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75" yWindow="525" windowWidth="20520" windowHeight="14550" tabRatio="785" firstSheet="1" activeTab="4"/>
  </bookViews>
  <sheets>
    <sheet name="RiskSerializationData" sheetId="18" state="hidden" r:id="rId1"/>
    <sheet name="Reference" sheetId="87" r:id="rId2"/>
    <sheet name="rsklibSimData" sheetId="249" state="hidden" r:id="rId3"/>
    <sheet name="Final Results" sheetId="251" r:id="rId4"/>
    <sheet name="Output Tables" sheetId="229" r:id="rId5"/>
    <sheet name="TPP Calculation" sheetId="45" r:id="rId6"/>
    <sheet name="TS IS" sheetId="41" r:id="rId7"/>
    <sheet name="TS CF" sheetId="42" r:id="rId8"/>
    <sheet name="Revenue Requirement" sheetId="192" r:id="rId9"/>
    <sheet name="T Revenue" sheetId="194" r:id="rId10"/>
    <sheet name="T Interest on Debt" sheetId="193" r:id="rId11"/>
    <sheet name="Interest Income" sheetId="188" r:id="rId12"/>
    <sheet name="TBL Int FY15" sheetId="197" r:id="rId13"/>
    <sheet name="FY15 NR" sheetId="189" r:id="rId14"/>
    <sheet name="Historical Data" sheetId="186" r:id="rId15"/>
    <sheet name="legacy" sheetId="15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AtRisk_FitDataRange_FIT_18F24_C6218" localSheetId="3" hidden="1">#REF!</definedName>
    <definedName name="_AtRisk_FitDataRange_FIT_18F24_C6218" localSheetId="5" hidden="1">#REF!</definedName>
    <definedName name="_AtRisk_FitDataRange_FIT_18F24_C6218" localSheetId="7" hidden="1">#REF!</definedName>
    <definedName name="_AtRisk_FitDataRange_FIT_18F24_C6218" localSheetId="6" hidden="1">#REF!</definedName>
    <definedName name="_AtRisk_FitDataRange_FIT_18F24_C6218" hidden="1">#REF!</definedName>
    <definedName name="_AtRisk_FitDataRange_FIT_25FFF_61EF8" localSheetId="3" hidden="1">#REF!</definedName>
    <definedName name="_AtRisk_FitDataRange_FIT_25FFF_61EF8" localSheetId="5" hidden="1">#REF!</definedName>
    <definedName name="_AtRisk_FitDataRange_FIT_25FFF_61EF8" localSheetId="7" hidden="1">#REF!</definedName>
    <definedName name="_AtRisk_FitDataRange_FIT_25FFF_61EF8" localSheetId="6" hidden="1">#REF!</definedName>
    <definedName name="_AtRisk_FitDataRange_FIT_25FFF_61EF8" hidden="1">#REF!</definedName>
    <definedName name="_AtRisk_FitDataRange_FIT_545C_9EE4E" localSheetId="3" hidden="1">#REF!</definedName>
    <definedName name="_AtRisk_FitDataRange_FIT_545C_9EE4E" localSheetId="5" hidden="1">#REF!</definedName>
    <definedName name="_AtRisk_FitDataRange_FIT_545C_9EE4E" localSheetId="7" hidden="1">#REF!</definedName>
    <definedName name="_AtRisk_FitDataRange_FIT_545C_9EE4E" localSheetId="6" hidden="1">#REF!</definedName>
    <definedName name="_AtRisk_FitDataRange_FIT_545C_9EE4E" hidden="1">#REF!</definedName>
    <definedName name="_AtRisk_FitDataRange_FIT_5F2E9_C8ACC" hidden="1">[1]Study5!$O$11:$O$65</definedName>
    <definedName name="_AtRisk_FitDataRange_FIT_65068_96607" localSheetId="3" hidden="1">[2]SimSheet!#REF!</definedName>
    <definedName name="_AtRisk_FitDataRange_FIT_65068_96607" hidden="1">[2]SimSheet!#REF!</definedName>
    <definedName name="_AtRisk_FitDataRange_FIT_8BB92_BCCEE" localSheetId="3" hidden="1">#REF!</definedName>
    <definedName name="_AtRisk_FitDataRange_FIT_8BB92_BCCEE" localSheetId="5" hidden="1">#REF!</definedName>
    <definedName name="_AtRisk_FitDataRange_FIT_8BB92_BCCEE" localSheetId="7" hidden="1">#REF!</definedName>
    <definedName name="_AtRisk_FitDataRange_FIT_8BB92_BCCEE" localSheetId="6" hidden="1">#REF!</definedName>
    <definedName name="_AtRisk_FitDataRange_FIT_8BB92_BCCEE" hidden="1">#REF!</definedName>
    <definedName name="_AtRisk_FitDataRange_FIT_90501_EC131" localSheetId="3" hidden="1">#REF!</definedName>
    <definedName name="_AtRisk_FitDataRange_FIT_90501_EC131" localSheetId="5" hidden="1">#REF!</definedName>
    <definedName name="_AtRisk_FitDataRange_FIT_90501_EC131" localSheetId="7" hidden="1">#REF!</definedName>
    <definedName name="_AtRisk_FitDataRange_FIT_90501_EC131" localSheetId="6" hidden="1">#REF!</definedName>
    <definedName name="_AtRisk_FitDataRange_FIT_90501_EC131" hidden="1">#REF!</definedName>
    <definedName name="_AtRisk_FitDataRange_FIT_CDB3D_76D0" hidden="1">[3]OTHER!$G$15:$G$22</definedName>
    <definedName name="_AtRisk_FitDataRange_FIT_CF45D_6635C" localSheetId="3" hidden="1">#REF!</definedName>
    <definedName name="_AtRisk_FitDataRange_FIT_CF45D_6635C" localSheetId="5" hidden="1">#REF!</definedName>
    <definedName name="_AtRisk_FitDataRange_FIT_CF45D_6635C" localSheetId="7" hidden="1">#REF!</definedName>
    <definedName name="_AtRisk_FitDataRange_FIT_CF45D_6635C" localSheetId="6" hidden="1">#REF!</definedName>
    <definedName name="_AtRisk_FitDataRange_FIT_CF45D_6635C" hidden="1">#REF!</definedName>
    <definedName name="_AtRisk_SimSetting_AutomaticallyGenerateReports" localSheetId="7" hidden="1">FALSE</definedName>
    <definedName name="_AtRisk_SimSetting_AutomaticallyGenerateReports" localSheetId="6" hidden="1">FALSE</definedName>
    <definedName name="_AtRisk_SimSetting_AutomaticallyGenerateReports" hidden="1">FALSE</definedName>
    <definedName name="_AtRisk_SimSetting_AutomaticResultsDisplayMode" localSheetId="1" hidden="1">0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localSheetId="7" hidden="1">TRUE</definedName>
    <definedName name="_AtRisk_SimSetting_LiveUpdate" localSheetId="6" hidden="1">TRUE</definedName>
    <definedName name="_AtRisk_SimSetting_LiveUpdate" hidden="1">TRUE</definedName>
    <definedName name="_AtRisk_SimSetting_LiveUpdatePeriod" localSheetId="15" hidden="1">-1</definedName>
    <definedName name="_AtRisk_SimSetting_LiveUpdatePeriod" localSheetId="1" hidden="1">-1</definedName>
    <definedName name="_AtRisk_SimSetting_LiveUpdatePeriod" hidden="1">-1</definedName>
    <definedName name="_AtRisk_SimSetting_RandomNumberGenerator" hidden="1">0</definedName>
    <definedName name="_AtRisk_SimSetting_ReportsList" localSheetId="15" hidden="1">0</definedName>
    <definedName name="_AtRisk_SimSetting_ReportsList" localSheetId="1" hidden="1">0</definedName>
    <definedName name="_AtRisk_SimSetting_ReportsList" localSheetId="7" hidden="1">528</definedName>
    <definedName name="_AtRisk_SimSetting_ReportsList" localSheetId="6" hidden="1">528</definedName>
    <definedName name="_AtRisk_SimSetting_ReportsList" hidden="1">0</definedName>
    <definedName name="_AtRisk_SimSetting_SimName001" hidden="1">0.005</definedName>
    <definedName name="_AtRisk_SimSetting_SimName002" hidden="1">0.015</definedName>
    <definedName name="_AtRisk_SimSetting_SimName003" hidden="1">"2.3% Load Growth"</definedName>
    <definedName name="_AtRisk_SimSetting_SimName004" hidden="1">"3.5% Load Growth"</definedName>
    <definedName name="_AtRisk_SimSetting_SimNameCount" localSheetId="1" hidden="1">0</definedName>
    <definedName name="_AtRisk_SimSetting_SimNameCount" localSheetId="7" hidden="1">0</definedName>
    <definedName name="_AtRisk_SimSetting_SimNameCount" localSheetId="6" hidden="1">0</definedName>
    <definedName name="_AtRisk_SimSetting_SimNameCount" hidden="1">0</definedName>
    <definedName name="_AtRisk_SimSetting_SmartSensitivityAnalysisEnabled" localSheetId="1" hidden="1">TRUE</definedName>
    <definedName name="_AtRisk_SimSetting_SmartSensitivityAnalysisEnabled" hidden="1">TRUE</definedName>
    <definedName name="_AtRisk_SimSetting_StatisticFunctionUpdating" hidden="1">1</definedName>
    <definedName name="_AtRisk_SimSetting_StdRecalcBehavior" localSheetId="15" hidden="1">0</definedName>
    <definedName name="_AtRisk_SimSetting_StdRecalcBehavior" localSheetId="1" hidden="1">1</definedName>
    <definedName name="_AtRisk_SimSetting_StdRecalcBehavior" hidden="1">1</definedName>
    <definedName name="_AtRisk_SimSetting_StdRecalcWithoutRiskStatic" localSheetId="1" hidden="1">0</definedName>
    <definedName name="_AtRisk_SimSetting_StdRecalcWithoutRiskStatic" hidden="1">0</definedName>
    <definedName name="_AtRisk_SimSetting_StdRecalcWithoutRiskStaticPercentile" hidden="1">0.5</definedName>
    <definedName name="_Key1" localSheetId="3" hidden="1">#REF!</definedName>
    <definedName name="_Key1" localSheetId="15" hidden="1">#REF!</definedName>
    <definedName name="_Key1" localSheetId="1" hidden="1">#REF!</definedName>
    <definedName name="_Key1" hidden="1">#REF!</definedName>
    <definedName name="_Sort" localSheetId="3" hidden="1">#REF!</definedName>
    <definedName name="_Sort" localSheetId="15" hidden="1">#REF!</definedName>
    <definedName name="_Sort" localSheetId="1" hidden="1">#REF!</definedName>
    <definedName name="_Sort" hidden="1">#REF!</definedName>
    <definedName name="asd" localSheetId="3">#REF!</definedName>
    <definedName name="asd">#REF!</definedName>
    <definedName name="box" localSheetId="3" hidden="1">#REF!</definedName>
    <definedName name="box" hidden="1">#REF!</definedName>
    <definedName name="BUN" localSheetId="3">#REF!</definedName>
    <definedName name="BUN">#REF!</definedName>
    <definedName name="Calibration_Multiplier" localSheetId="3">#REF!</definedName>
    <definedName name="Calibration_Multiplier">#REF!</definedName>
    <definedName name="column" localSheetId="3">'T Interest on Debt'!#REF!</definedName>
    <definedName name="column">'T Interest on Debt'!#REF!</definedName>
    <definedName name="Credit" localSheetId="3">[4]Data!#REF!</definedName>
    <definedName name="Credit">[4]Data!#REF!</definedName>
    <definedName name="d" localSheetId="5">_xll.RiskCellHasTokens(1024)</definedName>
    <definedName name="d" localSheetId="7">_xll.RiskCellHasTokens(1024)</definedName>
    <definedName name="d" localSheetId="6">_xll.RiskCellHasTokens(1024)</definedName>
    <definedName name="d">FALSE</definedName>
    <definedName name="Debit" localSheetId="3">[5]Data!#REF!</definedName>
    <definedName name="Debit">[5]Data!#REF!</definedName>
    <definedName name="dsa" localSheetId="3">#REF!</definedName>
    <definedName name="dsa">#REF!</definedName>
    <definedName name="entry" localSheetId="3">[4]Data!$A$3:$M$41,[4]Data!#REF!,[4]Data!#REF!,[4]Data!#REF!,[4]Data!#REF!,[4]Data!#REF!</definedName>
    <definedName name="entry">[4]Data!$A$3:$M$41,[4]Data!#REF!,[4]Data!#REF!,[4]Data!#REF!,[4]Data!#REF!,[4]Data!#REF!</definedName>
    <definedName name="EntryFields" localSheetId="3">[4]Data!$A$3:$M$41,[4]Data!#REF!,[4]Data!#REF!,[4]Data!#REF!,[4]Data!#REF!,[4]Data!#REF!</definedName>
    <definedName name="EntryFields">[4]Data!$A$3:$M$41,[4]Data!#REF!,[4]Data!#REF!,[4]Data!#REF!,[4]Data!#REF!,[4]Data!#REF!</definedName>
    <definedName name="EXP" localSheetId="3">'[6]May-98'!#REF!</definedName>
    <definedName name="EXP">'[6]May-98'!#REF!</definedName>
    <definedName name="form" localSheetId="3">[4]Data!#REF!</definedName>
    <definedName name="form">[4]Data!#REF!</definedName>
    <definedName name="FY" localSheetId="3">#REF!</definedName>
    <definedName name="FY">#REF!</definedName>
    <definedName name="FYLapsed" localSheetId="3">#REF!</definedName>
    <definedName name="FYLapsed">#REF!</definedName>
    <definedName name="game" localSheetId="3">'T Interest on Debt'!#REF!</definedName>
    <definedName name="game">'T Interest on Debt'!#REF!</definedName>
    <definedName name="Header" localSheetId="3">[4]Data!#REF!</definedName>
    <definedName name="Header">[4]Data!#REF!</definedName>
    <definedName name="IRCorr">[7]Interest!$B$98:$J$106</definedName>
    <definedName name="IRCorrMatrix">[7]Interest!$B$56:$M$67</definedName>
    <definedName name="iterations" localSheetId="3">'T Interest on Debt'!#REF!</definedName>
    <definedName name="iterations">'T Interest on Debt'!#REF!</definedName>
    <definedName name="LYN" localSheetId="3">#REF!</definedName>
    <definedName name="LYN">#REF!</definedName>
    <definedName name="NewMatrix2" localSheetId="3">#REF!</definedName>
    <definedName name="NewMatrix2">#REF!</definedName>
    <definedName name="NvsASD" localSheetId="12">"V2004-03-31"</definedName>
    <definedName name="NvsASD">"V2008-10-31"</definedName>
    <definedName name="NvsAutoDrillOk">"VN"</definedName>
    <definedName name="NvsElapsedTime" localSheetId="12">0.0000694444461259991</definedName>
    <definedName name="NvsElapsedTime">0.000162037038535345</definedName>
    <definedName name="NvsEndTime" localSheetId="12">38091.3251967593</definedName>
    <definedName name="NvsEndTime">36880.4227447917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12">"V2000-01-24"</definedName>
    <definedName name="NvsPanelEffdt">"V2007-10-01"</definedName>
    <definedName name="NvsPanelSetid">"VFCRPS"</definedName>
    <definedName name="NvsReqBU" localSheetId="12">"VCORPT"</definedName>
    <definedName name="NvsReqBU">"VTRANS"</definedName>
    <definedName name="NvsReqBUOnly">"VN"</definedName>
    <definedName name="NvsTransLed">"VN"</definedName>
    <definedName name="NvsTreeASD" localSheetId="12">"V2003-10-01"</definedName>
    <definedName name="NvsTreeASD">"V2007-10-01"</definedName>
    <definedName name="NvsValTbl.ACCOUNT" localSheetId="12">"GL_ACCT_CUR_VW"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PROJECT_ID">"PROJECT_VW"</definedName>
    <definedName name="NvsValTbl.SCENARIO" localSheetId="12">"BD_SCENARIO_TBL"</definedName>
    <definedName name="NvsValTbl.SCENARIO">"SCENARIO_ALL_VW"</definedName>
    <definedName name="Off_set" localSheetId="3">#REF!</definedName>
    <definedName name="Off_set">#REF!</definedName>
    <definedName name="output_data" localSheetId="3">'T Interest on Debt'!#REF!</definedName>
    <definedName name="output_data">'T Interest on Debt'!#REF!</definedName>
    <definedName name="output_matrix" localSheetId="3">'T Interest on Debt'!#REF!</definedName>
    <definedName name="output_matrix">'T Interest on Debt'!#REF!</definedName>
    <definedName name="Pal_Workbook_GUID" localSheetId="15" hidden="1">"CB6JSKV6VEAMQHZJHPNXMVBG"</definedName>
    <definedName name="Pal_Workbook_GUID" localSheetId="1" hidden="1">"58I2HPJVGMNNAWBB82LQ5YRC"</definedName>
    <definedName name="Pal_Workbook_GUID" localSheetId="5" hidden="1">"2XFBJWLGWUK5J6LX9M7GBS1S"</definedName>
    <definedName name="Pal_Workbook_GUID" localSheetId="7" hidden="1">"2XFBJWLGWUK5J6LX9M7GBS1S"</definedName>
    <definedName name="Pal_Workbook_GUID" localSheetId="6" hidden="1">"2XFBJWLGWUK5J6LX9M7GBS1S"</definedName>
    <definedName name="Pal_Workbook_GUID" hidden="1">"7Z1TGKBYKPFTUVV3BTPG5RZP"</definedName>
    <definedName name="Pal_Workbook_GUID2" hidden="1">"2XFBJWLGWUK5J6LX9M7GBS1S"</definedName>
    <definedName name="PalisadeReportWorkbookCreatedBy">"AtRisk"</definedName>
    <definedName name="PED" localSheetId="3">#REF!</definedName>
    <definedName name="PED">#REF!</definedName>
    <definedName name="PFREV2" localSheetId="3">'[6]May-98'!#REF!</definedName>
    <definedName name="PFREV2">'[6]May-98'!#REF!</definedName>
    <definedName name="PFREV25" localSheetId="3">'[6]May-98'!#REF!</definedName>
    <definedName name="PFREV25">'[6]May-98'!#REF!</definedName>
    <definedName name="Print">'TBL Int FY15'!$B$2:$X$28</definedName>
    <definedName name="_xlnm.Print_Area" localSheetId="12">'TBL Int FY15'!$B$2:$X$28</definedName>
    <definedName name="_xlnm.Print_Area" localSheetId="5">'TPP Calculation'!$A$1:$L$39</definedName>
    <definedName name="_xlnm.Print_Area" localSheetId="7">'TS CF'!$B$1:$Q$36</definedName>
    <definedName name="_xlnm.Print_Area" localSheetId="6">'TS IS'!$C$1:$Q$45</definedName>
    <definedName name="_xlnm.Print_Titles" localSheetId="12">'TBL Int FY15'!$C:$C</definedName>
    <definedName name="QTR" localSheetId="3">#REF!</definedName>
    <definedName name="QTR">#REF!</definedName>
    <definedName name="Qtr_Act" localSheetId="3">#REF!</definedName>
    <definedName name="Qtr_Act">#REF!</definedName>
    <definedName name="RBN" localSheetId="3">#REF!</definedName>
    <definedName name="RBN">#REF!</definedName>
    <definedName name="REVFIVE" localSheetId="12">'[6]May-98'!#REF!</definedName>
    <definedName name="RID" localSheetId="3">#REF!</definedName>
    <definedName name="RID">#REF!</definedName>
    <definedName name="risk">FALSE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localSheetId="15" hidden="1">1</definedName>
    <definedName name="RiskFixedSeed" localSheetId="1" hidden="1">1234</definedName>
    <definedName name="RiskFixedSeed" hidden="1">1234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bIterations" hidden="1">5000</definedName>
    <definedName name="RiskNumIterations" localSheetId="15" hidden="1">3200</definedName>
    <definedName name="RiskNumIterations" localSheetId="1" hidden="1">3200</definedName>
    <definedName name="RiskNumIterations" localSheetId="12" hidden="1">3200</definedName>
    <definedName name="RiskNumIterations" localSheetId="5" hidden="1">3200</definedName>
    <definedName name="RiskNumIterations" localSheetId="7" hidden="1">3200</definedName>
    <definedName name="RiskNumIterations" localSheetId="6" hidden="1">3200</definedName>
    <definedName name="RiskNumIterations" hidden="1">3200</definedName>
    <definedName name="RiskNumIterations2" hidden="1">5000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localSheetId="12" hidden="1">2</definedName>
    <definedName name="RiskSamplingType" localSheetId="7" hidden="1">3</definedName>
    <definedName name="RiskSamplingType" localSheetId="6" hidden="1">3</definedName>
    <definedName name="RiskSamplingType" hidden="1">3</definedName>
    <definedName name="RiskStandardRecalc" localSheetId="15" hidden="1">1</definedName>
    <definedName name="RiskStandardRecalc" localSheetId="1" hidden="1">2</definedName>
    <definedName name="RiskStandardRecalc" localSheetId="7" hidden="1">2</definedName>
    <definedName name="RiskStandardRecalc" localSheetId="6" hidden="1">2</definedName>
    <definedName name="RiskStandardRecalc" hidden="1">2</definedName>
    <definedName name="RiskStatFunctionsUpdateFreq">100</definedName>
    <definedName name="RiskSwapState" hidden="1">FALSE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localSheetId="7" hidden="1">TRUE</definedName>
    <definedName name="RiskUseFixedSeed" localSheetId="6" hidden="1">TRUE</definedName>
    <definedName name="RiskUseFixedSeed" hidden="1">TRUE</definedName>
    <definedName name="RiskUseMultipleCPUs" hidden="1">TRUE</definedName>
    <definedName name="row" localSheetId="3">'T Interest on Debt'!#REF!</definedName>
    <definedName name="row">'T Interest on Debt'!#REF!</definedName>
    <definedName name="Slice0">[7]Summary!$J$129</definedName>
    <definedName name="Slice1">[7]Summary!$K$129</definedName>
    <definedName name="Slice2">[7]Summary!$L$129</definedName>
    <definedName name="solver_drv" localSheetId="7" hidden="1">1</definedName>
    <definedName name="solver_est" localSheetId="7" hidden="1">1</definedName>
    <definedName name="solver_itr" localSheetId="7" hidden="1">100</definedName>
    <definedName name="solver_lin" localSheetId="7" hidden="1">0</definedName>
    <definedName name="solver_num" localSheetId="7" hidden="1">0</definedName>
    <definedName name="solver_nwt" localSheetId="7" hidden="1">1</definedName>
    <definedName name="solver_opt" localSheetId="7" hidden="1">'TS CF'!#REF!</definedName>
    <definedName name="solver_pre" localSheetId="7" hidden="1">0.000001</definedName>
    <definedName name="solver_scl" localSheetId="7" hidden="1">0</definedName>
    <definedName name="solver_sho" localSheetId="7" hidden="1">0</definedName>
    <definedName name="solver_tim" localSheetId="7" hidden="1">100</definedName>
    <definedName name="solver_tol" localSheetId="7" hidden="1">0.05</definedName>
    <definedName name="solver_typ" localSheetId="7" hidden="1">1</definedName>
    <definedName name="solver_val" localSheetId="7" hidden="1">0</definedName>
    <definedName name="StartOfYear" localSheetId="3">#REF!</definedName>
    <definedName name="StartOfYear">#REF!</definedName>
    <definedName name="tbl_cf" localSheetId="3">#REF!</definedName>
    <definedName name="tbl_cf">#REF!</definedName>
    <definedName name="TBL_IS" localSheetId="3">#REF!</definedName>
    <definedName name="TBL_IS">#REF!</definedName>
    <definedName name="wrn.7b2." localSheetId="15" hidden="1">{"pfexch7b2",#N/A,FALSE,"7(b)(2)";"PFPREF7b2",#N/A,FALSE,"7(b)(2)"}</definedName>
    <definedName name="wrn.7b2." localSheetId="1" hidden="1">{"pfexch7b2",#N/A,FALSE,"7(b)(2)";"PFPREF7b2",#N/A,FALSE,"7(b)(2)"}</definedName>
    <definedName name="wrn.7b2." hidden="1">{"pfexch7b2",#N/A,FALSE,"7(b)(2)";"PFPREF7b2",#N/A,FALSE,"7(b)(2)"}</definedName>
    <definedName name="wrn.COSTS." localSheetId="15" hidden="1">{"costs97",#N/A,FALSE,"COSA";"costs98",#N/A,FALSE,"COSA";"costs99",#N/A,FALSE,"COSA";"costs00",#N/A,FALSE,"COSA";"costs01",#N/A,FALSE,"COSA";"costsTP",#N/A,FALSE,"COSA"}</definedName>
    <definedName name="wrn.COSTS." localSheetId="1" hidden="1">{"costs97",#N/A,FALSE,"COSA";"costs98",#N/A,FALSE,"COSA";"costs99",#N/A,FALSE,"COSA";"costs00",#N/A,FALSE,"COSA";"costs01",#N/A,FALSE,"COSA";"costsTP",#N/A,FALSE,"COSA"}</definedName>
    <definedName name="wrn.COSTS." hidden="1">{"costs97",#N/A,FALSE,"COSA";"costs98",#N/A,FALSE,"COSA";"costs99",#N/A,FALSE,"COSA";"costs00",#N/A,FALSE,"COSA";"costs01",#N/A,FALSE,"COSA";"costsTP",#N/A,FALSE,"COSA"}</definedName>
    <definedName name="wrn.DELTA." localSheetId="15" hidden="1">{"RDS27",#N/A,FALSE,"DSI";"RDS28T1",#N/A,FALSE,"DSI";"RDS28T2",#N/A,FALSE,"DSI";"RDS29",#N/A,FALSE,"DSI";"RDS30",#N/A,FALSE,"DSI"}</definedName>
    <definedName name="wrn.DELTA." localSheetId="1" hidden="1">{"RDS27",#N/A,FALSE,"DSI";"RDS28T1",#N/A,FALSE,"DSI";"RDS28T2",#N/A,FALSE,"DSI";"RDS29",#N/A,FALSE,"DSI";"RDS30",#N/A,FALSE,"DSI"}</definedName>
    <definedName name="wrn.DELTA." hidden="1">{"RDS27",#N/A,FALSE,"DSI";"RDS28T1",#N/A,FALSE,"DSI";"RDS28T2",#N/A,FALSE,"DSI";"RDS29",#N/A,FALSE,"DSI";"RDS30",#N/A,FALSE,"DSI"}</definedName>
    <definedName name="wrn.rates." localSheetId="15" hidden="1">{"dsino7b2",#N/A,FALSE,"RATES";"nrno7b2",#N/A,FALSE,"RATES";"pfno7b2",#N/A,FALSE,"RATES"}</definedName>
    <definedName name="wrn.rates." localSheetId="1" hidden="1">{"dsino7b2",#N/A,FALSE,"RATES";"nrno7b2",#N/A,FALSE,"RATES";"pfno7b2",#N/A,FALSE,"RATES"}</definedName>
    <definedName name="wrn.rates." hidden="1">{"dsino7b2",#N/A,FALSE,"RATES";"nrno7b2",#N/A,FALSE,"RATES";"pfno7b2",#N/A,FALSE,"RATES"}</definedName>
    <definedName name="wrn.WPRDSAll." localSheetId="15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05_RDS06",#N/A,FALSE,"ADJUST1";"RDS07",#N/A,FALSE,"ADJUST1";"RDS11",#N/A,FALSE,"ADJUST2";"RDS12",#N/A,FALSE,"ADJUST2";"RDS15",#N/A,FALSE,"ADJUST2";"RDS16",#N/A,FALSE,"ADJUST2";"RDS16B",#N/A,FALSE,"ADJUST2";"RDS17",#N/A,FALSE,"ADJUST2";"RDS18",#N/A,FALSE,"ADJUST2";"RDS20",#N/A,FALSE,"DSI";"RDS21",#N/A,FALSE,"DSI";"RDS22",#N/A,FALSE,"DSI";"RDS23",#N/A,FALSE,"DSI";"RDS24",#N/A,FALSE,"DSI";"rds30_rds31",#N/A,FALSE,"7(b)(2)";"rds32",#N/A,FALSE,"7(b)(2)";"rds33",#N/A,FALSE,"7(b)(2)";"rds34",#N/A,FALSE,"7(b)(2)";"rds34a",#N/A,FALSE,"7(b)(2)";"rds40p1",#N/A,FALSE,"CONTRA";"rds40p2",#N/A,FALSE,"CONTRA";"rds41",#N/A,FALSE,"CONTRA";"rds50",#N/A,FALSE,"7(b)(2)";"rds36",#N/A,FALSE,"7(b)(2)";"rds51",#N/A,FALSE,"RATES";"rds52",#N/A,FALSE,"RATES";"rds60a",#N/A,FALSE,"UNITCOST";"rds60b",#N/A,FALSE,"UNITCOST";"rds61",#N/A,FALSE,"UNITCOST";"rds62",#N/A,FALSE,"UNITCOST";"rds63",#N/A,FALSE,"UNITCOST";"recon01",#N/A,FALSE,"RECON";"recon02",#N/A,FALSE,"RECON";"recon03",#N/A,FALSE,"RECON";"recon04",#N/A,FALSE,"RECON";"resex01_p1",#N/A,FALSE,"RESEX";"resex01_p2",#N/A,FALSE,"RESEX"}</definedName>
    <definedName name="wrn.WPRDSAll." localSheetId="1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05_RDS06",#N/A,FALSE,"ADJUST1";"RDS07",#N/A,FALSE,"ADJUST1";"RDS11",#N/A,FALSE,"ADJUST2";"RDS12",#N/A,FALSE,"ADJUST2";"RDS15",#N/A,FALSE,"ADJUST2";"RDS16",#N/A,FALSE,"ADJUST2";"RDS16B",#N/A,FALSE,"ADJUST2";"RDS17",#N/A,FALSE,"ADJUST2";"RDS18",#N/A,FALSE,"ADJUST2";"RDS20",#N/A,FALSE,"DSI";"RDS21",#N/A,FALSE,"DSI";"RDS22",#N/A,FALSE,"DSI";"RDS23",#N/A,FALSE,"DSI";"RDS24",#N/A,FALSE,"DSI";"rds30_rds31",#N/A,FALSE,"7(b)(2)";"rds32",#N/A,FALSE,"7(b)(2)";"rds33",#N/A,FALSE,"7(b)(2)";"rds34",#N/A,FALSE,"7(b)(2)";"rds34a",#N/A,FALSE,"7(b)(2)";"rds40p1",#N/A,FALSE,"CONTRA";"rds40p2",#N/A,FALSE,"CONTRA";"rds41",#N/A,FALSE,"CONTRA";"rds50",#N/A,FALSE,"7(b)(2)";"rds36",#N/A,FALSE,"7(b)(2)";"rds51",#N/A,FALSE,"RATES";"rds52",#N/A,FALSE,"RATES";"rds60a",#N/A,FALSE,"UNITCOST";"rds60b",#N/A,FALSE,"UNITCOST";"rds61",#N/A,FALSE,"UNITCOST";"rds62",#N/A,FALSE,"UNITCOST";"rds63",#N/A,FALSE,"UNITCOST";"recon01",#N/A,FALSE,"RECON";"recon02",#N/A,FALSE,"RECON";"recon03",#N/A,FALSE,"RECON";"recon04",#N/A,FALSE,"RECON";"resex01_p1",#N/A,FALSE,"RESEX";"resex01_p2",#N/A,FALSE,"RESEX"}</definedName>
    <definedName name="wrn.WPRDSAll.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05_RDS06",#N/A,FALSE,"ADJUST1";"RDS07",#N/A,FALSE,"ADJUST1";"RDS11",#N/A,FALSE,"ADJUST2";"RDS12",#N/A,FALSE,"ADJUST2";"RDS15",#N/A,FALSE,"ADJUST2";"RDS16",#N/A,FALSE,"ADJUST2";"RDS16B",#N/A,FALSE,"ADJUST2";"RDS17",#N/A,FALSE,"ADJUST2";"RDS18",#N/A,FALSE,"ADJUST2";"RDS20",#N/A,FALSE,"DSI";"RDS21",#N/A,FALSE,"DSI";"RDS22",#N/A,FALSE,"DSI";"RDS23",#N/A,FALSE,"DSI";"RDS24",#N/A,FALSE,"DSI";"rds30_rds31",#N/A,FALSE,"7(b)(2)";"rds32",#N/A,FALSE,"7(b)(2)";"rds33",#N/A,FALSE,"7(b)(2)";"rds34",#N/A,FALSE,"7(b)(2)";"rds34a",#N/A,FALSE,"7(b)(2)";"rds40p1",#N/A,FALSE,"CONTRA";"rds40p2",#N/A,FALSE,"CONTRA";"rds41",#N/A,FALSE,"CONTRA";"rds50",#N/A,FALSE,"7(b)(2)";"rds36",#N/A,FALSE,"7(b)(2)";"rds51",#N/A,FALSE,"RATES";"rds52",#N/A,FALSE,"RATES";"rds60a",#N/A,FALSE,"UNITCOST";"rds60b",#N/A,FALSE,"UNITCOST";"rds61",#N/A,FALSE,"UNITCOST";"rds62",#N/A,FALSE,"UNITCOST";"rds63",#N/A,FALSE,"UNITCOST";"recon01",#N/A,FALSE,"RECON";"recon02",#N/A,FALSE,"RECON";"recon03",#N/A,FALSE,"RECON";"recon04",#N/A,FALSE,"RECON";"resex01_p1",#N/A,FALSE,"RESEX";"resex01_p2",#N/A,FALSE,"RESEX"}</definedName>
    <definedName name="wrn.WPRDSLandscape." localSheetId="15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20",#N/A,FALSE,"DSI";"RDS21",#N/A,FALSE,"DSI";"RDS22",#N/A,FALSE,"DSI";"RDS23",#N/A,FALSE,"DSI";"RDS24",#N/A,FALSE,"DSI";"rds32",#N/A,FALSE,"7(b)(2)";"rds33",#N/A,FALSE,"7(b)(2)";"rds34",#N/A,FALSE,"7(b)(2)";"rds40p1",#N/A,FALSE,"CONTRA";"rds40p2",#N/A,FALSE,"CONTRA";"rds41",#N/A,FALSE,"CONTRA";"rds50",#N/A,FALSE,"7(b)(2)";"rds36",#N/A,FALSE,"7(b)(2)";"rds51",#N/A,FALSE,"RATES";"rds52",#N/A,FALSE,"RATES";"rds63",#N/A,FALSE,"UNITCOST";"recon04",#N/A,FALSE,"RECON";"resex01_p1",#N/A,FALSE,"RESEX";"resex01_p2",#N/A,FALSE,"RESEX"}</definedName>
    <definedName name="wrn.WPRDSLandscape." localSheetId="1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20",#N/A,FALSE,"DSI";"RDS21",#N/A,FALSE,"DSI";"RDS22",#N/A,FALSE,"DSI";"RDS23",#N/A,FALSE,"DSI";"RDS24",#N/A,FALSE,"DSI";"rds32",#N/A,FALSE,"7(b)(2)";"rds33",#N/A,FALSE,"7(b)(2)";"rds34",#N/A,FALSE,"7(b)(2)";"rds40p1",#N/A,FALSE,"CONTRA";"rds40p2",#N/A,FALSE,"CONTRA";"rds41",#N/A,FALSE,"CONTRA";"rds50",#N/A,FALSE,"7(b)(2)";"rds36",#N/A,FALSE,"7(b)(2)";"rds51",#N/A,FALSE,"RATES";"rds52",#N/A,FALSE,"RATES";"rds63",#N/A,FALSE,"UNITCOST";"recon04",#N/A,FALSE,"RECON";"resex01_p1",#N/A,FALSE,"RESEX";"resex01_p2",#N/A,FALSE,"RESEX"}</definedName>
    <definedName name="wrn.WPRDSLandscape.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20",#N/A,FALSE,"DSI";"RDS21",#N/A,FALSE,"DSI";"RDS22",#N/A,FALSE,"DSI";"RDS23",#N/A,FALSE,"DSI";"RDS24",#N/A,FALSE,"DSI";"rds32",#N/A,FALSE,"7(b)(2)";"rds33",#N/A,FALSE,"7(b)(2)";"rds34",#N/A,FALSE,"7(b)(2)";"rds40p1",#N/A,FALSE,"CONTRA";"rds40p2",#N/A,FALSE,"CONTRA";"rds41",#N/A,FALSE,"CONTRA";"rds50",#N/A,FALSE,"7(b)(2)";"rds36",#N/A,FALSE,"7(b)(2)";"rds51",#N/A,FALSE,"RATES";"rds52",#N/A,FALSE,"RATES";"rds63",#N/A,FALSE,"UNITCOST";"recon04",#N/A,FALSE,"RECON";"resex01_p1",#N/A,FALSE,"RESEX";"resex01_p2",#N/A,FALSE,"RESEX"}</definedName>
    <definedName name="wrn.WPRDSPortrait." localSheetId="15" hidden="1">{"RDS05_RDS06",#N/A,FALSE,"ADJUST1";"RDS07",#N/A,FALSE,"ADJUST1";"RDS11",#N/A,FALSE,"ADJUST2";"RDS12",#N/A,FALSE,"ADJUST2";"RDS15",#N/A,FALSE,"ADJUST2";"RDS16",#N/A,FALSE,"ADJUST2";"RDS16B",#N/A,FALSE,"ADJUST2";"RDS17",#N/A,FALSE,"ADJUST2";"RDS18",#N/A,FALSE,"ADJUST2";"rds30_rds31",#N/A,FALSE,"7(b)(2)";"rds34a",#N/A,FALSE,"7(b)(2)";"rds60a",#N/A,FALSE,"UNITCOST";"rds60b",#N/A,FALSE,"UNITCOST";"rds61",#N/A,FALSE,"UNITCOST";"rds62",#N/A,FALSE,"UNITCOST";"recon01",#N/A,FALSE,"RECON";"recon02",#N/A,FALSE,"RECON";"recon03",#N/A,FALSE,"RECON"}</definedName>
    <definedName name="wrn.WPRDSPortrait." localSheetId="1" hidden="1">{"RDS05_RDS06",#N/A,FALSE,"ADJUST1";"RDS07",#N/A,FALSE,"ADJUST1";"RDS11",#N/A,FALSE,"ADJUST2";"RDS12",#N/A,FALSE,"ADJUST2";"RDS15",#N/A,FALSE,"ADJUST2";"RDS16",#N/A,FALSE,"ADJUST2";"RDS16B",#N/A,FALSE,"ADJUST2";"RDS17",#N/A,FALSE,"ADJUST2";"RDS18",#N/A,FALSE,"ADJUST2";"rds30_rds31",#N/A,FALSE,"7(b)(2)";"rds34a",#N/A,FALSE,"7(b)(2)";"rds60a",#N/A,FALSE,"UNITCOST";"rds60b",#N/A,FALSE,"UNITCOST";"rds61",#N/A,FALSE,"UNITCOST";"rds62",#N/A,FALSE,"UNITCOST";"recon01",#N/A,FALSE,"RECON";"recon02",#N/A,FALSE,"RECON";"recon03",#N/A,FALSE,"RECON"}</definedName>
    <definedName name="wrn.WPRDSPortrait." hidden="1">{"RDS05_RDS06",#N/A,FALSE,"ADJUST1";"RDS07",#N/A,FALSE,"ADJUST1";"RDS11",#N/A,FALSE,"ADJUST2";"RDS12",#N/A,FALSE,"ADJUST2";"RDS15",#N/A,FALSE,"ADJUST2";"RDS16",#N/A,FALSE,"ADJUST2";"RDS16B",#N/A,FALSE,"ADJUST2";"RDS17",#N/A,FALSE,"ADJUST2";"RDS18",#N/A,FALSE,"ADJUST2";"rds30_rds31",#N/A,FALSE,"7(b)(2)";"rds34a",#N/A,FALSE,"7(b)(2)";"rds60a",#N/A,FALSE,"UNITCOST";"rds60b",#N/A,FALSE,"UNITCOST";"rds61",#N/A,FALSE,"UNITCOST";"rds62",#N/A,FALSE,"UNITCOST";"recon01",#N/A,FALSE,"RECON";"recon02",#N/A,FALSE,"RECON";"recon03",#N/A,FALSE,"RECON"}</definedName>
    <definedName name="Z_EA4A2E48_0AFD_4598_AE34_53FF846AB0CC_.wvu.Cols" localSheetId="6" hidden="1">'TS IS'!#REF!</definedName>
    <definedName name="Z_EA4A2E48_0AFD_4598_AE34_53FF846AB0CC_.wvu.PrintArea" localSheetId="7" hidden="1">'TS CF'!$E$4:$J$34</definedName>
    <definedName name="Z_EA4A2E48_0AFD_4598_AE34_53FF846AB0CC_.wvu.PrintArea" localSheetId="6" hidden="1">'TS IS'!$F$6:$F$46</definedName>
    <definedName name="Z_EA4A2E48_0AFD_4598_AE34_53FF846AB0CC_.wvu.PrintTitles" localSheetId="7" hidden="1">'TS CF'!$A:$D,'TS CF'!$1:$3</definedName>
    <definedName name="Z_EA4A2E48_0AFD_4598_AE34_53FF846AB0CC_.wvu.PrintTitles" localSheetId="6" hidden="1">'TS IS'!$A:$D,'TS IS'!$1:$5</definedName>
  </definedNames>
  <calcPr calcId="145621" concurrentCalc="0"/>
</workbook>
</file>

<file path=xl/calcChain.xml><?xml version="1.0" encoding="utf-8"?>
<calcChain xmlns="http://schemas.openxmlformats.org/spreadsheetml/2006/main">
  <c r="F3" i="194" l="1"/>
  <c r="G3" i="194"/>
  <c r="Q6" i="41"/>
  <c r="C22" i="158"/>
  <c r="D22" i="158"/>
  <c r="E22" i="158"/>
  <c r="E6" i="158"/>
  <c r="E7" i="158"/>
  <c r="E9" i="158"/>
  <c r="E11" i="158"/>
  <c r="Q8" i="41"/>
  <c r="Q11" i="41"/>
  <c r="Q12" i="41"/>
  <c r="Q13" i="41"/>
  <c r="Q16" i="41"/>
  <c r="Q19" i="41"/>
  <c r="Q25" i="41"/>
  <c r="Q30" i="41"/>
  <c r="Q37" i="41"/>
  <c r="Q39" i="41"/>
  <c r="Q43" i="41"/>
  <c r="Q5" i="42"/>
  <c r="O5" i="42"/>
  <c r="O43" i="41"/>
  <c r="J60" i="251"/>
  <c r="M6" i="41"/>
  <c r="D6" i="158"/>
  <c r="D7" i="158"/>
  <c r="D9" i="158"/>
  <c r="D11" i="158"/>
  <c r="M8" i="41"/>
  <c r="M11" i="41"/>
  <c r="M12" i="41"/>
  <c r="M13" i="41"/>
  <c r="M16" i="41"/>
  <c r="M19" i="41"/>
  <c r="M25" i="41"/>
  <c r="M30" i="41"/>
  <c r="M37" i="41"/>
  <c r="M39" i="41"/>
  <c r="M43" i="41"/>
  <c r="M5" i="42"/>
  <c r="K5" i="42"/>
  <c r="K43" i="41"/>
  <c r="I60" i="251"/>
  <c r="I6" i="41"/>
  <c r="C6" i="158"/>
  <c r="C7" i="158"/>
  <c r="C9" i="158"/>
  <c r="C11" i="158"/>
  <c r="I8" i="41"/>
  <c r="I11" i="41"/>
  <c r="I12" i="41"/>
  <c r="I13" i="41"/>
  <c r="I16" i="41"/>
  <c r="I19" i="41"/>
  <c r="I25" i="41"/>
  <c r="I30" i="41"/>
  <c r="I37" i="41"/>
  <c r="I39" i="41"/>
  <c r="I43" i="41"/>
  <c r="I5" i="42"/>
  <c r="G5" i="42"/>
  <c r="G43" i="41"/>
  <c r="H60" i="251"/>
  <c r="Q12" i="42"/>
  <c r="Q20" i="42"/>
  <c r="Q32" i="42"/>
  <c r="M12" i="42"/>
  <c r="M20" i="42"/>
  <c r="M32" i="42"/>
  <c r="I12" i="42"/>
  <c r="I20" i="42"/>
  <c r="I32" i="42"/>
  <c r="I34" i="42"/>
  <c r="M33" i="42"/>
  <c r="M34" i="42"/>
  <c r="Q33" i="42"/>
  <c r="Q34" i="42"/>
  <c r="O34" i="42"/>
  <c r="H16" i="188"/>
  <c r="H17" i="188"/>
  <c r="H18" i="188"/>
  <c r="H25" i="188"/>
  <c r="H28" i="188"/>
  <c r="H30" i="188"/>
  <c r="P13" i="45"/>
  <c r="N13" i="45"/>
  <c r="G16" i="188"/>
  <c r="G17" i="188"/>
  <c r="G18" i="188"/>
  <c r="G25" i="188"/>
  <c r="G28" i="188"/>
  <c r="G30" i="188"/>
  <c r="L13" i="45"/>
  <c r="J13" i="45"/>
  <c r="F17" i="188"/>
  <c r="F18" i="188"/>
  <c r="F25" i="188"/>
  <c r="F28" i="188"/>
  <c r="F30" i="188"/>
  <c r="H13" i="45"/>
  <c r="F13" i="45"/>
  <c r="H10" i="45"/>
  <c r="H11" i="45"/>
  <c r="H12" i="45"/>
  <c r="H15" i="45"/>
  <c r="H17" i="45"/>
  <c r="H20" i="45"/>
  <c r="H22" i="45"/>
  <c r="H26" i="45"/>
  <c r="L6" i="45"/>
  <c r="L10" i="45"/>
  <c r="L11" i="45"/>
  <c r="L12" i="45"/>
  <c r="L15" i="45"/>
  <c r="L17" i="45"/>
  <c r="L20" i="45"/>
  <c r="L22" i="45"/>
  <c r="L26" i="45"/>
  <c r="P6" i="45"/>
  <c r="P10" i="45"/>
  <c r="P11" i="45"/>
  <c r="P12" i="45"/>
  <c r="P15" i="45"/>
  <c r="P17" i="45"/>
  <c r="P20" i="45"/>
  <c r="P22" i="45"/>
  <c r="P26" i="45"/>
  <c r="N26" i="45"/>
  <c r="J59" i="251"/>
  <c r="K34" i="42"/>
  <c r="J26" i="45"/>
  <c r="I59" i="251"/>
  <c r="G34" i="42"/>
  <c r="F26" i="45"/>
  <c r="H59" i="251"/>
  <c r="O33" i="42"/>
  <c r="O32" i="42"/>
  <c r="J58" i="251"/>
  <c r="K33" i="42"/>
  <c r="K32" i="42"/>
  <c r="I58" i="251"/>
  <c r="G33" i="42"/>
  <c r="G32" i="42"/>
  <c r="H58" i="251"/>
  <c r="O26" i="42"/>
  <c r="O27" i="42"/>
  <c r="O28" i="42"/>
  <c r="O29" i="42"/>
  <c r="O30" i="42"/>
  <c r="O31" i="42"/>
  <c r="J57" i="251"/>
  <c r="K26" i="42"/>
  <c r="K27" i="42"/>
  <c r="K28" i="42"/>
  <c r="K29" i="42"/>
  <c r="K30" i="42"/>
  <c r="K31" i="42"/>
  <c r="I57" i="251"/>
  <c r="G26" i="42"/>
  <c r="G27" i="42"/>
  <c r="G28" i="42"/>
  <c r="G29" i="42"/>
  <c r="G30" i="42"/>
  <c r="G31" i="42"/>
  <c r="H57" i="251"/>
  <c r="O20" i="42"/>
  <c r="O24" i="42"/>
  <c r="J56" i="251"/>
  <c r="K20" i="42"/>
  <c r="K24" i="42"/>
  <c r="I56" i="251"/>
  <c r="G20" i="42"/>
  <c r="G24" i="42"/>
  <c r="H56" i="251"/>
  <c r="O7" i="42"/>
  <c r="O9" i="42"/>
  <c r="O10" i="42"/>
  <c r="O11" i="42"/>
  <c r="O12" i="42"/>
  <c r="O13" i="42"/>
  <c r="O14" i="42"/>
  <c r="O15" i="42"/>
  <c r="O16" i="42"/>
  <c r="O17" i="42"/>
  <c r="O18" i="42"/>
  <c r="O19" i="42"/>
  <c r="J55" i="251"/>
  <c r="K7" i="42"/>
  <c r="K9" i="42"/>
  <c r="K10" i="42"/>
  <c r="K11" i="42"/>
  <c r="K12" i="42"/>
  <c r="K13" i="42"/>
  <c r="K14" i="42"/>
  <c r="K15" i="42"/>
  <c r="K16" i="42"/>
  <c r="K17" i="42"/>
  <c r="K18" i="42"/>
  <c r="K19" i="42"/>
  <c r="I55" i="251"/>
  <c r="G7" i="42"/>
  <c r="G9" i="42"/>
  <c r="G10" i="42"/>
  <c r="G11" i="42"/>
  <c r="G12" i="42"/>
  <c r="G13" i="42"/>
  <c r="G14" i="42"/>
  <c r="G15" i="42"/>
  <c r="G16" i="42"/>
  <c r="G17" i="42"/>
  <c r="G18" i="42"/>
  <c r="G19" i="42"/>
  <c r="H55" i="251"/>
  <c r="N12" i="45"/>
  <c r="O39" i="41"/>
  <c r="J54" i="251"/>
  <c r="J12" i="45"/>
  <c r="K39" i="41"/>
  <c r="I54" i="251"/>
  <c r="F12" i="45"/>
  <c r="G39" i="41"/>
  <c r="H54" i="251"/>
  <c r="N10" i="45"/>
  <c r="O6" i="41"/>
  <c r="J53" i="251"/>
  <c r="J10" i="45"/>
  <c r="K6" i="41"/>
  <c r="I53" i="251"/>
  <c r="F10" i="45"/>
  <c r="G6" i="41"/>
  <c r="H53" i="251"/>
  <c r="N15" i="45"/>
  <c r="J52" i="251"/>
  <c r="J15" i="45"/>
  <c r="I52" i="251"/>
  <c r="F15" i="45"/>
  <c r="H52" i="251"/>
  <c r="N6" i="45"/>
  <c r="N22" i="45"/>
  <c r="J51" i="251"/>
  <c r="J6" i="45"/>
  <c r="J22" i="45"/>
  <c r="I51" i="251"/>
  <c r="F22" i="45"/>
  <c r="H51" i="251"/>
  <c r="I50" i="251"/>
  <c r="H50" i="251"/>
  <c r="N20" i="45"/>
  <c r="J49" i="251"/>
  <c r="J20" i="45"/>
  <c r="I49" i="251"/>
  <c r="F20" i="45"/>
  <c r="H49" i="251"/>
  <c r="N17" i="45"/>
  <c r="N18" i="45"/>
  <c r="N19" i="45"/>
  <c r="J48" i="251"/>
  <c r="J17" i="45"/>
  <c r="J18" i="45"/>
  <c r="J19" i="45"/>
  <c r="I48" i="251"/>
  <c r="F17" i="45"/>
  <c r="F18" i="45"/>
  <c r="F19" i="45"/>
  <c r="H48" i="251"/>
  <c r="N11" i="45"/>
  <c r="J47" i="251"/>
  <c r="J11" i="45"/>
  <c r="I47" i="251"/>
  <c r="F11" i="45"/>
  <c r="H47" i="251"/>
  <c r="L7" i="251"/>
  <c r="L8" i="251"/>
  <c r="L9" i="251"/>
  <c r="L10" i="251"/>
  <c r="L11" i="251"/>
  <c r="L12" i="251"/>
  <c r="L13" i="251"/>
  <c r="L14" i="251"/>
  <c r="L15" i="251"/>
  <c r="L16" i="251"/>
  <c r="L17" i="251"/>
  <c r="L18" i="251"/>
  <c r="L19" i="251"/>
  <c r="L20" i="251"/>
  <c r="L21" i="251"/>
  <c r="L22" i="251"/>
  <c r="L23" i="251"/>
  <c r="L24" i="251"/>
  <c r="L25" i="251"/>
  <c r="L26" i="251"/>
  <c r="L27" i="251"/>
  <c r="L28" i="251"/>
  <c r="L29" i="251"/>
  <c r="L30" i="251"/>
  <c r="L31" i="251"/>
  <c r="L32" i="251"/>
  <c r="L33" i="251"/>
  <c r="L34" i="251"/>
  <c r="L35" i="251"/>
  <c r="L36" i="251"/>
  <c r="L37" i="251"/>
  <c r="L38" i="251"/>
  <c r="L39" i="251"/>
  <c r="L40" i="251"/>
  <c r="L41" i="251"/>
  <c r="L42" i="251"/>
  <c r="L43" i="251"/>
  <c r="Q41" i="41"/>
  <c r="O41" i="41"/>
  <c r="M41" i="41"/>
  <c r="K41" i="41"/>
  <c r="I41" i="41"/>
  <c r="G41" i="41"/>
  <c r="T7" i="251"/>
  <c r="T8" i="251"/>
  <c r="T9" i="251"/>
  <c r="T10" i="251"/>
  <c r="T11" i="251"/>
  <c r="T12" i="251"/>
  <c r="T13" i="251"/>
  <c r="T14" i="251"/>
  <c r="T15" i="251"/>
  <c r="T16" i="251"/>
  <c r="T17" i="251"/>
  <c r="T18" i="251"/>
  <c r="T19" i="251"/>
  <c r="T20" i="251"/>
  <c r="T21" i="251"/>
  <c r="T22" i="251"/>
  <c r="T23" i="251"/>
  <c r="T24" i="251"/>
  <c r="T25" i="251"/>
  <c r="T26" i="251"/>
  <c r="T27" i="251"/>
  <c r="T28" i="251"/>
  <c r="T29" i="251"/>
  <c r="T30" i="251"/>
  <c r="T31" i="251"/>
  <c r="T32" i="251"/>
  <c r="T33" i="251"/>
  <c r="T34" i="251"/>
  <c r="T35" i="251"/>
  <c r="T36" i="251"/>
  <c r="T37" i="251"/>
  <c r="O37" i="41"/>
  <c r="K37" i="41"/>
  <c r="G37" i="41"/>
  <c r="O36" i="41"/>
  <c r="K36" i="41"/>
  <c r="G36" i="41"/>
  <c r="O35" i="41"/>
  <c r="K35" i="41"/>
  <c r="G35" i="41"/>
  <c r="O34" i="41"/>
  <c r="K34" i="41"/>
  <c r="G34" i="41"/>
  <c r="O33" i="41"/>
  <c r="K33" i="41"/>
  <c r="G33" i="41"/>
  <c r="O32" i="41"/>
  <c r="K32" i="41"/>
  <c r="G32" i="41"/>
  <c r="O31" i="41"/>
  <c r="K31" i="41"/>
  <c r="G31" i="41"/>
  <c r="O30" i="41"/>
  <c r="K30" i="41"/>
  <c r="G30" i="41"/>
  <c r="B7" i="251"/>
  <c r="B8" i="251"/>
  <c r="B9" i="251"/>
  <c r="B10" i="251"/>
  <c r="B11" i="251"/>
  <c r="B12" i="251"/>
  <c r="B13" i="251"/>
  <c r="B14" i="251"/>
  <c r="B15" i="251"/>
  <c r="B16" i="251"/>
  <c r="B17" i="251"/>
  <c r="B18" i="251"/>
  <c r="B19" i="251"/>
  <c r="B20" i="251"/>
  <c r="B21" i="251"/>
  <c r="B22" i="251"/>
  <c r="B23" i="251"/>
  <c r="B24" i="251"/>
  <c r="B25" i="251"/>
  <c r="B26" i="251"/>
  <c r="B27" i="251"/>
  <c r="B28" i="251"/>
  <c r="B29" i="251"/>
  <c r="B30" i="251"/>
  <c r="O29" i="41"/>
  <c r="K29" i="41"/>
  <c r="G29" i="41"/>
  <c r="O28" i="41"/>
  <c r="K28" i="41"/>
  <c r="G28" i="41"/>
  <c r="Q27" i="41"/>
  <c r="O27" i="41"/>
  <c r="M27" i="41"/>
  <c r="K27" i="41"/>
  <c r="I27" i="41"/>
  <c r="G27" i="41"/>
  <c r="O23" i="42"/>
  <c r="K23" i="42"/>
  <c r="G23" i="42"/>
  <c r="O25" i="41"/>
  <c r="K25" i="41"/>
  <c r="G25" i="41"/>
  <c r="O23" i="41"/>
  <c r="K23" i="41"/>
  <c r="G23" i="41"/>
  <c r="N24" i="45"/>
  <c r="J24" i="45"/>
  <c r="Q21" i="41"/>
  <c r="O21" i="41"/>
  <c r="M21" i="41"/>
  <c r="K21" i="41"/>
  <c r="I21" i="41"/>
  <c r="G21" i="41"/>
  <c r="O19" i="41"/>
  <c r="K19" i="41"/>
  <c r="G19" i="41"/>
  <c r="O18" i="41"/>
  <c r="K18" i="41"/>
  <c r="G18" i="41"/>
  <c r="O17" i="41"/>
  <c r="K17" i="41"/>
  <c r="G17" i="41"/>
  <c r="O16" i="41"/>
  <c r="K16" i="41"/>
  <c r="G16" i="41"/>
  <c r="O15" i="41"/>
  <c r="K15" i="41"/>
  <c r="G15" i="41"/>
  <c r="O14" i="41"/>
  <c r="K14" i="41"/>
  <c r="G14" i="41"/>
  <c r="O13" i="41"/>
  <c r="K13" i="41"/>
  <c r="G13" i="41"/>
  <c r="O12" i="41"/>
  <c r="K12" i="41"/>
  <c r="G12" i="41"/>
  <c r="O11" i="41"/>
  <c r="K11" i="41"/>
  <c r="G11" i="41"/>
  <c r="AN3" i="18"/>
  <c r="AG3" i="18"/>
  <c r="A3" i="18"/>
  <c r="B3207" i="194"/>
  <c r="T5" i="42"/>
  <c r="G11" i="158"/>
  <c r="Y19" i="42"/>
  <c r="X19" i="42"/>
  <c r="W19" i="42"/>
  <c r="Y18" i="42"/>
  <c r="X18" i="42"/>
  <c r="W18" i="42"/>
  <c r="Y17" i="42"/>
  <c r="X17" i="42"/>
  <c r="W17" i="42"/>
  <c r="Y16" i="42"/>
  <c r="X16" i="42"/>
  <c r="W16" i="42"/>
  <c r="Y15" i="42"/>
  <c r="X15" i="42"/>
  <c r="W15" i="42"/>
  <c r="AB14" i="42"/>
  <c r="AA14" i="42"/>
  <c r="Y14" i="42"/>
  <c r="X14" i="42"/>
  <c r="W14" i="42"/>
  <c r="Y13" i="42"/>
  <c r="X13" i="42"/>
  <c r="W13" i="42"/>
  <c r="AA12" i="42"/>
  <c r="AC12" i="42"/>
  <c r="AB12" i="42"/>
  <c r="Y12" i="42"/>
  <c r="X12" i="42"/>
  <c r="W12" i="42"/>
  <c r="Y11" i="42"/>
  <c r="X11" i="42"/>
  <c r="W11" i="42"/>
  <c r="Y10" i="42"/>
  <c r="X10" i="42"/>
  <c r="W10" i="42"/>
  <c r="Y9" i="42"/>
  <c r="X9" i="42"/>
  <c r="W9" i="42"/>
  <c r="Y7" i="42"/>
  <c r="X7" i="42"/>
  <c r="W7" i="42"/>
  <c r="Y5" i="42"/>
  <c r="X5" i="42"/>
  <c r="W5" i="42"/>
  <c r="W30" i="41"/>
  <c r="V30" i="41"/>
  <c r="U30" i="41"/>
  <c r="T30" i="41"/>
  <c r="S30" i="41"/>
  <c r="W19" i="41"/>
  <c r="V19" i="41"/>
  <c r="W16" i="41"/>
  <c r="V16" i="41"/>
  <c r="U16" i="41"/>
  <c r="T16" i="41"/>
  <c r="S16" i="41"/>
  <c r="U14" i="41"/>
  <c r="T14" i="41"/>
  <c r="S14" i="41"/>
  <c r="W13" i="41"/>
  <c r="V13" i="41"/>
  <c r="U13" i="41"/>
  <c r="T13" i="41"/>
  <c r="S13" i="41"/>
  <c r="W12" i="41"/>
  <c r="V12" i="41"/>
  <c r="U12" i="41"/>
  <c r="T12" i="41"/>
  <c r="S12" i="41"/>
  <c r="W11" i="41"/>
  <c r="V11" i="41"/>
  <c r="U11" i="41"/>
  <c r="T11" i="41"/>
  <c r="S11" i="41"/>
  <c r="U8" i="41"/>
  <c r="T8" i="41"/>
  <c r="S8" i="41"/>
  <c r="O8" i="41"/>
  <c r="K8" i="41"/>
  <c r="G8" i="41"/>
  <c r="W6" i="41"/>
  <c r="V6" i="41"/>
  <c r="U6" i="41"/>
  <c r="T6" i="41"/>
  <c r="S6" i="41"/>
  <c r="P43" i="45"/>
  <c r="O43" i="45"/>
  <c r="N43" i="45"/>
  <c r="P40" i="45"/>
  <c r="O40" i="45"/>
  <c r="N40" i="45"/>
  <c r="P39" i="45"/>
  <c r="O39" i="45"/>
  <c r="N39" i="45"/>
  <c r="P37" i="45"/>
  <c r="O37" i="45"/>
  <c r="N37" i="45"/>
  <c r="L32" i="45"/>
  <c r="P32" i="45"/>
  <c r="K36" i="45"/>
  <c r="K37" i="45"/>
  <c r="P36" i="45"/>
  <c r="O36" i="45"/>
  <c r="N36" i="45"/>
  <c r="P35" i="45"/>
  <c r="O35" i="45"/>
  <c r="N35" i="45"/>
  <c r="H32" i="45"/>
  <c r="O3205" i="194"/>
  <c r="N3205" i="194"/>
  <c r="M3205" i="194"/>
  <c r="O3204" i="194"/>
  <c r="N3204" i="194"/>
  <c r="M3204" i="194"/>
  <c r="F19" i="42"/>
  <c r="D3205" i="194"/>
  <c r="C3205" i="194"/>
  <c r="B3205" i="194"/>
  <c r="D3204" i="194"/>
  <c r="C3204" i="194"/>
  <c r="B3204" i="194"/>
  <c r="N28" i="42"/>
  <c r="I19" i="42"/>
  <c r="F16" i="188"/>
  <c r="F36" i="41"/>
  <c r="F35" i="41"/>
  <c r="F34" i="41"/>
  <c r="F33" i="41"/>
  <c r="F32" i="41"/>
  <c r="F30" i="41"/>
  <c r="F29" i="41"/>
  <c r="F28" i="41"/>
  <c r="C78" i="189"/>
  <c r="C79" i="189"/>
  <c r="C74" i="189"/>
  <c r="F17" i="41"/>
  <c r="I17" i="41"/>
  <c r="C70" i="189"/>
  <c r="C67" i="189"/>
  <c r="I15" i="41"/>
  <c r="C64" i="189"/>
  <c r="C59" i="189"/>
  <c r="C60" i="189"/>
  <c r="C71" i="189"/>
  <c r="C76" i="189"/>
  <c r="C81" i="189"/>
  <c r="C54" i="189"/>
  <c r="C47" i="189"/>
  <c r="F12" i="41"/>
  <c r="C46" i="189"/>
  <c r="C43" i="189"/>
  <c r="C30" i="189"/>
  <c r="C31" i="189"/>
  <c r="F11" i="41"/>
  <c r="F19" i="41"/>
  <c r="C23" i="189"/>
  <c r="C18" i="189"/>
  <c r="C12" i="189"/>
  <c r="C4" i="189"/>
  <c r="F6" i="41"/>
  <c r="F13" i="41"/>
  <c r="F16" i="41"/>
  <c r="F14" i="41"/>
  <c r="I14" i="41"/>
  <c r="F23" i="41"/>
  <c r="I23" i="41"/>
  <c r="I28" i="41"/>
  <c r="I29" i="41"/>
  <c r="I32" i="41"/>
  <c r="I33" i="41"/>
  <c r="I34" i="41"/>
  <c r="I35" i="41"/>
  <c r="I36" i="41"/>
  <c r="F7" i="42"/>
  <c r="I7" i="42"/>
  <c r="F10" i="42"/>
  <c r="I10" i="42"/>
  <c r="F18" i="42"/>
  <c r="I18" i="42"/>
  <c r="F23" i="188"/>
  <c r="N11" i="41"/>
  <c r="N12" i="41"/>
  <c r="N13" i="41"/>
  <c r="N16" i="41"/>
  <c r="N14" i="41"/>
  <c r="Q14" i="41"/>
  <c r="N17" i="41"/>
  <c r="Q17" i="41"/>
  <c r="N23" i="41"/>
  <c r="Q23" i="41"/>
  <c r="N30" i="41"/>
  <c r="N28" i="41"/>
  <c r="Q28" i="41"/>
  <c r="N29" i="41"/>
  <c r="Q29" i="41"/>
  <c r="N31" i="41"/>
  <c r="Q31" i="41"/>
  <c r="N32" i="41"/>
  <c r="Q32" i="41"/>
  <c r="N34" i="41"/>
  <c r="Q34" i="41"/>
  <c r="N35" i="41"/>
  <c r="Q35" i="41"/>
  <c r="N36" i="41"/>
  <c r="Q36" i="41"/>
  <c r="N7" i="42"/>
  <c r="Q7" i="42"/>
  <c r="N9" i="42"/>
  <c r="Q9" i="42"/>
  <c r="N10" i="42"/>
  <c r="Q10" i="42"/>
  <c r="N14" i="42"/>
  <c r="Q14" i="42"/>
  <c r="N18" i="42"/>
  <c r="Q18" i="42"/>
  <c r="N19" i="42"/>
  <c r="Q19" i="42"/>
  <c r="N23" i="42"/>
  <c r="N24" i="42"/>
  <c r="Q24" i="42"/>
  <c r="N26" i="42"/>
  <c r="Q26" i="42"/>
  <c r="N27" i="42"/>
  <c r="Q27" i="42"/>
  <c r="N29" i="42"/>
  <c r="Q29" i="42"/>
  <c r="N30" i="42"/>
  <c r="Q30" i="42"/>
  <c r="Q28" i="42"/>
  <c r="Q31" i="42"/>
  <c r="J11" i="41"/>
  <c r="J12" i="41"/>
  <c r="J13" i="41"/>
  <c r="J16" i="41"/>
  <c r="J14" i="41"/>
  <c r="M14" i="41"/>
  <c r="J17" i="41"/>
  <c r="M17" i="41"/>
  <c r="J23" i="41"/>
  <c r="M23" i="41"/>
  <c r="J30" i="41"/>
  <c r="J28" i="41"/>
  <c r="M28" i="41"/>
  <c r="J29" i="41"/>
  <c r="M29" i="41"/>
  <c r="J31" i="41"/>
  <c r="M31" i="41"/>
  <c r="J32" i="41"/>
  <c r="M32" i="41"/>
  <c r="J34" i="41"/>
  <c r="M34" i="41"/>
  <c r="J35" i="41"/>
  <c r="M35" i="41"/>
  <c r="J36" i="41"/>
  <c r="M36" i="41"/>
  <c r="J7" i="42"/>
  <c r="M7" i="42"/>
  <c r="J9" i="42"/>
  <c r="M9" i="42"/>
  <c r="J10" i="42"/>
  <c r="M10" i="42"/>
  <c r="J14" i="42"/>
  <c r="M14" i="42"/>
  <c r="J18" i="42"/>
  <c r="M18" i="42"/>
  <c r="J19" i="42"/>
  <c r="M19" i="42"/>
  <c r="J23" i="42"/>
  <c r="J24" i="42"/>
  <c r="M24" i="42"/>
  <c r="J26" i="42"/>
  <c r="M26" i="42"/>
  <c r="J27" i="42"/>
  <c r="M27" i="42"/>
  <c r="J28" i="42"/>
  <c r="M28" i="42"/>
  <c r="J29" i="42"/>
  <c r="M29" i="42"/>
  <c r="J30" i="42"/>
  <c r="M30" i="42"/>
  <c r="M31" i="42"/>
  <c r="Q23" i="42"/>
  <c r="M23" i="42"/>
  <c r="N6" i="41"/>
  <c r="J6" i="41"/>
  <c r="G14" i="188"/>
  <c r="H14" i="188"/>
  <c r="H23" i="188"/>
  <c r="G23" i="188"/>
  <c r="L18" i="45"/>
  <c r="L19" i="45"/>
  <c r="P18" i="45"/>
  <c r="P19" i="45"/>
  <c r="C16" i="158"/>
  <c r="E16" i="158"/>
  <c r="C5" i="158"/>
  <c r="F27" i="158"/>
  <c r="F29" i="158"/>
  <c r="E27" i="158"/>
  <c r="E26" i="158"/>
  <c r="E28" i="158"/>
  <c r="E29" i="158"/>
  <c r="C8" i="158"/>
  <c r="X8" i="186"/>
  <c r="Y8" i="186"/>
  <c r="X9" i="186"/>
  <c r="Y9" i="186"/>
  <c r="X10" i="186"/>
  <c r="Y10" i="186"/>
  <c r="X13" i="186"/>
  <c r="Y13" i="186"/>
  <c r="I18" i="41"/>
  <c r="O7" i="193"/>
  <c r="I31" i="41"/>
  <c r="I9" i="42"/>
  <c r="I13" i="42"/>
  <c r="I14" i="42"/>
  <c r="I15" i="42"/>
  <c r="I16" i="42"/>
  <c r="I17" i="42"/>
  <c r="F24" i="42"/>
  <c r="I24" i="42"/>
  <c r="F26" i="42"/>
  <c r="I26" i="42"/>
  <c r="I27" i="42"/>
  <c r="I28" i="42"/>
  <c r="I29" i="42"/>
  <c r="I30" i="42"/>
  <c r="I31" i="42"/>
  <c r="H6" i="45"/>
  <c r="E34" i="42"/>
  <c r="I33" i="42"/>
  <c r="F26" i="188"/>
  <c r="F27" i="188"/>
  <c r="H18" i="45"/>
  <c r="H19" i="45"/>
  <c r="C17" i="158"/>
  <c r="E17" i="158"/>
  <c r="C18" i="158"/>
  <c r="E18" i="158"/>
  <c r="D5" i="158"/>
  <c r="D8" i="158"/>
  <c r="E5" i="158"/>
  <c r="E8" i="158"/>
  <c r="Q15" i="41"/>
  <c r="Q18" i="41"/>
  <c r="Q7" i="193"/>
  <c r="Q33" i="41"/>
  <c r="Q11" i="42"/>
  <c r="Q13" i="42"/>
  <c r="Q15" i="42"/>
  <c r="Q16" i="42"/>
  <c r="Q17" i="42"/>
  <c r="M15" i="41"/>
  <c r="M18" i="41"/>
  <c r="P7" i="193"/>
  <c r="M33" i="41"/>
  <c r="M11" i="42"/>
  <c r="M13" i="42"/>
  <c r="M15" i="42"/>
  <c r="M16" i="42"/>
  <c r="M17" i="42"/>
  <c r="I23" i="42"/>
  <c r="H26" i="188"/>
  <c r="H27" i="188"/>
  <c r="G26" i="188"/>
  <c r="G27" i="188"/>
  <c r="L28" i="45"/>
  <c r="P28" i="45"/>
  <c r="E11" i="45"/>
  <c r="F15" i="41"/>
  <c r="F37" i="41"/>
  <c r="E17" i="45"/>
  <c r="E18" i="45"/>
  <c r="F31" i="42"/>
  <c r="E19" i="45"/>
  <c r="E20" i="45"/>
  <c r="I10" i="45"/>
  <c r="I11" i="45"/>
  <c r="J19" i="41"/>
  <c r="J25" i="41"/>
  <c r="J37" i="41"/>
  <c r="J39" i="41"/>
  <c r="I12" i="45"/>
  <c r="I15" i="45"/>
  <c r="I17" i="45"/>
  <c r="I18" i="45"/>
  <c r="J31" i="42"/>
  <c r="I19" i="45"/>
  <c r="I20" i="45"/>
  <c r="I22" i="45"/>
  <c r="M10" i="45"/>
  <c r="M11" i="45"/>
  <c r="N19" i="41"/>
  <c r="N25" i="41"/>
  <c r="N37" i="41"/>
  <c r="N39" i="41"/>
  <c r="M12" i="45"/>
  <c r="M15" i="45"/>
  <c r="M17" i="45"/>
  <c r="M18" i="45"/>
  <c r="N31" i="42"/>
  <c r="M19" i="45"/>
  <c r="M20" i="45"/>
  <c r="M22" i="45"/>
  <c r="J43" i="41"/>
  <c r="J5" i="42"/>
  <c r="N43" i="41"/>
  <c r="N5" i="42"/>
  <c r="J47" i="42"/>
  <c r="K49" i="45"/>
  <c r="M8" i="186"/>
  <c r="N8" i="186"/>
  <c r="O8" i="186"/>
  <c r="P8" i="186"/>
  <c r="Q8" i="186"/>
  <c r="R8" i="186"/>
  <c r="M9" i="186"/>
  <c r="N9" i="186"/>
  <c r="O9" i="186"/>
  <c r="P9" i="186"/>
  <c r="Q9" i="186"/>
  <c r="R9" i="186"/>
  <c r="M10" i="186"/>
  <c r="N10" i="186"/>
  <c r="O10" i="186"/>
  <c r="P10" i="186"/>
  <c r="Q10" i="186"/>
  <c r="R10" i="186"/>
  <c r="M13" i="186"/>
  <c r="N13" i="186"/>
  <c r="O13" i="186"/>
  <c r="P13" i="186"/>
  <c r="Q13" i="186"/>
  <c r="R13" i="186"/>
  <c r="Q8" i="193"/>
  <c r="Q9" i="193"/>
  <c r="Q10" i="193"/>
  <c r="Q11" i="193"/>
  <c r="Q12" i="193"/>
  <c r="Q13" i="193"/>
  <c r="Q14" i="193"/>
  <c r="Q15" i="193"/>
  <c r="Q16" i="193"/>
  <c r="Q17" i="193"/>
  <c r="Q18" i="193"/>
  <c r="Q19" i="193"/>
  <c r="Q20" i="193"/>
  <c r="Q21" i="193"/>
  <c r="Q22" i="193"/>
  <c r="Q23" i="193"/>
  <c r="Q24" i="193"/>
  <c r="Q25" i="193"/>
  <c r="Q26" i="193"/>
  <c r="Q27" i="193"/>
  <c r="Q28" i="193"/>
  <c r="Q29" i="193"/>
  <c r="Q30" i="193"/>
  <c r="Q31" i="193"/>
  <c r="Q32" i="193"/>
  <c r="Q33" i="193"/>
  <c r="Q34" i="193"/>
  <c r="Q35" i="193"/>
  <c r="Q36" i="193"/>
  <c r="Q37" i="193"/>
  <c r="Q38" i="193"/>
  <c r="Q39" i="193"/>
  <c r="Q40" i="193"/>
  <c r="Q41" i="193"/>
  <c r="Q42" i="193"/>
  <c r="Q43" i="193"/>
  <c r="Q44" i="193"/>
  <c r="Q45" i="193"/>
  <c r="Q46" i="193"/>
  <c r="Q47" i="193"/>
  <c r="Q48" i="193"/>
  <c r="Q49" i="193"/>
  <c r="Q50" i="193"/>
  <c r="Q51" i="193"/>
  <c r="Q52" i="193"/>
  <c r="Q53" i="193"/>
  <c r="Q54" i="193"/>
  <c r="Q55" i="193"/>
  <c r="Q56" i="193"/>
  <c r="Q57" i="193"/>
  <c r="Q58" i="193"/>
  <c r="Q59" i="193"/>
  <c r="Q60" i="193"/>
  <c r="Q61" i="193"/>
  <c r="Q62" i="193"/>
  <c r="Q63" i="193"/>
  <c r="Q64" i="193"/>
  <c r="Q65" i="193"/>
  <c r="Q66" i="193"/>
  <c r="Q67" i="193"/>
  <c r="Q68" i="193"/>
  <c r="Q69" i="193"/>
  <c r="Q70" i="193"/>
  <c r="Q71" i="193"/>
  <c r="Q72" i="193"/>
  <c r="Q73" i="193"/>
  <c r="Q74" i="193"/>
  <c r="Q75" i="193"/>
  <c r="Q76" i="193"/>
  <c r="Q77" i="193"/>
  <c r="Q78" i="193"/>
  <c r="Q79" i="193"/>
  <c r="Q80" i="193"/>
  <c r="Q81" i="193"/>
  <c r="Q82" i="193"/>
  <c r="Q83" i="193"/>
  <c r="Q84" i="193"/>
  <c r="Q85" i="193"/>
  <c r="Q86" i="193"/>
  <c r="Q87" i="193"/>
  <c r="Q88" i="193"/>
  <c r="Q89" i="193"/>
  <c r="Q90" i="193"/>
  <c r="Q91" i="193"/>
  <c r="Q92" i="193"/>
  <c r="Q93" i="193"/>
  <c r="Q94" i="193"/>
  <c r="Q95" i="193"/>
  <c r="Q96" i="193"/>
  <c r="Q97" i="193"/>
  <c r="Q98" i="193"/>
  <c r="Q99" i="193"/>
  <c r="Q100" i="193"/>
  <c r="Q101" i="193"/>
  <c r="Q102" i="193"/>
  <c r="Q103" i="193"/>
  <c r="Q104" i="193"/>
  <c r="Q105" i="193"/>
  <c r="Q106" i="193"/>
  <c r="Q107" i="193"/>
  <c r="Q108" i="193"/>
  <c r="Q109" i="193"/>
  <c r="Q110" i="193"/>
  <c r="Q111" i="193"/>
  <c r="Q112" i="193"/>
  <c r="Q113" i="193"/>
  <c r="Q114" i="193"/>
  <c r="Q115" i="193"/>
  <c r="Q116" i="193"/>
  <c r="Q117" i="193"/>
  <c r="Q118" i="193"/>
  <c r="Q119" i="193"/>
  <c r="Q120" i="193"/>
  <c r="Q121" i="193"/>
  <c r="Q122" i="193"/>
  <c r="Q123" i="193"/>
  <c r="Q124" i="193"/>
  <c r="Q125" i="193"/>
  <c r="Q126" i="193"/>
  <c r="Q127" i="193"/>
  <c r="Q128" i="193"/>
  <c r="Q129" i="193"/>
  <c r="Q130" i="193"/>
  <c r="Q131" i="193"/>
  <c r="Q132" i="193"/>
  <c r="Q133" i="193"/>
  <c r="Q134" i="193"/>
  <c r="Q135" i="193"/>
  <c r="Q136" i="193"/>
  <c r="Q137" i="193"/>
  <c r="Q138" i="193"/>
  <c r="Q139" i="193"/>
  <c r="Q140" i="193"/>
  <c r="Q141" i="193"/>
  <c r="Q142" i="193"/>
  <c r="Q143" i="193"/>
  <c r="Q144" i="193"/>
  <c r="Q145" i="193"/>
  <c r="Q146" i="193"/>
  <c r="Q147" i="193"/>
  <c r="Q148" i="193"/>
  <c r="Q149" i="193"/>
  <c r="Q150" i="193"/>
  <c r="Q151" i="193"/>
  <c r="Q152" i="193"/>
  <c r="Q153" i="193"/>
  <c r="Q154" i="193"/>
  <c r="Q155" i="193"/>
  <c r="Q156" i="193"/>
  <c r="Q157" i="193"/>
  <c r="Q158" i="193"/>
  <c r="Q159" i="193"/>
  <c r="Q160" i="193"/>
  <c r="Q161" i="193"/>
  <c r="Q162" i="193"/>
  <c r="Q163" i="193"/>
  <c r="Q164" i="193"/>
  <c r="Q165" i="193"/>
  <c r="Q166" i="193"/>
  <c r="Q167" i="193"/>
  <c r="Q168" i="193"/>
  <c r="Q169" i="193"/>
  <c r="Q170" i="193"/>
  <c r="Q171" i="193"/>
  <c r="Q172" i="193"/>
  <c r="Q173" i="193"/>
  <c r="Q174" i="193"/>
  <c r="Q175" i="193"/>
  <c r="Q176" i="193"/>
  <c r="Q177" i="193"/>
  <c r="Q178" i="193"/>
  <c r="Q179" i="193"/>
  <c r="Q180" i="193"/>
  <c r="Q181" i="193"/>
  <c r="Q182" i="193"/>
  <c r="Q183" i="193"/>
  <c r="Q184" i="193"/>
  <c r="Q185" i="193"/>
  <c r="Q186" i="193"/>
  <c r="Q187" i="193"/>
  <c r="Q188" i="193"/>
  <c r="Q189" i="193"/>
  <c r="Q190" i="193"/>
  <c r="Q191" i="193"/>
  <c r="Q192" i="193"/>
  <c r="Q193" i="193"/>
  <c r="Q194" i="193"/>
  <c r="Q195" i="193"/>
  <c r="Q196" i="193"/>
  <c r="Q197" i="193"/>
  <c r="Q198" i="193"/>
  <c r="Q199" i="193"/>
  <c r="Q200" i="193"/>
  <c r="Q201" i="193"/>
  <c r="Q202" i="193"/>
  <c r="Q203" i="193"/>
  <c r="Q204" i="193"/>
  <c r="Q205" i="193"/>
  <c r="Q206" i="193"/>
  <c r="Q207" i="193"/>
  <c r="Q208" i="193"/>
  <c r="Q209" i="193"/>
  <c r="Q210" i="193"/>
  <c r="Q211" i="193"/>
  <c r="Q212" i="193"/>
  <c r="Q213" i="193"/>
  <c r="Q214" i="193"/>
  <c r="Q215" i="193"/>
  <c r="Q216" i="193"/>
  <c r="Q217" i="193"/>
  <c r="Q218" i="193"/>
  <c r="Q219" i="193"/>
  <c r="Q220" i="193"/>
  <c r="Q221" i="193"/>
  <c r="Q222" i="193"/>
  <c r="Q223" i="193"/>
  <c r="Q224" i="193"/>
  <c r="Q225" i="193"/>
  <c r="Q226" i="193"/>
  <c r="Q227" i="193"/>
  <c r="Q228" i="193"/>
  <c r="Q229" i="193"/>
  <c r="Q230" i="193"/>
  <c r="Q231" i="193"/>
  <c r="Q232" i="193"/>
  <c r="Q233" i="193"/>
  <c r="Q234" i="193"/>
  <c r="Q235" i="193"/>
  <c r="Q236" i="193"/>
  <c r="Q237" i="193"/>
  <c r="Q238" i="193"/>
  <c r="Q239" i="193"/>
  <c r="Q240" i="193"/>
  <c r="Q241" i="193"/>
  <c r="Q242" i="193"/>
  <c r="Q243" i="193"/>
  <c r="Q244" i="193"/>
  <c r="Q245" i="193"/>
  <c r="Q246" i="193"/>
  <c r="Q247" i="193"/>
  <c r="Q248" i="193"/>
  <c r="Q249" i="193"/>
  <c r="Q250" i="193"/>
  <c r="Q251" i="193"/>
  <c r="Q252" i="193"/>
  <c r="Q253" i="193"/>
  <c r="Q254" i="193"/>
  <c r="Q255" i="193"/>
  <c r="Q256" i="193"/>
  <c r="Q257" i="193"/>
  <c r="Q258" i="193"/>
  <c r="Q259" i="193"/>
  <c r="Q260" i="193"/>
  <c r="Q261" i="193"/>
  <c r="Q262" i="193"/>
  <c r="Q263" i="193"/>
  <c r="Q264" i="193"/>
  <c r="Q265" i="193"/>
  <c r="Q266" i="193"/>
  <c r="Q267" i="193"/>
  <c r="Q268" i="193"/>
  <c r="Q269" i="193"/>
  <c r="Q270" i="193"/>
  <c r="Q271" i="193"/>
  <c r="Q272" i="193"/>
  <c r="Q273" i="193"/>
  <c r="Q274" i="193"/>
  <c r="Q275" i="193"/>
  <c r="Q276" i="193"/>
  <c r="Q277" i="193"/>
  <c r="Q278" i="193"/>
  <c r="Q279" i="193"/>
  <c r="Q280" i="193"/>
  <c r="Q281" i="193"/>
  <c r="Q282" i="193"/>
  <c r="Q283" i="193"/>
  <c r="Q284" i="193"/>
  <c r="Q285" i="193"/>
  <c r="Q286" i="193"/>
  <c r="Q287" i="193"/>
  <c r="Q288" i="193"/>
  <c r="Q289" i="193"/>
  <c r="Q290" i="193"/>
  <c r="Q291" i="193"/>
  <c r="Q292" i="193"/>
  <c r="Q293" i="193"/>
  <c r="Q294" i="193"/>
  <c r="Q295" i="193"/>
  <c r="Q296" i="193"/>
  <c r="Q297" i="193"/>
  <c r="Q298" i="193"/>
  <c r="Q299" i="193"/>
  <c r="Q300" i="193"/>
  <c r="Q301" i="193"/>
  <c r="Q302" i="193"/>
  <c r="Q303" i="193"/>
  <c r="Q304" i="193"/>
  <c r="Q305" i="193"/>
  <c r="Q306" i="193"/>
  <c r="Q307" i="193"/>
  <c r="Q308" i="193"/>
  <c r="Q309" i="193"/>
  <c r="Q310" i="193"/>
  <c r="Q311" i="193"/>
  <c r="Q312" i="193"/>
  <c r="Q313" i="193"/>
  <c r="Q314" i="193"/>
  <c r="Q315" i="193"/>
  <c r="Q316" i="193"/>
  <c r="Q317" i="193"/>
  <c r="Q318" i="193"/>
  <c r="Q319" i="193"/>
  <c r="Q320" i="193"/>
  <c r="Q321" i="193"/>
  <c r="Q322" i="193"/>
  <c r="Q323" i="193"/>
  <c r="Q324" i="193"/>
  <c r="Q325" i="193"/>
  <c r="Q326" i="193"/>
  <c r="Q327" i="193"/>
  <c r="Q328" i="193"/>
  <c r="Q329" i="193"/>
  <c r="Q330" i="193"/>
  <c r="Q331" i="193"/>
  <c r="Q332" i="193"/>
  <c r="Q333" i="193"/>
  <c r="Q334" i="193"/>
  <c r="Q335" i="193"/>
  <c r="Q336" i="193"/>
  <c r="Q337" i="193"/>
  <c r="Q338" i="193"/>
  <c r="Q339" i="193"/>
  <c r="Q340" i="193"/>
  <c r="Q341" i="193"/>
  <c r="Q342" i="193"/>
  <c r="Q343" i="193"/>
  <c r="Q344" i="193"/>
  <c r="Q345" i="193"/>
  <c r="Q346" i="193"/>
  <c r="Q347" i="193"/>
  <c r="Q348" i="193"/>
  <c r="Q349" i="193"/>
  <c r="Q350" i="193"/>
  <c r="Q351" i="193"/>
  <c r="Q352" i="193"/>
  <c r="Q353" i="193"/>
  <c r="Q354" i="193"/>
  <c r="Q355" i="193"/>
  <c r="Q356" i="193"/>
  <c r="Q357" i="193"/>
  <c r="Q358" i="193"/>
  <c r="Q359" i="193"/>
  <c r="Q360" i="193"/>
  <c r="Q361" i="193"/>
  <c r="Q362" i="193"/>
  <c r="Q363" i="193"/>
  <c r="Q364" i="193"/>
  <c r="Q365" i="193"/>
  <c r="Q366" i="193"/>
  <c r="Q367" i="193"/>
  <c r="Q368" i="193"/>
  <c r="Q369" i="193"/>
  <c r="Q370" i="193"/>
  <c r="Q371" i="193"/>
  <c r="Q372" i="193"/>
  <c r="Q373" i="193"/>
  <c r="Q374" i="193"/>
  <c r="Q375" i="193"/>
  <c r="Q376" i="193"/>
  <c r="Q377" i="193"/>
  <c r="Q378" i="193"/>
  <c r="Q379" i="193"/>
  <c r="Q380" i="193"/>
  <c r="Q381" i="193"/>
  <c r="Q382" i="193"/>
  <c r="Q383" i="193"/>
  <c r="Q384" i="193"/>
  <c r="Q385" i="193"/>
  <c r="Q386" i="193"/>
  <c r="Q387" i="193"/>
  <c r="Q388" i="193"/>
  <c r="Q389" i="193"/>
  <c r="Q390" i="193"/>
  <c r="Q391" i="193"/>
  <c r="Q392" i="193"/>
  <c r="Q393" i="193"/>
  <c r="Q394" i="193"/>
  <c r="Q395" i="193"/>
  <c r="Q396" i="193"/>
  <c r="Q397" i="193"/>
  <c r="Q398" i="193"/>
  <c r="Q399" i="193"/>
  <c r="Q400" i="193"/>
  <c r="Q401" i="193"/>
  <c r="Q402" i="193"/>
  <c r="Q403" i="193"/>
  <c r="Q404" i="193"/>
  <c r="Q405" i="193"/>
  <c r="Q406" i="193"/>
  <c r="Q407" i="193"/>
  <c r="Q408" i="193"/>
  <c r="Q409" i="193"/>
  <c r="Q410" i="193"/>
  <c r="Q411" i="193"/>
  <c r="Q412" i="193"/>
  <c r="Q413" i="193"/>
  <c r="Q414" i="193"/>
  <c r="Q415" i="193"/>
  <c r="Q416" i="193"/>
  <c r="Q417" i="193"/>
  <c r="Q418" i="193"/>
  <c r="Q419" i="193"/>
  <c r="Q420" i="193"/>
  <c r="Q421" i="193"/>
  <c r="Q422" i="193"/>
  <c r="Q423" i="193"/>
  <c r="Q424" i="193"/>
  <c r="Q425" i="193"/>
  <c r="Q426" i="193"/>
  <c r="Q427" i="193"/>
  <c r="Q428" i="193"/>
  <c r="Q429" i="193"/>
  <c r="Q430" i="193"/>
  <c r="Q431" i="193"/>
  <c r="Q432" i="193"/>
  <c r="Q433" i="193"/>
  <c r="Q434" i="193"/>
  <c r="Q435" i="193"/>
  <c r="Q436" i="193"/>
  <c r="Q437" i="193"/>
  <c r="Q438" i="193"/>
  <c r="Q439" i="193"/>
  <c r="Q440" i="193"/>
  <c r="Q441" i="193"/>
  <c r="Q442" i="193"/>
  <c r="Q443" i="193"/>
  <c r="Q444" i="193"/>
  <c r="Q445" i="193"/>
  <c r="Q446" i="193"/>
  <c r="Q447" i="193"/>
  <c r="Q448" i="193"/>
  <c r="Q449" i="193"/>
  <c r="Q450" i="193"/>
  <c r="Q451" i="193"/>
  <c r="Q452" i="193"/>
  <c r="Q453" i="193"/>
  <c r="Q454" i="193"/>
  <c r="Q455" i="193"/>
  <c r="Q456" i="193"/>
  <c r="Q457" i="193"/>
  <c r="Q458" i="193"/>
  <c r="Q459" i="193"/>
  <c r="Q460" i="193"/>
  <c r="Q461" i="193"/>
  <c r="Q462" i="193"/>
  <c r="Q463" i="193"/>
  <c r="Q464" i="193"/>
  <c r="Q465" i="193"/>
  <c r="Q466" i="193"/>
  <c r="Q467" i="193"/>
  <c r="Q468" i="193"/>
  <c r="Q469" i="193"/>
  <c r="Q470" i="193"/>
  <c r="Q471" i="193"/>
  <c r="Q472" i="193"/>
  <c r="Q473" i="193"/>
  <c r="Q474" i="193"/>
  <c r="Q475" i="193"/>
  <c r="Q476" i="193"/>
  <c r="Q477" i="193"/>
  <c r="Q478" i="193"/>
  <c r="Q479" i="193"/>
  <c r="Q480" i="193"/>
  <c r="Q481" i="193"/>
  <c r="Q482" i="193"/>
  <c r="Q483" i="193"/>
  <c r="Q484" i="193"/>
  <c r="Q485" i="193"/>
  <c r="Q486" i="193"/>
  <c r="Q487" i="193"/>
  <c r="Q488" i="193"/>
  <c r="Q489" i="193"/>
  <c r="Q490" i="193"/>
  <c r="Q491" i="193"/>
  <c r="Q492" i="193"/>
  <c r="Q493" i="193"/>
  <c r="Q494" i="193"/>
  <c r="Q495" i="193"/>
  <c r="Q496" i="193"/>
  <c r="Q497" i="193"/>
  <c r="Q498" i="193"/>
  <c r="Q499" i="193"/>
  <c r="Q500" i="193"/>
  <c r="Q501" i="193"/>
  <c r="Q502" i="193"/>
  <c r="Q503" i="193"/>
  <c r="Q504" i="193"/>
  <c r="Q505" i="193"/>
  <c r="Q506" i="193"/>
  <c r="Q507" i="193"/>
  <c r="Q508" i="193"/>
  <c r="Q509" i="193"/>
  <c r="Q510" i="193"/>
  <c r="Q511" i="193"/>
  <c r="Q512" i="193"/>
  <c r="Q513" i="193"/>
  <c r="Q514" i="193"/>
  <c r="Q515" i="193"/>
  <c r="Q516" i="193"/>
  <c r="Q517" i="193"/>
  <c r="Q518" i="193"/>
  <c r="Q519" i="193"/>
  <c r="Q520" i="193"/>
  <c r="Q521" i="193"/>
  <c r="Q522" i="193"/>
  <c r="Q523" i="193"/>
  <c r="Q524" i="193"/>
  <c r="Q525" i="193"/>
  <c r="Q526" i="193"/>
  <c r="Q527" i="193"/>
  <c r="Q528" i="193"/>
  <c r="Q529" i="193"/>
  <c r="Q530" i="193"/>
  <c r="Q531" i="193"/>
  <c r="Q532" i="193"/>
  <c r="Q533" i="193"/>
  <c r="Q534" i="193"/>
  <c r="Q535" i="193"/>
  <c r="Q536" i="193"/>
  <c r="Q537" i="193"/>
  <c r="Q538" i="193"/>
  <c r="Q539" i="193"/>
  <c r="Q540" i="193"/>
  <c r="Q541" i="193"/>
  <c r="Q542" i="193"/>
  <c r="Q543" i="193"/>
  <c r="Q544" i="193"/>
  <c r="Q545" i="193"/>
  <c r="Q546" i="193"/>
  <c r="Q547" i="193"/>
  <c r="Q548" i="193"/>
  <c r="Q549" i="193"/>
  <c r="Q550" i="193"/>
  <c r="Q551" i="193"/>
  <c r="Q552" i="193"/>
  <c r="Q553" i="193"/>
  <c r="Q554" i="193"/>
  <c r="Q555" i="193"/>
  <c r="Q556" i="193"/>
  <c r="Q557" i="193"/>
  <c r="Q558" i="193"/>
  <c r="Q559" i="193"/>
  <c r="Q560" i="193"/>
  <c r="Q561" i="193"/>
  <c r="Q562" i="193"/>
  <c r="Q563" i="193"/>
  <c r="Q564" i="193"/>
  <c r="Q565" i="193"/>
  <c r="Q566" i="193"/>
  <c r="Q567" i="193"/>
  <c r="Q568" i="193"/>
  <c r="Q569" i="193"/>
  <c r="Q570" i="193"/>
  <c r="Q571" i="193"/>
  <c r="Q572" i="193"/>
  <c r="Q573" i="193"/>
  <c r="Q574" i="193"/>
  <c r="Q575" i="193"/>
  <c r="Q576" i="193"/>
  <c r="Q577" i="193"/>
  <c r="Q578" i="193"/>
  <c r="Q579" i="193"/>
  <c r="Q580" i="193"/>
  <c r="Q581" i="193"/>
  <c r="Q582" i="193"/>
  <c r="Q583" i="193"/>
  <c r="Q584" i="193"/>
  <c r="Q585" i="193"/>
  <c r="Q586" i="193"/>
  <c r="Q587" i="193"/>
  <c r="Q588" i="193"/>
  <c r="Q589" i="193"/>
  <c r="Q590" i="193"/>
  <c r="Q591" i="193"/>
  <c r="Q592" i="193"/>
  <c r="Q593" i="193"/>
  <c r="Q594" i="193"/>
  <c r="Q595" i="193"/>
  <c r="Q596" i="193"/>
  <c r="Q597" i="193"/>
  <c r="Q598" i="193"/>
  <c r="Q599" i="193"/>
  <c r="Q600" i="193"/>
  <c r="Q601" i="193"/>
  <c r="Q602" i="193"/>
  <c r="Q603" i="193"/>
  <c r="Q604" i="193"/>
  <c r="Q605" i="193"/>
  <c r="Q606" i="193"/>
  <c r="Q607" i="193"/>
  <c r="Q608" i="193"/>
  <c r="Q609" i="193"/>
  <c r="Q610" i="193"/>
  <c r="Q611" i="193"/>
  <c r="Q612" i="193"/>
  <c r="Q613" i="193"/>
  <c r="Q614" i="193"/>
  <c r="Q615" i="193"/>
  <c r="Q616" i="193"/>
  <c r="Q617" i="193"/>
  <c r="Q618" i="193"/>
  <c r="Q619" i="193"/>
  <c r="Q620" i="193"/>
  <c r="Q621" i="193"/>
  <c r="Q622" i="193"/>
  <c r="Q623" i="193"/>
  <c r="Q624" i="193"/>
  <c r="Q625" i="193"/>
  <c r="Q626" i="193"/>
  <c r="Q627" i="193"/>
  <c r="Q628" i="193"/>
  <c r="Q629" i="193"/>
  <c r="Q630" i="193"/>
  <c r="Q631" i="193"/>
  <c r="Q632" i="193"/>
  <c r="Q633" i="193"/>
  <c r="Q634" i="193"/>
  <c r="Q635" i="193"/>
  <c r="Q636" i="193"/>
  <c r="Q637" i="193"/>
  <c r="Q638" i="193"/>
  <c r="Q639" i="193"/>
  <c r="Q640" i="193"/>
  <c r="Q641" i="193"/>
  <c r="Q642" i="193"/>
  <c r="Q643" i="193"/>
  <c r="Q644" i="193"/>
  <c r="Q645" i="193"/>
  <c r="Q646" i="193"/>
  <c r="Q647" i="193"/>
  <c r="Q648" i="193"/>
  <c r="Q649" i="193"/>
  <c r="Q650" i="193"/>
  <c r="Q651" i="193"/>
  <c r="Q652" i="193"/>
  <c r="Q653" i="193"/>
  <c r="Q654" i="193"/>
  <c r="Q655" i="193"/>
  <c r="Q656" i="193"/>
  <c r="Q657" i="193"/>
  <c r="Q658" i="193"/>
  <c r="Q659" i="193"/>
  <c r="Q660" i="193"/>
  <c r="Q661" i="193"/>
  <c r="Q662" i="193"/>
  <c r="Q663" i="193"/>
  <c r="Q664" i="193"/>
  <c r="Q665" i="193"/>
  <c r="Q666" i="193"/>
  <c r="Q667" i="193"/>
  <c r="Q668" i="193"/>
  <c r="Q669" i="193"/>
  <c r="Q670" i="193"/>
  <c r="Q671" i="193"/>
  <c r="Q672" i="193"/>
  <c r="Q673" i="193"/>
  <c r="Q674" i="193"/>
  <c r="Q675" i="193"/>
  <c r="Q676" i="193"/>
  <c r="Q677" i="193"/>
  <c r="Q678" i="193"/>
  <c r="Q679" i="193"/>
  <c r="Q680" i="193"/>
  <c r="Q681" i="193"/>
  <c r="Q682" i="193"/>
  <c r="Q683" i="193"/>
  <c r="Q684" i="193"/>
  <c r="Q685" i="193"/>
  <c r="Q686" i="193"/>
  <c r="Q687" i="193"/>
  <c r="Q688" i="193"/>
  <c r="Q689" i="193"/>
  <c r="Q690" i="193"/>
  <c r="Q691" i="193"/>
  <c r="Q692" i="193"/>
  <c r="Q693" i="193"/>
  <c r="Q694" i="193"/>
  <c r="Q695" i="193"/>
  <c r="Q696" i="193"/>
  <c r="Q697" i="193"/>
  <c r="Q698" i="193"/>
  <c r="Q699" i="193"/>
  <c r="Q700" i="193"/>
  <c r="Q701" i="193"/>
  <c r="Q702" i="193"/>
  <c r="Q703" i="193"/>
  <c r="Q704" i="193"/>
  <c r="Q705" i="193"/>
  <c r="Q706" i="193"/>
  <c r="Q707" i="193"/>
  <c r="Q708" i="193"/>
  <c r="Q709" i="193"/>
  <c r="Q710" i="193"/>
  <c r="Q711" i="193"/>
  <c r="Q712" i="193"/>
  <c r="Q713" i="193"/>
  <c r="Q714" i="193"/>
  <c r="Q715" i="193"/>
  <c r="Q716" i="193"/>
  <c r="Q717" i="193"/>
  <c r="Q718" i="193"/>
  <c r="Q719" i="193"/>
  <c r="Q720" i="193"/>
  <c r="Q721" i="193"/>
  <c r="Q722" i="193"/>
  <c r="Q723" i="193"/>
  <c r="Q724" i="193"/>
  <c r="Q725" i="193"/>
  <c r="Q726" i="193"/>
  <c r="Q727" i="193"/>
  <c r="Q728" i="193"/>
  <c r="Q729" i="193"/>
  <c r="Q730" i="193"/>
  <c r="Q731" i="193"/>
  <c r="Q732" i="193"/>
  <c r="Q733" i="193"/>
  <c r="Q734" i="193"/>
  <c r="Q735" i="193"/>
  <c r="Q736" i="193"/>
  <c r="Q737" i="193"/>
  <c r="Q738" i="193"/>
  <c r="Q739" i="193"/>
  <c r="Q740" i="193"/>
  <c r="Q741" i="193"/>
  <c r="Q742" i="193"/>
  <c r="Q743" i="193"/>
  <c r="Q744" i="193"/>
  <c r="Q745" i="193"/>
  <c r="Q746" i="193"/>
  <c r="Q747" i="193"/>
  <c r="Q748" i="193"/>
  <c r="Q749" i="193"/>
  <c r="Q750" i="193"/>
  <c r="Q751" i="193"/>
  <c r="Q752" i="193"/>
  <c r="Q753" i="193"/>
  <c r="Q754" i="193"/>
  <c r="Q755" i="193"/>
  <c r="Q756" i="193"/>
  <c r="Q757" i="193"/>
  <c r="Q758" i="193"/>
  <c r="Q759" i="193"/>
  <c r="Q760" i="193"/>
  <c r="Q761" i="193"/>
  <c r="Q762" i="193"/>
  <c r="Q763" i="193"/>
  <c r="Q764" i="193"/>
  <c r="Q765" i="193"/>
  <c r="Q766" i="193"/>
  <c r="Q767" i="193"/>
  <c r="Q768" i="193"/>
  <c r="Q769" i="193"/>
  <c r="Q770" i="193"/>
  <c r="Q771" i="193"/>
  <c r="Q772" i="193"/>
  <c r="Q773" i="193"/>
  <c r="Q774" i="193"/>
  <c r="Q775" i="193"/>
  <c r="Q776" i="193"/>
  <c r="Q777" i="193"/>
  <c r="Q778" i="193"/>
  <c r="Q779" i="193"/>
  <c r="Q780" i="193"/>
  <c r="Q781" i="193"/>
  <c r="Q782" i="193"/>
  <c r="Q783" i="193"/>
  <c r="Q784" i="193"/>
  <c r="Q785" i="193"/>
  <c r="Q786" i="193"/>
  <c r="Q787" i="193"/>
  <c r="Q788" i="193"/>
  <c r="Q789" i="193"/>
  <c r="Q790" i="193"/>
  <c r="Q791" i="193"/>
  <c r="Q792" i="193"/>
  <c r="Q793" i="193"/>
  <c r="Q794" i="193"/>
  <c r="Q795" i="193"/>
  <c r="Q796" i="193"/>
  <c r="Q797" i="193"/>
  <c r="Q798" i="193"/>
  <c r="Q799" i="193"/>
  <c r="Q800" i="193"/>
  <c r="Q801" i="193"/>
  <c r="Q802" i="193"/>
  <c r="Q803" i="193"/>
  <c r="Q804" i="193"/>
  <c r="Q805" i="193"/>
  <c r="Q806" i="193"/>
  <c r="Q807" i="193"/>
  <c r="Q808" i="193"/>
  <c r="Q809" i="193"/>
  <c r="Q810" i="193"/>
  <c r="Q811" i="193"/>
  <c r="Q812" i="193"/>
  <c r="Q813" i="193"/>
  <c r="Q814" i="193"/>
  <c r="Q815" i="193"/>
  <c r="Q816" i="193"/>
  <c r="Q817" i="193"/>
  <c r="Q818" i="193"/>
  <c r="Q819" i="193"/>
  <c r="Q820" i="193"/>
  <c r="Q821" i="193"/>
  <c r="Q822" i="193"/>
  <c r="Q823" i="193"/>
  <c r="Q824" i="193"/>
  <c r="Q825" i="193"/>
  <c r="Q826" i="193"/>
  <c r="Q827" i="193"/>
  <c r="Q828" i="193"/>
  <c r="Q829" i="193"/>
  <c r="Q830" i="193"/>
  <c r="Q831" i="193"/>
  <c r="Q832" i="193"/>
  <c r="Q833" i="193"/>
  <c r="Q834" i="193"/>
  <c r="Q835" i="193"/>
  <c r="Q836" i="193"/>
  <c r="Q837" i="193"/>
  <c r="Q838" i="193"/>
  <c r="Q839" i="193"/>
  <c r="Q840" i="193"/>
  <c r="Q841" i="193"/>
  <c r="Q842" i="193"/>
  <c r="Q843" i="193"/>
  <c r="Q844" i="193"/>
  <c r="Q845" i="193"/>
  <c r="Q846" i="193"/>
  <c r="Q847" i="193"/>
  <c r="Q848" i="193"/>
  <c r="Q849" i="193"/>
  <c r="Q850" i="193"/>
  <c r="Q851" i="193"/>
  <c r="Q852" i="193"/>
  <c r="Q853" i="193"/>
  <c r="Q854" i="193"/>
  <c r="Q855" i="193"/>
  <c r="Q856" i="193"/>
  <c r="Q857" i="193"/>
  <c r="Q858" i="193"/>
  <c r="Q859" i="193"/>
  <c r="Q860" i="193"/>
  <c r="Q861" i="193"/>
  <c r="Q862" i="193"/>
  <c r="Q863" i="193"/>
  <c r="Q864" i="193"/>
  <c r="Q865" i="193"/>
  <c r="Q866" i="193"/>
  <c r="Q867" i="193"/>
  <c r="Q868" i="193"/>
  <c r="Q869" i="193"/>
  <c r="Q870" i="193"/>
  <c r="Q871" i="193"/>
  <c r="Q872" i="193"/>
  <c r="Q873" i="193"/>
  <c r="Q874" i="193"/>
  <c r="Q875" i="193"/>
  <c r="Q876" i="193"/>
  <c r="Q877" i="193"/>
  <c r="Q878" i="193"/>
  <c r="Q879" i="193"/>
  <c r="Q880" i="193"/>
  <c r="Q881" i="193"/>
  <c r="Q882" i="193"/>
  <c r="Q883" i="193"/>
  <c r="Q884" i="193"/>
  <c r="Q885" i="193"/>
  <c r="Q886" i="193"/>
  <c r="Q887" i="193"/>
  <c r="Q888" i="193"/>
  <c r="Q889" i="193"/>
  <c r="Q890" i="193"/>
  <c r="Q891" i="193"/>
  <c r="Q892" i="193"/>
  <c r="Q893" i="193"/>
  <c r="Q894" i="193"/>
  <c r="Q895" i="193"/>
  <c r="Q896" i="193"/>
  <c r="Q897" i="193"/>
  <c r="Q898" i="193"/>
  <c r="Q899" i="193"/>
  <c r="Q900" i="193"/>
  <c r="Q901" i="193"/>
  <c r="Q902" i="193"/>
  <c r="Q903" i="193"/>
  <c r="Q904" i="193"/>
  <c r="Q905" i="193"/>
  <c r="Q906" i="193"/>
  <c r="Q907" i="193"/>
  <c r="Q908" i="193"/>
  <c r="Q909" i="193"/>
  <c r="Q910" i="193"/>
  <c r="Q911" i="193"/>
  <c r="Q912" i="193"/>
  <c r="Q913" i="193"/>
  <c r="Q914" i="193"/>
  <c r="Q915" i="193"/>
  <c r="Q916" i="193"/>
  <c r="Q917" i="193"/>
  <c r="Q918" i="193"/>
  <c r="Q919" i="193"/>
  <c r="Q920" i="193"/>
  <c r="Q921" i="193"/>
  <c r="Q922" i="193"/>
  <c r="Q923" i="193"/>
  <c r="Q924" i="193"/>
  <c r="Q925" i="193"/>
  <c r="Q926" i="193"/>
  <c r="Q927" i="193"/>
  <c r="Q928" i="193"/>
  <c r="Q929" i="193"/>
  <c r="Q930" i="193"/>
  <c r="Q931" i="193"/>
  <c r="Q932" i="193"/>
  <c r="Q933" i="193"/>
  <c r="Q934" i="193"/>
  <c r="Q935" i="193"/>
  <c r="Q936" i="193"/>
  <c r="Q937" i="193"/>
  <c r="Q938" i="193"/>
  <c r="Q939" i="193"/>
  <c r="Q940" i="193"/>
  <c r="Q941" i="193"/>
  <c r="Q942" i="193"/>
  <c r="Q943" i="193"/>
  <c r="Q944" i="193"/>
  <c r="Q945" i="193"/>
  <c r="Q946" i="193"/>
  <c r="Q947" i="193"/>
  <c r="Q948" i="193"/>
  <c r="Q949" i="193"/>
  <c r="Q950" i="193"/>
  <c r="Q951" i="193"/>
  <c r="Q952" i="193"/>
  <c r="Q953" i="193"/>
  <c r="Q954" i="193"/>
  <c r="Q955" i="193"/>
  <c r="Q956" i="193"/>
  <c r="Q957" i="193"/>
  <c r="Q958" i="193"/>
  <c r="Q959" i="193"/>
  <c r="Q960" i="193"/>
  <c r="Q961" i="193"/>
  <c r="Q962" i="193"/>
  <c r="Q963" i="193"/>
  <c r="Q964" i="193"/>
  <c r="Q965" i="193"/>
  <c r="Q966" i="193"/>
  <c r="Q967" i="193"/>
  <c r="Q968" i="193"/>
  <c r="Q969" i="193"/>
  <c r="Q970" i="193"/>
  <c r="Q971" i="193"/>
  <c r="Q972" i="193"/>
  <c r="Q973" i="193"/>
  <c r="Q974" i="193"/>
  <c r="Q975" i="193"/>
  <c r="Q976" i="193"/>
  <c r="Q977" i="193"/>
  <c r="Q978" i="193"/>
  <c r="Q979" i="193"/>
  <c r="Q980" i="193"/>
  <c r="Q981" i="193"/>
  <c r="Q982" i="193"/>
  <c r="Q983" i="193"/>
  <c r="Q984" i="193"/>
  <c r="Q985" i="193"/>
  <c r="Q986" i="193"/>
  <c r="Q987" i="193"/>
  <c r="Q988" i="193"/>
  <c r="Q989" i="193"/>
  <c r="Q990" i="193"/>
  <c r="Q991" i="193"/>
  <c r="Q992" i="193"/>
  <c r="Q993" i="193"/>
  <c r="Q994" i="193"/>
  <c r="Q995" i="193"/>
  <c r="Q996" i="193"/>
  <c r="Q997" i="193"/>
  <c r="Q998" i="193"/>
  <c r="Q999" i="193"/>
  <c r="Q1000" i="193"/>
  <c r="Q1001" i="193"/>
  <c r="Q1002" i="193"/>
  <c r="Q1003" i="193"/>
  <c r="Q1004" i="193"/>
  <c r="Q1005" i="193"/>
  <c r="Q1006" i="193"/>
  <c r="Q1007" i="193"/>
  <c r="Q1008" i="193"/>
  <c r="Q1009" i="193"/>
  <c r="Q1010" i="193"/>
  <c r="Q1011" i="193"/>
  <c r="Q1012" i="193"/>
  <c r="Q1013" i="193"/>
  <c r="Q1014" i="193"/>
  <c r="Q1015" i="193"/>
  <c r="Q1016" i="193"/>
  <c r="Q1017" i="193"/>
  <c r="Q1018" i="193"/>
  <c r="Q1019" i="193"/>
  <c r="Q1020" i="193"/>
  <c r="Q1021" i="193"/>
  <c r="Q1022" i="193"/>
  <c r="Q1023" i="193"/>
  <c r="Q1024" i="193"/>
  <c r="Q1025" i="193"/>
  <c r="Q1026" i="193"/>
  <c r="Q1027" i="193"/>
  <c r="Q1028" i="193"/>
  <c r="Q1029" i="193"/>
  <c r="Q1030" i="193"/>
  <c r="Q1031" i="193"/>
  <c r="Q1032" i="193"/>
  <c r="Q1033" i="193"/>
  <c r="Q1034" i="193"/>
  <c r="Q1035" i="193"/>
  <c r="Q1036" i="193"/>
  <c r="Q1037" i="193"/>
  <c r="Q1038" i="193"/>
  <c r="Q1039" i="193"/>
  <c r="Q1040" i="193"/>
  <c r="Q1041" i="193"/>
  <c r="Q1042" i="193"/>
  <c r="Q1043" i="193"/>
  <c r="Q1044" i="193"/>
  <c r="Q1045" i="193"/>
  <c r="Q1046" i="193"/>
  <c r="Q1047" i="193"/>
  <c r="Q1048" i="193"/>
  <c r="Q1049" i="193"/>
  <c r="Q1050" i="193"/>
  <c r="Q1051" i="193"/>
  <c r="Q1052" i="193"/>
  <c r="Q1053" i="193"/>
  <c r="Q1054" i="193"/>
  <c r="Q1055" i="193"/>
  <c r="Q1056" i="193"/>
  <c r="Q1057" i="193"/>
  <c r="Q1058" i="193"/>
  <c r="Q1059" i="193"/>
  <c r="Q1060" i="193"/>
  <c r="Q1061" i="193"/>
  <c r="Q1062" i="193"/>
  <c r="Q1063" i="193"/>
  <c r="Q1064" i="193"/>
  <c r="Q1065" i="193"/>
  <c r="Q1066" i="193"/>
  <c r="Q1067" i="193"/>
  <c r="Q1068" i="193"/>
  <c r="Q1069" i="193"/>
  <c r="Q1070" i="193"/>
  <c r="Q1071" i="193"/>
  <c r="Q1072" i="193"/>
  <c r="Q1073" i="193"/>
  <c r="Q1074" i="193"/>
  <c r="Q1075" i="193"/>
  <c r="Q1076" i="193"/>
  <c r="Q1077" i="193"/>
  <c r="Q1078" i="193"/>
  <c r="Q1079" i="193"/>
  <c r="Q1080" i="193"/>
  <c r="Q1081" i="193"/>
  <c r="Q1082" i="193"/>
  <c r="Q1083" i="193"/>
  <c r="Q1084" i="193"/>
  <c r="Q1085" i="193"/>
  <c r="Q1086" i="193"/>
  <c r="Q1087" i="193"/>
  <c r="Q1088" i="193"/>
  <c r="Q1089" i="193"/>
  <c r="Q1090" i="193"/>
  <c r="Q1091" i="193"/>
  <c r="Q1092" i="193"/>
  <c r="Q1093" i="193"/>
  <c r="Q1094" i="193"/>
  <c r="Q1095" i="193"/>
  <c r="Q1096" i="193"/>
  <c r="Q1097" i="193"/>
  <c r="Q1098" i="193"/>
  <c r="Q1099" i="193"/>
  <c r="Q1100" i="193"/>
  <c r="Q1101" i="193"/>
  <c r="Q1102" i="193"/>
  <c r="Q1103" i="193"/>
  <c r="Q1104" i="193"/>
  <c r="Q1105" i="193"/>
  <c r="Q1106" i="193"/>
  <c r="Q1107" i="193"/>
  <c r="Q1108" i="193"/>
  <c r="Q1109" i="193"/>
  <c r="Q1110" i="193"/>
  <c r="Q1111" i="193"/>
  <c r="Q1112" i="193"/>
  <c r="Q1113" i="193"/>
  <c r="Q1114" i="193"/>
  <c r="Q1115" i="193"/>
  <c r="Q1116" i="193"/>
  <c r="Q1117" i="193"/>
  <c r="Q1118" i="193"/>
  <c r="Q1119" i="193"/>
  <c r="Q1120" i="193"/>
  <c r="Q1121" i="193"/>
  <c r="Q1122" i="193"/>
  <c r="Q1123" i="193"/>
  <c r="Q1124" i="193"/>
  <c r="Q1125" i="193"/>
  <c r="Q1126" i="193"/>
  <c r="Q1127" i="193"/>
  <c r="Q1128" i="193"/>
  <c r="Q1129" i="193"/>
  <c r="Q1130" i="193"/>
  <c r="Q1131" i="193"/>
  <c r="Q1132" i="193"/>
  <c r="Q1133" i="193"/>
  <c r="Q1134" i="193"/>
  <c r="Q1135" i="193"/>
  <c r="Q1136" i="193"/>
  <c r="Q1137" i="193"/>
  <c r="Q1138" i="193"/>
  <c r="Q1139" i="193"/>
  <c r="Q1140" i="193"/>
  <c r="Q1141" i="193"/>
  <c r="Q1142" i="193"/>
  <c r="Q1143" i="193"/>
  <c r="Q1144" i="193"/>
  <c r="Q1145" i="193"/>
  <c r="Q1146" i="193"/>
  <c r="Q1147" i="193"/>
  <c r="Q1148" i="193"/>
  <c r="Q1149" i="193"/>
  <c r="Q1150" i="193"/>
  <c r="Q1151" i="193"/>
  <c r="Q1152" i="193"/>
  <c r="Q1153" i="193"/>
  <c r="Q1154" i="193"/>
  <c r="Q1155" i="193"/>
  <c r="Q1156" i="193"/>
  <c r="Q1157" i="193"/>
  <c r="Q1158" i="193"/>
  <c r="Q1159" i="193"/>
  <c r="Q1160" i="193"/>
  <c r="Q1161" i="193"/>
  <c r="Q1162" i="193"/>
  <c r="Q1163" i="193"/>
  <c r="Q1164" i="193"/>
  <c r="Q1165" i="193"/>
  <c r="Q1166" i="193"/>
  <c r="Q1167" i="193"/>
  <c r="Q1168" i="193"/>
  <c r="Q1169" i="193"/>
  <c r="Q1170" i="193"/>
  <c r="Q1171" i="193"/>
  <c r="Q1172" i="193"/>
  <c r="Q1173" i="193"/>
  <c r="Q1174" i="193"/>
  <c r="Q1175" i="193"/>
  <c r="Q1176" i="193"/>
  <c r="Q1177" i="193"/>
  <c r="Q1178" i="193"/>
  <c r="Q1179" i="193"/>
  <c r="Q1180" i="193"/>
  <c r="Q1181" i="193"/>
  <c r="Q1182" i="193"/>
  <c r="Q1183" i="193"/>
  <c r="Q1184" i="193"/>
  <c r="Q1185" i="193"/>
  <c r="Q1186" i="193"/>
  <c r="Q1187" i="193"/>
  <c r="Q1188" i="193"/>
  <c r="Q1189" i="193"/>
  <c r="Q1190" i="193"/>
  <c r="Q1191" i="193"/>
  <c r="Q1192" i="193"/>
  <c r="Q1193" i="193"/>
  <c r="Q1194" i="193"/>
  <c r="Q1195" i="193"/>
  <c r="Q1196" i="193"/>
  <c r="Q1197" i="193"/>
  <c r="Q1198" i="193"/>
  <c r="Q1199" i="193"/>
  <c r="Q1200" i="193"/>
  <c r="Q1201" i="193"/>
  <c r="Q1202" i="193"/>
  <c r="Q1203" i="193"/>
  <c r="Q1204" i="193"/>
  <c r="Q1205" i="193"/>
  <c r="Q1206" i="193"/>
  <c r="Q1207" i="193"/>
  <c r="Q1208" i="193"/>
  <c r="Q1209" i="193"/>
  <c r="Q1210" i="193"/>
  <c r="Q1211" i="193"/>
  <c r="Q1212" i="193"/>
  <c r="Q1213" i="193"/>
  <c r="Q1214" i="193"/>
  <c r="Q1215" i="193"/>
  <c r="Q1216" i="193"/>
  <c r="Q1217" i="193"/>
  <c r="Q1218" i="193"/>
  <c r="Q1219" i="193"/>
  <c r="Q1220" i="193"/>
  <c r="Q1221" i="193"/>
  <c r="Q1222" i="193"/>
  <c r="Q1223" i="193"/>
  <c r="Q1224" i="193"/>
  <c r="Q1225" i="193"/>
  <c r="Q1226" i="193"/>
  <c r="Q1227" i="193"/>
  <c r="Q1228" i="193"/>
  <c r="Q1229" i="193"/>
  <c r="Q1230" i="193"/>
  <c r="Q1231" i="193"/>
  <c r="Q1232" i="193"/>
  <c r="Q1233" i="193"/>
  <c r="Q1234" i="193"/>
  <c r="Q1235" i="193"/>
  <c r="Q1236" i="193"/>
  <c r="Q1237" i="193"/>
  <c r="Q1238" i="193"/>
  <c r="Q1239" i="193"/>
  <c r="Q1240" i="193"/>
  <c r="Q1241" i="193"/>
  <c r="Q1242" i="193"/>
  <c r="Q1243" i="193"/>
  <c r="Q1244" i="193"/>
  <c r="Q1245" i="193"/>
  <c r="Q1246" i="193"/>
  <c r="Q1247" i="193"/>
  <c r="Q1248" i="193"/>
  <c r="Q1249" i="193"/>
  <c r="Q1250" i="193"/>
  <c r="Q1251" i="193"/>
  <c r="Q1252" i="193"/>
  <c r="Q1253" i="193"/>
  <c r="Q1254" i="193"/>
  <c r="Q1255" i="193"/>
  <c r="Q1256" i="193"/>
  <c r="Q1257" i="193"/>
  <c r="Q1258" i="193"/>
  <c r="Q1259" i="193"/>
  <c r="Q1260" i="193"/>
  <c r="Q1261" i="193"/>
  <c r="Q1262" i="193"/>
  <c r="Q1263" i="193"/>
  <c r="Q1264" i="193"/>
  <c r="Q1265" i="193"/>
  <c r="Q1266" i="193"/>
  <c r="Q1267" i="193"/>
  <c r="Q1268" i="193"/>
  <c r="Q1269" i="193"/>
  <c r="Q1270" i="193"/>
  <c r="Q1271" i="193"/>
  <c r="Q1272" i="193"/>
  <c r="Q1273" i="193"/>
  <c r="Q1274" i="193"/>
  <c r="Q1275" i="193"/>
  <c r="Q1276" i="193"/>
  <c r="Q1277" i="193"/>
  <c r="Q1278" i="193"/>
  <c r="Q1279" i="193"/>
  <c r="Q1280" i="193"/>
  <c r="Q1281" i="193"/>
  <c r="Q1282" i="193"/>
  <c r="Q1283" i="193"/>
  <c r="Q1284" i="193"/>
  <c r="Q1285" i="193"/>
  <c r="Q1286" i="193"/>
  <c r="Q1287" i="193"/>
  <c r="Q1288" i="193"/>
  <c r="Q1289" i="193"/>
  <c r="Q1290" i="193"/>
  <c r="Q1291" i="193"/>
  <c r="Q1292" i="193"/>
  <c r="Q1293" i="193"/>
  <c r="Q1294" i="193"/>
  <c r="Q1295" i="193"/>
  <c r="Q1296" i="193"/>
  <c r="Q1297" i="193"/>
  <c r="Q1298" i="193"/>
  <c r="Q1299" i="193"/>
  <c r="Q1300" i="193"/>
  <c r="Q1301" i="193"/>
  <c r="Q1302" i="193"/>
  <c r="Q1303" i="193"/>
  <c r="Q1304" i="193"/>
  <c r="Q1305" i="193"/>
  <c r="Q1306" i="193"/>
  <c r="Q1307" i="193"/>
  <c r="Q1308" i="193"/>
  <c r="Q1309" i="193"/>
  <c r="Q1310" i="193"/>
  <c r="Q1311" i="193"/>
  <c r="Q1312" i="193"/>
  <c r="Q1313" i="193"/>
  <c r="Q1314" i="193"/>
  <c r="Q1315" i="193"/>
  <c r="Q1316" i="193"/>
  <c r="Q1317" i="193"/>
  <c r="Q1318" i="193"/>
  <c r="Q1319" i="193"/>
  <c r="Q1320" i="193"/>
  <c r="Q1321" i="193"/>
  <c r="Q1322" i="193"/>
  <c r="Q1323" i="193"/>
  <c r="Q1324" i="193"/>
  <c r="Q1325" i="193"/>
  <c r="Q1326" i="193"/>
  <c r="Q1327" i="193"/>
  <c r="Q1328" i="193"/>
  <c r="Q1329" i="193"/>
  <c r="Q1330" i="193"/>
  <c r="Q1331" i="193"/>
  <c r="Q1332" i="193"/>
  <c r="Q1333" i="193"/>
  <c r="Q1334" i="193"/>
  <c r="Q1335" i="193"/>
  <c r="Q1336" i="193"/>
  <c r="Q1337" i="193"/>
  <c r="Q1338" i="193"/>
  <c r="Q1339" i="193"/>
  <c r="Q1340" i="193"/>
  <c r="Q1341" i="193"/>
  <c r="Q1342" i="193"/>
  <c r="Q1343" i="193"/>
  <c r="Q1344" i="193"/>
  <c r="Q1345" i="193"/>
  <c r="Q1346" i="193"/>
  <c r="Q1347" i="193"/>
  <c r="Q1348" i="193"/>
  <c r="Q1349" i="193"/>
  <c r="Q1350" i="193"/>
  <c r="Q1351" i="193"/>
  <c r="Q1352" i="193"/>
  <c r="Q1353" i="193"/>
  <c r="Q1354" i="193"/>
  <c r="Q1355" i="193"/>
  <c r="Q1356" i="193"/>
  <c r="Q1357" i="193"/>
  <c r="Q1358" i="193"/>
  <c r="Q1359" i="193"/>
  <c r="Q1360" i="193"/>
  <c r="Q1361" i="193"/>
  <c r="Q1362" i="193"/>
  <c r="Q1363" i="193"/>
  <c r="Q1364" i="193"/>
  <c r="Q1365" i="193"/>
  <c r="Q1366" i="193"/>
  <c r="Q1367" i="193"/>
  <c r="Q1368" i="193"/>
  <c r="Q1369" i="193"/>
  <c r="Q1370" i="193"/>
  <c r="Q1371" i="193"/>
  <c r="Q1372" i="193"/>
  <c r="Q1373" i="193"/>
  <c r="Q1374" i="193"/>
  <c r="Q1375" i="193"/>
  <c r="Q1376" i="193"/>
  <c r="Q1377" i="193"/>
  <c r="Q1378" i="193"/>
  <c r="Q1379" i="193"/>
  <c r="Q1380" i="193"/>
  <c r="Q1381" i="193"/>
  <c r="Q1382" i="193"/>
  <c r="Q1383" i="193"/>
  <c r="Q1384" i="193"/>
  <c r="Q1385" i="193"/>
  <c r="Q1386" i="193"/>
  <c r="Q1387" i="193"/>
  <c r="Q1388" i="193"/>
  <c r="Q1389" i="193"/>
  <c r="Q1390" i="193"/>
  <c r="Q1391" i="193"/>
  <c r="Q1392" i="193"/>
  <c r="Q1393" i="193"/>
  <c r="Q1394" i="193"/>
  <c r="Q1395" i="193"/>
  <c r="Q1396" i="193"/>
  <c r="Q1397" i="193"/>
  <c r="Q1398" i="193"/>
  <c r="Q1399" i="193"/>
  <c r="Q1400" i="193"/>
  <c r="Q1401" i="193"/>
  <c r="Q1402" i="193"/>
  <c r="Q1403" i="193"/>
  <c r="Q1404" i="193"/>
  <c r="Q1405" i="193"/>
  <c r="Q1406" i="193"/>
  <c r="Q1407" i="193"/>
  <c r="Q1408" i="193"/>
  <c r="Q1409" i="193"/>
  <c r="Q1410" i="193"/>
  <c r="Q1411" i="193"/>
  <c r="Q1412" i="193"/>
  <c r="Q1413" i="193"/>
  <c r="Q1414" i="193"/>
  <c r="Q1415" i="193"/>
  <c r="Q1416" i="193"/>
  <c r="Q1417" i="193"/>
  <c r="Q1418" i="193"/>
  <c r="Q1419" i="193"/>
  <c r="Q1420" i="193"/>
  <c r="Q1421" i="193"/>
  <c r="Q1422" i="193"/>
  <c r="Q1423" i="193"/>
  <c r="Q1424" i="193"/>
  <c r="Q1425" i="193"/>
  <c r="Q1426" i="193"/>
  <c r="Q1427" i="193"/>
  <c r="Q1428" i="193"/>
  <c r="Q1429" i="193"/>
  <c r="Q1430" i="193"/>
  <c r="Q1431" i="193"/>
  <c r="Q1432" i="193"/>
  <c r="Q1433" i="193"/>
  <c r="Q1434" i="193"/>
  <c r="Q1435" i="193"/>
  <c r="Q1436" i="193"/>
  <c r="Q1437" i="193"/>
  <c r="Q1438" i="193"/>
  <c r="Q1439" i="193"/>
  <c r="Q1440" i="193"/>
  <c r="Q1441" i="193"/>
  <c r="Q1442" i="193"/>
  <c r="Q1443" i="193"/>
  <c r="Q1444" i="193"/>
  <c r="Q1445" i="193"/>
  <c r="Q1446" i="193"/>
  <c r="Q1447" i="193"/>
  <c r="Q1448" i="193"/>
  <c r="Q1449" i="193"/>
  <c r="Q1450" i="193"/>
  <c r="Q1451" i="193"/>
  <c r="Q1452" i="193"/>
  <c r="Q1453" i="193"/>
  <c r="Q1454" i="193"/>
  <c r="Q1455" i="193"/>
  <c r="Q1456" i="193"/>
  <c r="Q1457" i="193"/>
  <c r="Q1458" i="193"/>
  <c r="Q1459" i="193"/>
  <c r="Q1460" i="193"/>
  <c r="Q1461" i="193"/>
  <c r="Q1462" i="193"/>
  <c r="Q1463" i="193"/>
  <c r="Q1464" i="193"/>
  <c r="Q1465" i="193"/>
  <c r="Q1466" i="193"/>
  <c r="Q1467" i="193"/>
  <c r="Q1468" i="193"/>
  <c r="Q1469" i="193"/>
  <c r="Q1470" i="193"/>
  <c r="Q1471" i="193"/>
  <c r="Q1472" i="193"/>
  <c r="Q1473" i="193"/>
  <c r="Q1474" i="193"/>
  <c r="Q1475" i="193"/>
  <c r="Q1476" i="193"/>
  <c r="Q1477" i="193"/>
  <c r="Q1478" i="193"/>
  <c r="Q1479" i="193"/>
  <c r="Q1480" i="193"/>
  <c r="Q1481" i="193"/>
  <c r="Q1482" i="193"/>
  <c r="Q1483" i="193"/>
  <c r="Q1484" i="193"/>
  <c r="Q1485" i="193"/>
  <c r="Q1486" i="193"/>
  <c r="Q1487" i="193"/>
  <c r="Q1488" i="193"/>
  <c r="Q1489" i="193"/>
  <c r="Q1490" i="193"/>
  <c r="Q1491" i="193"/>
  <c r="Q1492" i="193"/>
  <c r="Q1493" i="193"/>
  <c r="Q1494" i="193"/>
  <c r="Q1495" i="193"/>
  <c r="Q1496" i="193"/>
  <c r="Q1497" i="193"/>
  <c r="Q1498" i="193"/>
  <c r="Q1499" i="193"/>
  <c r="Q1500" i="193"/>
  <c r="Q1501" i="193"/>
  <c r="Q1502" i="193"/>
  <c r="Q1503" i="193"/>
  <c r="Q1504" i="193"/>
  <c r="Q1505" i="193"/>
  <c r="Q1506" i="193"/>
  <c r="Q1507" i="193"/>
  <c r="Q1508" i="193"/>
  <c r="Q1509" i="193"/>
  <c r="Q1510" i="193"/>
  <c r="Q1511" i="193"/>
  <c r="Q1512" i="193"/>
  <c r="Q1513" i="193"/>
  <c r="Q1514" i="193"/>
  <c r="Q1515" i="193"/>
  <c r="Q1516" i="193"/>
  <c r="Q1517" i="193"/>
  <c r="Q1518" i="193"/>
  <c r="Q1519" i="193"/>
  <c r="Q1520" i="193"/>
  <c r="Q1521" i="193"/>
  <c r="Q1522" i="193"/>
  <c r="Q1523" i="193"/>
  <c r="Q1524" i="193"/>
  <c r="Q1525" i="193"/>
  <c r="Q1526" i="193"/>
  <c r="Q1527" i="193"/>
  <c r="Q1528" i="193"/>
  <c r="Q1529" i="193"/>
  <c r="Q1530" i="193"/>
  <c r="Q1531" i="193"/>
  <c r="Q1532" i="193"/>
  <c r="Q1533" i="193"/>
  <c r="Q1534" i="193"/>
  <c r="Q1535" i="193"/>
  <c r="Q1536" i="193"/>
  <c r="Q1537" i="193"/>
  <c r="Q1538" i="193"/>
  <c r="Q1539" i="193"/>
  <c r="Q1540" i="193"/>
  <c r="Q1541" i="193"/>
  <c r="Q1542" i="193"/>
  <c r="Q1543" i="193"/>
  <c r="Q1544" i="193"/>
  <c r="Q1545" i="193"/>
  <c r="Q1546" i="193"/>
  <c r="Q1547" i="193"/>
  <c r="Q1548" i="193"/>
  <c r="Q1549" i="193"/>
  <c r="Q1550" i="193"/>
  <c r="Q1551" i="193"/>
  <c r="Q1552" i="193"/>
  <c r="Q1553" i="193"/>
  <c r="Q1554" i="193"/>
  <c r="Q1555" i="193"/>
  <c r="Q1556" i="193"/>
  <c r="Q1557" i="193"/>
  <c r="Q1558" i="193"/>
  <c r="Q1559" i="193"/>
  <c r="Q1560" i="193"/>
  <c r="Q1561" i="193"/>
  <c r="Q1562" i="193"/>
  <c r="Q1563" i="193"/>
  <c r="Q1564" i="193"/>
  <c r="Q1565" i="193"/>
  <c r="Q1566" i="193"/>
  <c r="Q1567" i="193"/>
  <c r="Q1568" i="193"/>
  <c r="Q1569" i="193"/>
  <c r="Q1570" i="193"/>
  <c r="Q1571" i="193"/>
  <c r="Q1572" i="193"/>
  <c r="Q1573" i="193"/>
  <c r="Q1574" i="193"/>
  <c r="Q1575" i="193"/>
  <c r="Q1576" i="193"/>
  <c r="Q1577" i="193"/>
  <c r="Q1578" i="193"/>
  <c r="Q1579" i="193"/>
  <c r="Q1580" i="193"/>
  <c r="Q1581" i="193"/>
  <c r="Q1582" i="193"/>
  <c r="Q1583" i="193"/>
  <c r="Q1584" i="193"/>
  <c r="Q1585" i="193"/>
  <c r="Q1586" i="193"/>
  <c r="Q1587" i="193"/>
  <c r="Q1588" i="193"/>
  <c r="Q1589" i="193"/>
  <c r="Q1590" i="193"/>
  <c r="Q1591" i="193"/>
  <c r="Q1592" i="193"/>
  <c r="Q1593" i="193"/>
  <c r="Q1594" i="193"/>
  <c r="Q1595" i="193"/>
  <c r="Q1596" i="193"/>
  <c r="Q1597" i="193"/>
  <c r="Q1598" i="193"/>
  <c r="Q1599" i="193"/>
  <c r="Q1600" i="193"/>
  <c r="Q1601" i="193"/>
  <c r="Q1602" i="193"/>
  <c r="Q1603" i="193"/>
  <c r="Q1604" i="193"/>
  <c r="Q1605" i="193"/>
  <c r="Q1606" i="193"/>
  <c r="Q1607" i="193"/>
  <c r="Q1608" i="193"/>
  <c r="Q1609" i="193"/>
  <c r="Q1610" i="193"/>
  <c r="Q1611" i="193"/>
  <c r="Q1612" i="193"/>
  <c r="Q1613" i="193"/>
  <c r="Q1614" i="193"/>
  <c r="Q1615" i="193"/>
  <c r="Q1616" i="193"/>
  <c r="Q1617" i="193"/>
  <c r="Q1618" i="193"/>
  <c r="Q1619" i="193"/>
  <c r="Q1620" i="193"/>
  <c r="Q1621" i="193"/>
  <c r="Q1622" i="193"/>
  <c r="Q1623" i="193"/>
  <c r="Q1624" i="193"/>
  <c r="Q1625" i="193"/>
  <c r="Q1626" i="193"/>
  <c r="Q1627" i="193"/>
  <c r="Q1628" i="193"/>
  <c r="Q1629" i="193"/>
  <c r="Q1630" i="193"/>
  <c r="Q1631" i="193"/>
  <c r="Q1632" i="193"/>
  <c r="Q1633" i="193"/>
  <c r="Q1634" i="193"/>
  <c r="Q1635" i="193"/>
  <c r="Q1636" i="193"/>
  <c r="Q1637" i="193"/>
  <c r="Q1638" i="193"/>
  <c r="Q1639" i="193"/>
  <c r="Q1640" i="193"/>
  <c r="Q1641" i="193"/>
  <c r="Q1642" i="193"/>
  <c r="Q1643" i="193"/>
  <c r="Q1644" i="193"/>
  <c r="Q1645" i="193"/>
  <c r="Q1646" i="193"/>
  <c r="Q1647" i="193"/>
  <c r="Q1648" i="193"/>
  <c r="Q1649" i="193"/>
  <c r="Q1650" i="193"/>
  <c r="Q1651" i="193"/>
  <c r="Q1652" i="193"/>
  <c r="Q1653" i="193"/>
  <c r="Q1654" i="193"/>
  <c r="Q1655" i="193"/>
  <c r="Q1656" i="193"/>
  <c r="Q1657" i="193"/>
  <c r="Q1658" i="193"/>
  <c r="Q1659" i="193"/>
  <c r="Q1660" i="193"/>
  <c r="Q1661" i="193"/>
  <c r="Q1662" i="193"/>
  <c r="Q1663" i="193"/>
  <c r="Q1664" i="193"/>
  <c r="Q1665" i="193"/>
  <c r="Q1666" i="193"/>
  <c r="Q1667" i="193"/>
  <c r="Q1668" i="193"/>
  <c r="Q1669" i="193"/>
  <c r="Q1670" i="193"/>
  <c r="Q1671" i="193"/>
  <c r="Q1672" i="193"/>
  <c r="Q1673" i="193"/>
  <c r="Q1674" i="193"/>
  <c r="Q1675" i="193"/>
  <c r="Q1676" i="193"/>
  <c r="Q1677" i="193"/>
  <c r="Q1678" i="193"/>
  <c r="Q1679" i="193"/>
  <c r="Q1680" i="193"/>
  <c r="Q1681" i="193"/>
  <c r="Q1682" i="193"/>
  <c r="Q1683" i="193"/>
  <c r="Q1684" i="193"/>
  <c r="Q1685" i="193"/>
  <c r="Q1686" i="193"/>
  <c r="Q1687" i="193"/>
  <c r="Q1688" i="193"/>
  <c r="Q1689" i="193"/>
  <c r="Q1690" i="193"/>
  <c r="Q1691" i="193"/>
  <c r="Q1692" i="193"/>
  <c r="Q1693" i="193"/>
  <c r="Q1694" i="193"/>
  <c r="Q1695" i="193"/>
  <c r="Q1696" i="193"/>
  <c r="Q1697" i="193"/>
  <c r="Q1698" i="193"/>
  <c r="Q1699" i="193"/>
  <c r="Q1700" i="193"/>
  <c r="Q1701" i="193"/>
  <c r="Q1702" i="193"/>
  <c r="Q1703" i="193"/>
  <c r="Q1704" i="193"/>
  <c r="Q1705" i="193"/>
  <c r="Q1706" i="193"/>
  <c r="Q1707" i="193"/>
  <c r="Q1708" i="193"/>
  <c r="Q1709" i="193"/>
  <c r="Q1710" i="193"/>
  <c r="Q1711" i="193"/>
  <c r="Q1712" i="193"/>
  <c r="Q1713" i="193"/>
  <c r="Q1714" i="193"/>
  <c r="Q1715" i="193"/>
  <c r="Q1716" i="193"/>
  <c r="Q1717" i="193"/>
  <c r="Q1718" i="193"/>
  <c r="Q1719" i="193"/>
  <c r="Q1720" i="193"/>
  <c r="Q1721" i="193"/>
  <c r="Q1722" i="193"/>
  <c r="Q1723" i="193"/>
  <c r="Q1724" i="193"/>
  <c r="Q1725" i="193"/>
  <c r="Q1726" i="193"/>
  <c r="Q1727" i="193"/>
  <c r="Q1728" i="193"/>
  <c r="Q1729" i="193"/>
  <c r="Q1730" i="193"/>
  <c r="Q1731" i="193"/>
  <c r="Q1732" i="193"/>
  <c r="Q1733" i="193"/>
  <c r="Q1734" i="193"/>
  <c r="Q1735" i="193"/>
  <c r="Q1736" i="193"/>
  <c r="Q1737" i="193"/>
  <c r="Q1738" i="193"/>
  <c r="Q1739" i="193"/>
  <c r="Q1740" i="193"/>
  <c r="Q1741" i="193"/>
  <c r="Q1742" i="193"/>
  <c r="Q1743" i="193"/>
  <c r="Q1744" i="193"/>
  <c r="Q1745" i="193"/>
  <c r="Q1746" i="193"/>
  <c r="Q1747" i="193"/>
  <c r="Q1748" i="193"/>
  <c r="Q1749" i="193"/>
  <c r="Q1750" i="193"/>
  <c r="Q1751" i="193"/>
  <c r="Q1752" i="193"/>
  <c r="Q1753" i="193"/>
  <c r="Q1754" i="193"/>
  <c r="Q1755" i="193"/>
  <c r="Q1756" i="193"/>
  <c r="Q1757" i="193"/>
  <c r="Q1758" i="193"/>
  <c r="Q1759" i="193"/>
  <c r="Q1760" i="193"/>
  <c r="Q1761" i="193"/>
  <c r="Q1762" i="193"/>
  <c r="Q1763" i="193"/>
  <c r="Q1764" i="193"/>
  <c r="Q1765" i="193"/>
  <c r="Q1766" i="193"/>
  <c r="Q1767" i="193"/>
  <c r="Q1768" i="193"/>
  <c r="Q1769" i="193"/>
  <c r="Q1770" i="193"/>
  <c r="Q1771" i="193"/>
  <c r="Q1772" i="193"/>
  <c r="Q1773" i="193"/>
  <c r="Q1774" i="193"/>
  <c r="Q1775" i="193"/>
  <c r="Q1776" i="193"/>
  <c r="Q1777" i="193"/>
  <c r="Q1778" i="193"/>
  <c r="Q1779" i="193"/>
  <c r="Q1780" i="193"/>
  <c r="Q1781" i="193"/>
  <c r="Q1782" i="193"/>
  <c r="Q1783" i="193"/>
  <c r="Q1784" i="193"/>
  <c r="Q1785" i="193"/>
  <c r="Q1786" i="193"/>
  <c r="Q1787" i="193"/>
  <c r="Q1788" i="193"/>
  <c r="Q1789" i="193"/>
  <c r="Q1790" i="193"/>
  <c r="Q1791" i="193"/>
  <c r="Q1792" i="193"/>
  <c r="Q1793" i="193"/>
  <c r="Q1794" i="193"/>
  <c r="Q1795" i="193"/>
  <c r="Q1796" i="193"/>
  <c r="Q1797" i="193"/>
  <c r="Q1798" i="193"/>
  <c r="Q1799" i="193"/>
  <c r="Q1800" i="193"/>
  <c r="Q1801" i="193"/>
  <c r="Q1802" i="193"/>
  <c r="Q1803" i="193"/>
  <c r="Q1804" i="193"/>
  <c r="Q1805" i="193"/>
  <c r="Q1806" i="193"/>
  <c r="Q1807" i="193"/>
  <c r="Q1808" i="193"/>
  <c r="Q1809" i="193"/>
  <c r="Q1810" i="193"/>
  <c r="Q1811" i="193"/>
  <c r="Q1812" i="193"/>
  <c r="Q1813" i="193"/>
  <c r="Q1814" i="193"/>
  <c r="Q1815" i="193"/>
  <c r="Q1816" i="193"/>
  <c r="Q1817" i="193"/>
  <c r="Q1818" i="193"/>
  <c r="Q1819" i="193"/>
  <c r="Q1820" i="193"/>
  <c r="Q1821" i="193"/>
  <c r="Q1822" i="193"/>
  <c r="Q1823" i="193"/>
  <c r="Q1824" i="193"/>
  <c r="Q1825" i="193"/>
  <c r="Q1826" i="193"/>
  <c r="Q1827" i="193"/>
  <c r="Q1828" i="193"/>
  <c r="Q1829" i="193"/>
  <c r="Q1830" i="193"/>
  <c r="Q1831" i="193"/>
  <c r="Q1832" i="193"/>
  <c r="Q1833" i="193"/>
  <c r="Q1834" i="193"/>
  <c r="Q1835" i="193"/>
  <c r="Q1836" i="193"/>
  <c r="Q1837" i="193"/>
  <c r="Q1838" i="193"/>
  <c r="Q1839" i="193"/>
  <c r="Q1840" i="193"/>
  <c r="Q1841" i="193"/>
  <c r="Q1842" i="193"/>
  <c r="Q1843" i="193"/>
  <c r="Q1844" i="193"/>
  <c r="Q1845" i="193"/>
  <c r="Q1846" i="193"/>
  <c r="Q1847" i="193"/>
  <c r="Q1848" i="193"/>
  <c r="Q1849" i="193"/>
  <c r="Q1850" i="193"/>
  <c r="Q1851" i="193"/>
  <c r="Q1852" i="193"/>
  <c r="Q1853" i="193"/>
  <c r="Q1854" i="193"/>
  <c r="Q1855" i="193"/>
  <c r="Q1856" i="193"/>
  <c r="Q1857" i="193"/>
  <c r="Q1858" i="193"/>
  <c r="Q1859" i="193"/>
  <c r="Q1860" i="193"/>
  <c r="Q1861" i="193"/>
  <c r="Q1862" i="193"/>
  <c r="Q1863" i="193"/>
  <c r="Q1864" i="193"/>
  <c r="Q1865" i="193"/>
  <c r="Q1866" i="193"/>
  <c r="Q1867" i="193"/>
  <c r="Q1868" i="193"/>
  <c r="Q1869" i="193"/>
  <c r="Q1870" i="193"/>
  <c r="Q1871" i="193"/>
  <c r="Q1872" i="193"/>
  <c r="Q1873" i="193"/>
  <c r="Q1874" i="193"/>
  <c r="Q1875" i="193"/>
  <c r="Q1876" i="193"/>
  <c r="Q1877" i="193"/>
  <c r="Q1878" i="193"/>
  <c r="Q1879" i="193"/>
  <c r="Q1880" i="193"/>
  <c r="Q1881" i="193"/>
  <c r="Q1882" i="193"/>
  <c r="Q1883" i="193"/>
  <c r="Q1884" i="193"/>
  <c r="Q1885" i="193"/>
  <c r="Q1886" i="193"/>
  <c r="Q1887" i="193"/>
  <c r="Q1888" i="193"/>
  <c r="Q1889" i="193"/>
  <c r="Q1890" i="193"/>
  <c r="Q1891" i="193"/>
  <c r="Q1892" i="193"/>
  <c r="Q1893" i="193"/>
  <c r="Q1894" i="193"/>
  <c r="Q1895" i="193"/>
  <c r="Q1896" i="193"/>
  <c r="Q1897" i="193"/>
  <c r="Q1898" i="193"/>
  <c r="Q1899" i="193"/>
  <c r="Q1900" i="193"/>
  <c r="Q1901" i="193"/>
  <c r="Q1902" i="193"/>
  <c r="Q1903" i="193"/>
  <c r="Q1904" i="193"/>
  <c r="Q1905" i="193"/>
  <c r="Q1906" i="193"/>
  <c r="Q1907" i="193"/>
  <c r="Q1908" i="193"/>
  <c r="Q1909" i="193"/>
  <c r="Q1910" i="193"/>
  <c r="Q1911" i="193"/>
  <c r="Q1912" i="193"/>
  <c r="Q1913" i="193"/>
  <c r="Q1914" i="193"/>
  <c r="Q1915" i="193"/>
  <c r="Q1916" i="193"/>
  <c r="Q1917" i="193"/>
  <c r="Q1918" i="193"/>
  <c r="Q1919" i="193"/>
  <c r="Q1920" i="193"/>
  <c r="Q1921" i="193"/>
  <c r="Q1922" i="193"/>
  <c r="Q1923" i="193"/>
  <c r="Q1924" i="193"/>
  <c r="Q1925" i="193"/>
  <c r="Q1926" i="193"/>
  <c r="Q1927" i="193"/>
  <c r="Q1928" i="193"/>
  <c r="Q1929" i="193"/>
  <c r="Q1930" i="193"/>
  <c r="Q1931" i="193"/>
  <c r="Q1932" i="193"/>
  <c r="Q1933" i="193"/>
  <c r="Q1934" i="193"/>
  <c r="Q1935" i="193"/>
  <c r="Q1936" i="193"/>
  <c r="Q1937" i="193"/>
  <c r="Q1938" i="193"/>
  <c r="Q1939" i="193"/>
  <c r="Q1940" i="193"/>
  <c r="Q1941" i="193"/>
  <c r="Q1942" i="193"/>
  <c r="Q1943" i="193"/>
  <c r="Q1944" i="193"/>
  <c r="Q1945" i="193"/>
  <c r="Q1946" i="193"/>
  <c r="Q1947" i="193"/>
  <c r="Q1948" i="193"/>
  <c r="Q1949" i="193"/>
  <c r="Q1950" i="193"/>
  <c r="Q1951" i="193"/>
  <c r="Q1952" i="193"/>
  <c r="Q1953" i="193"/>
  <c r="Q1954" i="193"/>
  <c r="Q1955" i="193"/>
  <c r="Q1956" i="193"/>
  <c r="Q1957" i="193"/>
  <c r="Q1958" i="193"/>
  <c r="Q1959" i="193"/>
  <c r="Q1960" i="193"/>
  <c r="Q1961" i="193"/>
  <c r="Q1962" i="193"/>
  <c r="Q1963" i="193"/>
  <c r="Q1964" i="193"/>
  <c r="Q1965" i="193"/>
  <c r="Q1966" i="193"/>
  <c r="Q1967" i="193"/>
  <c r="Q1968" i="193"/>
  <c r="Q1969" i="193"/>
  <c r="Q1970" i="193"/>
  <c r="Q1971" i="193"/>
  <c r="Q1972" i="193"/>
  <c r="Q1973" i="193"/>
  <c r="Q1974" i="193"/>
  <c r="Q1975" i="193"/>
  <c r="Q1976" i="193"/>
  <c r="Q1977" i="193"/>
  <c r="Q1978" i="193"/>
  <c r="Q1979" i="193"/>
  <c r="Q1980" i="193"/>
  <c r="Q1981" i="193"/>
  <c r="Q1982" i="193"/>
  <c r="Q1983" i="193"/>
  <c r="Q1984" i="193"/>
  <c r="Q1985" i="193"/>
  <c r="Q1986" i="193"/>
  <c r="Q1987" i="193"/>
  <c r="Q1988" i="193"/>
  <c r="Q1989" i="193"/>
  <c r="Q1990" i="193"/>
  <c r="Q1991" i="193"/>
  <c r="Q1992" i="193"/>
  <c r="Q1993" i="193"/>
  <c r="Q1994" i="193"/>
  <c r="Q1995" i="193"/>
  <c r="Q1996" i="193"/>
  <c r="Q1997" i="193"/>
  <c r="Q1998" i="193"/>
  <c r="Q1999" i="193"/>
  <c r="Q2000" i="193"/>
  <c r="Q2001" i="193"/>
  <c r="Q2002" i="193"/>
  <c r="Q2003" i="193"/>
  <c r="Q2004" i="193"/>
  <c r="Q2005" i="193"/>
  <c r="Q2006" i="193"/>
  <c r="Q2007" i="193"/>
  <c r="Q2008" i="193"/>
  <c r="Q2009" i="193"/>
  <c r="Q2010" i="193"/>
  <c r="Q2011" i="193"/>
  <c r="Q2012" i="193"/>
  <c r="Q2013" i="193"/>
  <c r="Q2014" i="193"/>
  <c r="Q2015" i="193"/>
  <c r="Q2016" i="193"/>
  <c r="Q2017" i="193"/>
  <c r="Q2018" i="193"/>
  <c r="Q2019" i="193"/>
  <c r="Q2020" i="193"/>
  <c r="Q2021" i="193"/>
  <c r="Q2022" i="193"/>
  <c r="Q2023" i="193"/>
  <c r="Q2024" i="193"/>
  <c r="Q2025" i="193"/>
  <c r="Q2026" i="193"/>
  <c r="Q2027" i="193"/>
  <c r="Q2028" i="193"/>
  <c r="Q2029" i="193"/>
  <c r="Q2030" i="193"/>
  <c r="Q2031" i="193"/>
  <c r="Q2032" i="193"/>
  <c r="Q2033" i="193"/>
  <c r="Q2034" i="193"/>
  <c r="Q2035" i="193"/>
  <c r="Q2036" i="193"/>
  <c r="Q2037" i="193"/>
  <c r="Q2038" i="193"/>
  <c r="Q2039" i="193"/>
  <c r="Q2040" i="193"/>
  <c r="Q2041" i="193"/>
  <c r="Q2042" i="193"/>
  <c r="Q2043" i="193"/>
  <c r="Q2044" i="193"/>
  <c r="Q2045" i="193"/>
  <c r="Q2046" i="193"/>
  <c r="Q2047" i="193"/>
  <c r="Q2048" i="193"/>
  <c r="Q2049" i="193"/>
  <c r="Q2050" i="193"/>
  <c r="Q2051" i="193"/>
  <c r="Q2052" i="193"/>
  <c r="Q2053" i="193"/>
  <c r="Q2054" i="193"/>
  <c r="Q2055" i="193"/>
  <c r="Q2056" i="193"/>
  <c r="Q2057" i="193"/>
  <c r="Q2058" i="193"/>
  <c r="Q2059" i="193"/>
  <c r="Q2060" i="193"/>
  <c r="Q2061" i="193"/>
  <c r="Q2062" i="193"/>
  <c r="Q2063" i="193"/>
  <c r="Q2064" i="193"/>
  <c r="Q2065" i="193"/>
  <c r="Q2066" i="193"/>
  <c r="Q2067" i="193"/>
  <c r="Q2068" i="193"/>
  <c r="Q2069" i="193"/>
  <c r="Q2070" i="193"/>
  <c r="Q2071" i="193"/>
  <c r="Q2072" i="193"/>
  <c r="Q2073" i="193"/>
  <c r="Q2074" i="193"/>
  <c r="Q2075" i="193"/>
  <c r="Q2076" i="193"/>
  <c r="Q2077" i="193"/>
  <c r="Q2078" i="193"/>
  <c r="Q2079" i="193"/>
  <c r="Q2080" i="193"/>
  <c r="Q2081" i="193"/>
  <c r="Q2082" i="193"/>
  <c r="Q2083" i="193"/>
  <c r="Q2084" i="193"/>
  <c r="Q2085" i="193"/>
  <c r="Q2086" i="193"/>
  <c r="Q2087" i="193"/>
  <c r="Q2088" i="193"/>
  <c r="Q2089" i="193"/>
  <c r="Q2090" i="193"/>
  <c r="Q2091" i="193"/>
  <c r="Q2092" i="193"/>
  <c r="Q2093" i="193"/>
  <c r="Q2094" i="193"/>
  <c r="Q2095" i="193"/>
  <c r="Q2096" i="193"/>
  <c r="Q2097" i="193"/>
  <c r="Q2098" i="193"/>
  <c r="Q2099" i="193"/>
  <c r="Q2100" i="193"/>
  <c r="Q2101" i="193"/>
  <c r="Q2102" i="193"/>
  <c r="Q2103" i="193"/>
  <c r="Q2104" i="193"/>
  <c r="Q2105" i="193"/>
  <c r="Q2106" i="193"/>
  <c r="Q2107" i="193"/>
  <c r="Q2108" i="193"/>
  <c r="Q2109" i="193"/>
  <c r="Q2110" i="193"/>
  <c r="Q2111" i="193"/>
  <c r="Q2112" i="193"/>
  <c r="Q2113" i="193"/>
  <c r="Q2114" i="193"/>
  <c r="Q2115" i="193"/>
  <c r="Q2116" i="193"/>
  <c r="Q2117" i="193"/>
  <c r="Q2118" i="193"/>
  <c r="Q2119" i="193"/>
  <c r="Q2120" i="193"/>
  <c r="Q2121" i="193"/>
  <c r="Q2122" i="193"/>
  <c r="Q2123" i="193"/>
  <c r="Q2124" i="193"/>
  <c r="Q2125" i="193"/>
  <c r="Q2126" i="193"/>
  <c r="Q2127" i="193"/>
  <c r="Q2128" i="193"/>
  <c r="Q2129" i="193"/>
  <c r="Q2130" i="193"/>
  <c r="Q2131" i="193"/>
  <c r="Q2132" i="193"/>
  <c r="Q2133" i="193"/>
  <c r="Q2134" i="193"/>
  <c r="Q2135" i="193"/>
  <c r="Q2136" i="193"/>
  <c r="Q2137" i="193"/>
  <c r="Q2138" i="193"/>
  <c r="Q2139" i="193"/>
  <c r="Q2140" i="193"/>
  <c r="Q2141" i="193"/>
  <c r="Q2142" i="193"/>
  <c r="Q2143" i="193"/>
  <c r="Q2144" i="193"/>
  <c r="Q2145" i="193"/>
  <c r="Q2146" i="193"/>
  <c r="Q2147" i="193"/>
  <c r="Q2148" i="193"/>
  <c r="Q2149" i="193"/>
  <c r="Q2150" i="193"/>
  <c r="Q2151" i="193"/>
  <c r="Q2152" i="193"/>
  <c r="Q2153" i="193"/>
  <c r="Q2154" i="193"/>
  <c r="Q2155" i="193"/>
  <c r="Q2156" i="193"/>
  <c r="Q2157" i="193"/>
  <c r="Q2158" i="193"/>
  <c r="Q2159" i="193"/>
  <c r="Q2160" i="193"/>
  <c r="Q2161" i="193"/>
  <c r="Q2162" i="193"/>
  <c r="Q2163" i="193"/>
  <c r="Q2164" i="193"/>
  <c r="Q2165" i="193"/>
  <c r="Q2166" i="193"/>
  <c r="Q2167" i="193"/>
  <c r="Q2168" i="193"/>
  <c r="Q2169" i="193"/>
  <c r="Q2170" i="193"/>
  <c r="Q2171" i="193"/>
  <c r="Q2172" i="193"/>
  <c r="Q2173" i="193"/>
  <c r="Q2174" i="193"/>
  <c r="Q2175" i="193"/>
  <c r="Q2176" i="193"/>
  <c r="Q2177" i="193"/>
  <c r="Q2178" i="193"/>
  <c r="Q2179" i="193"/>
  <c r="Q2180" i="193"/>
  <c r="Q2181" i="193"/>
  <c r="Q2182" i="193"/>
  <c r="Q2183" i="193"/>
  <c r="Q2184" i="193"/>
  <c r="Q2185" i="193"/>
  <c r="Q2186" i="193"/>
  <c r="Q2187" i="193"/>
  <c r="Q2188" i="193"/>
  <c r="Q2189" i="193"/>
  <c r="Q2190" i="193"/>
  <c r="Q2191" i="193"/>
  <c r="Q2192" i="193"/>
  <c r="Q2193" i="193"/>
  <c r="Q2194" i="193"/>
  <c r="Q2195" i="193"/>
  <c r="Q2196" i="193"/>
  <c r="Q2197" i="193"/>
  <c r="Q2198" i="193"/>
  <c r="Q2199" i="193"/>
  <c r="Q2200" i="193"/>
  <c r="Q2201" i="193"/>
  <c r="Q2202" i="193"/>
  <c r="Q2203" i="193"/>
  <c r="Q2204" i="193"/>
  <c r="Q2205" i="193"/>
  <c r="Q2206" i="193"/>
  <c r="Q2207" i="193"/>
  <c r="Q2208" i="193"/>
  <c r="Q2209" i="193"/>
  <c r="Q2210" i="193"/>
  <c r="Q2211" i="193"/>
  <c r="Q2212" i="193"/>
  <c r="Q2213" i="193"/>
  <c r="Q2214" i="193"/>
  <c r="Q2215" i="193"/>
  <c r="Q2216" i="193"/>
  <c r="Q2217" i="193"/>
  <c r="Q2218" i="193"/>
  <c r="Q2219" i="193"/>
  <c r="Q2220" i="193"/>
  <c r="Q2221" i="193"/>
  <c r="Q2222" i="193"/>
  <c r="Q2223" i="193"/>
  <c r="Q2224" i="193"/>
  <c r="Q2225" i="193"/>
  <c r="Q2226" i="193"/>
  <c r="Q2227" i="193"/>
  <c r="Q2228" i="193"/>
  <c r="Q2229" i="193"/>
  <c r="Q2230" i="193"/>
  <c r="Q2231" i="193"/>
  <c r="Q2232" i="193"/>
  <c r="Q2233" i="193"/>
  <c r="Q2234" i="193"/>
  <c r="Q2235" i="193"/>
  <c r="Q2236" i="193"/>
  <c r="Q2237" i="193"/>
  <c r="Q2238" i="193"/>
  <c r="Q2239" i="193"/>
  <c r="Q2240" i="193"/>
  <c r="Q2241" i="193"/>
  <c r="Q2242" i="193"/>
  <c r="Q2243" i="193"/>
  <c r="Q2244" i="193"/>
  <c r="Q2245" i="193"/>
  <c r="Q2246" i="193"/>
  <c r="Q2247" i="193"/>
  <c r="Q2248" i="193"/>
  <c r="Q2249" i="193"/>
  <c r="Q2250" i="193"/>
  <c r="Q2251" i="193"/>
  <c r="Q2252" i="193"/>
  <c r="Q2253" i="193"/>
  <c r="Q2254" i="193"/>
  <c r="Q2255" i="193"/>
  <c r="Q2256" i="193"/>
  <c r="Q2257" i="193"/>
  <c r="Q2258" i="193"/>
  <c r="Q2259" i="193"/>
  <c r="Q2260" i="193"/>
  <c r="Q2261" i="193"/>
  <c r="Q2262" i="193"/>
  <c r="Q2263" i="193"/>
  <c r="Q2264" i="193"/>
  <c r="Q2265" i="193"/>
  <c r="Q2266" i="193"/>
  <c r="Q2267" i="193"/>
  <c r="Q2268" i="193"/>
  <c r="Q2269" i="193"/>
  <c r="Q2270" i="193"/>
  <c r="Q2271" i="193"/>
  <c r="Q2272" i="193"/>
  <c r="Q2273" i="193"/>
  <c r="Q2274" i="193"/>
  <c r="Q2275" i="193"/>
  <c r="Q2276" i="193"/>
  <c r="Q2277" i="193"/>
  <c r="Q2278" i="193"/>
  <c r="Q2279" i="193"/>
  <c r="Q2280" i="193"/>
  <c r="Q2281" i="193"/>
  <c r="Q2282" i="193"/>
  <c r="Q2283" i="193"/>
  <c r="Q2284" i="193"/>
  <c r="Q2285" i="193"/>
  <c r="Q2286" i="193"/>
  <c r="Q2287" i="193"/>
  <c r="Q2288" i="193"/>
  <c r="Q2289" i="193"/>
  <c r="Q2290" i="193"/>
  <c r="Q2291" i="193"/>
  <c r="Q2292" i="193"/>
  <c r="Q2293" i="193"/>
  <c r="Q2294" i="193"/>
  <c r="Q2295" i="193"/>
  <c r="Q2296" i="193"/>
  <c r="Q2297" i="193"/>
  <c r="Q2298" i="193"/>
  <c r="Q2299" i="193"/>
  <c r="Q2300" i="193"/>
  <c r="Q2301" i="193"/>
  <c r="Q2302" i="193"/>
  <c r="Q2303" i="193"/>
  <c r="Q2304" i="193"/>
  <c r="Q2305" i="193"/>
  <c r="Q2306" i="193"/>
  <c r="Q2307" i="193"/>
  <c r="Q2308" i="193"/>
  <c r="Q2309" i="193"/>
  <c r="Q2310" i="193"/>
  <c r="Q2311" i="193"/>
  <c r="Q2312" i="193"/>
  <c r="Q2313" i="193"/>
  <c r="Q2314" i="193"/>
  <c r="Q2315" i="193"/>
  <c r="Q2316" i="193"/>
  <c r="Q2317" i="193"/>
  <c r="Q2318" i="193"/>
  <c r="Q2319" i="193"/>
  <c r="Q2320" i="193"/>
  <c r="Q2321" i="193"/>
  <c r="Q2322" i="193"/>
  <c r="Q2323" i="193"/>
  <c r="Q2324" i="193"/>
  <c r="Q2325" i="193"/>
  <c r="Q2326" i="193"/>
  <c r="Q2327" i="193"/>
  <c r="Q2328" i="193"/>
  <c r="Q2329" i="193"/>
  <c r="Q2330" i="193"/>
  <c r="Q2331" i="193"/>
  <c r="Q2332" i="193"/>
  <c r="Q2333" i="193"/>
  <c r="Q2334" i="193"/>
  <c r="Q2335" i="193"/>
  <c r="Q2336" i="193"/>
  <c r="Q2337" i="193"/>
  <c r="Q2338" i="193"/>
  <c r="Q2339" i="193"/>
  <c r="Q2340" i="193"/>
  <c r="Q2341" i="193"/>
  <c r="Q2342" i="193"/>
  <c r="Q2343" i="193"/>
  <c r="Q2344" i="193"/>
  <c r="Q2345" i="193"/>
  <c r="Q2346" i="193"/>
  <c r="Q2347" i="193"/>
  <c r="Q2348" i="193"/>
  <c r="Q2349" i="193"/>
  <c r="Q2350" i="193"/>
  <c r="Q2351" i="193"/>
  <c r="Q2352" i="193"/>
  <c r="Q2353" i="193"/>
  <c r="Q2354" i="193"/>
  <c r="Q2355" i="193"/>
  <c r="Q2356" i="193"/>
  <c r="Q2357" i="193"/>
  <c r="Q2358" i="193"/>
  <c r="Q2359" i="193"/>
  <c r="Q2360" i="193"/>
  <c r="Q2361" i="193"/>
  <c r="Q2362" i="193"/>
  <c r="Q2363" i="193"/>
  <c r="Q2364" i="193"/>
  <c r="Q2365" i="193"/>
  <c r="Q2366" i="193"/>
  <c r="Q2367" i="193"/>
  <c r="Q2368" i="193"/>
  <c r="Q2369" i="193"/>
  <c r="Q2370" i="193"/>
  <c r="Q2371" i="193"/>
  <c r="Q2372" i="193"/>
  <c r="Q2373" i="193"/>
  <c r="Q2374" i="193"/>
  <c r="Q2375" i="193"/>
  <c r="Q2376" i="193"/>
  <c r="Q2377" i="193"/>
  <c r="Q2378" i="193"/>
  <c r="Q2379" i="193"/>
  <c r="Q2380" i="193"/>
  <c r="Q2381" i="193"/>
  <c r="Q2382" i="193"/>
  <c r="Q2383" i="193"/>
  <c r="Q2384" i="193"/>
  <c r="Q2385" i="193"/>
  <c r="Q2386" i="193"/>
  <c r="Q2387" i="193"/>
  <c r="Q2388" i="193"/>
  <c r="Q2389" i="193"/>
  <c r="Q2390" i="193"/>
  <c r="Q2391" i="193"/>
  <c r="Q2392" i="193"/>
  <c r="Q2393" i="193"/>
  <c r="Q2394" i="193"/>
  <c r="Q2395" i="193"/>
  <c r="Q2396" i="193"/>
  <c r="Q2397" i="193"/>
  <c r="Q2398" i="193"/>
  <c r="Q2399" i="193"/>
  <c r="Q2400" i="193"/>
  <c r="Q2401" i="193"/>
  <c r="Q2402" i="193"/>
  <c r="Q2403" i="193"/>
  <c r="Q2404" i="193"/>
  <c r="Q2405" i="193"/>
  <c r="Q2406" i="193"/>
  <c r="Q2407" i="193"/>
  <c r="Q2408" i="193"/>
  <c r="Q2409" i="193"/>
  <c r="Q2410" i="193"/>
  <c r="Q2411" i="193"/>
  <c r="Q2412" i="193"/>
  <c r="Q2413" i="193"/>
  <c r="Q2414" i="193"/>
  <c r="Q2415" i="193"/>
  <c r="Q2416" i="193"/>
  <c r="Q2417" i="193"/>
  <c r="Q2418" i="193"/>
  <c r="Q2419" i="193"/>
  <c r="Q2420" i="193"/>
  <c r="Q2421" i="193"/>
  <c r="Q2422" i="193"/>
  <c r="Q2423" i="193"/>
  <c r="Q2424" i="193"/>
  <c r="Q2425" i="193"/>
  <c r="Q2426" i="193"/>
  <c r="Q2427" i="193"/>
  <c r="Q2428" i="193"/>
  <c r="Q2429" i="193"/>
  <c r="Q2430" i="193"/>
  <c r="Q2431" i="193"/>
  <c r="Q2432" i="193"/>
  <c r="Q2433" i="193"/>
  <c r="Q2434" i="193"/>
  <c r="Q2435" i="193"/>
  <c r="Q2436" i="193"/>
  <c r="Q2437" i="193"/>
  <c r="Q2438" i="193"/>
  <c r="Q2439" i="193"/>
  <c r="Q2440" i="193"/>
  <c r="Q2441" i="193"/>
  <c r="Q2442" i="193"/>
  <c r="Q2443" i="193"/>
  <c r="Q2444" i="193"/>
  <c r="Q2445" i="193"/>
  <c r="Q2446" i="193"/>
  <c r="Q2447" i="193"/>
  <c r="Q2448" i="193"/>
  <c r="Q2449" i="193"/>
  <c r="Q2450" i="193"/>
  <c r="Q2451" i="193"/>
  <c r="Q2452" i="193"/>
  <c r="Q2453" i="193"/>
  <c r="Q2454" i="193"/>
  <c r="Q2455" i="193"/>
  <c r="Q2456" i="193"/>
  <c r="Q2457" i="193"/>
  <c r="Q2458" i="193"/>
  <c r="Q2459" i="193"/>
  <c r="Q2460" i="193"/>
  <c r="Q2461" i="193"/>
  <c r="Q2462" i="193"/>
  <c r="Q2463" i="193"/>
  <c r="Q2464" i="193"/>
  <c r="Q2465" i="193"/>
  <c r="Q2466" i="193"/>
  <c r="Q2467" i="193"/>
  <c r="Q2468" i="193"/>
  <c r="Q2469" i="193"/>
  <c r="Q2470" i="193"/>
  <c r="Q2471" i="193"/>
  <c r="Q2472" i="193"/>
  <c r="Q2473" i="193"/>
  <c r="Q2474" i="193"/>
  <c r="Q2475" i="193"/>
  <c r="Q2476" i="193"/>
  <c r="Q2477" i="193"/>
  <c r="Q2478" i="193"/>
  <c r="Q2479" i="193"/>
  <c r="Q2480" i="193"/>
  <c r="Q2481" i="193"/>
  <c r="Q2482" i="193"/>
  <c r="Q2483" i="193"/>
  <c r="Q2484" i="193"/>
  <c r="Q2485" i="193"/>
  <c r="Q2486" i="193"/>
  <c r="Q2487" i="193"/>
  <c r="Q2488" i="193"/>
  <c r="Q2489" i="193"/>
  <c r="Q2490" i="193"/>
  <c r="Q2491" i="193"/>
  <c r="Q2492" i="193"/>
  <c r="Q2493" i="193"/>
  <c r="Q2494" i="193"/>
  <c r="Q2495" i="193"/>
  <c r="Q2496" i="193"/>
  <c r="Q2497" i="193"/>
  <c r="Q2498" i="193"/>
  <c r="Q2499" i="193"/>
  <c r="Q2500" i="193"/>
  <c r="Q2501" i="193"/>
  <c r="Q2502" i="193"/>
  <c r="Q2503" i="193"/>
  <c r="Q2504" i="193"/>
  <c r="Q2505" i="193"/>
  <c r="Q2506" i="193"/>
  <c r="Q2507" i="193"/>
  <c r="Q2508" i="193"/>
  <c r="Q2509" i="193"/>
  <c r="Q2510" i="193"/>
  <c r="Q2511" i="193"/>
  <c r="Q2512" i="193"/>
  <c r="Q2513" i="193"/>
  <c r="Q2514" i="193"/>
  <c r="Q2515" i="193"/>
  <c r="Q2516" i="193"/>
  <c r="Q2517" i="193"/>
  <c r="Q2518" i="193"/>
  <c r="Q2519" i="193"/>
  <c r="Q2520" i="193"/>
  <c r="Q2521" i="193"/>
  <c r="Q2522" i="193"/>
  <c r="Q2523" i="193"/>
  <c r="Q2524" i="193"/>
  <c r="Q2525" i="193"/>
  <c r="Q2526" i="193"/>
  <c r="Q2527" i="193"/>
  <c r="Q2528" i="193"/>
  <c r="Q2529" i="193"/>
  <c r="Q2530" i="193"/>
  <c r="Q2531" i="193"/>
  <c r="Q2532" i="193"/>
  <c r="Q2533" i="193"/>
  <c r="Q2534" i="193"/>
  <c r="Q2535" i="193"/>
  <c r="Q2536" i="193"/>
  <c r="Q2537" i="193"/>
  <c r="Q2538" i="193"/>
  <c r="Q2539" i="193"/>
  <c r="Q2540" i="193"/>
  <c r="Q2541" i="193"/>
  <c r="Q2542" i="193"/>
  <c r="Q2543" i="193"/>
  <c r="Q2544" i="193"/>
  <c r="Q2545" i="193"/>
  <c r="Q2546" i="193"/>
  <c r="Q2547" i="193"/>
  <c r="Q2548" i="193"/>
  <c r="Q2549" i="193"/>
  <c r="Q2550" i="193"/>
  <c r="Q2551" i="193"/>
  <c r="Q2552" i="193"/>
  <c r="Q2553" i="193"/>
  <c r="Q2554" i="193"/>
  <c r="Q2555" i="193"/>
  <c r="Q2556" i="193"/>
  <c r="Q2557" i="193"/>
  <c r="Q2558" i="193"/>
  <c r="Q2559" i="193"/>
  <c r="Q2560" i="193"/>
  <c r="Q2561" i="193"/>
  <c r="Q2562" i="193"/>
  <c r="Q2563" i="193"/>
  <c r="Q2564" i="193"/>
  <c r="Q2565" i="193"/>
  <c r="Q2566" i="193"/>
  <c r="Q2567" i="193"/>
  <c r="Q2568" i="193"/>
  <c r="Q2569" i="193"/>
  <c r="Q2570" i="193"/>
  <c r="Q2571" i="193"/>
  <c r="Q2572" i="193"/>
  <c r="Q2573" i="193"/>
  <c r="Q2574" i="193"/>
  <c r="Q2575" i="193"/>
  <c r="Q2576" i="193"/>
  <c r="Q2577" i="193"/>
  <c r="Q2578" i="193"/>
  <c r="Q2579" i="193"/>
  <c r="Q2580" i="193"/>
  <c r="Q2581" i="193"/>
  <c r="Q2582" i="193"/>
  <c r="Q2583" i="193"/>
  <c r="Q2584" i="193"/>
  <c r="Q2585" i="193"/>
  <c r="Q2586" i="193"/>
  <c r="Q2587" i="193"/>
  <c r="Q2588" i="193"/>
  <c r="Q2589" i="193"/>
  <c r="Q2590" i="193"/>
  <c r="Q2591" i="193"/>
  <c r="Q2592" i="193"/>
  <c r="Q2593" i="193"/>
  <c r="Q2594" i="193"/>
  <c r="Q2595" i="193"/>
  <c r="Q2596" i="193"/>
  <c r="Q2597" i="193"/>
  <c r="Q2598" i="193"/>
  <c r="Q2599" i="193"/>
  <c r="Q2600" i="193"/>
  <c r="Q2601" i="193"/>
  <c r="Q2602" i="193"/>
  <c r="Q2603" i="193"/>
  <c r="Q2604" i="193"/>
  <c r="Q2605" i="193"/>
  <c r="Q2606" i="193"/>
  <c r="Q2607" i="193"/>
  <c r="Q2608" i="193"/>
  <c r="Q2609" i="193"/>
  <c r="Q2610" i="193"/>
  <c r="Q2611" i="193"/>
  <c r="Q2612" i="193"/>
  <c r="Q2613" i="193"/>
  <c r="Q2614" i="193"/>
  <c r="Q2615" i="193"/>
  <c r="Q2616" i="193"/>
  <c r="Q2617" i="193"/>
  <c r="Q2618" i="193"/>
  <c r="Q2619" i="193"/>
  <c r="Q2620" i="193"/>
  <c r="Q2621" i="193"/>
  <c r="Q2622" i="193"/>
  <c r="Q2623" i="193"/>
  <c r="Q2624" i="193"/>
  <c r="Q2625" i="193"/>
  <c r="Q2626" i="193"/>
  <c r="Q2627" i="193"/>
  <c r="Q2628" i="193"/>
  <c r="Q2629" i="193"/>
  <c r="Q2630" i="193"/>
  <c r="Q2631" i="193"/>
  <c r="Q2632" i="193"/>
  <c r="Q2633" i="193"/>
  <c r="Q2634" i="193"/>
  <c r="Q2635" i="193"/>
  <c r="Q2636" i="193"/>
  <c r="Q2637" i="193"/>
  <c r="Q2638" i="193"/>
  <c r="Q2639" i="193"/>
  <c r="Q2640" i="193"/>
  <c r="Q2641" i="193"/>
  <c r="Q2642" i="193"/>
  <c r="Q2643" i="193"/>
  <c r="Q2644" i="193"/>
  <c r="Q2645" i="193"/>
  <c r="Q2646" i="193"/>
  <c r="Q2647" i="193"/>
  <c r="Q2648" i="193"/>
  <c r="Q2649" i="193"/>
  <c r="Q2650" i="193"/>
  <c r="Q2651" i="193"/>
  <c r="Q2652" i="193"/>
  <c r="Q2653" i="193"/>
  <c r="Q2654" i="193"/>
  <c r="Q2655" i="193"/>
  <c r="Q2656" i="193"/>
  <c r="Q2657" i="193"/>
  <c r="Q2658" i="193"/>
  <c r="Q2659" i="193"/>
  <c r="Q2660" i="193"/>
  <c r="Q2661" i="193"/>
  <c r="Q2662" i="193"/>
  <c r="Q2663" i="193"/>
  <c r="Q2664" i="193"/>
  <c r="Q2665" i="193"/>
  <c r="Q2666" i="193"/>
  <c r="Q2667" i="193"/>
  <c r="Q2668" i="193"/>
  <c r="Q2669" i="193"/>
  <c r="Q2670" i="193"/>
  <c r="Q2671" i="193"/>
  <c r="Q2672" i="193"/>
  <c r="Q2673" i="193"/>
  <c r="Q2674" i="193"/>
  <c r="Q2675" i="193"/>
  <c r="Q2676" i="193"/>
  <c r="Q2677" i="193"/>
  <c r="Q2678" i="193"/>
  <c r="Q2679" i="193"/>
  <c r="Q2680" i="193"/>
  <c r="Q2681" i="193"/>
  <c r="Q2682" i="193"/>
  <c r="Q2683" i="193"/>
  <c r="Q2684" i="193"/>
  <c r="Q2685" i="193"/>
  <c r="Q2686" i="193"/>
  <c r="Q2687" i="193"/>
  <c r="Q2688" i="193"/>
  <c r="Q2689" i="193"/>
  <c r="Q2690" i="193"/>
  <c r="Q2691" i="193"/>
  <c r="Q2692" i="193"/>
  <c r="Q2693" i="193"/>
  <c r="Q2694" i="193"/>
  <c r="Q2695" i="193"/>
  <c r="Q2696" i="193"/>
  <c r="Q2697" i="193"/>
  <c r="Q2698" i="193"/>
  <c r="Q2699" i="193"/>
  <c r="Q2700" i="193"/>
  <c r="Q2701" i="193"/>
  <c r="Q2702" i="193"/>
  <c r="Q2703" i="193"/>
  <c r="Q2704" i="193"/>
  <c r="Q2705" i="193"/>
  <c r="Q2706" i="193"/>
  <c r="Q2707" i="193"/>
  <c r="Q2708" i="193"/>
  <c r="Q2709" i="193"/>
  <c r="Q2710" i="193"/>
  <c r="Q2711" i="193"/>
  <c r="Q2712" i="193"/>
  <c r="Q2713" i="193"/>
  <c r="Q2714" i="193"/>
  <c r="Q2715" i="193"/>
  <c r="Q2716" i="193"/>
  <c r="Q2717" i="193"/>
  <c r="Q2718" i="193"/>
  <c r="Q2719" i="193"/>
  <c r="Q2720" i="193"/>
  <c r="Q2721" i="193"/>
  <c r="Q2722" i="193"/>
  <c r="Q2723" i="193"/>
  <c r="Q2724" i="193"/>
  <c r="Q2725" i="193"/>
  <c r="Q2726" i="193"/>
  <c r="Q2727" i="193"/>
  <c r="Q2728" i="193"/>
  <c r="Q2729" i="193"/>
  <c r="Q2730" i="193"/>
  <c r="Q2731" i="193"/>
  <c r="Q2732" i="193"/>
  <c r="Q2733" i="193"/>
  <c r="Q2734" i="193"/>
  <c r="Q2735" i="193"/>
  <c r="Q2736" i="193"/>
  <c r="Q2737" i="193"/>
  <c r="Q2738" i="193"/>
  <c r="Q2739" i="193"/>
  <c r="Q2740" i="193"/>
  <c r="Q2741" i="193"/>
  <c r="Q2742" i="193"/>
  <c r="Q2743" i="193"/>
  <c r="Q2744" i="193"/>
  <c r="Q2745" i="193"/>
  <c r="Q2746" i="193"/>
  <c r="Q2747" i="193"/>
  <c r="Q2748" i="193"/>
  <c r="Q2749" i="193"/>
  <c r="Q2750" i="193"/>
  <c r="Q2751" i="193"/>
  <c r="Q2752" i="193"/>
  <c r="Q2753" i="193"/>
  <c r="Q2754" i="193"/>
  <c r="Q2755" i="193"/>
  <c r="Q2756" i="193"/>
  <c r="Q2757" i="193"/>
  <c r="Q2758" i="193"/>
  <c r="Q2759" i="193"/>
  <c r="Q2760" i="193"/>
  <c r="Q2761" i="193"/>
  <c r="Q2762" i="193"/>
  <c r="Q2763" i="193"/>
  <c r="Q2764" i="193"/>
  <c r="Q2765" i="193"/>
  <c r="Q2766" i="193"/>
  <c r="Q2767" i="193"/>
  <c r="Q2768" i="193"/>
  <c r="Q2769" i="193"/>
  <c r="Q2770" i="193"/>
  <c r="Q2771" i="193"/>
  <c r="Q2772" i="193"/>
  <c r="Q2773" i="193"/>
  <c r="Q2774" i="193"/>
  <c r="Q2775" i="193"/>
  <c r="Q2776" i="193"/>
  <c r="Q2777" i="193"/>
  <c r="Q2778" i="193"/>
  <c r="Q2779" i="193"/>
  <c r="Q2780" i="193"/>
  <c r="Q2781" i="193"/>
  <c r="Q2782" i="193"/>
  <c r="Q2783" i="193"/>
  <c r="Q2784" i="193"/>
  <c r="Q2785" i="193"/>
  <c r="Q2786" i="193"/>
  <c r="Q2787" i="193"/>
  <c r="Q2788" i="193"/>
  <c r="Q2789" i="193"/>
  <c r="Q2790" i="193"/>
  <c r="Q2791" i="193"/>
  <c r="Q2792" i="193"/>
  <c r="Q2793" i="193"/>
  <c r="Q2794" i="193"/>
  <c r="Q2795" i="193"/>
  <c r="Q2796" i="193"/>
  <c r="Q2797" i="193"/>
  <c r="Q2798" i="193"/>
  <c r="Q2799" i="193"/>
  <c r="Q2800" i="193"/>
  <c r="Q2801" i="193"/>
  <c r="Q2802" i="193"/>
  <c r="Q2803" i="193"/>
  <c r="Q2804" i="193"/>
  <c r="Q2805" i="193"/>
  <c r="Q2806" i="193"/>
  <c r="Q2807" i="193"/>
  <c r="Q2808" i="193"/>
  <c r="Q2809" i="193"/>
  <c r="Q2810" i="193"/>
  <c r="Q2811" i="193"/>
  <c r="Q2812" i="193"/>
  <c r="Q2813" i="193"/>
  <c r="Q2814" i="193"/>
  <c r="Q2815" i="193"/>
  <c r="Q2816" i="193"/>
  <c r="Q2817" i="193"/>
  <c r="Q2818" i="193"/>
  <c r="Q2819" i="193"/>
  <c r="Q2820" i="193"/>
  <c r="Q2821" i="193"/>
  <c r="Q2822" i="193"/>
  <c r="Q2823" i="193"/>
  <c r="Q2824" i="193"/>
  <c r="Q2825" i="193"/>
  <c r="Q2826" i="193"/>
  <c r="Q2827" i="193"/>
  <c r="Q2828" i="193"/>
  <c r="Q2829" i="193"/>
  <c r="Q2830" i="193"/>
  <c r="Q2831" i="193"/>
  <c r="Q2832" i="193"/>
  <c r="Q2833" i="193"/>
  <c r="Q2834" i="193"/>
  <c r="Q2835" i="193"/>
  <c r="Q2836" i="193"/>
  <c r="Q2837" i="193"/>
  <c r="Q2838" i="193"/>
  <c r="Q2839" i="193"/>
  <c r="Q2840" i="193"/>
  <c r="Q2841" i="193"/>
  <c r="Q2842" i="193"/>
  <c r="Q2843" i="193"/>
  <c r="Q2844" i="193"/>
  <c r="Q2845" i="193"/>
  <c r="Q2846" i="193"/>
  <c r="Q2847" i="193"/>
  <c r="Q2848" i="193"/>
  <c r="Q2849" i="193"/>
  <c r="Q2850" i="193"/>
  <c r="Q2851" i="193"/>
  <c r="Q2852" i="193"/>
  <c r="Q2853" i="193"/>
  <c r="Q2854" i="193"/>
  <c r="Q2855" i="193"/>
  <c r="Q2856" i="193"/>
  <c r="Q2857" i="193"/>
  <c r="Q2858" i="193"/>
  <c r="Q2859" i="193"/>
  <c r="Q2860" i="193"/>
  <c r="Q2861" i="193"/>
  <c r="Q2862" i="193"/>
  <c r="Q2863" i="193"/>
  <c r="Q2864" i="193"/>
  <c r="Q2865" i="193"/>
  <c r="Q2866" i="193"/>
  <c r="Q2867" i="193"/>
  <c r="Q2868" i="193"/>
  <c r="Q2869" i="193"/>
  <c r="Q2870" i="193"/>
  <c r="Q2871" i="193"/>
  <c r="Q2872" i="193"/>
  <c r="Q2873" i="193"/>
  <c r="Q2874" i="193"/>
  <c r="Q2875" i="193"/>
  <c r="Q2876" i="193"/>
  <c r="Q2877" i="193"/>
  <c r="Q2878" i="193"/>
  <c r="Q2879" i="193"/>
  <c r="Q2880" i="193"/>
  <c r="Q2881" i="193"/>
  <c r="Q2882" i="193"/>
  <c r="Q2883" i="193"/>
  <c r="Q2884" i="193"/>
  <c r="Q2885" i="193"/>
  <c r="Q2886" i="193"/>
  <c r="Q2887" i="193"/>
  <c r="Q2888" i="193"/>
  <c r="Q2889" i="193"/>
  <c r="Q2890" i="193"/>
  <c r="Q2891" i="193"/>
  <c r="Q2892" i="193"/>
  <c r="Q2893" i="193"/>
  <c r="Q2894" i="193"/>
  <c r="Q2895" i="193"/>
  <c r="Q2896" i="193"/>
  <c r="Q2897" i="193"/>
  <c r="Q2898" i="193"/>
  <c r="Q2899" i="193"/>
  <c r="Q2900" i="193"/>
  <c r="Q2901" i="193"/>
  <c r="Q2902" i="193"/>
  <c r="Q2903" i="193"/>
  <c r="Q2904" i="193"/>
  <c r="Q2905" i="193"/>
  <c r="Q2906" i="193"/>
  <c r="Q2907" i="193"/>
  <c r="Q2908" i="193"/>
  <c r="Q2909" i="193"/>
  <c r="Q2910" i="193"/>
  <c r="Q2911" i="193"/>
  <c r="Q2912" i="193"/>
  <c r="Q2913" i="193"/>
  <c r="Q2914" i="193"/>
  <c r="Q2915" i="193"/>
  <c r="Q2916" i="193"/>
  <c r="Q2917" i="193"/>
  <c r="Q2918" i="193"/>
  <c r="Q2919" i="193"/>
  <c r="Q2920" i="193"/>
  <c r="Q2921" i="193"/>
  <c r="Q2922" i="193"/>
  <c r="Q2923" i="193"/>
  <c r="Q2924" i="193"/>
  <c r="Q2925" i="193"/>
  <c r="Q2926" i="193"/>
  <c r="Q2927" i="193"/>
  <c r="Q2928" i="193"/>
  <c r="Q2929" i="193"/>
  <c r="Q2930" i="193"/>
  <c r="Q2931" i="193"/>
  <c r="Q2932" i="193"/>
  <c r="Q2933" i="193"/>
  <c r="Q2934" i="193"/>
  <c r="Q2935" i="193"/>
  <c r="Q2936" i="193"/>
  <c r="Q2937" i="193"/>
  <c r="Q2938" i="193"/>
  <c r="Q2939" i="193"/>
  <c r="Q2940" i="193"/>
  <c r="Q2941" i="193"/>
  <c r="Q2942" i="193"/>
  <c r="Q2943" i="193"/>
  <c r="Q2944" i="193"/>
  <c r="Q2945" i="193"/>
  <c r="Q2946" i="193"/>
  <c r="Q2947" i="193"/>
  <c r="Q2948" i="193"/>
  <c r="Q2949" i="193"/>
  <c r="Q2950" i="193"/>
  <c r="Q2951" i="193"/>
  <c r="Q2952" i="193"/>
  <c r="Q2953" i="193"/>
  <c r="Q2954" i="193"/>
  <c r="Q2955" i="193"/>
  <c r="Q2956" i="193"/>
  <c r="Q2957" i="193"/>
  <c r="Q2958" i="193"/>
  <c r="Q2959" i="193"/>
  <c r="Q2960" i="193"/>
  <c r="Q2961" i="193"/>
  <c r="Q2962" i="193"/>
  <c r="Q2963" i="193"/>
  <c r="Q2964" i="193"/>
  <c r="Q2965" i="193"/>
  <c r="Q2966" i="193"/>
  <c r="Q2967" i="193"/>
  <c r="Q2968" i="193"/>
  <c r="Q2969" i="193"/>
  <c r="Q2970" i="193"/>
  <c r="Q2971" i="193"/>
  <c r="Q2972" i="193"/>
  <c r="Q2973" i="193"/>
  <c r="Q2974" i="193"/>
  <c r="Q2975" i="193"/>
  <c r="Q2976" i="193"/>
  <c r="Q2977" i="193"/>
  <c r="Q2978" i="193"/>
  <c r="Q2979" i="193"/>
  <c r="Q2980" i="193"/>
  <c r="Q2981" i="193"/>
  <c r="Q2982" i="193"/>
  <c r="Q2983" i="193"/>
  <c r="Q2984" i="193"/>
  <c r="Q2985" i="193"/>
  <c r="Q2986" i="193"/>
  <c r="Q2987" i="193"/>
  <c r="Q2988" i="193"/>
  <c r="Q2989" i="193"/>
  <c r="Q2990" i="193"/>
  <c r="Q2991" i="193"/>
  <c r="Q2992" i="193"/>
  <c r="Q2993" i="193"/>
  <c r="Q2994" i="193"/>
  <c r="Q2995" i="193"/>
  <c r="Q2996" i="193"/>
  <c r="Q2997" i="193"/>
  <c r="Q2998" i="193"/>
  <c r="Q2999" i="193"/>
  <c r="Q3000" i="193"/>
  <c r="Q3001" i="193"/>
  <c r="Q3002" i="193"/>
  <c r="Q3003" i="193"/>
  <c r="Q3004" i="193"/>
  <c r="Q3005" i="193"/>
  <c r="Q3006" i="193"/>
  <c r="Q3007" i="193"/>
  <c r="Q3008" i="193"/>
  <c r="Q3009" i="193"/>
  <c r="Q3010" i="193"/>
  <c r="Q3011" i="193"/>
  <c r="Q3012" i="193"/>
  <c r="Q3013" i="193"/>
  <c r="Q3014" i="193"/>
  <c r="Q3015" i="193"/>
  <c r="Q3016" i="193"/>
  <c r="Q3017" i="193"/>
  <c r="Q3018" i="193"/>
  <c r="Q3019" i="193"/>
  <c r="Q3020" i="193"/>
  <c r="Q3021" i="193"/>
  <c r="Q3022" i="193"/>
  <c r="Q3023" i="193"/>
  <c r="Q3024" i="193"/>
  <c r="Q3025" i="193"/>
  <c r="Q3026" i="193"/>
  <c r="Q3027" i="193"/>
  <c r="Q3028" i="193"/>
  <c r="Q3029" i="193"/>
  <c r="Q3030" i="193"/>
  <c r="Q3031" i="193"/>
  <c r="Q3032" i="193"/>
  <c r="Q3033" i="193"/>
  <c r="Q3034" i="193"/>
  <c r="Q3035" i="193"/>
  <c r="Q3036" i="193"/>
  <c r="Q3037" i="193"/>
  <c r="Q3038" i="193"/>
  <c r="Q3039" i="193"/>
  <c r="Q3040" i="193"/>
  <c r="Q3041" i="193"/>
  <c r="Q3042" i="193"/>
  <c r="Q3043" i="193"/>
  <c r="Q3044" i="193"/>
  <c r="Q3045" i="193"/>
  <c r="Q3046" i="193"/>
  <c r="Q3047" i="193"/>
  <c r="Q3048" i="193"/>
  <c r="Q3049" i="193"/>
  <c r="Q3050" i="193"/>
  <c r="Q3051" i="193"/>
  <c r="Q3052" i="193"/>
  <c r="Q3053" i="193"/>
  <c r="Q3054" i="193"/>
  <c r="Q3055" i="193"/>
  <c r="Q3056" i="193"/>
  <c r="Q3057" i="193"/>
  <c r="Q3058" i="193"/>
  <c r="Q3059" i="193"/>
  <c r="Q3060" i="193"/>
  <c r="Q3061" i="193"/>
  <c r="Q3062" i="193"/>
  <c r="Q3063" i="193"/>
  <c r="Q3064" i="193"/>
  <c r="Q3065" i="193"/>
  <c r="Q3066" i="193"/>
  <c r="Q3067" i="193"/>
  <c r="Q3068" i="193"/>
  <c r="Q3069" i="193"/>
  <c r="Q3070" i="193"/>
  <c r="Q3071" i="193"/>
  <c r="Q3072" i="193"/>
  <c r="Q3073" i="193"/>
  <c r="Q3074" i="193"/>
  <c r="Q3075" i="193"/>
  <c r="Q3076" i="193"/>
  <c r="Q3077" i="193"/>
  <c r="Q3078" i="193"/>
  <c r="Q3079" i="193"/>
  <c r="Q3080" i="193"/>
  <c r="Q3081" i="193"/>
  <c r="Q3082" i="193"/>
  <c r="Q3083" i="193"/>
  <c r="Q3084" i="193"/>
  <c r="Q3085" i="193"/>
  <c r="Q3086" i="193"/>
  <c r="Q3087" i="193"/>
  <c r="Q3088" i="193"/>
  <c r="Q3089" i="193"/>
  <c r="Q3090" i="193"/>
  <c r="Q3091" i="193"/>
  <c r="Q3092" i="193"/>
  <c r="Q3093" i="193"/>
  <c r="Q3094" i="193"/>
  <c r="Q3095" i="193"/>
  <c r="Q3096" i="193"/>
  <c r="Q3097" i="193"/>
  <c r="Q3098" i="193"/>
  <c r="Q3099" i="193"/>
  <c r="Q3100" i="193"/>
  <c r="Q3101" i="193"/>
  <c r="Q3102" i="193"/>
  <c r="Q3103" i="193"/>
  <c r="Q3104" i="193"/>
  <c r="Q3105" i="193"/>
  <c r="Q3106" i="193"/>
  <c r="Q3107" i="193"/>
  <c r="Q3108" i="193"/>
  <c r="Q3109" i="193"/>
  <c r="Q3110" i="193"/>
  <c r="Q3111" i="193"/>
  <c r="Q3112" i="193"/>
  <c r="Q3113" i="193"/>
  <c r="Q3114" i="193"/>
  <c r="Q3115" i="193"/>
  <c r="Q3116" i="193"/>
  <c r="Q3117" i="193"/>
  <c r="Q3118" i="193"/>
  <c r="Q3119" i="193"/>
  <c r="Q3120" i="193"/>
  <c r="Q3121" i="193"/>
  <c r="Q3122" i="193"/>
  <c r="Q3123" i="193"/>
  <c r="Q3124" i="193"/>
  <c r="Q3125" i="193"/>
  <c r="Q3126" i="193"/>
  <c r="Q3127" i="193"/>
  <c r="Q3128" i="193"/>
  <c r="Q3129" i="193"/>
  <c r="Q3130" i="193"/>
  <c r="Q3131" i="193"/>
  <c r="Q3132" i="193"/>
  <c r="Q3133" i="193"/>
  <c r="Q3134" i="193"/>
  <c r="Q3135" i="193"/>
  <c r="Q3136" i="193"/>
  <c r="Q3137" i="193"/>
  <c r="Q3138" i="193"/>
  <c r="Q3139" i="193"/>
  <c r="Q3140" i="193"/>
  <c r="Q3141" i="193"/>
  <c r="Q3142" i="193"/>
  <c r="Q3143" i="193"/>
  <c r="Q3144" i="193"/>
  <c r="Q3145" i="193"/>
  <c r="Q3146" i="193"/>
  <c r="Q3147" i="193"/>
  <c r="Q3148" i="193"/>
  <c r="Q3149" i="193"/>
  <c r="Q3150" i="193"/>
  <c r="Q3151" i="193"/>
  <c r="Q3152" i="193"/>
  <c r="Q3153" i="193"/>
  <c r="Q3154" i="193"/>
  <c r="Q3155" i="193"/>
  <c r="Q3156" i="193"/>
  <c r="Q3157" i="193"/>
  <c r="Q3158" i="193"/>
  <c r="Q3159" i="193"/>
  <c r="Q3160" i="193"/>
  <c r="Q3161" i="193"/>
  <c r="Q3162" i="193"/>
  <c r="Q3163" i="193"/>
  <c r="Q3164" i="193"/>
  <c r="Q3165" i="193"/>
  <c r="Q3166" i="193"/>
  <c r="Q3167" i="193"/>
  <c r="Q3168" i="193"/>
  <c r="Q3169" i="193"/>
  <c r="Q3170" i="193"/>
  <c r="Q3171" i="193"/>
  <c r="Q3172" i="193"/>
  <c r="Q3173" i="193"/>
  <c r="Q3174" i="193"/>
  <c r="Q3175" i="193"/>
  <c r="Q3176" i="193"/>
  <c r="Q3177" i="193"/>
  <c r="Q3178" i="193"/>
  <c r="Q3179" i="193"/>
  <c r="Q3180" i="193"/>
  <c r="Q3181" i="193"/>
  <c r="Q3182" i="193"/>
  <c r="Q3183" i="193"/>
  <c r="Q3184" i="193"/>
  <c r="Q3185" i="193"/>
  <c r="Q3186" i="193"/>
  <c r="Q3187" i="193"/>
  <c r="Q3188" i="193"/>
  <c r="Q3189" i="193"/>
  <c r="Q3190" i="193"/>
  <c r="Q3191" i="193"/>
  <c r="Q3192" i="193"/>
  <c r="Q3193" i="193"/>
  <c r="Q3194" i="193"/>
  <c r="Q3195" i="193"/>
  <c r="Q3196" i="193"/>
  <c r="Q3197" i="193"/>
  <c r="Q3198" i="193"/>
  <c r="Q3199" i="193"/>
  <c r="Q3200" i="193"/>
  <c r="Q3201" i="193"/>
  <c r="Q3202" i="193"/>
  <c r="Q3203" i="193"/>
  <c r="Q3204" i="193"/>
  <c r="Q3205" i="193"/>
  <c r="Q3206" i="193"/>
  <c r="Q3207" i="193"/>
  <c r="P8" i="193"/>
  <c r="P9" i="193"/>
  <c r="P10" i="193"/>
  <c r="P11" i="193"/>
  <c r="P12" i="193"/>
  <c r="P13" i="193"/>
  <c r="P14" i="193"/>
  <c r="P15" i="193"/>
  <c r="P16" i="193"/>
  <c r="P17" i="193"/>
  <c r="P18" i="193"/>
  <c r="P19" i="193"/>
  <c r="P20" i="193"/>
  <c r="P21" i="193"/>
  <c r="P22" i="193"/>
  <c r="P23" i="193"/>
  <c r="P24" i="193"/>
  <c r="P25" i="193"/>
  <c r="P26" i="193"/>
  <c r="P27" i="193"/>
  <c r="P28" i="193"/>
  <c r="P29" i="193"/>
  <c r="P30" i="193"/>
  <c r="P31" i="193"/>
  <c r="P32" i="193"/>
  <c r="P33" i="193"/>
  <c r="P34" i="193"/>
  <c r="P35" i="193"/>
  <c r="P36" i="193"/>
  <c r="P37" i="193"/>
  <c r="P38" i="193"/>
  <c r="P39" i="193"/>
  <c r="P40" i="193"/>
  <c r="P41" i="193"/>
  <c r="P42" i="193"/>
  <c r="P43" i="193"/>
  <c r="P44" i="193"/>
  <c r="P45" i="193"/>
  <c r="P46" i="193"/>
  <c r="P47" i="193"/>
  <c r="P48" i="193"/>
  <c r="P49" i="193"/>
  <c r="P50" i="193"/>
  <c r="P51" i="193"/>
  <c r="P52" i="193"/>
  <c r="P53" i="193"/>
  <c r="P54" i="193"/>
  <c r="P55" i="193"/>
  <c r="P56" i="193"/>
  <c r="P57" i="193"/>
  <c r="P58" i="193"/>
  <c r="P59" i="193"/>
  <c r="P60" i="193"/>
  <c r="P61" i="193"/>
  <c r="P62" i="193"/>
  <c r="P63" i="193"/>
  <c r="P64" i="193"/>
  <c r="P65" i="193"/>
  <c r="P66" i="193"/>
  <c r="P67" i="193"/>
  <c r="P68" i="193"/>
  <c r="P69" i="193"/>
  <c r="P70" i="193"/>
  <c r="P71" i="193"/>
  <c r="P72" i="193"/>
  <c r="P73" i="193"/>
  <c r="P74" i="193"/>
  <c r="P75" i="193"/>
  <c r="P76" i="193"/>
  <c r="P77" i="193"/>
  <c r="P78" i="193"/>
  <c r="P79" i="193"/>
  <c r="P80" i="193"/>
  <c r="P81" i="193"/>
  <c r="P82" i="193"/>
  <c r="P83" i="193"/>
  <c r="P84" i="193"/>
  <c r="P85" i="193"/>
  <c r="P86" i="193"/>
  <c r="P87" i="193"/>
  <c r="P88" i="193"/>
  <c r="P89" i="193"/>
  <c r="P90" i="193"/>
  <c r="P91" i="193"/>
  <c r="P92" i="193"/>
  <c r="P93" i="193"/>
  <c r="P94" i="193"/>
  <c r="P95" i="193"/>
  <c r="P96" i="193"/>
  <c r="P97" i="193"/>
  <c r="P98" i="193"/>
  <c r="P99" i="193"/>
  <c r="P100" i="193"/>
  <c r="P101" i="193"/>
  <c r="P102" i="193"/>
  <c r="P103" i="193"/>
  <c r="P104" i="193"/>
  <c r="P105" i="193"/>
  <c r="P106" i="193"/>
  <c r="P107" i="193"/>
  <c r="P108" i="193"/>
  <c r="P109" i="193"/>
  <c r="P110" i="193"/>
  <c r="P111" i="193"/>
  <c r="P112" i="193"/>
  <c r="P113" i="193"/>
  <c r="P114" i="193"/>
  <c r="P115" i="193"/>
  <c r="P116" i="193"/>
  <c r="P117" i="193"/>
  <c r="P118" i="193"/>
  <c r="P119" i="193"/>
  <c r="P120" i="193"/>
  <c r="P121" i="193"/>
  <c r="P122" i="193"/>
  <c r="P123" i="193"/>
  <c r="P124" i="193"/>
  <c r="P125" i="193"/>
  <c r="P126" i="193"/>
  <c r="P127" i="193"/>
  <c r="P128" i="193"/>
  <c r="P129" i="193"/>
  <c r="P130" i="193"/>
  <c r="P131" i="193"/>
  <c r="P132" i="193"/>
  <c r="P133" i="193"/>
  <c r="P134" i="193"/>
  <c r="P135" i="193"/>
  <c r="P136" i="193"/>
  <c r="P137" i="193"/>
  <c r="P138" i="193"/>
  <c r="P139" i="193"/>
  <c r="P140" i="193"/>
  <c r="P141" i="193"/>
  <c r="P142" i="193"/>
  <c r="P143" i="193"/>
  <c r="P144" i="193"/>
  <c r="P145" i="193"/>
  <c r="P146" i="193"/>
  <c r="P147" i="193"/>
  <c r="P148" i="193"/>
  <c r="P149" i="193"/>
  <c r="P150" i="193"/>
  <c r="P151" i="193"/>
  <c r="P152" i="193"/>
  <c r="P153" i="193"/>
  <c r="P154" i="193"/>
  <c r="P155" i="193"/>
  <c r="P156" i="193"/>
  <c r="P157" i="193"/>
  <c r="P158" i="193"/>
  <c r="P159" i="193"/>
  <c r="P160" i="193"/>
  <c r="P161" i="193"/>
  <c r="P162" i="193"/>
  <c r="P163" i="193"/>
  <c r="P164" i="193"/>
  <c r="P165" i="193"/>
  <c r="P166" i="193"/>
  <c r="P167" i="193"/>
  <c r="P168" i="193"/>
  <c r="P169" i="193"/>
  <c r="P170" i="193"/>
  <c r="P171" i="193"/>
  <c r="P172" i="193"/>
  <c r="P173" i="193"/>
  <c r="P174" i="193"/>
  <c r="P175" i="193"/>
  <c r="P176" i="193"/>
  <c r="P177" i="193"/>
  <c r="P178" i="193"/>
  <c r="P179" i="193"/>
  <c r="P180" i="193"/>
  <c r="P181" i="193"/>
  <c r="P182" i="193"/>
  <c r="P183" i="193"/>
  <c r="P184" i="193"/>
  <c r="P185" i="193"/>
  <c r="P186" i="193"/>
  <c r="P187" i="193"/>
  <c r="P188" i="193"/>
  <c r="P189" i="193"/>
  <c r="P190" i="193"/>
  <c r="P191" i="193"/>
  <c r="P192" i="193"/>
  <c r="P193" i="193"/>
  <c r="P194" i="193"/>
  <c r="P195" i="193"/>
  <c r="P196" i="193"/>
  <c r="P197" i="193"/>
  <c r="P198" i="193"/>
  <c r="P199" i="193"/>
  <c r="P200" i="193"/>
  <c r="P201" i="193"/>
  <c r="P202" i="193"/>
  <c r="P203" i="193"/>
  <c r="P204" i="193"/>
  <c r="P205" i="193"/>
  <c r="P206" i="193"/>
  <c r="P207" i="193"/>
  <c r="P208" i="193"/>
  <c r="P209" i="193"/>
  <c r="P210" i="193"/>
  <c r="P211" i="193"/>
  <c r="P212" i="193"/>
  <c r="P213" i="193"/>
  <c r="P214" i="193"/>
  <c r="P215" i="193"/>
  <c r="P216" i="193"/>
  <c r="P217" i="193"/>
  <c r="P218" i="193"/>
  <c r="P219" i="193"/>
  <c r="P220" i="193"/>
  <c r="P221" i="193"/>
  <c r="P222" i="193"/>
  <c r="P223" i="193"/>
  <c r="P224" i="193"/>
  <c r="P225" i="193"/>
  <c r="P226" i="193"/>
  <c r="P227" i="193"/>
  <c r="P228" i="193"/>
  <c r="P229" i="193"/>
  <c r="P230" i="193"/>
  <c r="P231" i="193"/>
  <c r="P232" i="193"/>
  <c r="P233" i="193"/>
  <c r="P234" i="193"/>
  <c r="P235" i="193"/>
  <c r="P236" i="193"/>
  <c r="P237" i="193"/>
  <c r="P238" i="193"/>
  <c r="P239" i="193"/>
  <c r="P240" i="193"/>
  <c r="P241" i="193"/>
  <c r="P242" i="193"/>
  <c r="P243" i="193"/>
  <c r="P244" i="193"/>
  <c r="P245" i="193"/>
  <c r="P246" i="193"/>
  <c r="P247" i="193"/>
  <c r="P248" i="193"/>
  <c r="P249" i="193"/>
  <c r="P250" i="193"/>
  <c r="P251" i="193"/>
  <c r="P252" i="193"/>
  <c r="P253" i="193"/>
  <c r="P254" i="193"/>
  <c r="P255" i="193"/>
  <c r="P256" i="193"/>
  <c r="P257" i="193"/>
  <c r="P258" i="193"/>
  <c r="P259" i="193"/>
  <c r="P260" i="193"/>
  <c r="P261" i="193"/>
  <c r="P262" i="193"/>
  <c r="P263" i="193"/>
  <c r="P264" i="193"/>
  <c r="P265" i="193"/>
  <c r="P266" i="193"/>
  <c r="P267" i="193"/>
  <c r="P268" i="193"/>
  <c r="P269" i="193"/>
  <c r="P270" i="193"/>
  <c r="P271" i="193"/>
  <c r="P272" i="193"/>
  <c r="P273" i="193"/>
  <c r="P274" i="193"/>
  <c r="P275" i="193"/>
  <c r="P276" i="193"/>
  <c r="P277" i="193"/>
  <c r="P278" i="193"/>
  <c r="P279" i="193"/>
  <c r="P280" i="193"/>
  <c r="P281" i="193"/>
  <c r="P282" i="193"/>
  <c r="P283" i="193"/>
  <c r="P284" i="193"/>
  <c r="P285" i="193"/>
  <c r="P286" i="193"/>
  <c r="P287" i="193"/>
  <c r="P288" i="193"/>
  <c r="P289" i="193"/>
  <c r="P290" i="193"/>
  <c r="P291" i="193"/>
  <c r="P292" i="193"/>
  <c r="P293" i="193"/>
  <c r="P294" i="193"/>
  <c r="P295" i="193"/>
  <c r="P296" i="193"/>
  <c r="P297" i="193"/>
  <c r="P298" i="193"/>
  <c r="P299" i="193"/>
  <c r="P300" i="193"/>
  <c r="P301" i="193"/>
  <c r="P302" i="193"/>
  <c r="P303" i="193"/>
  <c r="P304" i="193"/>
  <c r="P305" i="193"/>
  <c r="P306" i="193"/>
  <c r="P307" i="193"/>
  <c r="P308" i="193"/>
  <c r="P309" i="193"/>
  <c r="P310" i="193"/>
  <c r="P311" i="193"/>
  <c r="P312" i="193"/>
  <c r="P313" i="193"/>
  <c r="P314" i="193"/>
  <c r="P315" i="193"/>
  <c r="P316" i="193"/>
  <c r="P317" i="193"/>
  <c r="P318" i="193"/>
  <c r="P319" i="193"/>
  <c r="P320" i="193"/>
  <c r="P321" i="193"/>
  <c r="P322" i="193"/>
  <c r="P323" i="193"/>
  <c r="P324" i="193"/>
  <c r="P325" i="193"/>
  <c r="P326" i="193"/>
  <c r="P327" i="193"/>
  <c r="P328" i="193"/>
  <c r="P329" i="193"/>
  <c r="P330" i="193"/>
  <c r="P331" i="193"/>
  <c r="P332" i="193"/>
  <c r="P333" i="193"/>
  <c r="P334" i="193"/>
  <c r="P335" i="193"/>
  <c r="P336" i="193"/>
  <c r="P337" i="193"/>
  <c r="P338" i="193"/>
  <c r="P339" i="193"/>
  <c r="P340" i="193"/>
  <c r="P341" i="193"/>
  <c r="P342" i="193"/>
  <c r="P343" i="193"/>
  <c r="P344" i="193"/>
  <c r="P345" i="193"/>
  <c r="P346" i="193"/>
  <c r="P347" i="193"/>
  <c r="P348" i="193"/>
  <c r="P349" i="193"/>
  <c r="P350" i="193"/>
  <c r="P351" i="193"/>
  <c r="P352" i="193"/>
  <c r="P353" i="193"/>
  <c r="P354" i="193"/>
  <c r="P355" i="193"/>
  <c r="P356" i="193"/>
  <c r="P357" i="193"/>
  <c r="P358" i="193"/>
  <c r="P359" i="193"/>
  <c r="P360" i="193"/>
  <c r="P361" i="193"/>
  <c r="P362" i="193"/>
  <c r="P363" i="193"/>
  <c r="P364" i="193"/>
  <c r="P365" i="193"/>
  <c r="P366" i="193"/>
  <c r="P367" i="193"/>
  <c r="P368" i="193"/>
  <c r="P369" i="193"/>
  <c r="P370" i="193"/>
  <c r="P371" i="193"/>
  <c r="P372" i="193"/>
  <c r="P373" i="193"/>
  <c r="P374" i="193"/>
  <c r="P375" i="193"/>
  <c r="P376" i="193"/>
  <c r="P377" i="193"/>
  <c r="P378" i="193"/>
  <c r="P379" i="193"/>
  <c r="P380" i="193"/>
  <c r="P381" i="193"/>
  <c r="P382" i="193"/>
  <c r="P383" i="193"/>
  <c r="P384" i="193"/>
  <c r="P385" i="193"/>
  <c r="P386" i="193"/>
  <c r="P387" i="193"/>
  <c r="P388" i="193"/>
  <c r="P389" i="193"/>
  <c r="P390" i="193"/>
  <c r="P391" i="193"/>
  <c r="P392" i="193"/>
  <c r="P393" i="193"/>
  <c r="P394" i="193"/>
  <c r="P395" i="193"/>
  <c r="P396" i="193"/>
  <c r="P397" i="193"/>
  <c r="P398" i="193"/>
  <c r="P399" i="193"/>
  <c r="P400" i="193"/>
  <c r="P401" i="193"/>
  <c r="P402" i="193"/>
  <c r="P403" i="193"/>
  <c r="P404" i="193"/>
  <c r="P405" i="193"/>
  <c r="P406" i="193"/>
  <c r="P407" i="193"/>
  <c r="P408" i="193"/>
  <c r="P409" i="193"/>
  <c r="P410" i="193"/>
  <c r="P411" i="193"/>
  <c r="P412" i="193"/>
  <c r="P413" i="193"/>
  <c r="P414" i="193"/>
  <c r="P415" i="193"/>
  <c r="P416" i="193"/>
  <c r="P417" i="193"/>
  <c r="P418" i="193"/>
  <c r="P419" i="193"/>
  <c r="P420" i="193"/>
  <c r="P421" i="193"/>
  <c r="P422" i="193"/>
  <c r="P423" i="193"/>
  <c r="P424" i="193"/>
  <c r="P425" i="193"/>
  <c r="P426" i="193"/>
  <c r="P427" i="193"/>
  <c r="P428" i="193"/>
  <c r="P429" i="193"/>
  <c r="P430" i="193"/>
  <c r="P431" i="193"/>
  <c r="P432" i="193"/>
  <c r="P433" i="193"/>
  <c r="P434" i="193"/>
  <c r="P435" i="193"/>
  <c r="P436" i="193"/>
  <c r="P437" i="193"/>
  <c r="P438" i="193"/>
  <c r="P439" i="193"/>
  <c r="P440" i="193"/>
  <c r="P441" i="193"/>
  <c r="P442" i="193"/>
  <c r="P443" i="193"/>
  <c r="P444" i="193"/>
  <c r="P445" i="193"/>
  <c r="P446" i="193"/>
  <c r="P447" i="193"/>
  <c r="P448" i="193"/>
  <c r="P449" i="193"/>
  <c r="P450" i="193"/>
  <c r="P451" i="193"/>
  <c r="P452" i="193"/>
  <c r="P453" i="193"/>
  <c r="P454" i="193"/>
  <c r="P455" i="193"/>
  <c r="P456" i="193"/>
  <c r="P457" i="193"/>
  <c r="P458" i="193"/>
  <c r="P459" i="193"/>
  <c r="P460" i="193"/>
  <c r="P461" i="193"/>
  <c r="P462" i="193"/>
  <c r="P463" i="193"/>
  <c r="P464" i="193"/>
  <c r="P465" i="193"/>
  <c r="P466" i="193"/>
  <c r="P467" i="193"/>
  <c r="P468" i="193"/>
  <c r="P469" i="193"/>
  <c r="P470" i="193"/>
  <c r="P471" i="193"/>
  <c r="P472" i="193"/>
  <c r="P473" i="193"/>
  <c r="P474" i="193"/>
  <c r="P475" i="193"/>
  <c r="P476" i="193"/>
  <c r="P477" i="193"/>
  <c r="P478" i="193"/>
  <c r="P479" i="193"/>
  <c r="P480" i="193"/>
  <c r="P481" i="193"/>
  <c r="P482" i="193"/>
  <c r="P483" i="193"/>
  <c r="P484" i="193"/>
  <c r="P485" i="193"/>
  <c r="P486" i="193"/>
  <c r="P487" i="193"/>
  <c r="P488" i="193"/>
  <c r="P489" i="193"/>
  <c r="P490" i="193"/>
  <c r="P491" i="193"/>
  <c r="P492" i="193"/>
  <c r="P493" i="193"/>
  <c r="P494" i="193"/>
  <c r="P495" i="193"/>
  <c r="P496" i="193"/>
  <c r="P497" i="193"/>
  <c r="P498" i="193"/>
  <c r="P499" i="193"/>
  <c r="P500" i="193"/>
  <c r="P501" i="193"/>
  <c r="P502" i="193"/>
  <c r="P503" i="193"/>
  <c r="P504" i="193"/>
  <c r="P505" i="193"/>
  <c r="P506" i="193"/>
  <c r="P507" i="193"/>
  <c r="P508" i="193"/>
  <c r="P509" i="193"/>
  <c r="P510" i="193"/>
  <c r="P511" i="193"/>
  <c r="P512" i="193"/>
  <c r="P513" i="193"/>
  <c r="P514" i="193"/>
  <c r="P515" i="193"/>
  <c r="P516" i="193"/>
  <c r="P517" i="193"/>
  <c r="P518" i="193"/>
  <c r="P519" i="193"/>
  <c r="P520" i="193"/>
  <c r="P521" i="193"/>
  <c r="P522" i="193"/>
  <c r="P523" i="193"/>
  <c r="P524" i="193"/>
  <c r="P525" i="193"/>
  <c r="P526" i="193"/>
  <c r="P527" i="193"/>
  <c r="P528" i="193"/>
  <c r="P529" i="193"/>
  <c r="P530" i="193"/>
  <c r="P531" i="193"/>
  <c r="P532" i="193"/>
  <c r="P533" i="193"/>
  <c r="P534" i="193"/>
  <c r="P535" i="193"/>
  <c r="P536" i="193"/>
  <c r="P537" i="193"/>
  <c r="P538" i="193"/>
  <c r="P539" i="193"/>
  <c r="P540" i="193"/>
  <c r="P541" i="193"/>
  <c r="P542" i="193"/>
  <c r="P543" i="193"/>
  <c r="P544" i="193"/>
  <c r="P545" i="193"/>
  <c r="P546" i="193"/>
  <c r="P547" i="193"/>
  <c r="P548" i="193"/>
  <c r="P549" i="193"/>
  <c r="P550" i="193"/>
  <c r="P551" i="193"/>
  <c r="P552" i="193"/>
  <c r="P553" i="193"/>
  <c r="P554" i="193"/>
  <c r="P555" i="193"/>
  <c r="P556" i="193"/>
  <c r="P557" i="193"/>
  <c r="P558" i="193"/>
  <c r="P559" i="193"/>
  <c r="P560" i="193"/>
  <c r="P561" i="193"/>
  <c r="P562" i="193"/>
  <c r="P563" i="193"/>
  <c r="P564" i="193"/>
  <c r="P565" i="193"/>
  <c r="P566" i="193"/>
  <c r="P567" i="193"/>
  <c r="P568" i="193"/>
  <c r="P569" i="193"/>
  <c r="P570" i="193"/>
  <c r="P571" i="193"/>
  <c r="P572" i="193"/>
  <c r="P573" i="193"/>
  <c r="P574" i="193"/>
  <c r="P575" i="193"/>
  <c r="P576" i="193"/>
  <c r="P577" i="193"/>
  <c r="P578" i="193"/>
  <c r="P579" i="193"/>
  <c r="P580" i="193"/>
  <c r="P581" i="193"/>
  <c r="P582" i="193"/>
  <c r="P583" i="193"/>
  <c r="P584" i="193"/>
  <c r="P585" i="193"/>
  <c r="P586" i="193"/>
  <c r="P587" i="193"/>
  <c r="P588" i="193"/>
  <c r="P589" i="193"/>
  <c r="P590" i="193"/>
  <c r="P591" i="193"/>
  <c r="P592" i="193"/>
  <c r="P593" i="193"/>
  <c r="P594" i="193"/>
  <c r="P595" i="193"/>
  <c r="P596" i="193"/>
  <c r="P597" i="193"/>
  <c r="P598" i="193"/>
  <c r="P599" i="193"/>
  <c r="P600" i="193"/>
  <c r="P601" i="193"/>
  <c r="P602" i="193"/>
  <c r="P603" i="193"/>
  <c r="P604" i="193"/>
  <c r="P605" i="193"/>
  <c r="P606" i="193"/>
  <c r="P607" i="193"/>
  <c r="P608" i="193"/>
  <c r="P609" i="193"/>
  <c r="P610" i="193"/>
  <c r="P611" i="193"/>
  <c r="P612" i="193"/>
  <c r="P613" i="193"/>
  <c r="P614" i="193"/>
  <c r="P615" i="193"/>
  <c r="P616" i="193"/>
  <c r="P617" i="193"/>
  <c r="P618" i="193"/>
  <c r="P619" i="193"/>
  <c r="P620" i="193"/>
  <c r="P621" i="193"/>
  <c r="P622" i="193"/>
  <c r="P623" i="193"/>
  <c r="P624" i="193"/>
  <c r="P625" i="193"/>
  <c r="P626" i="193"/>
  <c r="P627" i="193"/>
  <c r="P628" i="193"/>
  <c r="P629" i="193"/>
  <c r="P630" i="193"/>
  <c r="P631" i="193"/>
  <c r="P632" i="193"/>
  <c r="P633" i="193"/>
  <c r="P634" i="193"/>
  <c r="P635" i="193"/>
  <c r="P636" i="193"/>
  <c r="P637" i="193"/>
  <c r="P638" i="193"/>
  <c r="P639" i="193"/>
  <c r="P640" i="193"/>
  <c r="P641" i="193"/>
  <c r="P642" i="193"/>
  <c r="P643" i="193"/>
  <c r="P644" i="193"/>
  <c r="P645" i="193"/>
  <c r="P646" i="193"/>
  <c r="P647" i="193"/>
  <c r="P648" i="193"/>
  <c r="P649" i="193"/>
  <c r="P650" i="193"/>
  <c r="P651" i="193"/>
  <c r="P652" i="193"/>
  <c r="P653" i="193"/>
  <c r="P654" i="193"/>
  <c r="P655" i="193"/>
  <c r="P656" i="193"/>
  <c r="P657" i="193"/>
  <c r="P658" i="193"/>
  <c r="P659" i="193"/>
  <c r="P660" i="193"/>
  <c r="P661" i="193"/>
  <c r="P662" i="193"/>
  <c r="P663" i="193"/>
  <c r="P664" i="193"/>
  <c r="P665" i="193"/>
  <c r="P666" i="193"/>
  <c r="P667" i="193"/>
  <c r="P668" i="193"/>
  <c r="P669" i="193"/>
  <c r="P670" i="193"/>
  <c r="P671" i="193"/>
  <c r="P672" i="193"/>
  <c r="P673" i="193"/>
  <c r="P674" i="193"/>
  <c r="P675" i="193"/>
  <c r="P676" i="193"/>
  <c r="P677" i="193"/>
  <c r="P678" i="193"/>
  <c r="P679" i="193"/>
  <c r="P680" i="193"/>
  <c r="P681" i="193"/>
  <c r="P682" i="193"/>
  <c r="P683" i="193"/>
  <c r="P684" i="193"/>
  <c r="P685" i="193"/>
  <c r="P686" i="193"/>
  <c r="P687" i="193"/>
  <c r="P688" i="193"/>
  <c r="P689" i="193"/>
  <c r="P690" i="193"/>
  <c r="P691" i="193"/>
  <c r="P692" i="193"/>
  <c r="P693" i="193"/>
  <c r="P694" i="193"/>
  <c r="P695" i="193"/>
  <c r="P696" i="193"/>
  <c r="P697" i="193"/>
  <c r="P698" i="193"/>
  <c r="P699" i="193"/>
  <c r="P700" i="193"/>
  <c r="P701" i="193"/>
  <c r="P702" i="193"/>
  <c r="P703" i="193"/>
  <c r="P704" i="193"/>
  <c r="P705" i="193"/>
  <c r="P706" i="193"/>
  <c r="P707" i="193"/>
  <c r="P708" i="193"/>
  <c r="P709" i="193"/>
  <c r="P710" i="193"/>
  <c r="P711" i="193"/>
  <c r="P712" i="193"/>
  <c r="P713" i="193"/>
  <c r="P714" i="193"/>
  <c r="P715" i="193"/>
  <c r="P716" i="193"/>
  <c r="P717" i="193"/>
  <c r="P718" i="193"/>
  <c r="P719" i="193"/>
  <c r="P720" i="193"/>
  <c r="P721" i="193"/>
  <c r="P722" i="193"/>
  <c r="P723" i="193"/>
  <c r="P724" i="193"/>
  <c r="P725" i="193"/>
  <c r="P726" i="193"/>
  <c r="P727" i="193"/>
  <c r="P728" i="193"/>
  <c r="P729" i="193"/>
  <c r="P730" i="193"/>
  <c r="P731" i="193"/>
  <c r="P732" i="193"/>
  <c r="P733" i="193"/>
  <c r="P734" i="193"/>
  <c r="P735" i="193"/>
  <c r="P736" i="193"/>
  <c r="P737" i="193"/>
  <c r="P738" i="193"/>
  <c r="P739" i="193"/>
  <c r="P740" i="193"/>
  <c r="P741" i="193"/>
  <c r="P742" i="193"/>
  <c r="P743" i="193"/>
  <c r="P744" i="193"/>
  <c r="P745" i="193"/>
  <c r="P746" i="193"/>
  <c r="P747" i="193"/>
  <c r="P748" i="193"/>
  <c r="P749" i="193"/>
  <c r="P750" i="193"/>
  <c r="P751" i="193"/>
  <c r="P752" i="193"/>
  <c r="P753" i="193"/>
  <c r="P754" i="193"/>
  <c r="P755" i="193"/>
  <c r="P756" i="193"/>
  <c r="P757" i="193"/>
  <c r="P758" i="193"/>
  <c r="P759" i="193"/>
  <c r="P760" i="193"/>
  <c r="P761" i="193"/>
  <c r="P762" i="193"/>
  <c r="P763" i="193"/>
  <c r="P764" i="193"/>
  <c r="P765" i="193"/>
  <c r="P766" i="193"/>
  <c r="P767" i="193"/>
  <c r="P768" i="193"/>
  <c r="P769" i="193"/>
  <c r="P770" i="193"/>
  <c r="P771" i="193"/>
  <c r="P772" i="193"/>
  <c r="P773" i="193"/>
  <c r="P774" i="193"/>
  <c r="P775" i="193"/>
  <c r="P776" i="193"/>
  <c r="P777" i="193"/>
  <c r="P778" i="193"/>
  <c r="P779" i="193"/>
  <c r="P780" i="193"/>
  <c r="P781" i="193"/>
  <c r="P782" i="193"/>
  <c r="P783" i="193"/>
  <c r="P784" i="193"/>
  <c r="P785" i="193"/>
  <c r="P786" i="193"/>
  <c r="P787" i="193"/>
  <c r="P788" i="193"/>
  <c r="P789" i="193"/>
  <c r="P790" i="193"/>
  <c r="P791" i="193"/>
  <c r="P792" i="193"/>
  <c r="P793" i="193"/>
  <c r="P794" i="193"/>
  <c r="P795" i="193"/>
  <c r="P796" i="193"/>
  <c r="P797" i="193"/>
  <c r="P798" i="193"/>
  <c r="P799" i="193"/>
  <c r="P800" i="193"/>
  <c r="P801" i="193"/>
  <c r="P802" i="193"/>
  <c r="P803" i="193"/>
  <c r="P804" i="193"/>
  <c r="P805" i="193"/>
  <c r="P806" i="193"/>
  <c r="P807" i="193"/>
  <c r="P808" i="193"/>
  <c r="P809" i="193"/>
  <c r="P810" i="193"/>
  <c r="P811" i="193"/>
  <c r="P812" i="193"/>
  <c r="P813" i="193"/>
  <c r="P814" i="193"/>
  <c r="P815" i="193"/>
  <c r="P816" i="193"/>
  <c r="P817" i="193"/>
  <c r="P818" i="193"/>
  <c r="P819" i="193"/>
  <c r="P820" i="193"/>
  <c r="P821" i="193"/>
  <c r="P822" i="193"/>
  <c r="P823" i="193"/>
  <c r="P824" i="193"/>
  <c r="P825" i="193"/>
  <c r="P826" i="193"/>
  <c r="P827" i="193"/>
  <c r="P828" i="193"/>
  <c r="P829" i="193"/>
  <c r="P830" i="193"/>
  <c r="P831" i="193"/>
  <c r="P832" i="193"/>
  <c r="P833" i="193"/>
  <c r="P834" i="193"/>
  <c r="P835" i="193"/>
  <c r="P836" i="193"/>
  <c r="P837" i="193"/>
  <c r="P838" i="193"/>
  <c r="P839" i="193"/>
  <c r="P840" i="193"/>
  <c r="P841" i="193"/>
  <c r="P842" i="193"/>
  <c r="P843" i="193"/>
  <c r="P844" i="193"/>
  <c r="P845" i="193"/>
  <c r="P846" i="193"/>
  <c r="P847" i="193"/>
  <c r="P848" i="193"/>
  <c r="P849" i="193"/>
  <c r="P850" i="193"/>
  <c r="P851" i="193"/>
  <c r="P852" i="193"/>
  <c r="P853" i="193"/>
  <c r="P854" i="193"/>
  <c r="P855" i="193"/>
  <c r="P856" i="193"/>
  <c r="P857" i="193"/>
  <c r="P858" i="193"/>
  <c r="P859" i="193"/>
  <c r="P860" i="193"/>
  <c r="P861" i="193"/>
  <c r="P862" i="193"/>
  <c r="P863" i="193"/>
  <c r="P864" i="193"/>
  <c r="P865" i="193"/>
  <c r="P866" i="193"/>
  <c r="P867" i="193"/>
  <c r="P868" i="193"/>
  <c r="P869" i="193"/>
  <c r="P870" i="193"/>
  <c r="P871" i="193"/>
  <c r="P872" i="193"/>
  <c r="P873" i="193"/>
  <c r="P874" i="193"/>
  <c r="P875" i="193"/>
  <c r="P876" i="193"/>
  <c r="P877" i="193"/>
  <c r="P878" i="193"/>
  <c r="P879" i="193"/>
  <c r="P880" i="193"/>
  <c r="P881" i="193"/>
  <c r="P882" i="193"/>
  <c r="P883" i="193"/>
  <c r="P884" i="193"/>
  <c r="P885" i="193"/>
  <c r="P886" i="193"/>
  <c r="P887" i="193"/>
  <c r="P888" i="193"/>
  <c r="P889" i="193"/>
  <c r="P890" i="193"/>
  <c r="P891" i="193"/>
  <c r="P892" i="193"/>
  <c r="P893" i="193"/>
  <c r="P894" i="193"/>
  <c r="P895" i="193"/>
  <c r="P896" i="193"/>
  <c r="P897" i="193"/>
  <c r="P898" i="193"/>
  <c r="P899" i="193"/>
  <c r="P900" i="193"/>
  <c r="P901" i="193"/>
  <c r="P902" i="193"/>
  <c r="P903" i="193"/>
  <c r="P904" i="193"/>
  <c r="P905" i="193"/>
  <c r="P906" i="193"/>
  <c r="P907" i="193"/>
  <c r="P908" i="193"/>
  <c r="P909" i="193"/>
  <c r="P910" i="193"/>
  <c r="P911" i="193"/>
  <c r="P912" i="193"/>
  <c r="P913" i="193"/>
  <c r="P914" i="193"/>
  <c r="P915" i="193"/>
  <c r="P916" i="193"/>
  <c r="P917" i="193"/>
  <c r="P918" i="193"/>
  <c r="P919" i="193"/>
  <c r="P920" i="193"/>
  <c r="P921" i="193"/>
  <c r="P922" i="193"/>
  <c r="P923" i="193"/>
  <c r="P924" i="193"/>
  <c r="P925" i="193"/>
  <c r="P926" i="193"/>
  <c r="P927" i="193"/>
  <c r="P928" i="193"/>
  <c r="P929" i="193"/>
  <c r="P930" i="193"/>
  <c r="P931" i="193"/>
  <c r="P932" i="193"/>
  <c r="P933" i="193"/>
  <c r="P934" i="193"/>
  <c r="P935" i="193"/>
  <c r="P936" i="193"/>
  <c r="P937" i="193"/>
  <c r="P938" i="193"/>
  <c r="P939" i="193"/>
  <c r="P940" i="193"/>
  <c r="P941" i="193"/>
  <c r="P942" i="193"/>
  <c r="P943" i="193"/>
  <c r="P944" i="193"/>
  <c r="P945" i="193"/>
  <c r="P946" i="193"/>
  <c r="P947" i="193"/>
  <c r="P948" i="193"/>
  <c r="P949" i="193"/>
  <c r="P950" i="193"/>
  <c r="P951" i="193"/>
  <c r="P952" i="193"/>
  <c r="P953" i="193"/>
  <c r="P954" i="193"/>
  <c r="P955" i="193"/>
  <c r="P956" i="193"/>
  <c r="P957" i="193"/>
  <c r="P958" i="193"/>
  <c r="P959" i="193"/>
  <c r="P960" i="193"/>
  <c r="P961" i="193"/>
  <c r="P962" i="193"/>
  <c r="P963" i="193"/>
  <c r="P964" i="193"/>
  <c r="P965" i="193"/>
  <c r="P966" i="193"/>
  <c r="P967" i="193"/>
  <c r="P968" i="193"/>
  <c r="P969" i="193"/>
  <c r="P970" i="193"/>
  <c r="P971" i="193"/>
  <c r="P972" i="193"/>
  <c r="P973" i="193"/>
  <c r="P974" i="193"/>
  <c r="P975" i="193"/>
  <c r="P976" i="193"/>
  <c r="P977" i="193"/>
  <c r="P978" i="193"/>
  <c r="P979" i="193"/>
  <c r="P980" i="193"/>
  <c r="P981" i="193"/>
  <c r="P982" i="193"/>
  <c r="P983" i="193"/>
  <c r="P984" i="193"/>
  <c r="P985" i="193"/>
  <c r="P986" i="193"/>
  <c r="P987" i="193"/>
  <c r="P988" i="193"/>
  <c r="P989" i="193"/>
  <c r="P990" i="193"/>
  <c r="P991" i="193"/>
  <c r="P992" i="193"/>
  <c r="P993" i="193"/>
  <c r="P994" i="193"/>
  <c r="P995" i="193"/>
  <c r="P996" i="193"/>
  <c r="P997" i="193"/>
  <c r="P998" i="193"/>
  <c r="P999" i="193"/>
  <c r="P1000" i="193"/>
  <c r="P1001" i="193"/>
  <c r="P1002" i="193"/>
  <c r="P1003" i="193"/>
  <c r="P1004" i="193"/>
  <c r="P1005" i="193"/>
  <c r="P1006" i="193"/>
  <c r="P1007" i="193"/>
  <c r="P1008" i="193"/>
  <c r="P1009" i="193"/>
  <c r="P1010" i="193"/>
  <c r="P1011" i="193"/>
  <c r="P1012" i="193"/>
  <c r="P1013" i="193"/>
  <c r="P1014" i="193"/>
  <c r="P1015" i="193"/>
  <c r="P1016" i="193"/>
  <c r="P1017" i="193"/>
  <c r="P1018" i="193"/>
  <c r="P1019" i="193"/>
  <c r="P1020" i="193"/>
  <c r="P1021" i="193"/>
  <c r="P1022" i="193"/>
  <c r="P1023" i="193"/>
  <c r="P1024" i="193"/>
  <c r="P1025" i="193"/>
  <c r="P1026" i="193"/>
  <c r="P1027" i="193"/>
  <c r="P1028" i="193"/>
  <c r="P1029" i="193"/>
  <c r="P1030" i="193"/>
  <c r="P1031" i="193"/>
  <c r="P1032" i="193"/>
  <c r="P1033" i="193"/>
  <c r="P1034" i="193"/>
  <c r="P1035" i="193"/>
  <c r="P1036" i="193"/>
  <c r="P1037" i="193"/>
  <c r="P1038" i="193"/>
  <c r="P1039" i="193"/>
  <c r="P1040" i="193"/>
  <c r="P1041" i="193"/>
  <c r="P1042" i="193"/>
  <c r="P1043" i="193"/>
  <c r="P1044" i="193"/>
  <c r="P1045" i="193"/>
  <c r="P1046" i="193"/>
  <c r="P1047" i="193"/>
  <c r="P1048" i="193"/>
  <c r="P1049" i="193"/>
  <c r="P1050" i="193"/>
  <c r="P1051" i="193"/>
  <c r="P1052" i="193"/>
  <c r="P1053" i="193"/>
  <c r="P1054" i="193"/>
  <c r="P1055" i="193"/>
  <c r="P1056" i="193"/>
  <c r="P1057" i="193"/>
  <c r="P1058" i="193"/>
  <c r="P1059" i="193"/>
  <c r="P1060" i="193"/>
  <c r="P1061" i="193"/>
  <c r="P1062" i="193"/>
  <c r="P1063" i="193"/>
  <c r="P1064" i="193"/>
  <c r="P1065" i="193"/>
  <c r="P1066" i="193"/>
  <c r="P1067" i="193"/>
  <c r="P1068" i="193"/>
  <c r="P1069" i="193"/>
  <c r="P1070" i="193"/>
  <c r="P1071" i="193"/>
  <c r="P1072" i="193"/>
  <c r="P1073" i="193"/>
  <c r="P1074" i="193"/>
  <c r="P1075" i="193"/>
  <c r="P1076" i="193"/>
  <c r="P1077" i="193"/>
  <c r="P1078" i="193"/>
  <c r="P1079" i="193"/>
  <c r="P1080" i="193"/>
  <c r="P1081" i="193"/>
  <c r="P1082" i="193"/>
  <c r="P1083" i="193"/>
  <c r="P1084" i="193"/>
  <c r="P1085" i="193"/>
  <c r="P1086" i="193"/>
  <c r="P1087" i="193"/>
  <c r="P1088" i="193"/>
  <c r="P1089" i="193"/>
  <c r="P1090" i="193"/>
  <c r="P1091" i="193"/>
  <c r="P1092" i="193"/>
  <c r="P1093" i="193"/>
  <c r="P1094" i="193"/>
  <c r="P1095" i="193"/>
  <c r="P1096" i="193"/>
  <c r="P1097" i="193"/>
  <c r="P1098" i="193"/>
  <c r="P1099" i="193"/>
  <c r="P1100" i="193"/>
  <c r="P1101" i="193"/>
  <c r="P1102" i="193"/>
  <c r="P1103" i="193"/>
  <c r="P1104" i="193"/>
  <c r="P1105" i="193"/>
  <c r="P1106" i="193"/>
  <c r="P1107" i="193"/>
  <c r="P1108" i="193"/>
  <c r="P1109" i="193"/>
  <c r="P1110" i="193"/>
  <c r="P1111" i="193"/>
  <c r="P1112" i="193"/>
  <c r="P1113" i="193"/>
  <c r="P1114" i="193"/>
  <c r="P1115" i="193"/>
  <c r="P1116" i="193"/>
  <c r="P1117" i="193"/>
  <c r="P1118" i="193"/>
  <c r="P1119" i="193"/>
  <c r="P1120" i="193"/>
  <c r="P1121" i="193"/>
  <c r="P1122" i="193"/>
  <c r="P1123" i="193"/>
  <c r="P1124" i="193"/>
  <c r="P1125" i="193"/>
  <c r="P1126" i="193"/>
  <c r="P1127" i="193"/>
  <c r="P1128" i="193"/>
  <c r="P1129" i="193"/>
  <c r="P1130" i="193"/>
  <c r="P1131" i="193"/>
  <c r="P1132" i="193"/>
  <c r="P1133" i="193"/>
  <c r="P1134" i="193"/>
  <c r="P1135" i="193"/>
  <c r="P1136" i="193"/>
  <c r="P1137" i="193"/>
  <c r="P1138" i="193"/>
  <c r="P1139" i="193"/>
  <c r="P1140" i="193"/>
  <c r="P1141" i="193"/>
  <c r="P1142" i="193"/>
  <c r="P1143" i="193"/>
  <c r="P1144" i="193"/>
  <c r="P1145" i="193"/>
  <c r="P1146" i="193"/>
  <c r="P1147" i="193"/>
  <c r="P1148" i="193"/>
  <c r="P1149" i="193"/>
  <c r="P1150" i="193"/>
  <c r="P1151" i="193"/>
  <c r="P1152" i="193"/>
  <c r="P1153" i="193"/>
  <c r="P1154" i="193"/>
  <c r="P1155" i="193"/>
  <c r="P1156" i="193"/>
  <c r="P1157" i="193"/>
  <c r="P1158" i="193"/>
  <c r="P1159" i="193"/>
  <c r="P1160" i="193"/>
  <c r="P1161" i="193"/>
  <c r="P1162" i="193"/>
  <c r="P1163" i="193"/>
  <c r="P1164" i="193"/>
  <c r="P1165" i="193"/>
  <c r="P1166" i="193"/>
  <c r="P1167" i="193"/>
  <c r="P1168" i="193"/>
  <c r="P1169" i="193"/>
  <c r="P1170" i="193"/>
  <c r="P1171" i="193"/>
  <c r="P1172" i="193"/>
  <c r="P1173" i="193"/>
  <c r="P1174" i="193"/>
  <c r="P1175" i="193"/>
  <c r="P1176" i="193"/>
  <c r="P1177" i="193"/>
  <c r="P1178" i="193"/>
  <c r="P1179" i="193"/>
  <c r="P1180" i="193"/>
  <c r="P1181" i="193"/>
  <c r="P1182" i="193"/>
  <c r="P1183" i="193"/>
  <c r="P1184" i="193"/>
  <c r="P1185" i="193"/>
  <c r="P1186" i="193"/>
  <c r="P1187" i="193"/>
  <c r="P1188" i="193"/>
  <c r="P1189" i="193"/>
  <c r="P1190" i="193"/>
  <c r="P1191" i="193"/>
  <c r="P1192" i="193"/>
  <c r="P1193" i="193"/>
  <c r="P1194" i="193"/>
  <c r="P1195" i="193"/>
  <c r="P1196" i="193"/>
  <c r="P1197" i="193"/>
  <c r="P1198" i="193"/>
  <c r="P1199" i="193"/>
  <c r="P1200" i="193"/>
  <c r="P1201" i="193"/>
  <c r="P1202" i="193"/>
  <c r="P1203" i="193"/>
  <c r="P1204" i="193"/>
  <c r="P1205" i="193"/>
  <c r="P1206" i="193"/>
  <c r="P1207" i="193"/>
  <c r="P1208" i="193"/>
  <c r="P1209" i="193"/>
  <c r="P1210" i="193"/>
  <c r="P1211" i="193"/>
  <c r="P1212" i="193"/>
  <c r="P1213" i="193"/>
  <c r="P1214" i="193"/>
  <c r="P1215" i="193"/>
  <c r="P1216" i="193"/>
  <c r="P1217" i="193"/>
  <c r="P1218" i="193"/>
  <c r="P1219" i="193"/>
  <c r="P1220" i="193"/>
  <c r="P1221" i="193"/>
  <c r="P1222" i="193"/>
  <c r="P1223" i="193"/>
  <c r="P1224" i="193"/>
  <c r="P1225" i="193"/>
  <c r="P1226" i="193"/>
  <c r="P1227" i="193"/>
  <c r="P1228" i="193"/>
  <c r="P1229" i="193"/>
  <c r="P1230" i="193"/>
  <c r="P1231" i="193"/>
  <c r="P1232" i="193"/>
  <c r="P1233" i="193"/>
  <c r="P1234" i="193"/>
  <c r="P1235" i="193"/>
  <c r="P1236" i="193"/>
  <c r="P1237" i="193"/>
  <c r="P1238" i="193"/>
  <c r="P1239" i="193"/>
  <c r="P1240" i="193"/>
  <c r="P1241" i="193"/>
  <c r="P1242" i="193"/>
  <c r="P1243" i="193"/>
  <c r="P1244" i="193"/>
  <c r="P1245" i="193"/>
  <c r="P1246" i="193"/>
  <c r="P1247" i="193"/>
  <c r="P1248" i="193"/>
  <c r="P1249" i="193"/>
  <c r="P1250" i="193"/>
  <c r="P1251" i="193"/>
  <c r="P1252" i="193"/>
  <c r="P1253" i="193"/>
  <c r="P1254" i="193"/>
  <c r="P1255" i="193"/>
  <c r="P1256" i="193"/>
  <c r="P1257" i="193"/>
  <c r="P1258" i="193"/>
  <c r="P1259" i="193"/>
  <c r="P1260" i="193"/>
  <c r="P1261" i="193"/>
  <c r="P1262" i="193"/>
  <c r="P1263" i="193"/>
  <c r="P1264" i="193"/>
  <c r="P1265" i="193"/>
  <c r="P1266" i="193"/>
  <c r="P1267" i="193"/>
  <c r="P1268" i="193"/>
  <c r="P1269" i="193"/>
  <c r="P1270" i="193"/>
  <c r="P1271" i="193"/>
  <c r="P1272" i="193"/>
  <c r="P1273" i="193"/>
  <c r="P1274" i="193"/>
  <c r="P1275" i="193"/>
  <c r="P1276" i="193"/>
  <c r="P1277" i="193"/>
  <c r="P1278" i="193"/>
  <c r="P1279" i="193"/>
  <c r="P1280" i="193"/>
  <c r="P1281" i="193"/>
  <c r="P1282" i="193"/>
  <c r="P1283" i="193"/>
  <c r="P1284" i="193"/>
  <c r="P1285" i="193"/>
  <c r="P1286" i="193"/>
  <c r="P1287" i="193"/>
  <c r="P1288" i="193"/>
  <c r="P1289" i="193"/>
  <c r="P1290" i="193"/>
  <c r="P1291" i="193"/>
  <c r="P1292" i="193"/>
  <c r="P1293" i="193"/>
  <c r="P1294" i="193"/>
  <c r="P1295" i="193"/>
  <c r="P1296" i="193"/>
  <c r="P1297" i="193"/>
  <c r="P1298" i="193"/>
  <c r="P1299" i="193"/>
  <c r="P1300" i="193"/>
  <c r="P1301" i="193"/>
  <c r="P1302" i="193"/>
  <c r="P1303" i="193"/>
  <c r="P1304" i="193"/>
  <c r="P1305" i="193"/>
  <c r="P1306" i="193"/>
  <c r="P1307" i="193"/>
  <c r="P1308" i="193"/>
  <c r="P1309" i="193"/>
  <c r="P1310" i="193"/>
  <c r="P1311" i="193"/>
  <c r="P1312" i="193"/>
  <c r="P1313" i="193"/>
  <c r="P1314" i="193"/>
  <c r="P1315" i="193"/>
  <c r="P1316" i="193"/>
  <c r="P1317" i="193"/>
  <c r="P1318" i="193"/>
  <c r="P1319" i="193"/>
  <c r="P1320" i="193"/>
  <c r="P1321" i="193"/>
  <c r="P1322" i="193"/>
  <c r="P1323" i="193"/>
  <c r="P1324" i="193"/>
  <c r="P1325" i="193"/>
  <c r="P1326" i="193"/>
  <c r="P1327" i="193"/>
  <c r="P1328" i="193"/>
  <c r="P1329" i="193"/>
  <c r="P1330" i="193"/>
  <c r="P1331" i="193"/>
  <c r="P1332" i="193"/>
  <c r="P1333" i="193"/>
  <c r="P1334" i="193"/>
  <c r="P1335" i="193"/>
  <c r="P1336" i="193"/>
  <c r="P1337" i="193"/>
  <c r="P1338" i="193"/>
  <c r="P1339" i="193"/>
  <c r="P1340" i="193"/>
  <c r="P1341" i="193"/>
  <c r="P1342" i="193"/>
  <c r="P1343" i="193"/>
  <c r="P1344" i="193"/>
  <c r="P1345" i="193"/>
  <c r="P1346" i="193"/>
  <c r="P1347" i="193"/>
  <c r="P1348" i="193"/>
  <c r="P1349" i="193"/>
  <c r="P1350" i="193"/>
  <c r="P1351" i="193"/>
  <c r="P1352" i="193"/>
  <c r="P1353" i="193"/>
  <c r="P1354" i="193"/>
  <c r="P1355" i="193"/>
  <c r="P1356" i="193"/>
  <c r="P1357" i="193"/>
  <c r="P1358" i="193"/>
  <c r="P1359" i="193"/>
  <c r="P1360" i="193"/>
  <c r="P1361" i="193"/>
  <c r="P1362" i="193"/>
  <c r="P1363" i="193"/>
  <c r="P1364" i="193"/>
  <c r="P1365" i="193"/>
  <c r="P1366" i="193"/>
  <c r="P1367" i="193"/>
  <c r="P1368" i="193"/>
  <c r="P1369" i="193"/>
  <c r="P1370" i="193"/>
  <c r="P1371" i="193"/>
  <c r="P1372" i="193"/>
  <c r="P1373" i="193"/>
  <c r="P1374" i="193"/>
  <c r="P1375" i="193"/>
  <c r="P1376" i="193"/>
  <c r="P1377" i="193"/>
  <c r="P1378" i="193"/>
  <c r="P1379" i="193"/>
  <c r="P1380" i="193"/>
  <c r="P1381" i="193"/>
  <c r="P1382" i="193"/>
  <c r="P1383" i="193"/>
  <c r="P1384" i="193"/>
  <c r="P1385" i="193"/>
  <c r="P1386" i="193"/>
  <c r="P1387" i="193"/>
  <c r="P1388" i="193"/>
  <c r="P1389" i="193"/>
  <c r="P1390" i="193"/>
  <c r="P1391" i="193"/>
  <c r="P1392" i="193"/>
  <c r="P1393" i="193"/>
  <c r="P1394" i="193"/>
  <c r="P1395" i="193"/>
  <c r="P1396" i="193"/>
  <c r="P1397" i="193"/>
  <c r="P1398" i="193"/>
  <c r="P1399" i="193"/>
  <c r="P1400" i="193"/>
  <c r="P1401" i="193"/>
  <c r="P1402" i="193"/>
  <c r="P1403" i="193"/>
  <c r="P1404" i="193"/>
  <c r="P1405" i="193"/>
  <c r="P1406" i="193"/>
  <c r="P1407" i="193"/>
  <c r="P1408" i="193"/>
  <c r="P1409" i="193"/>
  <c r="P1410" i="193"/>
  <c r="P1411" i="193"/>
  <c r="P1412" i="193"/>
  <c r="P1413" i="193"/>
  <c r="P1414" i="193"/>
  <c r="P1415" i="193"/>
  <c r="P1416" i="193"/>
  <c r="P1417" i="193"/>
  <c r="P1418" i="193"/>
  <c r="P1419" i="193"/>
  <c r="P1420" i="193"/>
  <c r="P1421" i="193"/>
  <c r="P1422" i="193"/>
  <c r="P1423" i="193"/>
  <c r="P1424" i="193"/>
  <c r="P1425" i="193"/>
  <c r="P1426" i="193"/>
  <c r="P1427" i="193"/>
  <c r="P1428" i="193"/>
  <c r="P1429" i="193"/>
  <c r="P1430" i="193"/>
  <c r="P1431" i="193"/>
  <c r="P1432" i="193"/>
  <c r="P1433" i="193"/>
  <c r="P1434" i="193"/>
  <c r="P1435" i="193"/>
  <c r="P1436" i="193"/>
  <c r="P1437" i="193"/>
  <c r="P1438" i="193"/>
  <c r="P1439" i="193"/>
  <c r="P1440" i="193"/>
  <c r="P1441" i="193"/>
  <c r="P1442" i="193"/>
  <c r="P1443" i="193"/>
  <c r="P1444" i="193"/>
  <c r="P1445" i="193"/>
  <c r="P1446" i="193"/>
  <c r="P1447" i="193"/>
  <c r="P1448" i="193"/>
  <c r="P1449" i="193"/>
  <c r="P1450" i="193"/>
  <c r="P1451" i="193"/>
  <c r="P1452" i="193"/>
  <c r="P1453" i="193"/>
  <c r="P1454" i="193"/>
  <c r="P1455" i="193"/>
  <c r="P1456" i="193"/>
  <c r="P1457" i="193"/>
  <c r="P1458" i="193"/>
  <c r="P1459" i="193"/>
  <c r="P1460" i="193"/>
  <c r="P1461" i="193"/>
  <c r="P1462" i="193"/>
  <c r="P1463" i="193"/>
  <c r="P1464" i="193"/>
  <c r="P1465" i="193"/>
  <c r="P1466" i="193"/>
  <c r="P1467" i="193"/>
  <c r="P1468" i="193"/>
  <c r="P1469" i="193"/>
  <c r="P1470" i="193"/>
  <c r="P1471" i="193"/>
  <c r="P1472" i="193"/>
  <c r="P1473" i="193"/>
  <c r="P1474" i="193"/>
  <c r="P1475" i="193"/>
  <c r="P1476" i="193"/>
  <c r="P1477" i="193"/>
  <c r="P1478" i="193"/>
  <c r="P1479" i="193"/>
  <c r="P1480" i="193"/>
  <c r="P1481" i="193"/>
  <c r="P1482" i="193"/>
  <c r="P1483" i="193"/>
  <c r="P1484" i="193"/>
  <c r="P1485" i="193"/>
  <c r="P1486" i="193"/>
  <c r="P1487" i="193"/>
  <c r="P1488" i="193"/>
  <c r="P1489" i="193"/>
  <c r="P1490" i="193"/>
  <c r="P1491" i="193"/>
  <c r="P1492" i="193"/>
  <c r="P1493" i="193"/>
  <c r="P1494" i="193"/>
  <c r="P1495" i="193"/>
  <c r="P1496" i="193"/>
  <c r="P1497" i="193"/>
  <c r="P1498" i="193"/>
  <c r="P1499" i="193"/>
  <c r="P1500" i="193"/>
  <c r="P1501" i="193"/>
  <c r="P1502" i="193"/>
  <c r="P1503" i="193"/>
  <c r="P1504" i="193"/>
  <c r="P1505" i="193"/>
  <c r="P1506" i="193"/>
  <c r="P1507" i="193"/>
  <c r="P1508" i="193"/>
  <c r="P1509" i="193"/>
  <c r="P1510" i="193"/>
  <c r="P1511" i="193"/>
  <c r="P1512" i="193"/>
  <c r="P1513" i="193"/>
  <c r="P1514" i="193"/>
  <c r="P1515" i="193"/>
  <c r="P1516" i="193"/>
  <c r="P1517" i="193"/>
  <c r="P1518" i="193"/>
  <c r="P1519" i="193"/>
  <c r="P1520" i="193"/>
  <c r="P1521" i="193"/>
  <c r="P1522" i="193"/>
  <c r="P1523" i="193"/>
  <c r="P1524" i="193"/>
  <c r="P1525" i="193"/>
  <c r="P1526" i="193"/>
  <c r="P1527" i="193"/>
  <c r="P1528" i="193"/>
  <c r="P1529" i="193"/>
  <c r="P1530" i="193"/>
  <c r="P1531" i="193"/>
  <c r="P1532" i="193"/>
  <c r="P1533" i="193"/>
  <c r="P1534" i="193"/>
  <c r="P1535" i="193"/>
  <c r="P1536" i="193"/>
  <c r="P1537" i="193"/>
  <c r="P1538" i="193"/>
  <c r="P1539" i="193"/>
  <c r="P1540" i="193"/>
  <c r="P1541" i="193"/>
  <c r="P1542" i="193"/>
  <c r="P1543" i="193"/>
  <c r="P1544" i="193"/>
  <c r="P1545" i="193"/>
  <c r="P1546" i="193"/>
  <c r="P1547" i="193"/>
  <c r="P1548" i="193"/>
  <c r="P1549" i="193"/>
  <c r="P1550" i="193"/>
  <c r="P1551" i="193"/>
  <c r="P1552" i="193"/>
  <c r="P1553" i="193"/>
  <c r="P1554" i="193"/>
  <c r="P1555" i="193"/>
  <c r="P1556" i="193"/>
  <c r="P1557" i="193"/>
  <c r="P1558" i="193"/>
  <c r="P1559" i="193"/>
  <c r="P1560" i="193"/>
  <c r="P1561" i="193"/>
  <c r="P1562" i="193"/>
  <c r="P1563" i="193"/>
  <c r="P1564" i="193"/>
  <c r="P1565" i="193"/>
  <c r="P1566" i="193"/>
  <c r="P1567" i="193"/>
  <c r="P1568" i="193"/>
  <c r="P1569" i="193"/>
  <c r="P1570" i="193"/>
  <c r="P1571" i="193"/>
  <c r="P1572" i="193"/>
  <c r="P1573" i="193"/>
  <c r="P1574" i="193"/>
  <c r="P1575" i="193"/>
  <c r="P1576" i="193"/>
  <c r="P1577" i="193"/>
  <c r="P1578" i="193"/>
  <c r="P1579" i="193"/>
  <c r="P1580" i="193"/>
  <c r="P1581" i="193"/>
  <c r="P1582" i="193"/>
  <c r="P1583" i="193"/>
  <c r="P1584" i="193"/>
  <c r="P1585" i="193"/>
  <c r="P1586" i="193"/>
  <c r="P1587" i="193"/>
  <c r="P1588" i="193"/>
  <c r="P1589" i="193"/>
  <c r="P1590" i="193"/>
  <c r="P1591" i="193"/>
  <c r="P1592" i="193"/>
  <c r="P1593" i="193"/>
  <c r="P1594" i="193"/>
  <c r="P1595" i="193"/>
  <c r="P1596" i="193"/>
  <c r="P1597" i="193"/>
  <c r="P1598" i="193"/>
  <c r="P1599" i="193"/>
  <c r="P1600" i="193"/>
  <c r="P1601" i="193"/>
  <c r="P1602" i="193"/>
  <c r="P1603" i="193"/>
  <c r="P1604" i="193"/>
  <c r="P1605" i="193"/>
  <c r="P1606" i="193"/>
  <c r="P1607" i="193"/>
  <c r="P1608" i="193"/>
  <c r="P1609" i="193"/>
  <c r="P1610" i="193"/>
  <c r="P1611" i="193"/>
  <c r="P1612" i="193"/>
  <c r="P1613" i="193"/>
  <c r="P1614" i="193"/>
  <c r="P1615" i="193"/>
  <c r="P1616" i="193"/>
  <c r="P1617" i="193"/>
  <c r="P1618" i="193"/>
  <c r="P1619" i="193"/>
  <c r="P1620" i="193"/>
  <c r="P1621" i="193"/>
  <c r="P1622" i="193"/>
  <c r="P1623" i="193"/>
  <c r="P1624" i="193"/>
  <c r="P1625" i="193"/>
  <c r="P1626" i="193"/>
  <c r="P1627" i="193"/>
  <c r="P1628" i="193"/>
  <c r="P1629" i="193"/>
  <c r="P1630" i="193"/>
  <c r="P1631" i="193"/>
  <c r="P1632" i="193"/>
  <c r="P1633" i="193"/>
  <c r="P1634" i="193"/>
  <c r="P1635" i="193"/>
  <c r="P1636" i="193"/>
  <c r="P1637" i="193"/>
  <c r="P1638" i="193"/>
  <c r="P1639" i="193"/>
  <c r="P1640" i="193"/>
  <c r="P1641" i="193"/>
  <c r="P1642" i="193"/>
  <c r="P1643" i="193"/>
  <c r="P1644" i="193"/>
  <c r="P1645" i="193"/>
  <c r="P1646" i="193"/>
  <c r="P1647" i="193"/>
  <c r="P1648" i="193"/>
  <c r="P1649" i="193"/>
  <c r="P1650" i="193"/>
  <c r="P1651" i="193"/>
  <c r="P1652" i="193"/>
  <c r="P1653" i="193"/>
  <c r="P1654" i="193"/>
  <c r="P1655" i="193"/>
  <c r="P1656" i="193"/>
  <c r="P1657" i="193"/>
  <c r="P1658" i="193"/>
  <c r="P1659" i="193"/>
  <c r="P1660" i="193"/>
  <c r="P1661" i="193"/>
  <c r="P1662" i="193"/>
  <c r="P1663" i="193"/>
  <c r="P1664" i="193"/>
  <c r="P1665" i="193"/>
  <c r="P1666" i="193"/>
  <c r="P1667" i="193"/>
  <c r="P1668" i="193"/>
  <c r="P1669" i="193"/>
  <c r="P1670" i="193"/>
  <c r="P1671" i="193"/>
  <c r="P1672" i="193"/>
  <c r="P1673" i="193"/>
  <c r="P1674" i="193"/>
  <c r="P1675" i="193"/>
  <c r="P1676" i="193"/>
  <c r="P1677" i="193"/>
  <c r="P1678" i="193"/>
  <c r="P1679" i="193"/>
  <c r="P1680" i="193"/>
  <c r="P1681" i="193"/>
  <c r="P1682" i="193"/>
  <c r="P1683" i="193"/>
  <c r="P1684" i="193"/>
  <c r="P1685" i="193"/>
  <c r="P1686" i="193"/>
  <c r="P1687" i="193"/>
  <c r="P1688" i="193"/>
  <c r="P1689" i="193"/>
  <c r="P1690" i="193"/>
  <c r="P1691" i="193"/>
  <c r="P1692" i="193"/>
  <c r="P1693" i="193"/>
  <c r="P1694" i="193"/>
  <c r="P1695" i="193"/>
  <c r="P1696" i="193"/>
  <c r="P1697" i="193"/>
  <c r="P1698" i="193"/>
  <c r="P1699" i="193"/>
  <c r="P1700" i="193"/>
  <c r="P1701" i="193"/>
  <c r="P1702" i="193"/>
  <c r="P1703" i="193"/>
  <c r="P1704" i="193"/>
  <c r="P1705" i="193"/>
  <c r="P1706" i="193"/>
  <c r="P1707" i="193"/>
  <c r="P1708" i="193"/>
  <c r="P1709" i="193"/>
  <c r="P1710" i="193"/>
  <c r="P1711" i="193"/>
  <c r="P1712" i="193"/>
  <c r="P1713" i="193"/>
  <c r="P1714" i="193"/>
  <c r="P1715" i="193"/>
  <c r="P1716" i="193"/>
  <c r="P1717" i="193"/>
  <c r="P1718" i="193"/>
  <c r="P1719" i="193"/>
  <c r="P1720" i="193"/>
  <c r="P1721" i="193"/>
  <c r="P1722" i="193"/>
  <c r="P1723" i="193"/>
  <c r="P1724" i="193"/>
  <c r="P1725" i="193"/>
  <c r="P1726" i="193"/>
  <c r="P1727" i="193"/>
  <c r="P1728" i="193"/>
  <c r="P1729" i="193"/>
  <c r="P1730" i="193"/>
  <c r="P1731" i="193"/>
  <c r="P1732" i="193"/>
  <c r="P1733" i="193"/>
  <c r="P1734" i="193"/>
  <c r="P1735" i="193"/>
  <c r="P1736" i="193"/>
  <c r="P1737" i="193"/>
  <c r="P1738" i="193"/>
  <c r="P1739" i="193"/>
  <c r="P1740" i="193"/>
  <c r="P1741" i="193"/>
  <c r="P1742" i="193"/>
  <c r="P1743" i="193"/>
  <c r="P1744" i="193"/>
  <c r="P1745" i="193"/>
  <c r="P1746" i="193"/>
  <c r="P1747" i="193"/>
  <c r="P1748" i="193"/>
  <c r="P1749" i="193"/>
  <c r="P1750" i="193"/>
  <c r="P1751" i="193"/>
  <c r="P1752" i="193"/>
  <c r="P1753" i="193"/>
  <c r="P1754" i="193"/>
  <c r="P1755" i="193"/>
  <c r="P1756" i="193"/>
  <c r="P1757" i="193"/>
  <c r="P1758" i="193"/>
  <c r="P1759" i="193"/>
  <c r="P1760" i="193"/>
  <c r="P1761" i="193"/>
  <c r="P1762" i="193"/>
  <c r="P1763" i="193"/>
  <c r="P1764" i="193"/>
  <c r="P1765" i="193"/>
  <c r="P1766" i="193"/>
  <c r="P1767" i="193"/>
  <c r="P1768" i="193"/>
  <c r="P1769" i="193"/>
  <c r="P1770" i="193"/>
  <c r="P1771" i="193"/>
  <c r="P1772" i="193"/>
  <c r="P1773" i="193"/>
  <c r="P1774" i="193"/>
  <c r="P1775" i="193"/>
  <c r="P1776" i="193"/>
  <c r="P1777" i="193"/>
  <c r="P1778" i="193"/>
  <c r="P1779" i="193"/>
  <c r="P1780" i="193"/>
  <c r="P1781" i="193"/>
  <c r="P1782" i="193"/>
  <c r="P1783" i="193"/>
  <c r="P1784" i="193"/>
  <c r="P1785" i="193"/>
  <c r="P1786" i="193"/>
  <c r="P1787" i="193"/>
  <c r="P1788" i="193"/>
  <c r="P1789" i="193"/>
  <c r="P1790" i="193"/>
  <c r="P1791" i="193"/>
  <c r="P1792" i="193"/>
  <c r="P1793" i="193"/>
  <c r="P1794" i="193"/>
  <c r="P1795" i="193"/>
  <c r="P1796" i="193"/>
  <c r="P1797" i="193"/>
  <c r="P1798" i="193"/>
  <c r="P1799" i="193"/>
  <c r="P1800" i="193"/>
  <c r="P1801" i="193"/>
  <c r="P1802" i="193"/>
  <c r="P1803" i="193"/>
  <c r="P1804" i="193"/>
  <c r="P1805" i="193"/>
  <c r="P1806" i="193"/>
  <c r="P1807" i="193"/>
  <c r="P1808" i="193"/>
  <c r="P1809" i="193"/>
  <c r="P1810" i="193"/>
  <c r="P1811" i="193"/>
  <c r="P1812" i="193"/>
  <c r="P1813" i="193"/>
  <c r="P1814" i="193"/>
  <c r="P1815" i="193"/>
  <c r="P1816" i="193"/>
  <c r="P1817" i="193"/>
  <c r="P1818" i="193"/>
  <c r="P1819" i="193"/>
  <c r="P1820" i="193"/>
  <c r="P1821" i="193"/>
  <c r="P1822" i="193"/>
  <c r="P1823" i="193"/>
  <c r="P1824" i="193"/>
  <c r="P1825" i="193"/>
  <c r="P1826" i="193"/>
  <c r="P1827" i="193"/>
  <c r="P1828" i="193"/>
  <c r="P1829" i="193"/>
  <c r="P1830" i="193"/>
  <c r="P1831" i="193"/>
  <c r="P1832" i="193"/>
  <c r="P1833" i="193"/>
  <c r="P1834" i="193"/>
  <c r="P1835" i="193"/>
  <c r="P1836" i="193"/>
  <c r="P1837" i="193"/>
  <c r="P1838" i="193"/>
  <c r="P1839" i="193"/>
  <c r="P1840" i="193"/>
  <c r="P1841" i="193"/>
  <c r="P1842" i="193"/>
  <c r="P1843" i="193"/>
  <c r="P1844" i="193"/>
  <c r="P1845" i="193"/>
  <c r="P1846" i="193"/>
  <c r="P1847" i="193"/>
  <c r="P1848" i="193"/>
  <c r="P1849" i="193"/>
  <c r="P1850" i="193"/>
  <c r="P1851" i="193"/>
  <c r="P1852" i="193"/>
  <c r="P1853" i="193"/>
  <c r="P1854" i="193"/>
  <c r="P1855" i="193"/>
  <c r="P1856" i="193"/>
  <c r="P1857" i="193"/>
  <c r="P1858" i="193"/>
  <c r="P1859" i="193"/>
  <c r="P1860" i="193"/>
  <c r="P1861" i="193"/>
  <c r="P1862" i="193"/>
  <c r="P1863" i="193"/>
  <c r="P1864" i="193"/>
  <c r="P1865" i="193"/>
  <c r="P1866" i="193"/>
  <c r="P1867" i="193"/>
  <c r="P1868" i="193"/>
  <c r="P1869" i="193"/>
  <c r="P1870" i="193"/>
  <c r="P1871" i="193"/>
  <c r="P1872" i="193"/>
  <c r="P1873" i="193"/>
  <c r="P1874" i="193"/>
  <c r="P1875" i="193"/>
  <c r="P1876" i="193"/>
  <c r="P1877" i="193"/>
  <c r="P1878" i="193"/>
  <c r="P1879" i="193"/>
  <c r="P1880" i="193"/>
  <c r="P1881" i="193"/>
  <c r="P1882" i="193"/>
  <c r="P1883" i="193"/>
  <c r="P1884" i="193"/>
  <c r="P1885" i="193"/>
  <c r="P1886" i="193"/>
  <c r="P1887" i="193"/>
  <c r="P1888" i="193"/>
  <c r="P1889" i="193"/>
  <c r="P1890" i="193"/>
  <c r="P1891" i="193"/>
  <c r="P1892" i="193"/>
  <c r="P1893" i="193"/>
  <c r="P1894" i="193"/>
  <c r="P1895" i="193"/>
  <c r="P1896" i="193"/>
  <c r="P1897" i="193"/>
  <c r="P1898" i="193"/>
  <c r="P1899" i="193"/>
  <c r="P1900" i="193"/>
  <c r="P1901" i="193"/>
  <c r="P1902" i="193"/>
  <c r="P1903" i="193"/>
  <c r="P1904" i="193"/>
  <c r="P1905" i="193"/>
  <c r="P1906" i="193"/>
  <c r="P1907" i="193"/>
  <c r="P1908" i="193"/>
  <c r="P1909" i="193"/>
  <c r="P1910" i="193"/>
  <c r="P1911" i="193"/>
  <c r="P1912" i="193"/>
  <c r="P1913" i="193"/>
  <c r="P1914" i="193"/>
  <c r="P1915" i="193"/>
  <c r="P1916" i="193"/>
  <c r="P1917" i="193"/>
  <c r="P1918" i="193"/>
  <c r="P1919" i="193"/>
  <c r="P1920" i="193"/>
  <c r="P1921" i="193"/>
  <c r="P1922" i="193"/>
  <c r="P1923" i="193"/>
  <c r="P1924" i="193"/>
  <c r="P1925" i="193"/>
  <c r="P1926" i="193"/>
  <c r="P1927" i="193"/>
  <c r="P1928" i="193"/>
  <c r="P1929" i="193"/>
  <c r="P1930" i="193"/>
  <c r="P1931" i="193"/>
  <c r="P1932" i="193"/>
  <c r="P1933" i="193"/>
  <c r="P1934" i="193"/>
  <c r="P1935" i="193"/>
  <c r="P1936" i="193"/>
  <c r="P1937" i="193"/>
  <c r="P1938" i="193"/>
  <c r="P1939" i="193"/>
  <c r="P1940" i="193"/>
  <c r="P1941" i="193"/>
  <c r="P1942" i="193"/>
  <c r="P1943" i="193"/>
  <c r="P1944" i="193"/>
  <c r="P1945" i="193"/>
  <c r="P1946" i="193"/>
  <c r="P1947" i="193"/>
  <c r="P1948" i="193"/>
  <c r="P1949" i="193"/>
  <c r="P1950" i="193"/>
  <c r="P1951" i="193"/>
  <c r="P1952" i="193"/>
  <c r="P1953" i="193"/>
  <c r="P1954" i="193"/>
  <c r="P1955" i="193"/>
  <c r="P1956" i="193"/>
  <c r="P1957" i="193"/>
  <c r="P1958" i="193"/>
  <c r="P1959" i="193"/>
  <c r="P1960" i="193"/>
  <c r="P1961" i="193"/>
  <c r="P1962" i="193"/>
  <c r="P1963" i="193"/>
  <c r="P1964" i="193"/>
  <c r="P1965" i="193"/>
  <c r="P1966" i="193"/>
  <c r="P1967" i="193"/>
  <c r="P1968" i="193"/>
  <c r="P1969" i="193"/>
  <c r="P1970" i="193"/>
  <c r="P1971" i="193"/>
  <c r="P1972" i="193"/>
  <c r="P1973" i="193"/>
  <c r="P1974" i="193"/>
  <c r="P1975" i="193"/>
  <c r="P1976" i="193"/>
  <c r="P1977" i="193"/>
  <c r="P1978" i="193"/>
  <c r="P1979" i="193"/>
  <c r="P1980" i="193"/>
  <c r="P1981" i="193"/>
  <c r="P1982" i="193"/>
  <c r="P1983" i="193"/>
  <c r="P1984" i="193"/>
  <c r="P1985" i="193"/>
  <c r="P1986" i="193"/>
  <c r="P1987" i="193"/>
  <c r="P1988" i="193"/>
  <c r="P1989" i="193"/>
  <c r="P1990" i="193"/>
  <c r="P1991" i="193"/>
  <c r="P1992" i="193"/>
  <c r="P1993" i="193"/>
  <c r="P1994" i="193"/>
  <c r="P1995" i="193"/>
  <c r="P1996" i="193"/>
  <c r="P1997" i="193"/>
  <c r="P1998" i="193"/>
  <c r="P1999" i="193"/>
  <c r="P2000" i="193"/>
  <c r="P2001" i="193"/>
  <c r="P2002" i="193"/>
  <c r="P2003" i="193"/>
  <c r="P2004" i="193"/>
  <c r="P2005" i="193"/>
  <c r="P2006" i="193"/>
  <c r="P2007" i="193"/>
  <c r="P2008" i="193"/>
  <c r="P2009" i="193"/>
  <c r="P2010" i="193"/>
  <c r="P2011" i="193"/>
  <c r="P2012" i="193"/>
  <c r="P2013" i="193"/>
  <c r="P2014" i="193"/>
  <c r="P2015" i="193"/>
  <c r="P2016" i="193"/>
  <c r="P2017" i="193"/>
  <c r="P2018" i="193"/>
  <c r="P2019" i="193"/>
  <c r="P2020" i="193"/>
  <c r="P2021" i="193"/>
  <c r="P2022" i="193"/>
  <c r="P2023" i="193"/>
  <c r="P2024" i="193"/>
  <c r="P2025" i="193"/>
  <c r="P2026" i="193"/>
  <c r="P2027" i="193"/>
  <c r="P2028" i="193"/>
  <c r="P2029" i="193"/>
  <c r="P2030" i="193"/>
  <c r="P2031" i="193"/>
  <c r="P2032" i="193"/>
  <c r="P2033" i="193"/>
  <c r="P2034" i="193"/>
  <c r="P2035" i="193"/>
  <c r="P2036" i="193"/>
  <c r="P2037" i="193"/>
  <c r="P2038" i="193"/>
  <c r="P2039" i="193"/>
  <c r="P2040" i="193"/>
  <c r="P2041" i="193"/>
  <c r="P2042" i="193"/>
  <c r="P2043" i="193"/>
  <c r="P2044" i="193"/>
  <c r="P2045" i="193"/>
  <c r="P2046" i="193"/>
  <c r="P2047" i="193"/>
  <c r="P2048" i="193"/>
  <c r="P2049" i="193"/>
  <c r="P2050" i="193"/>
  <c r="P2051" i="193"/>
  <c r="P2052" i="193"/>
  <c r="P2053" i="193"/>
  <c r="P2054" i="193"/>
  <c r="P2055" i="193"/>
  <c r="P2056" i="193"/>
  <c r="P2057" i="193"/>
  <c r="P2058" i="193"/>
  <c r="P2059" i="193"/>
  <c r="P2060" i="193"/>
  <c r="P2061" i="193"/>
  <c r="P2062" i="193"/>
  <c r="P2063" i="193"/>
  <c r="P2064" i="193"/>
  <c r="P2065" i="193"/>
  <c r="P2066" i="193"/>
  <c r="P2067" i="193"/>
  <c r="P2068" i="193"/>
  <c r="P2069" i="193"/>
  <c r="P2070" i="193"/>
  <c r="P2071" i="193"/>
  <c r="P2072" i="193"/>
  <c r="P2073" i="193"/>
  <c r="P2074" i="193"/>
  <c r="P2075" i="193"/>
  <c r="P2076" i="193"/>
  <c r="P2077" i="193"/>
  <c r="P2078" i="193"/>
  <c r="P2079" i="193"/>
  <c r="P2080" i="193"/>
  <c r="P2081" i="193"/>
  <c r="P2082" i="193"/>
  <c r="P2083" i="193"/>
  <c r="P2084" i="193"/>
  <c r="P2085" i="193"/>
  <c r="P2086" i="193"/>
  <c r="P2087" i="193"/>
  <c r="P2088" i="193"/>
  <c r="P2089" i="193"/>
  <c r="P2090" i="193"/>
  <c r="P2091" i="193"/>
  <c r="P2092" i="193"/>
  <c r="P2093" i="193"/>
  <c r="P2094" i="193"/>
  <c r="P2095" i="193"/>
  <c r="P2096" i="193"/>
  <c r="P2097" i="193"/>
  <c r="P2098" i="193"/>
  <c r="P2099" i="193"/>
  <c r="P2100" i="193"/>
  <c r="P2101" i="193"/>
  <c r="P2102" i="193"/>
  <c r="P2103" i="193"/>
  <c r="P2104" i="193"/>
  <c r="P2105" i="193"/>
  <c r="P2106" i="193"/>
  <c r="P2107" i="193"/>
  <c r="P2108" i="193"/>
  <c r="P2109" i="193"/>
  <c r="P2110" i="193"/>
  <c r="P2111" i="193"/>
  <c r="P2112" i="193"/>
  <c r="P2113" i="193"/>
  <c r="P2114" i="193"/>
  <c r="P2115" i="193"/>
  <c r="P2116" i="193"/>
  <c r="P2117" i="193"/>
  <c r="P2118" i="193"/>
  <c r="P2119" i="193"/>
  <c r="P2120" i="193"/>
  <c r="P2121" i="193"/>
  <c r="P2122" i="193"/>
  <c r="P2123" i="193"/>
  <c r="P2124" i="193"/>
  <c r="P2125" i="193"/>
  <c r="P2126" i="193"/>
  <c r="P2127" i="193"/>
  <c r="P2128" i="193"/>
  <c r="P2129" i="193"/>
  <c r="P2130" i="193"/>
  <c r="P2131" i="193"/>
  <c r="P2132" i="193"/>
  <c r="P2133" i="193"/>
  <c r="P2134" i="193"/>
  <c r="P2135" i="193"/>
  <c r="P2136" i="193"/>
  <c r="P2137" i="193"/>
  <c r="P2138" i="193"/>
  <c r="P2139" i="193"/>
  <c r="P2140" i="193"/>
  <c r="P2141" i="193"/>
  <c r="P2142" i="193"/>
  <c r="P2143" i="193"/>
  <c r="P2144" i="193"/>
  <c r="P2145" i="193"/>
  <c r="P2146" i="193"/>
  <c r="P2147" i="193"/>
  <c r="P2148" i="193"/>
  <c r="P2149" i="193"/>
  <c r="P2150" i="193"/>
  <c r="P2151" i="193"/>
  <c r="P2152" i="193"/>
  <c r="P2153" i="193"/>
  <c r="P2154" i="193"/>
  <c r="P2155" i="193"/>
  <c r="P2156" i="193"/>
  <c r="P2157" i="193"/>
  <c r="P2158" i="193"/>
  <c r="P2159" i="193"/>
  <c r="P2160" i="193"/>
  <c r="P2161" i="193"/>
  <c r="P2162" i="193"/>
  <c r="P2163" i="193"/>
  <c r="P2164" i="193"/>
  <c r="P2165" i="193"/>
  <c r="P2166" i="193"/>
  <c r="P2167" i="193"/>
  <c r="P2168" i="193"/>
  <c r="P2169" i="193"/>
  <c r="P2170" i="193"/>
  <c r="P2171" i="193"/>
  <c r="P2172" i="193"/>
  <c r="P2173" i="193"/>
  <c r="P2174" i="193"/>
  <c r="P2175" i="193"/>
  <c r="P2176" i="193"/>
  <c r="P2177" i="193"/>
  <c r="P2178" i="193"/>
  <c r="P2179" i="193"/>
  <c r="P2180" i="193"/>
  <c r="P2181" i="193"/>
  <c r="P2182" i="193"/>
  <c r="P2183" i="193"/>
  <c r="P2184" i="193"/>
  <c r="P2185" i="193"/>
  <c r="P2186" i="193"/>
  <c r="P2187" i="193"/>
  <c r="P2188" i="193"/>
  <c r="P2189" i="193"/>
  <c r="P2190" i="193"/>
  <c r="P2191" i="193"/>
  <c r="P2192" i="193"/>
  <c r="P2193" i="193"/>
  <c r="P2194" i="193"/>
  <c r="P2195" i="193"/>
  <c r="P2196" i="193"/>
  <c r="P2197" i="193"/>
  <c r="P2198" i="193"/>
  <c r="P2199" i="193"/>
  <c r="P2200" i="193"/>
  <c r="P2201" i="193"/>
  <c r="P2202" i="193"/>
  <c r="P2203" i="193"/>
  <c r="P2204" i="193"/>
  <c r="P2205" i="193"/>
  <c r="P2206" i="193"/>
  <c r="P2207" i="193"/>
  <c r="P2208" i="193"/>
  <c r="P2209" i="193"/>
  <c r="P2210" i="193"/>
  <c r="P2211" i="193"/>
  <c r="P2212" i="193"/>
  <c r="P2213" i="193"/>
  <c r="P2214" i="193"/>
  <c r="P2215" i="193"/>
  <c r="P2216" i="193"/>
  <c r="P2217" i="193"/>
  <c r="P2218" i="193"/>
  <c r="P2219" i="193"/>
  <c r="P2220" i="193"/>
  <c r="P2221" i="193"/>
  <c r="P2222" i="193"/>
  <c r="P2223" i="193"/>
  <c r="P2224" i="193"/>
  <c r="P2225" i="193"/>
  <c r="P2226" i="193"/>
  <c r="P2227" i="193"/>
  <c r="P2228" i="193"/>
  <c r="P2229" i="193"/>
  <c r="P2230" i="193"/>
  <c r="P2231" i="193"/>
  <c r="P2232" i="193"/>
  <c r="P2233" i="193"/>
  <c r="P2234" i="193"/>
  <c r="P2235" i="193"/>
  <c r="P2236" i="193"/>
  <c r="P2237" i="193"/>
  <c r="P2238" i="193"/>
  <c r="P2239" i="193"/>
  <c r="P2240" i="193"/>
  <c r="P2241" i="193"/>
  <c r="P2242" i="193"/>
  <c r="P2243" i="193"/>
  <c r="P2244" i="193"/>
  <c r="P2245" i="193"/>
  <c r="P2246" i="193"/>
  <c r="P2247" i="193"/>
  <c r="P2248" i="193"/>
  <c r="P2249" i="193"/>
  <c r="P2250" i="193"/>
  <c r="P2251" i="193"/>
  <c r="P2252" i="193"/>
  <c r="P2253" i="193"/>
  <c r="P2254" i="193"/>
  <c r="P2255" i="193"/>
  <c r="P2256" i="193"/>
  <c r="P2257" i="193"/>
  <c r="P2258" i="193"/>
  <c r="P2259" i="193"/>
  <c r="P2260" i="193"/>
  <c r="P2261" i="193"/>
  <c r="P2262" i="193"/>
  <c r="P2263" i="193"/>
  <c r="P2264" i="193"/>
  <c r="P2265" i="193"/>
  <c r="P2266" i="193"/>
  <c r="P2267" i="193"/>
  <c r="P2268" i="193"/>
  <c r="P2269" i="193"/>
  <c r="P2270" i="193"/>
  <c r="P2271" i="193"/>
  <c r="P2272" i="193"/>
  <c r="P2273" i="193"/>
  <c r="P2274" i="193"/>
  <c r="P2275" i="193"/>
  <c r="P2276" i="193"/>
  <c r="P2277" i="193"/>
  <c r="P2278" i="193"/>
  <c r="P2279" i="193"/>
  <c r="P2280" i="193"/>
  <c r="P2281" i="193"/>
  <c r="P2282" i="193"/>
  <c r="P2283" i="193"/>
  <c r="P2284" i="193"/>
  <c r="P2285" i="193"/>
  <c r="P2286" i="193"/>
  <c r="P2287" i="193"/>
  <c r="P2288" i="193"/>
  <c r="P2289" i="193"/>
  <c r="P2290" i="193"/>
  <c r="P2291" i="193"/>
  <c r="P2292" i="193"/>
  <c r="P2293" i="193"/>
  <c r="P2294" i="193"/>
  <c r="P2295" i="193"/>
  <c r="P2296" i="193"/>
  <c r="P2297" i="193"/>
  <c r="P2298" i="193"/>
  <c r="P2299" i="193"/>
  <c r="P2300" i="193"/>
  <c r="P2301" i="193"/>
  <c r="P2302" i="193"/>
  <c r="P2303" i="193"/>
  <c r="P2304" i="193"/>
  <c r="P2305" i="193"/>
  <c r="P2306" i="193"/>
  <c r="P2307" i="193"/>
  <c r="P2308" i="193"/>
  <c r="P2309" i="193"/>
  <c r="P2310" i="193"/>
  <c r="P2311" i="193"/>
  <c r="P2312" i="193"/>
  <c r="P2313" i="193"/>
  <c r="P2314" i="193"/>
  <c r="P2315" i="193"/>
  <c r="P2316" i="193"/>
  <c r="P2317" i="193"/>
  <c r="P2318" i="193"/>
  <c r="P2319" i="193"/>
  <c r="P2320" i="193"/>
  <c r="P2321" i="193"/>
  <c r="P2322" i="193"/>
  <c r="P2323" i="193"/>
  <c r="P2324" i="193"/>
  <c r="P2325" i="193"/>
  <c r="P2326" i="193"/>
  <c r="P2327" i="193"/>
  <c r="P2328" i="193"/>
  <c r="P2329" i="193"/>
  <c r="P2330" i="193"/>
  <c r="P2331" i="193"/>
  <c r="P2332" i="193"/>
  <c r="P2333" i="193"/>
  <c r="P2334" i="193"/>
  <c r="P2335" i="193"/>
  <c r="P2336" i="193"/>
  <c r="P2337" i="193"/>
  <c r="P2338" i="193"/>
  <c r="P2339" i="193"/>
  <c r="P2340" i="193"/>
  <c r="P2341" i="193"/>
  <c r="P2342" i="193"/>
  <c r="P2343" i="193"/>
  <c r="P2344" i="193"/>
  <c r="P2345" i="193"/>
  <c r="P2346" i="193"/>
  <c r="P2347" i="193"/>
  <c r="P2348" i="193"/>
  <c r="P2349" i="193"/>
  <c r="P2350" i="193"/>
  <c r="P2351" i="193"/>
  <c r="P2352" i="193"/>
  <c r="P2353" i="193"/>
  <c r="P2354" i="193"/>
  <c r="P2355" i="193"/>
  <c r="P2356" i="193"/>
  <c r="P2357" i="193"/>
  <c r="P2358" i="193"/>
  <c r="P2359" i="193"/>
  <c r="P2360" i="193"/>
  <c r="P2361" i="193"/>
  <c r="P2362" i="193"/>
  <c r="P2363" i="193"/>
  <c r="P2364" i="193"/>
  <c r="P2365" i="193"/>
  <c r="P2366" i="193"/>
  <c r="P2367" i="193"/>
  <c r="P2368" i="193"/>
  <c r="P2369" i="193"/>
  <c r="P2370" i="193"/>
  <c r="P2371" i="193"/>
  <c r="P2372" i="193"/>
  <c r="P2373" i="193"/>
  <c r="P2374" i="193"/>
  <c r="P2375" i="193"/>
  <c r="P2376" i="193"/>
  <c r="P2377" i="193"/>
  <c r="P2378" i="193"/>
  <c r="P2379" i="193"/>
  <c r="P2380" i="193"/>
  <c r="P2381" i="193"/>
  <c r="P2382" i="193"/>
  <c r="P2383" i="193"/>
  <c r="P2384" i="193"/>
  <c r="P2385" i="193"/>
  <c r="P2386" i="193"/>
  <c r="P2387" i="193"/>
  <c r="P2388" i="193"/>
  <c r="P2389" i="193"/>
  <c r="P2390" i="193"/>
  <c r="P2391" i="193"/>
  <c r="P2392" i="193"/>
  <c r="P2393" i="193"/>
  <c r="P2394" i="193"/>
  <c r="P2395" i="193"/>
  <c r="P2396" i="193"/>
  <c r="P2397" i="193"/>
  <c r="P2398" i="193"/>
  <c r="P2399" i="193"/>
  <c r="P2400" i="193"/>
  <c r="P2401" i="193"/>
  <c r="P2402" i="193"/>
  <c r="P2403" i="193"/>
  <c r="P2404" i="193"/>
  <c r="P2405" i="193"/>
  <c r="P2406" i="193"/>
  <c r="P2407" i="193"/>
  <c r="P2408" i="193"/>
  <c r="P2409" i="193"/>
  <c r="P2410" i="193"/>
  <c r="P2411" i="193"/>
  <c r="P2412" i="193"/>
  <c r="P2413" i="193"/>
  <c r="P2414" i="193"/>
  <c r="P2415" i="193"/>
  <c r="P2416" i="193"/>
  <c r="P2417" i="193"/>
  <c r="P2418" i="193"/>
  <c r="P2419" i="193"/>
  <c r="P2420" i="193"/>
  <c r="P2421" i="193"/>
  <c r="P2422" i="193"/>
  <c r="P2423" i="193"/>
  <c r="P2424" i="193"/>
  <c r="P2425" i="193"/>
  <c r="P2426" i="193"/>
  <c r="P2427" i="193"/>
  <c r="P2428" i="193"/>
  <c r="P2429" i="193"/>
  <c r="P2430" i="193"/>
  <c r="P2431" i="193"/>
  <c r="P2432" i="193"/>
  <c r="P2433" i="193"/>
  <c r="P2434" i="193"/>
  <c r="P2435" i="193"/>
  <c r="P2436" i="193"/>
  <c r="P2437" i="193"/>
  <c r="P2438" i="193"/>
  <c r="P2439" i="193"/>
  <c r="P2440" i="193"/>
  <c r="P2441" i="193"/>
  <c r="P2442" i="193"/>
  <c r="P2443" i="193"/>
  <c r="P2444" i="193"/>
  <c r="P2445" i="193"/>
  <c r="P2446" i="193"/>
  <c r="P2447" i="193"/>
  <c r="P2448" i="193"/>
  <c r="P2449" i="193"/>
  <c r="P2450" i="193"/>
  <c r="P2451" i="193"/>
  <c r="P2452" i="193"/>
  <c r="P2453" i="193"/>
  <c r="P2454" i="193"/>
  <c r="P2455" i="193"/>
  <c r="P2456" i="193"/>
  <c r="P2457" i="193"/>
  <c r="P2458" i="193"/>
  <c r="P2459" i="193"/>
  <c r="P2460" i="193"/>
  <c r="P2461" i="193"/>
  <c r="P2462" i="193"/>
  <c r="P2463" i="193"/>
  <c r="P2464" i="193"/>
  <c r="P2465" i="193"/>
  <c r="P2466" i="193"/>
  <c r="P2467" i="193"/>
  <c r="P2468" i="193"/>
  <c r="P2469" i="193"/>
  <c r="P2470" i="193"/>
  <c r="P2471" i="193"/>
  <c r="P2472" i="193"/>
  <c r="P2473" i="193"/>
  <c r="P2474" i="193"/>
  <c r="P2475" i="193"/>
  <c r="P2476" i="193"/>
  <c r="P2477" i="193"/>
  <c r="P2478" i="193"/>
  <c r="P2479" i="193"/>
  <c r="P2480" i="193"/>
  <c r="P2481" i="193"/>
  <c r="P2482" i="193"/>
  <c r="P2483" i="193"/>
  <c r="P2484" i="193"/>
  <c r="P2485" i="193"/>
  <c r="P2486" i="193"/>
  <c r="P2487" i="193"/>
  <c r="P2488" i="193"/>
  <c r="P2489" i="193"/>
  <c r="P2490" i="193"/>
  <c r="P2491" i="193"/>
  <c r="P2492" i="193"/>
  <c r="P2493" i="193"/>
  <c r="P2494" i="193"/>
  <c r="P2495" i="193"/>
  <c r="P2496" i="193"/>
  <c r="P2497" i="193"/>
  <c r="P2498" i="193"/>
  <c r="P2499" i="193"/>
  <c r="P2500" i="193"/>
  <c r="P2501" i="193"/>
  <c r="P2502" i="193"/>
  <c r="P2503" i="193"/>
  <c r="P2504" i="193"/>
  <c r="P2505" i="193"/>
  <c r="P2506" i="193"/>
  <c r="P2507" i="193"/>
  <c r="P2508" i="193"/>
  <c r="P2509" i="193"/>
  <c r="P2510" i="193"/>
  <c r="P2511" i="193"/>
  <c r="P2512" i="193"/>
  <c r="P2513" i="193"/>
  <c r="P2514" i="193"/>
  <c r="P2515" i="193"/>
  <c r="P2516" i="193"/>
  <c r="P2517" i="193"/>
  <c r="P2518" i="193"/>
  <c r="P2519" i="193"/>
  <c r="P2520" i="193"/>
  <c r="P2521" i="193"/>
  <c r="P2522" i="193"/>
  <c r="P2523" i="193"/>
  <c r="P2524" i="193"/>
  <c r="P2525" i="193"/>
  <c r="P2526" i="193"/>
  <c r="P2527" i="193"/>
  <c r="P2528" i="193"/>
  <c r="P2529" i="193"/>
  <c r="P2530" i="193"/>
  <c r="P2531" i="193"/>
  <c r="P2532" i="193"/>
  <c r="P2533" i="193"/>
  <c r="P2534" i="193"/>
  <c r="P2535" i="193"/>
  <c r="P2536" i="193"/>
  <c r="P2537" i="193"/>
  <c r="P2538" i="193"/>
  <c r="P2539" i="193"/>
  <c r="P2540" i="193"/>
  <c r="P2541" i="193"/>
  <c r="P2542" i="193"/>
  <c r="P2543" i="193"/>
  <c r="P2544" i="193"/>
  <c r="P2545" i="193"/>
  <c r="P2546" i="193"/>
  <c r="P2547" i="193"/>
  <c r="P2548" i="193"/>
  <c r="P2549" i="193"/>
  <c r="P2550" i="193"/>
  <c r="P2551" i="193"/>
  <c r="P2552" i="193"/>
  <c r="P2553" i="193"/>
  <c r="P2554" i="193"/>
  <c r="P2555" i="193"/>
  <c r="P2556" i="193"/>
  <c r="P2557" i="193"/>
  <c r="P2558" i="193"/>
  <c r="P2559" i="193"/>
  <c r="P2560" i="193"/>
  <c r="P2561" i="193"/>
  <c r="P2562" i="193"/>
  <c r="P2563" i="193"/>
  <c r="P2564" i="193"/>
  <c r="P2565" i="193"/>
  <c r="P2566" i="193"/>
  <c r="P2567" i="193"/>
  <c r="P2568" i="193"/>
  <c r="P2569" i="193"/>
  <c r="P2570" i="193"/>
  <c r="P2571" i="193"/>
  <c r="P2572" i="193"/>
  <c r="P2573" i="193"/>
  <c r="P2574" i="193"/>
  <c r="P2575" i="193"/>
  <c r="P2576" i="193"/>
  <c r="P2577" i="193"/>
  <c r="P2578" i="193"/>
  <c r="P2579" i="193"/>
  <c r="P2580" i="193"/>
  <c r="P2581" i="193"/>
  <c r="P2582" i="193"/>
  <c r="P2583" i="193"/>
  <c r="P2584" i="193"/>
  <c r="P2585" i="193"/>
  <c r="P2586" i="193"/>
  <c r="P2587" i="193"/>
  <c r="P2588" i="193"/>
  <c r="P2589" i="193"/>
  <c r="P2590" i="193"/>
  <c r="P2591" i="193"/>
  <c r="P2592" i="193"/>
  <c r="P2593" i="193"/>
  <c r="P2594" i="193"/>
  <c r="P2595" i="193"/>
  <c r="P2596" i="193"/>
  <c r="P2597" i="193"/>
  <c r="P2598" i="193"/>
  <c r="P2599" i="193"/>
  <c r="P2600" i="193"/>
  <c r="P2601" i="193"/>
  <c r="P2602" i="193"/>
  <c r="P2603" i="193"/>
  <c r="P2604" i="193"/>
  <c r="P2605" i="193"/>
  <c r="P2606" i="193"/>
  <c r="P2607" i="193"/>
  <c r="P2608" i="193"/>
  <c r="P2609" i="193"/>
  <c r="P2610" i="193"/>
  <c r="P2611" i="193"/>
  <c r="P2612" i="193"/>
  <c r="P2613" i="193"/>
  <c r="P2614" i="193"/>
  <c r="P2615" i="193"/>
  <c r="P2616" i="193"/>
  <c r="P2617" i="193"/>
  <c r="P2618" i="193"/>
  <c r="P2619" i="193"/>
  <c r="P2620" i="193"/>
  <c r="P2621" i="193"/>
  <c r="P2622" i="193"/>
  <c r="P2623" i="193"/>
  <c r="P2624" i="193"/>
  <c r="P2625" i="193"/>
  <c r="P2626" i="193"/>
  <c r="P2627" i="193"/>
  <c r="P2628" i="193"/>
  <c r="P2629" i="193"/>
  <c r="P2630" i="193"/>
  <c r="P2631" i="193"/>
  <c r="P2632" i="193"/>
  <c r="P2633" i="193"/>
  <c r="P2634" i="193"/>
  <c r="P2635" i="193"/>
  <c r="P2636" i="193"/>
  <c r="P2637" i="193"/>
  <c r="P2638" i="193"/>
  <c r="P2639" i="193"/>
  <c r="P2640" i="193"/>
  <c r="P2641" i="193"/>
  <c r="P2642" i="193"/>
  <c r="P2643" i="193"/>
  <c r="P2644" i="193"/>
  <c r="P2645" i="193"/>
  <c r="P2646" i="193"/>
  <c r="P2647" i="193"/>
  <c r="P2648" i="193"/>
  <c r="P2649" i="193"/>
  <c r="P2650" i="193"/>
  <c r="P2651" i="193"/>
  <c r="P2652" i="193"/>
  <c r="P2653" i="193"/>
  <c r="P2654" i="193"/>
  <c r="P2655" i="193"/>
  <c r="P2656" i="193"/>
  <c r="P2657" i="193"/>
  <c r="P2658" i="193"/>
  <c r="P2659" i="193"/>
  <c r="P2660" i="193"/>
  <c r="P2661" i="193"/>
  <c r="P2662" i="193"/>
  <c r="P2663" i="193"/>
  <c r="P2664" i="193"/>
  <c r="P2665" i="193"/>
  <c r="P2666" i="193"/>
  <c r="P2667" i="193"/>
  <c r="P2668" i="193"/>
  <c r="P2669" i="193"/>
  <c r="P2670" i="193"/>
  <c r="P2671" i="193"/>
  <c r="P2672" i="193"/>
  <c r="P2673" i="193"/>
  <c r="P2674" i="193"/>
  <c r="P2675" i="193"/>
  <c r="P2676" i="193"/>
  <c r="P2677" i="193"/>
  <c r="P2678" i="193"/>
  <c r="P2679" i="193"/>
  <c r="P2680" i="193"/>
  <c r="P2681" i="193"/>
  <c r="P2682" i="193"/>
  <c r="P2683" i="193"/>
  <c r="P2684" i="193"/>
  <c r="P2685" i="193"/>
  <c r="P2686" i="193"/>
  <c r="P2687" i="193"/>
  <c r="P2688" i="193"/>
  <c r="P2689" i="193"/>
  <c r="P2690" i="193"/>
  <c r="P2691" i="193"/>
  <c r="P2692" i="193"/>
  <c r="P2693" i="193"/>
  <c r="P2694" i="193"/>
  <c r="P2695" i="193"/>
  <c r="P2696" i="193"/>
  <c r="P2697" i="193"/>
  <c r="P2698" i="193"/>
  <c r="P2699" i="193"/>
  <c r="P2700" i="193"/>
  <c r="P2701" i="193"/>
  <c r="P2702" i="193"/>
  <c r="P2703" i="193"/>
  <c r="P2704" i="193"/>
  <c r="P2705" i="193"/>
  <c r="P2706" i="193"/>
  <c r="P2707" i="193"/>
  <c r="P2708" i="193"/>
  <c r="P2709" i="193"/>
  <c r="P2710" i="193"/>
  <c r="P2711" i="193"/>
  <c r="P2712" i="193"/>
  <c r="P2713" i="193"/>
  <c r="P2714" i="193"/>
  <c r="P2715" i="193"/>
  <c r="P2716" i="193"/>
  <c r="P2717" i="193"/>
  <c r="P2718" i="193"/>
  <c r="P2719" i="193"/>
  <c r="P2720" i="193"/>
  <c r="P2721" i="193"/>
  <c r="P2722" i="193"/>
  <c r="P2723" i="193"/>
  <c r="P2724" i="193"/>
  <c r="P2725" i="193"/>
  <c r="P2726" i="193"/>
  <c r="P2727" i="193"/>
  <c r="P2728" i="193"/>
  <c r="P2729" i="193"/>
  <c r="P2730" i="193"/>
  <c r="P2731" i="193"/>
  <c r="P2732" i="193"/>
  <c r="P2733" i="193"/>
  <c r="P2734" i="193"/>
  <c r="P2735" i="193"/>
  <c r="P2736" i="193"/>
  <c r="P2737" i="193"/>
  <c r="P2738" i="193"/>
  <c r="P2739" i="193"/>
  <c r="P2740" i="193"/>
  <c r="P2741" i="193"/>
  <c r="P2742" i="193"/>
  <c r="P2743" i="193"/>
  <c r="P2744" i="193"/>
  <c r="P2745" i="193"/>
  <c r="P2746" i="193"/>
  <c r="P2747" i="193"/>
  <c r="P2748" i="193"/>
  <c r="P2749" i="193"/>
  <c r="P2750" i="193"/>
  <c r="P2751" i="193"/>
  <c r="P2752" i="193"/>
  <c r="P2753" i="193"/>
  <c r="P2754" i="193"/>
  <c r="P2755" i="193"/>
  <c r="P2756" i="193"/>
  <c r="P2757" i="193"/>
  <c r="P2758" i="193"/>
  <c r="P2759" i="193"/>
  <c r="P2760" i="193"/>
  <c r="P2761" i="193"/>
  <c r="P2762" i="193"/>
  <c r="P2763" i="193"/>
  <c r="P2764" i="193"/>
  <c r="P2765" i="193"/>
  <c r="P2766" i="193"/>
  <c r="P2767" i="193"/>
  <c r="P2768" i="193"/>
  <c r="P2769" i="193"/>
  <c r="P2770" i="193"/>
  <c r="P2771" i="193"/>
  <c r="P2772" i="193"/>
  <c r="P2773" i="193"/>
  <c r="P2774" i="193"/>
  <c r="P2775" i="193"/>
  <c r="P2776" i="193"/>
  <c r="P2777" i="193"/>
  <c r="P2778" i="193"/>
  <c r="P2779" i="193"/>
  <c r="P2780" i="193"/>
  <c r="P2781" i="193"/>
  <c r="P2782" i="193"/>
  <c r="P2783" i="193"/>
  <c r="P2784" i="193"/>
  <c r="P2785" i="193"/>
  <c r="P2786" i="193"/>
  <c r="P2787" i="193"/>
  <c r="P2788" i="193"/>
  <c r="P2789" i="193"/>
  <c r="P2790" i="193"/>
  <c r="P2791" i="193"/>
  <c r="P2792" i="193"/>
  <c r="P2793" i="193"/>
  <c r="P2794" i="193"/>
  <c r="P2795" i="193"/>
  <c r="P2796" i="193"/>
  <c r="P2797" i="193"/>
  <c r="P2798" i="193"/>
  <c r="P2799" i="193"/>
  <c r="P2800" i="193"/>
  <c r="P2801" i="193"/>
  <c r="P2802" i="193"/>
  <c r="P2803" i="193"/>
  <c r="P2804" i="193"/>
  <c r="P2805" i="193"/>
  <c r="P2806" i="193"/>
  <c r="P2807" i="193"/>
  <c r="P2808" i="193"/>
  <c r="P2809" i="193"/>
  <c r="P2810" i="193"/>
  <c r="P2811" i="193"/>
  <c r="P2812" i="193"/>
  <c r="P2813" i="193"/>
  <c r="P2814" i="193"/>
  <c r="P2815" i="193"/>
  <c r="P2816" i="193"/>
  <c r="P2817" i="193"/>
  <c r="P2818" i="193"/>
  <c r="P2819" i="193"/>
  <c r="P2820" i="193"/>
  <c r="P2821" i="193"/>
  <c r="P2822" i="193"/>
  <c r="P2823" i="193"/>
  <c r="P2824" i="193"/>
  <c r="P2825" i="193"/>
  <c r="P2826" i="193"/>
  <c r="P2827" i="193"/>
  <c r="P2828" i="193"/>
  <c r="P2829" i="193"/>
  <c r="P2830" i="193"/>
  <c r="P2831" i="193"/>
  <c r="P2832" i="193"/>
  <c r="P2833" i="193"/>
  <c r="P2834" i="193"/>
  <c r="P2835" i="193"/>
  <c r="P2836" i="193"/>
  <c r="P2837" i="193"/>
  <c r="P2838" i="193"/>
  <c r="P2839" i="193"/>
  <c r="P2840" i="193"/>
  <c r="P2841" i="193"/>
  <c r="P2842" i="193"/>
  <c r="P2843" i="193"/>
  <c r="P2844" i="193"/>
  <c r="P2845" i="193"/>
  <c r="P2846" i="193"/>
  <c r="P2847" i="193"/>
  <c r="P2848" i="193"/>
  <c r="P2849" i="193"/>
  <c r="P2850" i="193"/>
  <c r="P2851" i="193"/>
  <c r="P2852" i="193"/>
  <c r="P2853" i="193"/>
  <c r="P2854" i="193"/>
  <c r="P2855" i="193"/>
  <c r="P2856" i="193"/>
  <c r="P2857" i="193"/>
  <c r="P2858" i="193"/>
  <c r="P2859" i="193"/>
  <c r="P2860" i="193"/>
  <c r="P2861" i="193"/>
  <c r="P2862" i="193"/>
  <c r="P2863" i="193"/>
  <c r="P2864" i="193"/>
  <c r="P2865" i="193"/>
  <c r="P2866" i="193"/>
  <c r="P2867" i="193"/>
  <c r="P2868" i="193"/>
  <c r="P2869" i="193"/>
  <c r="P2870" i="193"/>
  <c r="P2871" i="193"/>
  <c r="P2872" i="193"/>
  <c r="P2873" i="193"/>
  <c r="P2874" i="193"/>
  <c r="P2875" i="193"/>
  <c r="P2876" i="193"/>
  <c r="P2877" i="193"/>
  <c r="P2878" i="193"/>
  <c r="P2879" i="193"/>
  <c r="P2880" i="193"/>
  <c r="P2881" i="193"/>
  <c r="P2882" i="193"/>
  <c r="P2883" i="193"/>
  <c r="P2884" i="193"/>
  <c r="P2885" i="193"/>
  <c r="P2886" i="193"/>
  <c r="P2887" i="193"/>
  <c r="P2888" i="193"/>
  <c r="P2889" i="193"/>
  <c r="P2890" i="193"/>
  <c r="P2891" i="193"/>
  <c r="P2892" i="193"/>
  <c r="P2893" i="193"/>
  <c r="P2894" i="193"/>
  <c r="P2895" i="193"/>
  <c r="P2896" i="193"/>
  <c r="P2897" i="193"/>
  <c r="P2898" i="193"/>
  <c r="P2899" i="193"/>
  <c r="P2900" i="193"/>
  <c r="P2901" i="193"/>
  <c r="P2902" i="193"/>
  <c r="P2903" i="193"/>
  <c r="P2904" i="193"/>
  <c r="P2905" i="193"/>
  <c r="P2906" i="193"/>
  <c r="P2907" i="193"/>
  <c r="P2908" i="193"/>
  <c r="P2909" i="193"/>
  <c r="P2910" i="193"/>
  <c r="P2911" i="193"/>
  <c r="P2912" i="193"/>
  <c r="P2913" i="193"/>
  <c r="P2914" i="193"/>
  <c r="P2915" i="193"/>
  <c r="P2916" i="193"/>
  <c r="P2917" i="193"/>
  <c r="P2918" i="193"/>
  <c r="P2919" i="193"/>
  <c r="P2920" i="193"/>
  <c r="P2921" i="193"/>
  <c r="P2922" i="193"/>
  <c r="P2923" i="193"/>
  <c r="P2924" i="193"/>
  <c r="P2925" i="193"/>
  <c r="P2926" i="193"/>
  <c r="P2927" i="193"/>
  <c r="P2928" i="193"/>
  <c r="P2929" i="193"/>
  <c r="P2930" i="193"/>
  <c r="P2931" i="193"/>
  <c r="P2932" i="193"/>
  <c r="P2933" i="193"/>
  <c r="P2934" i="193"/>
  <c r="P2935" i="193"/>
  <c r="P2936" i="193"/>
  <c r="P2937" i="193"/>
  <c r="P2938" i="193"/>
  <c r="P2939" i="193"/>
  <c r="P2940" i="193"/>
  <c r="P2941" i="193"/>
  <c r="P2942" i="193"/>
  <c r="P2943" i="193"/>
  <c r="P2944" i="193"/>
  <c r="P2945" i="193"/>
  <c r="P2946" i="193"/>
  <c r="P2947" i="193"/>
  <c r="P2948" i="193"/>
  <c r="P2949" i="193"/>
  <c r="P2950" i="193"/>
  <c r="P2951" i="193"/>
  <c r="P2952" i="193"/>
  <c r="P2953" i="193"/>
  <c r="P2954" i="193"/>
  <c r="P2955" i="193"/>
  <c r="P2956" i="193"/>
  <c r="P2957" i="193"/>
  <c r="P2958" i="193"/>
  <c r="P2959" i="193"/>
  <c r="P2960" i="193"/>
  <c r="P2961" i="193"/>
  <c r="P2962" i="193"/>
  <c r="P2963" i="193"/>
  <c r="P2964" i="193"/>
  <c r="P2965" i="193"/>
  <c r="P2966" i="193"/>
  <c r="P2967" i="193"/>
  <c r="P2968" i="193"/>
  <c r="P2969" i="193"/>
  <c r="P2970" i="193"/>
  <c r="P2971" i="193"/>
  <c r="P2972" i="193"/>
  <c r="P2973" i="193"/>
  <c r="P2974" i="193"/>
  <c r="P2975" i="193"/>
  <c r="P2976" i="193"/>
  <c r="P2977" i="193"/>
  <c r="P2978" i="193"/>
  <c r="P2979" i="193"/>
  <c r="P2980" i="193"/>
  <c r="P2981" i="193"/>
  <c r="P2982" i="193"/>
  <c r="P2983" i="193"/>
  <c r="P2984" i="193"/>
  <c r="P2985" i="193"/>
  <c r="P2986" i="193"/>
  <c r="P2987" i="193"/>
  <c r="P2988" i="193"/>
  <c r="P2989" i="193"/>
  <c r="P2990" i="193"/>
  <c r="P2991" i="193"/>
  <c r="P2992" i="193"/>
  <c r="P2993" i="193"/>
  <c r="P2994" i="193"/>
  <c r="P2995" i="193"/>
  <c r="P2996" i="193"/>
  <c r="P2997" i="193"/>
  <c r="P2998" i="193"/>
  <c r="P2999" i="193"/>
  <c r="P3000" i="193"/>
  <c r="P3001" i="193"/>
  <c r="P3002" i="193"/>
  <c r="P3003" i="193"/>
  <c r="P3004" i="193"/>
  <c r="P3005" i="193"/>
  <c r="P3006" i="193"/>
  <c r="P3007" i="193"/>
  <c r="P3008" i="193"/>
  <c r="P3009" i="193"/>
  <c r="P3010" i="193"/>
  <c r="P3011" i="193"/>
  <c r="P3012" i="193"/>
  <c r="P3013" i="193"/>
  <c r="P3014" i="193"/>
  <c r="P3015" i="193"/>
  <c r="P3016" i="193"/>
  <c r="P3017" i="193"/>
  <c r="P3018" i="193"/>
  <c r="P3019" i="193"/>
  <c r="P3020" i="193"/>
  <c r="P3021" i="193"/>
  <c r="P3022" i="193"/>
  <c r="P3023" i="193"/>
  <c r="P3024" i="193"/>
  <c r="P3025" i="193"/>
  <c r="P3026" i="193"/>
  <c r="P3027" i="193"/>
  <c r="P3028" i="193"/>
  <c r="P3029" i="193"/>
  <c r="P3030" i="193"/>
  <c r="P3031" i="193"/>
  <c r="P3032" i="193"/>
  <c r="P3033" i="193"/>
  <c r="P3034" i="193"/>
  <c r="P3035" i="193"/>
  <c r="P3036" i="193"/>
  <c r="P3037" i="193"/>
  <c r="P3038" i="193"/>
  <c r="P3039" i="193"/>
  <c r="P3040" i="193"/>
  <c r="P3041" i="193"/>
  <c r="P3042" i="193"/>
  <c r="P3043" i="193"/>
  <c r="P3044" i="193"/>
  <c r="P3045" i="193"/>
  <c r="P3046" i="193"/>
  <c r="P3047" i="193"/>
  <c r="P3048" i="193"/>
  <c r="P3049" i="193"/>
  <c r="P3050" i="193"/>
  <c r="P3051" i="193"/>
  <c r="P3052" i="193"/>
  <c r="P3053" i="193"/>
  <c r="P3054" i="193"/>
  <c r="P3055" i="193"/>
  <c r="P3056" i="193"/>
  <c r="P3057" i="193"/>
  <c r="P3058" i="193"/>
  <c r="P3059" i="193"/>
  <c r="P3060" i="193"/>
  <c r="P3061" i="193"/>
  <c r="P3062" i="193"/>
  <c r="P3063" i="193"/>
  <c r="P3064" i="193"/>
  <c r="P3065" i="193"/>
  <c r="P3066" i="193"/>
  <c r="P3067" i="193"/>
  <c r="P3068" i="193"/>
  <c r="P3069" i="193"/>
  <c r="P3070" i="193"/>
  <c r="P3071" i="193"/>
  <c r="P3072" i="193"/>
  <c r="P3073" i="193"/>
  <c r="P3074" i="193"/>
  <c r="P3075" i="193"/>
  <c r="P3076" i="193"/>
  <c r="P3077" i="193"/>
  <c r="P3078" i="193"/>
  <c r="P3079" i="193"/>
  <c r="P3080" i="193"/>
  <c r="P3081" i="193"/>
  <c r="P3082" i="193"/>
  <c r="P3083" i="193"/>
  <c r="P3084" i="193"/>
  <c r="P3085" i="193"/>
  <c r="P3086" i="193"/>
  <c r="P3087" i="193"/>
  <c r="P3088" i="193"/>
  <c r="P3089" i="193"/>
  <c r="P3090" i="193"/>
  <c r="P3091" i="193"/>
  <c r="P3092" i="193"/>
  <c r="P3093" i="193"/>
  <c r="P3094" i="193"/>
  <c r="P3095" i="193"/>
  <c r="P3096" i="193"/>
  <c r="P3097" i="193"/>
  <c r="P3098" i="193"/>
  <c r="P3099" i="193"/>
  <c r="P3100" i="193"/>
  <c r="P3101" i="193"/>
  <c r="P3102" i="193"/>
  <c r="P3103" i="193"/>
  <c r="P3104" i="193"/>
  <c r="P3105" i="193"/>
  <c r="P3106" i="193"/>
  <c r="P3107" i="193"/>
  <c r="P3108" i="193"/>
  <c r="P3109" i="193"/>
  <c r="P3110" i="193"/>
  <c r="P3111" i="193"/>
  <c r="P3112" i="193"/>
  <c r="P3113" i="193"/>
  <c r="P3114" i="193"/>
  <c r="P3115" i="193"/>
  <c r="P3116" i="193"/>
  <c r="P3117" i="193"/>
  <c r="P3118" i="193"/>
  <c r="P3119" i="193"/>
  <c r="P3120" i="193"/>
  <c r="P3121" i="193"/>
  <c r="P3122" i="193"/>
  <c r="P3123" i="193"/>
  <c r="P3124" i="193"/>
  <c r="P3125" i="193"/>
  <c r="P3126" i="193"/>
  <c r="P3127" i="193"/>
  <c r="P3128" i="193"/>
  <c r="P3129" i="193"/>
  <c r="P3130" i="193"/>
  <c r="P3131" i="193"/>
  <c r="P3132" i="193"/>
  <c r="P3133" i="193"/>
  <c r="P3134" i="193"/>
  <c r="P3135" i="193"/>
  <c r="P3136" i="193"/>
  <c r="P3137" i="193"/>
  <c r="P3138" i="193"/>
  <c r="P3139" i="193"/>
  <c r="P3140" i="193"/>
  <c r="P3141" i="193"/>
  <c r="P3142" i="193"/>
  <c r="P3143" i="193"/>
  <c r="P3144" i="193"/>
  <c r="P3145" i="193"/>
  <c r="P3146" i="193"/>
  <c r="P3147" i="193"/>
  <c r="P3148" i="193"/>
  <c r="P3149" i="193"/>
  <c r="P3150" i="193"/>
  <c r="P3151" i="193"/>
  <c r="P3152" i="193"/>
  <c r="P3153" i="193"/>
  <c r="P3154" i="193"/>
  <c r="P3155" i="193"/>
  <c r="P3156" i="193"/>
  <c r="P3157" i="193"/>
  <c r="P3158" i="193"/>
  <c r="P3159" i="193"/>
  <c r="P3160" i="193"/>
  <c r="P3161" i="193"/>
  <c r="P3162" i="193"/>
  <c r="P3163" i="193"/>
  <c r="P3164" i="193"/>
  <c r="P3165" i="193"/>
  <c r="P3166" i="193"/>
  <c r="P3167" i="193"/>
  <c r="P3168" i="193"/>
  <c r="P3169" i="193"/>
  <c r="P3170" i="193"/>
  <c r="P3171" i="193"/>
  <c r="P3172" i="193"/>
  <c r="P3173" i="193"/>
  <c r="P3174" i="193"/>
  <c r="P3175" i="193"/>
  <c r="P3176" i="193"/>
  <c r="P3177" i="193"/>
  <c r="P3178" i="193"/>
  <c r="P3179" i="193"/>
  <c r="P3180" i="193"/>
  <c r="P3181" i="193"/>
  <c r="P3182" i="193"/>
  <c r="P3183" i="193"/>
  <c r="P3184" i="193"/>
  <c r="P3185" i="193"/>
  <c r="P3186" i="193"/>
  <c r="P3187" i="193"/>
  <c r="P3188" i="193"/>
  <c r="P3189" i="193"/>
  <c r="P3190" i="193"/>
  <c r="P3191" i="193"/>
  <c r="P3192" i="193"/>
  <c r="P3193" i="193"/>
  <c r="P3194" i="193"/>
  <c r="P3195" i="193"/>
  <c r="P3196" i="193"/>
  <c r="P3197" i="193"/>
  <c r="P3198" i="193"/>
  <c r="P3199" i="193"/>
  <c r="P3200" i="193"/>
  <c r="P3201" i="193"/>
  <c r="P3202" i="193"/>
  <c r="P3203" i="193"/>
  <c r="P3204" i="193"/>
  <c r="P3205" i="193"/>
  <c r="P3206" i="193"/>
  <c r="P3207" i="193"/>
  <c r="T7" i="229"/>
  <c r="T8" i="229"/>
  <c r="T9" i="229"/>
  <c r="T10" i="229"/>
  <c r="T11" i="229"/>
  <c r="T12" i="229"/>
  <c r="T13" i="229"/>
  <c r="T14" i="229"/>
  <c r="T15" i="229"/>
  <c r="T16" i="229"/>
  <c r="T17" i="229"/>
  <c r="T18" i="229"/>
  <c r="T19" i="229"/>
  <c r="T20" i="229"/>
  <c r="T21" i="229"/>
  <c r="T22" i="229"/>
  <c r="T23" i="229"/>
  <c r="T24" i="229"/>
  <c r="T25" i="229"/>
  <c r="T26" i="229"/>
  <c r="T27" i="229"/>
  <c r="T28" i="229"/>
  <c r="T29" i="229"/>
  <c r="T30" i="229"/>
  <c r="T31" i="229"/>
  <c r="T32" i="229"/>
  <c r="T33" i="229"/>
  <c r="T34" i="229"/>
  <c r="T35" i="229"/>
  <c r="T36" i="229"/>
  <c r="T37" i="229"/>
  <c r="L7" i="229"/>
  <c r="L8" i="229"/>
  <c r="L9" i="229"/>
  <c r="L10" i="229"/>
  <c r="L11" i="229"/>
  <c r="L12" i="229"/>
  <c r="L13" i="229"/>
  <c r="L14" i="229"/>
  <c r="L15" i="229"/>
  <c r="L16" i="229"/>
  <c r="L17" i="229"/>
  <c r="L18" i="229"/>
  <c r="L19" i="229"/>
  <c r="L20" i="229"/>
  <c r="L21" i="229"/>
  <c r="L22" i="229"/>
  <c r="L23" i="229"/>
  <c r="L24" i="229"/>
  <c r="L25" i="229"/>
  <c r="L26" i="229"/>
  <c r="L27" i="229"/>
  <c r="L28" i="229"/>
  <c r="L29" i="229"/>
  <c r="L30" i="229"/>
  <c r="L31" i="229"/>
  <c r="L32" i="229"/>
  <c r="L33" i="229"/>
  <c r="L34" i="229"/>
  <c r="L35" i="229"/>
  <c r="L36" i="229"/>
  <c r="L37" i="229"/>
  <c r="L38" i="229"/>
  <c r="L39" i="229"/>
  <c r="L40" i="229"/>
  <c r="L41" i="229"/>
  <c r="L42" i="229"/>
  <c r="L43" i="229"/>
  <c r="F6" i="45"/>
  <c r="H6" i="229"/>
  <c r="I30" i="229"/>
  <c r="J30" i="229"/>
  <c r="H30" i="229"/>
  <c r="H23" i="229"/>
  <c r="B7" i="229"/>
  <c r="B8" i="229"/>
  <c r="B9" i="229"/>
  <c r="B10" i="229"/>
  <c r="B11" i="229"/>
  <c r="B12" i="229"/>
  <c r="B13" i="229"/>
  <c r="B14" i="229"/>
  <c r="B15" i="229"/>
  <c r="B16" i="229"/>
  <c r="B17" i="229"/>
  <c r="B18" i="229"/>
  <c r="B19" i="229"/>
  <c r="B20" i="229"/>
  <c r="B21" i="229"/>
  <c r="B22" i="229"/>
  <c r="B23" i="229"/>
  <c r="B24" i="229"/>
  <c r="B25" i="229"/>
  <c r="B26" i="229"/>
  <c r="B27" i="229"/>
  <c r="B28" i="229"/>
  <c r="B29" i="229"/>
  <c r="B30" i="229"/>
  <c r="M16" i="186"/>
  <c r="N16" i="186"/>
  <c r="O16" i="186"/>
  <c r="P16" i="186"/>
  <c r="Q16" i="186"/>
  <c r="R16" i="186"/>
  <c r="X16" i="186"/>
  <c r="AA16" i="186"/>
  <c r="M15" i="186"/>
  <c r="N15" i="186"/>
  <c r="O15" i="186"/>
  <c r="P15" i="186"/>
  <c r="Q15" i="186"/>
  <c r="R15" i="186"/>
  <c r="X15" i="186"/>
  <c r="AA15" i="186"/>
  <c r="AA13" i="186"/>
  <c r="M11" i="186"/>
  <c r="N11" i="186"/>
  <c r="O11" i="186"/>
  <c r="P11" i="186"/>
  <c r="Q11" i="186"/>
  <c r="R11" i="186"/>
  <c r="X11" i="186"/>
  <c r="AA11" i="186"/>
  <c r="AA10" i="186"/>
  <c r="AA9" i="186"/>
  <c r="AA8" i="186"/>
  <c r="Y16" i="186"/>
  <c r="AB16" i="186"/>
  <c r="Y15" i="186"/>
  <c r="AB15" i="186"/>
  <c r="AB13" i="186"/>
  <c r="Y11" i="186"/>
  <c r="AB11" i="186"/>
  <c r="AB10" i="186"/>
  <c r="AB9" i="186"/>
  <c r="AB8" i="186"/>
  <c r="N46" i="41"/>
  <c r="J46" i="41"/>
  <c r="E38" i="42"/>
  <c r="G6" i="45"/>
  <c r="P38" i="41"/>
  <c r="N27" i="41"/>
  <c r="N21" i="41"/>
  <c r="L38" i="41"/>
  <c r="J27" i="41"/>
  <c r="J21" i="41"/>
  <c r="H38" i="41"/>
  <c r="P35" i="42"/>
  <c r="N20" i="42"/>
  <c r="N32" i="42"/>
  <c r="J20" i="42"/>
  <c r="J32" i="42"/>
  <c r="F33" i="42"/>
  <c r="L35" i="42"/>
  <c r="H35" i="42"/>
  <c r="N36" i="42"/>
  <c r="J36" i="42"/>
  <c r="O3206" i="193"/>
  <c r="O3205" i="193"/>
  <c r="O3204" i="193"/>
  <c r="O3203" i="193"/>
  <c r="O3202" i="193"/>
  <c r="O3201" i="193"/>
  <c r="O3200" i="193"/>
  <c r="O3199" i="193"/>
  <c r="O3198" i="193"/>
  <c r="O3197" i="193"/>
  <c r="O3196" i="193"/>
  <c r="O3195" i="193"/>
  <c r="O3194" i="193"/>
  <c r="O3193" i="193"/>
  <c r="O3192" i="193"/>
  <c r="O3191" i="193"/>
  <c r="O3190" i="193"/>
  <c r="O3189" i="193"/>
  <c r="O3188" i="193"/>
  <c r="O3187" i="193"/>
  <c r="O3186" i="193"/>
  <c r="O3185" i="193"/>
  <c r="O3184" i="193"/>
  <c r="O3183" i="193"/>
  <c r="O3182" i="193"/>
  <c r="O3181" i="193"/>
  <c r="O3180" i="193"/>
  <c r="O3179" i="193"/>
  <c r="O3178" i="193"/>
  <c r="O3177" i="193"/>
  <c r="O3176" i="193"/>
  <c r="O3175" i="193"/>
  <c r="O3174" i="193"/>
  <c r="O3173" i="193"/>
  <c r="O3172" i="193"/>
  <c r="O3171" i="193"/>
  <c r="O3170" i="193"/>
  <c r="O3169" i="193"/>
  <c r="O3168" i="193"/>
  <c r="O3167" i="193"/>
  <c r="O3166" i="193"/>
  <c r="O3165" i="193"/>
  <c r="O3164" i="193"/>
  <c r="O3163" i="193"/>
  <c r="O3162" i="193"/>
  <c r="O3161" i="193"/>
  <c r="O3160" i="193"/>
  <c r="O3159" i="193"/>
  <c r="O3158" i="193"/>
  <c r="O3157" i="193"/>
  <c r="O3156" i="193"/>
  <c r="O3155" i="193"/>
  <c r="O3154" i="193"/>
  <c r="O3153" i="193"/>
  <c r="O3152" i="193"/>
  <c r="O3151" i="193"/>
  <c r="O3150" i="193"/>
  <c r="O3149" i="193"/>
  <c r="O3148" i="193"/>
  <c r="O3147" i="193"/>
  <c r="O3146" i="193"/>
  <c r="O3145" i="193"/>
  <c r="O3144" i="193"/>
  <c r="O3143" i="193"/>
  <c r="O3142" i="193"/>
  <c r="O3141" i="193"/>
  <c r="O3140" i="193"/>
  <c r="O3139" i="193"/>
  <c r="O3138" i="193"/>
  <c r="O3137" i="193"/>
  <c r="O3136" i="193"/>
  <c r="O3135" i="193"/>
  <c r="O3134" i="193"/>
  <c r="O3133" i="193"/>
  <c r="O3132" i="193"/>
  <c r="O3131" i="193"/>
  <c r="O3130" i="193"/>
  <c r="O3129" i="193"/>
  <c r="O3128" i="193"/>
  <c r="O3127" i="193"/>
  <c r="O3126" i="193"/>
  <c r="O3125" i="193"/>
  <c r="O3124" i="193"/>
  <c r="O3123" i="193"/>
  <c r="O3122" i="193"/>
  <c r="O3121" i="193"/>
  <c r="O3120" i="193"/>
  <c r="O3119" i="193"/>
  <c r="O3118" i="193"/>
  <c r="O3117" i="193"/>
  <c r="O3116" i="193"/>
  <c r="O3115" i="193"/>
  <c r="O3114" i="193"/>
  <c r="O3113" i="193"/>
  <c r="O3112" i="193"/>
  <c r="O3111" i="193"/>
  <c r="O3110" i="193"/>
  <c r="O3109" i="193"/>
  <c r="O3108" i="193"/>
  <c r="O3107" i="193"/>
  <c r="O3106" i="193"/>
  <c r="O3105" i="193"/>
  <c r="O3104" i="193"/>
  <c r="O3103" i="193"/>
  <c r="O3102" i="193"/>
  <c r="O3101" i="193"/>
  <c r="O3100" i="193"/>
  <c r="O3099" i="193"/>
  <c r="O3098" i="193"/>
  <c r="O3097" i="193"/>
  <c r="O3096" i="193"/>
  <c r="O3095" i="193"/>
  <c r="O3094" i="193"/>
  <c r="O3093" i="193"/>
  <c r="O3092" i="193"/>
  <c r="O3091" i="193"/>
  <c r="O3090" i="193"/>
  <c r="O3089" i="193"/>
  <c r="O3088" i="193"/>
  <c r="O3087" i="193"/>
  <c r="O3086" i="193"/>
  <c r="O3085" i="193"/>
  <c r="O3084" i="193"/>
  <c r="O3083" i="193"/>
  <c r="O3082" i="193"/>
  <c r="O3081" i="193"/>
  <c r="O3080" i="193"/>
  <c r="O3079" i="193"/>
  <c r="O3078" i="193"/>
  <c r="O3077" i="193"/>
  <c r="O3076" i="193"/>
  <c r="O3075" i="193"/>
  <c r="O3074" i="193"/>
  <c r="O3073" i="193"/>
  <c r="O3072" i="193"/>
  <c r="O3071" i="193"/>
  <c r="O3070" i="193"/>
  <c r="O3069" i="193"/>
  <c r="O3068" i="193"/>
  <c r="O3067" i="193"/>
  <c r="O3066" i="193"/>
  <c r="O3065" i="193"/>
  <c r="O3064" i="193"/>
  <c r="O3063" i="193"/>
  <c r="O3062" i="193"/>
  <c r="O3061" i="193"/>
  <c r="O3060" i="193"/>
  <c r="O3059" i="193"/>
  <c r="O3058" i="193"/>
  <c r="O3057" i="193"/>
  <c r="O3056" i="193"/>
  <c r="O3055" i="193"/>
  <c r="O3054" i="193"/>
  <c r="O3053" i="193"/>
  <c r="O3052" i="193"/>
  <c r="O3051" i="193"/>
  <c r="O3050" i="193"/>
  <c r="O3049" i="193"/>
  <c r="O3048" i="193"/>
  <c r="O3047" i="193"/>
  <c r="O3046" i="193"/>
  <c r="O3045" i="193"/>
  <c r="O3044" i="193"/>
  <c r="O3043" i="193"/>
  <c r="O3042" i="193"/>
  <c r="O3041" i="193"/>
  <c r="O3040" i="193"/>
  <c r="O3039" i="193"/>
  <c r="O3038" i="193"/>
  <c r="O3037" i="193"/>
  <c r="O3036" i="193"/>
  <c r="O3035" i="193"/>
  <c r="O3034" i="193"/>
  <c r="O3033" i="193"/>
  <c r="O3032" i="193"/>
  <c r="O3031" i="193"/>
  <c r="O3030" i="193"/>
  <c r="O3029" i="193"/>
  <c r="O3028" i="193"/>
  <c r="O3027" i="193"/>
  <c r="O3026" i="193"/>
  <c r="O3025" i="193"/>
  <c r="O3024" i="193"/>
  <c r="O3023" i="193"/>
  <c r="O3022" i="193"/>
  <c r="O3021" i="193"/>
  <c r="O3020" i="193"/>
  <c r="O3019" i="193"/>
  <c r="O3018" i="193"/>
  <c r="O3017" i="193"/>
  <c r="O3016" i="193"/>
  <c r="O3015" i="193"/>
  <c r="O3014" i="193"/>
  <c r="O3013" i="193"/>
  <c r="O3012" i="193"/>
  <c r="O3011" i="193"/>
  <c r="O3010" i="193"/>
  <c r="O3009" i="193"/>
  <c r="O3008" i="193"/>
  <c r="O3007" i="193"/>
  <c r="O3006" i="193"/>
  <c r="O3005" i="193"/>
  <c r="O3004" i="193"/>
  <c r="O3003" i="193"/>
  <c r="O3002" i="193"/>
  <c r="O3001" i="193"/>
  <c r="O3000" i="193"/>
  <c r="O2999" i="193"/>
  <c r="O2998" i="193"/>
  <c r="O2997" i="193"/>
  <c r="O2996" i="193"/>
  <c r="O2995" i="193"/>
  <c r="O2994" i="193"/>
  <c r="O2993" i="193"/>
  <c r="O2992" i="193"/>
  <c r="O2991" i="193"/>
  <c r="O2990" i="193"/>
  <c r="O2989" i="193"/>
  <c r="O2988" i="193"/>
  <c r="O2987" i="193"/>
  <c r="O2986" i="193"/>
  <c r="O2985" i="193"/>
  <c r="O2984" i="193"/>
  <c r="O2983" i="193"/>
  <c r="O2982" i="193"/>
  <c r="O2981" i="193"/>
  <c r="O2980" i="193"/>
  <c r="O2979" i="193"/>
  <c r="O2978" i="193"/>
  <c r="O2977" i="193"/>
  <c r="O2976" i="193"/>
  <c r="O2975" i="193"/>
  <c r="O2974" i="193"/>
  <c r="O2973" i="193"/>
  <c r="O2972" i="193"/>
  <c r="O2971" i="193"/>
  <c r="O2970" i="193"/>
  <c r="O2969" i="193"/>
  <c r="O2968" i="193"/>
  <c r="O2967" i="193"/>
  <c r="O2966" i="193"/>
  <c r="O2965" i="193"/>
  <c r="O2964" i="193"/>
  <c r="O2963" i="193"/>
  <c r="O2962" i="193"/>
  <c r="O2961" i="193"/>
  <c r="O2960" i="193"/>
  <c r="O2959" i="193"/>
  <c r="O2958" i="193"/>
  <c r="O2957" i="193"/>
  <c r="O2956" i="193"/>
  <c r="O2955" i="193"/>
  <c r="O2954" i="193"/>
  <c r="O2953" i="193"/>
  <c r="O2952" i="193"/>
  <c r="O2951" i="193"/>
  <c r="O2950" i="193"/>
  <c r="O2949" i="193"/>
  <c r="O2948" i="193"/>
  <c r="O2947" i="193"/>
  <c r="O2946" i="193"/>
  <c r="O2945" i="193"/>
  <c r="O2944" i="193"/>
  <c r="O2943" i="193"/>
  <c r="O2942" i="193"/>
  <c r="O2941" i="193"/>
  <c r="O2940" i="193"/>
  <c r="O2939" i="193"/>
  <c r="O2938" i="193"/>
  <c r="O2937" i="193"/>
  <c r="O2936" i="193"/>
  <c r="O2935" i="193"/>
  <c r="O2934" i="193"/>
  <c r="O2933" i="193"/>
  <c r="O2932" i="193"/>
  <c r="O2931" i="193"/>
  <c r="O2930" i="193"/>
  <c r="O2929" i="193"/>
  <c r="O2928" i="193"/>
  <c r="O2927" i="193"/>
  <c r="O2926" i="193"/>
  <c r="O2925" i="193"/>
  <c r="O2924" i="193"/>
  <c r="O2923" i="193"/>
  <c r="O2922" i="193"/>
  <c r="O2921" i="193"/>
  <c r="O2920" i="193"/>
  <c r="O2919" i="193"/>
  <c r="O2918" i="193"/>
  <c r="O2917" i="193"/>
  <c r="O2916" i="193"/>
  <c r="O2915" i="193"/>
  <c r="O2914" i="193"/>
  <c r="O2913" i="193"/>
  <c r="O2912" i="193"/>
  <c r="O2911" i="193"/>
  <c r="O2910" i="193"/>
  <c r="O2909" i="193"/>
  <c r="O2908" i="193"/>
  <c r="O2907" i="193"/>
  <c r="O2906" i="193"/>
  <c r="O2905" i="193"/>
  <c r="O2904" i="193"/>
  <c r="O2903" i="193"/>
  <c r="O2902" i="193"/>
  <c r="O2901" i="193"/>
  <c r="O2900" i="193"/>
  <c r="O2899" i="193"/>
  <c r="O2898" i="193"/>
  <c r="O2897" i="193"/>
  <c r="O2896" i="193"/>
  <c r="O2895" i="193"/>
  <c r="O2894" i="193"/>
  <c r="O2893" i="193"/>
  <c r="O2892" i="193"/>
  <c r="O2891" i="193"/>
  <c r="O2890" i="193"/>
  <c r="O2889" i="193"/>
  <c r="O2888" i="193"/>
  <c r="O2887" i="193"/>
  <c r="O2886" i="193"/>
  <c r="O2885" i="193"/>
  <c r="O2884" i="193"/>
  <c r="O2883" i="193"/>
  <c r="O2882" i="193"/>
  <c r="O2881" i="193"/>
  <c r="O2880" i="193"/>
  <c r="O2879" i="193"/>
  <c r="O2878" i="193"/>
  <c r="O2877" i="193"/>
  <c r="O2876" i="193"/>
  <c r="O2875" i="193"/>
  <c r="O2874" i="193"/>
  <c r="O2873" i="193"/>
  <c r="O2872" i="193"/>
  <c r="O2871" i="193"/>
  <c r="O2870" i="193"/>
  <c r="O2869" i="193"/>
  <c r="O2868" i="193"/>
  <c r="O2867" i="193"/>
  <c r="O2866" i="193"/>
  <c r="O2865" i="193"/>
  <c r="O2864" i="193"/>
  <c r="O2863" i="193"/>
  <c r="O2862" i="193"/>
  <c r="O2861" i="193"/>
  <c r="O2860" i="193"/>
  <c r="O2859" i="193"/>
  <c r="O2858" i="193"/>
  <c r="O2857" i="193"/>
  <c r="O2856" i="193"/>
  <c r="O2855" i="193"/>
  <c r="O2854" i="193"/>
  <c r="O2853" i="193"/>
  <c r="O2852" i="193"/>
  <c r="O2851" i="193"/>
  <c r="O2850" i="193"/>
  <c r="O2849" i="193"/>
  <c r="O2848" i="193"/>
  <c r="O2847" i="193"/>
  <c r="O2846" i="193"/>
  <c r="O2845" i="193"/>
  <c r="O2844" i="193"/>
  <c r="O2843" i="193"/>
  <c r="O2842" i="193"/>
  <c r="O2841" i="193"/>
  <c r="O2840" i="193"/>
  <c r="O2839" i="193"/>
  <c r="O2838" i="193"/>
  <c r="O2837" i="193"/>
  <c r="O2836" i="193"/>
  <c r="O2835" i="193"/>
  <c r="O2834" i="193"/>
  <c r="O2833" i="193"/>
  <c r="O2832" i="193"/>
  <c r="O2831" i="193"/>
  <c r="O2830" i="193"/>
  <c r="O2829" i="193"/>
  <c r="O2828" i="193"/>
  <c r="O2827" i="193"/>
  <c r="O2826" i="193"/>
  <c r="O2825" i="193"/>
  <c r="O2824" i="193"/>
  <c r="O2823" i="193"/>
  <c r="O2822" i="193"/>
  <c r="O2821" i="193"/>
  <c r="O2820" i="193"/>
  <c r="O2819" i="193"/>
  <c r="O2818" i="193"/>
  <c r="O2817" i="193"/>
  <c r="O2816" i="193"/>
  <c r="O2815" i="193"/>
  <c r="O2814" i="193"/>
  <c r="O2813" i="193"/>
  <c r="O2812" i="193"/>
  <c r="O2811" i="193"/>
  <c r="O2810" i="193"/>
  <c r="O2809" i="193"/>
  <c r="O2808" i="193"/>
  <c r="O2807" i="193"/>
  <c r="O2806" i="193"/>
  <c r="O2805" i="193"/>
  <c r="O2804" i="193"/>
  <c r="O2803" i="193"/>
  <c r="O2802" i="193"/>
  <c r="O2801" i="193"/>
  <c r="O2800" i="193"/>
  <c r="O2799" i="193"/>
  <c r="O2798" i="193"/>
  <c r="O2797" i="193"/>
  <c r="O2796" i="193"/>
  <c r="O2795" i="193"/>
  <c r="O2794" i="193"/>
  <c r="O2793" i="193"/>
  <c r="O2792" i="193"/>
  <c r="O2791" i="193"/>
  <c r="O2790" i="193"/>
  <c r="O2789" i="193"/>
  <c r="O2788" i="193"/>
  <c r="O2787" i="193"/>
  <c r="O2786" i="193"/>
  <c r="O2785" i="193"/>
  <c r="O2784" i="193"/>
  <c r="O2783" i="193"/>
  <c r="O2782" i="193"/>
  <c r="O2781" i="193"/>
  <c r="O2780" i="193"/>
  <c r="O2779" i="193"/>
  <c r="O2778" i="193"/>
  <c r="O2777" i="193"/>
  <c r="O2776" i="193"/>
  <c r="O2775" i="193"/>
  <c r="O2774" i="193"/>
  <c r="O2773" i="193"/>
  <c r="O2772" i="193"/>
  <c r="O2771" i="193"/>
  <c r="O2770" i="193"/>
  <c r="O2769" i="193"/>
  <c r="O2768" i="193"/>
  <c r="O2767" i="193"/>
  <c r="O2766" i="193"/>
  <c r="O2765" i="193"/>
  <c r="O2764" i="193"/>
  <c r="O2763" i="193"/>
  <c r="O2762" i="193"/>
  <c r="O2761" i="193"/>
  <c r="O2760" i="193"/>
  <c r="O2759" i="193"/>
  <c r="O2758" i="193"/>
  <c r="O2757" i="193"/>
  <c r="O2756" i="193"/>
  <c r="O2755" i="193"/>
  <c r="O2754" i="193"/>
  <c r="O2753" i="193"/>
  <c r="O2752" i="193"/>
  <c r="O2751" i="193"/>
  <c r="O2750" i="193"/>
  <c r="O2749" i="193"/>
  <c r="O2748" i="193"/>
  <c r="O2747" i="193"/>
  <c r="O2746" i="193"/>
  <c r="O2745" i="193"/>
  <c r="O2744" i="193"/>
  <c r="O2743" i="193"/>
  <c r="O2742" i="193"/>
  <c r="O2741" i="193"/>
  <c r="O2740" i="193"/>
  <c r="O2739" i="193"/>
  <c r="O2738" i="193"/>
  <c r="O2737" i="193"/>
  <c r="O2736" i="193"/>
  <c r="O2735" i="193"/>
  <c r="O2734" i="193"/>
  <c r="O2733" i="193"/>
  <c r="O2732" i="193"/>
  <c r="O2731" i="193"/>
  <c r="O2730" i="193"/>
  <c r="O2729" i="193"/>
  <c r="O2728" i="193"/>
  <c r="O2727" i="193"/>
  <c r="O2726" i="193"/>
  <c r="O2725" i="193"/>
  <c r="O2724" i="193"/>
  <c r="O2723" i="193"/>
  <c r="O2722" i="193"/>
  <c r="O2721" i="193"/>
  <c r="O2720" i="193"/>
  <c r="O2719" i="193"/>
  <c r="O2718" i="193"/>
  <c r="O2717" i="193"/>
  <c r="O2716" i="193"/>
  <c r="O2715" i="193"/>
  <c r="O2714" i="193"/>
  <c r="O2713" i="193"/>
  <c r="O2712" i="193"/>
  <c r="O2711" i="193"/>
  <c r="O2710" i="193"/>
  <c r="O2709" i="193"/>
  <c r="O2708" i="193"/>
  <c r="O2707" i="193"/>
  <c r="O2706" i="193"/>
  <c r="O2705" i="193"/>
  <c r="O2704" i="193"/>
  <c r="O2703" i="193"/>
  <c r="O2702" i="193"/>
  <c r="O2701" i="193"/>
  <c r="O2700" i="193"/>
  <c r="O2699" i="193"/>
  <c r="O2698" i="193"/>
  <c r="O2697" i="193"/>
  <c r="O2696" i="193"/>
  <c r="O2695" i="193"/>
  <c r="O2694" i="193"/>
  <c r="O2693" i="193"/>
  <c r="O2692" i="193"/>
  <c r="O2691" i="193"/>
  <c r="O2690" i="193"/>
  <c r="O2689" i="193"/>
  <c r="O2688" i="193"/>
  <c r="O2687" i="193"/>
  <c r="O2686" i="193"/>
  <c r="O2685" i="193"/>
  <c r="O2684" i="193"/>
  <c r="O2683" i="193"/>
  <c r="O2682" i="193"/>
  <c r="O2681" i="193"/>
  <c r="O2680" i="193"/>
  <c r="O2679" i="193"/>
  <c r="O2678" i="193"/>
  <c r="O2677" i="193"/>
  <c r="O2676" i="193"/>
  <c r="O2675" i="193"/>
  <c r="O2674" i="193"/>
  <c r="O2673" i="193"/>
  <c r="O2672" i="193"/>
  <c r="O2671" i="193"/>
  <c r="O2670" i="193"/>
  <c r="O2669" i="193"/>
  <c r="O2668" i="193"/>
  <c r="O2667" i="193"/>
  <c r="O2666" i="193"/>
  <c r="O2665" i="193"/>
  <c r="O2664" i="193"/>
  <c r="O2663" i="193"/>
  <c r="O2662" i="193"/>
  <c r="O2661" i="193"/>
  <c r="O2660" i="193"/>
  <c r="O2659" i="193"/>
  <c r="O2658" i="193"/>
  <c r="O2657" i="193"/>
  <c r="O2656" i="193"/>
  <c r="O2655" i="193"/>
  <c r="O2654" i="193"/>
  <c r="O2653" i="193"/>
  <c r="O2652" i="193"/>
  <c r="O2651" i="193"/>
  <c r="O2650" i="193"/>
  <c r="O2649" i="193"/>
  <c r="O2648" i="193"/>
  <c r="O2647" i="193"/>
  <c r="O2646" i="193"/>
  <c r="O2645" i="193"/>
  <c r="O2644" i="193"/>
  <c r="O2643" i="193"/>
  <c r="O2642" i="193"/>
  <c r="O2641" i="193"/>
  <c r="O2640" i="193"/>
  <c r="O2639" i="193"/>
  <c r="O2638" i="193"/>
  <c r="O2637" i="193"/>
  <c r="O2636" i="193"/>
  <c r="O2635" i="193"/>
  <c r="O2634" i="193"/>
  <c r="O2633" i="193"/>
  <c r="O2632" i="193"/>
  <c r="O2631" i="193"/>
  <c r="O2630" i="193"/>
  <c r="O2629" i="193"/>
  <c r="O2628" i="193"/>
  <c r="O2627" i="193"/>
  <c r="O2626" i="193"/>
  <c r="O2625" i="193"/>
  <c r="O2624" i="193"/>
  <c r="O2623" i="193"/>
  <c r="O2622" i="193"/>
  <c r="O2621" i="193"/>
  <c r="O2620" i="193"/>
  <c r="O2619" i="193"/>
  <c r="O2618" i="193"/>
  <c r="O2617" i="193"/>
  <c r="O2616" i="193"/>
  <c r="O2615" i="193"/>
  <c r="O2614" i="193"/>
  <c r="O2613" i="193"/>
  <c r="O2612" i="193"/>
  <c r="O2611" i="193"/>
  <c r="O2610" i="193"/>
  <c r="O2609" i="193"/>
  <c r="O2608" i="193"/>
  <c r="O2607" i="193"/>
  <c r="O2606" i="193"/>
  <c r="O2605" i="193"/>
  <c r="O2604" i="193"/>
  <c r="O2603" i="193"/>
  <c r="O2602" i="193"/>
  <c r="O2601" i="193"/>
  <c r="O2600" i="193"/>
  <c r="O2599" i="193"/>
  <c r="O2598" i="193"/>
  <c r="O2597" i="193"/>
  <c r="O2596" i="193"/>
  <c r="O2595" i="193"/>
  <c r="O2594" i="193"/>
  <c r="O2593" i="193"/>
  <c r="O2592" i="193"/>
  <c r="O2591" i="193"/>
  <c r="O2590" i="193"/>
  <c r="O2589" i="193"/>
  <c r="O2588" i="193"/>
  <c r="O2587" i="193"/>
  <c r="O2586" i="193"/>
  <c r="O2585" i="193"/>
  <c r="O2584" i="193"/>
  <c r="O2583" i="193"/>
  <c r="O2582" i="193"/>
  <c r="O2581" i="193"/>
  <c r="O2580" i="193"/>
  <c r="O2579" i="193"/>
  <c r="O2578" i="193"/>
  <c r="O2577" i="193"/>
  <c r="O2576" i="193"/>
  <c r="O2575" i="193"/>
  <c r="O2574" i="193"/>
  <c r="O2573" i="193"/>
  <c r="O2572" i="193"/>
  <c r="O2571" i="193"/>
  <c r="O2570" i="193"/>
  <c r="O2569" i="193"/>
  <c r="O2568" i="193"/>
  <c r="O2567" i="193"/>
  <c r="O2566" i="193"/>
  <c r="O2565" i="193"/>
  <c r="O2564" i="193"/>
  <c r="O2563" i="193"/>
  <c r="O2562" i="193"/>
  <c r="O2561" i="193"/>
  <c r="O2560" i="193"/>
  <c r="O2559" i="193"/>
  <c r="O2558" i="193"/>
  <c r="O2557" i="193"/>
  <c r="O2556" i="193"/>
  <c r="O2555" i="193"/>
  <c r="O2554" i="193"/>
  <c r="O2553" i="193"/>
  <c r="O2552" i="193"/>
  <c r="O2551" i="193"/>
  <c r="O2550" i="193"/>
  <c r="O2549" i="193"/>
  <c r="O2548" i="193"/>
  <c r="O2547" i="193"/>
  <c r="O2546" i="193"/>
  <c r="O2545" i="193"/>
  <c r="O2544" i="193"/>
  <c r="O2543" i="193"/>
  <c r="O2542" i="193"/>
  <c r="O2541" i="193"/>
  <c r="O2540" i="193"/>
  <c r="O2539" i="193"/>
  <c r="O2538" i="193"/>
  <c r="O2537" i="193"/>
  <c r="O2536" i="193"/>
  <c r="O2535" i="193"/>
  <c r="O2534" i="193"/>
  <c r="O2533" i="193"/>
  <c r="O2532" i="193"/>
  <c r="O2531" i="193"/>
  <c r="O2530" i="193"/>
  <c r="O2529" i="193"/>
  <c r="O2528" i="193"/>
  <c r="O2527" i="193"/>
  <c r="O2526" i="193"/>
  <c r="O2525" i="193"/>
  <c r="O2524" i="193"/>
  <c r="O2523" i="193"/>
  <c r="O2522" i="193"/>
  <c r="O2521" i="193"/>
  <c r="O2520" i="193"/>
  <c r="O2519" i="193"/>
  <c r="O2518" i="193"/>
  <c r="O2517" i="193"/>
  <c r="O2516" i="193"/>
  <c r="O2515" i="193"/>
  <c r="O2514" i="193"/>
  <c r="O2513" i="193"/>
  <c r="O2512" i="193"/>
  <c r="O2511" i="193"/>
  <c r="O2510" i="193"/>
  <c r="O2509" i="193"/>
  <c r="O2508" i="193"/>
  <c r="O2507" i="193"/>
  <c r="O2506" i="193"/>
  <c r="O2505" i="193"/>
  <c r="O2504" i="193"/>
  <c r="O2503" i="193"/>
  <c r="O2502" i="193"/>
  <c r="O2501" i="193"/>
  <c r="O2500" i="193"/>
  <c r="O2499" i="193"/>
  <c r="O2498" i="193"/>
  <c r="O2497" i="193"/>
  <c r="O2496" i="193"/>
  <c r="O2495" i="193"/>
  <c r="O2494" i="193"/>
  <c r="O2493" i="193"/>
  <c r="O2492" i="193"/>
  <c r="O2491" i="193"/>
  <c r="O2490" i="193"/>
  <c r="O2489" i="193"/>
  <c r="O2488" i="193"/>
  <c r="O2487" i="193"/>
  <c r="O2486" i="193"/>
  <c r="O2485" i="193"/>
  <c r="O2484" i="193"/>
  <c r="O2483" i="193"/>
  <c r="O2482" i="193"/>
  <c r="O2481" i="193"/>
  <c r="O2480" i="193"/>
  <c r="O2479" i="193"/>
  <c r="O2478" i="193"/>
  <c r="O2477" i="193"/>
  <c r="O2476" i="193"/>
  <c r="O2475" i="193"/>
  <c r="O2474" i="193"/>
  <c r="O2473" i="193"/>
  <c r="O2472" i="193"/>
  <c r="O2471" i="193"/>
  <c r="O2470" i="193"/>
  <c r="O2469" i="193"/>
  <c r="O2468" i="193"/>
  <c r="O2467" i="193"/>
  <c r="O2466" i="193"/>
  <c r="O2465" i="193"/>
  <c r="O2464" i="193"/>
  <c r="O2463" i="193"/>
  <c r="O2462" i="193"/>
  <c r="O2461" i="193"/>
  <c r="O2460" i="193"/>
  <c r="O2459" i="193"/>
  <c r="O2458" i="193"/>
  <c r="O2457" i="193"/>
  <c r="O2456" i="193"/>
  <c r="O2455" i="193"/>
  <c r="O2454" i="193"/>
  <c r="O2453" i="193"/>
  <c r="O2452" i="193"/>
  <c r="O2451" i="193"/>
  <c r="O2450" i="193"/>
  <c r="O2449" i="193"/>
  <c r="O2448" i="193"/>
  <c r="O2447" i="193"/>
  <c r="O2446" i="193"/>
  <c r="O2445" i="193"/>
  <c r="O2444" i="193"/>
  <c r="O2443" i="193"/>
  <c r="O2442" i="193"/>
  <c r="O2441" i="193"/>
  <c r="O2440" i="193"/>
  <c r="O2439" i="193"/>
  <c r="O2438" i="193"/>
  <c r="O2437" i="193"/>
  <c r="O2436" i="193"/>
  <c r="O2435" i="193"/>
  <c r="O2434" i="193"/>
  <c r="O2433" i="193"/>
  <c r="O2432" i="193"/>
  <c r="O2431" i="193"/>
  <c r="O2430" i="193"/>
  <c r="O2429" i="193"/>
  <c r="O2428" i="193"/>
  <c r="O2427" i="193"/>
  <c r="O2426" i="193"/>
  <c r="O2425" i="193"/>
  <c r="O2424" i="193"/>
  <c r="O2423" i="193"/>
  <c r="O2422" i="193"/>
  <c r="O2421" i="193"/>
  <c r="O2420" i="193"/>
  <c r="O2419" i="193"/>
  <c r="O2418" i="193"/>
  <c r="O2417" i="193"/>
  <c r="O2416" i="193"/>
  <c r="O2415" i="193"/>
  <c r="O2414" i="193"/>
  <c r="O2413" i="193"/>
  <c r="O2412" i="193"/>
  <c r="O2411" i="193"/>
  <c r="O2410" i="193"/>
  <c r="O2409" i="193"/>
  <c r="O2408" i="193"/>
  <c r="O2407" i="193"/>
  <c r="O2406" i="193"/>
  <c r="O2405" i="193"/>
  <c r="O2404" i="193"/>
  <c r="O2403" i="193"/>
  <c r="O2402" i="193"/>
  <c r="O2401" i="193"/>
  <c r="O2400" i="193"/>
  <c r="O2399" i="193"/>
  <c r="O2398" i="193"/>
  <c r="O2397" i="193"/>
  <c r="O2396" i="193"/>
  <c r="O2395" i="193"/>
  <c r="O2394" i="193"/>
  <c r="O2393" i="193"/>
  <c r="O2392" i="193"/>
  <c r="O2391" i="193"/>
  <c r="O2390" i="193"/>
  <c r="O2389" i="193"/>
  <c r="O2388" i="193"/>
  <c r="O2387" i="193"/>
  <c r="O2386" i="193"/>
  <c r="O2385" i="193"/>
  <c r="O2384" i="193"/>
  <c r="O2383" i="193"/>
  <c r="O2382" i="193"/>
  <c r="O2381" i="193"/>
  <c r="O2380" i="193"/>
  <c r="O2379" i="193"/>
  <c r="O2378" i="193"/>
  <c r="O2377" i="193"/>
  <c r="O2376" i="193"/>
  <c r="O2375" i="193"/>
  <c r="O2374" i="193"/>
  <c r="O2373" i="193"/>
  <c r="O2372" i="193"/>
  <c r="O2371" i="193"/>
  <c r="O2370" i="193"/>
  <c r="O2369" i="193"/>
  <c r="O2368" i="193"/>
  <c r="O2367" i="193"/>
  <c r="O2366" i="193"/>
  <c r="O2365" i="193"/>
  <c r="O2364" i="193"/>
  <c r="O2363" i="193"/>
  <c r="O2362" i="193"/>
  <c r="O2361" i="193"/>
  <c r="O2360" i="193"/>
  <c r="O2359" i="193"/>
  <c r="O2358" i="193"/>
  <c r="O2357" i="193"/>
  <c r="O2356" i="193"/>
  <c r="O2355" i="193"/>
  <c r="O2354" i="193"/>
  <c r="O2353" i="193"/>
  <c r="O2352" i="193"/>
  <c r="O2351" i="193"/>
  <c r="O2350" i="193"/>
  <c r="O2349" i="193"/>
  <c r="O2348" i="193"/>
  <c r="O2347" i="193"/>
  <c r="O2346" i="193"/>
  <c r="O2345" i="193"/>
  <c r="O2344" i="193"/>
  <c r="O2343" i="193"/>
  <c r="O2342" i="193"/>
  <c r="O2341" i="193"/>
  <c r="O2340" i="193"/>
  <c r="O2339" i="193"/>
  <c r="O2338" i="193"/>
  <c r="O2337" i="193"/>
  <c r="O2336" i="193"/>
  <c r="O2335" i="193"/>
  <c r="O2334" i="193"/>
  <c r="O2333" i="193"/>
  <c r="O2332" i="193"/>
  <c r="O2331" i="193"/>
  <c r="O2330" i="193"/>
  <c r="O2329" i="193"/>
  <c r="O2328" i="193"/>
  <c r="O2327" i="193"/>
  <c r="O2326" i="193"/>
  <c r="O2325" i="193"/>
  <c r="O2324" i="193"/>
  <c r="O2323" i="193"/>
  <c r="O2322" i="193"/>
  <c r="O2321" i="193"/>
  <c r="O2320" i="193"/>
  <c r="O2319" i="193"/>
  <c r="O2318" i="193"/>
  <c r="O2317" i="193"/>
  <c r="O2316" i="193"/>
  <c r="O2315" i="193"/>
  <c r="O2314" i="193"/>
  <c r="O2313" i="193"/>
  <c r="O2312" i="193"/>
  <c r="O2311" i="193"/>
  <c r="O2310" i="193"/>
  <c r="O2309" i="193"/>
  <c r="O2308" i="193"/>
  <c r="O2307" i="193"/>
  <c r="O2306" i="193"/>
  <c r="O2305" i="193"/>
  <c r="O2304" i="193"/>
  <c r="O2303" i="193"/>
  <c r="O2302" i="193"/>
  <c r="O2301" i="193"/>
  <c r="O2300" i="193"/>
  <c r="O2299" i="193"/>
  <c r="O2298" i="193"/>
  <c r="O2297" i="193"/>
  <c r="O2296" i="193"/>
  <c r="O2295" i="193"/>
  <c r="O2294" i="193"/>
  <c r="O2293" i="193"/>
  <c r="O2292" i="193"/>
  <c r="O2291" i="193"/>
  <c r="O2290" i="193"/>
  <c r="O2289" i="193"/>
  <c r="O2288" i="193"/>
  <c r="O2287" i="193"/>
  <c r="O2286" i="193"/>
  <c r="O2285" i="193"/>
  <c r="O2284" i="193"/>
  <c r="O2283" i="193"/>
  <c r="O2282" i="193"/>
  <c r="O2281" i="193"/>
  <c r="O2280" i="193"/>
  <c r="O2279" i="193"/>
  <c r="O2278" i="193"/>
  <c r="O2277" i="193"/>
  <c r="O2276" i="193"/>
  <c r="O2275" i="193"/>
  <c r="O2274" i="193"/>
  <c r="O2273" i="193"/>
  <c r="O2272" i="193"/>
  <c r="O2271" i="193"/>
  <c r="O2270" i="193"/>
  <c r="O2269" i="193"/>
  <c r="O2268" i="193"/>
  <c r="O2267" i="193"/>
  <c r="O2266" i="193"/>
  <c r="O2265" i="193"/>
  <c r="O2264" i="193"/>
  <c r="O2263" i="193"/>
  <c r="O2262" i="193"/>
  <c r="O2261" i="193"/>
  <c r="O2260" i="193"/>
  <c r="O2259" i="193"/>
  <c r="O2258" i="193"/>
  <c r="O2257" i="193"/>
  <c r="O2256" i="193"/>
  <c r="O2255" i="193"/>
  <c r="O2254" i="193"/>
  <c r="O2253" i="193"/>
  <c r="O2252" i="193"/>
  <c r="O2251" i="193"/>
  <c r="O2250" i="193"/>
  <c r="O2249" i="193"/>
  <c r="O2248" i="193"/>
  <c r="O2247" i="193"/>
  <c r="O2246" i="193"/>
  <c r="O2245" i="193"/>
  <c r="O2244" i="193"/>
  <c r="O2243" i="193"/>
  <c r="O2242" i="193"/>
  <c r="O2241" i="193"/>
  <c r="O2240" i="193"/>
  <c r="O2239" i="193"/>
  <c r="O2238" i="193"/>
  <c r="O2237" i="193"/>
  <c r="O2236" i="193"/>
  <c r="O2235" i="193"/>
  <c r="O2234" i="193"/>
  <c r="O2233" i="193"/>
  <c r="O2232" i="193"/>
  <c r="O2231" i="193"/>
  <c r="O2230" i="193"/>
  <c r="O2229" i="193"/>
  <c r="O2228" i="193"/>
  <c r="O2227" i="193"/>
  <c r="O2226" i="193"/>
  <c r="O2225" i="193"/>
  <c r="O2224" i="193"/>
  <c r="O2223" i="193"/>
  <c r="O2222" i="193"/>
  <c r="O2221" i="193"/>
  <c r="O2220" i="193"/>
  <c r="O2219" i="193"/>
  <c r="O2218" i="193"/>
  <c r="O2217" i="193"/>
  <c r="O2216" i="193"/>
  <c r="O2215" i="193"/>
  <c r="O2214" i="193"/>
  <c r="O2213" i="193"/>
  <c r="O2212" i="193"/>
  <c r="O2211" i="193"/>
  <c r="O2210" i="193"/>
  <c r="O2209" i="193"/>
  <c r="O2208" i="193"/>
  <c r="O2207" i="193"/>
  <c r="O2206" i="193"/>
  <c r="O2205" i="193"/>
  <c r="O2204" i="193"/>
  <c r="O2203" i="193"/>
  <c r="O2202" i="193"/>
  <c r="O2201" i="193"/>
  <c r="O2200" i="193"/>
  <c r="O2199" i="193"/>
  <c r="O2198" i="193"/>
  <c r="O2197" i="193"/>
  <c r="O2196" i="193"/>
  <c r="O2195" i="193"/>
  <c r="O2194" i="193"/>
  <c r="O2193" i="193"/>
  <c r="O2192" i="193"/>
  <c r="O2191" i="193"/>
  <c r="O2190" i="193"/>
  <c r="O2189" i="193"/>
  <c r="O2188" i="193"/>
  <c r="O2187" i="193"/>
  <c r="O2186" i="193"/>
  <c r="O2185" i="193"/>
  <c r="O2184" i="193"/>
  <c r="O2183" i="193"/>
  <c r="O2182" i="193"/>
  <c r="O2181" i="193"/>
  <c r="O2180" i="193"/>
  <c r="O2179" i="193"/>
  <c r="O2178" i="193"/>
  <c r="O2177" i="193"/>
  <c r="O2176" i="193"/>
  <c r="O2175" i="193"/>
  <c r="O2174" i="193"/>
  <c r="O2173" i="193"/>
  <c r="O2172" i="193"/>
  <c r="O2171" i="193"/>
  <c r="O2170" i="193"/>
  <c r="O2169" i="193"/>
  <c r="O2168" i="193"/>
  <c r="O2167" i="193"/>
  <c r="O2166" i="193"/>
  <c r="O2165" i="193"/>
  <c r="O2164" i="193"/>
  <c r="O2163" i="193"/>
  <c r="O2162" i="193"/>
  <c r="O2161" i="193"/>
  <c r="O2160" i="193"/>
  <c r="O2159" i="193"/>
  <c r="O2158" i="193"/>
  <c r="O2157" i="193"/>
  <c r="O2156" i="193"/>
  <c r="O2155" i="193"/>
  <c r="O2154" i="193"/>
  <c r="O2153" i="193"/>
  <c r="O2152" i="193"/>
  <c r="O2151" i="193"/>
  <c r="O2150" i="193"/>
  <c r="O2149" i="193"/>
  <c r="O2148" i="193"/>
  <c r="O2147" i="193"/>
  <c r="O2146" i="193"/>
  <c r="O2145" i="193"/>
  <c r="O2144" i="193"/>
  <c r="O2143" i="193"/>
  <c r="O2142" i="193"/>
  <c r="O2141" i="193"/>
  <c r="O2140" i="193"/>
  <c r="O2139" i="193"/>
  <c r="O2138" i="193"/>
  <c r="O2137" i="193"/>
  <c r="O2136" i="193"/>
  <c r="O2135" i="193"/>
  <c r="O2134" i="193"/>
  <c r="O2133" i="193"/>
  <c r="O2132" i="193"/>
  <c r="O2131" i="193"/>
  <c r="O2130" i="193"/>
  <c r="O2129" i="193"/>
  <c r="O2128" i="193"/>
  <c r="O2127" i="193"/>
  <c r="O2126" i="193"/>
  <c r="O2125" i="193"/>
  <c r="O2124" i="193"/>
  <c r="O2123" i="193"/>
  <c r="O2122" i="193"/>
  <c r="O2121" i="193"/>
  <c r="O2120" i="193"/>
  <c r="O2119" i="193"/>
  <c r="O2118" i="193"/>
  <c r="O2117" i="193"/>
  <c r="O2116" i="193"/>
  <c r="O2115" i="193"/>
  <c r="O2114" i="193"/>
  <c r="O2113" i="193"/>
  <c r="O2112" i="193"/>
  <c r="O2111" i="193"/>
  <c r="O2110" i="193"/>
  <c r="O2109" i="193"/>
  <c r="O2108" i="193"/>
  <c r="O2107" i="193"/>
  <c r="O2106" i="193"/>
  <c r="O2105" i="193"/>
  <c r="O2104" i="193"/>
  <c r="O2103" i="193"/>
  <c r="O2102" i="193"/>
  <c r="O2101" i="193"/>
  <c r="O2100" i="193"/>
  <c r="O2099" i="193"/>
  <c r="O2098" i="193"/>
  <c r="O2097" i="193"/>
  <c r="O2096" i="193"/>
  <c r="O2095" i="193"/>
  <c r="O2094" i="193"/>
  <c r="O2093" i="193"/>
  <c r="O2092" i="193"/>
  <c r="O2091" i="193"/>
  <c r="O2090" i="193"/>
  <c r="O2089" i="193"/>
  <c r="O2088" i="193"/>
  <c r="O2087" i="193"/>
  <c r="O2086" i="193"/>
  <c r="O2085" i="193"/>
  <c r="O2084" i="193"/>
  <c r="O2083" i="193"/>
  <c r="O2082" i="193"/>
  <c r="O2081" i="193"/>
  <c r="O2080" i="193"/>
  <c r="O2079" i="193"/>
  <c r="O2078" i="193"/>
  <c r="O2077" i="193"/>
  <c r="O2076" i="193"/>
  <c r="O2075" i="193"/>
  <c r="O2074" i="193"/>
  <c r="O2073" i="193"/>
  <c r="O2072" i="193"/>
  <c r="O2071" i="193"/>
  <c r="O2070" i="193"/>
  <c r="O2069" i="193"/>
  <c r="O2068" i="193"/>
  <c r="O2067" i="193"/>
  <c r="O2066" i="193"/>
  <c r="O2065" i="193"/>
  <c r="O2064" i="193"/>
  <c r="O2063" i="193"/>
  <c r="O2062" i="193"/>
  <c r="O2061" i="193"/>
  <c r="O2060" i="193"/>
  <c r="O2059" i="193"/>
  <c r="O2058" i="193"/>
  <c r="O2057" i="193"/>
  <c r="O2056" i="193"/>
  <c r="O2055" i="193"/>
  <c r="O2054" i="193"/>
  <c r="O2053" i="193"/>
  <c r="O2052" i="193"/>
  <c r="O2051" i="193"/>
  <c r="O2050" i="193"/>
  <c r="O2049" i="193"/>
  <c r="O2048" i="193"/>
  <c r="O2047" i="193"/>
  <c r="O2046" i="193"/>
  <c r="O2045" i="193"/>
  <c r="O2044" i="193"/>
  <c r="O2043" i="193"/>
  <c r="O2042" i="193"/>
  <c r="O2041" i="193"/>
  <c r="O2040" i="193"/>
  <c r="O2039" i="193"/>
  <c r="O2038" i="193"/>
  <c r="O2037" i="193"/>
  <c r="O2036" i="193"/>
  <c r="O2035" i="193"/>
  <c r="O2034" i="193"/>
  <c r="O2033" i="193"/>
  <c r="O2032" i="193"/>
  <c r="O2031" i="193"/>
  <c r="O2030" i="193"/>
  <c r="O2029" i="193"/>
  <c r="O2028" i="193"/>
  <c r="O2027" i="193"/>
  <c r="O2026" i="193"/>
  <c r="O2025" i="193"/>
  <c r="O2024" i="193"/>
  <c r="O2023" i="193"/>
  <c r="O2022" i="193"/>
  <c r="O2021" i="193"/>
  <c r="O2020" i="193"/>
  <c r="O2019" i="193"/>
  <c r="O2018" i="193"/>
  <c r="O2017" i="193"/>
  <c r="O2016" i="193"/>
  <c r="O2015" i="193"/>
  <c r="O2014" i="193"/>
  <c r="O2013" i="193"/>
  <c r="O2012" i="193"/>
  <c r="O2011" i="193"/>
  <c r="O2010" i="193"/>
  <c r="O2009" i="193"/>
  <c r="O2008" i="193"/>
  <c r="O2007" i="193"/>
  <c r="O2006" i="193"/>
  <c r="O2005" i="193"/>
  <c r="O2004" i="193"/>
  <c r="O2003" i="193"/>
  <c r="O2002" i="193"/>
  <c r="O2001" i="193"/>
  <c r="O2000" i="193"/>
  <c r="O1999" i="193"/>
  <c r="O1998" i="193"/>
  <c r="O1997" i="193"/>
  <c r="O1996" i="193"/>
  <c r="O1995" i="193"/>
  <c r="O1994" i="193"/>
  <c r="O1993" i="193"/>
  <c r="O1992" i="193"/>
  <c r="O1991" i="193"/>
  <c r="O1990" i="193"/>
  <c r="O1989" i="193"/>
  <c r="O1988" i="193"/>
  <c r="O1987" i="193"/>
  <c r="O1986" i="193"/>
  <c r="O1985" i="193"/>
  <c r="O1984" i="193"/>
  <c r="O1983" i="193"/>
  <c r="O1982" i="193"/>
  <c r="O1981" i="193"/>
  <c r="O1980" i="193"/>
  <c r="O1979" i="193"/>
  <c r="O1978" i="193"/>
  <c r="O1977" i="193"/>
  <c r="O1976" i="193"/>
  <c r="O1975" i="193"/>
  <c r="O1974" i="193"/>
  <c r="O1973" i="193"/>
  <c r="O1972" i="193"/>
  <c r="O1971" i="193"/>
  <c r="O1970" i="193"/>
  <c r="O1969" i="193"/>
  <c r="O1968" i="193"/>
  <c r="O1967" i="193"/>
  <c r="O1966" i="193"/>
  <c r="O1965" i="193"/>
  <c r="O1964" i="193"/>
  <c r="O1963" i="193"/>
  <c r="O1962" i="193"/>
  <c r="O1961" i="193"/>
  <c r="O1960" i="193"/>
  <c r="O1959" i="193"/>
  <c r="O1958" i="193"/>
  <c r="O1957" i="193"/>
  <c r="O1956" i="193"/>
  <c r="O1955" i="193"/>
  <c r="O1954" i="193"/>
  <c r="O1953" i="193"/>
  <c r="O1952" i="193"/>
  <c r="O1951" i="193"/>
  <c r="O1950" i="193"/>
  <c r="O1949" i="193"/>
  <c r="O1948" i="193"/>
  <c r="O1947" i="193"/>
  <c r="O1946" i="193"/>
  <c r="O1945" i="193"/>
  <c r="O1944" i="193"/>
  <c r="O1943" i="193"/>
  <c r="O1942" i="193"/>
  <c r="O1941" i="193"/>
  <c r="O1940" i="193"/>
  <c r="O1939" i="193"/>
  <c r="O1938" i="193"/>
  <c r="O1937" i="193"/>
  <c r="O1936" i="193"/>
  <c r="O1935" i="193"/>
  <c r="O1934" i="193"/>
  <c r="O1933" i="193"/>
  <c r="O1932" i="193"/>
  <c r="O1931" i="193"/>
  <c r="O1930" i="193"/>
  <c r="O1929" i="193"/>
  <c r="O1928" i="193"/>
  <c r="O1927" i="193"/>
  <c r="O1926" i="193"/>
  <c r="O1925" i="193"/>
  <c r="O1924" i="193"/>
  <c r="O1923" i="193"/>
  <c r="O1922" i="193"/>
  <c r="O1921" i="193"/>
  <c r="O1920" i="193"/>
  <c r="O1919" i="193"/>
  <c r="O1918" i="193"/>
  <c r="O1917" i="193"/>
  <c r="O1916" i="193"/>
  <c r="O1915" i="193"/>
  <c r="O1914" i="193"/>
  <c r="O1913" i="193"/>
  <c r="O1912" i="193"/>
  <c r="O1911" i="193"/>
  <c r="O1910" i="193"/>
  <c r="O1909" i="193"/>
  <c r="O1908" i="193"/>
  <c r="O1907" i="193"/>
  <c r="O1906" i="193"/>
  <c r="O1905" i="193"/>
  <c r="O1904" i="193"/>
  <c r="O1903" i="193"/>
  <c r="O1902" i="193"/>
  <c r="O1901" i="193"/>
  <c r="O1900" i="193"/>
  <c r="O1899" i="193"/>
  <c r="O1898" i="193"/>
  <c r="O1897" i="193"/>
  <c r="O1896" i="193"/>
  <c r="O1895" i="193"/>
  <c r="O1894" i="193"/>
  <c r="O1893" i="193"/>
  <c r="O1892" i="193"/>
  <c r="O1891" i="193"/>
  <c r="O1890" i="193"/>
  <c r="O1889" i="193"/>
  <c r="O1888" i="193"/>
  <c r="O1887" i="193"/>
  <c r="O1886" i="193"/>
  <c r="O1885" i="193"/>
  <c r="O1884" i="193"/>
  <c r="O1883" i="193"/>
  <c r="O1882" i="193"/>
  <c r="O1881" i="193"/>
  <c r="O1880" i="193"/>
  <c r="O1879" i="193"/>
  <c r="O1878" i="193"/>
  <c r="O1877" i="193"/>
  <c r="O1876" i="193"/>
  <c r="O1875" i="193"/>
  <c r="O1874" i="193"/>
  <c r="O1873" i="193"/>
  <c r="O1872" i="193"/>
  <c r="O1871" i="193"/>
  <c r="O1870" i="193"/>
  <c r="O1869" i="193"/>
  <c r="O1868" i="193"/>
  <c r="O1867" i="193"/>
  <c r="O1866" i="193"/>
  <c r="O1865" i="193"/>
  <c r="O1864" i="193"/>
  <c r="O1863" i="193"/>
  <c r="O1862" i="193"/>
  <c r="O1861" i="193"/>
  <c r="O1860" i="193"/>
  <c r="O1859" i="193"/>
  <c r="O1858" i="193"/>
  <c r="O1857" i="193"/>
  <c r="O1856" i="193"/>
  <c r="O1855" i="193"/>
  <c r="O1854" i="193"/>
  <c r="O1853" i="193"/>
  <c r="O1852" i="193"/>
  <c r="O1851" i="193"/>
  <c r="O1850" i="193"/>
  <c r="O1849" i="193"/>
  <c r="O1848" i="193"/>
  <c r="O1847" i="193"/>
  <c r="O1846" i="193"/>
  <c r="O1845" i="193"/>
  <c r="O1844" i="193"/>
  <c r="O1843" i="193"/>
  <c r="O1842" i="193"/>
  <c r="O1841" i="193"/>
  <c r="O1840" i="193"/>
  <c r="O1839" i="193"/>
  <c r="O1838" i="193"/>
  <c r="O1837" i="193"/>
  <c r="O1836" i="193"/>
  <c r="O1835" i="193"/>
  <c r="O1834" i="193"/>
  <c r="O1833" i="193"/>
  <c r="O1832" i="193"/>
  <c r="O1831" i="193"/>
  <c r="O1830" i="193"/>
  <c r="O1829" i="193"/>
  <c r="O1828" i="193"/>
  <c r="O1827" i="193"/>
  <c r="O1826" i="193"/>
  <c r="O1825" i="193"/>
  <c r="O1824" i="193"/>
  <c r="O1823" i="193"/>
  <c r="O1822" i="193"/>
  <c r="O1821" i="193"/>
  <c r="O1820" i="193"/>
  <c r="O1819" i="193"/>
  <c r="O1818" i="193"/>
  <c r="O1817" i="193"/>
  <c r="O1816" i="193"/>
  <c r="O1815" i="193"/>
  <c r="O1814" i="193"/>
  <c r="O1813" i="193"/>
  <c r="O1812" i="193"/>
  <c r="O1811" i="193"/>
  <c r="O1810" i="193"/>
  <c r="O1809" i="193"/>
  <c r="O1808" i="193"/>
  <c r="O1807" i="193"/>
  <c r="O1806" i="193"/>
  <c r="O1805" i="193"/>
  <c r="O1804" i="193"/>
  <c r="O1803" i="193"/>
  <c r="O1802" i="193"/>
  <c r="O1801" i="193"/>
  <c r="O1800" i="193"/>
  <c r="O1799" i="193"/>
  <c r="O1798" i="193"/>
  <c r="O1797" i="193"/>
  <c r="O1796" i="193"/>
  <c r="O1795" i="193"/>
  <c r="O1794" i="193"/>
  <c r="O1793" i="193"/>
  <c r="O1792" i="193"/>
  <c r="O1791" i="193"/>
  <c r="O1790" i="193"/>
  <c r="O1789" i="193"/>
  <c r="O1788" i="193"/>
  <c r="O1787" i="193"/>
  <c r="O1786" i="193"/>
  <c r="O1785" i="193"/>
  <c r="O1784" i="193"/>
  <c r="O1783" i="193"/>
  <c r="O1782" i="193"/>
  <c r="O1781" i="193"/>
  <c r="O1780" i="193"/>
  <c r="O1779" i="193"/>
  <c r="O1778" i="193"/>
  <c r="O1777" i="193"/>
  <c r="O1776" i="193"/>
  <c r="O1775" i="193"/>
  <c r="O1774" i="193"/>
  <c r="O1773" i="193"/>
  <c r="O1772" i="193"/>
  <c r="O1771" i="193"/>
  <c r="O1770" i="193"/>
  <c r="O1769" i="193"/>
  <c r="O1768" i="193"/>
  <c r="O1767" i="193"/>
  <c r="O1766" i="193"/>
  <c r="O1765" i="193"/>
  <c r="O1764" i="193"/>
  <c r="O1763" i="193"/>
  <c r="O1762" i="193"/>
  <c r="O1761" i="193"/>
  <c r="O1760" i="193"/>
  <c r="O1759" i="193"/>
  <c r="O1758" i="193"/>
  <c r="O1757" i="193"/>
  <c r="O1756" i="193"/>
  <c r="O1755" i="193"/>
  <c r="O1754" i="193"/>
  <c r="O1753" i="193"/>
  <c r="O1752" i="193"/>
  <c r="O1751" i="193"/>
  <c r="O1750" i="193"/>
  <c r="O1749" i="193"/>
  <c r="O1748" i="193"/>
  <c r="O1747" i="193"/>
  <c r="O1746" i="193"/>
  <c r="O1745" i="193"/>
  <c r="O1744" i="193"/>
  <c r="O1743" i="193"/>
  <c r="O1742" i="193"/>
  <c r="O1741" i="193"/>
  <c r="O1740" i="193"/>
  <c r="O1739" i="193"/>
  <c r="O1738" i="193"/>
  <c r="O1737" i="193"/>
  <c r="O1736" i="193"/>
  <c r="O1735" i="193"/>
  <c r="O1734" i="193"/>
  <c r="O1733" i="193"/>
  <c r="O1732" i="193"/>
  <c r="O1731" i="193"/>
  <c r="O1730" i="193"/>
  <c r="O1729" i="193"/>
  <c r="O1728" i="193"/>
  <c r="O1727" i="193"/>
  <c r="O1726" i="193"/>
  <c r="O1725" i="193"/>
  <c r="O1724" i="193"/>
  <c r="O1723" i="193"/>
  <c r="O1722" i="193"/>
  <c r="O1721" i="193"/>
  <c r="O1720" i="193"/>
  <c r="O1719" i="193"/>
  <c r="O1718" i="193"/>
  <c r="O1717" i="193"/>
  <c r="O1716" i="193"/>
  <c r="O1715" i="193"/>
  <c r="O1714" i="193"/>
  <c r="O1713" i="193"/>
  <c r="O1712" i="193"/>
  <c r="O1711" i="193"/>
  <c r="O1710" i="193"/>
  <c r="O1709" i="193"/>
  <c r="O1708" i="193"/>
  <c r="O1707" i="193"/>
  <c r="O1706" i="193"/>
  <c r="O1705" i="193"/>
  <c r="O1704" i="193"/>
  <c r="O1703" i="193"/>
  <c r="O1702" i="193"/>
  <c r="O1701" i="193"/>
  <c r="O1700" i="193"/>
  <c r="O1699" i="193"/>
  <c r="O1698" i="193"/>
  <c r="O1697" i="193"/>
  <c r="O1696" i="193"/>
  <c r="O1695" i="193"/>
  <c r="O1694" i="193"/>
  <c r="O1693" i="193"/>
  <c r="O1692" i="193"/>
  <c r="O1691" i="193"/>
  <c r="O1690" i="193"/>
  <c r="O1689" i="193"/>
  <c r="O1688" i="193"/>
  <c r="O1687" i="193"/>
  <c r="O1686" i="193"/>
  <c r="O1685" i="193"/>
  <c r="O1684" i="193"/>
  <c r="O1683" i="193"/>
  <c r="O1682" i="193"/>
  <c r="O1681" i="193"/>
  <c r="O1680" i="193"/>
  <c r="O1679" i="193"/>
  <c r="O1678" i="193"/>
  <c r="O1677" i="193"/>
  <c r="O1676" i="193"/>
  <c r="O1675" i="193"/>
  <c r="O1674" i="193"/>
  <c r="O1673" i="193"/>
  <c r="O1672" i="193"/>
  <c r="O1671" i="193"/>
  <c r="O1670" i="193"/>
  <c r="O1669" i="193"/>
  <c r="O1668" i="193"/>
  <c r="O1667" i="193"/>
  <c r="O1666" i="193"/>
  <c r="O1665" i="193"/>
  <c r="O1664" i="193"/>
  <c r="O1663" i="193"/>
  <c r="O1662" i="193"/>
  <c r="O1661" i="193"/>
  <c r="O1660" i="193"/>
  <c r="O1659" i="193"/>
  <c r="O1658" i="193"/>
  <c r="O1657" i="193"/>
  <c r="O1656" i="193"/>
  <c r="O1655" i="193"/>
  <c r="O1654" i="193"/>
  <c r="O1653" i="193"/>
  <c r="O1652" i="193"/>
  <c r="O1651" i="193"/>
  <c r="O1650" i="193"/>
  <c r="O1649" i="193"/>
  <c r="O1648" i="193"/>
  <c r="O1647" i="193"/>
  <c r="O1646" i="193"/>
  <c r="O1645" i="193"/>
  <c r="O1644" i="193"/>
  <c r="O1643" i="193"/>
  <c r="O1642" i="193"/>
  <c r="O1641" i="193"/>
  <c r="O1640" i="193"/>
  <c r="O1639" i="193"/>
  <c r="O1638" i="193"/>
  <c r="O1637" i="193"/>
  <c r="O1636" i="193"/>
  <c r="O1635" i="193"/>
  <c r="O1634" i="193"/>
  <c r="O1633" i="193"/>
  <c r="O1632" i="193"/>
  <c r="O1631" i="193"/>
  <c r="O1630" i="193"/>
  <c r="O1629" i="193"/>
  <c r="O1628" i="193"/>
  <c r="O1627" i="193"/>
  <c r="O1626" i="193"/>
  <c r="O1625" i="193"/>
  <c r="O1624" i="193"/>
  <c r="O1623" i="193"/>
  <c r="O1622" i="193"/>
  <c r="O1621" i="193"/>
  <c r="O1620" i="193"/>
  <c r="O1619" i="193"/>
  <c r="O1618" i="193"/>
  <c r="O1617" i="193"/>
  <c r="O1616" i="193"/>
  <c r="O1615" i="193"/>
  <c r="O1614" i="193"/>
  <c r="O1613" i="193"/>
  <c r="O1612" i="193"/>
  <c r="O1611" i="193"/>
  <c r="O1610" i="193"/>
  <c r="O1609" i="193"/>
  <c r="O1608" i="193"/>
  <c r="O1607" i="193"/>
  <c r="O1606" i="193"/>
  <c r="O1605" i="193"/>
  <c r="O1604" i="193"/>
  <c r="O1603" i="193"/>
  <c r="O1602" i="193"/>
  <c r="O1601" i="193"/>
  <c r="O1600" i="193"/>
  <c r="O1599" i="193"/>
  <c r="O1598" i="193"/>
  <c r="O1597" i="193"/>
  <c r="O1596" i="193"/>
  <c r="O1595" i="193"/>
  <c r="O1594" i="193"/>
  <c r="O1593" i="193"/>
  <c r="O1592" i="193"/>
  <c r="O1591" i="193"/>
  <c r="O1590" i="193"/>
  <c r="O1589" i="193"/>
  <c r="O1588" i="193"/>
  <c r="O1587" i="193"/>
  <c r="O1586" i="193"/>
  <c r="O1585" i="193"/>
  <c r="O1584" i="193"/>
  <c r="O1583" i="193"/>
  <c r="O1582" i="193"/>
  <c r="O1581" i="193"/>
  <c r="O1580" i="193"/>
  <c r="O1579" i="193"/>
  <c r="O1578" i="193"/>
  <c r="O1577" i="193"/>
  <c r="O1576" i="193"/>
  <c r="O1575" i="193"/>
  <c r="O1574" i="193"/>
  <c r="O1573" i="193"/>
  <c r="O1572" i="193"/>
  <c r="O1571" i="193"/>
  <c r="O1570" i="193"/>
  <c r="O1569" i="193"/>
  <c r="O1568" i="193"/>
  <c r="O1567" i="193"/>
  <c r="O1566" i="193"/>
  <c r="O1565" i="193"/>
  <c r="O1564" i="193"/>
  <c r="O1563" i="193"/>
  <c r="O1562" i="193"/>
  <c r="O1561" i="193"/>
  <c r="O1560" i="193"/>
  <c r="O1559" i="193"/>
  <c r="O1558" i="193"/>
  <c r="O1557" i="193"/>
  <c r="O1556" i="193"/>
  <c r="O1555" i="193"/>
  <c r="O1554" i="193"/>
  <c r="O1553" i="193"/>
  <c r="O1552" i="193"/>
  <c r="O1551" i="193"/>
  <c r="O1550" i="193"/>
  <c r="O1549" i="193"/>
  <c r="O1548" i="193"/>
  <c r="O1547" i="193"/>
  <c r="O1546" i="193"/>
  <c r="O1545" i="193"/>
  <c r="O1544" i="193"/>
  <c r="O1543" i="193"/>
  <c r="O1542" i="193"/>
  <c r="O1541" i="193"/>
  <c r="O1540" i="193"/>
  <c r="O1539" i="193"/>
  <c r="O1538" i="193"/>
  <c r="O1537" i="193"/>
  <c r="O1536" i="193"/>
  <c r="O1535" i="193"/>
  <c r="O1534" i="193"/>
  <c r="O1533" i="193"/>
  <c r="O1532" i="193"/>
  <c r="O1531" i="193"/>
  <c r="O1530" i="193"/>
  <c r="O1529" i="193"/>
  <c r="O1528" i="193"/>
  <c r="O1527" i="193"/>
  <c r="O1526" i="193"/>
  <c r="O1525" i="193"/>
  <c r="O1524" i="193"/>
  <c r="O1523" i="193"/>
  <c r="O1522" i="193"/>
  <c r="O1521" i="193"/>
  <c r="O1520" i="193"/>
  <c r="O1519" i="193"/>
  <c r="O1518" i="193"/>
  <c r="O1517" i="193"/>
  <c r="O1516" i="193"/>
  <c r="O1515" i="193"/>
  <c r="O1514" i="193"/>
  <c r="O1513" i="193"/>
  <c r="O1512" i="193"/>
  <c r="O1511" i="193"/>
  <c r="O1510" i="193"/>
  <c r="O1509" i="193"/>
  <c r="O1508" i="193"/>
  <c r="O1507" i="193"/>
  <c r="O1506" i="193"/>
  <c r="O1505" i="193"/>
  <c r="O1504" i="193"/>
  <c r="O1503" i="193"/>
  <c r="O1502" i="193"/>
  <c r="O1501" i="193"/>
  <c r="O1500" i="193"/>
  <c r="O1499" i="193"/>
  <c r="O1498" i="193"/>
  <c r="O1497" i="193"/>
  <c r="O1496" i="193"/>
  <c r="O1495" i="193"/>
  <c r="O1494" i="193"/>
  <c r="O1493" i="193"/>
  <c r="O1492" i="193"/>
  <c r="O1491" i="193"/>
  <c r="O1490" i="193"/>
  <c r="O1489" i="193"/>
  <c r="O1488" i="193"/>
  <c r="O1487" i="193"/>
  <c r="O1486" i="193"/>
  <c r="O1485" i="193"/>
  <c r="O1484" i="193"/>
  <c r="O1483" i="193"/>
  <c r="O1482" i="193"/>
  <c r="O1481" i="193"/>
  <c r="O1480" i="193"/>
  <c r="O1479" i="193"/>
  <c r="O1478" i="193"/>
  <c r="O1477" i="193"/>
  <c r="O1476" i="193"/>
  <c r="O1475" i="193"/>
  <c r="O1474" i="193"/>
  <c r="O1473" i="193"/>
  <c r="O1472" i="193"/>
  <c r="O1471" i="193"/>
  <c r="O1470" i="193"/>
  <c r="O1469" i="193"/>
  <c r="O1468" i="193"/>
  <c r="O1467" i="193"/>
  <c r="O1466" i="193"/>
  <c r="O1465" i="193"/>
  <c r="O1464" i="193"/>
  <c r="O1463" i="193"/>
  <c r="O1462" i="193"/>
  <c r="O1461" i="193"/>
  <c r="O1460" i="193"/>
  <c r="O1459" i="193"/>
  <c r="O1458" i="193"/>
  <c r="O1457" i="193"/>
  <c r="O1456" i="193"/>
  <c r="O1455" i="193"/>
  <c r="O1454" i="193"/>
  <c r="O1453" i="193"/>
  <c r="O1452" i="193"/>
  <c r="O1451" i="193"/>
  <c r="O1450" i="193"/>
  <c r="O1449" i="193"/>
  <c r="O1448" i="193"/>
  <c r="O1447" i="193"/>
  <c r="O1446" i="193"/>
  <c r="O1445" i="193"/>
  <c r="O1444" i="193"/>
  <c r="O1443" i="193"/>
  <c r="O1442" i="193"/>
  <c r="O1441" i="193"/>
  <c r="O1440" i="193"/>
  <c r="O1439" i="193"/>
  <c r="O1438" i="193"/>
  <c r="O1437" i="193"/>
  <c r="O1436" i="193"/>
  <c r="O1435" i="193"/>
  <c r="O1434" i="193"/>
  <c r="O1433" i="193"/>
  <c r="O1432" i="193"/>
  <c r="O1431" i="193"/>
  <c r="O1430" i="193"/>
  <c r="O1429" i="193"/>
  <c r="O1428" i="193"/>
  <c r="O1427" i="193"/>
  <c r="O1426" i="193"/>
  <c r="O1425" i="193"/>
  <c r="O1424" i="193"/>
  <c r="O1423" i="193"/>
  <c r="O1422" i="193"/>
  <c r="O1421" i="193"/>
  <c r="O1420" i="193"/>
  <c r="O1419" i="193"/>
  <c r="O1418" i="193"/>
  <c r="O1417" i="193"/>
  <c r="O1416" i="193"/>
  <c r="O1415" i="193"/>
  <c r="O1414" i="193"/>
  <c r="O1413" i="193"/>
  <c r="O1412" i="193"/>
  <c r="O1411" i="193"/>
  <c r="O1410" i="193"/>
  <c r="O1409" i="193"/>
  <c r="O1408" i="193"/>
  <c r="O1407" i="193"/>
  <c r="O1406" i="193"/>
  <c r="O1405" i="193"/>
  <c r="O1404" i="193"/>
  <c r="O1403" i="193"/>
  <c r="O1402" i="193"/>
  <c r="O1401" i="193"/>
  <c r="O1400" i="193"/>
  <c r="O1399" i="193"/>
  <c r="O1398" i="193"/>
  <c r="O1397" i="193"/>
  <c r="O1396" i="193"/>
  <c r="O1395" i="193"/>
  <c r="O1394" i="193"/>
  <c r="O1393" i="193"/>
  <c r="O1392" i="193"/>
  <c r="O1391" i="193"/>
  <c r="O1390" i="193"/>
  <c r="O1389" i="193"/>
  <c r="O1388" i="193"/>
  <c r="O1387" i="193"/>
  <c r="O1386" i="193"/>
  <c r="O1385" i="193"/>
  <c r="O1384" i="193"/>
  <c r="O1383" i="193"/>
  <c r="O1382" i="193"/>
  <c r="O1381" i="193"/>
  <c r="O1380" i="193"/>
  <c r="O1379" i="193"/>
  <c r="O1378" i="193"/>
  <c r="O1377" i="193"/>
  <c r="O1376" i="193"/>
  <c r="O1375" i="193"/>
  <c r="O1374" i="193"/>
  <c r="O1373" i="193"/>
  <c r="O1372" i="193"/>
  <c r="O1371" i="193"/>
  <c r="O1370" i="193"/>
  <c r="O1369" i="193"/>
  <c r="O1368" i="193"/>
  <c r="O1367" i="193"/>
  <c r="O1366" i="193"/>
  <c r="O1365" i="193"/>
  <c r="O1364" i="193"/>
  <c r="O1363" i="193"/>
  <c r="O1362" i="193"/>
  <c r="O1361" i="193"/>
  <c r="O1360" i="193"/>
  <c r="O1359" i="193"/>
  <c r="O1358" i="193"/>
  <c r="O1357" i="193"/>
  <c r="O1356" i="193"/>
  <c r="O1355" i="193"/>
  <c r="O1354" i="193"/>
  <c r="O1353" i="193"/>
  <c r="O1352" i="193"/>
  <c r="O1351" i="193"/>
  <c r="O1350" i="193"/>
  <c r="O1349" i="193"/>
  <c r="O1348" i="193"/>
  <c r="O1347" i="193"/>
  <c r="O1346" i="193"/>
  <c r="O1345" i="193"/>
  <c r="O1344" i="193"/>
  <c r="O1343" i="193"/>
  <c r="O1342" i="193"/>
  <c r="O1341" i="193"/>
  <c r="O1340" i="193"/>
  <c r="O1339" i="193"/>
  <c r="O1338" i="193"/>
  <c r="O1337" i="193"/>
  <c r="O1336" i="193"/>
  <c r="O1335" i="193"/>
  <c r="O1334" i="193"/>
  <c r="O1333" i="193"/>
  <c r="O1332" i="193"/>
  <c r="O1331" i="193"/>
  <c r="O1330" i="193"/>
  <c r="O1329" i="193"/>
  <c r="O1328" i="193"/>
  <c r="O1327" i="193"/>
  <c r="O1326" i="193"/>
  <c r="O1325" i="193"/>
  <c r="O1324" i="193"/>
  <c r="O1323" i="193"/>
  <c r="O1322" i="193"/>
  <c r="O1321" i="193"/>
  <c r="O1320" i="193"/>
  <c r="O1319" i="193"/>
  <c r="O1318" i="193"/>
  <c r="O1317" i="193"/>
  <c r="O1316" i="193"/>
  <c r="O1315" i="193"/>
  <c r="O1314" i="193"/>
  <c r="O1313" i="193"/>
  <c r="O1312" i="193"/>
  <c r="O1311" i="193"/>
  <c r="O1310" i="193"/>
  <c r="O1309" i="193"/>
  <c r="O1308" i="193"/>
  <c r="O1307" i="193"/>
  <c r="O1306" i="193"/>
  <c r="O1305" i="193"/>
  <c r="O1304" i="193"/>
  <c r="O1303" i="193"/>
  <c r="O1302" i="193"/>
  <c r="O1301" i="193"/>
  <c r="O1300" i="193"/>
  <c r="O1299" i="193"/>
  <c r="O1298" i="193"/>
  <c r="O1297" i="193"/>
  <c r="O1296" i="193"/>
  <c r="O1295" i="193"/>
  <c r="O1294" i="193"/>
  <c r="O1293" i="193"/>
  <c r="O1292" i="193"/>
  <c r="O1291" i="193"/>
  <c r="O1290" i="193"/>
  <c r="O1289" i="193"/>
  <c r="O1288" i="193"/>
  <c r="O1287" i="193"/>
  <c r="O1286" i="193"/>
  <c r="O1285" i="193"/>
  <c r="O1284" i="193"/>
  <c r="O1283" i="193"/>
  <c r="O1282" i="193"/>
  <c r="O1281" i="193"/>
  <c r="O1280" i="193"/>
  <c r="O1279" i="193"/>
  <c r="O1278" i="193"/>
  <c r="O1277" i="193"/>
  <c r="O1276" i="193"/>
  <c r="O1275" i="193"/>
  <c r="O1274" i="193"/>
  <c r="O1273" i="193"/>
  <c r="O1272" i="193"/>
  <c r="O1271" i="193"/>
  <c r="O1270" i="193"/>
  <c r="O1269" i="193"/>
  <c r="O1268" i="193"/>
  <c r="O1267" i="193"/>
  <c r="O1266" i="193"/>
  <c r="O1265" i="193"/>
  <c r="O1264" i="193"/>
  <c r="O1263" i="193"/>
  <c r="O1262" i="193"/>
  <c r="O1261" i="193"/>
  <c r="O1260" i="193"/>
  <c r="O1259" i="193"/>
  <c r="O1258" i="193"/>
  <c r="O1257" i="193"/>
  <c r="O1256" i="193"/>
  <c r="O1255" i="193"/>
  <c r="O1254" i="193"/>
  <c r="O1253" i="193"/>
  <c r="O1252" i="193"/>
  <c r="O1251" i="193"/>
  <c r="O1250" i="193"/>
  <c r="O1249" i="193"/>
  <c r="O1248" i="193"/>
  <c r="O1247" i="193"/>
  <c r="O1246" i="193"/>
  <c r="O1245" i="193"/>
  <c r="O1244" i="193"/>
  <c r="O1243" i="193"/>
  <c r="O1242" i="193"/>
  <c r="O1241" i="193"/>
  <c r="O1240" i="193"/>
  <c r="O1239" i="193"/>
  <c r="O1238" i="193"/>
  <c r="O1237" i="193"/>
  <c r="O1236" i="193"/>
  <c r="O1235" i="193"/>
  <c r="O1234" i="193"/>
  <c r="O1233" i="193"/>
  <c r="O1232" i="193"/>
  <c r="O1231" i="193"/>
  <c r="O1230" i="193"/>
  <c r="O1229" i="193"/>
  <c r="O1228" i="193"/>
  <c r="O1227" i="193"/>
  <c r="O1226" i="193"/>
  <c r="O1225" i="193"/>
  <c r="O1224" i="193"/>
  <c r="O1223" i="193"/>
  <c r="O1222" i="193"/>
  <c r="O1221" i="193"/>
  <c r="O1220" i="193"/>
  <c r="O1219" i="193"/>
  <c r="O1218" i="193"/>
  <c r="O1217" i="193"/>
  <c r="O1216" i="193"/>
  <c r="O1215" i="193"/>
  <c r="O1214" i="193"/>
  <c r="O1213" i="193"/>
  <c r="O1212" i="193"/>
  <c r="O1211" i="193"/>
  <c r="O1210" i="193"/>
  <c r="O1209" i="193"/>
  <c r="O1208" i="193"/>
  <c r="O1207" i="193"/>
  <c r="O1206" i="193"/>
  <c r="O1205" i="193"/>
  <c r="O1204" i="193"/>
  <c r="O1203" i="193"/>
  <c r="O1202" i="193"/>
  <c r="O1201" i="193"/>
  <c r="O1200" i="193"/>
  <c r="O1199" i="193"/>
  <c r="O1198" i="193"/>
  <c r="O1197" i="193"/>
  <c r="O1196" i="193"/>
  <c r="O1195" i="193"/>
  <c r="O1194" i="193"/>
  <c r="O1193" i="193"/>
  <c r="O1192" i="193"/>
  <c r="O1191" i="193"/>
  <c r="O1190" i="193"/>
  <c r="O1189" i="193"/>
  <c r="O1188" i="193"/>
  <c r="O1187" i="193"/>
  <c r="O1186" i="193"/>
  <c r="O1185" i="193"/>
  <c r="O1184" i="193"/>
  <c r="O1183" i="193"/>
  <c r="O1182" i="193"/>
  <c r="O1181" i="193"/>
  <c r="O1180" i="193"/>
  <c r="O1179" i="193"/>
  <c r="O1178" i="193"/>
  <c r="O1177" i="193"/>
  <c r="O1176" i="193"/>
  <c r="O1175" i="193"/>
  <c r="O1174" i="193"/>
  <c r="O1173" i="193"/>
  <c r="O1172" i="193"/>
  <c r="O1171" i="193"/>
  <c r="O1170" i="193"/>
  <c r="O1169" i="193"/>
  <c r="O1168" i="193"/>
  <c r="O1167" i="193"/>
  <c r="O1166" i="193"/>
  <c r="O1165" i="193"/>
  <c r="O1164" i="193"/>
  <c r="O1163" i="193"/>
  <c r="O1162" i="193"/>
  <c r="O1161" i="193"/>
  <c r="O1160" i="193"/>
  <c r="O1159" i="193"/>
  <c r="O1158" i="193"/>
  <c r="O1157" i="193"/>
  <c r="O1156" i="193"/>
  <c r="O1155" i="193"/>
  <c r="O1154" i="193"/>
  <c r="O1153" i="193"/>
  <c r="O1152" i="193"/>
  <c r="O1151" i="193"/>
  <c r="O1150" i="193"/>
  <c r="O1149" i="193"/>
  <c r="O1148" i="193"/>
  <c r="O1147" i="193"/>
  <c r="O1146" i="193"/>
  <c r="O1145" i="193"/>
  <c r="O1144" i="193"/>
  <c r="O1143" i="193"/>
  <c r="O1142" i="193"/>
  <c r="O1141" i="193"/>
  <c r="O1140" i="193"/>
  <c r="O1139" i="193"/>
  <c r="O1138" i="193"/>
  <c r="O1137" i="193"/>
  <c r="O1136" i="193"/>
  <c r="O1135" i="193"/>
  <c r="O1134" i="193"/>
  <c r="O1133" i="193"/>
  <c r="O1132" i="193"/>
  <c r="O1131" i="193"/>
  <c r="O1130" i="193"/>
  <c r="O1129" i="193"/>
  <c r="O1128" i="193"/>
  <c r="O1127" i="193"/>
  <c r="O1126" i="193"/>
  <c r="O1125" i="193"/>
  <c r="O1124" i="193"/>
  <c r="O1123" i="193"/>
  <c r="O1122" i="193"/>
  <c r="O1121" i="193"/>
  <c r="O1120" i="193"/>
  <c r="O1119" i="193"/>
  <c r="O1118" i="193"/>
  <c r="O1117" i="193"/>
  <c r="O1116" i="193"/>
  <c r="O1115" i="193"/>
  <c r="O1114" i="193"/>
  <c r="O1113" i="193"/>
  <c r="O1112" i="193"/>
  <c r="O1111" i="193"/>
  <c r="O1110" i="193"/>
  <c r="O1109" i="193"/>
  <c r="O1108" i="193"/>
  <c r="O1107" i="193"/>
  <c r="O1106" i="193"/>
  <c r="O1105" i="193"/>
  <c r="O1104" i="193"/>
  <c r="O1103" i="193"/>
  <c r="O1102" i="193"/>
  <c r="O1101" i="193"/>
  <c r="O1100" i="193"/>
  <c r="O1099" i="193"/>
  <c r="O1098" i="193"/>
  <c r="O1097" i="193"/>
  <c r="O1096" i="193"/>
  <c r="O1095" i="193"/>
  <c r="O1094" i="193"/>
  <c r="O1093" i="193"/>
  <c r="O1092" i="193"/>
  <c r="O1091" i="193"/>
  <c r="O1090" i="193"/>
  <c r="O1089" i="193"/>
  <c r="O1088" i="193"/>
  <c r="O1087" i="193"/>
  <c r="O1086" i="193"/>
  <c r="O1085" i="193"/>
  <c r="O1084" i="193"/>
  <c r="O1083" i="193"/>
  <c r="O1082" i="193"/>
  <c r="O1081" i="193"/>
  <c r="O1080" i="193"/>
  <c r="O1079" i="193"/>
  <c r="O1078" i="193"/>
  <c r="O1077" i="193"/>
  <c r="O1076" i="193"/>
  <c r="O1075" i="193"/>
  <c r="O1074" i="193"/>
  <c r="O1073" i="193"/>
  <c r="O1072" i="193"/>
  <c r="O1071" i="193"/>
  <c r="O1070" i="193"/>
  <c r="O1069" i="193"/>
  <c r="O1068" i="193"/>
  <c r="O1067" i="193"/>
  <c r="O1066" i="193"/>
  <c r="O1065" i="193"/>
  <c r="O1064" i="193"/>
  <c r="O1063" i="193"/>
  <c r="O1062" i="193"/>
  <c r="O1061" i="193"/>
  <c r="O1060" i="193"/>
  <c r="O1059" i="193"/>
  <c r="O1058" i="193"/>
  <c r="O1057" i="193"/>
  <c r="O1056" i="193"/>
  <c r="O1055" i="193"/>
  <c r="O1054" i="193"/>
  <c r="O1053" i="193"/>
  <c r="O1052" i="193"/>
  <c r="O1051" i="193"/>
  <c r="O1050" i="193"/>
  <c r="O1049" i="193"/>
  <c r="O1048" i="193"/>
  <c r="O1047" i="193"/>
  <c r="O1046" i="193"/>
  <c r="O1045" i="193"/>
  <c r="O1044" i="193"/>
  <c r="O1043" i="193"/>
  <c r="O1042" i="193"/>
  <c r="O1041" i="193"/>
  <c r="O1040" i="193"/>
  <c r="O1039" i="193"/>
  <c r="O1038" i="193"/>
  <c r="O1037" i="193"/>
  <c r="O1036" i="193"/>
  <c r="O1035" i="193"/>
  <c r="O1034" i="193"/>
  <c r="O1033" i="193"/>
  <c r="O1032" i="193"/>
  <c r="O1031" i="193"/>
  <c r="O1030" i="193"/>
  <c r="O1029" i="193"/>
  <c r="O1028" i="193"/>
  <c r="O1027" i="193"/>
  <c r="O1026" i="193"/>
  <c r="O1025" i="193"/>
  <c r="O1024" i="193"/>
  <c r="O1023" i="193"/>
  <c r="O1022" i="193"/>
  <c r="O1021" i="193"/>
  <c r="O1020" i="193"/>
  <c r="O1019" i="193"/>
  <c r="O1018" i="193"/>
  <c r="O1017" i="193"/>
  <c r="O1016" i="193"/>
  <c r="O1015" i="193"/>
  <c r="O1014" i="193"/>
  <c r="O1013" i="193"/>
  <c r="O1012" i="193"/>
  <c r="O1011" i="193"/>
  <c r="O1010" i="193"/>
  <c r="O1009" i="193"/>
  <c r="O1008" i="193"/>
  <c r="O1007" i="193"/>
  <c r="O1006" i="193"/>
  <c r="O1005" i="193"/>
  <c r="O1004" i="193"/>
  <c r="O1003" i="193"/>
  <c r="O1002" i="193"/>
  <c r="O1001" i="193"/>
  <c r="O1000" i="193"/>
  <c r="O999" i="193"/>
  <c r="O998" i="193"/>
  <c r="O997" i="193"/>
  <c r="O996" i="193"/>
  <c r="O995" i="193"/>
  <c r="O994" i="193"/>
  <c r="O993" i="193"/>
  <c r="O992" i="193"/>
  <c r="O991" i="193"/>
  <c r="O990" i="193"/>
  <c r="O989" i="193"/>
  <c r="O988" i="193"/>
  <c r="O987" i="193"/>
  <c r="O986" i="193"/>
  <c r="O985" i="193"/>
  <c r="O984" i="193"/>
  <c r="O983" i="193"/>
  <c r="O982" i="193"/>
  <c r="O981" i="193"/>
  <c r="O980" i="193"/>
  <c r="O979" i="193"/>
  <c r="O978" i="193"/>
  <c r="O977" i="193"/>
  <c r="O976" i="193"/>
  <c r="O975" i="193"/>
  <c r="O974" i="193"/>
  <c r="O973" i="193"/>
  <c r="O972" i="193"/>
  <c r="O971" i="193"/>
  <c r="O970" i="193"/>
  <c r="O969" i="193"/>
  <c r="O968" i="193"/>
  <c r="O967" i="193"/>
  <c r="O966" i="193"/>
  <c r="O965" i="193"/>
  <c r="O964" i="193"/>
  <c r="O963" i="193"/>
  <c r="O962" i="193"/>
  <c r="O961" i="193"/>
  <c r="O960" i="193"/>
  <c r="O959" i="193"/>
  <c r="O958" i="193"/>
  <c r="O957" i="193"/>
  <c r="O956" i="193"/>
  <c r="O955" i="193"/>
  <c r="O954" i="193"/>
  <c r="O953" i="193"/>
  <c r="O952" i="193"/>
  <c r="O951" i="193"/>
  <c r="O950" i="193"/>
  <c r="O949" i="193"/>
  <c r="O948" i="193"/>
  <c r="O947" i="193"/>
  <c r="O946" i="193"/>
  <c r="O945" i="193"/>
  <c r="O944" i="193"/>
  <c r="O943" i="193"/>
  <c r="O942" i="193"/>
  <c r="O941" i="193"/>
  <c r="O940" i="193"/>
  <c r="O939" i="193"/>
  <c r="O938" i="193"/>
  <c r="O937" i="193"/>
  <c r="O936" i="193"/>
  <c r="O935" i="193"/>
  <c r="O934" i="193"/>
  <c r="O933" i="193"/>
  <c r="O932" i="193"/>
  <c r="O931" i="193"/>
  <c r="O930" i="193"/>
  <c r="O929" i="193"/>
  <c r="O928" i="193"/>
  <c r="O927" i="193"/>
  <c r="O926" i="193"/>
  <c r="O925" i="193"/>
  <c r="O924" i="193"/>
  <c r="O923" i="193"/>
  <c r="O922" i="193"/>
  <c r="O921" i="193"/>
  <c r="O920" i="193"/>
  <c r="O919" i="193"/>
  <c r="O918" i="193"/>
  <c r="O917" i="193"/>
  <c r="O916" i="193"/>
  <c r="O915" i="193"/>
  <c r="O914" i="193"/>
  <c r="O913" i="193"/>
  <c r="O912" i="193"/>
  <c r="O911" i="193"/>
  <c r="O910" i="193"/>
  <c r="O909" i="193"/>
  <c r="O908" i="193"/>
  <c r="O907" i="193"/>
  <c r="O906" i="193"/>
  <c r="O905" i="193"/>
  <c r="O904" i="193"/>
  <c r="O903" i="193"/>
  <c r="O902" i="193"/>
  <c r="O901" i="193"/>
  <c r="O900" i="193"/>
  <c r="O899" i="193"/>
  <c r="O898" i="193"/>
  <c r="O897" i="193"/>
  <c r="O896" i="193"/>
  <c r="O895" i="193"/>
  <c r="O894" i="193"/>
  <c r="O893" i="193"/>
  <c r="O892" i="193"/>
  <c r="O891" i="193"/>
  <c r="O890" i="193"/>
  <c r="O889" i="193"/>
  <c r="O888" i="193"/>
  <c r="O887" i="193"/>
  <c r="O886" i="193"/>
  <c r="O885" i="193"/>
  <c r="O884" i="193"/>
  <c r="O883" i="193"/>
  <c r="O882" i="193"/>
  <c r="O881" i="193"/>
  <c r="O880" i="193"/>
  <c r="O879" i="193"/>
  <c r="O878" i="193"/>
  <c r="O877" i="193"/>
  <c r="O876" i="193"/>
  <c r="O875" i="193"/>
  <c r="O874" i="193"/>
  <c r="O873" i="193"/>
  <c r="O872" i="193"/>
  <c r="O871" i="193"/>
  <c r="O870" i="193"/>
  <c r="O869" i="193"/>
  <c r="O868" i="193"/>
  <c r="O867" i="193"/>
  <c r="O866" i="193"/>
  <c r="O865" i="193"/>
  <c r="O864" i="193"/>
  <c r="O863" i="193"/>
  <c r="O862" i="193"/>
  <c r="O861" i="193"/>
  <c r="O860" i="193"/>
  <c r="O859" i="193"/>
  <c r="O858" i="193"/>
  <c r="O857" i="193"/>
  <c r="O856" i="193"/>
  <c r="O855" i="193"/>
  <c r="O854" i="193"/>
  <c r="O853" i="193"/>
  <c r="O852" i="193"/>
  <c r="O851" i="193"/>
  <c r="O850" i="193"/>
  <c r="O849" i="193"/>
  <c r="O848" i="193"/>
  <c r="O847" i="193"/>
  <c r="O846" i="193"/>
  <c r="O845" i="193"/>
  <c r="O844" i="193"/>
  <c r="O843" i="193"/>
  <c r="O842" i="193"/>
  <c r="O841" i="193"/>
  <c r="O840" i="193"/>
  <c r="O839" i="193"/>
  <c r="O838" i="193"/>
  <c r="O837" i="193"/>
  <c r="O836" i="193"/>
  <c r="O835" i="193"/>
  <c r="O834" i="193"/>
  <c r="O833" i="193"/>
  <c r="O832" i="193"/>
  <c r="O831" i="193"/>
  <c r="O830" i="193"/>
  <c r="O829" i="193"/>
  <c r="O828" i="193"/>
  <c r="O827" i="193"/>
  <c r="O826" i="193"/>
  <c r="O825" i="193"/>
  <c r="O824" i="193"/>
  <c r="O823" i="193"/>
  <c r="O822" i="193"/>
  <c r="O821" i="193"/>
  <c r="O820" i="193"/>
  <c r="O819" i="193"/>
  <c r="O818" i="193"/>
  <c r="O817" i="193"/>
  <c r="O816" i="193"/>
  <c r="O815" i="193"/>
  <c r="O814" i="193"/>
  <c r="O813" i="193"/>
  <c r="O812" i="193"/>
  <c r="O811" i="193"/>
  <c r="O810" i="193"/>
  <c r="O809" i="193"/>
  <c r="O808" i="193"/>
  <c r="O807" i="193"/>
  <c r="O806" i="193"/>
  <c r="O805" i="193"/>
  <c r="O804" i="193"/>
  <c r="O803" i="193"/>
  <c r="O802" i="193"/>
  <c r="O801" i="193"/>
  <c r="O800" i="193"/>
  <c r="O799" i="193"/>
  <c r="O798" i="193"/>
  <c r="O797" i="193"/>
  <c r="O796" i="193"/>
  <c r="O795" i="193"/>
  <c r="O794" i="193"/>
  <c r="O793" i="193"/>
  <c r="O792" i="193"/>
  <c r="O791" i="193"/>
  <c r="O790" i="193"/>
  <c r="O789" i="193"/>
  <c r="O788" i="193"/>
  <c r="O787" i="193"/>
  <c r="O786" i="193"/>
  <c r="O785" i="193"/>
  <c r="O784" i="193"/>
  <c r="O783" i="193"/>
  <c r="O782" i="193"/>
  <c r="O781" i="193"/>
  <c r="O780" i="193"/>
  <c r="O779" i="193"/>
  <c r="O778" i="193"/>
  <c r="O777" i="193"/>
  <c r="O776" i="193"/>
  <c r="O775" i="193"/>
  <c r="O774" i="193"/>
  <c r="O773" i="193"/>
  <c r="O772" i="193"/>
  <c r="O771" i="193"/>
  <c r="O770" i="193"/>
  <c r="O769" i="193"/>
  <c r="O768" i="193"/>
  <c r="O767" i="193"/>
  <c r="O766" i="193"/>
  <c r="O765" i="193"/>
  <c r="O764" i="193"/>
  <c r="O763" i="193"/>
  <c r="O762" i="193"/>
  <c r="O761" i="193"/>
  <c r="O760" i="193"/>
  <c r="O759" i="193"/>
  <c r="O758" i="193"/>
  <c r="O757" i="193"/>
  <c r="O756" i="193"/>
  <c r="O755" i="193"/>
  <c r="O754" i="193"/>
  <c r="O753" i="193"/>
  <c r="O752" i="193"/>
  <c r="O751" i="193"/>
  <c r="O750" i="193"/>
  <c r="O749" i="193"/>
  <c r="O748" i="193"/>
  <c r="O747" i="193"/>
  <c r="O746" i="193"/>
  <c r="O745" i="193"/>
  <c r="O744" i="193"/>
  <c r="O743" i="193"/>
  <c r="O742" i="193"/>
  <c r="O741" i="193"/>
  <c r="O740" i="193"/>
  <c r="O739" i="193"/>
  <c r="O738" i="193"/>
  <c r="O737" i="193"/>
  <c r="O736" i="193"/>
  <c r="O735" i="193"/>
  <c r="O734" i="193"/>
  <c r="O733" i="193"/>
  <c r="O732" i="193"/>
  <c r="O731" i="193"/>
  <c r="O730" i="193"/>
  <c r="O729" i="193"/>
  <c r="O728" i="193"/>
  <c r="O727" i="193"/>
  <c r="O726" i="193"/>
  <c r="O725" i="193"/>
  <c r="O724" i="193"/>
  <c r="O723" i="193"/>
  <c r="O722" i="193"/>
  <c r="O721" i="193"/>
  <c r="O720" i="193"/>
  <c r="O719" i="193"/>
  <c r="O718" i="193"/>
  <c r="O717" i="193"/>
  <c r="O716" i="193"/>
  <c r="O715" i="193"/>
  <c r="O714" i="193"/>
  <c r="O713" i="193"/>
  <c r="O712" i="193"/>
  <c r="O711" i="193"/>
  <c r="O710" i="193"/>
  <c r="O709" i="193"/>
  <c r="O708" i="193"/>
  <c r="O707" i="193"/>
  <c r="O706" i="193"/>
  <c r="O705" i="193"/>
  <c r="O704" i="193"/>
  <c r="O703" i="193"/>
  <c r="O702" i="193"/>
  <c r="O701" i="193"/>
  <c r="O700" i="193"/>
  <c r="O699" i="193"/>
  <c r="O698" i="193"/>
  <c r="O697" i="193"/>
  <c r="O696" i="193"/>
  <c r="O695" i="193"/>
  <c r="O694" i="193"/>
  <c r="O693" i="193"/>
  <c r="O692" i="193"/>
  <c r="O691" i="193"/>
  <c r="O690" i="193"/>
  <c r="O689" i="193"/>
  <c r="O688" i="193"/>
  <c r="O687" i="193"/>
  <c r="O686" i="193"/>
  <c r="O685" i="193"/>
  <c r="O684" i="193"/>
  <c r="O683" i="193"/>
  <c r="O682" i="193"/>
  <c r="O681" i="193"/>
  <c r="O680" i="193"/>
  <c r="O679" i="193"/>
  <c r="O678" i="193"/>
  <c r="O677" i="193"/>
  <c r="O676" i="193"/>
  <c r="O675" i="193"/>
  <c r="O674" i="193"/>
  <c r="O673" i="193"/>
  <c r="O672" i="193"/>
  <c r="O671" i="193"/>
  <c r="O670" i="193"/>
  <c r="O669" i="193"/>
  <c r="O668" i="193"/>
  <c r="O667" i="193"/>
  <c r="O666" i="193"/>
  <c r="O665" i="193"/>
  <c r="O664" i="193"/>
  <c r="O663" i="193"/>
  <c r="O662" i="193"/>
  <c r="O661" i="193"/>
  <c r="O660" i="193"/>
  <c r="O659" i="193"/>
  <c r="O658" i="193"/>
  <c r="O657" i="193"/>
  <c r="O656" i="193"/>
  <c r="O655" i="193"/>
  <c r="O654" i="193"/>
  <c r="O653" i="193"/>
  <c r="O652" i="193"/>
  <c r="O651" i="193"/>
  <c r="O650" i="193"/>
  <c r="O649" i="193"/>
  <c r="O648" i="193"/>
  <c r="O647" i="193"/>
  <c r="O646" i="193"/>
  <c r="O645" i="193"/>
  <c r="O644" i="193"/>
  <c r="O643" i="193"/>
  <c r="O642" i="193"/>
  <c r="O641" i="193"/>
  <c r="O640" i="193"/>
  <c r="O639" i="193"/>
  <c r="O638" i="193"/>
  <c r="O637" i="193"/>
  <c r="O636" i="193"/>
  <c r="O635" i="193"/>
  <c r="O634" i="193"/>
  <c r="O633" i="193"/>
  <c r="O632" i="193"/>
  <c r="O631" i="193"/>
  <c r="O630" i="193"/>
  <c r="O629" i="193"/>
  <c r="O628" i="193"/>
  <c r="O627" i="193"/>
  <c r="O626" i="193"/>
  <c r="O625" i="193"/>
  <c r="O624" i="193"/>
  <c r="O623" i="193"/>
  <c r="O622" i="193"/>
  <c r="O621" i="193"/>
  <c r="O620" i="193"/>
  <c r="O619" i="193"/>
  <c r="O618" i="193"/>
  <c r="O617" i="193"/>
  <c r="O616" i="193"/>
  <c r="O615" i="193"/>
  <c r="O614" i="193"/>
  <c r="O613" i="193"/>
  <c r="O612" i="193"/>
  <c r="O611" i="193"/>
  <c r="O610" i="193"/>
  <c r="O609" i="193"/>
  <c r="O608" i="193"/>
  <c r="O607" i="193"/>
  <c r="O606" i="193"/>
  <c r="O605" i="193"/>
  <c r="O604" i="193"/>
  <c r="O603" i="193"/>
  <c r="O602" i="193"/>
  <c r="O601" i="193"/>
  <c r="O600" i="193"/>
  <c r="O599" i="193"/>
  <c r="O598" i="193"/>
  <c r="O597" i="193"/>
  <c r="O596" i="193"/>
  <c r="O595" i="193"/>
  <c r="O594" i="193"/>
  <c r="O593" i="193"/>
  <c r="O592" i="193"/>
  <c r="O591" i="193"/>
  <c r="O590" i="193"/>
  <c r="O589" i="193"/>
  <c r="O588" i="193"/>
  <c r="O587" i="193"/>
  <c r="O586" i="193"/>
  <c r="O585" i="193"/>
  <c r="O584" i="193"/>
  <c r="O583" i="193"/>
  <c r="O582" i="193"/>
  <c r="O581" i="193"/>
  <c r="O580" i="193"/>
  <c r="O579" i="193"/>
  <c r="O578" i="193"/>
  <c r="O577" i="193"/>
  <c r="O576" i="193"/>
  <c r="O575" i="193"/>
  <c r="O574" i="193"/>
  <c r="O573" i="193"/>
  <c r="O572" i="193"/>
  <c r="O571" i="193"/>
  <c r="O570" i="193"/>
  <c r="O569" i="193"/>
  <c r="O568" i="193"/>
  <c r="O567" i="193"/>
  <c r="O566" i="193"/>
  <c r="O565" i="193"/>
  <c r="O564" i="193"/>
  <c r="O563" i="193"/>
  <c r="O562" i="193"/>
  <c r="O561" i="193"/>
  <c r="O560" i="193"/>
  <c r="O559" i="193"/>
  <c r="O558" i="193"/>
  <c r="O557" i="193"/>
  <c r="O556" i="193"/>
  <c r="O555" i="193"/>
  <c r="O554" i="193"/>
  <c r="O553" i="193"/>
  <c r="O552" i="193"/>
  <c r="O551" i="193"/>
  <c r="O550" i="193"/>
  <c r="O549" i="193"/>
  <c r="O548" i="193"/>
  <c r="O547" i="193"/>
  <c r="O546" i="193"/>
  <c r="O545" i="193"/>
  <c r="O544" i="193"/>
  <c r="O543" i="193"/>
  <c r="O542" i="193"/>
  <c r="O541" i="193"/>
  <c r="O540" i="193"/>
  <c r="O539" i="193"/>
  <c r="O538" i="193"/>
  <c r="O537" i="193"/>
  <c r="O536" i="193"/>
  <c r="O535" i="193"/>
  <c r="O534" i="193"/>
  <c r="O533" i="193"/>
  <c r="O532" i="193"/>
  <c r="O531" i="193"/>
  <c r="O530" i="193"/>
  <c r="O529" i="193"/>
  <c r="O528" i="193"/>
  <c r="O527" i="193"/>
  <c r="O526" i="193"/>
  <c r="O525" i="193"/>
  <c r="O524" i="193"/>
  <c r="O523" i="193"/>
  <c r="O522" i="193"/>
  <c r="O521" i="193"/>
  <c r="O520" i="193"/>
  <c r="O519" i="193"/>
  <c r="O518" i="193"/>
  <c r="O517" i="193"/>
  <c r="O516" i="193"/>
  <c r="O515" i="193"/>
  <c r="O514" i="193"/>
  <c r="O513" i="193"/>
  <c r="O512" i="193"/>
  <c r="O511" i="193"/>
  <c r="O510" i="193"/>
  <c r="O509" i="193"/>
  <c r="O508" i="193"/>
  <c r="O507" i="193"/>
  <c r="O506" i="193"/>
  <c r="O505" i="193"/>
  <c r="O504" i="193"/>
  <c r="O503" i="193"/>
  <c r="O502" i="193"/>
  <c r="O501" i="193"/>
  <c r="O500" i="193"/>
  <c r="O499" i="193"/>
  <c r="O498" i="193"/>
  <c r="O497" i="193"/>
  <c r="O496" i="193"/>
  <c r="O495" i="193"/>
  <c r="O494" i="193"/>
  <c r="O493" i="193"/>
  <c r="O492" i="193"/>
  <c r="O491" i="193"/>
  <c r="O490" i="193"/>
  <c r="O489" i="193"/>
  <c r="O488" i="193"/>
  <c r="O487" i="193"/>
  <c r="O486" i="193"/>
  <c r="O485" i="193"/>
  <c r="O484" i="193"/>
  <c r="O483" i="193"/>
  <c r="O482" i="193"/>
  <c r="O481" i="193"/>
  <c r="O480" i="193"/>
  <c r="O479" i="193"/>
  <c r="O478" i="193"/>
  <c r="O477" i="193"/>
  <c r="O476" i="193"/>
  <c r="O475" i="193"/>
  <c r="O474" i="193"/>
  <c r="O473" i="193"/>
  <c r="O472" i="193"/>
  <c r="O471" i="193"/>
  <c r="O470" i="193"/>
  <c r="O469" i="193"/>
  <c r="O468" i="193"/>
  <c r="O467" i="193"/>
  <c r="O466" i="193"/>
  <c r="O465" i="193"/>
  <c r="O464" i="193"/>
  <c r="O463" i="193"/>
  <c r="O462" i="193"/>
  <c r="O461" i="193"/>
  <c r="O460" i="193"/>
  <c r="O459" i="193"/>
  <c r="O458" i="193"/>
  <c r="O457" i="193"/>
  <c r="O456" i="193"/>
  <c r="O455" i="193"/>
  <c r="O454" i="193"/>
  <c r="O453" i="193"/>
  <c r="O452" i="193"/>
  <c r="O451" i="193"/>
  <c r="O450" i="193"/>
  <c r="O449" i="193"/>
  <c r="O448" i="193"/>
  <c r="O447" i="193"/>
  <c r="O446" i="193"/>
  <c r="O445" i="193"/>
  <c r="O444" i="193"/>
  <c r="O443" i="193"/>
  <c r="O442" i="193"/>
  <c r="O441" i="193"/>
  <c r="O440" i="193"/>
  <c r="O439" i="193"/>
  <c r="O438" i="193"/>
  <c r="O437" i="193"/>
  <c r="O436" i="193"/>
  <c r="O435" i="193"/>
  <c r="O434" i="193"/>
  <c r="O433" i="193"/>
  <c r="O432" i="193"/>
  <c r="O431" i="193"/>
  <c r="O430" i="193"/>
  <c r="O429" i="193"/>
  <c r="O428" i="193"/>
  <c r="O427" i="193"/>
  <c r="O426" i="193"/>
  <c r="O425" i="193"/>
  <c r="O424" i="193"/>
  <c r="O423" i="193"/>
  <c r="O422" i="193"/>
  <c r="O421" i="193"/>
  <c r="O420" i="193"/>
  <c r="O419" i="193"/>
  <c r="O418" i="193"/>
  <c r="O417" i="193"/>
  <c r="O416" i="193"/>
  <c r="O415" i="193"/>
  <c r="O414" i="193"/>
  <c r="O413" i="193"/>
  <c r="O412" i="193"/>
  <c r="O411" i="193"/>
  <c r="O410" i="193"/>
  <c r="O409" i="193"/>
  <c r="O408" i="193"/>
  <c r="O407" i="193"/>
  <c r="O406" i="193"/>
  <c r="O405" i="193"/>
  <c r="O404" i="193"/>
  <c r="O403" i="193"/>
  <c r="O402" i="193"/>
  <c r="O401" i="193"/>
  <c r="O400" i="193"/>
  <c r="O399" i="193"/>
  <c r="O398" i="193"/>
  <c r="O397" i="193"/>
  <c r="O396" i="193"/>
  <c r="O395" i="193"/>
  <c r="O394" i="193"/>
  <c r="O393" i="193"/>
  <c r="O392" i="193"/>
  <c r="O391" i="193"/>
  <c r="O390" i="193"/>
  <c r="O389" i="193"/>
  <c r="O388" i="193"/>
  <c r="O387" i="193"/>
  <c r="O386" i="193"/>
  <c r="O385" i="193"/>
  <c r="O384" i="193"/>
  <c r="O383" i="193"/>
  <c r="O382" i="193"/>
  <c r="O381" i="193"/>
  <c r="O380" i="193"/>
  <c r="O379" i="193"/>
  <c r="O378" i="193"/>
  <c r="O377" i="193"/>
  <c r="O376" i="193"/>
  <c r="O375" i="193"/>
  <c r="O374" i="193"/>
  <c r="O373" i="193"/>
  <c r="O372" i="193"/>
  <c r="O371" i="193"/>
  <c r="O370" i="193"/>
  <c r="O369" i="193"/>
  <c r="O368" i="193"/>
  <c r="O367" i="193"/>
  <c r="O366" i="193"/>
  <c r="O365" i="193"/>
  <c r="O364" i="193"/>
  <c r="O363" i="193"/>
  <c r="O362" i="193"/>
  <c r="O361" i="193"/>
  <c r="O360" i="193"/>
  <c r="O359" i="193"/>
  <c r="O358" i="193"/>
  <c r="O357" i="193"/>
  <c r="O356" i="193"/>
  <c r="O355" i="193"/>
  <c r="O354" i="193"/>
  <c r="O353" i="193"/>
  <c r="O352" i="193"/>
  <c r="O351" i="193"/>
  <c r="O350" i="193"/>
  <c r="O349" i="193"/>
  <c r="O348" i="193"/>
  <c r="O347" i="193"/>
  <c r="O346" i="193"/>
  <c r="O345" i="193"/>
  <c r="O344" i="193"/>
  <c r="O343" i="193"/>
  <c r="O342" i="193"/>
  <c r="O341" i="193"/>
  <c r="O340" i="193"/>
  <c r="O339" i="193"/>
  <c r="O338" i="193"/>
  <c r="O337" i="193"/>
  <c r="O336" i="193"/>
  <c r="O335" i="193"/>
  <c r="O334" i="193"/>
  <c r="O333" i="193"/>
  <c r="O332" i="193"/>
  <c r="O331" i="193"/>
  <c r="O330" i="193"/>
  <c r="O329" i="193"/>
  <c r="O328" i="193"/>
  <c r="O327" i="193"/>
  <c r="O326" i="193"/>
  <c r="O325" i="193"/>
  <c r="O324" i="193"/>
  <c r="O323" i="193"/>
  <c r="O322" i="193"/>
  <c r="O321" i="193"/>
  <c r="O320" i="193"/>
  <c r="O319" i="193"/>
  <c r="O318" i="193"/>
  <c r="O317" i="193"/>
  <c r="O316" i="193"/>
  <c r="O315" i="193"/>
  <c r="O314" i="193"/>
  <c r="O313" i="193"/>
  <c r="O312" i="193"/>
  <c r="O311" i="193"/>
  <c r="O310" i="193"/>
  <c r="O309" i="193"/>
  <c r="O308" i="193"/>
  <c r="O307" i="193"/>
  <c r="O306" i="193"/>
  <c r="O305" i="193"/>
  <c r="O304" i="193"/>
  <c r="O303" i="193"/>
  <c r="O302" i="193"/>
  <c r="O301" i="193"/>
  <c r="O300" i="193"/>
  <c r="O299" i="193"/>
  <c r="O298" i="193"/>
  <c r="O297" i="193"/>
  <c r="O296" i="193"/>
  <c r="O295" i="193"/>
  <c r="O294" i="193"/>
  <c r="O293" i="193"/>
  <c r="O292" i="193"/>
  <c r="O291" i="193"/>
  <c r="O290" i="193"/>
  <c r="O289" i="193"/>
  <c r="O288" i="193"/>
  <c r="O287" i="193"/>
  <c r="O286" i="193"/>
  <c r="O285" i="193"/>
  <c r="O284" i="193"/>
  <c r="O283" i="193"/>
  <c r="O282" i="193"/>
  <c r="O281" i="193"/>
  <c r="O280" i="193"/>
  <c r="O279" i="193"/>
  <c r="O278" i="193"/>
  <c r="O277" i="193"/>
  <c r="O276" i="193"/>
  <c r="O275" i="193"/>
  <c r="O274" i="193"/>
  <c r="O273" i="193"/>
  <c r="O272" i="193"/>
  <c r="O271" i="193"/>
  <c r="O270" i="193"/>
  <c r="O269" i="193"/>
  <c r="O268" i="193"/>
  <c r="O267" i="193"/>
  <c r="O266" i="193"/>
  <c r="O265" i="193"/>
  <c r="O264" i="193"/>
  <c r="O263" i="193"/>
  <c r="O262" i="193"/>
  <c r="O261" i="193"/>
  <c r="O260" i="193"/>
  <c r="O259" i="193"/>
  <c r="O258" i="193"/>
  <c r="O257" i="193"/>
  <c r="O256" i="193"/>
  <c r="O255" i="193"/>
  <c r="O254" i="193"/>
  <c r="O253" i="193"/>
  <c r="O252" i="193"/>
  <c r="O251" i="193"/>
  <c r="O250" i="193"/>
  <c r="O249" i="193"/>
  <c r="O248" i="193"/>
  <c r="O247" i="193"/>
  <c r="O246" i="193"/>
  <c r="O245" i="193"/>
  <c r="O244" i="193"/>
  <c r="O243" i="193"/>
  <c r="O242" i="193"/>
  <c r="O241" i="193"/>
  <c r="O240" i="193"/>
  <c r="O239" i="193"/>
  <c r="O238" i="193"/>
  <c r="O237" i="193"/>
  <c r="O236" i="193"/>
  <c r="O235" i="193"/>
  <c r="O234" i="193"/>
  <c r="O233" i="193"/>
  <c r="O232" i="193"/>
  <c r="O231" i="193"/>
  <c r="O230" i="193"/>
  <c r="O229" i="193"/>
  <c r="O228" i="193"/>
  <c r="O227" i="193"/>
  <c r="O226" i="193"/>
  <c r="O225" i="193"/>
  <c r="O224" i="193"/>
  <c r="O223" i="193"/>
  <c r="O222" i="193"/>
  <c r="O221" i="193"/>
  <c r="O220" i="193"/>
  <c r="O219" i="193"/>
  <c r="O218" i="193"/>
  <c r="O217" i="193"/>
  <c r="O216" i="193"/>
  <c r="O215" i="193"/>
  <c r="O214" i="193"/>
  <c r="O213" i="193"/>
  <c r="O212" i="193"/>
  <c r="O211" i="193"/>
  <c r="O210" i="193"/>
  <c r="O209" i="193"/>
  <c r="O208" i="193"/>
  <c r="O207" i="193"/>
  <c r="O206" i="193"/>
  <c r="O205" i="193"/>
  <c r="O204" i="193"/>
  <c r="O203" i="193"/>
  <c r="O202" i="193"/>
  <c r="O201" i="193"/>
  <c r="O200" i="193"/>
  <c r="O199" i="193"/>
  <c r="O198" i="193"/>
  <c r="O197" i="193"/>
  <c r="O196" i="193"/>
  <c r="O195" i="193"/>
  <c r="O194" i="193"/>
  <c r="O193" i="193"/>
  <c r="O192" i="193"/>
  <c r="O191" i="193"/>
  <c r="O190" i="193"/>
  <c r="O189" i="193"/>
  <c r="O188" i="193"/>
  <c r="O187" i="193"/>
  <c r="O186" i="193"/>
  <c r="O185" i="193"/>
  <c r="O184" i="193"/>
  <c r="O183" i="193"/>
  <c r="O182" i="193"/>
  <c r="O181" i="193"/>
  <c r="O180" i="193"/>
  <c r="O179" i="193"/>
  <c r="O178" i="193"/>
  <c r="O177" i="193"/>
  <c r="O176" i="193"/>
  <c r="O175" i="193"/>
  <c r="O174" i="193"/>
  <c r="O173" i="193"/>
  <c r="O172" i="193"/>
  <c r="O171" i="193"/>
  <c r="O170" i="193"/>
  <c r="O169" i="193"/>
  <c r="O168" i="193"/>
  <c r="O167" i="193"/>
  <c r="O166" i="193"/>
  <c r="O165" i="193"/>
  <c r="O164" i="193"/>
  <c r="O163" i="193"/>
  <c r="O162" i="193"/>
  <c r="O161" i="193"/>
  <c r="O160" i="193"/>
  <c r="O159" i="193"/>
  <c r="O158" i="193"/>
  <c r="O157" i="193"/>
  <c r="O156" i="193"/>
  <c r="O155" i="193"/>
  <c r="O154" i="193"/>
  <c r="O153" i="193"/>
  <c r="O152" i="193"/>
  <c r="O151" i="193"/>
  <c r="O150" i="193"/>
  <c r="O149" i="193"/>
  <c r="O148" i="193"/>
  <c r="O147" i="193"/>
  <c r="O146" i="193"/>
  <c r="O145" i="193"/>
  <c r="O144" i="193"/>
  <c r="O143" i="193"/>
  <c r="O142" i="193"/>
  <c r="O141" i="193"/>
  <c r="O140" i="193"/>
  <c r="O139" i="193"/>
  <c r="O138" i="193"/>
  <c r="O137" i="193"/>
  <c r="O136" i="193"/>
  <c r="O135" i="193"/>
  <c r="O134" i="193"/>
  <c r="O133" i="193"/>
  <c r="O132" i="193"/>
  <c r="O131" i="193"/>
  <c r="O130" i="193"/>
  <c r="O129" i="193"/>
  <c r="O128" i="193"/>
  <c r="O127" i="193"/>
  <c r="O126" i="193"/>
  <c r="O125" i="193"/>
  <c r="O124" i="193"/>
  <c r="O123" i="193"/>
  <c r="O122" i="193"/>
  <c r="O121" i="193"/>
  <c r="O120" i="193"/>
  <c r="O119" i="193"/>
  <c r="O118" i="193"/>
  <c r="O117" i="193"/>
  <c r="O116" i="193"/>
  <c r="O115" i="193"/>
  <c r="O114" i="193"/>
  <c r="O113" i="193"/>
  <c r="O112" i="193"/>
  <c r="O111" i="193"/>
  <c r="O110" i="193"/>
  <c r="O109" i="193"/>
  <c r="O108" i="193"/>
  <c r="O107" i="193"/>
  <c r="O106" i="193"/>
  <c r="O105" i="193"/>
  <c r="O104" i="193"/>
  <c r="O103" i="193"/>
  <c r="O102" i="193"/>
  <c r="O101" i="193"/>
  <c r="O100" i="193"/>
  <c r="O99" i="193"/>
  <c r="O98" i="193"/>
  <c r="O97" i="193"/>
  <c r="O96" i="193"/>
  <c r="O95" i="193"/>
  <c r="O94" i="193"/>
  <c r="O93" i="193"/>
  <c r="O92" i="193"/>
  <c r="O91" i="193"/>
  <c r="O90" i="193"/>
  <c r="O89" i="193"/>
  <c r="O88" i="193"/>
  <c r="O87" i="193"/>
  <c r="O86" i="193"/>
  <c r="O85" i="193"/>
  <c r="O84" i="193"/>
  <c r="O83" i="193"/>
  <c r="O82" i="193"/>
  <c r="O81" i="193"/>
  <c r="O80" i="193"/>
  <c r="O79" i="193"/>
  <c r="O78" i="193"/>
  <c r="O77" i="193"/>
  <c r="O76" i="193"/>
  <c r="O75" i="193"/>
  <c r="O74" i="193"/>
  <c r="O73" i="193"/>
  <c r="O72" i="193"/>
  <c r="O71" i="193"/>
  <c r="O70" i="193"/>
  <c r="O69" i="193"/>
  <c r="O68" i="193"/>
  <c r="O67" i="193"/>
  <c r="O66" i="193"/>
  <c r="O65" i="193"/>
  <c r="O64" i="193"/>
  <c r="O63" i="193"/>
  <c r="O62" i="193"/>
  <c r="O61" i="193"/>
  <c r="O60" i="193"/>
  <c r="O59" i="193"/>
  <c r="O58" i="193"/>
  <c r="O57" i="193"/>
  <c r="O56" i="193"/>
  <c r="O55" i="193"/>
  <c r="O54" i="193"/>
  <c r="O53" i="193"/>
  <c r="O52" i="193"/>
  <c r="O51" i="193"/>
  <c r="O50" i="193"/>
  <c r="O49" i="193"/>
  <c r="O48" i="193"/>
  <c r="O47" i="193"/>
  <c r="O46" i="193"/>
  <c r="O45" i="193"/>
  <c r="O44" i="193"/>
  <c r="O43" i="193"/>
  <c r="O42" i="193"/>
  <c r="O41" i="193"/>
  <c r="O40" i="193"/>
  <c r="O39" i="193"/>
  <c r="O38" i="193"/>
  <c r="O37" i="193"/>
  <c r="O36" i="193"/>
  <c r="O35" i="193"/>
  <c r="O34" i="193"/>
  <c r="O33" i="193"/>
  <c r="O32" i="193"/>
  <c r="O31" i="193"/>
  <c r="O30" i="193"/>
  <c r="O29" i="193"/>
  <c r="O28" i="193"/>
  <c r="O27" i="193"/>
  <c r="O26" i="193"/>
  <c r="O25" i="193"/>
  <c r="O24" i="193"/>
  <c r="O23" i="193"/>
  <c r="O22" i="193"/>
  <c r="O21" i="193"/>
  <c r="O20" i="193"/>
  <c r="O19" i="193"/>
  <c r="O18" i="193"/>
  <c r="O17" i="193"/>
  <c r="O16" i="193"/>
  <c r="O15" i="193"/>
  <c r="O14" i="193"/>
  <c r="O13" i="193"/>
  <c r="O12" i="193"/>
  <c r="O11" i="193"/>
  <c r="O10" i="193"/>
  <c r="O9" i="193"/>
  <c r="O8" i="193"/>
  <c r="B11" i="45"/>
  <c r="Q36" i="42"/>
  <c r="M36" i="42"/>
  <c r="N3" i="42"/>
  <c r="J3" i="42"/>
  <c r="F3" i="42"/>
  <c r="Y30" i="42"/>
  <c r="Z30" i="42"/>
  <c r="F36" i="42"/>
  <c r="I36" i="42"/>
  <c r="E10" i="45"/>
  <c r="F21" i="41"/>
  <c r="F25" i="41"/>
  <c r="C83" i="189"/>
  <c r="L19" i="41"/>
  <c r="Q19" i="229"/>
  <c r="P19" i="41"/>
  <c r="R19" i="229"/>
  <c r="P19" i="229"/>
  <c r="H19" i="41"/>
  <c r="Q13" i="229"/>
  <c r="L13" i="41"/>
  <c r="R13" i="229"/>
  <c r="P13" i="41"/>
  <c r="H12" i="41"/>
  <c r="P12" i="229"/>
  <c r="R11" i="229"/>
  <c r="P11" i="41"/>
  <c r="L12" i="42"/>
  <c r="Z14" i="229"/>
  <c r="L15" i="41"/>
  <c r="Q15" i="229"/>
  <c r="R34" i="229"/>
  <c r="P34" i="41"/>
  <c r="P30" i="42"/>
  <c r="AA32" i="229"/>
  <c r="I17" i="229"/>
  <c r="K19" i="45"/>
  <c r="AA13" i="229"/>
  <c r="P11" i="42"/>
  <c r="Z26" i="229"/>
  <c r="L24" i="42"/>
  <c r="G18" i="45"/>
  <c r="H16" i="229"/>
  <c r="R17" i="229"/>
  <c r="P17" i="41"/>
  <c r="Q23" i="229"/>
  <c r="L23" i="41"/>
  <c r="P29" i="41"/>
  <c r="R29" i="229"/>
  <c r="Q33" i="229"/>
  <c r="L33" i="41"/>
  <c r="Y9" i="229"/>
  <c r="H7" i="42"/>
  <c r="L15" i="42"/>
  <c r="Z17" i="229"/>
  <c r="Y25" i="229"/>
  <c r="H23" i="42"/>
  <c r="L29" i="42"/>
  <c r="Z31" i="229"/>
  <c r="P16" i="41"/>
  <c r="R16" i="229"/>
  <c r="P36" i="229"/>
  <c r="H36" i="41"/>
  <c r="AA11" i="229"/>
  <c r="P9" i="42"/>
  <c r="H12" i="42"/>
  <c r="Y14" i="229"/>
  <c r="Z16" i="229"/>
  <c r="L14" i="42"/>
  <c r="Z21" i="229"/>
  <c r="L19" i="42"/>
  <c r="P26" i="42"/>
  <c r="AA28" i="229"/>
  <c r="I23" i="229"/>
  <c r="L28" i="41"/>
  <c r="Q28" i="229"/>
  <c r="H32" i="41"/>
  <c r="P32" i="229"/>
  <c r="H10" i="42"/>
  <c r="Y12" i="229"/>
  <c r="Z19" i="229"/>
  <c r="L17" i="42"/>
  <c r="H28" i="42"/>
  <c r="Y30" i="229"/>
  <c r="O18" i="45"/>
  <c r="J16" i="229"/>
  <c r="Q11" i="229"/>
  <c r="L11" i="41"/>
  <c r="L12" i="41"/>
  <c r="Q12" i="229"/>
  <c r="Q14" i="229"/>
  <c r="L14" i="41"/>
  <c r="P16" i="229"/>
  <c r="H16" i="41"/>
  <c r="H17" i="41"/>
  <c r="P17" i="229"/>
  <c r="Q18" i="229"/>
  <c r="L18" i="41"/>
  <c r="P29" i="229"/>
  <c r="H29" i="41"/>
  <c r="Q31" i="229"/>
  <c r="L31" i="41"/>
  <c r="P32" i="41"/>
  <c r="R32" i="229"/>
  <c r="H34" i="41"/>
  <c r="P34" i="229"/>
  <c r="Q35" i="229"/>
  <c r="L35" i="41"/>
  <c r="P36" i="41"/>
  <c r="R36" i="229"/>
  <c r="P7" i="42"/>
  <c r="AA9" i="229"/>
  <c r="H9" i="42"/>
  <c r="Y11" i="229"/>
  <c r="AA12" i="229"/>
  <c r="P10" i="42"/>
  <c r="Y13" i="229"/>
  <c r="H11" i="42"/>
  <c r="AA14" i="229"/>
  <c r="P12" i="42"/>
  <c r="Z15" i="229"/>
  <c r="L13" i="42"/>
  <c r="Z18" i="229"/>
  <c r="L16" i="42"/>
  <c r="Z20" i="229"/>
  <c r="L18" i="42"/>
  <c r="AA25" i="229"/>
  <c r="P23" i="42"/>
  <c r="H26" i="42"/>
  <c r="Y28" i="229"/>
  <c r="Z29" i="229"/>
  <c r="L27" i="42"/>
  <c r="AA30" i="229"/>
  <c r="P28" i="42"/>
  <c r="Y32" i="229"/>
  <c r="H30" i="42"/>
  <c r="Z33" i="229"/>
  <c r="L31" i="42"/>
  <c r="G19" i="45"/>
  <c r="H17" i="229"/>
  <c r="R12" i="229"/>
  <c r="P12" i="41"/>
  <c r="R14" i="229"/>
  <c r="P14" i="41"/>
  <c r="H15" i="41"/>
  <c r="P15" i="229"/>
  <c r="Q16" i="229"/>
  <c r="L16" i="41"/>
  <c r="L17" i="41"/>
  <c r="Q17" i="229"/>
  <c r="P18" i="41"/>
  <c r="R18" i="229"/>
  <c r="H23" i="41"/>
  <c r="P23" i="229"/>
  <c r="P28" i="229"/>
  <c r="H28" i="41"/>
  <c r="Q29" i="229"/>
  <c r="L29" i="41"/>
  <c r="P31" i="41"/>
  <c r="R31" i="229"/>
  <c r="P33" i="229"/>
  <c r="H33" i="41"/>
  <c r="L34" i="41"/>
  <c r="Q34" i="229"/>
  <c r="R35" i="229"/>
  <c r="P35" i="41"/>
  <c r="Z11" i="229"/>
  <c r="L9" i="42"/>
  <c r="Z13" i="229"/>
  <c r="L11" i="42"/>
  <c r="AA15" i="229"/>
  <c r="P13" i="42"/>
  <c r="Y16" i="229"/>
  <c r="H14" i="42"/>
  <c r="Y17" i="229"/>
  <c r="H15" i="42"/>
  <c r="P16" i="42"/>
  <c r="AA18" i="229"/>
  <c r="H17" i="42"/>
  <c r="Y19" i="229"/>
  <c r="AA20" i="229"/>
  <c r="P18" i="42"/>
  <c r="Y21" i="229"/>
  <c r="H19" i="42"/>
  <c r="Y26" i="229"/>
  <c r="H24" i="42"/>
  <c r="Z28" i="229"/>
  <c r="L26" i="42"/>
  <c r="AA29" i="229"/>
  <c r="P27" i="42"/>
  <c r="Y31" i="229"/>
  <c r="H29" i="42"/>
  <c r="Z32" i="229"/>
  <c r="L30" i="42"/>
  <c r="P31" i="42"/>
  <c r="AA33" i="229"/>
  <c r="Y35" i="229"/>
  <c r="H33" i="42"/>
  <c r="P13" i="229"/>
  <c r="H13" i="41"/>
  <c r="I16" i="229"/>
  <c r="K18" i="45"/>
  <c r="O19" i="45"/>
  <c r="J17" i="229"/>
  <c r="J23" i="229"/>
  <c r="P11" i="229"/>
  <c r="H11" i="41"/>
  <c r="H14" i="41"/>
  <c r="P14" i="229"/>
  <c r="R15" i="229"/>
  <c r="P15" i="41"/>
  <c r="H18" i="41"/>
  <c r="P18" i="229"/>
  <c r="P23" i="41"/>
  <c r="R23" i="229"/>
  <c r="R28" i="229"/>
  <c r="P28" i="41"/>
  <c r="P31" i="229"/>
  <c r="H31" i="41"/>
  <c r="Q32" i="229"/>
  <c r="L32" i="41"/>
  <c r="R33" i="229"/>
  <c r="P33" i="41"/>
  <c r="H35" i="41"/>
  <c r="P35" i="229"/>
  <c r="Q36" i="229"/>
  <c r="L36" i="41"/>
  <c r="L7" i="42"/>
  <c r="Z9" i="229"/>
  <c r="L10" i="42"/>
  <c r="Z12" i="229"/>
  <c r="Y15" i="229"/>
  <c r="H13" i="42"/>
  <c r="AA16" i="229"/>
  <c r="P14" i="42"/>
  <c r="AA17" i="229"/>
  <c r="P15" i="42"/>
  <c r="Y18" i="229"/>
  <c r="H16" i="42"/>
  <c r="P17" i="42"/>
  <c r="AA19" i="229"/>
  <c r="H18" i="42"/>
  <c r="Y20" i="229"/>
  <c r="AA21" i="229"/>
  <c r="P19" i="42"/>
  <c r="Z25" i="229"/>
  <c r="L23" i="42"/>
  <c r="AA26" i="229"/>
  <c r="P24" i="42"/>
  <c r="Y29" i="229"/>
  <c r="H27" i="42"/>
  <c r="L28" i="42"/>
  <c r="Z30" i="229"/>
  <c r="AA31" i="229"/>
  <c r="P29" i="42"/>
  <c r="H31" i="42"/>
  <c r="Y33" i="229"/>
  <c r="H57" i="229"/>
  <c r="F39" i="41"/>
  <c r="F27" i="41"/>
  <c r="O20" i="45"/>
  <c r="J18" i="229"/>
  <c r="O17" i="45"/>
  <c r="J15" i="229"/>
  <c r="P25" i="229"/>
  <c r="H25" i="41"/>
  <c r="L25" i="41"/>
  <c r="Q25" i="229"/>
  <c r="G20" i="45"/>
  <c r="H18" i="229"/>
  <c r="G17" i="45"/>
  <c r="H15" i="229"/>
  <c r="I15" i="229"/>
  <c r="K17" i="45"/>
  <c r="I18" i="229"/>
  <c r="K20" i="45"/>
  <c r="R25" i="229"/>
  <c r="P25" i="41"/>
  <c r="J57" i="229"/>
  <c r="R19" i="45"/>
  <c r="I57" i="229"/>
  <c r="R18" i="45"/>
  <c r="J46" i="42"/>
  <c r="E12" i="45"/>
  <c r="E15" i="45"/>
  <c r="E22" i="45"/>
  <c r="F43" i="41"/>
  <c r="F5" i="42"/>
  <c r="F20" i="42"/>
  <c r="F32" i="42"/>
  <c r="F34" i="42"/>
  <c r="J33" i="42"/>
  <c r="J34" i="42"/>
  <c r="N33" i="42"/>
  <c r="N34" i="42"/>
  <c r="R20" i="45"/>
  <c r="R37" i="229"/>
  <c r="P37" i="41"/>
  <c r="H37" i="41"/>
  <c r="P37" i="229"/>
  <c r="Q37" i="229"/>
  <c r="L37" i="41"/>
  <c r="P30" i="41"/>
  <c r="R30" i="229"/>
  <c r="H30" i="41"/>
  <c r="P30" i="229"/>
  <c r="H6" i="41"/>
  <c r="P6" i="229"/>
  <c r="Q30" i="229"/>
  <c r="L30" i="41"/>
  <c r="H8" i="41"/>
  <c r="Q6" i="229"/>
  <c r="L6" i="41"/>
  <c r="P27" i="41"/>
  <c r="R27" i="229"/>
  <c r="R6" i="229"/>
  <c r="P6" i="41"/>
  <c r="R17" i="45"/>
  <c r="H48" i="229"/>
  <c r="I48" i="229"/>
  <c r="J48" i="229"/>
  <c r="R22" i="45"/>
  <c r="E26" i="45"/>
  <c r="P39" i="229"/>
  <c r="H39" i="41"/>
  <c r="Q39" i="229"/>
  <c r="L39" i="41"/>
  <c r="R39" i="229"/>
  <c r="P39" i="41"/>
  <c r="H9" i="229"/>
  <c r="G11" i="45"/>
  <c r="O10" i="45"/>
  <c r="J8" i="229"/>
  <c r="J53" i="229"/>
  <c r="Q21" i="229"/>
  <c r="L21" i="41"/>
  <c r="L41" i="41"/>
  <c r="Q41" i="229"/>
  <c r="L27" i="41"/>
  <c r="Q27" i="229"/>
  <c r="K10" i="45"/>
  <c r="I8" i="229"/>
  <c r="I53" i="229"/>
  <c r="P27" i="229"/>
  <c r="H27" i="41"/>
  <c r="G10" i="45"/>
  <c r="H8" i="229"/>
  <c r="H53" i="229"/>
  <c r="R21" i="229"/>
  <c r="P21" i="41"/>
  <c r="H21" i="41"/>
  <c r="P21" i="229"/>
  <c r="L8" i="41"/>
  <c r="P41" i="229"/>
  <c r="H41" i="41"/>
  <c r="F34" i="188"/>
  <c r="F35" i="188"/>
  <c r="F36" i="188"/>
  <c r="I6" i="45"/>
  <c r="R10" i="45"/>
  <c r="O12" i="45"/>
  <c r="J10" i="229"/>
  <c r="J54" i="229"/>
  <c r="P43" i="229"/>
  <c r="H43" i="41"/>
  <c r="I9" i="229"/>
  <c r="K11" i="45"/>
  <c r="Q43" i="229"/>
  <c r="L43" i="41"/>
  <c r="G12" i="45"/>
  <c r="H10" i="229"/>
  <c r="H54" i="229"/>
  <c r="I10" i="229"/>
  <c r="I54" i="229"/>
  <c r="K12" i="45"/>
  <c r="P8" i="41"/>
  <c r="I26" i="45"/>
  <c r="M6" i="45"/>
  <c r="P41" i="41"/>
  <c r="R41" i="229"/>
  <c r="O11" i="45"/>
  <c r="J9" i="229"/>
  <c r="P43" i="41"/>
  <c r="H45" i="41"/>
  <c r="R43" i="229"/>
  <c r="L5" i="42"/>
  <c r="Z7" i="229"/>
  <c r="H5" i="42"/>
  <c r="Y7" i="229"/>
  <c r="R12" i="45"/>
  <c r="G34" i="188"/>
  <c r="G35" i="188"/>
  <c r="G36" i="188"/>
  <c r="M26" i="45"/>
  <c r="H34" i="188"/>
  <c r="H35" i="188"/>
  <c r="H36" i="188"/>
  <c r="Y22" i="229"/>
  <c r="H20" i="42"/>
  <c r="AA7" i="229"/>
  <c r="P5" i="42"/>
  <c r="Z22" i="229"/>
  <c r="L20" i="42"/>
  <c r="H60" i="229"/>
  <c r="J45" i="42"/>
  <c r="J48" i="42"/>
  <c r="I60" i="229"/>
  <c r="L32" i="42"/>
  <c r="Z34" i="229"/>
  <c r="I56" i="229"/>
  <c r="H32" i="42"/>
  <c r="Y34" i="229"/>
  <c r="H56" i="229"/>
  <c r="M39" i="42"/>
  <c r="AA22" i="229"/>
  <c r="J55" i="229"/>
  <c r="P20" i="42"/>
  <c r="I39" i="42"/>
  <c r="I55" i="229"/>
  <c r="H55" i="229"/>
  <c r="J60" i="229"/>
  <c r="AA34" i="229"/>
  <c r="J56" i="229"/>
  <c r="P32" i="42"/>
  <c r="Y36" i="229"/>
  <c r="H34" i="42"/>
  <c r="Q39" i="42"/>
  <c r="I35" i="42"/>
  <c r="H58" i="229"/>
  <c r="G15" i="45"/>
  <c r="H12" i="229"/>
  <c r="G13" i="45"/>
  <c r="H11" i="229"/>
  <c r="Y37" i="229"/>
  <c r="Z35" i="229"/>
  <c r="L33" i="42"/>
  <c r="G22" i="45"/>
  <c r="H21" i="229"/>
  <c r="H49" i="229"/>
  <c r="Z36" i="229"/>
  <c r="L34" i="42"/>
  <c r="I58" i="229"/>
  <c r="H52" i="229"/>
  <c r="H47" i="229"/>
  <c r="G26" i="45"/>
  <c r="H25" i="229"/>
  <c r="H51" i="229"/>
  <c r="P33" i="42"/>
  <c r="AA35" i="229"/>
  <c r="M35" i="42"/>
  <c r="K15" i="45"/>
  <c r="I12" i="229"/>
  <c r="I6" i="229"/>
  <c r="K6" i="45"/>
  <c r="K13" i="45"/>
  <c r="I11" i="229"/>
  <c r="Z37" i="229"/>
  <c r="P34" i="42"/>
  <c r="AA36" i="229"/>
  <c r="J58" i="229"/>
  <c r="H50" i="229"/>
  <c r="H59" i="229"/>
  <c r="K22" i="45"/>
  <c r="I21" i="229"/>
  <c r="I49" i="229"/>
  <c r="Q35" i="42"/>
  <c r="I47" i="229"/>
  <c r="I52" i="229"/>
  <c r="O15" i="45"/>
  <c r="R15" i="45"/>
  <c r="J12" i="229"/>
  <c r="O13" i="45"/>
  <c r="R13" i="45"/>
  <c r="J11" i="229"/>
  <c r="AA37" i="229"/>
  <c r="K26" i="45"/>
  <c r="I25" i="229"/>
  <c r="I51" i="229"/>
  <c r="J21" i="229"/>
  <c r="J49" i="229"/>
  <c r="O22" i="45"/>
  <c r="T22" i="45"/>
  <c r="S22" i="45"/>
  <c r="J6" i="229"/>
  <c r="I50" i="229"/>
  <c r="O6" i="45"/>
  <c r="J47" i="229"/>
  <c r="J52" i="229"/>
  <c r="I59" i="229"/>
  <c r="R37" i="45"/>
  <c r="O26" i="45"/>
  <c r="R42" i="45"/>
  <c r="J25" i="229"/>
  <c r="J59" i="229"/>
  <c r="J51" i="229"/>
  <c r="K34" i="45"/>
</calcChain>
</file>

<file path=xl/comments1.xml><?xml version="1.0" encoding="utf-8"?>
<comments xmlns="http://schemas.openxmlformats.org/spreadsheetml/2006/main">
  <authors>
    <author>Dylan Normington</author>
  </authors>
  <commentList>
    <comment ref="H28" authorId="0">
      <text>
        <r>
          <rPr>
            <b/>
            <sz val="12"/>
            <color indexed="81"/>
            <rFont val="Tahoma"/>
            <family val="2"/>
          </rPr>
          <t>Dylan Normington:</t>
        </r>
        <r>
          <rPr>
            <sz val="12"/>
            <color indexed="81"/>
            <rFont val="Tahoma"/>
            <family val="2"/>
          </rPr>
          <t xml:space="preserve">
This is the size of Liquidity Reserves BPA has used for Transmission for several rate cases, per Byrne</t>
        </r>
      </text>
    </comment>
  </commentList>
</comments>
</file>

<file path=xl/comments2.xml><?xml version="1.0" encoding="utf-8"?>
<comments xmlns="http://schemas.openxmlformats.org/spreadsheetml/2006/main">
  <authors>
    <author>Dylan Normington</author>
  </authors>
  <commentList>
    <comment ref="I9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Per Ron Homenick in finance, there is no variation from forecast
</t>
        </r>
      </text>
    </comment>
    <comment ref="M9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Per Ron Homenick in finance, there is no variation from forecast
</t>
        </r>
      </text>
    </comment>
    <comment ref="Q9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Per Ron Homenick in finance, there is no variation from forecast
</t>
        </r>
      </text>
    </comment>
    <comment ref="I10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Per Ron Homenick in finance, there is no variation from forecast
</t>
        </r>
      </text>
    </comment>
    <comment ref="M10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Per Ron Homenick in finance, there is no variation from forecast
</t>
        </r>
      </text>
    </comment>
    <comment ref="Q10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Per Ron Homenick in finance, there is no variation from forecast
</t>
        </r>
      </text>
    </comment>
    <comment ref="I14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Per Ron Homenick in finance, there is no variation from forecast
</t>
        </r>
      </text>
    </comment>
    <comment ref="M14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Per Ron Homenick in finance, there is no variation from forecast
</t>
        </r>
      </text>
    </comment>
    <comment ref="Q14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Per Ron Homenick in finance, there is no variation from forecast
</t>
        </r>
      </text>
    </comment>
    <comment ref="I15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Per Ron Homenick in finance, there is no variation from forecast
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Per Ron Homenick in finance, there is no variation from forecast
</t>
        </r>
      </text>
    </comment>
    <comment ref="Q15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Per Ron Homenick in finance, there is no variation from forecast
</t>
        </r>
      </text>
    </comment>
    <comment ref="I23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Per Ron Homenick in finance, there is no variation from forecast
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Per Ron Homenick in finance, there is no variation from forecast
</t>
        </r>
      </text>
    </comment>
    <comment ref="Q23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Per Ron Homenick in finance, there is no variation from forecast
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 xml:space="preserve">Marcus Harris: </t>
        </r>
        <r>
          <rPr>
            <sz val="8"/>
            <color indexed="81"/>
            <rFont val="Tahoma"/>
            <family val="2"/>
          </rPr>
          <t>Gross utility plant investment is higher than Cash from Borrowing &amp; Appropriations by $15m.  The assumption is BPA will borrow for all Gross utility plant investment except $15m, accounting for $15m of reserve financing of the capital.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Cash used in investment in gross utility, etc. doesn't impact TPP because all spending for investment in gross utility is offset by cash coming in from borrowing and appropriations</t>
        </r>
      </text>
    </comment>
    <comment ref="Q24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Cash used in investment in gross utility, etc. doesn't impact TPP because all spending for investment in gross utility is offset by cash coming in from borrowing and appropriations</t>
        </r>
      </text>
    </comment>
    <comment ref="I26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Cash from borrowing &amp; appropriations does not directly  impact TPP because the amount borrowed is offset by the investment in gross utility plant and CWIP</t>
        </r>
      </text>
    </comment>
    <comment ref="M26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Cash from borrowing &amp; appropriations does not directly  impact TPP because the amount borrowed is offset by the investment in gross utility plant and CWIP</t>
        </r>
      </text>
    </comment>
    <comment ref="Q26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Cash from borrowing &amp; appropriations does not directly  impact TPP because the amount borrowed is offset by the investment in gross utility plant and CWIP</t>
        </r>
      </text>
    </comment>
    <comment ref="Q36" authorId="0">
      <text>
        <r>
          <rPr>
            <b/>
            <sz val="8"/>
            <color indexed="81"/>
            <rFont val="Tahoma"/>
            <family val="2"/>
          </rPr>
          <t>Dylan Normington:</t>
        </r>
        <r>
          <rPr>
            <sz val="8"/>
            <color indexed="81"/>
            <rFont val="Tahoma"/>
            <family val="2"/>
          </rPr>
          <t xml:space="preserve">
Per Ron Homenick in finance, there is no variation from forecast
</t>
        </r>
      </text>
    </comment>
  </commentList>
</comments>
</file>

<file path=xl/sharedStrings.xml><?xml version="1.0" encoding="utf-8"?>
<sst xmlns="http://schemas.openxmlformats.org/spreadsheetml/2006/main" count="943" uniqueCount="656">
  <si>
    <t>FY 2014</t>
  </si>
  <si>
    <t>FY 2015</t>
  </si>
  <si>
    <t>OPERATING EXPENSES</t>
  </si>
  <si>
    <t>TRANSMISSION OPERATIONS</t>
  </si>
  <si>
    <t>TRANSMISSION ENGINEERING</t>
  </si>
  <si>
    <t>BPA INTERNAL SUPPORT</t>
  </si>
  <si>
    <t>OTHER INCOME, EXPENSES &amp; ADJUSTMENTS</t>
  </si>
  <si>
    <t>DEPRECIATION &amp; AMORTIZATION</t>
  </si>
  <si>
    <t>TOTAL OPERATING EXPENSES</t>
  </si>
  <si>
    <t>INTEREST EXPENSE</t>
  </si>
  <si>
    <t>FEDERAL APPROPRIATIONS</t>
  </si>
  <si>
    <t>CAPITALIZATION ADJUSTMENT</t>
  </si>
  <si>
    <t>ON LONG-TERM DEBT</t>
  </si>
  <si>
    <t>AMORTIZATION OF CAPITALIZED BOND PREMIUMS</t>
  </si>
  <si>
    <t>DEBT SERVICE REASSIGNMENT INTEREST</t>
  </si>
  <si>
    <t>AFUDC</t>
  </si>
  <si>
    <t>INTEREST INCOME</t>
  </si>
  <si>
    <t>NET INTEREST EXPENSE</t>
  </si>
  <si>
    <t>TOTAL EXPENSES</t>
  </si>
  <si>
    <t>CASH FROM CURRENT OPERATIONS:</t>
  </si>
  <si>
    <t>EXPENSES NOT REQUIRING CASH:</t>
  </si>
  <si>
    <t>TRANSMISSION CREDIT PROJECTS NET INTEREST</t>
  </si>
  <si>
    <t>DRAWDOWN OF CASH RESERVES FOR CAPITAL FUNDING</t>
  </si>
  <si>
    <t>CASH PROVIDED BY CURRENT OPERATIONS</t>
  </si>
  <si>
    <t>CASH USED FOR CAPITAL INVESTMENTS:</t>
  </si>
  <si>
    <t>INVESTMENT IN:</t>
  </si>
  <si>
    <t>UTILITY PLANT</t>
  </si>
  <si>
    <t>CASH USED FOR CAPITAL INVESTMENTS</t>
  </si>
  <si>
    <t>CASH FROM TREASURY BORROWING AND APPROPRIATIONS:</t>
  </si>
  <si>
    <t>INCREASE IN LONG-TERM DEBT</t>
  </si>
  <si>
    <t>DEBT SERVICE REASSIGNMENT PRINCIPAL</t>
  </si>
  <si>
    <t>REPAYMENT OF LONG-TERM DEBT</t>
  </si>
  <si>
    <t>REPAYMENT OF CAPITAL APPROPRIATIONS</t>
  </si>
  <si>
    <t>CASH FROM TREASURY BORROWING AND APPROPRIATIONS</t>
  </si>
  <si>
    <t>ANNUAL INCREASE (DECREASE) IN CASH</t>
  </si>
  <si>
    <t>WIND INSTALLED CAPACITY RISK MODEL</t>
  </si>
  <si>
    <t>Revenue Delta</t>
  </si>
  <si>
    <t>Installed Capacity</t>
  </si>
  <si>
    <t>Total Installed Capacity Forecast</t>
  </si>
  <si>
    <t>Low</t>
  </si>
  <si>
    <t>Med</t>
  </si>
  <si>
    <t>High</t>
  </si>
  <si>
    <t>Self Supply</t>
  </si>
  <si>
    <t>Midpoint published in GI Study</t>
  </si>
  <si>
    <t>Modeled Total Capacity</t>
  </si>
  <si>
    <t xml:space="preserve">Trigen Distributions (Triangular), with low (10%) and high (90%) set to forecasted low and high.  </t>
  </si>
  <si>
    <t xml:space="preserve">Middle is set to previous year gamed value plus forecasted growth between years, truncated by the low and high forecast.  </t>
  </si>
  <si>
    <t>Transmission Pro Forma Income Statement ($millions)</t>
  </si>
  <si>
    <t>Forecast ID</t>
  </si>
  <si>
    <t>Forecast Date</t>
  </si>
  <si>
    <t>Forecast Contact</t>
  </si>
  <si>
    <t>Data Source:</t>
  </si>
  <si>
    <t xml:space="preserve">    ($ millions)</t>
  </si>
  <si>
    <t>VERBS Net Revenue Deviations</t>
  </si>
  <si>
    <t>Operating Expenses</t>
  </si>
  <si>
    <t>Transmission Operations</t>
  </si>
  <si>
    <t>Transmission Maintenance</t>
  </si>
  <si>
    <t xml:space="preserve">Transmission Engineering </t>
  </si>
  <si>
    <t>Trans Services Transmission Acquisition and Ancillary Services</t>
  </si>
  <si>
    <t>Transmission Reimbursables</t>
  </si>
  <si>
    <t>Agency Services G&amp;A</t>
  </si>
  <si>
    <t>Other Income, Expenses &amp; Adjustments</t>
  </si>
  <si>
    <t xml:space="preserve">Other </t>
  </si>
  <si>
    <t xml:space="preserve">Total Transmission Operating Expense </t>
  </si>
  <si>
    <t>Net Operating Margin</t>
  </si>
  <si>
    <t>Federal Projects Depreciation</t>
  </si>
  <si>
    <t>Total Operating Expense &amp; Depreciation</t>
  </si>
  <si>
    <t>Net Operating Revenue</t>
  </si>
  <si>
    <t>Interest on Appropriated Funds</t>
  </si>
  <si>
    <t>Capitalization Adjustment</t>
  </si>
  <si>
    <t>Interest on Long-Term Debt Issued to Treasury</t>
  </si>
  <si>
    <t>Amortization of Capitalized Bond Premiums</t>
  </si>
  <si>
    <t>Debt Reassignment Interest Expense</t>
  </si>
  <si>
    <t>Interest on Customer Advances</t>
  </si>
  <si>
    <t>Non Federal Interest</t>
  </si>
  <si>
    <t>Net Interest Expense</t>
  </si>
  <si>
    <t>Total Operating &amp; Net Interest Expenses</t>
  </si>
  <si>
    <t>Net Revenues</t>
  </si>
  <si>
    <t>Adjusted Net Revenues</t>
  </si>
  <si>
    <t>Transmission Services Statement of Cash Flows</t>
  </si>
  <si>
    <t>($ millions)</t>
  </si>
  <si>
    <t>Cash Provided by Current Operations</t>
  </si>
  <si>
    <t>Expenses not Requiring Cash</t>
  </si>
  <si>
    <t>Depreciation/Amortization</t>
  </si>
  <si>
    <t>Amort of Capitalized Bond Premiums</t>
  </si>
  <si>
    <t>Revenue Recognition (Fiberoptics)</t>
  </si>
  <si>
    <t>MBS interest accrual net of cash received</t>
  </si>
  <si>
    <t>Fiber Lease Pre Pay</t>
  </si>
  <si>
    <t>Cash Used for Capital Investments</t>
  </si>
  <si>
    <t>Investment in</t>
  </si>
  <si>
    <t xml:space="preserve">Gross Utility Plant and CWIP </t>
  </si>
  <si>
    <t>Cash From Borrowing and Appropriations</t>
  </si>
  <si>
    <t>Repayment of Long-term Debt (Plus Advanced Refunding)</t>
  </si>
  <si>
    <t xml:space="preserve">Repayment of Capital Appropriations </t>
  </si>
  <si>
    <t>Subtotal Cash from Borrowing &amp; Approp</t>
  </si>
  <si>
    <t>Annual Change in Cash Balance</t>
  </si>
  <si>
    <t>Plus Beginning Cash Balance</t>
  </si>
  <si>
    <t>Reserves For Risk</t>
  </si>
  <si>
    <t>Reserve Financing for Capital</t>
  </si>
  <si>
    <t>A T C</t>
  </si>
  <si>
    <t>INFORMATION TECHNOLOGY</t>
  </si>
  <si>
    <t>POWER SYSTEM DISPATCHING</t>
  </si>
  <si>
    <t>CONTROL CENTER SUPPORT</t>
  </si>
  <si>
    <t>TECHNICAL OPERATIONS</t>
  </si>
  <si>
    <t>SUBSTATION OPERATIONS</t>
  </si>
  <si>
    <t>RESERVATIONS</t>
  </si>
  <si>
    <t>PRE-SCHEDULING</t>
  </si>
  <si>
    <t>REAL-TIME SCHEDULING</t>
  </si>
  <si>
    <t>SCHEDULING TECHNICAL SUPPORT</t>
  </si>
  <si>
    <t>SCHEDULING AFTER-THE-FACT</t>
  </si>
  <si>
    <t>TRANSMISSION SALES</t>
  </si>
  <si>
    <t>MKTG CONTRACT MANAGEMENT</t>
  </si>
  <si>
    <t>MKTG TRANSMISSION BILLING</t>
  </si>
  <si>
    <t>MKTG BUSINESS STRAT &amp; ASSESS</t>
  </si>
  <si>
    <t>EXECUTIVE AND ADMIN SERVICES</t>
  </si>
  <si>
    <t>LEGAL SUPPORT</t>
  </si>
  <si>
    <t>AIRCRAFT SERVICES</t>
  </si>
  <si>
    <t>LOGISTICS SERVICES</t>
  </si>
  <si>
    <t>SECURITY ENHANCEMENTS</t>
  </si>
  <si>
    <t>NON-ELECTRIC MAINTENANCE</t>
  </si>
  <si>
    <t>SUBSTATION MAINTENANCE</t>
  </si>
  <si>
    <t>TRANSMISSION LINE MAINTENANCE</t>
  </si>
  <si>
    <t>SYSTEM PROTECTION CONTROL MAINTENANCE</t>
  </si>
  <si>
    <t>JOINT COST MAINTENANCE</t>
  </si>
  <si>
    <t>SYSTEM MAINTENANCE MANAGEMENT</t>
  </si>
  <si>
    <t>ROW MAINTENANCE</t>
  </si>
  <si>
    <t>HEAVY MOBILE EQUIP MAINT</t>
  </si>
  <si>
    <t>TECHNICAL TRAINING</t>
  </si>
  <si>
    <t>Transmission Maintenance Sub-Total</t>
  </si>
  <si>
    <t>RESEARCH &amp; DEVELOPMENT</t>
  </si>
  <si>
    <t>TSD PLANNING AND ANALYSIS</t>
  </si>
  <si>
    <t>CAPITAL TO EXPENSE TRANSFER</t>
  </si>
  <si>
    <t>ANCILLARY SERVICES PAYMENTS</t>
  </si>
  <si>
    <t>LEASED FACILITIES</t>
  </si>
  <si>
    <t>Undistributed Reduction</t>
  </si>
  <si>
    <t>Interest Expense</t>
  </si>
  <si>
    <t xml:space="preserve">@Risk* </t>
  </si>
  <si>
    <t>@Risk*</t>
  </si>
  <si>
    <t>Starting Reserves for Risk</t>
  </si>
  <si>
    <t>Decrease Starting Reserves for Add'l Liquidity for PS TPP</t>
  </si>
  <si>
    <t>Revenues</t>
  </si>
  <si>
    <t>Expenses</t>
  </si>
  <si>
    <t>Adjusted Net Revenue</t>
  </si>
  <si>
    <t>Total Expenses Not Requiring Cash</t>
  </si>
  <si>
    <t>Cash Used for Capital Investment</t>
  </si>
  <si>
    <t>Net Adjusted Cash Flow</t>
  </si>
  <si>
    <t>Additional Use of Reserves</t>
  </si>
  <si>
    <t>Ending Reserves for Risk</t>
  </si>
  <si>
    <t>Are Ending Reserves Higher than Liquidity Reserve level?</t>
  </si>
  <si>
    <t>Test to See if TPP is Met in Rate Period</t>
  </si>
  <si>
    <t>TPP Calculation</t>
  </si>
  <si>
    <t>2-year TPP =</t>
  </si>
  <si>
    <t>REPAYMENT OF CAPITAL LEASES</t>
  </si>
  <si>
    <t>FY</t>
  </si>
  <si>
    <t>FY13</t>
  </si>
  <si>
    <t>FY14</t>
  </si>
  <si>
    <t>TBL INTERNAL GENERAL &amp; ADMINISTRATIVE</t>
  </si>
  <si>
    <t xml:space="preserve">Transmission Operations Sub-Total </t>
  </si>
  <si>
    <t>ENVIRONMENTAL ANALYSIS</t>
  </si>
  <si>
    <t>POLLUTION PREVENTION AND ABATEMENT</t>
  </si>
  <si>
    <t>ENVIRONMENTAL POLICY/PLANNNING</t>
  </si>
  <si>
    <t>Transmission Engineering Sub-Total</t>
  </si>
  <si>
    <t>STATION SERVICES PAYMENTS</t>
  </si>
  <si>
    <t>GENERAL TRANSFER AGREEMENTS (settlement)</t>
  </si>
  <si>
    <t>NON-BBL ANCILLARY SERVICES</t>
  </si>
  <si>
    <t>EXTERNAL REIMBURSABLE SERVICES</t>
  </si>
  <si>
    <t>INTERNAL REIMBURSABLE SERVICES</t>
  </si>
  <si>
    <t>Transmission Reimbursables Sub-Total</t>
  </si>
  <si>
    <t>BPA Internal Support Subtotal</t>
  </si>
  <si>
    <t>Customer Advances</t>
  </si>
  <si>
    <t>Lease Financing</t>
  </si>
  <si>
    <t>Total Expenses</t>
  </si>
  <si>
    <t>FY15</t>
  </si>
  <si>
    <t>Forecast Capacity</t>
  </si>
  <si>
    <t>Modeled Capacity</t>
  </si>
  <si>
    <t>Percent Change in forecast</t>
  </si>
  <si>
    <t>Forecast Avg Annual Embedded + Direct VERBS revenue ($000)</t>
  </si>
  <si>
    <t>Verbs Revenue Delta</t>
  </si>
  <si>
    <t>P/T split this 50-50</t>
  </si>
  <si>
    <t>Variable Energy Resource Balancing Service Reserve - Embedded Cost Portion</t>
  </si>
  <si>
    <t>Variable Energy Resource Balancing Service Reserve - Direct Assignment Portion</t>
  </si>
  <si>
    <t>Variable Energy Resource Balancing Service Reserve - Variable Cost Portion</t>
  </si>
  <si>
    <t>Variable Energy Resource Balancing Service Reserve Total</t>
  </si>
  <si>
    <t>Transmission Credit Projects Net Interest (see Int on LGIA…</t>
  </si>
  <si>
    <t>Repayment of Long-term Debt</t>
  </si>
  <si>
    <t>Cash flow adjustment (reserve)/application</t>
  </si>
  <si>
    <t>Name</t>
  </si>
  <si>
    <t>Expense</t>
  </si>
  <si>
    <t>Source:</t>
  </si>
  <si>
    <t>Total</t>
  </si>
  <si>
    <t>Average</t>
  </si>
  <si>
    <t>Tab Color Coding</t>
  </si>
  <si>
    <t>Total Operating Revenues (Excl. Reimbursables)</t>
  </si>
  <si>
    <t>Interest Credit on Financial Reserves</t>
  </si>
  <si>
    <t>Simulation NR delta from point estimates</t>
  </si>
  <si>
    <t>Game-specific Int. Credit Delta</t>
  </si>
  <si>
    <t>Running TRAM</t>
  </si>
  <si>
    <t>&lt;=</t>
  </si>
  <si>
    <t>TPP Percentage (may show "#N/A" until simulation has been run)</t>
  </si>
  <si>
    <t>FY15 E.V.*</t>
  </si>
  <si>
    <t>FY15 @Risk*</t>
  </si>
  <si>
    <t>Avista Settlement &amp; B2H Cash Payments</t>
  </si>
  <si>
    <t>Color Key:</t>
  </si>
  <si>
    <t>ZM Updated June 13</t>
  </si>
  <si>
    <t>SME Input</t>
  </si>
  <si>
    <t>Worksheet Formula</t>
  </si>
  <si>
    <t>@Risk Output</t>
  </si>
  <si>
    <t>Linked to Summary</t>
  </si>
  <si>
    <t>@Risk Formula</t>
  </si>
  <si>
    <t>Source Janet Klippstein</t>
  </si>
  <si>
    <t>Per Janet, little to no variation in capacity</t>
  </si>
  <si>
    <t>IP Modified to reflect FS Total</t>
  </si>
  <si>
    <t>IP Amounts</t>
  </si>
  <si>
    <t>FS Total</t>
  </si>
  <si>
    <t>TPP Calculation Sheet for TRAM for the Transmission 2016 Rate Case</t>
  </si>
  <si>
    <t>FY 2017</t>
  </si>
  <si>
    <t>FY17 E.V.*</t>
  </si>
  <si>
    <t>FY17 @Risk*</t>
  </si>
  <si>
    <t>FY 2016</t>
  </si>
  <si>
    <t>FY16 E.V.*</t>
  </si>
  <si>
    <t>FY16 @Risk*</t>
  </si>
  <si>
    <t>Interest Credit Calculation</t>
  </si>
  <si>
    <t>Interest Earnings Rates</t>
  </si>
  <si>
    <t>FY16</t>
  </si>
  <si>
    <t>FY17</t>
  </si>
  <si>
    <t>Note: EV Interest Earnings here should align w/ Interest Earnings on TS IS cell F36</t>
  </si>
  <si>
    <t>FHFO</t>
  </si>
  <si>
    <t>Starting Reserves + FHFO</t>
  </si>
  <si>
    <t>Ending Reserves + FHFO</t>
  </si>
  <si>
    <t>US Treasury Uncertainty</t>
  </si>
  <si>
    <t>Income Statement Tables - Actuals, Revenue Requirement, Delta, Summary</t>
  </si>
  <si>
    <t>Actuals</t>
  </si>
  <si>
    <t>Net Revenue</t>
  </si>
  <si>
    <t>Revenue</t>
  </si>
  <si>
    <t>Total Operating Revenue</t>
  </si>
  <si>
    <t>Capitalization Adj.</t>
  </si>
  <si>
    <t>Trans. Srvcs. Acq. and Ancillary Svcs.</t>
  </si>
  <si>
    <t>Other Income, Expenses, and Adj.</t>
  </si>
  <si>
    <t>Depreciation and Amortization</t>
  </si>
  <si>
    <t>Revenue Requirement</t>
  </si>
  <si>
    <t>Delta</t>
  </si>
  <si>
    <t>Min</t>
  </si>
  <si>
    <t>Max</t>
  </si>
  <si>
    <t>Cash from Borrowing &amp; Appropriations</t>
  </si>
  <si>
    <t>FY 2015 BUDGETS</t>
  </si>
  <si>
    <t>Category/Program</t>
  </si>
  <si>
    <t xml:space="preserve">  2015  SOY Budget</t>
  </si>
  <si>
    <t>Total Revenue</t>
  </si>
  <si>
    <t>ENERGY IMBALANCE MARKET - EIM</t>
  </si>
  <si>
    <t>SYSTEM OPERATIONS</t>
  </si>
  <si>
    <t>SCHEDULING</t>
  </si>
  <si>
    <t>MARKETING</t>
  </si>
  <si>
    <t>BUSINESS SUPPORT</t>
  </si>
  <si>
    <t>TRANSMISSION OPERATIONS SUB-TOTAL</t>
  </si>
  <si>
    <t>VEGETATION MANAGEMENT</t>
  </si>
  <si>
    <t>POWER SYSTEM CONTROL MAINTENANCE</t>
  </si>
  <si>
    <t>SYSTEM MAINTENANCE</t>
  </si>
  <si>
    <t>ENVIRONMENTAL OPERATIONS</t>
  </si>
  <si>
    <t>TRANSMISSION MAINTENANCE SUB-TOTAL</t>
  </si>
  <si>
    <t>ENG LINE RATING AND COMPLIANCE</t>
  </si>
  <si>
    <t>NERC/WECC COMPLIANCE</t>
  </si>
  <si>
    <t>SYSTEM ENGINEERING</t>
  </si>
  <si>
    <t>TRANSMISSION RENEWABLES</t>
  </si>
  <si>
    <t>NON-BBL TRANSMISSION ACQUISITION &amp; ANCILLARY SERVICES</t>
  </si>
  <si>
    <t xml:space="preserve">  TOTAL TRANSMISSION PROGRAMS</t>
  </si>
  <si>
    <t>OTHER PAYMENTS TO POWER SERVICES</t>
  </si>
  <si>
    <t>BBL ACQUISITION &amp; ANCILLARY SERVICES</t>
  </si>
  <si>
    <t>TRANSMISSION REIMBURSABLE SERVICES</t>
  </si>
  <si>
    <t>ADDITIONAL POST-RETIREMENT CONTRIBUTION</t>
  </si>
  <si>
    <t>CORPORATE ALLOCATIONS</t>
  </si>
  <si>
    <t>TOTAL CORPORATE SERVICES</t>
  </si>
  <si>
    <t xml:space="preserve">  TOTAL EXPENSE PROGRAMS</t>
  </si>
  <si>
    <t>Undistributed Cost Reduction</t>
  </si>
  <si>
    <t>Other Income, Expense &amp; Adjustments</t>
  </si>
  <si>
    <t>Grand Total Operating Expense</t>
  </si>
  <si>
    <t>Depreciation &amp; Amortization</t>
  </si>
  <si>
    <t xml:space="preserve">Net Interest </t>
  </si>
  <si>
    <t>Total Transmission Expense</t>
  </si>
  <si>
    <t>TRANSMISSION NET REVENUE</t>
  </si>
  <si>
    <r>
      <t xml:space="preserve">TRANSMISSION LONG-TERM RATE FORECAST - </t>
    </r>
    <r>
      <rPr>
        <b/>
        <sz val="14"/>
        <rFont val="Arial"/>
        <family val="2"/>
      </rPr>
      <t>Revenue Requirement</t>
    </r>
  </si>
  <si>
    <t>Updated:</t>
  </si>
  <si>
    <t>INSTRUCTIONS:</t>
  </si>
  <si>
    <t>LINKED TO:</t>
  </si>
  <si>
    <t>Return to Index</t>
  </si>
  <si>
    <t>Analysis By:</t>
  </si>
  <si>
    <t>S. Adams</t>
  </si>
  <si>
    <t>Input data in thousands</t>
  </si>
  <si>
    <t>Mulptiple Sources</t>
  </si>
  <si>
    <t xml:space="preserve">FS fill in </t>
  </si>
  <si>
    <t>cells</t>
  </si>
  <si>
    <t>Plant Model</t>
  </si>
  <si>
    <t>Scenario:</t>
  </si>
  <si>
    <t>BP-16 Initial Proposal</t>
  </si>
  <si>
    <t>Link to Separate Model</t>
  </si>
  <si>
    <t xml:space="preserve">QC By: </t>
  </si>
  <si>
    <t>1st QC - S. Adams 8/28/14</t>
  </si>
  <si>
    <t>Auto-Calculate</t>
  </si>
  <si>
    <t>2nd QC - A.Lennox 9/12/2014</t>
  </si>
  <si>
    <t>Reserves for Rate Relief</t>
  </si>
  <si>
    <t>$40 Million in FY 2014-15/Even Distribution</t>
  </si>
  <si>
    <t>AC Intertie Rev:</t>
  </si>
  <si>
    <t>Capitalized Bond Premium</t>
  </si>
  <si>
    <t>Timeperiod - Start:</t>
  </si>
  <si>
    <t>End:</t>
  </si>
  <si>
    <t>SUMMARY DATA</t>
  </si>
  <si>
    <t>INCOME STATEMENT</t>
  </si>
  <si>
    <t>TRANSMISSION MAINTENANCE INCLUDING ENVIRONMENT</t>
  </si>
  <si>
    <t>TRANSMISSION ACQ &amp; ANCILLARY SERVICES</t>
  </si>
  <si>
    <t>OTHER - USE OF RESERVES FOR RATE RELIEF</t>
  </si>
  <si>
    <t>NON-FEDERAL INTEREST (INCL COI &amp; LGIA)</t>
  </si>
  <si>
    <t>PREMIUMS/DISCOUNTS</t>
  </si>
  <si>
    <t>MINIMUM REQUIRED NET REVENUE 1/</t>
  </si>
  <si>
    <t>PLANNED NET REVENUES FOR RISK</t>
  </si>
  <si>
    <t>TOTAL PLANNED NET REVENUE</t>
  </si>
  <si>
    <t>TOTAL REVENUE REQUIREMENT</t>
  </si>
  <si>
    <t>CASH FLOW STATEMENT</t>
  </si>
  <si>
    <t xml:space="preserve">MINIMUM REQUIRED NET REVENUE </t>
  </si>
  <si>
    <t>NON-CASH REVENUES</t>
  </si>
  <si>
    <t>LGIA (INCL COI)</t>
  </si>
  <si>
    <t>AC INTERTIE CO/FIBER</t>
  </si>
  <si>
    <t>TOTAL ANNUAL INCREASE (DECREASE) IN CASH</t>
  </si>
  <si>
    <t>MINIMUM REQUIRED NET REVENUE CALCULATION</t>
  </si>
  <si>
    <t>CAPITAL RELATED COSTS</t>
  </si>
  <si>
    <t>Accrual Revenues (LGIA)</t>
  </si>
  <si>
    <t>Revenue Recognition AC Intertie/Fiber</t>
  </si>
  <si>
    <t>Checks</t>
  </si>
  <si>
    <t>Non-Federal Borrowings</t>
  </si>
  <si>
    <t>Federal Borrowings</t>
  </si>
  <si>
    <t>Combined</t>
  </si>
  <si>
    <t>Game</t>
  </si>
  <si>
    <t>T 2015</t>
  </si>
  <si>
    <t>T 2016</t>
  </si>
  <si>
    <t>T 2017</t>
  </si>
  <si>
    <t>FY15 REV</t>
  </si>
  <si>
    <t>FY16 REV</t>
  </si>
  <si>
    <t>FY17 REV</t>
  </si>
  <si>
    <t>Description</t>
  </si>
  <si>
    <t xml:space="preserve">Output </t>
  </si>
  <si>
    <t>E.V</t>
  </si>
  <si>
    <t>Reserves For Risk+Incremental Interest Credit</t>
  </si>
  <si>
    <t>cc</t>
  </si>
  <si>
    <t>Quarterly Review FY 2015: Transmission Services Interest Forecast ($000's)</t>
  </si>
  <si>
    <t>Transmission Services FY 2015                               Net Interest Expense Breakdown</t>
  </si>
  <si>
    <t>Integrated Program   Review          (IPR)</t>
  </si>
  <si>
    <t>Rate Case       (RC)</t>
  </si>
  <si>
    <t xml:space="preserve">Start-of-Year (SOY)                  </t>
  </si>
  <si>
    <t>Delta
(Start-of-Year - Rate Case)</t>
  </si>
  <si>
    <t>Main Drivers of the Deltas (Start-of-Year - IPR FY 2015)</t>
  </si>
  <si>
    <t xml:space="preserve">1st Quarter   (Q1)             </t>
  </si>
  <si>
    <t xml:space="preserve"> Delta 
(Q1 - SOY)         </t>
  </si>
  <si>
    <t>Primary Drivers of Deltas (1st Quarter - Start-of-Year)</t>
  </si>
  <si>
    <t xml:space="preserve">2nd Quarter   (Q2)             </t>
  </si>
  <si>
    <t>Delta 
(Q2 - Q1)</t>
  </si>
  <si>
    <t>Primary Drivers of Deltas (2nd Quarter - 1st Quarter)</t>
  </si>
  <si>
    <t>3rd Quarter (Q3)</t>
  </si>
  <si>
    <t>Delta 
(Q3 - Q2)</t>
  </si>
  <si>
    <t>Primary Drivers of Deltas (3rd Quarter - 2nd Quarter)</t>
  </si>
  <si>
    <t>4th Quarter (Q4)</t>
  </si>
  <si>
    <t>Delta 
(Q4 - Q3)</t>
  </si>
  <si>
    <t>Primary Drivers of Deltas (4th Quarter - 3rd Quarter)</t>
  </si>
  <si>
    <t>Delta 
(Q3 - Start-of-Year)</t>
  </si>
  <si>
    <t xml:space="preserve">(comments for Nancy for TMC) </t>
  </si>
  <si>
    <t>Federal Appropriations</t>
  </si>
  <si>
    <t>Borrowings From U.S. Treasury</t>
  </si>
  <si>
    <t>The Q1 forecast of Borrowings from US Treasury is lower than the SOY forecast due to the following: 1. A ~$15m  discount from the bond refinancing's that will be taken this year. 2. Construction bond refinances resulting in interest expense savings of $0.8m in November (rate decrease of 0.53%, Q1 3.97% vs. SOY 4.50%)  and $2.4m in January (rate decrease of 2.56%, Q1 1.94% vs. SOY 4.50% and decrease in principal of $17m).  3. Overall updates to the borrowing plan resulted in lower interest rates in Q1 when compared to SOY (Q1 3.44% vs. SOY 4.70%). Items two and three resulted in a delta of ~$8m. 4. At SOY the allocation of Power and Transmission for Agency bonds was swapped and 65% was applied to Power rather than 35% while 35% was applied to Transmission rather than 65% resulting in an increase to Transmission interest expense of ~1m. Note: Lease Financing borrowing costs are expected to increase as additional leases are  signed throughout the year, $185m signed YTD.</t>
  </si>
  <si>
    <t xml:space="preserve">Actual FY 2014 interest rates 75 to 150 basis points lower than projected rates. </t>
  </si>
  <si>
    <t xml:space="preserve">Debt Service Reassignment </t>
  </si>
  <si>
    <t>Decrease due to refinancing debt service reassignment bonds for interest savings.</t>
  </si>
  <si>
    <t>The Q1 forecast of Non-Federal interest expense increased by ~$4m due to the following: 1. A decrease in Interest Expense of ~$0.5m due to the decrease in forecast deposits associated with a few LGIA projects 2. An increase to the Non-Federal interest expense of ~$4.4m due to the following: 1. The FY14 Composite rate increased when compared to SOY  (Q1 32% vs. SOY 24%) 2. The FY14 AFUDC rate  increased when compared to SOY  (Q1 3.76% vs. SOY 3.59%) 3. Also an additional $185M of projects have been signed on a lease since SOY. Non-Federal interest expense is not forecast until leases have been signed, Non-Federal interest expense is expected to increase throughout the year.</t>
  </si>
  <si>
    <t>The Q3 forecast of Non-Federal interest expense decreased by ~$5.6M due to the following: 1. The MTM Fee of $4M was removed due to the NIFC IV takeout being pushed out to FY15. 2. The total amount of advances decreased by $183M and interest rates on the actual advances were lower than the forecast by ~0.5%  from the previous quarter, resulting in a decrease of ~$1.4M. 3. The remaining delta of ~$0.2M was due to the decrease in forecast deposits associated with a few LGIA projects.</t>
  </si>
  <si>
    <t xml:space="preserve">The Q1 forecast of Non-Federal interest expense increased by ~$2.4m because Transmission work this fiscal year is already in work order status and is accruing AFUDC at a faster rate than anticipated. The increases in work in System Replacement and Upgrade &amp; Additions accounts for ~$1 million of the increase and three large main grid projects (Big Eddy Knight, I-5 and Central Ferry Lower Monumental) account for an additional ~$1 million of the increase. </t>
  </si>
  <si>
    <t>The Q2 forecast of AFUDC increased by ~$3.8m due to: 1. A faster pace of activity in Q2 than anticipated at Q1 resulting in an increase of ~$2.8m and 2. Central Ferry-Lower Monumental once again began to accrue AFUDC resulting in an increase of ~$1.0m.</t>
  </si>
  <si>
    <t>Interest Credit (IOC, MBS, Non-Federal)</t>
  </si>
  <si>
    <t>Weighted average interest rates below forecast assumptions resulted in lower interest offset credits earned.</t>
  </si>
  <si>
    <t>Net Interest Expense: Earnings (Loss)</t>
  </si>
  <si>
    <t>Page 3</t>
  </si>
  <si>
    <t>Lease Financing (VIE Debt Service)</t>
  </si>
  <si>
    <t>Bond Refinance Discount</t>
  </si>
  <si>
    <t>Interest Expense (Non-Federal)</t>
  </si>
  <si>
    <t>November Refi</t>
  </si>
  <si>
    <t>MTM</t>
  </si>
  <si>
    <t>January Refi</t>
  </si>
  <si>
    <t>Interest</t>
  </si>
  <si>
    <t>Borrowing Plan Updates</t>
  </si>
  <si>
    <t>% Allocation Difference</t>
  </si>
  <si>
    <t>SOY</t>
  </si>
  <si>
    <t>Rounding*</t>
  </si>
  <si>
    <t>Error</t>
  </si>
  <si>
    <t>Q1</t>
  </si>
  <si>
    <t>DSR Principal Repayment</t>
  </si>
  <si>
    <t>Required EOY Working Capital Reserves</t>
  </si>
  <si>
    <t>BP-16 rate case TPP value (static) =&gt;</t>
  </si>
  <si>
    <t>&gt;75%</t>
  </si>
  <si>
    <t>&lt;25%</t>
  </si>
  <si>
    <t>&gt;90%</t>
  </si>
  <si>
    <t>Cash lag from FY14</t>
  </si>
  <si>
    <t>Index</t>
  </si>
  <si>
    <t>@Risk E.V.</t>
  </si>
  <si>
    <t>E.V.</t>
  </si>
  <si>
    <t>@Risk*  current iter</t>
  </si>
  <si>
    <t>Repayment Study Interest Income</t>
  </si>
  <si>
    <t>TRUSTEE INTEREST INCOME ADDER</t>
  </si>
  <si>
    <t>Forecast Int.Inc. From Reserves</t>
  </si>
  <si>
    <t>Forecast Int. Inc.</t>
  </si>
  <si>
    <r>
      <t xml:space="preserve">Scenario Notes: Only use 2016/17 from this model. </t>
    </r>
    <r>
      <rPr>
        <sz val="10"/>
        <rFont val="Arial"/>
        <family val="2"/>
      </rPr>
      <t xml:space="preserve">Updated Repayment inputs 9/24, study 1601. Reflects Gen Inputs Settlement 10/3, updated 10/6 to reflect oversupply Rod, 10/28 updated for WECC PEAK </t>
    </r>
  </si>
  <si>
    <t>Mean</t>
  </si>
  <si>
    <t>CF STDEV</t>
  </si>
  <si>
    <t>Reserves STDEV</t>
  </si>
  <si>
    <t>GF1_rK0qDwEABwDDAAwjACYAYABrAHQAdQCBAI0AoQApAL0ALQD//wAAAAABAQEAAQQAAAAAKV8oKiAjLCMjMF8pO18oKiAoIywjIzApO18oKiAiLSI/P18pO18oQF8pAAAAAQVTWSAxNgEAAQEFAAEAAQMBAQD/AQEBAQEAAQEBAAIAAQEBAQEAAQEBAAIAAZEAAgwABVNZIDE2AAAvAQIAAgCpALMAAQECAZqZmZmZmak/AABmZmZmZmbuPwAABQABAQEA</t>
  </si>
  <si>
    <t>Normalized Min and Max</t>
  </si>
  <si>
    <t>min</t>
  </si>
  <si>
    <t>avg</t>
  </si>
  <si>
    <t>max</t>
  </si>
  <si>
    <t>Table 10-3: TRAM TPP Calculation</t>
  </si>
  <si>
    <t>Count TPP Misses</t>
  </si>
  <si>
    <t>TPP % (3200-Misses/3200)</t>
  </si>
  <si>
    <t>A</t>
  </si>
  <si>
    <t>B</t>
  </si>
  <si>
    <t>C</t>
  </si>
  <si>
    <t>($000s)</t>
  </si>
  <si>
    <t>Table 10-2: TRAM TPP Calculation</t>
  </si>
  <si>
    <t>Game specific Interest Credit Adjustment</t>
  </si>
  <si>
    <t>6a5b4530b82ff00928eeb96a0692cecb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_x0003__x0001__x0001__x0003__x0001__x0001__x0003__x0001__x0001__x0003__x0001__x0001__x0003__x0001__x0001__x0003__x0001__x0001__x0003__x0001__x0001__x0003__x0001__x0001__x0003__x0001__x0001__x0003__x0001__x0001__x0003__x0001__x0001__x0003__x0001__x0001__x0003__x0001__x0001__x0003__x0001__x0001__x0003__x0001__x0001__x0003__x0001__x0001__x0003__x0001__x0001__x0003__x0001__x0001__x0003__x0001__x0001__x0003__x0001__x0001__x0003__x0001__x0001__x0003__x0001__x0001__x0003__x0001__x0001__x0003__x0001__x0001__x0003__x0001__x0001__x0003__x0001__x0001__x0003__x0001__x0001__x0003__x0001__x0001__x0003__x0001__x0001__x0003__x0001__x0001__x0003__x0001__x0001_ _x0003__x0001__x0001_¡_x0003__x0001__x0001_¢_x0003__x0001__x0001_£_x0003__x0001__x0001_¤_x0003__x0001__x0001_¥_x0003__x0001__x0001_¦_x0003__x0001__x0001_§_x0003__x0001__x0001_¨_x0003__x0001__x0001_©_x0003__x0001__x0001_ª_x0003__x0001__x0001__x0001__x0002_«_x0003__x0001__x0001_¬_x0003__x0001__x0001_­_x0003__x0001__x0001_®_x0003__x0001__x0001_¯_x0003__x0001__x0001_°_x0003__x0001__x0001_±_x0003__x0001__x0001_²_x0003__x0001__x0001_³_x0003__x0001__x0001_´_x0003__x0001__x0001_µ_x0003__x0001__x0001_¶_x0003__x0001__x0001_·_x0003__x0001__x0001_¸_x0003__x0001__x0001_¹_x0003__x0001__x0001_º_x0003__x0001__x0001_»_x0003__x0001__x0001_¼_x0003__x0001__x0001_½_x0003__x0001__x0001_¾_x0003__x0001__x0001_¿_x0003__x0001__x0001_À_x0003__x0001__x0001_Á_x0003__x0001__x0001_Â_x0003__x0001__x0001_Ã_x0003__x0001__x0001_Ä_x0003__x0001__x0001_Å_x0003__x0001__x0001_Æ_x0003__x0001__x0001_Ç_x0003__x0001__x0001_È_x0003__x0001__x0001_É_x0003__x0001__x0001_Ê_x0003__x0001__x0001_Ë_x0003__x0001__x0001_Ì_x0003__x0001__x0001_Í_x0003__x0001__x0001_Î_x0003__x0001__x0001_Ï_x0003__x0001__x0001_Ð_x0003__x0001__x0001_Ñ_x0003__x0001__x0001_Ò_x0003__x0001__x0001_Ó_x0003__x0001__x0001_Ô_x0003__x0001__x0001_Õ_x0003__x0001__x0001_Ö_x0003__x0001__x0001_×_x0003__x0001__x0001_Ø_x0003__x0001__x0001_Ù_x0003__x0001__x0001_Ú_x0003__x0001__x0001_Û_x0003__x0001__x0001_Ü_x0003__x0001__x0001_Ý_x0003__x0001__x0001_Þ_x0003__x0001__x0001_ß_x0003__x0001__x0001_à_x0003__x0001__x0001_á_x0003__x0001__x0001_â_x0003__x0001__x0001_ã_x0003__x0001__x0001_ä_x0003__x0001__x0001_å_x0003__x0001__x0001_æ_x0003__x0001__x0001_ç_x0003__x0001__x0001_è_x0003__x0001__x0001_é_x0003__x0001__x0001__x0001__x0002_ê_x0003__x0001__x0001_ë_x0003__x0001__x0001_ì_x0003__x0001__x0001_í_x0003__x0001__x0001_î_x0003__x0001__x0001_ï_x0003__x0001__x0001_ð_x0003__x0001__x0001_ñ_x0003__x0001__x0001_ò_x0003__x0001__x0001_ô_x0003__x0001__x0001_ýÿÿÿõ_x0003__x0001__x0001_ö_x0003__x0001__x0001_÷_x0003__x0001__x0001_ø_x0003__x0001__x0001_ù_x0003__x0001__x0001_ú_x0003__x0001__x0001_û_x0003__x0001__x0001_ü_x0003__x0001__x0001_ý_x0003__x0001__x0001_þ_x0003__x0001__x0001_ÿ_x0003__x0001__x0001__x0001__x0004__x0001__x0001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</t>
  </si>
  <si>
    <t>981388cf87337c9758dca8db32734c33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0002_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0002__x0001_.²@_x0001__x0001__x0001__x0001__x0001_.²@_x0001__x0001__x0001__x0001__x0001_.²@_x0001__x0001__x0001__x0001__x0001_.²@_x0001__x0001__x0001__x0001__x0001_.²@_x0001__x0001__x0001__x0001__x0001_.²@_x0001__x0001__x0001__x0001__x0001_.²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</si>
  <si>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9563725d599c83101fabd406696c295a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</t>
  </si>
  <si>
    <t>f91704691ca1a13d411d1dcdd440a4d9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</si>
  <si>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Net Revenue-to-Cash Adjustment</t>
  </si>
  <si>
    <t>Total Operating Revenues (Excl. Reimbursable)</t>
  </si>
  <si>
    <t>Transmission Reimbursable</t>
  </si>
  <si>
    <t>Required EOY Within-Year Liquidity Reserves</t>
  </si>
  <si>
    <t>3225932a1ba00c9831dbf98969e5ce43_x0006__x0007__x0002_{|¡\XÂÀ_x0007_®Þç&lt;Ò@_x0003_ÇN_x0013_áÕÒ@¤(ôþ;5Í@FþØT:bÊÀ6ÊgÒÂÕ@sÿBRÄ_x0017_ À_x0019_lvý3ÂÀæÖo/ZÚÀ3z`_x000E_ÿÆÀh!Æ®Þ@È_x0004_Ñ¸?_x0005_º@//SØüÅ Àr yµ´öÆÀ_x0014_Ø»ÙHcÐÀ_x0014_ÜEK×ÃÀ_x0003__x0016_0_x0017__x0011_Ì@êèß¹0k±@èHì²ÆÚ@)§1_x0004_áÀâëxl&lt;Ý°ÀË_x0018_í_x000C_£À@x_x0019_E_x0013_eÛÀ1íÞMÂuÒÀÌ!	2crÔ@#R«_x0008_ÁÀÃ¥_x0001_BzÔ@R¼c`ÎÕ@e #²ÊÀZ_x0005_dÉ²À¾gkÿÅÀ³|Pµ_x0001__x0002_Ê8ÙÀ6@_x001C_0þÈÀåf_x0015_æ@lÇ@ë!b_x0014__x0007_lÒÀ(v01ÀÀõ$ù{ÑÀ7&gt;¤Âª?Ñ@Éß%Ê_x001F_ÐÀâ@õ\âÆÀB(Õc0Ô@J_x0015_´ÚÀ_x0004_JÌè_x000D_ó@Ñþÿµ@u¡À_x000B_ý×ÀÖÞç_x0005_[×À5«ÑøØÙÀ_x0010_Ï=RÄÀÜ"_x0003_zÌ¯@ñ±{&gt;³»ÀoæüMÛ¯@;§_x0014_ñÈÀËùþ¼¶Ý@î9}ëÓ@aÒp,¥¨¼Àcu*¿ÏÈ@óHÆ¬½:»@p«¯XDÐ@Á/ÈËôâÀ¡_x0001_r[_x000E_¨Àÿ(0s1ÝÀU?ñË¹÷±À¸~_x001C_Y§ÐÀ_x0003__x0005_8_x001F_@qPºÂ@9·:Úå©¶À¦R-QS¤À*Ù_x001A_CÛÀÓÝ}_x0017_&lt;ÐÀ_x0017_Ed½R@åÀ^ÜS§&lt;_x0018_Þ@_x0007__x000E_y_x000F_Õ@ÖP _x000F_pÒªÀcAüÏE²Àñ_x0015__x000B_Á¼@}ÑÑDÐÀ_x0001_ÆülGÝÀ».ã_x0010_iÀÀ÷B_x0003_1°_x000B_±@ÅG£¼_x000E_ÔÀ_x0005__x0011_¡Æ@ßêqG_x001D_·ÁÀÁ"úÜk_x0004_ÍÀÛ_x0004_RpO¥ÔÀeôó#RXª@_x0003__x0003_4_x001A_ú|Ð@3¡_x0015_¤á_x0002_×@ûL°ú_x0004_Á¶@n¦à_x001D_IÑÀ}%ÓW_x0010_±Àä_x001D_¬&amp;§È@Ö­¯Þ4¾ÀU§8_x0004_ê_x001C_ÃÀk:GÈ_x000D_¡¶@Öî]Ís²À/Ö©U_x0003__x0005_¡_x0001_®ÀA¡:QÈ¿@-ØB·nMÇÀe1©,Æ&gt;ÀÀv¾B([ÖÀ2apôwº4@ö»T_x000B_HBÏÀ_x0014_3_x001E_Ã_x0015_ÔÀèÍ_x0010_.»ÀxÔü_x0019__x000F_7ÝÀ_x0004_·iÌÑÀãÂ¨âk¼ÀºÇÃ¦æçÀ(¬/\I¼@_x001C_2û)ïÏÂÀÚ_x0013_ÂÊëÀýd_x000F_(I_Ú@qE·¹³±@à´{±JÓ@Â¿©E_x0017_fá@XHrÑ¶ÀÛð_x0007_±_x0016_¡ÀÛ«póíÛ@n_x0014_\Å°@¢Ç6ù£¿@Ázót@}_x0002_ÍyÔ¼@_x0006_cWKS×@¸H&gt;Åè®À{¦ýR_x001C_Æ@NMñÌÇ»Àïb³Ü@_x0002__x0005_éé_x0019_ÿ_x0018_ÈÀèRjÅÀ±_x0004_Ç}±@Ñ_x0005_¢9_x0017_@ÀÚ~U ÔÀ]_x0010_i_x0008_&gt;~@¼&lt;íê$ÌÀÌª¾p¥O¿ÀlmJxè¯À)s_x0010_¸bÒ@Ý2_x001B__x0007__x001F_Ï@¥và57|ÅÀ´3cÍD¹¸@_x0018_Ør_x0001_\üÎÀP_x000B__x0003_ÅYÔÀÆ_x0003_ÚÙÕÀ	:HøD\¸ÀëA@¨ðòÑÀ_x000D_ø¦Ø@(_x0019_UAa½@G/ÛÚ[ÀÀ&amp;0_x0012_§¹ÉÀU&amp;ÖNÊy@¿h!íÔØÎÀ_x001B__x0010__x0007_,_x0011_Å@b»_x000C_ q­@/A= Ð@_ue_x000E_}ÐÀÊ~_x000B_)í³@°nþ&gt;;Ü@äGóN_x000D_ÍÀq _x0001__x0008_;~3ÀðÞ8?·À_x001C_¾_x0002_¢Ö@Õ¡f÷'5Ï@¸_x0003_¤,£¸ÀRBº_x0002_3¶´@_x001E_ØNh_x0018_ÃÅ@õ_x0012_¬§pÖ³@Fçª×ÀÍLH¶_x000C_A@_x0012__x001F_Á&gt;KÔ@è_x0002_d_x0010__x0004_{µÀõ_x001A_$+[î·@ù_x0001_G_x0007_¼}@_x0006_'½i_x0005_È@_x0001_«Àsmá¹@ÞøE5øÍÀOô{¯µyØ@&gt;$yÓ6_x0013_Ó@"qÚÄD2@Â}3l°Àc¯5cÓ@ì§¼_x0011__ÔÀèÁV»@é_x000B_F_x001A_ÞÖÀXÍ«Ïö×µÀºyé´ÑÀ§G£Úr @ÛÜé·§ÙÂÀ÷ä_x000F_)ïì´À+²êF½âÀÎ0hl×@_x0004__x000C_Ã$5{H_x0016_è@ã0#ë^lÌ@ùRa+_x000E_1Ò@xkùEÊÀÅ_x0013_ÅÖ¹)¶@¿þaQíÐÀ_x001A_ØL½ÀÊT`å8c¶À¢;=_x001E_	,£ÀAó;úòât@x4_x0007__x0004__x001C_8®Àþ_Z!!¾ÜÀE|ºZJe×Àb Òi.ÃÀi_x0003_å|ö_x0006_ÚÀÿ_x0007_ô_x0017__x0015_Õ@ûµ_x000C_ÒÛÀuÞIÍ_x0010_¬@Ð_x0005_=y7ì³À_x0008_[~á.À¸_x000B_©óV±@À¢õ WØ·ÀW®ÐÏï@@_x0002_È_x0010__x000C_ÚÐÀ._x000E_	_x0008_Î_x0008_ä@¬D _x001B_?áÀ^JlÌÃ¼Ì@_x000B_u!Ý_x001B_ÊÇ@A _x0011__x0001_Áó®ÀÅ1Gå¬ À½Kã_x000D_È:ÉÀ_Âúb_x0001__x0004_,Ç@Ï´_x0002_ôGä¿@{ òë$ªÓ@_x0010_]ì¸NÈÀJ&amp;t×À_x0012_n(Ýý.À_x000F_)ë«+{®@ØC	«}ßÀØàË¬à@Æ_x0005_ÃÂÍº@AAD¯Û0ÛÀ÷&lt;â_x0013_?¬¡@b_x0016_ÿ_x0018_¿@¼ÀI×Ð_x000D_{À¡_x0016_Î6ÌÕ@º_x000C__x0018_ëÊà@úsáßö_x0019_âÀlÎ}RÀGI_x001A_bwÊ@,_x0003_|û_x001B_·À6uS¢_x001C_CÍ@CdDµðàÀxjµ&amp;ÔWÃ@´Õäô3_x001B_¬@4-S_x0007_èì²ÀS1âv_x0018_.ÔÀF{+t_x0012_ÇË@Äü._x000B_jw'À_x001B_Ú*â$ÐÀÐÙù)iÀ@ _x0016_àTª@bS&gt;_x0004_Kõ°@_x0002__x0003_tK0N=Â@ç*^_x000E_]¢áÀ¯yB_x0001_éêÜ@(_x0011_ÓçI_p@½[8E_x0003_ÒÀ¡_x0015_^·ÐÀu_x0010__x001D_o§¯ÀFûCUÈª@TK_x0015_&gt;_x001A_ß@&lt;Ñ¤Ò_x001E_ä@Íoè/%Î@_x0015_[å2A_x0010_¬ÀçÛ2ä(íá@úAKà@bÙÂµÊÓ@æb¦§b¹¤À«³ßÄ@µæs"xsÀÀ{Òp1ÜË@á¾½yfÝÀ^ÓTnìå@_x0019_ýÁ{U±Ê@_x0007_D°]Ä@¸è\¼Ózà@*­Smr_x0003_¹ÀÜî_x0005_CÊ¡ÐÀ_x001F__x0008_+îÑ«@Õ4)NÈ_x0014_²À«_x000B_Aâ"â@m_x0015_OJø@ìÒ_x0012_J_x0003_@×Üd«_x0005__x0006_ÊÇ¿@»(ãúÈÀs#IkPOÜ@ù|f_x0015__x0015_Ý¿À¹_x0002_VbÝTÈ@=Ë+_x0001_2ÐÀô®åÑB4ÕÀ)S6ÖDÒÀÎM£´,l@wÞÊ ÀØÃò_x0011_¿HÌ@`+s+µÈ@gî°3_=«Àö*/¬¬JÀ_x000C_%Ñ_x0001_)_x000D_ÀÀ_x001A_ci_x0019_ÀÊÀ_x0004_îÿÐÀé_x0003_#®DÐ@,Ë_x001B_'¢ÏÀN±±Í¦Ú@â&amp;Á¢þ·ÏÀYìcáp_x0010_BÀ_x0012_ýYè_x0017__x000D_¶Àpß"§H@W¹ÂÌjOÚÀ/ÿJ-Í@Ag_x001A_Tõ_x001E_Á@(²|;ÖßÀ_x0006_ìêx	[ÇÀÅ_x000D_Så@¨«Lm{ÃÀÃ_x000D_|¦±qÀ@_x0003__x0005_R}´_x0010_6lÀBÅ"ðÁÀj!©ÙÖâÀuXÛé_x0003__x0004_Â@­p52j¸@,SºÐMªÙÀ%Ü0æ@ÿ_x0002_P"à@~[_x000B_ª_x0008_áÀ_x0002_äc5½À¦uòðØËÀ_x0004_YÙA&gt;Ó@¬¥_x001A_	|ÝÀ	ÛîÊÎ@¨õ%ûÐÍßÀ=§ÐÞÎÒ@_x0011_ÚÃ%½SÁ@?I_x0013__x0006_ËÑÀ_x0001_ ß«UÑÀ·S¥Õ%{ÙÀ!Ê[wïcÄÀ×Lw=)ÀIûÛ!_x0010_ÑÀ¼(´§¥´@âö_»_x001E_Â@&amp;8ó]áÃ@.ñÂ_x001A_èÑ@;²§$×á@zmoßÔ_x001F_ÆÀð¤Ño©ÉÀ§Áß´÷ÊÐÀ8Hr_x001C__x0002__x0008_z_x0004_µÀcñECáÀTÊæøé»@úz_x001F_DÄÀJ_x0005_4%!Ó@ÑÌKÅ»_x0001_¶ÀØ|o÷Àý¦@§¡âõ~Ð@ªI]÷£ß×@e¯@q¾ÀkÓA"Æ âÀ«r¿_x0003_%ÎÀêu`%5­À¥_x000E_,ÚÇÀ(Ù¹Ñ@Ð¾qo_x0006_vÏÀ_x000F_ó¿ îsÑÀ¸Çm!Ð9Ë@Å_x001D_ý_x0018_sÄ@ èÙ	_x0002_6©@;¹:QF´©@_x0011_âm_x000D__x0013_ÛÈÀ§j@ø¥É_x0007_?ß@ÄAÆ_x001A_À#Â_x001A_Ü_x001F_Û@là_x001A_`gÐ@âª_x0018_¤¼Û@=¸_x001A_Õ_x0018_½ÀaáÆSÜúÞ@Ó¦ü4ñÝ@e¤\ìü¶¶À_x0001__x0002__x0010__x0004_å¹K$Ë@½*9ù@ÂÄCÒVô¿À©¦| ôÍ@Y9d_x0014_ÜÀXÏç_x0006_Ðb@ö¶â.óeß@ÙäâåO¹Àyü4lùÈ@»!K_x0007_]ÉÀ/2ClnÊÀBÜÎÄ-3È@Ê¶ý³«ÈÀLfÕ£´Ã@Ú_x0013_$O/Ø@bõ²_x0014_È@@zM&amp;F¹Ô@!NåeNÈÎÀ;LÆz_x0018__x0016_¤À'æõØQU¬ÀÞGÍIZoÓ@:¯ñoäÒ@3Û_x0010_ë`ÅÀ·_x0001_%_x000C_¿,ÄÀ!úL÷] ³@Äk©s¡+ÀÀóÉÐÀ0?¨ùð_x0005_ÅÀÿm`HÛF¾@C_x001E_t±Ù@ívöðØ@®²_x0002_|_x0001__x0005_ª%Ö@&lt;ÆñµDÕÔ@_x0017__x000C_ÚE0ÀÀKõ}:0ÝÄ@_x0015_:N+6*¸@Öíd$Ð@¼ÔþÂÝ@!7ÈÉ_x001C_Ù@äíË%y¤ÒÀËÇóø²qÂ@/_x0003_4çkM¦@_x0019_ý)T¯@ Ç&gt;Ü_x0008__x000D_¾À?qëÛÈEÑÀ°_x0002__x000D_'d_x0004_àÀ_x0016_ÚCN_x0005_º@_x0003_)_x0018_UÖ8Þ@+ _x000E__x000E__x0008_!Ö@_x0006_©_x0003_¡_x001C__x0019_®@-8_x000E_­PÚÌÀù&amp;edMÂÀ±@_x001F_Äy¶À6ÉÃh{¦Â@BeÚ¼ÊÀ-p_x0007_Ò(_x0001_½@!éqÈ¢û@?Ås[qCÂÀe_x0006_zÃfkÜÀÂ}Õ_x0011_¶._x0014_@*Å_x000C_&amp;*ÐÀò_x001E_gò¹|Â@Uö_x000C_Ö_x0006_S×À_x0001__x0002__x001B_è´mÿ@À!,_x0018_âÓÀsì_x0017_Æ_x0006_É³@£CmÂm¸À_x000B_Ìs»éAÀÀßPàÃ,ÓÀòØÕ:_x0006_!Á@d_â¡_x0018_ÆÀ_x0013_qsôÌÚÀóé_x000C_jëÖÀ_x001E_=yø_x001F_À9,.ÞÞ@¡¡_x0011_b*U¶@ÈØâùí!ÚÀ,-ó&amp;I@°@oKChQàÀ2êÁ_x001C_³@-t+_x0011_,Mî@¶_x0013_&lt;)óÌ@XX3GÙÀ¨Û} üÙ@^áá'çæÀ?$óT_x000C_ÎÀãx_x0017_?)ÌÀ)ÉÌ´®Àr8 µóµÅ@Ü¶îN5µÀ§¹_x0014_´æà@®{/_x001D_ûÂÀ_x000B_þ¨_x001E_cÂÀgv9{FûÍ@ME}b_x0001__x0002_:OÛÀSðêÊô´À0Ïçâ@üª`¿ãß@¡0rØÀñâ_29_x0017_Ê@Rß!bV_x0004_¯@,Æ*_x0008__x0007_ÇÀä_x0008__x001B_õ_x001D_ÂÀôwÀðÛÂ@_x0014_ªÍ_x0007_Æ_x0006_ ÀÜàÊ©(¼ÀñôØÇþÀ@_x001E_el_x000F_X¤§@}t_x001F_AgÞÀþ4£_x0019_ÖÔ@l$h°H±ÙÀ,y_x0013_d_x001F_¾Àïv! ?¯@T~Ff_x0007_IºÀL_x0014_·Â´ÀÉÜO~O³ÓÀ_x001E_£êº¼@L×_x0003_9]_x0004_Æ@rÚ_x000C_çþÔ@¶XÊR_x0003_·@÷úïDª«À2Wë=nkÃ@û¬ã_x000B_ÆÒ@_x001A__x0001_|·_x001B_ÛÅÀïëfÔ_x0007_ÀX±Q_x0006_cÔÀ_x0001__x0004_7Tø´æ§@_x001E_¥0ÆQ@Û¥hNÕÒÀar _x0019_ÁÀo¼n_x0017_ÉÐ@5¯ÄÜ¯÷ËÀÏ_x0010_ý¼­Ð@1H)à_x001C_ÓÅ@¨\Æä/ºÀ_x0001_[ì_x0010_ßª@WÉ0ÍÖlÜ@:»Ât_x000E_Ï´@q¶^Ê)@;i?X_x001A_ÏÀ/"4a9@ØÛ£b_x0015_@÷¡âåçÄ@_x001C_¾ç£Ö«Õ@_x000F_cµÀÊÔÖ¶À+È´_x0014__x0002_yÖ@}n&amp;_x001E_xáÀiåÓ_x000C_Í¿¡ÀD2f·í{¶@î²9Â_x0010_ÀÀ3/²_x0012_ÕÀü`F'_x0007_ö·ÀWÙ¿#ç°À_x0010_´_Áõt¤Ày_x0003_þ_x000E_«{ºÀå_x0008_ý)ÙÀãyo_x0001__x0002_µû¬@Õ[J_x0006_âgÓÀæò'×4¿¨@òï_x0014_a½¬¾À°z³9ÅÌÀ°!rð+±@Y_x0001_]_x0011_ÀµÇÀ°P#Â@V_x0018_ÞW[ÑÀ°þòæ$µ@îò0-+Ç@_x0018__o|2_x0008_¸@Ä_x001B_wÛùôµ@ê7¯ÿ¸lÒ@Î¥Ö``_x001E_ËÀ¢_x000D__x001A_£ ªÒÀÅmmÄÀ0I¹_x0011_¸Ë@r¹\ny«áÀ_x001B_¦6«ËÀ_x0002_&gt;é=²ïÑÀá(Ök_x0002_ÆÀ_x0013_dà3äãÍ@0$õLèÂ@KíËÕµÆÀ/ÀWõ 8ÓÀóç&amp;Y½£À)ãÕô;&amp;ÜÀyÍ_x001E_ºdñÂ@Õ_x000C_:EÆ@6ï\|_'ÔÀ_x0002_ºb_x0002_wÅ@_x0004__x0008_7ÿ\ZµÀIf\Æ_x0007_ÆÀh_x0002_öÖÀR_x0006_9WQ0@&amp;ª_x0019_H¼ÀªyÉ_x0005_}È@µÎîÉ¦$¸ÀoÇg_x0003_RS³@i@Q¥àÀî_x0014_û*à@Æä«!óÝÀÚ«_x0015_cÅ@ZÖöJ¾Ä@å_x001B_µ_x001C__x001B_ÁÀr;_x0010_B¿±@j@ÉìzÜÚÀ|Ô_x001C_]è¡@^p9ÄÈÎ@³ªË_x0001_@¦®Ó{¢C·@UÆwþYK¸ÀÙ6p'.8@6._x0004_By_x000F_Ö@°BMM_x0014_ÌÀ-xoÔÀ'rð_x0013_&lt;¾ÇÀdD_x0018_7âÀSuÄöZµÀ_x001F__x0018_³_x0002_P·ÌÀÚ1_x0016_ÎOº@ï1_x0016_¨ûîÞÀÅmJ×_x0002__x0007_N_x0004_ÐÀþ·¯y­#¸@DÓICdâ@_x001B_ñ©_ä¼@_x0001_TµømÞÀÀÛDm¹à@XüZ´·ÅÀÈZ_x0002_Á¥wÐ@Kõ_x0001_î{jÕÀõ_x0014_BÀÀZ¨ï¥(-ÏÀ_x0018_Sx¼K_x0010_Ä@_x001A_¢Z_x000E_I±³ÀÏ[_x0001__x000F__x0019_4@_x0018_W_x0006_ ,PÂ@Â¢D¢¡Ý@_x0012_Î_x001D_å"ºÀ:9_x0004_ôìaáÀuK_x0008__x0016_¨vàÀeó¸_x0008_[Ì@8ÙhB¨Àtmj_x000F_P_x0004_ÄÀ¥QA_x0006_È_x001D_»À÷ ôÕ@Wli_x0010_¦@£·t°IFÌÀ_x001A_Z_x001B__x0002_ÊÓÀ¦ï_x0003_ht@s ÑùYgÒ@rmù_x0005_2£¨@ëLùÜÁÀÍ¤"÷ØÀ_x0001__x0004_ñ_x0013__x001E_mhÍ@\,þ_x0004_M4Ä@_x0006_@X_x0017_²Ñ@±¨ÜØWI¾À*_x0019_^óÙ@_x001B_ÎÓèfÔÀ_x0007_TÓ·¾^Ö@)W3nÓÀMrÜlß@/ç@8ÔÈ@å_x000C_q_x001D_(_x0016_ÕÀ«ÓÑ_x000C_îÅÀsm_x0018_`J¥À¶Ò_x0013_%§´ÍÀ_x000E_F\6p%Ú@_x000D_:_x0019_aîÂÒÀ_x0014_"50Ñ@%^Îähù@½_x001A_é?*ÉÀs\(vl§@ÎÐê_x0018_Ê»@bSÅ_x0012_nªÙ@×EÒnÀ@^_x0019_ß`_x0002_×À¯®Å!þà@i±¿¡}ùÐÀ_x0008_ì_x0003_Ë_x0005__x0010_PÀ_x0007_oôfäHÈÀÜ4Ñª_x0010_Ã@°j¼àÀ]Q¸_½Àêeúc_x0002__x0003_«ÞÊ@o_x0012__x0015__x001E__x0001_èÑÀ*Ë=g_x0007_Ò@«Y¸_x0010_ãÀÈÐß°_x0001_ÄÀ_x0001_Ü_x0011_g_x000E_£@¿A¹ÍÞÓÀç/-FEÎÀFZÝW`Ï@_x0003__x0019_ÕÎÇÀ+y«~ò°Ö@Y¦Ø&gt;6:ÅÀâèè¹@+ÐÁÞ!Ö±À_x000C_?uHÐÀ»M_x0005_ÇuaÀ@ûùÑ;Ï¿ÀÀl_ô%SÅÀþl6_x0010_H±ÃÀPpõil´@±_x0016_E¤6	Ô@|FàZrÀ}ÕÏ÷57£@Ô¦·?!¯@~°!hømº@'¯Ù®Ð;¬À;_x000D_wº_x001F_È@¬ºÚúÕ_x000E_ÙÀ_x0016_Ø_x000E_r{&lt;ÖÀ]ÍY_x000D_ÉÇØ@_x000B_xãÐÙ&lt;ÆÀµ_x001C__x0007_ÎN~¿À_x0003__x0006_¿YÛI[Ò@k_x001F__x0018__x0002_Æ@e%ÉUÜÀ#V_x000B_&gt;`{Ñ@[AèD_x0008_ÐÀÎâGÅ[t«ÀC}ÎI&amp;ÈÀýÎ8_x0013__x0003__x0011_¡À·ø_x000C_¹_x0004_dÈÀgxý_x000D_»Þ©@,_x0008_&amp;MÀ©È÷BXÄÀ_x0018_÷xlÊÙÀx&amp;h&gt;r:ÚÀX^òqºñÎ@3êó±×½ÀQL'°üEÉÀ=ê(pIü£ÀÖY_x000C_¤@7_x0017__x001F_ö¦ú¯ÀHJ×EÜØ@Y_x001C__x0007_R¸Æ@×ÞxZà-À$N#_x0005_l»ÙÀáÅå_x0004_ÉÏÀ2_x000C_ÑáÛÍ@Õ,¯ök×@¥èáÚ?È@Ê#æC·ÝÁ@³@ê&amp;ÜÀ´Ä×"2_x001A_Ó@ð½_x0017__x0001__x0002__x0003_	@½@	?xà(FtÀiª_x0001_G¦³Àc&amp;öÈªÓÀ&lt;MvÕÑ@5;Ínô½ÀÜW|©3Á@æÝg%|×ÀÚ¹/Å_x0019_ÕÀGPÁ_x0017_R7Ò@í rÂg_x0001_Õ@ÄdDÙÒÀó?µEÁÀÀÀó6¤âËÀm5_x0011_1²@_x0007_*!&amp;,ÂÀ}_x001B_|Úö2À@4å_x0018_Û@ÔF9-%í¥À_x000B_käéÌÏÀ·õµÖSvÈ@uS:ÔRÀdÛùû_x0010_Ê@1?àz,Åê@öL_x001C_Ó)}¶À»¯k¿[&lt;ÍÀµ®_x0006_&gt;Ù@6XÔÀo_x000B__x0016_1¯À^­Yv_x0006_ÜÀOLòûfè@¤jÀràÑÀ_x0001__x0004__x0003_u&lt;4àÀ.U¹U¦@_x0002_ÑûÖµTÊÀRXLrÇÀçÛnÀ)¨=ÞªÏ@ã_x0003_	&lt;¢¤ÀÐñ_x000B_-_x0005_¹À¦_x0005_3«Á×ÀdØbcí;¢@0üD9÷mÀb-¶¾/7Î@_x001F__x000C_wS\Á@Ã÷?@ÀE´ÀRzö¸CjÙÀ¢QäÙÇÀîßd=-©¯@«_x0015_]¢_x0001__x000C_ÅÀ,Èù_x0012_Ó}ªÀ_x000D_[C_x001B__x001C_Ò@ö!#Ï¡@Pª}_x0017_#^ç@ß_x0007_U¢à@_x0015_éË³Ñ¬ÀiÚ=®Â¢º@4_x000B_9öWeª@2_x0017_Ö;Z²·ÀR*&gt;'0_x0005_ÛÀ8qÎ×£@Å~å_x0017_X°À_x001B_7É_x001E_Ì@púíØ_x0001__x0003_ï_x001B_å@ü_x0006_+ú2âÂÀ_x0002_ï}ß±@n×zç¥@³_x0018_Cj&lt;½@oïNYá@I_x001E_åw#äÀj_x0018_]&gt;_x001B_Oä@©&amp;¢üÂ0Ó@ÇÅTeß@)ãÊõ	ÊÀèÑKÍù_x0014_µ@À`eÍ%¿@K(«:¯ÀQðC²_x0019_ßÀô8É(âÀÀÑ_x001E_ºÀ¾-$°_x0014_:áÀ&lt;T¹£0ß¹ÀBÆZÏ+ÑÀ©Ü_x001E_7ý¥À_x0010_oÄ:ÊàÀ_x0010_¶#áàb@_x0013_jd+±IÉ@³àDäë¤@Hå;¦ßu¦À_x0018_fOÅNÄÀ"mÑdgØ@Ò®éhÑÀIL«ºáÕÀÈièjþªÀì¸5«À@_x0001__x0002__x001E_t]LÓ_x0013_±@Á·_x0015_ÁâÔ@[Ú!àG°ÀdD_x0016_Ð@ÊT)?b~ÒÀE&amp;7@ÑÀ_x000D_8årIÃÀ&amp;êø¨ÃÀòå³h©@3ÞâÛù&amp;µ@NâÙF5·ÀÄU_x0017_¥Ç_x001D_ÝÀ_x0003__x0016_û9WºÀ_x000C_½8_x0015_³À6Z7%&gt;zâ@væ_x000F_È¢Ñ@iº_x0016_æÀ_x0002_eÏZåº@o¦r¬ÀzzRþ±TÁÀ&lt;Ò4_x0013__x000D_Ë´À_x0005_ôa1:©Àw_{8ÇÒÀ_x001A_ñ½°½ÓÀx:~@¬ÉÅÀú©¨Û|Àö~Ï`Ó[Ç@l~d=yªÀó´Ü_x000D_«ÏÀ*¿X_x0003_U¿ÀìVb_x0013_J}Ó@MOæÆ_x0001__x0005_AøÒ@ø¼_x0015_£Cº@Çä&amp;¬_x0014_`å@I`ÛÍ_x0003_gÄ@Ó}J^é_x001E_Æ@¹ToÎÝ@¥6ïÁ_x0002_²ÀlR×Ól%Ì@W_x0015_¢_x000C_½ÃÀ_x0015_LUÁ_x0003_ä@Mþø$	_x001A_´ÀG&gt;¾Ã_x0016__x0004_ÌÀ_x0013_µîs:ÎÀ°ë_x0007_ÌÇ4ÌÀøÆ°K;À+_x001D_y_x000B_²@õaÏ»@-¤_x0018_q©ÛÀ¹_x0005_§¡Ä@?B±«þÝÛÀÿ_x0012_Æ±_x0001_ÞÀ&amp;Äååë¡Á@_x0018_É#Îu_x0011_xÀX!Dål@Ó{Àqè@_x001E_gòÐ«¦ÀÐdöôÆxÚ@ê½&amp;_x001F_¹ÂÀ|Ñg¬ÐÀòç_x0003_®OQÔÀ_x001D_D²Ù;Àh$©ÒpÖ@_x0002__x0003_è{!MÇÌã@£_x0003_bûÃ@_x0007_'_x000D_9×ÀþÍ;k~Ó­@^9&amp;g°ÀD_x0011_ú7_x0001_Ø@¢xZc¢À\è4#«7µÀZ¾&lt;iÕ¬@_x000E_í:k*o@;ÏsK}lÎÀ_x001F_Â,_x0001_øà@7·U{ÛÀ«¸ëîgÔÀé$õ*$_x0011_³@Vß Zùß@&amp;L»._x0011_îÊÀ^ f ¦6±À+_x000D_&lt;_°æàÀ_x0008_wDÃq@)¨¸´_x0010_ÝÀN_x0006_¦_x0017_åÍØÀú+@õ¸å±@D¬Ù._x0019_)¹À__x0017_î1 µ@lm^_x0019_¡\Ý@ÛDL©å:±@¿IûÁ'Ã@;ò_x001C_9¬YÕÀæð6_x0007__x0013_,²Àâ_x0019_Ør÷ÎÀ'#_x0004__x0001__x0002_¼¾ÆÀS_x0014_Ç_x0013__x0001__x0017_Ë@ziÐh¯¨ÀÚìl,»_ÕÀfJ[4U³@µ&gt;ÙÀÀ¦8_x000C_ÛÖ¹@eHáÀß_x0017_Ý@RßÉå:#Ô@BïC_x0018_À@Û="_x0015_»åºÀ_x0018_TZ3Ø@6}N_x001F_¦¨Àâ !w5òÄ@Ìxµ-qÏ@ó¯Ç¹@Í*_x0011__x001C_Ò_x000F_Ú@-+_x000E_­_x001F__x001E_éÀÉ%y¢¿´Ày%® uÕÀ»z³ÿ6À´¨ÇÒY¤À¤å_x000D__x0002__x0015_ü¨Àª_x0019_¨äØ@6RA+tºÀnÔýµëÐ±À ?¾vB»Õ@·IÎµ®²Ô@_x0006_ã41.×@_x0008_v1wèÖ@UB´¯ÏÂ@ÆÂ¾ýdÑ`@_x0004__x0005_¤üM¥ÒÁÈÀÙL@ËHÒÂ@Àm2ÑÂØÀ_x000F_5ÝA«ZÛÀàcQcÔ@NÌûËRvÎ@Ø`ªNOß@±»êPëSÈÀÄ_x0002_]õª@ò £&lt;óÀ@?hPc_x0015_þÀ_x0014_ö_x001B_c&gt;fÆÀ_x001C_Â_x001F__x0007_ÃGÂ@6ÿ_x000C_÷ëLÏ@ê÷ºÊã:Ö@¾_x0001_	NÀ@Çpúfr_x0012_ÒÀ-ýuE¾Ï@±ô_x000D_àê*Õ@®_x001E_l}çÆ@°z!Ý(W@ªUà&lt;7_x0011_µÀ`C_x0018__x0005_kÏ@ø_x0003_UÐÜ®Á@;W"¾y¸À_x000C_N^å®Å@;ÙÅõ½@_x001D_EØpµÁ@»k,ëÍ¸ÀéN_x0016_²_x001D_³ÀM×_x0006_ö_x0004_ÈÀ_x000C_Dp_x0003__x0004_£+©À_x0003_3?ÞÇÀ_x0014_Î%újê@­ÄT¡M¿Î@a¸`AXÙÀeøu{aÐ@UW_x0003_$GàÀc{(:Àúý¡2µÄÀ&amp;ïüÜ¸@àøge_x0014_á@[û_x000C_( _x0012_ÇÀ.r) IüSÀ÷_x0018_¯_x001F_ßà@~î=À=ÊÀS,-:1_x0015_Ç@;CèÓ×À@v!õ]ÊÁ@0zMò_x0018_ü×@6·¡] _x0002_ªÀ¥Ð5¨Xg¥Àû_x0001__x0014_Å*ØÀþÿH/ÕßvÀ&gt;¼Þ RÞÀ]]'-,àÀù[ÌO­pÑ@ó_x0015__x0018_ùÂµÀû£BÕmÉç@`WDdÑÑ@U÷tÁ¹ÕÀ4 íI³ãÀ#5û&lt;_x0002_@_x0003__x0006_©¾Mz`8Ø@_x001E_?ÌnÚÒ@?Ú_x0001__ÀLô_x0007__x0006_°@-_x000E__V_x0007_ÑÀà?yò_x0018_¿@hòÄ÷å´À@ß_x0011_´Ó¨àÀå&lt;"h´Àº_x000F_ØJ¯ À2d±V_x000B_ÀÂ@1ÿ('7Æ@_x0004_J¿§¿Ày6ÉÿÛ½ÈÀ 	âì_x0019_ ÊÀ¦_x0018_Ûü÷´@U â3ùÚ@X¶Ø &lt;/³@^.¶Øë[áÀR'&lt;Æ_x000C_½@ÁÔ8ªhÀÐ"ïðT_x0010_´@R_x0005__x0002_sÁ@cÄj	cóÁÀ_x0017_PÅÜºv´ÀT_x000B__x0017_7Ñ@óîb&lt;¾qÀÆ9è:ÌÇ«Àºð	_x000B_òßÀ_x000F_Ù%X8SÐ@l×_x0019_ý`ÐÀ9©_x001F__x0001__x0002_¹&lt;~Ày.ÈLiÐÀË_x0014__x0013_e¼@¡pZÐÉ@B8£¬º_x000D_Ï@Ü%lÝ;:@_x001A_Æ_x0002_óZÂ@H_x0011_}&amp;¿Àr9Âê_x0017_þ¶À_x001B_¿ÁÕÝ@Xûhp_x0016_ÐÀ½_x0013_jCÒ@Zz·\×Ì@_x0018_û8ÝZÒÐÀÒ|ÄþàÀþÞÂ_x0008_^0ÇÀg!èéÐÀGñEÅÛ@*ºdºÓÑÀuMKæ8=ÈÀ`ü\ÇÀT=íq³@¤_x000F__x001E_'ûFzÀ Û_x0004_}"W×À_x0015_LÓ~_x0007_Á@_x0018_è·Ê@ãIJ_x001C_Â_x0007_¹@H_x0010_Ý_x000B_	ÌÀàøcDù²À¢_x001F_+á:QÑÀçw»_x001A_ÀÒ@_x0015_ìÍ¦óÊÀ_x0003__x0005__x0015_gúk_x0012_/×Àîý§_x000D_ÃÀ:Ê9ÀÛ@#KkC¿ÃÀç°@¼_x0017_¯À=j*VÖ_x0001_ÃÀÇ_x001C_A1³ÞÀ{áñ_x001B_½A£À]&amp;_x001F_ÂàÅ@ÞÑ/ô§«@ÇC|öÇÀU&amp;	_x0010_Æ@ï{\¬,ÝÀ¦_x0011_|?ké@»~Ç ¼cËÀÌ_x0002_ÕùuÃºÀq)øµÔÀð(_x000F_/#¶Àd¶ôÇáÀ.²jÄâ@Åë-·ÆÀäÂ_x0015_YÓ@_x0011_#\_x0019_60¾@q&lt;ÑÈ¿_x0004_»@?TÕ_x001D_Ë¾À½üb-²@klh¦$fÀÀôEÌ6¶VÏ@Üÿ'CÀ³|&gt; Áù@{uþGá_x0011_ÂÀ_x0012_³"_x0002__x0004_)©É@Þ_x0017_Îç¥é­@ÞBÏ_x000D_×ÀÞV_x0019_Ó@ð_x001B_Æ½ÄáÀ_x000D_Ë_¤Ö_ÍÀÇ:y,lÊ@_x0011_Ð6¬_x0003_P§@@_x0015_¬¦_x000E_·ÀÛÔÃýÊ@ÌX¦0×zÀ@_x0002_ÖdÑ_x0007_vÝ@_x0011_óái|@à=û´ÖÀÓlãÝ;ØÀr';_x0007_ÄÖÀw_x0015_'ßÀ¨XjèU@}r[#_x001F_«ÖÀâp{bäLÃÀ&amp;ÿÁq9µ@ £ì9S©ÅÀð\ë_x001E_´_x0003_ßÀ.Û=Z¹À õ½_x0005_®¡ÀCäËç42@Z½ÁPZÎÀZ_x0016__x0003__x0001_ì_x000E_¼ÀûÚW29ôÊ@}hç_x0019_4ÄÉÀ_x000F_¦*ÇÀ¹6Àà)@Ô@_x0002__x0005_ÖËê'|_x0010_Ï@_x0012_=9é_x0019_Å@½;¨ï½ãÊÀ2#_x0018__x0005_Gö¸ÀÛÓ¯ÛYÑ@ó8$à;'Ð@{F_x0018__x0004_IåÔ@_x000E_ö_x001B_ù_x001C_mËÀw_x0014_ºÛÀ_x0004_Ù&amp;ìáÇ@wO_x001F_Ö±É@a_x0004__x0017_ÓØÀÏ`3V$ÈÀN6ìz_x0001_&amp;ÛÀ_x0003_\_x000B_öfºÀ©_x001F_«Ù(Ñ@ ÇbÂ-_x001E_¡@ ñ_x0005_ímßÀÿÍ¨å_x000E_ÊæÀ·_x0007_¦Ú.ÐÀXQ_x0008_À©Ë@áÚT'yÀÛI±_x000B_¶@ÔêÆ;ú¯@_x000E_»_x0002_À%j×¥ÀÎè|J2_x000D_Ì@°R =VÁÀçÕßí©@»@q÷E_x0007_ÏÀ7ß(¡ÀzÙ?_x001C__x0001__x0004__x0003_JÕ@Ï¬7R@q_x0002_'ÚÎWÅ@$1ä,ÜÀiú_x0019_5_x001B_ÅÀÕB~â4_x0019_¿ÀÅ³É_x0003_/æÀHYÙ_x0008_UØÀÎ_x0016_¢~@Ø\_x0003_¶\ßÀ_x0005_ça#_x0017_zÆ@¬_x001A_×%¡ÇÀ÷aÄýÂÑÔÀåébnä¤µÀpÈ_x0018_äÓÃ@åWÄ½öSÏÀøúåtVÊ@_x001F__x0006_¨]D¾Ø@1õûâ@F2_x0014_&gt;tÅ@QÌ_x0012__x0016_îµÀ{_x001A_-¼jÑ@n_x0013_gÏözÈÀ½Òzkj À×_x0017_DRÉ@@^ÏÉ²¿Àk¿ïÐ?´À»ºÈid¼À_x0019_ïf	lr¾@ï¤1J_x000F_±ÎÀ³L_x000C_\4Ö§@j÷¡-(,åÀ_x0001__x0003_gÞ}XµÆ@èÇÏv_x000C_ÖÀú_x000F_@_x0019_4$À._x0006_5%IBÔÀl?_x0002_KKÞv@þ*µF°ÕÀXjNæÀ·(Iqi¢@ÁÌ¿·î{³@X_x0006_Ê£ÙÀXop´(ØãÀ×dGMHåÀ_¹û_x0010_êïÔÀç_x0011_öÓb´¿@{_x0014__x0010_&amp;/ÕÀÉI_x0003_h`Ù@¶¹_x0014_Õ¥¥Ð@°ßPÎM7Ð@ê»_x0010_7 Î@àî_x0008_ éÕÀ·9UÔP¹ÀËIÆÔÀÕR_x0018_p_x000C_ÝÀ@¿)êãï6Õ@º_x001B_Å		Ã¯ÀÒN),_x001B_ð×ÀvÇtÓÁ@_x0014_K¦·½ÀSL_x001C_è×À½¤¥:áh¹À¨_x000D_âÚe+²@¼_x0004_ðÔ_x0001__x0006_2.¦@õ	_x0002_z_x0001_Â@ñu_x001D_kìX½À_x001D_³ey_x001B_?´@Ê³n_x0003_îÁÀ¨=9 _x000C_Ç@ë1ÀlÒ@&gt;²§ä;2Ü@!æ§_x001F_b_x0004_Ä@	òõV@ ¸Ãf»À¨*dßm¹@&lt;_x000C_G	£ÀU_x001A_Õ_x0008_±ÊÔ@Ò30xý¼À¬_x0016_¢èéÒÀº_x0013_Ö4!È§ÀÐÅ°c¼ÙÀB?ú]oàÀyd_x0019_ùoÕ@#8ÅE´@ØSòY_x0014_%Ø@_x0008_K´æ³kÐ@¶m5Tæ´À-Nýl®mÈÀÍ¤\ìØÕ@:v±¾_x0013_ ÉÀÁîHlú5Ö@Buã0Û§Â@ûJ8@ñ_x0005_ú@¸ß´5WV»À_x0005__x0007_&amp;dX­zsÌ@_x0004_xej¤×@"bÀÈ×ÀÀo¹_x000C_ùT² @­_x0006_.ËÖÀ^È%è"­@A_x0016_ÉXÐ@ä×AÛ_x000E_À_x0006_òä{BW ÀôK_x000E_»ñË@-Q"[;ÔÀ/ôW	à@ &lt;/£_x0010_ïÌÀ¾Z$_x001E_"çÈ@=[ÌõöæÀm¼Ê_x0017_]Õ¢@	P3_x0003__x0010_-ÍÀü½%~_x0001_å@½b_x0008__x000C_»*°ÀÒb8´_x001C_Ú³ÀæÎÔ¥äîÉ@/_x0003_ÔïÁÕÀ_x0002_ìÐø/¢Õ@_x0006_çéý`ÛÀD_x0015_9.ô¢@ÈÍ_x001E_z_x000D_È@¡7×jÌFÔÀ_ÛIÍÐ¸@Ûú_x0003__x0001_°q@ÿSö_x0013_ãØÀÞÏ¡_x0016_pJÚ@aUÊ_x0001__x0003__x0005_3ÑÀ^ÜVÙ§Ç@ôÄ_x000C_O÷ºÀ?:'=Àæ¡=_x0002_BëÐÀàÕÝªÜÍÀÄA±r`ÕP@ô&amp;¹¤eÊ@-Þq_x0005_ý°Àó®Å6DÞÀ_x001D__x001E_Q'_x0006_Ô@v¾¥ÛÍçØÀôA_x0002_1ZÀ_x0005_¸¤XTÓÀÈÌ[ì1Ã³À®Jfh¿ÑÀ9_x001B__x001D_ÈºÎ@ÿ_x0017_ÜÚÀ_7¸ÍaXÐÀ_x0012_=UH'Ê@D_x0014_ÇÃ´°ÀÕÿo_x0018_Âº@)oFeAOµ@P_x000E_kþ_x0019_X»@l;Ç¥þÏÇÀã_x0013_º·_x0014_	Í@á_x0019_7yÆ{Ì@û9k¼àe@\_x001D_]?øÔºÀ&lt;í3Cm·@È_x001A_ú_x0019_=¶À_x0016_¥¡ÀlÒÆ@_x0001__x0002_nCÂ=Èq©ÀEêî_x0001_Þ?¸@oK_x001F__x000D_ÚÐ@twõ^Ûw£@Ñü\n&amp;ÐÇ@KA&gt;¤.Å@z¡g¹ÇÊÀ_x0001_*Ô6Så@@Êõ¦»²Àf%K_x0016_²´ÀB³Ûïä@î.FÎÀOkÇ¹¾Ë@¯¢ê³l¾ÁÀ_x000C_¶±Àó&amp;¾Ó	Ù@QG0}_x0012_7z@c_x001B_ÁF%À_x000C_C%Ù@6ª&gt;½ø³Ì@{76}hÂ@oèô¯(_x000D_ËÀ;:µe_x0014_TØ@\­F5É@wÞö_x0019_ÖÓ®@géY³«åÀXRî¡Ë&gt;Ë@Ê_x0018_h´i)ÎÀ¢zo-9Ó@$sdäÊ´¶@HS_x001C_óÐÓ@ùØh_x0001__x0003_êþx@Ãß_x0004_ÁâÀ0Øql¨¼Ó@/=&amp;§Fì@Ú©êÐ_x0003_ºÀRdÙõrÜ¸À_x001B_b|õÔÆS@®x·U6Ã@_x0014_h¾¹ä@`¦9ø_x0010__x0010_Û@I]vjÉ@¦Taâ®«­@à_x0016_i_x0014_âÐÀX1;¢åõØÀzÚ_·_x0013_&gt;ÇÀ(ã&gt;J²ÈÊÀáq3L(¨ÍÀæf4	_x000C_¾@nûò*_x0002_6Ä@¦+z%é2@rðG_x000F_[ÞÀ®@ñt\È@õD½`é_x0010_¼@'+Võ&lt;Û@ý_x000E_Y*½Ò@pþúâ7r@k)G\_x0002_'º@FT8³Å|¾À_x0017_\ÎÌ½@ÕÀ¾S^ÐÝÀÓ;ß¾»ÕÀ_x0010_eÇ¯ _x0008_µ@_x0001__x0002_ ±_x0007_J¸_x0003_Û@u_x001C_[²@pG_x001A_(ÅÀ_x000D_|iàà@ZøÅ#FªÀ4Þ_x000C_ )¼@´fûZ PyÀ[Ø_x0017__x000C_AÑ@¸¨xèL0¦ÀMáÚÔàâ@V¨FÂÃ¥@_x001B_=_x001A__x0013_nÛÀ'È_x0003__x0005_ÑÌÀCN¢ñ_x0006_äÚÀpÜ/M=S¶À¶ì_x0011_o.Â@Øº¯_x0011__x0007_©ÀDêÌÄp+Ê@N_x0012_PH °Àõÿg_x000C_ÎzÑ@ï:D[áµ°@3ry3!Õ@°^â~ÞÅ@_x0016_«ÅO¯ÝÈ@òZäðÒÓÀÐñ+_x000B_hÑ@¡AÜpÅÑÀ9¬CzÆÆÂÀÊcyUt¦ºÀÒ´½mÅ@û&lt;ðZm¿²@¬½½Í_x0001__x0003__x001A_V±À_x000C_ëÇ¦BçÀ«_x0004_{§_x0017_ß@t_x0006_ÚF_x0011_uã@¿_x0013_wFFq¿@}½Ö&lt;ésÌÀ®IWj=@â'C,åà¤À8UOù_x0017_,µÀû[}¸À_x001F_ØÀ_x0015_³_x0010_WÂÇ@ð_x001C_7ÌBÕ@,lØo¡LÄ@ÖËs_x0005__x0010_$Ñ@½¨_x0003_Qß@Þ@ ?I+_x0002_Ë@!ß_x0012_ÜÓ=Õ@{VjÑXéÞ@ðª_x000B_~çßÛ@I_x001E__x001B_2ÉiÎ@¾±°Ã=Í@rÓ¸ÑËÀZOÆÛæÎÀp_x0012_ 2¥ÿ§@Uj)wË½@)_x0014_Ï_x001D_Xs©@_x001A_AR0Ë@@¶1»ÒÁ_x0016_Ü@P_x0005_¼qu³Àþý &gt;°@l	ît_x001C_Å@òñ¥_x0006_Z@_x0002__x0003_vEÂ)^_x0001_´@×þ_x0004_Þ³+À&gt;ûîå\×À_x0002_5_x0011_ÅÉÀ6ÙBKðBØ@W_x001C_K_´_x001B_µÀzñÖpßE×ÀÁ_x0019_ ªÞoÒ@_x0016_}_x000F_¶qìÃ@2O_x000E_=(Þ@Pz¸iÙÔÀ_x0008_A_x0006_L1_x000C_ÓÀº½6ëO,Ã@k·Ä®ÎÀÚµ_x0016_2 [ØÀ÷Þ_x001E_ªÀ0_x000F__x0012_©úQ_ÀÖý	(Ú@_x001A_ó;¸OÇ@~_x0003__x0014_Íã_x0018_Ä@D1(_x0014_ÅáÞÀ;ð¹_x001A_M_x0005_¼@_x001A_¯ÿ_x0010_DÕ@_x0007_ÄÜW+ùØ@tðHOÖÀd-¿0¦2Ù@/aë¢aôÆ@]_x0011_¦r¹ÚÀ.?|_x0003_½Ø ÀÎ_x0007_¡_x000E__x000F_ÃÀrä_x0008__x0019_14ß@g_x000F_îÚ_x0001__x0004_¶¬ÀÀZ~BåÉ_x0014_¸Àê!¸þ¦Î@¹NlpbÈ²@#N&amp;ßjwÑÀ^+õÐ_x0016_¸À¢´99_x001B_Ñ@Ú¸Þ9V­ÃÀñ\½*&lt;ZÊ@_x0018_¸äÅÍ·@gå@xyÚÀk$æ_x001E__x000C__x0008_¿@%/_x000F_ç+Ð@]MÖo+íÏ@;¹qÍéC¥@9ýoU½¢À_x0011_À#ó_x0001__x000C_Á@_x001C__x000B_Y@Q@ÃoèCj³@@_x000C_2ü0þÊÀ6ë¼_x0008__x000C_À@Oeý~»ÛÀ%__x0003_øYf°@Ì²ì_x0006_b´À^×øÄ*°ÆÀ¦ää_x000C_L_@_x0013__x0013_1y_x001D_º¢@_x0014_'|¯_x0016_Í@Ó_x0002_®®¿#å@sÿØ_x001D_ÊÀÉý_x0015_FJüÙÀq(ù_x0014__x0013_ó¦À_x0003__x0006_GÁ_x000C__x001C_ã@_x0008_A8s×·À¨W£N¾¢ÆÀ_x0002_uA:uÆÀ£ÑPY_x001B_-Ï@&amp;¨±o^uÀJê!ç1_x0015_ÖÀ»}¿³_x0004_ÃÆ@S©¨"­ÀVÔ¿\GØÀó=xrNöÌÀWV_x0006_i=ª@Ñ_x001E_ÏÒç£@Ï2ÙQûSÆÀî`ô_x0005_ªÞ@£Tt±/ý±@M_x0014_`µ=_¾À_x001C_ ü+sÌ@Ä¾,4$ÿÛ@ó_x0001_¯´PöÕ@F{¦_x000B_9©â@_x001F_,F¡å¬@q_x0017_x9ÞÖ@¡_x0005_^+Õy¿@¶´ÙíM²@ý,_x001C_Î¡ÄÙ@_x001F_8$Ð@Ï_x0005_kQÎ@{%µµ¢iÔ@4¤æC³À§8ãÿýQ¸@èÇD_x0002__x0004_@»Æ@cÁÉX» Ï@UÜü_x0006_*V¤@ÁÓ)gÀ»'Äa_ìÀ¶¸(T¥&lt;®@_x0019_,-¬BÚÀ_x0012__x0001__x001B__x001B_º_x001C_«@½aà»VÆ@¾IÖ_x000D__x0007_¿À@Ý±zôÀÛ¢ªÕ¥áÝ@k_x0002_ÞMåÕÀ_x001F_1_x0018_nû_x0015_Ð@ðk¯giiÙ@id×cÇ@Í _¢&gt;@ð¯_x0003_¯Ï@r:kûK^Ñ@Õ=]ì²Àº¼ò»qÊ@½@ëÀúÍÕ¿¬Gä@¨mCØ¹ñ@^sÞrÄí¾@&lt;)_x0014_Tw»@u,_x0014_E_x0004_ê»À²²q_x0011_\ª°À _Ó_x000D_¨Æ@_x001C_ïÏIÉÀ_x0010_DóâVg¤@"ùm0ôè»@_x0004__x0007_æyÑõzÔÀ_x0016__x0019_S_x001A_Þ_x0013_Ë@Ò}¹ï_x0013_ÊÀÙ&lt;_x001F_J[@0cÑö¥Ô¢À_x0002_2_x000B_µ-æ´@óär}&amp;_x001F_ÀW¦¶é_x0014_ÍÃ@RsG:ôÍÀ{G_x0002_s-Õ@RÅE¬_x000F_Ð@#_x0004_ÎÉà·@¥_x0002_ùT'Ñ@ª_x000F_ÎD7C@:SAÊgâ¶@5]_x0001_Y_x0011_8Ô@xºR,	_x000F_Å@_x0017_9_x001E_dhØÀ_x001B_-ÄNÆâ@_x0005_5_x0002_°éVÀ_x0018__x0005_5i`Þ@;v&amp;_x0019_Ø±@Í©_x0006_`;EÄ@f¿ÞÍoäÀ_x001B_zZ½@ÍØ@­_x001A_n_x001D_´³@=ÍjS?×¾@_x0003_:=_x0015__x0013_Ò@¹ÕÝxÍ@Åò_x0001_×îÛÆÀ­r_x0015_¤dÄ@_x0007_ÂY_x0002__x000B_¤_x000E_ÕÀ|º(Ôâ@²8X¯.¨À_x001D_Y_x000F__x0004__x0010_	ÙÀRú¢H4_x0019_®À"_x0003_%_x0008_è×@ÎWhà0Ñ@,5ãÈJô×@_x000B_£ê°¿·@"Õ/Ú#ÀÀj7Î_x0002_Ò½@£(ÂÅÑ@¨al@w¡@3RÙöâÔÀàÌ®Ç§´ÆÀ! 5_x001E__x0001_`ÆÀÙõS_x0008_pÃ@$;#`ã@8vÛ¨ÓÀÈ	ö_x001C_Õ(×@Dk_x001D_Å:ê¡ÀiØºJúòÜÀâÌ_FÐä@à_x0006_Ñ¤°@ _x0015_p[âÀ}_x0005_*C½À@ª/{a=­@ª¸ÆéÜÊÀ_x0007_ _x0004_¾M#×À'Oi_}á@äÓÎlùt»Àûº_x0013_ñ_x0017_ÄÀ_x0002__x0005_&gt;ûJõcÀ)¹ÁN2ò¹@¦Uq_x0004__x000D_Ê¹À¾4eúùë«À¶ìÛuî¿¶À¡×kÈÌ¢«ÀúÖ#Ù_x0007_Ø@÷O ^ÜO¿@ñÝ­_SQâÀÌ_x001B_Ê_x0003_¯0ÎÀßO·«ì_x001D_·ÀUíç_x0013__x0008_¢×ÀòÄ!õõpÅÀ(Ì8ëåù²@ÏßÛÁ^ª@"/lg9À@__x001A_ _x001B_I³À'bÏüÒµÀ	_x001F_íB"_x001E_Ð@$/n@Ê_x0001_Ë@¶O0láx¼Àòùf¹nÖÀ,=þe¶@_x0006_lLò_x001D_ýÄÀöG¹z'áÀpr_x0016_1$ãÕ@HÕ`dÀæ)_x0003_¢_x0006__x0007_´ÀÆ¶_x0008_Kc @_x001B_i6ÑQ}´@_x001A_ÌÍÀ_x0007__x001B_d_x0002__x000B__x0006_Ð@Ñ_x0014_e½_x0002_À@²_x0019__x0012_àôÔÀênüh´§ÖÀnâ+¦æÁÀ	fnä_x0005_X¢Àm/*¿³@¥ÿ_x0004_ÐÌÜÀ«S­D_x0016_Â@nÛAº _x0003_Î@'Ê'=ðÀ³ÁÛæ1ÓÀ¦®¤³¤¥¸@ÀRä=&gt;ÜÀÆÅÒáº@qà½¾mZÕ@/5æQ%NÒ@&gt;[héÄL»ÀT[ú_x0008__x0007_èÅÀBÑî_x0005_ÝÃÀ-_x001C_Q_x0013_ýÐ@ì_x0010_ØùrT·@¼_x0011_iÂ_x0015_Õà@_ÿÛnvÇ@_x0002_ß/ª*Ü£@úÑ³Û_x0001_Ç@®µ-OkvÈÀÂâr±7 ØÀÛ+zÿd®@±6z(ð¨@Í_x000D_­[_x000F_Ã@ëÙNAWÜÀ_x0001__x000B_Äà¼©ÌÀ}i_x001E_BPÄ@_x0015_(¨TÀ@iÐ"G¼Àw.ÔÎÒÀÄª_x000F_ãØÀÔ?_x001F_FÀ$ çjå¤@GÓÚ¹\A²ÀDÈKkwÁÀ'øÌ¬ª_x0007_ÒÀ#m7j»Ñ@.õ	î_x0003_@2_x0017_*½ããÑ@m»|_x0003_ãÀ¼B_x0018_:_x0002_H®À_x001F_sÐË²ã@{$Ûzó@¹$ñô&amp;¦Ö@_x0006_]ghXøº@_x001D__x0004_´í_x000C_ÀÀ&amp; Þ}Ñ½ÍÀ|_x0002_Ö¨ú'ÓÀèÌü_x001C_ÿMÆ@¨1&gt;_x0005_,º¾@ -rO8fÌÀdxÿdÄÅÀ_x0008_7æÏÀb)9Æ§Ô¿@ýF_x0001_ÞKÑ@^F_x001E_:PÕÀ _x000F__x0004_þ_x0003__x0006_Ó_x0001_Å@öD1:sÎÀ,_x001F_wLVB±ÀÌOîM¸@Ñk÷!_x0011_ÇÀ`¯U¥	çÀ5¡5îA×À_x000D_2Ý_x0013__x001D_¢À`ç$«zÁ@ç»]÷ÁØÓ@¶¾&gt;7¨ÀxµBá|ØÀÊêê'ÙÜ@ÖÄÜd)ÖØ@2ý-]óÙÀà¶­¢_x000C_³À4å|øµJÜÀ+ý_x0004_C»Ã@å-p²_x0006_IËÀ]^_x0007_ÌÀOlKâaÝ×ÀÑ{êä§ÍÀÀµI_x001E_E	Í@q«QmèÓÀ&gt;&gt;ÿ#_x0010_}ËÀâdÔiÀ@ü¤ú&amp;ûÖÚÀpW._x0002_«ØÀÄ_x001D_X96e²Àâ	nu,_x001F_×À_x0005_¬]_x0016_&gt;JØÀ_x0004_ö_x001C_£èE@_x0003__x0004_S´_x0003_xu_x0011_Ø@KG¥&amp;-ØÀ1³_x0005_&amp;çÊ@d+ÁÇãÎÀý´¼_x001A_¨Ò@Hug¤ÙäÛÀ¥·Ø+ô¶ËÀ¶úéÖOÁÀ] ·ÒÀpò&gt;D_x0008_ÀÀË_x0014_&gt;ª_x0001_ã²@BiÕ_x0002_òÐ@×¡84Ê@ÆÄ§j¨@Èàù~_x0001_£Àú*_x0019_¦ ©@ý{_x0007_ÿ4½Ö@o_x001B_ å¹pÃÀ°W3&amp;ÐÖÀ_x0003_0³Ú­ÂÀäêr¾Ó@H_x000F__x0005_|¾}Ë@Òð_x0008_ÑÀAê}¶ËøÉÀ`__x000B_bËÀHÅÛ¯_x0015_¨@°úµîÒ@(ëªñÐÀàÈía_x0011_àÀÆ3÷_x0018_ê{ÛÀ¢­0'À²ÌÀ°äG_x0001__x0002_º/ÏÀ_x0017_À_x0007_@»»ûSÜÈÀs;q¾_x0011_¸ÉÀC_x0010_7ßÔ_x0005_ÈÀg_x000E_èÜ­ÂÌ@hE_x000B_±Ìk¿À"²Ï­²Ö@êI_x001C_tx±@P59¬3¸Àk_ °Àù_x0003_«®¹@æSÆ_x0011_xbÇÀ_x000C_i%38Ê@3,6_x0005_Ù@s¼à_x0006_2½@¨ÊvßèÚ@ñ|$P_x0019_bÖÀ§¿aÌÀZÝ_x001C_ý @_x001E_º6i_x0011_¥ÀWnÀ_x0018_¿éÆÀ_x000C__x0015_á/Ú@vÌ_Ý±ÐÀè®8rGÌÊ@òt^&gt;oëÉÀ¨	»v½ßÀs0cÿ&gt;àÀi'×ÀÞ¶Àòâ_x001F_Ô_Õ·@§:AÕ±¼@_x0013_Çè$#$Õ@_x0004__x0006_¿KXÿ@_x0016_~On«_x0005_ª@_x001F_ò·sÆ£ä@s_x0005_?x%á@ ëehÑÏ@_x0002__x000C_!'BùÓ@Hµ @d«Ê_x0002_A_x001D_§À¥0kIÜÀÊ&gt;®L_x0006_ÔÀùQäíø_x000E_²@àK®ÿA_x001C_ÀÀbêý_x001D_Í@d&gt;cF7¶@ï½Á_x0002_ÙÀyÞÁ_x001C_¡¢ÓÀAX`_x000B_Qà@Íò[Îü;À¨Æ_x0003_[fÁ@2l«\9&lt;à@h_x001C_ìm¿ÀN]¹c_x000E_uÀÍ°ûÁ_x0018_	Ã@ÚóÏ~yLÓÀÀåa¶dÏ@këÜMøÒÀ_x0006_Í_x000F_äkçÅ@òÐ¥¿²ÅÀÙ Ë¡^Ò@	lï×.ÆÀúç'(óÏÀ_x0001__x001D_lM_x0002__x0006_¬ùÖÀ_x0017_Je_x001F_ÕÂÖ@_x0016_Ð¤x_x0018_ÑÀÛ;Í¡Õ@wÈ_x0012_ÑÍÕÀ+æE_x0001_½À_x0018_#¹_x0019_¾=¾ÀkÍú_x0010_Ä@dpå­_x001B_ú¦À_x000F_ó_x0003_a@QgÚ_x0003_¾â@0?áûÒÀTD/_x0013_ñÆ¤@NFÅ«êÖ@_x0012_º_x000B_ç¨@¬¨6«²uØ@óÆgÈúqÆ@ÐÔí­Æ@J_x001A_YÉ@_x0005_v_x000C_ÛÅ_x0007_­À^tH&gt;_x0017_¶@þÝ_x0004_t«Å@höÍµBÚÐÀ¹H&lt;pÔã@Xòò/Ã!¹@_x001A_*rÁ|è±Àøð~9³@û_x000E_|ºð§À¤_x000F_¤¼rÐÀíEtªÂ@áuaCOÑ@*Ár:¡ÜÀ_x0001__x0002_Ù8{$â@ÖwDCpá@â_x0013_ÄÜ_x000F_ùº@+¼çÁ:1±ÀÔ ~ÐäÊÉ@/ã¦áÆîà@%&gt;êvÎÄ@&lt;AT£HåÞÀøÏî-EÇÀ)_x0019_l_x0011_^&amp;ËÀ&amp;¥._x0005_ýÙ@öBCÌ_x0006_Õ@+ÈQ"_x0008_©@(YNVÚÛÛÀÉ_x0019_µïÅÞÀOþ_x0013_U@Pº@ëIHO¶ÀñâÄê¢F¾@nP+Ô_x0011_ãÀýÙwØCìÉÀâÙïä_x001F_®@J@_x001F_û_@Ö´_x0012_2`±À&amp;o_x000E_@e)Xñ,½Àµ²_x001B_@uÀOÀ&gt;©EË@ý_x0004_Ð¤_x0010_ÁÀ¡mrÖÊ@î5x5@Ó@µjokTÏ@6G·_x0002__x0003_ãÒ²@Ü2ZtªÚÀ¼_x0019_§Î¯Ç@m_x0010_{ÅáÀ_x001D_~YIÈÜ@#åêH_x0002_ËÀï,kÏî¿@O_x000C_÷YlÀã7Ú_x0005_ý·»@ã¡Ð´î®¬ÀÍw_x0004_ßÀA@Á!_x000C_¸ÈÀlx;.àªç@yßò±Å@b¢mÎi@¨@^æVÛ&lt;ÜÀ8}) ãÀî_x000E_eCZ8æ@£1$§eÎÀ_x000B_ _ÚæÓ@à¨_x0003__x0001_§¤Ú@°¿*!ÿÑ@dîàq³Ø@8V-T@é¤[»_x0001_¢äÀuæÿi°¼@l`K_x001D_!_ÍÀ/;f6#Õ@H'WçåÔ@6^R»éTÐÀÎè_x000F_|Å@_x0013_Æ_x0012_w®CÇ@_x0001__x0003_kdù©Ñ§@e.íF,c¸À_x001F_óú_x0016_h_x0007_ÅÀ_x000C__x0012_ykêÒÀn_x0003_2ÉàÀä?²ç]ª®@ÿF]&gt;ÐÆÀGgß	ïÁÀe!©íÇÀëú|µÓÞÀZgK)2ÊÀð¬H½.;¿@§¥ÁH_x0006_ôÊÀ­_x0002__x0015_ê²|ÕÀ®?ÜÈÀ_x0010__x0017_ìÆxÑ@Óû%_x001C_µ?¸@zÃa-$_x0008_Ô@_x0017_Ë¸%&lt;_x000B_ÉÀ1Õ[_x001C__x000F_Í«ÀhïWýQ½´À+_x000F_!÷¾ôÑÀß~·¹_x000B_À@¹qþÅ6*¥À_x0014_¸©Ä|U¿Àå¾_x0005_ãoÅ@JnrvxæÀá_x001B_¡_x0005_Ø³Àõ_x0007_n_x0015__x000D__x001A_´ÀBõ Á7ÍÀ°E@£ÖÀ?_x001B_ÑÀ_x0006__x000B_,ÏÀU³ëFÙÀ_x001D_ÕV6_x0011_&gt;Î@½Ã£_x001A_=Ì@Þ_x000F_ôî_x0018_£â@E¦ºð0ÇÀ_x0018_pñ±ÔÀ×_x0008_ÐißoÓ@§eåºV_x001E_ÅÀÌ_x001C__x0001_T$Ë@ÍöX6_x0012__x0001_±@áÔ5Hd_x000F_w@#_x0003_OE¸æ×À-Ö¶07ÂÀ»ñm_x0016_¬ÈÀÀ_x0015_ÌM­Ä@YèÎÝWR«ÀÐ¸ûÎ¿ÀÓý_x001E_Cæ_x001E_´@9_x001B__x0007_gl_x0016_´Àg[_x0018_Ê¦=Ø@¯_x001E_ÉSàÐ@Ã0S_x001D_ötÃÀ_x0004_«_x001F_'½_x0005_Æ@%_x0015_×ÄüqË@8z2_x001E_»@"UDÖÛ@Ç&gt;à_x001C_Ê_x001E_¾@5ÜU»ÕgÖÀQª_x000B__x0002_	î³ÀöM2¹YÃ@V.Æ¹¤À@_x0002__x0004_yõN@_x000E_Ð"c¾Å@B_x0002_eÂÌÐ@åý{_x001A_¼ïÐ@ML&gt;i$ÀÀ_x000B_}?*à_x0011_·À­_x0001_¡iÝrÀ°\]á^Ó@-§óØ"ÐÀÍ_x0012_v¡ÂþÍÀ­Ú?iÑ°Àl28§H1ÁÀ`46á'Ù@_x0015__x0001_&amp;]	ÜÀý0_x001D_¿ÀÑ1Ú&gt;½VÀ_x000F_Ó_x001B__x0018__x0003_ÁßÀÀ_x0015_p-ðº¼@Ê_x0019_vÂ_x0018_ ÍÀ¥í·s°@·Øu  OÚ@â¸O&amp;ÉÉÀ_x0011_¤_x0010_#OÐ@D¦²õÀäÀa£ægàÀÕHÆï9(ÌÀÜOý%Ð@0Ù¢_x001D_Ë&amp;^À°HJ_x0005_;Å@%R&lt;ªJüà@î_x0001_ÐiQÙÂ@¹ý_x0003__x0001__x0002__x0003_óJ»À_x001E_4­w&lt;º°@å¤ºl_x0019_ûÆ@þc³F¹'Û@_x0012_	f_x001E_Á9¼Àñ_x0018_Uq²£@?÷_x0005_%×mÑ@ Ì_x0016_]«ÛãÀñ¶¸º_x0006_ÌÅÀ6_x0015__x0004_ÅU¹À¯Ø±²«ÂÀ#qÑ!«@»?_x000B_óÒ@£¡_x000C_osÜ@Ó-p7Õ·@v_x000C_HØ?á@ÎäïpÇÀH0²_x001E_\ÌÂ@¥~_x000C_EÙøÔÀr_x0003_­!à°@Æ7DÝc×À­U^i·Àâ·L_x0010__x001F__x0001_µ@&amp;Èî6X­ÀO_x0011_HpÚ¤À_x0011_~ë´@_x0010__x0010_E§l±ÇÀ¤{BÅ_x0004_\âÀ}á­ÙÝyÑÀ:5/âõ½¢@K­ÎÀÓ_x001B_±¬3_x001E_Ê@_x0001__x0002_¶ÐµmG¦À8zµ¥¸ÀtAj§Uß@Xß®ç¹Å@êËHë@_x000C_ÞæMÂ@äA_x001F_ÌE£À_x0017_ÞGCÁ@iÜsú:ÃÀfo@_x0014_ÿHÁ@¦ºf[\ÀÀx_ÍNöXs@ïõgp§×ÀÇÔ+R_x0010__x001B_ª@Á~ó._x0006__x0008_Ö@|_x0012_@À_x001C_ì®@&amp;oLNXÖÀ6iÚNMËÀQ×¦ëÎÀêHGÊ¿Ò@_x0015__x0003_&lt;Ì|ÀèJÑ#;´@Fbc_x001F_4¬@¯oÅ°­Åà@®æ QÀ¬ÅÅÍµÀéì¯_x0010_ÌÀÍè/í&lt;_ÞÀ@_x0012_7·À´~7¬WãÀÄxJfÒj@MºÀ_x0001__x0004_$ÿ@{êBG]_x001A_×Àæð*ë_x0015_¥q@//T.eÈÀ1¹_x0018_qÁ@åbÀC	¶@¿_x0002_OÈÀ0àÁ¸JåÀ2¬r&amp;_x0005_i°@ÄI5}&lt;B·À ê8(îÍÀw5À²ïÀÆ3*+¿©@¸ÇL_x0003_J¹@".È0_x0015_ÞÀ,~7þ¾XÌÀ*ãÝ_x000C_Ùr¸À¥÷	xÛå@_x0010_ôý!»ÀW`Ò×ÜøÖÀ_x0002_I_&gt;À­¦À\%µ_x0005_í_x0004_ÖÀKD¹­_x0008_ÚÊÀ_x000F_i¢Ã À!`·nÛÀVÇnõ°À_x001F_Ö²¸È@_x0014_ªÖÍ¸@Q=µÃg´Ù@8_x0018_a÷FJÏ@}á_x0004_¨Tº«Àó:¸zvÎÁÀ_x0003__x0004_+@,¶_x0007_º@½_x001A_EBÅÀîRÆ	_x0002_V@ëei"½Ú@L8ø_x0016_ºÜ½À}_x001B_8~¹Á@4:]ÖÀ7c_x001C_¶Å@b«û;OnäÀ_x0001_G¶@V_x001C_p¤Ã_x000B_@&amp;_x0015_Ë©Kà@U_x0016_öj_x0015_¿@§ó·P$¾ÀKù0\_x001D_ÚÀòJ)ô5zÇÀHÇ±tÒ²ÂÀÚ_x0004_©_x0008__x0003_vÚ@_x000D__x001D_Ê@¢|t7áÙÀ/Ò1Õ&gt;·À_x0017_ ;_x0016__x0001_»É@´`oeÃ@A»K_x0014_]àÀy"Ù8_x001E_ ¹Àã!oÆ³¥@Ì¬`¡*ËÖÀïì]ËýÃÀ@SAlÀèí@jHo¾æ´°À_x000F_l{-æ_x0003_Ì@¡±V_x0012_	_x000C_ç_x000C_§@,_x001D_A,yªÀÀ	3_ªï_x0006_ÂÀÔd¾³ýGÕÀ²ûÎ1ä`Ê@ñTî!BýÞÀ{k&gt;ilÀ_x0012_Á_x0014__x0005__x000E_ À"¿3VuÀ_x0005_S_x0019_m¢Ï@_x0002_GW¹Áø¬ÀéL Àl)ÀÀ_x0018_'$í¼þÀÀâhrà_x0001_#æ@Ú,{ç¥îÏ@º_x0010_EÐÓÀñ,®OS×@Fj©í_x0006__x0007_ÚÀ ÄÞ_x0008_fÓ@ÕÒ¼áÂÀ_x001F_*ß!	3°@_x0003_^&amp;©VAÃÀÒ_x0004__x0013__x0012_~ÕÛÀhS_qÈÓÀ:}òÀ6Þ?¤xà·À1zà§5Ã@¾_x001B_í¾°@ä_x0002_¾ÉÌÙÀ_x001D_³Q_x000B_]Ó@SÏòÐMÁÀm¿§	+Ø@_x0001__x0004_È1{®05Ï@®Ý:){ï{@Ñ8N¹´´@}­´Ïg­·À¿¨ ÒÍÀãfªtÙÀNiê_x0011_²Ñ@à®_x001D_6àÀÖÉh_x001F_TÕÀÉ;zË_x0003_@ú_x0012_´&gt;Òz«Àù_x0007_±wXDÓÀ¿ÂOx_x000D_Ð@Ü'_x0016__x001C_?þÂÀ_x000D_­eÌiãÇÀ#óDBHÂÀ_x0003_ßûÀ_x0016__x0013_°@ÔEw¯L=Ï@Z½6¾ó«Ð@¹ë©\_x0008_XÆ@¤CN"Ñ@@jÝx_x0013__x001E_Ö@_x0005_qz¼þ¢@³¤âV_x001F_¾±@2_x0019_V.¿ÊÔ@_x0002_ÉÛ»vÿÈ@&lt;_x0012_t6Q9Í@9gËÔ&lt;ØÀJÞ£,àä@~È"FÉ¦À=hJ$Â@ñ$_x0001__x0003__x0002_Ù­ÀG6µ¬ÁÀj_x0005_hû©ÒÀâ_x0003__x0003_ÑkÅÀÈ"]üé4Ø@÷_x000C__x0008_ÐÀ5_x0001_0_x001D__x001A_ÒÀÈã¤´{[Ø@rþ_x0019__x001D_®Àõ'_x000E__x0011__x000E_õÆ@'Â&amp;EÞS@ngCã¦Yf@Þ_x0007_ð^ ¹ÀT§_x0002_0_x000D_·¶À&gt;³Ó³Ü@[@{ÎÇÀ©{ô_x000B_ÎË@î¬bñ¤·@ÜN¯¯_x0015_òáÀßÛÊÆ/ÂÀ6¡MCú#¸À¿Ø\îÒÀ¹Ðþ·¢_x0013_ÆÀZµòöÖ@embÂ·@ì_x0015_ëÿ°Ëº@[uÝ×ÐÛèÀÝ_x0011_H_x0013__x0010_eÐ@7ó7©ÕgáÀ_x000B_ºnæ_x000B_7É@Ì5·³_x0003_¿À_x0002_%)_x001F_1ìÀ_x0002__x0005_©t¾ ÖÀ/D5Ë_x001A_È´@~b_x0003_²µÀsGr'6Ü@3§çÛÐÜ@ÿ[_x000D_ÕõÄÀ£P¹£Ø@{&gt;ç$/Á@_x0013_Ó²?|Ú@¡ÈEv(Ä@ºë_x0004_ÔRÎÀÄf9Ù_x0016_Â@iÔi2°ÃÀyJD4gÂÀ_x0013_Ð_x001B_d#®Ï@×.ÝQ&gt;·Ñ@_x0003_¸PÝ_x0001_*ÎÀT8pçÖ@EÕ|;°ÐÀ®\Oô×ÀÄ.JºM@9å:®¨ÍÀZ|Ì1§!Ã@¶&amp;±*ÉÊ@Fù#_x001D_ïÒ@@ý_x0011_´HpÀáÈ§cöc¹@i-ë7 Ë@þeï×®±ÀX¼ßö´¿@Õ_x001B__x0019_¡x«@ì_x0001__x0002_mûÑÀ_x001F_W¹ºÀC³Ó*yâ@ûü4Ýü²¡@ÏÅÃ¸'ÑÀx(îÍÀ,4$_x001D_S_x0011_¢@4=½v _x0015_Ã@óØ¯¥·_x001F_Æ@¡2_x0015__x000D_;åÀü®·Ö;ç°@Æ_x001F_Nú_x000E_É@E_x0016_K®4Ò@ÖÛÉE#·åÀ_x0004_MYµâ@®x'ë vÖ@_x000B_êbØL¬@BÿË_x0008_³Àtoc ÀüA%KÿªÐÀïª_x0016_¨ëíÐÀ|_x001F__x000B_=v¬éÀ³8®p^ÀÀ-âP²ÅÀÒ	_x001B_ÇFÈÐÀWWtð*ÜÀ)n_x0006_ÚÇ@ù$IjÆ@:¹[dG¹Ô@¯æíÃ¾SÔÀÉSÃt{²Æ@Ô£ö_x000B_p¬¿@_x0003__x0006__x001A__x0014_Hd_x0012_ô ÀÉ½_x0004_Í»l£À×©«­pÛËÀQ_x000C_UÖ$ÆÀ~_x0015_1ÊÜÀ3*_x0010_qÎÀÇ$AtlæÚÀßÁ½q2üÅ@¤å_x0002_¿Ñ@ßí_x0006_nRuÍÀÖYS«ZóÀ7qØèóÃÀhXBhÆÈ@0Ë ÑÀá_x0001_/7:äÀã_x0005_8TZÂÀ_x0018_rËÚøÈÀ­¹ÓyØÀ+ùÄ¨Sä@_x001F_¾Õ´â¤Àó?~¿8_x0013_¨@jÜX6ÿä@ý_x001E_Wæ÷±@»åã_x001C_4[ @ë&amp;öc§À&lt;~_x0013_ÆÓ¯ÀÒ®ÒÇ¼lÅÀÚ_x001D_ÚÛÒ@_x000B_£¸7_x0007_GÔ@ã _x001B_ïüÖ@_x0015_þ_x0001_"ÑÀ-VÓ_x0001__x0002_¿_x001B_¢@_x0008_VéÒ_x0019_uæ@_x0005_lhjÀDi_x000F_W|Ð@è	Ô}ý_x001C_ÓÀ_x0019_¨òÉB_x0016_À¤'_x0010_®`à@Ù.ÌáÀ­ìs³EÃ¢@ùk7:óÙ@Ù7ªTÄ@hNu°ÚÕÀ\`®JçÀ²ÐÆ8 @_x0015__x0003_Öª¿ÖÀ_x0017_'¦.¬ÉÑÀTR#éº@`ÉË_x0015_ÍºµÀëF_x001D__x0004_^AÀ@UÂ_x0005_\ÙÀ_x000C_Ø¯óª@À_x0011_Üñè¸Àjû«bjÎ@_x0005__x0018_È_x0014__x0010_Ow@Gw'Ï_x001B_å»@½Õ&lt;»áÀ&lt;¿À3^8Ú@É»î_x0014__x0014_¿­ÀL_x001F_ÿiÉßÏ@%¦p~ôËÀa¹Ü_x0005__x000F_ Ï@MD¸OÀ_x0001__x0002_"{Y£°@ÊÎ_6é¡Â@±Ó­¦OÎÔÀ»Øù O¾@R3}k/ÕÀÓNè%_x001F_7×@.KhßÝÀÎåªy±KµÀUrÔAMÂÀfz¨09LÇ@lA¬"÷}±Àf¤}+ú¥Àüw¼ç/ÑÀã«íyÙ@Fúj[?ÔÀ	úé2_x0004_±À	¢_x0013__x0014_'xÕÀü»Ä']Ô@²O_x000B_ëÓÀª_x000D_nwOÀ@_x0019_N_x0003_û*¦À_x001F__x001B__x001F_®*{@·ÏdÈ_x0003_´@fâÌ4_x0015_µÀºP__x0017_üÆÀT¦pÆ@|¾iêD¨È@_x0008_	±&gt;U·@ «Å|FCÅ@3_x000E__x0017_ð¹À~IO9©@£_x001B_Í_x0004_	_x0008_Ã@=Ajè_x0010_ÅwÀFFp-gñ¨@óÍhÁä¶@oDø¬ÑÒÙ@fõé.¾ßÀ|+_x0006_uÎÀur\Î»ÀÀ9]l7	_x000B_Ð@"«ÀÀ^_x0003__x0019_z7ÚÐ@ökæ(!ÅÈÀ_x0006_¾®÷»£@_x0001_O_x000C_×wÂÀ_x001D_ÚNRÒÀI¾_x0010_ÄxoÀâEø ÄÅ@¡Ö_x0011_¦@ïÁ_x001B_|ÆÀ¤/þuËÀÖXæ`åT¤À`i!eþî¡Àzç_x0017_hbÇÀ_x0015__x0014_@{¦Ù@¿/_x001D_øù@;×_x000F_®÷#ºÀy¾ß¡_x0014__x0005_á@×X_x0002__x0007_È4ÑÀâ­På¡o×@Í ðÜ±À_x0012_Ôw^Á:Ó@¸X_x001E_µ:ÕÀ_x0006__x0007_\øÞ\J]Æ@k-hå_x0017_¾À_x0019_³NO~ÚÇÀ)sW;ZaçÀ_x0002__x0005_cûFº@oû^_x0003_Ý@¿Ü°àµÍ@D6r_x0010_`9È@äf_x0013_¿­úØ@mÿÆ-sÿÇ@×§_x000C_ñ¤Ð@ñ&lt;¥_x0013_]Î@QL/¨¨íÛ@^é_x001F_²T×@_x0001_°Eÿ2ÛÀsì®_x000E_½_x0011_¯À©_x001C_nMÉÏ@^q!_x0005_XNËÀ'=_x000C_±àÀøÅt;ßÑÀa_x000D_Qq_x0011_Já@=hP:Ò@Üþ½ï|âÒ@_x000F_¾ºZÔãÄÀ 9_x0003_Ç_x001A_±À½ìvV2(£@í _x0004__x001D__x0008_àÀÉÈ¯Öq¼@ôÏöÉçÞ@B__x0018_k³Ãã@JÂÙÐ÷(É@GI¼J_x0001__x0005_£k³À¹TJ_x0015_Öæ@0× zZ·À_x000E_+_x001D_VÜÀÒ	_x0007__x0002_öÈÀû_x000C_æÃ%=Ù@nbCr½¦©Àè²ç_x0003_´Ð@#_x001D_ÃÈè@N_x0004_é_x000E_Â´ÀÐ÷_x000F_TÙÛé@,w^à²îÃÀ4¤/`{AÂ@ù_x0019__x001A_(,áÜ@v_x0016_QàÀAÓ	_x0010_ntÖÀ_x0016_f¥°µÛÖ@_x0007_ú_x0003_ÔHÆ@ÚÏ¦7Ò@°Ýöu¹À_x0018__x0001_°¤FÕÆÀëÀG¯ËÀL_x000D_¶êå»½ÀLb¢_x0012_Û@;&lt;¦mú_x000B_ÈÀ·:4_x000F_©ËÀ&amp;72(áÀ3¸®S Ì@´_x0013_£ù&gt;£Ñ@éPñDððäÀýïæ%ØÀÚifé`ÐÀ_x0003__x0005_¤02ôåÏÀáR¼Ï8fÛÀi»o¤@nEò1wËÑ@Ùc_x0007_öÿËÀ¼*¶_x0001_°_x0011_ÙÀD^è_x0013_ï1Â@Ê{W®Ô¢À\Óùl_x001C_~ÙÀDö¸(_Â@D_x0007__x0010_~Ä@^`	Ú@½6ò¦´@Ø½Þhw«@cl»U±@¦í2³_x0002__x000C_åÀi_x0012_AgÅ0u@o²$çm_x0012_ÕÀ¯@&amp;½VÝ@¦PUïÑÀðSÒ_x0017__x0004_ËÀ_x001C_Tó«¸@¯éê|þÀb_x001C_ïÐ©Ö@Ã³EVÒIÛ@ÔàÙGJªÁ@ªÕØ_x0007_à¼Ñ@á_x000E_:I¤ÔÅ@wÚVr@¥.FËúõàÀ´sXÅ_x0018_Ò@öZ(¼_x0004__x0005_LGÐ@/¶Ú1c³Ý@_x0002_éè!c_x0019_º@*Aëd¤ÝÀ,»¯½ä©ËÀXÞúxÞh@jªÓpÉÊÀ68ÚÝÃ@à_x000B_ìdE®º@|W»_x000B_ÃÀt_x0001_ Ñ!fØ@£å_x0019_ûÚ'¥@_x0007_­/)ËÐÀ8uæßÚ@_x0001__x001B_¢_x0018__x0014_¸À`_x0018_yªÀ_x0003_AýUÍÀ_x0010_Æº(ãMæÀ$ñ_x0001_¬¶»ÀÐ:8À"Î@w_x001F_µÈW¿ÒÀ@¬XÚdâ@EóÒ'ÏúÐ@jÐÏ_x001E_Ð@Û¸Ò;Àæº_¨_x001B_¹}ÀÁ!°_x0005_t_x0017_ØÀ\î[_x001E_ÙÁÝ@_x001C_(&amp;·¾@]v&amp;ÐÜ@âdPøã1»@nbH_x001B_ÕÇÀ_x0001__x0002_~ÔÂm[´¹@|&lt;ÚÙÎÀ(í4ÜnÖÀ_x0019_~_x0016_OTNà@jiA_x000E_ü}³ÀXî|ûêñÀÀ6_x001B_²¿j_x0011_À_x0019_0ÇåÑ@µ7_x0015_e_x0005_ÒÀ~º4ü£@Æï5'r~ÊÀ§¨K2ºÀæß(Â³ÀGTÅ_x0003_\BÛ@Ðqök£Ò@E;NÜÀç_x0008_ì¦\ ÓÀòBJâ`ãÓ@m½9²¥°Í@_x0002__x0010_/s_x0003_Æ×À&amp;ÍiR[Í@5§È_x000D_A	ÀÀã_x0011_Ã=£Ý¦À¼*_x000D__x000F_Ù¨ÑÀdt»¶_x001A_À¶DKõ_x001D_pº@_x0011_Ca_x000C_ËÒ@²ýZk 8ÀÀñDÃqÈÞ@A?É¾¨@r÷_x000E_ñàÀ"´S_x0001__x0002__x001C_¢ÌÀ}ãR+aÔ´À­Æ_x0011_N®£À/_x0001_uËÑÏ¶À¸_x001D_Å ©@&amp;LiÔ%óË@Áþ_x001A_Ç.1Ñ@_x000D__x000B_¤¹HÝ@ÇÚÉßµpáÀE|_x001A_~Â@e_x0019_N3±Â@`lÞ°_x0014_ëÀÀ[_x000D_|zuÎÀ2ù;Êqê@F8µÎr!ÂÀéuÎäÐ@Jufã"ÈÀ³«_x0011_:Ã_x0017_¾@_x0014_íÍ¶ÖÀ¸%{´ë=Ñ@¶Ç¾SæÖÀ!â4_x001B_üãÕÀ)2°b¢ÒÀé."_x000E_s_x001F_Ú@FzÆ·4_x0007_ªÀ_x001B_vbu`ÄÀ²aë9RlÁ@ðöèMÁuÒ@ÒKB¥ÇÀÍBÒìòÔ@x# 0Ì@²Þ"©@_x0003__x0004_OÈÓ¾/³ÉÀÎÍÌ*@S³,5_x000F_Ì@ü&lt;úf_x000F_	@==ïk_x0016_áÑ@Í_x001C_¡Ö$Ò@sKÄEx7Ä@D6Ãaª@×¡»_x001E_ÎÏ@ÝÑâæùXÃÀ_x0010__Ðè@ÜE1m°½@_x001C_(t­FÊ@9O/2Ä©Àµt÷»KÃÀcK_x001E_)·ÓÀÀò_x0012_«¿À_x0001_´ªf­@#×V_x0003_ÓÀ_x0008_/®Â&amp;Í@Ü3RïÙÀ6}ÝôypÊ@òB¥Ò³5t@©S¼òËÕÀèU¦*_x0016_KÀ_x001C_lè_x001F_µ¶@HF*_x001B_ößÀ· 0éëÛÀ_x001E_QÚV°ÕÀ_x000B_ið7&amp;Ù@ß"O4W_x0002_ÜÀ0_x0013_¼»_x0001__x0002_ý1éÀq¸km_x0004_ÙÄ@ÒC_x0002_÷âáÀtû¾k¬@LÈKÖò@­A§q¿Ë@°Î$£±wÅÀR/Ó{ñ§Ò@Ç"»Od¯ÀÞ_x0017_§~êª@_x0012_ÁlwÐNâ@émÕçsÁ@3_x0005_¨j\P³À®£âWØ£ÕÀ|´jW¸@÷_x0001_¶yCÎÀj3_¼ÑÀæ`_x000F_ueÉ@ÞîÐü_x0011_ÞÀt}ÅØÚÀèÑ_x000E_àÇÒÀÝS_x0012_$8¼@(/¨ø:ýÑÀÑælQzÔÀ·aÉ¬Ã_x0017_¦À¨¼·§=EÑÀæ_x0008_a»«À½À÷ÅÀW´×@ Èî`¥ÁÀéº	¦ÌÀäÝ_x001C_±@Næ-ÏÔ¤Á@_x0001__x0005__x0019_­_x0001_Þ$p¥@4ÖÉ¢ÙÀÏ×_x0004__x0002_¨FÕ@r@_x0008_gµ¹@. ¨èaÉ@É~êI²ÖÀw°T³°p²ÀR5_x001A_«à@_x001A_DÇÀ(J¢'n_x0019_ÉÀ¿_x001A_ºùR_x0003_¤@_x000D_Aª^T ³Àx7LÊÍÀî&gt;_x001D_¯_x000B_Ò@°Ù4O¯´Àâº?QÚÉ@[6_x000C_î£Ö@°Ï_x0017_BGµÊÀ0ëËõ_x001C_.´À¹²²&gt;ÿ_x0017_·@*&gt;Tã_x0013_Ö@$~ÿFvxß@_x000B_½³·2¤ÞÀÄ(í)%âÀ8ßÃBîÒÞ@â¦9äï¢À¾_x000D_F_x0015_«êêÀwGÄ@Ø;Ê@xÕSq³Ñ@~d_x0001_,g¥ÃÀüþ{_x000D__x001B_Ý´À_x001C__x000E_wb_x0003__x0005_@#ÕÀû[ú®m¦Þ@,¨kÓ@_x0004_TÚÕÝÕ@ÖÑ+prÑ@FÄÍî_x0001_ÛÀhÛ¹Ý ¤À)ýéÉ@_x0011_%Ñ©4dfÀy%û¨ÈÀ	¦C_x0002_c»¶ÀÝ¾À\;åÊ@_x0003_`cÕÀ_x0013_9õ¸xÙ@:âU[µÀæ¾¡9xÊÀÌÂ&lt;",ÐÀR_x001A__x0013_»ËÀHI¢TÚ_x0019_Ø@h^í÷_x001D_­Ô@Ò"°NèÝÀsªÅÇË@wÔÈx¿@ÿ«/w_x0016__x0002_Ö@òìZþ[ÞÀý_x0015__kø:Á@[ç_x0004_bÿ(Ý@¢a_x0018_×@ÎR9-wÕ@_x001E_A E_x001F_A¸Ày5&amp;ñòÕ@ A#WL ¶À_x0001__x0002__x000B_UÐõÞÀ_x0010__x0002_úyx@Õ@Gh0-m«¸@fÔ_x000D_ÑÀÈÇJ=í¬@_x0007_t{¹ÔÀß4&lt;vÈÈ@ç¿öN¾@ yU³@óuBíæ®Ú@^Ýì_x0014_àÀ.E_x0006_b/¡ÀÇU³äDÌ@dr_x001C_µ_x0018_ÏäÀ­CSóë@jÔêf¾À5Ï°yþ"äÀKü$a¯Â@ÈDB 2ðâ@YRQæ÷Â@rhó¼äÀ¦?Ò¶ój¿À±òçöMÂ@ØN%bBÐÀòéâ7"Ö@ùç6àñ_x0014_À@´òØÇ?Æ@Ä*n	_x000F_çÙÀõçX§_x0003__x0018_ÂÀ}Múax®@¼°»_x000F_.DËÀ_x001A_U]_x0002__x0003_ðÜÀVKiÍ_x000F_W¡À23m9F²ãÀãßÆ_x0005_ÍÇ@ L9$aÃÀïf_x0006_ðÈ@Ô5â%7ÐÀÆübðk¿¸À_x0005_iÕD^rÊÀjøOÙÀË+v}ÝÒÀ¸°J(pÌ@_x0013_PÏÎ@¿kò1Î@#HRbÿBÙÀ]_x0012_uÀÔPÀÀã_x0015_´'ÇÀ_x000F_l´ýEÏÀ0j3éÃ@RZ%_x0007__x0019_Q¥@m¯ÍÏÿ±@äC´gÙ4@LV1Ä6*»À\îôÚH{·ÀuL¢xùI¢Àêû¤YFÝÎ@kÍ!Jµ¹Àþ?_x0019_ë_x0001_áÀÑSØôßÀ­8Ïb_x0007_½@ìqÆ_x001D_GiÀ_x001F_Z_x0018_	_x000F_Ï@_x0002__x0003_GÍ=~§C@Ó_x0006_	i(Ñ@#µ8_x0008_â¾Àw\í;7h´ÀßÏ_x0019_Î6&amp;n@÷Z¹ßc£Ã@ýwaTë1Ö@;o4ÿ_x0015_wÀ	Wyk8_x0004_Ë@q_x0018_ÉüaÙÑ@»4ü²ª@³_x0008_·ïV¬Ó@_x0004_~&amp;&lt;«ÖÀ_x0018_©]»å@$mÕpØÀùòß¡o@A_x0011_î°S£@'«Õ_x0010_Á@SßÇ¾_x0002_¥@¯M_x0011_q_x0006_?áÀ·¹{xð¨Î@rÒO1Â¯@ÝëFÜQÚÂÀ*Â9_x000D___x001A_ÔÀó&lt;æR¸@_x001F_õIÅ!Ê@¦=p_x0001_@&gt;»ÀøU_x0008_Ç*ÀÆ@9tóè|æÂ@1_x0014_´ÜR_x000B_Ù@&lt;¥(|_¢º@¤Ø@_x0001__x0005_+ÄàÀ6ä¬qÅù¶@ú±ø|ÈËÀÿi¾»Àóß@û8X_x0002_[_x000E_Å@»r_x0004_ÉQyÀ_x001C_ _x0011_¼ÐÀÝ_x0001_Å·IÎÀ_x0011_Â?6)çÀÀÒ_x0018_"?ÙÃ@fßÑ¬fè¾À_x001C__Ù_x0018_ ~»@qwjþÖ·À-ÇÚµÏ¼@´íæUÇ@ä _x001A_ÛÃ@_x001A_ãáÈÀó6vÏß0¯Àx_x0003_Cëê×@v)ø²7ÝÀAé-#ÅÛÀý_x000D_IO_x0001_b¯@û=_x000D_«¯@WËowù¶²@ö}_x0013_håÀßI_x000D_ëx7ÒÀ;å²}AÈÀFî°_x001F_é¤°@I_x000E_ØOÒÀóHé\wÃÅÀ/À'çæÍÀ &lt;±û¢@_x0002__x0003_Væj?._x0011_ÑÀëZô þÃ@N,&lt;¯S@£©Å_x0016_}ÁÀåü¦ðãÜÀª£Büx¦ÀÓk_x0001_Àö_x001B_ßvÏÀ%_x0016_Õ¯À»@Ë¸d2ÓÀÁ-´¦i×Ài|V2¬À_x0016_Û_ ùrª@ÿÑs&amp;ì°§À_x0014_[5@°ÀBw_x0010_K1¶å@ÚÒÈB×Ê@_x000D_pcòl_x0017_Àï¡À/­@mt_x001B_o±ÿÇÀ×ÊOûX$ÃÀ~dÁèÑÀ^%¥ø_x000D_±@ü_x0007__x000F_!^æ@ÚB­gìÔÓÀ½_x0016_Ã§Ã@©*q:5¶@|c`e¸Ó@äa²öÏÀ]ÿ¬çï.ÔÀPâ_x0006_ÈtÛáÀ._x001A_t{_x0001__x0002_Û.ÏÀ_x0010_(å_x0004_¿°À´rÌD³Ä@QP¶« @${ð¢ýÌ¨ÀµÎf6Ð@³'(@ºÀjºJ_x0017_¸/Ð@Ù&amp;Nà[Ï@4_x000E_%_x001A_®4Ç@_x001A_IÌÐ8i¢@&gt;_x0016_¿[+¶Õ@QÛÀÀMç_x0019__x001E_ÍÒÀ_x0006_9_x001D__x0019_ÚÀôÇA\çØÀâPr;ÈÀdÌñíúÌÀ\]êÎ=qÄ@=½ïôjÃÀE	ìTÆÑ@_x0014__x0013_ôv|×@1_x001D_÷]_x000E_Ï@$ezÇ@_x0012_ìL3@Å_x001F_e_x0001_ï¹³@_x001C_¼;¨Ú@çWgÞLÒ@_x0002_£¹§øÚ@¥¯.Ð_x0018_àRÀéÈ¹E_x000F_ÀùO_x0016_ç4ÕÀ_x0002__x0003_`©J^p_x0003_ÛÀ!_x001C_õû_x0011_ÀÖÀV&gt;Vg_x0013_Ô@¾¸9oY¼À]³á§ï&gt;@_x001B_IZÜ¿Ç¬Àü¢ÈáäaÒ@å¾ÕÏÀËîü×á9²@o(`^Ç{µÀ=çD/5ÚÀ_x0008__ÃçÌÀ°_x0011_iÆ²@¨Hªø­ÞÀyÈùÆÀ^_x0017_ áiMÐÀ²_x000F__x0006_ |®@_x0019_pJd¸TÆÀÄ_x0001__x0018_Äs³¯À_x001E__x0018_jõr_x0002_ÚÀ_x000B_¸%_x0016_/È@ÜØµÜiÎÀ_x0016_ù_x0013_OvÀÀlîûm?_x001F_Â@°G{4_x0019_ºæ@äÀK_x0002_äÀ¶ðÉú_x0011_ôà@&lt;í8ÐQÎÆ@Ä]_x001A_ð_x0013_½Ä@þ9_x0007_7«Û@ÙÜBAÉ@êg¼_x0004__x0006_ª»@_x001A_l_x000F_­_x0002_¢ÀhLF¸_x001C_¼À_x0015_²g¤Fã@¦O-Ë_x001E_[¶ÀÕ}Ò_x0004_TJ@_x001C_EÇ¾FÙ@nÄ|~ãG´À_x0005_ßð_x001E_2Á@~(ý_x001E_ÐÀg,WÀØÑÀ³Áa3µÀa8ëSáÀ¢_x0019_!_x0018_ÇÀ,ýaÂÜ;©À¬µ_x000E__x0015_üÀ¤KÓ$´À~«_x0010_b²ÀÚaÖ_x0001_&lt;_x000F_ÇÀ~ºz_x001D_ø@{I_x0001_¤_x0015__x0016_Å@Þ_x0018_ ÏØ£@D,@¸JÈ@LH-_x0002_ùÒÀá@Ð_x0006_h¸@_x0005_øPpÄCÂÀKM®zõ_x0002_ß@}uVRGÅ@Ã_x0018_,ª)SÚÀëG1_x0011_DÉÀ'_x001B_Mi0¼ÙÀ¼	_x0003_~ÔëÃ@_x0002__x0006_q^VÒÄÀïBZ0iy@_x0005_ÝÜøEåÈÀÃ^òÒÊØ@_x001E_AP62ÅÀ}9wÀ_~Á@._x0005_ÏS_x0017_[ÁÀ _x0013_ÃzèÀ9Á#õÓ$ß@ð4ãr:×ÀEÆ5ßB£ÎÀÈúi_x001D_'ÕÀ_x0011_¾Tã_x001B_Æ@_x0005__x0001_")_x001A_âÀu}ð¥Ê@à:_x0003_`_x001D_Ô@ýB_NÜÁÕÀ*µÃ¡ó½ÀÇFZ¼_x000F_]Ù@ç;éÐÀyS_x001F_»~Ó@ÙNÝàÝÆ@Cº"/Å¥±ÀùQdÜ`bËÀ\$_x0004_EèÂÀÁ_x0005_¥_x0002_soÔÀi-1Ã@$TQÕ}ÌÓ@ÚÏ_x0004__x000F_¬À(úU_x0002__x000D_©×À_x000F__x001F_`÷3ÉÀG¹Mê_x0001__x0002_eYÈ@i^`Î£ÆÀ&amp;aQQ¹è«À_x0005_ü_x001F_6¦h ÀW¸?«ÊÀSç½ônÐ@FË u3É±@åØ_¿£¾@o&amp;_x001E_tHÜÀWß0ªú×¼@:.wjÏ_x0004_ÕÀî±_x001D_F´@TC:Ø+Þ@;ÖRöXåÅ@	cÅ¬'Ð@»ÃuC¿Â@_x001B_§£ÄYj¼ÀðBpþ_x0013_Õ@)_x0017_YÕ»Àç¥ÙÓDØ@Èù`ÑÀ!àÀwÚD^Z¹×À´v_x0015__x0008_N¼@2fVÙ¶À_x001D_[O\oPÍ@]£Í_x0015_ µË@_x0013_¸©4ÆÏ¿ÀèWÿÏ@?#!Ru7ÓÀ'ûûùÁ,Ô@&amp;h^°úÝ@ÁÕ§¡9^´À_x0001__x0002_¿ª¢¢Âª@_x0016__x001E_9ªÀÎ2NÕÀ_x0018_Ø_x001C_7_x000F_ÏÀà½±_x001C_þö»À¡6DÒ2_x0019_ÁÀý;¢XÂÀ¼ó­¤_x0003_½ÀZyºW¤®ÀZ³ÅáÈ@»^áJªµ@­ ¬D~÷·ÀÙ_x0008_·þ×	dÀÈ_x0007_&lt;Ò9\Û@D_x0017_O_x0011_éÅä@üÛ[·ÛÀ_áE´ÇÊ@°0!ÙË_x0013_½À@ÌúD@Ê£!_x0005_|Ó@_x0017__f_x0019_pà@m8DIÊUÒ@%ë^±×¿@Q&amp;°à_x0006_@´`_x000E_Ê1×ß@}1»À;_x0018_°ÀÐ ß^g»@&amp;Ôåg1Ü´@3©N¾BïÔ@í}_x0006_×Í!É@wAÖa_x0005__x0008_·@³÷_x000B__x0002__x0005_Ý¶@$Ð):Ö@ÝÅ­¯ÇFà@Ë£p·_x000C_Àcÿ_x0004_F¼"À&gt;µ/ªíÌ@çµ2%µ_x0019_ÑÀ_x0013__x0018_ÄÍ_x0016_Ð@~]'±&amp;WÐ@9q'N_x0017_ä@.ËÔ²=Ç@ßàoiïßÄ@è_x0001_»¨z`å@2s_x0003_ê´É¿@21º¹çÍ@_x000B_@`Ïj&amp;À_x0016_pùgàªÔ@!%uçÒ@ x³)ø¿@5´RæóÙÀ_x0012_ÔxeQ:Ë@´éÆ_x000E_´ÂÀG_x0008__x001D_Ôºã@¼æ_x001A_\&amp;Ç@{¬ù&gt;Bå@ØväñyWÐÀ z:Î}áÀÔñý_x0015_òüã@ Ö(«ÎËÀ«c\xò=ÖÀÐÙóÈm¬À£_x000C_vð©hÐ@_x0002__x0003_ÇN¶°É@Ä_x0011__x0013_9gÀã´Ê_x0006_ÞÀ=C"(è®À_x0008_»_x001C_4|ÈÀÅÆg¤ÙÀ_x001F_K¬ÓÑÔ@]|%_x0011_ç@_x000B_µ¬ítß@ß,$üböÀl :/Xn¹@ÈEY_x0005_QÞ½@.Ç_x000D_BÑ¥Ü@câÎ½ÑÖÀ_x001E_#Ûj_x0017_&gt;¨Àÿj³ËÀL~6%È&amp;Ò@ñ7_x0013__x0012_v¯âÀ¹_x000F_ÇrKÔÀ_x000E_nr(ù_x0006_ÌÀ§¿¾¶¼ÆÀ²#&lt;ÓÆ@úàKZÒÀv.3xrp @,z¸õµÀ÷L?_x0010_IéÁ@£sÛ&gt;ÅÔÀÊö_x0017_&gt;ËöªÀßH_x0017_.{/Ë@Gcxëñ¨ÀÀg&lt;áxÀåÀòÀ_x0001_Û_x0002__x0004_°ÂÀÔ_x001B_óýõÀ_x0004_EKÉ_x0008_ÕÀ`¹)HóZâÀ_x0017__x0001_ÕÉ2·±À_x0007_¹/6Ð¢Ç@$Õ4 "ØÀþ§µ³¦ìÀÆµ&lt;â¿ÀTÏ _x001C_hÐ@£_x0018_ü(êÁÀÓ*×0_x0003__x000E_Ü@N_J&amp;_x0015_µÀåÆEÕáÐÀJdB¯NÌ@9ûölàª@_x0003_SNÕ÷¾@¸Ù_x0007_¼¯&gt;½À_x0007_Ï_x001A_Òõ|²@'*_x000B_£hI×À_x001E_¡û4Õ2ÌÀ&amp;RÆÍ@½µ]_dãÃÀIéfØ#á@R_x0016__x0007__x0003_¼@_x001B_dK&lt;ïÖÀ$ý^¦_x001F_ÃÀ_x0011_¢!cP@1ý{É§@¬¯_x0017_ù²@pA$O²À@L\¶_x0005_È6£@_x0001__x0003__x0007_ößæF¤@ØÇM±_x000E__x0002_æ@÷_x0019_}ûKSÀ¤_x0010_p/	¸@÷V(gëÂ@©ì&lt;&gt;ÞÀÙðæÁþÒÎÀl¹_x001B_w9_x0003_È@a¤¯_x0005__x0018_ÕÀ_x0007_&gt;Úâ7iÖÀ&lt;aFÕ%éÀí_x001C_òiÕßÀ_x0012_$+_x0016_çÈ@4ïÓ7îá@_x001F_[ª_x0012_¶Ä@a,©Ø7_x001B_äÀ1©l_x001B_Ú|°À®~Ë_x0012_ÀÀí_x001F_AÑß$Ò@_x0011_º_x0012_WÃÀÃ½ËëçÑ@ËW¾rÑ Þ@³ã7 Û$ÖÀ¼¼¸_x0004__x0011_{ÉÀ¢&lt;_x0011_ ¸¶Ì@èßm¡OøÒ@_x001E_wDs°¥ß@3_x0010_±ýj`ËÀâBo_x000B_¤À³_x000B_FLúp¾@H­DÿÆ_x0019_tÀ£è_x0001__x0003_qoÀ_x0002__x0012_¸_x001C_BÈ@¹&gt;µó_x000C_&amp;Æ@_x001C_o_x0018_¢q_x0019_Ë@ÖFëXI@Q5_x001B_Ü_x0007_Á@=!»_x0015_BÔ@?_x001A__x0011_$¾ÀPÀâ'Úq±À]_x000F_T³ÂkÏÀB­_x0014_%CtÕ@µ]Ð|_x0004_â@¯ì_x0008_áb_x0005_ @Fìâd5Æ@£J¶½¶@Ãë_x000D_g¬	Ã@ÿËX3Ò¸ÀL@høÓÀvÞ.gjÌÀ_x001A__x001B_ã_x001B_ yÚÀ;»_x000B_âjÁÀî´Í­	kÔ@H§P_x001F_×_x0005_ÀâçHðEñ²À_x000F_¿ö|ÈRÊÀ­¢¡|é¼@¶yõl¬F¿@_x0006_¸&gt;yÓ@7v¿m¶Ì@J¿[ñàÕÀßú_x001B_önËÀ@_x001B_é67_x0003_ÒÀ_x0006_	×Â_x001A_ÐuµÀÀ2«,³@õº_x0010__x0005_8aµÀ¹û«ÉÀa;vª³ÆÀZ´ð_x0002_þÀÃÀ+G6ªÇ_ØÀ÷_x000E_yÇ¾üÌÀ_x0008_ÚÌKÈÀ~À_x0014_g&lt;gÒ@1J[_x0002_ØNÔÀ,²é_x001F_µï©@_x0008_Õ\_x0007_0¢Àd#_x0001__x0001_9ÖÀÕÃ_x0004_s;&lt;Ý@_x0019_ø»G_x0002_íº@Ü_x0013_&gt;ZÒ@ß"Ý/` ÀZë_x0001__x001D_é¯ÀtbUvLÝ@³ó¶¢-Yä@¬xkd×@_i¸FCµ@n`_x001C_9!ÇÀD Z\,ÀbÍ _x0003_3AÍÀ_x0008_èÉ´ÐÄÂÀéO®u_x0015__x001B_ÈÀ=P_x0017_0¹À_x001E_£[é_x0014_êÁÀço²Æ\ÀK0`s_x0002__x0004_3j@ã0\«øq¶@0UÒË_x0014_ÙÀ3¿ï_x0018_aà@ó¼M_x001A_@ÓÓSTeÿÜÀ¤Úa¥Î¥Æ@	_x0006_Àð¸ßá@_x001A_Íé	{Ã@¢_x0010_®\fûÑ@cå//q{ÏÀÈ_x0017_üAáÞ@_x0007_+ÚV_x0001_Ð@Ãa_x0012_¡¸_x0001_ØÀC¤í_x001B_ûPÔ@U._x0015_m=µ@îÍ_x0008_)EÄÊÀ¢¹â¥­á@ZÎ&amp;jãÀ	ä~ÞÝ_x0012_¥À_x0003_9«G{@_x0013_ÉLÍnàÀ q§v&gt;_x0017_Ü@#øF_x0014_ëh@_x000B_¿Ïf»Àeº¦_x000F_Å_x0008_¬À_x0018_^©_x0013_§£¥À ?óV^ì@Ñ9")µÀà/r_x001D_Ð@$Ý|Ú%d»ÀÑâÙ_x000E_Ô³@_x0002__x0003_s·¶Pâ°Àê£§Y_x0013_Ñ¾À°_;_x001D__x0018_ÒÀ ¹¼ø¡@âËUèE¨¦@NT1ÈºÇÀö=}¸=_x0001_Í@c&amp;Fô_x000E_aÔ@Îaæ¸C½Ç@m_x0007_k2'ÒÀö;_x000D_f_x000F_Á¥Àgü_x0004_-¶Ð@_x0018_!æv_x0010__x0005_Ò@0£_x001F_nMv@J_x0003__x0015_µÛÀ5_x000D_@_x001F_Ò_x001F_ã@_x0016__x0012_2u@ß@ (M¡æâÀì·®PíÉ@¹×_x000D_ö­7Ñ@¢x_x0017_ÅÙFä@æl_x0006_ë_x0016_Ú@µâè¿)ÔÀÀÚiÇ×8ÑÀ&amp;_x0002_Â4gÕÀÉ¯	â@=:ÏoÞÌ@¡ÂCÁ_x0018_­@À_x000C_ðýÝNÇÀô5 Ü_x0019_æÀÃq_¨´À4¼_x0002__x0002__x0007_]øÓ@ j½^Î@sµp_x0017_/_x000D_ËÀ_x0016_)@ß:Ð@k0¢0à@¾¹Í \_x000B_¿@´×Ã&amp;×NÌÀ,%_x0004_&lt;½_x0002_¤ÀèkÍ«N×ÃÀ,µùF$_x0013_Ê@_x001C_Ø­,ÔÀÂ]ÑÄ¾á@QFìägÿÓ@Â"xw¾À&gt;&amp;ÓÚq½ÀÕ_x001F_îËÀ*íäûJÉÀ_x001E_Ä úílÑÀ_Ò_x0005_j¨À÷o_x000C_.G_x001F_Å@Ò·û_x001B_ ÉÀÑV­vöÖ¬@ö_x0001_Â?8ÅßÀï5_x0012_!ÔÆ@ H·ÅJ&amp;}@Îh®t×ÒÀ_x0017_èþL¸À_x0006_lIJÍ@&lt;Lobì_x0003_ÁÀ_x0012_³ì¤Òã@=éX}_x0014_7ãÀkç_x0003_	ÐÃÀ_x0001__x0003_¢3rÉÀ_x0005_O©t`ñ¸@ÃP7_x001F_[´ÒÀáÍ»_x0005_Ï³ØÀm_x000F_y îËÀ_x000D_f10iÝ@D~ç__x001C_DÃ@ñzgôSé @ÜË´t_x001E_6À&amp;2wM±²ÀÞ­ª¬_x0018_Ì@#÷iôb@ýÉ	uäÈÁ@µ­Ú_x0019_õ_x0001_àÀQÈ&gt;3f	Ê@u47~ßÙÜÀÔÓÞ° _x0013_¶ÀöHTw½aà@ÔôTÛë|¼@Å3Pp_x0004_@¯ª7}ÞÉÀ_x000B__x0011_f:Üð¹@;­;'	ËÖ@_x0002_*^ztÛ@$L§|ïâ¤@{ÇunØgÉÀ-èî×ûØÀ_x000D_6_x0013_¦;7ªÀº0/Ù¼zÖÀÁ¢9À _x0006_À¥Z!ÝÜêÞ@C_x001C__x0001__x0002_ó~À@|¾Õô_x0016_qÐÀÄ¦Ü¹gÐÀ_x000D_´h_x000B_ëÂÀ·_ªâ¡{À_x001B_Ç_x0001_ã_x000B__x0006_Ô@Ö&gt;¬»6¸ÒÀSíõ«D_x0002_¼ÀxsnZÎÀ6_x0011_9_x0015_³¸ÀÚ1Ç¹ÂÀJÇ_x001D_¿x;ÌÀc¬:bÆÀ_x0014_Û,¯_x0007_Àõ¦VÐU²ªÀö_·[Hâ@Ì_x0017__x0019__x0015_é@¸d_x000B_îáÀ@_x0017_:gÞ@³_x0006_V&amp;¥@yÃ9_x001D_ùoÞ@¡ÀV;»ºÀq-TÂ»©ÉÀãê_x0003__x0014_ö¼@¤HR+ËÇÀ"¯_x001A_Éä@³qã_x0008_1Í@4_x000B_V_x0018_îË@º_x0001_»oÕÐ@ËÙ¢¾Â¹@_x0003_a_x0015_ÁÁ@ÖO[_x0004_Ö_x001C_ÎÀ_x0002__x0003_M_x001F_|¿ Á@&lt;rÇr_x001B_@Ð@û_x000B_Ê«¼Î@ce8õqØÀ@½u^MÞÀa_x001D_²¨åÇ@¸s. Xjá@ÒJ98cþ¢ÀþïHfnx`À&gt;S¤­_x0004_A@§kfX=¹@½k=_x0001_ùcÅÀQ -,Ø_x0012_¯@Eã	B¯º@ýÂ=NV§°Àmº'_x000B_Ô_x0005_ÃÀ/Õ/°P.ßÀ_x000B_0]©!$Ó@9¹áÐX¯ ÀBÎUÁÀáaÑ*j2¸À_x001F_eMXÐ@+V?_x000F_òÊ@_x0012_ç_x0014_}Ô@d?_&lt;Å¿º@Ð"'òP©×@BUÒ]S&amp;ÊÀò_x001E_xðf¿@$ÐÙí'ØË@]V$fÄVá@O­qÎ}Å@äùí	_x000B_á²Ö@_x0018_6×LÏzÆÀ_x0003_3_x0013__x001E_ñ¿Ü@Kf¢Qö_x0001_ÉÀ1Lõ7n¹ÀUc_x000F_¹Õ@­j^_x0004_c_x001F_§@_x0019_%Ãç@±À×ÀOtuÚÈ@å@!TzÝÐÀº?M?ùÐ@þuíZäÑ©ÀCùmN'ÉÀÑ¸ìÛ_x0007_ÿÀÖQ _x0005_ÊÐ@:sþkb@Æãp3¼Ò@¬_x001D__x0008_Âë¸À¯lª3+_x0002_ÎÀ,(AoY6à@½³_x0013_Ë_x0012_¾Ô@ë9ìÙ_x001D_²@iv%M6Ä@fNÝ_x0019_(ÛÀ®ë_x0006_S0@®À_x0004_¤Á¥&lt;æÒ@¦vu&amp;1ÙÀeeÑæ&gt;ÀÀOoNÏ¦·ÀÉ®Ö_x0017_ìÞ@k·5s_x0007_ÐÀ_x001A_ÀSÚ6MÖ@_x0002__x0003_·_x0017_ûv_x0014_Ý@{ê±wwEÃÀ.O¼¨N@_JGâæó§@¯6ý_x0003__x0006_UÖ@?HôÉs_x0016_ÊÀ¤_x0018_{å_x0003_ÀeÓ_x0001_@^¥Ë@_x000C_ä_x0011_O_x0012_®ÝÀ§&lt;A§?8Â@ *u¬Où­@ÏUð¤á5±@Ù`_Ø8ºÀl¤ndiY³À_x0013_:%¢ö¸@ ÆjÓÁÀÌKnJ}@ì_x0018_ª_x0006_Ð@,pz%¯á@._x000C_U½öÕÀ]¡À©Ámã@÷¢,Âï©¹@_x001A_Ç&amp;ò±ÙÀJ_x0012_{l_x0002__¬@ý	_E©@Sõ_x000F_©¡ÀòÙÏ©+ÀöÐÃÔN±ÀöF_x0005_®÷@åé2_x000E_2_x0003_Ñ@ãïBòáÝ@ü '¼_x0004__x0008_Ù¦á@ä)_x000D_uÍçÀfJ'_x000B_ÜÌÑÀpZ_x0005_GZFÔÀÝó|_x000B_w_x0007_ÀB(_x0015_²ôØÀTñõ¯Õ@_x0017_ü7/[ÝÄÀ¾S@êI@+ÝN(¹7Þ@Éê/¦¼Ï@S¹_x0006_EÐ@ì¹¼}ß@Ý!²pÆÕ×@·£8G_x000D_@ÄÖ13«À.¦_x0018_3¨Ó@(@Ü_x0001_Vî¯@X{F½À#F3­Ö@«¤(U_x0013_ßÀÊkP;4k@_x000F_«_x0004_wVMÜ@ø×XcÅÀäCg·ÑÀ­@b_x0002_ìÏ@¹_x000F_'°ÅòÐ@×	eÑJ_x0003_ÈÀe³üO¨Ð@_x001D_ÿÜWGïÇ@êeµåYí¥ÀÁÑ&gt;ÑÀ_x0001__x0002_"^HÑÀÏÎ±hÇ@*lú½1\ÏÀXHÎïÕÀ³|h{_x000D_ÄÀL³Ñþ¬°ÓÀÏò_x0006_\0íÀ_x0015_OÎ]ÒÀ__x001A_Mk'ÓÀMf¢o±À·»_x0003__x000B__x001B_Àå[L_x000F_	ÓÀèð_x001D__x001D_ÖªÛÀ¥á(@&lt;ÚÀ_x0006_|ËB_x0010_Ø@CK_x001C_®_x0004_ÆÀÓÂ_x000F__x0014_:ÓÀÉÄ¢W?ÁÀs·E¬ÀÛMõÔ@8é)vs_x0002_ÍÀ,.Ñv7¿ÀkÑÛõÚÀë¾`Z¸À³Â«_x001A_ÐÀîØ;&gt;BjØÀi×ð}Ë@SÁ±©¤_x000C_çÀtß_x0010_³ÌÀº°íG¿À¸k©_x000E_ÚÀø_x0002_%¦_x0003__x0004_±ÂÀþé[¢)eÐÀà./+ÑÌ@µÏ«u¬DÀdû½_x0004_(ÝÒ@½©º_x0001_ÅÀ}Û K_x0003_¼ÀP¤®{.À@b&lt;B?{ª²@-_x0013_îöS¦@l_x0012_fÀ@.dÌé£À_x0017_&gt;ÿ2Ã@2±½A2ÐÀ_x0005_Ú©Å¦Ý@$Ç_x0004_p»¿ÀÌS{ñ_x000F_×Ày_x000E__x001A_ëÆ»«@D¼âH%åÀ¿ôñÈg\»@¤_x001C_Ùû5#Ì@Ö%Ñ£1ÊÀ_x000D__x001E_;ÏåÕÀÇ¡&gt;ßUáÀ$º;eÒÓ@UÀßjâÀH½ÄÐOÐÝ@«_x001D_»Æìn²@\JV÷xY¼@Kà"`±ÃÀòz~¥ï¨ØÀõ±_x0002__x001B__x000F_²À_x0004__x0007_Þ_x0006_ÿ&gt;®¢À#Ëá¹_x0005_¾À_x0003__x0015_'S-ÖÀ_x001B_??OÄ{ËÀ:Ñ%1²_x0017_ÑÀ&lt;!ÿ3_x0005_?¹ÀpB#¾ÿ½À_x000C_ÄâãP^±@_x0015__x000F_³Ñ_x000C_¾À_x0013_ã_x0011_M²@­ò"Ë&gt;íÎ@ïpÞª_x0001_OÓÀ_x0003_jzÇ@\Iéÿ_x001D_µ@Ç_x0014_ £.o¯ÀoäåÀ@{­ÅÔ_x0019_~Ç@÷6_x0018_U¬À:-ªy@)_x0019_µ_x0002_9Í@Ûu÷,_x000F_QÛÀ_x0019_"þ_x0003_³@	_7,?ÊÀ Øö¤»Ê@Ïn-,Ï@ú_x0011_E7ç@zºÿºÿÊ@ùJ_x000E_±QÉ@ØwÜÊ#Í@pj)ÂQ§@¿]®_x0014__âÀRk_x0002_%_x0002__x0004_ðE@XgËan©@­å_x0012_½õ@&gt;Ýßø¨qÕÀÛÕl((@½@¬4=_x000F__x0010_ÂÀµ15¹ü5ÈÀjÒø&gt;Ì&lt;ÒÀ"_x0004_3´ÄÌ@Gèvó,®ÀH_x0015__x0017_æë®¼Àtâþ°_x0016__x0001_ÄÀ÷Ð¨bÒÀrz_x000B_©ÅTp@'v_x000B_a; ÐÀª0_x000F_t¸_x0019_¼@_x0004_Avêw]¤ÀïF_x0004_&amp;ü½ÀCÀ_x0018_RÄÀìnâf¾¯À@do_x0003_Ô­Þ»ÀxV1rÄÀmùZ!Xàµ@Gò&lt;ÖC_x0010_³À _x001C_aÈAUÇ@ªÝÓÒ¾@vÒ#Ú_x0011_ÓÀ½&amp;èÅÆ@À_x0006_iqÉ@ðåi+ôâÀ u ÅOÀÀp½Ij	ÁÀ_x0004__x0006__x0012_t¸\úÆÀ¦KIû!ÈÜÀ©q_x0002_qúNÅ@xÇêf{Û@­ÉÄa_x001A_ÀÀPúë_x0003_è¾ÍÀ_x001A__x000B_	'­@Ä÷ !_x0005_¯ÀB©õ°,_x000D_ØÀYûrY_x0010_Ñ@ú.7M&lt;ÐÀSÎ_x0014_§%ÁÈ@?eNb«¾@v*0è²ÜÀ_x0003_¥}!-Ó@fN_x000E_@ºÅÀ_x0008_u_x0011_ßf@îÔÂHËÚÀgþÕùíl³@@u3Ä@_x000F__x0017_%Î?FÍ@¹mG¸À@ïR?ió_x000F_ã@x_x0015_PCþÉÀ1«^Y_x001A_ÉË@_x0006_¥C-ÖXÀ@_x0017_ÊB _x0001_ðÛÀß_x0003_³)¿Ó@Ý¸­ú×ÉÉ@*Ù_x001A_)À_ñÙÈá¦@_x000D_¸Ht_x0003__x0004_cSã@|RrØÎÀ¹ñàÑÀìÑ`7²_x0008_µ@à©_x0013_6A_x0007_©À$ÀÐ_x0002_î¿µ@Mª[_x0006_@_x001B_°@Î,â_x001D__x001E_ô¾@)ðuù_x0018_Ô@0ÑVnu@uÀ_x0015_ã¯_x000C_"VÇÀ*_x001E_¼!úJÕÀ}Ï_x0001_P ?¯@ÏÄy+Ö@8°â`-ýÔ@$$½ì ¥»Àò	ViOzáÀûMÄK_x001B_Î@ZèÂ'cÓ@tp»vpOÓ@ÌO1è[À_x001B_Ï_x0008_hÂÏÀ¦_x000F_oO_x0010_¹@GvÓ"qaÐ@H¸|ß_x0015_ÎÀôVâùÉÃ@¿üè_x001A_ÝkÂ@_x0004_Óð¢Gä«@¹NlR,5º@µ6W/¨ÀÖÛÉ@×À"ñ¬ÛÔ	¹À_x0001__x0002_ióU2ÚÀÒ8¶Ë2á@,xnY_x001C_ÉÀü¼_x001F_·B©@6_x0006_ÈÂÆãÀÀûÍ²Sç¿À_x0001_¹évÈ@o)ÒÖ&amp;Â@ºc³ÃÀ@´Ïé!_x0016_æÊÀ_x000E_@õï6À@.Ï_x0004_jøÇ@_x001F_m¸NP'±@Ù×&lt;CEI@«_x001C_åä`HÑ@æQ_x0011_ÑÖ@_x0010_]§Â_x000F_Õ@&gt;ª)]¿@d_x0006_Ñ³¬L¡@tOv$×@/f5XÐÙÈÀÙ×_x0002_¢Ô@_x001A_7Xs%¡@ÔÈ,(­àÀ%\u_x000F_AÀÀµ!dC_x001D__x0007_³Àýèó&gt;) @Y_x0001_(³J_x000E_ÐÀÄ15JvxãÀH¬WôxÊ@E&lt;­tóÖ@¶_x001E__x0001__x0006__x0013_¹ÚÀÎe_x000D_q_x000D_Á¯@M	5_x0016_Õ_x0004_Å@rrÕÀ]ÅÀ_x0018_stãVg¶ÀY_x0019_Ç£,¹ÃÀ_x0005_ "ÑrØ@_x0003__x0002_«î³@_x0014_ÍñÀ@ýþ±æªRÓ@ßÕÚ¹'à¸@_x001B_!_x0010_XØ_x0010_¼@TF_x0002__x0008_²À_x0012_©u]ßÀÀE½_x0008__x000D__x000F_ÅÃ@Ustº?òË@_x0014_=?¬Ù;×@'»¡0~[ÚÀ_x001C__x0019_&amp;ÁF²@_x0015_´ïøfÄ@/EF"ô©­À^¢cá2ÕÝÀâ]_x0008_Àù¹À«ÛåÆ I@wi¢ÌÁ_x0011_Ë@²&amp;&amp;´ExÁÀÚ_x0008_I_x000E_f¦ÐÀ_x0008_OÊÀL"¹¨ù¾Í@¢_x0014__x0010_vl@@BËRF#¶ÀQ«þn§ßÀ_x0005__x0008_ÏÀ´L®ÙÀ¾&amp;ÎÓÖÔ@û_x001C_9_x0005_øSÑ@ÀÕ]_x0010_«áÀ_x000F_5_x001A_v_x0010_ß@*|ºÙ¯À3«SJ_x0004_'ÄÀ$èÑy|`Ö@Úy¡.Ä-ÍÀfÓhû+¶Î@_x0003_v{ÙUÀ@q_x000C_ÊÀÀCµÄ÷,rÑ@%u»¨©Ñ@&gt;×Ìº&lt;MÖÀ_x0005_Â­R_x0014_HÐÀ_x001F_	V_x0005_³@è¹Ûî¦HÆÀë _x000F_©,Ò@_x0008_/9é_x0010_È@_x0019_/&lt;_x0002_ÂÀjA_x0006_%ÃtèÀ"²àVÂ@_x0005_#_x001F_°CÒ@GÁ¬È3Õ@H¹½ùÜ_x000B_à@_x0003_8N_x0011__x001C_ÝÀ_x0001_þÕ_x000D__x000B_»@_x0015_* üËâÀ×od2õâÆÀhËÅè_x0007_z@_x0013_Z_x0003__x0005_IðÛ@k._x0004_É¯·@ó\_x001C_eââË@_x0019_ºÄ×@ð/¯ ±¢@Öo_x0017_³Ò@+¾W_x0001_¢_x001D_ÌÀ_x001A_v_x0002_ªÍóbÀ_x0018_*½fà@É@¹ÓkÈ¶@ÍáÎT_x0010_Õ@ks¤{kÍÀ_x001E_I.,¶ÍØÀ¿ª1ÈÜ´ÁÀ0´_x0008_B$_x0010_Ò@ÞþÁØ@0_x0016_âå¬®À&gt;½qIÕÂ@/,Ô_x000B_··ØÀ_x0007_78öÁ@®_x001D_Ñþñ_x0008_À'~1+_x000E_ËÄÀK_x0008_éö»{@SÂÕzbäÀ_x0012__x001B_h_x0016_Ë³@y8iÒÀN¥_x000D_¨ÃÇ@H(3_ßÀ{Rëv¤@» Ðd"­ÀÑ üÓÀ¦_x0007_¹_x0019_P_x0002_Ê@_x0001__x0002_I@_x001F_¹_x0012_ÒÀ_x0011_ñ¸á²¬@Ì5Å_x0010_ÕOé@_x000D_ÔÞôYø½@y[aE"C¶@_x001F_U°äº\@B_x0003_eè°È@§*è+dëÀ±!züÚÀJ±Õ´Ê@úÚÜ	ñÐÀþM=?¯¨ÅÀÛ9ÿ~±öS@TÃÓ_x001E_\ÆÀðµ¬xÐÀ{¥CåH À@",ì®ëû¸À·+&gt;¤³Ó@H|ãÀ`,Ê@¹(1wTÑÒÀtª@" æÀ_x000E_åP_x0004_ýÔÀ@T3/µIø´ÀGbxfÔÑ@_x0010_r° _x0017_á@.Sgìë_x0007_Ï@4:]±_x0005_ºÀ¦Ú¤Í@ÎÓÀÆ_x0002_&gt;ºÉÓ°@Ø¤|3kß@&amp;Ä_x0001_kÇ¸@^_x001F_MY_x0001__x0002_Ó_x000D_ÔÀÃÏr92Ú@éD½=Cm´@ª@1+_x0006_êÄ@Óµ("tì­À_x001D_ßÏ±é±@BqÍ¸M^Ì@Åâ»·Ä»Ài_x0016_»5ï´ÀR®éIöóÄ@¬Ð_x000F__x0006_é9¶ÀTF2í@%0¾ÝàÜÁ@M¯xe*¹@`_x0011_¶Ö­_x0003_°@Ahkë}#Ã@_x000E_l¢Ð@£Qøú_x000F_³@{ÙùnÚÈÀ@jf}úÆÅ@ò_x0014__x0008_o×ÙÀ¦ñ¥M»@9_x0007_ï_x0019_ãÍÀ^Âd_x0010_?vÏ@Ò×Wô®@·&gt;·._x0002_@ÞÍjùmÀÀ«R_x0002_³L_x0018_Ä@À¨¨Í_x000B__x000C_ÜÀ¶14ùòn×À)¤«ÅÕýÎ@._x0007_K¥²ºÀ_x0001__x0002_YSC&amp;CôÃ@'Ï_x000D_ÃcaË@á{ïwðÁ@É]Ø_x0013_ÿºÐÀf¤Ç_x0005_ß2Î@_x001D__x001F_qRñtÐ@_x0010_Â ]eN·@-_x0006_E³_x000F_Þ×@e_x001F_YîöàÖ@]-W]ÚÀ/tWB_x0010_7ÝÀa_x001A_µnÝ~ÃÀÑ;J#®Ù@_x001E_í0¨QãÀ¯ú_x0014_ÊûãÔ@ÙIyù¶À_x0004_mÆLÚgÀÀá_x001B_éìû¦ÀÀM_x001D_µä²ÀW_x000C__x0004_­_x000C_BÓÀ?s_x0007_È¼À¾&gt;ä_x0017_vbÓÀÔÏ¿Ú_x0016_Âª@×}6ÆzÂ@Ä_x000F_¤x¢ÔÔÀÉD¿vÿÕÀ÷â_x0018_~ÌÀÔ_x0019_õ«*ÂÀ_x0019__x0004_qÆº_x0001_Ñ@èV´Y2À_x0017_+ÉVÔ@»Íuy_x0001__x0004__x0014_úÝÀ_x0001_ÖÈÀc©Ó@{×WÅÀì»QJ×#å@w2ó_x0018__x0015_Ó@{cåÇÔÑ@ç¿Úý_x001B_À@¢Ëâ¹uÀÙ¦L$^¢çÀÉê_x000D_{Ö@ûöc_x001B_üÙ@ñJº´×ÖÀ¿ÜMWwÝÀîShJD_x000B_³@$ÿ_x000E_Â_x0016_Ù@_x0015_eCK_x0002__x0007_¹@7à_x0014_%ÈÔÁ@É?Â_&gt;_x0003_Ä@_x001E__x0014__x001D__x0016__x0012_ÍÀÌ®°_x0011_KÊÀ&amp;^JU®N@Õ;_x001B_ÆÀÇ_x000E_'Î*ÓÀÍ/¨1'ÐÀaÐ1¥à@R'õ~àÃ@»ÔT-ýÿ@_x0010_÷ø[_x0008_â@t_x0001_TMèÐ@AR	fÑÀ5*_x0006_'lYÊ@ú¥¢]nÂÀ</t>
  </si>
  <si>
    <t>3d051ebf7d7f8377ecefa4e4ed05fb90_x0001__x0004_ç_x0015__x0012_ßVØ¡ÀëZöí_x001A_£Àê_x0004__x001F_ÃÛÍ@¼aHHª@S£÷PòÕÀ¸zä_x0013_,ÊÀª={ä\ÑÀÅ1»ExÆ@{&lt;³BÚÌ@_x0015_*ÁØ_x0003_ëÔÀfß|ZìÀ@ªA_x000B_,ÏÀUÆãG2³Àú(F_x001D_øÔâ@ðEB:À@3ùðÎ@9Òå`RÉÀ±[sÌ2XÏ@¶3_x0013_°\_x0014_ÖÀç¨_x001F_²ÀÓ/ÈÈÊ@ä	loÀºqÂ'C[@Ðâ-Ï\_x0014_»ÀÅx±«_x000B_Ö¹À¾í2²]@ñË_x0003_?ºÜÀO¡æ]Á@fÂ;³À³±âÄ­ëÐÀþµ#cÉÀ_x0002_GKÀ_x0001__x0002_¹öµÀ_x0019_K·Ä~ÂÕ@"F¨Dr(¸@ñ á£=ºÀýøÁô»Ê3À;_x001C_.CWõÀ*¶Ð28LÄÀ_x0013_Ú°_x001A_ÜÀµÚêñÚ ¼ÀÈ§l|OÎß@¡_x001D_Dd_x000B_Á@\	óf_x0005_RÃ@|iûÕ@Gn(%¾ÐÛ@´÷kÏÃ@u¥á%@Pd;Ýõ©À&amp;_x0005_ýÈ_x001E_gÙÀsÑØÊ=@:ºÆñC°Å@]ÃZ"HÀ_x001A_²ãWø_x0005_è@A;¤wÍÀÀÓ	¢¡Ü¼ÀRKæª_x0018_Á¾Àc_x001A__x0008_Çÿ_x0004_¦@_x000C_(ëÞ"ßÀMÉL{Ü8Û@+õS_x0002_¿@GzùMÿ°Ò@ÿ°º_x0010__x0016_ø×ÀwJÎ_x0005_¢Û@_x0003__x0004_ªÀÞ_x000E_óÖ¥@_x001D_¸åøCà@2,_x0007_H°ÀÌ¨4º ÒÀÄ_x0016_ °_x000E_ôÑ@u¬¨_x0013_ÃØÀ=råhñ¶¾ÀqÆÔ&gt;O¹À!èf_x0003_!Û@_x001A_Ñþ@_x0001_ ØÀ ìPEÀ¬ÁÒ2¿@ÝêòE¤@lÇT_x0011__x0003_»Ã@®q¾Çæ²ÀÎÎsx­ëØ@Zv.__x0002_IÌÀÄ«_x0010__x001F__x0005_¨¶À7}ò~tÒÀxéÆu3L°@_x0010_Ýs±«@d-?n[Ç@T4_x0016_ÒPûÀ@üxO_x001F_h#Ø@Óôbß¥ÄÀõJ:ÚFÒ@«Zù|áu´@Í_x0007_ú&gt;àÀsðîç_x0014_Ö@_x0004_ÚáL¢À_x0015_¶ºî&lt;F¸@E_x0002_aî_x0001__x0006_©_x0006_¥@c:S}kÖ@D¨Ø'ÃyÀÀæ|_x0003_ÝÎÔ@{=_x0016__x0004_ÏÀÕ¿nB&amp;_x0013_à@_x0002__x0001_¯@Çt}±ÆÔÀ_x001B_ÀèH*_x0012_@í_x000F_,õÙÏÀæüS¸°ÄÀÐkêº_x000E_ºÀ´e¸²\_x0015_Û@$_x0008_¹ZRÀ_x001C_[:_x0017_PÊ­@HuQ´@ØÀH)uyº~¶@åc)!ÁÀÖ6|ilÕ@çYrü²@lj_gÓÀBä×i{ ³ÀL¼èïÓ_x0012_áÀknÞ_x000C_À²:J\7êÑ@Í&lt;_x001F_k@_x0016_d_x0016_MÓ@`!?_x0008_©Ñ@FéY7Å,ÁÀ_x0002_ÇÓýÍ@É_x0005_}çR§âÀY¹_x001D_«8²À_x0002__x0005_4õägV)ÚÀ_x001E_»ï^ÄÀýëÍü @Î@ÈBz^Ã@¯þTN¦x@õ§í¦¢·@ _x0010_q	ÄÀ&lt;Î_x001C__x000E_ÅÆ@u_x001F_ s°OÒÀÕ;°»¥ÏÀÝõ.e3ÞÀ½'Ó~k½@K=Þ&amp;_x0006__x0001_ÑÀ_x000C_Xg9ÍÈ@-~=	¬ÒÀodi²_x001F_ÒÇÀ_x0004_&lt;øA_x001A_ÄÀ%wk_x0003_%ÅÀ@OyG1Q¾À·¯f=/ß@#5_x001A_	QÑÀ_x0017_ìå'·@_x0010_C²4dÌÀÿßÂ«HEÒÀ_x001E_¦_x000E_y¶ëÀ°íC~Ë_x0007_rÀy9_x0019_ÛkÇ@A_x0001_Ü pÃ@=eê­iÖ@¾«%_x000F_ÜÅ@ÏÖ_x0012_´7ÄÀsãoH_x0002__x0003_*×À_x000C_öE_x0001_&amp;_x001E_¬À®~_x000E_§¥/àÀò¦2¯ÒçÆÀ{î¢YÙ@ãD²Ø@­¸ÝF$³ÀÍâ¢XB¢@ªP_x001B__x001C_¤ÝµÀG5Õµe,ÆÀiÔÔW¢ÛÅÀÑ@£A9ÝÊ@_x0002_.Ï×X-×Àtº«ÓÒ@®¸_x000B_ÑøÂÀº!_x001D_(ÔÀ`xâ_x0016_háÔÀÍT×çÚ@_7_x000F__Ý_x0016_ÃÀ_x0019_^Ï_x000E_Þ@n_x0017_øìÝ@VF_x001F_1¿ÓÀQ4ú© ÄÑÀd²(s§-Ñ@Â6_x0014_D_x0010_ð¶@6ùdar@F·_x001C_SÕ@ßWÆF^~×@l´	Êw¼ÀÈ«4Èª_x000C_ÑÀzù}ÕîÅ@`í®ú^ä×À_x0002__x0003_þçÞ]GÓÅÀÒTêî_x0014_½@ç¢Ã_x0014__x001F_|ÄÀDÓ¥_x0002_oÝ@ cR¹@3¶Å._x0008_Â@+Þ`}_x0004_ÊÀw		Þk_x0010_§À_x001F_¶¦_x0019_«_x0019_ÓÀô¯÷OØ@ÔíÓ)÷MÅÀøÏ_x001F_y-È@Rüx+ÄÀ­âíÕÛÒÜ@Ý_x000F_)ÌÜEÓ@´6§Ë_x000D__x0013_×ÀB¨Zï¢_x0018_â@3±59¡Ø@µýLµ±öÉ@À¤_x0015_¸´BÁÀFqjN¨ÖÀ-_x000C_¬i¬ÀÚ@WyGCÄÀhçê_x0001_¿¼À5³_x0004_)oc¾À9_x0012_Äþð_x000B_Ì@9_x0011_æ_x0010_ÑàÀÞf+Ï%_x001E_Ò@@+_x0005_]_x0001_Û@çÑÄÌÆiÝÀñ£Éý+Ñ½@_x0012__x0006_Rÿ_x0001__x000B_âÎÀ_x0016_,õìðg@È_x0002_®_x0013_¥,ÃÀÜôÎþö ×@TæYâ¦_x0007_ãÀ µb_x000B_äÊÀDe¯_x0006_ÄÐ@Ø#_x001D_s¶ÈÀ]T4oÙ]ÈÀ½¦ý_x000B_¥É@÷&lt;eú_x0001_¿Àa&amp;öÊ4ÃÓÀç DîÜ@wT_x000C_/ ÛºÀÙû£XjÜÀ_x000F_¶Ú_x000F_IèÅÀáÒ4¨4¼@ÆÂòÿãªÀí_x0008_3ù5$º@¯Vù_x0005__x0008_Î@.«]Öª_x0012_ÀÑrö}_x0003_¬ÆÀM£ð×,_x0012_½@=_x0006_è_x0015_ØØÀ_x0004_£_x001B_-íÌÀ{è"ÞÚÕ@Cº	ïjÃÀô¶ñjÅ@êu_x0003__x0014_ãkÀ~íV´#·À´_x001F_»¤ñ@¡ÓTÓ_x0016_õÍ@_x0001__x0002__ÓÄ*Ue½@åãÂàØ@51/-ÆºÀu_x0001_ÇïÐ(Ü@õc`×§H®@_x0004_ßÁÀò_x001F__x000C_¸ôÎÀb_x001F_+Z_x0015_àÀ_x0008_{ZÐ:ÆÀüÔQàÓÀ"6àÃ_x001C_áÀê_x001E_¥°V_x0014_@é_x001F_Lm¢÷ºÀ_x000E_~zØ|Ä@ò2§¾uÍ@-[_x0007_©,¾@÷ó4¶­ÃÀñ$ÜdøÉÀä_x0004_óa	-ØÀîñ]½r÷²@Be![Ý@_x001A_îxª}kÓÀ../®1jÀ5ê²ÍÙ¢ÀE_x0005_ø_x000B_í#ÓÀ&lt;²_x0018_ÖÔ´@_x0016_4d'ÒÀET3·±ºâÀ?}hBJ­@V]nÞ©Ë@-³§]´v¸@0ÂbC_x0001__x0004_·_x0002_À@}ÖÈb_x0010_Ç@ñXÒ&amp;ìhÀ¬ø_x0001_ÃOá¼ÀÊ_x0005_¼G_x000F__x0018_Ó@£i[Ê©À°#ÆèÍÀÅª_x0007_¿ ¬µ@5grZ_x0005_A´À°_x0004_y_x0018_:?âÀÇ6êS:Ù@ÚÐ&amp;¶ @ù÷qBÉ£À#tR$và@M½à$«À{?&amp;_x000B_ìdÙ@&lt;¿díÈµÀoåï²IÅÀÖô±¤¾_x000D_Ó@ÐãJ_x0003_XÕ@Þºöì!î@_x0012_£W_x0016_#0ÒÀ¬þüË¶YÖ@p_x0013__x000E_H¡À/Àî/¶Á@_x0007__x0010_¾7}Ï@_x0003_5$àÝ,Å@ÜaÏ_x001D_£,@LWàÇµcÑ@f8	õe¶@êÕ*JÕ@ä:à£ÌÕÚ@_x0002__x0005_|ó_x000C_'ÛÕÂÀ8këè @ÅÀ_x0004_à_x0004_YØ2ËÀOÏ+_x0002_6ôÐÀýñÍ¥%K³@F_x001E_&amp;0ô@ÞXÛõy¶ÀÀ/_x0015_iDè·Û@¢þ!_x0010_WâÉ@WESØ@ò:_x000C_ª_x0018_@©t_x001F_ f|À¦-Ê®±_x0007_É@ci¶pÍÁ@[_x001D_ª\WÉÀÞ;"fßÚÀøLM_x0019_ç ×@¥_x000B_Û\@Î@øh¡r_x0003_Ç@Ý DmüüM@àÝ2_x000C_ÍQØÀÿÅ/&gt;ÏÀ·åò(Ö$Õ@_x0002_ì_x0010_&amp;_x001F_$Å@É_x001A_}c_x000E_«ÕÀ5ÝNoØÖÀwöå(¿_x0001_ÀÀW_x001A_ömH×@ÂåÐ¬_x0002__ÑÀ_x0003_@%}É@z{.¾Óá@!zç_x0001__x0002__x000E_Y²@z4_x0008_ÓØ@_x000F_Í-÷ ÐÀtHÎv:·@ïäÅ_x0005_ò®À3Öâv+á@3ÜON_x0016__x001F_Á@/!þ_x0016_»ÏÀÃ÷Ò¤ù|ÑÀ$(jùÉ@i÷fJ*Í@_x0018_Ìó#_x000B_#Ô@e÷êX_x0003_×À_x0002_¬PÈ_x0003_Ü@IXäZ_x0008_«@_x0002_RÿLWÄ@½9_x0005__x001B_Ç@LÒô_x0013_ðâËÀú£©R3ÔÀ6"Éd¢ÀÛ_x0017_1où³À_x0010_÷i_x000F_7Ú@8_x0006_O;2mXÀ^5©äB+ä@#_x000F_5ÝcÎ@_x0019_á_x001E_ÒÕ@§_x000B_y­7È@°íêà«_x001B_¿@÷&gt; ÓDÂ@hjnjå@Ö¸h1IÉ@*Ã£;=kÀ@_x0005__x0007_Æáp³#_x0015_Á@¤_x001A_ªNIfÑ@¿_x0018_°_x0004_f½®@º(ÏßÐ_@:Ð_x0006_ÖÍIºÀ*f_x0006_z®7Ô@F_x0002_£¾§|ÓÀ_x0012_¿Ýú#ÙÀ¥ò÷mÑ.À_x000B_¹÷Eó¥ÓÀV_x0007_#ßâ¼ÀÑE_x001D_À#¸@,¸ßJ«ÇÀ@ÑèÅ¿À1_x0003_=³Í¾@¢´&lt;_x0015_ËÀê.o@¼@Ë7®sã_x0015_È@#z¿v_x0014_Í@!w¼vU5¼À£V-0&lt;_x000B_ÓÀ*ÃQýÄÔ@&lt;ÓOnoÌ@V×.\PÝÀ67	0Uµ@¤_x0001_(æØÓ@â{í&amp;ÁÎÀa5àìÀÌÀ2ÝûÆSØ½ÀN,-`ÆÙ@ºéÀ__x0008_¡ðÀ_x0018_×Ð_x0001__x0006_¢fd@Èn·Ü7À@~ÿm_x001A_ÅTèÀPÓkgÀÀÖË_x0019_+_x0004__x0018_Õ@_x0012_pxÜ@_ÇÀ_x001C__x001B_½_x0003__x000D_Â@_x000C_PI)_x0014_¢@_x0015_ñ}Î,oºÀ7JÈjÍ_x0011_µÀ_x0010_,Ç|¤À_x000D__x0008__x0007_µ_x001A_g×@¦êJ¹ýÄ@¯C_x001E_n¨Ì@sjNLSTÀÑ_x001F_çÔÑÕÀòÑÄà§@WX_x001A_Ô_x000F_@ü­ðH$_x0008_Ù@_x0017_Û_x0002_¼ÌÀxÿã1²@Ò»ø _x0005_D ÀxÔ(¿_x0002_mÙ@« 7Ô×À:ÃÒ¢,úÔÀí&amp;Á&lt;h=«@	Ô_x0007_1_x0015_hÀ´_x001F_ÐÇK@Û¼ä:¹ÐÀ¦ñ3î¥R»ÀWfCÖÝÀ£RlîX°À_x0002__x000B_`át^2v×À!ëöÅ_x0014_ÛÀ»_x0019_¿õÅ@Ñ&gt;_x0010_IVE¶À¶ªå¹}¶À:Í=ÌËb§ÀRpA_x0006_E Î@h_x001C_÷oóÆÀÀ¹|é_x0005_«W²@Nf_x0013_ó`ïµ@ N_x001F_M_x0008_±@õYã»®/®@ï¢	ëÊÀÏ: Ëo±@{_x0010_ÃÖ@çÞ[d[|ßÀFÕ_x000D_òêR×À&amp;_x001D_Í+ÉÏ@zK(YíÔÀw_x000E_,ÕÏÝ@©Ûcà_x000C_Â@fÉ5¸aÀ_x000C__x0019_¡_x0008_V_x0012_ÐÀbÿÎñºÀ³ÃQ«_x0016_&lt;Ü@ìG_x0004_ZT4Ê@ý=_x000C_N«ÑÀqð_x0013_Ä¾Ð@_x0003__x0010_DàÜÉÀêhJ_x0007_Ñ½ÓÀ»_x0001_ìoq§À_x001B_!|_x0001__x0002_N	Õ@hý?p_x001E_ÔÀ1£_x0001_,zøÌ@ûvÑ·¸@­á!G_x0013_âÀQÏ2eµ@_x001C_ÍÝÐe_x0006_ÑÀ¿_x0014_=3_x000C_ºÉÀàj_x0007_UJ«@ÏnÈ.«GÖÀ·%û©._x0007_Ó@_x0017_½;ÕÆÒ@Tp¬Ó_x001A_²@brc&gt;5À{yÏh\:§@1EÛ&amp;Á·Àh`îr¢ÈÀ_x0016_¥ÂÈôæÀüþÆK,=zÀ&gt;_x0006_ÁÐ(½@0A$_x0016_Jß¹Ào¿ ±ÈÞâ@ïÐ7_x000B_¯mÚÀ_x0006_Ã_x000E_XvÉÀNº@ùÌ@'?_x0010_lü¾²ÀPM_x001E_*-î±@_x0007_*ö!OÎ@S¢	gT¥ÀË}¯XÍÐÀ-_x0014_÷bµ¨@H3¦Cê?À_x0001__x0003_LÖþ_x001B_QÔæÀ5_x000F_×Eßã@Ì8ûÕ_x001B_wàÀ_x0008__x000D_°×À^ÞÉ_x0001__x001C_l@ÝÑ³_x0015_mÔÀâyÎü_x0004_ã@rJ&lt;Æ?ã@b_x001A_-»ö«@¼wµÀ£Í@7_x001A_°ÕßãÀ(§ç¬'µ³ÀíÝIXÊá@Q~!zzä@&lt; _x0001_ÌÄ@_x001F_ûm_x0010_»×ÀÑÆ¢öí%È@&lt;äpD_x001E_·ÀÃ¸&amp;]fÝÙ@[3jý_x0002_å@_x001C_÷h®í·@ë_x0019__x0007_5cÁ@ÍgåSfúÐÀ_x0005_báU_ÔÀ¬_x0018_ÛàqxÀ©á%Ú¼Ü±@_x0017_Ë¢_x0016__x0012_×@"_x0007_Â0=²ÀeZZ_x001D_ïïØÀÀ5 Õ_x0010_î°À%`3¸_x0005_ÜÃÀð§q_x0001__x0002_ÓøÇÀ_x0014_&amp;}£À¿X³&amp;ÁÐÎ@¯½7FÄªÀ£ß?3#:Æ@¯æÕC3{·@P+Ázï_x0015_Ý@%Ä&amp;Æ[YÎÀp5'ÁZZ°@bòH[ÝÀ[ó%_x0018_ÈDmÀx~Oq9~¢@½'©G;§Àì¼`_x0006_Jß@E_x001C_8_x0007__x001F_¨@[¬_x001E_Fá@¥Wôa¿¤ÀñéáÞÈÒ@Ë£_x000D_|KÁ£À_x0002_ß_x0008_ûsÃ@¥,ZÍÈÛ@øõ_x0012_ÎÜ½½@Þ^Þ±÷ÊÀÄ_x0006__x000C_d­fÍ@^^´_x0006_ÍÕ@âEBá=wâ@B©MîÏ}@öJµTß_x000E_ÖÀNYøÕò¯ÅÀ_x0016_°5¶¾È@í__x0007_¶_x0004_¥À_x0005__x0012_l_x0017_KÆÂ@_x0001__x0002_PîÂ#,µ@¬Î_x0010_?ï·ÀI¿ñð ó±À°#c_x000D_°gÀÐËÄý_x000B_vÀzLR¨½@¦´_x0015__x0011_õhÁÀ&amp;q.éð_x0012_Æ@þ_x0002_a'_x000F_×@HÐç_x0007_VÀ¶&gt;ã7ZÑ@-ñq'¿Àêó&gt;-§Á@ A¤ZÜ@õ»ãVè_x0007_»Àëã_x0014_iP_x001A_Ñ@7Ìò_x0017_J­À\Yw«OmÄ@¾U¸­å}²À)*¤Ò@ó_x0011_ÛÀW°³~"ÔÀ1pÚ´Àh_x0003_îÄÀ/¤ÜTg/Õ@6_x0019_&gt;gÍ¹À5_x0014_¼m¥³@ræ_x0018_w1Àâ(_x0011_Ç"ãÚ@-ä¸tdºÀ6ABóK!©À¸Dø_x001A__x0001__x0002__x0015_d¾@?Æ4L_x0019_²Þ@Ý¨Ä¬ß¹@¶a¹'5¥ÍÀ_x0004__x001E_¿øàBË@Jó?Ê!úÂ@Yåg´ý_x000C_¦@weÄÏuÈ @ÜºM©¦ú·@ MÝø­ä³@[b&amp;®];ÎÀg¥=ë»ÅÚ@;wßmô¶Ã@¼ôåÏ&lt;¾À¤*_x0012_&lt;,«À_x001D_úKË6ÜÀ}Sï%@5ÇÀgôé5_x000F_Í@[4ëWô×@8_x0013__x001A_ÅÀÂsï»AÄ@£M´l£@_x001F_øA6ÞÄÀÂdF_x0018_^®À_x0017_H¯mI_x0016_Ç@¬å­Â¯ã@ãÁ3­äv»ÀúPL&lt;×·@b¬¥_x0010__x0017_¤ÀÕÕ¬lTxÛÀç@ûÕDrËÀ_x001A_êj5ÆÀ_x0004__x0006__x0013_§¢@_x001D_Ó@_x001A__x0006_(È:ª@Ã_x0007_DM_x001D_ÁÀEoküõ&amp;°ÀèÚÙ þ¼À£y¸x_x0005_XÓ@Ú@åáÀâÝ­f%ÏÀ_x001E_¦ï(ñ½ÊÀ¡_x000E_%MPëåÀ­:UÂ}ä¾@2÷s%ËÉÀ.{W_x001E_ÁÙ@#·"õsÔÍÀ²GÒ_x001D_¡Õ@¨&lt;vLØÀñMír+TÓÀe__x0011_Ä_x0015_Î@_x0019_A_x0011_&amp;yË¨@àï:Á×tÀ@íÎá_x0010_¬{¥ÀÁ_x000E_ÑDßÀ¼Pþ ÏÀ_x000C_ç¿½nÊÈÀ_x0001_9_x0017_M_x0003_Æ@&gt;Öú±@*ªµ06@_x0007_j%U_x0002_5Ó@8Ë_x0007_úÝßàÀæÞ_x0005_ÞAÃ@¿wæÕ@ì_x000D_L¨_x0002__x0008_Iñ@Ãö_ó|ë´@ÇbL_x0004_Á¢ÑÀÆº_x001F_:	ÉÎÀ§°~5Ò±ÀôHTXÉª¥@jY_x0006__x0003_l¥À[_x0003_Mñ$æÒÀ_x000C_¸tØDÑà@C«ä¹*»@þ&amp;PÈî-À½÷÷UVÜÓÀOÀÓ U×ÀE_x000F__x0013_jÜ³ÀT_x001D_Õé/ëÆ@-ñê1¨À¡_x001A_&lt;_x0001_g&lt;@iïüpf²ÍÀVäÅv²_x0005_âÀ£_x001C_ÏP»Ö@ÕK³ÀV²Àq@L7¤øÄÀ*IxýhWÓÀÝ½ñ&amp;"]È@Ù|_x001C_Ò9_x0004_Ñ@Ü_x0019_Å¸©ÀÁÀÁ°_x0007_qùíÅÀ~ñô÷P¹Ø@?½@uÒ°·@ò_x001A_òðjÀÞùÇj¬2·ÀBÅÍôÎ@_x0001__x0002_V_x0016_:ÑÌ}¦@_x000F_ì/Ë7¾À_x0004_Ñ3ØÓ©@hã©h_x0001_ê@%3onÒ@ïnhqÒÀ+¢Õ¢ãÀºIÉHØÀÝ4½_x0010__ÊÀ½$_x001C_ÐFàÀÕÒoçÝ²Àh®_x001C_nA¾ÔÀÖèg'[CÛÀ¡[ÔeÌÀ__x0019_éÙCÑ@ç·¨T&gt;_x001E_ÚÀ¨õ`µÏÀ_x0004_ã²NUÀP_x0007_äýx¹@ûk43É@²¥2ÒÒ@fkÞ¸ß@ã°_x0019_Dß­ÀfQ_x0018_NÐÍ@MUFÄ@[_x0016_qô_x001B_ñÀ½µ84é?±@¬è¢å¡@ààY&amp;L$¬@Ðèüç[öÁÀDvIáÏsÞÀÚÖñg_x0002__x0007_ØÄÓ@_x0019_8u_x0013_&gt;×ÀÙ¬.áYÕÀÕãV¸c¦¹Àèyì5u«Àxl´?äÔ@{A|Bm_x0013_Ð@0l.Ï_x0005_Æ×@M_x0004_i_x001F_Á@j@µvÒÐÀ_x0003_¼^Ð­2Ô@¢p]±qÈÀ=é_x0015_IÚ@5$_x0006_²ÇNÙ@sö¡_x0002_LªÀP?_x0011_ÞëWË@/Ô¾×UJÙÀß_x001A_ê¶À_x0001_»_x0015_©U¨@ÅðùgcÜ@_x0010_ÄE&gt;_x0015_Ñ@´_x0018__x000D__x0014_ÊÀH4Æ«ÊÌÀìæÄVO1½@Ùc§ØGÑÀH_x0010_ÃÜ_x000D__x0011_ÝÀH¿Ù_x000F_fÑÀ_x0011_áloÈ³Ç@7w·MhÊÀ\Óo_x001E_GÔ@Öb&gt;XyÔ@_x0011_srÍ=äÚ@_x0001__x0002_I}¢:qnîÀz¸D×ucÂÀÎmõ=¡ùÅÀÄ$¦4 ¨¯@í5qLÕ¹@åa¿}Õ@Ãf-ÔÄÔÖ@_x0002_ÅÆUr¾×@ßª76_x000B_$À@_x000D_ÂÉÔ_x000F_kÜÀ¶psÅðÆÀjdU`ýºÕÀ}f	OÆÝÀW±FMÕ@u(ñ¼_x0014_ÁÀ_x0005__x001B_0!pVÏÀ%_x001D_&amp;Ê_x0015_À_x0006_/_x000C__x000F_~G¼À[/ÈÞå¾§À&lt;bkô_x0008_××À_x0014_RSo¸£½ÀÝ2|¢*ØÑÀÆxûM_x0011_)°ÀÉ¨_ÓV5áÀ×k¦óÇ_x001B_@&gt;^Ç`._x001D_ØÀÎ£ÀÓ_x0006_»À,¢ÝÑDþÏÀ~ç«U]ÛÛ@õ+!ößv¡@ûá*W²ÀAÝÀn_x0002__x0004_Å_x0006_Ø@ëbAôôt»@_ôÍ@p%à@ÌuV.Ê@_x0010_H(@Ã-ÞÀµFæ£Í°@À='ýJõÒÀEÞÉ9.u­@xâë&amp;´@_x0008_¿_x001B_rkîÓ@ì þ_x001D_ÛÀe_x000C_Ð_x0008_³§@´Ã_x0019_ðBbÚ@K_x0001_\p®Ñ@¡ZaétqÑÀ¯ò®Õ¼ÄÀl_x001E_	¡@º^Õ_x0019_ÂC»@·íZt_x0003_àÀ_x0014_äK_æ$Ú@È_x0007_	d=iÈ@à¸?T´@(c¿|(_x0002_à@kL_x0016_¨_x0013_-¦@_x0003_ßO-ÈÀä4V_c^ÛÀ3¾ÎÀ{_x001B_cðË,¶@ ÒØ¹D_x000E_¡ÀbZvæÄÀT_x001D_T_x0013_@»4Vê&amp;×À_x0001__x0003_Ü&lt;_x001F_FFÆÀu}¬WAÞ@Ë_x0002_ë_x0018_ß°À9·w3qjÏ@_x0004_ó_x0013__x001A_³@|½cÀ_x001A__x0002_Ó@îUTÁ/ËÀ&amp;¹D_x000D_ÅÀxHó´ÆÀáÜ'Ý~k½ÀOíï®WÁ@;£ÅËàÀ¢ÚUÜªqÀ_x0011_7ÒtÓÀð&lt;¯GÏÀóÄt&gt;Õ_x001C_Ä@ I¦Pm1¡@ãL_x0003_ùâíÄÀªd_x001E_«£À+ö»(1×@¦O_x0015_ÇÍÑ@8­J¤ÐÑ@¹0_x000D_R_x0015_ÉÂÀõjËnµDÀØVs¶Ë_x0014_¡À_x0004__x0017_ªò&lt;ÔÀE"vcº@Û¤dÂURÀºJª_x0019_ÕÀ_x001D_0u¼´½¾@Þo×fÈÁÀî|&amp;Î_x0001__x0002_ÌBÖ@×§	¸fÑ×@EÉ­iÁNßÀó¨_x0006_Å¼à@¼¢q_ýyÎ@«_x0005_]_x0006_¨8ÕÀH¨HvgÀ@·tQYuÄ­@ø0Ø8EKè@Oµ/Êhµ@_x0004_ð_x0012_½Çx´À[®öDètÌ@sV¨ô_x0018_þµ@®ÍÜÏ@9ãD[ÿ§ÀJâ;ì_x0003_À6ÆÈ~^jÄÀ«w¸_x001A_çÃ@#°_x001B_c²à@8_x0012_é|,ÙÀl_x000F_-ø×@|w¿`8¶ÄÀÑtkåmÂ@ÄÕ§_x0016_èÀa¦±$&amp;³ÎÀpö_x0004__x001E_ÎÀz_x0012_Ö*jÝà@ü­_x001E_cÊ²ÀcBöBeÚÀªq¯ýÙÔÀ&gt;T¾û_x000F_êÀtè]¯h8ÉÀ_x0004__x0006_RÓÏ!_x001B_ËÎ@!ä$¿e©Ê@¦í'táw¶À[ø+Â7tÌÀC_x001E_/Pc_x0004_¾@_x0002_¹ISe_x0002_½@Ó=þî[ÒÀìg¥º_x0015_µàÀ;2vj·@&lt;êÓä_x0017_NÄ@/µ_x0013_NË@_x0017_þÝQÒ»Õ@u©]_x0001_ÆÀËÚ_x0003_°±@ú_x0017_òÑ_x0011_ÁÀ	ºÄþ­{½@K«j_x001D_e@BRãé²@Ú¨ù_x0011__x0006__x0005_ÔÀ	Êp¡_x0011_×@M9u¯_x000D_¨ÔÀ*_x0018__x000B_ÄåÐ@_x001D_&amp;üpX½@¤¥kgCÕº@'­wM}	Û@_x0015_ _x0014_Ò®ë»@ö¹ÑufÅ@Ö+ÖéA¨É@_x0014_6ÎHæ_x0010_´@³ô_x0008_2õØ@pD_x0010_&gt;aÀ\ì_x0014__x0007__x0008_ÅþÎÀÏ_x0003_ç¾TÈÀÎõaúî_x0012_ÔÀ²_x0019_Ááü	àÀó§¿ßÃÆÀ¾ÜÁ¸âÀÆ_x0018__x0019_²_x0008__x000B_ï@_x0002__x0004_¿fµ@¥ËR \Å@³è&lt;þÓÀeÀukÜ_x0005_ÇÀ%qc©¤°ÙÀá2mêðÖÀK&amp;Ë;â@ZºýX_x001E_àÀÁf`º0"ÄÀLÏÊ_x000F_ÉÜ@óNª3_x0013_Ì@¦`?/S_x0001_Â@S_x0017_T7@{ÃÀzvÏÐâ]ç@Ç_]Ë»@j_x0012_½}«qÆÀ¿7Ûo®ÉÛÀÃ_x0006__x0019_§Â_x0015_@P¥e©`BÒÀH@I_x001B_Ý1ÄÀ®_x000F_'9ÅÀõ0_x0013_fÒ@Î_x0013_?ÖÓÀ_x001C_3cK¾¦@Ìý_x0003_xiÀ_x0002__x0007_°mü!×.áÀáð÷o_x0004_ À9ü_x0005_XÞ@iþqyfÔÀ_x001B__x0010_úïÌý»@ú(¿ÛîàÀÞ_x0015_$ý©^©À_x0005_PpD)Ô@Å¢ò&amp;¯¹:@Øâeî_eÀR®9!3-±À	4L´_x0014_NÊ@ÜÏXÐþäÀ¤+Á°_¦À²_x000B__x0017__x001E_ÝÌÀè¯nUiV¶@P²#?¥â@L_x0014__x000B_h~á@QÖÈzÈ@_x000C_.8.W¯À3_x001C_av¿À_x000F_Ê­Î­§@_x0018_~_x0003_é_x0001_°À§_x0003_ú_x0017_³ÂÐÀ_x0018_C)e_x0016_xµ@U\+ÎÀüU{ÜRÑÀ¼ðèñvÒÀ³8S(tiÒ@7å?_x001D_Ç@3­|HD_x0005_ÐÀi8_x0006__x0001__x0004__x0001_rÍ@¾Íe6ñgÍÀÑà$£µo@I$¥_x000C_Ö@7s*ïk'¤@ç¤óNímÔ@_ÐâE3Û@f*5Á¸À_x0007_{¡Á¦¨À¨_x001C_³Í°ÑÀ1ÀØû¿ÀP_x0019_îòØ@½dÊ¸®ÀE­õ,¦Ä@_x0015_¥Ô1ØHÍÀ¶ÿÍJkÛ@×Ë_x000D__x0014_×ÀÊ_x0003_­âØ@£ÎÿDíÓÀ1ãò©Â¡@0¥? KÚÀ_x0016_"k/_x0018_¤àÀ&lt;QØ9j_x0002_×@ºÂ_x001A_5"	áÀ×Gïú47âÀ¢hñ²_x0003__x0007_±À×^Ew&lt;ÔÀ_x0015__x0005_R°AêÙ@_x000B__x0017_-Gå²ÚÀê_x001E_e±´@	eåLÞÀâ¤nGß¹@_x0001__x0004_ôÑY_x0003_YBÝÀÖ1u_x0014_ÿ_x0017_É@»±f&lt;ÁÌÀ¯À½CßØÀ´_x0019_÷%UÌ@ÎêNeS½À¿äÐ_x0019_à@Ú_x0002_Õ_x0014_àn°ÀtU	_x0014_~ÔÀ&lt;.²gL+ÝÀBc¾_x001D_J¡Àç@³y¥À{0¼qÎ^Õ@_x001C_/zrXÇÀ3'_x001F_¦Éµ@roUÙ_x0019_Ã@æi¾µ ?Ó@lÙçÛ¯¸À|×q_x0002_Ì@_x000B_] |_x001D_ ÀfëÙS7°@!#£¿Íµ¨À¢}SóxÝ·@3×Èÿ_x0005_ÙÀ/ù|Z[Ú@2¥$¹_x0016_®·ÀgÜõÝó\Î@;èýMÆ¾ÕÀÏût[§ÔÀ¼¤,_x0006_¬Ç@eÐÓ_x0019_«Jà@È]P_x0001__x0003_KË@_x0005__x0006_D_x0004_åÀ~ÃÁºú8½@u¥\ç	¸ÀY°Å#cÔÀ_x0001_Ô_x0004_z@2_x0004_ÿÙÀ*y¤¥ôâáÀâ5´»õöÁ@Æ_x0005_3Ú_x0008_ý§@;÷vî¨ÀÀÍâý_x0016_ºÒ@«s½ÎMÕ@í»Î_x0013_¤+à@·D`¸kM£ÀSK7kÂ_x001D_äÀn¢k!ãÂÀ±ì&amp;U½¼·ÀæªP\wS|Àç¿)ê­ÍÀ\ã}¶¥QÐÀ$_x0002_Q_x0005_2\Õ@ÅØ[5NßÞÀ®ÖåzÀÂ¹ÀBèÙÞÊ@]_x000E_*é·.Ê@Òe=häõÈ@__x0017_µû¼Àª²_x0018_(¬£ÌÀ_x000E_BVc·&gt;ÊÀ¢0_x000F_ÀðL¦PÔÛÀ_x0001__x0002_°Ê"Á|ÎÀ»Eåª\ÈÀd$ô¤§#²Ào_÷gÑ³@}4d{ïÀ«»Q ¡Ó@ÒCàSÑ@üæ® _x001C_±Àt©ª´¦@¾rôp0ÕÀ_x001D__x0004_ Ë@VlÇwjÏ@_x0018__x0007_;ï&lt;iÀ½Å$*¿òÛÀÃ__x001F_ôZíØ@Ï{&gt;ºYÒ@_x000B_ÂhK×ÒÉÀT¸¿1~)Õ@òn]=ÐÀYIÐQN×ÀV_x001E_Ö8| À9Ë¥._x0010_ÂÀÄÓN_x0011_ÉQ@õâº_x001B__x001B_ØÀ_x0013_Ù©õõoßÀê¿ÙroÖÀ*s4q_x0019_KÏ@åC1G5 @ãLÒ¨è_x0010_µ@ïy·_x0006_I¤Àü5#_x0015_åÕ@´û¿_x0002__x0006__x0007_ jÃ@Î{_x0011__x0010_¶Â@Þ8Ö£qO¸Àÿ_x0004__x001B__x000B_æË@|f_x000C_êÞ·@o!ËvçÌ@?¾Ñ@Å&lt;Ö6ø¹ª@¦#÷	ÓÍ@©£d_x001A_Ñ@Z¾µo_x001A_Ë¯@·îpû¶Õ@{WðjUÊ@_x0003__x0015_Þ_x0001_ÂÑÑ@_x000F_.ÅþØ¹@Aûí_x0008_ê_x0012_ÐÀC_x0016_X_x0008_4~ÓÀ\_x001D_ã!³©@_x000B_*[_x000F_÷ãÀ1Ø¬#GÈÒÀ_x0013_÷û±ôÚÀî_x001A_9«ïNÛ@_x0015__x001E_äÌÒ&gt;ØÀÍÜý2?[@¢YÕS\ÑÀwLN:Í­@º8ß}_x0005_ÕÀnï*Ðß@±UMIX0×À·|ÚbÎ1¼@º#mÿ_x0007_Ô@ÊÏ»_x0002_¡§À_x0001__x0006_n§ÞÍ_x0004_ÆÀ$_x001D_l,â°@#Æç%¯*á@¢w ¥3î¾À_x001A_%²!LºÀ\_x0018_e-·?Ô@_x000C_.É_x0012_\^ÁÀ¸_x001A_,Ú_x001A_.Æ@áÑ ÊøÅ@¸U\_x0002_¸¡ßÀ_x0017_³­«ÉÕ@jå_x0014_(_x0011_AÞ@xN_üÖë¯@©¹ú_x001B_Ãº@U §¯y_x0005_Ê@1|@%°¯À_x001A_	p_x0003_ë@×Ú²©þÜÀì¹wñ_x000F_·Ù@dLW#Ê@jýæ*·@xädH'@´À_x001E__x0018_\m_x000C_f¼@_x001D_|ñ´ÄÂ»Àtâ#ÞGÞâ@~(_x0016_Õír©À}Ô Kù£¹@þÝß_x0005_ðÙ@_x0002__x001A_óÜ0_x0010_¼@ÍöÐôâ@]¾AÒjáÀîùv;_x0003__x0004_m$Â@ñ¶BÍÜÀ÷Öc_x001D__x0012_&lt;ÓÀq _x001E_*jÕ¸@57½À¦ÜÀ_x0016_Ã_x000B_gZÝÀ£p_x001F_ei£È@_x000C_ÿßå¾8£@+ÔyHv¯@_x0011__x0001_S_x0004_ÁÉ@µf_x001F_¸VÝÀý_x0014_g_x000E_P{À~RÔK£Ê@ö¢7;ý¡Àhªõó?8Ð@jÐ_x0001_ñÆÚÀ¹¦Ì_x0002_öuÕ@(c®_x001C_¶Àtþìè_x0002_Ô@;É=ÑÿÀ%i³¨_x000F_×ÀXÔ×&lt;M9³ÀÉå©¨Sµ@_x001E_jßr_x0018_ÐÀaRß_x001F_?!Ô@Ç,rSÜ¹äÀª_x0011_ËÊ«Í@_x001C_t_x0008_wÃ@þ_x0014_Á?_x0006_ÄÀ_x001B_36`_x0007__x000D_ÖÀÕ_x0008_É_x0018_µÀ¸½_x000C_oÛ@_x0003__x0005_v&gt;}'Þ@Û`M3­+Ò@0Ã®¯	ÝÀeDÏrBÇ@3µO5ÕÀ@]c­_x0019_ÜÀ¤`xZ3ñ¤ÀéÕ_x000C_³Å@þê?_x000D_UT»@,dï£ªp·@³_x0014_kªe_x0012_¥Àä_x0001_Ë¡Ò·ÀK_x0004_'°uïØ@¼}_x001D_2Dz¹@_x000C_â¦;Qy¿ÀÉu^Oãv¸@Æ$àù´@F²íZô½ÀE_x0019_Þ_x0005_·_x000F_ªÀ_x0005__x0007_AqáËÀ%Ã¬ëÎÆ@$c`s¬_x0017_ÚÀ_x0001_£5¯? ÛÀ^Ú´ÑÈÀsþ õ_x0012_Ù@¡¦ÏoXëÍÀ¨_*5Ñ@_x0019_ï{ª¦#âÀg&lt;7Û_x0002_ÇÀ²Iäß_x0017_ÁÀ_x0010_/@Í8ª@H9úH_x0002__x0003__x001D_ÛÀ:ànö¨Ò@_x0006_Q3¸­ÈÀ_x0010_Ò\º,µÖ@æz2UÀÀ$¤ÒÈÑÔ@.@ÀÁ@_x0012_6àÈ@G^H&gt;=ºÏÀy³±áîÊ@ö_x0008__ÎTÀôé÷OÙç@µ_x0016_Q9rÁÇ@!-[:Á@_x0002_`«§_x0004_É@zÜ&lt;ëhéÜÀk{_x0002_ÞàÀK_x001F_UÔi`É@y7¨c_x0002_?¦@»_x0019_9¡7×´@Dá@á@¦í_x0012_f7ÓÀÀÞËøHàn¡@ú+(ùÒÀÃ¦]ÁX±@ÁÑ¬=¯#ÒÀ_x000E_QcëtÍ@¹Õ?_x0001_¢ßÀ{Çà&lt;ØÀÑGåâa¸À\o"ë'1Ú@þ¦_x001C_þÖÀ_x0003__x0004_:~L7ÀÄ®æ9TJÎ@_x0010__x001C_G éÂÀD³Ê_x0016_?!¯Àc_x0005_¸_x0013__x0003_RÓÀ_x0012_RE1J®ÔÀÀå_x000D_¢«¼@:ß3o¨öá@])_x0002__x000F_(¨@¾%ë¦W_x001C_È@R¬_x001F_¶lâ¾À=µBU_x0002_@h)ËÎr°@;mô÷ØµÀ@NÃEÀf@{Û*Ñª	ÙÀ$ç_x0013__x0007__x0001_ÎÀò`;Çâ@ÜWb­J!Õ@ª_x001B__x000C_Ðh_x000B_¯Àï"&lt;06¸ßÀ@4"º7+°@É£¬ì&gt;_x0013_±À´ì[:'IË@_x001A_Ñû?_x0008_Ù@Äp¾fÏÎÀ_x0002_{ÛÕ_x001C_hÁÀoÛ¸¥ÏÛ@_x0001__x0016_¦ßËæ@@&gt;ô_x0017_°æÖÀöK¿&lt;+ôÏ@cÄ-Æ_x0001__x0008_t`ì@Çâ&amp;_x0017_Ì»¼@b7ÉýÆßÀt+údÕ²@_x0010_æâe_x0005_¹ÊÀ_x0008_õTu0:Àñd_x0018_¥_x001F_Á@/:äÂ!ÓÀ¡¢ÌàA_x0005_Ò@W'³ç­Õ@Ô_x000F_ð]ÇÀMÔ5~	ºÓ@Ë%1Ë`Ø¨@Øäf_x0004_`ÇÌÀ99_x0018__x0002_²1ÈÀ¼N_x0007_|_x0013_Ä@¤àã«tÂÀ¬½iv_x0011_ËÀæiG©kà@#f¯£Ò@á·h_x0015__x0006_¾@_x0018_J¤3å2À2GgÔÆ»@_x0018__x001B_O_x0008_U_x0019_ÈÀrÙ4y_x0007_È@ü¨Ã_x0019_L»@_x000C_|Ñûª©@ôNBx¢9Í@P_x0008__x0001_í×AÕÀé2^è3×À$_x001B__x0011_&lt;Å@_x0013_ÀÉ_x0003_ØÀ_x0003__x0004_ÞâýãdxÓ@Ð«oïÜ¡ÅÀ3à_&amp;¤@Ã2_x0008_ÄTÖ@w!ç_x0006__x0018_ÖÀ_x001F_I½_x0001_"ÛÀÏd]_x0006_ºÀÕ_x0004_ïÐþ¶@&amp;Ã_x001D_ÅèØÀ?ªy2 iÉ@ÚÈÙ®O¼@_x0017__x0011_Ë.ü`×ÀÌSÞ_x000F_£@À@_x001B_.ÕXÕÀM__x0007__x0016_D×À_x0006_NÐ¨«Ö@TC_x0016__x0018_°4ÒÀ§_x0018_2¸'î×@Ó¿ºøNDÓ@'_x000E_ç_x001C_8Æ@ÈG&amp;P_x0003_±Ì@_x0010_¥û&gt;_x0015_dæ@vê_x0011_ÙbÎ@³`&amp;ºªÕ@Æø ìp:äÀ?ÔE_x000C_Ò@ùðýÂîÂÀ@=\ã_x0002_£¾ÀâEôýD	Õ@ùzâ_x001F_[ÿ´ÀËc®sé´@9­_x0017_©_x0002__x0003_'´à@ã7_x0002_L_x0011_·@ã_x0018_Ãú$»@_x000E_!à4~¨À9¾_x0019_æØ@NçèhºÀvÃ_x001B_uzuØ@{N`}!IÇÀ_x0014_Õ&lt;@êáÛ@.°êþ_x0019_.@Ú8_íÀÀ_x0017_×	;YÀ(_x0002_2p_x0001_ÂÄ@PÝ¡Ñ8_x000C_àÀÁ_x001D_Ø'¶_ºÀ¥_x0007_gQø8u@_x0001_@.d_x0019_ÒÀ_x000D_¬Ø2êÕÀñÝÞDÞJ¸@§"_x001B_¬_x001F_Ã@,/Ï_x0001_ÌÒ@ò«ë!¡¥À&amp;_x001F_Ûq_x0012_Ñ@ðS_x0008_+ØOä@ õ²&amp;ÃÅÊÀ¸âµtÏÀ_x0003_1_x001B__x000C_HÙÀ&gt;Üou¯Xè@_x0017_vØÖv Àqùô¡_x000F_ÍÀ`¨ª@;lÉÙ_x0016_W@_x0001__x0002_÷ÓÊ*÷·ÀRÞS³ÆêÙÀ²ýG1ÀÀäÀ0_x0015_ü0ÁÀkÔ}|rÆ@­¬±ÏÆÀ_x000F_Á b.À8_x001F__x0017_|Ç²@nÿå_x000D_A:Ã@/_x0014_r_x0007_®jÔ@µ_x0006_U¥Àé*ýËÓÞÀ/._x000B_ÈÂÀ(ÿd_x001E_½UÄÀûÀ9ÂÀ_x0012_Ýÿ_x0014_oÎ@z_x0001_mÖ|ÄÀóÆlw_x0017_ÅÀ"TÝ_x0006_ÖÀWb_x0019_h±Àòð ¦N_x000D_À&gt;ýÐ_x0015_^Ù@¶ C°±sÄ@_x0013__x001F__x0018_jÀÀä_x0013__x0012_z&lt;×À_x001B_À_x0017_måÄÀ_x000C_ô?Þº6Â@.qÌwæ¢À¼ãºòÂ/¯À_x0005_¯ïØ@{¾0!1@_x0001_þJ­_x0005__x0006_®¯ÅÀM¹0@zÄÃÀE_x001B_Â8Æ£@­±v"^ÓÀoÂLÔ=.À_x0018_]_x0004_tÂ@ZãÊLfÆ@|H&gt;%\3¬À¶ê_x0014_­I&lt;ÍÀ|Sú=_x0001_OÀüá_x0011__x0001_Éç ÀýÊÒèÖÀj®|b¼mÊÀÕæ¥¦m¹À_x0015_Ñ#/#®´@&amp;sÁÇaÆÀèY_x000B__x001C_&amp;´@±¸Q¦_x0008_¾À%Òg±Q£Ð@×»©A_x0001_ã@_x0010_ãàî)è¨@AÛ_x0003_eò~@ñ_x0001_ç?Q_x0002_Ú@_x000B_Ö_x0013_z¯º©À©Ñ á$£ÀA^o,_x001F_ÂÀ¼,áE@xa0rY»ÙÀªãLÖéÒÃÀT´UÍ¥ºÀõ.V¡,ÈÀ«Ù$!Ö@_x0001__x0003__x001E_(Po_x0013_MÌÀC^á)Ç@]û¬Ø9º@+_x0003_ÿêÈÄÆÀÏmkãb@°ÀÇâ²ªëâÀÝ[Ì_x0002__x0016_Ì@_x001C_ª®PÜÀÏ_x0015_»cð²À_x0006_P_x0004__x0001_ØærÀ_x001D_ÎyÆlÎÞ@«ìäãdËÀÛêÔÀ¼[©Q·ß@_x000E_æ²åoàÀ_x0018_X-=lÊ²À0_x0011_1ô_x0011_@F(_x0019__x0008_HH@ð	Ùs_x001D_ã@à_x001C_W¹N(ÁÀ­äýu*È@_x0016_Nr`*ÌÀ±_x000B_Ë&lt;Ô@M`_x0002__¤¡@&lt;_x0018_°[úÅÀ\ó,Kò¹Ñ@e,tùhØÀ_x0011_ÇÔÔ_x000B_aÄÀ.G%a_x000D_$ºÀ4à_x0018_ÁÀGøºó_x001F_NÖÀÝ@St_x0003__x0004_§5 À§å_x000E__x001C_ºÉ@~ÌÇ_x0006_Î$½@Ý_x000E_ë_x001A_c¼â@úÓÝÅÀÊ"U?ôÆÀI÷_x001D_8£×ÀgÀæuáÀ_x0004_\­_x0008_"Ã@_x0004_osä_x001B_xÐÀØ³vÓÒÑÀË9_x0014_(fÖ@»É/~ç=ÛÀM&lt;¸ÌÆ+§@_x000E_Ò_x001C_&lt;$Ä@_x0001_ª7mÒáÀ_x000F_æñÁÃ@/_x0005_-ù;°@Â¶vVÚ?À_x0010_A^´WúÆ@_x0001_KÛÔÀa|lNæ~Ò@_x0014__x001A_.{MÚ@·§}rËÀs_x0004_?_x0019_Àþ¾_x000E_3º³@$Æ}_x0018__x0002_À[Ê_x0018_Ñ@_x0016_o_x000D__x0015_/æ@»ØSN°yÑÀ_x0010_¥T½|È@_x001F_læ_x0019_÷4Å@_x0002__x0003__x000F_î¿óÿ	ÒÀfWðµ¤àn@õ*¼¸ÞÖÀv­æ%4Är@'¡OÚÔÙÀ_x000F_ä_x0013_½Ë@k_x001D__x0007_Ö§½@~íßhqÎÀÞ»FaEÖÀkF¨¾¢@µ×ð@æÄ)Ä`?ÄÀU´Ó_x0014_.³Ä@Ð iÞmÀ*á»Ó@È7\_x0005_«£@ùæ¬R_x000D_ÔÀn§IU'_x0017_Ö@UyÄlÑ×@_x0016_Üf)ÙÝÜ@÷b.*s`@ýÊ_x0002_Ü_x0002__^@z¸_x000C_*Ô5 @rj¾iÎÀß'_x0001_Óï³@6Ñ(oÔ@µ_x0004_Ñ_x0015_ôÌÀÜñQ_x0014_´@×D ÎÈ_x0018_ÇÀµÃ.¸_x0018_+äÀ_x001A_Zj_x0002__x000F_!âÀuâÑ_x0002__x0006_2TÓ@¯@;.&gt;û@T¯$UÕ@;_x0003_ÝG_x0013_ÛÈÀ2_x0001_­ýL_x0004_ß@-ÕÊ/A§@§áêÿ8À@1äC&gt;­§«À_x0017_2èÐÂÀ_x0016_ô_x0019_Î[ÓÀÿ_åEíôº@ÿy(ÃûÄ@dü§oQÁÕÀ_x000E_%hØN¦@eM=_x0010_ÐÀË;_x0014_³À_x0001_á',À@@tkCþ¼@Yy_x000D_æOÐ@mRN;.ÑÀA(¹_x000C_´ÏÀg_x001E_lÄ@ ¦_x0019_aÑÀ7_x0005_%_x0003_Ä@q§6$ðÑÀ,ê_x0001__x001B_?É@7bÛ§_x0016_µË@zñ_x001D_úÀ_x0003_­Å-N½@ï,_x0012__x0008_&amp;­@iôBUZ°@ºó]¡¼*ß@_x0001__x0004_G;øtÍuÓÀíO_x0014_½6Ø@_x000E_÷hèo²À_x001E_ yVYÜÉÀ~' DÐÀµ­ÁæqÍ@Z_qºõ_x0019_Â@¢ö_x001B_ßµÝÀÄq¹¸ü"ÌÀ«_x001D__x000D_ì|tÄÀ:_x0013_%Cªû¥Àâ_x0006_.F	ÇÀöèOê\Ú@+0eO~ÄÀ7Ã ³~¾@h&amp;_ ¨¶@xÙ_x0014_Ñ«ÉÀ_x001B_þÄ&lt;hwÜÀ\AÑ_x001B_Å_x0018_°ÀÐÂ_x001D_ä§Â@"^_x0002_Ú_x001A_£À_x0012_ÜõcËÀ_x0016_[d]¼ÀÄ÷vßÚ]Ï@,0&lt;Ð¡ÞÀÉí_x0016__x000B__x0008_$ÆÀß_x0014_[¾éå@¸~_x000E_Ãg¥À"XÄy³À_x0006_H¬½ÍóªÀé_x0003_:.rtÅÀFßT1_x0001__x0002__x001E_©·@VaÛ6Ä@ëï¢_Ø@_x0018_QøÕòáÀÈÇLUõ_x000F_×@ûv®W7ÇÀ_x000D__x0010_\ÐåÉ@^_x0011_ê.ÌûÑÀå_x001B_«^&lt;ËÀðPmG¾@Ñ&amp;	«)ËÀ}§5èØ@o&lt;ÜÅPxÌÀú`±_x0013__x000D__x0003_Û@bë-ÍkáÕÀ&lt;ÃNÞ@]¢ÊzÓÀCRr|áNÕÀ2#QK)·ÀZëÒoy)«ÀÅGa»?y@vîy3Ç}æÀ_x001A_æ«¯_x0008_¦@&gt;K_x0014_,Á¹À$L&gt;ÆæàÀß_x001E__x0011_å¡ÕÀ_x0018_íKTíÊÀ¯h¾_x0002_áÀÐ_x0018_ðHNe´@°o.ç×í³À_x0003_ÑºÙÿÃÀ(.×Î_x0011_ÏÀ_x0001__x0002__x0010_DðLZ×ÀS.}_x001E_ À@Á"W4HµÅÀ1bÂ_x000E_Â¯Ã@tãD['CßÀ¹É@~')²1.®@ØÂN?o_x000D_À@_x0013_?_x0012_=àÀÑÇ§É[à@_x000B_É{_x0003_iæ¶ÀyóØú1_x0004_ÂÀI)í_TªÓ@§¢Û_x001C_Ì@"a¶2_x000C_·Àf_x0005__x0007_Êf¥ÑÀS¡Dª_x0013_ÄÀË úáÝ°ÀqYÃ-Ï@ND*YÜÀ_x0016_µô+_x0014_Á@¿_x0003_÷_x0006_:Ò@µiÕ ~ÆÞ@_x001D__x000E_b}}DÑÀ_x0014_)t_9_x0004_áÀÊ`'ªÅ ÔÀ_x0011_Ã3 _x0005_ä@EúN5ÏçÜ@nh&lt;AÏÀ_x0016_r_x0014__x0017__x001C_¥ØÀú)?¬LR½Àïû¾å_x0001__x0002_ cÁ@å_x0001_ãÍ¨_x000D_ÊÀ¢WSµÉ[àÀv¡û©_x000F_ËÀhÆnGÖ5ÑÀ²Z»{¼@¶_x001D__x0014_s¦ÀÐ_x0013__x001A_@J@L@x=ö¹Àö_x000D___x0015_ß4ºÀ@Ì×ïFâ»À|ÀØª~ÐÀnÄ3D_x000B_ç@=ë¶Nß¾Àûºæã_x0003_Â@ºd·@£ÞöázÄ@a5^O¦í@Ú_x001B__x0001_¯CÏÀtÇg_x0002_À@_x000C_Å1²dÙ@#ð3_x001D__x0015_»@ù¯Ä_x000F__x001A_xÉ@Y£2¾kÈ@_x000F_Y9÷'ÆÀ_x0011_ÚÅk/ã½@xµÙ1Ù¦@µ,CVÓ@d_x0002_¿½ßß´@TÌ=µ=Û@![XV_x000E_Ì@T1ê_x0015_É@_x0001__x0002_¤­Ôß4ÊÀÀÑ\"w_x001E_Æ@LÎw­_x0001_½ÑÀ2ãÂ²ÅÀöõ6~quÊ@:·Â÷_x0011_ï±ÀB2"_x0018_ÓÀdÈ ¸ØÀ:_x0005_]l¿à@_x0011_@@Æz5³À¸W×'MÑ@&amp;aÝJnÉÀPp_x000D_w%Aq@d_x0001_½5w@ßØ_x000C_aÏÜÔ@éûá_x0011_ÛÕÀ_x0004__x0013_GtµÊÁÀÿ_x000E_'  ÒÀ*_x0008_,_x000D_XÀ@hgÕ_x0019_!@`¸q©Ëd@^p9_x001D__x000B_ÓÀ"$;_x001D_\Â§À8Þ½Þ4æÀ.ö;ØÉ@1CW0q½@Òñ¬é_x0016_ÀÚ@Ø_x0007_ÄjfÎ@§H~«Ë@Óö_x0002_h àÒ@¤KtýÈ¹¬@ïÎ¥_x0002__x0003__x000B_V¼ÀÎ_x0008_#s_x0001_ÓÀk_x001F__x0002_ÀTùx@Ó&lt;ðè¶bÀ®F=Ï?ÓÀBmql¡3ãÀK _x0016_AðÄ@ÓéçýÊ@ö=ÊñÈüá@É§_x0003_ªjÄÀJ¢È	×Àc_x0018_Ó_x000D_¡&gt;ÙÀ¶ï¨ëü:Ë@dLã[ß¯¿@kÒ¦ï@5¹_x001D_Ê_x001D_Ö²ÀmÎ7ôØÍÀ_x000C_:ºô	j£@_x0001_ê¶C4á@Ò­5¶zÀ_x0007_q'_x0002_v_x0003_½@àBX)«_x0016_×ÀïÉÔ_x0006_ê±@îLMV¾ç»@_x0019_q[dèÚ@_x000C_Òm%ÀÆÀm©Úïê @#zNÖò@_x000C_Ãõ¿ç¹ËÀ~Iß_x0012_´Ç@5«wäÍÿÇ@o9ôá9ÏÔÀ_x0003__x0004_2Éö_x0001_×ÀÕ_x000B_;ß_x001E_ÙÀT²ÿi@ÀÂ_x0003_é4+Å@xÉo×0¾@pé_x0018_Ê@Ýø'_x0002_H@9U¡EO¸zÀ_x0018_K¦³|Ï@ïZÈëîÿµÀ	Î_x0004__x001F_«°À¿¦Û_x001F_B©Å@P£î_x000B_¤@~øeKtÝÀà;¿_x001B_P°@ô³5EuÀ_x0018__x000B_$Ó#ÄáÀ1·VÍÀP,¯þ½À^UôcÅ~Àò¿_x0012_À.*¾À%_x000B_eÐ(Í@¯x%Ã4qÀ@tÄôÈªÊÍ@BUÅJ"ÞÀr	°d_x0017_s±@ØKJ*¢Û@fÌ-,_x0013_ñÃ@ÑØ_x000E_R¿À¨_x000C_&lt;é§ÃÀðX,æVíÊ@_x0007_½s_x0001__x0002_ùÃ@&amp;éc.²Æ@_x0012_Ü_x001E_ÈoÉ@Ãg_Ç@Ìb¸R~Û@¤}'`Ì ÃÀ'â½ðJÆÀØ+,¬¹rá@|_x0012_d_x0016_·ã@ê0Ë_Éà@ÿpã_x0007_ÜÀ_x000C__x0006_WöaàÆ@_x0007_&lt;]ã!_x0019_²Àü,w¹_x0002_)Û@slÛ_x0019_¨PäÀÐ,~ÒKâ@Àé_x000D_¬ÝÀznú_x0017_d÷ÐÀfËshnÜ@é®æÅÅ_x0010_Ð@ýØî_x0015_å(ÐÀ_x000B_n%§WØÈ@_x0001_Á_x0019_þ°ïÊÀ_x0004_[ÆµHÊÊ@T²¯ÿ@E.Ó_x0003_{DÁ@-ß*r/¨½@_x0002_¥gt±ëÄÀà_x001F_Ã_x0017_¦Å@íùø¨â@× ålà¬°ÀnRSJºÉÑÀ_x0002__x0003_±¦zE_x0014_Ù@óÌ_x0012_Û|À,_x0018__x001D_é?×@ÓéèB° @Ñ¨lDã@5æ_x000C_£l±×À_x000C_~	iäÓÀr_x0015_$ä6_x001F_ª@| _x0001_õËñ£@å`Æ[gÞÀ_x0013_Ð]×ÝÃ@¸:½ö_x0005_ÁÅÀ ³_x0018__x001C_0ä@Ñv&lt;¨ïÃÀ54Rs¼ôÓ@_x001C_¤Ñû¤Ë@róRÎb}âÀu_x000E_hå¤î¿Àä­TD¢_x000D_«@_x000B__x0007_ø_x000B_8 ¹À1Y_x001C_Àð_x0003__x0008_ÔÙQÕ@È ÑB©½È@3FWëÑÓ@_x0018_ÉÀÜ÷È3_x0013_»@¢T	&amp;ëÆ@ßé	sÈ×ÀmFøßâÁ¿@¢íÖ)È@'ü¥²`LÀ@òÿè*_x0002__x0003_·_x0004_Ô@¶ÿl6CÊ@_x0016_§qr_x000B__x0019_±@_x001E__x0011__x001D_FÇ¾ Àþ±ØsA0Ô@_x0006_$®_x0019_»Ì@'}_x0019_HGjÕ@»Ko_x0004_k¿ÓÀ_x0015_Úç__x0003_v¥@Çb¤_x0008_÷óÆ@Y$_x001B_%¡À_x0002__x0018_Æ_x000D_¾_x000C_³@ÜdX_x000F_áuÞ@Ã¤ê'®°@iykA³ÙÓÀ_x000F_eI·&gt;ÕÀ_x0014_n_x000D_+à¶@Ð0¡9ö@õH\hÐ@¼Ä?_x001B_ÇÖÀÕÁ_x0014_¬@¢_x0018__x001C_,Aº@_x0002_ ÒÏfgÌ@~ÊKMþîÁ@_x001C_L_x0014_ÃÕ@+fÍ_x0016_+UÕÀ:JÊ£º@&lt;Ú	{O\ÅÀ£¨ 9Ì_x000C_Ã@W³tÉ_x001D_¹À@G]ú_x0001__x001C_®¤À'ì_x001F__x001C_Ò Â@_x0005_	_x001D_³_x0007_Â ¶¾À_x0015_®¤P¼Ã@7ÅÃ»¼_x000B_­@°ºl*+Ö@zá·_x0004_u¿@s£_x0003_O_x0001_Á@¤_x0008_÷Ã^fÑÀ4¢q]öV´@_x0004_ó£5·ÓÀ_x001C_*j_x000E_¦æ¼@Ó¬Wc³Z¿Àj2|rhÃÀÿ_x0017_ê¬Ý@¥z_x0001_¿Ø@D@ó__x001A_þÌÀ_x001A__x0012_Ò_x0002__x0005_qÖ@,5@Z¨ÛÀ_x0015_&lt;2)¦_x0006_À;ÁeÒxÜÃÀ.Y³U¬¥À_x0014_¤¡_x001B_Ô®áÀ6i_x000C_þeF²Àâ¡_ß«@ãsP:_x000F_¦Ì@Ó¬¯O&amp;òÕÀ!s_x001F_GQÈÀå(È_x0011_&amp;¢ÀÛ_x0014__x000B_ _x000B_Ï£@ë)ªÑkf¯À_x000B_å³ÎÀU_x000C_e6_x0012_Í@b_x0013_?_x0001__x0005_X3àÀ!N?+Ð@tÚQi_x0003_ã¸@Ä_x0008_¿A2ÜÊÀ¹ÑW_x0006_W;»@É_x000B__x0018_ÁÂÀjº:9Î@ÄÜ¹u¹ÖÐÀ¯¥zPÏ´Î@}jcÓ_x001E_×ÀyéÜGÂ@ìk_x0013__x0007_Æã@ÅZL_x0005_ßÔÆ@£ïD4õÙ¿ÀL_x0002_ÞåIÇ@&amp;í_x0001__x001F__x0004_Õ@¸§w¸¿®Àa_x000D_ùÚîªÁÀºÑ¾ÔäHËÀGzü®Ð@&amp;É¡_x001E_I?ÂÀ*_x0013_3Ñ±Àe¸åe£ÀG7_x000F_±[ÐÀò_x001B__x000B_,Ü5Ö@4÷IÏ_x000C_U@Ñt_áô_x0018_Ø@êÔV44ÃÔ@é7Ì´½@KCâìïÏÀ_x0019_Ç_x001A_6LÖÀ_x0019_ÛØ%G¶À_x0002__x0006_õçmà@å_x0002_ÿ ÍÚ@_x0013__x0012__Ì_x0018_¥@[wê»_x000E_ÝÀ;§ ²âÀæU_x001C_èÈÀ¿OÀ_x0012__x001F_ÜÄ@À_x000E_ÚzÜ@Å_x0005_YFIÅ«ÀS`wÌq[×@_x0010__x000D_p*yÓÏÀân¯ïàÀa	è-_x000C_À!c7Ò_x000E_vÈ@_x0006_CY$î§Àú®¾SgÀnµ_aÈ@À&amp;ÄJÁÀ_x000D_Õ^dÈÈ@_x0003_[_x0011_]Á_x000C_²ÀØªWì¼@¤±_x0019__x000E_7¶ÀÙAiíêD@ú¢_x0016_7É@¶úc½ºçÀ§x_|,6ÅÀM1?kÃÀoTH`%_x0001_¿@«©5PfÀ¨|iÐ¶@/VWõ_x0003_Ú@y_x0004_º,_x0003__x0004_!¥áÀ(|:_x0006_ÄÀk¸_x001C_~aíÀºERm_x0008_@¯X´F_£çÀ£m&gt;Á_x0011_@ÏJ_x000F__x0012_'èÀ_x001A_A_x001C_I²ÐÀLðwÒÈÔÀÍ¸	lÑ¿Àj§h¤Mà¿h2¤MùÀÀr¯%7_x0002_ôÍ@&gt;_x0003_l_x001F_ÍÀã_x0008_OÃ@j«`°¨Ã@9£_x0001_ÖfÅ@À1uÀuÕÀ@tã_x0014__x000B_â@Ûõt¹áº@GNN­_x0018_Ã@(þ7Þmê@Ûjº_x000F_ñÿÀ@ÀÖÿ/ÐÌÀ¹¾_x0010_Æ_x001C_ÄÀÚVt÷&gt;ÚÀ«IyáÄ$Ù@ynW¾ÊÆ@Õø¾Å@Ä8wØDùÞ@x_x0011_óthÓ@t_x0019_*,þ×À_x0001__x0004_Õ¸ÉåbÞÇ@¢_x000B_[µàÿÖÀJëüì_x001A_ÕbÀ¯uÊ%¥f¶@gqéz-$ÇÀ=_x0008_³Ë_x0012_¨ÏÀG_x0013_ªfðÕÌ@¯"_x000F_=_x001C_ÒÀ3&gt;A~_x001A_Ð@Ù3¥cÚ@s_x0014_jÞ&lt;¸@òDW/ª2ÄÀ	Æ_x000D_(*/¡@e±Ø*_x001A_Ó@ó¨.}ÀFé~&lt;4®À_x0008_^þqTß@×/_x0004_75ýÈ@_x0003_Ù6(_x0002_ÃÀTk&amp;¨ÐÀØÈ_x000B_âÙ@_x000F_Z$Ð¦»Àì¤#¾¡ÍÀU×_x000E_Ó×@_x0019_©|}6·@sýû6_x001D_°ÀUäïä¬Ô@ºÓ.ã_x0005_ÓÑ@= -·«_x000F_ÌÀLBñD¢À¾hÖo_x0005_À@a¹Ó_x0003__x0001__x0003_­Ø@Í'÷-±Àô¼½_x000E_Øà@v2³Z£q«À+=ùeûpÀ44_x0007_Úì&amp;ËÀ±í_x001D_¨æÀ&amp;_x0016_®_x0013_I_x0019_ãÀUº¬//FºÀÜ6Wè:öÔÀ¢oýüÓÀtq²l8ë@?ÕÙ£0ÞÀêÊòA_x001D_â@NP_x001F_#1ÑÀîä½áMä@UèÓAÇ¥@Êh¥_x0012_rØ@X&lt;_x0004_D¨À_x0006__x0002_våËÇ@_x0006_	_sæå¯ÀB/_x0016_D¸¯ÆÀö¶]X_x000B__x0017_´À´_x001B__x0001_ô&amp;ÊÍÀKÇép7_x0015_Ò@¸²ë_x0014_ô Ð@_x000C_:ð_x001D_$á@È~*$5Ï@Ñ,U%É@ÛÀ_x0002_Ë'XW­È@}^_x0001_¦ë¦à@µà_x0012_7_x0019_UvÀ_x0001__x0002_í'Â_x000D_Æ«º@&gt;¼`hyÌ@Lé¢ê${Ð@tFÑ½^_x000C_ÙÀÁ§ÜÞ¹À õ¯Hù&amp;¾@_x000C_JV½ @½*K&lt;»ä@çZ×_x000F_îÂÀ­yÇ:Þ@(ô_x0015_¦ÀGà!1Ý@_x0006_³D½ ÑÀÆÎ+Y¶ÁÀ-w£Z¤nÚÀ¸4ym´Å¸À3ccêÉuÊÀ½¢^Ò¤Ñ@Ë"]RþR¾Àù°#ÜÎ@[Á¹-ÚÏÉ@ZséÖÀÛ_x0008__x0015_w_x0001_Ç@Ü&amp;+ó¥³ÀeK_x0004_QØ@ùo_x0001_L¨{ÕÀïõHÝN_x001D_ÈÀª@L¥ó¨ÁÀ¬_x0013_rÞ½ÀTëÝâ¸ÚÀ_x0013_2We^+áÀov;_x0001__x0002__x000B_/ÜÀ_x0002_xÒ­·µ@Í[_x0019_]´lÏ@"Í$èÊ¬ÀÓ@_x0018_N¶ÍÀ¬"jÀá@|À¨'åà@_x001C_¥þEßÍ@¯i^Û_x0017_*Ù@¶õmÓ¤@_x001B_©_x0004__x0013_ºÀ°¯GÆûÔÀó£½×_x0001_Ã@¦ö&amp;0×°@@Oñ_x0018_¡ÀKû_x0014_¹ãÏÀØÎ_x0018_.G_x0011_ÎÀyh&amp;Ñ@~_x0010_`»7åµ@G°¥R.ÄÀj¯|&lt;Ø_x0008_ÑÀàZHUúÑÙ@ÊÕ0í_x0008__x001C_ÝÀOánLïÒ@¿y_x000F__x001B_Æ	°@®äYzzÙ@hw&amp;_x0005_À.Z)_x000C_îÒÝ@þwÈ _x0007_ÅÀb¸d",×ØÀ[ù_Pá	ÏÀ_x0010_4_x0019__ÒÀ_x0002__x0003__x0001_â	_x0007_ÑVªÀ*¾E¸­Ú@«Ù£{PØ@³5?_x0014__x001D_ÑÂ@_x0003_o_x001E_8­,¿@Ït®bV%±@ñVë_x000D__x0011_«ÅÀ"@_x0003_¨°ÀÀò_x0003_ËjÄ@_x001D_/'§[5Ý@¾ÁAïÌ@¯åIÅ¸@±f_x0007__x001F_ßå@°óÿØhÞ³@I)KnK\¿@aÝøïÜÀõäÈ³À?Ò@ö§r_x0017__x0019_ÊÀ_x0001_ [SÒÇÖ@&amp;_x0006_în¾ÀbÅ¶ÃÀGlÜ¥ÎÀß¡((	_x0012_ÈÀ-G	_x0001_òÂ@gÉ_x0010_g¨Ká@¬¥Ü	rÁ@â_x0018__x000C_äLÀ·A¥¯ËÃ¾@Ç¥êÆ³Ò@ª_x0012__x001E_BL¸À"?W%Ñ@ífç_x0003__x0006_öãÉÀY)©³V²@_x0002_ñíçÎã×@Ì~I¶_x0001_ÒÀ\&lt;ëbÙÀôÈ_x000B_Æ%_x0017_À[L°_x0017_øÚ@_x0016_8È¼ÎÈ@=äÔø¥@öÙáÙËÑ@©Y¦çÂ@+ÎD=eéÀa©Õ_x001C_(¾ÀàL_x001C_-8¶Á@odÜ_x001F_ÙÀD9_x001B__x0019_ ¼°À$ãy_x000B__x0015_Ï@$gÍ_x0002_¯¢ÀM¸Ø¦ýÞ³Àw_x000C_ÏÀ_x0018_ÄÀf¥_x0014_ÑiÔÀâ9:ùZaÑ@_x0002_Oâ7Á@â£ßã£JÈ@ßR_x0005_EÒÀ¤_Kv,°ÄÀµ¯_x000D_§séÀÀ_x0004_~Ôgj¾àÀ7{_x0006_«záÀ¼_x000E_O[_x0005_øÜ@ ^ÓË2Ò@$L_x000C_,ß@_x0002__x0004_øÇèGÅÀ_x0001_tç2,ÃÀµcF¢zJµ@«æãó"_x001C_ÓÀ&amp;7h.ÅÀÒ¿NÈ_x0002_£ÀWð_x0007_&amp;]á@£Üõ.~ÝÀ_FPUÌw@_x0018_1®ÀÙ	L¦ØÀcÓØîË_x0007_á@£')¿»ðÍÀN¿ò_x000C_§äÇÀPÕ£!ÔÊÀ)YÑµ@¬H/­YÑ@þ3_x0006_u_x0018_Ç@M5.à&gt;çÒ@MØfNÅºâÀ¦_x001F_vª_x001C_ÕÀQ{OòßªÕÀ=zlLkÇÀøM­¥Û;ÜÀ¼7ïmØÀM_x0001_x	_x0004_¬·@¶®	Ú¥@èUÛ_x0003_S^²ÀWh®b©ÖÀ  p~!ØÀ_x000D__x0019_YÝÛÀLLÁP_x0003__x0005_ü_x0013_@x_x0015_Xd]¸ÑÀ-%_x0007_f$â@W!_x000C__x0013__x0018_ÃÀÆ_x000B_k°@{Ðq~zÆÀ2Lú¨å_x0001_Ï@4Wï_x001F__x0015_ÙÀ("ÏEÐó¶À7rP¯Ñ_x0005_ËÀ£_x0011_`/ÐÌ@t_x0015_XÉ_x001F_£@5ÒWCQ±À_x000B_-_x0013_ç·@Ø`²úÞÐÄ@_x0001__x001D_&amp;_x0002_úÌÙ@_x0012__x0018_Ìzå@ü_x0013_k ³@QZDï±R§@·û0²=t¾@_x001C_;7qëËÀ_x0013_¿ä}¾~ÑÀ_x000B_µÐýò¨¾@£Ü"ÓÐáÀùç*!â*³@ß;/¼©ÙÀ_x0001_eòú6l×ÀuJá_x000C_©ÇÀ	JU_x000E_Î_x0003_@öYàí_x0004_	¯@AoMÝQÔÀ"8_x0012_É_x0015_µ@_x0001__x0003_Ú¥XÉ_x0019_¼@®wwå¬ÔÀ nMÔ@ÙÄÂx{)Þ@.Ø·!ÑÇÀ!aÛ(hàÀOï§h¿¡ÀAáz_x0008_°¤¶À0_x001A_ÀÈ@D^½"iÚ@]éÎå§À	_x001A_µ=ã?ÃÀ%;ßÉÓ¯Àù_x001F_éw_x0016__x000D_ÁÀ×Ð±Û0ÊÀËÉe~.^È@$0òy_x0017_¶À¤&amp;Ñ¦wÆ@â_x001E_ôwUñÖÀû_x001E_ó4LâÀÜ_x001F_¡@Q_x0002_ÀK=º6È@_x0013_-=[s¢£À¥_x0016__x0005_pfÛ@¬1AH2kÆÀùc:_x0016_Í#×À&amp;úL3wÑ¿@_x0017_ÏÑýZÇ@|,µ´Ô·@¨ÚéâsÍÀé±_x001C_³«`Ô@ÏÐá_x0001__x0003_t}Ú@fbø^_x000D__x0006_Å@ñABAÂÏÀ_x0002_]¦¨z®ÀaÐb_x0007_9_x0013_ÍÀê_x0013_Ãq_x0001_ñÅÀ«ÐøidÃ@ïS¿)}ÀÀ¾¡V!_x001A_³§Àh-Ñ"è^Ô@_x000F__x001A_+Þð(À*øî¼_x0003_Ý@«FÁ+!Ó@ERveÉÌ@5ÄzÒ_x0007_¤@Øg_x0005_lÓ:Ñ@{?W·¹Àm_x001A__x000E_?ñdÊ@g P×³¨@X§Ü²x½À	îïÕ@¸ÚÄh%Ñ@æ_x0006_(ççÝÀÔ)3Ul_x0010_ÑÀÂÀâpW»ÀyùÉ»§¼ÒÀ68_x0006_ÃQÌ@Ó©aÃ3Ð@á7æ_x000C_öþ¾À xí_x000C_LªÀ"·÷&amp;¦câÀº`Ï_x001B_bµÊÀ_x0002__x0003_7ÉPR}Ò©Àz«|Õö@[_x0002_ò§RõÇ@_x000E_`êL³ À _x000D_ÆÒÊi½ÀÜÔ	B«»@¼R_x000D_Æ4~À@Ò¬&lt;´~ªÀ62,Ã@¯5Òt_x0018_­Ï@á°_x0017_%mÀ­´_x0016_ãë·À_x0003_;\ÓÚËÄÀÒfTP_x0008_G»@#û_x000D_rWþÉ@_x0017_äö¶zÏÀÜàF&amp;7À@7P_x000F__x001A_FøÐÀ%[HÍÇ;ÒÀ;wy_x0006__x0001_/¡Àäes=_x0002_ÜÀ±Ñ Ì@}mãî_x000B_ÃÀ©íÓ*VßÀ$R]$¾²@FCI:©H²@ÜºD0_x0019_N¯À_x0019_s#¯ÌÖ@«:Æ{++ÚÀËtí^ã¥ÊÀ¥Ëbç{ÈÀ*#XØ_x0003__x0004_ÜÂÀQ_x0012_`ênÓ@ãÝZ÷µ@_x000E_aAs¾×ÂÀ_x0010__x001D__x0007_¡_x0012__x000E_Ø@yrÎÒ+_x0007_@\C~ÞÀ¨"_x0005_MðiÂÀ8ðª@Æ¢À©Ù6	ó@_x0011_Àö_x0014_6Ê@@)îE¿ä²À_x0003_uEC$ÖÀu¹+Â.Ô@N°­_x001E_ã®Ñ@Þ_x0012_ÏåÉ5±@cCò¨£¹ÀØ©²"_x001B_XÃ@8AHçÇ¡Ê@ÏP§¶¦üÁ@_x0016_(¦_x0001_k÷ÂÀ&gt;Ïº_x0015_1_x0004_êÀY}_x001E_dÍÀãVÒÁ³@û_x000B_§Ô_x000C__x0006_ÛÀ1kI.fU@¬4_x001C_¦@¥°áîáÔ@´¸¡DÂÀWü_x0002__x001B_/º@í©úÿ*ÜÀ!_x0005_}_x0006_}%ÅÀ_x0001__x0002__x000F_vó_x0015_ÎuØÀ¤/Wz²²ÀR6w_x0008_û¤ÀcÁÜVÂÀÛ1_x0010__x0014_¡ÀU\66ÓÀº[Uãá@_¶_x0004__x0005_9²@PÑû_x000C_Í~ÀÝg_x0002_.õ3¨@«XêPA±@u¢¬©w²ÀÉ_x0012_¿¹ÊÀè(ÝÔ_x0019_pÔÀ%FÞ2ÞFÚ@qáÈÔ@Bµ_x0013_Ñ«ç°@{¿ç_x0018_Ë@Ü_x0004_{ÏÁ®ÀÀÈ=BÓnÉ¯À_x0011_a_x0012_X¢@BÛ_x001C_ 2_x0013_à@_x000F_UdÚ_x000D_ØÀ%6¥_x000B__x0019_Õ@E;IwY«@(½!B¼_x001F_ÏÀÄBDl±È@@|·E_x000C_ãÑÀi_x000E_ù9QÅÀEp2{ÆÛÀÍ£C_x0008_Ì°£Àã0N_x0001__x0002_°&lt;ÁÀ^çvÐ`ÆÀ×üØ_x001E_"WÔÀ¡_x0008_i¿ÂÒÀ¨n¼îÍ¼ÀF_x0013_²æ_x0015_nÅ@GÁp_x0013_â2ÎÀ?ÅÔÌÀ_x000D_eÒ#¥@½_x0015_4ÂÀ_x0003_6^Vó.¨À_x000D_"ÛO_x001B_®@%_x0007_Qö¤Ý@µcäEÑÀÍÌ¢¿{×¥À«¾_x000B_AÉ@¼Õ¡M`£Àâ'EÂ^ÇÔÀÉé0ÕÆÀc)Ê_x000D__x0014_jØ@¸t2_x0005_hÝ@_x0002_Ýá«ÍÀ_x0012_Êw¹dHÃÀ¦oµì_x000D_Ò@¢ñRñÓÀ$_x0010_Ö]ê¼À}ÓØ÷À@ZÍÇã%k°ÀgyP¢7`Û@æ_x0004_Ú_x0018_7`g@üõÚÒàÒÀÞf´ÅU_x001E_Å@_x0001__x0002_þ),_x0014_ß@ã¦@RØÆÀ_x0012_do¦ÔqÅ@ÄÁ Ã×á@NÛsIÎÃÀ©â²c_x0018_ÀÀDCÕèÆÀà_x0012_/åIÒÀ_x0014_¹_x0010_Ö{¾¿Àûþ¡æ®@i^eõ|¶@X2"_x0016_vrµ@O~_x001C_­¦8ÐÀ¢_x0008_ØúZÖ@Ñ:_x000E_7f¨À¹&lt; cXt´@à¹9:ÕÀýá¢öåÆ³À_x000D_®yÿÅ@M?@8`àªÀûã+å-Ø±ÀP_x001B_gÕÀèRwQ¡ÇÀÿø_x0008_eÕÀ)jlî_x001A_8²ÀaQÖ'#ÊÀ_x0006__x001C_';»À_x0012_É­é¬@_x001C_R_x0003_L^AÃ@_x0013__x000B_@níã@_x0019_8_x001E_ZQÉ@æ|Î_x0002__x0002__x0004__x0016_À_x000E_G1ÒÞÑ@V8T	G_x001C_Ï@U%%_x0015_³Àa±3Ûh¬±ÀÓÜéhqÌÀ É©rx~Ô@é¤_x0016_¹-íÎÀ_x0002_4´ìÍ@gÃøYÃã@¤a¡j,ªÓÀ_x0003_¸©ª¤°@_x0006_"_x0005_¯Õ{­À§kÁ_x001E_R¸¶@ß¨É_x0019_µ@_x001F_É_x001D_È7ÏÀ_x001B_B¡¡z\ÛÀëar¹OÂÀ»1É¬&amp;_x0015_ËÀÇ4)õ_x000F__x000D_Æ@a:_x0015__x0001_é*À·ò{üíß@P&amp;_x001A_2Ú½À_x0011_¸z_x0001__x0017_ÑÀ_x0013_·_x0001_ýP©Æ@^¨-?_x0003_×@¼+DQ[Ý@Ì¤ï´dÀÀ_x000E_VbÉÀ_x0017_§ Ó¤1×@kGAJ¡ÆÀ_x000E_ DEúÃÀ_x0002__x0003_Å_x0003__x0006_Íµ²ÜÀÞ}¿®¤_x0004_ÀÀNJ_x0005_çåqÀ3 ªÁ¦@Pvºkao­À_x000F_Q»ÔIýß@Nìhrç%àÀ_x0015__x0015_èBâÀÊ^_x0003_|Ç°@P¢C²_x0012_LÃÀ5_x000C_p_x000F_-ÙÀ9_x001B__x0007__x0010_¼Í@_x000C_0À(_x000B_vÁÀK2¼µ½ÔÀl=?_x000C_Ç@.µÒzs@~Bå_x0011__x0014_ îÀ_x001C_Q_x0013_y&amp;Õ@ø_x0017_ø1·¶@^ÖK·_x0003_É@_x0002_wHCãcË@Qá_x0010_ÇÖµÀ	&lt;°TÊmÕÀ)_x0007_¶}µ@DÐ_x000E_vö^½@KHß_x0018_\ÃÀKw¦_x001D_ùÅ@iI{"ÌÐÀ¸t¤xT_x0007_¼ÀÏ_x000D_fBÆÀæ_x0003__x0001_Êî;ÖÀiíº_x0003__x0004_¤:ÔÀú_x001A_ùA_x0013_Ì@ìMÁ:ãÀñR¢_×@cfYdÄÜÀô¸Ü]jÊ@ü&amp;ù_x000B_ãsÒ@Å²´5 u²@&amp;åL_x0001__x000B_íºÀ6E±	ôÈÀý;8Y*_x0018_ÆÀM_x0016__x0017_³ôÃ@tå_x0011_ÝÂY®À©é_x0015_ÌsÊÀ÷üYêáR©@Ú^¬s_x001B_ß@_x0011_®Pò¶@'Ð¥|çzÀØ#$*_x0014_PÝ@_x0007_¾_x001F_n¿ØÀÉ¸&amp;ÔÒÀ_x001C_úéPçö¢@ïi×*¿ÝÀ_x0002_8µÐÞò¡@Ç,r_x001D_ìÐ@fqxÃÀýÀ¸ÄyÔÖ@×¬ûPÅ{Â@Dhn¦îÇÀ-û_x0001_6«ÑÀ.²×C²"¸ÀÂß¯ºûÓ@_x0001__x0002_ê{²bÎÎ@\n¾&lt;ÔÕÀÞ_x001B_ËÂì^â@õ`nºi/Ã@¡v_x0012_ÎUÖÀó2É{«¾Á@¸ãÌº_x000D_ @_x0012__x0017__x001E_±áÙÀ;Á_x001C_/q3@HS_x001D_F´@ö|Øs'Ó@_x0003__x0007_WãôÐÀ?_x0004__x0011_ýAÀµ É @|O­Ë_x0012_Ê@Ñ ÷ª^ÃÀõ*¾È¬ÒÀI\skiûä@_x0017_X¦DGüÔ@Ä^HãÛË@pß£XãÀoL#(º@°Þ_x0002_Ì_x0011_ÖÀ_x0002_ÛÒ_x0007_Ñ*ÕÀ¬ Ë9´ÉÀ|·ßäÞ&gt;@_x0015_Ë¬_x0017_@ÿ¹ª»¢¤@p¦_x0007_LâUáÀ#^Ò×øàÀÜ\_x001A_OPO®@_x001D__x0011_,_x0003__x0004_v@±À,#å_x0016_ÑÀ¢_x001E_ÞXª@_x0008_m Æ§0ÌÀ3Ã_x0018_7C¡Ã@âÚ_x001F_\ÄÀÀ×ã$ÜöîÉ@´ÎØElÄ@¯_x0014_6ëØÊ@õ_x0003_Àx=µºÀMþªJ@´Àª#¹¤&lt;eÏÀ³ãkÄÄPèÀ!h(Ñ6)Ú@_x000D_á­ã_x001E_É@_x0018_!GÜÀ@Óêª}PÊÀ'_x0001_äÆXñÓ@T`~ÛkNÛÀ]ÀË_x001D_»À"#¾ú¾À7ÈXÍ_x0011_Ë@_x001D_+E®áà@_x000B_Eû_x000F__x0011_Ô@â|e_x000E_èÞ@Çâ_x001E__x0011_¡RÚÀ_x0011_tócdláÀ_x0016_bí_x0001_ºMÀ±Ù8¸fÐÀäò|,cÕ@¿	1ÙÜÛk@Í?Ô*_x0002_»ÞÀ_x0004_	_x0012_Ã5Õ®ZÆ@_x000F_w¬_x0006_À½@¡ÿA_x001D_öÝ@_x0001_S!EÃ@S1_x001C_DÝ@HUàORåÀiñ_x0006_}«ÓÐÀ@;ÌïË+À[_x001F_7ò&gt;§@úùãý_x0008_ÜÄÀ_x0018_¹GÐ»¾ÉÀ}Ý;kÀé¤_x001D__x0014_4kÝÀ_x0004_&gt;e)Å_x0016_ÛÀ;Ðð±¾n×À_x0016_SaZEªÁ@,C°æÈÂ@qÞ_x0017_É_x0002_´Ñ@zY"7_x0017_¶@1ÕþC¿@Þ¾¼Û?WÚÀ-5õÅVúÕ@È,_x001E_ÀË&lt;áÀG_x0006_Å_x000C_À]Á@¬Ü°4z3ã@X&gt;ÑqQÈÕÀØÝ¡°_x0005_Ø@{´æuwià@KêùÙ¼] @US_x001A__x0007_­ÌÀR7i7ËÀ_x0003_º_x000D__x0010__x0003__x0006_=ÑÀÃñ_x0011_ÿ&lt;FÇÀÞt.j¿@fª_x0010__x000C_¿À§sïÁP_x0014_¾À9_x0005_¥ýÅÃÏ@Ð°©_x0004_és @»_x0011_S­ÿ¶¡À_3¬jf¹@_x0017_\ÍPÿ§ @LùtÎ0çßÀwæ­_x0011__x000C_#æÀá±y`y\¬@_x001E_OI?Ö@¼¢_x000C_4¤Ò@»&amp;Ù×_x000F_jÀÀZK*Ýiá@_x0002_*bæËÃ@_x0003_Ã_x000B_ÇD_x0005_ÐÀ_x0019_xù¥h³@¹_x0019_±_x0013_Ó¢@_x0005_4Ý%ë¤@_x001B_®K±ýO@Ý_x0019_;aqz²@gE_x001A_ü­ÀÖÀ£¹ÏÒÀã_x000D_aü_x000E__x000E_´Àf=ñ¹ÐïäÀnTcËÞ_x0008_ÌÀõéVLéÊÜ@´3Ø_BÓ@_x0001_&gt;h_x001E_Ë¥Á@_x0001__x0004_j_x0017_¸Ì6_x0015_{@²ÜÉ=_x000B_çÀ+Q¸ _x001E_úÊÀËAoøXÔÀh_x000B_D	k»ÀA·"^_ÖÀ	_IÁ@_x0007_¼T¹_x0014_À_x0003_FÁ2Ð¾@ìÊ~¢±¤À·ñ -¤¹@M_x001D_Àß?ÀÝ@ó¡*xÁ@&gt;é¬AÔÄÀÙ«¬ÓÜ­tÀèw/Ô·À¤rß¶_x0013_ã@_x0002_B{+W²ÀÂòða½À÷ñu_x001E_Ô@Ä_x001C_Bk¿À&gt;{V©JcÜÀ2 £_x0019_ÃÈÀdYû÷#ÈÄ@»áýÔ«@ewr/\®àÀPãfñ'&gt;å@_x000C_-à3ZÉ@_x000F_Ì²)£®@âÒ¼_x001E_·»À]Ûssû8¼ÀWK_x0002__x0003_0çÌÀE_x001A_HT_x0003__x0001_´@f_x000C_ã,nÞÂ@S_x0015_z{9s@¶¯½ó¿{×@[_x0019_UÁÇ@AA,©Àÿd?Ð_x000C__x0019_àÀè1¯$t	³À¾ÅÅ×$¬@fGäÓ-¶@ðCÐïÐ@ìÚ0îÞlÈÀ%ü¹¬³@:ÏËCV¶ÂÀýÙÕáßÀEä·cç@¼Ì_x0017_ÉÉÀHåÚVÕAá@­XÙ8Ù¬À8G¬«§¸À_x0011_ÁåL_x0016_Õ×@"Yþ±âB¿À*äï_x0005_ç(ÑÀEß¡3_x0015_º@._x000C__x0014__x001F_÷`ÊÀb_x001D_ñ·!à@Â£çÖv_x000D_Î@7ivÿ:~ÒÀÁx»Ð@Ö÷Ój´ÕÀo0{Mè_x0007_ÈÀ_x0002__x0003_Ò©y­Ù@Î\è@ôÐ@åÝ_«!9ÆÀÞF.Fí_x0011_áÀêæfÌèÛÀ^_x000E_^¬0o¸@_x001E_ÔËÀáÀD_x0014_}ªbY·À¯_x001B_ÿà·Àÿ+_x0018_çöÀÀkPOÚ¥ÄÀJRÂ¶@ÈÝg_x0014_3ÆÀW_x0001_Nóº¶@°i´?¶ÀR³öoÊÉÀ·Á¦ÏåÒÀ_x0016_á_x0004_þ@Ù@ßMzç·SÎÀ_x0007_oqÞÀ¬EHÖÏÀ´_x0016_ì[ÿÛÀ­â÷Ý­¯ª@tzþ_x001E_\¬Î@_x0015__x000B_àDdÛÀa&amp;æs{Àöe¶[J¿@URþÍdÚÀ.ÙþBÆ@m_x000E_-{ÌÀ_x000F__x0007_ç_x0013_Å@g­-Þ_x0001__x0005_=Ð@J_x0005_^ÙÏ@¸ûÎ_x0015_þÉÀjà7ñ¤¥@&amp;àÿ-ôö©À_x0004_#Ms«Ý@Ñ*K&lt;@âÌ_x0003_ÆÀhf»Ø_x0018_À$_x000E_W÷K_x001D_°@lÄ*@ &amp;c®½À¾çYæÒÓ@°àÐcÇ@_x001B_p{U_x0012_÷¸À7:e­NÁ@;Ýï_x0013_}|Þ@u÷gÍÀÉ\µKK×@®_x0002_²D_x001B_ÔÀ)ó¥ú_x0003_ÖÐ@yÀ¨¬ðÈÀ0_x001D_EÀ_x0011_¤ÃÀ(s!_x0016_._x0015_Ô@øÌÁ*Ë@%ÝÝ´¨ÒÀ£»~ÌÇÀ=	(/¬Éº@ã°aæÖ@u_x000E_PF_x000B_tÐ@h¾×¸@°üØË]ÏÀ_x0002__x0004__x0004_*Ê©¸Ü@ß]õKêÀ&lt;_x000D_¯´Ü@¾µ¨¼iHÀÀãþ¼=çÓÀäK?}_x0016_=©Àþx³£|_x001C_ÒÀ_x0006_¸§a®ãyÀB?F@ÙØ@_x0016__x0012_Zþà×ÀT¶_x0010_y_x0019_ÒÀ_x001A_Xð'¿¹ÓÀSÈ_x001F_£_x001E_Ç@_x0012_û¢¨Ïá@í_x0001_Ê£©ÀTâ	W¾NÄÀ Æò_x0006_IÍàÀS;Z_x0005_´Àm_x000F_í5ÃÀ0ªº_x0017_ÁöàÀD_x001D__x001D__x0017_É@¥_x0013_"q»À=¾A_x000E_b´ÀLE«_x0012_÷_x0008_»À_x0003_Qí_x0019_ÊÐ@ÊÆåßXË@]9î_x001F_#_x0010_²@_x000B_éZbÓÀ_x001F_AP¶Ø_x0015_Í@5ç_x0008_ÒÝ@þW°£ß×¹À$_x001C__x0008__x0001__x0004_^ÂÀåÔ¯ølÓÀ¡ÿP_x0011_3¢ÒÀg_x0018_~aÏÏ½@Ô_x001E__x0019_?«_x0012_Ó@¬¥lokÅ¼@_x000E_±pv_x001A_BÜ@À_x0003_ôpzÉÀøý__x000F_èÑ@AÐDÓÀ=¹Bu"ºÍ@#lûC_x000C_ÉÀ¹Ñ _x0003_YÙÀ_x0012_x¶AÒÀy_x0010_Y5HÒÒ@òñ£_x001C_öæÀÎU£YâÇÀ_x0002_Þ­»I8³@ÀmuC_x0001_;Ó@T½©#2ÍÅÀÑ#mÑ×@8_x0014_4L¸Ç±@_x001C_¢_x0001_Øð«À_x000C_°còóÌ@ ´ÈÀÄlÖ¥ Î@"ì*[ÉÀ#1_x001D__x000B_¶À¾.b×øµæ@°½x&amp;xL¡@ïìîb_x0004_gµ@Dè/Ñ@_x0001__x0005_´_x000D__x000E_fCnÁ@£õT¾_x000C_ÞÀQO_x000B__x0001_¬á@­áO_x001D_ÎÑÀ_x000B__x0019_Î_x0019_[À¼ìàæíëÎ@_x0012_`.ñ¼À´Hã/¸@&lt;+Oí´qÒÀÙÿ6_x001F_ÃÐ@_x0004_Òú_x000C_¡À¿_x001D_Ç5_x0014_P­ÀHîÎmb©@ºs_x0001_µ3ðÅ@_x0004_¤Ðu¯:ÝÀ6_x0011__x0004__x0006__x0006_°»@¼ºXû_x0002_:ÎÀk[|ä_x001E_ó¾@g#ù£ëÕ×À_x001D_þ¦~Ë_x000D_µÀÌEX_x000C_(Ô@_x001F_0¨;À@¸©_x0008__x0012_K|¢@&lt;Ã1²!iÍ@+_x0010_"ûÊBØ@5_x0012_-IDµÀRk¼_x0015_¿@í§4ÔõtÃÀû÷C³@±0_x0003_ajÑÀü3#Zà£ÀÜ*ÿ_x0001__x0002_J×@x_x0011_¨{#¼ÀÀ/_x0015_k?r}×À:&gt;¡fEL¡Àâ¯õ)	'@_x0019_{ö_x0006__x000F_ÒÀwNÒE_x000F_rÐ@éôó¦7¢@±/*ûHAÂ@ôC_x0013_kuÏÅ@_x0001__x000D_Ba_x0010_À}jº¢_x0019_/©@_x0011_5Ë¦øvÀÀSX§ÖÜÒÀ5_x000B_ÊgBÝÀ&lt;­_x000F_9Ì@ù_x000E_+Û1ZÀÏ²ÁE²ÀùÐòéRdÀ&gt;¿éÛôq»Àb_x0010_ð5_x001C_@_x0012_C9ÞAß@_x0011_¯_x0003_ðÙ@nv_x0019_É~À²¼DÌÏ@_x001E_ã%IqÖÀ*µÁHÑÅÀF_x000F_dþP5Õ@xoöÃø£ÀæÔÒc¢_x001A_@  j_x0016_zàÀ$Ðã{$¨À_x0001__x0002_)\~h×@ãâ-ÖôVÏÀh_x0013_´W_x0001_~ÎÀ_x0007_ù×o_x0017__x000B_Í@íÿv'?8·Àûô_x0016_*F]Ü@9¼_x0012_E»_x000E_Ó@mÈYKÓ@dúþlÓ@_x000C_«Få]^®À]_x0019_zXöjµÀÏHÎ_x001F_ªÁÀÈu_x0011_N$Å@:á£_x001F_·@£_x0014_¥$B¶@¬Q¡Q£Ñ@ÅÁB¼ÀÆsd_x000F_ÉÒ@íÒþRÁ@ÉÔ#¤-{ÇÀFqÙÕ8µÀà´¨M_x0016_TÇÀô_¿Q%Ú»À»Î§_x0017_.TËÀ&lt;_x0008_#¬cÜÅÀ)­_x000C_¦[ÞÀO	Ü~$ÀóÎµr%]Ð@ër_x0018_VçÀ,¯¡;ëöÝÀ2ÎÌiXz°À_x0019_×V,_x0001__x0002_4_x0005_Ã@Rçj¤¦_x0014_ä@_x0015_Ñ_x0002_æçµÚÀ_x0004_(#FÀ@_x0017_V´_x001C_íÇÀù÷Ì.Ç@ÄßtGâÐ@{,Ð½¥S¸@ÄÚIÒÔ_x0006_ @_x000D_Õº×í_x001A_¿@]6	+GÀ¦Àóçé³$dÒ@àá_x0013_xj¿À&gt;)Ú`_x000B_ÎÐ@¢°gÐôâºÀ÷©*¤ë°À³_x0012_²ÁëUÒÀ_x0015_ÚÞÊ_x0018_à@_x0002_½¶æÐÀäfû7;_x0017_ÚÀ{1#°ÑÀöµ©_x000D_Ú@«_x001C_&gt;À%ÀZ*ü_x0013_Æ@,oÚ_x001D_2Ë@WbU_x0004_MëÀÊìë_x0019_óÎÀî_x0010_3'ÀÀì_x0008_UÈo÷Î@$ÌuÒ­Àtç1bÀ@ì*µÄfÀÀ_x0001__x0004__ÿ¨Á¢À@_x0018_®Ø_x0006_&gt;Â@½¦¨ÅC¾ÀZmÃ®ÓµÅ@¨º=_x001C_TÐÀ: uïhÀÔ¬3ë-ÐÀ{_x000E_"&amp;0IàÀÞè^ÞÝ_x0007_Ë@cÅf_x0014_lÑÀ\_x0011_ºþ|Þ¿@+/&amp;V·TÔ@ÍáI_x0002_ÎÐãÀOcÜ¶Ä@]_x0002_è@©Ð@qã@G²Xâ@g_x001F_&lt;ËÚÜÀ½Ô·6¬&lt;ä@Ñ3³H%ÐÀÏ*´Q_x0003_Ñ@+9m¦U¶@d`hÿ¿¤Ô@â¾ä1_x0004_ÀÀ|_x0013_F¾:Å@_x0015_×_x001D_æx*ÀÀàÝ_x0013_[á@DÆ÷ÇUoÇ@C_x000B_Eì&amp;¶ÐÀÀxçSd¾@¢xêÊÊ@Z·c²@nz6É_x0002__x0003_Xµ­ÀN&gt;Á|ÐZ¨@Fw=SÉÀkÈRs¢Ñ@¹ç]PÙ:È@ØÊºÀ !|@ÏªSn}ÈÓ@ÁTW¨R.Ý@_x0004__x000F_þf3¼À¨JØ9¥Àx·Í/ª[Ð@Ý^éöÄÀ°_x0012_þ¦Uem@_x0001_ë£LûNÓÀÚëçR_x0002_âÀY=_x0003_ðS¸ÔÀT:fú_x0012_å@Ü¢PÂH@O¿Ùö&gt;gÇÀ\X^â»ãÀÓ¹L©+ºÀ_x0018_¥ÝÔÀ_x0002_4é=_x000D_@-oDG"àÁÀ-»_x0017_{f"×@l_x0004__x001B_Ô@¦~ÔöHÌÀ=Ê_x0011_ègÝØ@êª×&gt;üÅÀGÅIJáÀÞÁóNÜÀuìÎíbnË@_x0001__x0002__x0004_DÒ_x000C_Î,ÄÀs_x0001__x0007_]_x001B_÷ÕÀÛ¹_x0013_E[­@]ê_x0001_ÏÍºÀ©½_x001F_}Y·À]9cîÚÀ¶5ðßà½xÀeâ[FR!Î@P9_x001B_ÖD¹ÀØ_x001B_}V±AÕ@Z¶ª©_x0001_%Á@§VÈ_x001B_ÐÀ8YzÅùÅÀ«0(}ÔàÀ¸xZ%Æ@eÛ	²_x001E_Ç@_x0008_pr­eoÀ@À_x0006_È_x001A__x0001_ÙÀ×²ìZ½@Éä¤§@áÀÙ2Z§öÛ@_x0002_u9¬ð|@_x0015_ºí|ó·@£Pí°©÷Ä@$oÇeA@Ùi&gt;ZËØ@o&lt;§t_x0008_Ò@=àm_x0001_Ñé»À\E_x0014_+ÉÀ$lWÐ±À°ùd_x001B_íÁÀÒ_x0015__x0016_Ç_x0001__x0002_7Ü@0ÂæÒ]¼À2"9)Þô¦ÀNÒ(jÿýËÀ eø'°ËÀq¢ùB_x0007_ýÒ@(ì0ÓÅ3¦À#s«CÆøÀZSÞÈ½À!ÔN_x0012_ÑÐÀzdæ«_x0002_tß@[A_x0018__x001F__x0012_ÔÀP_x000F__x001D_DHÉÀöÝ+a2_x0005_Ó@3¾"_x0003_ßÀîÝi`×'@_x0008_÷§X_³Ó@_x0008_UÀwÎ@¼_x001E_kQÿ»Àë_x0014_äê5_x0006_¡@Z_x0016_81úÄÀÑï_x0019_dªaá@©_x0004_Fª«´ÒÀ/'^Ù6ÁÀË_	=_x0017_oªÀ½;+.Á@Ó2{dÉÀ_x0004__x0015_ÈÎ}DÞÀ·:eJÚ@»afkß@K9"5-_x000C_ÕÀe_x0013_GÊê ¸@_x0002__x0003_kfÒ"_x000C_ØÀçÅé¨5ß¾@_x001C_V©Hùjã@¦õóö_x000D_Ë@èF&gt;_x0005_zÊå@v-NkF¡ÕÀÓäá1¤À#_x001C_Öø©@ 7¢_x0011_Û@Â ª:_x001C_ãÀ|&lt;0_x0013_ÕÏ@\_x000D__x0004__x001E_Rt@_x0016_t_x001E__x000C_ Æ@º_x000D_ªÿ_x0011_À@Â_x0002_=AqâÀ0_x0018_Ì¨þ¦@¯_ ´ð.Àyp_x0019_M	ÊÀôå_x0003_ÍxnÀ3Ah±û_x001B_Ú@j_x000B_YHÒÀáÞà³®@ Âó@Ë_x0006_GåÞpÐÀM°0?ÿÍ@Nò¡ßB´Ô@í_x0019_\(kÉÀ!axÔP_x001C_Ò@²®ÆFò_x0008_ÎÀ¤_x0001__x0018_/HÁ@._x000C_*6ôÁÀòæ1¤_x0001__x0002_1_x0006_@08J'µ@ÑÙ÷âù]ÄÀ.±`_x0005_H®Ê@d÷MâqåÓ@°ÙDÐ@q_x0010_©_x0006_åÌ@mn§_x0018_	tÙ@_x0019_g*)$4×@äAtk}Àe)ºY\¼Ù@Ýd4÷ÃTÀ1÷}^1çÙ@ªð_x0006_Zl_x0003_ÑÀí'?_x0007_¾@XÒtý_x0006_»@ÂY2çQ&gt;Ä@2U_x001C__x0016_ÅhÜ@AÚh_x0019_Æ³@Y=»L_x0008_Ñ@à}þEÔ@_x001C_Ù_x0011_¸±Ý@	_x001F_ºFCÝ@.vÒªËã@ý2{WÚÀV¿Æ_x0011_ÜÀQÜ2ª@2ý_x000F_Ïfä@À&lt;_x0014_]:_x0001_ÖÀÌ~_x000F_ç_x0008_ÓÀ0Y/,.Å¬@øÆç°ÌÅ@_x0001__x0003_ñÃGÒ@_x0007_¹e'ÝÈÀ_x0008_Ê9¾n_x001C_¤ÀÌ*Q"¼ôÀ3Ý­N-½ÀPÊVÂØêÂ@_x0015_BûµÔôÒ@ÐóïÎÓÀ®ø_x001B_Õ9_x0017_¡@Él_x0001_È8xÚÀÎ_x0011_0_x0014_:RÀ2*ud@àª½ó}¸À&lt;ÁÕ_x0007_¿&gt;ÔÀqÓ¤_x000D_ÒÕÁÀ]»²_x0017_\À@ö_x001F_.~ßÐÀ[ÑµEÒ@î$Æ¹¯ÙéÀ]Þ^¾-ßÀù&gt;ËìÏ@ÛP_x001D_ê_x001B_Ú¼À2±¹ÐL_x0007_ÐÀ¼z_x000D_¸_x001E_ÄÍÀá'ÓGÀ_x0006_@¾-ÝeÚ@k_x0008_Bø_x001A_ËªÀ._x001A_J³_x0017_ïÀu_x0003_5Ó_x000E_NâÀÎ»£ØG!ÖÀ_x0018_)l_x0002_)²¸À?¡ÂÇ_x0002__x0004_F:Ù@u*_x0019_ñ¾(@§]kÌÏ¸ÀÀ3z_x0007_ÕgÑ@0IÕÖÍÀrÔRRÜ_x0010_ÓÀüïí:ª×@Å-O,_x0016_Ä@ÇÁ@ß[Î®@Ûj·4ÏÀÞ_x0001_;l_x000D__x000E_Û@ÔmÒ0µCÅÀÜeAÝ_´Àuª_x0019_FÎÀ_x0014_öÿ}+¶ÀÌ¥	Íú·¾À.P~+IÀÊ@Ñ_x0002_h:éÉ®Àc¬QÏ_x0007_G·ÀÐ_x0004_Sh:#ÃÀíeìß5çÑÀI?ÿ5\@ÈÅ_x001E_4ÇÀÀÝsÕ¼@_x0001_:_x0013__x0003_þEÔÀÙKÜ³ÞÀ¤*_x001B__x0002_,Ì@Í¸=p_x000E_Á@´{nåxÜÚÀ­]?|K@þíÉÕ7Ò´ÀýPRÖ@_x0008_	ûØÐm±¦À½Õà_x0004_ñ¨Àè_x0003_Çê_x0010_ÁÀÉw_x0008_"Ã@ANô@ÑË@è_x0011_/Ïðª@_x0015_vDY#¿À·_x0017_Õ=eÈÀ_x0016_òNøl"ÑÀÔ9_x0004_Ì¥À&gt;v,mÀ¶Ñm§}à@¬/_x0007_u±Ð@¥QR»ø¿´@¢Ùë_x0005_3pÓ@ù¢_x001E_°_ú­ÀR_x001F_1Ô@Ó¬&gt;­ÐÀ$ÓÛYÜ9å@"(O_x001F_Ó°Àµ·£ÚÀsóÂ?Ã_x0001_ÑÀ_¿_x000F_#_x001B_ÎÀä=§[áØÁ@Ãxf5_x000D_£@Õ_x0007_}_x001C_úØ@Ì_x0006__x0002_	_x0011_ÕÀ)yY&gt;_x000B_2ÓÀ¨+Cq_¤µ@!¹ghMÙ@xRÊ/_x001C_æÅ@yßê_x0004__x0006_ÕËÀ@§_x0005_cµ¶}Î@Yb«g_x0010_¿ÐÀF|_x0015_½À¦ñç·¯ÒÝÀ_x0001_0ÖÉ!Íß@ÚÁõs_x001A_ÑÀ._x0011__x001B_SMDÐ@Ó?ôí¿lÒÀ2Õ_x000D__x0002_#_x000B_Ü@Ï_x0018_­K^°É@ý~d_x001A_ÉÀÁ_x0015_&lt;by®ÓÀ"»\r3ª¼À¬_x0014_ñq_x0001_Ö@â³_x0011_ª#¦Ú@³¸æäS)ÏÀ=ot_x0005_E-ÝÀPx_Ú_ÌÀqÍn,oÙ@#Ç4ó\,Ð@_x0008_ØI_x0006_»×À_x0001_ã_G_x001D_^¦ÀÀHÞ_x0003_ À&amp;W_x000D_XÑÀþmÆ_x001F__x001A_SàÀ×7ÅRçÃÀ´ZÂ,Â@3s!	&gt;Û@ä\$_x001D__x0006_\¾Àÿtþ_x0018_rÃ@ÛÈs­¢_x0006_Æ@_x0001__x0002_Ûeá&amp;_x0012_Ì³ÀÁ_x0008_a´/ÅÀDÿròzÀÔx6_x0018_Í9Ú@â	nÍF´À °	vuÙÚ@$´sæYÂ@µ»_x001C__x001D_CvÚ@Ä'~¨Ã±@_x0019_W,%ÂÀ)_x000F_º]ÐÀ_x0010_åþ4+ÔÀÚè&gt;±ütº@üòJ_x001C_ßÅÑ@_x0002__x001A_D­á0Ì@§_x001C_ºG"ªÀyD¿ÈãÍÀg_x000E_P6:GÈÀ¯$_x001A_%]«À(p_x001C_;&gt;÷É@_x0017_P[ñaVÒÀÇÞõ_ÿUÌ@©_x0017_ÍÇ@ýû¬_x0011_ÔÅÑÀERJ_x0005_ÆÇÀbR_x0007_ÆÖÚÀ¼×!Ý%@_x0018_{í_x000C_Þ|ËÀ_x0017_¹«¥ØE@¶%7DÐ}«@G#{×@mü ã_x0002__x0004_SÈÀ]6r»G¬@_x0002_õêräËÀÙ}D_x001B_ÞÎÀ±à_x0003_ßÿ×À¤(øÌþÐÀ;ëa6KväÀ#Wt¾ÝÎ@¥ÜÔ_x0001_®i@ÍÄd´ö¿@fá®¹À!1ä³²ÀûRlFüê@]¿K»4¿Ò@_x000C_©^«×ÀiÍIþHÊ@&lt;RD¿Î@_x0019_¹"gÔÀ_x0008_Z9Ä	_x0001_¹@À_x0015_ë©òÉÀnK_°þÂÀl_x000D_Ø_x001E_E|ÞÀÍ°_x0018_ÌoeÀv¡H_x0017_j¿ÂÀe&lt;^$¨Ï@såÈ~Á@²_x001F_¡d_x0010_¡â@_x000E_¼_x000B_Fÿ´@«ªuõ»ÈÀ;HyÑ@Ï(_x000E_Áê/ØÀj¥ÙÕÝËÀ_x0001__x0002_Êpzáª±@J_x0005_F:ªM¾@)@7à®ÀÇ+äuÓ@9[_x0012_Ï?Wp@ïZÖ¬D@Ñ@@:_x0012_¦@ku!*WÌÀã_x0019_kuM\é@ñyXaÚ-Ø@Â$ìrÊ@\£?Ü'Ø@xØB_x0001_OÑÀïaIi_x0001_zÔÀru®SÏ¥Ö@_x001F_µVÏ½×@n¥ÅÛE_x001A_Î@#;_x0013_N_x000C_Ò@éJ§)cÒÀTî;vÙÈËÀ&amp;kÐÎ´±ØÀ:w?_x0013_þÀ_x0011_Ív{·À°_x001D_:QÀC\»ý_x000F_KµÀúñ1Õ¡ÄÎÀå_x000B_¥÷ÙÐ@OÇÏ_x001A_PÖ@çy³_x001F_Ë®§@µç8Z:â@XzWB¡ÁÀP0{_x0002__x0003_La²@ªµÄ_x0001_ìÉÔ@ðu_x0010_+xÀêtw¥»A¹@äQ4ÓÓ@Yg_x001D__x000F_Þ@½¹îTÈ@ÄÙì&gt;ÑÁ¨À_x0019__x000F_á£_x001F_¯@éö"ýsØØ@_x0003_T _x0011_¸^Â@jPªÞ,Å@(/¹û*cÄ@mÓ'YçvÀí¢¢¶_x0003_àÀ(OÛm jìÀ­Kê¿_x0001_'ê@i+þ"\vÏ@À~_x000B_@È\@7k¢ 'HØÀQuÌSÈÀ³è_x0015_«_x0001_9¯@Ä_x0001_b_x0012_µ_x0003_@WÀa_x0010__x0006_âÝ@_x0003__x0005_|³âëÒÀ±_x0008_ãÐ¢À_x000F_N_x0014_ò¤ÖÀüÅ)_x0002__x001F_ÕÀBðÜ1 Ù@u÷_x0014_Ë§ËÀÝh:ëòÙÀ¬Åú08êÑÀ_x0002__x0004_ A~L_x0001_ÃÀfòéÙ§¿Àgbí[he·À}&lt;§Ñ4ÊÀpæðáÞ_x0008_Ñ@9©ùkT&amp;ÔÀMéW|u±²À_x001C_~bNÝXÊ@ÔùhEûuÀ!kr£ThÀ§ÊÎhÊ»¦@üÂ_x0002_¬E©ãÀõ_x0002_hÝýÍÀöC#j_³À£©¿5Î»@ícz@¿õY	Æ!»ÀãUÕò_x001C_¼ÀðÆgÒý²@{0&gt;­qÙÀ:óHëÉÀ~#wB¾Õ@O¹tò_x0008_sÑ@)·¦À_x0019_ÚªQjFÎ@Ó~w_x0018_ïÌÀ*ëÿ°è«ÀfgëK_x0003_Ý@a?wôº2±Àq&amp;ÕFWÊÀõÕ}õ,Á@_x0013_+S_x0006__x0007_ @]0l|±ÀíïòÄWãÀ²H_x0011_º@l¥Å©_x0013_Ù@¡r_x0003_Ù°Ü@ÅW±_x0001_Ä·@,#0@$§À.!ö}áÖ©@|{\üÚHÊÀºlÆË¸PÀÍM9Ð·ÛÀ`¥üWø!ÅÀ&lt;9­cZ½@#4GÀsw±À|Ô¡A·@S¾Ð²úÏÀ{jËëÀïìÇ1)²ÖÀ_x0005__x0004_Í_x000B_o'Ð@/q_x0013_UkÖ@ÍEö£ÒçÀÀ;_x000D_/L2Ó@}Éb©¥ÙÀµzvèº@+¦8ºÔ@Ë_x0002_¬_x001C_ÞÀdß2_x0012_CãÀ\Áà¤Ä`ËÀ_x001E_¹&gt;ªÀ@ôH9'×Ã@®.±KJÆ@_x0001__x0002_þ_x0013_ÿ(_x0012_×@i®Æe^¹@ï_x000E_äÀÀêÝÑ@£ü_x0015_"Ø@u±J­I9ÖÀøj_x0017__x0015_&gt;ªºÀ_x0018_z;nRÀ×¹N3_x000F_ÊÖÀè\ç¯ö¹@ú4¬÷AÁÀ¼ºê_x0012_ÏU`ÀWkË_x000D_®,À#p_x0002_8Ü#À@ÿq_x000D_¨&amp;_x0018_ÂÀÄl_x000D__x0002_ìßÁ@_x0008_E¦+-â²@_x0007_xÿË@òãÒxÙ Ñ@_x000F_©n0nÔ@¥çÂõ¹Ê@qJîW_x0016_½Æ@ÀL_x0010_~%-@¾;)_x0001_«1ÒÀh3·íõ!ÔÀ9\ø÷yá@·4+¤_x0007_¼ØÀ*·ÈùáÀ_x0005_ÁTb%ÿÚÀmÚCUO_x000E_½Àiâ¶¼ÌäÀ_x0004__x0001_ý_x0003__x0004_Í^Í@ ¬åAêó½@é2ÿAûÆÀäÎ¼_x0017_Õ@Í j°¡@Ô3®_x0013_¿¥ÀS_x001C__x0004__x000F_àÀ_x001C_\V¥×¥©À_x001A_×«{/´À]Ã_x0008_ÆÏÁ@_x0005_#ÏZ6ÉÀ+&lt;äIø8ÌÀÝogæU_x001F_ßÀ}_x0001_ò_OÇ@:rø$è@gµa/Ú±@Æ_x001E_õËÀäÙø&lt;&amp;áÀÕMPJ	çÃ@zHçäÀí¦~Ûo¾Ó@Ú6oâkÁÀ_x0001__x0019_¥ó_x0016_XÀÂ7_x0008_®cÿâÀ_x0019_§_x0002_ºÁ­ã@ G1_x0008_i¶À¢_x001A_ÔhËXÆÀ_x001C_¤{	@3/·÷øqÕ@ñ+Ïÿ­ñÇÀ)_x001D_HS6Ö@X_x001F_y l@_x0001__x0004_$03÷ÈÀì?Ò¡ì_x0001_Ò@_x000F_-dIPÌÙÀ_x0019_~eè_x000E_±@âñr_x000D__x0019_~Àñ!g"_x0005_¢@Îû_x001E__Þ@Ó_x001B_è"_x0001__x0010_ ÀNª_x0018_k8à@ 3TÓ@Stv-PÚª@M]_x0003_8Z­Û@N³Iêv@ôì,j¡ÌÀÃØ4_x0005_Ál@UÙsÐ¼Â@3üs¿úÓ@Sì_x000C_X×À»Qõ¼®ß@À«yñ=_x0012_¸@7B«!_x0017_ÞÀÀÝr	f³ÀR_"³³À_x0005_q_x0006_@_x001A_¼@ËU¢¦AÍ@b¸_x0016_ÔG°Àoè¬_x0002_ÒÀL¤U!ÚÓ@;û?%1ÀNáªÜÑÀXÕTl¢Àcv_x001C__x0001__x0002_ú¤Ô@¿¨_x000D_ÕÉÓÀhº_x0002_ºÀ#îÓ\-!Ð@Ê´nY0¹´ÀeÄE_x0001_¼@³îÃü ¡Àxý²ÃãÂ@_x001D_iR¢À»ª(wïyÅ@maë_x0008_h_¯@Õ°ÆWsÑÀ¿_x001F_¬D8"­ÀwJø_x000D_ó_x000D_¸ÀÝÕ¯j_x0016_r@×;_x0015_Aþ~ÙÀtÈÌUQ§À×4üpÁÄÀë|$2_x0006_ÔÀøhXÕßØÀ_x0016_·dûoÂ@:_x0017_tÓê×À¹[_x0007_ùÕ_x0018_è@hÉÙÊ¡·ÌÀ#Ä¬HÚÀ_x0018_ÔÕ¶s¤À9ínô_x0003_oÑ@­)	|ÍÀau_x0008_]À=3_x0005_L$Ö@ª_x001F_bæ05ÔÀÁù8Uö*Ó@_x0004_	»%°ô(_x0015_á@3/_x0012_eãåÀ@Zi±_x0002__x0007_Ä@_x0014_ãÐ·4_x0001_àÀ_x000E_!_x0017_¸@mq7!_x0017_XÁÀÝ]¨s"¹@B'£_x000E_;"Æ@%çÏKV¸À_x0003_)èl^~ÔÀ_x0017_à ,Q À@|8#×-÷Ñ@aLõh£:âÀd_x0008_V_x0004_ðÀ70ûÌ_x0017_Ç´À]foQe_x001B_½@0!Õ_x000E_ÃJÄ@Ü]N£è½ÇÀè=ßå&amp;Þ@­$Áù®.ÊÀãé×i+ÓÀö¾_x0006_Î@`_x0013_ïí_x000C_kÒ@_x000C_E_x0005_¿_x0019_¾@$Qgî/À|A/V_x0013_2ÛÀi@/_x0013_XÅ@_x0015_lÃ^BÆ@&amp;&amp;ÆüUà£À­ý°_x0001_Õß@Õ°iÜí²@ÏØdÝ_x0002__x0007_ÃÐÀ_x0006_·_x001D_º	ìÉÀ±!_x0007__x0007_J_x0005_ÕÀ sÍ¶À3-_x0018_æÅC½Àìæ_x001B_?£´@·ó&amp;-_x0004_®ä@§_x000C_Ù_x0019_·ÆÀL¼_x0001_ÊIÑÀ2W V½QÒ@&amp;©_x0010__x0011_F¨é@qç_x000C_V­²@¢9!n§@_x0018_â#ÀçÂÔÚ÷Ð@2éª·À&lt;v®GãtÔ@_x0008_µFÛÅ@@¾zÚ¢GÀÏxÇÚ_x000E_¥Ø@_x001E_3ÎÎµØÀ_x001F_rBá@_x0018_ÆW-Ê%æ@S±X¨+«@\csºûÒ@Z1_x0012_zÏâÀóÝvÉ_x0010_Ö@À¶ÑÇ@_x0010_²luàãÀgZO¶ÛÀ÷_x0003_l/8ÊÀiÌØNóÔ@_x0001__x0002_Ú¿®(IÌ@·'G±~¢@W(½¡:_x000F_¼Àp(,Q»ÖÀË¬XÈìÔ@Ã¾i×E?Å@wéL®«@É:lºÄÀÛÀÈÚSË@_x0005_ÀGêKFÅ@\üÛëÂ@*ÈDiWÆ@_x0019_Únëµ¯@.k_x000D_ü)_x000C_¨ÀJt×È;Ç@eè3«ì4°Àx%[p¶À·ü{¸)¹À-FÃ¾ÿÇÀñ_x001C_Ôò5ý×@'D×¼y(ÓÀ£ØíùrµÀù^ m ÉÀ1³Ì=.ÐÀÉ|có@XüLjè¸ÀQ?ìÓðé¦Àgs¾ó»ÃÀá_x0013_¢W¯EÖ@ÕÒñË_x0012_Õ@_x001A_&amp;bSÐ@i¾W×_x0001__x0002_µÀà@¨HCq_x0002_ÃË@#D´bN×@è E{_x000F_uãÀÒ¡P_x0010_Õ÷Ö@_x001A_#^ÃèÔ@VµÑaIð»@1gÅ"¤äÝÀ_x001C_fðrÈ«@_x0016_2ø_x000C_"¹@·g_x0010_rßßÀ.(XvðB»Àª«\-wÐÀ'_A«@U_x0017_tQÉÀpø¼±ÙÀÖEÂ&amp;V»Ï@&lt;N÷ ÏÊÀ©Ú§_x001C_ë_x0008_ÉÀ_x0008_óû_x0019_Z¹ÀüÄ×&gt;_[·@_x001F__x000F_&gt;UµÀ¾O_x0019_=¤¨@×fFÜq°@_ÙN¡£@*¹JÞr@)Æ.	UÙÀÄçjWºªÉ@ô©wsQÍÀ_x001E_¸_x001C__x001C_ß@_x0014__x0007_õ_x0011__x000E_á´ÀL_x0018_Ú1D#¬À_x0004__x0008_TbéêÀ@-ã®Óþ·@}Â{éÍ8µ@sÛËÍï_x001B_ÇÀ.O_x0002_Îâ@¦_x0006__x000C_x»@Î6«Ù÷Àû!_x000C_ÆïºÁÀÄìIÈ¥Ó@_x000D_¾~hl´Àí_x001B_õÏÈTÅ@%ï_x000F_uÀG&gt;O®êÁÀ!§Rz_x0016_«À#}Ù³_x0016_óµÀMw§Wä@BÿÐá¬À)QfáÚóÐ@_x0007_sÖÙ_x0018_ÎÒ@_x0001_Ûõ5ð_x0010_ÆÀxÍ_x001C_	Ö@S`s%±ÀX×G¿èÀÆ»ø«À§bñÆÂæÓ@FWßPß^ã@¢Ò»_x0003_æ¤ÀÀh¼úP_x001E_ïÖ@_x0005_d_x0004_yÅ ÀûAWÓc¹ÇÀaÏ·2åÀsÔÌÁ_x0001__x0003_ë_x000E_Â@}·c_x001D_Ð@¶6*¤_x001F_,ÁÀZ,ÑÈå-Ü@Ú­_x001D_©Ý@bBø@KÈ­@(_x0002__x000D_­ÀHS`ÀÀÎú½©ö×@_pùW À_x001E_+ü&lt;üíU@8Ïá6Ò¯Ò@BßÕ$R_x0011_©@7_x000F_ÈQUÊÀ\ò_x0012_K¢±À¯§_x001B_6ÕA@Ô_x0013_éÕ1¸@r`ê[zF@÷_x0018_I?É6ÕÀ_x0010_©&lt;ò³Ñ@_x0008__x0002_\nås¦Àg%ñU_x001E_êÛ@­z-JFÖ¶@_x0014__x0018_Û; bÀ$NÑO^Ê×@Ì,_x0003_ÿqÑØÀ¹Õ&gt;vÌ¾Àô_x0003_OÇá¹@_x000F_}Sv_x0017_à@Ù%P¶ÔÀDª_x0007_KÒ@4:ÞX³@_x0003__x0005_¼nÓ_x0002_ÖÀzlÀN(ÜÇÀ£FGÅêÁ@n_x000B_}ë4/Ô@Æ¬TW²­ÈÀ_x0004_Nâ©2ÐÀÐyKÑº.àÀ¨%«Ô_x0011_"¢@¢È4¤NÃ@1	ú_x000E_RÏ@ïêABDÀÀÀ§!öÌõÑ@ABòÅK?Õ@xCü_x0003_Àµ8_x0006_^ßz¹ÀÚhW_x001E_ï_x0003_Ñ@9wnò_x0010_­@AÀÛã+Î@¿_x0015_È-³_x0003_Ü@°SJGÕÖÀ¬!.ØS?Àc0°T9_x001D_Û@HÃþuf¤@þú¡q_x0005__x0002_ÁÀ5Om¥9åÀ´÷äE7=à@°ßi_x0001__x0005_tÈÀÅvWë§@ÆµL_x001D_ØÒ@»4·6ÌÀØù_x001B_PKÍ¹@D´ß_x0002__x0004_Dµ¬À@_x0010__x000C__x001F_Â|ÖÀò£K/*P¶Àr4{;¶Y¬À_\MÖVØÀ=&amp;;-Ö@=(ø×bEÑ@mø1-¹@{mÍ²j±@ªø_x001B__x0004_»PÜ@¥±³®À×æ*.É@²fÖzÁÀ¿ÌÍÁocÆÀ5Ù± Â1ËÀì{A¨@0Ó§a*ÃÀMCifÉ¥ÐÀ=åºÔ"´¸@|F6R(µÀüó¤ëì8ÑÀô_x0018_zùÑä@z_x001C__x0001_vluå@_x0002__x0007_ç_x0003_Õ@dÄd¬³àÀ¬56|õ¿ÀYÈïDVÚÕ@îð_x001A_&amp;Å@§fCßµÀÄü7hl(Ò@ÕÍh°Ó_x0001_á@²ÖÔd^B~@_x0001__x0003_?Â&gt;#&amp;¸Àg(_x001B__x001A_vÒÀÛ_x0002_õj%À½À_x0004_õö`À_x0012_@üUfhc¸Ð@'Qh=_x0004_Ø@j-_x0014_÷ÖàÐ@Z|Æ³^Ó@_x0014_Mº@úöo¯_#²@)ó_x0015_'_x0016_ºÀj0+Ä@\ØÓ|ìÞÀÍsòÔ¶_x0003_¹@|©"_x0014_$.ÂÀDß¡¶N§Ä@Ìõ;ÉÎ¿@_x0005__x001A__x000B_ÑàÄ@!wåÎoâ@ÄÔ´_x0012_É'ÈÀà_x0004_4Ä@·&gt;li_ê¿@_ÞßÜ_tÀ&lt;¦:	:´µÀ%³&gt;_x0016_ßÀÃ±__x000F_ÅÀ_x001A_p_x000E_¬¶ÀUÈ¢»¢þ¸À¦¾±!ð÷Ï@ãÈ_x0015_ilÐÀZË8ÙÖ±@_x0005_l°&lt;_x0005__x0008_Ú_x0016_Ü@ÙÛPÇ_x0019_´@³µéO×d®@Ì®k^låÀ¼¶(øF¥@ò l±ù±À-_x001A_¼ÇßçÐÀ¯¯NÐãàÕ@c+ú¤·Ë¡@	É/_x001C__x0001_²@Ñ©_x001D_Í@_x0002_PØt¤ÙÀÈ;_x001E_åh¡À@	-ùÄÀ(wÿqÛÀÙ_x0001_ðæ6ÙÀÈº+d_x0010_È@*±ÅsÐÕ@Ë_x0006_è¶ßÚÀÝHÉyÑÀu¤ªN¯fª@_x0004__x0015_PçÑ×ÀÔ_x0007_Å_x0008__x0019_pÏÀ;âa¤ù_x0003_ÏÀÆ-_x0018_¤æG¹@7=¹Õ_x001B_ÎåÀ¦þ2²ÒÙÎ@_x000B_+V_x0010_«Ó°Àg¹åaÉ§@ñ×jÊ~àÀÁßGKìÑ@+&gt;H_sgÐ@_x0001__x0002_À_x0007_¿_x000E__x0013_¶@a«uãO_@_x000E_M³-uæ@m8Ô©úÌËÀ2%È_ü_x001F_®À?§ôCwu@_x0012__x001A_°o_x0018__x0002_à@Md÷)TÍ@Vò#S_x0008_ù¶À9WÓÒ»@Ã¡ÀË+ÖÀ4N6»_x000F_½@_x001B_èÌuÀ@¤@÷_x001D_®¯Òú@¬_x0012_DÙ!ö­@Lû½Î°ÝÂÀ(ÏÕySWÙ@_x000F__v¥_x0006_ë¸@YÊ_x0019_(_x0005_Ð@Ãn&gt;(ýÁÀ_x0012_Õ÷ÁÀ©aÑÛ_x0015_ÉÀºDû_x000E_·Àúô|£ò^ÅÀ_x0013_Þt×_x0017_@Õ$ØÀF¹À¥»ZpßëÏ@iè_x000B_ËÊ@ÃñkàyÇ@tøÛ?¤=ÄÀx¨©]-ißÀA¦é_x0001__x0002_ù¾Ö@1Ð´G_x0004_\@¢1Z_x0018_\ÜâÀ|Õ´.	âÀ	.±×"ÎÀ(B¦P_x0006__x0015_É@e_x001A_Wxtï×ÀÖk0ônÈÛ@kÍ©nâÕÀ´ØhT¿@~ÊW_x0001_\ÎÀÈ*¥îµ@§¨)ûóÄ¶ÀÀãÕ&lt;4öÓÀ·_x0004_ù_x0013__x0010_Å@ª_x001B__x001A_3êá@_x0016_ÎÑ©·@Vß7_x001A_/_x001A_ÜÀ£+9îá²ÃÀ¥ZÍæ!Ò@òé*ÍÐlÂ@¾Ý&lt;_x0004_¸¨ÎÀ16û£ë.ÍÀÿ¢³\f¦@_x0004__x0012_5~³À/!_x0004__x001E_·Àø_x0013_&amp;¾±ÀÖH4S¤±@Béqä_x000C_ÅÀ|&amp;þ3¶@í_x0002_Ù±a:¼@¿_x001F__x0010_^ÊÚ@</t>
  </si>
  <si>
    <t>b63e63e95f5e52e66ebb12ff349b4a36_x0001__x0002_§Þ_x0012_ú_x000F_A¸À¼rBÊ_x000C_@m¤Ë¹.¶@O_äÿQ:×ÀL½oQÌÛÖ@è0£Ø)_x0002_©ÀRnÛ^L·×À¢ãª&gt;	ÀÂ¦Û8IÐ@'/ãÝäÖÇ@ü¨ÁÔZl°@n_x0011_ýÖÏ_x0005_¬@ÊIÔ¦_x001D_¾@ø_x0011_sJØý°@ ¨b÷¦,@V´¡oÀ'[ÜçÕ¥à@MCÏÛÊÛ@¾áùo_x0014_§Õ@Q;â&lt;#@_x0006__x000C__¾CF§À_x000C_¤à-­@ý,ÿ@¸ÕÀØB_x0014_9"È@£ÈdA»³Ð@_x001F_ükóf¼ÀüL_x0013_ØÏÀ÷qó_x0011_$Ü@£_x000B_KñJÐÀÈØèX^Ä@_x0005__x0004_~Và¬À3ñ^s_x0005__x0006_6h»@´XFDu×@áîl®¹_x000F_ÀÀÏ¿ëèÙÀbæ¥HÍ@T s¸0ÈÁ@_x0006_.x¬ÙÎÀª_x000B__x0011_¿QgÓÀ_x0018_ä_x000C__x0004_BY°À×_x0008_VÑÀ Ë@¤NSæ§Ü@Î¸ûSÆµÀÿ-Þ5¦_x0003_º@·ÐA«n_x0018_Ý@[_x0005__x0016_øçÀ|×+-^¼@ÛÀsöö°ÀGÌÞ¨ðÒÀ#û§§¦åÀq_x0005_Ì&gt;ÌIÈ@ÖóßºÕ@feØE'É@Ð&gt;ä_x0002_ÚÀ&amp;ß_x000F_è¹ÔÀ_x0017_©ô×]|Ì@Ð1ßmÍ|Ö@_x0005_Î_x0001_bØÓÀÖu_x0018_fq+ØÀ\Æû)OÀÀQ_x000D_&amp;_x001F_»Àô_x0010_+`PÄ@Î,á½óË@_x0001__x0002_D_x001A__x0018_÷¢3Ä@p_x0017_ÕT$³Àh÷?9ÀÀð	&gt;_x001F_Õ"ÉÀ³Æ$PÂ@«_x0006_L¤HfÖÀAvË_x001D_ÀÀ£J0Ðý04@ä6³T­Ó@i¤_x0015_F_x0006_Û@_x000D__x0008_ì¸R_x001A_â@ÄtCZMÊ@dN:á©_x0007_ÆÀMxÚÜ_x0001_ç@í°qÿg_x0015_¿@· Q_x001D__x0018_?­@îÌ9ÿÆ¼ÀN=üÔIÛ¤À­_x0013_ÁÞ%ÒÀ}D3®_x0013_Þ@v_x0014_mòÇÁÀürq\B´@_x001C_}´:èE¹ÀrBë£Ð@,ÖTÆ-s³@àÅOuÂÀB_x001E_HgJÖ@¡Ê2j!­@eU_x0016_"IýÖ@ÜL_x0015_çÀ¼À_x0004_©¼ö(ÍÀ;ÿ_x001A__x000C__x0001__x0003_cYº@òØÕs_ØÀ_x001F_ù c_x0015_Æ@ì6®@êË@õ_x001F_a_x000B_Ð@¯i]ÒVà@»Ü³¬ÂÀm\_x0001_ë©@	Ú³´Û@CèÈ·cYÀ'mËñ_x001B_¸@D¬§µÇÀ1¤-è(¤@òßqìõ½ÂÀ÷²ª\íÔÀi_x001F_¶#cæÀÿÄ«Þ@ß´Õz_x0004__x0002_´ÀÄ_x000D_qèÅÀh j_x0006_0Õ@W³Á·JGÑ@s®_x0019_Ûý¢Æ@µÃkZb@_x001D_úÈét;ÈÀç¯_x0008__x001F_öåÀQ:_x001C_x±¬@_x0008_`2MôÝ@Ä|ÍÖÀÿ?§_x0012_	Ï@¿¶¸ïÌÀSâ¢_ÐÓÀØ&lt;2F!×@_x0006__x0008_*#_x0010__x0010__x000F_°@¥«Ü±áìÄ@_x0002_ 'dL¹×@#+kP_x0008_ÓÀë_x0005_µIhÌ@_x0017_2ÌO³À½Ìn@Ï@ÞßiÉeq§@ªu÷4_x001A_aÒ@	zò­à¿ÀTý_x001C_Â@eE ÊwÒ@ #Ö8_x000B__x0012_ØÀU_x0004_öèI^ÎÀ B3_x0017_dÚÀåP_x0016_.?½À_x0018_ g_x0007__x001D_ÒÀIy*ìÃî@Ö_x0010_k_x0001_ãØè@X½_x001F_LZ¢×@ËÄ7ómu@E1Ù_x0012_0Àÿìî¹?bS@d½ºÙ5_x0003_Í@P_x001A_^­¥½Àó	A-ç@½Ã_x0019__x0018__x000B_ÈÐÀ_x0017_ÊòÍ|@T²Ý]¶kÅÀÔ_x001F_Ç%_x0006_4ÚÀª©µÃçÇ@§ì_x001B_¿_x0001__x0003_a¢ÐÀË(ÜcuË@-§¿óP"µÀÁJ_x001C_[§Ç@t_x0002__x0016_öMøºÀ¨­_x000D_Ò:Ã¤@2NïJÁÂ@ù6îî´@1í;ÌPó±@¤Åä_x0011_Ë¨@bkè.¿Àeï}_x0006_%M±@à9­ÅÜÆÀAËí³îºÑ@ìÄ=3Í@ÿ§_x001A_;±ï°ÀÛó§´³³¹@¡(âMÇ¨Àá¦XXÜ¡À_x0001_¨_x0017_Q3ö´À_x0019_ú_x000F_^É¾Ø@_x000D_ô¢¥áÀTùêi´èÈ@QãUm²@;äCù_x0011_Ð@a¯K¯@_ý8ox´À{sè_x0007_îÐÀE_x000E_ä_x0004_ÌJÍÀ¾×5_x001B_ÀYÎÀaË Ükðà@¾Z,_x0015_nnÍ@_x0001__x0003__x001A_ÿ2AÃ¤À_x0003_sVü¯ÀU-|ä6Èµ@o©_x0013_z)T³@¦Êô*@MÓ¯&lt;_x0013_¹À_x0002_í:ºzÍ@'pjTµÀ¸ÌÌ#¸rÀ=âÈðÎ8ÉÀ)í_x0013_´ê_x0019_Æ@h¦ÿòØÀ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8988888_x000C_²@88888_x000C_²@88888_x000C_²@88888_x000C_²@_x0001__x0003_88_x0002__x0003_88_x0003__x0003_88_x0004__x0003_88_x0005__x0003_88_x0006__x0003_88_x0007__x0003_88_x0008__x0003_88	_x0003_889_x0003_88_x000B__x0003_88_x000C__x0003_88_x000D__x0003_88_x000E__x0003_88_x000F__x0003_88_x0010__x0003_88_x0011__x0003_88_x0012__x0003_88_x0013__x0003_88_x0014__x0003_88_x0015__x0003_88_x0016__x0003_88_x0017__x0003_88_x0018__x0003_88_x0019__x0003_88_x001A__x0003_88_x001B__x0003_88_x001C__x0003_88_x001D__x0003_88_x001E__x0003_88_x001F__x0003_88 _x0003_88!_x0003_88"_x0003_88#_x0003_88$_x0003_88%_x0003_88&amp;_x0003_88'_x0003_88(_x0003_88)_x0003_88*_x0003_88+_x0003_88,_x0003_88-_x0003_88._x0003_88/_x0003_880_x0003_881_x0003_882_x0003_883_x0003_884_x0003_885_x0003_886_x0003_887_x0003_88_x0001__x0002_8_x0003__x0001__x0001_9_x0003__x0001__x0001_:_x0003__x0001__x0001_;_x0003__x0001__x0001_&lt;_x0003__x0001__x0001_=_x0003__x0001__x0001_&gt;_x0003__x0001__x0001_?_x0003__x0001__x0001_@_x0003__x0001__x0001_A_x0003__x0001__x0001_B_x0003__x0001__x0001_C_x0003__x0001__x0001_D_x0003__x0001__x0001_E_x0003__x0001__x0001_F_x0003__x0001__x0001_G_x0003__x0001__x0001_H_x0003__x0001__x0001_I_x0003__x0001__x0001_J_x0003__x0001__x0001_K_x0003__x0001__x0001_L_x0003__x0001__x0001_M_x0003__x0001__x0001_N_x0003__x0001__x0001_O_x0003__x0001__x0001_P_x0003__x0001__x0001_Q_x0003__x0001__x0001_R_x0003__x0001__x0001_S_x0003__x0001__x0001_T_x0003__x0001__x0001_U_x0003__x0001__x0001_V_x0003__x0001__x0001_W_x0003__x0001__x0001_X_x0003__x0001__x0001_Y_x0003__x0001__x0001_Z_x0003__x0001__x0001_[_x0003__x0001__x0001_]_x0003__x0001__x0001_ýÿÿÿ^_x0003__x0001__x0001___x0003__x0001__x0001_`_x0003__x0001__x0001_a_x0003__x0001__x0001_b_x0003__x0001__x0001_c_x0003__x0001__x0001_d_x0003__x0001__x0001_e_x0003__x0001__x0001_f_x0003__x0001__x0001_g_x0003__x0001__x0001_h_x0003__x0001__x0001_i_x0003__x0001__x0001_j_x0003__x0001__x0001_k_x0003__x0001__x0001_l_x0003__x0001__x0001_m_x0003__x0001__x0001_n_x0003__x0001__x0001_o_x0003__x0001__x0001_p_x0003__x0001__x0001_q_x0003__x0001__x0001_r_x0003__x0001__x0001_s_x0003__x0001__x0001_t_x0003__x0001__x0001_u_x0003__x0001__x0001_v_x0003__x0001__x0001__x0001__x0002_w_x0003__x0001__x0001_x_x0003__x0001__x0001_y_x0003__x0001__x0001_z_x0003__x0001__x0001_{_x0003__x0001__x0001_|_x0003__x0001__x0001_}_x0003__x0001__x0001_~_x0003__x0001__x0001__x0003__x0001__x0001__x0003__x0001__x0001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0002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0001__x0001__x0001__x0001__x000C_²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0002_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_x0002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_x0001__x0001__x0001__x0001__x0001_¨±@</t>
  </si>
  <si>
    <t>BPA used 3,200 iterations with a static random number seed of "1234".</t>
  </si>
  <si>
    <t>The two-yearTPP is shown on red-tabbed sheet "TPP Calculation" in cell K37 after a simulation has been run.</t>
  </si>
  <si>
    <t>Main Logic: Calculations of Net Revenue, Cash Flow, and TPP (Contact: Marcus Harris &amp; Byrne Lovell)</t>
  </si>
  <si>
    <t>Historical Data and Calibration (Contact: Marcus Harris &amp; Byrne Lovell)</t>
  </si>
  <si>
    <t>Input Data on NR and Cash Flow (Contact: Marcus Harris &amp; Byrne Lovell)</t>
  </si>
  <si>
    <t>Revenue Model Output Data (Contact: Danny Chen &amp; Michael Linn)</t>
  </si>
  <si>
    <t>Expense and Revenue Models (Contact: Marcus Harris &amp; Byrne Lovell)</t>
  </si>
  <si>
    <t>Starting FY15 reserve levels can be toggled in cell E6 of the "TPP Calculation" tab</t>
  </si>
  <si>
    <t>NR</t>
  </si>
  <si>
    <t>Cash Timing</t>
  </si>
  <si>
    <t>Reserve Fin.</t>
  </si>
  <si>
    <t>260be958323d2755bd9e433ac25d6fbe_x0003__x0005_9·:Úå©¶À¦R-QS¤À*Ù_x001A_CÛÀÓÝ}_x0017_&lt;ÐÀ_x0017_Ed½R@åÀ^ÜS§&lt;_x0018_ÞÀ_x0007__x000E_y_x000F_ÕÀÖP _x000F_pÒªÀcAüÏE²Àñ_x0015__x000B_Á¼À}ÑÑDÐÀ_x0001_ÆülGÝÀ».ã_x0010_iÀÀ÷B_x0003_1°_x000B_±ÀÅG£¼_x000E_ÔÀ_x0005__x0011_¡ÆÀßêqG_x001D_·ÁÀÁ"úÜk_x0004_ÍÀÛ_x0004_RpO¥ÔÀeôó#RXªÀ_x0003__x0003_4_x001A_ú|ÐÀ3¡_x0015_¤á_x0002_×ÀûL°ú_x0004_Á¶Àn¦à_x001D_IÑÀ}%ÓW_x0010_±Àä_x001D_¬&amp;§ÈÀÖ­¯Þ4¾ÀU§8_x0004_ê_x001C_ÃÀk:GÈ_x000D_¡¶ÀÖî]Ís²À/Ö©U¡_x0001_®ÀA¡:Q_x0001__x0003_È¿À-ØB·nMÇÀe1©,Æ&gt;ÀÀv¾B([ÖÀ2apôwº4Àö»T_x000B_HBÏÀ_x0014_3_x001E_Ã_x0015_ÔÀèÍ_x0010_.»ÀxÔü_x0019__x000F_7ÝÀ_x0004_·iÌÑÀãÂ¨âk¼ÀºÇÃ¦æçÀ(¬/\I¼À_x001C_2û)ïÏÂÀÚ_x0013_ÂÊëÀýd_x000F_(I_ÚÀqE·¹³±Àà´{±JÓÀÂ¿©E_x0017_fáÀXHrÑ¶ÀÛð_x0007_±_x0016_¡ÀÛ«póíÛÀn_x0014_\Å°À¢Ç6ù£¿ÀÁzótÀ}_x0002_ÍyÔ¼À_x0006_cWKS×À¸H&gt;Åè®À{¦ýR_x001C_ÆÀNMñÌÇ»Àïb³ÜÀéé_x0019_ÿ_x0018_ÈÀ_x0002__x0005_èRjÅÀ±_x0004_Ç}±ÀÑ_x0005_¢9_x0017_ÀÀÚ~U ÔÀ]_x0010_i_x0008_&gt;~À¼&lt;íê$ÌÀÌª¾p¥O¿ÀlmJxè¯À)s_x0010_¸bÒÀÝ2_x001B__x0007__x001F_ÏÀ¥và57|ÅÀ´3cÍD¹¸À_x0018_Ør_x0001_\üÎÀP_x000B__x0003_ÅYÔÀÆ_x0003_ÚÙÕÀ	:HøD\¸ÀëA@¨ðòÑÀ_x000D_ø¦ØÀ(_x0019_UAa½ÀG/ÛÚ[ÀÀ&amp;0_x0012_§¹ÉÀU&amp;ÖNÊyÀ¿h!íÔØÎÀ_x001B__x0010__x0007_,_x0011_ÅÀb»_x000C_ q­À/A= ÐÀ_ue_x000E_}ÐÀÊ~_x000B_)í³À°nþ&gt;;ÜÀäGóN_x000D_ÍÀq ;~3ÀðÞ8_x0001__x0008_?·À_x001C_¾_x0002_¢ÖÀÕ¡f÷'5ÏÀ¸_x0003_¤,£¸ÀRBº_x0002_3¶´À_x001E_ØNh_x0018_ÃÅÀõ_x0012_¬§pÖ³ÀFçª×ÀÍLH¶_x000C_AÀ_x0012__x001F_Á&gt;KÔÀè_x0002_d_x0010__x0004_{µÀõ_x001A_$+[î·Àù_x0001_G_x0007_¼}À_x0006_'½i_x0005_ÈÀ_x0001_«Àsmá¹ÀÞøE5øÍÀOô{¯µyØÀ&gt;$yÓ6_x0013_ÓÀ"qÚÄD2ÀÂ}3l°Àc¯5cÓÀì§¼_x0011__ÔÀèÁV»Àé_x000B_F_x001A_ÞÖÀXÍ«Ïö×µÀºyé´ÑÀ§G£Úr ÀÛÜé·§ÙÂÀ÷ä_x000F_)ïì´À+²êF½âÀÎ0hl×ÀÃ$5{H_x0016_èÀ_x0004__x000C_ã0#ë^lÌÀùRa+_x000E_1ÒÀxkùEÊÀÅ_x0013_ÅÖ¹)¶À¿þaQíÐÀ_x001A_ØL½ÀÊT`å8c¶À¢;=_x001E_	,£ÀAó;úòâtÀx4_x0007__x0004__x001C_8®Àþ_Z!!¾ÜÀE|ºZJe×Àb Òi.ÃÀi_x0003_å|ö_x0006_ÚÀÿ_x0007_ô_x0017__x0015_ÕÀûµ_x000C_ÒÛÀuÞIÍ_x0010_¬ÀÐ_x0005_=y7ì³À_x0008_[~á.À¸_x000B_©óV±ÀÀ¢õ WØ·ÀW®ÐÏï@À_x0002_È_x0010__x000C_ÚÐÀ._x000E_	_x0008_Î_x0008_äÀ¬D _x001B_?áÀ^JlÌÃ¼ÌÀ_x000B_u!Ý_x001B_ÊÇÀA _x0011__x0001_Áó®ÀÅ1Gå¬ À½Kã_x000D_È:ÉÀ_Âúb,ÇÀÏ´_x0002_ô_x0001__x0002_Gä¿À{ òë$ªÓÀ_x0010_]ì¸NÈÀJ&amp;t×À_x0012_n(Ýý.À_x000F_)ë«+{®ÀØC	«}ßÀØàË¬àÀÆ_x0005_ÃÂÍºÀAAD¯Û0ÛÀ÷&lt;â_x0013_?¬¡Àb_x0016_ÿ_x0018_¿@¼ÀI×Ð_x000D_{À¡_x0016_Î6ÌÕÀº_x000C__x0018_ëÊàÀúsáßö_x0019_âÀlÎ}RÀGI_x001A_bwÊÀ,_x0003_|û_x001B_·À6uS¢_x001C_CÍÀCdDµðàÀxjµ&amp;ÔWÃÀ´Õäô3_x001B_¬À4-S_x0007_èì²ÀS1âv_x0018_.ÔÀF{+t_x0012_ÇËÀÄü._x000B_jw'À_x001B_Ú*â$ÐÀÐÙù)iÀÀ _x0016_àTªÀbS&gt;_x0002_Kõ°ÀtK0N=ÂÀ_x0002__x0003_ç*^_x000E_]¢áÀ¯yB_x0001_éêÜÀ(_x0011_ÓçI_pÀ½[8E_x0003_ÒÀ¡_x0015_^·ÐÀu_x0010__x001D_o§¯ÀFûCUÈªÀTK_x0015_&gt;_x001A_ßÀ&lt;Ñ¤Ò_x001E_äÀÍoè/%ÎÀ_x0015_[å2A_x0010_¬ÀçÛ2ä(íáÀúAKàÀbÙÂµÊÓÀæb¦§b¹¤À«³ßÄÀµæs"xsÀÀ{Òp1ÜËÀá¾½yfÝÀ^ÓTnìåÀ_x0019_ýÁ{U±ÊÀ_x0007_D°]ÄÀ¸è\¼ÓzàÀ*­Smr_x0003_¹ÀÜî_x0005_CÊ¡ÐÀ_x001F__x0008_+îÑ«ÀÕ4)NÈ_x0014_²À«_x000B_Aâ"âÀm_x0015_OJøÀìÒ_x0012_J_x0003_À×Üd«ÊÇ¿À»(ã_x0005__x0006_úÈÀs#IkPOÜÀù|f_x0015__x0015_Ý¿À¹_x0002_VbÝTÈÀ=Ë+_x0001_2ÐÀô®åÑB4ÕÀ)S6ÖDÒÀÎM£´,lÀwÞÊ ÀØÃò_x0011_¿HÌÀ`+s+µÈÀgî°3_=«Àö*/¬¬JÀ_x000C_%Ñ_x0001_)_x000D_ÀÀ_x001A_ci_x0019_ÀÊÀ_x0004_îÿÐÀé_x0003_#®DÐÀ,Ë_x001B_'¢ÏÀN±±Í¦ÚÀâ&amp;Á¢þ·ÏÀYìcáp_x0010_BÀ_x0012_ýYè_x0017__x000D_¶Àpß"§HÀW¹ÂÌjOÚÀ/ÿJ-ÍÀAg_x001A_Tõ_x001E_ÁÀ(²|;ÖßÀ_x0006_ìêx	[ÇÀÅ_x000D_SåÀ¨«Lm{ÃÀÃ_x000D_|¦±qÀÀR}´_x0010_6lÀ_x0003__x0005_BÅ"ðÁÀj!©ÙÖâÀuXÛé_x0003__x0004_ÂÀ­p52j¸À,SºÐMªÙÀ%Ü0æÀÿ_x0002_P"àÀ~[_x000B_ª_x0008_áÀ_x0002_äc5½À¦uòðØËÀ_x0004_YÙA&gt;ÓÀ¬¥_x001A_	|ÝÀ	ÛîÊÎÀ¨õ%ûÐÍßÀ=§ÐÞÎÒÀ_x0011_ÚÃ%½SÁÀ?I_x0013__x0006_ËÑÀ_x0001_ ß«UÑÀ·S¥Õ%{ÙÀ!Ê[wïcÄÀ×Lw=)ÀIûÛ!_x0010_ÑÀ¼(´§¥´Àâö_»_x001E_ÂÀ&amp;8ó]áÃÀ.ñÂ_x001A_èÑÀ;²§$×áÀzmoßÔ_x001F_ÆÀð¤Ño©ÉÀ§Áß´÷ÊÐÀ8Hr_x001C_z_x0004_µÀcñE_x0002__x0008_CáÀTÊæøé»Àúz_x001F_DÄÀJ_x0005_4%!ÓÀÑÌKÅ»_x0001_¶ÀØ|o÷Àý¦À§¡âõ~ÐÀªI]÷£ß×Àe¯@q¾ÀkÓA"Æ âÀ«r¿_x0003_%ÎÀêu`%5­À¥_x000E_,ÚÇÀ(Ù¹ÑÀÐ¾qo_x0006_vÏÀ_x000F_ó¿ îsÑÀ¸Çm!Ð9ËÀÅ_x001D_ý_x0018_sÄÀ èÙ	_x0002_6©À;¹:QF´©À_x0011_âm_x000D__x0013_ÛÈÀ§jÀø¥É_x0007_?ßÀÄAÆ_x001A_À#Â_x001A_Ü_x001F_ÛÀlà_x001A_`gÐÀâª_x0018_¤¼ÛÀ=¸_x001A_Õ_x0018_½ÀaáÆSÜúÞÀÓ¦ü4ñÝÀe¤\ìü¶¶À_x0010__x0004_å¹K$ËÀ_x0001__x0002_½*9ùÀÂÄCÒVô¿À©¦| ôÍÀY9d_x0014_ÜÀXÏç_x0006_ÐbÀö¶â.óeßÀÙäâåO¹Àyü4lùÈÀ»!K_x0007_]ÉÀ/2ClnÊÀBÜÎÄ-3ÈÀÊ¶ý³«ÈÀLfÕ£´ÃÀÚ_x0013_$O/ØÀbõ²_x0014_ÈÀ@zM&amp;F¹ÔÀ!NåeNÈÎÀ;LÆz_x0018__x0016_¤À'æõØQU¬ÀÞGÍIZoÓÀ:¯ñoäÒÀ3Û_x0010_ë`ÅÀ·_x0001_%_x000C_¿,ÄÀ!úL÷] ³ÀÄk©s¡+ÀÀóÉÐÀ0?¨ùð_x0005_ÅÀÿm`HÛF¾ÀC_x001E_t±ÙÀívöðØÀ®²_x0002_|ª%ÖÀ&lt;Æñµ_x0001__x0005_DÕÔÀ_x0017__x000C_ÚE0ÀÀKõ}:0ÝÄÀ_x0015_:N+6*¸ÀÖíd$ÐÀ¼ÔþÂÝÀ!7ÈÉ_x001C_ÙÀäíË%y¤ÒÀËÇóø²qÂÀ/_x0003_4çkM¦À_x0019_ý)T¯À Ç&gt;Ü_x0008__x000D_¾À?qëÛÈEÑÀ°_x0002__x000D_'d_x0004_àÀ_x0016_ÚCN_x0005_ºÀ_x0003_)_x0018_UÖ8ÞÀ+ _x000E__x000E__x0008_!ÖÀ_x0006_©_x0003_¡_x001C__x0019_®À-8_x000E_­PÚÌÀù&amp;edMÂÀ±@_x001F_Äy¶À6ÉÃh{¦ÂÀBeÚ¼ÊÀ-p_x0007_Ò(_x0001_½À!éqÈ¢ûÀ?Ås[qCÂÀe_x0006_zÃfkÜÀÂ}Õ_x0011_¶._x0014_À*Å_x000C_&amp;*ÐÀò_x001E_gò¹|ÂÀUö_x000C_Ö_x0006_S×À_x001B_è´mÿÀ_x0001__x0002_À!,_x0018_âÓÀsì_x0017_Æ_x0006_É³À£CmÂm¸À_x000B_Ìs»éAÀÀßPàÃ,ÓÀòØÕ:_x0006_!ÁÀd_â¡_x0018_ÆÀ_x0013_qsôÌÚÀóé_x000C_jëÖÀ_x001E_=yø_x001F_À9,.ÞÞÀ¡¡_x0011_b*U¶ÀÈØâùí!ÚÀ,-ó&amp;I@°ÀoKChQàÀ2êÁ_x001C_³À-t+_x0011_,MîÀ¶_x0013_&lt;)óÌÀXX3GÙÀ¨Û} üÙÀ^áá'çæÀ?$óT_x000C_ÎÀãx_x0017_?)ÌÀ)ÉÌ´®Àr8 µóµÅÀÜ¶îN5µÀ§¹_x0014_´æàÀ®{/_x001D_ûÂÀ_x000B_þ¨_x001E_cÂÀgv9{FûÍÀME}b:OÛÀSðêÊ_x0001__x0002_ô´À0ÏçâÀüª`¿ãßÀ¡0rØÀñâ_29_x0017_ÊÀRß!bV_x0004_¯À,Æ*_x0008__x0007_ÇÀä_x0008__x001B_õ_x001D_ÂÀôwÀðÛÂÀ_x0014_ªÍ_x0007_Æ_x0006_ ÀÜàÊ©(¼ÀñôØÇþÀÀ_x001E_el_x000F_X¤§À}t_x001F_AgÞÀþ4£_x0019_ÖÔÀl$h°H±ÙÀ,y_x0013_d_x001F_¾Àïv! ?¯ÀT~Ff_x0007_IºÀL_x0014_·Â´ÀÉÜO~O³ÓÀ_x001E_£êº¼ÀL×_x0003_9]_x0004_ÆÀrÚ_x000C_çþÔÀ¶XÊR_x0003_·À÷úïDª«À2Wë=nkÃÀû¬ã_x000B_ÆÒÀ_x001A__x0001_|·_x001B_ÛÅÀïëfÔ_x0007_ÀX±Q_x0006_cÔÀ7Tø´æ§À_x0001__x0004__x001E_¥0ÆQÀÛ¥hNÕÒÀar _x0019_ÁÀo¼n_x0017_ÉÐÀ5¯ÄÜ¯÷ËÀÏ_x0010_ý¼­ÐÀ1H)à_x001C_ÓÅÀ¨\Æä/ºÀ_x0001_[ì_x0010_ßªÀWÉ0ÍÖlÜÀ:»Ât_x000E_Ï´Àq¶^Ê)À;i?X_x001A_ÏÀ/"4a9ÀØÛ£b_x0015_À÷¡âåçÄÀ_x001C_¾ç£Ö«ÕÀ_x000F_cµÀÊÔÖ¶À+È´_x0014__x0002_yÖÀ}n&amp;_x001E_xáÀiåÓ_x000C_Í¿¡ÀD2f·í{¶Àî²9Â_x0010_ÀÀ3/²_x0012_ÕÀü`F'_x0007_ö·ÀWÙ¿#ç°À_x0010_´_Áõt¤Ày_x0003_þ_x000E_«{ºÀå_x0008_ý)ÙÀãyoµû¬ÀÕ[J_x0006__x0001__x0002_âgÓÀæò'×4¿¨Àòï_x0014_a½¬¾À°z³9ÅÌÀ°!rð+±ÀY_x0001_]_x0011_ÀµÇÀ°P#ÂÀV_x0018_ÞW[ÑÀ°þòæ$µÀîò0-+ÇÀ_x0018__o|2_x0008_¸ÀÄ_x001B_wÛùôµÀê7¯ÿ¸lÒÀÎ¥Ö``_x001E_ËÀ¢_x000D__x001A_£ ªÒÀÅmmÄÀ0I¹_x0011_¸ËÀr¹\ny«áÀ_x001B_¦6«ËÀ_x0002_&gt;é=²ïÑÀá(Ök_x0002_ÆÀ_x0013_dà3äãÍÀ0$õLèÂÀKíËÕµÆÀ/ÀWõ 8ÓÀóç&amp;Y½£À)ãÕô;&amp;ÜÀyÍ_x001E_ºdñÂÀÕ_x000C_:EÆÀ6ï\|_'ÔÀ_x0002_ºb_x0002_wÅÀ7ÿ\ZµÀ_x0008_	If\Æ_x0007_ÆÀh_x0002_öÖÀR_x0006_9WQ0À&amp;ª_x0019_H¼ÀªyÉ_x0005_}ÈÀµÎîÉ¦$¸ÀoÇg_x0003_RS³Ài@Q¥àÀî_x0014_û*àÀÆä«!óÝÀÚ«_x0015_cÅÀZÖöJ¾ÄÀå_x001B_µ_x001C__x001B_ÁÀr;_x0010_B¿±Àj@ÉìzÜÚÀ|Ô_x001C_]è¡À^p9ÄÈÎÀ³ªË_x0001_À¦®Ó{¢C·ÀUÆwþYK¸ÀÙ6p'.8À6._x0008_By_x000F_ÖÀ°BMM_x0014_ÌÀ-xoÔÀ'rð_x0013_&lt;¾ÇÀdD_x0018_7âÀSuÄöZµÀ_x001F__x0018_³_x0002_P·ÌÀÚ1_x0016_ÎOºÀï1_x0016_¨ûîÞÀÅmJ×N_x0004_ÐÀþ·¯y_x0002__x0007_­#¸ÀDÓICdâÀ_x001B_ñ©_ä¼À_x0001_TµømÞÀÀÛDm¹àÀXüZ´·ÅÀÈZ_x0002_Á¥wÐÀKõ_x0001_î{jÕÀõ_x0014_BÀÀZ¨ï¥(-ÏÀ_x0018_Sx¼K_x0010_ÄÀ_x001A_¢Z_x000E_I±³ÀÏ[_x0001__x000F__x0019_4À_x0018_W_x0006_ ,PÂÀÂ¢D¢¡ÝÀ_x0012_Î_x001D_å"ºÀ:9_x0004_ôìaáÀuK_x0008__x0016_¨vàÀeó¸_x0008_[ÌÀ8ÙhB¨Àtmj_x000F_P_x0004_ÄÀ¥QA_x0006_È_x001D_»À÷ ôÕÀWli_x0010_¦À£·t°IFÌÀ_x001A_Z_x001B__x0002_ÊÓÀ¦ï_x0003_htÀs ÑùYgÒÀrmù_x0005_2£¨ÀëLùÜÁÀÍ¤"÷ØÀñ_x0013__x001E_mhÍÀ_x0001__x0004_\,þ_x0004_M4ÄÀ_x0006_@X_x0017_²ÑÀ±¨ÜØWI¾À*_x0019_^óÙÀ_x001B_ÎÓèfÔÀ_x0007_TÓ·¾^ÖÀ)W3nÓÀMrÜlßÀ/ç@8ÔÈÀå_x000C_q_x001D_(_x0016_ÕÀ«ÓÑ_x000C_îÅÀsm_x0018_`J¥À¶Ò_x0013_%§´ÍÀ_x000E_F\6p%ÚÀ_x000D_:_x0019_aîÂÒÀ_x0014_"50ÑÀ%^ÎähùÀ½_x001A_é?*ÉÀs\(vl§ÀÎÐê_x0018_Ê»ÀbSÅ_x0012_nªÙÀ×EÒnÀÀ^_x0019_ß`_x0002_×À¯®Å!þàÀi±¿¡}ùÐÀ_x0008_ì_x0003_Ë_x0005__x0010_PÀ_x0007_oôfäHÈÀÜ4Ñª_x0010_ÃÀ°j¼àÀ]Q¸_½Àêeúc«ÞÊÀo_x0012__x0015__x001E__x0002__x0003__x0001_èÑÀ*Ë=g_x0007_ÒÀ«Y¸_x0010_ãÀÈÐß°_x0001_ÄÀ_x0001_Ü_x0011_g_x000E_£À¿A¹ÍÞÓÀç/-FEÎÀFZÝW`ÏÀ_x0003__x0019_ÕÎÇÀ+y«~ò°ÖÀY¦Ø&gt;6:ÅÀâèè¹À+ÐÁÞ!Ö±À_x000C_?uHÐÀ»M_x0005_ÇuaÀÀûùÑ;Ï¿ÀÀl_ô%SÅÀþl6_x0010_H±ÃÀPpõil´À±_x0016_E¤6	ÔÀ|FàZrÀ}ÕÏ÷57£ÀÔ¦·?!¯À~°!hømºÀ'¯Ù®Ð;¬À;_x000D_wº_x001F_ÈÀ¬ºÚúÕ_x000E_ÙÀ_x0016_Ø_x000E_r{&lt;ÖÀ]ÍY_x000D_ÉÇØÀ_x000B_xãÐÙ&lt;ÆÀµ_x001C__x0007_ÎN~¿À¿YÛI[ÒÀ_x0003__x0006_k_x001F__x0018__x0002_ÆÀe%ÉUÜÀ#V_x000B_&gt;`{ÑÀ[AèD_x0008_ÐÀÎâGÅ[t«ÀC}ÎI&amp;ÈÀýÎ8_x0013__x0003__x0011_¡À·ø_x000C_¹_x0004_dÈÀgxý_x000D_»Þ©À,_x0008_&amp;MÀ©È÷BXÄÀ_x0018_÷xlÊÙÀx&amp;h&gt;r:ÚÀX^òqºñÎÀ3êó±×½ÀQL'°üEÉÀ=ê(pIü£ÀÖY_x000C_¤À7_x0017__x001F_ö¦ú¯ÀHJ×EÜØÀY_x001C__x0007_R¸ÆÀ×ÞxZà-À$N#_x0005_l»ÙÀáÅå_x0004_ÉÏÀ2_x000C_ÑáÛÍÀÕ,¯ök×À¥èáÚ?ÈÀÊ#æC·ÝÁÀ³@ê&amp;ÜÀ´Ä×"2_x001A_ÓÀð½_x0017__x0001_	@½À	?xà_x0002__x0004_(FtÀiª_x0001_G¦³Àc&amp;öÈªÓÀ&lt;MvÕÑÀ5;Ínô½ÀÜW|©3ÁÀæÝg%|×ÀÚ¹/Å_x0019_ÕÀGPÁ_x0017_R7ÒÀí rÂg_x0001_ÕÀÄdDÙÒÀó?µEÁÀÀÀó6¤âËÀm5_x0011_1²À_x0007_*!&amp;,ÂÀ}_x001B_|Úö2ÀÀ4å_x0018_ÛÀÔF9-%í¥À_x000B_käéÌÏÀ·õµÖSvÈÀuS:ÔRÀdÛùû_x0010_ÊÀ1?àz,ÅêÀöL_x001C_Ó)}¶À»¯k¿[&lt;ÍÀµ®_x0006_&gt;ÙÀ6XÔÀo_x000B__x0016_1¯À^­Yv_x0006_ÜÀOLòûfèÀ¤jÀràÑÀ_x0003_u&lt;4àÀ_x0001__x0004_.U¹U¦À_x0002_ÑûÖµTÊÀRXLrÇÀçÛnÀ)¨=ÞªÏÀã_x0003_	&lt;¢¤ÀÐñ_x000B_-_x0005_¹À¦_x0005_3«Á×ÀdØbcí;¢À0üD9÷mÀb-¶¾/7ÎÀ_x001F__x000C_wS\ÁÀÃ÷?@ÀE´ÀRzö¸CjÙÀ¢QäÙÇÀîßd=-©¯À«_x0015_]¢_x0001__x000C_ÅÀ,Èù_x0012_Ó}ªÀ_x000D_[C_x001B__x001C_ÒÀö!#Ï¡ÀPª}_x0017_#^çÀß_x0007_U¢àÀ_x0015_éË³Ñ¬ÀiÚ=®Â¢ºÀ4_x000B_9öWeªÀ2_x0017_Ö;Z²·ÀR*&gt;'0_x0005_ÛÀ8qÎ×£ÀÅ~å_x0017_X°À_x001B_7É_x001E_ÌÀpúíØï_x001B_åÀü_x0006_+ú_x0001__x0003_2âÂÀ_x0002_ï}ß±Àn×zç¥À³_x0018_Cj&lt;½ÀoïNYáÀI_x001E_åw#äÀj_x0018_]&gt;_x001B_OäÀ©&amp;¢üÂ0ÓÀÇÅTeßÀ)ãÊõ	ÊÀèÑKÍù_x0014_µÀÀ`eÍ%¿ÀK(«:¯ÀQðC²_x0019_ßÀô8É(âÀÀÑ_x001E_ºÀ¾-$°_x0014_:áÀ&lt;T¹£0ß¹ÀBÆZÏ+ÑÀ©Ü_x001E_7ý¥À_x0010_oÄ:ÊàÀ_x0010_¶#áàbÀ_x0013_jd+±IÉÀ³àDäë¤ÀHå;¦ßu¦À_x0018_fOÅNÄÀ"mÑdgØÀÒ®éhÑÀIL«ºáÕÀÈièjþªÀì¸5«ÀÀ_x001E_t]LÓ_x0013_±À_x0001__x0002_Á·_x0015_ÁâÔÀ[Ú!àG°ÀdD_x0016_ÐÀÊT)?b~ÒÀE&amp;7@ÑÀ_x000D_8årIÃÀ&amp;êø¨ÃÀòå³h©À3ÞâÛù&amp;µÀNâÙF5·ÀÄU_x0017_¥Ç_x001D_ÝÀ_x0003__x0016_û9WºÀ_x000C_½8_x0015_³À6Z7%&gt;zâÀvæ_x000F_È¢ÑÀiº_x0016_æÀ_x0002_eÏZåºÀo¦r¬ÀzzRþ±TÁÀ&lt;Ò4_x0013__x000D_Ë´À_x0005_ôa1:©Àw_{8ÇÒÀ_x001A_ñ½°½ÓÀx:~@¬ÉÅÀú©¨Û|Àö~Ï`Ó[ÇÀl~d=yªÀó´Ü_x000D_«ÏÀ*¿X_x0003_U¿ÀìVb_x0013_J}ÓÀMOæÆAøÒÀø¼_x0015__x0001__x0005_£CºÀÇä&amp;¬_x0014_`åÀI`ÛÍ_x0003_gÄÀÓ}J^é_x001E_ÆÀ¹ToÎÝÀ¥6ïÁ_x0002_²ÀlR×Ól%ÌÀW_x0015_¢_x000C_½ÃÀ_x0015_LUÁ_x0003_äÀMþø$	_x001A_´ÀG&gt;¾Ã_x0016__x0004_ÌÀ_x0013_µîs:ÎÀ°ë_x0007_ÌÇ4ÌÀøÆ°K;À+_x001D_y_x000B_²ÀõaÏ»À-¤_x0018_q©ÛÀ¹_x0005_§¡ÄÀ?B±«þÝÛÀÿ_x0012_Æ±_x0001_ÞÀ&amp;Äååë¡ÁÀ_x0018_É#Îu_x0011_xÀX!DålÀÓ{ÀqèÀ_x001E_gòÐ«¦ÀÐdöôÆxÚÀê½&amp;_x001F_¹ÂÀ|Ñg¬ÐÀòç_x0003_®OQÔÀ_x001D_D²Ù;Àh$©ÒpÖÀè{!MÇÌãÀ_x0002__x0003_£_x0003_bûÃÀ_x0007_'_x000D_9×ÀþÍ;k~Ó­À^9&amp;g°ÀD_x0011_ú7_x0001_ØÀ¢xZc¢À\è4#«7µÀZ¾&lt;iÕ¬À_x000E_í:k*oÀ;ÏsK}lÎÀ_x001F_Â,_x0001_øàÀ7·U{ÛÀ«¸ëîgÔÀé$õ*$_x0011_³ÀVß ZùßÀ&amp;L»._x0011_îÊÀ^ f ¦6±À+_x000D_&lt;_°æàÀ_x0008_wDÃqÀ)¨¸´_x0010_ÝÀN_x0006_¦_x0017_åÍØÀú+@õ¸å±ÀD¬Ù._x0019_)¹À__x0017_î1 µÀlm^_x0019_¡\ÝÀÛDL©å:±À¿IûÁ'ÃÀ;ò_x001C_9¬YÕÀæð6_x0007__x0013_,²Àâ_x0019_Ør÷ÎÀ'#_x0004_¼¾ÆÀS_x0014_Ç_x0013__x0001__x0002__x0001__x0017_ËÀziÐh¯¨ÀÚìl,»_ÕÀfJ[4U³Àµ&gt;ÙÀÀ¦8_x000C_ÛÖ¹ÀeHáÀß_x0017_ÝÀRßÉå:#ÔÀBïC_x0018_ÀÀÛ="_x0015_»åºÀ_x0018_TZ3ØÀ6}N_x001F_¦¨Àâ !w5òÄÀÌxµ-qÏÀó¯Ç¹ÀÍ*_x0011__x001C_Ò_x000F_ÚÀ-+_x000E_­_x001F__x001E_éÀÉ%y¢¿´Ày%® uÕÀ»z³ÿ6À´¨ÇÒY¤À¤å_x000D__x0002__x0015_ü¨Àª_x0019_¨äØÀ6RA+tºÀnÔýµëÐ±À ?¾vB»ÕÀ·IÎµ®²ÔÀ_x0006_ã41.×À_x0008_v1wèÖÀUB´¯ÏÂÀÆÂ¾ýdÑ`À¤üM¥ÒÁÈÀ_x0004__x0005_ÙL@ËHÒÂÀÀm2ÑÂØÀ_x000F_5ÝA«ZÛÀàcQcÔÀNÌûËRvÎÀØ`ªNOßÀ±»êPëSÈÀÄ_x0002_]õªÀò £&lt;óÀÀ?hPc_x0015_þÀ_x0014_ö_x001B_c&gt;fÆÀ_x001C_Â_x001F__x0007_ÃGÂÀ6ÿ_x000C_÷ëLÏÀê÷ºÊã:ÖÀ¾_x0001_	NÀÀÇpúfr_x0012_ÒÀ-ýuE¾ÏÀ±ô_x000D_àê*ÕÀ®_x001E_l}çÆÀ°z!Ý(WÀªUà&lt;7_x0011_µÀ`C_x0018__x0005_kÏÀø_x0003_UÐÜ®ÁÀ;W"¾y¸À_x000C_N^å®ÅÀ;ÙÅõ½À_x001D_EØpµÁÀ»k,ëÍ¸ÀéN_x0016_²_x001D_³ÀM×_x0006_ö_x0004_ÈÀ_x000C_Dp£+©À_x0004_3?Þ_x0003__x0004_ÇÀ_x0014_Î%újêÀ­ÄT¡M¿ÎÀa¸`AXÙÀeøu{aÐÀUW_x0003_$GàÀc{(:Àúý¡2µÄÀ&amp;ïüÜ¸Ààøge_x0014_áÀ[û_x000C_( _x0012_ÇÀ.r) IüSÀ÷_x0018_¯_x001F_ßàÀ~î=À=ÊÀS,-:1_x0015_ÇÀ;CèÓ×ÀÀv!õ]ÊÁÀ0zMò_x0018_ü×À6·¡] _x0002_ªÀ¥Ð5¨Xg¥Àû_x0001__x0014_Å*ØÀþÿH/ÕßvÀ&gt;¼Þ RÞÀ]]'-,àÀù[ÌO­pÑÀó_x0015__x0018_ùÂµÀû£BÕmÉçÀ`WDdÑÑÀU÷tÁ¹ÕÀ4 íI³ãÀ#5û&lt;_x0002_À©¾Mz`8ØÀ_x0003__x0006__x001E_?ÌnÚÒÀ?Ú_x0001__ÀLô_x0007__x0006_°À-_x000E__V_x0007_ÑÀà?yò_x0018_¿ÀhòÄ÷å´ÀÀß_x0011_´Ó¨àÀå&lt;"h´Àº_x000F_ØJ¯ À2d±V_x000B_ÀÂÀ1ÿ('7ÆÀ_x0004_J¿§¿Ày6ÉÿÛ½ÈÀ 	âì_x0019_ ÊÀ¦_x0018_Ûü÷´ÀU â3ùÚÀX¶Ø &lt;/³À^.¶Øë[áÀR'&lt;Æ_x000C_½ÀÁÔ8ªhÀÐ"ïðT_x0010_´ÀR_x0005__x0002_sÁÀcÄj	cóÁÀ_x0017_PÅÜºv´ÀT_x000B__x0017_7ÑÀóîb&lt;¾qÀÆ9è:ÌÇ«Àºð	_x000B_òßÀ_x000F_Ù%X8SÐÀl×_x0019_ý`ÐÀ9©_x001F_¹&lt;~Ày.È_x0001__x0002_LiÐÀË_x0014__x0013_e¼À¡pZÐÉÀB8£¬º_x000D_ÏÀÜ%lÝ;:À_x001A_Æ_x0002_óZÂÀH_x0011_}&amp;¿Àr9Âê_x0017_þ¶À_x001B_¿ÁÕÝÀXûhp_x0016_ÐÀ½_x0013_jCÒÀZz·\×ÌÀ_x0018_û8ÝZÒÐÀÒ|ÄþàÀþÞÂ_x0008_^0ÇÀg!èéÐÀGñEÅÛÀ*ºdºÓÑÀuMKæ8=ÈÀ`ü\ÇÀT=íq³À¤_x000F__x001E_'ûFzÀ Û_x0004_}"W×À_x0015_LÓ~_x0007_ÁÀ_x0018_è·ÊÀãIJ_x001C_Â_x0007_¹ÀH_x0010_Ý_x000B_	ÌÀàøcDù²À¢_x001F_+á:QÑÀçw»_x001A_ÀÒÀ_x0015_ìÍ¦óÊÀ_x0015_gúk_x0012_/×À_x0003__x0005_îý§_x000D_ÃÀ:Ê9ÀÛÀ#KkC¿ÃÀç°@¼_x0017_¯À=j*VÖ_x0001_ÃÀÇ_x001C_A1³ÞÀ{áñ_x001B_½A£À]&amp;_x001F_ÂàÅÀÞÑ/ô§«ÀÇC|öÇÀU&amp;	_x0010_ÆÀï{\¬,ÝÀ¦_x0011_|?kéÀ»~Ç ¼cËÀÌ_x0002_ÕùuÃºÀq)øµÔÀð(_x000F_/#¶Àd¶ôÇáÀ.²jÄâÀÅë-·ÆÀäÂ_x0015_YÓÀ_x0011_#\_x0019_60¾Àq&lt;ÑÈ¿_x0004_»À?TÕ_x001D_Ë¾À½üb-²Àklh¦$fÀÀôEÌ6¶VÏÀÜÿ'CÀ³|&gt; ÁùÀ{uþGá_x0011_ÂÀ_x0012_³")©ÉÀÞ_x0017_Îç_x0002__x0004_¥é­ÀÞBÏ_x000D_×ÀÞV_x0019_ÓÀð_x001B_Æ½ÄáÀ_x000D_Ë_¤Ö_ÍÀÇ:y,lÊÀ_x0011_Ð6¬_x0003_P§À@_x0015_¬¦_x000E_·ÀÛÔÃýÊÀÌX¦0×zÀÀ_x0002_ÖdÑ_x0007_vÝÀ_x0011_óái|Àà=û´ÖÀÓlãÝ;ØÀr';_x0007_ÄÖÀw_x0015_'ßÀ¨XjèUÀ}r[#_x001F_«ÖÀâp{bäLÃÀ&amp;ÿÁq9µÀ £ì9S©ÅÀð\ë_x001E_´_x0003_ßÀ.Û=Z¹À õ½_x0005_®¡ÀCäËç42ÀZ½ÁPZÎÀZ_x0016__x0003__x0001_ì_x000E_¼ÀûÚW29ôÊÀ}hç_x0019_4ÄÉÀ_x000F_¦*ÇÀ¹6Àà)@ÔÀÖËê'|_x0010_ÏÀ_x0002__x0005__x0012_=9é_x0019_ÅÀ½;¨ï½ãÊÀ2#_x0018__x0005_Gö¸ÀÛÓ¯ÛYÑÀó8$à;'ÐÀ{F_x0018__x0004_IåÔÀ_x000E_ö_x001B_ù_x001C_mËÀw_x0014_ºÛÀ_x0004_Ù&amp;ìáÇÀwO_x001F_Ö±ÉÀa_x0004__x0017_ÓØÀÏ`3V$ÈÀN6ìz_x0001_&amp;ÛÀ_x0003_\_x000B_öfºÀ©_x001F_«Ù(ÑÀ ÇbÂ-_x001E_¡À ñ_x0005_ímßÀÿÍ¨å_x000E_ÊæÀ·_x0007_¦Ú.ÐÀXQ_x0008_À©ËÀáÚT'yÀÛI±_x000B_¶ÀÔêÆ;ú¯À_x000E_»_x0002_À%j×¥ÀÎè|J2_x000D_ÌÀ°R =VÁÀçÕßí©À»@q÷E_x0007_ÏÀ7ß(¡ÀzÙ?_x001C__x0003_JÕÀÏ¬7R_x0001__x0004_Àq_x0002_'ÚÎWÅÀ$1ä,ÜÀiú_x0019_5_x001B_ÅÀÕB~â4_x0019_¿ÀÅ³É_x0003_/æÀHYÙ_x0008_UØÀÎ_x0016_¢~ÀØ\_x0003_¶\ßÀ_x0005_ça#_x0017_zÆÀ¬_x001A_×%¡ÇÀ÷aÄýÂÑÔÀåébnä¤µÀpÈ_x0018_äÓÃÀåWÄ½öSÏÀøúåtVÊÀ_x001F__x0006_¨]D¾ØÀ1õûâÀF2_x0014_&gt;tÅÀQÌ_x0012__x0016_îµÀ{_x001A_-¼jÑÀn_x0013_gÏözÈÀ½Òzkj À×_x0017_DRÉÀ@^ÏÉ²¿Àk¿ïÐ?´À»ºÈid¼À_x0019_ïf	lr¾Àï¤1J_x000F_±ÎÀ³L_x000C_\4Ö§Àj÷¡-(,åÀgÞ}XµÆÀ_x0001__x0003_èÇÏv_x000C_ÖÀú_x000F_@_x0019_4$À._x0006_5%IBÔÀl?_x0002_KKÞvÀþ*µF°ÕÀXjNæÀ·(Iqi¢ÀÁÌ¿·î{³ÀX_x0006_Ê£ÙÀXop´(ØãÀ×dGMHåÀ_¹û_x0010_êïÔÀç_x0011_öÓb´¿À{_x0014__x0010_&amp;/ÕÀÉI_x0003_h`ÙÀ¶¹_x0014_Õ¥¥ÐÀ°ßPÎM7ÐÀê»_x0010_7 ÎÀàî_x0008_ éÕÀ·9UÔP¹ÀËIÆÔÀÕR_x0018_p_x000C_ÝÀÀ¿)êãï6ÕÀº_x001B_Å		Ã¯ÀÒN),_x001B_ð×ÀvÇtÓÁÀ_x0014_K¦·½ÀSL_x001C_è×À½¤¥:áh¹À¨_x000D_âÚe+²À¼_x0004_ðÔ2.¦Àõ	_x0002_z_x0001__x0002__x0001_ÂÀñu_x001D_kìX½À_x001D_³ey_x001B_?´ÀÊ³n_x0003_îÁÀ¨=9 _x000C_ÇÀë1ÀlÒÀ&gt;²§ä;2ÜÀ!æ§_x001F_b_x0004_ÄÀ	òõVÀ ¸Ãf»À¨*dßm¹À&lt;_x000C_G	£ÀU_x001A_Õ_x0008_±ÊÔÀÒ30xý¼À¬_x0016_¢èéÒÀº_x0013_Ö4!È§ÀÐÅ°c¼ÙÀB?ú]oàÀyd_x0019_ùoÕÀ#8ÅE´ÀØSòY_x0014_%ØÀ_x0008_K´æ³kÐÀ¶m5Tæ´À-Nýl®mÈÀÍ¤\ìØÕÀ:v±¾_x0013_ ÉÀÁîHlú5ÖÀBuã0Û§ÂÀûJ8Àñ_x0005_úÀ¸ß´5WV»À&amp;dX­zsÌÀ_x0007__x000B__x0004_xej¤×À"bÀÈ×ÀÀo¹_x000C_ùT² À­_x0006_.ËÖÀ^È%è"­ÀA_x0016_ÉXÐÀä×AÛ_x000E_À_x0006_òä{BW ÀôK_x000E_»ñËÀ-Q"[;ÔÀ/ôW	àÀ &lt;/£_x0010_ïÌÀ¾Z$_x001E_"çÈÀ=[ÌõöæÀm¼Ê_x0017_]Õ¢À	P3_x0003__x0010_-ÍÀü½%~_x0001_åÀ½b_x0008__x000C_»*°ÀÒb8´_x001C_Ú³ÀæÎÔ¥äîÉÀ/_x0003_ÔïÁÕÀ_x0002_ìÐø/¢ÕÀ_x0006_çéý`ÛÀD_x0015_9.ô¢ÀÈÍ_x001E_z_x000D_ÈÀ¡7×jÌFÔÀ_ÛIÍÐ¸ÀÛú_x0003__x0001_°qÀÿSö_x0013_ãØÀÞÏ¡_x0016_pJÚÀaUÊ_x0005_3ÑÀ^ÜV_x0001__x0003_Ù§ÇÀôÄ_x000C_O÷ºÀ?:'=Àæ¡=_x0002_BëÐÀàÕÝªÜÍÀÄA±r`ÕPÀô&amp;¹¤eÊÀ-Þq_x0005_ý°Àó®Å6DÞÀ_x001D__x001E_Q'_x0006_ÔÀv¾¥ÛÍçØÀôA_x0002_1ZÀ_x0005_¸¤XTÓÀÈÌ[ì1Ã³À®Jfh¿ÑÀ9_x001B__x001D_ÈºÎÀÿ_x0017_ÜÚÀ_7¸ÍaXÐÀ_x0012_=UH'ÊÀD_x0014_ÇÃ´°ÀÕÿo_x0018_ÂºÀ)oFeAOµÀP_x000E_kþ_x0019_X»Àl;Ç¥þÏÇÀã_x0013_º·_x0014_	ÍÀá_x0019_7yÆ{ÌÀû9k¼àeÀ\_x001D_]?øÔºÀ&lt;í3Cm·ÀÈ_x001A_ú_x0019_=¶À_x0016_¥¡ÀlÒÆÀnCÂ=Èq©À_x0001__x0002_Eêî_x0001_Þ?¸ÀoK_x001F__x000D_ÚÐÀtwõ^Ûw£ÀÑü\n&amp;ÐÇÀKA&gt;¤.ÅÀz¡g¹ÇÊÀ_x0001_*Ô6SåÀ@Êõ¦»²Àf%K_x0016_²´ÀB³ÛïäÀî.FÎÀOkÇ¹¾ËÀ¯¢ê³l¾ÁÀ_x000C_¶±Àó&amp;¾Ó	ÙÀQG0}_x0012_7zÀc_x001B_ÁF%À_x000C_C%ÙÀ6ª&gt;½ø³ÌÀ{76}hÂÀoèô¯(_x000D_ËÀ;:µe_x0014_TØÀ\­F5ÉÀwÞö_x0019_ÖÓ®ÀgéY³«åÀXRî¡Ë&gt;ËÀÊ_x0018_h´i)ÎÀ¢zo-9ÓÀ$sdäÊ´¶ÀHS_x001C_óÐÓÀùØhêþxÀÃß_x0004_Á_x0001__x0004_âÀ0Øql¨¼ÓÀ/=&amp;§FìÀÚ©êÐ_x0004_ºÀRdÙõrÜ¸À_x001B_b|õÔÆSÀ®x·U6ÃÀ_x0014_h¾¹äÀ`¦9ø_x0010__x0010_ÛÀI]vjÉÀ¦Taâ®«­Àà_x0016_i_x0014_âÐÀX1;¢åõØÀzÚ_·_x0013_&gt;ÇÀ(ã&gt;J²ÈÊÀáq3L(¨ÍÀæf4	_x000C_¾Ànûò*_x0002_6ÄÀ¦+z%é2ÀrðG_x000F_[ÞÀ®@ñt\ÈÀõD½`é_x0010_¼À'+Võ&lt;ÛÀý_x000E_Y*½ÒÀpþúâ7rÀk)G\_x0002_'ºÀFT8³Å|¾À_x0017_\ÎÌ½ÀÕÀ¾S^ÐÝÀÓ;ß¾»ÕÀ_x0010_eÇ¯ _x0008_µÀ ±_x0007_J¸_x0003_ÛÀ_x0001__x0002_u_x001C_[²ÀpG_x001A_(ÅÀ_x000D_|iààÀZøÅ#FªÀ4Þ_x000C_ )¼À´fûZ PyÀ[Ø_x0017__x000C_AÑÀ¸¨xèL0¦ÀMáÚÔàâÀV¨FÂÃ¥À_x001B_=_x001A__x0013_nÛÀ'È_x0003__x0005_ÑÌÀCN¢ñ_x0006_äÚÀpÜ/M=S¶À¶ì_x0011_o.ÂÀØº¯_x0011__x0007_©ÀDêÌÄp+ÊÀN_x0012_PH °Àõÿg_x000C_ÎzÑÀï:D[áµ°À3ry3!ÕÀ°^â~ÞÅÀ_x0016_«ÅO¯ÝÈÀòZäðÒÓÀÐñ+_x000B_hÑÀ¡AÜpÅÑÀ9¬CzÆÆÂÀÊcyUt¦ºÀÒ´½mÅÀû&lt;ðZm¿²À¬½½Í_x001A_V±À_x000C_ëÇ_x0003__x0007_¦BçÀ«_x0004_{§_x0017_ßÀt_x0006_ÚF_x0011_uãÀ¿_x0013_wFFq¿À}½Ö&lt;ésÌÀ®IWj=Àâ'C,åà¤À8UOù_x0017_,µÀû[}¸À_x001F_ØÀ_x0015_³_x0010_WÂÇÀð_x001C_7ÌBÕÀ,lØo¡LÄÀÖËs_x0005__x0010_$ÑÀ½¨_x0007_Qß@ÞÀ ?I+_x0002_ËÀ!ß_x0012_ÜÓ=ÕÀ{VjÑXéÞÀðª_x000B_~çßÛÀI_x001E__x001B_2ÉiÎÀ¾±°Ã=ÍÀrÓ¸ÑËÀZOÆÛæÎÀp_x0012_ 2¥ÿ§ÀUj)wË½À)_x0014_Ï_x001D_Xs©À_x001A_AR0Ë@À¶1»ÒÁ_x0016_ÜÀP_x0005_¼qu³Àþý &gt;°Àl	ît_x001C_ÅÀòñ¥_x0006_ZÀvEÂ)^_x0001_´À_x0001__x0002_×þ_x0004_Þ³+À&gt;ûîå\×À_x0001_5_x0011_ÅÉÀ6ÙBKðBØÀW_x001C_K_´_x001B_µÀzñÖpßE×ÀÁ_x0019_ ªÞoÒÀ_x0016_}_x000F_¶qìÃÀ2O_x000E_=(ÞÀPz¸iÙÔÀ_x0008_A_x0006_L1_x000C_ÓÀº½6ëO,ÃÀk·Ä®ÎÀÚµ_x0016_2 [ØÀ÷Þ_x001E_ªÀ0_x000F__x0012_©úQ_ÀÖý	(ÚÀ_x001A_ó;¸OÇÀ~_x0002__x0014_Íã_x0018_ÄÀD1(_x0014_ÅáÞÀ;ð¹_x001A_M_x0005_¼À_x001A_¯ÿ_x0010_DÕÀ_x0007_ÄÜW+ùØÀtðHOÖÀd-¿0¦2ÙÀ/aë¢aôÆÀ]_x0011_¦r¹ÚÀ.?|_x0002_½Ø ÀÎ_x0007_¡_x000E__x000F_ÃÀrä_x0008__x0019_14ßÀg_x000F_îÚ¶¬ÀÀZ~Bå_x0001__x0004_É_x0014_¸Àê!¸þ¦ÎÀ¹NlpbÈ²À#N&amp;ßjwÑÀ^+õÐ_x0016_¸À¢´99_x001B_ÑÀÚ¸Þ9V­ÃÀñ\½*&lt;ZÊÀ_x0018_¸äÅÍ·Àgå@xyÚÀk$æ_x001E__x000C__x0008_¿À%/_x000F_ç+ÐÀ]MÖo+íÏÀ;¹qÍéC¥À9ýoU½¢À_x0011_À#ó_x0001__x000C_ÁÀ_x001C__x000B_Y@QÀÃoèCj³À@_x000C_2ü0þÊÀ6ë¼_x0008__x000C_ÀÀOeý~»ÛÀ%__x0003_øYf°ÀÌ²ì_x0006_b´À^×øÄ*°ÆÀ¦ää_x000C_L_À_x0013__x0013_1y_x001D_º¢À_x0014_'|¯_x0016_ÍÀÓ_x0002_®®¿#åÀsÿØ_x001D_ÊÀÉý_x0015_FJüÙÀq(ù_x0014__x0013_ó¦ÀGÁ_x000C__x001C_ãÀ_x0003__x0006__x0008_A8s×·À¨W£N¾¢ÆÀ_x0002_uA:uÆÀ£ÑPY_x001B_-ÏÀ&amp;¨±o^uÀJê!ç1_x0015_ÖÀ»}¿³_x0004_ÃÆÀS©¨"­ÀVÔ¿\GØÀó=xrNöÌÀWV_x0006_i=ªÀÑ_x001E_ÏÒç£ÀÏ2ÙQûSÆÀî`ô_x0005_ªÞÀ£Tt±/ý±ÀM_x0014_`µ=_¾À_x001C_ ü+sÌÀÄ¾,4$ÿÛÀó_x0001_¯´PöÕÀF{¦_x000B_9©âÀ_x001F_,F¡å¬Àq_x0017_x9ÞÖÀ¡_x0005_^+Õy¿À¶´ÙíM²Àý,_x001C_Î¡ÄÙÀ_x001F_8$ÐÀÏ_x0005_kQÎÀ{%µµ¢iÔÀ4¤æC³À§8ãÿýQ¸ÀèÇD@»ÆÀcÁÉX_x0002__x0004_» ÏÀUÜü_x0006_*V¤ÀÁÓ)gÀ»'Äa_ìÀ¶¸(T¥&lt;®À_x0019_,-¬BÚÀ_x0012__x0001__x001B__x001B_º_x001C_«À½aà»VÆÀ¾IÖ_x000D__x0007_¿À@Ý±zôÀÛ¢ªÕ¥áÝÀk_x0002_ÞMåÕÀ_x001F_1_x0018_nû_x0015_ÐÀðk¯giiÙÀid×cÇÀÍ _¢&gt;Àð¯_x0003_¯ÏÀr:kûK^ÑÀÕ=]ì²Àº¼ò»qÊÀ½@ëÀúÍÕ¿¬GäÀ¨mCØ¹ñÀ^sÞrÄí¾À&lt;)_x0014_Tw»Àu,_x0014_E_x0004_ê»À²²q_x0011_\ª°À _Ó_x000D_¨ÆÀ_x001C_ïÏIÉÀ_x0010_DóâVg¤À"ùm0ôè»ÀæyÑõzÔÀ_x0004__x0007__x0016__x0019_S_x001A_Þ_x0013_ËÀÒ}¹ï_x0013_ÊÀÙ&lt;_x001F_J[À0cÑö¥Ô¢À_x0002_2_x000B_µ-æ´Àóär}&amp;_x001F_ÀW¦¶é_x0014_ÍÃÀRsG:ôÍÀ{G_x0002_s-ÕÀRÅE¬_x000F_ÐÀ#_x0004_ÎÉà·À¥_x0002_ùT'ÑÀª_x000F_ÎD7CÀ:SAÊgâ¶À5]_x0001_Y_x0011_8ÔÀxºR,	_x000F_ÅÀ_x0017_9_x001E_dhØÀ_x001B_-ÄNÆâÀ_x0005_5_x0002_°éVÀ_x0018__x0005_5i`ÞÀ;v&amp;_x0019_Ø±ÀÍ©_x0006_`;EÄÀf¿ÞÍoäÀ_x001B_zZ½@ÍØÀ­_x001A_n_x001D_´³À=ÍjS?×¾À_x0003_:=_x0015__x0013_ÒÀ¹ÕÝxÍÀÅò_x0001_×îÛÆÀ­r_x0015_¤dÄÀ_x0007_ÂY¤_x000E_ÕÀ|º(_x0002__x000B_ÔâÀ²8X¯.¨À_x001D_Y_x000F__x0004__x0010_	ÙÀRú¢H4_x0019_®À"_x0003_%_x0008_è×ÀÎWhà0ÑÀ,5ãÈJô×À_x000B_£ê°¿·À"Õ/Ú#ÀÀj7Î_x0002_Ò½À£(ÂÅÑÀ¨al@w¡À3RÙöâÔÀàÌ®Ç§´ÆÀ! 5_x001E__x0001_`ÆÀÙõS_x0008_pÃÀ$;#`ãÀ8vÛ¨ÓÀÈ	ö_x001C_Õ(×ÀDk_x001D_Å:ê¡ÀiØºJúòÜÀâÌ_FÐäÀà_x0006_Ñ¤°À _x0015_p[âÀ}_x0005_*C½ÀÀª/{a=­Àª¸ÆéÜÊÀ_x0007_ _x0004_¾M#×À'Oi_}áÀäÓÎlùt»Àûº_x0013_ñ_x0017_ÄÀ&gt;ûJõcÀ_x0002__x0005_)¹ÁN2ò¹À¦Uq_x0004__x000D_Ê¹À¾4eúùë«À¶ìÛuî¿¶À¡×kÈÌ¢«ÀúÖ#Ù_x0007_ØÀ÷O ^ÜO¿ÀñÝ­_SQâÀÌ_x001B_Ê_x0003_¯0ÎÀßO·«ì_x001D_·ÀUíç_x0013__x0008_¢×ÀòÄ!õõpÅÀ(Ì8ëåù²ÀÏßÛÁ^ªÀ"/lg9ÀÀ__x001A_ _x001B_I³À'bÏüÒµÀ	_x001F_íB"_x001E_ÐÀ$/n@Ê_x0001_ËÀ¶O0láx¼Àòùf¹nÖÀ,=þe¶À_x0006_lLò_x001D_ýÄÀöG¹z'áÀpr_x0016_1$ãÕÀHÕ`dÀæ)_x0003_¢_x0006__x0007_´ÀÆ¶_x0008_Kc À_x001B_i6ÑQ}´À_x001A_ÌÍÀ_x0007__x001B_d_x0006_ÐÀÑ_x0014_e_x0002__x0006_½_x0002_ÀÀ²_x0019__x0012_àôÔÀênüh´§ÖÀnâ+¦æÁÀ	fnä_x0005_X¢Àm/*¿³À¥ÿ_x0004_ÐÌÜÀ«S­D_x0016_ÂÀnÛAº _x0003_ÎÀ'Ê'=ðÀ³ÁÛæ1ÓÀ¦®¤³¤¥¸ÀÀRä=&gt;ÜÀÆÅÒáºÀqà½¾mZÕÀ/5æQ%NÒÀ&gt;[héÄL»ÀT[ú_x0008__x0007_èÅÀBÑî_x0005_ÝÃÀ-_x001C_Q_x0013_ýÐÀì_x0010_ØùrT·À¼_x0011_iÂ_x0015_ÕàÀ_ÿÛnvÇÀ_x0002_ß/ª*Ü£ÀúÑ³Û_x0001_ÇÀ®µ-OkvÈÀÂâr±7 ØÀÛ+zÿd®À±6z(ð¨ÀÍ_x000D_­[_x000F_ÃÀëÙNAWÜÀÄà¼©ÌÀ_x000B__x000D_}i_x001E_BPÄÀ_x0015_(¨TÀÀiÐ"G¼Àw.ÔÎÒÀÄª_x000F_ãØÀÔ?_x001F_FÀ$ çjå¤ÀGÓÚ¹\A²ÀDÈKkwÁÀ'øÌ¬ª_x0007_ÒÀ#m7j»ÑÀ.õ	î_x0003_À2_x0017_*½ããÑÀm»|_x0003_ãÀ¼B_x0018_:_x0002_H®À_x001F_sÐË²ãÀ{$ÛzóÀ¹$ñô&amp;¦ÖÀ_x0006_]ghXøºÀ_x001D__x0004_´í_x000C_ÀÀ&amp; Þ}Ñ½ÍÀ|_x0002_Ö¨ú'ÓÀèÌü_x001C_ÿMÆÀ¨1&gt;_x0005_,º¾À -rO8fÌÀdxÿdÄÅÀ_x0008_7æÏÀb)9Æ§Ô¿ÀýF_x000B_ÞKÑÀ^F_x001E_:PÕÀ _x000F__x0004_þÓ_x0001_ÅÀöD1_x0001__x0003_:sÎÀ,_x001F_wLVB±ÀÌOîM¸ÀÑk÷!_x0011_ÇÀ`¯U¥	çÀ5¡5îA×À_x000D_2Ý_x0013__x001D_¢À`ç$«zÁÀç»]÷ÁØÓÀ¶¾&gt;7¨ÀxµBá|ØÀÊêê'ÙÜÀÖÄÜd)ÖØÀ2ý-]óÙÀà¶­¢_x000C_³À4å|øµJÜÀ+ý_x0004_C»ÃÀå-p²_x0003_IËÀ]^_x0007_ÌÀOlKâaÝ×ÀÑ{êä§ÍÀÀµI_x001E_E	ÍÀq«QmèÓÀ&gt;&gt;ÿ#_x0010_}ËÀâdÔiÀÀü¤ú&amp;ûÖÚÀpW._x0002_«ØÀÄ_x001D_X96e²Àâ	nu,_x001F_×À_x0005_¬]_x0016_&gt;JØÀ_x0004_ö_x001C_£èEÀS´_x0001_xu_x0011_ØÀ_x0003__x0004_KG¥&amp;-ØÀ1³_x0005_&amp;çÊÀd+ÁÇãÎÀý´¼_x001A_¨ÒÀHug¤ÙäÛÀ¥·Ø+ô¶ËÀ¶úéÖOÁÀ] ·ÒÀpò&gt;D_x0008_ÀÀË_x0014_&gt;ª_x0001_ã²ÀBiÕ_x0002_òÐÀ×¡84ÊÀÆÄ§j¨ÀÈàù~_x0001_£Àú*_x0019_¦ ©Àý{_x0007_ÿ4½ÖÀo_x001B_ å¹pÃÀ°W3&amp;ÐÖÀ_x0003_0³Ú­ÂÀäêr¾ÓÀH_x000F__x0005_|¾}ËÀÒð_x0008_ÑÀAê}¶ËøÉÀ`__x000B_bËÀHÅÛ¯_x0015_¨À°úµîÒÀ(ëªñÐÀàÈía_x0011_àÀÆ3÷_x0018_ê{ÛÀ¢­0'À²ÌÀ°äGº/ÏÀ_x0017_À_x0001__x0002__x0007_À»»ûSÜÈÀs;q¾_x0011_¸ÉÀC_x0010_7ßÔ_x0005_ÈÀg_x000E_èÜ­ÂÌÀhE_x000B_±Ìk¿À"²Ï­²ÖÀêI_x001C_tx±ÀP59¬3¸Àk_ °Àù_x0003_«®¹ÀæSÆ_x0011_xbÇÀ_x000C_i%38ÊÀ3,6_x0005_ÙÀs¼à_x0006_2½À¨ÊvßèÚÀñ|$P_x0019_bÖÀ§¿aÌÀZÝ_x001C_ý À_x001E_º6i_x0011_¥ÀWnÀ_x0018_¿éÆÀ_x000C__x0015_á/ÚÀvÌ_Ý±ÐÀè®8rGÌÊÀòt^&gt;oëÉÀ¨	»v½ßÀs0cÿ&gt;àÀi'×ÀÞ¶Àòâ_x001F_Ô_Õ·À§:AÕ±¼À_x0013_Çè$#$ÕÀ¿KXÿÀ_x0004__x0006__x0016_~On«_x0005_ªÀ_x001F_ò·sÆ£äÀs_x0005_?x%áÀ ëehÑÏÀ_x0002__x000C_!'BùÓÀHµ Àd«Ê_x0002_A_x001D_§À¥0kIÜÀÊ&gt;®L_x0006_ÔÀùQäíø_x000E_²ÀàK®ÿA_x001C_ÀÀbêý_x001D_ÍÀd&gt;cF7¶Àï½Á_x0002_ÙÀyÞÁ_x001C_¡¢ÓÀAX`_x000B_QàÀÍò[Îü;À¨Æ_x0003_[fÁÀ2l«\9&lt;àÀh_x001C_ìm¿ÀN]¹c_x000E_uÀÍ°ûÁ_x0018_	ÃÀÚóÏ~yLÓÀÀåa¶dÏÀkëÜMøÒÀ_x0006_Í_x000F_äkçÅÀòÐ¥¿²ÅÀÙ Ë¡^ÒÀ	lï×.ÆÀúç'(óÏÀ_x0001__x001D_lM¬ùÖÀ_x0017_Je_x001F__x0002__x0006_ÕÂÖÀ_x0016_Ð¤x_x0018_ÑÀÛ;Í¡ÕÀwÈ_x0012_ÑÍÕÀ+æE_x0001_½À_x0018_#¹_x0019_¾=¾ÀkÍú_x0010_Ä@dpå­_x001B_ú¦@_x000F_ó_x0003_a@QgÚ_x0003_¾â@0?áûÒ@TD/_x0013_ñÆ¤@NFÅ«êÖ@_x0012_º_x000B_ç¨@¬¨6«²uØ@óÆgÈúqÆ@ÐÔí­Æ@J_x001A_YÉ@_x0005_v_x000C_ÛÅ_x0007_­@^tH&gt;_x0017_¶@þÝ_x0004_t«Å@höÍµBÚÐ@¹H&lt;pÔã@Xòò/Ã!¹@_x001A_*rÁ|è±@øð~9³@û_x000E_|ºð§@¤_x000F_¤¼rÐ@íEtªÂ@áuaCOÑ@*Ár:¡Ü@Ù8{$â@_x0001__x0002_ÖwDCpá@â_x0013_ÄÜ_x000F_ùº@+¼çÁ:1±@Ô ~ÐäÊÉ@/ã¦áÆîà@%&gt;êvÎÄ@&lt;AT£HåÞ@øÏî-EÇ@)_x0019_l_x0011_^&amp;Ë@&amp;¥._x0005_ýÙ@öBCÌ_x0006_Õ@+ÈQ"_x0008_©@(YNVÚÛÛ@É_x0019_µïÅÞ@Oþ_x0013_U@Pº@ëIHO¶@ñâÄê¢F¾@nP+Ô_x0011_ã@ýÙwØCìÉ@âÙïä_x001F_®@J@_x001F_û_@Ö´_x0012_2`±@&amp;o_x000E_@e)Xñ,½@µ²_x001B_@u@OÀ&gt;©EË@ý_x0004_Ð¤_x0010_Á@¡mrÖÊ@î5x5@Ó@_x0002__x0001__x0001__x0002__x0001__x0001__x0002__x0001__x0001__x0002__x0001__x0001__x0002__x0001__x0001__x0001__x0002__x0002__x0001__x0001__x0002__x0001__x0001__x0002__x0001__x0001__x0002__x0001__x0001__x0002__x0001__x0001__x0002__x0001__x0001__x0002__x0001__x0001__x0002__x0001__x0001__x0002__x0001__x0001__x0002__x0001__x0001__x0002__x0001__x0001__x0002__x0001__x0001__x0002__x0001__x0001__x0002__x0001__x0001__x0002__x0001__x0001__x0002__x0001__x0001__x0002__x0001__x0001__x0002__x0001__x0001__x0002__x0001__x0001__x0002__x0001__x0001__x0002__x0001__x0001__x0002__x0001__x0001__x0002__x0001__x0001__x0002__x0001__x0001__x0002__x0001__x0001__x0002__x0001__x0001_ _x0002__x0001__x0001_¡_x0002__x0001__x0001_¢_x0002__x0001__x0001_£_x0002__x0001__x0001_¤_x0002__x0001__x0001_¥_x0002__x0001__x0001_¦_x0002__x0001__x0001_§_x0002__x0001__x0001_¨_x0002__x0001__x0001_©_x0002__x0001__x0001_ª_x0002__x0001__x0001_«_x0002__x0001__x0001_¬_x0002__x0001__x0001_­_x0002__x0001__x0001_®_x0002__x0001__x0001_¯_x0002__x0001__x0001_°_x0002__x0001__x0001_±_x0002__x0001__x0001_²_x0002__x0001__x0001_³_x0002__x0001__x0001_´_x0002__x0001__x0001_µ_x0002__x0001__x0001_¶_x0002__x0001__x0001_·_x0002__x0001__x0001_¸_x0002__x0001__x0001_¹_x0002__x0001__x0001_º_x0002__x0001__x0001_»_x0002__x0001__x0001_¼_x0002__x0001__x0001_½_x0002__x0001__x0001_¾_x0002__x0001__x0001_¿_x0002__x0001__x0001_À_x0002__x0001__x0001_Á_x0002__x0001__x0001_Â_x0002__x0001__x0001_Ã_x0002__x0001__x0001_Ä_x0002__x0001__x0001__x0001__x0002_Å_x0002__x0001__x0001_Æ_x0002__x0001__x0001_Ç_x0002__x0001__x0001_È_x0002__x0001__x0001_É_x0002__x0001__x0001_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Ø_x0002__x0001__x0001_ýÿÿÿÙ_x0002__x0001__x0001_Ú_x0002__x0001__x0001_Û_x0002__x0001__x0001_Ü_x0002__x0001__x0001_Ý_x0002__x0001__x0001_Þ_x0002__x0001__x0001_ß_x0002__x0001__x0001_à_x0002__x0001__x0001_á_x0002__x0001__x0001_â_x0002__x0001__x0001_ã_x0002__x0001__x0001_ä_x0002__x0001__x0001_å_x0002__x0001__x0001_æ_x0002__x0001__x0001_ç_x0002__x0001__x0001_è_x0002__x0001__x0001_é_x0002__x0001__x0001_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÷_x0002__x0001__x0001_ø_x0002__x0001__x0001_ù_x0002__x0001__x0001_ú_x0002__x0001__x0001_û_x0002__x0001__x0001_ü_x0002__x0001__x0001_ý_x0002__x0001__x0001_þ_x0002__x0001__x0001_ÿ_x0002__x0001__x0001__x0001__x000B__x0001__x0001_µjokTÏ@6G·_x0002__x0003_ãÒ²@Ü2ZtªÚ@¼_x0019_§Î¯Ç@m_x0010_{Åá@_x001D_~YIÈÜ@#åêH_x0002_Ë@ï,kÏî¿@O_x000C_÷Yl@ã7Ú_x0005_ý·»@ã¡Ð´î®¬@Íw_x0004_ß@A@Á!_x000C_¸È@lx;.àªç@yßò±Å@b¢mÎi@¨@^æVÛ&lt;Ü@8}) ã@î_x000E_eCZ8æ@£1$§eÎ@_x000B_ _ÚæÓ@à¨_x0003__x0001_§¤Ú@°¿*!ÿÑ@dîàq³Ø@8V-T@é¤[»_x0001_¢ä@uæÿi°¼@l`K_x001D_!_Í@/;f6#Õ@H'WçåÔ@6^R»éTÐ@Îè_x000F_|Å@_x0013_Æ_x0012_w®CÇ@_x0001__x0003_kdù©Ñ§@e.íF,c¸@_x001F_óú_x0016_h_x0007_Å@_x000C__x0012_ykêÒ@n_x0003_2Éà@ä?²ç]ª®@ÿF]&gt;ÐÆ@Ggß	ïÁ@e!©íÇ@ëú|µÓÞ@ZgK)2Ê@ð¬H½.;¿@§¥ÁH_x0006_ôÊ@­_x0002__x0015_ê²|Õ@®?ÜÈ@_x0010__x0017_ìÆxÑ@Óû%_x001C_µ?¸@zÃa-$_x0008_Ô@_x0017_Ë¸%&lt;_x000B_É@1Õ[_x001C__x000F_Í«@hïWýQ½´@+_x000F_!÷¾ôÑ@ß~·¹_x000B_À@¹qþÅ6*¥@_x0014_¸©Ä|U¿@å¾_x0005_ãoÅ@Jnrvxæ@á_x001B_¡_x0005_Ø³@õ_x0007_n_x0015__x000D__x001A_´@Bõ Á7Í@°E@£Ö@?_x001B_ÑÀ_x0006__x000B_,Ï@U³ëFÙ@_x001D_ÕV6_x0011_&gt;Î@½Ã£_x001A_=Ì@Þ_x000F_ôî_x0018_£â@E¦ºð0Ç@_x0018_pñ±Ô@×_x0008_ÐißoÓ@§eåºV_x001E_Å@Ì_x001C__x0001_T$Ë@ÍöX6_x0012__x0001_±@áÔ5Hd_x000F_w@#_x0003_OE¸æ×@-Ö¶07Â@»ñm_x0016_¬È@À_x0015_ÌM­Ä@YèÎÝWR«@Ð¸ûÎ¿@Óý_x001E_Cæ_x001E_´@9_x001B__x0007_gl_x0016_´@g[_x0018_Ê¦=Ø@¯_x001E_ÉSàÐ@Ã0S_x001D_ötÃ@_x0004_«_x001F_'½_x0005_Æ@%_x0015_×ÄüqË@8z2_x001E_»@"UDÖÛ@Ç&gt;à_x001C_Ê_x001E_¾@5ÜU»ÕgÖ@Qª_x000B__x0002_	î³@öM2¹YÃ@V.Æ¹¤À@_x0002__x0004_yõN@_x000E_Ð"c¾Å@B_x0002_eÂÌÐ@åý{_x001A_¼ïÐ@ML&gt;i$À@_x000B_}?*à_x0011_·@­_x0001_¡iÝr@°\]á^Ó@-§óØ"Ð@Í_x0012_v¡ÂþÍ@­Ú?iÑ°@l28§H1Á@`46á'Ù@_x0015__x0001_&amp;]	Ü@ý0_x001D_¿@Ñ1Ú&gt;½V@_x000F_Ó_x001B__x0018__x0003_Áß@À_x0015_p-ðº¼@Ê_x0019_vÂ_x0018_ Í@¥í·s°@·Øu  OÚ@â¸O&amp;ÉÉ@_x0011_¤_x0010_#OÐ@D¦²õ@äÀa£ægà@ÕHÆï9(Ì@ÜOý%Ð@0Ù¢_x001D_Ë&amp;^@°HJ_x0005_;Å@%R&lt;ªJüà@î_x0001_ÐiQÙÂ@¹ý_x0003__x0001__x0002__x0003_óJ»@_x001E_4­w&lt;º°@å¤ºl_x0019_ûÆ@þc³F¹'Û@_x0012_	f_x001E_Á9¼@ñ_x0018_Uq²£@?÷_x0005_%×mÑ@ Ì_x0016_]«Ûã@ñ¶¸º_x0006_ÌÅ@6_x0015__x0004_ÅU¹@¯Ø±²«Â@#qÑ!«@»?_x000B_óÒ@£¡_x000C_osÜ@Ó-p7Õ·@v_x000C_HØ?á@ÎäïpÇ@H0²_x001E_\ÌÂ@¥~_x000C_EÙøÔ@r_x0003_­!à°@Æ7DÝc×@­U^i·@â·L_x0010__x001F__x0001_µ@&amp;Èî6X­@O_x0011_HpÚ¤@_x0011_~ë´@_x0010__x0010_E§l±Ç@¤{BÅ_x0004_\â@}á­ÙÝyÑ@:5/âõ½¢@K­Î@Ó_x001B_±¬3_x001E_Ê@_x0001__x0002_¶ÐµmG¦@8zµ¥¸@tAj§Uß@Xß®ç¹Å@êËHë@_x000C_ÞæMÂ@äA_x001F_ÌE£@_x0017_ÞGCÁ@iÜsú:Ã@fo@_x0014_ÿHÁ@¦ºf[\À@x_ÍNöXs@ïõgp§×@ÇÔ+R_x0010__x001B_ª@Á~ó._x0006__x0008_Ö@|_x0012_@À_x001C_ì®@&amp;oLNXÖ@6iÚNMË@Q×¦ëÎ@êHGÊ¿Ò@_x0015__x0003_&lt;Ì|@èJÑ#;´@Fbc_x001F_4¬@¯oÅ°­Åà@®æ Q@¬ÅÅÍµ@éì¯_x0010_Ì@Íè/í&lt;_Þ@@_x0012_7·@´~7¬Wã@ÄxJfÒj@MºÀ_x0001__x0004_$ÿ@{êBG]_x001A_×@æð*ë_x0015_¥q@//T.eÈ@1¹_x0018_qÁ@åbÀC	¶@¿_x0002_OÈ@0àÁ¸Jå@2¬r&amp;_x0005_i°@ÄI5}&lt;B·@ ê8(îÍ@w5À²ï@Æ3*+¿©@¸ÇL_x0003_J¹@".È0_x0015_Þ@,~7þ¾XÌ@*ãÝ_x000C_Ùr¸@¥÷	xÛå@_x0010_ôý!»@W`Ò×ÜøÖ@_x0002_I_&gt;À­¦@\%µ_x0005_í_x0004_Ö@KD¹­_x0008_ÚÊ@_x000F_i¢Ã @!`·nÛ@VÇnõ°@_x001F_Ö²¸È@_x0014_ªÖÍ¸@Q=µÃg´Ù@8_x0018_a÷FJÏ@}á_x0004_¨Tº«@ó:¸zvÎÁ@_x0003__x0004_+@,¶_x0007_º@½_x001A_EBÅ@îRÆ	_x0002_V@ëei"½Ú@L8ø_x0016_ºÜ½@}_x001B_8~¹Á@4:]Ö@7c_x001C_¶Å@b«û;Onä@_x0001_G¶@V_x001C_p¤Ã_x000B_@&amp;_x0015_Ë©Kà@U_x0016_öj_x0015_¿@§ó·P$¾@Kù0\_x001D_Ú@òJ)ô5zÇ@HÇ±tÒ²Â@Ú_x0004_©_x0008__x0003_vÚ@_x000D__x001D_Ê@¢|t7áÙ@/Ò1Õ&gt;·@_x0017_ ;_x0016__x0001_»É@´`oeÃ@A»K_x0014_]à@y"Ù8_x001E_ ¹@ã!oÆ³¥@Ì¬`¡*ËÖ@ïì]ËýÃÀ@SAlÀèí@jHo¾æ´°@_x000F_l{-æ_x0003_Ì@¡±V_x0012_	_x000C_ç_x000C_§@,_x001D_A,yªÀ@	3_ªï_x0006_Â@Ôd¾³ýGÕ@²ûÎ1ä`Ê@ñTî!BýÞ@{k&gt;il@_x0012_Á_x0014__x0005__x000E_ @"¿3Vu@_x0005_S_x0019_m¢Ï@_x0002_GW¹Áø¬@éL Àl)À@_x0018_'$í¼þÀ@âhrà_x0001_#æ@Ú,{ç¥îÏ@º_x0010_EÐÓ@ñ,®OS×@Fj©í_x0006__x0007_Ú@ ÄÞ_x0008_fÓ@ÕÒ¼áÂ@_x001F_*ß!	3°@_x0003_^&amp;©VAÃ@Ò_x0004__x0013__x0012_~ÕÛ@hS_qÈÓ@:}ò@6Þ?¤xà·@1zà§5Ã@¾_x001B_í¾°@ä_x0002_¾ÉÌÙ@_x001D_³Q_x000B_]Ó@SÏòÐMÁ@m¿§	+Ø@_x0001__x0004_È1{®05Ï@®Ý:){ï{@Ñ8N¹´´@}­´Ïg­·@¿¨ ÒÍ@ãfªtÙ@Niê_x0011_²Ñ@à®_x001D_6à@ÖÉh_x001F_TÕ@É;zË_x0003_@ú_x0012_´&gt;Òz«@ù_x0007_±wXDÓ@¿ÂOx_x000D_Ð@Ü'_x0016__x001C_?þÂ@_x000D_­eÌiãÇ@#óDBHÂ@_x0003_ßûÀ_x0016__x0013_°@ÔEw¯L=Ï@Z½6¾ó«Ð@¹ë©\_x0008_XÆ@¤CN"Ñ@@jÝx_x0013__x001E_Ö@_x0005_qz¼þ¢@³¤âV_x001F_¾±@2_x0019_V.¿ÊÔ@_x0002_ÉÛ»vÿÈ@&lt;_x0012_t6Q9Í@9gËÔ&lt;Ø@JÞ£,àä@~È"FÉ¦@=hJ$Â@ñ$_x0001__x0003__x0002_Ù­@G6µ¬Á@j_x0005_hû©Ò@â_x0003__x0003_ÑkÅ@È"]üé4Ø@÷_x000C__x0008_Ð@5_x0001_0_x001D__x001A_Ò@Èã¤´{[Ø@rþ_x0019__x001D_®@õ'_x000E__x0011__x000E_õÆ@'Â&amp;EÞS@ngCã¦Yf@Þ_x0007_ð^ ¹@T§_x0002_0_x000D_·¶@&gt;³Ó³Ü@[@{ÎÇ@©{ô_x000B_ÎË@î¬bñ¤·@ÜN¯¯_x0015_òá@ßÛÊÆ/Â@6¡MCú#¸@¿Ø\îÒ@¹Ðþ·¢_x0013_Æ@ZµòöÖ@embÂ·@ì_x0015_ëÿ°Ëº@[uÝ×ÐÛè@Ý_x0011_H_x0013__x0010_eÐ@7ó7©Õgá@_x000B_ºnæ_x000B_7É@Ì5·³_x0003_¿@_x0002_%)_x001F_1ì@_x0002__x0005_©t¾ Ö@/D5Ë_x001A_È´@~b_x0003_²µ@sGr'6Ü@3§çÛÐÜ@ÿ[_x000D_ÕõÄ@£P¹£Ø@{&gt;ç$/Á@_x0013_Ó²?|Ú@¡ÈEv(Ä@ºë_x0004_ÔRÎ@Äf9Ù_x0016_Â@iÔi2°Ã@yJD4gÂ@_x0013_Ð_x001B_d#®Ï@×.ÝQ&gt;·Ñ@_x0003_¸PÝ_x0001_*Î@T8pçÖ@EÕ|;°Ð@®\Oô×@Ä.JºM@9å:®¨Í@Z|Ì1§!Ã@¶&amp;±*ÉÊ@Fù#_x001D_ïÒ@@ý_x0011_´Hp@áÈ§cöc¹@i-ë7 Ë@þeï×®±@X¼ßö´¿@Õ_x001B__x0019_¡x«@ì_x0001__x0002_mûÑ@_x001F_W¹º@C³Ó*yâ@ûü4Ýü²¡@ÏÅÃ¸'Ñ@x(îÍ@,4$_x001D_S_x0011_¢@4=½v _x0015_Ã@óØ¯¥·_x001F_Æ@¡2_x0015__x000D_;å@ü®·Ö;ç°@Æ_x001F_Nú_x000E_É@E_x0016_K®4Ò@ÖÛÉE#·å@_x0004_MYµâ@®x'ë vÖ@_x000B_êbØL¬@BÿË_x0008_³@toc @üA%KÿªÐ@ïª_x0016_¨ëíÐ@|_x001F__x000B_=v¬é@³8®p^À@-âP²Å@Ò	_x001B_ÇFÈÐ@WWtð*Ü@)n_x0006_ÚÇ@ù$IjÆ@:¹[dG¹Ô@¯æíÃ¾SÔ@ÉSÃt{²Æ@Ô£ö_x000B_p¬¿@_x0003__x0006__x001A__x0014_Hd_x0012_ô @É½_x0004_Í»l£@×©«­pÛË@Q_x000C_UÖ$Æ@~_x0015_1ÊÜ@3*_x0010_qÎ@Ç$AtlæÚ@ßÁ½q2üÅ@¤å_x0002_¿Ñ@ßí_x0006_nRuÍ@ÖYS«Zó@7qØèóÃ@hXBhÆÈ@0Ë Ñ@á_x0001_/7:ä@ã_x0005_8TZÂ@_x0018_rËÚøÈ@­¹ÓyØ@+ùÄ¨Sä@_x001F_¾Õ´â¤@ó?~¿8_x0013_¨@jÜX6ÿä@ý_x001E_Wæ÷±@»åã_x001C_4[ @ë&amp;öc§@&lt;~_x0013_ÆÓ¯@Ò®ÒÇ¼lÅ@Ú_x001D_ÚÛÒ@_x000B_£¸7_x0007_GÔ@ã _x001B_ïüÖ@_x0015_þ_x0001_"Ñ@-VÓ_x0001__x0002_¿_x001B_¢@_x0008_VéÒ_x0019_uæ@_x0005_lhj@Di_x000F_W|Ð@è	Ô}ý_x001C_Ó@_x0019_¨òÉB_x0016_@¤'_x0010_®`à@Ù.Ìá@­ìs³EÃ¢@ùk7:óÙ@Ù7ªTÄ@hNu°ÚÕ@\`®Jç@²ÐÆ8 @_x0015__x0003_Öª¿Ö@_x0017_'¦.¬ÉÑ@TR#éº@`ÉË_x0015_Íºµ@ëF_x001D__x0004_^AÀ@UÂ_x0005_\Ù@_x000C_Ø¯óª@À_x0011_Üñè¸@jû«bjÎ@_x0005__x0018_È_x0014__x0010_Ow@Gw'Ï_x001B_å»@½Õ&lt;»á@&lt;¿À3^8Ú@É»î_x0014__x0014_¿­@L_x001F_ÿiÉßÏ@%¦p~ôË@a¹Ü_x0005__x000F_ Ï@MD¸O@_x0001__x0002_"{Y£°@ÊÎ_6é¡Â@±Ó­¦OÎÔ@»Øù O¾@R3}k/Õ@ÓNè%_x001F_7×@.KhßÝ@Îåªy±Kµ@UrÔAMÂ@fz¨09LÇ@lA¬"÷}±@f¤}+ú¥@üw¼ç/Ñ@ã«íyÙ@Fúj[?Ô@	úé2_x0004_±@	¢_x0013__x0014_'xÕ@ü»Ä']Ô@²O_x000B_ëÓ@ª_x000D_nwOÀ@_x0019_N_x0003_û*¦@_x001F__x001B__x001F_®*{@·ÏdÈ_x0003_´@fâÌ4_x0015_µ@ºP__x0017_üÆ@T¦pÆ@|¾iêD¨È@_x0008_	±&gt;U·@ «Å|FCÅ@3_x000E__x0017_ð¹@~IO9©@£_x001B_Í_x0004_	_x0008_Ã@=Ajè_x0010_Åw@FFp-gñ¨@óÍhÁä¶@oDø¬ÑÒÙ@fõé.¾ß@|+_x0006_uÎ@ur\Î»À@9]l7	_x000B_Ð@"«À@^_x0003__x0019_z7ÚÐ@ökæ(!ÅÈ@_x0006_¾®÷»£@_x0001_O_x000C_×wÂ@_x001D_ÚNRÒ@I¾_x0010_Äxo@âEø ÄÅ@¡Ö_x0011_¦@ïÁ_x001B_|Æ@¤/þuË@ÖXæ`åT¤@`i!eþî¡@zç_x0017_hbÇ@_x0015__x0014_@{¦Ù@¿/_x001D_øù@;×_x000F_®÷#º@y¾ß¡_x0014__x0005_á@×X_x0002__x0007_È4Ñ@â­På¡o×@Í ðÜ±@_x0012_Ôw^Á:Ó@¸X_x001E_µ:Õ@_x0006__x0007_\øÞ\J]Æ@k-hå_x0017_¾@_x0019_³NO~ÚÇ@)sW;Zaç@_x0002__x0005_cûFº@oû^_x0003_Ý@¿Ü°àµÍ@D6r_x0010_`9È@äf_x0013_¿­úØ@mÿÆ-sÿÇ@×§_x000C_ñ¤Ð@ñ&lt;¥_x0013_]Î@QL/¨¨íÛ@^é_x001F_²T×@_x0001_°Eÿ2Û@sì®_x000E_½_x0011_¯@©_x001C_nMÉÏ@^q!_x0005_XNË@'=_x000C_±à@øÅt;ßÑ@a_x000D_Qq_x0011_Já@=hP:Ò@Üþ½ï|âÒ@_x000F_¾ºZÔãÄ@ 9_x0003_Ç_x001A_±@½ìvV2(£@í _x0004__x001D__x0008_à@ÉÈ¯Öq¼@ôÏöÉçÞ@B__x0018_k³Ãã@JÂÙÐ÷(É@GI¼J_x0001__x0005_£k³@¹TJ_x0015_Öæ@0× zZ·@_x000E_+_x001D_VÜ@Ò	_x0007__x0002_öÈ@û_x000C_æÃ%=Ù@nbCr½¦©@è²ç_x0003_´Ð@#_x001D_ÃÈè@N_x0004_é_x000E_Â´@Ð÷_x000F_TÙÛé@,w^à²îÃ@4¤/`{AÂ@ù_x0019__x001A_(,áÜ@v_x0016_Qà@AÓ	_x0010_ntÖ@_x0016_f¥°µÛÖ@_x0007_ú_x0003_ÔHÆ@ÚÏ¦7Ò@°Ýöu¹@_x0018__x0001_°¤FÕÆ@ëÀG¯Ë@L_x000D_¶êå»½@Lb¢_x0012_Û@;&lt;¦mú_x000B_È@·:4_x000F_©Ë@&amp;72(á@3¸®S Ì@´_x0013_£ù&gt;£Ñ@éPñDððä@ýïæ%Ø@Úifé`Ð@_x0003__x0005_¤02ôåÏ@áR¼Ï8fÛ@i»o¤@nEò1wËÑ@Ùc_x0007_öÿË@¼*¶_x0001_°_x0011_Ù@D^è_x0013_ï1Â@Ê{W®Ô¢@\Óùl_x001C_~Ù@Dö¸(_Â@D_x0007__x0010_~Ä@^`	Ú@½6ò¦´@Ø½Þhw«@cl»U±@¦í2³_x0002__x000C_å@i_x0012_AgÅ0u@o²$çm_x0012_Õ@¯@&amp;½VÝ@¦PUïÑ@ðSÒ_x0017__x0004_Ë@_x001C_Tó«¸@¯éê|þ@b_x001C_ïÐ©Ö@Ã³EVÒIÛ@ÔàÙGJªÁ@ªÕØ_x0007_à¼Ñ@á_x000E_:I¤ÔÅ@wÚVr@¥.FËúõà@´sXÅ_x0018_Ò@öZ(¼_x0004__x0005_LGÐ@/¶Ú1c³Ý@_x0002_éè!c_x0019_º@*Aëd¤Ý@,»¯½ä©Ë@XÞúxÞh@jªÓpÉÊ@68ÚÝÃ@à_x000B_ìdE®º@|W»_x000B_Ã@t_x0001_ Ñ!fØ@£å_x0019_ûÚ'¥@_x0007_­/)ËÐ@8uæßÚ@_x0001__x001B_¢_x0018__x0014_¸@`_x0018_yª@_x0003_AýUÍ@_x0010_Æº(ãMæ@$ñ_x0001_¬¶»@Ð:8À"Î@w_x001F_µÈW¿Ò@@¬XÚdâ@EóÒ'ÏúÐ@jÐÏ_x001E_Ð@Û¸Ò;@æº_¨_x001B_¹}@Á!°_x0005_t_x0017_Ø@\î[_x001E_ÙÁÝ@_x001C_(&amp;·¾@]v&amp;ÐÜ@âdPøã1»@nbH_x001B_ÕÇ@_x0001__x0002_~ÔÂm[´¹@|&lt;ÚÙÎ@(í4ÜnÖ@_x0019_~_x0016_OTNà@jiA_x000E_ü}³@Xî|ûêñÀ@6_x001B_²¿j_x0011_@_x0019_0ÇåÑ@µ7_x0015_e_x0005_Ò@~º4ü£@Æï5'r~Ê@§¨K2º@æß(Â³@GTÅ_x0003_\BÛ@Ðqök£Ò@E;NÜ@ç_x0008_ì¦\ Ó@òBJâ`ãÓ@m½9²¥°Í@_x0002__x0010_/s_x0003_Æ×@&amp;ÍiR[Í@5§È_x000D_A	À@ã_x0011_Ã=£Ý¦@¼*_x000D__x000F_Ù¨Ñ@dt»¶_x001A_@¶DKõ_x001D_pº@_x0011_Ca_x000C_ËÒ@²ýZk 8À@ñDÃqÈÞ@A?É¾¨@r÷_x000E_ñà@"´S_x0001__x0002__x001C_¢Ì@}ãR+aÔ´@­Æ_x0011_N®£@/_x0001_uËÑÏ¶@¸_x001D_Å ©@&amp;LiÔ%óË@Áþ_x001A_Ç.1Ñ@_x000D__x000B_¤¹HÝ@ÇÚÉßµpá@E|_x001A_~Â@e_x0019_N3±Â@`lÞ°_x0014_ëÀ@[_x000D_|zuÎ@2ù;Êqê@F8µÎr!Â@éuÎäÐ@Jufã"È@³«_x0011_:Ã_x0017_¾@_x0014_íÍ¶Ö@¸%{´ë=Ñ@¶Ç¾SæÖ@!â4_x001B_üãÕ@)2°b¢Ò@é."_x000E_s_x001F_Ú@FzÆ·4_x0007_ª@_x001B_vbu`Ä@²aë9RlÁ@ðöèMÁuÒ@ÒKB¥Ç@ÍBÒìòÔ@x# 0Ì@²Þ"©@_x0003__x0004_OÈÓ¾/³É@ÎÍÌ*@S³,5_x000F_Ì@ü&lt;úf_x000F_	@==ïk_x0016_áÑ@Í_x001C_¡Ö$Ò@sKÄEx7Ä@D6Ãaª@×¡»_x001E_ÎÏ@ÝÑâæùXÃ@_x0010__Ðè@ÜE1m°½@_x001C_(t­FÊ@9O/2Ä©@µt÷»KÃ@cK_x001E_)·Ó@Àò_x0012_«¿@_x0001_´ªf­@#×V_x0003_Ó@_x0008_/®Â&amp;Í@Ü3RïÙ@6}ÝôypÊ@òB¥Ò³5t@©S¼òËÕ@èU¦*_x0016_K@_x001C_lè_x001F_µ¶@HF*_x001B_öß@· 0éëÛ@_x001E_QÚV°Õ@_x000B_ið7&amp;Ù@ß"O4W_x0002_Ü@0_x0013_¼»_x0001__x0002_ý1é@q¸km_x0004_ÙÄ@ÒC_x0002_÷âá@tû¾k¬@LÈKÖò@­A§q¿Ë@°Î$£±wÅ@R/Ó{ñ§Ò@Ç"»Od¯@Þ_x0017_§~êª@_x0012_ÁlwÐNâ@émÕçsÁ@3_x0005_¨j\P³@®£âWØ£Õ@|´jW¸@÷_x0001_¶yCÎ@j3_¼Ñ@æ`_x000F_ueÉ@ÞîÐü_x0011_Þ@t}ÅØÚ@èÑ_x000E_àÇÒ@ÝS_x0012_$8¼@(/¨ø:ýÑ@ÑælQzÔ@·aÉ¬Ã_x0017_¦@¨¼·§=EÑ@æ_x0008_a»«À½@÷ÅÀW´×@ Èî`¥Á@éº	¦Ì@äÝ_x001C_±@Næ-ÏÔ¤Á@_x0001__x0005__x0019_­_x0001_Þ$p¥@4ÖÉ¢Ù@Ï×_x0004__x0002_¨FÕ@r@_x0008_gµ¹@. ¨èaÉ@É~êI²Ö@w°T³°p²@R5_x001A_«à@_x001A_DÇ@(J¢'n_x0019_É@¿_x001A_ºùR_x0003_¤@_x000D_Aª^T ³@x7LÊÍ@î&gt;_x001D_¯_x000B_Ò@°Ù4O¯´@âº?QÚÉ@[6_x000C_î£Ö@°Ï_x0017_BGµÊ@0ëËõ_x001C_.´@¹²²&gt;ÿ_x0017_·@*&gt;Tã_x0013_Ö@$~ÿFvxß@_x000B_½³·2¤Þ@Ä(í)%â@8ßÃBîÒÞ@â¦9äï¢@¾_x000D_F_x0015_«êê@wGÄ@Ø;Ê@xÕSq³Ñ@~d_x0001_,g¥Ã@üþ{_x000D__x001B_Ý´@_x001C__x000E_wb_x0003__x0005_@#Õ@û[ú®m¦Þ@,¨kÓ@_x0004_TÚÕÝÕ@ÖÑ+prÑ@FÄÍî_x0001_Û@hÛ¹Ý ¤@)ýéÉ@_x0011_%Ñ©4df@y%û¨È@	¦C_x0002_c»¶@Ý¾À\;åÊ@_x0003_`cÕ@_x0013_9õ¸xÙ@:âU[µ@æ¾¡9xÊ@ÌÂ&lt;",Ð@R_x001A__x0013_»Ë@HI¢TÚ_x0019_Ø@h^í÷_x001D_­Ô@Ò"°NèÝ@sªÅÇË@wÔÈx¿@ÿ«/w_x0016__x0002_Ö@òìZþ[Þ@ý_x0015__kø:Á@[ç_x0004_bÿ(Ý@¢a_x0018_×@ÎR9-wÕ@_x001E_A E_x001F_A¸@y5&amp;ñòÕ@ A#WL ¶@_x0001__x0002__x000B_UÐõÞ@_x0010__x0002_úyx@Õ@Gh0-m«¸@fÔ_x000D_Ñ@ÈÇJ=í¬@_x0007_t{¹Ô@ß4&lt;vÈÈ@ç¿öN¾@ yU³@óuBíæ®Ú@^Ýì_x0014_à@.E_x0006_b/¡@ÇU³äDÌ@dr_x001C_µ_x0018_Ïä@­CSóë@jÔêf¾@5Ï°yþ"ä@Kü$a¯Â@ÈDB 2ðâ@YRQæ÷Â@rhó¼ä@¦?Ò¶ój¿@±òçöMÂ@ØN%bBÐ@òéâ7"Ö@ùç6àñ_x0014_À@´òØÇ?Æ@Ä*n	_x000F_çÙ@õçX§_x0003__x0018_Â@}Múax®@¼°»_x000F_.DË@_x001A_U]_x0002__x0003_ðÜ@VKiÍ_x000F_W¡@23m9F²ã@ãßÆ_x0005_ÍÇ@ L9$aÃ@ïf_x0006_ðÈ@Ô5â%7Ð@Æübðk¿¸@_x0005_iÕD^rÊ@jøOÙ@Ë+v}ÝÒ@¸°J(pÌ@_x0013_PÏÎ@¿kò1Î@#HRbÿBÙ@]_x0012_uÀÔPÀ@ã_x0015_´'Ç@_x000F_l´ýEÏ@0j3éÃ@RZ%_x0007__x0019_Q¥@m¯ÍÏÿ±@äC´gÙ4@LV1Ä6*»@\îôÚH{·@uL¢xùI¢@êû¤YFÝÎ@kÍ!Jµ¹@þ?_x0019_ë_x0001_á@ÑSØôß@­8Ïb_x0007_½@ìqÆ_x001D_Gi@_x001F_Z_x0018_	_x000F_Ï@_x0002__x0003_GÍ=~§C@Ó_x0006_	i(Ñ@#µ8_x0008_â¾@w\í;7h´@ßÏ_x0019_Î6&amp;n@÷Z¹ßc£Ã@ýwaTë1Ö@;o4ÿ_x0015_w@	Wyk8_x0004_Ë@q_x0018_ÉüaÙÑ@»4ü²ª@³_x0008_·ïV¬Ó@_x0004_~&amp;&lt;«Ö@_x0018_©]»å@$mÕpØ@ùòß¡o@A_x0011_î°S£@'«Õ_x0010_Á@SßÇ¾_x0002_¥@¯M_x0011_q_x0006_?á@·¹{xð¨Î@rÒO1Â¯@ÝëFÜQÚÂ@*Â9_x000D___x001A_Ô@ó&lt;æR¸@_x001F_õIÅ!Ê@¦=p_x0001_@&gt;»@øU_x0008_Ç*ÀÆ@9tóè|æÂ@1_x0014_´ÜR_x000B_Ù@&lt;¥(|_¢º@¤Ø@_x0001__x0005_+Äà@6ä¬qÅù¶@ú±ø|ÈË@ÿi¾»Àóß@û8X_x0002_[_x000E_Å@»r_x0004_ÉQy@_x001C_ _x0011_¼Ð@Ý_x0001_Å·IÎ@_x0011_Â?6)çÀ@Ò_x0018_"?ÙÃ@fßÑ¬fè¾@_x001C__Ù_x0018_ ~»@qwjþÖ·@-ÇÚµÏ¼@´íæUÇ@ä _x001A_ÛÃ@_x001A_ãáÈ@ó6vÏß0¯@x_x0003_Cëê×@v)ø²7Ý@Aé-#ÅÛ@ý_x000D_IO_x0001_b¯@û=_x000D_«¯@WËowù¶²@ö}_x0013_hå@ßI_x000D_ëx7Ò@;å²}AÈ@Fî°_x001F_é¤°@I_x000E_ØOÒ@óHé\wÃÅ@/À'çæÍ@ &lt;±û¢@_x0002__x0003_Væj?._x0011_Ñ@ëZô þÃ@N,&lt;¯S@£©Å_x0016_}Á@åü¦ðãÜ@ª£Büx¦@Ók_x0001_@ö_x001B_ßvÏ@%_x0016_Õ¯À»@Ë¸d2Ó@Á-´¦i×@i|V2¬@_x0016_Û_ ùrª@ÿÑs&amp;ì°§@_x0014_[5@°@Bw_x0010_K1¶å@ÚÒÈB×Ê@_x000D_pcòl_x0017_@ï¡À/­@mt_x001B_o±ÿÇ@×ÊOûX$Ã@~dÁèÑ@^%¥ø_x000D_±@ü_x0007__x000F_!^æ@ÚB­gìÔÓ@½_x0016_Ã§Ã@©*q:5¶@|c`e¸Ó@äa²öÏ@]ÿ¬çï.Ô@Pâ_x0006_ÈtÛá@._x001A_t{_x0001__x0002_Û.Ï@_x0010_(å_x0004_¿°@´rÌD³Ä@QP¶« @${ð¢ýÌ¨@µÎf6Ð@³'(@º@jºJ_x0017_¸/Ð@Ù&amp;Nà[Ï@4_x000E_%_x001A_®4Ç@_x001A_IÌÐ8i¢@&gt;_x0016_¿[+¶Õ@QÛÀ@Mç_x0019__x001E_ÍÒ@_x0006_9_x001D__x0019_Ú@ôÇA\çØ@âPr;È@dÌñíúÌ@\]êÎ=qÄ@=½ïôjÃ@E	ìTÆÑ@_x0014__x0013_ôv|×@1_x001D_÷]_x000E_Ï@$ezÇ@_x0012_ìL3@Å_x001F_e_x0001_ï¹³@_x001C_¼;¨Ú@çWgÞLÒ@_x0002_£¹§øÚ@¥¯.Ð_x0018_àR@éÈ¹E_x000F_@ùO_x0016_ç4Õ@_x0002__x0003_`©J^p_x0003_Û@!_x001C_õû_x0011_ÀÖ@V&gt;Vg_x0013_Ô@¾¸9oY¼@]³á§ï&gt;@_x001B_IZÜ¿Ç¬@ü¢ÈáäaÒ@å¾ÕÏ@Ëîü×á9²@o(`^Ç{µ@=çD/5Ú@_x0008__ÃçÌ@°_x0011_iÆ²@¨Hªø­Þ@yÈùÆ@^_x0017_ áiMÐ@²_x000F__x0006_ |®@_x0019_pJd¸TÆ@Ä_x0001__x0018_Äs³¯@_x001E__x0018_jõr_x0002_Ú@_x000B_¸%_x0016_/È@ÜØµÜiÎ@_x0016_ù_x0013_OvÀ@lîûm?_x001F_Â@°G{4_x0019_ºæ@äÀK_x0002_ä@¶ðÉú_x0011_ôà@&lt;í8ÐQÎÆ@Ä]_x001A_ð_x0013_½Ä@þ9_x0007_7«Û@ÙÜBAÉ@êg¼_x0004__x0006_ª»@_x001A_l_x000F_­_x0002_¢@hLF¸_x001C_¼@_x0015_²g¤Fã@¦O-Ë_x001E_[¶@Õ}Ò_x0004_TJ@_x001C_EÇ¾FÙ@nÄ|~ãG´@_x0005_ßð_x001E_2Á@~(ý_x001E_Ð@g,WÀØÑ@³Áa3µ@a8ëSá@¢_x0019_!_x0018_Ç@,ýaÂÜ;©@¬µ_x000E__x0015_ü@¤KÓ$´@~«_x0010_b²@ÚaÖ_x0001_&lt;_x000F_Ç@~ºz_x001D_ø@{I_x0001_¤_x0015__x0016_Å@Þ_x0018_ ÏØ£@D,@¸JÈ@LH-_x0002_ùÒ@á@Ð_x0006_h¸@_x0005_øPpÄCÂ@KM®zõ_x0002_ß@}uVRGÅ@Ã_x0018_,ª)SÚ@ëG1_x0011_DÉ@'_x001B_Mi0¼Ù@¼	_x0003_~ÔëÃ@_x0002__x0006_q^VÒÄ@ïBZ0iy@_x0005_ÝÜøEåÈ@Ã^òÒÊØ@_x001E_AP62Å@}9wÀ_~Á@._x0005_ÏS_x0017_[Á@ _x0013_Ãzè@9Á#õÓ$ß@ð4ãr:×@EÆ5ßB£Î@Èúi_x001D_'Õ@_x0011_¾Tã_x001B_Æ@_x0005__x0001_")_x001A_â@u}ð¥Ê@à:_x0003_`_x001D_Ô@ýB_NÜÁÕ@*µÃ¡ó½@ÇFZ¼_x000F_]Ù@ç;éÐ@yS_x001F_»~Ó@ÙNÝàÝÆ@Cº"/Å¥±@ùQdÜ`bË@\$_x0004_EèÂ@Á_x0005_¥_x0002_soÔ@i-1Ã@$TQÕ}ÌÓ@ÚÏ_x0004__x000F_¬@(úU_x0002__x000D_©×@_x000F__x001F_`÷3É@G¹Mê_x0001__x0002_eYÈ@i^`Î£Æ@&amp;aQQ¹è«@_x0005_ü_x001F_6¦h @W¸?«Ê@Sç½ônÐ@FË u3É±@åØ_¿£¾@o&amp;_x001E_tHÜ@Wß0ªú×¼@:.wjÏ_x0004_Õ@î±_x001D_F´@TC:Ø+Þ@;ÖRöXåÅ@	cÅ¬'Ð@»ÃuC¿Â@_x001B_§£ÄYj¼@ðBpþ_x0013_Õ@)_x0017_YÕ»@ç¥ÙÓDØ@Èù`ÑÀ!à@wÚD^Z¹×@´v_x0015__x0008_N¼@2fVÙ¶@_x001D_[O\oPÍ@]£Í_x0015_ µË@_x0013_¸©4ÆÏ¿@èWÿÏ@?#!Ru7Ó@'ûûùÁ,Ô@&amp;h^°úÝ@ÁÕ§¡9^´@_x0001__x0002_¿ª¢¢Âª@_x0016__x001E_9ª@Î2NÕ@_x0018_Ø_x001C_7_x000F_Ï@à½±_x001C_þö»@¡6DÒ2_x0019_Á@ý;¢XÂ@¼ó­¤_x0003_½@ZyºW¤®@Z³ÅáÈ@»^áJªµ@­ ¬D~÷·@Ù_x0008_·þ×	d@È_x0007_&lt;Ò9\Û@D_x0017_O_x0011_éÅä@üÛ[·Û@_áE´ÇÊ@°0!ÙË_x0013_½@@ÌúD@Ê£!_x0005_|Ó@_x0017__f_x0019_pà@m8DIÊUÒ@%ë^±×¿@Q&amp;°à_x0006_@´`_x000E_Ê1×ß@}1»À;_x0018_°@Ð ß^g»@&amp;Ôåg1Ü´@3©N¾BïÔ@í}_x0006_×Í!É@wAÖa_x0005__x0008_·@³÷_x000B__x0002__x0005_Ý¶@$Ð):Ö@ÝÅ­¯ÇFà@Ë£p·_x000C_@cÿ_x0004_F¼"@&gt;µ/ªíÌ@çµ2%µ_x0019_Ñ@_x0013__x0018_ÄÍ_x0016_Ð@~]'±&amp;WÐ@9q'N_x0017_ä@.ËÔ²=Ç@ßàoiïßÄ@è_x0001_»¨z`å@2s_x0003_ê´É¿@21º¹çÍ@_x000B_@`Ïj&amp;@_x0016_pùgàªÔ@!%uçÒ@ x³)ø¿@5´RæóÙ@_x0012_ÔxeQ:Ë@´éÆ_x000E_´Â@G_x0008__x001D_Ôºã@¼æ_x001A_\&amp;Ç@{¬ù&gt;Bå@ØväñyWÐ@ z:Î}á@Ôñý_x0015_òüã@ Ö(«ÎË@«c\xò=Ö@ÐÙóÈm¬@£_x000C_vð©hÐ@_x0002__x0003_ÇN¶°É@Ä_x0011__x0013_9g@ã´Ê_x0006_Þ@=C"(è®@_x0008_»_x001C_4|È@ÅÆg¤Ù@_x001F_K¬ÓÑÔ@]|%_x0011_ç@_x000B_µ¬ítß@ß,$übö@l :/Xn¹@ÈEY_x0005_QÞ½@.Ç_x000D_BÑ¥Ü@câÎ½ÑÖ@_x001E_#Ûj_x0017_&gt;¨@ÿj³Ë@L~6%È&amp;Ò@ñ7_x0013__x0012_v¯â@¹_x000F_ÇrKÔ@_x000E_nr(ù_x0006_Ì@§¿¾¶¼Æ@²#&lt;ÓÆ@úàKZÒ@v.3xrp @,z¸õµ@÷L?_x0010_IéÁ@£sÛ&gt;ÅÔ@Êö_x0017_&gt;Ëöª@ßH_x0017_.{/Ë@Gcxëñ¨@Àg&lt;áxÀå@òÀ_x0001_Û_x0002__x0004_°Â@Ô_x001B_óýõ@_x0004_EKÉ_x0008_Õ@`¹)HóZâ@_x0017__x0001_ÕÉ2·±@_x0007_¹/6Ð¢Ç@$Õ4 "Ø@þ§µ³¦ì@Æµ&lt;â¿@TÏ _x001C_hÐ@£_x0018_ü(êÁ@Ó*×0_x0003__x000E_Ü@N_J&amp;_x0015_µ@åÆEÕáÐ@JdB¯NÌ@9ûölàª@_x0003_SNÕ÷¾@¸Ù_x0007_¼¯&gt;½@_x0007_Ï_x001A_Òõ|²@'*_x000B_£hI×@_x001E_¡û4Õ2Ì@&amp;RÆÍ@½µ]_dãÃ@IéfØ#á@R_x0016__x0007__x0003_¼@_x001B_dK&lt;ïÖ@$ý^¦_x001F_Ã@_x0011_¢!cP@1ý{É§@¬¯_x0017_ù²@pA$O²À@L\¶_x0005_È6£@_x0001__x0003__x0007_ößæF¤@ØÇM±_x000E__x0002_æ@÷_x0019_}ûKS@¤_x0010_p/	¸@÷V(gëÂ@©ì&lt;&gt;Þ@ÙðæÁþÒÎ@l¹_x001B_w9_x0003_È@a¤¯_x0005__x0018_Õ@_x0007_&gt;Úâ7iÖ@&lt;aFÕ%é@í_x001C_òiÕß@_x0012_$+_x0016_çÈ@4ïÓ7îá@_x001F_[ª_x0012_¶Ä@a,©Ø7_x001B_ä@1©l_x001B_Ú|°@®~Ë_x0012_À@í_x001F_AÑß$Ò@_x0011_º_x0012_WÃ@Ã½ËëçÑ@ËW¾rÑ Þ@³ã7 Û$Ö@¼¼¸_x0004__x0011_{É@¢&lt;_x0011_ ¸¶Ì@èßm¡OøÒ@_x001E_wDs°¥ß@3_x0010_±ýj`Ë@âBo_x000B_¤@³_x000B_FLúp¾@H­DÿÆ_x0019_t@£è_x0001__x0003_qo@_x0002__x0012_¸_x001C_BÈ@¹&gt;µó_x000C_&amp;Æ@_x001C_o_x0018_¢q_x0019_Ë@ÖFëXI@Q5_x001B_Ü_x0007_Á@=!»_x0015_BÔ@?_x001A__x0011_$¾@PÀâ'Úq±@]_x000F_T³ÂkÏ@B­_x0014_%CtÕ@µ]Ð|_x0004_â@¯ì_x0008_áb_x0005_ @Fìâd5Æ@£J¶½¶@Ãë_x000D_g¬	Ã@ÿËX3Ò¸@L@høÓ@vÞ.gjÌ@_x001A__x001B_ã_x001B_ yÚ@;»_x000B_âjÁ@î´Í­	kÔ@H§P_x001F_×_x0005_@âçHðEñ²@_x000F_¿ö|ÈRÊ@­¢¡|é¼@¶yõl¬F¿@_x0006_¸&gt;yÓ@7v¿m¶Ì@J¿[ñàÕ@ßú_x001B_önË@@_x001B_é67_x0003_Ò@_x0006_	×Â_x001A_Ðuµ@À2«,³@õº_x0010__x0005_8aµ@¹û«É@a;vª³Æ@Z´ð_x0002_þÀÃ@+G6ªÇ_Ø@÷_x000E_yÇ¾üÌ@_x0008_ÚÌKÈ@~À_x0014_g&lt;gÒ@1J[_x0002_ØNÔ@,²é_x001F_µï©@_x0008_Õ\_x0007_0¢@d#_x0001__x0001_9Ö@ÕÃ_x0004_s;&lt;Ý@_x0019_ø»G_x0002_íº@Ü_x0013_&gt;ZÒ@ß"Ý/` @Zë_x0001__x001D_é¯@tbUvLÝ@³ó¶¢-Yä@¬xkd×@_i¸FCµ@n`_x001C_9!Ç@D Z\,@bÍ _x0003_3AÍ@_x0008_èÉ´ÐÄÂ@éO®u_x0015__x001B_È@=P_x0017_0¹@_x001E_£[é_x0014_êÁ@ço²Æ\@K0`s_x0002__x0004_3j@ã0\«øq¶@0UÒË_x0014_Ù@3¿ï_x0018_aà@ó¼M_x001A_@ÓÓSTeÿÜ@¤Úa¥Î¥Æ@	_x0006_Àð¸ßá@_x001A_Íé	{Ã@¢_x0010_®\fûÑ@cå//q{Ï@È_x0017_üAáÞ@_x0007_+ÚV_x0001_Ð@Ãa_x0012_¡¸_x0001_Ø@C¤í_x001B_ûPÔ@U._x0015_m=µ@îÍ_x0008_)EÄÊ@¢¹â¥­á@ZÎ&amp;jã@	ä~ÞÝ_x0012_¥@_x0003_9«G{@_x0013_ÉLÍnà@ q§v&gt;_x0017_Ü@#øF_x0014_ëh@_x000B_¿Ïf»@eº¦_x000F_Å_x0008_¬@_x0018_^©_x0013_§£¥@ ?óV^ì@Ñ9")µ@à/r_x001D_Ð@$Ý|Ú%d»@ÑâÙ_x000E_Ô³@_x0002__x0003_s·¶Pâ°@ê£§Y_x0013_Ñ¾@°_;_x001D__x0018_Ò@ ¹¼ø¡@âËUèE¨¦@NT1ÈºÇ@ö=}¸=_x0001_Í@c&amp;Fô_x000E_aÔ@Îaæ¸C½Ç@m_x0007_k2'Ò@ö;_x000D_f_x000F_Á¥@gü_x0004_-¶Ð@_x0018_!æv_x0010__x0005_Ò@0£_x001F_nMv@J_x0003__x0015_µÛ@5_x000D_@_x001F_Ò_x001F_ã@_x0016__x0012_2u@ß@ (M¡æâ@ì·®PíÉ@¹×_x000D_ö­7Ñ@¢x_x0017_ÅÙFä@æl_x0006_ë_x0016_Ú@µâè¿)ÔÀ@ÚiÇ×8Ñ@&amp;_x0002_Â4gÕ@É¯	â@=:ÏoÞÌ@¡ÂCÁ_x0018_­@À_x000C_ðýÝNÇ@ô5 Ü_x0019_æ@Ãq_¨´@4¼_x0002__x0002__x0007_]øÓ@ j½^Î@sµp_x0017_/_x000D_Ë@_x0016_)@ß:Ð@k0¢0à@¾¹Í \_x000B_¿@´×Ã&amp;×NÌ@,%_x0004_&lt;½_x0002_¤@èkÍ«N×Ã@,µùF$_x0013_Ê@_x001C_Ø­,Ô@Â]ÑÄ¾á@QFìägÿÓ@Â"xw¾@&gt;&amp;ÓÚq½@Õ_x001F_îË@*íäûJÉ@_x001E_Ä úílÑ@_Ò_x0005_j¨@÷o_x000C_.G_x001F_Å@Ò·û_x001B_ É@ÑV­vöÖ¬@ö_x0001_Â?8Åß@ï5_x0012_!ÔÆ@ H·ÅJ&amp;}@Îh®t×Ò@_x0017_èþL¸@_x0006_lIJÍ@&lt;Lobì_x0003_Á@_x0012_³ì¤Òã@=éX}_x0014_7ã@kç_x0003_	ÐÃ@_x0001__x0003_¢3rÉ@_x0005_O©t`ñ¸@ÃP7_x001F_[´Ò@áÍ»_x0005_Ï³Ø@m_x000F_y îË@_x000D_f10iÝ@D~ç__x001C_DÃ@ñzgôSé @ÜË´t_x001E_6@&amp;2wM±²@Þ­ª¬_x0018_Ì@#÷iôb@ýÉ	uäÈÁ@µ­Ú_x0019_õ_x0001_à@QÈ&gt;3f	Ê@u47~ßÙÜ@ÔÓÞ° _x0013_¶@öHTw½aà@ÔôTÛë|¼@Å3Pp_x0004_@¯ª7}ÞÉ@_x000B__x0011_f:Üð¹@;­;'	ËÖ@_x0002_*^ztÛ@$L§|ïâ¤@{ÇunØgÉ@-èî×ûØ@_x000D_6_x0013_¦;7ª@º0/Ù¼zÖ@Á¢9À _x0006_@¥Z!ÝÜêÞ@C_x001C__x0001__x0002_ó~À@|¾Õô_x0016_qÐ@Ä¦Ü¹gÐ@_x000D_´h_x000B_ëÂ@·_ªâ¡{@_x001B_Ç_x0001_ã_x000B__x0006_Ô@Ö&gt;¬»6¸Ò@Síõ«D_x0002_¼@xsnZÎ@6_x0011_9_x0015_³¸@Ú1Ç¹Â@JÇ_x001D_¿x;Ì@c¬:bÆ@_x0014_Û,¯_x0007_@õ¦VÐU²ª@ö_·[Hâ@Ì_x0017__x0019__x0015_é@¸d_x000B_îá@@_x0017_:gÞ@³_x0006_V&amp;¥@yÃ9_x001D_ùoÞ@¡ÀV;»º@q-TÂ»©É@ãê_x0003__x0014_ö¼@¤HR+ËÇ@"¯_x001A_Éä@³qã_x0008_1Í@4_x000B_V_x0018_îË@º_x0001_»oÕÐ@ËÙ¢¾Â¹@_x0003_a_x0015_ÁÁ@ÖO[_x0004_Ö_x001C_Î@_x0002__x0003_M_x001F_|¿ Á@&lt;rÇr_x001B_@Ð@û_x000B_Ê«¼Î@ce8õqØÀ@½u^MÞ@a_x001D_²¨åÇ@¸s. Xjá@ÒJ98cþ¢@þïHfnx`@&gt;S¤­_x0004_A@§kfX=¹@½k=_x0001_ùcÅ@Q -,Ø_x0012_¯@Eã	B¯º@ýÂ=NV§°@mº'_x000B_Ô_x0005_Ã@/Õ/°P.ß@_x000B_0]©!$Ó@9¹áÐX¯ @BÎUÁ@áaÑ*j2¸@_x001F_eMXÐ@+V?_x000F_òÊ@_x0012_ç_x0014_}Ô@d?_&lt;Å¿º@Ð"'òP©×@BUÒ]S&amp;Ê@ò_x001E_xðf¿@$ÐÙí'ØË@]V$fÄVá@O­qÎ}Å@äùí	_x000B_á²Ö@_x0018_6×LÏzÆ@_x0003_3_x0013__x001E_ñ¿Ü@Kf¢Qö_x0001_É@1Lõ7n¹@Uc_x000F_¹Õ@­j^_x0004_c_x001F_§@_x0019_%Ãç@±@×ÀOtuÚÈ@å@!TzÝÐ@º?M?ùÐ@þuíZäÑ©@CùmN'É@Ñ¸ìÛ_x0007_ÿ@ÖQ _x0005_ÊÐ@:sþkb@Æãp3¼Ò@¬_x001D__x0008_Âë¸@¯lª3+_x0002_Î@,(AoY6à@½³_x0013_Ë_x0012_¾Ô@ë9ìÙ_x001D_²@iv%M6Ä@fNÝ_x0019_(Û@®ë_x0006_S0@®@_x0004_¤Á¥&lt;æÒ@¦vu&amp;1Ù@eeÑæ&gt;À@OoNÏ¦·@É®Ö_x0017_ìÞ@k·5s_x0007_Ð@_x001A_ÀSÚ6MÖ@_x0002__x0003_·_x0017_ûv_x0014_Ý@{ê±wwEÃ@.O¼¨N@_JGâæó§@¯6ý_x0003__x0006_UÖ@?HôÉs_x0016_Ê@¤_x0018_{å_x0003_@eÓ_x0001_@^¥Ë@_x000C_ä_x0011_O_x0012_®Ý@§&lt;A§?8Â@ *u¬Où­@ÏUð¤á5±@Ù`_Ø8º@l¤ndiY³@_x0013_:%¢ö¸@ ÆjÓÁ@ÌKnJ}@ì_x0018_ª_x0006_Ð@,pz%¯á@._x000C_U½öÕ@]¡À©Ámã@÷¢,Âï©¹@_x001A_Ç&amp;ò±Ù@J_x0012_{l_x0002__¬@ý	_E©@Sõ_x000F_©¡@òÙÏ©+@öÐÃÔN±@öF_x0005_®÷@åé2_x000E_2_x0003_Ñ@ãïBòáÝ@ü '¼_x0004__x0008_Ù¦á@ä)_x000D_uÍç@fJ'_x000B_ÜÌÑ@pZ_x0005_GZFÔ@Ýó|_x000B_w_x0007_@B(_x0015_²ôØ@Tñõ¯Õ@_x0017_ü7/[ÝÄ@¾S@êI@+ÝN(¹7Þ@Éê/¦¼Ï@S¹_x0006_EÐ@ì¹¼}ß@Ý!²pÆÕ×@·£8G_x000D_@ÄÖ13«@.¦_x0018_3¨Ó@(@Ü_x0001_Vî¯@X{F½@#F3­Ö@«¤(U_x0013_ß@ÊkP;4k@_x000F_«_x0004_wVMÜ@ø×XcÅ@äCg·Ñ@­@b_x0002_ìÏ@¹_x000F_'°ÅòÐ@×	eÑJ_x0003_È@e³üO¨Ð@_x001D_ÿÜWGïÇ@êeµåYí¥@ÁÑ&gt;Ñ@_x0001__x0002_"^HÑ@ÏÎ±hÇ@*lú½1\Ï@XHÎïÕ@³|h{_x000D_Ä@L³Ñþ¬°Ó@Ïò_x0006_\0í@_x0015_OÎ]Ò@__x001A_Mk'Ó@Mf¢o±@·»_x0003__x000B__x001B_@å[L_x000F_	Ó@èð_x001D__x001D_ÖªÛ@¥á(@&lt;Ú@_x0006_|ËB_x0010_Ø@CK_x001C_®_x0004_Æ@ÓÂ_x000F__x0014_:Ó@ÉÄ¢W?Á@s·E¬@ÛMõÔ@8é)vs_x0002_Í@,.Ñv7¿@kÑÛõÚ@ë¾`Z¸@³Â«_x001A_Ð@îØ;&gt;BjØ@i×ð}Ë@SÁ±©¤_x000C_ç@tß_x0010_³Ì@º°íG¿@¸k©_x000E_Ú@ø_x0002_%¦_x0003__x0004_±Â@þé[¢)eÐ@à./+ÑÌ@µÏ«u¬D@dû½_x0004_(ÝÒ@½©º_x0001_Å@}Û K_x0003_¼@P¤®{.À@b&lt;B?{ª²@-_x0013_îöS¦@l_x0012_fÀ@.dÌé£@_x0017_&gt;ÿ2Ã@2±½A2Ð@_x0005_Ú©Å¦Ý@$Ç_x0004_p»¿@ÌS{ñ_x000F_×@y_x000E__x001A_ëÆ»«@D¼âH%å@¿ôñÈg\»@¤_x001C_Ùû5#Ì@Ö%Ñ£1Ê@_x000D__x001E_;ÏåÕ@Ç¡&gt;ßUá@$º;eÒÓ@UÀßjâ@H½ÄÐOÐÝ@«_x001D_»Æìn²@\JV÷xY¼@Kà"`±Ã@òz~¥ï¨Ø@õ±_x0002__x001B__x000F_²@_x0004__x0007_Þ_x0006_ÿ&gt;®¢@#Ëá¹_x0005_¾@_x0003__x0015_'S-Ö@_x001B_??OÄ{Ë@:Ñ%1²_x0017_Ñ@&lt;!ÿ3_x0005_?¹@pB#¾ÿ½@_x000C_ÄâãP^±@_x0015__x000F_³Ñ_x000C_¾@_x0013_ã_x0011_M²@­ò"Ë&gt;íÎ@ïpÞª_x0001_OÓ@_x0003_jzÇ@\Iéÿ_x001D_µ@Ç_x0014_ £.o¯@oäåÀ@{­ÅÔ_x0019_~Ç@÷6_x0018_U¬@:-ªy@)_x0019_µ_x0002_9Í@Ûu÷,_x000F_QÛ@_x0019_"þ_x0003_³@	_7,?Ê@ Øö¤»Ê@Ïn-,Ï@ú_x0011_E7ç@zºÿºÿÊ@ùJ_x000E_±QÉ@ØwÜÊ#Í@pj)ÂQ§@¿]®_x0014__â@Rk_x0002_%_x0002__x0004_ðE@XgËan©@­å_x0012_½õ@&gt;Ýßø¨qÕ@ÛÕl((@½@¬4=_x000F__x0010_Â@µ15¹ü5È@jÒø&gt;Ì&lt;Ò@"_x0004_3´ÄÌ@Gèvó,®@H_x0015__x0017_æë®¼@tâþ°_x0016__x0001_Ä@÷Ð¨bÒ@rz_x000B_©ÅTp@'v_x000B_a; Ð@ª0_x000F_t¸_x0019_¼@_x0004_Avêw]¤@ïF_x0004_&amp;ü½@CÀ_x0018_RÄ@ìnâf¾¯À@do_x0003_Ô­Þ»@xV1rÄ@mùZ!Xàµ@Gò&lt;ÖC_x0010_³@ _x001C_aÈAUÇ@ªÝÓÒ¾@vÒ#Ú_x0011_Ó@½&amp;èÅÆ@À_x0006_iqÉ@ðåi+ôâ@ u ÅOÀ@p½Ij	Á@_x0004__x0006__x0012_t¸\úÆ@¦KIû!ÈÜ@©q_x0002_qúNÅ@xÇêf{Û@­ÉÄa_x001A_À@Púë_x0003_è¾Í@_x001A__x000B_	'­@Ä÷ !_x0005_¯@B©õ°,_x000D_Ø@YûrY_x0010_Ñ@ú.7M&lt;Ð@SÎ_x0014_§%ÁÈ@?eNb«¾@v*0è²Ü@_x0003_¥}!-Ó@fN_x000E_@ºÅ@_x0008_u_x0011_ßf@îÔÂHËÚ@gþÕùíl³@@u3Ä@_x000F__x0017_%Î?FÍ@¹mG¸À@ïR?ió_x000F_ã@x_x0015_PCþÉ@1«^Y_x001A_ÉË@_x0006_¥C-ÖXÀ@_x0017_ÊB _x0001_ðÛ@ß_x0003_³)¿Ó@Ý¸­ú×ÉÉ@*Ù_x001A_)@_ñÙÈá¦@_x000D_¸Ht_x0003__x0004_cSã@|RrØÎ@¹ñàÑ@ìÑ`7²_x0008_µ@à©_x0013_6A_x0007_©@$ÀÐ_x0002_î¿µ@Mª[_x0006_@_x001B_°@Î,â_x001D__x001E_ô¾@)ðuù_x0018_Ô@0ÑVnu@u@_x0015_ã¯_x000C_"VÇ@*_x001E_¼!úJÕ@}Ï_x0001_P ?¯@ÏÄy+Ö@8°â`-ýÔ@$$½ì ¥»@ò	ViOzá@ûMÄK_x001B_Î@ZèÂ'cÓ@tp»vpOÓ@ÌO1è[@_x001B_Ï_x0008_hÂÏ@¦_x000F_oO_x0010_¹@GvÓ"qaÐ@H¸|ß_x0015_Î@ôVâùÉÃ@¿üè_x001A_ÝkÂ@_x0004_Óð¢Gä«@¹NlR,5º@µ6W/¨@ÖÛÉ@×@"ñ¬ÛÔ	¹@_x0001__x0002_ióU2Ú@Ò8¶Ë2á@,xnY_x001C_É@ü¼_x001F_·B©@6_x0006_ÈÂÆã@ÀûÍ²Sç¿@_x0001_¹évÈ@o)ÒÖ&amp;Â@ºc³ÃÀ@´Ïé!_x0016_æÊ@_x000E_@õï6À@.Ï_x0004_jøÇ@_x001F_m¸NP'±@Ù×&lt;CEI@«_x001C_åä`HÑ@æQ_x0011_ÑÖ@_x0010_]§Â_x000F_Õ@&gt;ª)]¿@d_x0006_Ñ³¬L¡@tOv$×@/f5XÐÙÈ@Ù×_x0002_¢Ô@_x001A_7Xs%¡@ÔÈ,(­à@%\u_x000F_AÀ@µ!dC_x001D__x0007_³@ýèó&gt;) @Y_x0001_(³J_x000E_Ð@Ä15Jvxã@H¬WôxÊ@E&lt;­tóÖ@¶_x001E__x0001__x0006__x0013_¹Ú@Îe_x000D_q_x000D_Á¯@M	5_x0016_Õ_x0004_Å@rrÕÀ]Å@_x0018_stãVg¶@Y_x0019_Ç£,¹Ã@_x0005_ "ÑrØ@_x0003__x0002_«î³@_x0014_ÍñÀ@ýþ±æªRÓ@ßÕÚ¹'à¸@_x001B_!_x0010_XØ_x0010_¼@TF_x0002__x0008_²@_x0012_©u]ßÀ@E½_x0008__x000D__x000F_ÅÃ@Ustº?òË@_x0014_=?¬Ù;×@'»¡0~[Ú@_x001C__x0019_&amp;ÁF²@_x0015_´ïøfÄ@/EF"ô©­@^¢cá2ÕÝ@â]_x0008_Àù¹@«ÛåÆ I@wi¢ÌÁ_x0011_Ë@²&amp;&amp;´ExÁ@Ú_x0008_I_x000E_f¦Ð@_x0008_OÊ@L"¹¨ù¾Í@¢_x0014__x0010_vl@@BËRF#¶@Q«þn§ß@_x0005__x0008_ÏÀ´L®Ù@¾&amp;ÎÓÖÔ@û_x001C_9_x0005_øSÑ@ÀÕ]_x0010_«á@_x000F_5_x001A_v_x0010_ß@*|ºÙ¯@3«SJ_x0004_'Ä@$èÑy|`Ö@Úy¡.Ä-Í@fÓhû+¶Î@_x0003_v{ÙUÀ@q_x000C_ÊÀ@CµÄ÷,rÑ@%u»¨©Ñ@&gt;×Ìº&lt;MÖ@_x0005_Â­R_x0014_HÐ@_x001F_	V_x0005_³@è¹Ûî¦HÆ@ë _x000F_©,Ò@_x0008_/9é_x0010_È@_x0019_/&lt;_x0002_Â@jA_x0006_%Ãtè@"²àVÂ@_x0005_#_x001F_°CÒ@GÁ¬È3Õ@H¹½ùÜ_x000B_à@_x0003_8N_x0011__x001C_Ý@_x0001_þÕ_x000D__x000B_»@_x0015_* üËâ@×od2õâÆ@hËÅè_x0007_z@_x0013_Z_x0003__x0005_IðÛ@k._x0004_É¯·@ó\_x001C_eââË@_x0019_ºÄ×@ð/¯ ±¢@Öo_x0017_³Ò@+¾W_x0001_¢_x001D_Ì@_x001A_v_x0002_ªÍób@_x0018_*½fà@É@¹ÓkÈ¶@ÍáÎT_x0010_Õ@ks¤{kÍ@_x001E_I.,¶ÍØ@¿ª1ÈÜ´Á@0´_x0008_B$_x0010_Ò@ÞþÁØ@0_x0016_âå¬®@&gt;½qIÕÂ@/,Ô_x000B_··Ø@_x0007_78öÁ@®_x001D_Ñþñ_x0008_@'~1+_x000E_ËÄ@K_x0008_éö»{@SÂÕzbä@_x0012__x001B_h_x0016_Ë³@y8iÒ@N¥_x000D_¨ÃÇ@H(3_ß@{Rëv¤@» Ðd"­@Ñ üÓ@¦_x0007_¹_x0019_P_x0002_Ê@_x0001__x0002_I@_x001F_¹_x0012_Ò@_x0011_ñ¸á²¬@Ì5Å_x0010_ÕOé@_x000D_ÔÞôYø½@y[aE"C¶@_x001F_U°äº\@B_x0003_eè°È@§*è+dë@±!züÚ@J±Õ´Ê@úÚÜ	ñÐ@þM=?¯¨Å@Û9ÿ~±öS@TÃÓ_x001E_\Æ@ðµ¬xÐ@{¥CåH À@",ì®ëû¸@·+&gt;¤³Ó@H|ãÀ`,Ê@¹(1wTÑÒ@tª@" æ@_x000E_åP_x0004_ýÔÀ@T3/µIø´@GbxfÔÑ@_x0010_r° _x0017_á@.Sgìë_x0007_Ï@4:]±_x0005_º@¦Ú¤Í@ÎÓ@Æ_x0002_&gt;ºÉÓ°@Ø¤|3kß@&amp;Ä_x0001_kÇ¸@^_x001F_MY_x0001__x0002_Ó_x000D_Ô@ÃÏr92Ú@éD½=Cm´@ª@1+_x0006_êÄ@Óµ("tì­@_x001D_ßÏ±é±@BqÍ¸M^Ì@Åâ»·Ä»@i_x0016_»5ï´@R®éIöóÄ@¬Ð_x000F__x0006_é9¶@TF2í@%0¾ÝàÜÁ@M¯xe*¹@`_x0011_¶Ö­_x0003_°@Ahkë}#Ã@_x000E_l¢Ð@£Qøú_x000F_³@{ÙùnÚÈÀ@jf}úÆÅ@ò_x0014__x0008_o×Ù@¦ñ¥M»@9_x0007_ï_x0019_ãÍ@^Âd_x0010_?vÏ@Ò×Wô®@·&gt;·._x0002_@ÞÍjùmÀ@«R_x0002_³L_x0018_Ä@À¨¨Í_x000B__x000C_Ü@¶14ùòn×@)¤«ÅÕýÎ@._x0007_K¥²º@_x0001__x0002_YSC&amp;CôÃ@'Ï_x000D_ÃcaË@á{ïwðÁ@É]Ø_x0013_ÿºÐ@f¤Ç_x0005_ß2Î@_x001D__x001F_qRñtÐ@_x0010_Â ]eN·@-_x0006_E³_x000F_Þ×@e_x001F_YîöàÖ@]-W]Ú@/tWB_x0010_7Ý@a_x001A_µnÝ~Ã@Ñ;J#®Ù@_x001E_í0¨Qã@¯ú_x0014_ÊûãÔ@ÙIyù¶@_x0004_mÆLÚgÀ@á_x001B_éìû¦À@M_x001D_µä²@W_x000C__x0004_­_x000C_BÓ@?s_x0007_È¼@¾&gt;ä_x0017_vbÓ@ÔÏ¿Ú_x0016_Âª@×}6ÆzÂ@Ä_x000F_¤x¢ÔÔ@ÉD¿vÿÕ@÷â_x0018_~Ì@Ô_x0019_õ«*Â@_x0019__x0004_qÆº_x0001_Ñ@èV´Y2@_x0017_+ÉVÔ@»Íuy_x0001__x0004__x0014_úÝ@_x0001_ÖÈÀc©Ó@{×WÅ@ì»QJ×#å@w2ó_x0018__x0015_Ó@{cåÇÔÑ@ç¿Úý_x001B_À@¢Ëâ¹u@Ù¦L$^¢ç@Éê_x000D_{Ö@ûöc_x001B_üÙ@ñJº´×Ö@¿ÜMWwÝ@îShJD_x000B_³@$ÿ_x000E_Â_x0016_Ù@_x0015_eCK_x0002__x0007_¹@7à_x0014_%ÈÔÁ@É?Â_&gt;_x0003_Ä@_x001E__x0014__x001D__x0016__x0012_Í@Ì®°_x0011_KÊ@&amp;^JU®N@Õ;_x001B_Æ@Ç_x000E_'Î*Ó@Í/¨1'Ð@aÐ1¥à@R'õ~àÃ@»ÔT-ýÿ@_x0010_÷ø[_x0008_â@t_x0001_TMèÐ@AR	fÑ@5*_x0006_'lYÊ@ú¥¢]nÂ@</t>
  </si>
  <si>
    <t>f65d519ae7d1e505d5bb3742d06ee8ef_x0001__x0004_ç_x0015__x0012_ßVØ¡@ëZöí_x001A_£@ê_x0004__x001F_ÃÛÍ@¼aHHª@S£÷PòÕ@¸zä_x0013_,Ê@ª={ä\Ñ@Å1»ExÆ@{&lt;³BÚÌ@_x0015_*ÁØ_x0003_ëÔ@fß|ZìÀ@ªA_x000B_,Ï@UÆãG2³@ú(F_x001D_øÔâ@ðEB:À@3ùðÎ@9Òå`RÉ@±[sÌ2XÏ@¶3_x0013_°\_x0014_Ö@ç¨_x001F_²@Ó/ÈÈÊ@ä	lo@ºqÂ'C[@Ðâ-Ï\_x0014_»@Åx±«_x000B_Ö¹@¾í2²]@ñË_x0003_?ºÜ@O¡æ]Á@fÂ;³@³±âÄ­ëÐ@þµ#cÉ@_x0002_GKÀ_x0001__x0002_¹öµ@_x0019_K·Ä~ÂÕ@"F¨Dr(¸@ñ á£=º@ýøÁô»Ê3@;_x001C_.CWõ@*¶Ð28LÄ@_x0013_Ú°_x001A_Ü@µÚêñÚ ¼@È§l|OÎß@¡_x001D_Dd_x000B_Á@\	óf_x0005_RÃ@|iûÕ@Gn(%¾ÐÛ@´÷kÏÃ@u¥á%@Pd;Ýõ©@&amp;_x0005_ýÈ_x001E_gÙ@sÑØÊ=@:ºÆñC°Å@]ÃZ"H@_x001A_²ãWø_x0005_è@A;¤wÍÀ@Ó	¢¡Ü¼@RKæª_x0018_Á¾@c_x001A__x0008_Çÿ_x0004_¦@_x000C_(ëÞ"ß@MÉL{Ü8Û@+õS_x0002_¿@GzùMÿ°Ò@ÿ°º_x0010__x0016_ø×@wJÎ_x0005_¢Û@_x0003__x0004_ªÀÞ_x000E_óÖ¥@_x001D_¸åøCà@2,_x0007_H°@Ì¨4º Ò@Ä_x0016_ °_x000E_ôÑ@u¬¨_x0013_ÃØ@=råhñ¶¾@qÆÔ&gt;O¹@!èf_x0003_!Û@_x001A_Ñþ@_x0001_ Ø@ ìPE@¬ÁÒ2¿@ÝêòE¤@lÇT_x0011__x0003_»Ã@®q¾Çæ²@ÎÎsx­ëØ@Zv.__x0002_IÌ@Ä«_x0010__x001F__x0005_¨¶@7}ò~tÒ@xéÆu3L°@_x0010_Ýs±«@d-?n[Ç@T4_x0016_ÒPûÀ@üxO_x001F_h#Ø@Óôbß¥Ä@õJ:ÚFÒ@«Zù|áu´@Í_x0007_ú&gt;à@sðîç_x0014_Ö@_x0004_ÚáL¢@_x0015_¶ºî&lt;F¸@E_x0002_aî_x0001__x0006_©_x0006_¥@c:S}kÖ@D¨Ø'ÃyÀ@æ|_x0003_ÝÎÔ@{=_x0016__x0004_Ï@Õ¿nB&amp;_x0013_à@_x0002__x0001_¯@Çt}±ÆÔ@_x001B_ÀèH*_x0012_@í_x000F_,õÙÏ@æüS¸°Ä@Ðkêº_x000E_º@´e¸²\_x0015_Û@$_x0008_¹ZR@_x001C_[:_x0017_PÊ­@HuQ´@Ø@H)uyº~¶@åc)!Á@Ö6|ilÕ@çYrü²@lj_gÓ@Bä×i{ ³@L¼èïÓ_x0012_á@knÞ_x000C_@²:J\7êÑ@Í&lt;_x001F_k@_x0016_d_x0016_MÓ@`!?_x0008_©Ñ@FéY7Å,Á@_x0002_ÇÓýÍ@É_x0005_}çR§â@Y¹_x001D_«8²@_x0002__x0005_4õägV)Ú@_x001E_»ï^Ä@ýëÍü @Î@ÈBz^Ã@¯þTN¦x@õ§í¦¢·@ _x0010_q	Ä@&lt;Î_x001C__x000E_ÅÆ@u_x001F_ s°OÒ@Õ;°»¥Ï@Ýõ.e3Þ@½'Ó~k½@K=Þ&amp;_x0006__x0001_Ñ@_x000C_Xg9ÍÈ@-~=	¬Ò@odi²_x001F_ÒÇ@_x0004_&lt;øA_x001A_Ä@%wk_x0003_%Å@@OyG1Q¾@·¯f=/ß@#5_x001A_	QÑ@_x0017_ìå'·@_x0010_C²4dÌ@ÿßÂ«HEÒ@_x001E_¦_x000E_y¶ë@°íC~Ë_x0007_r@y9_x0019_ÛkÇ@A_x0001_Ü pÃ@=eê­iÖ@¾«%_x000F_ÜÅ@ÏÖ_x0012_´7Ä@sãoH_x0002__x0003_*×@_x000C_öE_x0001_&amp;_x001E_¬@®~_x000E_§¥/à@ò¦2¯ÒçÆ@{î¢YÙ@ãD²Ø@­¸ÝF$³@Íâ¢XB¢@ªP_x001B__x001C_¤Ýµ@G5Õµe,Æ@iÔÔW¢ÛÅ@Ñ@£A9ÝÊ@_x0002_.Ï×X-×@tº«ÓÒ@®¸_x000B_ÑøÂ@º!_x001D_(Ô@`xâ_x0016_háÔ@ÍT×çÚ@_7_x000F__Ý_x0016_Ã@_x0019_^Ï_x000E_Þ@n_x0017_øìÝ@VF_x001F_1¿Ó@Q4ú© ÄÑ@d²(s§-Ñ@Â6_x0014_D_x0010_ð¶@6ùdar@F·_x001C_SÕ@ßWÆF^~×@l´	Êw¼@È«4Èª_x000C_Ñ@zù}ÕîÅ@`í®ú^ä×@_x0002__x0003_þçÞ]GÓÅ@ÒTêî_x0014_½@ç¢Ã_x0014__x001F_|Ä@DÓ¥_x0002_oÝ@ cR¹@3¶Å._x0008_Â@+Þ`}_x0004_Ê@w		Þk_x0010_§@_x001F_¶¦_x0019_«_x0019_Ó@ô¯÷OØ@ÔíÓ)÷MÅ@øÏ_x001F_y-È@Rüx+Ä@­âíÕÛÒÜ@Ý_x000F_)ÌÜEÓ@´6§Ë_x000D__x0013_×@B¨Zï¢_x0018_â@3±59¡Ø@µýLµ±öÉ@À¤_x0015_¸´BÁ@FqjN¨Ö@-_x000C_¬i¬ÀÚ@WyGCÄ@hçê_x0001_¿¼@5³_x0004_)oc¾@9_x0012_Äþð_x000B_Ì@9_x0011_æ_x0010_Ñà@Þf+Ï%_x001E_Ò@@+_x0005_]_x0001_Û@çÑÄÌÆiÝ@ñ£Éý+Ñ½@_x0012__x0006_Rÿ_x0001__x000B_âÎ@_x0016_,õìðg@È_x0002_®_x0013_¥,Ã@ÜôÎþö ×@TæYâ¦_x0007_ã@ µb_x000B_äÊ@De¯_x0006_ÄÐ@Ø#_x001D_s¶È@]T4oÙ]È@½¦ý_x000B_¥É@÷&lt;eú_x0001_¿@a&amp;öÊ4ÃÓ@ç DîÜ@wT_x000C_/ Ûº@Ùû£XjÜ@_x000F_¶Ú_x000F_IèÅ@áÒ4¨4¼@ÆÂòÿãª@í_x0008_3ù5$º@¯Vù_x0005__x0008_Î@.«]Öª_x0012_@Ñrö}_x0003_¬Æ@M£ð×,_x0012_½@=_x0006_è_x0015_ØØ@_x0004_£_x001B_-íÌ@{è"ÞÚÕ@Cº	ïjÃ@ô¶ñjÅ@êu_x0003__x0014_ãk@~íV´#·@´_x001F_»¤ñ@¡ÓTÓ_x0016_õÍ@_x0001__x0002__ÓÄ*Ue½@åãÂàØ@51/-Æº@u_x0001_ÇïÐ(Ü@õc`×§H®@_x0004_ßÁ@ò_x001F__x000C_¸ôÎ@b_x001F_+Z_x0015_à@_x0008_{ZÐ:Æ@üÔQàÓ@"6àÃ_x001C_á@ê_x001E_¥°V_x0014_@é_x001F_Lm¢÷º@_x000E_~zØ|Ä@ò2§¾uÍ@-[_x0007_©,¾@÷ó4¶­Ã@ñ$ÜdøÉ@ä_x0004_óa	-Ø@îñ]½r÷²@Be![Ý@_x001A_îxª}kÓ@../®1j@5ê²ÍÙ¢@E_x0005_ø_x000B_í#Ó@&lt;²_x0018_ÖÔ´@_x0016_4d'Ò@ET3·±ºâ@?}hBJ­@V]nÞ©Ë@-³§]´v¸@0ÂbC_x0001__x0004_·_x0002_À@}ÖÈb_x0010_Ç@ñXÒ&amp;ìh@¬ø_x0001_ÃOá¼@Ê_x0005_¼G_x000F__x0018_Ó@£i[Ê©@°#ÆèÍ@Åª_x0007_¿ ¬µ@5grZ_x0005_A´@°_x0004_y_x0018_:?â@Ç6êS:Ù@ÚÐ&amp;¶ @ù÷qBÉ£@#tR$và@M½à$«@{?&amp;_x000B_ìdÙ@&lt;¿díÈµ@oåï²IÅ@Öô±¤¾_x000D_Ó@ÐãJ_x0003_XÕ@Þºöì!î@_x0012_£W_x0016_#0Ò@¬þüË¶YÖ@p_x0013__x000E_H¡@/Àî/¶Á@_x0007__x0010_¾7}Ï@_x0003_5$àÝ,Å@ÜaÏ_x001D_£,@LWàÇµcÑ@f8	õe¶@êÕ*JÕ@ä:à£ÌÕÚ@_x0002__x0005_|ó_x000C_'ÛÕÂ@8këè @Å@_x0004_à_x0004_YØ2Ë@OÏ+_x0002_6ôÐ@ýñÍ¥%K³@F_x001E_&amp;0ô@ÞXÛõy¶À@/_x0015_iDè·Û@¢þ!_x0010_WâÉ@WESØ@ò:_x000C_ª_x0018_@©t_x001F_ f|@¦-Ê®±_x0007_É@ci¶pÍÁ@[_x001D_ª\WÉ@Þ;"fßÚ@øLM_x0019_ç ×@¥_x000B_Û\@Î@øh¡r_x0003_Ç@Ý DmüüM@àÝ2_x000C_ÍQØ@ÿÅ/&gt;Ï@·åò(Ö$Õ@_x0002_ì_x0010_&amp;_x001F_$Å@É_x001A_}c_x000E_«Õ@5ÝNoØÖ@wöå(¿_x0001_À@W_x001A_ömH×@ÂåÐ¬_x0002__Ñ@_x0003_@%}É@z{.¾Óá@!zç_x0001__x0002__x000E_Y²@z4_x0008_ÓØ@_x000F_Í-÷ Ð@tHÎv:·@ïäÅ_x0005_ò®@3Öâv+á@3ÜON_x0016__x001F_Á@/!þ_x0016_»Ï@Ã÷Ò¤ù|Ñ@$(jùÉ@i÷fJ*Í@_x0018_Ìó#_x000B_#Ô@e÷êX_x0003_×@_x0002_¬PÈ_x0003_Ü@IXäZ_x0008_«@_x0002_RÿLWÄ@½9_x0005__x001B_Ç@LÒô_x0013_ðâË@ú£©R3Ô@6"Éd¢@Û_x0017_1où³@_x0010_÷i_x000F_7Ú@8_x0006_O;2mX@^5©äB+ä@#_x000F_5ÝcÎ@_x0019_á_x001E_ÒÕ@§_x000B_y­7È@°íêà«_x001B_¿@÷&gt; ÓDÂ@hjnjå@Ö¸h1IÉ@*Ã£;=kÀ@_x0005__x0007_Æáp³#_x0015_Á@¤_x001A_ªNIfÑ@¿_x0018_°_x0004_f½®@º(ÏßÐ_@:Ð_x0006_ÖÍIº@*f_x0006_z®7Ô@F_x0002_£¾§|Ó@_x0012_¿Ýú#Ù@¥ò÷mÑ.@_x000B_¹÷Eó¥Ó@V_x0007_#ßâ¼@ÑE_x001D_À#¸@,¸ßJ«Ç@@ÑèÅ¿@1_x0003_=³Í¾@¢´&lt;_x0015_Ë@ê.o@¼@Ë7®sã_x0015_È@#z¿v_x0014_Í@!w¼vU5¼@£V-0&lt;_x000B_Ó@*ÃQýÄÔ@&lt;ÓOnoÌ@V×.\PÝ@67	0Uµ@¤_x0001_(æØÓ@â{í&amp;ÁÎ@a5àìÀÌ@2ÝûÆSØ½@N,-`ÆÙ@ºéÀ__x0008_¡ð@_x0018_×Ð_x0001__x0006_¢fd@Èn·Ü7À@~ÿm_x001A_ÅTè@PÓkgÀ@ÖË_x0019_+_x0004__x0018_Õ@_x0012_pxÜ@_Ç@_x001C__x001B_½_x0003__x000D_Â@_x000C_PI)_x0014_¢@_x0015_ñ}Î,oº@7JÈjÍ_x0011_µ@_x0010_,Ç|¤@_x000D__x0008__x0007_µ_x001A_g×@¦êJ¹ýÄ@¯C_x001E_n¨Ì@sjNLST@Ñ_x001F_çÔÑÕ@òÑÄà§@WX_x001A_Ô_x000F_@ü­ðH$_x0008_Ù@_x0017_Û_x0002_¼Ì@xÿã1²@Ò»ø _x0005_D @xÔ(¿_x0002_mÙ@« 7Ô×@:ÃÒ¢,úÔ@í&amp;Á&lt;h=«@	Ô_x0007_1_x0015_h@´_x001F_ÐÇK@Û¼ä:¹Ð@¦ñ3î¥R»@WfCÖÝ@£RlîX°@_x0002__x000B_`át^2v×@!ëöÅ_x0014_Û@»_x0019_¿õÅ@Ñ&gt;_x0010_IVE¶@¶ªå¹}¶@:Í=ÌËb§@RpA_x0006_E Î@h_x001C_÷oóÆÀ@¹|é_x0005_«W²@Nf_x0013_ó`ïµ@ N_x001F_M_x0008_±@õYã»®/®@ï¢	ëÊ@Ï: Ëo±@{_x0010_ÃÖ@çÞ[d[|ß@FÕ_x000D_òêR×@&amp;_x001D_Í+ÉÏ@zK(YíÔ@w_x000E_,ÕÏÝ@©Ûcà_x000C_Â@fÉ5¸a@_x000C__x0019_¡_x0008_V_x0012_Ð@bÿÎñº@³ÃQ«_x0016_&lt;Ü@ìG_x0004_ZT4Ê@ý=_x000C_N«Ñ@qð_x0013_Ä¾Ð@_x0003__x0010_DàÜÉ@êhJ_x0007_Ñ½Ó@»_x0001_ìoq§@_x001B_!|_x0001__x0002_N	Õ@hý?p_x001E_Ô@1£_x0001_,zøÌ@ûvÑ·¸@­á!G_x0013_â@QÏ2eµ@_x001C_ÍÝÐe_x0006_Ñ@¿_x0014_=3_x000C_ºÉ@àj_x0007_UJ«@ÏnÈ.«GÖ@·%û©._x0007_Ó@_x0017_½;ÕÆÒ@Tp¬Ó_x001A_²@brc&gt;5@{yÏh\:§@1EÛ&amp;Á·@h`îr¢È@_x0016_¥ÂÈôæ@üþÆK,=z@&gt;_x0006_ÁÐ(½@0A$_x0016_Jß¹@o¿ ±ÈÞâ@ïÐ7_x000B_¯mÚ@_x0006_Ã_x000E_XvÉ@Nº@ùÌ@'?_x0010_lü¾²@PM_x001E_*-î±@_x0007_*ö!OÎ@S¢	gT¥@Ë}¯XÍÐ@-_x0014_÷bµ¨@H3¦Cê?@_x0001__x0003_LÖþ_x001B_QÔæ@5_x000F_×Eßã@Ì8ûÕ_x001B_wà@_x0008__x000D_°×@^ÞÉ_x0001__x001C_l@ÝÑ³_x0015_mÔ@âyÎü_x0004_ã@rJ&lt;Æ?ã@b_x001A_-»ö«@¼wµÀ£Í@7_x001A_°Õßã@(§ç¬'µ³@íÝIXÊá@Q~!zzä@&lt; _x0001_ÌÄ@_x001F_ûm_x0010_»×@ÑÆ¢öí%È@&lt;äpD_x001E_·@Ã¸&amp;]fÝÙ@[3jý_x0002_å@_x001C_÷h®í·@ë_x0019__x0007_5cÁ@ÍgåSfúÐ@_x0005_báU_Ô@¬_x0018_Ûàqx@©á%Ú¼Ü±@_x0017_Ë¢_x0016__x0012_×@"_x0007_Â0=²@eZZ_x001D_ïïØ@À5 Õ_x0010_î°@%`3¸_x0005_ÜÃ@ð§q_x0001__x0002_ÓøÇ@_x0014_&amp;}£@¿X³&amp;ÁÐÎ@¯½7FÄª@£ß?3#:Æ@¯æÕC3{·@P+Ázï_x0015_Ý@%Ä&amp;Æ[YÎ@p5'ÁZZ°@bòH[Ý@[ó%_x0018_ÈDm@x~Oq9~¢@½'©G;§@ì¼`_x0006_Jß@E_x001C_8_x0007__x001F_¨@[¬_x001E_Fá@¥Wôa¿¤@ñéáÞÈÒ@Ë£_x000D_|KÁ£@_x0002_ß_x0008_ûsÃ@¥,ZÍÈÛ@øõ_x0012_ÎÜ½½@Þ^Þ±÷Ê@Ä_x0006__x000C_d­fÍ@^^´_x0006_ÍÕ@âEBá=wâ@B©MîÏ}@öJµTß_x000E_Ö@NYøÕò¯Å@_x0016_°5¶¾È@í__x0007_¶_x0004_¥@_x0005__x0012_l_x0017_KÆÂ@_x0001__x0002_PîÂ#,µ@¬Î_x0010_?ï·@I¿ñð ó±@°#c_x000D_°g@ÐËÄý_x000B_v@zLR¨½@¦´_x0015__x0011_õhÁ@&amp;q.éð_x0012_Æ@þ_x0002_a'_x000F_×@HÐç_x0007_V@¶&gt;ã7ZÑ@-ñq'¿@êó&gt;-§Á@ A¤ZÜ@õ»ãVè_x0007_»@ëã_x0014_iP_x001A_Ñ@7Ìò_x0017_J­@\Yw«OmÄ@¾U¸­å}²@)*¤Ò@ó_x0011_Û@W°³~"Ô@1pÚ´@h_x0003_îÄ@/¤ÜTg/Õ@6_x0019_&gt;gÍ¹@5_x0014_¼m¥³@ræ_x0018_w1@â(_x0011_Ç"ãÚ@-ä¸tdº@6ABóK!©@¸Dø_x001A__x0001__x0002__x0015_d¾@?Æ4L_x0019_²Þ@Ý¨Ä¬ß¹@¶a¹'5¥Í@_x0004__x001E_¿øàBË@Jó?Ê!úÂ@Yåg´ý_x000C_¦@weÄÏuÈ @ÜºM©¦ú·@ MÝø­ä³@[b&amp;®];Î@g¥=ë»ÅÚ@;wßmô¶Ã@¼ôåÏ&lt;¾@¤*_x0012_&lt;,«@_x001D_úKË6Ü@}Sï%@5Ç@gôé5_x000F_Í@[4ëWô×@8_x0013__x001A_Å@Âsï»AÄ@£M´l£@_x001F_øA6ÞÄ@ÂdF_x0018_^®@_x0017_H¯mI_x0016_Ç@¬å­Â¯ã@ãÁ3­äv»@úPL&lt;×·@b¬¥_x0010__x0017_¤@ÕÕ¬lTxÛ@ç@ûÕDrË@_x001A_êj5Æ@_x0004__x0006__x0013_§¢@_x001D_Ó@_x001A__x0006_(È:ª@Ã_x0007_DM_x001D_Á@Eoküõ&amp;°@èÚÙ þ¼@£y¸x_x0005_XÓ@Ú@åá@âÝ­f%Ï@_x001E_¦ï(ñ½Ê@¡_x000E_%MPëå@­:UÂ}ä¾@2÷s%ËÉ@.{W_x001E_ÁÙ@#·"õsÔÍ@²GÒ_x001D_¡Õ@¨&lt;vLØ@ñMír+TÓ@e__x0011_Ä_x0015_Î@_x0019_A_x0011_&amp;yË¨@àï:Á×tÀ@íÎá_x0010_¬{¥@Á_x000E_ÑDß@¼Pþ Ï@_x000C_ç¿½nÊÈ@_x0001_9_x0017_M_x0003_Æ@&gt;Öú±@*ªµ06@_x0007_j%U_x0002_5Ó@8Ë_x0007_úÝßà@æÞ_x0005_ÞAÃ@¿wæÕ@ì_x000D_L¨_x0002__x0008_Iñ@Ãö_ó|ë´@ÇbL_x0004_Á¢Ñ@Æº_x001F_:	ÉÎ@§°~5Ò±@ôHTXÉª¥@jY_x0006__x0003_l¥@[_x0003_Mñ$æÒ@_x000C_¸tØDÑà@C«ä¹*»@þ&amp;PÈî-@½÷÷UVÜÓ@OÀÓ U×@E_x000F__x0013_jÜ³@T_x001D_Õé/ëÆ@-ñê1¨@¡_x001A_&lt;_x0001_g&lt;@iïüpf²Í@VäÅv²_x0005_â@£_x001C_ÏP»Ö@ÕK³ÀV²@q@L7¤øÄ@*IxýhWÓ@Ý½ñ&amp;"]È@Ù|_x001C_Ò9_x0004_Ñ@Ü_x0019_Å¸©ÀÁ@Á°_x0007_qùíÅ@~ñô÷P¹Ø@?½@uÒ°·@ò_x001A_òðj@ÞùÇj¬2·@BÅÍôÎ@_x0001__x0002_V_x0016_:ÑÌ}¦@_x000F_ì/Ë7¾@_x0004_Ñ3ØÓ©@hã©h_x0001_ê@%3onÒ@ïnhqÒ@+¢Õ¢ã@ºIÉHØ@Ý4½_x0010__Ê@½$_x001C_ÐFà@ÕÒoçÝ²@h®_x001C_nA¾Ô@Öèg'[CÛ@¡[ÔeÌ@__x0019_éÙCÑ@ç·¨T&gt;_x001E_Ú@¨õ`µÏ@_x0004_ã²NU@P_x0007_äýx¹@ûk43É@²¥2ÒÒ@fkÞ¸ß@ã°_x0019_Dß­@fQ_x0018_NÐÍ@MUFÄ@[_x0016_qô_x001B_ñ@½µ84é?±@¬è¢å¡@ààY&amp;L$¬@Ðèüç[öÁ@DvIáÏsÞ@ÚÖñg_x0002__x0007_ØÄÓ@_x0019_8u_x0013_&gt;×@Ù¬.áYÕ@ÕãV¸c¦¹@èyì5u«@xl´?äÔ@{A|Bm_x0013_Ð@0l.Ï_x0005_Æ×@M_x0004_i_x001F_Á@j@µvÒÐ@_x0003_¼^Ð­2Ô@¢p]±qÈ@=é_x0015_IÚ@5$_x0006_²ÇNÙ@sö¡_x0002_Lª@P?_x0011_ÞëWË@/Ô¾×UJÙ@ß_x001A_ê¶@_x0001_»_x0015_©U¨@ÅðùgcÜ@_x0010_ÄE&gt;_x0015_Ñ@´_x0018__x000D__x0014_Ê@H4Æ«ÊÌ@ìæÄVO1½@Ùc§ØGÑ@H_x0010_ÃÜ_x000D__x0011_Ý@H¿Ù_x000F_fÑ@_x0011_áloÈ³Ç@7w·MhÊ@\Óo_x001E_GÔ@Öb&gt;XyÔ@_x0011_srÍ=äÚ@_x0001__x0002_I}¢:qnî@z¸D×ucÂ@Îmõ=¡ùÅ@Ä$¦4 ¨¯@í5qLÕ¹@åa¿}Õ@Ãf-ÔÄÔÖ@_x0002_ÅÆUr¾×@ßª76_x000B_$À@_x000D_ÂÉÔ_x000F_kÜ@¶psÅðÆ@jdU`ýºÕ@}f	OÆÝ@W±FMÕ@u(ñ¼_x0014_Á@_x0005__x001B_0!pVÏ@%_x001D_&amp;Ê_x0015_@_x0006_/_x000C__x000F_~G¼@[/ÈÞå¾§@&lt;bkô_x0008_××@_x0014_RSo¸£½@Ý2|¢*ØÑ@ÆxûM_x0011_)°@É¨_ÓV5á@×k¦óÇ_x001B_@&gt;^Ç`._x001D_Ø@Î£ÀÓ_x0006_»@,¢ÝÑDþÏ@~ç«U]ÛÛ@õ+!ößv¡@ûá*W²@AÝÀn_x0002__x0004_Å_x0006_Ø@ëbAôôt»@_ôÍ@p%à@ÌuV.Ê@_x0010_H(@Ã-Þ@µFæ£Í°@À='ýJõÒ@EÞÉ9.u­@xâë&amp;´@_x0008_¿_x001B_rkîÓ@ì þ_x001D_Û@e_x000C_Ð_x0008_³§@´Ã_x0019_ðBbÚ@K_x0001_\p®Ñ@¡ZaétqÑ@¯ò®Õ¼Ä@l_x001E_	¡@º^Õ_x0019_ÂC»@·íZt_x0003_à@_x0014_äK_æ$Ú@È_x0007_	d=iÈ@à¸?T´@(c¿|(_x0002_à@kL_x0016_¨_x0013_-¦@_x0003_ßO-È@ä4V_c^Û@3¾Î@{_x001B_cðË,¶@ ÒØ¹D_x000E_¡@bZvæÄ@T_x001D_T_x0013_@»4Vê&amp;×@_x0001__x0003_Ü&lt;_x001F_FFÆ@u}¬WAÞ@Ë_x0002_ë_x0018_ß°@9·w3qjÏ@_x0004_ó_x0013__x001A_³@|½cÀ_x001A__x0002_Ó@îUTÁ/Ë@&amp;¹D_x000D_Å@xHó´Æ@áÜ'Ý~k½@Oíï®WÁ@;£ÅËà@¢ÚUÜªq@_x0011_7ÒtÓ@ð&lt;¯GÏ@óÄt&gt;Õ_x001C_Ä@ I¦Pm1¡@ãL_x0003_ùâíÄ@ªd_x001E_«£@+ö»(1×@¦O_x0015_ÇÍÑ@8­J¤ÐÑ@¹0_x000D_R_x0015_ÉÂ@õjËnµD@ØVs¶Ë_x0014_¡@_x0004__x0017_ªò&lt;Ô@E"vcº@Û¤dÂUR@ºJª_x0019_Õ@_x001D_0u¼´½¾@Þo×fÈÁ@î|&amp;Î_x0001__x0002_ÌBÖ@×§	¸fÑ×@EÉ­iÁNß@ó¨_x0006_Å¼à@¼¢q_ýyÎ@«_x0005_]_x0006_¨8Õ@H¨HvgÀ@·tQYuÄ­@ø0Ø8EKè@Oµ/Êhµ@_x0004_ð_x0012_½Çx´@[®öDètÌ@sV¨ô_x0018_þµ@®ÍÜÏ@9ãD[ÿ§@Jâ;ì_x0003_@6ÆÈ~^jÄ@«w¸_x001A_çÃ@#°_x001B_c²à@8_x0012_é|,Ù@l_x000F_-ø×@|w¿`8¶Ä@ÑtkåmÂ@ÄÕ§_x0016_è@a¦±$&amp;³Î@pö_x0004__x001E_Î@z_x0012_Ö*jÝà@ü­_x001E_cÊ²@cBöBeÚ@ªq¯ýÙÔ@&gt;T¾û_x000F_ê@tè]¯h8É@_x0004__x0006_RÓÏ!_x001B_ËÎ@!ä$¿e©Ê@¦í'táw¶@[ø+Â7tÌ@C_x001E_/Pc_x0004_¾@_x0002_¹ISe_x0002_½@Ó=þî[Ò@ìg¥º_x0015_µà@;2vj·@&lt;êÓä_x0017_NÄ@/µ_x0013_NË@_x0017_þÝQÒ»Õ@u©]_x0001_Æ@ËÚ_x0003_°±@ú_x0017_òÑ_x0011_Á@	ºÄþ­{½@K«j_x001D_e@BRãé²@Ú¨ù_x0011__x0006__x0005_Ô@	Êp¡_x0011_×@M9u¯_x000D_¨Ô@*_x0018__x000B_ÄåÐ@_x001D_&amp;üpX½@¤¥kgCÕº@'­wM}	Û@_x0015_ _x0014_Ò®ë»@ö¹ÑufÅ@Ö+ÖéA¨É@_x0014_6ÎHæ_x0010_´@³ô_x0008_2õØ@pD_x0010_&gt;a@\ì_x0014__x0007__x0008_ÅþÎ@Ï_x0003_ç¾TÈ@Îõaúî_x0012_Ô@²_x0019_Ááü	à@ó§¿ßÃÆ@¾ÜÁ¸â@Æ_x0018__x0019_²_x0008__x000B_ï@_x0002__x0004_¿fµ@¥ËR \Å@³è&lt;þÓ@eÀukÜ_x0005_Ç@%qc©¤°Ù@á2mêðÖ@K&amp;Ë;â@ZºýX_x001E_à@Áf`º0"Ä@LÏÊ_x000F_ÉÜ@óNª3_x0013_Ì@¦`?/S_x0001_Â@S_x0017_T7@{Ã@zvÏÐâ]ç@Ç_]Ë»@j_x0012_½}«qÆ@¿7Ûo®ÉÛ@Ã_x0006__x0019_§Â_x0015_@P¥e©`BÒ@H@I_x001B_Ý1Ä@®_x000F_'9Å@õ0_x0013_fÒ@Î_x0013_?ÖÓ@_x001C_3cK¾¦@Ìý_x0003_xi@_x0002__x0007_°mü!×.á@áð÷o_x0004_ @9ü_x0005_XÞ@iþqyfÔ@_x001B__x0010_úïÌý»@ú(¿Ûîà@Þ_x0015_$ý©^©@_x0005_PpD)Ô@Å¢ò&amp;¯¹:@Øâeî_e@R®9!3-±@	4L´_x0014_NÊ@ÜÏXÐþä@¤+Á°_¦@²_x000B__x0017__x001E_ÝÌ@è¯nUiV¶@P²#?¥â@L_x0014__x000B_h~á@QÖÈzÈ@_x000C_.8.W¯@3_x001C_av¿@_x000F_Ê­Î­§@_x0018_~_x0003_é_x0001_°@§_x0003_ú_x0017_³ÂÐ@_x0018_C)e_x0016_xµ@U\+Î@üU{ÜRÑ@¼ðèñvÒ@³8S(tiÒ@7å?_x001D_Ç@3­|HD_x0005_Ð@i8_x0006__x0001__x0004__x0001_rÍ@¾Íe6ñgÍ@Ñà$£µo@I$¥_x000C_Ö@7s*ïk'¤@ç¤óNímÔ@_ÐâE3Û@f*5Á¸@_x0007_{¡Á¦¨@¨_x001C_³Í°Ñ@1ÀØû¿@P_x0019_îòØ@½dÊ¸®@E­õ,¦Ä@_x0015_¥Ô1ØHÍ@¶ÿÍJkÛ@×Ë_x000D__x0014_×@Ê_x0003_­âØ@£ÎÿDíÓ@1ãò©Â¡@0¥? KÚ@_x0016_"k/_x0018_¤à@&lt;QØ9j_x0002_×@ºÂ_x001A_5"	á@×Gïú47â@¢hñ²_x0003__x0007_±@×^Ew&lt;Ô@_x0015__x0005_R°AêÙ@_x000B__x0017_-Gå²Ú@ê_x001E_e±´@	eåLÞ@â¤nGß¹@_x0001__x0004_ôÑY_x0003_YBÝ@Ö1u_x0014_ÿ_x0017_É@»±f&lt;ÁÌ@¯À½CßØ@´_x0019_÷%UÌ@ÎêNeS½@¿äÐ_x0019_à@Ú_x0002_Õ_x0014_àn°@tU	_x0014_~Ô@&lt;.²gL+Ý@Bc¾_x001D_J¡@ç@³y¥@{0¼qÎ^Õ@_x001C_/zrXÇ@3'_x001F_¦Éµ@roUÙ_x0019_Ã@æi¾µ ?Ó@lÙçÛ¯¸@|×q_x0002_Ì@_x000B_] |_x001D_ @fëÙS7°@!#£¿Íµ¨@¢}SóxÝ·@3×Èÿ_x0005_Ù@/ù|Z[Ú@2¥$¹_x0016_®·ÀgÜõÝó\ÎÀ;èýMÆ¾ÕÀÏût[§ÔÀ¼¤,_x0006_¬ÇÀeÐÓ_x0019_«JàÀÈ]P_x0001__x0003_KËÀ_x0005__x0006_D_x0004_åÀ~ÃÁºú8½Àu¥\ç	¸ÀY°Å#cÔÀ_x0001_Ô_x0004_zÀ2_x0004_ÿÙÀ*y¤¥ôâáÀâ5´»õöÁÀÆ_x0005_3Ú_x0008_ý§À;÷vî¨ÀÀÍâý_x0016_ºÒÀ«s½ÎMÕÀí»Î_x0013_¤+àÀ·D`¸kM£ÀSK7kÂ_x001D_äÀn¢k!ãÂÀ±ì&amp;U½¼·ÀæªP\wS|Àç¿)ê­ÍÀ\ã}¶¥QÐÀ$_x0002_Q_x0005_2\ÕÀÅØ[5NßÞÀ®ÖåzÀÂ¹ÀBèÙÞÊÀ]_x000E_*é·.ÊÀÒe=häõÈÀ__x0017_µû¼Àª²_x0018_(¬£ÌÀ_x000E_BVc·&gt;ÊÀ¢0_x000F_ÀðL¦PÔÛÀ_x0001__x0002_°Ê"Á|ÎÀ»Eåª\ÈÀd$ô¤§#²Ào_÷gÑ³À}4d{ïÀ«»Q ¡ÓÀÒCàSÑÀüæ® _x001C_±Àt©ª´¦À¾rôp0ÕÀ_x001D__x0004_ ËÀVlÇwjÏÀ_x0018__x0007_;ï&lt;iÀ½Å$*¿òÛÀÃ__x001F_ôZíØÀÏ{&gt;ºYÒÀ_x000B_ÂhK×ÒÉÀT¸¿1~)ÕÀòn]=ÐÀYIÐQN×ÀV_x001E_Ö8| À9Ë¥._x0010_ÂÀÄÓN_x0011_ÉQÀõâº_x001B__x001B_ØÀ_x0013_Ù©õõoßÀê¿ÙroÖÀ*s4q_x0019_KÏÀåC1G5 ÀãLÒ¨è_x0010_µÀïy·_x0006_I¤Àü5#_x0015_åÕÀ´û¿_x0002__x0006__x0007_ jÃÀÎ{_x0011__x0010_¶ÂÀÞ8Ö£qO¸Àÿ_x0004__x001B__x000B_æËÀ|f_x000C_êÞ·Ào!ËvçÌÀ?¾ÑÀÅ&lt;Ö6ø¹ªÀ¦#÷	ÓÍÀ©£d_x001A_ÑÀZ¾µo_x001A_Ë¯À·îpû¶ÕÀ{WðjUÊÀ_x0003__x0015_Þ_x0001_ÂÑÑÀ_x000F_.ÅþØ¹ÀAûí_x0008_ê_x0012_ÐÀC_x0016_X_x0008_4~ÓÀ\_x001D_ã!³©À_x000B_*[_x000F_÷ãÀ1Ø¬#GÈÒÀ_x0013_÷û±ôÚÀî_x001A_9«ïNÛÀ_x0015__x001E_äÌÒ&gt;ØÀÍÜý2?[À¢YÕS\ÑÀwLN:Í­Àº8ß}_x0005_ÕÀnï*ÐßÀ±UMIX0×À·|ÚbÎ1¼Àº#mÿ_x0007_ÔÀÊÏ»_x0002_¡§À_x0001__x0006_n§ÞÍ_x0004_ÆÀ$_x001D_l,â°À#Æç%¯*áÀ¢w ¥3î¾À_x001A_%²!LºÀ\_x0018_e-·?ÔÀ_x000C_.É_x0012_\^ÁÀ¸_x001A_,Ú_x001A_.ÆÀáÑ ÊøÅÀ¸U\_x0002_¸¡ßÀ_x0017_³­«ÉÕÀjå_x0014_(_x0011_AÞÀxN_üÖë¯À©¹ú_x001B_ÃºÀU §¯y_x0005_ÊÀ1|@%°¯À_x001A_	p_x0003_ëÀ×Ú²©þÜÀì¹wñ_x000F_·ÙÀdLW#ÊÀjýæ*·ÀxädH'@´À_x001E__x0018_\m_x000C_f¼À_x001D_|ñ´ÄÂ»Àtâ#ÞGÞâÀ~(_x0016_Õír©À}Ô Kù£¹ÀþÝß_x0005_ðÙÀ_x0002__x001A_óÜ0_x0010_¼ÀÍöÐôâÀ]¾AÒjáÀîùv;_x0003__x0004_m$ÂÀñ¶BÍÜÀ÷Öc_x001D__x0012_&lt;ÓÀq _x001E_*jÕ¸À57½À¦ÜÀ_x0016_Ã_x000B_gZÝÀ£p_x001F_ei£ÈÀ_x000C_ÿßå¾8£À+ÔyHv¯À_x0011__x0001_S_x0004_ÁÉÀµf_x001F_¸VÝÀý_x0014_g_x000E_P{À~RÔK£ÊÀö¢7;ý¡Àhªõó?8ÐÀjÐ_x0001_ñÆÚÀ¹¦Ì_x0002_öuÕÀ(c®_x001C_¶Àtþìè_x0002_ÔÀ;É=ÑÿÀ%i³¨_x000F_×ÀXÔ×&lt;M9³ÀÉå©¨SµÀ_x001E_jßr_x0018_ÐÀaRß_x001F_?!ÔÀÇ,rSÜ¹äÀª_x0011_ËÊ«ÍÀ_x001C_t_x0008_wÃÀþ_x0014_Á?_x0006_ÄÀ_x001B_36`_x0007__x000D_ÖÀÕ_x0008_É_x0018_µÀ¸½_x000C_oÛÀ_x0003__x0005_v&gt;}'ÞÀÛ`M3­+ÒÀ0Ã®¯	ÝÀeDÏrBÇÀ3µO5ÕÀ@]c­_x0019_ÜÀ¤`xZ3ñ¤ÀéÕ_x000C_³ÅÀþê?_x000D_UT»À,dï£ªp·À³_x0014_kªe_x0012_¥Àä_x0001_Ë¡Ò·ÀK_x0004_'°uïØÀ¼}_x001D_2Dz¹À_x000C_â¦;Qy¿ÀÉu^Oãv¸ÀÆ$àù´ÀF²íZô½ÀE_x0019_Þ_x0005_·_x000F_ªÀ_x0005__x0007_AqáËÀ%Ã¬ëÎÆÀ$c`s¬_x0017_ÚÀ_x0001_£5¯? ÛÀ^Ú´ÑÈÀsþ õ_x0012_ÙÀ¡¦ÏoXëÍÀ¨_*5ÑÀ_x0019_ï{ª¦#âÀg&lt;7Û_x0002_ÇÀ²Iäß_x0017_ÁÀ_x0010_/@Í8ªÀH9úH_x0002__x0003__x001D_ÛÀ:ànö¨ÒÀ_x0006_Q3¸­ÈÀ_x0010_Ò\º,µÖÀæz2UÀÀ$¤ÒÈÑÔÀ.@ÀÁÀ_x0012_6àÈÀG^H&gt;=ºÏÀy³±áîÊÀö_x0008__ÎTÀôé÷OÙçÀµ_x0016_Q9rÁÇÀ!-[:ÁÀ_x0002_`«§_x0004_ÉÀzÜ&lt;ëhéÜÀk{_x0002_ÞàÀK_x001F_UÔi`ÉÀy7¨c_x0002_?¦À»_x0019_9¡7×´ÀDá@áÀ¦í_x0012_f7ÓÀÀÞËøHàn¡Àú+(ùÒÀÃ¦]ÁX±ÀÁÑ¬=¯#ÒÀ_x000E_QcëtÍÀ¹Õ?_x0001_¢ßÀ{Çà&lt;ØÀÑGåâa¸À\o"ë'1ÚÀþ¦_x001C_þÖÀ_x0003__x0004_:~L7ÀÄ®æ9TJÎÀ_x0010__x001C_G éÂÀD³Ê_x0016_?!¯Àc_x0005_¸_x0013__x0003_RÓÀ_x0012_RE1J®ÔÀÀå_x000D_¢«¼À:ß3o¨öáÀ])_x0002__x000F_(¨À¾%ë¦W_x001C_ÈÀR¬_x001F_¶lâ¾À=µBU_x0002_Àh)ËÎr°À;mô÷ØµÀÀNÃEÀfÀ{Û*Ñª	ÙÀ$ç_x0013__x0007__x0001_ÎÀò`;ÇâÀÜWb­J!ÕÀª_x001B__x000C_Ðh_x000B_¯Àï"&lt;06¸ßÀ@4"º7+°ÀÉ£¬ì&gt;_x0013_±À´ì[:'IËÀ_x001A_Ñû?_x0008_ÙÀÄp¾fÏÎÀ_x0002_{ÛÕ_x001C_hÁÀoÛ¸¥ÏÛÀ_x0001__x0016_¦ßËæÀ@&gt;ô_x0017_°æÖÀöK¿&lt;+ôÏÀcÄ-Æ_x0001__x0008_t`ìÀÇâ&amp;_x0017_Ì»¼Àb7ÉýÆßÀt+údÕ²À_x0010_æâe_x0005_¹ÊÀ_x0008_õTu0:Àñd_x0018_¥_x001F_ÁÀ/:äÂ!ÓÀ¡¢ÌàA_x0005_ÒÀW'³ç­ÕÀÔ_x000F_ð]ÇÀMÔ5~	ºÓÀË%1Ë`Ø¨ÀØäf_x0004_`ÇÌÀ99_x0018__x0002_²1ÈÀ¼N_x0007_|_x0013_ÄÀ¤àã«tÂÀ¬½iv_x0011_ËÀæiG©kàÀ#f¯£ÒÀá·h_x0015__x0006_¾À_x0018_J¤3å2À2GgÔÆ»À_x0018__x001B_O_x0008_U_x0019_ÈÀrÙ4y_x0007_ÈÀü¨Ã_x0019_L»À_x000C_|Ñûª©ÀôNBx¢9ÍÀP_x0008__x0001_í×AÕÀé2^è3×À$_x001B__x0011_&lt;ÅÀ_x0013_ÀÉ_x0003_ØÀ_x0003__x0004_ÞâýãdxÓÀÐ«oïÜ¡ÅÀ3à_&amp;¤ÀÃ2_x0008_ÄTÖÀw!ç_x0006__x0018_ÖÀ_x001F_I½_x0001_"ÛÀÏd]_x0006_ºÀÕ_x0004_ïÐþ¶À&amp;Ã_x001D_ÅèØÀ?ªy2 iÉÀÚÈÙ®O¼À_x0017__x0011_Ë.ü`×ÀÌSÞ_x000F_£@ÀÀ_x001B_.ÕXÕÀM__x0007__x0016_D×À_x0006_NÐ¨«ÖÀTC_x0016__x0018_°4ÒÀ§_x0018_2¸'î×ÀÓ¿ºøNDÓÀ'_x000E_ç_x001C_8ÆÀÈG&amp;P_x0003_±ÌÀ_x0010_¥û&gt;_x0015_dæÀvê_x0011_ÙbÎÀ³`&amp;ºªÕÀÆø ìp:äÀ?ÔE_x000C_ÒÀùðýÂîÂÀÀ=\ã_x0002_£¾ÀâEôýD	ÕÀùzâ_x001F_[ÿ´ÀËc®sé´À9­_x0017_©_x0002__x0003_'´àÀã7_x0002_L_x0011_·Àã_x0018_Ãú$»À_x000E_!à4~¨À9¾_x0019_æØÀNçèhºÀvÃ_x001B_uzuØÀ{N`}!IÇÀ_x0014_Õ&lt;@êáÛÀ.°êþ_x0019_.ÀÚ8_íÀÀ_x0017_×	;YÀ(_x0002_2p_x0001_ÂÄÀPÝ¡Ñ8_x000C_àÀÁ_x001D_Ø'¶_ºÀ¥_x0007_gQø8uÀ_x0001_@.d_x0019_ÒÀ_x000D_¬Ø2êÕÀñÝÞDÞJ¸À§"_x001B_¬_x001F_ÃÀ,/Ï_x0001_ÌÒÀò«ë!¡¥À&amp;_x001F_Ûq_x0012_ÑÀðS_x0008_+ØOäÀ õ²&amp;ÃÅÊÀ¸âµtÏÀ_x0003_1_x001B__x000C_HÙÀ&gt;Üou¯XèÀ_x0017_vØÖv Àqùô¡_x000F_ÍÀ`¨ªÀ;lÉÙ_x0016_WÀ_x0001__x0002_÷ÓÊ*÷·ÀRÞS³ÆêÙÀ²ýG1ÀÀäÀ0_x0015_ü0ÁÀkÔ}|rÆÀ­¬±ÏÆÀ_x000F_Á b.À8_x001F__x0017_|Ç²Ànÿå_x000D_A:ÃÀ/_x0014_r_x0007_®jÔÀµ_x0006_U¥Àé*ýËÓÞÀ/._x000B_ÈÂÀ(ÿd_x001E_½UÄÀûÀ9ÂÀ_x0012_Ýÿ_x0014_oÎÀz_x0001_mÖ|ÄÀóÆlw_x0017_ÅÀ"TÝ_x0006_ÖÀWb_x0019_h±Àòð ¦N_x000D_À&gt;ýÐ_x0015_^ÙÀ¶ C°±sÄÀ_x0013__x001F__x0018_jÀÀä_x0013__x0012_z&lt;×À_x001B_À_x0017_måÄÀ_x000C_ô?Þº6ÂÀ.qÌwæ¢À¼ãºòÂ/¯À_x0005_¯ïØÀ{¾0!1À_x0001_þJ­_x0005__x0006_®¯ÅÀM¹0@zÄÃÀE_x001B_Â8Æ£À­±v"^ÓÀoÂLÔ=.À_x0018_]_x0004_tÂÀZãÊLfÆÀ|H&gt;%\3¬À¶ê_x0014_­I&lt;ÍÀ|Sú=_x0001_OÀüá_x0011__x0001_Éç ÀýÊÒèÖÀj®|b¼mÊÀÕæ¥¦m¹À_x0015_Ñ#/#®´À&amp;sÁÇaÆÀèY_x000B__x001C_&amp;´À±¸Q¦_x0008_¾À%Òg±Q£ÐÀ×»©A_x0001_ãÀ_x0010_ãàî)è¨ÀAÛ_x0003_eò~Àñ_x0001_ç?Q_x0002_ÚÀ_x000B_Ö_x0013_z¯º©À©Ñ á$£ÀA^o,_x001F_ÂÀ¼,áEÀxa0rY»ÙÀªãLÖéÒÃÀT´UÍ¥ºÀõ.V¡,ÈÀ«Ù$!ÖÀ_x0001__x0003__x001E_(Po_x0013_MÌÀC^á)ÇÀ]û¬Ø9ºÀ+_x0003_ÿêÈÄÆÀÏmkãb@°ÀÇâ²ªëâÀÝ[Ì_x0002__x0016_ÌÀ_x001C_ª®PÜÀÏ_x0015_»cð²À_x0006_P_x0004__x0001_ØærÀ_x001D_ÎyÆlÎÞÀ«ìäãdËÀÛêÔÀ¼[©Q·ßÀ_x000E_æ²åoàÀ_x0018_X-=lÊ²À0_x0011_1ô_x0011_ÀF(_x0019__x0008_HHÀð	Ùs_x001D_ãÀà_x001C_W¹N(ÁÀ­äýu*ÈÀ_x0016_Nr`*ÌÀ±_x000B_Ë&lt;ÔÀM`_x0002__¤¡À&lt;_x0018_°[úÅÀ\ó,Kò¹ÑÀe,tùhØÀ_x0011_ÇÔÔ_x000B_aÄÀ.G%a_x000D_$ºÀ4à_x0018_ÁÀGøºó_x001F_NÖÀÝ@St_x0003__x0004_§5 À§å_x000E__x001C_ºÉÀ~ÌÇ_x0006_Î$½ÀÝ_x000E_ë_x001A_c¼âÀúÓÝÅÀÊ"U?ôÆÀI÷_x001D_8£×ÀgÀæuáÀ_x0004_\­_x0008_"ÃÀ_x0004_osä_x001B_xÐÀØ³vÓÒÑÀË9_x0014_(fÖÀ»É/~ç=ÛÀM&lt;¸ÌÆ+§À_x000E_Ò_x001C_&lt;$ÄÀ_x0001_ª7mÒáÀ_x000F_æñÁÃÀ/_x0005_-ù;°ÀÂ¶vVÚ?À_x0010_A^´WúÆÀ_x0001_KÛÔÀa|lNæ~ÒÀ_x0014__x001A_.{MÚÀ·§}rËÀs_x0004_?_x0019_Àþ¾_x000E_3º³À$Æ}_x0018__x0002_À[Ê_x0018_ÑÀ_x0016_o_x000D__x0015_/æÀ»ØSN°yÑÀ_x0010_¥T½|ÈÀ_x001F_læ_x0019_÷4ÅÀ_x0002__x0003__x000F_î¿óÿ	ÒÀfWðµ¤ànÀõ*¼¸ÞÖÀv­æ%4ÄrÀ'¡OÚÔÙÀ_x000F_ä_x0013_½ËÀk_x001D__x0007_Ö§½À~íßhqÎÀÞ»FaEÖÀkF¨¾¢Àµ×ðÀæÄ)Ä`?ÄÀU´Ó_x0014_.³ÄÀÐ iÞmÀ*á»ÓÀÈ7\_x0005_«£Àùæ¬R_x000D_ÔÀn§IU'_x0017_ÖÀUyÄlÑ×À_x0016_Üf)ÙÝÜÀ÷b.*s`ÀýÊ_x0002_Ü_x0002__^Àz¸_x000C_*Ô5 Àrj¾iÎÀß'_x0001_Óï³À6Ñ(oÔÀµ_x0004_Ñ_x0015_ôÌÀÜñQ_x0014_´À×D ÎÈ_x0018_ÇÀµÃ.¸_x0018_+äÀ_x001A_Zj_x0002__x000F_!âÀuâÑ_x0002__x0006_2TÓÀ¯@;.&gt;ûÀT¯$UÕÀ;_x0003_ÝG_x0013_ÛÈÀ2_x0001_­ýL_x0004_ßÀ-ÕÊ/A§À§áêÿ8ÀÀ1äC&gt;­§«À_x0017_2èÐÂÀ_x0016_ô_x0019_Î[ÓÀÿ_åEíôºÀÿy(ÃûÄÀdü§oQÁÕÀ_x000E_%hØN¦ÀeM=_x0010_ÐÀË;_x0014_³À_x0001_á',ÀÀ@tkCþ¼ÀYy_x000D_æOÐÀmRN;.ÑÀA(¹_x000C_´ÏÀg_x001E_lÄÀ ¦_x0019_aÑÀ7_x0005_%_x0003_ÄÀq§6$ðÑÀ,ê_x0001__x001B_?ÉÀ7bÛ§_x0016_µËÀzñ_x001D_úÀ_x0003_­Å-N½Àï,_x0012__x0008_&amp;­ÀiôBUZ°Àºó]¡¼*ßÀ_x0001__x0004_G;øtÍuÓÀíO_x0014_½6ØÀ_x000E_÷hèo²À_x001E_ yVYÜÉÀ~' DÐÀµ­ÁæqÍÀZ_qºõ_x0019_ÂÀ¢ö_x001B_ßµÝÀÄq¹¸ü"ÌÀ«_x001D__x000D_ì|tÄÀ:_x0013_%Cªû¥Àâ_x0006_.F	ÇÀöèOê\ÚÀ+0eO~ÄÀ7Ã ³~¾Àh&amp;_ ¨¶ÀxÙ_x0014_Ñ«ÉÀ_x001B_þÄ&lt;hwÜÀ\AÑ_x001B_Å_x0018_°ÀÐÂ_x001D_ä§ÂÀ"^_x0002_Ú_x001A_£À_x0012_ÜõcËÀ_x0016_[d]¼ÀÄ÷vßÚ]ÏÀ,0&lt;Ð¡ÞÀÉí_x0016__x000B__x0008_$ÆÀß_x0014_[¾éåÀ¸~_x000E_Ãg¥À"XÄy³À_x0006_H¬½ÍóªÀé_x0003_:.rtÅÀFßT1_x0001__x0002__x001E_©·ÀVaÛ6ÄÀëï¢_ØÀ_x0018_QøÕòáÀÈÇLUõ_x000F_×Àûv®W7ÇÀ_x000D__x0010_\ÐåÉÀ^_x0011_ê.ÌûÑÀå_x001B_«^&lt;ËÀðPmG¾ÀÑ&amp;	«)ËÀ}§5èØÀo&lt;ÜÅPxÌÀú`±_x0013__x000D__x0003_ÛÀbë-ÍkáÕÀ&lt;ÃNÞÀ]¢ÊzÓÀCRr|áNÕÀ2#QK)·ÀZëÒoy)«ÀÅGa»?yÀvîy3Ç}æÀ_x001A_æ«¯_x0008_¦À&gt;K_x0014_,Á¹À$L&gt;ÆæàÀß_x001E__x0011_å¡ÕÀ_x0018_íKTíÊÀ¯h¾_x0002_áÀÐ_x0018_ðHNe´À°o.ç×í³À_x0003_ÑºÙÿÃÀ(.×Î_x0011_ÏÀ_x0001__x0002__x0010_DðLZ×ÀS.}_x001E_ ÀÀÁ"W4HµÅÀ1bÂ_x000E_Â¯ÃÀtãD['CßÀ¹ÉÀ~')²1.®ÀØÂN?o_x000D_ÀÀ_x0013_?_x0012_=àÀÑÇ§É[àÀ_x000B_É{_x0003_iæ¶ÀyóØú1_x0004_ÂÀI)í_TªÓÀ§¢Û_x001C_ÌÀ"a¶2_x000C_·Àf_x0005__x0007_Êf¥ÑÀS¡Dª_x0013_ÄÀË úáÝ°ÀqYÃ-ÏÀND*YÜÀ_x0016_µô+_x0014_ÁÀ¿_x0003_÷_x0006_:ÒÀµiÕ ~ÆÞÀ_x001D__x000E_b}}DÑÀ_x0014_)t_9_x0004_áÀÊ`'ªÅ ÔÀ_x0011_Ã3 _x0005_äÀEúN5ÏçÜÀnh&lt;AÏÀ_x0016_r_x0014__x0017__x001C_¥ØÀú)?¬LR½Àïû¾å_x0001__x0002_ cÁÀå_x0001_ãÍ¨_x000D_ÊÀ¢WSµÉ[àÀv¡û©_x000F_ËÀhÆnGÖ5ÑÀ²Z»{¼À¶_x001D__x0014_s¦ÀÐ_x0013__x001A_@JÀL@x=ö¹Àö_x000D___x0015_ß4ºÀ@Ì×ïFâ»À|ÀØª~ÐÀnÄ3D_x000B_çÀ=ë¶Nß¾Àûºæã_x0003_ÂÀºd·À£ÞöázÄÀa5^O¦íÀÚ_x001B__x0001_¯CÏÀtÇg_x0002_ÀÀ_x000C_Å1²dÙÀ#ð3_x001D__x0015_»Àù¯Ä_x000F__x001A_xÉÀY£2¾kÈÀ_x000F_Y9÷'ÆÀ_x0011_ÚÅk/ã½ÀxµÙ1Ù¦Àµ,CVÓÀd_x0002_¿½ßß´ÀTÌ=µ=ÛÀ![XV_x000E_ÌÀT1ê_x0015_ÉÀ_x0001__x0002_¤­Ôß4ÊÀÀÑ\"w_x001E_ÆÀLÎw­_x0001_½ÑÀ2ãÂ²ÅÀöõ6~quÊÀ:·Â÷_x0011_ï±ÀB2"_x0018_ÓÀdÈ ¸ØÀ:_x0005_]l¿àÀ_x0011_@@Æz5³À¸W×'MÑÀ&amp;aÝJnÉÀPp_x000D_w%AqÀd_x0001_½5wÀßØ_x000C_aÏÜÔÀéûá_x0011_ÛÕÀ_x0004__x0013_GtµÊÁÀÿ_x000E_'  ÒÀ*_x0008_,_x000D_XÀÀhgÕ_x0019_!À`¸q©ËdÀ^p9_x001D__x000B_ÓÀ"$;_x001D_\Â§À8Þ½Þ4æÀ.ö;ØÉÀ1CW0q½ÀÒñ¬é_x0016_ÀÚÀØ_x0007_ÄjfÎÀ§H~«ËÀÓö_x0002_h àÒÀ¤KtýÈ¹¬ÀïÎ¥_x0002__x0003__x000B_V¼ÀÎ_x0008_#s_x0001_ÓÀk_x001F__x0002_ÀTùxÀÓ&lt;ðè¶bÀ®F=Ï?ÓÀBmql¡3ãÀK _x0016_AðÄÀÓéçýÊÀö=ÊñÈüáÀÉ§_x0003_ªjÄÀJ¢È	×Àc_x0018_Ó_x000D_¡&gt;ÙÀ¶ï¨ëü:ËÀdLã[ß¯¿ÀkÒ¦ïÀ5¹_x001D_Ê_x001D_Ö²ÀmÎ7ôØÍÀ_x000C_:ºô	j£À_x0001_ê¶C4áÀÒ­5¶zÀ_x0007_q'_x0002_v_x0003_½ÀàBX)«_x0016_×ÀïÉÔ_x0006_ê±ÀîLMV¾ç»À_x0019_q[dèÚÀ_x000C_Òm%ÀÆÀm©Úïê À#zNÖòÀ_x000C_Ãõ¿ç¹ËÀ~Iß_x0012_´ÇÀ5«wäÍÿÇÀo9ôá9ÏÔÀ_x0003__x0004_2Éö_x0001_×ÀÕ_x000B_;ß_x001E_ÙÀT²ÿi@ÀÂ_x0003_é4+ÅÀxÉo×0¾Àpé_x0018_ÊÀÝø'_x0002_HÀ9U¡EO¸zÀ_x0018_K¦³|ÏÀïZÈëîÿµÀ	Î_x0004__x001F_«°À¿¦Û_x001F_B©ÅÀP£î_x000B_¤À~øeKtÝÀà;¿_x001B_P°Àô³5EuÀ_x0018__x000B_$Ó#ÄáÀ1·VÍÀP,¯þ½À^UôcÅ~Àò¿_x0012_À.*¾À%_x000B_eÐ(ÍÀ¯x%Ã4qÀÀtÄôÈªÊÍÀBUÅJ"ÞÀr	°d_x0017_s±ÀØKJ*¢ÛÀfÌ-,_x0013_ñÃÀÑØ_x000E_R¿À¨_x000C_&lt;é§ÃÀðX,æVíÊÀ_x0007_½s_x0001__x0002_ùÃÀ&amp;éc.²ÆÀ_x0012_Ü_x001E_ÈoÉÀÃg_ÇÀÌb¸R~ÛÀ¤}'`Ì ÃÀ'â½ðJÆÀØ+,¬¹ráÀ|_x0012_d_x0016_·ãÀê0Ë_ÉàÀÿpã_x0007_ÜÀ_x000C__x0006_WöaàÆÀ_x0007_&lt;]ã!_x0019_²Àü,w¹_x0002_)ÛÀslÛ_x0019_¨PäÀÐ,~ÒKâÀÀé_x000D_¬ÝÀznú_x0017_d÷ÐÀfËshnÜÀé®æÅÅ_x0010_ÐÀýØî_x0015_å(ÐÀ_x000B_n%§WØÈÀ_x0001_Á_x0019_þ°ïÊÀ_x0004_[ÆµHÊÊÀT²¯ÿÀE.Ó_x0003_{DÁÀ-ß*r/¨½À_x0002_¥gt±ëÄÀà_x001F_Ã_x0017_¦ÅÀíùø¨âÀ× ålà¬°ÀnRSJºÉÑÀ_x0002__x0003_±¦zE_x0014_ÙÀóÌ_x0012_Û|À,_x0018__x001D_é?×ÀÓéèB° ÀÑ¨lDãÀ5æ_x000C_£l±×À_x000C_~	iäÓÀr_x0015_$ä6_x001F_ªÀ| _x0001_õËñ£Àå`Æ[gÞÀ_x0013_Ð]×ÝÃÀ¸:½ö_x0005_ÁÅÀ ³_x0018__x001C_0äÀÑv&lt;¨ïÃÀ54Rs¼ôÓÀ_x001C_¤Ñû¤ËÀróRÎb}âÀu_x000E_hå¤î¿Àä­TD¢_x000D_«À_x000B__x0007_ø_x000B_8 ¹À1Y_x001C_Àð_x0003__x0008_ÔÙQÕÀÈ ÑB©½ÈÀ3FWëÑÓÀ_x0018_ÉÀÜ÷È3_x0013_»À¢T	&amp;ëÆÀßé	sÈ×ÀmFøßâÁ¿À¢íÖ)ÈÀ'ü¥²`LÀÀòÿè*_x0002__x0003_·_x0004_ÔÀ¶ÿl6CÊÀ_x0016_§qr_x000B__x0019_±À_x001E__x0011__x001D_FÇ¾ Àþ±ØsA0ÔÀ_x0006_$®_x0019_»ÌÀ'}_x0019_HGjÕÀ»Ko_x0004_k¿ÓÀ_x0015_Úç__x0003_v¥ÀÇb¤_x0008_÷óÆÀY$_x001B_%¡À_x0002__x0018_Æ_x000D_¾_x000C_³ÀÜdX_x000F_áuÞÀÃ¤ê'®°ÀiykA³ÙÓÀ_x000F_eI·&gt;ÕÀ_x0014_n_x000D_+à¶ÀÐ0¡9öÀõH\hÐÀ¼Ä?_x001B_ÇÖÀÕÁ_x0014_¬À¢_x0018__x001C_,AºÀ_x0002_ ÒÏfgÌÀ~ÊKMþîÁÀ_x001C_L_x0014_ÃÕÀ+fÍ_x0016_+UÕÀ:JÊ£ºÀ&lt;Ú	{O\ÅÀ£¨ 9Ì_x000C_ÃÀW³tÉ_x001D_¹ÀÀG]ú_x0001__x001C_®¤À'ì_x001F__x001C_Ò ÂÀ_x0005_	_x001D_³_x0007_Â ¶¾À_x0015_®¤P¼ÃÀ7ÅÃ»¼_x000B_­À°ºl*+ÖÀzá·_x0004_u¿Às£_x0003_O_x0001_ÁÀ¤_x0008_÷Ã^fÑÀ4¢q]öV´À_x0004_ó£5·ÓÀ_x001C_*j_x000E_¦æ¼ÀÓ¬Wc³Z¿Àj2|rhÃÀÿ_x0017_ê¬ÝÀ¥z_x0001_¿ØÀD@ó__x001A_þÌÀ_x001A__x0012_Ò_x0002__x0005_qÖÀ,5@Z¨ÛÀ_x0015_&lt;2)¦_x0006_À;ÁeÒxÜÃÀ.Y³U¬¥À_x0014_¤¡_x001B_Ô®áÀ6i_x000C_þeF²Àâ¡_ß«ÀãsP:_x000F_¦ÌÀÓ¬¯O&amp;òÕÀ!s_x001F_GQÈÀå(È_x0011_&amp;¢ÀÛ_x0014__x000B_ _x000B_Ï£Àë)ªÑkf¯À_x000B_å³ÎÀU_x000C_e6_x0012_ÍÀb_x0013_?_x0001__x0005_X3àÀ!N?+ÐÀtÚQi_x0003_ã¸ÀÄ_x0008_¿A2ÜÊÀ¹ÑW_x0006_W;»ÀÉ_x000B__x0018_ÁÂÀjº:9ÎÀÄÜ¹u¹ÖÐÀ¯¥zPÏ´ÎÀ}jcÓ_x001E_×ÀyéÜGÂÀìk_x0013__x0007_ÆãÀÅZL_x0005_ßÔÆÀ£ïD4õÙ¿ÀL_x0002_ÞåIÇÀ&amp;í_x0001__x001F__x0004_ÕÀ¸§w¸¿®Àa_x000D_ùÚîªÁÀºÑ¾ÔäHËÀGzü®ÐÀ&amp;É¡_x001E_I?ÂÀ*_x0013_3Ñ±Àe¸åe£ÀG7_x000F_±[ÐÀò_x001B__x000B_,Ü5ÖÀ4÷IÏ_x000C_UÀÑt_áô_x0018_ØÀêÔV44ÃÔÀé7Ì´½ÀKCâìïÏÀ_x0019_Ç_x001A_6LÖÀ_x0019_ÛØ%G¶À_x0002__x0006_õçmàÀå_x0002_ÿ ÍÚÀ_x0013__x0012__Ì_x0018_¥À[wê»_x000E_ÝÀ;§ ²âÀæU_x001C_èÈÀ¿OÀ_x0012__x001F_ÜÄÀÀ_x000E_ÚzÜÀÅ_x0005_YFIÅ«ÀS`wÌq[×À_x0010__x000D_p*yÓÏÀân¯ïàÀa	è-_x000C_À!c7Ò_x000E_vÈÀ_x0006_CY$î§Àú®¾SgÀnµ_aÈÀÀ&amp;ÄJÁÀ_x000D_Õ^dÈÈÀ_x0003_[_x0011_]Á_x000C_²ÀØªWì¼À¤±_x0019__x000E_7¶ÀÙAiíêDÀú¢_x0016_7ÉÀ¶úc½ºçÀ§x_|,6ÅÀM1?kÃÀoTH`%_x0001_¿À«©5PfÀ¨|iÐ¶À/VWõ_x0003_ÚÀy_x0004_º,_x0003__x0004_!¥áÀ(|:_x0006_ÄÀk¸_x001C_~aíÀºERm_x0008_À¯X´F_£çÀ£m&gt;Á_x0011_ÀÏJ_x000F__x0012_'èÀ_x001A_A_x001C_I²ÐÀLðwÒÈÔÀÍ¸	lÑ¿Àj§h¤Mà¿h2¤MùÀÀr¯%7_x0002_ôÍÀ&gt;_x0003_l_x001F_ÍÀã_x0008_OÃÀj«`°¨ÃÀ9£_x0001_ÖfÅÀÀ1uÀuÕÀÀtã_x0014__x000B_âÀÛõt¹áºÀGNN­_x0018_ÃÀ(þ7ÞmêÀÛjº_x000F_ñÿÀÀÀÖÿ/ÐÌÀ¹¾_x0010_Æ_x001C_ÄÀÚVt÷&gt;ÚÀ«IyáÄ$ÙÀynW¾ÊÆÀÕø¾ÅÀÄ8wØDùÞÀx_x0011_óthÓÀt_x0019_*,þ×À_x0001__x0004_Õ¸ÉåbÞÇÀ¢_x000B_[µàÿÖÀJëüì_x001A_ÕbÀ¯uÊ%¥f¶Àgqéz-$ÇÀ=_x0008_³Ë_x0012_¨ÏÀG_x0013_ªfðÕÌÀ¯"_x000F_=_x001C_ÒÀ3&gt;A~_x001A_ÐÀÙ3¥cÚÀs_x0014_jÞ&lt;¸ÀòDW/ª2ÄÀ	Æ_x000D_(*/¡Àe±Ø*_x001A_ÓÀó¨.}ÀFé~&lt;4®À_x0008_^þqTßÀ×/_x0004_75ýÈÀ_x0003_Ù6(_x0002_ÃÀTk&amp;¨ÐÀØÈ_x000B_âÙÀ_x000F_Z$Ð¦»Àì¤#¾¡ÍÀU×_x000E_Ó×À_x0019_©|}6·Àsýû6_x001D_°ÀUäïä¬ÔÀºÓ.ã_x0005_ÓÑÀ= -·«_x000F_ÌÀLBñD¢À¾hÖo_x0005_ÀÀa¹Ó_x0003__x0001__x0003_­ØÀÍ'÷-±Àô¼½_x000E_ØàÀv2³Z£q«À+=ùeûpÀ44_x0007_Úì&amp;ËÀ±í_x001D_¨æÀ&amp;_x0016_®_x0013_I_x0019_ãÀUº¬//FºÀÜ6Wè:öÔÀ¢oýüÓÀtq²l8ëÀ?ÕÙ£0ÞÀêÊòA_x001D_âÀNP_x001F_#1ÑÀîä½áMäÀUèÓAÇ¥ÀÊh¥_x0012_rØÀX&lt;_x0004_D¨À_x0006__x0002_våËÇÀ_x0006_	_sæå¯ÀB/_x0016_D¸¯ÆÀö¶]X_x000B__x0017_´À´_x001B__x0001_ô&amp;ÊÍÀKÇép7_x0015_ÒÀ¸²ë_x0014_ô ÐÀ_x000C_:ð_x001D_$áÀÈ~*$5ÏÀÑ,U%É@ÛÀ_x0002_Ë'XW­ÈÀ}^_x0001_¦ë¦àÀµà_x0012_7_x0019_UvÀ_x0001__x0002_í'Â_x000D_Æ«ºÀ&gt;¼`hyÌÀLé¢ê${ÐÀtFÑ½^_x000C_ÙÀÁ§ÜÞ¹À õ¯Hù&amp;¾À_x000C_JV½ À½*K&lt;»äÀçZ×_x000F_îÂÀ­yÇ:ÞÀ(ô_x0015_¦ÀGà!1ÝÀ_x0006_³D½ ÑÀÆÎ+Y¶ÁÀ-w£Z¤nÚÀ¸4ym´Å¸À3ccêÉuÊÀ½¢^Ò¤ÑÀË"]RþR¾Àù°#ÜÎÀ[Á¹-ÚÏÉÀZséÖÀÛ_x0008__x0015_w_x0001_ÇÀÜ&amp;+ó¥³ÀeK_x0004_QØÀùo_x0001_L¨{ÕÀïõHÝN_x001D_ÈÀª@L¥ó¨ÁÀ¬_x0013_rÞ½ÀTëÝâ¸ÚÀ_x0013_2We^+áÀov;_x0001__x0002__x000B_/ÜÀ_x0002_xÒ­·µÀÍ[_x0019_]´lÏÀ"Í$èÊ¬ÀÓ@_x0018_N¶ÍÀ¬"jÀáÀ|À¨'åàÀ_x001C_¥þEßÍÀ¯i^Û_x0017_*ÙÀ¶õmÓ¤À_x001B_©_x0004__x0013_ºÀ°¯GÆûÔÀó£½×_x0001_ÃÀ¦ö&amp;0×°À@Oñ_x0018_¡ÀKû_x0014_¹ãÏÀØÎ_x0018_.G_x0011_ÎÀyh&amp;ÑÀ~_x0010_`»7åµÀG°¥R.ÄÀj¯|&lt;Ø_x0008_ÑÀàZHUúÑÙÀÊÕ0í_x0008__x001C_ÝÀOánLïÒÀ¿y_x000F__x001B_Æ	°À®äYzzÙÀhw&amp;_x0005_À.Z)_x000C_îÒÝÀþwÈ _x0007_ÅÀb¸d",×ØÀ[ù_Pá	ÏÀ_x0010_4_x0019__ÒÀ_x0002__x0003__x0001_â	_x0007_ÑVªÀ*¾E¸­ÚÀ«Ù£{PØÀ³5?_x0014__x001D_ÑÂÀ_x0003_o_x001E_8­,¿ÀÏt®bV%±ÀñVë_x000D__x0011_«ÅÀ"@_x0003_¨°ÀÀò_x0003_ËjÄÀ_x001D_/'§[5ÝÀ¾ÁAïÌÀ¯åIÅ¸À±f_x0007__x001F_ßåÀ°óÿØhÞ³ÀI)KnK\¿ÀaÝøïÜÀõäÈ³À?ÒÀö§r_x0017__x0019_ÊÀ_x0001_ [SÒÇÖÀ&amp;_x0006_în¾ÀbÅ¶ÃÀGlÜ¥ÎÀß¡((	_x0012_ÈÀ-G	_x0001_òÂÀgÉ_x0010_g¨KáÀ¬¥Ü	rÁÀâ_x0018__x000C_äLÀ·A¥¯ËÃ¾ÀÇ¥êÆ³ÒÀª_x0012__x001E_BL¸À"?W%ÑÀífç_x0003__x0006_öãÉÀY)©³V²À_x0002_ñíçÎã×ÀÌ~I¶_x0001_ÒÀ\&lt;ëbÙÀôÈ_x000B_Æ%_x0017_À[L°_x0017_øÚÀ_x0016_8È¼ÎÈÀ=äÔø¥ÀöÙáÙËÑÀ©Y¦çÂÀ+ÎD=eéÀa©Õ_x001C_(¾ÀàL_x001C_-8¶ÁÀodÜ_x001F_ÙÀD9_x001B__x0019_ ¼°À$ãy_x000B__x0015_ÏÀ$gÍ_x0002_¯¢ÀM¸Ø¦ýÞ³Àw_x000C_ÏÀ_x0018_ÄÀf¥_x0014_ÑiÔÀâ9:ùZaÑÀ_x0002_Oâ7ÁÀâ£ßã£JÈÀßR_x0005_EÒÀ¤_Kv,°ÄÀµ¯_x000D_§séÀÀ_x0004_~Ôgj¾àÀ7{_x0006_«záÀ¼_x000E_O[_x0005_øÜÀ ^ÓË2ÒÀ$L_x000C_,ßÀ_x0002__x0004_øÇèGÅÀ_x0001_tç2,ÃÀµcF¢zJµÀ«æãó"_x001C_ÓÀ&amp;7h.ÅÀÒ¿NÈ_x0002_£ÀWð_x0007_&amp;]áÀ£Üõ.~ÝÀ_FPUÌwÀ_x0018_1®ÀÙ	L¦ØÀcÓØîË_x0007_áÀ£')¿»ðÍÀN¿ò_x000C_§äÇÀPÕ£!ÔÊÀ)YÑµÀ¬H/­YÑÀþ3_x0006_u_x0018_ÇÀM5.à&gt;çÒÀMØfNÅºâÀ¦_x001F_vª_x001C_ÕÀQ{OòßªÕÀ=zlLkÇÀøM­¥Û;ÜÀ¼7ïmØÀM_x0001_x	_x0004_¬·À¶®	Ú¥ÀèUÛ_x0003_S^²ÀWh®b©ÖÀ  p~!ØÀ_x000D__x0019_YÝÛÀLLÁP_x0003__x0005_ü_x0013_Àx_x0015_Xd]¸ÑÀ-%_x0007_f$âÀW!_x000C__x0013__x0018_ÃÀÆ_x000B_k°À{Ðq~zÆÀ2Lú¨å_x0001_ÏÀ4Wï_x001F__x0015_ÙÀ("ÏEÐó¶À7rP¯Ñ_x0005_ËÀ£_x0011_`/ÐÌÀt_x0015_XÉ_x001F_£À5ÒWCQ±À_x000B_-_x0013_ç·ÀØ`²úÞÐÄÀ_x0001__x001D_&amp;_x0002_úÌÙÀ_x0012__x0018_ÌzåÀü_x0013_k ³ÀQZDï±R§À·û0²=t¾À_x001C_;7qëËÀ_x0013_¿ä}¾~ÑÀ_x000B_µÐýò¨¾À£Ü"ÓÐáÀùç*!â*³Àß;/¼©ÙÀ_x0001_eòú6l×ÀuJá_x000C_©ÇÀ	JU_x000E_Î_x0003_ÀöYàí_x0004_	¯ÀAoMÝQÔÀ"8_x0012_É_x0015_µÀ_x0001__x0003_Ú¥XÉ_x0019_¼À®wwå¬ÔÀ nMÔÀÙÄÂx{)ÞÀ.Ø·!ÑÇÀ!aÛ(hàÀOï§h¿¡ÀAáz_x0008_°¤¶À0_x001A_ÀÈÀD^½"iÚÀ]éÎå§À	_x001A_µ=ã?ÃÀ%;ßÉÓ¯Àù_x001F_éw_x0016__x000D_ÁÀ×Ð±Û0ÊÀËÉe~.^ÈÀ$0òy_x0017_¶À¤&amp;Ñ¦wÆÀâ_x001E_ôwUñÖÀû_x001E_ó4LâÀÜ_x001F_¡@Q_x0002_ÀK=º6ÈÀ_x0013_-=[s¢£À¥_x0016__x0005_pfÛÀ¬1AH2kÆÀùc:_x0016_Í#×À&amp;úL3wÑ¿À_x0017_ÏÑýZÇÀ|,µ´Ô·À¨ÚéâsÍÀé±_x001C_³«`ÔÀÏÐá_x0001__x0003_t}ÚÀfbø^_x000D__x0006_ÅÀñABAÂÏÀ_x0002_]¦¨z®ÀaÐb_x0007_9_x0013_ÍÀê_x0013_Ãq_x0001_ñÅÀ«ÐøidÃÀïS¿)}ÀÀ¾¡V!_x001A_³§Àh-Ñ"è^ÔÀ_x000F__x001A_+Þð(À*øî¼_x0003_ÝÀ«FÁ+!ÓÀERveÉÌÀ5ÄzÒ_x0007_¤ÀØg_x0005_lÓ:ÑÀ{?W·¹Àm_x001A__x000E_?ñdÊÀg P×³¨ÀX§Ü²x½À	îïÕÀ¸ÚÄh%ÑÀæ_x0006_(ççÝÀÔ)3Ul_x0010_ÑÀÂÀâpW»ÀyùÉ»§¼ÒÀ68_x0006_ÃQÌÀÓ©aÃ3ÐÀá7æ_x000C_öþ¾À xí_x000C_LªÀ"·÷&amp;¦câÀº`Ï_x001B_bµÊÀ_x0002__x0003_7ÉPR}Ò©Àz«|ÕöÀ[_x0002_ò§RõÇÀ_x000E_`êL³ À _x000D_ÆÒÊi½ÀÜÔ	B«»À¼R_x000D_Æ4~ÀÀÒ¬&lt;´~ªÀ62,ÃÀ¯5Òt_x0018_­ÏÀá°_x0017_%mÀ­´_x0016_ãë·À_x0003_;\ÓÚËÄÀÒfTP_x0008_G»À#û_x000D_rWþÉÀ_x0017_äö¶zÏÀÜàF&amp;7ÀÀ7P_x000F__x001A_FøÐÀ%[HÍÇ;ÒÀ;wy_x0006__x0001_/¡Àäes=_x0002_ÜÀ±Ñ ÌÀ}mãî_x000B_ÃÀ©íÓ*VßÀ$R]$¾²ÀFCI:©H²ÀÜºD0_x0019_N¯À_x0019_s#¯ÌÖÀ«:Æ{++ÚÀËtí^ã¥ÊÀ¥Ëbç{ÈÀ*#XØ_x0003__x0004_ÜÂÀQ_x0012_`ênÓÀãÝZ÷µÀ_x000E_aAs¾×ÂÀ_x0010__x001D__x0007_¡_x0012__x000E_ØÀyrÎÒ+_x0007_À\C~ÞÀ¨"_x0005_MðiÂÀ8ðª@Æ¢À©Ù6	óÀ_x0011_Àö_x0014_6ÊÀ@)îE¿ä²À_x0003_uEC$ÖÀu¹+Â.ÔÀN°­_x001E_ã®ÑÀÞ_x0012_ÏåÉ5±ÀcCò¨£¹ÀØ©²"_x001B_XÃÀ8AHçÇ¡ÊÀÏP§¶¦üÁÀ_x0016_(¦_x0001_k÷ÂÀ&gt;Ïº_x0015_1_x0004_êÀY}_x001E_dÍÀãVÒÁ³Àû_x000B_§Ô_x000C__x0006_ÛÀ1kI.fUÀ¬4_x001C_¦À¥°áîáÔÀ´¸¡DÂÀWü_x0002__x001B_/ºÀí©úÿ*ÜÀ!_x0005_}_x0006_}%ÅÀ_x0001__x0002__x000F_vó_x0015_ÎuØÀ¤/Wz²²ÀR6w_x0008_û¤ÀcÁÜVÂÀÛ1_x0010__x0014_¡ÀU\66ÓÀº[UãáÀ_¶_x0004__x0005_9²ÀPÑû_x000C_Í~ÀÝg_x0002_.õ3¨À«XêPA±Àu¢¬©w²ÀÉ_x0012_¿¹ÊÀè(ÝÔ_x0019_pÔÀ%FÞ2ÞFÚÀqáÈÔÀBµ_x0013_Ñ«ç°À{¿ç_x0018_ËÀÜ_x0004_{ÏÁ®ÀÀÈ=BÓnÉ¯À_x0011_a_x0012_X¢ÀBÛ_x001C_ 2_x0013_àÀ_x000F_UdÚ_x000D_ØÀ%6¥_x000B__x0019_ÕÀE;IwY«À(½!B¼_x001F_ÏÀÄBDl±ÈÀ@|·E_x000C_ãÑÀi_x000E_ù9QÅÀEp2{ÆÛÀÍ£C_x0008_Ì°£Àã0N_x0001__x0002_°&lt;ÁÀ^çvÐ`ÆÀ×üØ_x001E_"WÔÀ¡_x0008_i¿ÂÒÀ¨n¼îÍ¼ÀF_x0013_²æ_x0015_nÅÀGÁp_x0013_â2ÎÀ?ÅÔÌÀ_x000D_eÒ#¥À½_x0015_4ÂÀ_x0003_6^Vó.¨À_x000D_"ÛO_x001B_®À%_x0007_Qö¤ÝÀµcäEÑÀÍÌ¢¿{×¥À«¾_x000B_AÉÀ¼Õ¡M`£Àâ'EÂ^ÇÔÀÉé0ÕÆÀc)Ê_x000D__x0014_jØÀ¸t2_x0005_hÝÀ_x0002_Ýá«ÍÀ_x0012_Êw¹dHÃÀ¦oµì_x000D_ÒÀ¢ñRñÓÀ$_x0010_Ö]ê¼À}ÓØ÷ÀÀZÍÇã%k°ÀgyP¢7`ÛÀæ_x0004_Ú_x0018_7`gÀüõÚÒàÒÀÞf´ÅU_x001E_ÅÀ_x0001__x0002_þ),_x0014_ßÀã¦@RØÆÀ_x0012_do¦ÔqÅÀÄÁ Ã×áÀNÛsIÎÃÀ©â²c_x0018_ÀÀDCÕèÆÀà_x0012_/åIÒÀ_x0014_¹_x0010_Ö{¾¿Àûþ¡æ®Ài^eõ|¶ÀX2"_x0016_vrµÀO~_x001C_­¦8ÐÀ¢_x0008_ØúZÖÀÑ:_x000E_7f¨À¹&lt; cXt´Àà¹9:ÕÀýá¢öåÆ³À_x000D_®yÿÅÀM?@8`àªÀûã+å-Ø±ÀP_x001B_gÕÀèRwQ¡ÇÀÿø_x0008_eÕÀ)jlî_x001A_8²ÀaQÖ'#ÊÀ_x0006__x001C_';»À_x0012_É­é¬À_x001C_R_x0003_L^AÃÀ_x0013__x000B_@níãÀ_x0019_8_x001E_ZQÉÀæ|Î_x0002__x0002__x0004__x0016_À_x000E_G1ÒÞÑÀV8T	G_x001C_ÏÀU%%_x0015_³Àa±3Ûh¬±ÀÓÜéhqÌÀ É©rx~ÔÀé¤_x0016_¹-íÎÀ_x0002_4´ìÍÀgÃøYÃãÀ¤a¡j,ªÓÀ_x0003_¸©ª¤°À_x0006_"_x0005_¯Õ{­À§kÁ_x001E_R¸¶Àß¨É_x0019_µÀ_x001F_É_x001D_È7ÏÀ_x001B_B¡¡z\ÛÀëar¹OÂÀ»1É¬&amp;_x0015_ËÀÇ4)õ_x000F__x000D_ÆÀa:_x0015__x0001_é*À·ò{üíßÀP&amp;_x001A_2Ú½À_x0011_¸z_x0001__x0017_ÑÀ_x0013_·_x0001_ýP©ÆÀ^¨-?_x0003_×À¼+DQ[ÝÀÌ¤ï´dÀÀ_x000E_VbÉÀ_x0017_§ Ó¤1×ÀkGAJ¡ÆÀ_x000E_ DEúÃÀ_x0002__x0003_Å_x0003__x0006_Íµ²ÜÀÞ}¿®¤_x0004_ÀÀNJ_x0005_çåqÀ3 ªÁ¦ÀPvºkao­À_x000F_Q»ÔIýßÀNìhrç%àÀ_x0015__x0015_èBâÀÊ^_x0003_|Ç°ÀP¢C²_x0012_LÃÀ5_x000C_p_x000F_-ÙÀ9_x001B__x0007__x0010_¼ÍÀ_x000C_0À(_x000B_vÁÀK2¼µ½ÔÀl=?_x000C_ÇÀ.µÒzsÀ~Bå_x0011__x0014_ îÀ_x001C_Q_x0013_y&amp;ÕÀø_x0017_ø1·¶À^ÖK·_x0003_ÉÀ_x0002_wHCãcËÀQá_x0010_ÇÖµÀ	&lt;°TÊmÕÀ)_x0007_¶}µÀDÐ_x000E_vö^½ÀKHß_x0018_\ÃÀKw¦_x001D_ùÅÀiI{"ÌÐÀ¸t¤xT_x0007_¼ÀÏ_x000D_fBÆÀæ_x0003__x0001_Êî;ÖÀiíº_x0003__x0004_¤:ÔÀú_x001A_ùA_x0013_ÌÀìMÁ:ãÀñR¢_×ÀcfYdÄÜÀô¸Ü]jÊÀü&amp;ù_x000B_ãsÒÀÅ²´5 u²À&amp;åL_x0001__x000B_íºÀ6E±	ôÈÀý;8Y*_x0018_ÆÀM_x0016__x0017_³ôÃÀtå_x0011_ÝÂY®À©é_x0015_ÌsÊÀ÷üYêáR©ÀÚ^¬s_x001B_ßÀ_x0011_®Pò¶À'Ð¥|çzÀØ#$*_x0014_PÝÀ_x0007_¾_x001F_n¿ØÀÉ¸&amp;ÔÒÀ_x001C_úéPçö¢Àïi×*¿ÝÀ_x0002_8µÐÞò¡ÀÇ,r_x001D_ìÐÀfqxÃÀýÀ¸ÄyÔÖÀ×¬ûPÅ{ÂÀDhn¦îÇÀ-û_x0001_6«ÑÀ.²×C²"¸ÀÂß¯ºûÓÀ_x0001__x0002_ê{²bÎÎÀ\n¾&lt;ÔÕÀÞ_x001B_ËÂì^âÀõ`nºi/ÃÀ¡v_x0012_ÎUÖÀó2É{«¾ÁÀ¸ãÌº_x000D_ À_x0012__x0017__x001E_±áÙÀ;Á_x001C_/q3ÀHS_x001D_F´Àö|Øs'ÓÀ_x0003__x0007_WãôÐÀ?_x0004__x0011_ýAÀµ É À|O­Ë_x0012_ÊÀÑ ÷ª^ÃÀõ*¾È¬ÒÀI\skiûäÀ_x0017_X¦DGüÔÀÄ^HãÛËÀpß£XãÀoL#(ºÀ°Þ_x0002_Ì_x0011_ÖÀ_x0002_ÛÒ_x0007_Ñ*ÕÀ¬ Ë9´ÉÀ|·ßäÞ&gt;À_x0015_Ë¬_x0017_Àÿ¹ª»¢¤Àp¦_x0007_LâUáÀ#^Ò×øàÀÜ\_x001A_OPO®À_x001D__x0011_,_x0003__x0004_v@±À,#å_x0016_ÑÀ¢_x001E_ÞXªÀ_x0008_m Æ§0ÌÀ3Ã_x0018_7C¡ÃÀâÚ_x001F_\ÄÀÀ×ã$ÜöîÉÀ´ÎØElÄÀ¯_x0014_6ëØÊÀõ_x0003_Àx=µºÀMþªJ@´Àª#¹¤&lt;eÏÀ³ãkÄÄPèÀ!h(Ñ6)ÚÀ_x000D_á­ã_x001E_ÉÀ_x0018_!GÜÀÀÓêª}PÊÀ'_x0001_äÆXñÓÀT`~ÛkNÛÀ]ÀË_x001D_»À"#¾ú¾À7ÈXÍ_x0011_ËÀ_x001D_+E®áàÀ_x000B_Eû_x000F__x0011_ÔÀâ|e_x000E_èÞÀÇâ_x001E__x0011_¡RÚÀ_x0011_tócdláÀ_x0016_bí_x0001_ºMÀ±Ù8¸fÐÀäò|,cÕÀ¿	1ÙÜÛkÀÍ?Ô*_x0002_»ÞÀ_x0004_	_x0012_Ã5Õ®ZÆÀ_x000F_w¬_x0006_À½À¡ÿA_x001D_öÝÀ_x0001_S!EÃÀS1_x001C_DÝÀHUàORåÀiñ_x0006_}«ÓÐÀ@;ÌïË+À[_x001F_7ò&gt;§Àúùãý_x0008_ÜÄÀ_x0018_¹GÐ»¾ÉÀ}Ý;kÀé¤_x001D__x0014_4kÝÀ_x0004_&gt;e)Å_x0016_ÛÀ;Ðð±¾n×À_x0016_SaZEªÁÀ,C°æÈÂÀqÞ_x0017_É_x0002_´ÑÀzY"7_x0017_¶À1ÕþC¿ÀÞ¾¼Û?WÚÀ-5õÅVúÕÀÈ,_x001E_ÀË&lt;áÀG_x0006_Å_x000C_À]ÁÀ¬Ü°4z3ãÀX&gt;ÑqQÈÕÀØÝ¡°_x0005_ØÀ{´æuwiàÀKêùÙ¼] ÀUS_x001A__x0007_­ÌÀR7i7ËÀ_x0003_º_x000D__x0010__x0003__x0006_=ÑÀÃñ_x0011_ÿ&lt;FÇÀÞt.j¿Àfª_x0010__x000C_¿À§sïÁP_x0014_¾À9_x0005_¥ýÅÃÏÀÐ°©_x0004_és À»_x0011_S­ÿ¶¡À_3¬jf¹À_x0017_\ÍPÿ§ ÀLùtÎ0çßÀwæ­_x0011__x000C_#æÀá±y`y\¬À_x001E_OI?ÖÀ¼¢_x000C_4¤ÒÀ»&amp;Ù×_x000F_jÀÀZK*ÝiáÀ_x0002_*bæËÃÀ_x0003_Ã_x000B_ÇD_x0005_ÐÀ_x0019_xù¥h³À¹_x0019_±_x0013_Ó¢À_x0005_4Ý%ë¤À_x001B_®K±ýOÀÝ_x0019_;aqz²ÀgE_x001A_ü­ÀÖÀ£¹ÏÒÀã_x000D_aü_x000E__x000E_´Àf=ñ¹ÐïäÀnTcËÞ_x0008_ÌÀõéVLéÊÜÀ´3Ø_BÓÀ_x0001_&gt;h_x001E_Ë¥ÁÀ_x0001__x0004_j_x0017_¸Ì6_x0015_{À²ÜÉ=_x000B_çÀ+Q¸ _x001E_úÊÀËAoøXÔÀh_x000B_D	k»ÀA·"^_ÖÀ	_IÁÀ_x0007_¼T¹_x0014_À_x0003_FÁ2Ð¾ÀìÊ~¢±¤À·ñ -¤¹ÀM_x001D_Àß?ÀÝÀó¡*xÁÀ&gt;é¬AÔÄÀÙ«¬ÓÜ­tÀèw/Ô·À¤rß¶_x0013_ãÀ_x0002_B{+W²ÀÂòða½À÷ñu_x001E_ÔÀÄ_x001C_Bk¿À&gt;{V©JcÜÀ2 £_x0019_ÃÈÀdYû÷#ÈÄÀ»áýÔ«Àewr/\®àÀPãfñ'&gt;åÀ_x000C_-à3ZÉÀ_x000F_Ì²)£®ÀâÒ¼_x001E_·»À]Ûssû8¼ÀWK_x0002__x0003_0çÌÀE_x001A_HT_x0003__x0001_´Àf_x000C_ã,nÞÂÀS_x0015_z{9sÀ¶¯½ó¿{×À[_x0019_UÁÇÀAA,©Àÿd?Ð_x000C__x0019_àÀè1¯$t	³À¾ÅÅ×$¬ÀfGäÓ-¶ÀðCÐïÐÀìÚ0îÞlÈÀ%ü¹¬³À:ÏËCV¶ÂÀýÙÕáßÀEä·cçÀ¼Ì_x0017_ÉÉÀHåÚVÕAáÀ­XÙ8Ù¬À8G¬«§¸À_x0011_ÁåL_x0016_Õ×À"Yþ±âB¿À*äï_x0005_ç(ÑÀEß¡3_x0015_ºÀ._x000C__x0014__x001F_÷`ÊÀb_x001D_ñ·!àÀÂ£çÖv_x000D_ÎÀ7ivÿ:~ÒÀÁx»ÐÀÖ÷Ój´ÕÀo0{Mè_x0007_ÈÀ_x0002__x0003_Ò©y­ÙÀÎ\è@ôÐÀåÝ_«!9ÆÀÞF.Fí_x0011_áÀêæfÌèÛÀ^_x000E_^¬0o¸À_x001E_ÔËÀáÀD_x0014_}ªbY·À¯_x001B_ÿà·Àÿ+_x0018_çöÀÀkPOÚ¥ÄÀJRÂ¶ÀÈÝg_x0014_3ÆÀW_x0001_Nóº¶À°i´?¶ÀR³öoÊÉÀ·Á¦ÏåÒÀ_x0016_á_x0004_þ@ÙÀßMzç·SÎÀ_x0007_oqÞÀ¬EHÖÏÀ´_x0016_ì[ÿÛÀ­â÷Ý­¯ªÀtzþ_x001E_\¬ÎÀ_x0015__x000B_àDdÛÀa&amp;æs{Àöe¶[J¿ÀURþÍdÚÀ.ÙþBÆÀm_x000E_-{ÌÀ_x000F__x0007_ç_x0013_ÅÀg­-Þ_x0001__x0005_=ÐÀJ_x0005_^ÙÏÀ¸ûÎ_x0015_þÉÀjà7ñ¤¥À&amp;àÿ-ôö©À_x0004_#Ms«ÝÀÑ*K&lt;ÀâÌ_x0003_ÆÀhf»Ø_x0018_À$_x000E_W÷K_x001D_°ÀlÄ*À &amp;c®½À¾çYæÒÓÀ°àÐcÇÀ_x001B_p{U_x0012_÷¸À7:e­NÁÀ;Ýï_x0013_}|ÞÀu÷gÍÀÉ\µKK×À®_x0002_²D_x001B_ÔÀ)ó¥ú_x0003_ÖÐÀyÀ¨¬ðÈÀ0_x001D_EÀ_x0011_¤ÃÀ(s!_x0016_._x0015_ÔÀøÌÁ*ËÀ%ÝÝ´¨ÒÀ£»~ÌÇÀ=	(/¬ÉºÀã°aæÖÀu_x000E_PF_x000B_tÐÀh¾×¸À°üØË]ÏÀ_x0002__x0004__x0004_*Ê©¸ÜÀß]õKêÀ&lt;_x000D_¯´ÜÀ¾µ¨¼iHÀÀãþ¼=çÓÀäK?}_x0016_=©Àþx³£|_x001C_ÒÀ_x0006_¸§a®ãyÀB?F@ÙØÀ_x0016__x0012_Zþà×ÀT¶_x0010_y_x0019_ÒÀ_x001A_Xð'¿¹ÓÀSÈ_x001F_£_x001E_ÇÀ_x0012_û¢¨ÏáÀí_x0001_Ê£©ÀTâ	W¾NÄÀ Æò_x0006_IÍàÀS;Z_x0005_´Àm_x000F_í5ÃÀ0ªº_x0017_ÁöàÀD_x001D__x001D__x0017_ÉÀ¥_x0013_"q»À=¾A_x000E_b´ÀLE«_x0012_÷_x0008_»À_x0003_Qí_x0019_ÊÐÀÊÆåßXËÀ]9î_x001F_#_x0010_²À_x000B_éZbÓÀ_x001F_AP¶Ø_x0015_ÍÀ5ç_x0008_ÒÝÀþW°£ß×¹À$_x001C__x0008__x0001__x0004_^ÂÀåÔ¯ølÓÀ¡ÿP_x0011_3¢ÒÀg_x0018_~aÏÏ½ÀÔ_x001E__x0019_?«_x0012_ÓÀ¬¥lokÅ¼À_x000E_±pv_x001A_BÜÀÀ_x0003_ôpzÉÀøý__x000F_èÑÀAÐDÓÀ=¹Bu"ºÍÀ#lûC_x000C_ÉÀ¹Ñ _x0003_YÙÀ_x0012_x¶AÒÀy_x0010_Y5HÒÒÀòñ£_x001C_öæÀÎU£YâÇÀ_x0002_Þ­»I8³ÀÀmuC_x0001_;ÓÀT½©#2ÍÅÀÑ#mÑ×À8_x0014_4L¸Ç±À_x001C_¢_x0001_Øð«À_x000C_°còóÌÀ ´ÈÀÄlÖ¥ ÎÀ"ì*[ÉÀ#1_x001D__x000B_¶À¾.b×øµæÀ°½x&amp;xL¡Àïìîb_x0004_gµÀDè/ÑÀ_x0001__x0005_´_x000D__x000E_fCnÁÀ£õT¾_x000C_ÞÀQO_x000B__x0001_¬áÀ­áO_x001D_ÎÑÀ_x000B__x0019_Î_x0019_[À¼ìàæíëÎÀ_x0012_`.ñ¼À´Hã/¸À&lt;+Oí´qÒÀÙÿ6_x001F_ÃÐÀ_x0004_Òú_x000C_¡À¿_x001D_Ç5_x0014_P­ÀHîÎmb©Àºs_x0001_µ3ðÅÀ_x0004_¤Ðu¯:ÝÀ6_x0011__x0004__x0006__x0006_°»À¼ºXû_x0002_:ÎÀk[|ä_x001E_ó¾Àg#ù£ëÕ×À_x001D_þ¦~Ë_x000D_µÀÌEX_x000C_(ÔÀ_x001F_0¨;ÀÀ¸©_x0008__x0012_K|¢À&lt;Ã1²!iÍÀ+_x0010_"ûÊBØÀ5_x0012_-IDµÀRk¼_x0015_¿Àí§4ÔõtÃÀû÷C³À±0_x0003_ajÑÀü3#Zà£ÀÜ*ÿ_x0001__x0002_J×Àx_x0011_¨{#¼ÀÀ/_x0015_k?r}×À:&gt;¡fEL¡Àâ¯õ)	'À_x0019_{ö_x0006__x000F_ÒÀwNÒE_x000F_rÐÀéôó¦7¢À±/*ûHAÂÀôC_x0013_kuÏÅÀ_x0001__x000D_Ba_x0010_À}jº¢_x0019_/©À_x0011_5Ë¦øvÀÀSX§ÖÜÒÀ5_x000B_ÊgBÝÀ&lt;­_x000F_9ÌÀù_x000E_+Û1ZÀÏ²ÁE²ÀùÐòéRdÀ&gt;¿éÛôq»Àb_x0010_ð5_x001C_À_x0012_C9ÞAßÀ_x0011_¯_x0003_ðÙÀnv_x0019_É~À²¼DÌÏÀ_x001E_ã%IqÖÀ*µÁHÑÅÀF_x000F_dþP5ÕÀxoöÃø£ÀæÔÒc¢_x001A_À  j_x0016_zàÀ$Ðã{$¨À_x0001__x0002_)\~h×Àãâ-ÖôVÏÀh_x0013_´W_x0001_~ÎÀ_x0007_ù×o_x0017__x000B_ÍÀíÿv'?8·Àûô_x0016_*F]ÜÀ9¼_x0012_E»_x000E_ÓÀmÈYKÓÀdúþlÓÀ_x000C_«Få]^®À]_x0019_zXöjµÀÏHÎ_x001F_ªÁÀÈu_x0011_N$ÅÀ:á£_x001F_·À£_x0014_¥$B¶À¬Q¡Q£ÑÀÅÁB¼ÀÆsd_x000F_ÉÒÀíÒþRÁÀÉÔ#¤-{ÇÀFqÙÕ8µÀà´¨M_x0016_TÇÀô_¿Q%Ú»À»Î§_x0017_.TËÀ&lt;_x0008_#¬cÜÅÀ)­_x000C_¦[ÞÀO	Ü~$ÀóÎµr%]ÐÀër_x0018_VçÀ,¯¡;ëöÝÀ2ÎÌiXz°À_x0019_×V,_x0001__x0002_4_x0005_ÃÀRçj¤¦_x0014_äÀ_x0015_Ñ_x0002_æçµÚÀ_x0004_(#FÀÀ_x0017_V´_x001C_íÇÀù÷Ì.ÇÀÄßtGâÐÀ{,Ð½¥S¸ÀÄÚIÒÔ_x0006_ À_x000D_Õº×í_x001A_¿À]6	+GÀ¦Àóçé³$dÒÀàá_x0013_xj¿À&gt;)Ú`_x000B_ÎÐÀ¢°gÐôâºÀ÷©*¤ë°À³_x0012_²ÁëUÒÀ_x0015_ÚÞÊ_x0018_àÀ_x0002_½¶æÐÀäfû7;_x0017_ÚÀ{1#°ÑÀöµ©_x000D_ÚÀ«_x001C_&gt;À%ÀZ*ü_x0013_ÆÀ,oÚ_x001D_2ËÀWbU_x0004_MëÀÊìë_x0019_óÎÀî_x0010_3'ÀÀì_x0008_UÈo÷ÎÀ$ÌuÒ­Àtç1bÀÀì*µÄfÀÀ_x0001__x0004__ÿ¨Á¢ÀÀ_x0018_®Ø_x0006_&gt;ÂÀ½¦¨ÅC¾ÀZmÃ®ÓµÅÀ¨º=_x001C_TÐÀ: uïhÀÔ¬3ë-ÐÀ{_x000E_"&amp;0IàÀÞè^ÞÝ_x0007_ËÀcÅf_x0014_lÑÀ\_x0011_ºþ|Þ¿À+/&amp;V·TÔÀÍáI_x0002_ÎÐãÀOcÜ¶ÄÀ]_x0002_è@©ÐÀqã@G²XâÀg_x001F_&lt;ËÚÜÀ½Ô·6¬&lt;äÀÑ3³H%ÐÀÏ*´Q_x0003_ÑÀ+9m¦U¶Àd`hÿ¿¤ÔÀâ¾ä1_x0004_ÀÀ|_x0013_F¾:ÅÀ_x0015_×_x001D_æx*ÀÀàÝ_x0013_[áÀDÆ÷ÇUoÇÀC_x000B_Eì&amp;¶ÐÀÀxçSd¾À¢xêÊÊÀZ·c²Ànz6É_x0002__x0003_Xµ­ÀN&gt;Á|ÐZ¨ÀFw=SÉÀkÈRs¢ÑÀ¹ç]PÙ:ÈÀØÊºÀ !|ÀÏªSn}ÈÓÀÁTW¨R.ÝÀ_x0004__x000F_þf3¼À¨JØ9¥Àx·Í/ª[ÐÀÝ^éöÄÀ°_x0012_þ¦UemÀ_x0001_ë£LûNÓÀÚëçR_x0002_âÀY=_x0003_ðS¸ÔÀT:fú_x0012_åÀÜ¢PÂHÀO¿Ùö&gt;gÇÀ\X^â»ãÀÓ¹L©+ºÀ_x0018_¥ÝÔÀ_x0002_4é=_x000D_À-oDG"àÁÀ-»_x0017_{f"×Àl_x0004__x001B_ÔÀ¦~ÔöHÌÀ=Ê_x0011_ègÝØÀêª×&gt;üÅÀGÅIJáÀÞÁóNÜÀuìÎíbnËÀ_x0001__x0002__x0004_DÒ_x000C_Î,ÄÀs_x0001__x0007_]_x001B_÷ÕÀÛ¹_x0013_E[­À]ê_x0001_ÏÍºÀ©½_x001F_}Y·À]9cîÚÀ¶5ðßà½xÀeâ[FR!ÎÀP9_x001B_ÖD¹ÀØ_x001B_}V±AÕÀZ¶ª©_x0001_%ÁÀ§VÈ_x001B_ÐÀ8YzÅùÅÀ«0(}ÔàÀ¸xZ%ÆÀeÛ	²_x001E_ÇÀ_x0008_pr­eoÀÀÀ_x0006_È_x001A__x0001_ÙÀ×²ìZ½ÀÉä¤§@áÀÙ2Z§öÛÀ_x0002_u9¬ð|À_x0015_ºí|ó·À£Pí°©÷ÄÀ$oÇeAÀÙi&gt;ZËØÀo&lt;§t_x0008_ÒÀ=àm_x0001_Ñé»À\E_x0014_+ÉÀ$lWÐ±À°ùd_x001B_íÁÀÒ_x0015__x0016_Ç_x0001__x0002_7ÜÀ0ÂæÒ]¼À2"9)Þô¦ÀNÒ(jÿýËÀ eø'°ËÀq¢ùB_x0007_ýÒÀ(ì0ÓÅ3¦À#s«CÆøÀZSÞÈ½À!ÔN_x0012_ÑÐÀzdæ«_x0002_tßÀ[A_x0018__x001F__x0012_ÔÀP_x000F__x001D_DHÉÀöÝ+a2_x0005_ÓÀ3¾"_x0003_ßÀîÝi`×'À_x0008_÷§X_³ÓÀ_x0008_UÀwÎÀ¼_x001E_kQÿ»Àë_x0014_äê5_x0006_¡ÀZ_x0016_81úÄÀÑï_x0019_dªaáÀ©_x0004_Fª«´ÒÀ/'^Ù6ÁÀË_	=_x0017_oªÀ½;+.ÁÀÓ2{dÉÀ_x0004__x0015_ÈÎ}DÞÀ·:eJÚÀ»afkßÀK9"5-_x000C_ÕÀe_x0013_GÊê ¸À_x0002__x0003_kfÒ"_x000C_ØÀçÅé¨5ß¾À_x001C_V©HùjãÀ¦õóö_x000D_ËÀèF&gt;_x0005_zÊåÀv-NkF¡ÕÀÓäá1¤À#_x001C_Öø©À 7¢_x0011_ÛÀÂ ª:_x001C_ãÀ|&lt;0_x0013_ÕÏÀ\_x000D__x0004__x001E_RtÀ_x0016_t_x001E__x000C_ ÆÀº_x000D_ªÿ_x0011_ÀÀÂ_x0002_=AqâÀ0_x0018_Ì¨þ¦À¯_ ´ð.Àyp_x0019_M	ÊÀôå_x0003_ÍxnÀ3Ah±û_x001B_ÚÀj_x000B_YHÒÀáÞà³®À ÂóÀË_x0006_GåÞpÐÀM°0?ÿÍÀNò¡ßB´ÔÀí_x0019_\(kÉÀ!axÔP_x001C_ÒÀ²®ÆFò_x0008_ÎÀ¤_x0001__x0018_/HÁÀ._x000C_*6ôÁÀòæ1¤_x0001__x0002_1_x0006_À08J'µÀÑÙ÷âù]ÄÀ.±`_x0005_H®ÊÀd÷MâqåÓÀ°ÙDÐÀq_x0010_©_x0006_åÌÀmn§_x0018_	tÙÀ_x0019_g*)$4×ÀäAtk}Àe)ºY\¼ÙÀÝd4÷ÃTÀ1÷}^1çÙÀªð_x0006_Zl_x0003_ÑÀí'?_x0007_¾ÀXÒtý_x0006_»ÀÂY2çQ&gt;ÄÀ2U_x001C__x0016_ÅhÜÀAÚh_x0019_Æ³ÀY=»L_x0008_ÑÀà}þEÔÀ_x001C_Ù_x0011_¸±ÝÀ	_x001F_ºFCÝÀ.vÒªËãÀý2{WÚÀV¿Æ_x0011_ÜÀQÜ2ªÀ2ý_x000F_ÏfäÀÀ&lt;_x0014_]:_x0001_ÖÀÌ~_x000F_ç_x0008_ÓÀ0Y/,.Å¬ÀøÆç°ÌÅÀ_x0001__x0003_ñÃGÒÀ_x0007_¹e'ÝÈÀ_x0008_Ê9¾n_x001C_¤ÀÌ*Q"¼ôÀ3Ý­N-½ÀPÊVÂØêÂÀ_x0015_BûµÔôÒÀÐóïÎÓÀ®ø_x001B_Õ9_x0017_¡ÀÉl_x0001_È8xÚÀÎ_x0011_0_x0014_:RÀ2*udÀàª½ó}¸À&lt;ÁÕ_x0007_¿&gt;ÔÀqÓ¤_x000D_ÒÕÁÀ]»²_x0017_\ÀÀö_x001F_.~ßÐÀ[ÑµEÒÀî$Æ¹¯ÙéÀ]Þ^¾-ßÀù&gt;ËìÏÀÛP_x001D_ê_x001B_Ú¼À2±¹ÐL_x0007_ÐÀ¼z_x000D_¸_x001E_ÄÍÀá'ÓGÀ_x0006_@¾-ÝeÚÀk_x0008_Bø_x001A_ËªÀ._x001A_J³_x0017_ïÀu_x0003_5Ó_x000E_NâÀÎ»£ØG!ÖÀ_x0018_)l_x0002_)²¸À?¡ÂÇ_x0002__x0004_F:ÙÀu*_x0019_ñ¾(À§]kÌÏ¸ÀÀ3z_x0007_ÕgÑÀ0IÕÖÍÀrÔRRÜ_x0010_ÓÀüïí:ª×ÀÅ-O,_x0016_ÄÀÇÁ@ß[Î®ÀÛj·4ÏÀÞ_x0001_;l_x000D__x000E_ÛÀÔmÒ0µCÅÀÜeAÝ_´Àuª_x0019_FÎÀ_x0014_öÿ}+¶ÀÌ¥	Íú·¾À.P~+IÀÊÀÑ_x0002_h:éÉ®Àc¬QÏ_x0007_G·ÀÐ_x0004_Sh:#ÃÀíeìß5çÑÀI?ÿ5\ÀÈÅ_x001E_4ÇÀÀÝsÕ¼À_x0001_:_x0013__x0003_þEÔÀÙKÜ³ÞÀ¤*_x001B__x0002_,ÌÀÍ¸=p_x000E_ÁÀ´{nåxÜÚÀ­]?|KÀþíÉÕ7Ò´ÀýPRÖÀ_x0008_	ûØÐm±¦À½Õà_x0004_ñ¨Àè_x0003_Çê_x0010_ÁÀÉw_x0008_"ÃÀANô@ÑËÀè_x0011_/ÏðªÀ_x0015_vDY#¿À·_x0017_Õ=eÈÀ_x0016_òNøl"ÑÀÔ9_x0004_Ì¥À&gt;v,mÀ¶Ñm§}àÀ¬/_x0007_u±ÐÀ¥QR»ø¿´À¢Ùë_x0005_3pÓÀù¢_x001E_°_ú­ÀR_x001F_1ÔÀÓ¬&gt;­ÐÀ$ÓÛYÜ9åÀ"(O_x001F_Ó°Àµ·£ÚÀsóÂ?Ã_x0001_ÑÀ_¿_x000F_#_x001B_ÎÀä=§[áØÁÀÃxf5_x000D_£ÀÕ_x0007_}_x001C_úØÀÌ_x0006__x0002_	_x0011_ÕÀ)yY&gt;_x000B_2ÓÀ¨+Cq_¤µÀ!¹ghMÙÀxRÊ/_x001C_æÅÀyßê_x0004__x0006_ÕËÀÀ§_x0005_cµ¶}ÎÀYb«g_x0010_¿ÐÀF|_x0015_½À¦ñç·¯ÒÝÀ_x0001_0ÖÉ!ÍßÀÚÁõs_x001A_ÑÀ._x0011__x001B_SMDÐÀÓ?ôí¿lÒÀ2Õ_x000D__x0002_#_x000B_ÜÀÏ_x0018_­K^°ÉÀý~d_x001A_ÉÀÁ_x0015_&lt;by®ÓÀ"»\r3ª¼À¬_x0014_ñq_x0001_ÖÀâ³_x0011_ª#¦ÚÀ³¸æäS)ÏÀ=ot_x0005_E-ÝÀPx_Ú_ÌÀqÍn,oÙÀ#Ç4ó\,ÐÀ_x0008_ØI_x0006_»×À_x0001_ã_G_x001D_^¦ÀÀHÞ_x0003_ À&amp;W_x000D_XÑÀþmÆ_x001F__x001A_SàÀ×7ÅRçÃÀ´ZÂ,ÂÀ3s!	&gt;ÛÀä\$_x001D__x0006_\¾Àÿtþ_x0018_rÃÀÛÈs­¢_x0006_ÆÀ_x0001__x0002_Ûeá&amp;_x0012_Ì³ÀÁ_x0008_a´/ÅÀDÿròzÀÔx6_x0018_Í9ÚÀâ	nÍF´À °	vuÙÚÀ$´sæYÂÀµ»_x001C__x001D_CvÚÀÄ'~¨Ã±À_x0019_W,%ÂÀ)_x000F_º]ÐÀ_x0010_åþ4+ÔÀÚè&gt;±ütºÀüòJ_x001C_ßÅÑÀ_x0002__x001A_D­á0ÌÀ§_x001C_ºG"ªÀyD¿ÈãÍÀg_x000E_P6:GÈÀ¯$_x001A_%]«À(p_x001C_;&gt;÷ÉÀ_x0017_P[ñaVÒÀÇÞõ_ÿUÌÀ©_x0017_ÍÇÀýû¬_x0011_ÔÅÑÀERJ_x0005_ÆÇÀbR_x0007_ÆÖÚÀ¼×!Ý%À_x0018_{í_x000C_Þ|ËÀ_x0017_¹«¥ØEÀ¶%7DÐ}«ÀG#{×Àmü ã_x0002__x0004_SÈÀ]6r»G¬À_x0002_õêräËÀÙ}D_x001B_ÞÎÀ±à_x0003_ßÿ×À¤(øÌþÐÀ;ëa6KväÀ#Wt¾ÝÎÀ¥ÜÔ_x0001_®iÀÍÄd´ö¿Àfá®¹À!1ä³²ÀûRlFüêÀ]¿K»4¿ÒÀ_x000C_©^«×ÀiÍIþHÊÀ&lt;RD¿ÎÀ_x0019_¹"gÔÀ_x0008_Z9Ä	_x0001_¹ÀÀ_x0015_ë©òÉÀnK_°þÂÀl_x000D_Ø_x001E_E|ÞÀÍ°_x0018_ÌoeÀv¡H_x0017_j¿ÂÀe&lt;^$¨ÏÀsåÈ~ÁÀ²_x001F_¡d_x0010_¡âÀ_x000E_¼_x000B_Fÿ´À«ªuõ»ÈÀ;HyÑÀÏ(_x000E_Áê/ØÀj¥ÙÕÝËÀ_x0001__x0002_Êpzáª±ÀJ_x0005_F:ªM¾À)@7à®ÀÇ+äuÓÀ9[_x0012_Ï?WpÀïZÖ¬D@ÑÀ@:_x0012_¦Àku!*WÌÀã_x0019_kuM\éÀñyXaÚ-ØÀÂ$ìrÊÀ\£?Ü'ØÀxØB_x0001_OÑÀïaIi_x0001_zÔÀru®SÏ¥ÖÀ_x001F_µVÏ½×Àn¥ÅÛE_x001A_ÎÀ#;_x0013_N_x000C_ÒÀéJ§)cÒÀTî;vÙÈËÀ&amp;kÐÎ´±ØÀ:w?_x0013_þÀ_x0011_Ív{·À°_x001D_:QÀC\»ý_x000F_KµÀúñ1Õ¡ÄÎÀå_x000B_¥÷ÙÐÀOÇÏ_x001A_PÖÀçy³_x001F_Ë®§Àµç8Z:âÀXzWB¡ÁÀP0{_x0002__x0003_La²ÀªµÄ_x0001_ìÉÔÀðu_x0010_+xÀêtw¥»A¹ÀäQ4ÓÓÀYg_x001D__x000F_ÞÀ½¹îTÈÀÄÙì&gt;ÑÁ¨À_x0019__x000F_á£_x001F_¯Àéö"ýsØØÀ_x0003_T _x0011_¸^ÂÀjPªÞ,ÅÀ(/¹û*cÄÀmÓ'YçvÀí¢¢¶_x0003_àÀ(OÛm jìÀ­Kê¿_x0001_'êÀi+þ"\vÏÀÀ~_x000B_@È\À7k¢ 'HØÀQuÌSÈÀ³è_x0015_«_x0001_9¯ÀÄ_x0001_b_x0012_µ_x0003_ÀWÀa_x0010__x0006_âÝÀ_x0003__x0005_|³âëÒÀ±_x0008_ãÐ¢À_x000F_N_x0014_ò¤ÖÀüÅ)_x0002__x001F_ÕÀBðÜ1 ÙÀu÷_x0014_Ë§ËÀÝh:ëòÙÀ¬Åú08êÑÀ_x0002__x0004_ A~L_x0001_ÃÀfòéÙ§¿Àgbí[he·À}&lt;§Ñ4ÊÀpæðáÞ_x0008_ÑÀ9©ùkT&amp;ÔÀMéW|u±²À_x001C_~bNÝXÊÀÔùhEûuÀ!kr£ThÀ§ÊÎhÊ»¦ÀüÂ_x0002_¬E©ãÀõ_x0002_hÝýÍÀöC#j_³À£©¿5Î»ÀíczÀ¿õY	Æ!»ÀãUÕò_x001C_¼ÀðÆgÒý²À{0&gt;­qÙÀ:óHëÉÀ~#wB¾ÕÀO¹tò_x0008_sÑÀ)·¦À_x0019_ÚªQjFÎÀÓ~w_x0018_ïÌÀ*ëÿ°è«ÀfgëK_x0003_ÝÀa?wôº2±Àq&amp;ÕFWÊÀõÕ}õ,ÁÀ_x0013_+S_x0006__x0007_ À]0l|±ÀíïòÄWãÀ²H_x0011_ºÀl¥Å©_x0013_ÙÀ¡r_x0003_Ù°ÜÀÅW±_x0001_Ä·À,#0@$§À.!ö}áÖ©À|{\üÚHÊÀºlÆË¸PÀÍM9Ð·ÛÀ`¥üWø!ÅÀ&lt;9­cZ½À#4GÀsw±À|Ô¡A·ÀS¾Ð²úÏÀ{jËëÀïìÇ1)²ÖÀ_x0005__x0004_Í_x000B_o'ÐÀ/q_x0013_UkÖÀÍEö£ÒçÀÀ;_x000D_/L2ÓÀ}Éb©¥ÙÀµzvèºÀ+¦8ºÔÀË_x0002_¬_x001C_ÞÀdß2_x0012_CãÀ\Áà¤Ä`ËÀ_x001E_¹&gt;ªÀÀôH9'×ÃÀ®.±KJÆÀ_x0001__x0002_þ_x0013_ÿ(_x0012_×Ài®Æe^¹Àï_x000E_äÀÀêÝÑÀ£ü_x0015_"ØÀu±J­I9ÖÀøj_x0017__x0015_&gt;ªºÀ_x0018_z;nRÀ×¹N3_x000F_ÊÖÀè\ç¯ö¹Àú4¬÷AÁÀ¼ºê_x0012_ÏU`ÀWkË_x000D_®,À#p_x0002_8Ü#ÀÀÿq_x000D_¨&amp;_x0018_ÂÀÄl_x000D__x0002_ìßÁÀ_x0008_E¦+-â²À_x0007_xÿËÀòãÒxÙ ÑÀ_x000F_©n0nÔÀ¥çÂõ¹ÊÀqJîW_x0016_½ÆÀÀL_x0010_~%-À¾;)_x0001_«1ÒÀh3·íõ!ÔÀ9\ø÷yáÀ·4+¤_x0007_¼ØÀ*·ÈùáÀ_x0005_ÁTb%ÿÚÀmÚCUO_x000E_½Àiâ¶¼ÌäÀ_x0004__x0001_ý_x0003__x0004_Í^ÍÀ ¬åAêó½Àé2ÿAûÆÀäÎ¼_x0017_ÕÀÍ j°¡ÀÔ3®_x0013_¿¥ÀS_x001C__x0004__x000F_àÀ_x001C_\V¥×¥©À_x001A_×«{/´À]Ã_x0008_ÆÏÁÀ_x0005_#ÏZ6ÉÀ+&lt;äIø8ÌÀÝogæU_x001F_ßÀ}_x0001_ò_OÇÀ:rø$èÀgµa/Ú±ÀÆ_x001E_õËÀäÙø&lt;&amp;áÀÕMPJ	çÃÀzHçäÀí¦~Ûo¾ÓÀÚ6oâkÁÀ_x0001__x0019_¥ó_x0016_XÀÂ7_x0008_®cÿâÀ_x0019_§_x0002_ºÁ­ãÀ G1_x0008_i¶À¢_x001A_ÔhËXÆÀ_x001C_¤{	À3/·÷øqÕÀñ+Ïÿ­ñÇÀ)_x001D_HS6ÖÀX_x001F_y lÀ_x0001__x0004_$03÷ÈÀì?Ò¡ì_x0001_ÒÀ_x000F_-dIPÌÙÀ_x0019_~eè_x000E_±Àâñr_x000D__x0019_~Àñ!g"_x0005_¢ÀÎû_x001E__ÞÀÓ_x001B_è"_x0001__x0010_ ÀNª_x0018_k8àÀ 3TÓÀStv-PÚªÀM]_x0003_8Z­ÛÀN³IêvÀôì,j¡ÌÀÃØ4_x0005_ÁlÀUÙsÐ¼ÂÀ3üs¿úÓÀSì_x000C_X×À»Qõ¼®ßÀÀ«yñ=_x0012_¸À7B«!_x0017_ÞÀÀÝr	f³ÀR_"³³À_x0005_q_x0006_@_x001A_¼ÀËU¢¦AÍÀb¸_x0016_ÔG°Àoè¬_x0002_ÒÀL¤U!ÚÓÀ;û?%1ÀNáªÜÑÀXÕTl¢Àcv_x001C__x0001__x0002_ú¤ÔÀ¿¨_x000D_ÕÉÓÀhº_x0002_ºÀ#îÓ\-!ÐÀÊ´nY0¹´ÀeÄE_x0001_¼À³îÃü ¡Àxý²ÃãÂÀ_x001D_iR¢À»ª(wïyÅÀmaë_x0008_h_¯ÀÕ°ÆWsÑÀ¿_x001F_¬D8"­ÀwJø_x000D_ó_x000D_¸ÀÝÕ¯j_x0016_rÀ×;_x0015_Aþ~ÙÀtÈÌUQ§À×4üpÁÄÀë|$2_x0006_ÔÀøhXÕßØÀ_x0016_·dûoÂÀ:_x0017_tÓê×À¹[_x0007_ùÕ_x0018_èÀhÉÙÊ¡·ÌÀ#Ä¬HÚÀ_x0018_ÔÕ¶s¤À9ínô_x0003_oÑÀ­)	|ÍÀau_x0008_]À=3_x0005_L$ÖÀª_x001F_bæ05ÔÀÁù8Uö*ÓÀ_x0004_	»%°ô(_x0015_áÀ3/_x0012_eãåÀÀZi±_x0002__x0007_ÄÀ_x0014_ãÐ·4_x0001_àÀ_x000E_!_x0017_¸Àmq7!_x0017_XÁÀÝ]¨s"¹ÀB'£_x000E_;"ÆÀ%çÏKV¸À_x0003_)èl^~ÔÀ_x0017_à ,Q ÀÀ|8#×-÷ÑÀaLõh£:âÀd_x0008_V_x0004_ðÀ70ûÌ_x0017_Ç´À]foQe_x001B_½À0!Õ_x000E_ÃJÄÀÜ]N£è½ÇÀè=ßå&amp;ÞÀ­$Áù®.ÊÀãé×i+ÓÀö¾_x0006_ÎÀ`_x0013_ïí_x000C_kÒÀ_x000C_E_x0005_¿_x0019_¾À$Qgî/À|A/V_x0013_2ÛÀi@/_x0013_XÅÀ_x0015_lÃ^BÆÀ&amp;&amp;ÆüUà£À­ý°_x0001_ÕßÀÕ°iÜí²ÀÏØdÝ_x0002__x0007_ÃÐÀ_x0006_·_x001D_º	ìÉÀ±!_x0007__x0007_J_x0005_ÕÀ sÍ¶À3-_x0018_æÅC½Àìæ_x001B_?£´À·ó&amp;-_x0004_®äÀ§_x000C_Ù_x0019_·ÆÀL¼_x0001_ÊIÑÀ2W V½QÒÀ&amp;©_x0010__x0011_F¨éÀqç_x000C_V­²À¢9!n§À_x0018_â#ÀçÂÔÚ÷ÐÀ2éª·À&lt;v®GãtÔÀ_x0008_µFÛÅÀ@¾zÚ¢GÀÏxÇÚ_x000E_¥ØÀ_x001E_3ÎÎµØÀ_x001F_rBáÀ_x0018_ÆW-Ê%æÀS±X¨+«À\csºûÒÀZ1_x0012_zÏâÀóÝvÉ_x0010_ÖÀÀ¶ÑÇÀ_x0010_²luàãÀgZO¶ÛÀ÷_x0003_l/8ÊÀiÌØNóÔÀ_x0001__x0002_Ú¿®(IÌÀ·'G±~¢ÀW(½¡:_x000F_¼Àp(,Q»ÖÀË¬XÈìÔÀÃ¾i×E?ÅÀwéL®«ÀÉ:lºÄÀÛÀÈÚSËÀ_x0005_ÀGêKFÅÀ\üÛëÂÀ*ÈDiWÆÀ_x0019_Únëµ¯À.k_x000D_ü)_x000C_¨ÀJt×È;ÇÀeè3«ì4°Àx%[p¶À·ü{¸)¹À-FÃ¾ÿÇÀñ_x001C_Ôò5ý×À'D×¼y(ÓÀ£ØíùrµÀù^ m ÉÀ1³Ì=.ÐÀÉ|cóÀXüLjè¸ÀQ?ìÓðé¦Àgs¾ó»ÃÀá_x0013_¢W¯EÖÀÕÒñË_x0012_ÕÀ_x001A_&amp;bSÐÀi¾W×_x0001__x0002_µÀàÀ¨HCq_x0002_ÃËÀ#D´bN×Àè E{_x000F_uãÀÒ¡P_x0010_Õ÷ÖÀ_x001A_#^ÃèÔÀVµÑaIð»À1gÅ"¤äÝÀ_x001C_fðrÈ«À_x0016_2ø_x000C_"¹À·g_x0010_rßßÀ.(XvðB»Àª«\-wÐÀ'_A«ÀU_x0017_tQÉÀpø¼±ÙÀÖEÂ&amp;V»ÏÀ&lt;N÷ ÏÊÀ©Ú§_x001C_ë_x0008_ÉÀ_x0008_óû_x0019_Z¹ÀüÄ×&gt;_[·À_x001F__x000F_&gt;UµÀ¾O_x0019_=¤¨À×fFÜq°À_ÙN¡£À*¹JÞrÀ)Æ.	UÙÀÄçjWºªÉÀô©wsQÍÀ_x001E_¸_x001C__x001C_ßÀ_x0014__x0007_õ_x0011__x000E_á´ÀL_x0018_Ú1D#¬À_x0004__x0008_TbéêÀÀ-ã®Óþ·À}Â{éÍ8µÀsÛËÍï_x001B_ÇÀ.O_x0002_ÎâÀ¦_x0006__x000C_x»ÀÎ6«Ù÷Àû!_x000C_ÆïºÁÀÄìIÈ¥ÓÀ_x000D_¾~hl´Àí_x001B_õÏÈTÅÀ%ï_x000F_uÀG&gt;O®êÁÀ!§Rz_x0016_«À#}Ù³_x0016_óµÀMw§WäÀBÿÐá¬À)QfáÚóÐÀ_x0007_sÖÙ_x0018_ÎÒÀ_x0001_Ûõ5ð_x0010_ÆÀxÍ_x001C_	ÖÀS`s%±ÀX×G¿èÀÆ»ø«À§bñÆÂæÓÀFWßPß^ãÀ¢Ò»_x0003_æ¤ÀÀh¼úP_x001E_ïÖÀ_x0005_d_x0004_yÅ ÀûAWÓc¹ÇÀaÏ·2åÀsÔÌÁ_x0001__x0003_ë_x000E_ÂÀ}·c_x001D_ÐÀ¶6*¤_x001F_,ÁÀZ,ÑÈå-ÜÀÚ­_x001D_©ÝÀbBø@KÈ­À(_x0002__x000D_­ÀHS`ÀÀÎú½©ö×À_pùW À_x001E_+ü&lt;üíUÀ8Ïá6Ò¯ÒÀBßÕ$R_x0011_©À7_x000F_ÈQUÊÀ\ò_x0012_K¢±À¯§_x001B_6ÕAÀÔ_x0013_éÕ1¸Àr`ê[zFÀ÷_x0018_I?É6ÕÀ_x0010_©&lt;ò³ÑÀ_x0008__x0002_\nås¦Àg%ñU_x001E_êÛÀ­z-JFÖ¶À_x0014__x0018_Û; bÀ$NÑO^Ê×ÀÌ,_x0003_ÿqÑØÀ¹Õ&gt;vÌ¾Àô_x0003_OÇá¹À_x000F_}Sv_x0017_àÀÙ%P¶ÔÀDª_x0007_KÒÀ4:ÞX³À_x0003__x0005_¼nÓ_x0002_ÖÀzlÀN(ÜÇÀ£FGÅêÁÀn_x000B_}ë4/ÔÀÆ¬TW²­ÈÀ_x0004_Nâ©2ÐÀÐyKÑº.àÀ¨%«Ô_x0011_"¢À¢È4¤NÃÀ1	ú_x000E_RÏÀïêABDÀÀÀ§!öÌõÑÀABòÅK?ÕÀxCü_x0003_Àµ8_x0006_^ßz¹ÀÚhW_x001E_ï_x0003_ÑÀ9wnò_x0010_­ÀAÀÛã+ÎÀ¿_x0015_È-³_x0003_ÜÀ°SJGÕÖÀ¬!.ØS?Àc0°T9_x001D_ÛÀHÃþuf¤Àþú¡q_x0005__x0002_ÁÀ5Om¥9åÀ´÷äE7=àÀ°ßi_x0001__x0005_tÈÀÅvWë§ÀÆµL_x001D_ØÒÀ»4·6ÌÀØù_x001B_PKÍ¹ÀD´ß_x0002__x0004_Dµ¬À@_x0010__x000C__x001F_Â|ÖÀò£K/*P¶Àr4{;¶Y¬À_\MÖVØÀ=&amp;;-ÖÀ=(ø×bEÑÀmø1-¹À{mÍ²j±Àªø_x001B__x0004_»PÜÀ¥±³®À×æ*.ÉÀ²fÖzÁÀ¿ÌÍÁocÆÀ5Ù± Â1ËÀì{A¨À0Ó§a*ÃÀMCifÉ¥ÐÀ=åºÔ"´¸À|F6R(µÀüó¤ëì8ÑÀô_x0018_zùÑäÀz_x001C__x0001_vluåÀ_x0002__x0007_ç_x0003_ÕÀdÄd¬³àÀ¬56|õ¿ÀYÈïDVÚÕÀîð_x001A_&amp;ÅÀ§fCßµÀÄü7hl(ÒÀÕÍh°Ó_x0001_áÀ²ÖÔd^B~À_x0001__x0003_?Â&gt;#&amp;¸Àg(_x001B__x001A_vÒÀÛ_x0002_õj%À½À_x0004_õö`À_x0012_ÀüUfhc¸ÐÀ'Qh=_x0004_ØÀj-_x0014_÷ÖàÐÀZ|Æ³^ÓÀ_x0014_MºÀúöo¯_#²À)ó_x0015_'_x0016_ºÀj0+ÄÀ\ØÓ|ìÞÀÍsòÔ¶_x0003_¹À|©"_x0014_$.ÂÀDß¡¶N§ÄÀÌõ;ÉÎ¿À_x0005__x001A__x000B_ÑàÄÀ!wåÎoâÀÄÔ´_x0012_É'ÈÀà_x0004_4ÄÀ·&gt;li_ê¿À_ÞßÜ_tÀ&lt;¦:	:´µÀ%³&gt;_x0016_ßÀÃ±__x000F_ÅÀ_x001A_p_x000E_¬¶ÀUÈ¢»¢þ¸À¦¾±!ð÷ÏÀãÈ_x0015_ilÐÀZË8ÙÖ±À_x0005_l°&lt;_x0005__x0008_Ú_x0016_ÜÀÙÛPÇ_x0019_´À³µéO×d®ÀÌ®k^låÀ¼¶(øF¥Àò l±ù±À-_x001A_¼ÇßçÐÀ¯¯NÐãàÕÀc+ú¤·Ë¡À	É/_x001C__x0001_²ÀÑ©_x001D_ÍÀ_x0002_PØt¤ÙÀÈ;_x001E_åh¡À@	-ùÄÀ(wÿqÛÀÙ_x0001_ðæ6ÙÀÈº+d_x0010_ÈÀ*±ÅsÐÕÀË_x0006_è¶ßÚÀÝHÉyÑÀu¤ªN¯fªÀ_x0004__x0015_PçÑ×ÀÔ_x0007_Å_x0008__x0019_pÏÀ;âa¤ù_x0003_ÏÀÆ-_x0018_¤æG¹À7=¹Õ_x001B_ÎåÀ¦þ2²ÒÙÎÀ_x000B_+V_x0010_«Ó°Àg¹åaÉ§Àñ×jÊ~àÀÁßGKìÑÀ+&gt;H_sgÐÀ_x0001__x0002_À_x0007_¿_x000E__x0013_¶Àa«uãO_À_x000E_M³-uæÀm8Ô©úÌËÀ2%È_ü_x001F_®À?§ôCwuÀ_x0012__x001A_°o_x0018__x0002_àÀMd÷)TÍÀVò#S_x0008_ù¶À9WÓÒ»ÀÃ¡ÀË+ÖÀ4N6»_x000F_½À_x001B_èÌuÀ@¤À÷_x001D_®¯ÒúÀ¬_x0012_DÙ!ö­ÀLû½Î°ÝÂÀ(ÏÕySWÙÀ_x000F__v¥_x0006_ë¸ÀYÊ_x0019_(_x0005_ÐÀÃn&gt;(ýÁÀ_x0012_Õ÷ÁÀ©aÑÛ_x0015_ÉÀºDû_x000E_·Àúô|£ò^ÅÀ_x0013_Þt×_x0017_ÀÕ$ØÀF¹À¥»ZpßëÏÀiè_x000B_ËÊÀÃñkàyÇÀtøÛ?¤=ÄÀx¨©]-ißÀA¦é_x0001__x0002_ù¾ÖÀ1Ð´G_x0004_\À¢1Z_x0018_\ÜâÀ|Õ´.	âÀ	.±×"ÎÀ(B¦P_x0006__x0015_ÉÀe_x001A_Wxtï×ÀÖk0ônÈÛÀkÍ©nâÕÀ´ØhT¿À~ÊW_x0001_\ÎÀÈ*¥îµÀ§¨)ûóÄ¶ÀÀãÕ&lt;4öÓÀ·_x0004_ù_x0013__x0010_ÅÀª_x001B__x001A_3êáÀ_x0016_ÎÑ©·ÀVß7_x001A_/_x001A_ÜÀ£+9îá²ÃÀ¥ZÍæ!ÒÀòé*ÍÐlÂÀ¾Ý&lt;_x0004_¸¨ÎÀ16û£ë.ÍÀÿ¢³\f¦À_x0004__x0012_5~³À/!_x0004__x001E_·Àø_x0013_&amp;¾±ÀÖH4S¤±ÀBéqä_x000C_ÅÀ|&amp;þ3¶Àí_x0002_Ù±a:¼À¿_x001F__x0010_^ÊÚÀ</t>
  </si>
  <si>
    <t>efda201e82e0063a03c796165ba0867a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8988888888888888888888888888888888_x0001__x000C_88_x0002__x000C_88_x0003__x000C_88_x0004__x000C_88_x0005__x000C_88_x0006__x000C_88_x0007__x000C_88_x0008__x000C_88	_x000C_889_x000C_88_x000B__x000C_88_x000C__x000C_88_x000D__x000C_88_x000E__x000C_88_x000F__x000C_88_x0010__x000C_88_x0011__x000C_88_x0012__x000C_88_x0013__x000C_88_x0014__x000C_88_x0015__x000C_88_x0016__x000C_88_x0017__x000C_88_x0018__x000C_88_x0019__x000C_88_x001A__x000C_88_x001B__x000C_88_x001C__x000C_88_x001D__x000C_88_x001E__x000C_88_x001F__x000C_88 _x000C_88!_x000C_88"_x000C_88#_x000C_88$_x000C_88%_x000C_88&amp;_x000C_88'_x000C_88(_x000C_88)_x000C_88*_x000C_88+_x000C_88,_x000C_88-_x000C_88._x000C_88/_x000C_880_x000C_881_x000C_882_x000C_883_x000C_884_x000C_885_x000C_886_x000C_887_x000C_88_x0001__x0002_8_x000C__x0001__x0001_9_x000C__x0001__x0001_:_x000C__x0001__x0001_;_x000C__x0001__x0001_&lt;_x000C__x0001__x0001_=_x000C__x0001__x0001_&gt;_x000C__x0001__x0001_?_x000C__x0001__x0001_@_x000C__x0001__x0001_A_x000C__x0001__x0001_B_x000C__x0001__x0001_C_x000C__x0001__x0001_D_x000C__x0001__x0001_E_x000C__x0001__x0001_F_x000C__x0001__x0001_G_x000C__x0001__x0001_H_x000C__x0001__x0001_I_x000C__x0001__x0001_J_x000C__x0001__x0001_K_x000C__x0001__x0001_L_x000C__x0001__x0001_M_x000C__x0001__x0001_N_x000C__x0001__x0001_O_x000C__x0001__x0001_P_x000C__x0001__x0001_Q_x000C__x0001__x0001_R_x000C__x0001__x0001_S_x000C__x0001__x0001_T_x000C__x0001__x0001_U_x000C__x0001__x0001_V_x000C__x0001__x0001_W_x000C__x0001__x0001_X_x000C__x0001__x0001_Y_x000C__x0001__x0001_Z_x000C__x0001__x0001_[_x000C__x0001__x0001_\_x000C__x0001__x0001_]_x000C__x0001__x0001_^_x000C__x0001__x0001___x000C__x0001__x0001_`_x000C__x0001__x0001_a_x000C__x0001__x0001_b_x000C__x0001__x0001_c_x000C__x0001__x0001_d_x000C__x0001__x0001_e_x000C__x0001__x0001_f_x000C__x0001__x0001_g_x000C__x0001__x0001_h_x000C__x0001__x0001_i_x000C__x0001__x0001_k_x000C__x0001__x0001_ýÿÿÿl_x000C__x0001__x0001_m_x000C__x0001__x0001_n_x000C__x0001__x0001_o_x000C__x0001__x0001_p_x000C__x0001__x0001_q_x000C__x0001__x0001_r_x000C__x0001__x0001_s_x000C__x0001__x0001_t_x000C__x0001__x0001_u_x000C__x0001__x0001_v_x000C__x0001__x0001__x0001__x0002_w_x000C__x0001__x0001_x_x000C__x0001__x0001_y_x000C__x0001__x0001_z_x000C__x0001__x0001_{_x000C__x0001__x0001_|_x000C__x0001__x0001_}_x000C__x0001__x0001_~_x000C__x0001__x0001__x000C__x0001__x0001__x000C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</si>
  <si>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555c41a32f234cf5e15b89968bdab5b6_x000B__x000C_Ç_x001A__x0014__x0002_A8_x000C_Ü«3x_x0002_A?×=f_x0019_Ó_x0003_A_x001D_U³Ñ_x0001_A_x0007_Õ* Qà_x0002_AßKÉÒ¢_x0002_A_x001F_â¬¬Ã_x0003_AliµæLÝ_x0001_AÀõ®_x001F_2j_x0003_A'¾ªËá	_x0003_A*®_x0017_.i_x0003_A¹È·_x001E__x0003_AùUú_x0002_AÒìu_x001A_"_x0002_AÐLZ³V_x0003_ATÍà_x0006_Â_x0003_A¬ks»m_x0005_A)Äµs_x0003_A7G·!Õ_x0001_A_x0003_HÆ5ü_x0003_As×Üº_x0002_A\­ò_x000F__x0004_AºPB_x000B_¨_x0004_AçèOÐ_x0019_3_x0002_AbÐ_x0008_'2_x0002_A|jq$_x0015_t_x0002_AAyZD_x0004_AÂ±ÎZ _x0004_Aß&lt;Ìt£Ù_x0003_A^û_x0007_ö_x001A__x0002_AoLk©&amp;_x0003_A_x0004__x0002_ó	_x000B_&lt;Õ_x0001_AÐ6_x001F_âÍ¡_x0002_AÃ_x0013_Oûd_x001C__x0002_A_x001B_äÅ«5V_x0004_AÃE òô	_x0005_AÞüVb¢ _x0003_AdÁ_x0012_ç_x0004__x0002_AnKb_x0013_F=_x0003_A_x0004_ÊÔ_x0005_p_x0002_An_x0003_7Rc_x000F__x0002_A®_x001E_9ñk_x0002_A_x0017__x001A_I¦_x0013_È_x0003_AE°ÄÞ_x0002_AüÒ³^ìL_x0005_A~_x0016_ª¸­¡_x0001_A_x0006_°iE)»_x0001_A_x001F__x001E_"]«h_x0002_A·_x0010_;'ò_x0001_AV%ã8_x0003_A4Ïi_x001E_?$_x0002_AëÍÏgÁ_x0001_Aéu"üª_x0003_AWØ¹¹5î_x0002_AïûñÆav_x0003_A^#H&gt;îè_x0003_AÇ_x000B_J¹ò_x0001_A»_x000C__x001E__x001F_Á³_x0003_Aï{! é_x0003_A_x0007_B/Ç+_x0003_AÑØ©_x0010_N_x0008__x0003_A{	N_x0016_íª_x0002_A¹(_x0011__x0019__x0003_A_x0007__x0008_DøþæD_x0002_A'_x001C_´&lt;_x0003_ë_x0002_Añ%â_x0003_ñ_x0002_AB_x0018__x0018_½_x0002_Aïg1ñ¹_x0011__x0002_AøI_x0018_P_x0004_Aó_x0002_B¹M_x0003_A§ÄÍ»f_x0003_A*	üÛöl_x0003_A¡²08~?_x0002_A¥_x0005_a_x001A_L_x0003_A×ú¶_x0007__x001B_ê_x0004_A%Â(5e_x0001_AâØ°GZ¢_x0001_AS·°áD@_x0003_A»Ö;_x000F_´_x0003_A¸zúOÎ_x0001_A_x0016_Å¬´_x0003_A¨_x0015_ÁKÐ!_x0002_Ags_x0014_f_x0013_ö_x0002_A_x000E_ºî _x000C_Æ_x0003_A#}Ê¸¤e_x0002_A#®ê_x000E_@G_x0004_A**-Ø½i_x0003_A.Ì_x0002_KMî_x0004_A _x000E_¨­¼ô_x0003_AÅmÂKz_x0002_Ax&gt;¯©é_x0003_Aü_x0006_?_x000C_Ñ_x0004_Aåàe0aS_x0003_AÆöâ&lt;_x0003_As?v_x0005__x000B_¥*_x0003_A»¶_x0018_8_x0002_Aï®&lt;_¾_x0001_Aêi6p_x0002_A_x000B_ó_x0008_4Êq_x0004_AØ_x0001__x0011_Ùq§_x0001_A¤_x0007_6SëÁ_x0004_AÆï±_x0014_'_x0003_ANô_x0007_éÈÏ_x0002_AâÞÎ_x001A_Ú_x0005__x0003_Aò¦Ë¢?_x0002_AÀ_x0004_ù'í_x0001_A6%fD:_x0004_AC×§sD_x0003_A#û­ãUé_x0002_AýuÿAs0_x0002_A?_x0007__x0011_`_x0002_Aa·aR_x0002_Aå½rv_x000D__x0004_A_x001A_¸¥_x001A_ _x0003_A-Ýéô)Q_x0003_AÃ{¡ _x001C_t_x0003_A+_x001E_÷_x0006_'Á_x0003_A	_x001E_JH­_x0003_AÇ_x001E_y(â_x001E__x0002_A/_x001A_ÂW"_x0004_Aµ½©ïµ_x0004_AùYÂ_x0012_¼_x001F__x0003_A´_x001C__x0005__x0014__x0007_Ù_x0002_A;*nPú+_x0004_A¤B?yÍ_x0002_A0þ¥í}_x0003_A_x0007__x0008_ãR{¥_x0004_Aý1_x000E__x0002_Aòù¨ÔÍ_x0001_A­=;¸Gì_x0003_A_x0001_9_x000D_É_x0004_AÏ¦ÍÎb¼_x0003_AR%_x000D_Ý=_x0003_A_x0017_äÆ@ú8_x0002_AíâBp]_x0003_A_x0001_çK´wr_x0002_AÁ¤?Ít¯_x0002_A_x0010_§l°¸Z_x0005_A@H_x001A_qXþ_x0003_AK°p_x0017_l[_x0003_Aô&amp;h}º_x0002_A*¤´Ï¥=_x0004_AfóÐë/Þ_x0002_A,C_x001E_n_x0003_A_x0013_o+&gt;_x0002_AìÕ_x001A_û_x0003_I_x0002_A:Vö_x0004_%_x0005_Aô_x0019_ö1ß_x0003_AÓxñ ùõ_x0001_Ak&gt;Y¸KÝ_x0002_A_x001C__x0015_ÀP_x001F__x0003_A÷÷ûúSE_x0002_A~ÈR_x0010_ò_x000B__x0002_A'°I_x001D_[_x0003_ANK?_x0012_Wm_x0004_AõX_x0007_6Å_x0014__x0002_AÂè_x0004_ü·_x0002_A_x000C_¯_x0006__x0006_	íö_x0002_A!Ã÷ZÄ_x0002_A²NÊp&gt;²_x0002_A$ÎÔß¤7_x0002_AíXp_x000E__x0001_AæZ"Ûô'_x0005_AGqó³_x0010__x0002_A!Tã£Õn_x0003_Aq(ÊîÇ_x0003_AÊ_x0005_Gª_x0002_A.}cµÂ_x0004_A2[_x0016_l(_x0003_A÷_x0016_Ç_x0014_G_x0003_A~+8'_x0002_A3LA_x0007_î_x0001_A_x0019_è¼í._x0003_A³ÖÓhh_x0004_Aqw?þgñ_x0002_At¯¯_x0003_A_x000D_E¬²¶Ô_x0003_Aµ	soyÇ_x0003_Aú2_x0019__x0002_§_x0002_A~$M¸\û_x0001_Ai_x0016_á_x0007_¤_x0002_Al:æ_x0008_Ý_x0002_A`_x001D_KÓ_x0003_A$|ÚP!_x0004_Aôa¶5s&amp;_x0004_AëmÈ/ó_x0005__x0002_Auët_x0012__x0002_AT_x001B_ÌDþ_x0002_AqÖë|_x0002_A_x0006__x000B_ËÕ_x0006__x0002_AÂ¹-_x0004_WK_x0003_Aé2opþ_x001F__x0005_A_x0011_Ó°_x001F__x0004_Aß?µ_x000D_h_x0003_A_x0016_ÛÿMho_x0003_AàÞ4hB_x0003_A_x0019_(_x001A_3µ¥_x0003_A\*xÍÓõ_x0002_A5æ=··G_x0003_A_x001C_µÍ0gý_x0003_A_x0006_C0BÈ«_x0002_AôNþx¢_x0002_AGU_x0019_¢¿¥_x0002_ATCû_x001C_Sé_x0003_A»ÜöpX¡_x0002_AGk:=þÎ_x0003_A_x0003_c!'÷°_x0002_AÄí_x0010_ë_x0001_AÐØ_x0018__x0003_A_x0016_W_x000C_v_x0004_AÏ	^_x0008_@q_x0003_AØ_x0010_-§ å_x0002_A_x0001_v_x0002__x0007_òÈ_x0002_AiS_x001C_È_x0004_A!? ¹´_x0003_A_x000C_c_x000B_p[_x0002_AOÞGàÎÏ_x0003_AØ_x000F_n(÷'_x0003_AmåuÂ/p_x0003_A®Ó"_x0006_g_x0010__x0003_A_x0012_¡t_x0006_	K_x0004_A²=	äûs_x0005_ANQÇ_x0003_°_x0002_A9_x001C__x0012_jr_x0003_A¿m_x001E_½ía_x0004_AÜ(L	Às_x0003_Aç_x001D_wìã_x0016__x0003_A_x0019_¨¬Êm_x0002_Aº~T_x0016_ã_x0002_A_x001C_ì_x001C_ª£_x0002_A_x0006_áw_x0019_ôò_x0003_A{ÂC[ÄÃ_x0004_A¿ÓÀ§_x0001_A _x0012__x0010_­pB_x0002_A?Ý_x000E_§Ã;_x0003_Aþ£_x0013__x0007_Íò_x0004_A"Ýl_x000B__x0004_A´_x0008_Yª_x0002_AEP,í¯p_x0004_Au7l&gt;KS_x0002_AI¥kýE_x0004_A*ë+7«3_x0003_A±_x000D_"I_x001F__x0002_ATYá0Q_x0004_Aaî·a*/_x0005_AÐ¡&amp;t¯B_x0003_A¡ÃîµxN_x0004_AþQÂfÄ&gt;_x0004_AÝ[j_x0006_÷_x0002_A%mç_x0007_û6_x0003_AIC{¼8_x0003_AÕ-Y¤ô©_x0003_A_x0008_	ªB1_x0007_ÀÜ_x0002_AMøÄ/_x0013_(_x0004_AAj_x0012_Ì¼_x0003_A¡6sÏÝ_x0001_Att«_x0007_c_x0002_Aù_x0005_53_x0001__x0002_A,7_x0007_g'_x0002_A¿éî3*_x0004_A,ìÃ+¸_x0002_Aâ²C_x0010_ís_x0002_A{8S¤_x0008__x0002_AøéÒ¡!'_x0004_A_x0006__x0012_RÂ¹_x0002_AoîMh×Õ_x0002_A+6d(J_x0003_AòæsS_x0003_Ag_x0008_ÛånÁ_x0003_AbOúe?É_x0003_AÄ_x001C_*Í_x0002_AÊAR=Ð@_x0003_AÔ_x0006_cÑ¿_x0003_AK_x000D_eªð_x0002_A1W¥@þÌ_x0002_A½_x0011_Âtdt_x0002_AÓø'@¹_x0002_AbãË;¨Ê_x0003_A([${Þ`_x0002_AÜ_x0017_\ÇBÎ_x0003_Aâ¢ñ@u_x0003_A_x0016_0!HÂ_x0002_AÃÜ2Ú7Õ_x0002_AÅ_x0007_ò_x001C__x0006__x0007_Øâ_x0003_A×_x0018_/?Ó_x0001_AqE_x0005_;_x0004_A_x000B_n]ÖÓ_x0002_A¯h¦)_x0002_A¿)2À_x0004_A¦jõüó_x0003_AD¦$X_x0019_ß_x0003_A!W½LZ}_x0003_ApZhd_x0003_AîÈµ=*_x0016__x0003_AÉN_x0003_A½6_x000C_X±'_x0002_AKË¯u+_x0003_AÆÚ=¼_x001A__x001C__x0003_A&amp;åÞ6_)_x0003_AÎ_x0007_Ë_x0017__x0003_A%9Jôn_x0002_AîAA@ù_x0002_A9CÝÑ_x000D__x0003_A_x000E_nÇY_x0003_A»_x001B_fØ»_x0002_A­b]&lt;È)_x0002_A&amp;_x0007_X©_x0002_A_x001C_tÅâÙI_x0005_A\v _x0003_9_x0001__x0004_A_x001C_8ä®à_x0004_AKg¯¸vÿ_x0003_AÈ_x0019_?|"!_x0003_Ai´Pã¹%_x0002_Aû_x0011_f_x0001__x0002_Aór¤_x0001_A	_x000D_ÑõÌ_x0007__x0002_AÉÄ^_x0002_AVÌX·+,_x0003_A_x0001_ÂöS°J_x0002_A·Ñ5éÜo_x0002_A_x0005_?Q6;_x0002_A¿kwè_x0016_#_x0002_A _x0006_½úm_x0003_AÆ¼¨°T%_x0004_Aô5DZ&amp;_x0002_At¿Y¬»é_x0003_Aæ¬q_x0016__x0005_Aº±¥_x001B__x0008__x0003_Aª¬_x0002_Upä_x0003_A6µT¢áÉ_x0004_ALW_x000C__x0002__x0004_A©¼_x000D_²[D_x0003_A_x001B_#Ö_x000E_ô_x000B__x0004_Ah{_x000C__x0004_ADÓS)©_x0003_A½ÉÕ'|_x0002_AâºÛ-_x0003_AÔó_x0013_ß_x0002_A_x000D_|òÒ£_x0003_A[y¥îá#_x0004_AÎÔ¤o®_x0014__x0004_AáñzGó_x0001_AÅÁ'_1_x0014__x0003_ALuWÍ¶_x0002_Aao_x0012_ñ_x0003_AÂ,L¶{æ_x0003_A,/·µ_x0006__x0008_­B_x0004_A¤ümÃÓÿ_x0002_A8ÇhZ_x0005_Az9I&amp;ò_x0001_AGbÎ+Ê_x0003_AfVI_x001C_h_x0006__x0002_Aí AJÈ_x0002_AÝQÐo G_x0004_Af&gt;ìT9_x0018__x0003_A-Í	Ï2_x0002_AHÅnÜúp_x0003_A×Én%H¸_x0002_Au¿ÑÉÇ_x0003_AO»ñz¸_x001F__x0002_A*±ÿÕÆ_x0003_Aý«tc_x0007_ç_x0002_AßÇ_x001B_ïÒ_x0003_AbÅèòÔJ_x0003_AÁÓ_x0008_{_x0014_[_x0003_AÜ¬ãj_x0002_Aâ¤R_x0013_Z_x0002__x0002_A&amp;ÿ_x001A__x0005_AÕîËÊ2_x0003_Aè¦h«v_x0002_A$BdÒI_x0002_A,m{A_x0003_AÓµFé/«_x0002_AÔ¬Ùc­j_x0004_AmDQ¡/M_x0003_A/_x0012_Õ&amp;_x0004_AÉÇ.òW_x0002_A$hñ_x0013__x001A_i_x0003_A_x0005__x0006_`.Ö$þ_x0004_A_x000D_£_x0018__x0018__x0002_AÓâÎ°é%_x0003_AP_x0005_ÿ_x000D_êF_x0003_AoÃO°G_x001D__x0003_Aÿ6nnF_x0003_A&gt;¸5íR1_x0004_AÚAbæ´_x0002_Anó¥Ë4¤_x0004_A­_x001B__x001D_E­_x0002_AÅKO$_x0003_AÙ_x000E_F_x0003_A¾mT`Í_x0002_A¹cil4_x0003_AàáÂyÀ_x0001_AVø­Â9l_x0004_A¯]è;w_x0004_A_x001A__x0005_½_x0006_À_x001B__x0003_A	áù_x0004_$S_x0003_A?CUÔÀ_x0003_A´»ZO¤_x0002_AÁ_x0016__x0013_ü_x0011_°_x0002_Abõ¦"¬__x0003_A×¬þà_x000D_ã_x0004_A_x0004_$à_x0019_ x_x0003_AJ:DÆµ_x0003_A_x0018_2)Á_x0004_A_x0004__x0018_±«³_x0002_AYeL?z_x0007__x0003_AÂ_x000C_ )«í_x0003_A+V&lt;_x0010_»0_x0002_Aº¤Å:_x0007__x000F_·ì_x0003_AçjÈ_x000B_Ã÷_x0002_Aµ_x001B_÷$_x0017__x0005_AGLÓÌÔ_x0002_A(_x001E_h$_x0004_ACXê*96_x0003_ATäí_x0002_Aø©Ø	O_x0002_A,FÁ_x0001_w_x0003_A¨ÐO_ê_x0002_A_x0004_nÜ_x000F_nÞ_x0002_A_x0019_hÝ/_x000C__x0003_AÔ/¦_x001E_5_x0004_AÎgT_x0008_`_x0003_A©ý:Íý_x0002_Aíµ_x0012_[_x0003_A7_x0005_eg_x0003_A|_x001F_(=±_x0001_AC&lt;¹_x0017_#_x000D__x0002_A¾DW_x001B_¿_x0001_AË_x0019_1ñÿ_x001B__x0003_A+_x000F_=}_x0006__x0002_AÏ~_x001C_¦w3_x0005_Aý_x000B_ê_x0018_~ð_x0001_A©Y®ÁCi_x0002_AÚí¯Èm_x0003_A¨1óðß_x0003_AØÉGÅ_x0001_AÞ_x001C_n¯E_x0002_Aéítõ _x0003_AT~òüÊ_x0002_A_x000E_Q;n¡'_x0003_A_x0006__x0007_5$:,£_x0002_AMQ·Ax_x0003_A1}ÊT_x000E__x0002_AºúÐj©_x0002_A=_x001F_â·®_x0002_A"Ò2_x0003_A+O+`O¹_x0001_AÑ7ìJ_x0003_AøúÜâeZ_x0002_A2X]Iü_x0002_A,¨Zèä_x0003_AÜz_x0011_¦³ü_x0004_AtYÇtc_x0002_A_x0010_me_x0002_A]ê_Ì)_x001D__x0003_Av&lt;rú_x0001_AnÁy0_x0001_A¤ÊØüÇ_x0007__x0003_A_x0008_ßàuç_x0002_A´	Û/_x000E_L_x0003_AÍ®Û_x0003_AÒ(ð$_x0003_AÌÊ_x000B_ÿ,¨_x0001_AÓD-0Ò_x0003_Aû°×,,u_x0002_Aõ_x0006__x0003_AT&lt;t_x001D_WÒ_x0002_A×Âl"Å_x0010__x0005_A_x0004__x0006__x000C_ ß½_x0003_A_x001C_ó&amp;_x0003_E|_x0002_AÅ_x0016_æ _x0016__x0003_AGG¡j_x0008_	_x0015__x0003_A_x0003_à÷_x0006_B_x0005_Af9_x0005_A_x0014__x000C_t÷O_x000B__x0005_AÀ_x000B_=Å_x0002_A¨8mM4_x0005_A_x0010__x0005_$7_x0005_Az!!æØ_x0002_A¿v³e'«_x0003_Acîº²z_x0003_AÛÅú£_x0006_*_x0002_AV!R²_x000B_ò_x0002_A¥¢Ê9_x0002_AeHka_Ð_x0002_AwDçäÎ_x0004__x0004_AE?VÁ_x0004_A_x001C_&amp;Ð_x0001_Å_x0002_A_x0014_¢xV__x0002_Ax4$Y;_x0002_ApNulqM_x0003_A_x001C_x_x0018_g²¦_x0001_AÕ¶Ú=_x001E_M_x0002_A¬R7vh_x0005_A¦Æ»$BÇ_x0003_A:]þ"_x001B__x0004_AxH_x0012_9¾°_x0004_AÜÕTöÿ_x001E__x0002_A_x0003_û£¨Ë_x0002_A_x0007_&amp;²¯6_x0002_A_x000C_êÅ_x000E__x0003_A$w_x001E_,_x0003_AQ«ßµ_x0008__x0002_A_x0008_	²]ìK_x0004_AÁ7Z½ß_x0002_A(_x0010_J^,é_x0004_A©_x001A_ß_x001B_¥¶_x0003_AHÿ_x0005__x0010__x001F__x0003_A¼%öÿ=*_x0002_AT°vø_x0011__x0004_A_x0014_Ñ ½n/_x0002_AÐÑ:&lt;×1_x0002_A~h_x001F_e_x0004_AËv¯z_x0007_n_x0002_AXö¿PË_x0002_A_x0016_ú_x000E_ÃÝ_x000F__x0003_Aí*6yF_x0002_AÈûgJ¯ê_x0002_Aå_x0015_jÜ¥"_x0002_Aó²HÖk_x001A__x0004_Av(2¦ëÝ_x0002_A1ßAîó_x0001_A_x0007_#2M2{_x0002_Að:;­Y_x0004_AZAÆfÿ_x0002_A_x0012_^è%ÚE_x0003_Aj¦Ô_x001C_£_x0004_A_x0001_çöQ_x0003_A¦è^Ó_x0005_å_x0002_A_x0006_vWfþÐ_x0002_A6E®èó0_x0003_A_x0019_¯g":Ì_x0001_AÑEq_x0017__x0004_AÈ*_x001A_ÏfÚ_x0002_AÃvU¿	_x000B_z_x001A__x0003_AqÑ_x001E__x0019_¥_x0002_A0×_N Æ_x0003_AJnÍjD_x0003_AB_x0011__x001C_Î§±_x0003_A_x0005_ä&amp;&lt;k_x0003_A6¯EáñG_x0002_A5À.#_x0004_A©¨x_x0008__x0010_*_x0003_A_x001F__x0001_ Ôú_x0003_Aß_x0002_ì+_x0002_At~RØÖ_x0003__x0003_AA&amp;ÍM_x0012_³_x0001_AGÖI¯X_x0002_AEÑZP_x000C__x0003__x0005_A_x0007_ï_x0002__x000B__x001A__x0004_A®å-0ü_x0002_A:k¢Àov_x0002_ADÂ_x001B_Ü}_x0002_AåRB_x0016_Ý]_x0004_AL¥1î*_x0002_AìÒ_x0014__x0015__x0004_A_x0005_O2Ã®&lt;_x0005_A{iÈ~_x0003_A_x0018_=&gt;_x000B_èU_x0002_A'È@G¯_x0003_AÄÊ.[Ü_x0001_A_x000D_%?¿2_x0003_A^Å5Y¤õ_x0001_A¼w{³_x0002_AÞEÁZÍ,_x0004_AÊÖÕ_x0006_jà_x0003_A_x0005__x0006_hÕ¤^«_x0003_Aà[_x0016_/_x0003_A:L=ó_x0001__x0003_A_x0011_ê_x0012__x0014_ã_x0002_A¹Ã_x001B_j§_x0016__x0003_Azó_x0010_F_x0003_Ae{sÁ_x0002_A_x000B_)p5_x0002_A38Ë`h_x0002_A;\^º}_x0004_A¼_x000D_ý_x0007_È_x0003_AcGÉÛ:_x0003_A5É_x001E_&lt;«¦_x0003_A6Ú'Oú_x0002_Aµep\)_x0002_AÛêBºVý_x0002_A&gt;§\ô_x0002_Aü®{¡[_x0003_AW%Ò_x0007_3_x0003_AY-_x0010_"_x0018_3_x0003_Aú"39,ß_x0001_Ahr!N_x0003_ANÏ=yIå_x0002_ABå9º_x0002_Ah¤+ç@_x0001_AÒ_x0006_n^	_x0003_AäaÜZO_x0003_AÂz'5_x0003_Aû=@¶È_x0002_ApÅ¤Vë_x0002_AhîÊ#MA_x0004_A°f®x_x0008_	._x0001_A¢È_x000C_²ª_x0003_A¾{âMÚÖ_x0002_A^Â¤ü+_x0005_Aï~3¢±;_x0004_A-Ð¸_x0015__x0007__x0004_A[H(_x001A_k_x0003_AÏÒ»_x0004__x0010__x0003_A_x0004_¢#_x0001_AÛÃs_x0018_J_x0003_AïÝÊYÑ_x0003_A_x0018_àÌ_x0001_ûÉ_x0003_Aµ)OQÿ_x0002_A_x001F_Å°_x0002_A^ åú¬_x001C__x0004_A_x0016_»ýv¡_x0003_AÄ_x0006_6±_x0004_AºCQ_x0002_A¼Zõq§Á_x0002_Aã·³¦T_x0004_A_x0017_e$`_x0002_AÇÔ]ÖbÅ_x0002_AY|¾ýcç_x0001_A8ðÊÆ/f_x0002_Aþ¢y¹_x001A__x0002_AÍ_x0015_	ÄãX_x0003_AWWP?@°_x0002_A­ÜÏ^_x0004_AE?_x0012__x0002_r_x0002_A09ò#_x0007_Ó_x0002_A_x0006_¹´L_x0011__x0003_AUÚ¥Ëï_x0001_A_x0007__x0008_þøOXf_x0003_AúvQ4â_x0003_A"_x000C_Ñ5í]_x0002_A1U×ÚB·_x0002_AÒÏà_x0007_;_x0006__x0004_A(_x000E_¶ßcÍ_x0003_Aò²N&lt;_x0002_A_x0011_ê2õ8x_x0004_AõôqD_x0018__x0004_A%$ÿ%º_x0003_A°~\L!o_x0003_A´©BñÃk_x0004_Aúa1Tr_x0004_A_x001A_*ÓÁ_x0016__x0002_A_x0019_l	h#F_x0002_AI_x0001_$¼_x000B__x0002_AmÐ_x0014_ÎW_x0002_Aá_x0008__x000B_¬_x001E__x0014__x0003_A	_x001B__x0007_¦l_x0006__x0005_A_x0014__x0011__x001D__x0015_bÖ_x0002_A_x0007_rÈ?ß8_x0003_A¸ü_x000B_ñM_x0003__x0004_A5Ô½2=_x0004_A¼ByX5_x0004_A_x0007_lD~_x001F_4_x0004_A_x001B_5Â,4ð_x0003_AUgPîV_x0002_A°d"¨_x0003_A-YÞeç_x0013__x0003_A³EÅÍ_x0002_AA_x0016_Sçõ\_x0003_A:	¹_x0006__x0008_[ç_x0003_A Ý³ll-_x0003_A¦p=_x001E_{¿_x0004_Aó'ÿÞÇ_x0002_AÐ¸åB_x001F_ _x0001_Awø·cd_x0004_AË _x0008__x0007_½Ç_x0001_A yrd&lt;Û_x0002_Aýò_x001E__;_x0001_Añö8yó_x0001_AÕ;jÛu`_x0002_A-Ù`_x001E_¶_x0002_Aâù§è_x0003_A¾Þá*i_x0002_A_x0005_î_x001C_µ_x0003_AÐø0«_x0016_¼_x0003_A½ÃJi¯Ì_x0002_AÜ¬ÃB#_x0003_AaO_x0013__x0002_Ak_x0007__x001F_yÑc_x0002_A{á&gt;ÑÈ_x0003_AÜÙ_x001E_ù_x0002_ARâ_x001D_Û__x0003_A5Å¬y_x0001_A¢öí£_x0005_S_x0003_A­_x000B_[$o©_x0002_A_x000F_Gn_x001E_ñ_x0001_A÷ÿuòÌ_x0012__x0003_Au_x0017_LÅ¢'_x0004_AØÒUðúB_x0003_A_x0002_½·zµ_x0002_AwûWxå_x0001_A_x0006__x0008_[_x001F_uXaè_x0004_AO_x0001_A_x000D_¤ý_x0003_A®v³¦}_x0002_A?H1ç_x0002__x0002_AÓûü ,³_x0002_AÏk*È_x0002_AâÃôÿY_x0002_AßN(MÓ_x0002_Aç½GJ_x0001__x001A__x0003_AG8èá_x001D__x000B__x0003_AüæX_ß_x0001_A/¢åÞ»4_x0003_AjÇ¡}_x0003_AÔÞêÂk®_x0002_AFÃÆ_x0007_p_x0004_AÎQ_x001F_øÉ±_x0002_A3oºû_x0013_?_x0002_ARVö_x0008__x001C_Û_x0004_AÇ.ÙnË_x0003_AÐ2RY_x0008_m_x0002_A£N¡ìÊÚ_x0002_AªfÚÅ!_x0005_A:ãÌ_x0018_Ì©_x0003_A_*ÌÐ$_x0002_A_x0014_ç8ì±À_x0002_A&gt;&gt;ñm_x0018__x0003_AýÝjär&amp;_x0003_A_x000F__x0013_ùíÓ_x0008__x0004_AªÍ³$CØ_x0001_AÒLB_x001B_hy_x0002_Aj äÕ¨½_x0003_A¡\\¾_x0001__x0008_ýU_x0004_AþSõDà_x001D__x0003_AH0L}U_x0003_A¦cåxE_x0003_AcúÌë5_x0003_A_x0011_NòÖd&gt;_x0002_AWîU&amp;è_x001F__x0003_A4&lt;_x001C_7_x0003_Aä0í%_x0002_A8@§Ö|_x0006__x0003_Aiê_x000F__x0015_Ä_x0003_A_¿.ä¹+_x0002_ANøéº¦_x0002_Aú_x001A_å&lt;_x0002_A~¢ñÈÄ_x0002_A¥ÙF¿;_x0002_A'°ú/&gt;_x0003_Ax_x0002_s_x0013__x0003_A_x000D_"1Ptl_x0003_A¼b$zË_x0002_AÈFÚµG_x0002_A_x0007_èe&amp;®ô_x0002_A}#è®÷_x0003_AæÄ1¾b_x0003_A­°T_x000F_YÏ_x0004_A.±'~g_x0004_A_x0010_^Í!_x0014__x0005_A_x0005_z	b1)_x0004_AÊ'Õp\_x001B__x0003_A_x0003__x0004_9ªØë_x0003_A3£oC_x0002_AÚ¼~ï7¾_x0002_A_x0006_	é_x0017_¾\Æà_x0002_AcMkæ_x001F_w_x0002_AþW_x000C__x0017_W_x0003_A¦_x000C_M¹«Î_x0001_A_x000F_ßÇ_x0018__x0002_A.JÈ!!ª_x0003_AÈB9_x001C_í_x0001__x0005_A)[,¡ñ+_x0003_A]ö£´y_x0003_A_x000F_¡Nb&lt;_x0004_AOm_x001E_¸__x0004_ABÔA_x000C_V_x0003_A_x0004_,_x0018_°Å_x0004_A÷ÉùÌ_x0001_Al¯ñúÜ_x0003_A·_x001D_PÄ_x000E__x0004_A_x0010__x0007_T_x0004_AX_x0017_+^Ò_x0003_AÌÎÖû²_x000D__x0005_A_x0003_P%D_x0003_AÂÜÙaÓ_x0002_A_x0019_BtAÓº_x0001_A/§*_x0003_jy_x0003_A_x0017_c¿b_x0007__x0003_A¶À¿/_x0003__x0003_AD`rpåg_x0003_A1x©kÔà_x0003_AªÛ _x0007_Î_x0003_AwÌÖ¹_x0001_A_x0010_Ï(ý¬µ_x0003_A_x0011_zÄã2k_x0001_A`_x0008__x000C__x0006__x0007_¸_x0003_Aª÷e_x001E_K_x0003_Aoñ£&lt;úß_x0002_Aðý¼d_x0002_A_x000F_Äà¢_x000D__x0004_AÓÞß_x0010__x0003_AMé7v_x0013_Æ_x0003_A_x0019__x000F_Á{^{_x0002_At¹FvL_x0003__x0003_AyªÛBùÚ_x0003_AWÁÂ¿¨_x0003_A\5Ä¿_x0003_A_x001C_lñ5_x0002_A¤¢_x000D_=Ôb_x0003_A_x0018_cr_x0003_A.iT]¦û_x0003_At×Ixe_x0004_A05_x000E_Ãh3_x0004_ABh²_x0004_Ì4_x0002_AÛå©1,6_x0004_A_x000D__x000F_@ár_x0002_Aß*­À1_x0005_A$ýÇ1\_x0004_A±_x0017_Kû_x0002_A:¬_x0002_xuè_x0002_AP«y	ùÓ_x0003_A¯%Úfe._x0002_AìÓ_x0006_}_x0014__x0002_A_x001C_¡!]V_x0002_Aá1N=¶_x000D__x0002_A¨_x0013_Më_x0004_Arúe_x0001_Ùç_x0004_A_x0005__x0007_2@gõÉ_x0002_A_x001F_NÛl_x0002_A_x0002_ÚÅ_x0004_v_x0016__x0004_AìÙÖ_x0017_4_x0003_A_x0012_XQRü_x0001_A¿&gt;'_x0001_e_x0002_A&gt;Ü.|²b_x0002_A»¬Çtwµ_x0002_AGs_x000C_¸_x0003__x0002_AèGÔÆ_x0007__x000F__x0004_AkôÌw|µ_x0003_AC_x0016__x001D_Q*_x001B__x0003_AA_x001B__x000D_å_x0015__x0002_AKêéÆ~G_x0003_Aè*ÈÂ3_x0004_A§_x0007_ºw_x0003_AVØ¤b._x0004_A_x000E_$*_x0002_AèÆO;®_x0003_A_x001D_	.õ_x0002_A®Öa_x0013_®l_x0003_ASÊOÒ_x0001_AQ½¡J_x0006_¦_x0002_A8î[Øñ4_x0003_Aª_x0007__x0019_zKá_x0003_AfËz{Oa_x0002_Aôýs 0è_x0002_AJFßÎ_x0002_Aáä¯_x0010__x0008_Ô_x0002_AÄ©@5)_x0003_A&gt;x!_x0015_²g_x0002_A`^^_x0007_	c_x0005_A_x0010_î_x000E_¦_x0004_AØ¬AÛ)_x0003_A_x0005_~cØ¡û_x0002_AI_x0014_Ià_x0001__x0004_Aÿ¾ê´­«_x0002_AN?éM¼_x0002_AÀÇX·å_x0002_Aî1_x0017_tç_x0003_As=ùî­(_x0002_AÞÿ8Ï?_x0003_Aù_x000C_èñóO_x0002_Al´å#ß_x0003_A_x0011_ áR¢_x001C__x0003_A*á­4_x0001_A.ô4y_x001B__x0002_Ag(_x0016_Æw_x0002_A¬øé(ð _x0002_A-+l£fW_x0003_AÌ»7Ð_x0003_AKúó_x001F_àÔ_x0003_A¼­Þ_x000E_@_x0003_A_x0013_:_x0005_Ñ~_x0003_AY_x0008_QëeÚ_x0001_A*_x0004_61¿_x0002_Aîéõò÷&gt;_x0003_A«uÎ£b_x0002_AÛÊ¸G_x0006_s_x0003_A¦4_x0013_WA!_x0002_A»²pþ_x000B_P_x0003_AJ¡·òûÎ_x0002_AÝÀé»js_x0003_A_x000E__x0010_^¿[`¬_x0003_Aó_x0010__x0007_8Ù5_x0003_AÏÖ½±Üç_x0003_AÀ!ån_x0016__x0003_Aó;_x000D_2=Å_x0003_AÌ³_x0008__x000B_µ_x0002_A[&gt;öß_x0003_A_x0017_l* ü _x0003_AX¹øìÖß_x0003_Aµo,yT_x0003_A&lt;V]_x0010_«b_x0003_AJþ]³_x0003_AÍ(f)-c_x0003_AyYÅÕ_x0002_AoØ,_x000C_aT_x0003_A_x000B_ÖÁ·q_x0002_AG`	Ì?å_x0003_A/§Ì0­Ï_x0002_Aná_x0015_	9Ö_x0002_AÅ¤º_x0010__x0003_AhµòX_x0002_AL¤É*È_x0002_A_x000F_è,nª(_x0003_ALÚè_x0011_û_x0006__x0003_AÔ. ü_x0001_Auº³Ó1_x0003_AU_x0014_¯L_x0005_s_x0004_A_x000C_HpÕþ^_x0003_AÍ_x0007_À_x0006_A_x0004_AÏò_x0002_L/_x0003_AZ¦__x000D_¡_x0014__x0003_AÏÂ¢_x0008__x000B_È_x0002_A[`_x0002__x0004_AßÝ&lt;¡_x0002_APðÕyS_x0002_A}_x0003_×ªÊ%_x0003_A_x0018_ã³)°_x0003_AS-ã§0_x0004_An¯BzT_x0013__x0004_AÊ¬±0_x000F__x0003_A_x0007_Xh{·[_x0002_A¦§Íz_x0005__x0003_A~_x000E_fôQJ_x0002_Aâyà_x0013_Ì_x0003_AÎ¬,µ_x0019__x0003_A¥Jý_x0002_A)äB1_x0003_Añè=~»_x0002_AÃç©*_x001E__x0003_A¥Å&gt;Ü_x0002_Acm! _x000D_Q_x0003_AÈús¹"_x0003_A|Þú5¾_x0003_A_x001A_;²,_x0013__x0002_AFEÈ£0_x0003_Ag=»¡Æ~_x0002_AÊõ	 6_x0011__x0002_A&amp;t¼ê_x0012_À_x0001_Að_x001B_ÏÅ¯_x0003_A:;D_x0017__x0003_Av_x0012__x0007_dm_x0004_At8ÌiÀ_x0002_A_x0014_Ø_x0006_±û_x0001_A_x0008__x000C_$ê¢M_x0002_A_x0014__x000C_GÓW__x0003_AòX¨_x0013__x0003_A0S¨Ue_x0003_AX½Ä@_x0007_N_x0004_A_x000D_~_x001C_4H_x000F__x0004_ATid_x0011_S_x0002_A0YÎÐÎ_x0003_AývA*Á_x0019__x0003_A³x|=_x0002_APvå"_x0003_A µe.S_x0004_A±ö=Ò÷_x0001_A0¢ö(~_x0003_A_x0006_°ÆIU_x0003_Aª _x0012_s8_x0003_AG1çdL_x0002_A_x0017__x0001_	É|ë_x0002_A_x000B_½CÏl_x0004_AÓI©)°_x0002_AÓaÐÆv_x0004_A*}ögët_x0002_A­_x0005_{8SÉ_x0001_Aât¶W_x0002_A¸Í/mÜ¤_x0001_AoPV½o0_x0004_AÛSµÎW_x0003_Aû?6_x0017_¹¨_x0004_Aû0êy2_x0015__x0004_A}¤_x0019_$L³_x0002_A0._x000D_}_x001D__x0002_A$_x000C_9é_x0006__x0008_&gt;å_x0002_A^½§_x0004__x0005__x0004_A_x0001_þiKXï_x0001_A6PèyÊ_x0003_A$H_x000C_G_x0002_AZ¤åûa_x0003_AÅÈ_x0012_0_x0004_AÆýV}Ý_x0001_A¦_x0002_0ÀPc_x0004_A&amp;_x0018_C_x0016_g8_x0003_Aºª_x0015_#_x0005_A9:3\µ_x0002__x0004_A_x001F_¶-_x000D_[ñ_x0001_AWiÖo#_x0003_A_x0007_§_x000D_,n_x0003_AØs¶_x0004_Aî_x0001_©F_x0004_A§t(ß¡Z_x0004_A4çþWËÿ_x0004_AÞà¢¢n_x0003_A_x0015_H¾½á_x0001_AÎ¼ÿ¯»_x0003_A _x0007_ð_x0016__x0003_A_x0007_¡vp!å_x0001_As_x0001_\_x000B__x0004_ABE{	ô]_x0003_Aú÷_x0019_râ_x0005__x0004_A¨_x001B_Å_x001E_Û_x0001_AVìZ¹üÛ_x0003_A¶ã_x0012_Çý²_x0003_A/&amp;åV¢q_x0003_AÞù¨Í_x000C__x0004_A_x0006_	~qp_x0012__x000F__x0004_AVöf_x000D_È_x0002_A9Ãdçí_x0001_AÉÒ_x0010_1 _x0019__x0003_A|8ZÇ}à_x0002_A@ýúþ_x0003_AåF6@ZÂ_x0002_AèÁ¸_x001D_e_x0003_AV¶SIn_x0002_Ab_x0007__x0015_Ú¢S_x0005_AVXÑ\_x000C_1_x0003_Aó@x£#_x0004_A\²Äv_x0003_~_x0002_ApJ´,3_x0004_AÚõF/ô_x0001_A?@_x001A_ó$0_x0002_AúwÚÜ¿I_x0003_A`#¬`&gt;Ô_x0003_AÊí_x0018_.õå_x0003_Aú+_x0008_î_H_x0002_A¿/&lt;è¾_x0002_AÁ¶æÈ¶_x0001_AqJkr_x0007_³_x0001_A(IÎ~_x0002_AÍ_x000B_¾_x0007_Þ9_x0002_ANBwª¤_x0003_Aò_x000F_±ö_x0001_Að´MMÙ_x0002_A_x000F__x001B_é_x001E__x0002_A¼¿j_x0003_:á_x0002_A_x0018_¨«Ä_x0014_M_x0004_AÇsi_x0007__x0008_ÁÙ_x0003_A&amp;O	(v_x0002_Aèô&gt;s©_x0003_AHïAd¹ë_x0001_AeBGÁ_x0002_A£2t_x0010__x0004_AÎ2ÎÜ¬_x0002_A.ì}_x001E_uí_x0002_Aæ­ª©7_x0002_Al¹ge_x000E__x0002_A_x0010_+[_x000F_lã_x0001_AuÜ¨_x0016_¨z_x0002_A@X:@'x_x0002_AÚ;à¤_x000B_v_x0002_A_x0006_Ê,E&lt;	_x0004_Aq½ÖÙÝ_x0002_Aº¹x¹-4_x0003_A'&gt;_x0014_Zî_x0001_ADD	»_x0011__x0004_A_x0018__x0002_Ø_x000B_½H_x0003_A_x0004_LE£De_x0002_A_x0002_-®·@ÿ_x0001_AÒ´~¬Êe_x0002_AÔUQ¨c__x0002_Ah&amp;Ö%_x0002_AÓ?É0_x0003_Aâ*_x0007_êi_x0003_A;T_x0011_g_x0003_Aµëö¦"_x0004_A_x001F_L9Åå&amp;_x0004_AÐ@_x0005_ó_x0016_£_x0003_A¬_x0003_¹¹Û_x0002_A_x0006_	¸»µ«c_x0003_ABCü_x0006_¯_x0003_A¼_úÇrÔ_x0003_A-_x0006__x0004_A_x0003_:è{_x0003_AH*9_x000E_gÓ_x0004_AIQu\_x0016__x0008__x0003_Af_x0014_Ð_x0004_Aî½1{R_x0003_A¡ýâ·_x000F_­_x0002_Avß^wÈ_x0003_A&gt;ôÕ÷`ð_x0002_A_x0003_dÄ_x0008_|Z_x0003_AD°-¯a±_x0003_A¹Î_x0013_qfì_x0002_AZaja%û_x0002_Aª(¦_x0003_Aöú_x001C_,¶t_x0003_A_x000F_ÒºÓe_x0003_AûqÄnr_x0003_A¸hgcÏ_x0002_A_x0012_»¶Ì14_x0002_AËº´÷6_x0004_Ahô§_x0007_e¨_x0003_AÓ+ü["á_x0001_A(k»Ö_x000C_±_x0002_A_x0015_x'æm_x000B__x0003_A%pÖd´E_x0005_A{3`Ê¾_x0004_ApOs	°´_x0002_A,¡T&lt;ù:_x0003_A·»-_x0006__x0007_c[_x0002_A°_x0008_´zÏ_x0015__x0004_AÓGRÓÄ_x0003_AiHÄ-Á_x0002_AÊÜÑ¹_x0004_AIý_x0018_ò þ_x0004_AÃ_x001F_£±È_x001D__x0004_A&gt;¯cîø_x0001_A¬7Q"õð_x0004_Aèn_x001B_Ó:T_x0003_A_x0002_)_x0003_oÝ?_x0004_Aöà_x001F_Ýz_x0003_AÅçº2_x0004_A_x001B_ó_x001E_g_x0004_A4_x0014__x0017_Â_x0002_AÙB¨vü_x0003_AËÓ_x0012_N_x0006__x0004_AðmN_x000C_1_x0004_Aa_x0018__x0018_:z_x0003_A(«á_x0014_Þ_x0003_A_x0008_ÖáÂµ_x0001_A_x0006_ukäÃ_x0004_A_x0013_ÿÜº×5_x0002_AÒ`uü:_x0002_AdíN_x0003_A&gt;_x0015_í_x0001_ALèFóÑ7_x0003_A!`ê7ê_x0003_Aq±±SÚ_x0003_ANñìÛù_x0002_A¬Iá_x000C__x0005__x0003_A÷·ÌBä_x0002_A_x0006__x0008_lJrZ"_x0002_Að÷¶3O_x0003_A_x0007_Oø_x0004__x000B_â_x0001_A'Ñ5¡üe_x0004_A_x0014_Çs.Í_x0004_AîE%ß²&gt;_x0003_AÌÁMxö_x0003_A÷·_x0004_c}­_x0002_A_x0017_l¶¢_x0007__x0003_A/rèôkR_x0002_A_x001A_Ò_x0003_A8Mú_x0012_®¬_x0004_A8£ö-@r_x0002_AXl_x001A_}_x0003_AQù¼ë/j_x0002_A¬´·]Î_x0004_Aì 'ÉA¦_x0003_AUö©]_x0002_AÛ­_x0007_0_x001B__x0002_AO-ZÉ®_x0002_AMZ^F_x0015_µ_x0003_Aö¿§,_x0019_â_x0002_A_x0008_gT_x0010_?G_x0003_A_x0011_ËR¦¥_x001E__x0004_Aïâ_x0017_MÆ_x0003__x0004_A_x0006_HõÏè_x0003_A;²_x001B__x0003_A5L·;h_x0003_A¿_x001A_àAã_x0004_A¼È~×_x0003_AfgL_x000F__x0005_A$æ_x0006__x000B_ïZ_x0002_A?_x0011_MÔA_x0003_A¸z_x0003_AR75KY_x0002_A_x000C_øèX^_x0003_A\=_x001D__x0007_R_x0002_AÀß},o_x0002_A`uÊ_x000E_%_x0002_A3YïäØ_x0001_A_x000F_b&gt;Ù@_x001C__x0003_Aò_x0013_ÃüWÊ_x0002_Añ{V_x001A_«Û_x0003_Aú&lt;å_x0008__x000C__x0003_A_x001B_ý·þÎþ_x0001_ArÝã·B_x0002_A1%}#;_x0002_ALÛ?AYy_x0005_A%w¨»_x0002_A­ò_x001E_OQ_x0002_A¼~Ç¶_x0003_Aæ8.BA_x0002_A_x0016_Ë¥Îß_x0002_AÂýg+*Ã_x0003_A¢_x0017_ëaq_x0002_A¨ó_x0017_Æý_x0003_AÝV5?µ_x000E__x0002_Aîßón	_x0004_AÜI}}1_x0003_AI5_x000E_ív!_x0003_A$tþô´õ_x0004_A?'_x001F_^É¬_x0001_A^æ_x000B_0_x0002_A_x0007__x0008_ÀM|ô¹_x0002_A_x0017_4_x000E_ôý_x0002_A»Nz,8_x0002_A`Ù-Ø^_x0003_Aq×æ`÷_x0004_Aêÿ&lt;~_x0004_A)	&lt;{~_x0002_A6M^Ñ]u_x0004_ALQ_x000C_´cu_x0003_A^qGÐñ_x0004_AÖÆklÆ_x0002_A!_x0010_¥¬zä_x0002_A_x0006_Ee_x001D_{_x0004_Ae-Û*¬_x000B__x0003_Aøð&amp;kx_x0001_AEè_x0003_¢Ì_x0002_AÙ&lt;2²Ç¸_x0003_A¨X_x0008_§_x0015_P_x0003_AÊC&lt;_x0017_òS_x0003_A_x000E_¡a7N_x0002_A_x001D_¸_x0005_þg_x0002_AcEAn_x0003_A3_x000B_P_x0014_¥_x0002_A¥	}«9_x0003_Af_x001F_Ô&gt;@Ã_x0001_Aâ]òU_x0004_AÛ-GL_x0013_(_x0002_A$§òÕ7_x0004_A)ó_x0019_ø_x0003_A*_x000C_$ìã_x0002_AÊë&lt;®¬û_x0002_A¾Ù_x0006__x000B_m0_x0003_Ag&amp;,}¾#_x0002_AÐ´s_x0002_G_x0003_A_x001A__x0019_vRõS_x0004_Alò¿Pª_x0004_A_x0014_ÊÃ®º_x0004_AêÍ¢vØ_x0003_Ag_x0007_O_x000E_À_x0003_A	á±_x0005__x0005__x0002_AÝ_x0017_¡gKà_x0003_Ao'Ec¿_x0003_A¢t½Y_x0002_A#gz¼)_x0004_A´üÑzWÇ_x0002_AL_x0001_©£_x0003_A_x0010_K|¢±â_x0002_AÊÁÙùú_x0003_A£M@_x000C_.ã_x0002_AÐ´·ÙE_x0002_A`²ÇíøË_x0003_A_x0014_z8ÑúY_x0002_A'iªìÉ_x0002_A~üc·]_x0002_AL_x0005_óø{_x0002_Aú¬9mO_x0002_A±*'&gt;³_x0008__x0003_AWîèw_x0002_AaBFTÅ±_x0001_A1~ýêù_x000B__x0003_A&gt;súý_x0016_°_x0003_Aõ¦©_x000B__x000D_ó_x0002_Aq.Äüì_x0003_A	_x000B_¨_x0004_(~_x001B__x0002_A_x0006__x0002_­_x0018_ì_x0001_A¸õ2n_x0004_AÁ_x0006_´ux§_x0003_A61o_x0002_A¿°n9_x0004_AøSûÙÆ_x0001_A8yè  _x0002_Aq]#ý_x0011_Ï_x0001_A|_x0016_&lt;dR_x0004_Ag$H²~+_x0003_AQËíH ¾_x0002_A_x0004_o_x0012_ê1_x0004_A	;Å6wÄ_x0001_AD&gt;_\_x0003_Ac|ÎC+_x0004_A%k_x0010_&amp;(æ_x0003_A*_x000F_ÍwÆ_x0005__x0004_A n!DC_x0004_AÑ=ú²Ê-_x0002_A6ñM_x0015__x0002_Aådüñp_x0002_A_x0007_*_x000E_ô9_x0005__x0003_A_x0004_;ú8_x0013__x0002_AO`_x001A_ãø_x0002_A1üðÂM_x0002_A_x001D_æ¦O.Ï_x0002_A_x0016_\Ë¢p_x001B__x0004_AdJG_x0002_A_x000B__x0008_Þ´ëú_x0002_A'{÷V2c_x0002_AÖa×ò_x0006_	ê_x001C__x0005_AQ_x0018_§_x0003_AÉ¨×¿_x0003_ADIþ_x0019_ú_x0003_A0ÀI|ñ_x0002_A&amp;_x000D_5_x000D_U¿_x0002_Aí×Ítã_x0002_AÅµ³û_x0003_A´Èu_x0001_7_x0002_AHÉC¯Ï3_x0003_A8pìjrK_x0004_A±æÊe-Ù_x0002_Aîè_x0016_òO_x0007__x0002_A7_x0010_È¿_x0002_A=/;a_x0002_i_x0002_A#Ñ1ÕïC_x0002_AÀ¨Ò¨_x0002_AÛá"&lt;¤_x0003_A_x0003_á_x0013_ Â_x0002_A²Ã[ê2_x0003_Aç_x0006_tn_x0003_AC¢²_x0008_­ç_x0002_Az_#G¥_x0003_AV®©þ(m_x0003_A2Þû¨.²_x0001_A_x000E_ºë_x0003_AÖÙÔ	7_x0002_ATæsÂ,Ì_x0002_AÉ^-]õ_x0003_A4£æï5_x0003_AJtª_x0003__x0001_A´_x0015_å9ÛQ_x0004_A_x0001__x0007_ï 2õH_x0003_A_x001A_$I_x000C_U_x0002_A	ªe_x0013_V_x0002_AEEÄç¸Ð_x0003_AGxÑÛÄ,_x0002_A¨å4=ÏR_x0002_A)À_x001D__x001B_s_x0003_At¾½__x0003_AV_x0017__x001B_v?ñ_x0003_Aì6¡7Ô_x0002_AþHÿvÏ_x0015__x0003_AÆuµ{É¿_x0002_A@×æ_x001D__x0002_A´ÓÎè7Ü_x0002_A÷?¶ä¹F_x0002_Abõ}Ö®/_x0002_A:mn¶s_x0002_Awtµ	_x0003_AóÍjw	_x0002_AT_x0001_Í·k(_x0004_Aw_x0011_jï¿"_x0002_AFô{-_x0002_AÛd:N ÿ_x0003_A^_x0013_¤&amp;ÉL_x0004_AZç8òÉA_x0004_A³w_x001F_/_x0003_AsÞ2}_x0005_¦_x0003_A Äë8_x0002__x0003_A_x0006_­&gt;©73_x0002_A}Íâd²A_x0002_A_x0016_r¾MgË_x0003_Ar_x0011_&lt;_x0005__x0006_[ _x0003_Ad_x0018_4O_F_x0003_A2èöpù_x0003_A¿èì_x0010__x0018_a_x0002_A_x001A_­ðÆÑ_x0002_Aw_x0017_5_x0019_Ò_x0003_ALÃçñä_x0002_AUq´O_x0002_A£{_x0011_Ð_x0014_h_x0004_Ah@sXê_x001C__x0003_A_x0018_(_x0008_}rJ_x0004_AgCÅÞ¿_x0002_Aö&amp;·|ê_x0002_AO[]²_x0015__x0018__x0003_A°¦ÆÑXï_x0003_A0¾O´aÞ_x0002_AZàõû_x000C__x0004_Að_x0006_Ó1&amp;¯_x0002_A¨5ÖiV_x0003_A_x0011_i"d±è_x0002_AÓxëñ_x0003_AÄì¢mß_x0003_AÎªÂºYø_x0002_AÀ:môå_x0001_A½_x0014_]_x0002_A_x0019_)$x@'_x0002_AÒ#öç,_x0001_Að_x001D_Rá=ê_x0003_AÜÓ_x0001_AeÛÉZ^_x0004_A7ºø_x0005__x0003_A_x0004__x0013__x0004_Ô{_x0003_A_x0005__x0007_$ÙäÁ¦_x0002_Aç£&gt;w-_x0004_Ar/_x0001_)_x000B_H_x0004_A_x0005__x0004_`8_x0006__x0003_At~¨_x0011_m,_x0002_A_x0001_Ü^ZÌÛ_x0001_AUM:(&lt;_x0002_A$_x001A_±_x0017_s_x0002_AïÀ&gt;â_x0003_A¾!rø_x001E_/_x0002_Ath_x000B_2ÑÖ_x0003_A_x0014__x0018_ÓB7ö_x0002_A~z_x0016_U_x0004__x0004_A_x001E_7(Yhs_x0002_AöBÀp¤[_x0004_AI_x001D_`_x0003_A÷4aüj^_x0002_Az&gt;_x000C_à@_x0002_AóÜïÏ½_x001A__x0003_AdaîpÓ_x0003_AïÆt,@_x0004_A_x0014_.i_x0008_1_x0004_A_x001B_Ýrbe+_x0003_A{S&lt;_x0019_n_x0003_A°TDYpO_x0004_A,):ì`î_x0003_Añy»¥¡L_x0003_A¤_x001C_C¬_x0001_AAÂ_x000B_C4B_x0002_A_x0005__x001C_Yv_x0003_A_x0007_üÆÍ_x0003_A;k0^_x0008_	àÙ_x0002_Aév_x0003__x0003_A$	bG±._x0003_AõÔ£éC_x0003_AKtÕâ_x0002_A_x0010_FÙ9ýì_x0001_Agÿót5_x0003_A"Þ%&lt;_x001E__x0003_AÓßc%_x0003_Aº@*Öæ_x0002_A6 ©ÝW_x0004_AjkF«_x0004_Ú_x0001_ADZÿ_x0008_ó_x0002_AòcÖd­î_x0002_A^ K_x0017_\J_x0004_AL Xúñ9_x0005_A${þ¤_x0003_Aý½È8¢_x0002_A@]2pÉ_x0002_AéK;._x001D_ë_x0001_AP"ÉÜsw_x0002_ACó qé_x0001_Agâð$_x0004_Ah|Ô©õ_x001E__x0004_A_x0001_/f_x0001__x0007_´_x0004_A¡)^_x0002_í_x0003_A_x0014_òþÌ_D_x0002_A¨^ì_x0018_¥«_x0003_AõNBÜú_x0001_A_x000D_Ý2®ß_x0002_Aêb_x000F_Ê_x0006__x0002_A÷_@ÑV_x0002_A	_x000B_¿«ä½_x0001_A_x0008_·Ô_x0002_A£":UX%_x0003_AY_x0007_W¨z2_x0002_A©N#_x0011_oÖ_x0004_AßâW}¤|_x0002_A_x001E_â_x000D_ÿp_x0004_AóÌ!?¶Å_x0003_AWèñô§_x0002_AXÅ_x001F_¯­_x0001_A_x001B__x001D__x000D_ýÄá_x0003_AFl±_x0004_A×_I1Z_x0004_Ar_x0012__x0002_bð´_x0003_Ai¡î~T9_x0002_AQ_x0015_ë©uO_x0001_Aªã*ì%D_x0003_AÀ«å¡_x0010_M_x0003_Aü«YH_x0006_ç_x0003_A_x0016_ú_x0011__x000F_+ú_x0004_A9j}Y¬_x0004_A¿Ò/	ý_x000C__x0003_A®_x0013_µýÄ_x0003_Aã¶pën&gt;_x0005_AÂJeêð_x0003_Að_x0005_\ã_x0003_AaÝ] _x0004_A=¡ÅTæÀ_x0002_AÝð_x0011_]Ù_x0002_A{Þ)w75_x0003_A«¯IoÓ·_x0003_An___x0007__x0008_"ý_x0002_AÉÎ6Õ]_x001E__x0003_Aß;_x001F_Å,_x0004_Akø£pè¢_x0003_Ag[q(H_x000D__x0003_AÐ_x0014_~_x0011_C_x0003_Aáÿýe_x0003_AÈ­&gt;Ò±_x0003_AÞ_x000E_M_x0004_AeÂ½{î_x0003_AÉd_x001D_Û¤_x0004_AÓÀMFKX_x0003_A_x0005__x0012__x0016_iË_x0002_AÊJO_x0005__x0002_AÅñÊçS_x0002_A_x000D_5f?Ä_x0004_AÉ/_x000F_&gt;_x0003_A¥æ©x©_x0002_AéÑ³&gt;_x0019_+_x0003_A·ê^géÍ_x0002_A_x0008_Ûqç_x000E_Á_x0002_AB_Ådm_x0006__x0004_Aä³è±8y_x0002_A_x0018_%8äAÖ_x0003_Au8®+_x0004_A#_x000D_áYç³_x0001_A¤¹,#£;_x0003_A_x0016_-1;¾_x0002_A_x0007_¡ù_x001B__x000B_¶_x0002_AQõg=~_x0004_ASä´$I_x0004_AL«Ï]_x0003_A_x0005__x0006_uúV_x000B_.\_x0004_A°í¦»_x001B__x0002_AçgëÃH_x0003_A:ÆÝKaC_x0003_AB#ÐjÐ¤_x0003_Aý_x001A_«l²_x0003_Ao¾ù:Ü__x0002_AòÅ	c×_x0002_AX±\Ða_x0001_A´_x0004_îV_x0004_A|l_x0018_çrz_x0003_A_x0008_îáJ_x0013__x0003_A¹_x000B_È¬4_x0003_A_x0002_éEz{_x0004_A|¨X_x0002_A@ì_x0001_Z_x0002_A/Ò§._x0002_Aò½RÕç_x0003_AIWb¼N_x0004_Að%nâÇ_x0003_Aá	²-_x001E__x0004_AºÛ½y_x0008__x0004_A&amp;¶\ó_J_x0003_Au\öÉ^_x000F__x0003_A^/_x001E_m+Ê_x0004_A¶ÏrwG_x0002_A_x0017_ßË__x0007_Ã_x0003_A[_x0010_»_x0015__x0003_A6²s_x0001_ACû_x0012_O¢_x0002_AUh92/_x0004_AQK$½_x0007__x0008_³ö_x0002_A_x0011_½À_x0011_À_x000C__x0004_A_x0006__x0001_ÜË_x0002_AS ×'_x0001_AË)´i£_x0001_A]Ù± äk_x0003_AÝ}Ìø=_x0002_A9Å_x001D_ðòÕ_x0003_A,´)p_x0003_µ_x0004_Ab×5ñà_x0004_Aãu½S_x0002_A¢Þìw_x0003_AÃ°_x0006_x_x0002_AàJ,sè_x0004_A¦ë«Ó h_x0003_A;fé\Ê_x0002__x0002_AÂÂ6ô_x0011__x0004_A¢=£õ_x0007_¨_x0003_AÑV_x0001_K_x0003_A_x0018_hë,d_x0002_A+ÎWÿ,\_x0003_A_x000C_ÚçUh_x0003_A4sO_x0003_yP_x0004_AÍ¿^Ë_x0002_Al¸.ï_x0003_AsG¢ä!_x0003_AkÆ±t_x0003_Aj^¾_Õ"_x0003_AÃ_x000C_¢Å«_x0004_ASWì­4à_x0001_A+»_x000D_´9_x0010__x0003_AÐ~/à_x001E_U_x0005_A_x0007__x000F__x0005_ú_x000B_÷:_x0002_A_x0008_øFõ´_x0002_A@®_x001B_MÅ_x0003_AÀGu±1¼_x0001_A­§äwÅ¡_x0003_Ar´]_x0004_A¸§ëºx·_x0002_A¦~(]~_x0002_AñXNÀAb_x0002_A*m_x0004_A,_x0008_´ù[_x0018__x0002_A§]_x000D_ÇãP_x0002_A¨_x000D_Mu¯_x0002_Aö4	_x001A_¥H_x0002_AmkSº_x0003_Aò_x000E__x0010__x0017__x0003_A¸_x000D_ª_x0018_Ò_x0002_AÖ_x000E_4]y_x0003_A^&gt;.àÜ`_x0003_A_x0010_³+êùØ_x0003_A®«_x001F_¢_x0015__x0002_AB_x0006_­k_x0002_A:_x0010_^ã_x000C__x0017__x0003_A$àÁÕ(E_x0003_AÓ_x0012_gº=Ý_x0003_A¬)GÎ\_x0002_Aç×C=ó_x0003_A_x0011_4M*_x0011__x0004_Aá{Ï_x0003_A_x0002_)_x0003_'o_x0003_Aý´_x0004_ô_x0011__x0002_Aûþ_x0019_¦_x0005__x0008_'ª_x0002_AZñàBN_x0002_A]\§éâ_x0002_A¹«éµ@£_x0003_A-ê°h	¸_x0001_A3GXV_x000F__x0002_AÇA=Fo_x0003_A_x0006_ûö_x0002_AF­-#_x0004_AI1®_x000E_Kw_x0003_AÎ¶Ô5Ó_x0002_AúI¼]:_x0002_AÍÝhÿ _x0002_Ar_x0018__x001F_co%_x0003_A_x0010_K_x000E_d¥_x0002_A»3_x001B_#_x0003_A¶í&gt;©±¬_x0003_A_x0011_*/ûá_x0004_Aàø2m_x0002_A=þXo*_x0003_AW»_x001F_2_x001E_X_x0004_A*Tk:ÜÄ_x0002_Aé_x001A_Ãí5Ô_x0001_A		O!ç_x0016__x0002_A-mâ_x0003_AÎs_x000D_#_x0003_AuG¡a5Æ_x0001_AÈK_x0005_¨Ý_x0007__x0002_AE_x0014_ÿ_x0012__x001C__x0003_AÍ¤"¨6X_x0002_Af'¢%Y_x0002_Al³_x000C_ÎH_x0003_A_x0006__x0008__x001B_p½À_x0005__x0004_Ak_x001C_³3~_x0002_A]ñÙ_x0010__x0003_A!ÈÏE_x0004_A¢®+¾zÔ_x0002_Aõ«_x001E_ÃÝ_x0003_A!LÌd_x0018__x0004_A¡tÃ^`_x0003_Aìª_x0016_ $_x0003_A!%Ø_x0014_±_x0003_A&amp;¢`ø±_x0002_A}ÿpG_x0011_å_x0003_AÎ`IÚò_x0003_Akw_x001B_¸_x0003_A#_x000C_N_x000F_L&gt;_x0003_A¾NðÛB_x001E__x0004_AMôºBp_x0004_ABÎªã_x0017__x0004_AÙßI_x0003__x0002_AÚÎ_x000D_ò¶_x0003_A|Êÿjú_x0001_A¼o;áS_x0004_AõUàd_x0012__x0003_A#ymÛ_x0001_Ì_x0002_AXô X*¿_x0003_AÚcGö³L_x0003_A_K"ôø_x0002_A@p_x000F_e¶½_x0004_Aµ_x001F_ºB}_x0004_A`ÕlÚn_x0004_A'V¹_x0007_ú}_x0001_AH-x_x0004__x0006__x0007_%]_x0003_A©+Íÿ_x0003_AÆ±ÿÐ5!_x0004_A_x0002_ÈôFÐ_x0002_A_x0006__x0018_Ê_x0017__x0010__x001E__x0003_AÅ|ùó²ö_x0003_A0&gt;OÒ'_x0004_A¡_x001B_òc§ñ_x0002_A&amp;_x0007__x0007_SÊô_x0001_Açïv´j_x0002_A×¤_Ø¯_x0001_A\ä)_x0005_5_x0002_AÎ@"&gt;?_x0003_A_x001E_¨¥ç¥{_x0003_AóØa^¼ô_x0001_A³y_x001E_ÂÐù_x0003_A³"&lt;Ei`_x0001_Aÿ_x0001_ìÙ &lt;_x0002_A&amp;_x001D_m_x0015_ý_x0001_A¹¤é_x0007_;"_x0003_A7Ç9_x001F_A _x0004_A!È©_x0011_ÌK_x0002_ACdf|@7_x0003_A¯é2ÞóS_x0002_AùªIºxO_x0003_AÎÊO0èt_x0003_A§FþÅü9_x0002_Ahsu»_x0002__x0003_Aåò¶¼vk_x0004_A!Gy)_x0007__x0003_Aôwý__x0002_A_x001F_øËø©_x0001_A_x0006__x000B_S.o_x0001_A!dBb+ç_x0002_Af]_x0001_hÜÊ_x0002_AÔ1­­&amp;b_x0003_A¸²(L(_x0003__x0004_A_x0010_Åó·(_x0003_A·Nìm_x0002_A_x0010_ìÁ6}_x0003_APÑu6Þ_x0008__x0003_AV¥³	'Ê_x0002_A\_x001D_¶{_x0002_AZ.&amp;m?_x0004_A¥/±kÛú_x0002_A0øâm²_x0004__x0003_Aiþ~í¡_x0003_AøÈ_x0005_¢_x0011_º_x0004_Afù³Ö._x0004_Aé²ûj_x0007_	_x0003_Aãx{ó_x0003_AøôÀ_x0013__x0004_A_x001D_Ìe¯W_x0003_Ae/ëo6_x0003_Aîwu_x0003_A(Ü"ìj_x0004_ASÐDëzk_x0002_AOåÕ1i_x0004_AA204 _x0003_AÔeþ¿_x000D_§_x0002_Auí_x0013__x0012__x0003_AK%_x000E_%¥_x0003_A­óñ¡éY_x0004_AèH_x000F__x001E__x0008_	_x0012_q_x0002_A48~¬¨q_x0001_AåU«L7_x0004_AÆNt2/½_x0003_A»_x000E__x000C_Z_x0004_A»Ì÷_x001C_¡R_x0002_Aþ:Ál_x0003_AË¸U )¹_x0002_A_x0013_m7¸_x000C__x0007__x0005_A:þü¸^N_x0003_A6ç¬ñ_x0003_AÐiQâã_x0003_Aµ_x000D_Q_x0004__x0002_A=ÌÞÓ _x0002_AwØy_x0002_AÅ_x001A_z]þ®_x0002_A_x0011_ôR'_x0003_A¼ÞFí&lt;_x0002_AÑSÌªC6_x0003_A;Âz%®_x0002_A;_x0005_ýß_x0002_Ai¸}¼ùç_x0002_AþÚ¥·Î_x0002_ALÌ^¹õ_x0003_A¤h:¹sl_x0002_AG_x000C_¨»I_x0004_A_x0013__x0006_ö7_x0003_A_x0013__x000D_Ã®_x0005__x001C__x0004_Ac#|bØÁ_x0002_AJ.·L-_x0003_A«w_x0007_U_x0003_A~_x0012_ÇXÃ_x0002_A_x0006__x0008_So_x0019_C_x0002_AØ´Í_x0010__x0018__x0013__x0003_Ayë¿Ã_x0002_Aª¢ÌÛ#_x0003_A_x0006_9ÈÂ_x0005_á_x0002_AzòÁôp,_x0003_Aé_x0005_7aÖó_x0003_A9P_x001A_rÄ_x0003_Ae3[¾ã_x0002_A¤õ~g%_x0002_AãÐ_x0012_k_x0012__x0004_ANGù]£_x0002_A:[_x0013_Î_x0003_A)ð	_x0001_AP_x0010_&gt;qÁ_x0003_AÒìF£_x0001_A¡2_x000B_rç¸_x0003_Ax&amp;_x0017_ç¿_x0003_AôHh(Ù_x0003_A5ðæÔR_x0003_AÂWH¡­_x0003_AK_x0007__x0017_¿_x0002_=_x0002_A_x0014_b´Ù»_x0004_A_x0005__x000D_åTÖ._x0004_A¸L&amp;-è_x0008__x0002_AQÍ¦._x0011_ä_x0001_A:È_x001A_G_x001D__x0002_AÞ¦4G_x001D_ö_x0003_A&gt;'Jfî_x0003_Apiª£Aú_x0002_A.òÛ_x001A_	j_x0002_Al0A_x000F__x0010_N_x0015__x0003_A&amp;£V)§3_x0002_A	E_x0008_"H_x0003_A"_x001C_Rw¨Â_x0001_A«¼_x0007_ùÖ_x0003_AÕq³â_x0002_AÖK[ùáu_x0003_As_x000B__x000D_?Vþ_x0002_A4_x0013_yHÎJ_x0004_A¾Ù½%²_x0002_A93ÈVÏå_x0004_A_x0004_¶©l_x0005__x0002_AY_x0001_NËá­_x0003_Aá_x000D__x000D_åß_x0002_ATüä²é²_x0002_A_x0016_Ùý(Üv_x0002_A8vÄ_x0002__x0003_Aºï_x0015__x0013_$¤_x0002_A@©øE&lt;k_x0002_A_x000D_î©:¹_x0003_Aêp_x0006_»_x0002_A,_x000E_t¢XÑ_x0002_A_x0012_Oóì_x001A_÷_x0002_AéR¬â_x000E_Û_x0002_A_x000F_{®wþ³_x0002_Ap2ËÃ%_x000F__x0002_Aæ_x0001__x0013_ê1B_x0003_A¡zë+_x0014__x0004_A§YÒ¨§L_x0002_AI­_x001F_ÛT×_x0003_Ap_x000C_¯A|_x0019__x0004_A#«#Gèh_x0002_A_x0006__x0008_SõÌõþ¹_x0002_A¬§_x001A_×Kr_x0001_A7Q×¯¦g_x0004_A7V«ÊïA_x0002_A*ðAÛ_x001B__x0007__x0002_Ag'&amp;C_x001D__x0003_AÄ£Ú3?Ì_x0003_AÊõ44&amp;_x0005_AÔ[°.&amp;_x0003_A_x0010_¥D7[Î_x0001_A®ÌÖá×_x0001_AªÚ_x0001_¿¿Ñ_x0002_A1_x001C_K&amp;_x001D__x0002_AR_x001D_º_x0004_A`·1÷L7_x0002_AÛðæ_x0004_A_x000C_W_x0008_:DL_x0002_A³ÞR_x0007__x0003_AÄ_x000E_ZõÑ_x0002_Aº&lt;èq~__x0004_A×h½N_x0002_A_x0018_Ðù_x000F_0_x0004_AýËê¼)î_x0002_Aè}g:6_x0002_A_x0014_ôÀÉ «_x0004_A&lt;&gt;\âä_x0002_A4Â¾\_x001A_._x0003_A_x0018_i |¡=_x0002_AöV4£Ò_x0002_Ak;b_x0010__x0008__x0002_Awø_x0007_«Z×_x0003_A°;_x001C__x0002__x0006__x000C_àz_x0002_A£Ú_x0002_AÝFK¢_x0003_AhþJÊ¡Ã_x0001_A­_x0014_\!,_x0002_A]|d¹_x001F__x0013__x0005_A	GÅS_x0003_A¨?/]³_x0003_AØ_x0012_Ë*Ì_x0001__x0002_AçOve@í_x0003_A¥L®Zâ_x0002_Aé\_x0008_¹ÃÑ_x0004_AX_x0005_^N$Î_x0005_Aö+ZT7a_x0004_AoDq7+½_x0004_Aeµ_x0007_¸_x0001_A=úb_x0004_°%_x0004_Aü\y*&amp;A_x0003_AV²6¨Ø_x0003_A@ÏÌâ_x0003_AZf_x0018_E_x0002_A_x0017_hí_x000E_ñ_x0002_A7üÂiu_x0002_A'¢%[f°_x0001_A[AûG`_x0003_AX¹!ÿ/ë_x0003_A_x000B_æÃT_x0002_AI¤_x001B_B_x0001_A.b*Ø3/_x0003_A8®í	_x0004_Aò_x0019_ì­kÛ_x0002_A\ð&lt;_x001B_øe_x0002_A_x0006__x0007_*V;Èâ_x0001_A_x001C_³ýB£[_x0002_AYãæuö_x0002_A!)5KxQ_x0002_AÁiÕ\_x0003_Aù»Ðú?_x0003_AáS'_x0011__x0004_Ak_x001F__x000E_v_x000E__x0003_Aßx\Òì_x0002_A2/jEö_x0004_An/ný¦_x0002_A`cªþø_x0003_A~XÞ+1_x0002_AçDµ	H_x0004_A_x001B_Ë©$a_x0003_AíÌ	2«P_x0003_Aß¥+_x0012_®r_x0003_Aæâ»a'@_x0002_A¼Ð^÷_x0002_Aà-þî_x0011_j_x0003_A8ý_x001D_²¾O_x0003_Aè$_x0001__x000C_Þ_x0003_AÅÃíè H_x0003_A_x0005__x0016_?_x001D_ï_x0001_Aä_x000F_zNÁ_x0002_A±eú_x001B__x0013_N_x0003_Aß\&gt;õ	_x0003_Aß_x0001_%Æ_x0012__x0004_Auéð½_x001D__x0001__x0003_A¼_x0006_tMH_x0004_A£µ°Þ_x0003_ASKbÀ_x0007__x0008__x001C__x0002_Aä}`)¹_x0002_AK£_x001D_`_x0019__x0003_A¥_x0017__x0006_Æ+E_x0004_AÄ5Ëò~_x0014__x0004_A],ÅQ2_x0003_AAÞbÜ_x0006_ï_x0002_AíCBá_x0002_A­ót³_x0004_AR_x0013__x001E_=U_x0002_A_x001C_:v÷Hq_x0002_AðÎZæ_x0003_AfPõàÙ_x0002_AÓÎ_x0011_»øÃ_x0002_APy÷:_x0003_A  ¨ÝÇÛ_x0002_A_x001D_®ÓÕ£_x0004_A¸ø&lt;Ì¢ª_x0003_AA]±*_x0004_Aù_x0005_¦á_x0002_AUò)÷Z=_x0002_AUW_x001E_Å_x0004_ø_x0002_AÒìqù«_x0007__x0003_A2UcÝna_x0003_ACðàýëT_x0004_A_x0008__x0005_«_x0001__x000B__x0004_AOëN_x001F__x000D__x0018__x0002_AÄõôôÙ_x0003_A+ü_x000E_ÄQ_x0004_AI¬_x0002_AdL	Ìá__x0005_A+È.Ýü_x0004_A_x0008_	¤K/_x0012_½_x0004_AöÇe}Ô_x0004_A_x0001_YsK w_x0001_A_x0008__x0008_":7b_x0004_Aû!_x0015__x001B_(0_x0003_AËñ¨/é&amp;_x0002_AZ1"³®-_x0003_Az_x0008_9_x0016_ÍÓ_x0002_AX2Þ1Õ_x0001_AsdLrp_x0003_A®_x0006_`8´_x0002_A´,^¤c_x0002_A¹Qaï¸_x0002_A_x0007_å¾ÜÏÂ_x0003_AÀw_x0007_¹b_x0004_AE×&lt;xÍ"_x0004_An«ß='Ñ_x0002_A@_x001E_¼[_x001A_&lt;_x0003_AÞùä2ç_x0001_AÞX¨ð_x0001_AÛø_x0005_îç_x0001_A}¬­®_x0002_AD¬ßí9W_x0002_A-e9pHw_x0002_AÆ¤4'¾Ü_x0003_Aýþ ­ä_x0001_Aeø@Û^ï_x0004_AtA'õ$º_x0003_AK_x0003_bD_x0003_A»ÏÊ³òà_x0003_AÑ§êÏ_x0004_A\_x001F__x0015__x0005_	ß_x0004_A_x0011_UotÔ_x0001_Ay_x000B_R'tp_x0003_A)ÍIí_x0004_Aéo|èû_x0002_AlWQ%"_x0003_A{ÅY|&amp;&lt;_x0004_AÑÏ¿ª_x0007__x0004_A³ERWf_x0002_Aõ}m_x0018_õª_x0001_Aô¾ÌÌ+­_x0004_A¶ª_x001C__x0006_þ_x0002_AÃ8óc*_x0003_Ay_x000B_¯C_x0003_A0ù¼Å7_x0003_A_x0008_þªò§_x0002_Aþ­W3â$_x0002_A@_x001C_îw_x0002__x001B__x0003_Aìz#b×_x0001_A(_x000F_)»[ó_x0002_Aîó_x000B_°ø_x0002_A_x000C_ý_x0004_4·º_x0003_AúçåàÁ_x0003_A6_x000D_wäýd_x0003_AVÈ_x000D_¬|_x0003_AdûË9µ_x0001_Aðµn@Wó_x0003_AÆíø=¿ö_x0002_Aü+¯±o_x0003_A	Qýo_x0013_Ë_x0004_AV`_x001C_+þ¾_x0003_Aê±Á_G£_x0002_A	_x000B_W#7i_x0001_A_x0003_Ê×¬9_x0003_AT¾Ì©ð_x0001_A6&lt;|º2_x0004_AÊÞ¼»$_x0004_AR_x0013__x0011_¶ÖÒ_x0002_AÖä_x0004_î_x0003_AÐ®lU_x0006__x0002_Aú|mÜ_x0017__x0003_ADXê³[_x0003_Aü_x0010_È&gt;¼_x0002_Aü^°^ 0_x0004_A¤Ð_x0017__x0003__x0015__x0004_AÆy®/}_x0002_A2_x0005_5Ý7ò_x0003_A¨¼jrÈö_x0004_A_x000D_×üô!Ñ_x0003_A Ð_x0008_=æ_x0002_AiVEZãN_x0003_Aj_x0007_»_x001B__x0001_~_x0003_AÞK¢¥3_x0004__x0005_A+¤!Ö½_x0002_AÐN7¢k´_x0004_A»¯õC%À_x0002_A®_úgd_x0003_A·@¬ÃÉ_x0003__x0002_Apß|w«_x0004_A_x000B__x0005_Õ¨¾á_x0002_AÚtMy´_x0001_A§Ñp{£_x0002_Am5KQï_x0002_A»î_x0006__x0008_*è_x0003_A-pkA_x0002_A`¹t{Y6_x0004_A°ùïÀ9_x0004_AöÌ©R²_x0002_A,:£V»_x000C__x0002_Aná1_x001E_y_x0004_A®íÜ³î¥_x0003_AP8ÆR´_x0002_A®´¥²Ö_x0001_A_x001A__x0005_s&lt;Ï5_x0004_ARÉ÷¯_x0010__x0004_A±þ/Ô¦Í_x0003_A¢ëOÏrf_x0002_A_x000B_ñd¤:_x0002_ACÐ]ÓBä_x0003_Avø½O_x0002__x0003_A1ÌÏxc_x0003_A!5¢éF_x0012__x0003_Aª2_x0013_Jz_x0003_Aßê_x000B__x0003_A_x000E_¤_x001E__x000E__x0007__x0003_AÁka-__x0002_Aý_x0006_çZîH_x0002_Añ¾/_x0016_r_x0003_A,ÛI×M_x0003_A+Í¬ô(_x0003_A_x001A_º_x0014_`_x001D_Ã_x0002_A_x0018_æGöH_x0002_AÖüP\á_x0002_A½úD&gt;5Å_x0004_AÒ¤kÞûÛ_x0002_A_x0005__x0008_j®ë¨i&lt;_x0002_AkHN_x001B_¯!_x0003_A_ôHhE _x0002_Axþ1¿_x0006__x0003_AÜÙ/ÜÎ_x0002_Aä"Ç_x0003__x0003_AR_x0003_«äÍü_x0002_AEÉúî_x000C__x0003_AÁ£JÊ_x000C_H_x0002_A_x0006_!_x0019_¥I»_x0002_A9Ò1Öh=_x0003_AWã_x0008_Ç_x0002_A_x000B_·5y_x0003_Aþ=G_x000D_°á_x0003_AÄÃò~_x0002_AjÆ6_x0017_ãi_x0004_A_x000B_½x¿ç_x0003_Aîp_x001F_õ_x0003_Ac_x0012_ð_x0002_A±¼_x0005__x000C_Ôä_x0001_A0?§:U_x0003_AtlWQ´_x0013__x0002_A|æPU_x001F_Ú_x0002_AáüAP_x0002_AD×Ìa_x0003_AJâÄoC¨_x0002_AJÔ_x001D_£Ýå_x0002_A\H_x001D_?~_x0004__x0003_AV®½(ø_x0002_AæA*zd_x0002_AÍ®î_x0007_ÔM_x0003_A~¨_x0010_&lt;_x0007_	EX_x0003_A!£_x000C_"_x0003_ADòQ´A_x0003_A&gt;åõ~_x0003_Ah%Ï£Ì_x0001_A¶j?oï_x0015__x0003_Aô%ýÖ _x0003_Aå_x0005_ÆO_x0008__x0002_Ay_x0017_âl_x001E_._x0002_A­S¬uPÙ_x0001_ABýÓ_x0003_AFfÐ¶ _x0002_Aúr]9g_x0003_AP_x001F_Z¢_x000C_z_x0003_AÎvö»_x0002_Afâ$%_x0008__x0004_AHº7xª_x0003_A0;D¡_x0002_A}@ºDãÐ_x0003_A_x000F_8]ù{_x0002_Aü[Aº_x0007_¸_x0003_AÒ_x0011_Û|,_x0002_A·ã0d_x0006__x0003_AA­¦!_x000D__x0002_Aï®jòrÕ_x0003_A&lt;_x0018_W½_x0002_A_x0002__x001A__x0018_RX_x0002_Aª_x0015_ÿ#Ö_x0001_A_x0014_%_x0014_7Ç_x0004_A£lç_x001D_«_x0002_A¦²ù°ÆÑ_x0003_A_x0019__x001C_.%¸8_x0002_A_x0006__x0008_ÀvÞ$Óö_x0001_AB_x0007_Y_x0001_gº_x0001_Aè:ÞÐ©_x0002_A_x001D_DI_x0003_Af¡fC_x000C__x0013__x0004_A1ÞÉGß_x0002_ADì|{(_x0002_A3MÐ¾Ø9_x0003_A_x0017_(F4Í_x0017__x0003_AÒV½cI_x0002_A_x0005_ t®_x0003_AÑv¢8¼­_x0004_AÑ=Z,_x000C__x0002_A¬ÔdO@¹_x0003_A_x0014_Rçgì_x0003_ACÄ~	_x0005_Aväj7rx_x0004_Ad_x0001_0Æ_x0001__x0003_A(nË_x000E_H_x001B__x0002_AÖxVQ	_x0003_AÊã.H_x0002_AqÝåá_x001D__x0003_A	0Änù_x0002_A_x001A_þt$ð_x0002_A_x000E_®ý'¶t_x0002_Ay$~K_x0003_A©¶_x0005__x0017__x0004_A¾ÇBxv_x0004_AZøú_x0011_æ_x0001_AVÕH×_x0017__x0002_Aq+ª;LP_x0003_A_x0014__x0005__x0006_»°_x0002_AÖ¸ëG¾_x0002_A&lt;JL~nI_x0003_A§xáVû_x0012__x0003_A!cÙäÏ_x0001_A	| ÷£_x0003_Aý_x0001_¨rh8_x0004_A°K^_x0003_A»öÜªT_x0003_AÙ~&amp;ÿA{_x0003_AER_x000C_Bµ­_x0002_A_x000E_¢!E_x0005__x0005__x0003_Aò`ðâ&lt;_x0004_ADèëÞ_x0002_A"ÉëäÜ_x0003_AF}k S^_x0003_ABd«Ñ8_x0004_A¹Çjûê_x0003_AØLqhc_x0003_ALe0Gº_x0002_AqdSLþ_x0001_A_x000D_Å_x0001_Ã,_x0003_A~C5dº7_x0002_A_x001E__x0008_ß'_x0002_AT6_x0001_È¡_x0004_Aö »_x0006_î_x0002__x0003_AÓu_x0014_ay_x0002_Aùiß­Ô_x0004_AýúÝCg_x0002_A_x0001_ú?Éï_x0003_AÌ_x0012__35³_x0004_AyB'q_x0003_A_x0006__x0007_®l±äx_x0002_A8îS÷&lt;_x0003_A½½¤Þ,_x0002_A¥[7ñ7Q_x0002_A_x0016_Iãô_x0012_ý_x0003_AªÐ_x001B_Ó)Q_x0002_AZwâ)£à_x0002_AÒ¡¦á¼_x0002_A´q+Ì$1_x0002_A'³Sú0Õ_x0003_Aø.ú¡¼s_x0004_AHVR?_x0001_»_x0003_ANE,ýÃ_x0002_Aq_x001C__x000D__x0001_6¶_x0002_Ag_x0013_[æ'_x0003_A£hÓjÌ_x0002_A^Xþq·_x0003_AÄZÙwÉ_x0002_A_x0003__x0007_Uº_x0005_	_x0004_At`Ù±EZ_x0002_Aø_x001A_ZÉ_x0003_A5ï-_x0004_~J_x0002_AÅ}mþ¶_x0002_AZÈÂ_x0019_É_x0002_Axü|ý_x0002_AÄAÝ_x001C__x0003_A¤_x0002_?i/P_x0002_A_x0005_­_x0013_ÀBt_x0002_A¯_x0013_X_x0005_£j_x0003_Aå_x000E_»q_x0007__x0003_Aöt±û}å_x0003_AhaðÏ_x0006__x000D_K_x0001__x0003_AÝ§aÁü_x0003_A+{ÒÃ_x0005__x0003_A¢ùcÄkè_x0001_Aº² VÒ_x0004_A:+6¶é-_x0004_AxýNèP_x0002_AV_x000B_ã9_x0008__x0002_Aë¥²§æq_x0003_AiXÂç!h_x0002_Aõ2@+å_x0001__x0002_A5sóº´ì_x0002_A¶Ø¬õ9_x001A__x0002_AZíPù_x001A_S_x0002_Ao5_x0013_ä_x0010_-_x0002_A¼_x0003_võ8_x0002_AôÒN_x001D_d_x0002_AZ_x0014_ _x0007_u_x0003_Ai3`°_x0003_A-]]3¬_x0002_ApÉp¤(´_x0003_Aäâ¥ùs_x0003_A_x0013__x0015_b¿©ü_x0002_A¾©]Èy­_x0003_AÖjú&lt;Û¦_x0004_AÒl%*_x0004_]_x0002_A°ÅQø_x0001_Aqe	R_x0002_AL"ÉÓ_x001A__x0004_A¶O_x000E_&lt;;	_x0002_A_x001C_}©|&amp;_x0002_ALá_x000C_bÁ_x0002_A	_x000D_¾_x0004__x0018_xNW_x0004_A}ýöÈ1_x0002_Aïú&amp;_x0006__x0003_AB=õÎK_x0003_A*¤ËÝ6¼_x0003_A_x000E__x001A_1'e_x0003_Aý?níá_x0002_A_x001E_/,%_x0001_AQ_x000F_`~z_x0016__x0002_AlEf^þ_x0002_AÌûÇÀ^_x0003_A3b_x0008_Øº6_x0002_A_x001E_'QÖ_x0004_Aè9Z_x0002_AÂ_x000B_®¹\×_x0002_A¾´_x000F__x001B_ûd_x0002_Aø_x0003_)¤dò_x0002_Aå%_x0005__x0005__x000C__x000E__x0004_Aå2òµñ_x0007__x0003_A_x001F_á_x0014_m_x0017_&gt;_x0003_AûêHåõÉ_x0001_Aáï1Å_x001E__x0003_Aw7¶_x0007_ï_x0003_A|Ká%_x0002__x0004_As9àug_x0002_AC²aÅ\z_x0004_A2Ø×|¬_x0002_Aö_x0014_­_x0003_AÐ_x001A_'J_x0003_AãcZâ_x0002_A×é¯_x000E_ÿ_x0002_AÍâó_x0005__x0006_Éç_x0002_AhgeáRm_x0003_ABãN_x0002_A_x0013_®¡I[_x0004_Aó{ÞWmÛ_x0003_AU"_x0015_fÖ_x0003_AyTÓà_x0001_A¨Í1o_x0004_A[Äw½^Ç_x0001_AÐ_x0008_¦_x001A_{_x0002_A=C\¥O_x0002_A_x000F_ÊT´ýÅ_x0002_A!ýÃìû_x0001_A±¼g_x0008_&amp;2_x0003_A·ãk_x0010_'_x0006__x0004_A®EI±_x0002_A¢è£öc¶_x0002_Aâ_x001E_å·%g_x0002_AÀÝ_x0001_4ï_x001C__x0002_A$Ucú×_x0002_A_x0013_&amp;¶A´_x000E__x0003_Aé±º;T_x0004_A)m_x0001_CI÷_x0001_Aê.QÆ_x0004_AÙªøR¶«_x0003_A~ïÇ_x0019_`¹_x0003_AjhEa¨º_x0002_Aáe÷yµa_x0003_A_x0017__x001C_&gt;_x000D_³ó_x0002_A\_x001B_SÞÚ_x0002_A¢ÃØsw÷_x0001_A_x001B_QõþeÜ_x0003_A_x0005__x0006_Ë=_x0017_j¤_x0002_A½.d)_x0002_A_x001C__x000F_uÑà#_x0002_A¢ºs®_x0003_A»o¨Òðy_x0002_ABç	f_x0003_A;úóVH_x0019__x0002_A&gt;Ê-]¼	_x0002_A¾Ü_x000F_í_x0010__x0004_A_x0008_C¹$Ø_x0011__x0003_A_x0013_pÚ°Ù_x0003_A_x001C_'Ò&gt;`_x0002_A_x0019_aÞu)_x0004_A_x000B_Q_x0017__x0003_U&amp;_x0003_A_x0008_¢3Xíè_x0002_A`/·=3\_x0002_Aû_x000D_£TH_x0004_Ay_x000F__x0017_-_x0004_A_x0015_4e._x0004_AhÞû³´g_x0003_Aá4_x001F_»_x0001_A_x000E_¯Uä _x0002_AÎKMªF?_x0002_AØyiùô_x0002_A.¹û_x0014__x0003_A\li=_x0019__x0003_AÔ_"u_x000D_?_x0004_ALû¦* _x0004_A8ù7²_x0002_A½#¶ñÐ_x0001_A_x0001_}H_x001E__x0003_A+¢¿t_x0005__x0006_Ò^_x0002_A_x0002_Í³âg_x0003_Aíß¿r_x0002_AJG}:§¢_x0003_A_x0008_ªÓkÈ_x0001_A!ÞaíÊ3_x0002_AÃ^#0·_x0003_AÃ_x0001_¯__x0002_Aâl+O_x0002_A·_x001A_½ó_x0002_AUáðFè_x0002_Aàæ©ä_x0003_A]Xhï*Â_x0001_AÑü_x0017_.å@_x0003_AØÜ±Ê(_x0003_A î¸ÿ_x0003_A\È}Ì_x0001_AGès8_x0002_AÄlb&gt;g2_x0004_AÔ3_x001F_;C_x0003_Aw_x0001_Ñ&amp;ÞÚ_x0003_AÈ_x0013_\_x001D_°Ü_x0001_Ad_x0006_øý__x0004_Aãê_x001C_?_x0004_AýÑT0ü%_x0004_AN_x001A_ãCq½_x0001_Aï,_x0016_¬#D_x0002_Aj«kù_x0001_AÅA0V&amp;Ý_x0002_A©ñ¨÷ØÆ_x0002_AP¤¤Oî_x0003_AìEø_x0015_¸Z_x0003_A_x0008_	6´ó&amp;å_x0001_Amædt_x0001__x0003_AëÆ4eW_x0002_A×Ý/6!R_x0002_AÚ·_x0005_µ±Â_x0002_A!Æíÿ_x0006__x0002_A±É_x0008__x0004__x0003_AÐ;é_x0012_±_x0007__x0003_A8ó]M&amp;_x0004_AFÃñA&gt;_x0004_AràD_x0001_ï_x0003_AÌ_x001E_DÅ_x0002_AÐÉ_x0012_Ú¯_x0002_A{_x001A_Ç_x001D_$_x0002_AG_x0011_"Aõ_x0001_A_x0014_x_x000C_¨M_x0002_AdZß¥¨_x0002_Aó _x0019__x0007_èñ_x0003_A©HÂù;K_x0002_A1jÁoY_x0001_A´j½àQ_x0007__x0004_Aâni·U_x0003_A	o"á°_x0018__x0004_AÅÅûD,_x0004_AÔÅî(ôV_x0002_Au¢/¥_x0019__x0004_Aÿ}Â¿1_x0008__x0003_Aß×ÖR{_x000C__x0003_Aªz®r½A_x0004_AõFm_x000D_!_x0015__x0002_A_x001A_ÁûW_x0001_A.;;v_x0006__x0007_¿v_x0003_AÖlèÜc_x0004_Au_x0005__x000D_Ì£4_x0002_Aø_x0001_²_x0008_J_x0002_A@ýYª_x0002_A¤ê?v_x0003_A_x0015_e®_x0004_AJ¡z_x0005_E_x0003_Aïä³¸_x0002_ä_x0002_A_x001B_Á_x001C_øó_x0003_A^ïCÌï_x0002_AñQïÂÉ_x0003_A_x000F_}IÍi_x0002_A I[Sæ_x0002_AÓ_x001C_úð_x0003_A_x0004_³½A_x000B__x0003_Aüü}s#_x0002_AjJÆâ;§_x0002_Aw&amp;ùâ¹x_x0002_A±7?e_x0003_½_x0002_A_x0005_C&gt;Qõ_x0002_AN_x0005__x0019_,_x001E_¬_x0002_Ax!_x000D_?=D_x0005_AÂ¦_x001E_Î_x0001_AÞrB#=x_x0003_AÛÒÐõüx_x0003_AÖ¡Â|_x001E__x0002_At_x000B_:ê¼_x0003_A&lt;(Øèé_x0002_AHsÄoiÞ_x0003_A_x001B_¶²fQ_x000D__x0002_A;Í±2¯:_x0004_A_x0005__x0008__x0008_\7ì³_x0002_A£:_x0019_í¶_x0002_A¶ñG_x001A_5è_x0001_A_x001E_CQc*_x0003_Aê}×&lt;»¨_x0002_AUøz@|_x0003_Aô®jqü`_x0004_A_x0016_N_x0006_p_x0002_AÉð\ZL_x0003_A¥ãtÛÞ_x0001_ACf6_x0013_í_x0002_A©8_x0007_úþZ_x0002_AÔX]_x001E_àw_x0004_AË·ea_x0017_E_x0004_A)W«õ_x0003_AtÂ)¤Î _x0002_AÜ0_x0010_Þ1_x0003_A_x0016_Ù¾³_x0008__x0003_A4_x001E__x001C_ÜØ_x0002_AGá«_Ý_x0001_A¹|Ö×¾_x0003_A?Ëâvj_x0019__x0002_A¥Ý¥Â_x0004_AÊ¿ç\_x000F__x0004_AL_x000C_õI²Ð_x0002_A^5_x0018_Çé¤_x0002_A¾tLSåµ_x0002_A_x0016__x000B__x0014__x0016_¥¨_x0003_A½_x0014_ç²6¡_x0003_AÁ1Ç¦b_x001F__x0002_A¡/Ãð_x0003_AçU_x001B_³_x0006_	_x0002_Ap_x0006__x0017_V#ê_x0002_A_x0015_H4[åt_x0004_A£pUmú_x0002_A¤Hð_x000B__x0004_A$kÂ_x0010__x0002_A_x0005_|[_x000E_ó_x0004_A_x000D_)õß»_x0003_ADAÞ_x000D__x0003_A+_x000D__x000B_ÿA¶_x0003_AH _x001B__x0012_&lt;_x0003_A{_x001D__x0018_Øä_x0003_Au-Äã_x0003_A«b!]_x0008_0_x0003_AG_x0013_ãßí_x0003_AË'_x0019__x0004_AÝ3vâ&gt;Í_x0002_AE£9ù_x0003_AA_x0007_æD_x0002_AÈÐ²_x0003_ð_x0002_AÈ_x0001_@»Ú_x0019__x0002_AÌãaâ0_x000E__x0003_Aü!Û÷í_x0003_A	Q6\Æ_x0003_A u_x000B_\Áü_x0001_A_x001E_+²qÿ_x0002_A¡[DWÀn_x0002_A½«_x0019__x0001_#6_x0002_A?_x000E_vCU_x0002_A§bò³_x001E_R_x0003_Aå¨áO·_x0002_AF=_x0017_ÖCÆ_x0002_A_x0005__x0006_¨_x0003_pbY_x0008__x0004_AU³_x000C__x0012__x0010_H_x0003_A$æ'Ég¬_x0003_A!hZò×_x0004_Aï_x001C__x000F_mDø_x0003_AÐþA¬À_x0003_Ap_x000F_^lY_x0003_A|Â}8-t_x0003_Aü;_x001B_B¸_x0004_A_x001D_ô_x0016_½E_x0003_Aþ©ï_x0016_ôo_x0003_Ah&amp;][í_x0002_AîÚÅ _x0002_Aø&lt;2)_x000F_N_x0003_Aôt_x000D_Ü'_x0001_AM&gt;.¦ôÕ_x0002_Aü_x001A_zSÊ_x0001_AÈñaç_x0002_AG£6éò_x0002_A5JF»d_x0003_AÎ_x0012_|s_x0002_Ap¡_x000B__x000E_Ã_x0002_Aºz_x0016_Mã_x0004_A_x0006__x000D_Ò¯/_x0004_AàÞÃ[©_x0018__x0003_AYâLJü_x0003_Aèl@í_x0019__x0002_AÞóF"´_x0003_AEkw¾_x0001_Õ_x0001_A°³¥G,}_x0004_A½UjìÀr_x0002_A\ô_x001C_3_x0005__x0006_Fê_x0003_Aò{Eý_x0002_AÅÙ°-¹¾_x0003_A_x0017_ñm__x0003_AZ«hAý_x0001_A&amp;Ïéu_x0004_Aá_x001F__x0012__x001C__x0004_A­%çe:_x0004_AKßùx®_x0003_A´¹v_x0004_AqíúMò_x0002_A5_x001A__x0017_×_x0002_A_x0007_h_x001C_A±_x0002_An4ø_x0006_Á&gt;_x0002_AõEÿµ_x0002_A.ÃFkÚ²_x0003_A´}*ó!_x0004_A_x000D_J:j;_x0003_A_x0005__x0012_è|_x0003_A¾÷(_x0002_AW;Àè_x0002_A]LÍë_x0004_A2¥+©V_x0004_A%_x0012__x000C_bÆÞ_x0002_AL±íMó(_x0002_A_x000F_sÛk_x001C__x0002_Ayú÷$]o_x0002_AuÝ¡ü+_x0014__x0002_A_x001F_ _x0013__x0008_Ö$_x0003_A¦IO¦GÙ_x0004_A!_x0018_`zM_x0003_AÌÁ^¥B_x0002_A_x0005__x0006_inÌ¬6_x0003_AÿQ_x0005_%_x0002_An×½8Ñx_x0003_ANøßAQ_x0003_Aáy_x0003_N_x0002_A2Xlr«_x0002_AµVÝ¯*²_x0003_AøóÃqA¦_x0002_Aeü41v|_x0003_A¤Yç`_x0002_Aý´¬ÊÇ_x0018__x0002_A¹öþD_x0002_ASh@ê×_x0002_AS_x0018_¶¼.Å_x0001_A_x0003_+póTÝ_x0003_A+ý[ö_x000D_ä_x0004_AØ_x0007_tý_x0017__x0003__x0003_A²aÜ¢Þµ_x0003_A*ÚzÈ)_x0010__x0003_A»X_R_x0005__x0006__x0002_A×C³Üp	_x0003_A#¸A*4o_x0002_A#Ð?úY_x0003_AÞlñÇ_x0004_Af2Gè7_x0016__x0004_AnÏ~	÷O_x0004_A!¯ô|H _x0002_A÷h_x000B_¡ì_x0004_A8_x0013_?þ_x0003_AÇî½I_x0003_L_x0004_AE_x001D_Ø_x001D__x0010_\_x0003_AÞ¶¨_x0008_	õL_x0002_A_x001B_þ_x0010_*×_x000B__x0003_A_x000C__x001A_Y={_x0001_A_x0001_ï?°Ç§_x0002_Aùcæ!ºê_x0001_AÞ|ÈÊ_x001A__x0004_A_x0019_Ç_x0013__x0003_ë©_x0001_A_x001A_í"XþK_x0002_A_x0014_ré._x0003_A_x0003_JÖ:U_x0004_A_x0007__x0016_l_x0016_íÿ_x0001_A_x001C_dêÒc­_x0001_AS¡½^aT_x0002_A¦Fw_x0011_^ÿ_x0001_A6Ó_x0011_dÔj_x0003_AîÒÛ?Ø_x0003_A=jÞ_x000D__x0003_A¨¬ÎAO_x0004_AæKçæ_x000D__x0003_A_x0010_I6g¥_x0003_A_x0006_v6özw_x0003_AÌ¦a-¨_x0003_A_x001A_7óò¦_x0004_AáùYçµ_x001D__x0003_AÙQÅ¸Þ_x0003_ABsX_x0002_h^_x0003_A_x0014_&amp;¾X_x0002_AÛòv$_x0006_j_x0004_AðÖmý_x0005_A6ØûWRÍ_x0004_AØP¦µM²_x0005_Ae_x000B__x0003_FÀ_x0003_A_x0001__x0006_Íµð4õ{_x0003_AÆããäö_x0003_AæLKT_x0003_AVeß½·0_x0003_A'_x0010_[nãå_x0005_A_x0001_Í]/_x0004_AÊhé_x0002_N_x0005_AWs_x0001_6Rv_x0003_A¹¼&lt;®Ä_x0003_A_x0016_Ïo_x001B__x0003_AfôlB¨N_x0005_A_x0014_¹I,_x0003_C_x0004_A¿T_@IO_x0005_A°÷¬_x001D_­_x0002_Aêèµ_x0003_AËÉ{­ÖÅ_x0002_A.Te}_x0017__x0005_Aóé8hR_x0003_A)Áÿ$Ô_x0002_ATØ­ï_x000B_Ð_x0002_A3m+î®¨_x0003_AMÕé[_x000C_ö_x0003_Auhy_x001E__x0003_AÅHv3L¨_x0003_A¸×Ô_x0003_A;Ý:_x0004_A¬Pfé_x0002_Aa¨]Õ_x0003_Ap¦±¯_x0016__x0005_A²_x0012_õ|L?_x0004_AtûðR_x0003_AÄ_x0007__x0008_Ð#_x0003_Ap_x0005_VÜZÀ_x0005_AÖÙÉKj_x0001__x0003_A\x ò_x0003_AËñ_x0006_èE_x0005_A´i_x000E__x0018_Ø_x0002_A"¬ÃÈI(_x0003_AV(_x000E__x0006_Ñ_x0016__x0004_AÒ/³F_x0002_Awà1_x0003__x0007__x0004_A17j_x0005__x001F__x0003_A_x0007__x0007__x0007__x0007__x0007__x0007__x0007__x0007__x0007__x0007__x0007__x0007__x0007__x0007__x0007__x0007__x0007__x0007__x0007__x0007__x0007__x0007__x0007__x0007__x0007__x0007__x0007__x0007__x0007__x0007__x0007__x0007__x0007__x0007__x0007__x0007__x0007__x0007__x0007__x0007__x0007__x0007__x0007__x0007__x0007__x0007__x0007__x0007__x0007__x0007__x0007__x0007__x0007__x0007__x0007__x0007__x0007__x0007__x0007__x0007__x0007__x0007__x0007__x0007__x0007__x0007__x0007__x0007__x0007__x0007__x0007__x0007__x0007__x0007__x0007__x0007__x0007__x0007__x0007__x0007__x0007__x0007__x0007__x0007__x0007__x0007__x0007__x0007__x0007__x0007__x0007__x0007__x0007_ _x0007__x0007__x0007_¡_x0007__x0007__x0007_¢_x0007__x0007__x0007_£_x0007__x0007__x0007_¤_x0007__x0007__x0007_¥_x0007__x0007__x0007_¦_x0007__x0007__x0007_§_x0007__x0007__x0007_¨_x0007__x0007__x0007_©_x0007__x0007__x0007_ª_x0007__x0007__x0007__x0001__x0002_«_x0001__x0001__x0001_¬_x0001__x0001__x0001_­_x0001__x0001__x0001_®_x0001__x0001__x0001_¯_x0001__x0001__x0001_°_x0001__x0001__x0001_±_x0001__x0001__x0001_²_x0001__x0001__x0001_³_x0001__x0001__x0001_´_x0001__x0001__x0001_µ_x0001__x0001__x0001_¶_x0001__x0001__x0001_·_x0001__x0001__x0001_¸_x0001__x0001__x0001_¹_x0001__x0001__x0001_º_x0001__x0001__x0001_»_x0001__x0001__x0001_¼_x0001__x0001__x0001_½_x0001__x0001__x0001_¾_x0001__x0001__x0001_¿_x0001__x0001__x0001_À_x0001__x0001__x0001_Á_x0001__x0001__x0001_Â_x0001__x0001__x0001_Ã_x0001__x0001__x0001_Ä_x0001__x0001__x0001_Å_x0001__x0001__x0001_Æ_x0001__x0001__x0001_Ç_x0001__x0001__x0001_È_x0001__x0001__x0001_É_x0001__x0001__x0001_Ê_x0001__x0001__x0001_Ë_x0001__x0001__x0001_Ì_x0001__x0001__x0001_Í_x0001__x0001__x0001_Î_x0001__x0001__x0001_Ï_x0001__x0001__x0001_Ð_x0001__x0001__x0001_Ñ_x0001__x0001__x0001_Ò_x0001__x0001__x0001_Ó_x0001__x0001__x0001_Ô_x0001__x0001__x0001_Õ_x0001__x0001__x0001_Ö_x0001__x0001__x0001_×_x0001__x0001__x0001_Ø_x0001__x0001__x0001_Ù_x0001__x0001__x0001_Ú_x0001__x0001__x0001_Û_x0001__x0001__x0001_Ü_x0001__x0001__x0001_Ý_x0001__x0001__x0001_Þ_x0001__x0001__x0001_ß_x0001__x0001__x0001_à_x0001__x0001__x0001_á_x0001__x0001__x0001_â_x0001__x0001__x0001_ã_x0001__x0001__x0001_ä_x0001__x0001__x0001_å_x0001__x0001__x0001_æ_x0001__x0001__x0001_ç_x0001__x0001__x0001_è_x0001__x0001__x0001_é_x0001__x0001__x0001__x0006__x0008_ê_x0006__x0006__x0006_ë_x0006__x0006__x0006_ì_x0006__x0006__x0006_í_x0006__x0006__x0006_î_x0006__x0006__x0006_ï_x0006__x0006__x0006_ð_x0006__x0006__x0006_ñ_x0006__x0006__x0006_ò_x0006__x0006__x0006_ó_x0006__x0006__x0006_ô_x0006__x0006__x0006_õ_x0006__x0006__x0006_ö_x0006__x0006__x0006_÷_x0006__x0006__x0006_ø_x0006__x0006__x0006_ù_x0006__x0006__x0006_ú_x0006__x0006__x0006_û_x0006__x0006__x0006_ü_x0006__x0006__x0006_ý_x0006__x0006__x0006_þ_x0006__x0006__x0006__x0006__x0001__x0006__x0006_ýÿÿÿ¢R_x001F_«|w_x0002_AÎ_x0006_ô_x000E__x0003_As)Ôþê_x0003_AÕ	f$§ü_x0004_AùQç_x0003_A:_x0007_7qÄ_x0003_AG19fÿX_x0002_A¿EoºÐX_x0004_A{K©X_x000D_¹_x0002_AM¡¿+_x0003_Au_x000F__x0005_d©ê_x0004_AÊÌúm|_x0002__x0003_A½_x000C_PêQÁ_x0003_AeØ¾Î_x001D_À_x0004_A_x0006_³Tî*_x0003_AÿäÁ_x001F__x0003_A²O½û¨©_x0002_Aë]ã%í_x0004_AW8èÌ_x0006_{_x0003_ABîªºNê_x0003_A_x0006__x0008_Ât_x001B_ò·_x0002_A ø2a=1_x0004_Aªb_x001C_í_x0002_AL &amp;Yª_x0004_Aê­¥X+_x0019__x0003_A_x0007_Õä_x0002_Ang_x000B_â_x0015__x0005_AHTs7_x000B__x0005_Aùhì_x0003_@|_x0003_A¹\aÑ_x0003_A'-ß_x0003_A§äáÜÇ_x0003_A¤²_x0001_	v¸_x0003_Aqºf¨Ç_x000B__x0005_A_x001F_òj_x001D_GÒ_x0004_A;9ÜR¯©_x0003_AHTZ_x0003_Aë_x0006__x000B_	_x0003_ä_x0002_A$L_x000C_$_x0004_AH°0_x0017_Y_x0003_AüÇÒsâb_x0002_A_x000F_ó8_x0010_Ó_x0004_A¶{_x000F__x0006__x0004_A^^êÙR_x0004_A_x0005__x0007__x000D_ì_x0004__x0004_AÐÆ5õ_x0004_AQ_x0019_Û9_x0004_AÔÿWf__x0005_AÞêz0_x0012__x0004_Añ_x0013_N¥_x0002_AYªëÄ5;_x0004_A¥ÖÓ_x0013__x0008_	g_x0004_A_x0004_ñIX#-_x0004_AÝ?"5_x0004_A!|Ìz_x0003_A¿&amp;Æ¶_x0003_A§m]Âè_x0004_AÂé_x0018_?s_x0004_A"_x0005_Òv#_x0003_A_x0001_güñfî_x0003_A_x001D_¶ÉñÜ_x0002_AËCL¨hï_x0004_Aæ»êãê_x0003_A$Ü¡þ|_x0004_A£cÁ[_x001D__x000D__x0005_Aõ9×$¸´_x0003_Aj_¬Nä_x0002_A_x0006_¤ô_x0007_æj_x0004_A¬ýÅk¬\_x0003_A_x0006_`Ý[s0_x0004_AÊ®EwjZ_x0002_A°Ã9kqè_x0003_A&lt;4Gå_x0003_AXNá÷_x000D_ _x0005_A_x0017_w(Îje_x0004_AdZØ!_x0004_A5Â_x000C_Rpñ_x0003_AÝ_x0019__x0019_c_x0005__x0019__x0004_A	ÁSp3R_x0003_Ap÷¨ÖY_x001A__x0004_A(ø*âÐ_x0003_A|&amp;°_x001B_ú_x0003_Acè7`b_x0002_A_x0001__x0008_Ì_x000F__x0004_ú_x0004_AÙ°_x000F_Oé_x0005_AÅ¡_x0014_ëTd_x0004_A=¢Êw¹_x0004_A0#ÑY§j_x0003_A(§µMeH_x0005_AÎ1_x0007_!_x001D_Ð_x0003_AÊìþ_x0004_AÙ_x0018_ßm=­_x0004_A_x000B_YkÚ_x0004_8_x0003_Aõÿb=_x0004_A¼ö@ù&lt;_x0006__x0003_A|_x0002_Fõ_x0002_Ah_x0018_²¶_x0004_ABD_x0007_Ke_x0003_AD¸)µ_x0004_AW­,*Ã_x0004_A_x0011_H~,¬_x0002_A®Öb;_x001F__x0004_A_x000E_âYe_x000C__x0005_APçëC_x0015__x0003_AõÚ²ªõ_x0003_AË_x0004_vë_x0004_Aû\ _x0002_A±£km_x0015__x0003_AMb¯ÿÁ_x0002_Ay¶°Þ2_x0002_A_x0002__x001E_'ÁÌ_x0004_AæµY¶Z_x0003_Aâ°½Â`á_x0002_Aö_x001C__x000E_(Wâ_x0003_A¼"´ÿ_x0001__x0006_Ç_x0003_AxÀìYhö_x0003_A+_x000C_-·¼_x0001__x0003_AÑ M;_x0003_A_x0005_0©_x0003_A5ªe#Ï_x0002_A&gt;ÚaÙ=0_x0004_A_x000E_êEÆÔ_x0018__x0004_A_x0010__x0015_,¨_x0002_Ac_x000B_HÈt£_x0004_A»ë {S_x0004_Aÿ8 _x0005__x0005_AÞ¸Ï©´Ë_x0004_AHPÁ°_x0003_A?o¢â&amp;_x0019__x0005_A¨.ôù	_x0016__x0004_A_x001C_g;'_x0003_A_x0017_aÛ@}D_x0003_A;_x001B_Kh K_x0004_A_x000E_t²ÒÍ	_x0003_Aãp?ÐÍ_x0005_A8ØGP._x0015__x0004_A¨Ý_x0005_A_x001B__x0012_.Z_x0004_A±¡/^Ò¥_x0002_A¸Ó_x0017__x0015__x0004_AôLÎ³ö_x0003_Aj_x001C_Ì_x0002_sÖ_x0003_A¸Í}_x0004_A)üý_x0003_®_x0003_A6L^Ø_x0003_AÛ\aYk[_x0004_A_x0008__x000D_ê15ò_x001F__x0004_A_x0012_"KÍå0_x0004_AÕ¨h3JË_x0004_AÜ2ÅM_x0006_AIäcz%_x0005_A_x000C_ïí©½_x0002_A÷·2*º6_x0004_Aë}ú·_x000B__x0004_AQp¨]²_x0003_AZ£-@9g_x0004_AwÒ±¤é_x0004_AÙmwZé_x0003_A¿9-_x0014__x0007_¦_x0002_A]4+7_x001C_j_x0004_A¥Åì_x0003_AûS_x001F_Ûp_x0003_A$k_x001F_»)_x0003_A'Up	_x0004_A¥=Õ-0_x0003_Ah¬NÜ)¥_x0002_A_x0017_ã¥_x0016_w_x0004_Añ_x0005_ùª_x0003_Að&gt;_x0017__x000E_ëw_x0004_A_x0007_~È¨_x001F_Î_x0003_AÁIö_x0017_x_x0003_Am¬_x0007_0sc_x0004_AÎN!#×v_x0004_AñåÊfú_x0003_AÅíô¤½&gt;_x0004_AÃå4%[_x0003_Aæµ,_x0001_®r_x0004_AôáC_x0006__x0007__x0004__x0005_AÊ=_x0008_!_x0003_Av¨_x0006_$_x000F_I_x0003_A(lÜ_x0019_1_x0002_AoNÊÍ&gt;_x001A__x0003_A°wö8_x0008__x0004_Auã(p/_x0004_A³Rý¥_x0004_A­Òû[_x0003_A_x0018_Í¾àº_x0004_ABo"_x0018_:+_x0004_At¦î"ZÐ_x0003_AíÂ¼ç_x0019__x0002_Aýót-_x001F__x0014__x0004_A\âÁÓ_x0002_Aaÿ_x0012_½8ç_x0004_AÑèÅ}'_x0019__x0004_AI_x0010_jz¦L_x0003_A¼Q·¼_x0004_AtÔ_x0001_#ÎÃ_x0004_AM"a2`_x0003_A~¶z_x000B__x0019__x0005_AÕØ[E_x0003_A76À_x000E__x0005_AïÔ·Bë_x0003_A];POÇ_x0002_AÜ6R_x001D__x0004__x0004_ADéÚ_x001A___x0003_AÙâs¸5(_x0004_A_x0014_Â¿ªO_x0003_A8F±}ñL_x0003_AÇnÄW}_x0004_A_x0001__x0007_azÙ_x0002_AwÛpß_x0002_AÖÅË«¶I_x0002_A_x0008_+6ö|_x0012__x0003_AEhþ_x001A_ój_x0005_A­g&lt;ðPÄ_x0003_AÙ_x000F_âÄÆ_x0002_Aº&lt;B_x001E_ó_x0003_AÂ®tÝ_x0003_AÎly_x000B_U_x0004_AP_¡ss]_x0005_A£±o?_x0019_~_x0004_AãðìÈ)_x0004_ACú#§G«_x0003_A_x000D_ÄSá½«_x0003_Au_x001A__x001D_ÿ[Ì_x0003_A´l³Xï_x0003_A¤Drg§_x0003_AØÞÒ`Ö_x0003_A"2_x000F_óÊ_x0004_A_x0007_®_x0012_ö®_x0002_A)1*âA_x0003_A÷F_x0006_[Ç_x0002_Abß^ó¹_x0003_AsNõü~è_x0002_AoyÝ·;Ð_x0004_A»¤;¤_x000B_]_x0005_AãuÀ¢g_x0003_A(¹"Å_x0005_AÒßp;²_x0003_Ab-6_x0008__x000E_)_x0003_AòÈi_x0007__x0008_¼e_x0004_A\ô`~R?_x0005_AÚµf#L2_x0003_A+¿jæy_x0002_A\ /¥S³_x0005_A¤_x001F_ðÈ¦_x0004_AíéÒ¥/_x0005_A_x001B_ÂpYÒ~_x0003_AË£#r_x0012_Ú_x0003_AÎL¢_x0010__x0003_Aÿ´r-Òé_x0002_AwÓ_x0019_Ù¶_x0003_A_x0003__x0002_æ±2_x0004_A¬ß_x0005_Uõ¸_x0003_AY $%TØ_x0003_Aæd¦3²Ú_x0002_Aâ_x0016_p,?,_x0004_AõTU|g_x0003_A_x001B_¿§ _x0001__x0002_AøÞwg_x0003__x0006_Aý3åÕ_x0018__x0004_A/#6NûP_x0003_A¬C37_x0004_A_x0018_&lt;]+T_x0002_ASßú ñ¼_x0003_Aä÷x]_x0016_v_x0003_AT°ä¸_x0005__x0003_A&amp;Éþ'Q_x0003_A,7*~_x0003_AT!qG_x0004_A_x001C_ôÄãÝ_x000F__x0004_A|(¾1_x0003_A_x0001__x0008_Êµai_x000D_P_x0004_A_x001E_±_x0013__x0003_®µ_x0003_AÆ¡C2P_x0003_AËvíïñi_x0002_A¥_x0005__x0005_EÖP_x0004_A6¤Þµën_x0004_AmÚñxÆ_x0004_A_x0004_.í&amp;1_x0005_A¥_x001F_~ñ!_x0004_Aê(]7_x001B_Ñ_x0003_A¢ÇFw_x0006_AM-_x0005_O_x0008__x0016__x0003_A_x0016_ÿ±ìy_x0004_AÉS_x0013_Q_x0005_Ao_x001F_yþ£6_x0005_A÷=á_x000D__x0008__x0004_Amì\¶"_x0005_ABâ¡aôÈ_x0003_Ar_x0007_Õü_x0003_Aüj_x000E_ri_x0003_A_x0003_MûCø_x0004_A·ÌÍû_x000D__x0004_A$ÒÅ©Ð×_x0003_A_x001E_oJíø_x0017__x0003_A¤¯Áïôþ_x0003_A_x0003_þAÇæç_x0004_A0aÑ´_x0004_A|É*_x0002_AßÌÏÏ}_x0004_A_x0013_x!_Î²_x0004_A	|z?¨Î_x0003_AÒi_x0001__x0007__x000E__x001F__x0003_Aàl&gt;²Ø&amp;_x0003_AË_x001E_F2¥_x0004_AÔ2·Aë_x0004_A9}¥_x000F_à_x0003_A®$&lt;Ä_x0002_A¬mÊA7®_x0003_A&amp;FÑD_x0005_A9Ðªß_x0004_A²_x000C_,û_x0003_AðuåÑx_x0005_Aì#Ï!Æ§_x0003_Aá_x001D_×_x0004_Apé)Ð3_x0004_AED_x0011__x0011_Ú_x0002_AR,Umì_x0004_A{%Õ_x0002_AdN_x000D_m.6_x0004_A_x0012__x0006_òÆ§à_x0004_AsKG	ç_x0002_AìnÌ¹_x0002_A!¥¼Èx_x0003_A@EA[_x001A_Ú_x0004_AÂ3öå-_x0003_A£[,¡_x0002_Aj¶HÂå_x0003_AXoÚëék_x0004_AqÖ¹º_x0004_ADê º#_x0003_AÞ_x0008_gY_x001E__x0003_A·ïdoÇ¤_x0003_AØÜàk}_x000B__x0004_A_x0001__x0007_õ_x000F_£V½_x0004_A¸?ºIv_x0004_A_x001B_O_x0013_eÙ_x0003_AhÑKÈæo_x0005_A/Ûj_x001E_F_x0005_AV¤ûGy)_x0004_Aèq*QÌ_x0004_AlA$×_x0004_M_x0004_Anà4 Æ_x0004_A ¼"79ñ_x0003_A_x0011__x000B_Áªn_x0003_AC_x0015_òDèý_x0003_A_x000E_}òJ)_x0003_A_x0006_¢XîÝn_x0003_AFC°_x000C_K_x0003_A®_x001B_­æÀ_x0001__x0004_AôÓ7V¡?_x0004_AÖ§rá\Ò_x0003_AJ_x0002_îëp^_x0006_Aî9²Ë_x000F__x0003_A_x001E__x0018_Ä_x0018__x0011_Û_x0003_Aë70Pa{_x0004_AµÑ7_x001B_ò_x0004_AÖK|K_x0002_As1]¡_x0016__x0005_A¤¸¯_x001E__x001E__x0004_Ar7ÜD_x0004_A° $mÙ´_x0004_Aõ_x0011_÷_x0004_A2J_x0014__x0004_AÌß°äØ_x0003_Aôa_x0005_G_x0005__x0006_ËG_x0003_AàowXh_x0003_A}[¢KoÁ_x0002_AÜ!éß_x0003__x0003_A,_x0013__x001E_|à_x0002_A_x000D_PôÂ_x0002_AÏÙQ×j_x0010__x0003_Al¶8¬¶_x0002_AL¯×}_x0002_Aþ6³OC_x0004_AZhð_x001E_Í_x0003_A_x0012_tuQ_x0010__x0002_A0Ú|ás_x0002_A(ÐU­¨À_x0002_Ap_x0012_¦È~_x0004_AÚ$_x001C_Â¸»_x0004_Aã9x}_x0003_»_x0002_Aýck^B¤_x0002_AÝãå?Ñ_x0004_A½_x0018_Ay _x0003_A_x0014_Ë_x0005_Á_x000D__x0004_A3IqPJA_x0004_AÓË,ií_x000C__x0003_Ai¹ò7¹þ_x0001_AÇX¬6ú[_x0002_A|T*Ýã_x0005__x0004_Ah?_x0002__x001C_²_x0003_AG-ôX?·_x0003_A_x0008_{ý[ì}_x0002_A°/¡(F_x0004_A×ê.~­Z_x0004_Aò.{_x001D__x0004_A_x0006__x0007_a	UG_x0001_=_x0004_A}ÄéÞR_x0005_AE¦ i_x0004_A_x0018_X5Þ%»_x0005_A¦SÂZ_x0004_Aj|enÅ_x0003_ARuÓ&amp;;"_x0003_A¾ÑÆ*EU_x0003_AWÆ_x0016_ã²º_x0002_A¶µûóøC_x0003_A_x000B_FþS!_x0003_AüÁ0_x0006_Æg_x0004_Aó7¡9¯_x0005_A~=)bå_x0004_AJ=@¾Ô_x0002_A¬â_x0011__x0013_¸._x0004_Am_x0007_¥õöÚ_x0004_ASNp,G_x0005_AøTô_x0012_tñ_x0002_A¤ðÑ¾ØD_x0002_ANwY´±__x0004_A«.RL_x0007_õ_x0002_A©uN²P%_x0004_AÓër&lt;_x0003_A ¤Pi'_x0002_Akg9i_x0004_AJ_x0008__x000E__x001F_¸_x0005_A_x0015_Ðo_x0006__x000C_÷_x0004_A_x0010_z-S_x0011__x0004_AB íéä7_x0002_A(r_x001A_7_x0008_m_x0005_AhSF&amp;_x0006__x0007_±_x0002_A:m¥ÜÅµ_x0002_Aà³*3g_x0002_Ar¾(J _x0005_Aæ_x0019_îÐ_x0002_A½'ÍìZè_x0004_Aú³Ø=T_x0003_A½!}_x001E_^_x0005_A..ï|R._x0003_AkÝ1B_x001B_Ù_x0004_A¨ýkÜÞ_x0003_A5²W°¾_x0004_AQ_x001F_n±ö_x0002_A±¤2¾õV_x0005_A÷,¹+_x0002_i_x0005_A_x0007_H_x0005_ên$_x0003_Aûv.eü_x0004_A(ºt&lt;_x0002_Aªºw¯®X_x0004_A?n +a2_x0003_AÍ FEY_x0005_A tè_x0003_A; écK_x0003_AÆ7_x0015_4ôË_x0003_APZS±±_x0003_Ah¬Uîým_x0004_A®L¢_x000E_u£_x0005_AÓ_x001E_´_x0017_^y_x0004_A°ÜÓÝ_x0001__x0005_AéÚËD_x0003_A_x000B__x000E_Ýf¿_x0003__x0005_AÂ(Ñ§Ãã_x0003_A_x0001__x0007_%¤m_x000D__x0004_A}	1_x0010_DÆ_x0002_Añz_F9x_x0003_Aî0_x0003_¶1_x0004_AÀ_x0019_ Ú¢_x0002_A y__x0006_-þ_x0003_A%¼®ñÃ_x0003_AkÓh_x0015_ü_x0004_A_x0018_?2=_x0004_A%S/C_x001A__x0005_A' 6}_x0004__x0004_A_x0017_£ëÏ_x0004_Ai_Ç[Â_x0004_AYEÁº_x0016__x0003_A_x0006_öÍ°¤_x0015__x0003_AQ_x0014_:@â3_x0003_A¹oª­-_x0004_A_x001F_2aê´_x0003_A÷ÝÊ·Ò_x0003_APûT_x0004_L_x0004_A"©~Î«_x0004_A!_x0016_}¢_x0004_Aûk_x0004_#¤@_x0002_A_x0019_._x001B_Ê_x0002_A_x0010_[Ø#_x0003_Aþÿ²x(_x0004_AµØ_x0007_ÿG¶_x0002_A´P§¥_x0003_Açn®&gt;L_x0005_AáTä÷_x0003_A_x0005__x001A_Ói5_x0003_A!ØJ_x0001__x0006_|¡_x0004_Aà¢h¼_x0002_AóÌw_x0015__x001F__x0002_A_x0006_"«ÖÍß_x0004_Aß´fîe_x0004_AÚïÛ_x001A_(_x0003_Ae²FÚd_x001D__x0002_AO	*;_x0002_Aà_x001B_' Ö_x0003_A7È¼_x0017_í_x0003_Aðp¨$_x0018__x0005_AæLÈ$_x0004_AUÊrµø_x0002_A¶Ã÷-F_x000F__x0004_A²ý2_x001E_ÏÈ_x0002_AHÉTe_x000F_É_x0004_Ao&gt;_x0007_Öq_x0003_A¶3_x0006__x0003_Aô%s÷|ù_x0004_A«lº2Ë_x0003_A_x0010_Ë×8_x0004_AÕ_x0004_Ë_x000B_&amp;_x0002_A$.£_x0008_à×_x0003_A^]ÌB_x0002_Al_x0007_ýóöÊ_x0003_AÌ_x0004_}_x000E_SÚ_x0005_AÔl°ºk*_x0004_Aü2Mÿ _x0004_AÃ¿Kókß_x0003_AÅ6F_x0003_APäÌF_x001C_4_x0005_A¸vålÏ_x0002_A_x0006_	#_x0007_öMc_x0002_A?sö$÷C_x0002_AÐ/(q«w_x0005_AD*yþº&lt;_x0004_AÝ¾î_x0003_û_x0004_A_x0001_H¶__x0003_AAºjrÕ_x001D__x0003_Aà¢Ç_x0008_g_x0002_AÙ_x001F__x0015_¸­_x0005_Aé¨ú_x0019_ÏÆ_x0004_A_x0006_dNLv_x0018__x0004_A'Î|Ô²v_x0003_AU9Âa_x0003_Aqù5T¤_x0004_A¼Ø_x0005_Oú2_x0003_A:_x001D__x0010_ 7	_x0003_A4_x0008_MB´ê_x0002_A_x0016_ý¥÷_3_x0004_A²o¢³ó_x0005_A'&amp;f% _x0004_A_x001D_4©_x000C__x0012__x0011__x0003_AÐºG©	_x0005_A_x001A_iô¸_x0003_A_x0001_)ðP\å_x0002_A&amp;ý_x000E_\8r_x0003_Ac_x0003_ÏËº_x0003_A_x000B_\¶T`_x0002_A¼_x001D_c§Éã_x0004_Au´R%9_x0004_A;;ÒÊ_x000D_:_x0003_A'úÀ_x0008_û¨_x0003_Am&gt;rú_x0001__x0006_Áf_x0004_Ad¦ÏÈ[_x0003_AMHYó¢_x0003_A:º`_x0005_{ù_x0002_AÑ¦ü_x0013__x001D_@_x0003_Ao_x001B_Myeÿ_x0002_A_x001D_s½_x0004_Y_x0003_AÔýê_x0002_A¬_x000C_¦:¤_x000D__x0003_Av_x0007_ô÷r_x0003_Az&gt; o_x0003_A Á½Þ} _x0004_Aûñ"rü_x0002_Ai_x001A_ÿÖ_x0003_A÷id¿ê_x0003_A_x000F_³Eá_x0005_Aóºl,_x000B__x0004_AnÄãMÊ_x0004_AZÍÌ3÷4_x0004_AÉk¨V._x0004_AsYkA^_x0003_A`6}Jo_x0003_A-2_x000E_Äýg_x0003_AËìHtZ2_x0004_A_x0014_µ_x0019_y_x0002_A_x0011__x0005_;{_x0003_A_q¸?_x0003_Auôg9Í_x0003_A{ü¤âïÖ_x0005_AÎ_x0013_¿_x0010_e_x0003_Av­»EVý_x0003_AÞ_x0017_m_x0003_A_x0006_	:K_x000B__x0008_*_x0004_A_x0016_Ü»W´_x0003_A.Ëõ_x0017_(_x0003_AsËïkd}_x0002_A_YéØ=t_x0004_A÷# ¶å¶_x0002_Aª³Îì_x0019__x0003_A×Þ_x000D__x0004_Êí_x0002_AbÍÔm¬È_x0002_A__x0004_@RÐÎ_x0003_Ap­pg®_x0003_A_x000B__x0010_û=_x0018_s_x0002_A4A_x0007_§î]_x0003_AèÚO's_x0003_AÒ{_x0014_Hè_x0001__x0004_A¤f_x0003_Èº_x0003_A0'jÑ_x001B_ß_x0002_Aä©@\_x0002__x0004_AÌÄ¾ÀÐC_x0004_AÔ_x0004__x0002_öðL_x0005_A¦_x0015_xÞdÄ_x0003_A_x000E_âó[-W_x0005_AL»_x0002_Ab5ÔFÄ_x0004_A;QÍ_x001E_´@_x0005_Aú1~@Ô_x0004_Aª_x0010_²¬_x0003_A_x0016__x0017_ÎÀ_x0003_Aá³_x0015_&amp;}p_x0005_A_4×8J_x0003_Abªÿ½q_x0004_A¥Ü­»_x0001__x0008_EV_x0005_Aªd_x001B_«P_x0003_Aöæ~_x0007_ý_x0002_AßÝ[_x0013_0µ_x0003_A8%Á_x0006_³_x0003_Aìín;¯_x0003_A&gt;ØDD©	_x0002_AÕ_x0014_õ)=_x001E__x0005_A_x001B_U!»T¿_x0004_A_x0017__x0018_²I}?_x0003_AþÍ0{_x0017_i_x0003_AÉ_x001D_l¤·_x0004_A_x0017__¦J?_x0003_A_x0012__x0008_Ý'Î_x0004_A_x000B_râº¸_x0002_AûÈë&lt;Ë_x0003_AÑ%giìè_x0003_AÓFéææ_x0004_AÖ!_x000C_Èór_x0004_A+Ô£4§_x001E__x0003_AëÜsC__x0005_Aòö eöü_x0003_AP÷_x000B_G_x001F_d_x0003_AÎGÍZ_x0008_û_x0002_Aí_x0014_bW_x0003_A8N¡(D_x0004_A¢v§ø_x0008__x0003_AxÑq#_x0003_A_x000E_Æ²bÅÞ_x0004_A6+	-_x0002_AjÈ/×gì_x0005_A¡_x0008___ÈÙ_x0003_A_x0001__x000C_9ýÓíTL_x0004_A8ÈiQa3_x0003_AôB|ãr_x0003_A=Ñâ_x001A__x0002_A$vf¬m_x0003_A)K_x0002_x_x0003_A»Vx_x0007_0_x0005_A_x0017_mê½­_x0002_Aµ_x0011_H_x000C_×I_x0005_A¬R_x0017_SÕ_x0002_A&lt;+%D°ó_x0004_AØùÁ@jü_x0003_A#£ÙT³ë_x0002_AËFû_x0004_A¾fmJÍ_x001E__x0003_Ax_x001D_ËøF_x0003_A_x001F_Ö_x000D_{_x0004__x0005_A	ÈÍ_x0004_Al,1ºw_x0004_A_x0014_á_x0004_öH_x0003_A¶Ø`_x0005_Óù_x0002_AcËTCý'_x0003_A_x0008__x000F_nÜL"_x0006_AoAç'¸_x0003_A¢Ã°÷å_x0004_AòÒù}_x0003_AgZ_x0013_tu_x0003_AV²¶_x0011__x0019_Q_x0004_A¼_x001C_Ì_x000B__x0014__x0004_A¥_x0007_¤©7Í_x0003_Aò_x000F_]_x0015_æ«_x0003_A|e_x0001__x0006_¸®_x0004_A_x0003_¥U2(-_x0003_A®q_x000D_Î_x0002_AÌ¦_x001A_ÔÀ¦_x0002_Az_x0011_Za­H_x0003_Aë¾+R|_x0003_AT[ûû©_x0002_A_x0015_2__x001F_ô_x001F__x0003_Añë_x0001_!_x0010__x0002_AÕ§Î_x0013_d_x0004_A¬dT=z_x0002_AS_x001B_gY%_x0003_AÄÜ_x0018_²y_x001C__x0004_A(B _x0005_n_x0003_APcvÈ_x0002_AóîgÕd+_x0003_AJªZM;_x0003_AÇi!]B_x0004_ACêü_x0017_¶_x0002_Aµ_x0007_Köã@_x0004_A©c ~_x000D__x0003_A9ÒR=_x0010_Õ_x0005_AhãºqQ_x0005_A'_x001F_t8_x0016__x0004_AßiµsQ_x0004_A°ZÆEÀ_x0015__x0004_A_x001E_Ñ_x0007_ò_x0011_ø_x0003_AÜslyÚ:_x0003_ApÀÓÈ¼_x0003_Aý¤û/¤_x0004_A_x001D_[ßÔ_x0002_Aà=_x001A__x0003_A_x0001__x0008_Î_x0005_¨ù¾_x0003_A}J¶Ýd_x0002_A&lt;Éizb4_x0004_Aª_x0001_LäÀ_x0003_A	,Ìá÷_x0003_A_x000E_&lt;kxH_x0003_Aqëì[Ìî_x0002_AÚwÜEò¼_x0002_A%daÇòq_x0004_A_x001B_ù¼Á_x000C_S_x0003_AER¹ç±_x0003_A]ùíÌSb_x0003_A_x0004_ÃG´_x0004_AÁS_x0007_ÑÊ_x0002_Aö_x0006_h_x001D__x0003_Ao$«bóz_x0002_A,Ùl_x0005_Aç¥ýÞ½_x0003_A4_x0006_Ö7V_x0003_AûØÅ¥@_x0004_A¿ö+î1_x0005_A¾86Ð_x0003_A=n¾Àe_x0017__x0003_AP,ÿB©_x0005_AHôØEZ§_x0003_AÿyßÞ+\_x0003_A__x0015_g}_x0003_A³L£"§d_x0005_AAÊ~^&lt;_x0002_AßÀ&amp;cÙO_x0005_A+Î5©¹b_x0003_AìrÉ`_x0007__x0008_ÈÊ_x0004_A×}½×®Ð_x0003_A§_x0002_!_x0010_¸_x0003_AOÖhtw§_x0003_A_x0007_mMA¦_x0003_AzÂZQJ7_x0003_A«_x001D_Ê¶Þ_x0005__x0004_A_x0017_º¡ÿ_x000C_¯_x0003_AgWJ_x001B__x0004_A¤Eòn_x0016__x0004_A_x0010__x001A_æ¼_x0012_b_x0002_AúU»_x0006__x0006_A` üíÕ_x0005_AèÍ)± :_x0005_A_x0016_f"s±è_x0003_AH©Pó?ú_x0003_A²Ò2_x0014_Æô_x0004_A¼_x0012_´«ª_x0002_AÒ_k&gt;_x000E__x0003_A2V´*ú_x0002_A_x0016_^F7_x0002_AßKGY¦_x0003_Ab²²n±_x0004_AKRSp_x0014__x0005_A^Z`5_x0004_Aû/¸4§$_x0005_AN{:Ld_x0001__x0006_Aö_x001B_®óh_x0004_A¶_x0014_O_x001E_ÎÁ_x0004_Aèv-³~X_x0004_A_x0003_jS·_x0004_AKvK_x0003_A_x0001__x0008_ô9¡gr_x0003_Axòp?_x0002_A_x0018_J{÷2a_x0004_AÓÖ_x001D_àR_x0004_ABL¾½'I_x0003_AH§ú±¥â_x0002_Axãñ°T/_x0003_A$Q·ûá_x0002_A×3~)ÚÝ_x0003_AC=úé_x0013__x000C__x0004_A_x0006_Dxñ~ë_x0003_Au_x0004_A_x001F_qd_x0012_«ô_x0003_AurÌ_x0008_ _x0002_AVL£Ec_x0002_AoU§d+_x0007__x0005_AgÝh_x001B__x0004_AWÙk}_x0003_AùáÇÄ_x001C__x0015__x0003_AÆu_x0017_})­_x0003_Aò_x0019_NN_x0019_ô_x0002_A¼µ¨[Øÿ_x0003_AüõÆAÈý_x0004_Anô M{_x0002_A&lt;zú_x0017_ç¹_x0003_A»÷UÝ(l_x0004_AÀØÏSÉ_x0003_ADÂS	¢ü_x0003_AÍ_x0012_Mf_x0004_A_(]Ç_x0003_A,ùs`®É_x0004_AR®0o_x0001__x0008_ÞÖ_x0002_AÐ°Å7û¹_x0002_A¢4-çê_x0004_Aô­ítï_x0003_AÚ¦+Ö_x0003_A x|ÐÆ_x0002_A_x0003_[_x001F_tþ_x0002_A_x001D_a_x001F_ñ¯_x0005_Aú_x0002_4s&gt;ô_x0004_A¸_x000D_ê|°_x0004_A_x0007__x0017__x0019_¬_x0008__x0005_A_x0018_8ç&amp;'_x0004_A[àñ__x0003_Ad¸ÔT|Y_x0005_AxRa$\Ë_x0003_A{uêØoÂ_x0003_A4srg_x0004_A&gt;_x0015_Eº_x001F__x0004_A\,ê_x000F_9E_x0003_A_x001F__x0005__x0004_¬T_x0003_A©¥¶4S_x0003_A_x0015_*¥lÜi_x0003_Aôìÿ_x0003_Ap_x0015_ò(Ý_x0004_A_x0003_ûbÍD_x0004_A6{ïÃ^_x0003__x0005_A_x001D_¿`__x0019__x000B__x0005_AL2K3Sb_x0004_A	ì_x0006_9Ó_x0003_A`Ü_x001A_å4_x0003_Ag--_x0010__x0005_AâQ_x0019_r_x0003_A_x0001__x0007_¸MôÐ¡B_x0003_A²â_x000B_&gt;s_x0004_A¯¹dÊïð_x0005_AçÕ±I_x0003_AilïÁ_x0003_AÝ!òBô_x0003_Aù%_x001F_©ø_x0002_A©	-_x0002_A1¶£NÉ_x0003_A¨| *ß°_x0004_A`§	èþ_x000E__x0005_AOà_x001E_fRY_x0002_AÑ¿z¥&gt;_x0003_A_x001C_]¶_x0019_)N_x0002_AbAö._x0019_Ü_x0003_Açü_x001C_|_x0004_AB+N*­_x0004_AØ èò3:_x0006_A_x0017__x0001_¬,Àñ_x0002_A;á4Û¾þ_x0002_Aåç¦ÏÌµ_x0004_Aëm¡	é_x0003_AôV_x000B__x0003_A{c_x0005_"=½_x0005_AnBZ3B_x0004_A9ä]²_x0008__x0003_AÅ_ch¹3_x0004_A`±x¬Ê_x0004_A+!_x001F__x0004_A-_x000E_Vo_x0006__x0003_AS¡_N_x0010_©_x0002_A@×µh_x0001_	lx_x0003_Ao8Íh²&amp;_x0005_AGº~Á}_x0003_AÆ:/_x0004__x0003_A&gt;(8ì º_x0002_AÎoEp_x0004_AlîN­/r_x0004_AënÐ#êW_x0005_AÝ«_x0006_/ýâ_x0002_A¦&amp;DOÝ_x0002_A_x0005__x0002_ý&lt;Sæ_x0003_AA²}5_x0003_A¶ÉL _x0003_A%_x000E_1z._x0005_Aä^_x000E_&gt;m_x0010__x0004_A_x0017_ç_x0007__x0008__x0005_A¶_x000F_Ý²¶Ü_x0003_A V²_x0007_%R_x0004_Aí4N{_x0003_ABMèT¿¯_x0003_Azu¥_x0005_AeºV_x0015__x000B__x0006_A#_x0013_ò_x0010_ó_x0002_AÚÂÓ7ª_x000C__x0005_AÒ2ó3îo_x0002_AWíVÖ»¾_x0002_A_x000E_ÕT_x001C__x0002_A\_x001E_§hÿ+_x0004_A¡K_x0008__x000C_t_x0003_A$!Txd_x0003_AÐ_x0002_æB_x0004_~_x0002_A±S·'S_x0004_A_x0001__x0006_Þ©À_x0003_AH_x0019_\­J_x0003_AûU}Õ¬F_x0005_A µ_x001B_7*_x0004_A[85jæ×_x0002_A+i§­EÑ_x0003_AØ_x0008_h_x001A_á'_x0004_A*Vus_x000F_Þ_x0002_A~ê·_x0003_A4Öì¼%A_x0002_A_x001C_¬_x0014_àû_x0002_A|øÈ÷_x0003_AãF¢W_x0010_`_x0003_A¾_x0007_+WíQ_x0003_Ab[z£_x001E___x0004_A_x000C_àq_x001D_¢ô_x0002_AðaßÎÞ_x0002_AaxcßÂ7_x0003_AE\HNæ_x0002_A@,_x000B_Ò_x001C__x0003_Aþ{ãÒë_x0003_A¤ZÉ:b_x0004_AyÉMî_x0017__x0004_AJêpã!R_x0003_Aò_x001B_ú_x0014_æÏ_x0003_AÙDÑ5ÆK_x0004_A±/k¿_x0002_A3QÐá¼*_x0004_A/Û_x0006_pÆ_x0003_AÀ«®÷_x0004_A_x001E_¡&amp;×¶%_x0004_AÃMä®_x0006__x0007_'_x0004__x0004_A%,_x000B_ÅÞ4_x0004_A|÷£_x0003_A×Î´Ô_x000D__x0011__x0004_Adõ_x0012_»d_x0002_A?_x000B_Æ1Tj_x0005_A5BLNw_x0003_A_©1¸â_x0003_AJ8â=_x0003_A_x0006_ ;F_x0015_e_x0004_A5Jg¼þ_x0003_AeÝ0K¼Õ_x0003_A'«Î)Æ _x0004_Aûëñ_x001A__x0003_A5j W_x0003_AÁ,ù_x0002_AÔÞ¾_x0018_§_x0003_Aåºï_x0003_A·rizïI_x0002_A3i55K_x0005_AÄ&lt;ïýý`_x0002_A]xi_x0002_Aâ1F_¶_x0005_A¾deõm_x0003_A0,\æJ_x0003_A_x0008_xäñò½_x0004_AÛ9~·s_x0003_A4÷à0Æ_x0003_AªyÇÇeÎ_x0003_A)_x0001_ñ_x0008_j_x0002_A¿ÒËÃtÈ_x0004_Aéc÷¹{_x0004_A_x0001__x0008__x001D_ñ¦ï¼_x0002_A0v±ç®Ç_x0004_AV\n[á_x0004_Amhg)¼_x0004__x0004_A&gt;û@ñ_x0004_Aþ%~Å×Y_x0003_A-÷S_x0007_@_x0005_AØÒÐ_x0002__x0018_|_x0002_A6 ¨Jæ_x0004_A_x000D_ç½_x0012_²_x0004_A_x001C_à:Ç¬_x0004_Asr°ó_x0018__x0010__x0003_A_x0002_._x001F_­_x0005__x0004_Ab_x0010__x000D__x0003__x0004_Aðk_x001E_n_x0002_AÏ_x0016_Ó_x0003__x0003_A&amp;_x001A_ÌÜª_x0003_A_x000D_9	³T³_x0004_As	ÏU"_x0003_AnlèFV_x0003_AzÛüÊº_x0002_A¹¤_x0006_°k=_x0003_A+_x001B_#½~¤_x0004_Aw_x001F__x001C_6«_x0005_A_x0001_õP_x000B_)÷_x0003_A_x0007_p_x001E_;ä_x0003_AÞks_x0003_A.Ê£c_x0004_A_x001C_^J_x001B__x0012_½_x0003_A o(%ÿ_x0002_A®Ú|zÕ_x0010__x0004_A&lt;rÆ_x0007__x0008_é_x0004_A,ç_x000F_	_x0004_A:nK_x0018_4w_x0004_AWô_x000F_^ì_x0003_A¼Ë&lt;_x001F_8_x0001__x0003_AUC¶ETî_x0003_AáûÑ_x001E__x0005_AI½8_x000F_ö_x0004_AÈ÷Ô²äÌ_x0005_Aâ`Ê±à _x0003_AtØ6%_x0004_A¼ô8¶_x0003_A_x0019_ ñ~_x0004_AÄ½ð4p&lt;_x0004_A&gt;´îð_x0002_A_x0006_kà_x0015_ÿ¦_x0002_A[_x001B_Íó_x0004_A_x0002_êµè#_x0004_AòÐ_x0012_Ë¬)_x0006_AáUr_x0018__x0003__x0003_A2Ôx7_x0004_AÉÐ0hl;_x0002_A?g¸îÿ_x0002_Aâ­sÜÍ_x0003_A0×¿+o_x0003_Af'à_x0014__x0003_A¡)_x0008_]_x0003_AÆlb_x001F_Øâ_x0004_A»¹Û_x0016_j¤_x0003_AR9_x0008_hì_x0003_AgZ@ñ_x0003_Aâ}Äz_x0007__x0004_A_x000B__x000F_ò©z²\Ú_x0003_A0_x0008_áµÑÂ_x0003_A_x0006_:KB_x0003_A_x0007_{_x0008_Z_x0003_A±ô0©\¤_x0002_AdHØÅÄ~_x0002_ARøÝ_x000E_à_x0002_Aë_bð,È_x0002_Aj¦,_x0004_Axµ§_x001A_R_x0018__x0003_AÐóâ_x000B_M_x0004_A	à)Ñ}º_x0004_AÄ{|_x0003__x0013__x0001__x0005_Aa¾ºÈ_x0016__x0003_Av_x0005_»@_x0003_A×þ¦ª_x001C__x0004_A»QLÀö_x0002_AXÙ¾Þó&gt;_x0004_Aµ·_x000C_øN_x0004_A_x000D_R_x0003_Û_x0002_AQò_x0005_ÜM_x0005_Ako("à}_x0003_AÕmB_x0018_´ï_x0002_A»&gt;×7,_x001F__x0003_AI¥ô»å¸_x0003_A!#å_x001B_¢_x0004_A&gt;_x0006_áã_x000B__x0003_A&amp;Èïê_x000F_Í_x0002_AoÐ®Fõï_x0003_A»?Á¸X_x0003_Aaæ¼%_x000E__x0002_AçV_x0001__x0006_¼_x0003_AsÌ_x0018_Ýø_x0003_A°Ù/-p_x0003_A_x0016_r¾»_x0002_A»yGväR_x0003_A"0 ._x0015_P_x0004_AÀ_x0010_æ_x0015__x0012__x0003_AWQØ_x001F__x0005_^_x0003_A­ÈökN_x0013__x0002_AÊ! u7_x0003_A_x001F_ÁQf_x0004_A®Â_x001C_O	_x0001__x0003_AJx)»9¥_x0005_Aç 5,_x0006_®_x0005_Aÿ_{¸ _x0003_AÎ©_x0001_aÁt_x0004_AV_x0014_4ÍÝ_x0004_A^±;XM`_x0005_AÖGÅb_x0003_¦_x0004_A)5l_x0015_C_x0003_AjÖ_x001F_[ÁË_x0003_Aª?Ãv_x001F_&amp;_x0003_AGÄxf³ú_x0003_A?ÊåÇ_x0003_Añn_x000F__x001A_!_x0003_A";_x001A_nò_x0002_A2º_x000E_FM½_x0003_A²Ë_x001D_ýw·_x0003_Að_x000D_Ñ°µ@_x0003_AìÕ©Fí_x0003_AD_x0006_b_x0002_®á_x0003_ALá«_x0004_î_x0007__x0004_A_x0001_	Â!_x0008_v_x0011_ï_x0003_A(kØ½g_x0002_A_x0002_(3þ]_x0004_AfÖÕn×_x000E__x0003_A¶c_x0004__x001A_3_x0006_Að]_x0012_}ÞF_x0003_Aº_x0014_ÀÏb_x0003_Aº¶ÝÖ_x0002_AÑ£ô´_x0002_Aö&lt;âùÙã_x0004_A¾Æ_x0008_®þv_x0002_Ac¬GÊÔ_x0003_Aø_x0015__x000D_!Â_x0003_A_x0014_\w}_x0002_AÂÀ³¤_x0003_A_x0005_zpÝG!_x0005_A_x0004_Ëtê§!_x0003_AáÚ_x0001_úaB_x0005_A6iT_x0003_At= Ëp_x0004_A¿B_x0017_÷q_x0002_A_x0018_ükDIJ_x0003_A¹Eæ/5_x0002_AD_x0013__x0017__x0001__x0016_è_x0002_A_x001D_û5î_x0002_A_x001C_"_x001B_a_x000D__x000F__x0004_A_x0018_PåHÅß_x0003_AYãòöÒ_x0003_Ao	uÕ_x0008__x000C__x0004_A:_x0007_|_x0016__x0004_A¬£:_x0015__x0005_A{_x001E_`_x0001__x0007_	_x001D__x0003_A&lt;×$vJ[_x0003_A±øc:=_x000B__x0003_A¦âËV÷_x0002_AÁ¾_x0013_&lt;Uò_x0003_AôT0aõ_x0003_AÕB_x0004_|_x0002_Au-É_x0006_Õ_x0002_AÖêIh\_x0003_A_x0010_"öº{å_x0003_A\/Ý*_x0003_A«ã¿æ²å_x0004_Aº$9þ/_x0004_Abñ!	2ð_x0004_A&gt;·dT#_x0017__x0005_Am6à_x0003_A*&amp;	U_x0005_AaÃ_x000D_&amp;U}_x0005_ApÑ/^¨_x0002_Aà&lt;yû©&lt;_x0004_Aé#_x001A_Uú_x0002_A_x000B_úË­_x0004_A¬Þ®vÛ_x000D__x0003_AIªéÓ_x0002_A¹d#aû_x0003_A°ªÖ²É¢_x0005_A}2?QÃ§_x0002_Ab)_x0017_ÿéG_x0003_A_x0010_©$p_x0002_AÜÍ¾Å_x0013__x0003_AdIÌú_x0002_A÷kpÌ_x000C__x0004_A_x0001__x0006_4_x0008_é_x0003_AÃ_x0010_U_x0013__x0018_¦_x0003_AVñ1_x0005_ù_x0003_AN+ÙèF_x0004_A6ÝS#Øf_x0003_A°ð¾_x0005_!_x0005_A_x0016_oÍ©f£_x0003_A&amp;x6âÜ_x0004_AÜge_x0003_A/~ßfÙ_x0003_AUc$ð_x0002_AÆ;í_x001B__x0004_Aø_x001F_ï2É_x000C__x0003_Aù`çs«_x001D__x0004_A_x001B__x0016_ksT_x0005_AEg_x000D_¼³_x0004_Aº_x0014__x001D_Ã_x0005_A_x000C_ÐøËµ_x0005_A¾P@kÇä_x0003_Aì¥bÂë._x0004_AA_x0015__x000C_ÎÈ_x0004_AZÐ¢:ÃÛ_x0003_Ab_x0001_&gt;­2_x0003_AÂñ«¶¹_x0003_A^pV×û_x0003_AåOÚþNß_x0004_AX]}át_x0004_A_x0018__x0016_Ââç_x0003_AÎeÍÜø_x0004_AGþ¿_x0017_#_x0004_AÚO/¹_x0005_AwÛdþ_x0001__x0008_®:_x0002_Aoó_x0018_¹´T_x0004_AþaÉl_x0004_A¡·¸_x0002_A·ß=IÛ_x0002_A\!á_x0003_A15_x0005_Lw_x0005_A:_x0015_ãÿ&gt;_x0003_AZDºBK_x0004_A_x0006_ ¨úCÉ_x0004_Aß_x0014_)s²_x0004_AÞÝ tµ&lt;_x0005_AØ_x000C__x0013_'_x0003_ArR7ýó_x0003_ATQi¥_x001F__x0004__x0002_A°ö,´È _x0004_APÌ?d"_x0007__x0004_AÔ-_c_x0003_AÎëk«»&amp;_x0003_AüËÉ«i_x0005_AV_x0015_®F4U_x0003_A_x0018_ÙtÐ¥_x0003_AU2þWñ«_x0003_AD'¯Ì­c_x0003_A·)rð_x0003_A¿Ýu)Ù_x0002_A´uÙ-G_x0004_AÈ_x0012_Ø]õp_x0002_AùEjCÞ_x0003_Aro)_x000B_É_x0002_A®Á"¬É_x0002_A+_x001D_LÓ_x0017_×_x0004_A_x0001__x0006_èzh5þ_x0002_A©Ô*_x0014_;_x0005_A2}3{_x001C_T_x0003_AjI_x001D__x001F_ñl_x0003_AÐ¬©im_x0003_AbÔÜ_x0010_h_x0007__x0005_Aûõ_x0003_¬_x0008__x0004_A_x0010_ä¸v¸_x0002_AÃÏ__x0018_×5_x0003_AàÉµè½£_x0003_AÏX_x0010__x001C_e_x0003_A&amp;0ÁtcÂ_x0002_AY_Íú×_x0002_A¯_x0012__x0002__x001A_­_x0003_Aþ¸*w«_x0003_A_x000E_Ò&amp;1Å_x0003_A`dw_x0003_AÜv¢_x0013_â_x0002_AmØ_x0011_,_x0005_§_x0003_AR)sãõ_x0003_A°{_x0008_Võ_x0003_A&amp;	*_x000F_l_x0002_AF0D_x001C_S_x0005_Aò_x0012_n/L_x0003_A_x0017__x0015_¡ôÚÐ_x0002_A¦__x0015_ý_x0003_AÊÄ;/_x0003_AFT_x0001_9&gt;_x0004_A$¶£_x0010__x0003_A÷-ÄØ_x0002_A2ÝÖÆÉ_x0005_AZµU_x0001__x0007_gì_x0002_A-æ_x0016_Wº_x0003_A{³©±Ø_x0002_AÞ¨÷_x0011__x0003_A¦p&gt;³_x0002_Ac_x0018_wX7_x0004_A,àú'6g_x0003_AÚ;þÖÙ_x0004_AB©YÞëº_x0003_Aþ¦_x0008_ª¡ø_x0003_A¶ xR²·_x0004_AíóÉ¸U,_x0003_AÄ_x0016_è_x0005_I_x0004_Aí_x000E__x0001_åµ_x0003_A_x0016_9ÛÜ_x0003_A_x0004_¸+¥_x0001_W_x0004_AêßË§Q_x0003_A#ä3A_x0004_AÆ_ôTêÜ_x0003_A÷8/Ù_x0003_A³_x000B__x001C__x0005_B_x0003_AÜA:Õ_x0003_Aòæt´_x0003_Aaàl_x0004_Aou_x0012_ù_x0006_;_x0004_A&gt;yÊþ_x0019_å_x0003_AßÈé_x0003_A&amp;sH&gt;_x0005_AB/_x001D_´¦_x0003_A;Xaí_x0002_AÄ1_x0014_j@_x0003_AÔØI´ýG_x0006_A</t>
  </si>
  <si>
    <t>bba3b47d690bf3ff45f93331906d538e_x0006__x0007_?bQ_x0003_Aö_x000F_ÁIÝj_x0003_A$_x0002_ÍPQ[_x0004_Aä_x0004_lJ_x0005_)_x0004_Aõó_x000E_¥ò_x0002_A®úVû1_x0004_A«_x0006_Ñ¿_x0002_ArµîX#R_x0005_A§ö çñ_x0003_AZû»lû_x0002_A&gt;¡±_x0012_\_x0005_A_x000B_ðËa%_x0002_AÆ¾]¡Ä_x0002_A_x0003_P_x0002_¤ä_x0003_An«Å_x0012_Õ_x0002_A{=N\Xé_x0004_A/µÄÛ^_x0002_AÑ]_x0017_(_x0004_A_x0012_f®iY¸_x0004_AOv_x0001_ð`_x0005_AÆÂ®âS¯_x0003_A(F+;RÜ_x0004_A_x000B_¢÷P#A_x0004_A_x0010_ÝR0Ê+_x0005_ANiº35û_x0002_Aü_x001F_¿ó¹_x0003_ArS½(WI_x0004_A_x0007_ÀÑÊ·_x0002_A;_x0013_Î­-_x0003_A6üüc_x000D_Æ_x0002_AÌ&amp;½_x001E_¯_x0004_A_x0011_j²j_x0001__x0008_9_x0003_A_x0004_ü¦f³_x0003_A(_x0003_hï_x0003__x0004_A¶&amp;}X_x000E__x0002_AÞ_x0010_o#&lt;_x0003_AÏs[0«_x0004_A\k·×§_x0003_Aø¿¥0ä_x0005_A3Ü'µì_x0004_A^kK½fC_x0005_A_x0005_¦§á_x0010_¢_x0003_A¸¥»éXï_x0002_A~é÷ºm_x0005_AéÚPÏ_x001D__x0019__x0002_Ag¢cÁ_x001B__x0004_A."üT4Ë_x0002_A_x0012__x001F__x0019_@_x0005_Aö.t0L_x0002_AkK¥¦_x0004_±_x0002_Ae1¾^)_x0003_A!,aN_x0005_A!m×æ_x0012__x0005_Ab°dº¸_x0003_A÷þA_x0014__x0006_A|cRo@8_x0003_Aí_x0001__x001E_b(_x0002_AÂl±~ÆL_x0004_A3$×_x000C_Ï_x0003_A ê_x0007_M[ï_x0003_AIOÅ_x0019__x0017__x0003_Aïx4LVm_x0004_AÓ6»ÿHÁ_x0004_A_x0001__x0007_2Ó²Ù¬-_x0004_APû£-Ù_x0007__x0004_A¢Ll_x0016__x0003_A_x0010_cí-&gt;ÿ_x0003_Aø3À§_x0002_9_x0003_AQT_%Z_x0003_A(3|v_x0018_c_x0003_A¬äí¢7_x0004_ASsµº`_x0013__x0004_Azv*_x000D_Í_x0003_A°k_x0013_Ù`_x0003_A¡_x001A_½_x001B_Çà_x0003_A_x001F_Iü_x0006_L'_x0003_APED_x001A__x0003_7_x0005_AôïÕü»_x0003_A_x000B_-íJ¨_x0003_AÂt:A\ô_x0003_AwãúT´_x0002_A¼_x000C_|_x000B_3_x0005_A!êè_x0004__x0003_A´zxhÅ«_x0004_A4¦D_x0004_Ak_x0001_VêÞù_x0003_A_x001F_}[húë_x0002_Aí	E!¿_x0005_A@~]ÁÂÎ_x0005_A"3Õu_x001F__x0003_A_(Ìè_x0014_g_x0004_A:ò^_x0003_AMfÚÓ5H_x0004_AÂQ°cÏ_x0004_AZ-èj_x0001__x0006_·ð_x0003_A¼¦_x001A_Ç_x0005_AgÌM³_x0008_á_x0002_A#×`¡9_x0005_AÖG_x0018__x001D_OB_x0003_A4Ã_x0003_úÍ_x0003_A@5_x0002_Ðå§_x0005_A®wú2_x0005_Aþü¿Ü"Û_x0002_AÔ_6_x0004_AÒÊ_x001C_C_x001F__x0005_AÅw_x0016__x0004_A÷¾ì¹¥¦_x0003_AHlªC§_x0002_AlÁÐ_x000C_ù_x0002_A`×-àÌ?_x0003_A\_x001A_Ì_x0007_¯G_x0004_AÑíä_x0008__x0001__x000B__x0003_Ax_x0013_Ç©cµ_x0004_A8Th_x0003_?ª_x0003_AÎÏXMñ,_x0003_Aà=_x000D_G_x0003_Aµ¬_x001E_`H_x0004_Aû_x001D_@Qtã_x0002_A¿_x0001_\_x0004_A71¯Phk_x0004_Aü¬À_x001A__x0003_A]âk-t_x0002_A#_x001B_|¼_x0004_A_x000D_fmG_x0004_A_x0008_­A	uÞ_x0004_A«cý_x001D__x0002_A_x0001__x000D_ÍðªÂ_x0004_AÄFAÅ_x0003_AÑSÅ_x0002_A é_x0006__x0013_ÎÑ_x0003_A`Ü:_x001D_½_x0005_An0_x0018__x0003__x0004_AãÜéµTN_x0003_Aò_x0015_Ú&lt;_x0003_A³ _x001C_¦_x0004_K_x0004_A¶Â_x0016_&amp;í_x0003_A_x0018_ó?YN	_x0004_A_x001D_;_x0013_#(_x0004_A5ÆU@X_x0005_A.8_x000E_Êp`_x0003_Aìr~ÒL_x0002_AG_x0001_ê &lt;¡_x0003_A¿È_x0014__x0003__x0004_AºÔ¢Y5ý_x0002_APq_x0005_¹ÔÌ_x0003_Aìg_x0008_j_x0007__x0004_A _x0013_O_x0017_9A_x0005_A[Ô_x0004_z_x0004_A *&gt;Èÿt_x0002_AÌÞ4¾_x0014_1_x0003_A4|»_x000B_X_x0004_Aqÿ÷k_x0010_Æ_x0004_Aù©`¤ö_x0004_A¥,ÁÍZ·_x0002_A_x000C_öc_x000D_æB_x0003_A_x0007_úÉ­_x0006_Á_x0002_A@cÍ¡û_x0003_A_x0012__x0007__x0015_Ú_x0006__x000B_1°_x0003_ABÇySÞ_x0002_A¤µ§¹%â_x0005_AÈã_x000B_Ú÷_x0003_AGO_x0010_×ôï_x0002_A)D_x0008__x0007_S_x0005__x0003_A°ZûðÊ_x0002_Aö¾ë|/Ç_x0003_A-#_x0014_Lþ_x0002_Au#ãT!Ä_x0004_A_x001C_K¶¸_x0002_Aã× ÈÛA_x0004_AâÒWvª_x0003_A_x001C_:Ä_x0004_A×|%_x0003_Anx-6Ê_x0003_A&lt;{)Ç!ª_x0004_A_x0001_fÖ¤»_x0003_AÑ$_x0005_ë_x0003_À_x0003_A©·¹©_x001C__x0002_A*6ÝÃ_x0003_A/ôé¬ï_x001B__x0003_A±­cí¤_x0004_AÌÔç¿	_x0003_AeKÏ_x0004_A®ãÒäh_x0002_AìtÞ[Ãí_x0003_Ai½«¾_x0003_AYgìùÛ_x0002_Aþ1¿¢_x000E__x001A__x0004_AÅ«mN_x0004_A_x001F_4´Þ_x0003_A_x0001__x0006_Ý6`ºP¼_x0003_A°XáÊù_x0003_A:¡Àj|_x0003_Ap~\_x001D_¼_x0003_Aa4XÀ_x0013__x0005_AFKS_x0004_A¬VPuØM_x0003_A_x0007__x0005_Ó­]_x0012__x0003_AÄÍA¶9ô_x0002_AþÈA_x001E_À_x0002_AJài¨(}_x0003_AnØ	 Â|_x0004_AÚY¨"½_x0002_A*óà«_x0004_AÕþ_x000B_½M_x0003_A_x000F_aÜ;ß_x0003_A|±3_x0017__x0014__x0003_ATX_x0014_Dºá_x0002_Akfoyq_x0004_AÞ&amp;{s_x0002_A\S¡À_x0002_L_x0004_A¡_x0012_ÝÎ¡_x0004_AcñùIÍÁ_x0003_A%c_x0012_ã¬_x0003_ASÆPF_x0003_A_x000B_jãÈè±_x0004_A×3ô%_x0003_AØ}W¹Ú-_x0005_AªÉÎtº_x0004_A*)Jáj%_x0003_AZávv&amp;_x0003_A{z`_x0001_	_x0017_x_x0002_Aò*_x0017_lÌN_x0003_AÿKÞv_x0005_AÆæâ_x0016_Yö_x0005_AË_x0002_Ø_x001A_¢_x0002_A8EBØµ_x0003_A½½Ãóñ_x0004_AÄ¤ÃñHý_x0003_AÁ²÷d_x0005_A_x001D_Ô×6_x0004_A_x000F_ÉÔdØ_x0004_AÊÔ_x0019_~_x001D__x0007__x0003_A½(ÂêcG_x0003_AU¥Icÿ_x0003_A[_x0010_÷`Ù_x0004_A^KÉJÇB_x0004_A³ØÑ_x0007__x0012_f_x0002_A0Gv¾y_x0002_A6mY_x0006__x0003_A_x0001_6j]_x000C_q_x0004_Aï[ÆôåÑ_x0003_Aï?'Ø_x0004_Aù±ë_x0007_!_x0005_A°÷¼_x001B__x0005_AS¡Ùe_x0013_£_x0003_A_x0019_F_x0008_Ì_x0003_A¿ëø²¸_x0004_AØ_x0001_Íý ®_x0003_A_x001C_P|w\¿_x0003_A¸_x000B_îh`Ú_x0002_A_x0017_U¡_x0016_·_x0003_A_x001F__x0017_ÉÖÃQ_x0004_A_x0001__x000B_3áßNV_x0004_Aç_x0006_¬Åv|_x0002_AÖm_x001E_ç_x0002_A?©®ö£ÿ_x0003_A$éÚ-d_x0003_A_x0013__x0015_`ß_x0002_Aöß[ _x0003_A_x0007_®×_x000C_¸_x0005_AwgsWZ_x0003_A Q_x0010_"y_x0004_Açø°_x0013__x0004_A¨±ç_x001A_G_x0003_AÉ_x0003_CÕÞ_x0002_Ad_x0016_;_x0003_AÅ_x0008_ÑdËb_x0003_AE%e_x000D_Y6_x0004_AZ°_x0012_E_x000B_µ_x0003_A¬=ËfE_x0003_A±{ncW_x0003_A&lt;ãýû¶*_x0005_A0.BðlÝ_x0004_A¼Z_x0013_Óv_x0003_APÏÐñj¹_x0003_Ad¹_x0016_×G_x0004_Ao_x001F_Ï_x0003_Ai]_x0008_wÑ_x0004_A«êPæ_x0004_A[YäÈ¿_x0004_A_¶BIS_x0004_Aîý«/_x0006_á_x0003_A1îá_x000D__x0006_AA	ö¯_x0006__x0008__x0017__x0003_AïF_x000F_·S©_x0004_A"_x0013__x0007_Dùk_x0003_AØä[_x0014_E¾_x0002_Amö±$_x0003_AÙê_x0014_h[_x0003_AÚa_x0010_Øw_x0002_A¨ËËï|Á_x0003_Aæ@vb_x000C_k_x0002_Añ!{"ôY_x0002_A&gt;YXÊq&amp;_x0005_Aü`^_x001A_C:_x0004_Aó÷ªh1_x0004_An"_x0001_ßÚ_x0017__x0004_A5¨Ð#_x0003_A_x0003_ïóë?_x0004_Az_x0006_gsa_x0004_AÒRN:2ð_x0003_AJå_x001A_"]g_x0004_A_x001B_rZ´_x0003_AÎ4D!D_x0005_A(NuS_x0003_A_x0006_¯m[$3_x0005_AH_x0001_D7_x001B__x0003_AA_x0004_Z£_x0002_AÆÍ°¾UË_x0002_A¯_x001A_=Òõ_x0002_Aµ@ß&gt;k_x0003_Aû? ø_x001B_D_x0004_A_x0012_* 9ç_x0004_A_x001A__x001F_N@À	_x0005_A¦@­K©_x0003_A_x0001__x0007_æ:_x0014_nmM_x0004_AFò_x001A_|!±_x0003_AÑ«Ì&gt;_x0003_A®_x0008_É,_x0003_A´y_x0003_qà_x0003_Azú¿[¡ã_x0003_AÁqÝåäÖ_x0002_AºgÔ]Å_x0002_AÂ!_x000D_}©W_x0004_A?_x0013_%ÌU_x0003_AöL^ï ¶_x0004_A_x0004_~ç«ñ_x0005_A»îß½_x0003_AwáI8*_x0003_A¨p\os_x0005_ARú[_x001D__x0004_Aé­Ò_x0019_Õû_x0004_AÆß a_x0003_A/ _x0018__x0005_A3Ù*_x0006_D_x0003_A¶ÊÄæo_x0003_A)}Ø_x0018_Ï_x0003_A:­__x0003_Aº^Q2^}_x0003_A[s¬_x000F_©Ñ_x0002_A@_x000B_,àCã_x0002_A×RoÒò_x0003_A_x0018_jGbN_x0011__x0004_A³Á2ù¿¯_x0002_AC¡DO_x0014_B_x0003_AÇýÿ_x0014__x001A_:_x0004_A¾_x0016_'?_x0007_	Bé_x0002_A&lt;··3×_x0003_A,ÇüSÓ_x0002_ATú{Bó_x0013__x0003_A_x0019_Ì½æ_x0010_&lt;_x0004_Aªa_x0010_~%±_x0002_AÌ·)êu_x0003_A_x0010__x0001_U£¤_x0004_A_x0011_§^â_x0002_ÿ_x0003_AØ¿	^&gt;_x0010__x0004_AY_x001A__x000B_©M_x0003_AÔª_x0001_Æ_x000C__x0004_AîDdNQK_x0003_AÌß_x0003_£à_x0005_AhfvÓUÊ_x0003_A_x0004_MÉaRú_x0002_A£tQª_x0002_A¬_x0008_¤Úñ_x0002_A[ÒZqx_x0003_A_x001E_P°_x0003_Ú_x0005_Aÿ¸=ÊCÎ_x0002_AHÃyÕ_x0013__x0006__x0005_A#Y_x0003_Ïß_x0002_AãÝ»h«_x0003_A@UÀFã_x0004_AÌ6qdñv_x0003_AÐO¤_x0010_¹%_x0005_A_x001F_m·*Ñ_x0008__x0004_A'_x0006_ps6n_x0005_Ao¤(x_x0004_AQøñzIn_x0004_ASPÔ%_x0011_­_x0003_A_x0001__x0006_Ñ_x0014__x0015_&gt;_x000D_Õ_x0002_AíÅx©³_x000F__x0003_A³\µZ±_x0019__x0003_AS¡24_x0003_AÀÓÎ·oJ_x0003_AGõ¯à[e_x0002_AÝþ_x0001__x001F_U_x0003_Awö#Z:(_x0002_Ae©à_x0002_òÄ_x0003_Aq_x000E__x0015_Ç_x0003_AÂ~ÆÚ_x0014__x000D__x0003_A_x001D_'O5_x0004_AZD_x0003_AÑ´£=ª~_x0004_AzÍ@eÏu_x0004_A&gt;·_x0001_ª9_x0002_Aã:ò÷_x0005__x0005_A¬3$C_x000D__x0004_Am@nÛ_x0003_Aqæ³Vö_x0002_AÞf1a°_x0002_A6¢Hõ_x0004__x000C__x0003_A½Q¼TïÕ_x0004_Alò_x0004__x000B_Î7_x0005_A`áYÞàÊ_x0003_AµÉòò_x0003_A_x0004_&lt;[íÕ_x0004_Aõ3Ýâ;_x0005__x0004_A_x0002_fkw__x0004_A"lÊÊ8_x0002_AÅ'ºó÷_x0002_AEê_x0015_È_x0006__x000B_ùe_x0003_AVÙ5Ô_x0002_A_x0008_ùm´_x0002_ARçE³_x0003_AÎ ³;¨å_x0003_AR³_x0008_V	_x0003_Ad¥¹ë_x0003_AQ\Qú½C_x0003_Aø_x001E_dÇ_x0004_AñoMî_x0005_A0£@ð©à_x0005_Aø5%ùæ_x0003_AX_x0004_55âc_x0003_AwëÕÍ_x0018_;_x0003_A_x001C_m&gt;R&lt;i_x0003_A¦5_x0002_Å# _x0003_AâF M_x0004_A©²þ¥_x001A__x0005_A!±beÐ_x0003_AEÂ:'W_x0004_A9ÓÛº;_x0003_Auç_x0006__x000E_¾D_x0003_Aéóò:s_x0003_A$_x000E__x000E__x0013_®_x0004_A/uÂÝ#í_x0002_Ak±_x0010_1t_x0002_A_x001D__x0004_Ù4Æ_x0007__x0004_AßäÔ)_x0010__x0004_AØÌ_x001E__x0008_²_x0002_AÝÛ}|_x0001_Æ_x0003_A_x0017_V·¨	Å_x0003_As:/_x0007_=ë_x0002_A_x0001__x0007_ºôl_x000D_{_x0004_ABOÙô¢_x0004_A×_x0011_Ïþß³_x0002_AF¡_x0016_5_x0003_AgÁ|Ç5_x0005_Aòà@Ñ"W_x0004_A6KµÙ¨Õ_x0004_A_x000C_Ïí^¿Ò_x0002_A_x0001_Âª¯_x0003_A¡6_x0006_f;º_x0004_A+V÷Å²Ò_x0004_A=&lt;îþ2_x001E__x0003_A_x001C__x001C__x0016__x001D_m_x0004_A¶]ÃÕ»*_x0003_A_x0016_z[å_x0004_A»ö_x0017_§ï_x0005_A%ÞR®^4_x0003_Aÿîý_x0001_M±_x0003_A~ï8Y_x001F__x0004_Aé_x0004__x0006__x0003_Ao:_x0019_1g_x0003_A_x0002__x0012_ð.»_x0004_A_x0010_,@¥3_x0003_A,Ù_x001D_¿È_x0013__x0004_A_x000E_öJAÀ|_x0003_AÍ:(àxi_x0004_A5äYÌ(_x0003_A~Ò_x0005_nv_x0019__x0004_Arë_x0006_XÊ_x001D__x0005_ABæwe¢_x0003_AÂ^_x0019_!J_x0003_AK-_x001F_u_x0001__x0006_r|_x0004_A_x000F_¤kýÝ_x0003_AÄ_x0018__x0005_8è_x0003_A~_x0001_&lt;ª_x0005_A$9_x0013_ª_x0003_Aþ_x0015_)3P_x0002_A6Ï_x001A_áß_x001C__x0004_AÂ^ÕX _x0004_A¥\¬Ý~Z_x0005_Aô X E_x0004_AIÆà _x0004_A~A¼´Ér_x0005_A_x001B_¯i_x0004_A_x0008_x¡2_x0004_Ú_x0003_A1bÊ_x000F_T_x0008__x0003_A_x0008_¾y°_x0004_AïI²¹_x0013_w_x0003_A_x000F_íü7_x001B_%_x0004_AWùcÂ´ê_x0003_A°ë`Tõ_x0002_A7!*_x001B_Ó¬_x0003_Aò~5_x0008_l_x0003_A_x0017_åbMS9_x0003_AÎMQ~3_x0003_AÞ|ý_x0011_º÷_x0002_AOÄ¿._x0004_AmyÚ¶¢_x0003_A@äíjM_x0003_Aí§õÅÆ_x0004_Aè¼,H´_x0004_AÏÇ"Õ1_x0002_A?4*#_x0004_A_x0007__x0008_Xw_x0001_¯¿_x0003_A_x001B_m¨¾æ_x0003_A_x0007_Í~*3Ê_x0002_A	cZ­åÝ_x0002_A_x0004_.GP_x0003_AXû·_x0015_f_x0002_A^_x0011_mëy=_x0005_A_x0013_O6_x0014_f_x0003_AútùåÇU_x0005_A_x000E_ÛÇ~ÖZ_x0003_Añ¦8+òî_x0002_AzÉ_x001D__x0006_v¶_x0003_A±_x0007_Äud[_x0005_AÙGHª_x0013_ü_x0003_AZ_x0018__x000C_rÙ_x0002_A÷®V%_x0005_A])!§ÀU_x0004_A_x001F_­¹^_x0003_ASE)_x001B_ðÚ_x0003_AM´_x001B_U!_x0003__x0005_A{ 'XÆ_x0003_A_x0010__x001B_@Z_x0004_AW]_x0012__x0004_@_x0002__x0005_A¼­ý7¬_x000E__x0004_AØáÍ£&gt;v_x0002_AðQj´9_x0004_AY«vÎØ_x0003_A9&amp;À#_x0007_"_x0005_AæâFhÐ_x0002_Aã_x0016_Lî_x0002_AëÞætÚ_x0003_Ah¾j_x0001__x000B_&amp;Ê_x0003_A:ÿnAlE_x0004_Ab³¦­C_x0014__x0005_Ax´&amp;`_x000E_ _x0003_Ah¸âO|à_x0003_Amì_x0015_ó|_x0005_A½¡×âj_x0004_An²ÕT_x0008__x0003_A,7[.l_x000E__x0004_A1_x0003_}ÚW_x0004_Aç_x000D_CñÁ_x000D__x0005_AìG´	Ã_x0003_AwâÝÿs_x0005_A_x000B_J,	£ÿ_x0002_A´_x001B__x0012_h¹Û_x0002_A·_x0006_;¤_x0003_A_x0004_bØP	_x0004_A_x000E_g¶©Ö_x0003_Aºî;²X_x0004_A1_x0013_ NÝ_x0005_AU__x000C__x001B_*_x0005_A_x0014_y_x0016_°¼_x0004_A®%~;b_x0005_A¥ÜwBì_x0002_A	aYÌÂ_x000B__x0004_Aéc_x0007_B_x0004_A^G:q_x0003__x0004_A&amp;åëóhû_x0003_A-_x0008_¥¥&amp;/_x0003_A_x0008_ó_x000F_	²_x0003_Aîù R_x0004_A_x000E_ÅÙ_x0014_'ù_x0003_A_x0001__x0007_wcÎ=ôW_x0003_A_x001D_v´&lt;ó_x0003_A»_x001B_\'_x0002__x0004_A&lt;*_x0004_³Z1_x0003_A¢F¨Ã_x0012__x0002_Aá§__x0001_V_x0004_A~qdZ_x0007__x0003_A	 ²û_x0002_AÔ÷N«_x0006_³_x0002_AÚM_x0002_=3(_x0005_Aø ))8_x0004_A_x000E_Ì¦Â_x0008_Ô_x0003_A_x000B_¶_x0014__x0004_A¸?å-ït_x0003_Aýlþ¶E3_x0004_A_x0015_ª_x0018_£_x0003_ALý¬ý3_x0004_A\Â_x001A_/_x0002_Aé_x0004__x000D_nÖÑ_x0005_A©_x001E_pÙÖí_x0004_AFt_x001C__x000E_Ø_x0003_AE©gc_x0017_[_x0002_A8O_x000C_²ò_x0003_At_x001B_Z¤8_x0015__x0005_A öê_x0018_ê³_x0003_AÄ^H_x000B__x0003_1_x0003_A_x000E_Ï[_x0003_A.ITð~z_x0004_A2³©_x001B_Ø¬_x0002_A+9_x001E_[:_x0003_Aü _x0016_ ÷_x0003_AÛNå_x0001__x0005_Ék_x0003_A_x0012_ó·màM_x0004_A_x0010_{_x0008_,á)_x0003_AZ_x0002_EÏÉª_x0004_A0ú_x0015_R³Ñ_x0004_A_x000E_ÉÓ'¾_x0004_AµäÁÈ_x0003_AIå M_x0013__x0003_A*5_x001E__x001C__x0002_A_x000F_3_x0004_úÍ_x0002_A¬Ì]Atæ_x0002_AÓ8¯¾_x0006__x0004_Aè7-¶×å_x0003_A¢9·Ûî_x0003_A8{¶Ìd_x0004_AU_x000C_ç¶ º_x0003_ACÁ²¹_x0003_A_x0003_"¯_x001E__x0015__x0003_Ab±z_x001B_â_x0003_A_x0010_¨¨$_x001B_E_x0004_Aü_x0019_?C_x0004_Au02_x0004_AØ@ªÉT&amp;_x0004_Ab|LÅ¹ã_x0002_A_É_x0002_QPÃ_x0004_A&gt;¸_x000F__x000E_~_x0003_A_x0018_ßø0æ_x0003_A S%Û-d_x0004_AÃ¡ &gt;_x0003_A[ KßÈ_x0003_A?x¦n_x000F__x0003_AÆ_x0014_¹L6_x0002_A_x0007_	®L­ý_x0002_AØt×ì æ_x0003_A&gt;UJ\_x0003_Aô¹_x0008__x0011__x000D_&lt;_x0003_AR¨_x0010__x001E_úä_x0003_A_x0001_È6ùÄ_x0002_A_x0012_a³?N_x0004_Amx{°&lt;_x000F__x0003_AïÓ&lt;yZÃ_x0003_Aò&lt;ë_x001E_#E_x0005_A´yqÛ´_x0003_Aeô1ä? _x0004_A2,£	ö_x0003_A_x0006__x0006__x001D_AûÕ_x0002_A, `¶Â_x0002_A¼ÿjó0W_x0003_A_x0001_EÌ³·@_x0004_AlêÔU1A_x0003_AÁ	·È'_x0006_A	ª°ì©'_x0005_A`bãòE_x0004_A_x0008_Ï;Åk_x0003_Aaá×_x0013_ì,_x0004_A_x000C_¶\)_x0004_A`V¯[_x0004_As_¤4_x0016_á_x0002_A ?·á_x0007_[_x0003_A_x001E__x000C_u¡î_x0004_AÿGúC»$_x0004_A_x0006_ð¬w#_x0013__x0003_A_x000F_rT{òø_x0005_A*eÓ_x0001__x0007_ì#_x0002_AíTp;_x001B__x0004_ADø6¡_x0005_AVG`æI#_x0004_A¦Wñ`Þ_x0002_Aú=î_x0007_l_x0012__x0005_A'çð±~®_x0002_AÆé¥_x001C_ùÉ_x0003_A×¸_ð_x0019_&lt;_x0005_A* ¢Å(_x0005_AÒ)Ô`_x0004_AzaéP¨_x0004_A	Ácæ©þ_x0003_A_x0018_gO:_x0003_AThW{½h_x0003_Aqleø¦_x0004_AÐ/yêT_x0003_A&lt;º_x0010_Õà_x0004_A_x0011_°_x0008_Am?_x0004_A:½©5µ2_x0006_A_Wé__x000D_}_x0004_Aó­Ý,_x000E_V_x0002_AüL?_x000F_B_x0005_AoÚ§ÇÛ_x0004_A_x0016_ëbY_x0004_AA_x0012_®Ï:×_x0002_AyK¦ñ*_x0002_AvêÈü_x0008__x0003_A×uêx_x0002_AUuUdF_x0003_A_x0007_wL_x000C_ÿs_x0004_A¬ÎBÃc_x0004_A_x0008__x000B__x0019_# xh÷_x0001_Aé¾µ_x001A_JÈ_x0003_A¶_x0003_vå_x0002_Aô%vYGk_x0002_ANú)3M'_x0005_A/_x0001_nÄ_x0002_Ag«e_x0007__x0003_A#ÃwÈàÌ_x0004_A¢½¼þ/_x0003_A ®Czm$_x0004_A;-¬_x0011_(_x0004_AßbÚöð_x0003_Aá¹aç_x0003_Añ¦3ÚÈ]_x0004_A_x0017_8_x001C_,ç_x0002_A_x0002_÷p¹r_x0003_AÍÊÕ_x001B_ê"_x0005_AÀC_x0013_ÈÀ_x0004_A_x0003_;»¥^_x0005_Aû_x0005_ú	G_x0003_Aî@_x0017__x0018_¿_x0003_A¢Â_x0015_®¾¾_x0003_A©_x001F_Z_x000E_P¹_x0004_AFyÀð?m_x0003_AÌò³ð_x0012__x0019__x0006_A·ð_x000B_0_x0005_A_x0008_a_x0006__x001B_ê_x0004_A_x001C_?QóË_x0002_AOOz[qð_x0004_Am#Ó4ò_x0002_Aü]@Hw8_x0004_A:Y×_x0006__x0007_µB_x0002_A¼·øæ_x0004__x0004_AÐéx×æí_x0003_Au8iß5D_x0004_A¨}«àJ_x0005_AÓ_x001A_HÈ_x0010__x0003_AZN^Æ@0_x0003_A[ÔN,6_x0003_Aãzè4_x0004_AMÞ_x0001_G_x000D_Ö_x0003_AÌ1ë_x0002_A_x0007_PÏm_x0002_A/yÉ_x001E_¢=_x0003_AÑò§_x0013_vn_x0003_Aà# À_x0004_A­;¿_x0010_`_x0004_Aâ_x0014_w'_x0015__x0002_Aâ_x0011_í_x0018__x0003_AD°^ê_x0004_A_x001B_\uõé_x0002_Ar¥s=ì\_x0003_A_x0017_±u?c_x0003_AËÞ\t¾_x0003_AAUÍ¬_x0004_Aé§ÿÔ_x0004_A+6ÌH;_x0004_A¨d«Ü_x0002_AñÐ5üjÜ_x0003_AÚcÖB_x001D_8_x0005_AÂ§o[K£_x0003_A]@¸ÔÃ_x0004_A_x0016_Ó]ß_x0002_A_x0001__x0007_*¡S_x000F__x0003_A§_x001D_AÀ_x0005_Ag_Ãýå_x0003_AÎcÑéa¬_x0004_AëTY._x0004_Ak_x0012_õ»_x0002__x0005_A¨úo!Û[_x0004_A³&lt;1¶_x0003_AGy5íOö_x0003_A iG_x0012__x001D_ý_x0004_A_x001A_YB_x001F_ð_x0002_A}Ê_x0011__x000D_Iu_x0004_A+-hû®_x0004_AÚi_x0006_pù_x0011__x0004_A	øÀ}î&lt;_x0003_Aí­ à_x0006_¤_x0003_A§qv1_x0012__x0005_Aî_x0015_mvÒ¨_x0004_ATÉÊ eÏ_x0003_AýErRõ¥_x0003_AR£TÉgð_x0003_A¦Ì_x000F_ä^_x0003_A_x0012__x0010_£U_x000F_Ý_x0003_A¶ñÎô_x001E__x0004_A_x000C_fÈ_x0003_Ä_x0003_AÚIy,h_x0003_A	î}¬Í_x0004_Aü_x0011_~àA_x0004_AjMÊô!_x0003_A_x0003_'vS_x0019_Ê_x0004_AàpÌc_x0002_A¹m*_x0006__x0007__x0006_o_x0005_A~!Xîu_x0003_AJeä|Û_x0004_A_x0012_[_x0010_¢|Q_x0004_Aÿú_x0008_aÇ_x0005_A¬]!Ä_x000D_³_x0004_AØ_x0013_,è_x0012__x0004_ApóP¿_x0019_§_x0004_A_x001A_6"üX¬_x0005_A]ÏÄ©9_x0003_AÌ ­äW_x0004_Ar. +f_x0004_A¦HL]¥â_x0003_Aû"ml±_x0004_AÐ0`%ØÐ_x0004_A_x000F_³x7a_x0004_AhÞÐ_x000D_Çz_x0003_A_x000D_îðÿ½ì_x0002_AKã£KP-_x0005_A¨¹N¨¥x_x0004_A_x0007_èÂPR_x0004_A%¿¯!n_x0003_Aò²`ådj_x0003_A VSí Á_x0003_AEàùiÁt_x0003_AA_x000F_&amp;Th_x0002_AÈ*_x0004_§_x0005_Aç)_x0001__x0003_AËÝVvWm_x0002_AÎ|°mîh_x0003_Að_x0017_á_x001C_M_x0003_A5k9]sÔ_x0003_A_x0001__x0006_m=_Ö_x0004_A#_x000E_£F)H_x0003_Ap$ÏPª$_x0004_A­zE­³_x0003_AkÛ4_x0019__x0011__x0004_A_x0014_ ìÚÂÁ_x0005_AÜ._x0019__x001F_¾_x0003_AÏL_x0019_v7_x0004_A\XÔ_x0015_à+_x0004_Ax¼D+?ê_x0004_Ajy©_x0002_A¶[î¿Ý-_x0003_A·g_x001E_l_x0003_AæTÃÖiî_x0004_A9rÞÙÓÇ_x0002_AH]ö»&amp;_x0004_AÄÁ]_x0015_ºä_x0002_A76yúÜ_x0002_AÞ_0çHI_x0005_A,_x0003_&lt;bù_x0003_A_x0018_ã¬0._x0003__x0003_A°è¤î_x000E_î_x0003_A©A÷-_x0003_A)ô^¥,_x0003_A o:qÕÑ_x0002_Aì"5_x0012_N_x0003_AÛZòu_x0005_A_x0004_^lh_x000F_p_x0004_Aº_x0016_ÎÔ_x0010__x001B__x0003_AOOA_x001C_gT_x0002_Ab_x001B__x000E_²ÊB_x0005_ALOIM_x0001__x0007_ä	_x0004_AB_x000D_°®¨~_x0003_A3_x0017_6U_x0002_A¿uýjG_x0005_A_x0008_ ÿ¤&gt;»_x0003_AîbuÕL-_x0004_AW\AäØa_x0003_A_x0019_#_x0005_Jt_x0005_Aì¯_x0019_ýUn_x0003_AU w_x001D_x_x0004_Au¦_x000D_&lt;_x0019_«_x0004_Av7ÃÅ_x0003_A £fô_x0004_C_x0003_A_x0014__x000D_m$m_x0004_AS_x001F__x0016_O_x0008__x0003_A4ÖSv _x0004_AÊ[~9_x0004_AíP+:Ü_x0004_A·2_x000C_&amp;j_x0003_AéëïE	_x0006_AR_x0019_J_x0015_ø_x0002_Aí/öûË_x0005_ACwãW&lt;¸_x0004_A¡¸z_x0016__x0013_3_x0004_AÃà)Ö_x000D_$_x0003_AÖ_x0003_Á+_x0007__x0005_A_x0001_P)®Ñe_x0005_A%VÉG/_x0004_A.èì3o_x0002_A_Iç®_x0014__x0003_AÂLx_x0005_AT:L'q_x0005_A_x0007__x000B_±èýí_x000C__x0003_A_x0008_%i-_x0004_N_x0003_A?¼ë«¡_x0002_Aåìß_x0006_{_x0002__x0004_AWnñ´Ï_x0002_Aô¬! __x0002_An£ÉÛ@__x0004_A¥_x0007__x0011_â	é_x0002_AdÐwLÝ7_x0004_A_x0015_-x¹_x0005_A[Ò$&gt;Y_x0004_A¯_x000C_*òaÈ_x0003_A®ªÑ¨¾_x0004_A_x0007_r:_x000C_g_x001E__x0004_AÕ¢zÞ_x0017__x0004_AÈHÝ@è_x0003_A_õ­éÜ\_x0004_Arï#Itõ_x0004_AÖÀa_x0002_V_x0003_AdÄâNÏx_x0004_A&gt;ÍYö_x0011__x0003_Aß_x001E_üS_x0005_AVQ¬$ß]_x0002_AHF·µd_x0003_AcÚTFm¡_x0002_A`_x0019_mû_x0002_A_x001B__x001E_._x0008_®_x0002_AôÖË_x0002_&amp;_x0004_AnµÒà_x0004_Aêò(Îr_x0003_AcÇ^&gt;ò_x0002_A_x0001_V_x0002_$_x0001_	?_x0018__x0003_Aç¥däIo_x0004_AUL_x000B_y¢_x0004_A}ÉQc_x0001__x0003_Ai.º_x0017_UX_x0003_AÐÌéI_x0004_A_x0011__x000C_Í_x000E_®_x0002_AÌ$Í+Ö_x0002_Aï¥Ó5_x0011__x0003_Að_x0002_A@À»Ãõ_x0003_A¬ôv-÷$_x0005_Aö_x0015_êª_x0007__x0002_AlÂ§=ôT_x0004_Aô^~Ü;_x0004_AïIP¼Áò_x0003_Aú_x0011_ðsÞ_x0005_Aá	·Ü»_x0003_A_x0013_z¡cÆ_x0017__x0002_AENgf_x0008__x0006__x0004_ApÜ_x0018_·;_x0004_AÃJ¹~\×_x0003_AÄW1ß?_x0003_AßÛ#R!_x0003_A¡ _x001D_lý_x0002_A @èi_x0007__x0003_AIíM_x0010_*¶_x0003_AeÍ_x0016_ÄÖ_x001E__x0004_A__x0010_m°$_x0002__x0003_A?½_x0013_Æ_x0003_T_x0004_AôÓááí_x0002_A?ÀGþºs_x0004_A_x0001__x0007_IÚ\'_x001C_ü_x0002_A_x000B_ðIs_x0006_Ò_x0005_A_x000E_C_x000B_aÇ_x0004_AÌÂb.à_x001A__x0005_AM_x0010_ÃùÀï_x0004_Ax_x0002_;4ç_x0003_A_x0004__ò_x000E_fÛ_x0004_AòÝ¥ã0&gt;_x0003_A|{ö¢wz_x0003_AOGà/Ø÷_x0004_A]âðÅE_x0003_Ax"_x0001_Þ_x0003_ALGªÎ_x0002_AÛ_x000E_8T£_x0004_A_x0015_?U_x000F__x0004_Aèä^v)4_x0004_A_x0002_Í_x0015_ÌÑÙ_x0002_AÈW=_x0005_Ah¿õë]_x0002_A'Dq_x0017__x0004_A½_x0004_D¯má_x0004_A;vñÂÂ_x0003_A?_x0014_mSaÔ_x0002_AmY¡_x000C_ÿ_x0004_AÄéÔ+_x0005_A_x0002_E=«­_x0003_A¬ ª"_x0003_A&gt;i}q ª_x0004_A_x000F_c&amp;"_x0003_A«4_x0012__x0005__x0004_A¬@OëY_x0004_A¦¸U_x000D__x000F__8_x0004_A_x000F_@ÿî_x0014__x0004_A_x000E_8ÇS_x000D__x0004_A±XLxÇ_x0007__x0003_A/àRL:_x0002_A9°YDXd_x0002_A_x000C_¶Ê?ô._x0002_Aþ±_x001C__x001F_ó_x0002_A$a×sÅ_x0006__x0003_Aiü½l_x0003_A[-él_x001E__x0003_AqÁ&amp;_x0004_A=_x0012_»Â!_x0005_Atc_x0006_±_x000B_å_x0004_AöVüÁ¤_x0015__x0002_AüÄ_x0001_û_x0005_A¾T_x0018_0ÿö_x0002_AU÷x_x0013_W _x0003_AO_x001A_|íÿ_x0002__x0003_AQÖ_x0017_Ä_x0005_A¶YZv/_x0004_AeF!Org_x0005_A_x0019_eÀ_x0014_¸o_x0002_Aè×	jáÃ_x0002_A&amp;H÷_x0005_A_x000E_Ey]é_x0002_A¶¾W_x0008_ð8_x0004_AòhPÝx¶_x0004_A_x0004__x001B_§IeÀ_x0004_Ao_x0006_Ux_x0003_AÊÎ_x0018_q_x000F__x0004_A_x001A_¨]ü`h_x0004_A_x0006__x0008__x001E_&gt;ê²[O_x0004_ASÒ«Ëä³_x0005_A_x0014_^åm¥A_x0003_Aº=¿_x001C_ï"_x0003_AÃ|ÍX®]_x0003_A÷ _x0008_Uqz_x0004_A_x0016_Î!VrÀ_x0002_Az	¯¯_x0004_AO_­_x0016_k'_x0004_AK_x0007_¡_x001D_ÿD_x0003_AÄáEtSO_x0003_AßQ7h_x0004_A,ÝXËgÇ_x0004_Aï*ÉýÛ_x0003_AÌ_x0015_ô|Ò¶_x0004_AZ_x0001_&amp;0¬_x0003_Aií&gt;_x000C_I_x0004_A"m_x0001_Pì;_x0004_AÏ_x000F_\{l_x0004_ApÊ_x0015_~ÜÌ_x0002_AkA_x001D_t,v_x0004_A_x0008_³inès_x0003_A $_x0004_©y_x0003_AqÓde&amp;]_x0004_A´Ïq@~±_x0003_A¬-øó_x0003_È_x0003_Aòò_x0018_IFñ_x0002_AÆ%_x001E__x001B_Q_x0005_A .C£_x0019__x0004_AnGÚV¹_x0002_AEAnÐ[_x0004_A+^_x0001__x000F__x0001__x0007__x000B_9_x0002_A^åã}Ö_x0002__x0003_A_x001D_°ÍW_x0014_-_x0005_A_x000D_$'}_x0018__x001C__x0005_AÓ4wô~I_x0003_AË*ÝQ_x0004_AÆÄ¸	¤î_x0003_AÎ6àU?_x0006__x0004_AÙê_x001D__x0010_í_x0003_AÁ|ÕÜ_x0002_A_x0007_PÚfÌØ_x0004_Aòíò×É"_x0004_AqiØ@Á£_x0004_Aå^³i~_x0005_A±ZtémL_x0003_ASþøð_x0006_þ_x0003_A¾YÚrvf_x0003_AÞMM)%#_x0003_Ap=E_x0013_àÄ_x0004_Aðd½o_x0004_AMnr¹C_x0003_A\áÿ&lt;_x0002_A¹_x0007_"ö_x0002_AÖ_x001E_zh_x0004_AZsÅ¦a_x000E__x0005_ASû_x000E_[Ò|_x0002_AÄ]¶½_x0003_A!rx_x0011_÷@_x0003_A¯ðBáW¡_x0003_A-a4ß¼_x0004_Aë`Í^`_x0002_Azw_x001E_Ó&amp;_x0003_A_x0007__x0008_EZ8£_x0003_Aõ}¢_x0005_"_x0004_AHd2-K_x0011__x0005_A:}½k¹à_x0002_AÖT_-_x0017_&gt;_x0004_A_x0013__x0015_;Æ7_x0004_AèzVa´N_x0004_A¥¾¨Ù_x0010_«_x0003_AË@_x000D__x001F_x!_x0004_Aæ22ë_x0002_A_x0016_$_x0015__x0004_AvêiÈ_x0004_Aæ uºï_x0003_Ah_x001A_Z4_x0013_3_x0003_A§_x000F_Y'Y_x0003_A»õ1cCN_x0003_A÷k_x000E_p_x0006__x0004_A&lt;_x0012_×ú6ò_x0003_Ayÿ»ª{ _x0004_AME}_x0014_jh_x0003_A_x0017_Ä_x0003__x0005__x0003_AÁÐlÈ_x000B__x0003_AåÏÕ#Ë_x0019__x0004_A9A6s_x0002_AGt¾6Ô_x0003_Aø¬Í®Í­_x0003_AùÜ·9Æª_x0002_AH_x0010_þÓo_x0004_AE_x0004_	£Ó_x0003_AyÍ¶q_x0001__x0004_A]d¨×³_x0004_A_x000E_KÌq_x0001__x0008_§_x0004__x0003_A¼ì_x001A_krø_x0004_AÞÑKynÓ_x0004_A{¢_x000C_K_x0002_ë_x0002_A?_x0007_Ð_x001F__x000F_%_x0003_A_x0015_^DÇñ_x0004_A'hXÓí _x0003_ACo¡ý_x000E_&amp;_x0004_AóÞå|_x0004_Aãú¾LÐ_x0004_A8.×_x0011_e_x0004_A°_x0014_Ñ3/,_x0005_A_x0013__x0007_Cj_x0018_@_x0004_A5:*ïî_x0004_AC|^¡G_x0002_Ahå×ü¥+_x0004_Aq"âÌtR_x0002_A©Q½WáÎ_x0004_Aåì´4_x0003_A1ysaÐð_x0004_Aé`_x0005_¤Ò_x0003_AA6Z~)[_x0005_A_x000F_Ûí_x0017_'_x0004_AË+_x001E__x0010_kT_x0004_AÄê&lt;¿Yd_x0003_Aó_x0016_¿ÀòV_x0002_AÞx7×3g_x0005_AºÄxÍ¬n_x0004_Am®¼_x0003_A¸ö _x0003_¶_x0006__x0005_Ap{þL_x001B_Ñ_x0002_A°ËÆ¼þ5_x0003_A_x0001__x0006_û.º_x001C_ÖI_x0003_A,ÆYOÀR_x0002_Aî_x0016_ªk_x0008_©_x0003_ATÎ_O÷_x0002_AÕQW]_x0003_AäuøBì_x0004_A®K1ól_x0004_A&gt;ùXR®1_x0003_A(]bu_x0004_A×3güÙ«_x0002_Av0"ö_x001C_+_x0003_AæÎµù¹ _x0005_A³¬Xx_x000D__x0004_AÄ¸\·ã_x0002__x0004_AÛ_x0010_aµ:_x0003_Aæ??Vã1_x0005_A_x0017_2"éa_x000B__x0004_AÜÑdWÅ_x0004_AÔ;`&lt;_x0016__x0003_A_x0012_tâ_x0005_|_x0003_AÉ_x000F_U*y_x0015__x0004_A0ÒÁh&lt;_x0002_A}æyô_x0004_AÖJc_x0014_à_x0004_A7÷°Ä_x0005__x0003_Ao2ú-°_x0004_AÌ_x0018_l_x0001_{_x0005_Aà2J¸®_x0001__x0005_A(c_x0012_e&lt;ï_x0002_A¥ ªà{_x0003_A­_x0019_}¾_x0001_Ï_x0002_Ak_x0004_ïù_x0007_	¾ô_x0003_Asà_x001E_c	´_x0003_APãk/¦`_x0003_AÜ¿n_x0003_A_x0002_¢¹@ÿ_x0004_A_x0003_ýpÍw_x0003_Aç;'_x0015_CT_x0004_AI|ß_x0003_ALÜ_x0001_R_x0015__x0004_AÍKV@_x0002_Att¢lÐ®_x0003_AJ_x001C_¥Ó_x0004_AÌ	µFÔ_x0008__x0003_A§ÇÌNä_x0004_AøT(3°_x0003_Abu	_x001D__x0002_A_x0012_1ÑãI_x0004_A_x0012_Àîß_x0011__x0004_ArZà´Ù_x0002_AU§_x000C_S&gt;_x0004_Anÿf¥¬§_x0004_AûÁ_x0006__x0004__x0003_As_x0018_³?_x0002_Aü\]6Ù=_x0003_A~U_x0019_¸_x0002_A»è~ã¼m_x0004_A_x001E_¬·GõO_x0002_Aád¤_x0001_^a_x0003_Aß·x5²_x000F__x0005_A*UUp._x0005_A, _x0002_Þk_x0004_An}=_x0019_g_x0003_A_x0001__x0007_&amp;WÚàU_x0004_AÕlsµeÑ_x0002_A¹u_x000C_]P_x0004_A@ÒAÝ_x0010__x0006_AîÑ§	.^_x0002_A¤P(ü"._x0004_A_x0013_K_x001F_ëÔ_x0003_A1W_x0012_9H+_x0005_A·þÒó§_x0015__x0005_Aá^°y02_x0004_AÁ®½_x0004_ARá\[²_x0010__x0005_ADy­	Äù_x0004_AâÃ_x0001_a8_x0003_A3óc_x0003_Aé_x0007__x001B_x)_x0004_AH9Û»_x0019_I_x0005_A QàZ,_x0002_A/úpdØç_x0002_A½õ)_x000E_m_x0003_AújIögl_x0003_A`ÀøÛ¼_x0005__x0004_A7[Ïí_x0004_A_x0012_?_x0006_bå©_x0003_A(³²nA_x0003_A Ú3~_x0006_$_x0005_Aàøêþ_x001A__x0019__x0005_A_x0011_+_x000C__x000D__x0004_Aø¢ÕWû_x0004_A_x000B_Gd&gt;5_x0003_A¥ûB§¯_x0004_A4ÀÁ	_x000D_mv_x0002_A!«´kFÇ_x0004_Aªöjâ°_x0003_A9æwö_x001D__x0003_A_x0002_Ýæ_x001D_@µ_x0002_A(y_x0015_Ar&lt;_x0003_A@b_x0004__x0005_A¾(V×Å{_x0004_Açh/_x0008__x0002_A_a_x0017_Rq_x0003_A_x0004_}zïg_x0004_AÿGý××_x0001__x0005_Añ?_x000C__x000D__x0007__x0004_A_x0012_×.0ôé_x0003_AçL1¶Ô_x000F__x0005_AáY_x0008_Þ_x0004_AYÖ_x0017_²°_x0005_Aq#ã_x0005_á_x000E__x0004_AÞw_x0015__x0019__x0003_A_x0013_U½Ì\Ø_x0005_A_x0006_òÌU¬_x0011__x0005_A²ÇÆ_x0005_È_x0004_A¢Yï_x0007__x0010_ì_x0003_AUe¹/_x0013__x0004_Aº©_x0011_½_x0014__x0004_AZ_x001B__x000F_ô_x000F_K_x0003_A"Æ5&lt;C$_x0004_A]s_x000B_Ps_x0003_A)_x0011_Øò'X_x0003_Aâg+OQ_x0002_A¶òq¨\_x0005_A&amp;wv¯Iz_x0003_A_x0001__x0006_6à\)Ì_x0003_A Æ_x0005_Ìk_x0005_Aß¬9ÅÍË_x0002_ArÓÕ«ý_x000D__x0003_AÇM_x001A__x0006__x0017__x0004_A_x001E_&gt;ÆS&amp;"_x0004_AM_x000D_Xicc_x0005_A~_x000B_!®_x0001_y_x0003_Aý_x0004_9ü_x0003_Ay_x0010_|_x0017_«_x0002_A_x0007_ñ6_x0005_dC_x0004_A;ei£fl_x0003_A%FâT­å_x0002_AH?â_x001D__x0004_AÓ&gt;²_x000D_ëK_x0005_A)²®Ó_x000F__x0002_A?;½_x0010__x0003_A'(°Ö_x0003_Atß5¼_x0002__x0005_AqÄú¥'_x0003_A_x001D_-ùÏ_x0002_A&lt;¢¦ý¾_x0002_A&amp;_x000F_]2ß_x0003_A¯ÈzÇW_x0003_AC_x0011_#:¹_x0003_A¶ÔÕ)É_x0002_AÇµÌãüK_x0003_A!¯¼ö_x0005_¼_x0002_Aí:ì)®Ô_x0004_AAT_x001B_M",_x0003_Aµà)îä_x0002_AIèö_x0001__x0006_zÎ_x0004_AÛÂlÀþ_x0004_Axõ3ÇM_x0002_A*l_x001C_uÎ_x0004_A8TJÄK_x0003_Ag´²ã~°_x0002_A_x0012_w_x0017_[&lt;_x0004_AHhGc_x0003_AðhÍB_x0004_AnòùU_x0003_A_x000D_uqdP_x0005_A¿_x0014_b#s¼_x0004_AgÐ!_x001B__x000F__x0004_Aÿ]gu_x0003_AÁô2)c_x0003_A¿PÉø1)_x0003_AJ$§z_x0005_A|nUA_x0002_A~Ó¨_x001D_ó_x0004_A|þ]A×*_x0005_AäeÁµê_x0018__x0003_AÇî2þÅ+_x0003_Ai-ÂJ~_x0002_A_x000E_ÒõÏ_x0002_Ax`ê?bD_x0003_A_x001B_lZóK_x0013__x0003_A¸+öDä_x001A__x0004_A£_x000F_aô_x0011_¹_x0004_AÍÄö0ã_x0003_A*`æ_x001D_ _x0005_Að_x000C_'?J_x0004_AF9 üKé_x0003_A_x0006__x0007_Þáp _x0006__x0005_A:â&gt;¶¯_x0013__x0003_AÿxK~n9_x0003_A_x001E_Là_x000D_b_x0003_A_x0018_dñ¶V_x0004_AK!w_x0003_A(_x0001__x001C_´\_x0002_AHòXyv_x0004_A_x0001_2Öª4_x0005_ACè±ç_x0005_Ax¨Zø~_x0003_AøÂÌB_x0003_Aüé4ñÌÁ_x0002_A¨_x000C_+_x0003_AJý_x0013_¯wó_x0003_A_x001C_®h \Ó_x0003_Asj|øá_x0003_A_x0016__x0019_Dûo§_x0004_A_x0010__Ð%ª_x0005__x0003_A¬lêb_x0010_}_x0003_AÑ~à`U_x0014__x0003_Aâ	l_x0002_'_x0004_Ak"&lt;7éH_x0003_Aª±÷_x000E__x0003_A Ýç?_x0003_AÍ+_x0016_õ&lt;Ð_x0005_A¾ÜçÃí_x0003_AÕ_x0015_Üv\_x0004_A¶D%_-_x0004_A_x0018_n[_x0015_5_x0003_Aã]ZÄp_x0003_AtÓ_x0007__x0008_Aè_x0003_AßÚÁîÝ¾_x0004_A(%_x0016_hÛ_x0003_A£&gt;¬­#¸_x0002_AumO÷×_x001A__x0004_A¢¼Îo&gt;_x0005_Aý_x000B_\&gt;_x0002_AJ§µ²_x0003_A_x000F_yÈ(Èh_x0004_A_x001A_ûÏ_x001B__x0001__x0004_Ad_x0018_ÃI_x0007_b_x0004_AQ!{_x001D__x0015_7_x0004_Ayñ¬x_x0003_A5ÙIí_x001C_1_x0004_A&amp;=_x0017_ý=_x0004_AÎ?ãì_x0002_AU¦æûM$_x0003_A,´_x0002_æe_x0002_AõBïl&gt;_x0003_Ah'Qe_x0003_AÄE¾}_x0015_¼_x0004_AöGÔvÕ°_x0004_Aº	Õ_x0003_AÖæ_x000C_%o_x0004_Aöê_x0017_íÇ_x0005_Aõj_x001F_Ób	_x0005_AF]Ís_x0003_A;Ä_x001A__x0015_¯a_x0002_AÙµ6¿_x0004_AL¢ÙÉÜP_x0002_A_x0006_9Aò_x0004_AfU_x0018_píP_x0003_A_x0006__x000D_Ã$bpì0_x0002_A»_x0004_H:Á_x0002_A3â_x0010_ _x0002_Aì½n_x001C__x000B_¨_x0004_A»lkò0t_x0003_A/_x001F_5_x0003_õS_x0003_Aè_x000B__x0006_#aó_x0002_A_x0016_V6ô­_x0001__x0004_A_x0003_@S_x0011_¡_x0007__x0005_A1±b)P¿_x0002_Az_x0011__x0002_z_x0005_AüÝÉó¤ÿ_x0004_ABÎ_x001D_æó_x0002_Ad­&amp;d~0_x0003_Aº_x0002_pú_x0004_ALÃ|_x0004_	_x0002_A'x¬Èæ_x0002_A_x0018_À+ý_x000F_F_x0002_A_x000F_[_x000C_ñgá_x0003_AO_x001C_{ã	ä_x0003_Ab_x0005_¹@B)_x0004_AÓ,-h×_x0004_AóÜ;_x0005_N_x0004_AT_x000F_ß­#_x0004_A2vÏ¬_x0003_Aô@i_x0004_AË$ÈâIè_x0002_Aæ±'o¥_x0004_A¬ZY_x0008__x000C_ö_x0002_A_x0011__x0010_Ð8_x0006__x0003_A&amp;¸_x0015_²_x0003_A§û#_x0001__x0006_3ø_x0003_A_x0005_I_x0012_c8_x0005_A_x0003_ l_x0011__x0003_A¨Ò_x0008_ä]¢_x0004_A_x0016_?=(å5_x0004_A_x000C_"E_x0003_Aèí5¨_x0012__x0004_A¤oÚ93õ_x0003_A_x001C__x0014_vR_x0003_Aâ_x000C_NYéq_x0003_AYôCÎyO_x0004_A|y&lt;/+ò_x0004_AUþ!¬_x0002_Aý`ì_x0019_ _x0004_Aß_x000E__x0019_Ê1_x0003_A&lt;n·_x0012_«_x0004_AzT¹7_x0002_AÏÌgDN_x000E__x0004_AåððZ`_x0004_Aø#@©÷_x0004__x0003_Aðbdr_x0002_AIº@ôÀ_x0004_A4Ö)@&gt;_x0019__x0003_AÞÊCVf_x0003_A_x000C_]_x0006_Bdq_x0004_A{Ï_x0015_õ_x0003_A_x000C_ÒÆ_x000C_2._x0003_A±,Ua*º_x0003_A_x0011_:yf_x0012__x0004_AiµBje_x0004_A_x0001_ÃE"W­_x0003_AåD2;¤_x0003_A_x0001__x0007_®_x0013_Xü­_x0002_A{_x000B_!Ä_x0015_Ä_x0002_A¸W8_x0018_Q_x0003_Aê_x000E__x0018_X"_x0004_Al]_x000C_RùË_x0004_A§Áø÷¼Ï_x0003_A¯Dd&lt;wÜ_x0003_Að}÷­_x0004_AÛB_x0016_fKØ_x0002_Ahÿ_x001B_¥o_x000C__x0004_AkE1_x0008_°Ä_x0002_A¿²°_x0003_A©¹_x0019_5½	_x0004_AîÚ_x0007_N~_x0003_A_x001A_½Uä_x0003_A`´OñzÎ_x0002_AÈ_x0006_üQ5_x0005_AÑ«½»×_x0004_AHüúíÔY_x0004_A5oËS_x0004_AË?÷hw,_x0003_Aç&gt;rX½_x0002_A¢¡%þ_x000C__x0004_AßÁó´_x0003_A_x001C_B7¶Ã_x0003_A¢}xßi_x0003_Ax+V_x0002_AcØÔ_x0015_w]_x0003_A¨vq$/¡_x0004_A2uÅ_x0007_¼_x0007__x0003_AH¼eÊ_x0018__x0004__x0005_Aá´/E_x0008_	LE_x0002_ACCd_x000F__x0007_k_x0004_Aî]-Óå_x0002_A÷ØAo_x0004_Aßnúã­j_x0004_ARëßDâÅ_x0003_Aqxµv×_x0003_AÏØIZê_x0002_AÌ#®_x001C_ö[_x0003_AG÷$Ý*_x0004_AüQ¡^îF_x0003_Aï_x0008_ÒÎÿ_x0004_AæBÚæ_x0003_AÃ0v_x0005_T_x0004_A5çáÊ­¨_x0002_AXó|É_x0006_._x0004_AH³2Øó_x0003_A?ø_x0013_#¸¡_x0003_A|eC¨_x0014_c_x0004_A_x0001_f_x0002_¥_x0017__x0018__x0004_AªÀõ_x0005_A._x001F_}h_x0003_A&amp;t%(7_x0003_AØÅò@·Ú_x0004_AÙ8ë7_p_x0003_Añ¸Û&gt;Éy_x0003_Aê45Su_x0003_AÓj}Û_x0005_A_x0001_à&amp;¤k_x0004_AÇcÙÌÌÉ_x0003_ALç9ØÚ_x0003_A_x0013_ú5ü	_x0003_A_x0008__x000D_¢lZØìò_x0002_A=WÖÆ%_x0003_AÖ5óË_x000F_è_x0003_AÐÞ×o¦_x0004_AÛO_x0005_­_x001B__x0003_A_x0006_|É'*_x0004__x0003_A§SÌ6_x0003_A_x0010__x0006_,°iö_x0004_A_x0013_ÜÍ{f_x0005_A:8_x000D_{ø_x0003_A_x001B_J&gt;Þ_x0005_A'bl;¤²_x0002_A1_x001A_[Ó&amp;_x0005__x0005_AHÊ5Àâ_x0004_A/8ÜC"_x0003_A{ÆÂ"T_x0003_A_x001B_O&lt;}8e_x0004_A+*©_x0017_!_x0004_A_x000C_!NÔÊO_x0004_A_x0006_??_x000B_±_x0004_A'.B&gt;~9_x0004_A_x000C_åW¥¿_x0003_A7£X¯_x0002_Aà/¤ J_x0004_AÚelÏÆ_x0001__x0003_AwDÏ	_x001F_ç_x0002_A_x0013_Ðu_Ä_x0002_A_x0005_'ÐDô _x0003_A2V^Íñ	_x0003_AÙk­¤_x0007_a_x0003_A( ÿ¯_x0003_A91=g_x0007_	«_x000D__x0005_AÓz,_x0001_Ø2_x0005_A_x000F_«(_x0008_Wß_x0004_AýÛ_x0006_Í{_x0005_A¨_x0015_­$Åb_x0004_Aáw+£Ý_x0002_AÿöuHÜº_x0003_A¿_x000C_U~É_x0003_A­ânÎ`_x0004_A* @ó_x0004_AómV_x0004_AÕÌhÞª«_x0002_AoúÊ/_x0003_Aò«J»_x0004_A_x001A_«Õ¨ÛÚ_x0002_AO=æT©_x0002_A_x000B_¯re_x001F_2_x0003_AÞ¾&lt;y=â_x0004_A?Gc _x0001__x0004_A^¤Âö_x0002_ADÇÏ_x000C_$_x001D__x0004_A@S_x0010_Ã_x0002_A7"ó'³H_x0004_Aò2Ñ×Åy_x0004_AG¦Aû$_x0003_A S\Ú"_x0003_AV;a_x001D_*r_x0005_AüéÉwáÖ_x0004_A_x000E_[LaÍ_x0003_A_x000E__x0003_[[_x001F_q_x0003_A2a~¡ûJ_x0004_AXn{_x0004_ÓÆ_x0003_A_x0001__x0007_08`dy_x0003_A_x0010__x0010_Eil_x0004_A5×¹vot_x0003_A¦¬¥.r^_x0004_Au¿¯e°_x0003_A_x0006_È ¹"_x0004_A/°ø3¥_x0004_A9!_x000F_º_x0004_AWñ_x000F_ZÌ_x0002_AaÁAb³ä_x0004_ApÀ¼V_x0003_Aêö_x0015_g³'_x0003_AÚÑmÄ_x0005_A_x000B_»çT¬r_x0004_A_x000C_;c_x000D_O_x0003_Aa)ðDF_x0004_AkK»º=4_x0003_A7ØV5_x0002_A_x001C_i_x0008_Ûc_x0005_AÇÛ_x0006_§¬_x0003_AQì_x001B__x0017__x0004_AkÏ'%9¶_x0003_A'jì%,Ü_x0002_A´_x001D_ñ_x001B__x0008__x0003_A+m_x0018_Q_x001A_Y_x0004_A¡ý_x0001_k6_x001C__x0004_A5ZâÆ#_x0005_Ax ¼6ù._x0004_A#«¼ØÓa_x0005_A.ë_x001B_?ïë_x0004_A²#¤_x001A_Ê_x0005_A±á_x0014__x0007__x0007__x000D_ñ_x0003_A!^Ôãø_x0002_ArËÏ¿_x000C_z_x0003_APa»_x0001_ß_x0006__x0003_AN{_x001D_2_x001C__x0003_A_x001C_¨_x0006__x0006_÷E_x0003_AÝ,o¼_x000B_·_x0003_A_x0010_	ÝZÃ_x0002_A:¥"¿Ñ_x0003_AÝi\:Ò_x0002_A_x0002_E_x000E_üF_x0004_AÊ±¾2ö_x0002_A¶³a(G)_x0005_Ar5_x0011_å³©_x0004_Aó_x0008_¸Á¢_x001B__x0002_AØÊ-,-_x0002_A"XBþ×_x0005_A_x000F_r½æÔ_x0002_A Wè_x000F_l6_x0003_A¡»¼Iòì_x0003_Aü)ç®_x0004_A8ÿi­_x0002_A»_x0010_êºtY_x0003_AþªYs¨_x0004_ALyÍ§UÝ_x0003_AÒÅÑ%_x0004_Aøóø5Ô_x0004_A{Iµ9N__x0003_A 5@=_x0004_Aû°_x000C_ûÃ_x0002_A_x0019_I_x001B__x0019__x000C_Ò_x0004_AÿG{!_x0002_A_x0006__x0007__x0012_[}¸J¢_x0003_A[ÿÁ? _x0004_A`§;_S_x0004_Aï_x0002_¬ÇÓ_x0003_AÌÆûáS_x0003_A`©8&gt;-_x0003_As!ÞJo_x0003_A²­¡]¶_x0017__x0003_AÝáÙÖ/_x0003_AÜN0=`_x0004_A8@O.._x0013__x0005_A³kOQ_x000D_n_x0002_A¨º_x0006_=©_x0005_Aô_x0014_NH¡=_x0002_A¢:Ð)Ò_x0003_A0Et/ª_x0004_AØHW:Uã_x0003_A\çÚÈHÍ_x0002_AØCt4u_x0005_A_x0014__x0017_½©Õ_x0002_AbÃ5Þµè_x0004_A)&gt;¢À;x_x0004_A^â_x001A__x0013_Ã¯_x0004_A_x000D_¼zS¢_x0002_A_x0007_v§­_x0004_A_x001C_+8)6_x0005_A_x000D_·a*Z4_x0002_A'XMG_x001A__x0004_A_x0001_h%ót_x0004_A²êèsÒ_x0002_A_x0005_N-l_x0002_A _x0013_¬_x0006__x0007_°ô_x0002_Ae&amp;åZó_x001E__x0004_Apãyóâ_x0002_A7å²_x0015_a®_x0004_A*f&gt;Îk_x0002_A_x0019_dº_x0001_þ_x0004_A1S=A?y_x0003_AÙT.ëâ_x0003_AÝjÁ_x000F_àZ_x0004_A-°±R"_x0002_A_x0002_ñ§Ò_x000F__x0004_A&amp;g¸Ïôª_x0003_A_x000D_bØ®?\_x0004_Aö_x0005_Q*_x0003__x0004_A³×8T0_x0004_AA_x0008__x0015_àâ£_x0002_A_x001A_î,¨û_x0008__x0005_Aº_x0001_°Z_x0011__x0003_AASÎm_x0002_A¦f,7_x001C__x0005_AzÃ6îg_x0002_A( _x0011__x0001_Ó_x0002_A·gÊ¸õd_x0003_A_x0007_ÎÑÎu¢_x0002_AØêËþòÀ_x0003_A_x0019_(E_x0015_ËF_x0004_AL¡&amp;£H/_x0002_A&lt;²îqñ_x0003_AÓ_x001A_h_x0008__x0005_AS±ï_x0004_A¯5jä8_x0005_A? ásÛ8_x0003_A_x0001__x0006_¬¿!îj¾_x0003_A'l_x0012_!¿_x0004_AÞ¯lkt_x0002_A²ÂB.Çé_x0003_A6Ì¡:_x0004_A!+¡c)_x0005_A}n_x0007_¬_x0018_Ì_x0002_A"urhçO_x0003_Aw	!zj_x0003_AwåW@ûå_x0002_AÚ2QOp_x0004_A_x0001_²UéR»_x0003_AZ_x001F_wÿú_x0003_A§rm^]_x0004_Aú"íL_x0003_A¸\[Ï^_x0005_AÌµ:¯£6_x0003_A,_x001A_PtQ_x001C__x0003_A@ÀY8^_x001D__x0005_A¨!_x001A__x001F_¥_x0002_ABTN|_x0007__x0004_A_x0001_cìÎÛæ_x0005_AAú{}íW_x0002_Aù_x001C_V±K³_x0002_A@ëÄñ_x0003_A¦RrÉ²ì_x0005_A]:)?[_x0004_A£þ§Ö0S_x0005_Aë\Ôè._x0003_Aå¼C_x0004_A@?Àp²_x0002_AÑê§2_x0001__x0008_ì±_x0002_AÉ¼q©¤_x0002_AÊÈÜ^U_x0004_AÁ@¶è_x0002_A13W_x0002_AêoìR*_x0003_AJ-_x0002_s_x0004_u_x0004_ANà_®»Á_x0004_Aùh3_x0002_¾_x0002_AÜú8_x0003_A_x0007_è34_x001D_P_x0003_A_x0002_þóó«_x0003_Am	h_==_x0003_Aä}¡Ç¸._x0003_A¼H_x0003__x0014_:á_x0004_Ajà&gt;­å;_x0005_A#RZñÚz_x0004_A6/ßÞ]_x0004_AsôcSB_x0003_AÏ)À^_x0004_AÿËOmµ_x0002_Ar=ØT±_x0002_AÜáØù_x0013__x0004_Au_x0003_½£Å_x001C__x0005_AüÔ@ÿyJ_x0004_Ag_x0006_.ZWÚ_x0004_AVÕ@öq_x0002_A_x0004_5«^_x000C_B_x0002_Atº_x0014_"?Þ_x0003_A¸Fò_x0004_A®_x0018_²\3_x0002_Aë_x0001_*{_x0003_A_x0001__x0007_[@©tÆ_x001D__x0006_A_x0012_´^(L+_x0004_Aº^Y*Ì_x0002_A^~QÅ_x0004_A_x0003_ó,£_x0002_AÙQ_x0008_¡_x0014_H_x0002_AØ`¡ÀS_x0003_Aïlqe½_x0012__x0003_A_x000B_¦.*u_x0003_Aï³iÖH_x0004_A&amp;ôág_x0013__x0003_AIqo_x000E_2^_x0004_ApÌ^jº¡_x0003_AY&lt;Nà²_x0003_AH~Sq/_x0005_A°47_x000E__x000E__x0002_A÷­VK÷_x0003_A[ApuÉ_x0004_A_x000D__x001A_öj_x0004_A¯Ò©!{¦_x0002_A°¡`½I_x001D__x0003_A£]! D_x0002_AY|ÚsH_x0003_AsS-¥u_x0002_AÝ&amp;Q:³_x0002_Aéaýòé_x0002_Aw$?÷_x0003_Aö«¼NO_x0002__x0003_A|¨îÎ_x0016_k_x0003_A+Ý_x0019_ãÂ_x0004_Ar3_x001E_{ký_x0004_AÆ&amp;kè_x0006__x0008_Ç_x0004_AÀ.(Ãóý_x0002_AÕ-}h_x0015_¥_x0003_A_x000B_ûZº_x000C__x0004_A×²á¹P_x0004_AQ1¹$_x0002_N_x0005_A@ð_x000D__x001C__x0003_AÔ_x001E_R³_x001B_á_x0003_A¿ØÝE­_x0002_A_x001A_gtÿ²b_x0004_A)ç¯G_x0005_AMq=v%_x0005_A_x0007__x000F_çª_x0010_¬_x0004_Aå²Â¿N_x0002_AÎyâðÉ_x0003_Ao*j&lt;©_x0004_AýÏ_x0001_3_x0008__x0004_Aj¼N³gç_x0004_Að iË¥f_x0003_A1ÿ9Ä_x0007__x0003_A_x000D__x0011_%§O_x0002_A-4Ã&amp;_x001F__x0005_A§p_x0011_Ùlî_x0002_A*TÚ_x000E__x0003_AÙ§_x0011_Ç¿_x0002_AÈM¡¦6_x000C__x0003_A_x0016__x0015_á,p_x0003_AHp÷«:Â_x0003_A)ì¢°_x0003_AÅÛ9D7{_x0002_ASJÖ9_x0003_A&amp;Z²~F_x0004_A_x0001__x0006_¬_x001B_ämq_x0003_ApÉ_x001E_Öß¤_x0003_Aôä*(C_x0003_A_x0007_¼ÁÀëá_x0004_AÃ`&lt;ue_x0003_A&lt;Fz÷¨w_x0004_Aíº_x0013_y¨_x0003_A^»Ìñ_x0003_Ah_x001C_ÒÖFO_x0003_AY+uÃ×¯_x0002_A_x001C_©r¯z_x0008__x0004_Aþ{ZL_x0004_A=q_x001A_ó{7_x0003_A_x0019_1 Ú_x0002_K_x0002_A5ÝÒÀu,_x0004_A0àìw.h_x0005_A_x001C__x000B_^\èV_x0003_Aé¨pSxú_x0003_Af6çú_x0002_AßIy´X_x0003_A¼&lt;{«_x0004_AÇ^Éì_x0004_AÒe¹z_x0003_A¹ÍoÒH_x0002_Af+Zzë__x0003_Aß('¯Í_x0002_AãÃs@Î_x0002_Al_x001D_»_x0002__x0015_M_x0004_Au£úÐI_x0004_AW$`pS_x0002_AC"uÕ_x0010__x0004_AÆ¤~V_x000B__x000F_Éü_x0002_A©Ú%_x000D_ý9_x0005_A,îµ¾[_x0002_Aµa#õáW_x0002_A\	Ññ_x0003_AM1ËÎô4_x0003_AkÁæ À_x0003_A_x000F_D_x0002_ÝÁ_x0007__x0005_A(rògF_x0004_AÍJ ¹Ø_x0005_A)2@Ú1_x0007_ATk%:Ä_x0005_Ar¾qèýK_x0006_AqÛ½¯]Á_x0002_A_x0012__x0012_v¢_x001C__x0002_A_x0008_VÂG'_x0002_A_x001D_öÕ6_x0005_AXÚ_x0006_@­_x0004_Ak_x0003__x0014_y_x0005_AÁÌÞ_x000E_sâ_x0006_As¯'a_x000B_D_x0005_AþÚÑx+s_x0004_AqõÀÎ_x000C_ò_x0001_AXuRS{_x0004_A+ñ_x001E_&lt;y_x0003_A_x0001_ÖîW#_x0002_AxB_x0016_HÎê_x0003_AÖÂ%ôü_x0001_A_x0014__x0008_[+_x0007__x0003_A(ü5äR)_x0003_Aä¤_x001C_"\Ô_x0004_A4Ó_x0002_V÷_x0002_A_x0008_	¼øÃÔ¦À_x0002_AéWyù~_x0005_At¡é_x0018_£_x0004_AH!»_x0003_î_x0003_A§¼PzÐ_x0006_A:RÞ_x000E_J_x0003_A²_x0016_GÇQ_x0002_Aî¹±5_x0003_A\s¸·L#_x0004_A_x001A_ïIgßÈ_x0001_AP­wµ_x0003_Aàö¢¹m_x0003_A?¸U¯_x0002_Aâ%#ØÔÚ_x0003_AÓ_x001C_ZA_x0004_¢_x0003_A_x001C_Ø±_x0003__x0003_Aå¤ó¹Õ_x0002_A¹|ND_x001A_C_x0002_A¬¤W%"$_x0003_AYôbü_x0005_A²ú¿"ë¯_x0002_A[ã_x0010_=ÿ¶_x0001_AWí_x001A_&amp;Xr_x0004_Aêê[_x000F_ÝJ_x0007_A_x001C_Qû´f_x0003_A¨¨Iûç/_x0005_A¨(KaÇ_x0004_AG.±_x001F__x0003_AC]º_x0002_A:ÆÚ:ÑH_x0003_A_x001B_K¨´K_x0003_A~hÑà_x0008__x000B_*±_x0002_A"æ&lt;®_x0001_A`Ë·¼U_x0004_A?P3_x0017_÷4_x0006_A_x000C_6LÜC¨_x0006_A½°T¤LÙ_x0003_AsÅÝw´_x0004_A8aýÑ]Ë_x0003_Ay){#$Ä_x0004_A«¼·R.§_x0003_AÄ/¦ZÇ]_x0004_Aîç	Nc_x0004_Að\{Kè®_x0006_AMÄuÈL_x001B__x0005_Ax9_x000C_-_x0005_A_x001E_LÞq_x0005_A&lt;¾á}_x0002_AXFÝvEh_x0002_A£Äâû_x0001_A_x0010_ãÈ-×_x0005_A¡r¸n_x0004_A:Zö_x0007__x0004_Aà6¶è_x0002_A6F\¯_x0005_A`±"Ý«Z_x0003_AÐ öÃó_x0005_AÖLn!z_x0006_Ad_x0005_Ó!1­_x0002_A_x000C_Äli½w_x0002_AÆî« :_x0004_A=_x0012_ì³R_x0003_AÏÜÞP_x000E__x0005_A_x0001__x0007__x0012_)_x0015_ªÌ_x0002_A¾_x0018_ô§ø_x0003_A1":|Ç_x0002_AÏ'ÎÿLk_x0003_AÊ}n_x000D_ºq_x0002_AQ¥*Y_x0007__x0005_AîSé_x0005__x000B__x0005_A_x000E_F^=¯À_x0003_AûF¹êø¶_x0002_A²TaçR¯_x0003_Aø­ø_x001E_k_x0002_A_x001F_fV} _x0005_A_x0019_¦_x001D_â¼_x0002_Am&lt;òÂ_x000D__x0002_A_x001C_è×ÖÎ_x0006_AyL±¨_x0004_Að_x0007__x001F_?@°_x0003_A7é¾`_x001F__x0004_Aûé~_x0015__x0005_A\j_x001F_y_x0004__x0003_AzÛ½Íü_x0004_Aþp __x001F_"_x0004_A_x000E_ÞTZâ_x0004_A¨ÑÐ¬«_x0004_AIÑÄ_x0004_AÿVü^_x0008_¼_x0003_A_x0001_:_x000C_ô_x0008_v_x0003_AÉþ_x001E_L_¼_x0003_A¯8ùH_x0002_Ae]_x001A_ 4_x0002__x0004_AÓ`_x0006_mË__x0004_Af0&gt;_x001D__x0008_	­_x0003_A2á?3+_x0005_AUìAÍÇ_x0003_AxM_x000C_â~n_x0007_AãP_x0017_Ávx_x0002_Aª_x0012_n7cÖ_x0001_A{Ì_x0012_Èð_x0005_AÍ#ñi_x0005_A¬|ßh7_x0005__x0002_A\v/¦fó_x0005_AÄ5¿ú]Æ_x0006_Aîã8!_x0008_u_x0002_AÝÀEd¬¯_x0003_AÏ¢S¹É_x0002_AÇ¼ê°v-_x0003_AÝq®g(O_x0003_A_x001A_eÑ_x0008__x001D__x0003_AÐ¼_x0010_ï·_x0002_AR/¸Õéô_x0003_A¥_x0012_Ç_x0017_Þ_x0005_Ah_x001F__x0012_øKE_x0004_A7Z·^YH_x0004_A]úfhcI_x0003_A÷d_¥÷m_x0002_AUÃÌ/+_x0007_Aä]_x001E__x0010__x0003_A_x0018_:ßø+­_x0004_AÂ_ö U_x0006_A_x0019__x000D_d{¦__x0002_A´uWÐÂ_x0003_Aì¬£à_x0003_Að_x0007_\_x0010__x0011_L_x0003_A_x0008_	æ_x0017_wùÄÓ_x0006_A,_x000B__x0012_òkR_x0004_ARí½AÇü_x0003_AÔ&amp;b,Q_x0004_A5©x_x0011_±_x0006__x0007_ATå_x0014_g_x0018__x0003_A'·æ_x0005_AØFd_x000D_o_x0002_Aï),äj_x0002_A~IaÄâ_x0003_A%ZÕ42¸_x0001_AWÛÒ_x000B__x0002_A_?T¸c_x0004_A_x000E_ýBè_x0016_ô_x0004_A_x0001_Ø|¤é_x0004_At^rM5_x0002_A¢_x001D_2_x0011_^_x001A__x0005_A]_x0019_óÀá`_x0004_A±FïM_x0002_Aü_x0006_­äß_x0003_Aæã{@P_x0003_AM_x0017_(¸«³_x0002_ANï_x000D__x0010_eZ_x0002_AþÂ_x0014_¬_x0003_A¯J¢"{&lt;_x0002_A_cMwvg_x0004_AÇ_x000F_x_x001E__x0018__x0004_Aa_x0008_/§R_x0006_A'È=Á)$_x0006_AèÇÅ_x0001_Î_x0004_A~ùz}_x0007_&amp;_x0004_AÄ~Í«_x0007_	êþ_x0004_A-ÍLX_x0003_A &gt;:U_x000D_ü_x0003_AØ_x0007_'-j_x0004_Ap¢m_x0012__x0006_Aµ$0N_x0011_ _x0001_A_x000C__x0018_%Â_x0004_c_x0005_Aµ:X_x0005__x0005_A UDw))_x0004_A_x0002_O±Ãë _x0005_A_x0013_ë_x000D_h\_x0002_AìUÜìÄM_x0005_Aøû£¿=z_x0003_AoY¶Ù:E_x0005_AÓëô_x0011_Á_x0005_AO¾.x_x0001__x000E__x0003_AÄ\·þÏ3_x0002_A{#O_x0003_Aó©Ð²_x0003_A_x001B_m¢uø_x000E__x0003_A^_x0008_òó:¡_x0002_A÷¡Ê£ß_x0001_AüëFa_x0005_A¨ô±Ú)t_x0003_AN_x0007_{4l¤_x0002_AþYÆç_x0003_AQ(°à_x0019__x0004_A{üòV_x0005_AMå4+°¹_x0003_A1xE?C9_x0005_Agù_x001B_0Àð_x0004_AþZÝùÚ_x0003_A_x0008_	Åmtö_x0006__x0003_Ah-%&gt;mÈ_x0002_AÇÔ3Ü_x0003_Aª/ÚñU_x0003__x0003_A_x0015_[p_x0006_A6B£³_x001F__x0013__x0005_Ad¿r_x0017__x0015__x0003_A3§Õ7æ_x0001_AsÀPìº_x0003_AúodÇv¸_x0003_Açð°ê·_x0003_AðÇ5_x0002_A6½*¬9½_x0005_A¼6"_x0018__x0005_A|Ïã7n_x0005_ASÞÑ.aú_x0003_A_x0001_+DºË¬_x0003_A_x0003_º._x0007_³_x0012__x0004_Aå¦`_x0005_A¢l5:r_x0002_A_x0012_2ßÅG_x0003_AO­_x000F__x0014__x0018__x0002_AcÄ;3Ás_x0006_A¢ÈôV2Ù_x0002_A&lt;tüo]_x0005_AÂ?ÔR2_x0006_AÀ2K#_x0002_A4ÕºlÍ®_x0003_Aà_x0006_ç*Ñ_x0003_AT_x0004_9ÑT_x0003_A»{ÅaÚ_x001A__x0006_A_x000B_(Ë_x0006__x0007_Êá_x0004_A\1-ôÿ_x0002_AVÄÈ_x0008_}_x0003_A_x001C_ðR_x0016__x0002_AF_x000E_66_x0008_Ñ_x0002_A_x0016_{_x0013_9:_x0001__x0005_AZ_x001A_EÌbn_x0004_AôÁÖç_x0017_]_x0002_A£»x%Îî_x0003_A9`/65!_x0002_A.¦{S¤Ô_x0002_Añ~ÖIÄ_x0001_A¿â_x0013_¯y¢_x0005_AËGé|ê©_x0005_AOJ3Ou_x0003_A_x0014__x0008_|â÷_x0002_A_x0002_gwÄ_x0005_A0¯²_x0003_A7gi&gt;_x0002_AÝM«Yåy_x0005_AË;wcá_x0002_Atá3h+_x0003_Aj_x0007_íÄ|Ü_x0002_AK_x001A_Ëÿ_x0005_A	}_x0006_Ó_x0013_¯_x0003_A«Ø^ø¼_x0003_AðDÚæ.À_x0002_AxCÂ$Uÿ_x0002_A2£YLfk_x0005_A¡ö_x0001__x000E_ö_x0002_A_x0006_LÞWÎ£_x0002_A¸ÿG]_x0003_A_x000C__x000E_e'Ðnm_x0001__x0003_A'ekc_x0003_A3_x001B_§_x0013_ûÀ_x0003_A_x001B_B0£¬_x0004_ACýÎ¯gL_x0005_AáµxAò_x0004_AL%_x0015__x0019__x0015__x0002_AÒÌ_x0001_ú_x000F_V_x0002_AN_x0002_¬ù¤¦_x0004_Aó_x000C_SZSË_x0002_AêÍ+·34_x0003_A1K5þH_x0005_A±EhWSS_x0004_A«8ÄLË_x0006_A_x000B__x001D_±zl_x0003_Aº_x001F_#_x0006_I_x0005_A¿ÄgW/_x0007__x0004_Aã_x0016_VñÅ_x0001_A¾_x001A_&amp;Òl_x0004_Aè½p@´_x0004_AäÙqÑx_x0004_Aù_x0007_s¹g_x0008__x0002_A)ÿV]Þ¾_x0005_AÐV-e9_x0006_A_x0012_Õ= ¡_x0003_AZ½,_x0015__x000D__x0004_AÃði¢Ã_x0004_A_x0008_(R_x000D_b_x0004_Ap½Ça¬_x0003_A_x0019_Ýlùó_x0011__x0005_A¶	æÿ}_x0002_Aò¹_x0018__x0011__x0007__x000C_p³_x0003_A?_x0018_»s:Ò_x0001_A_x0008_P·ÒNi_x0005_Alßúó¬_x000E__x0004_Anèjù_x0017__x0004_Ak_x0014_	_x0006_APýÜ0Û_x0005_A1K_F|_x0002_A~ÕUx_x0004_AÆÌÜOo_x0002_At²9÷ýÈ_x0002_AV_x0008_þ^ä_x0003_A¨è$3GÌ_x0002_A_x000F_4°_x0001_T_x0005_Aq|´¡z_x0004_A_x0004_ÑA:^_x000D__x0002_A_x0010_sðs_x0005_Aö;_x0005_#«7_x0004_AçÙàÿ_x0004_Aþ]¾J_x0003_Ax_x0005_0Tòß_x0003_Aë8ÚP_x0002_AC_x0006_¯ôm¹_x0002_A_x001C_d-¾Éý_x0004_A¤&gt;2ÿ¬_x0005_A|úAõ4¡_x0003_A2jåíl_x0003_A0bº_x000D__x0003_A_x000B_èåÔi_x0004_Al_x000E_:d Ü_x0001_A//ü(p&amp;_x0003_A¼ÒWOø_x0001_A_x0007__x000B__x001A_¹ ³ú._x0006_A*_x0010_e@_x0002_A_x0010_	_x0014_t÷_x0005_A_x001B_jPFg_x0002_AÙ15_x0008_m_x0005_AêÖ³p¿_x0002_AåëdAB _x0003_AÉqfbÂ_x0001_A_x0008_Û_x001F_B_x0013__x0003_Ar_x001E_QºHß_x0002_Añ_x0003_K_x0014_¸_x000F__x0005_Aëp¢ùÕ_x0005_A_x0011_Få?(_x0003_A&gt;¨ß _x001D_[_x0003_A_x000B_j_x0008_þí_x0002_Aß¥Ó=R_x0002_Aî_x0012_L_x0018_¤è_x0003_AÓçê_x0004_AF_x0001_T_x001D__x0005_ArÁ_x000E_Ïcü_x0001_A= xÊ_x0014_\_x0002_AºÂ¹«Ë´_x0002_A(8èÌcý_x0003_AêÑlJò_x000B__x0006_A&amp;_x000F_0½FL_x0005_AI_x000B_¯_x000F_6_x0002_AôL¥´_l_x0003_A¯Ó @¸_x0002_A$dÜ_x0004_A"&gt;È_x001E_tî_x0004_Atð_x0015__x0005_£z_x0002_A_x001B_½j_x0008__x000D_þ_x0003_A_x000F_qA%_x0002_AÙUÍHÂ_x0017__x0005_AT2àPJç_x0001_AýO_x001E_Âqô_x0002_AÄ¦ãEæ_x0002_AÛå B_x0003_A÷ZÅº·e_x0003_AÔHq^ý_x0006__x0005_AûP_x0004_ô?_x0003_A_x001C__x001B_o+ÒN_x0002_A­ï_x0010__x001F__x0002_AJ_x0019__x001C__x001A_f_x0003_A ÖmC_x000F__x000D__x0006_A_x001C_"ÎÎvÞ_x0002_A³/ç_x0017_Âç_x0004_A¼ç»IJ_x0006_A¤}9bÞ,_x0004_Aí"õ4öO_x0004_A¿4ú°\p_x0002_A_x000D_·YñD_x0004_A=	_x0004_S@Ï_x0001_A9}å÷_x0018__x0004_Al³óía_x0014__x0003_A1¬_x000C_B_x000B_ú_x0002_A²hsðÌ_x0005_A"/0n_x0002_Aîo_x000E_­°_x000E__x0003_A±Æÿ%&amp;_x0018__x0006_AØåÐ2E\_x0003_A?'Ù/_x0003_Ab_x0007_ÿôI_x0004_A_x0008_	wsW6µ_x0002_A&amp;Ü5ÊÏ_x0004_A_^â&lt;_x0010__x0004_Aä_x0010__x0017__x0003__x0006_AÊË[¬_x0006_A!_x000E_ë¾D_x0002_Aa·¹)/k_x0003_A7Ù-i='_x0003_A_x0013_ó,W_x0018_õ_x0005_Aú¤ô±{_x0004_A_x0001_Ù]e=¥_x0004_A»pðã$ß_x0003_A_x001A_kM_x0015_ _x0003_Aöq4ÞÅº_x0002_AQ_x0016_¥fó_x0003_A:²÷¾_x0008_¦_x0002_AÔ;[U_x0003_At_x001B_M±p_x0005_Ac;Fd_x001A_B_x0003_Aá»Ùõ%_x0005_A_x0019_@çR¹ª_x0003_AmÀ®t_x0003_AU¤Ú1Ò¼_x0002_AUzèÇZ$_x0003_Aru°ÝÉ¤_x0005_As&lt;_x000D_Û_x0018_9_x0003_Aê_x0018_ê_x001C__x0003_AÛ±°{Ýa_x0007_AÒr_x001A_aÌq_x0004_A}ã¡_x0017_Ä³_x0002_Al_x000C_lËæ_x0002_Ajýq_x0008__x000D_ò_x0002_AÛ%CVy_x0002_AÛÓ5{c_x0003_Aâ_x0013__x0015_t_x001A__x0004_A$d_x000F_¶Û_x0004_A_x0007_C_x0018_sé_x0004_AÂzzWÆ­_x0004_A}&amp;ùsÏ_x0002_A¾qÑ8_x0003_A_x0016_NÓé¸U_x0002_A(?ù_x0004_A4	g±Å_x0002_AË_x000B_[Y_x0005_A¶Òèhöu_x0004_AùÛU_x0012_bó_x0004_Að^}y_x0003_A Ú_x0017_®'_x0002_AÕ=G_x0003_A§ÿÀ¢È;_x0003_Acú:`_x001F_Ë_x0004_A_x0019_(e	_x0007_AÉ"y_x0004_ú_x0005_AûÍ_x0002_\qÞ_x0003_AªzKVû_x0001_AJptQ_x0003_AdEc:Æ_x0003_AM×4ÌÛZ_x0002_A0ÚDoê_x0006_A_x000C__x0010_á_x0003_Ù_x0002_Aî'º)/_x0003_Aöv¥ù8_x0016__x0005_A_x0010__x000F_³Òj"_x0003_A_x0008_	#X\Éª_x0001__x0004_AÊrâ¬_x000F__x0006_AîËÏD._x0005_A,{X=ö@_x0003_AV$H_x0018_I`_x0003_A\_x0011_íq_x001F_Æ_x0002_A_pÂ°_x0001__x0016__x0002_Ak9Pçà_x0003_A._x001A__x000C_ñÁ_x0002_Anê¾½H_x0002_A_x000F_c÷&amp;2_x0004_AsÈ÷_x000B__x0004_AgÞ+³"_x0005_A¾g3`R_x001E__x0005_AWh_x001A__x0013_ÿ_x0001_A(_x0013_çc_x0002_A_x0015_ü`CA_x0003_Aû£ò_x0005__x0003_AF É_x0002_A_x0001_ú8	¼_x0001_A;_x001C_ÒIj _x0007_A¿Æ5£]_x0002_Aí_x0018_H_x0004_AGÄGË!_x0003_A0÷¿z³0_x0005_AQ_x0003_¤&gt;é_x0002_AÃÿÓ,_x0003_AÆ_x0012__x001B_à_x0004_Ac6Rì_x0001_K_x0005_A_x000F_Öbôk_x0003_A`_x0002_ó_x000C_Ï_x0015__x0003_A_x0005_æ*_x0001__x0007_¬»_x0004_A Ò_x0004_S_x0006_3_x0004_A¤¥¦_x0012_å¡_x0003_A êîÈQû_x0005_Ajzmÿ_x0005_Ad /HH'_x0004_Abç¯´_x000E_T_x0004_Ajrâx`Æ_x0002_A¡_x001F_éüu&gt;_x0004_Aú¶DmLË_x0006_A3-­@ÜA_x0002_Anu_x000D_õ_x0003_A­_x0008_ëoûS_x0003_A£y_x001A_&gt;_x0007__x0003_A¦EÈÌ_x0005_ö_x0005_A_x000F_Ý»´¸_x0002_Aà¶_x0014_Ây_x0004_ADfçWH_x0003_AÀJ/_x0012_)_x0004__x0004_A±x[_x0004_AÈ9j½h_x0013__x0006_A,uJýà=_x0002_A3¦_x0004_ÂÞÁ_x0004_A¥X_Ó,_x0002_AØ1_x0011_m6_x0004_Aø2°Ó«»_x0003_A_x0007__x001E_gpN_x0003_A_x0006_°_x001A_Å&gt;_x0006_A-[_x0008_I_x0002_A_x0017_~+?m£_x0002_A[­ªáå_x0003_A_x000F__x0016_§CzÂ_x0004_A_x0007__x000B_w_x0001_i*g_x0006_AÒ?!åá_x0003_AB¦_x000B_ùÿT_x0006_A¦g=£_x0005_AChP5W&amp;_x0004_Aú_x001B_3^KÉ_x0003_A_x0007_pÌ®&gt;_x0005_Aõö_x0008_bx_x0003_A½Í¿:D_x0005_Aõ(Ô	K_x0002_AÚÊºb_x0004_AñØ'\[Z_x0003_A_x001C_@öF_x0004_AcÙüðÞë_x0001_A~+`tø_x0003_A`0éìQ_x0004_A2_x0010_Ç_x000C_Q	_x0005_Aº¼WçR_x0003_AÝ`Î¯_x0006_Æ_x0005_AjÓbMV«_x0001_Atá_x001D_Û¡_x0002_ABEb9_x0002_A_x001E_? Ó!/_x0005_A_x0006___x0006_Uîu_x0003_AZ«'ÓT_x0004_AÄ¾_x0018_¸{_x0003_A°·	8_x0004_A Z&gt;ÑÃõ_x0001_Aoôë¬Ð_x0001_Aenb7^_x0003_Açj)_x0014_Æ6_x0004_AØ½_x000E__x0008__x000D_Ô¼_x0004_A_x0003_B3_x000E_u_x0007_Aå_x0012_B¦_x0002_AåDåñrº_x0005_A_x0017__x001E_ÊÆ_x0003_AÌ\BCs_x0003_A!2ã8_x0002_AXÓ_x001A_Ý5_x0005_Aâ_x0003__x0017_Ø_x000B__x0006_Aþç¡6¿ö_x0004_AYw¼Î¥Ò_x0005_AÅ_x001B_ÿ_x000E_~_x0004_AGÀ_\à_x0006_AÜQ[_x0016_~5_x0005_AR_x000C_&gt;_x000F_J&lt;_x0003_AZ_x000B_\°G_x0002_ADání_x0005_A6m/tô_x0004_A_x000C_õ¿èlÎ_x0001_A¥&gt;ç_x001E_½_x0003_Aáâu'ß_x0005_A_x0003_cÉCQ_x0003_AÎ5á¡[¶_x0004_AleåÄt	_x0005_Ao£4U¬_x0006_A¾¸Û4+_x0004_A	aHhÀó_x0003_Aû«_x000E_j%0_x0002_Aº_x0004_¸P_x0002__x0006_A¾ÅQðÄÎ_x0006_Arå£°Ñ¡_x0005_A´NÃZú_x0002_A_x0008__x000C_Î_x0001_Býq_x0002_A_x0016_R_x000F_0à_x0003_AVMÆúºü_x0006_A_x0013_ó_x0010_D;í_x0003_A_x0002_@_x0017_J6_x0004_AVF_x0012__x001B_Ò½_x0003_A:ÈÚU,«_x0002_Afixxkî_x0001_A_x001A_Ob./¬_x0003_A_x0010_×(zã_x0003_AÖT(m_x0005_Ax:2ïm_x0002_Aß_x0014_å%?_x0004_Anóô\´_x0003_AÓ,ó+{_x0008__x0005_AiÁUv_x0004_A_x0001_Ë_x001D__x000C_\»_x0006_A_x0007_¦««±f_x0005_Aèãà0__x0004_ATgbåv_x0003_Aç_x001F__x0018_ý_x0004_Aºcü_x000B_µÙ_x0004_Ay³Ô9_x0002_A1ÌWä_x0003_A¯ÜÀ¨­½_x0003_AÆ®_x0013__Ó_x0001_A+Ó£¥_x0017__x0003_A~Rq_x001C_e_x0003_ApHpýì_x0002_A²? _x001F_´_x0002_A_x0010_Në2òæ_x0003_A­ñ#	_x0007__x0008__x0018_;_x0003_Am~kå9_x0004_AP_x001C_£áÑ_x001C__x0004_A@Ú_x0013_2´_x0005_AØKF5_x0012__x0006_A©Ï_x0010_D¥ñ_x0002_Ag_x000C_;f_x0003_A¢Õ?\þì_x0005_A¸eý_x0007_ª_x0001_A,p;ûõò_x0004_A@ð_x0014_[^_x0003_AÀF_x0014_@¶h_x0003_Aº_x0007_J_x000D_òë_x0003_AE_x0015__x0003_?î_x0004_AOåab_x000D_¯_x0004_AH}À¼_x0003_A[ãX_x0004_AQëzØ_x0016_¶_x0003_AßL_x001C_Q\_x0002_A:CK¾~I_x0002_AdRw­÷0_x0004_Aæ_x0007_ú¤kÝ_x0004_A#QPß_x0013_{_x0003_AUpr¼	_x0003_Acç­q3_x0002_A $bºã\_x0004_AP_x000F_Zä®Ï_x0005_A:ÍLP_x0007_r_x0003_AÊ_x000C_®qÈÕ_x0002_A¼M_x0001_ ÛG_x0006_A²s=_x0016_._x0004_AU}mLAð_x0003_A_x0007_	×O¿Õùñ_x0003_AÇNëÌÚn_x0003_A×[^_x000E_iÒ_x0005_Ax_x0008_hW=_x0004_A_x000E_7_x0013_P¹_x0003_AÈ_x0004_ß_x000D__x0005_A9Uc_x001F__x0003_A£Ê¾z_x0011__x0005_A_x001A_ä_x0007__x0004_AË_x0016__x001B_3 _x0006_A§äë_x0014__x0005_AÌõ"!20_x0004_A&amp;ºZÙ_x0002_Aqn}Ó_x0019__x0001__x0002_A6mm&gt;M÷_x0003_AôN_x0017_mk@_x0005_A¸âÄ¼Î§_x0005_A¨á=sÍ_x0002_A_x001A_¥À¹±Â_x0004_AëÇßJi_x001A__x0004_AQ&amp;_x0003_Ð_x0002_A?¸-ÿ_x0004_A;ð'ò½_x0001_AVt_x0013_£ð_x0005_A =_x0019_Ee_x0004_A{"[_x0019_ã_x0004_A6øE6 _x0019__x0002_AX_x0018_ð.ü_x0004_AÞ9àÊd_x0006_A_x0004_ø_x0018_uò _x0004_A«Qm-Ó_x0002_ABÄð_x000E_	_x000B_Ü8_x0005_Aí%_x000B_Mr°_x0003_A#¾¬&gt;ÛR_x0002_A¿{zA'_x0018__x0003_A²®_x0003__x0001_&amp;V_x0003_Am0_x001F_»_x000C__x0003_A[¬¯z_x0006__x0002_AX`´ÔPµ_x0001_A_x0002_~ÇíÖö_x0005_A9_x0010_EmÏ_x0003_A_x0006_Ð¯_x0008_Ú_x000C__x0003_AtÚ_x0003_áM _x0004_AÅ~üràÍ_x0003_A_x0014_Äc¬¨ï_x0005_A,Bå¯#_x0002_ATÄî0JP_x0004_A_x0004__x0013_êZ_x0006_A¬C°_x0002_Õ_x0003_A_x001C_öÄ_x0002_AÐ$)V¥_x0003_AÚ!Áº|þ_x0002_A_x0003_-iÙ_x001D__x0004_AN&gt;ò'4	_x0005_A-cOï´Ô_x0004_A©ó3TGq_x0003_AÔ{Ê_x0012_N_x0003_Aéd OL_x0002_A¤$¦ëïU_x0003_A­¿»j_x0003_A_x0007__x001D_$¿_x0006_A_x0013_Ò__x0015_}_x0002_AdÚÕÎ¸|_x0007_A_x0007__x000C_%^XÐ©_x0003_A_x0013_WÍ_x0012_é_x0003_A0k_x0008_­Ä_x0005_Ai_x0017__x0005_IX_x0004_A_x000D_wr30Ö_x0005_A_x001C_{P_x0008_&lt;È_x0004_A¤Ø[{Å_x0003_A _x0005_Çx_x000F__x0003_A ü	f_x0004_A_x0001__x001A_ÊM_x0002_A_x0001_PMq%_x0006_A¼_x001C_nÜú_x001E__x0004_ACã×_x0006_AÕSq_x001E_{_x0004_AòP_x001A_Õíì_x0003_A_x000B_v"þ_x000E_g_x0004_A«_x0011_ë&amp;áE_x0005_A_x001B__x0006_¢aC_x0004_Aò\oÐw2_x0004_A	,Ôj_x0005_A_x0010_~ÿëë_x0004_AeóÒÖa_x0003_AOl¸®_x0004_A©&gt;Î+B_x0004_A¬»oÒÌÇ_x0002_AÒIdä»_x0002_A¼Äâ_x001B_É_x0001_Aí	]è_x0001_Ai4ÓÍ¿_x0005_A[ý _x0007_,_x0003_AÈáÈE_x0005_A½_x0005_ý¡_x0008_	_x000C_ñ_x0003_A¯eX_x001E_læ_x0003_A¯_x000C_Ëï¸_x0003_AbKß_x0005_VÎ_x0002_A2ìgÇ_x0007_d_x0005_A öñÁÝy_x0002_AA8$YHï_x0003_AXÍ¸ü°¼_x0001_A_x001A_íÀ§C_x0010__x0002_A?´_x0007_7¼_x0018__x0006_AAb2²|_x0003_AË+_x0013_Äh_x0004_Aê¹&lt;3p_x0004_A1äj»ü¾_x0003_A_x0007_ÊZÞ?_x0019__x0003_Ax {_x0002_u_x0003_A_x001A_TÒî«_x0003_Aôí¤_x000D_·ð_x0001_AùAbG_x0003_AÌH}é1z_x0004_AsûsÝ_x0002_AhØÎ{tê_x0004_Aæ3Y_x0003_Í¤_x0006_A_x000D_n_x001B__x0007__x001F_Q_x0003_A_x0017_}ü°O_x0002_A¯3ÀÌ_x0016_M_x0003_A·m»_x0003_§h_x0002_Aî Âÿ®_x0005_Aù²°C_x0004_A5/=¥gQ_x0004_Aæ¯ðÍ°_x0003_AæÁ6_x0011_}¡_x0002_A_x0008_	×E:_x0016__x0005_A­ÍÛ_x0013_f_x0005_A«àu0!_x0004_AvÉ¦bF_x0003_ArºòÃ_x0003_A@÷õ;­_x0005_Aþ³"Ô_x0003_AJ_x0008__c_x0011__x0003_A`f¥_x0004_«î_x0005_Aø_x0018_¾ðÞÒ_x0003_A_x0012_CÃã¤õ_x0004_A0_x000B_\¿Öâ_x0003_AïMd_x0008__x0011__x0003_AÍ_x001E_áÞY_x0003_ApL:_x0006__x0001__x0005_Aññ³êÑÑ_x0003_AiÃF"_x0002_A_x001F_ã¹Ù¥Q_x0005_A_x0005_,\±"_x0007_A(êÆÊ_x0004_Aþ´X_x001C_sº_x0003_A°_x0017_|w_x001B_d_x0003_A_x0002_Ì,Å_x0003_A)±_x000F_ö¯_x0004_AP_x001F_&lt;w_x0004_AeÆWÿ_x0003_ARÑ§,wÐ_x0003_A¬¸³_x0019_~¾_x0003_A_x001B__x001E__x0010__x001E_Ç_x0002_Ah¥,h_x0002_AlmÖ_x000F_C_x0003_AX3fº_x0008_	ãø_x0003_AÆ	6){_x001B__x0003_Aß1G xh_x0003_A_x0010__x001F_âr²_x0001__x0005_AØg(Bï6_x0005_AÈÝü_x0003__x0005_A,hô0!_x0003_AEe4È_x0003_A_x0017_ÌÜUµ_x0004_A{W;5Ì_x0005_AÑ¯Þ¤_x0002_A!_x001E_3ê)3_x0005_A_x0018_	ã~v_x0006_Apf_x0017_)ö_x0004_Aáuq¿-_x0006_A2bo¢_x0002_An0®ª­Ñ_x0004_A_x0017_:Ê­Òg_x0002_AÙdÓ¦)S_x0002_Añ¹Ðà_x001B__x001B__x0004_AY´@N_x0003_AL_x000D_ãà*_x0002_AI_x0008_¨Ãr_x0003_A_x0007_êØ³2_x0003_AF_x001F__x0014_&lt;_x0003_A,ó¥ å_x0002_A×r©ÂÛ_x0003_AÏËÇ»__x0005_Afxïª«_x0006_Aã-J´×_x0002_AÔÛfW¨_x0002_AåfÞ3*_x0004_A_x0007__x000D_¸_x0010_%_x0003_AFK_x0001_-_x0005_Aa0âÉ6²_x0003_AÜ_x0011_j¸À_x0008__x0005_AGPJö¿á_x0001_A¾£_x0015__x0005_ADHëC._x0017__x0005_Aá_x0006_bï8_x0003_A¥_x000B_Úw_x0016__x0003_A3kâj¨_x0003_Ah"Ò÷N_x0004_ANÈ\«Æ_x0007__x0006_A )_x000C_-ð_x0002_A_x0010__x001F_	ïéO_x0002_AÓX_x0008_2_x0005_AÜ?"õl¯_x0001_AÉ&amp;ùU)_x0005_AÈË7]è_x0004_A_x0001__x0013_l6	^_x0002_A¶_x0017_n_x0012__x0005_ß_x0003_Aêu¤{_x0002_A|H\h¿Ã_x0002_Aüö3	Ö_x0003_AÓh_x0011_ã_x0001__x0003_Aª[Ê£é_x0002_Ai9ÆÃM_x0003_AäÈ|"@_x0006_AÂÿ_x001A_'£t_x0004_A4ÿ^Má_x0003_Au©^Q¯_x0002_A\Äz_§t_x0003_A¤£C	_x000C_TU_x0004_Aê0ÓÍD_x0004_AÃOD_x001A__x0013__x0003_A_x000B_ÆxÅ}_x0004_A^*Q	i_x0003_Aý­*M¶_x0003_AImq`bà_x0001_A\ãÂ0ø_x0002__x0005_A&amp;ø_x000F_Mö±_x0004_AåJvyÚm_x0004_Az÷OÃ°Ú_x0002_Au|_x001C_A/_x0010__x0003_A²ËðR=ê_x0004_A©I4_x0005_A&lt;q_x0010_Ìö4_x0003_A5ç;;À7_x0006_Aj_x000D_# è_x0004_AB´­ê	7_x0007_AB¡ÑÝ#_x0004_Af_x0001_ÑcÃ_x0004_Aäò¸Xý_x0003_A¡_x0008__x0016__x0014_5_x0003_AízéÂ_x0004__x0002_A_x000C_vjêõ¦_x0002_A_x0013_Õ^ç_x0002_A¢\Ç¢_x0005_£_x0003_A54QM&gt;_x0004_AÍM9_x0003_AÁ{_æ_x0004_A_x001A_Ä_x0016_¾Ó_x0002_A`¡nèè_x0004__x0005_Aª_x0002_ÝAÚ_x0003_A_x000B__x000C__x0006__x0019__x0012_3I_x0003_A_x001F_Ú_x0017_j¡³_x0004_A:º¤_x000B_+_x0002_A¶µG"Ì_x0004_Ayâ(ÿH_x0006_AêÝ®ÖwÇ_x0003_Ae05]C_x0003_ARJ»}_x000B_¶_x0002_A  ´5M_x0006__x0005_AãÜ¹Ì__x0003_Aä·N_x001A_É_x0004_Ax¹GØûÝ_x0001_ABòÇ_x0003_=_x0005_AZÎ´am_x0004_A_x000E_&amp;ÿKþ_x0003_Akÿ_x000C__x0016_T¦_x0006_AôÍ`_x0004_zN_x0002_AÀéå_x0010_¡_x0003_AÁ_x0007_y_x0002_A,Å	Ù½_x0002_AFóö¾_x0002_A%f `½ó_x0002_Av°4ÊÐð_x0004_AÉoÎdû_x0003_Aç¾êA+»_x0005_Ac_x0002_5g)^_x0005_A_x0011_+YP@U_x0002_Aª·5ì(_x0005_A{ü8Ð0_x0005_A_x0011_ñË_x0004_ÔT_x0004_A50vá_x0002_AE­_x0008_ª	_x000B_¦_x0003_A¼Ðöõ*(_x0002_A®_x000F_,V_x0007_[_x0006_A&lt;BmÆÂ­_x0003_A½¸%z_x0003_AH«hH£l_x0003_Aø_x0014_¹Û_x0001_A_x0017_øU$&lt;_x0005_A6»øÕâ_x0012__x0005_A_x001E_Íß}v*_x0004_A"Q¿_x0003_ÙW_x0002_A_x0004__x0008_Õ!*_x0003_A5Vj;_x0002_AwÁé,Ï_x0004_AÊ¢1y/_x0004_A®ïC¿ÁS_x0003_A¢ûh¥_x0003_ç_x0006_A_x000B_I«´Ù._x0003_A*_x0019_Ôýd_x0005_AB·áFq_x0004_A_x0001_ o_x0004_7_x0004_AèÊªh_x0006_A¼Ò8"¢_x0005_AihwÀ-k_x0004_Aé\4&amp;4l_x0002_AQÓ_x0013__x0013_A_x000E__x0006_A¯Y_x000B_ãè_x0004_A4Ù¢_x0003_AS¯o_x0011__x0003_A_x0012_ì/xSu_x0005_A_x000E__x001B_:þ_x0005_AÁÏ]=_x0002_A_x0008_	n¯Ó[&gt;¾_x0002_Aè¡Ô;_£_x0003_A6ÐÃ°_x0008_ç_x0004_Acslò_x0003_A»sVÒâ_x0002_A¿\_x001F_,b_x0004_A¶Ì[s÷_x0006_A_x0007_¤8»®%_x0004_AÔ=¦ßZ¸_x0004_Añi:m,z_x0002_A&gt;áÏob|_x0006_Aá¡lÎÊ_x0002_AÒÇP~¡_x0005_AoÓ»÷Q{_x0003_Að_x0002_)ðò{_x0003_Ari&amp;NE¿_x0003_A©v/ÿ_x0003_Aî°W~b_x0002_A¦ÌÈPÃ_x0005_AGáÿ/ßõ_x0002_AÚ9®=5_x0003_Aîç5ðá_x0003_A¬ÙÙ_x0012_lö_x0002_Aj4?ÜÁK_x0005_Aã}p]S_x0005_Amµ_x0001_ð _x0004_A_x0008_)bm_x000F_Ë_x0001_A_x0017_%*_x001F_F_x0002_Aæ8=â\é_x0005_A_x0011_~^¼ë×_x0003_ACÂHd_x0008_#_x0003_A-zéÀ_x0007__x0008_Gª_x0006_AKFzC_x0012__x0002_A:r°\_x0004_A_x0018_×·I_x0013__x0017__x0003_ALóÝHsi_x0006_A_x000D_/_x0002_ì)_x0003_A_x001E_&gt;_x0011_#ä_x0005_A-²´jß_x0005_AZ	ù_x0002_A_x000E__x0003_AVÒ_x0004_A|&gt;Ãëö_x0001_Aâ÷Þý_x0014__x0003_A+2_x001E_áû_x0002_A»y_x001B_\U_x0003_AÙÍ|ìù_x0004_A{*791_x0005_A®MFdüs_x0003_AªÞ¢vü³_x0003_Aî_x000B_¬_x0007__x0002_Aý¡*ØÄ¯_x0003_AmAá N_x0003_A¿_x0015_3	[Q_x0002_AAý_x000F_)_x0007__x0004_A¢ó3|)í_x0002_A´1t_x0002_AöüKÚ_x0002_AÔwºýØ_x0003_Anj¼_x0001_µ_x0001_A?é_x001D_¸¢_x0006_AÜÙÀ_x0002_A_x0012_ÄFS¶S_x0002_AÞ_x001B_Ir_x001C__x000C__x0005_A_x0008_	ª½Ç_x0018__x0004_AÙøZÜóD_x0006_AÂi¬öd_x0004_AWsX£_x0011__x0004_AÖ(_x000F_ 2_x000D__x0003_Aî4'q0_x0004_A?u¾óJ_x0002_A©q6ÝÐò_x0002_Aò1?\ø¡_x0002_A_x001D_rÕ¦S_x0006_AÒx_x0008__x0014_&lt;_x0004_AI_x0018_l¾8e_x0006_AÌ@HÜ®_x0004_A.ÑöþÈ_x0003_AÔi§¢P­_x0001_A&lt;Ç±K1_x0003_AËì¹\z]_x0004_A5Æ³_x001A_3?_x0003_A2ñH¾ÞW_x0005_ANÃ¸F_x0006_AÎFã%³È_x0002_A^aD¼Ú_x0001_A&gt;{HJíÙ_x0003_A_x001C_Mð[ca_x0002_A±ç7_x0016___x0003_AO{ðËbr_x0005_Aï0)è®°_x0004_A_x000B_R_x000C_=_x0005_Aü_x000E_Ë	§v_x0002_AÍ} o_x001C__x0005_Ac_x0007_\uÇ_x0005_A_x001B_H_x000D__x000C__x000D_©(_x0003_A¬G5¹_x001E_ô_x0003_A×\mv_x0003__x0006_AXÔ_x0003_A"Ïm+_x0004_A©_×~_x0002_A£Ëñ¥_x0008_B_x0005_AAq÷_x000B_X_x0007_A_x0007_È~Ú¹_x0003_A»_x0005_²_x0006_A_x0015__x0002_|_x001B__x001C__x0003_AñP¿%_x0002_At^"¿0!_x0005_AwùÑ{ñ_x0003_AÛÊs_x0004_A _x0004_Æc&amp;_x0006__x0006_Ao%Q'_x0003_Ai__x0015_K¡_x0002_AÕ³_æÛ_x0003_AP_x001F__x000C_(_x000F__x0005_ApÏÖ_x0004_qS_x0004_A×2+:·_x0002_A_x0019_¶eW_x001D__x0002_A_x000E_µ_x0003_Ìî_x0004_A_x001A_D«_x0004__x0002_A%×£a_x0003_Aÿ	ðT±A_x0006_AÑãæÊ¯_x0004_AÉh×tuÊ_x0001_Añ_x001C_µB_x0002_AçúJÌÁÕ_x0003_A°%{ò#T_x0003_A_x0001__x0007_v6V_x0005_|_x0002_A"ñH9D_x0011__x0005_AYÅS3`_x0003_AØÙírX_x0006_AäÕ(;¿_x0005_A¯RÈÂ_x0002_AÙ^_x000B_®_x0003_AÆF4t_x0010__x0005_AÖË@ek_x0006_A.ÅÃë'_x0003_A·KÁ°$«_x0003_AüzáÓrÝ_x0006_AÉµ¼?_x0003_A¡©&amp;H_x0003_AQã_x000B_¶_x0007__x0005_Az¡È9Æ¸_x0002_A"?@[W_x001D__x0004_Aõ&gt;	sK«_x0003_A_x0006_tÀj+Ú_x0002_Ar_x0019__x0002_qQ_x0004__x0004_AÎøÄ_x0001_e_x0004_A5¬ÍfÁ¬_x0002_ApFÛkeÉ_x0003_A#Ýà²_x001B__x0002_A%ç,tc_x0005_Ac´«s_x0004_At_x0006_ø6H[_x0004_A²°9Û_x0006_AQ=í?»_x0004_AE%£C1_x0003_A¯LÓñh0_x0004_A9!_x001B_­_x0007_	"¤_x0004_A24(Ö2_x0003_Au9el2q_x0004_A"@øul_x0004_A_x0001_)_x000B_M	»_x0002_AÊ®üÌLo_x0006_A¼§ÏI_x0019_ê_x0006_A_x0007__x0016_Õl-·_x0004_AØr@Óù2_x0004_A_x0019_¢ëo)Ñ_x0005_Aß. aYÙ_x0006_A_x000C_}_x0004_)r_x0002_AmóG¦`_x0003_AR_x001E_ù_x0011_Û_x0002_A©w]ã_x0002_A,l|_x0006_AËç"	_x0004_A®&amp; c_x0016__x0014__x0003_A_x000C__x001B_Ü_x0013_X_x0003__x0004_AÏÄñNV_x0005_A_x000E_ÜÄ¦ë_x0003_AåöÿèN¬_x0004_AN,;¢µ3_x0005_AÚkÃ_x001E__x0013_X_x0003_A*ß_x001B_µ_x0004_AV"^_x001D_R_x0011__x0004_A"_x0004_¶·_x0006_A_x001C_M_N²ô_x0001_A_x0007__x000B_1_x0008__x0003_A^_x0003__x001C_o56_x0003_ARwD Òï_x0006_A_x0012_t(^tÀ_x0003_A_x0008_	!é³¢ª	_x0002_AæAüÛNâ_x0003_A_x0006_Õ¢­_x0003_Aôû_x000C_ª±_x0015__x0006_A_x0007_ì_x0016_Jo_x0003_A_x0014_p]a·_x0002_AÕ0SÖd)_x0004_A¶#ò¿_x0014__x0003_A±tóþ](_x0006_Aôø±_x0003_&gt;_x0003_A_x0001_à_x0015_ÕIc_x0003_A_x0014_M#Þn_x0002_Aøª÷M_x000E__x0004_AwY¤"_x0003_A&amp;#&lt;2¼_x0004_A7yâá+Í_x0003_AúþZ´_x0019_ _x0004_Aöé6l_x001D_ä_x0004_A@©Ùr¼â_x0005_A_x000B_r@öS_x0001__x0004_A_x0018_æN^ç_x0002__x0007_A5	]_x0010_ÙÆ_x0004_A(=4!R_x0003_A6ß_x0008_Î£ø_x0005_A%Ì:ö_x001D__x0003_A+Kô_x0003__x0006_Av¢_x0016_,r_x0012__x0003_A¾Gyø;_x0006_ABc¡zbO_x0002_A _x0002_{j©_x0019__x0005_AbÕâ_x000C__x0003_A}õòé_x0008_	_x0013_ø_x0003_AÚ§Q!_x0013_Ñ_x0006_AG¶_x0019_Á_x0001_A_x001F_lÝÓ_x0002_AbJ_x0001_N_x000E__x0008__x0002_AT|_x000B__x000E_¾_x0004_Aü_x000F__x000D__x0013_È_x0003_AH`$Dp_x0003_Aøö]%Ó«_x0007_Aç¤¾_x001A_/_x0004_A@(£Ö_x0002_AØ·²©&lt;Ù_x0005_Aàê«r½_x0003_A_x0018_ÉÀ&gt;_x0002_A m­qö_x0004_Aïõ\èÍ_x0004_A/é;_x0004_Y_x000B__x0004_Aï£_3Ì_x0007_AÓ6xgµ_x0002_A\q_x0002_b)_x0002_AK+r±û_x0003_AÈÙÜò&amp;-_x0004_AÂ[ 3©_x0003_Aà¾P¶_x0002_AÕúÎj_x001F_è_x0002_A{Ü;gË_x0002_A_x001F_cKP¦]_x0005_A|ªrXb_x0003_ArùT_x0013_º_x0006_AèC,'Þ_x0002_AíÕýO®)_x0005_Aë:ê_x0011_x_x0003_A_x0001__x000F_òd½é¸Ñ_x0005_Aã@@_x000C_,B_x0006_AP~¯_x0014_év_x0004_A³¬ {U _x0002_A@-Û_x000D__x001E_L_x0004_A_x0015_Ç{Ó_x001F_·_x0003_Aþ_x0017__x0013_Õ_x001A_f_x0002_AÔ_x000E_B¿w_x0004_A&gt;ÀÚ&lt;lä_x0002_ARN7_x0007_¥_x0002_A_x0004_ëî	Y%_x0004_Ad&amp;Üm4ê_x0003_A¯_x0008_$ï¢_x0004_AFz\_x0008_9_x0004_Aº©h_x0016_p_x0003_AÏ÷ÃU/h_x0003_A0_x001D__x0003__x0015_Á_x000B__x0004_A¦¢ó_x0004_AÈUµI_x0003__x0002_A1àÚÐd_x0002_A%ÎýÙf_x0007_Av:J_x0007_ÑÒ_x0002_Ab:´5\_x001C__x0006_Ag_x001B_á_x0015_æ_x0005_A_x000C_:_x0006_ãW_x0002_A:YYD?_x0003_A¼TÎ_x0012_s_x0003_A_x000C_a¤öËÁ_x0006_A©nÑ»U_x0003_A`(Å*·0_x0002_Aç*öN&amp;o_x0004_A¬Ç_x000B_Ç_x0007_	Í_x001E__x0003_AE¾¾¶_x000F__x0003_A(_x0007__x0019__x0008_ñ-_x0003_AÀk_x0016_ÈY_x000E__x0002_A_x0010_:õB_x0007_M_x0004_AQØm_x0008_É/_x0006_A_x0012_ßØ4-^_x0003_AýÌ3_x0003_A¬L_x0002__x001C_f_x0008__x0004_A®»ðÔJ_x0004_A(ÜÞÜÔ_x0002_A_x0004_îJA¼_x0002_ApG?W_x0005_A]PÃ,®_x0003_ACïÎ_x0011_»_x0005_AÞ_x0008_Gì_x0014__x0004_AÙ×Ohi_x0004_Aâ±Ç,ø_x0004__x0003_A×òÌNÍb_x0002_A![îPØ_x0002_A¬Ýï¨´C_x0006_AAh¥v¹_x0005_AuÊ_x0015__x0005_AÀGnE§Á_x0003_A:oeÎHç_x0004_A4^÷¯Êÿ_x0003_AQ©ñ«_x0014__x0004_A»s`û$_x0002_A_x0011_Æ_x0008_±w_x0003_ArÔÚ_x0001_SÚ_x0005_A|³ã_x000B_D_x0004__x0003_A-«_x000C_\j_x0006_A_x0007__x000E__x001E_~À_x0006__x0002_A«Të_x000D_Cµ_x0003_Aè®-²ì_x0002_Aq&amp;ºì¸µ_x0004_A&amp;üO¥tA_x0002_A4¶jMý_x001C__x0004_Aª(_x000C__x0008_f_x0004_A	Pè¡y_x0003_A£jq_x0015_/ý_x0004_An=_x001E_ót_x0003_A_x0008_æÅ,±_x0003_AÄ_x001B__x0017_õU_x0004_A2Ñ_x0012_|Æ_x0001_Aº_x0018_ø[_x000F__x0004_A²- _x000F_ï_x0007__x0004_Azæ³Ô÷ª_x0002_A¨.Táý¥_x0001_AÜî§ÅAU_x0004_A¸_x001C_nÀ¹?_x0004_Aç=t_x0004__x000B__x0003_AÄâMïG_x0004_Aì_x0005_q¡_x0002__x0004_A´_1_x0006__x0005_AÁh-¾V_x0004_AªYýPÙÖ_x0002_A5_x000D_UÖÊ_x0005_A Í_x0003_­W_x0004_AB_x001D_ý ì»_x0002_Ac?[u,_x0004_A½ø[ã¯_x0002_A³M_x0005_,_x0003_AºF	Ñ_x0007__x0008_¾._x0005_A_x0015_«[w¨_x0017__x0004_A_x0007_+=$Lÿ_x0006_A_x0019_Ø È3_x000C__x0004_A_x000E_úÁue7_x0005_A&lt;_x0012_ã²ó_x0001_A®ÏÐ_x0015_Ì_x0002_A½_x0006_X_%_x0005_AÓ y1_x0003_A\2-n)Í_x0006_AÈ _x001C_Ê_x0005_A°óé_x001F_K_x0002_A_x0008_Jª._x0013_v_x0002_AÊ.wÆ%_x0005_A8ô_x000C_\_x0019__x0005_A_x0013_»°_x001E_^_x0004_AãCÒf¸_x0013__x0003_A7¬û¯ã_x0003_A»¦³_x0003_AèÐ)ì¦_x0004_A_x0014_gS¿_x0005_AÓ&gt;_x0019_J¿_x0002_Auï_x0004__m_x0006_AÜÞ_x0006_Xù_x0002_AÆ_x0008_³\_x000C__x0006_A_x0013_mèÍ_x0003_A¢A=»_x0003_A(H_x0018_h·_x0006_A_x0014_ìÂKÑÞ_x0002_AJF_x001F_ç_x0006__x0002_AÍò¢N¨å_x0002_AÆyþM2î_x0003_A_x0001__x0006_âË_x0017_²ðx_x0003_A+É´·_x0004_Aøºß_x0003__x0002_AI½Fs¨x_x0003_Aox_¹¹`_x0004_AUqW_¿"_x0004_Aüí#_x0017__x0019__x0004_A+£»Ï_x0007_¦_x0003_AÊ¦_x001D_o_x0012_ã_x0005_A_x0006__x001E__x0017_9-_x0005_A_x000C_IGÉ¥¨_x0003_A¸{*®¾_x0003_AÍê­Ñô_x0002_AV¹²å$ _x0004_A}þ_x001E_çgC_x0003_A_x0004_@Põ_x001A_,_x0002_AªùØ|*_x0006__x0005_A_[V_x0006_ý¬_x0003_A_x001A_;=P_x001C__x0002_A_%`q_x0005_A_x000C_'âe¨µ_x0003_A÷¡ÆÇ_x0004_ADGPyï_x001E__x0004_A¨SÊ*Ì¿_x0003_AÉG¼M§_x0005_AµúÎÁ k_x0004_A_x001E_:ïe_x0004_Aw.¥?ò_x0002_Af_x0004_¶_x000C_P_x0003_Aà	Ê÷Òö_x0002_A¬%Ot_x0005_A'Å§_x0007__x000B_Ý_x000B__x0004_A_x0006_Ñ--_x0003_ALÑ6_x0003_AP¡%·_x0005_A»_x0006_²Ù_x0005_A|ALôæ5_x0002_A_x0008_F_x000E_¨2y_x0003_AÒC·;_x0011__x0002_A`Ï+n*_x0005_Az_x0008_½Ã_x001A__x0003_Aþ@ÏC_x0008__x0005_A_x001B_%Á^_x0002_A³/cZ¸_x0003_AmÎÃ4	ì_x0002_Aâ#Ìç_x0003_A»yS0ø_x0002_Ak&lt;!Jft_x0002_A_x0008__x001A_#µÈ_x0005_AÅÂ|g\§_x0002_A4üü_x001E__x000B_i_x0002_AbØ¶D_x001A_Ê_x0004_A¢¤_x0012__x0003_Aýï_x0010_è¾_x0001_AÄË ùÄ_x0005_Ax_x001F_¿ZKî_x0002_Aâo¸sÑ_x0001_A_x000E__x0017_l_x0005_uê_x0001_A77¿¸4_x0004_AqVË_x0008_h_x0003_Ajk_x001E_8Ö_x0004_AÙ&gt;:Ïb_x0005_A¶éëÒU_x0005_A_x0006_	&lt;_x0003_!X__x0004_A _x001A_Û,_x0005_A-3_x001C_W v_x0005_Aö¥l½ï_x0004_A_x0003_ÐÛ@_x0004_A:yë·í&gt;_x0002_Ad§ÜÎe_x0010__x0003_Aû_x0005__x0003_ål_x0001_A&gt;ïÖ_x000E_á_x0003_AhÕ-n²_x0004__x0004_A_x001C_±y#»æ_x0005_AZT_x0011_pÍ_x0004_AÑ«´úJ_x0002_A5ðåÀÜ_x0004_A_x0007_ÓjÛ_x0002_A¨½hPB_x0004_AVZD_x0011_&lt;_x0002_A4GN¥_x0011_|_x0004_A_x0015__x001F_=£Ê`_x0002_As´[Ë_x0004_è_x0003_AS_x0008_­¨U¾_x0003_AÓ¶ýÍ_x0005_A,Ü¦hE±_x0004_A_x0004_§Ä·]_x0003_AÄbä#æ¼_x0005_As»;÷_x0011__x000F__x0004_AMËóBÿ^_x0002_A_x001D_z×_x0010__x0002_AFC_x001F_¾\ï_x0002_Aöòbhó5_x0004_Aù_x001A_À_x0007_~F_x0005_ARs0._x0001__x0008_¼¯_x0002_A_x000D__x001E__x000D_ÇË_x0007__x0004_AÒX³F:e_x0003_A¼ÀRf¶_x0002_AZ{Y=¾\_x0006_AuÛKÓEì_x0002_A[_x0006_X(_x001B__x0005_A_x0010_QIor_x0004_ALß§Ø`_x000C__x0003_AÅ)Bp	_x0002_AîhÑ_x0013_m_x0003_A -+D÷,_x0006_A`c©kù_x0006_AÝz_x0010__x0007_ÿ_x0004_AêÎÂÄ_x0003_Aè_x001A_/xúv_x0002_A6EåæÛÏ_x0005_A)bF@&gt;ª_x0002_A3ÅÚf8_x0002_A¹·Ö¡o_x0003_A_x0002__x001D_öÚD;_x0004_Aß8°1:_x0005_AuU5ÀÓ_x0003_AÓ*¼gó_x0002_AÄ5s_x0015_"_x0005_A.gf_x0004_A¥Qû¨$_x0002_A¨¬âÓs_x0002_A¨6_x000D_DÅÕ_x0004_A_x001C_£$¹%Z_x0004_A0ºâÞ_x0002_Azòû_x000D_×_x0011__x0003_A_x0008__x000C_xÈu;V_x0006_A#£_x000F_Â_x0003_)_x0006_AZ?(?9	_x0002_AÆ0Ô=_x0015__x0002_AÏG¸ec7_x0002_Aÿ_x0004_9K2:_x0004_AÔ]Í _x0003_A_x001B_¹m%4_x0002_AÑ_x001A_ôá_x0010_¬_x0002_A±_x0007_Õ_x0002_A_x0008_¾Ð¾'_x0006_A_x0016_ÑR }õ_x0002_AXk_x0003_æ_x0013_Ã_x0003_A_x000B__x001E_pj¸Ó_x0001_AÖ­Ò_x0019_¦_x0001__x0002_A[c°Wn_x0003_Aj_x0003_Óª×_x0002_A9æ#kçÌ_x0003_AÌÎéÝtA_x0004_Aß_x0018_HK_x0017_m_x0004_A'h9Í§_x0005_A&gt;¼_x0006_A_x0002_A{¿âMý_x0004_AÂïnÈ&gt;_x0004_A¦Mcæ_x0015__x0014__x0006_Aô6-4_x0012__x0004_A_x0006__x000B_³"©`_x0005_Aºªö&gt;#_x0014__x0004_AªäÊí°_x0007_A3_x001A_r&gt;Ù_x0001_AÀ]Ù___x0002_AãÚ_x0011_	_x000B_í&lt;_x0003_Aè©Gó[_x0006__x0003_AYû!_x0004_A¤¼êøh_x0004_A\_x0017_l:ÿ0_x0002_Aå°aÓ¯_x0003_AÄ§ùyo@_x0003_A&amp;Êök_x0005_A¨úD¹r _x0003_A_x0018_)zÒ_x001B_ð_x0004_ADöpþy¡_x0004_A75_x001B_O_x0014__x0004_A/ü~ _x0003_Ag¹kd_x0001_j_x0003_A:q4%Ug_x0003_AÕ$'k_x0003_AØlö_x001F_á}_x0002_AvL_x0004_R+_x0005_Aàè£å_x0003_AËÏ_x000C_ë^_x0003_A®ûêÖ_x0018_Ì_x0003_A})_x000D_Oà_x0003_A&gt;e\.zZ_x0004_AJI4û@_x0014__x0005_Ao	D@_x000B_k_x0004_AsP»|þ¸_x0003_A_x0007_à-çM_x0004_A{_x0008_\Fh~_x0002_AÊGÞ­Ä_x0004_At£½¯~_x0003_A_x001F_5Õ±;_x0010__x0006_A_x0006_æ£P_x001E_j_x0005_A_x0008__x000D__x0012__x000D_Ã¿w§_x0004_Aàa_x000D_|·_x0003_AÆÜC8ä£_x0003_A_x0012_OÍ§_x001B_p_x0003_A7tþ½Æ_x0002_AþLjþIÜ_x0003_AdáyLï_x0003_A÷	_¥;_x0006_A³îO_x000E_cÖ_x0004_AÓßÜ§³ô_x0003_A_x0008_¨Â¥"_x0006__x0004_A¶Õ8uH_x000B__x0002_AîG_x0019_ÑÎ×_x0001_A¸»Ëë§_x0002_Aà_x0003_éÉiL_x0003_AÓâ_x0005_v2_x0011__x0003_AÊ»så_x0002_AècWm_x0004_A]ùð_x0004_#_x0002_Aièay3_x0004_Aþ)¤«_x0011_Â_x0003_A&amp;Ì_x0001_Êe_x0005_A_x000C_7&gt;¹_x0002_A×:î}ÙB_x0004_Aå_x0008_^6w_x0003_A£M_x0007_ë_x0003_Awâà_x001B_Æ_x0004_A,½}_x0015__x0012__x0004_A²uøò}_x0005_Aã"_x0005_ÈÄ_x0002_Aë?àvÚK_x0002_A²ÃåK_x0007__x0008_)à_x0002_A9)¤Ú_x0012__x0005_AÖè%Áðá_x0002_Ap?l_x0006_A°!4K&amp;¸_x0005_A_x001C_¡ òÒw_x0004_AZ7IV}_x0006_Aø_x001E_³ U_x0005_A~·Ï²I»_x0003_A_x000D_K¤_x0018_÷_x000D__x0006_A	_x0002_bD÷_x0004_ADÐ×ÖL_x0002_A¸Z)_x000C__x001B_×_x0005_A;év¾_x0006_AûÉ{wg_x0002_An_x000F_#}R_x0004_A¾_x0006_ÇÊ _x0002_A9bßG_x0003_A(µÜãåâ_x0004_AÈÆR_x0002_Aj¥q_x000F_©_x0005_AË÷_x0007__x0002_A½#ún_x0004_AR(ÖDÌÜ_x0005_AÈÕ¨ýág_x0004_AXCÓ_x000D_ó_x0001_Aë¬6¾I_x0003_A*÷VÄ_x0006_A2uðªÌY_x0004_AÒB_x000D__x0008_?{_x0002_AK¼q_x0008_ùÇ_x0006_AÞM_x0001_Å_x0010_ü_x0002_A_x0008__x0011__x000B__x000B_-±ÖY_x0002_A(*f*mÝ_x0001_A_x0015_\³_x000F_·_x0006__x0004_A_g?ë\Ê_x0002_Aµ.ý_x0017_´v_x0005_AÐ»+ôª_x001C__x0005_Aê_x001A_Ì_x0005_úñ_x0005_AW_x000D_¡_x0017__x0004_á_x0005_A¨±*IF­_x0003_AÂ_x000D_vnw_x0002_A°_x001B__x000C_*ã_x0003_AÆBBdË¥_x0003_AÖ1	©_x0012_2_x0005_AT'_x0005_Ü_x0004__x0004_AV,ä¿_x0002__x0003_Avk´\ù_x0004_AZºüÑ­_x0005_A_x0015_º5À~_x0004_A÷+ÍL&gt;õ_x0001_A_x0001_m§â_x0019__x0003_A¨|A_x000B_	_x0003_A&gt;_x000D_¸0_x0003_A¢ògÝ_x0001__x0007__x0002_AYÔ_x000E_q¤ý_x0001_A¦fù*,_x0006_AL_x001D__x001F_4k_x0002_Añà¶wÜ_x0001_A_x0010_äATVE_x0003_AÍðR|Ôà_x0001_A_x001B_orÖ_x0008_Ð_x0002_AYü_x0012_á_x0007__x0003_A#ó#	_x000C_·ø_x0002_A7Ivï"]_x0007_A¿3`_x0002_"_x0004_AÛZÌ«ù_x0003_ApOô÷ý_x0002_AÍù¦5]1_x0004_AÍy_x001C_á_x0019__x0007_AÞD -_x0003_AÞ	[å_x0006__x0002_AÇC_x000C_Ø_x0006_A_x0008_XFE°_x0004_ASÍ¦æO_x0005_AA_x0003_ÝÌlú_x0001_Aå`¦,î¦_x0003_Ag¹_x000F_ã_x0019__x0003_Aý×¾ew_x0002_A-96%ïÄ_x0002_A_x000C_,Þz_x0003_A¶³sÇè_x0001_Aâ_x000C_ùâË_x001C__x0007_A%jçQ³_x0005_Aä{_x0016__x000B_'Ä_x0003_Ae_x0011_oC_x0002_Aîð\êzþ_x0001_A?¶¾¨ø¸_x0004_AÚï6û2W_x0003_A°ÍìjèÛ_x0005_A¡_x0014_KÒj_x0005_Aì]ØÒ©9_x0004_At_x000D__x0011_à_x0016_ú_x0004_A[¶ñ±_x0003_An_x0012_í_x0019_¦_x0004_A	_x000B_Ò_x001A__x000C_Û_x001A__x0005_AÛË_x0001__x0010_Å_x0004_Aä_x0008_ËD½{_x0005_AE½å_x000D_Z_x0003_Abc.âX_x0005_A$g_x0010__x0003_Anø8 __x0005_Ax»G,G_x0004_AÆ)XÙo_x0006_A_x000C_Ã_x0004_µ_x0003_ASs?9_x0008__x0004_AI_x0012_õ_x0016__x000B_ó_x0002_AWÂ_x0012_L¬_x0005_AîtÁÎX|_x0002_AËÎî««p_x0003_A¬/p_x001F__x0003_A_x0012_Î&gt;~¸°_x0005_A¨ÝÙ$_x0003_A_x001C_j	_x000F_ë_x0003_A@%ã_x0013_K_x0004_A_x0001_¦{ªÈÁ_x0003_Avr]_x0014_·ª_x0004_A+_x000E_ûß¸@_x0003_A)&lt;òÌ_x0004_AÖ_x0007_Ó¦ÑJ_x0005_ABQ´và_x0002_A¤B$O¦_x0004_AÞuØHáÉ_x0003_A4õèäÄ_x0017__x0002_Aæ_x001D_m_x001A_%_x0004_A÷_x000E_Ë_x0017_e_x0004_AAËbÏ_x0007__x0008_ä_x0012__x0003_A'¤GRj_x0004_A_x0007_¬!Âª_x0003_AU(¡ú­!_x0002_AÉ_x0013_G ×Ý_x0003_A	_x0018__x0018__x001A_ìÏ_x0001_A_x001A__x0008__x0007_í¾ _x0004_AJæg_x0003__x0003_A³ë~õ©_x0003_A¥õú0w_x0003_A°Úä=E_x0003_AÌ»5A_x0004_A©jôÐÑÆ_x0005_Aü$^íè_x0002_ADmrÌú_x0002_A_x0008_&amp;_x0001_UÃ_x0002_A¾¯Qæ_x0003_A¥2Jù«_x0003_AyÔq`°_x001E__x0006_A3-bøë_x0001_A(Ùòí¡_x0001__x0006_AW'³Ï_x0016_û_x0003_A"Ö _x000C_,8_x0003_A_x0016_Ëw4:_x0003_A`\±ª_x0014_Î_x0002_AÂþ_x0007__x001E_¹f_x0004_AÙ{é°_x001F__x0004_Ab®aª_x0004_A+é d_x0004_A_x0018_ÑË_x0010_Ô_x0005_A@_x0006_î_x0003_AU*2_x000D__x0004__x001B__x0002_A_x0007__x000B_\në_x0008_U´_x0002_A_x0018_±+_x001E__x0005_AÏð¢ý®&lt;_x0005_Aö_x000C__0 E_x0002_A_x001D__x0005_Å6»ï_x0003_Aív_x0018__x0001_½©_x0002_A·è­æð_x0002_A÷ïâþ_x0006__x0001__x0004_A¯h²MS_x0003_AÓ_x0003_&amp;=ªË_x0004_A»&gt;_x0015_]_x001E__x0002_A6®N_x0005_A^ÖAç¥_x0003_AØ_x0010__x0004_AZØÏ%[_x0005_A«O_x000C_íf?_x0004_A_x0001_XÖ[v8_x0002_A_x001C_/Ü×Å_x0003_AFÜ1îÙ_x0002_Aýe=Ë5(_x0005_As4}¬_x0002_Ay_x0003_ïÕ%ë_x0005_AûN@(_x0004_A_x001C__x000C__x000F_÷9X_x0002_A®¸¢eW_x0004_AÍ_x001C_H	OÓ_x0005_A_x000F_Äëº_x0003_AT	_x000B__x0003_Ô_x0002_A]ZU&amp;_x0002_Aa_x000B_àÑüX_x0003_AW:Ä	¶ú_x0003_A{_x0001__x0007_8__x0006_A¤èè_x001A_._x0003_AËÛ_x001B_éC©_x0004_A¿Ïwÿ§¢_x0002_A-ðíÁ_x0004_A¹^Øó²°_x0002_A½fm¢¿"_x0006_A 7Óâ_x0008__x0004_Ai¡Ö	_x001C__x0003_Aª5C _x0016__x0003_A_x001C_Ê«æÈ­_x0002_Al¾ù_x0019_C_x0004_A_x001D_rðCå7_x0002_AÁð³©F_x0005_A¿ô'KÒ(_x0003_AG"_x001F__x001D_À_x0004_A_x0013_?AL_x0004_A²;_x0018__x000D_£X_x0005_Aæ_x0005_ùm1ë_x0004_AÌ&gt;¡_x001A_?&amp;_x0002_A³±_x0002_AÃ¢_x0011_ßä\_x0003_Aáòèé}©_x0004_A6oVÄ&gt;Ê_x0004_AöÈL_x000C_ª_x0004__x0003_A_x0005_~(Ë_x0006_7_x0003_Am%_x000E_½_x0004_Aø©°[Õ7_x0005_AØé_x0014_{±_x0006__x0003_AÈ(?P¦)_x0003_AÊ_x0004_®g_x0003_AsGM_x000B__x0012__x0003_A_x000B__x000C__x0016_H_x0013_x_x0005_A~ÓLÉå_x0005_A(À4Jä_x0002_AhBÓ!ûV_x0005_A¬ý	_x0002_Àì_x0003_A{^$^x_x0003_A_x0015_æPaq_x0003_A_x000B_2_x0014__x0013__x0002_AóÞIÏ½Ì_x0001_A ¥}O3_x0004_A#[ _x0016_DÑ_x0004_Aá÷â*\Ü_x0002_A^(_x0015_ôü¶_x0003_AªÕ&lt;_x001E__x0002__x0004_AÝ_x000F_Ûbñ_x0003_Ae¥~82_x001A__x0002_AÞ\_x0006_BD_x0005_A.`Òhé_x001F__x0002_ADËíE_x0002_AH_x0005_=TËu_x0002_AnÎÜT_x000C__x0003_Aõn_x0018_Ëd_x0003_A?(Eº4_x0007_A_x000D_«Z_x000C__x0004_A(_x0008__x001E_?_x0010__x0007_A"«áN_x0006_AÂ_x0004_êÏr_x0003_AÖC×_x0011_ï_x0001_A$Þ¹d×_x0003_AÍ«öª_x0019__x0004_AÜzS_¶þ_x0002_A.aî_x0005__x0008_Ì_x0002_A|'¸8Z_x0006_A°Óñ¿â_x0001_Aig¦)_x0004_A_x000E_¼­NÑ_x0002_AòÛÞÂU_x0002_AÍ_x000B_*t_x0003_AëîâTÔÃ_x0001_AÜ{a	ô_x0004_A²_x0018_NË³l_x0004_A»f ù_x0008_±_x0004_AåBºøªÞ_x0002_A_x0001_­c_x0016_éo_x0002_Aªåú»1µ_x0006_A_x0004_h3=ó_x0003_Ar¨ÓÅ_x0004_Að^_x0017_"Ó _x0002_A_x0012_þ{O7_x000E__x0003_AÃòµ¥_x0002_A½mÍ_x0012_'_x0002_A6_.×þ_x0001_A_x0003_®t¬¢_x0004_A´_x0013__x000E_'_x0018__x0011__x0004_AÆVN_x0015__x0002_A¶[ra;_x0003_A²¤ädù_x0003_A0@;_x0013_Â_x001A__x0004_A)ÂåA_x0016__x0007__x0004_Aê'TJð_x0001_A~-p_ÿ_x0003_A$êÒD[_x0002_AÌ*Iª&lt;_x0004_A_x000B__x0011_WÐLÙ_x0004_AM:AhC_x0005_A&amp;.7_x0011__x0006__x0005__x0006_A*¶_x0015_È)_x0006_AÀÙ_x0015_û_x0002_Afwh(_x0014_C_x0007_AOg;=a_x0003_A	L_x0006_FÂ_x0001_AÉ_x0011_XIâ$_x0003_A_x000C_,Ó¦_x0002_Aü^_x0018_-Ðè_x0005_A|sw%B¾_x0005_A.	&lt;õ¡_x0005__x0002_A#(+0_x0003_A9ó²_x000B_o_x0002_A_x0010__x000E_µÊüÞ_x0005_A½­_x0012_@SY_x0002_AäâD _x0004_A¹ßd_x000D_5k_x0006_A_x0005_bÜ\3_x0008__x0003_Aâ_x000B_0{²_x0003_Aõ¼µn¾_x0002_Ac.cµ¹_x0004_Asúè¼k_x0003_A l&lt;_x000F_*_x0017__x0002_A±0Í3SÅ_x0002_A`¸È¹/_x0005_Aê)»qÁ_x0005_ANF_x0008__x0007__x0002_AyqõCL@_x0002_AScªý]_x0003_AØ_x0018_Ö²	_x000C__x000D_´_x0004_AÖâæc_x0006_Ac*D2_x0004_Aúá2â¥_x0005_AñÎÒ\å_x0002_AV§ë¶ª_x0002_AÏjCÿÃ_x0002_Aìç¿º7°_x0005_AÛ_Ó·_x0003_ARfý_x0016__x0004_AGOÁ1|_x0003_A¾_x0015_Ø:_x0004_Auã(ÍB_x0005_AªÀ\R_x0017__x0004_A¿ÄrÖ=_x000B__x0004_A,_x0005_²â¬L_x0003_A¥Wt:3_x0011__x0002_AïR)çA_x001B__x0002_Afß&gt;)	Ò_x0002_Aý\(	_x0002_A+Ì0z F_x0003_A_x0013_éc`_x000C_z_x0001_Aã_x001B_¦ÇÓu_x0006_A»¹'_x000C_0_x0003_A`=½ù#_x0002_A½¬ñc¯à_x0005_A_x0008_ä c±÷_x0003_AÕaÆðQÖ_x0002_AÛ&gt;_ª _x0005_A7¹e±ýM_x0004_AC¨íß_x0002_AÂ«÷_x0012_ÉD_x0007_A_x0006__x0008_9r¶+D_x0004_ANÈ_x0004_eÞì_x0002_AD×_x0007_ÿ_x0002_Aø¸ùî_x0002_A³­Ê_x0003_A¶|X!_x0004_A_x001B_ºU5s_x0002_AÕúÇS¿P_x0004_Aâq_x000F_Ç_x0002_A|Í}Od_x0005_Aï&gt;û£HK_x0003_AönÅÝ_x0004_A Ê_x000C_]_x0003_AÂ_¡=,_x0002_Aº²IÙí&amp;_x0004_A|Ï]Ñõ2_x0002_A÷¡Äá_x0003_A_x001B_Ì\7R&amp;_x0003_A&amp;÷5¢!_x0004_A\Qá9ñ_x0002_A6c&lt;Ù_x0004_AÕðóo_x0006_À_x0001_A/Æ©al_x0004_A¹ Xp`5_x0004_A®·¸_x0004_A¸%Çw_x0008_n_x0003_Aw=¥vs_x0002_AX_x0016_h~ô_x0016__x0004_A_x0018_Û{¥Ï_x0010__x0004_ASÄ_x000C_UG-_x0004_At_x0010_IÆä_x0004_AÚù´_x0007__x000C_3_x0004_A4Té"¶_x0005_A?&amp;¢Àn«_x0004_A_x0006_àêb_x0003_AQ\8öÈé_x0003_Aý¼°·©Ï_x0003_A¬_x0013_óÜ²ß_x0002_Aí»bA_x0005_A±[Ù¸ö_x0003_A_x0013__x001C_Ó=§£_x0003_A	ßîe-_x0002_AE¾|_x0003_AH½Ø	[_x0003_Aµ£(_x000E_êä_x0002_AaØxøó_x0002_Aé_x0016_ôzì_x0003_A¶*Qº_x001B__x0015__x0004_A5tàü_x0002_A Ë_x000F_ÍB½_x0003_A ¾k_x000F_z_x0017__x0003_Aú÷XºÖ_x0002_AÏþ"q_x0004_Aep_x0002_Å¥_x0004_AéLsÓ6_x0003_A_x0015_×³éo_x0004_Aµ8Â_x000B__x0005_®_x0002_A_x001D_E&amp;Æ_x0018__x0002_A@_x0008_µÆ_x0003_Aé_x0001_)­f_x0003_Aü¶_x0008_8;_x0005_A_x001D_[uQÇý_x0003_AÜïó½!_x0006_A_x0008__x000B__x0019_¤i&lt;1_x0003_AA_x0013_&lt;D:_x0003_AXÝÅ_x0013_j8_x0004_AS$E`_x0002_AÎ®`â.c_x0004_A÷_x0006_c3î_x001B__x0004_Aèe^ý_x0007_A\ù9Yé_x0003_A(é­ÐUô_x0002_AÛm_x0017_®&gt;_x0003_Aüûä'ß_x0004_A¢_x000D_¸Ø_x0003_AvHoë~_x0006_A6Ò_x000E_¥O¤_x0005_A.ÇHuç_x0002_A¸ÓH_x0002_Ëv_x0003_AºâÏ)p_x0002_A26nbbË_x0002_Aðýv_x0005_9_x0005_AO_x0008_\²á_x0002_AacÉ_x0005_þ_x0004_A4*/¶A_x001D__x0003_A_x0019_:üE_x001A_*_x0004_A&lt;Ç±_x0001_A_x0018_*§;±ú_x0005_A_x001E_?YêÅ_x0004_AMá6_x000B_Ò_x0003_A9O_x0015__x001D__x0007_õ_x0004_A°3\4y_x0002_A	N ç&lt;_x0004_AÎÉxqÊ_x0003_A_x000D_Za_x0008__x000D__x0007__x0005_AÏ^_x0010_DeÁ_x0003_A)¯¡_x001E_ª_x0003_AÖé¡I«G_x0005_A;Ù­'W5_x0002_APí._x0015_&amp;_x0007_AÐ_x001C_2÷Û_x0002_A_x0017_g³_x0003__x0005_A¥ÁÒQ|_x0004_A _x000B__x001A_$=_x0003_AAÁ½¼t_x0005_A§&gt;w_x0010_ä_x0006_A"mn_x001B__x0003_A5ê¨H§L_x0006_A&lt;Ï*_x0016_À_x0002__x0004_AgÑZ&amp;_x0005_A&gt;Ì	_x000F_ëí_x0001_A_x0001__x000C__x0017_éò_x0003_AVh¸E,_x0005_AD?%.._x0003_Aá¾_x0012_ì·_x0002_Ak¶û_x000D_;_x0002_A&lt;÷_x000D_5h_x0005_A6r½}}_x0004_A_x0018__x0017_ïÛº_x0004_A¯ç,³«%_x0003_Að@Åx}_x0008__x0003_A½YèLMÕ_x0004_A±1ÈÌK _x0002_Aê¨v$D(_x0002_AÙ9ÆÜÅ§_x0004_AY¼6eJ}_x0004_A_x000B__x000C_Ü%øÇÜ_x0003_ArK¿Ô_x0008_S_x0004_A,_x001A_àTJ_x0006_Ak¾~¨_x0005__x0004_A_x001A__x0019_mÊí_x0002_AçÁcÿ:õ_x0002_AåÝTx»_x0006_A2%bîlY_x0002_A»d_x0016__x0004_AlÛ´¡(ö_x0004_A&lt;=ê1_x0004_A?_x000F__x001A_­ø0_x0003_Aáe¸Á_x001C_²_x0002_AAy_x0013_mç_x0003_A8÷Z&amp;ð)_x0005_Að¤Þ,e_x0002_As_x0019_â_x0002_ALê¹Z_x0005_A/PW_x000F_Â_x0002_AÏ×í¹_x0002_A$_x0017_Þö|_x0004_A8Z_x0001_³MÐ_x0002_AÙC_x0004_Qù_x0001_A/_x001C_zÂ&gt;_x0002_Alx_x0013_bµ¹_x0004_A¢­èëÚ_x0002_A²T_x0007__x000F_"_x0002_Adp_x0017_U_x0005_A1_x0003_ZÝ"_x0002_A	7rÐÙ_x0002_AÖ72Ö_x000B_e_x0003_AV	z%_x0001__x000B_í_x0004_A÷»¼;_x0004_A)_x0011_£þ_x000C_Ë_x0005_Av±EýF_x0002_A_x0006_wÑe5_x0004_A_x001C_ qáÖX_x0004_A_x0015_¿@É­_x0002_AFÄV»L_x0003_A3fï_x0002_A.J3¼÷_x0004_AX}é,o¨_x0005_AõüºV:_x0005_A%v`©_x0003_A¼_x000D_pÞ-2_x0003_A\Á*g_x0008__x0003_A=[µ¶dw_x0005_AH·Ua®_x0005__x0003_Ap#;V½_x0004_A	êÄò_x0005_AhGs_j__x0003_ACg4_x0008__x0016__x0003_AI_x0015_¼rÊQ_x0003_Avöæ'L¼_x0004_A_x000F_gImè~_x0004_AæSLZ2G_x0005_Aq9ß_x0014__x0002_AæS«_x000D_À¾_x0004_AUÒ¯]_x0016__x0007_ALE)õ¶l_x0005_A_x0014__x0017_@_x0014_]._x0004_A6(®_x001C_g_x0005_Alk_x0010_ñ_x0005_A_x0001__x0007_}ø¦ôv¤_x0004_AnHÙb _x0006_Aìë_x0002_q_x0003_A¡ã_x001F_âQÞ_x0004_A_x001D__x001D_Ü_x000D__x0004_A)h	ÎuM_x0002_Ah&gt;RT(_x0004_A·ùoïó¹_x0004_A_x0016_&gt;2éAE_x0002_A_x000F__x0001_Ó__x0003_A±(m_x0016___x0005_AX5»¨î/_x0004_A_x001A_Òs)_x0010_~_x0003_AD_x001A_Úb_x0002_X_x0004_AjuSÊ)_x0004_AªwÒTO_x0004_A?n8]&lt;_x0004_A`JSbÈ_x0003_A¸þ¬lù_x0002_AgºÊyÂ_x0003_Asë8ÿ_x001D_á_x0004_A³aÝ_x001D_Q_x0006_A¦Õ_x000E_Þa_x001E__x0006_Aj*_x0015_¯_x0005_A_x0015_{"Ia_x0004_A_x000D_§ØüM_x0002_A_x0001_®%®_x0002_Aÿc_x0013__x0018_{Â_x0002_A¨_x0005__x001A_ì?_x0002_A&lt; ì_x000B__x0004_Aº¯rP¶8_x0004_AyÀÃ	_x000B_§a_x0004_AhÂ¨Z0'_x0005_AsâB0[_x0006_As¨±.+_x0003_A	Ô=ùñ_x0001_Aæ)R/_x0002_AE¢*»ÞÜ_x0002_A×&lt;PÖcè_x0003_A_x001E_S_x001E_av_x0003_Aúÿ_x0002_AÛy¡4_x0004_AÆÕ&lt;Jí_x0004_AbªÆi[Î_x0005_A_x000D_B-@ãG_x0004_AðR_x000E_VA|_x0005_AIõîV_x000D__x0004_AÈFcÍÔQ_x0005_A&gt;_x000D_Ã"_x001F__x0003_A_x000C_K_x0007_D1ä_x0001_A&gt;+m°Z_x0005_Aûrß_x0003_A¡ 6|Â¿_x0002_A[hÒ`_x0004_Aæ½_x001E_+H~_x0003_Aûè¯Ã_x0005_²_x0002_A²k_x0011_£_x0002_A_x0011_²îÉci_x0003_A×´Íø¯Ø_x0004_Ae_x0013_gm°_x0002_AbÿÍì_x0002_Û_x0004_A _x0008_½_x0005_ARl¾¶ÈÝ_x0002_A</t>
  </si>
  <si>
    <t>59f73c4844e60aa32955a569e5e0bbaf_x0007_	î -ª£_x0004_At_x001C_$à÷_x0002_AòTì2_x001E__x0002_A¢r	?_x0003_APL_x001C__x001C__x0002_A_x000B_Õ0²_x0002_A8\L~N_x0005_A_x001E_ÀÉ_x0004_AN%Ûxò_x0002_Ac½O_x0001_Î_x0002_Aw­_x000F__x001F_p_x0004_AYV¥×_x0006__x0004_AúN¥yr_x0004_AëÒXK_x000E_(_x0005_A]«½½T`_x0004_A Ü}ú	N_x0004_A¥ý[´_x0003_AÌæPæ_x001F_,_x0004_A®La_x0006_AÊRì¤Ù×_x0003_A_x0005_ç¡wÏR_x0005_A_x0006_ :_x0012_Yü_x0003_AÄö¨_x001D_é:_x0003_Aa(H_x0004_]_x0005_AF_x0018_ä;_x0003_Aãc_x0008_®_x0014__x0004__x0003_A-Òßµa_x0005_AoÑ0_x0002_Aä3ù_x0003_A_x000E_wèû_x0002_AP¾¹°Z_x0002_AÞ¶F_x0007__x0008__x0013__x0017__x0002_AN`Ü¸;_x0004_AívÔ_x0015_~¦_x0003_AÀX@.F_x0002__x0003_A_x0014_TÒx_x0002_Avó½_x0002_APW«Æc_x0003_A©wÀú£_x0003_A¸ÇZb²_x0004_Ap{íñ0_x000D__x0005_Aýl¹R_x0017_Õ_x0001_AÆ@9ìùó_x0004_AR:½.nÆ_x0003_A_x0006__x0005_;ñ_x0004_A&amp;Zù+ä°_x0006_A8È[È[_x0003_A5+çmVG_x0004_A´9EÓ'_x0004_A3_x001C_Ëò£+_x0002_A,µÿ¯G_x0017__x0006_AáíÍÊ*_x0005_AVß	Ú°_x0003_A¿Js_x0003__x0004__x001B__x0003_A+æa_x001B_`Û_x0004_A_x001C__x001E__x0014_m«_x0002_Aæý=`_x0003_Alà"Uý_x0005_AÏ_x001D__x0018_ãÂ§_x0003_A_x000F_W_x0008_Æ_x0017_o_x0004_AD&lt;øØa_x0003_AtÑ4¹_x0004__x0005_A£UÈ_x000B_×C_x0003_A_x0001__x0006_{?½L_x0007_A_x0004_7zó$ù_x0003_AàäÑe¤_x0003_AíÓ_x001B__x0013_éÝ_x0003_Aâ'F_x001A_Ë_x0004_AcúÞÀ=_x0004_A;ýÓ_x0004_A_x001C_¶ÿÍ2³_x0002_A_x000F_{_x000E_Å¼_x0002_AO_x000C_$èS%_x0003_A=vÎ&amp;Ðj_x0004_AöñÿKøï_x0003_AeQ_x0006_rT_x0005_A&amp;_x0019_a½í_x0004_A%@ýÜìV_x0002_A_x0011_ú&amp;Ù	_x0003_APØ¢d×_x0002_AÈ5Xªß_x0004_A=|~z.r_x0003_ASï¯¤*_x0003_A_x001C_ègÏF_x0003_A__ß\â_x000D__x0003_A^Mò²·_x0003_A0º&gt;$_x001F_Û_x0003_A0,°_x001C_³_x0002_AöÑÁ_x001D_l._x0007_A-_x0012_¥º_x0001_º_x0002_A'Õw,VÀ_x0002_AÄõÀ_x0005_Aâ0,C	_x0004_Aá¢íÇâ_x0002_A_x0008__x000F__x0007__x0008_¼_x001D__x0002_AA¦_x0003_+D_x0002_Aø ^_x001C_r_x0004_A|jcÚnV_x0004_A*iæ¿_x000B_t_x0004_Aì»_x0001_«Ä°_x0001_Açª_x001F_ç_x0018__x0003_AO_x0015__x0017_9_x0002_×_x0003_AÏáp_x0005_ArSLTb=_x0003_AKûF_x0012_`ò_x0003_A=è÷ð/_x0002_A$ÂË_x0017_ã_x0005_AòHßSªù_x0002_A²_x001E_M_x0005_¶_x0004_A_x0019_ë¹1@_x0005_Aÿ«|R]$_x0005_AN16_x000B_Kî_x0004_A%_x0018_Ð-vr_x0006_ATt_x0019_%Ô_x0003_A²Z&gt;R_x001E_5_x0004_ARÓº_x001A_®M_x0003_AM_x0015_ÔPÌ_x0003_A_x0016_òéÈtR_x0005_Aú}îüÚl_x0002_A]1hâ¿K_x0003_A}DâUYc_x0002_A2Rç×.º_x0003_AÔ# Ç_x0006__x0006_AõÌ_x0015_ú*_x0002_AxHd¿4_x0002_A&gt;yÀ¢Ì/_x0003_A_x0008_	øií^K¹_x0006_Af³!Ã_x0002_Aµk®ÎÁ_x0001_Aíà_x0001_:¢O_x0004_Aýe¿Í(_x0007_AZ½x_{P_x0002_A_x0017_Å}úS_x0007_Aål&amp;Y_x0004_AD[_#ÐË_x0002_A#JÂ&amp;_x000D_´_x0005_A_x0018_&gt;Ó%_x0005_¨_x0004_AC?ØÜ_x0011__x0004_Aiì	*K%_x0004_A_x0004_D{¬_x0005_Aú.Ø_x0002_AÄ $ð×_x0004_A3ÅÀ|§]_x0003_AbãìIF_x0004_AM_x0017_2õ_x0004_Afçöd"_x0004_AÉîùÀvY_x0003_AA_x0013_`úN_x0005_ABa/_x0003_AkÔ0_x0005__x0003_A²_x000C_P&lt;ê_x0004_AÞ~#µ*Ì_x0004_AHô_x0016_:y_x0005_Alå§'×_x0002_A°Ü_x0004_çE_x0003_Amº3!_x0004_Aß²þ~_x0002_AÞ¢_x0008__x000F_²Ê_x0002_Aî8p¹_x0002_Ý_x0002_A¨ß_x000D_­~±_x0001_AèzùX_x0003_AÀKÕ-	_x0003_A_x0012_ÚrÛ_x0003_A_x0012_Dr_x0002_Ñ._x0002_A_x000D_:O2|®_x0005_Ax_x0018_{²êñ_x0004_AÈã÷YÅ*_x0004_Aâ_x0013_ú+¬_x0004_A/_x0010_/£l_x0002_AP"[ª&amp;_x0005_AuÓlå _x0006_AGÈgd_x000E__x0015__x0002_Aâ®ÀæðI_x0005_AßÁ®_x0001_¶_x0004_A_x000E_ôÿ_x0007_¨_x000C__x0003_A_x0012_è¿8Àk_x0002_AWÞ_x0010_/_x0003_Acá£_x000C_7_x0003_A-ÃEeJ_x0004_Añ_x000C_u_x000B__x0012_×_x0004_A»	0ÓÈ_x0007__x0006_AákA1V_x0006_A¦öÏî_x0003_AÆ_x000F_Á_x0007_Ò_x0002_A÷Ù«@Ý_x0005_ACEeCj_x0003_AªI2_x0005_½Ò_x0003_AZºV/_x0003_A%|åÅ5M_x0004_A	_x000B_GI"qt_x0006_A_x001B__x0017_¯W_x001B__x0006_A`_x0001_ñ%x_x0003_A®MªoÎ®_x0002_Aw_x001A_ø_x001F__x0014_ç_x0002_A'oah_x0007__x0003_AáÜt_x0010_t_x0005_A2Q#_x0005_"_x0003_A;ÀäA_x0003_AnûÅÀ/G_x0003_A¥?[_x000F__x0005_AðoÎs«_x0005_AÊQ_x0019_	Î¨_x0003_A[EZnµE_x0003_A|_x0010_Åîä_x0004_A_x0008_0T_x000F_©_x000D__x0004_A&amp;j»X_x001E__x0003_AWÉ_x0003_A«_x0008_½¦_x0005_A_x0008_³Tf_x0002__x0002_AM_x001D_û_x001C_ì_x0002_AP_x0008_à?_x0006_A*.cÇé_x0001_Al»«¶B_x0005_A_x0018_¯»]Õî_x0001_A¶_x0016_|*û_x0002_Ald.h(_x0003_AÙAYÛçà_x0002_A´_x0008_}faN_x0004_AÙ=-&lt;_x0005_A 1Cò"\_x0003_A_x0005_yÚ_x0007__x0008_ê_x0005_AâÐv_x0002_AÙrÜ_x001A_øÐ_x0003_Aï_x001B_¤s_x0003_A*Ü_x0005_A_x0010_ý{æ_x0003__x0006_A_x0001_¿»´Æ_x000C__x0005_A¤jZ_x0016__x0005_2_x0004_A5_x0018_ð&amp;%_x001F__x0005_AL`íûÉ_x0010__x0006_A `_x0007_ðî_x0003_A_x001D_ñçñ½·_x0004_A_x000D_@Ñ_x000F__x0002_AJ=_x001C_ö¸_x0005_A_x0005_KÂ+_x0003_A_x0002_§µ¬²_x0006_A%Ù_x0018_´®µ_x0005_AgT¢É_x0005_AÝZÑ_x0012_ó°_x0005_A)YHb_x0002__x0005_AoÁQdq_x001B__x0004_AÎ¤ß'¤_x0004_A=_x0015_Ê'_x0005_AÈ×ÊØñN_x0004_AJÆnà'_x0004_AIégÞúø_x0001_AÉ%	_x0001__x0003_ASGdñ9_x0004_AØÆaÑ _x0003_Aù_x0015__x0014_ÿ¹!_x0004_A)7ÚsÏ_x000F__x0004_An^{îx_x0002_A_x0007__x0008_çé**K_x0003_AK_x000F_&amp;_x0014_±7_x0003_AI ý¸e_x0002_AðÊRWø_x0004_A"*¹=Æ_x0004_A=?_x001F_k_x0003_AÃ_x0017_ ~KÉ_x0002_AÜb	ÒÐ_x0004_AÿÖTV_x0019__x0005_Aô=)K_x000D__x0003_A,&lt;E¥G_x001E__x0004_A&amp;lOç®_x0004_A_x001E__x001C_ÓPF_x0003_A}±ØÍ_x000C__x0004_A_x001E_ú_x0013__x0002_A;3k_x0001__x000C__x0006_A:*S_x001D__x0006_A±ò12_x0008_­_x0005_AÔ×ò_x0016__x000F__x0003_A@ô/ø"_x0005_A_x0011_jñÐ_x0002_A·åh¡_x0004_AÅlíaào_x0005_AÈC&amp;Yü_x0002_APá9&gt;ÝM_x0005_A®_x001D_NX _x0005_A_x000B_'rÁÔ_x0004_AåGTpÊm_x0006_AÖ|àqî_x0003_Ax« _x001A_Ì_x0002_Aü_x0016_¼&amp;_x0004_As°l,_x0007__x000B_9_x0003_A%`SÃþ²_x0002_A¸_x0013_	Ô_x0019__x0004_AÌ¬Aß©_x0015__x0004_AfÃâw"÷_x0004_ADÓ_x0005_ 	_x0004_A_x0017_:ª1,M_x0005_A¶öFtùî_x0002_Aè¡_x0004_AÐx_x001B_9&gt;_x0005_AÃÙ_x0005_Q4_x0002_A_x0018__x0001_´_x0012_W¢_x0001_AE&amp;^Ì(6_x0006_AM_x0011__x0016_å£y_x0004_Aôh0öí_x0002_A&amp;îYë._x0004_A2ÜµË_x0007_A_x0005_AÜ°&amp;i2_x0002_A8Y_x0015_í_x0004_ADª4_x0008_±í_x0004_A_x001D_i'Ì_x0001_A_x0008_`¦rD_x0003_AN_x0004_¯è~Î_x0003_A£_x0012_Ùq_x0005_A°_x0016_-å_x0004_Al_x0006_uW_x0003_Aò(Í±÷:_x0005_Aè_rÝD_x0003_AçÌÐ¢¼È_x0006_Ayr#)·J_x0003_Aã_x0004_hô_x0004_Aî_x000B_q2p_x0003_A	_x000B_Ð_x0008_òkë _x0006_A²Ï·æ_x0003_AÞÄå_x000B__x0001_A_x0007_D®3ê_x001B__x0003_A×ðáB_x0003_A¹¿bÚ®Þ_x0003_AiDq_x000D_¨ð_x0002_Az_x0015_'ro_x0004_AÚüú_x0004_^_x0004_AÜrÿ#_x0003__x0004_Aá¾-çû_x0002_AnMÒ_x000C_Í_x0003_A÷U%&gt;_x0003_AÖ$òîn_x0005_A¶Ó&amp;4Þû_x0004_A~IÁk_x0002_AD×ðbµþ_x0003_A®'Ðµu_x0003_AHJ©jÊ_x0004_A£Åê[w_x0003_Aº^ôâ4	_x0003_Aja&gt;_x000E_ß_x0004_A®trÛÜC_x0002_AÇt%(ËÇ_x0001_A_x0014__x0007_`á _x000F__x0002_AüëM;ý_x0002_AåÚ£Ë$_x0004_A±Xi_x0006_ý_x0003_A_¥os¯_x0003_A×&gt; _x0005_AeK_x0012_\]_x0002_A¼H_x000F__x0001__x0008__x0017__x0002_A'nµÐV_x0003_Aô¨_x0014_À$_x0005_A 	Àgö_x0003_AHB­ËÊ²_x0004_AÓuI_x0004__x0006_AÊ~ÄûrÑ_x0003_AÎ¥×r×_x0004_AúnpÓï_x0016__x0003_AN:Ø_x001F_Ú_x0004_Aw_x0010_?_x000C_ _x0003_Aõ:h_x0002_Õr_x0004_A_x0011__x0013_%D¡_x0013__x0005_AòûÐÏ©_x0002_ADÂ©²_x0005_A¨Ìà Þ_x0004_A¿(_x0017__x0012_Ê4_x0003_AA®ÂO_x0013_±_x0002_A«f¤j_x0014_)_x0003_AG\\Ò0_x0005_AÖ_x001B_õ2í_x0006_A_x0015_·¨fÕ_x0003_A¦àÿO_x0003_ADÿn=ðf_x0003_Aöâ°ÅÍ_x0002_A®*7_x000E__x0007_AÊ¸ðë_x0005_Az=Òiç_x0005_AÞªùd_x0003_ANn(7[_x0008__x0002_AÅ¥ØÜ_x001C_x_x0002_A(³Iéç_x0003_A	_x000C_Þó¨ñP_x0003_AØ#o-D_x0003_A³_x000E_¿Õ_x0001_AxøãÛr_x0005_AólCO³å_x0007_A¤_x001F_Ö_x0002_A§÷_x001B_À_x0004_AçÈÁa.ê_x0005_A×»¡Ø_x0004_ARU ¤_x0012__x0003_Aîõ¨ó_x0007_A_x001E_+´àoY_x0006_Aztò¦æ_x0002_A_x001B__x0006_1_x001D_óç_x0002_A\·[g¥ú_x0004_A ¸ò·=m_x0003_Aª!_x0001_ÿ_x0001_AºJT_x0015_ä_x0002_AZ·§_x001A__x0013_P_x0005_AÀ¢ÐüàG_x0002_A|_x000B__x0016_uå_x0004_ArdQñÿ_x0003_A×°§+³_x0003_A²þ@&amp;¼æ_x0001_AÖÃ*_x000D_Ï3_x0003_AQÔ×Â_x0002_ô_x0001_A_x0018_Ã¡Ì[_x0010__x0005_Ajî^Ô_x0003_AN|¹¢_x0003_A_x001B_¨¢Ðx_x0008__x0006_A_x0011_ÁhÕ´%_x0002_Aiù(_x0001__x0007_È_x0004_AÌ_x0017_5ü_x001A__x0004_Aö¤Tb{_x0004_A§ëÍ¶Î_x0005_Aât_x0008_ßDj_x0002_A{õ´:_x0003__x0003_Aß_x0018_.² Î_x0004_AÆ?Z.M_x0003_A_x000E_Êuµ¤_x0003_A¼Ç*ïeØ_x0004_AµÄwæ¯æ_x0004_A&amp;óî_x0019__x0006_AÍÎ×N_x0003_AçÃÝ:_x000B_µ_x0005_A]ì²19e_x0002_A$yÛ_x000C_Ê_x0002_A×;_x0007__x0019_?K_x0006_A_x0019_¢|+\&amp;_x0006_AIjyÎ¼´_x0003_Aó'x¤&amp;p_x0004_A5R R}_x0003_A²ÔêR¾T_x0002_AîÕ^_x000F_Ã_x0004_AntEtÛ_x0001__x0003_AÍ|\Lõ_x0004_AÚ_x000C_Ô_x001B_ù_x0005_AJ_x000E_S§gY_x0004_AP_x0007_÷ðÜÈ_x0004_A^JO?+{_x0006_A´R7_x0016__x0014_4_x0004_AgBeû_x001E__x0003_ADÛÂÝ_x0003_A_x0006__x0007_¢©}ovã_x0004_AÞ2½ßo_x0003_AB|§6T_x0002_AÔô_x000D_Ò_x0004_A*üö_x0018__x0002_AÄ÷:ÎX¹_x0003_A	 @KB_x0002_Aq_x001B__x0005_éµ§_x0001_A¬Ðß/Â_x0005_A9ÓªÜûz_x0003_A/ ÿ'3_x0003_A.üýMê_x0003_Aa¥~lLx_x0004_AbÎ=Û='_x0005_AÓ7E+Ë_x0003_Aú9öÒA_x0003_AÄÅ_x0018_*È_x0003_A§_&gt;NB¸_x0003_ApUüð_x0011_þ_x0002_An9\ã_x0007_¤_x0002_A,Ãf_x0013_y_x0005_A¸mÐ&lt;!S_x0003_AØOmG_Ø_x0002_A_x0019_Ïó	_x0004_A¯ï0Á_x0003_ã_x0002_AG¯Õ+4±_x0003_AT¶ævÈª_x0004_A¬ô¸5_x000F__x0004_A_x001E__x000E__x0010_è_x001E__x0002_A9ÂW_x0001_{_x0004_A{[8OÈ_x0005_A_x0012_Hà_x0007__x000D_ø_x0004_A_x0011__x0004_Avhg¤.ß_x0001_A&amp;_x001D__x000F_D_x0003_A#_x000F_&gt;=Ç_x0003_A!îN._x000C__x001C__x0005_Aºúy9y_x0004_Af,ï}|_x0005_AßïÃ_x0003_AÅÅ_x0016__x001F__x0005_A]Ïß,Ã_x0003_A_x001E_û£_x0005_AÆ_x0007_Ã:C_x0004_Aö]Íôè_x0002_A_x001E_wPâÿ_x0005_A6éÂ&amp;xH_x0002_A_x0017_^0í1_x0002_AÚ2§ðç_x0002_A._x0006_fqª_x0005_AG._x000F_eÔB_x0003_Aì¾û.ðE_x0004_A_x000F_#çJu_x0019__x0003_A	?kÍQ_x0003_A°ßÀèñ_x0002_AW._x0008__x0002__x0005_A¼w´Blq_x0002_A­_x000B_æâô1_x0003_A_x0014_âU_x0015_¢à_x0004_Ac^cxG_x0003_AÊ+ä _x0013__x0004_AWÇ]_x001C_3_x0006_A_x000E_òÑáAÎ_x0003_A_x0007_	&amp;¯QÑM_x0006_AñÚtñ]?_x0002_AHQ_·»_x0002_AD}r*b/_x0003_AnøÆYÁ_x0004_AàGù_x001E_ý_x0001__x0003_A0Þwã_x0001_A]Ù°öØÙ_x0003_A_x001E_Á_x0006_÷_x0005_8_x0005_At:ñmB_x0016__x0004_A_x0015_NòË_x0004_A'´0hc÷_x0003_AþYÞZf¾_x0004_AéÓ`f_x0002_AwÅKÓ8_x001C__x0003_A³o_x000F_Ý_Â_x0002_A+Ç8#6D_x0003_Ar¶¤JÈ_x0004_AÝ/¡ó_x0006_A_x0017_.íòS_x0004_AÄëQB¦_x000B__x0003_A_x0002_}ÇE_x0004_A_x000D_ðb0~_x0005_AB_x001C_¦Õr_x0002_Aúy8ÇæZ_x0004_AÖ¥UÄ_x0008_i_x0003_Ací¤°©_x0004_A)ÁÛæ±_x0005_Aõ«_x000B__x0013_Ç_x001D__x0003_AÌ­ýR_x0015__x0003_A~£±á_x0004_As1_x000D__x000F_¬º_x0001_A._x0005_7³Xd_x0003_Aà_x0014_Ä_x0017_@_x0003_AOMÝ_x000E_¹_x0002_AAâ/t{ü_x0005_A ui_x0001_Á_x0004_A3Uk·_x0005__x0005_AgÊYv._x0002_AZs¨Ç=m_x0002_Aæcim¶_x000F__x0003_Aÿ«i_x001D_¦E_x0006_AiµiE¦	_x0004_Aæ_x000C_¸[_x0004_A _x0018_Êé«Ñ_x0002_A6_x0012_æÒï_x0004_A²]®`Ï_x0004_A¼¹Ö_x0003_AEbPw_x0007_)_x0002_A_x0015_t_x0002__x000D_»$_x0004_A@Ýw_x0008_æ_x0004_A&gt;ÛÇ$àÊ_x0003_A_x0014_Q,÷Ò_x0004_Aý_x0006_/Ë-_x0004_ACîßÔR½_x0002_A_x0006_M»¿_x0003_A_x0005_qCå_x0003_Aè&amp;Éqç¤_x0002_AR"_x0016_ý_x0001_AÀøUO×_x0001_AéÏÓ-;l_x0005_A®_x000B__x001E_m]_x0003_A_x000E_K^K\_x0005_A_x0007_	õm&lt;Ù_x0008_q_x0004_A\ªBõ³i_x0005_A_x0001_ãU¯÷_x0001_ApîÜgÎ§_x0002_A-KEÊõV_x0003_Añw4ñ_x0002_Ax_x0002_õ_x0017_*_x0002_Aç@¶_x0016_Ò_x0002_Aãë|õ0¦_x0003_AKçóín_x0005_Aêåtñ_x0019__x0002_ASþ·©û_x0004_Aäðs_x000E_$_x0004_AU-ðKÄõ_x0003_A´_x0006_ìê_x0004_Â_x0004_A_x001B_+è¾_x0003__x0004_A½)Lw._x0004_Aw"_x001A_JÏ_x0002_A&gt;3/¹B_x0005_A¤ y	Ï_x0003_A_x0012__x0011_3\_x0003_AÐ[¢Ië_x0003_Aw°Ï9J_x0003_A_x0016_ë×«·_x001D__x0005_A?ÿ_x0015_U_x0003_A_x0013_UAg$#_x0003_AÓ@cì_x0004_Aü,Z^_x0005_A_x0002_Î@àk_x0004_AÅ&lt;_x000B_àÉë_x0002_A_x001B_¬øÒ»_x0004_Aã_x0019_¯_x0008__x000B_nØ_x0003_A_x001A_X®iV_x0002_AMå~«µ¶_x0005_Aâ\ú_x000C_ô_x0004_As©@Þ_x0018_7_x0002_AZ4ªØ:g_x0005_Aó_x0006_àD~v_x0004_A	guByä_x0005_Af¹_x0007_gÒ_x0015__x0004_A_x000F__x0006_ÅÏ*_x0003_AôP4æ_x0002_AÒy@ÃÒD_x0005_A_x001D_Tú­_x0004_AA_x0013_Dq Ð_x0003_Aeëþ_x0005_AjgÙø5_x0002_AbZ_x001C_®ôõ_x0006_A8BKï©m_x0002_Au3öÛ_x0004_A»/è.¡±_x0004_AÄáâY_x0018__x0005_AMÁ:ÀMÝ_x0003_A ]Cÿ¡Ñ_x0004_A8_x000F_Zü=Ì_x0003_A_x0016_â²R_7_x0003_A_x000E_´µ-.J_x0002_A|qªP4ÿ_x0003_AËÌ¨ÓW_x0003_A,wÐìæØ_x0001_A[þ,sf_x0007_A_x0004_µwc5«_x0005_AIB?·F_x0002_A_x000C__x0010_6ñ_x0012_S_x0006_Q_x0002_AýïT_x0002_Ah-ÞmQ=_x0006_A£Ìú_x0001_A#õ_x0014_·ÜI_x0004_Alq$Qç_x0003_A@Þ¶m_x0004_AáØµÙ_x0012__x0008__x0002_A¦i_x000B_Ã_x0004_A«v_x000E_o:=_x0007_A6t;`Ú_x0012__x0004_A_x0016_	dÅ_x0003__x0005_A¢pO_x0007__x000E_ú_x0003_AT&amp;Y_x0019__x0004_A]Xí[_x0011_Õ_x0003_A8/_x0004_]_x0004_AV_x0001_Q^%e_x0004_AM®-dJ_x0003_A_x0018_Å±m¾ì_x0001_A/_x000D__x000D__x0012_&amp;_x0003_A£(C9ü7_x0003_Aùu_x0018_½Fu_x0002_A2_x000E_Ö_x0008_LÚ_x0002_ABT¦§_x0004_:_x0003_A4_x0002__x000E_Çw_x0005_AÉpf&amp;f_x0007_ARßÔd_x0007__x0003__x0002_AÛ_x000F__x0016_$}_x0005_A»òc_x0008_Å_x0003_AC2D:g4_x0003_A_x001F__x001E_Ä³Ö_x0004_AÕG½_x0007__x0008_á_x001D__x0004_A?×Gxã_x0002_A_x0008_ÕË_x0015_@$_x0004_Axhç&amp;_x000C_À_x0003_AdåLîß#_x0005_A_x0016_¸C³ù_x0005_AAe«{P_x0005_AËUÙ_x0015_(v_x0002_AËA_x000F_1iô_x0005_AøwÞê~_x0003_Aú]5prÔ_x0002_A$_x0007_/Xõ_x001F__x0005_A_x0004__x0008_¯qÛ0_x0006_AÆ_x000D_9g¤W_x0002_AÚsÔÚ _x0003_Aî#_x000F_qÙ_x0003_A¦+áÍ&amp;_x000E__x0004_Aþ@Ö_x001A_Úb_x0004_Aùô á³í_x0003_AÛ=¨_x0002_A¬w&lt;4ç®_x0002_AùBÌ'_x0018_å_x0001_AEí§Âp_x0002_AY²9Ã_x0005__x0003_A*lÇ§&gt;_x001C__x0004_Aò+6B_x0004_AÞ_x001A_G_x0004_A»_x0010_¼c_x0002_AEx_x000E_w_x0004_A»_x001C__x000D__x0004_Í_x0004_A&gt;_x0003_~Âý_x0002_Aå_x001F_\2àH_x0004_A_x0007__x000B_­¢%Dh_x0002_A4Âß_x000B_;_x0002_Aÿ_x001B_tH_x0003_AC_x0012_ö½n_x0003_AÎ_x0004_£§_x0003_AaH*×_x0003_AÌ_x0006_Ë*W_x0002_AÞ_x0013_$ùÐï_x0002_AÃ¢T_x0003_AÑ_x001E_ó5_x0004_Aõ¼*¼_x0003_a_x0003_Aåð_x001B_ªõ_x0002_A¥{à_x0013_j_x0002_A_x0008_|~ná_x0003_AçzÏÙu_x0005_Aòu¾(_x0013_D_x0003_Aº¨^ (ì_x0005_A±b1ë@_x0004_A_x0019__x0018_d_x000B__x0011_b_x0006_AÉ|â0=_x0003_A_x001C_·vZ=_x0003_A_x0016_ó_x0004_»·³_x0001_A"+2¡OY_x0003_A	ê( ,û_x0004_Aô´Fy_x0013__x0004_A_x001C_ð÷âÿ_x0004_A;_x001D__x001B_±1_x001B__x0003_A\WbC{_x0005_A`Á®J,ë_x0002_A¶Æ^¢!~_x0004_Aµ/__x0006_ACÛ]_x000B__x0007__x0008_»t_x0004_A»_x0011_l×±T_x0005_Aé\»?WÃ_x0003_A?_x000C_ç86_x0003_AZ-$¹£Ä_x0003_A2VéÞÖO_x0003_A_x001F__x0002_AÃ_K[\!_x0003_A«Mï-_x0002_A&gt;éîqÛ_x0003_Ah	Ý¾÷¿_x0004_Aç_x0011__x0015_êL4_x0005_AÚ4ßü&lt;1_x0005_A_x0008_ÉuÏv_x0001_A3yÇK_x0002_A_x001B_dY	Á_x0002_A×_x0011_Á'ª_x0018__x0004_AâÓú:¿_x0004_AàÖ_x0004_A(PK·æ~_x0005_AÔ_x0004_N7_x0004_AÀvv_x000D_Q_x0005_A_x001C__x001D_Rj)_x0002_A_x001A_P|Ç[_x0002_Aü¿#nÝ_x0003_A'ÃM«_x0002_Añ/_x000C_¦e_x0005_A!ó5_x0004__x0005_A_x000F__Q'Ø_x0002_AzÁùcx_x0005_Aë÷_x000D_h_x0012_^_x0006_A2-,íI_x0004__x0002_A_x0001__x0008_mý±lq_x0003_A _x0006_¹7ô_x0005_AÈß+±à_x0003_A\_¤Ýw[_x0003_A÷¨"Kl/_x0002_A*P[Å_x0005_©_x0002_A_x0011_¯D_x0005_Aô(ëÓ_x0003_AøMÂÙv _x0004_A:x°_x001D_	÷_x0002_Ae¢U,_x0003_AÆ_x000C_ö9_x0005_Ag5®a4_x0004_A~®ÝmÍ_x0013__x0007_A_x0001_J(û _x0002_A`ièð_x0003_A9á_x000C_µ_x0002_A8d_x000C_w÷#_x0006_A8_x001D_«ÿ_x000C_Õ_x0005_A_x0006_ö2ñÀ_x0005_AÝ%EÃ?_x0003_A	ô³b_x0003_A_x0016_bg,_x0003_AùÌa×æõ_x0003_A_x0011_3¢_x0004_A|Ø_x0002_¹_x0002_A@ _x001E__x0001_Ï_x0004_A_x0018__ÙMI_x0004_A¬è+wI_x0005_A&amp;H?Ïb_x0003_A+a_x001D_&amp;_'_x0006_A ¬_x0008_	Î_x0018__x0005_A±_x0013__x0008_Ub_x001A__x0003_AL¾CÒ·Â_x0005_Aø¾²:(_x0004_AÚ_x0005_]{î_x0019__x0003_A_x0001_ãQR_x0002_A©äñ_x001B_¹Ä_x0004_AÞ_x000F_~$_x001E__x0004_AÑmj_x0003_A®1.6	_x0004__x0005_AÆÝÐ¨X_x0002_A0Q9«Y_x0005_A,/t:Ü_x0004_AVfw|?_x0005_A©ø]àÆË_x0003_AýÚä_x000B_þ_x0004_AbG_x001A_£P_x0006_A,F$^¢_x0003_A|­Ù_x0014_OR_x0003_AT(¼y­+_x0004_AiÆS®R9_x0004_A_x001E_ÿTìA_x0004_A_x0003_;9_x0005_÷_x0003_Aï)_x0015_ßÉÚ_x0004_A¥%×%#_x0004_AÎæKúò5_x0003_A_x000F_qÜ_x0011_Å_x0003_A£Í4¡_x0003__x0007_A5ô²\_x0002_A¶\¸_x000B_eÒ_x0003_A¸GÞ)H_x0004_A_x001F_N¨_x0017__x0015_H_x0005_A_x0006__x0008_Bf_x0019_Ä_x0014_ñ_x0002_A_x001E_ñ|1_x001D_&gt;_x0003_A@_x0014_Úþ ê_x0001_AÔó=_x0003_AoÅc!o_x0005_A_x0010_*gðÏ_x0003_A_x0003_ñÜ_x001C_X_x0003_AÂ@èÔÊ}_x0003_A¦jJjQ_x0003_A6ÏøÙtê_x0002_APfìs _x0002_A_x0007_Û8Ã·ê_x0002_Au?xáÍ_x000E__x0005_AmúMÌL_x0001_AÅÆs_x0010_@_x0004_ADÊ_x0018_ÃÎ_x0002_A+u½K_x0004_Ae»¢_x0007_ã_x0004_Aa_x001B_6_x001C_d_x0003_A[t{ÅïÏ_x0002_AÍm_x0002__x0014_X¦_x0005_A_x001A_PZêî_x0005_AæcY_x0002_AÍS»Ü&lt;_x0002_AäémÀiz_x0005_A_x0003_´iQ©_x0002_A`Ë7&lt;_x0003_AOC²[÷_x0001_A*¢_x000D_å_x0003_A¿ÿ/þ_x0003_AÀ®µ¦{_x0014__x0002_AoH,_x0008_	ò4_x0005_A@B­_x0001_Õ_x0006_AtäG1Ò_x0002_AÞ.7ìôW_x0006_AYb,Í(_x0004_A»nm_x0016_;_x0012__x0004_AÜæ/Óª_x000C__x0002_A¤_x001C_¦q}Ó_x0004_ATq_x0007_Elå_x0006_Aå_x000E_5¸hò_x0004_A¨Äñ_x001F_Ù_x0004_A_x000E_¼_x0016_Ö_x0004_Arü)ï~_x0003_AüéqÜá_x0005_Aú2ª_x0017_Ç_x0003_AV|Í_x0003_A#_x000B_	«_x0003_A&lt;j²~¥£_x0001_A_x001D_æ@_x0008_ò_x0008__x0003_A¶«*kD_x0004_AGÃ@_?__x0002_AÖv!0¶_x0002_AFËpæ1Ï_x0003_AÓp±·«_x0003_Ad_x0016_GYq_x0004_A@_x0019_°_x0006_né_x0003_A_x0008_bGÖ_x0003_A_x000B_Mw0Ê_x0003_A%_x001C__x0001_È_x0018__x0003_AZÕL/@ä_x0004_A¶b¾%W_x0004_A=ÅÕ¦a_x0002_A	_x000C_PBÙ	t_x0004_A9H°&gt;}#_x0005_Ah´êog_x0004_AEyµ¼&amp;_x0003_A{q_x0002_ÈS_x000B__x0005_A`_x000F_=Ç@_x0005_A_x001E__x0006_þdHë_x0002_AÚ²ò§_x0003_AÄ×1t1_x0006_AV·ê[_x0005_A_ôÉõ½_x0002_A$¾ÜOº_x0004_A'½1B_x0005_AÐËØÌ_x0007__x0003_A_x0002_°6V¿_x0004_AéfÆ_x001D_\þ_x0003_A_x001C_.Ë|I_x0004_Aé4h_x0003_ADëøm_x0003_A_x0017_â£_x0004_A-sÛ_x0002_Ô_x0004_Ag_x0008_~¹_x0001_A_x0007_+Wô_x0003_AdÈÿQ_x001C_g_x0003_AÅ_x001A__x0002_øc_x0002_A'_x0005_yc?ì_x0003_ABØF^_x0004_A:o_x000F_Ù_x0003_A°é¸1À_x0004_A¸®_x001D_b6_x0004_A#Âè£å_x0008__x0003_A×¡Fç_x0010__x0012_Â_x0015__x0006_Aà_x0008_îôû_x0003_A	ú_x0007_N3ä_x0003_AôE-_x0005_A_x000F_$ð6¼_x0003_Aì­¯2©_x0004_A0ièÆnö_x0003_A5±Ìñ(_x0012__x0003_An_x0014_}à_x0004_A_x0019_z¼¢b_x000C__x0005_A"_x0012_ãÉ_x0016__x0004_A5ÀÞ&gt;u_x0004_A¨õCÇÝ¤_x0003_A_x0006_«±_x0004_AèS_x000E_]_x0005__x0004_A_x000B__x0002_|â¼_x0002_A_x0004__x0015_Ø[ð_x0003_An¶V`_x0002_Axî)¿_x000C__x0003_AÞÃvµë_x0004_AªK-f_x0004_A¼µ&lt;s_x000E__x000C__x0003_A_x0017_}ãçRd_x0004_AÊA_x0004_0L_x0004_A Ý_x000F__x001B__x0001_AsãJ_x000D_ZÇ_x0002_Aw &gt;Z_x0012_h_x0004_AXùMÜqÖ_x0003_AJpÎ__x0011_æ_x0003_A_x001E_fL1\_x0004_A_x0008_ò³ô_x001A_³_x0004_Ay*_x0019_bh_x0004_A	_x000B__x0010_ZgÁËé_x0002_A·¥;A_x0005_A«/9ue_x0002_AûÙ_x0008_ï2_x0003_A_x001B_§vk_x0002__x0003_AõÆ_x0013__x001B_g_x0002_A_x001E_¢¬_x0011__x0018_ê_x0002_AîÃ(µ_x0005_Af_x0005_F¦#_x0003_A_x0008_êáN#_x0003_Aä¤_x0001_Ä|_x0003_AÃ?xð¢@_x0004_AÍ$y¥¼_x0003_A_x0006_ p_x0004_Av__x000C_j5¾_x0007_A@[SQÚ8_x0006_A_x0011_'Ûsì_x0004_Aæ_x001A_PpGl_x0003_AíaËÊ'_x0003_A_x0007_¸_x001E_EÕ_x0002_A_x000C_¸b_x001C_{_x0002_A 0_x000D_uß_x0014__x0005_A¸×ÉëÊd_x0002_A_x0019__x0011_É_x000E_&lt;¶_x0003_A¢ÛÄeä_x0001_A5H±LÛ_x0001_A_x0017_¬Nà%È_x0002_A]Ãi 	`_x0004_AÕMeÍaõ_x0003_A(ºcø_x0002_A-é_x001E_JÓ_x0003_A¦Î&amp;_x0014__x0001__x0007_ux_x0006_AsGHµ Í_x0002_A_x0007_Å±¿n_x000B__x0003_A'óºOE_x0004_Al -æ	Î_x0003_AtK_x0001_±_x0012_¥_x0004_Ahj/°Î»_x0005_A_x0006_BFÑ_x000C__x0004_Aæ_x0012_%¯Ûà_x0002_AÀ_x0012_ Ý¿+_x0005_A?dU(Sd_x0002_AP_x0014_c_x0018_R_x0004_AâvEiV_x0002_A_x001D_Tp_x000E_&gt;_x0004_A_x000D_÷Õ_x0004_Ç3_x0004_Añ­ÅWÅ«_x0002_AÑg_x0013__x0004_Azn)`_x0002_AÕ_x0006_@Eíü_x0002_AðS6_x0010_Ï_x0004_Aú_x0008_(1K_x0004_A_x0006__x0006_° eV_x0003_Aj©_x0016_«:_x0006_A6ÆîÕC5_x0006_AH_x0001_Jh_x0017_u_x0004_AbbÚ[O¨_x0004_AFñ+±h_x0005_Aÿ à¨Ûa_x0002_AC¨ã_x0016_f_x001C__x0004_A_x0005_#_x001F_ýpõ_x0004_AI¾_x0011_J_x0002_A^lßJf+_x0006_A	_x000D_¥ãRá_x0005__x0004_Ah_x0019__x0001_y_x0004_AÍþ_x0015_Oªi_x0002_A_x001E_³Æ_x001B_C_x0006_A,ò)WCb_x0003_A_ U¹9_x000B__x0003_ACBR_x000D___x0003_Ay¦ÿ»mÊ_x0003_A4ZqîÜ1_x0002_A^K_x0014_Îä_x0005_A_x0019_G¶ìQ£_x0004_AD°ß3Y2_x0003_ASkgUQ?_x0005_ANµu\®_x0002_Ax]ìá&lt;_x000C__x0002_A_x0008_J_x0011_¼iÐ_x0004_A_x0005_ [_x0016__x001C__x0004_A&gt;º_x0016_'À!_x0005_A²Ê_x0008_h:_x0002_A~-Oxµz_x0004_AR¬Ù_x0017_v§_x0001_A®Süb_x0012__x0002_AR_x0007_²Ø­_x0013__x0004_AìÎ÷kC_x0004_A6W_x0016_ü_x0019__x0004_A BÑÚm_x0005_Aè_x0012_LlX_x0002_A_x001F__x001D_­_x001F_D_x0002_A_x0019_zßÚ_x0006_A²$)bOó_x0003_A¹TC-_x0004_AïÞ!_x0007_	Ä_x0018__x0004_AÀiéÂH_x0003_A&gt;j_x0001_q_x0004_AÈEd[nj_x0004_A_x000C_]°	_x000C__x0004_Aû6®nq¼_x0004_AÛ,	Å_x0001_Ì_x0003_AÌzDÅ7_x0006_Aç`¸,!_x0018__x0003_A_x001E__x000C_÷8_x0004_Afig¸µ8_x0006_A§_x0019_-_x0014__x001B__x0005_AI¯a_x0002_A_x000D_=4øù0_x0003_AdSB+ö_x0005_AË »G¥_x0004_AÌº¿Á:_x001C__x0005_AltøkM_x0006_Alh_x0011__x0012_ú_x0002_As)_x0001_¶_x0019__x0005_A_x000C_ #_x0016_RG_x0002_A¤ôüOÅ_x0002_A_x000D_©._x0019_9ÿ_x0005_A$±_x0010_Îÿ_x0002_AôÜ$di_x0002_AÂVo}*_x001A__x0006_A¼_tÓOÔ_x0005_AN¸LR_x0008_²_x0004_A\_x0018_&amp;ÐJ©_x0004_AH)ëë±k_x0005_Aõ¶_x001A_e_x000C_º_x0005_A*£LI_x0006__x0006_A_x000B__x000C_Cà_x0017_ètì_x0003_A¢¡êH&amp;¾_x0004_A½#¹àÏ¸_x0002_A_x0006_wd¹ì_x0001_AíL±#_x001E__x0004_AØ¸ÜºÝ_x0004_AÎJ[_x0011__x0003_A¢9H_x0005_A_x001F_x{Û_x0002_AZIÛÁ_x000E__x0006_Ars_x0008__x000C_m_x0004_A½¶n_x0006_Aã½ä7_x0007__x0005_AF_x001E_zø~_x0004_A_x0003_!Ñ1ïj_x0003_Aìë~nµ_x0004_A»?ñP_x0003_A¥÷_x0018_á¨»_x0003_Aâê+_x0019_º_x0003_AL-K×&amp;_x0004_A*c±l{_x0006_Aî_÷{_x0003_A_x0019_ÿ¶5_x0017__x0005_Ar7(¤9Z_x0004_ABV_x000E_%"_x0003_A$Ó3pzî_x0004_Aë	êå_x0003_At#×FK_x0002_AîX_Ö¹_x0005_A_x0015_ G3¶_x0004_AîYõ_x0006_A':_x000C__x000D_ú2_x0002_A]_x0016__x001C_ J_x0005_AiîC_x000F_c_x0002_A¢À×Uç_x001F__x0007_AÖ_x0001__x0004_ÞÕè_x0003_A¬j¸u_x0002_AÅý_x001C_¯¶ó_x0002_A2:aª'p_x0004_A[úïÓù_x0002_A¥]^8ä_x0003_AË´°=t_x0012__x0004_A7£_]_x0003_Añ«Å_x001F__x0004_A_x0016_1`ªg_x0011__x0005_A_x0019_YØ®f²_x0003_A_x0012_y	©_x0004_A_x0008_Û_x000C_&amp;æ¢_x0002_AÔÕ}+_x0003_Aæº÷iGk_x0006_Aõ_x0004_o_x0006_A?rB¸_x0005_AÀ_x0018_bÃªä_x0006_A­d_x0017__x001D_¯û_x0003_AÃnÌO_x0018__x0002_AT.ùùS³_x0006_A_x0019_hâ_x0013_}_x0004_A\dîÜà_x0002_A0é_x0001_­R_x0006_A_x000B_SM1_x0004__x0005_Aq[WÝ|_x0003_AÉ£Ýw_x001B_¤_x0003_A_x000E_?Æ&lt;_x0003_A_x0007__x000B_lø_x0002_`è_x0003__x0006_A¢¥2BNý_x0001_A_x000D_òó@	_x0003_AB_x0015_Ê_x001C_æ_x0005_A\]_x0018_ï_x0002_A_x000F_Ð|3ÃÚ_x0005_AXç³¦Ë._x0005_A]_x001B_¥ì×«_x0006_A-;7_x0004_¥_x0002_AT_x0002_Eõ_x0005_A}_x0018__x0016_&amp;â_x0004_A_x0012__x0013_çf_x0019__x0002_AÐ_x001E_Ö&amp;è"_x0004_ASÎ=Mj_x0003_AÞ«	éÅº_x0003_A-îLpðj_x0004_AÚwsÁ_x0013__x0002_ACµ1_x0003_Aºõ^&amp;@_x0006_A_x0013_»ï¶Ë_x000E__x0005_A_x0013_åÙA_x0004_Aj{áölë_x0004_AÆØÓ¤¥	_x0003_Av¶?_x0006_Aæ&amp;WfO_x0003_A_x000C_ ùK§ú_x0005_Aæøâ_x0016_ÊÓ_x0002_AoÉ_x001F_Dy¼_x0002_A¼Ëu_x001F__x0005__x0002_A¶´/_x0008_G_x0003_AÏÄ¾õ¨_x0006_A¤ÉL_x000B__x000E__x0014__x000C__x0006_A;·AzÉ_x0004_AàÚë&gt;©_x0016__x0003_A ª#ê_x0004_AÝC/}_x0002_Y_x0003_Aàº¥'±2_x0003_A-x_x000C_î­_x0002_AÈzÒ_x0001_¿_x0005_A-;_x000D_?^R_x0005_Aª_x001F_õPj_x0002_Av½3_x0012_p_x0005_AìeÃ&gt;o_x0004_A¯çkfwð_x0002_A0NyCu_x0004_A°Z_x0012_Ð_x0004_A¤Éúc&gt;_x0007__x0003_AÅ±åm_x0005_A$ÁÔ_J*_x0004_Aÿ÷_x0017_Î!_x0004_AUÞtÔ¸_x0003_AXçT_x000F_c_x0004_As ¢:L_x0004_A¬Ô»¤¤º_x0002_AqÚIãG_x0003_A_x000D_Oç=O_x0003_AðCc»_x0003_A\®%Ý_x000F__x0005_AQ@´_x0003_Aï®	._x001F__x0003_A_x001E_"X_x0008_)w_x0004_Ax²ÁÛJC_x0007_A+_x000C__x0014_æö_x0003_A_x000B__x000C_LF=A_x0011_¥_x0003_AÑ»9X«_x0003_A18ÆRø_x0003_AoP±Û_x0004_Af¸S_x000B_Éi_x0004_A_x0005_/vAµ]_x0002_A½_x0014_B_x0007_É_x0002_A_x0007_{«Å _x0005_A@Öý=_x0004_A±Ñ;g_x0013__x0006_ADfòP-&gt;_x0004_Aî_x001C_r_x001E_hG_x0004_AvFKTW_x0004_A_x0012_÷n%_x000B_¦_x0005_AqÃb­_x0002_AQcFjý_x0004_A5Ç@ÊÄ­_x0003_A£·í5_x0002_An_x001D__x0010__x0002_AW_x0016_{à_x0003_A}&lt;÷	â_x0004_AO6Ïõ6Ì_x0003_AE¿&lt;*_x0003__x0005_A6ýR¢_x001E__x0004_AX_x0003_jÌî_x000D__x0006_Aõ -Ä+_x0006_AGùå¶_x0017_Ó_x0005_Ap_ÈØò_x0005_A_x0017__x001D_Òëz_x0008_A°x_x001E_îì_x0004_A¥/_x0012_Ì_x0004_A_x0001_ÅÓ	_x000B_U_x0002_A'M_x0017__x0005_xß_x0006_A§ì¿ý,À_x0002_A_x001A__x0017_¼\7_x0003_AÖãè_x0004_x¹_x0003_AÅÍÀYÑ_x0002_A@_x001D_zkªw_x0002_AüÇn¶_x0002_Aþ_x0004_P_x0014_&amp;_x0005_A@Â«{ø_x0004_AÞ_x0005_¸Ì¡_x0002_A._x0012_Þ¾_x001F__x0005_AÎ.â_x001F_/_x0003_An_x0007_Õ;_x0004_A£=_x0008_´_x0002__x0004_APù3©ÐG_x0002_AÚD{5ë_x0003_Aù,_x0003_rð_x0003_AYÑMit_x0003_Aë_x0018_²é­_x0003_A¦_x0003__x001D__x001E_¿¾_x0005_A_x0015_ç1a[_x0002_A¯=DC_x0016_Ü_x0002_Aç#b6_x000C_@_x0004_A!h;°Ã8_x0005_A,&lt;I§_x0012__x0004_Aö_x0004_k	úû_x0001_A÷Óî_x0002_AÊ*píÀÇ_x0006_AU¢¸Ø_x0005_Aq_x0002_Löô_x0003_A_x0002_ÌB¡C_x0006_A_x0001__x000C_L ý%_x0004_A%Â_x001A_»Ñ_x0005_Ar&lt;{ç__x0004_AÅ`.ëÏ_x0004_Aë_x0017_£s9g_x0004_AcD_x0007_¼»õ_x0003_A'_x0011__x0003_QD_x0003_A4_x000E_ù_x0005_ï_x0002_Aìñ7¤&amp;&gt;_x0003_A(&amp;nI´_x0003_An!%é2©_x0003_A_x001E_D_x0013_ð·Ð_x0004_AChL|S_x0004_A_x001C_|Ý_x0003_Avè_x0013_èdÕ_x0003_AEo¤òîÿ_x0003_AË	êrð_x0003_A)/®æ`_x0003_AÓ"¶_x0015__x0002_Ae_x000B_¦¬c~_x0003_A½f_x0008__x000C__x0004_AÇìL7_x0005_ALÖh_x001C_ü_x0002_A«ßú_x0003__x0004_AIYR_x0006_j;_x0006_A­½éq^w_x0005_A²W*._x0019__x0006_Azj_x0016_G8@_x0003_AÒ_x0006_u&amp;Ë×_x0002_A	I_x000D__x0017__x0002__x0003_Aâ·Â2_x0002_(_x0003_A_x001F_à|Ö	_x000B_o_x001A__x0005_AÛ;_x0013_Ú$W_x0004_A_x001D_ø¡*Y_x0003_AzN_x0017_àÀ_x0003_AÆÑ+6­ _x0004_A-RØfÖ_x0002_A$¡ÍåJ_x0010__x0005_A(äÂ?_x0008__x0004_A_x000F_ÔÉ¾_x001C__x0011__x0002_AÌ´íW_x0002_A_x0017_¼©[»_x0006_AòÚJÅ¬_x0004_A(£oW¯_x0003_A°G_x001F__x0005_q*_x0005_A|¯ÿn_x0004_A_x0012_9_x0012_:¦ï_x0003_A_x0014_8fÞ9_x0011__x0006_AÄ_x0002__x000F_Ðþ*_x0002_A¨uþájÊ_x0002_A¼_x0018_}Jb_x0004_A_x0010_j;KÈ4_x0006_Aõíí_x001C_ð¼_x0002_ALWòÄkj_x0005_A.ô_x001C_(êÖ_x0002_A÷"Ä_x0001_fr_x0005_AàQWø£5_x0004_A_x0008_LÇÆÂ±_x0003_AùªÑÍ_x000E__x001F__x0005_A¦îhh©_x0003_AÔaCP&lt;_x0006_A_x001C_cz2­_x0006_AE&lt;?¢_x0007_U_x0003_A_x0001__x000B_R_x000B_Rþ_x0003_A\t2 t_x0004_A¯@;º_x0010_È_x0004_AWV8=ðå_x0003_APIáRO_x0005_A¨p&lt;lÛØ_x0003_A|ÕÐ}%_x0002__x0005_Ajµ+_x001F_S_x0002_A{ª_x0015_*_x001E__x0005_A:ð_x0005__x0014_rJ_x0004_A¤XrðÓ_x0005_A±(_x001A_fç_x0003_Að½,_x001C__x0005_AûoÏPý_x0003_Aõº_x0015_äÛB_x0003_AÖw_x000F__x0018_*Ô_x0004_A_x0006_+_x0008_X_x0005_*_x0003_A]_x0005_Ûø_x0007_A4=§É?Þ_x0003_A_x001A__ÞÖ_x000B__x0005_A_x000C_3ALG_x0006_A~J¦ÔCe_x0004_AÒ,ÍÖW®_x0002_A¦_x0008_Ò=_x001B_É_x0004_A$ÏëÏ_x001B_p_x0006_Au6ÛÂz_x0002_A$_x0001_tÎÈ_x0004_A_x0005_¢ÜÝ_x0003_A_x000D_òóËÓ*_x0003_A§°_x0013_tX²_x0002_A	+@d _x0005_A&lt;'¥;_x0001__x000D_¼¦_x0004_AN'³_x000F_[Ù_x0006_AØâßÂè_x0004_A{_x000F_07\_x0003_AÎõ_x0002__x0001__x0007_AÏ_x001F_H¢@_x0008__x0002_AöS_x0008_»,_x0007_A_x001B_ GCÓ_x000B__x0004_A&lt;ò&lt;2R_x0004_A)ÝáL®_x0006_A_x0013_¾':ë&gt;_x0003_AâV·åyË_x0003_AøG&lt;bY;_x0004_A_x0004_C_x001A_z#_x0004_A_x0018_N²é_à_x0006_A£«_x000F_d³­_x0005_AÕâäV_x0012__x0003_A/Æ4½üu_x0005_A_x000F_[OÌp_x0003_A4øI %_x0002_AÒhÇÙ!_x0006_Ap&gt;	j&lt;m_x0006_AFÎ_x0016_£_x0005_A-Æ£_x0015__x0007_AÀ\_x0016__x0005_A _q¿~ñ_x0006_AÞC_x0014_£__x0003_A_x0004_ód$_x0003_AÚ,2ú0]_x0003_AÔepý_x0005_A×l_x0002_­-_x0006_A_x000D_Ò_x000C_±@_x0007_A	_x000C_X"ÉÙ)O_x0004_AmÐ¥Ðø_x0003_A_x0016_Ø­b_x0006_AÆÁª¯Ö_x0001_AF.ÛÏ¾C_x0004_AÎbÝ0A_x0005_A_x001A__x0011_9¶`_x0002_AÒ;ø_x001B_ý?_x0003_AÝkX¾_x0016_H_x0005_AëÔ×_x000D_ë_x0003_Aì_x000B_êö?_x0003_A_x0010_Èm_x001F_©_x0006_A_x001C_æÄ&gt;±Y_x0005_AF´æ_x0003_AnîrÌ	û_x0007_A÷n_x0011_pô4_x0005_ANþ·È_x0004_A*£M¸_x0017_J_x0004_AuËg0Ö_x0004_AÓ1oÄ_x0005_A$_x001C_½8Ó_x0004_AZðp_x001D_q[_x0004_AäcÚ-_x0003_A&gt;hÁAÚú_x0006_Aö_x0008_Ès§_x0005_A5;£Úà_x0003_Aé_x0010_myü}_x0002_A_x0010__x0012__x001D_°ô²_x0004_AÁ.Ç	_x0004_AtÈ#_x0008__x0011__x0004_Aà2RçÄ©_x0005_AEäNµ_x0008_	KØ_x0002_Aß_x001B_3âq_x0003_A;¾3û|_x0013__x0005_Aùfö¬2½_x0003_AµM91EE_x0003_A,S_x000C_lf_x0003__x0004_A.õà¤4_x001F__x0006_A{_x0017__x001F_ðHd_x0007_A©Rû´m_x0004_AéCmó_x0005_A6_x0015_SC§_x0004_Aî__x0016_¤_x0004_A=þ_eÞõ_x0004_A[3Ú_x000C__x0003_Aé _x0005__x0001__x0003_A_x000F_jBQ_|_x0006_Aoàñ¬j_x0003_Az-Ííy_x000F__x0005_A4~ön_x0002_Aâ¨£Ç?0_x0007_Aüá^x¯V_x0005_AàtQÆ!_x0005_Au¯_x000B_û¦4_x0004_A6E_x0017_õ2_x0006_A	J³Õ9_x0006_Au_x001B_Ü_x0004_A¼É®_x0015_NÍ_x0005_A_x0011_ý:Q_x0005_AýílÄß_x0001_A_x000C_¿_x001D_úñ_x0003_A¦|{Ð__x0003_AªÑ´_x0016_UI_x0004_A_x0001__x0008_|`_x0007_jAC_x0005_A¬ùøxõ_x0004__x0003_A$½kýé0_x0004_A@Üãé_x0005_A_x0002_P.Z»_x0016__x0004_Aÿ_x0008_W&lt;2_x0004_A_x0012_nH_x0002_AB ßãS×_x0003_At¢_x001B__x0006_AÊyz0½_x0006_Aåµî;s_x0004_AÐ×/rq_x000C__x0004_AzóªTV`_x0004_AÓ-¨'º}_x0005_AbZc_x001F_Ç_x001D__x0006_AÐy±.£_x0007_A÷Û@_x0002_&lt;_x0003_AV_x0017_bÍ#ç_x0005_A_x001B_C Ñ_x0010__x0004_AÃ_x000F_÷à_x001D_­_x0005_A]»	_x000E__x0004__x0004_Añ=ít_x0004_Aê_x001D_o÷"ã_x0004_AÆ,é&gt;_x0005_A®_x0019_'Øâ_x0002_A,«)M×_x0004_Aûxü_x000C__x0003_A%Ê&amp;_x0003_Aô½Ûç¬_x0004_AH²NBp_x0007_A¥6&gt;_x0013_:g_x0002_Aß_x001B_Ú;_x0001__x0008_Û_x0003_AÂhñs_x0006__x0005_AÝ{å*	[_x0004_A~#½®#_x0003_AHÝw_x0013_ûS_x0005_AÎ¸ZâÞ_x0002_AÛ¼}wè_x0002_Aó/-_x0005__x000E__x0003_A_x0001_ÞÉ?!ã_x0002_A®mý¥Â_x0004_A4ë_x0004_ARáÂAd_x000B__x0006_A ·mþ_x0002_AN¨_x0017_×__x0015__x0004_A¶Í¡Uo_x0005_A©Íòª_x0004_A3^{¼X_x0005_AÖ:hö#B_x0005_AAlæKú_x0018__x0003_AHô*éq_x0002_A«Ì®_x0010_g_x0004_Aîn5~É_x0006_AÄªçY#_x0006_A*ý:t _x0006__x0004_AüÏ×©_x0019_Ç_x0004_AÚ¦­vÉ_x0003_A_x001B_aZ_x0018__x0005_A¼T Ör_x0003_Ah_x0015_×r_x0004_AY¸¶E_x0003_A±®Þ}N_x0004_A[_x0007_g_x0005_þð_x0003_A_x0001__x0008_{%/¶èÈ_x0006_A6½_x0001_(¦_x0003_ASêyÆ9Z_x0006_A_x0011_ß1DÖã_x0004_A_x001D_Þ²;_x0014__x0006_A. _x0014_q_x0003_AR_x0018_7ªË_x0005_A\U"N@Ð_x0005_Ae _x000E_D_x0003_Aî[G_x0003_AñtÙÀ_x0002_A|ÄåLnH_x0005_AVaII_x000F__x0005_A¨sÓ7_x0017_÷_x0004_A}nã'_x001E_/_x0004_A`M^Ø_x001B__x0004_A¢Æ _x0016__x0005_A8ë×p_x0019__x0003_AÂ_x0017__x0006_Üí8_x0004_A¼a	¶_x0015__x0005_AìÀ_x0015_µ_x0002__x0004_A_x0011_ý_I_x0002_AÒ_x0004_½_x001A_j]_x0004_A~nÐ_x0001_å_x0002_A_x0006_Ð»w]F_x0004_An@Rù¥_x0007_AO%ö_x0006_ÁÔ_x0004_A&amp;eË¢`_x0004_ASíåu¯_x0018__x0003_A)_x0011_&lt;Fé_x0004_Aö2v_x001D_9X_x0002_A_x001D_-Q_x0007__x0008_k_x0002_A_x0003_*r-_x001F__x0018__x0005_A°Ôê_x001C_ _x0005_AìÕáA_x0014_Ú_x0005_A_x0015_´JÛI¢_x0005_AºN6_x0004_Ü%_x0003_A_x0004_Z_x0010_Þ-_x0002_AÅ0_x0007_0_x001D_5_x0003_A¬	,*Ã_x0006_Aõñêsé_x0006_AQÙx`0_x0003_A'Ìò|_x0011_î_x0002_A)_x0002__x0017_éþ¡_x0003_AdÖÔ_}_x0005_A~_x001D_^_x0004_Aªdÿa_x001F__x0003_A_x000B_ª_éÄ_x0005_AÖÝ_x000B_OuÏ_x0002_A·M=Øª_x0006_A_x0016_Ãâ§é»_x0005_A_x0010_èév_x000D__x000B__x0006_Af »þø_x0006_AÈ½' eL_x0003_AS_x0001_Nò_x0003_A4t-ê¾_x0003_A_x000C_ÍÐs_x000E_÷_x0005_AYãcúÔC_x0003_A?_x001C_/xø_x0002_A_x0017_~y÷Tb_x0002_AJ£ãÚ_x0003_AA_x0013_3B_x0003_A%ÈÆêü©_x0005_A_x000E__x0012_|p_x001F__x0015__x000D_Ó_x0004_Aë|Hx_x0011_T_x0004_AëIá4Ñ_x0006_A_x0010_+ß_x001D_á_x0001__x0005_AðG¾½_x0012__x0004_AZi_x000C_Ó¡X_x0004_A^ï_x0007_ _x0006_Abz_x0006_3ç_x0002_As_x000F_à!î_x0003_AyÂ±_x0008__x0003_A~_x0012_ä¤¢|_x0003_AÏ|Ð_x000F_î_x0005_ANÙ)l_x001D__x0003_Ar·ôc«´_x0003_AÜ{¿£K_x0004_Al%tÙ__x0016__x0004_Aà°QµJ_x0006_Aùà_x0003_A­Sì«Ô	_x0006_AÓåpæÏ_x001A__x0006_A¦Û_x001C_Ò&amp;_x0002_Ab{Ï²_x001C_Å_x0002_A_x0005_«~!6_x000B__x0004_A_x0001_QY/_x0014__x0005_A_x001E_-ª²_x000B__x0002_AÆÛN_x0004__x0003_A;sj¿õð_x0007_AÙÚÆµ_x0003_Ñ_x0004_A_x0002_	Á8jy_x0003_AâLeú_x0003_Aõ25ª°_x000C__x0003_A¤Û_x000D__x000E_à_x0006_A{ðI	ë½_x0003_AÛ#_x0017_MÅ_x0004_Aâf/ò¤×_x0006_A_x0017_»¸þnÚ_x0004_Ayê:¡á_x0003_A8aDë}i_x0004_A_x0015_;_x0001_R³n_x0002_AH-íåQ{_x0004_A_x001B__x0013_)§1_x0007_A2F_x0016__x0004__x0004_¦_x0007_AO?¦^jæ_x0004_AÇ6¶eÄ®_x0003_AÜ[³/Rh_x0004_Aí.²ê]ÿ_x0003_A;½Û_x0008_gð_x0005_AR_x001D_@³_x0002_AÆ:vÌ=¥_x0004_A_x0004__x000D_ÓS_x0007_Ad'â"_x000B__x0003_A¬¶BqSê_x0003_AÒ`_x0003_hÐÑ_x0003_AÐ¡Ò¼ûç_x0002_AíTüÅ_x0003_A'{ 1ö_x0003_A4·ªL/_x0002_AR%ÛÎ_x0004_ArSÖc?F_x0005_Ag»Ñh_x0003_A_x0004_2_x000C_Ò¥_x0002_A"îí7þ_x0005_A~i9]YI_x0003_A_x0001__x0008_=Ú_x0017_üLl_x0006_A§ V£ ñ_x0004_A6æ&gt;ÌÐQ_x0002_A®÷¼SÊð_x0002_A©¦_x0017_Üzô_x0003_A_x001C_¹zü4_x0005_AR_x001A_RåE_x0004_A_x0003_¥8g_x0015_i_x0005_AÞÚíL¼_x0003_AÕµý¤^_x0005_AØWk}h_x0003_A?bÿ'â_x0003_AÎN@_x0004_A_x0018_aÐ"_x0003_A·×Pöà_x0005_A_x0012_Ô¸]ß_x0005_A¤òËx_x0017__x0004_AÞ§	mk_x0002_AÐw_x001B_I7_x0004_A_x0012_~áèÝ7_x0004_ArjíNY_x0004_Aº~yÄ_x0004_AO!Ç_x0007_CÛ_x0004_Aÿ©³&amp;_x0002_A¡_x0016_#_x0002_u_x000C__x0006_A´Åk(±5_x0005_Ay5°Y	_x0004_A 2_x001F_"KÔ_x0003_A«ßãÞª&lt;_x0004_A±_x0017_þd_x000F__x0004_A\_x000F_½WÒ_x0004_AÃîÒì_x0001__x0007_¨_x0019__x0003_A5qêY_x0005_A._x001C__x000B_3_x001A_~_x0004_A¾®wz¡ú_x0004_A0¦,ÊÉ¶_x0003_AU_x001C_!ØD_x0004_AîÅÇÏ	_x0004_A&amp;_x0018_#_x0002__x0011___x0003_AlS_x001C_Äñ_x0002_Aäg5(_x0015__x0004_A Aq_x0019_+_x0004_A÷Ò%Ãl_x0003_AífÓL&gt;_x0001__x0005_AièS¥rA_x0002_A³_x0018_ø`_x0003_A4F4!'O_x0006_AÚ×®Ç§ñ_x0003_AÍ@_x001D_§'_x0002_AáÈ_x001A_²+_x0004_ArÀß_x0011__x0002_L_x0003_Ap]op_x0018_¤_x0002_A] É_x0005__x0005_A­ë§6Ù_x0002_A§~_x0003_Ï_x0006_A¨_x0014_­_x000B_´_x001C__x0004_AÆó,±ú_x0003_A*¢@úQ_x0004_Aº´}_x0003_AÒ§sC_x0004_AW#w95_x0002_AK_x001D_=Ê_x0014__x0004_AÊù_x0006__x000F_j°_x0003_A_x000C__x0010_÷Û_x0008_®ü_x0006_AoÏWð¶__x0002_AßCN_x000C_³_x0005_A&gt;î³,y´_x0004_Aulf¤on_x0002_A¤éÐìÔ_x0005_Ay&lt;æéÙ_x0006_AâÒ½*Ëå_x0003_A_x0006__x001D_U O-_x0008_A_x000D_^_x0005_ØPS_x0005_Aî¿ý@_x0003_A?	:_x0004__x000F_Ä_x0003_Av_x000E_ª%Ð_x000C__x0005_Añ×ÖÑ§t_x0003_A'È_x0010_ç_x0003_A_x0019_(Ta_x0006_AXÐ"9Ð_x0002_A_x0012__x0006_c%1_x0003_Auc_x0010_:_x0008__x0005_AºÎ»Õë_x0002_Aåì³ø&lt;~_x0003_A1ä'ÖîÍ_x0007_Aà+@rò_x0002_A_x000B_ÏP6Ä¡_x0003_AL_x0012_ø,Ã_x0004_A÷¢?­_x0004_Aú×&gt;©_x0002_Aí_x001E__x0008_j´_x0006_Ay_x0001_'._x001F_¸_x0004_Aj'k_x0011_@_x0003_A¨¨ßwR_x001A__x0003_Ac ´(_x0001__x0008_üN_x0004_A_x0003__x000E_ÔæQ_x0003_Aâ,EdWâ_x0007_A_x0012_ç©m?{_x0006_A_x001E_`=&amp;=_x0003_AQªá!ÇN_x0003_AõÚWxß_x0005_AKýÆÍW_x0003_A´_x0017_}em_x0003_A_x001E_ç_x0017_~N_x0007_A½vP_x0003__x0004_Aý7]_x0002_A_x0002__x001F_&lt;¹SE_x0005_A YÍþ_x0002_Aø_x0008_ô_x0016_s_x0004_A¸_x000B_(Ï_x001C__x0005_A_x0004_Â¦Éá_x0006_ANG[óòç_x0005_AÅ_x0007__x0017__x001B_)_x0002_A7w¦"¦Ý_x0005_AÎÒhÔ_x0006__x0003_Ap7_(±F_x0005_AéÙøL:ú_x0002_Ab_x0008_É¨ûì_x0003_A±âÏãy_x0004_A_x0001_,"û±_x0002_A8_x0010_0Ñ'_x0004_Aa_x0001_Û_x0007_i6_x0005_AxOòÌ%_x0006_AÆ9_x0012_ÊT_x0002_A4éµ_x0002__x0003_ALpMµ_x001B__x0004_A_x0001__x0008_ÖI!Î5b_x0007_AÂ}yÊÆ_x0003_Aé_x000C_¹rFV_x0003_A_x0008_rmßYÒ_x0003_A_x000B__?öl8_x0006_A¼ù_x0010_âY_x0003_A±ÇÙ&lt;Ês_x0006_Anëh_x0004_A'{h_x0005_¨'_x0004_A_x0003_1#Ç#_x0004_AIi_x0019_,_x0004_AåTù_x0017_l±_x0004_A¸xÎ(J6_x0006_A¢7óÀ7_x0005_Að¦r³²_x0004_A_x0015_Y_x0011_A_x0017__x0006_A¢_x0011_Xû7I_x0006_ALuÜÊ_x0005_AÇ¢ÆHj_x0003_A(È¬±3_x0003_AR&gt;_x0019_iý0_x0005_A__x0006_!_x0015_&amp;_x0003_AbEÿÜò_x0002_A_x000F__x0016_Êªí_x0004_Aa_x0014__x0002__x0007_#´_x0004_AiÕr_x0003__x001D__x0007_AªIOÐP_x0006_Awd!_x0018_Üð_x0004_Aå_x000C_2Jµá_x0002_ALKß?@s_x0002_AO$Ì_x0004_A&lt;]Áã_x000B__x0010_Ýó_x0005_AÒ¯næ(_x0005_AH	ÿJ_x000B__x0004_AÒ°ÚF-Ä_x0003_AGÐ_x0012__x0006_AéW^Õà_x0004_ABC¤ô_x0004_AÏß=_x000E_ _x0006_Ah_x001C_4ÈO²_x0005_A¯]«_x0007_AA_x0002__x0008__x000F_bÿ_x0001_AÒ_x001E_óIeÁ_x0005_A_x001E_«í_x001E_ª_x0002_AV6_x0007__x000E_Þ_x0005_A»ýM5_x001C__x0005_AÑ_x0015_wª_x0003_AU¢_x000B_&amp;_x0002__x000C__x0003_AÎæPÉH_x0005_A}Á_x001C_§_x0004__x0005_Aóøxë&lt;_x0004_A¸q²_x000D__x0004_A4R¿ÁØ%_x0002_A~ÃC_x000E_W{_x0005_A_x000D_dnV¶º_x0004_A_x0016_?¸¥_x0004_A_x0017_è6e*_x0004_Ao¡èîm-_x0005_A¦U¤¢ªì_x0006_AawòL_x0003_A³6t»_x0002_A¥"íÁï_x0002_A`åØpuê_x0003_A_x0008_	§_x0013_¤_x0004_»_x0003_Aöé%1pç_x0003_A_x0001_øVüæ_x001E__x0004_A_x0018_d-î8_x0007__x0004_A¼_x0002__x001D_å¶_x000B__x0005_A_x001E_qy½t­_x0006_Aª_x0008_Ý&amp;Â_x0006_AúID x_x0003_A¹e	ï¿_x0006_Arë=_x000F_=³_x0003_Aº&lt;¥âß_x0003_A¦*,ÚT¿_x0003_ARÝGôÞ_x0003_AÅ@çÆ_x0004__x000B__x0003_AJ9Ñÿ=_x0002_A*²_x000E__x001B__x0003_AV¸y&gt;_x0001__x0003_A¾¡¯è§a_x0004_AÈõû¼\À_x0004_A_x0008_¦U_x000D_Ã_x0003_A_x001E_¾_x001B_SÖ_x0006_AB.ý~è§_x0003_Aé_x0013_ñw_x0005_Aù{_x001F_Gú_x0013__x0004_A«ÈØïvH_x0003_Aé¨ÅE_x0002__x0002_AZuÙ6»_x0004_A§ç_x0013_Ø_x0004_A¦Ã¨pîÌ_x0002_AÊ^Þ¶;_x0006_A¶¦_x000F_Rf_x0003_AØæ_x0008__x000E_3x_x0002_AIbi}Ú_x0005_A_x0008_Ü2#Â_x0005_Aà°ÑH_x0007_AnóHÞªr_x0004_A_x000C_,_x001E_1Á_x0003_AÅëøÇì_x0002_Amñe_x0013_ð_x0016__x0004_Aï_x0008__x000E_I,i_x0007_AI_x0012_±qZ¯_x0004_A_x0015_R_x0010_W_x0003_AE¶°GA±_x0004_A¼ÍË¢_x0003_AAk_x0012_°¼_x0005_Ah þ]_x0005__x0003_A_x0012_òG7_x0007_AüY_x0001_{_x0003_Aäuÿ&gt;à_x0013__x0004_A__x000B_ÿ¯_x0003__x0002_AM¯Â_x0008_W_x0004_A_x000D__x000B__x001D_¯P_x0004_AYvý_x0006__x0004_A_x0011_	 )_x0003_AÆÔNF_x0005_A_x0004_Á©·&gt;_x0004_AµB~µÿ_x0008__x0006_A²i_x000E_Q_x0002_A]Î÷±_x000D_¹_x0004_AµÄ%ñ_x001A__x0003_AA_x0016_c_x0014_ÑU_x0004_AWX£6q_x0005_A~d{½_x0016__x0006_A_x000C__x0010_7ýôÖ_x0004_A³B^ÆQ_x0007_AÉij_x0012_á_x0004_A_x0008_¶õ]_x000D_2_x0003_A ©W ñ_x0005_A½\ÃÉ_x0002_A_x001A_ñ_x0002_×Ã_x0004_A´_x0019_7ã½_x0002_A¡ÏÓ_x0017_DÌ_x0002_AH§äe_x0006_ApTÌ_x001E__x0004_AÃÁ.Òÿ_x0003_A%Æ¤æ$z_x0004_A¥â;µá_x0004_AzÝ°_x000C_¾	_x0005_A_x001C__x001E_j_x0016_Ñò_x0001_A¹5bÆF_x001A__x0005_AÙþö)¹ù_x0004_AàÑaò«_x0004_A_x000F_ÿS¿8_x0002_AÉ°_x000E_Ó³j_x0004_AÅ8=p_x0003_Aô¬qXh_x0005_Aù_x001A_´yÙ_x0004_AHµ_x000E__x001D_Èý_x0006_Aíq­|Ø-_x0004_Asx c_x0002_A_x0011_Vq	és_x0004_Ad%½_x0017_G_x0004_A_x000B_#+	7_x0002_AGIä@B:_x0003_ADS_x001F_5_x0001__x000B_ßÔ_x0003_A_x0005_×_x0007_É_x0018__x0004_AòOó-_x0007__x0008_A_x0017__x0014_ê]L_x0005_An¨¾b©_x0007__x0006_Ah_x0012_R~_x0004_A4S$ÄRþ_x0004_AN(ÿß§A_x0006_AôúÝMïA_x0005_A_x0019_fXÓõ_x0002_AÓ¨h¯G_x0005_AyùØâ_x001B_Ý_x0002_AgFÓë0×_x0005_Aó&gt;_x0001_Iþ_x0002_A/Ùº_x0007__x0007_A=»^ü_x0008_,_x0003_Aô_x0006_Á_x001D_sn_x0003_AÂ ¯QÎ&gt;_x0006_A6uÔ8nO_x0006_Aâ;÷_x0004_A%×í	ý_x0004_APxfØ"_x0015__x0003_A_x0012_Ù_x0007_@¿_x0007_A_x0010_ôÁ×_x0003_A#³7µt¶_x0005_A+_x0005_FWÐ_x0006_As}®,_x0004_AÉÚy1_x0004_AÅY±è:º_x0002_Aû¶sË¹_x0006_AåX¾µ_x0002__x0007_AhMTkÌ¢_x0003_A_x0007_	ÁÚK&lt;Uc_x0003_A%!_x001E_crm_x0004_Aýâ]¼ D_x0006_Aª/¹_x000B_#_x0003_A=ÛEY_x0004_AJ­6²tì_x0004_A^g5-O_x0004_A4_x0014_3Þ_x0004_A%hKWÃ_x0003_ACÃç[ç_x0004_A¦_x0006_]¸Ò_x0003_ASÃ¥9_x0004_A·_x0014_ö!w_x0006_A÷QIÛG_x001B__x0004_A._x000B_ÙÇ_x0006_e_x0003_Aý]¤y_x0013__x0003_AZY`Ù_x001D_ñ_x0002_Aî[¯´_x0004_AXÊ»_x0008_P_x0005_ALÿö¡;L_x0006_A_x000E_½êÅ_x0015__x0004_A"_x001D_¢ÙuZ_x0005_AÃ¬X^ã_x0003_AJ	îç_x0002_AÝ-sìB_x0004_A_~DÒå1_x0004_AÞ_x0003_Ñ*Õ¿_x0005_A_x0001_è_x001F_Çÿ_x0006__x0004_AM_x0013_äµñ_x0004_A´æO$´_x0002_A£_x001C__x0014_÷_x000F__x0006_AµKÌy_x000B__x000F_õ×_x0002_A_x0008__x0002_K`j._x0005_A­)u_x0004_F_x0004_A÷I%h_x0019__x0003_A_x0007_¤Õ_x0005_A_x000F_´kòN_x0004_AZ,b²ç«_x0005_A_x0004__x0012__x000C_ÊÅ_x0003_A"u;ßã_x0002_A_x0004_ü}"_x0005_A¼we@Z¬_x0003_An) æB_x0004_A×aS»o_x0004_Aý.)v_x0006_AÛÆi¯îm_x0003_AØ±uÔ	_x0005_A÷É´Çò&lt;_x0002_AAË#Ê*f_x0005_A$	_x0011_öFò_x0004_AÿÑgá_x000E__x0006_AVá_x0002__x000D_¡_x0004_AÀ	Öú*é_x0007_AoBÃ}_x0008__x0006_A¾T_x001C_%ã_x0002__x0005_AÞícê¸_x0004_A_x0011_â_x0007__x000C_â;_x0004_AùÏCH9_x0004_AgÆëa_x0003_A_x0017_­_x000C_Éâò_x0003_A_x0001__B_x001D_Ä_x0002_Aj)Î;_x0002_A?Ôç_x000C_²_x0003_A_x0006__x0008__x0013_ÑÐ_x0005_ê_x0003_A]ÛÙ_x0003_AçÓ_x000C_ÈL_x0005_A=_x001C__x000F__x000D__x0004_AôD«ÓÂ_x0003_A³X)ë[M_x0002_A_x0002_¨_x0019_&lt;_x0005_A%Aþp~_x0003_AÏ\c_x000F_Ù_x0012__x0002_Aü¶jlr_x0007_A_x0017__x0016_QÕo¡_x0004_A¶û_x0010_u_x0008__x0007_A_x0006_]OLÙ_x0004_Ai_x0001_ô±³_x0003_A÷	ðlá"_x0005_A9ã_x0013_õì­_x0003_A¨ú±H¨ø_x0002_Ak?á§ìd_x0005_A_x0008_ï¼sg_x0007_A_x0013__x001C__x0016_*[Ï_x0003_A&lt;=&amp;¡_x0004_AôNÉ`_x0004_A_x0010_©8²_x001C__x0003_A_x0012_èìÞy_x0003_APÑ¹ÚEu_x0003_AEùy_x000F_yå_x0004_A4Ä¦Æÿ_x0005_A_x0012_3_x000F_LV_x0004_AB_x0002_Lðyn_x0004_A9øèT	å_x0004_A+_x0006_IuGû_x0005_A´Ô	_x0008__x000E_µ^_x0003_AÉ&gt;ME#_x0005_Aãèõ[_x0018__x0003_An³_x0001_µ=½_x0002_A¼­T"_x001C_Ê_x0004_A -éb ù_x0003_AÖ/¸çÌÝ_x0002_A¥;_x000D_{_x0003_A¿ÔÂ_x0003_A¿x/XTS_x0006_Að_x0003_ªÏ3_x0004_A_x000C_¡CBÈ_x0003_A×ÒÉi_x0003_A_x001A_Æ|_x0003__x0005_Ahmw_x001D__x0012_z_x0005_A7_x0011__x0014_×_x0006_A_x0012_¶w_x0005_Ad_x0003_ ©_x000B_ï_x0002_AZ°x_x0005_Agí_x0006_©_x0003_Aaë{9¨_x0004_AÙÈC´(+_x0005_AÉêV¸×Æ_x0004_AN_x0019_Ý-ë_x0002_At0¦Bg_x0003_AVuàG_x0004_A_x0003_Ë_x000C_¦.-_x0005_A]q»ÀèZ_x0007_AV_x0014_jª¯_x0004_AEd¹f_x000F__x0004_A&gt;Jeã_x0004_AM	_x0019__x0006_¥_x0002_A_x0001__x000B_È¥O­õç_x0004_AuFmðy_x0003_A¤rr_x000B_üæ_x0003_AÚ_x000B_ _x0004__x000E_Î_x0002_Aö3_x001B_ù_x0002_Aâ^Ç¼¯,_x0003_Ap_x000E_Õ_x0019_rH_x0004_Apë¨þ?û_x0002_AÛùË8_x0008__x0004_A.ø_x001F_m²q_x0002_Aç _x0011_¬bÑ_x0004_Aìýòç_x0003_A®ÉªòÞ£_x0005_A_x0004_Mq_x000E___x0002_A»-±9._x0006_AI"_x0018_Þ_x0007_õ_x0002_A{¶SÎÏT_x0003_Aög¬d¬È_x0005_AZ$íyC0_x0006_AëM)JW_x0003_A4¢çÒì²_x0002_AöAÈx£@_x0005_AP7Ë~×_x0005_Aìnå0è_x0003_AÆçe_x0001_+_x0007_Að¼V7i_x0010__x0007_ATàAÁm_x000C__x0002_A_x001E_ä_x0005__x000B_?¢_x0004_A§	rÆ_x0014__x0006_Amíz¿3Û_x0003_A³ÆÃ!Í_x0002_AdÒðó_x000B__x000C_m_x0005_A·5%°·_x0005_A×_x0013_Ø¼Ð_x0005_A°jP_x001B__x0002_AÆ8·Õ_x001B_F_x0002_A_x0002_sÐß/_x0015__x0006_A|¸±á_x0003_AÚjö^_x0006_A['BÁ_x0006__x0004_AÈ!7_x0001_¶ü_x0005_Aàe_x0005__x0006_A­¸«Þ]_x0003_A_x000C_&lt;V&amp;y_x0006__x0007_A¿UÙ_x000F_Ö_x0004_Aéîér_x0003_AÄvÔá©³_x0002_Aå~7"±s_x0003_AjÇª/b_x0005_A_x000F_ã_x001E__x0008__x001D__x0003_AÀä¡=	@_x0005_A¶M4çg_x0006_A´¨}¸ö_x0003_A	ôÝyÔ_x0004_A_x0016_\Á&gt;ù×_x0003_AË¢_x0015_qÁÇ_x0002_Aò^_x000D__x0004_A«ú«_x0018_d[_x0004_A«-¥(?À_x0005_AÉøzªÀu_x0003_A_x0016_óë«_x0002_A _x0013_5_x0004_A}Hqv_x0004_A	_x000B_"_x000F_ü)«?_x0003_AÕúG _x0015_J_x0003_AâÏ"ïtÎ_x0003_A°_x000B_Ú1Ë_x0005_Axm4êî}_x0007_A_x001D_ú°ª_x0004_Ñ_x0002_A©×_x0006_³½?_x0004_A¦_x000E_¶ï0í_x0005_AzLoß_x0002_Aã`\_x0002__x001F_Þ_x0003_AÕ_x0003__x0011_T_x0006_AºªýÉaÍ_x0003_Aaý*KÃÍ_x0004_A2h®_x0016_É«_x0005_AfÌïÌ_x0002_w_x0003_A&lt;Òoÿ_x0019__x0005__x0006_A7üüÀ_x0006_AÅÅÐ)v¾_x0004_Afµ_x000F_Ó_x0005_A@rA«=_x0004_Aóº|_x0017_Ú_x0004_AhØþ÷.æ_x0004_AA YÄ9Ë_x0002_A4Û´_x0015_t_x0002_A¨Óo%ÿ&lt;_x0004_Agñ_x0015_Xá_x0005_A_x0010_I_x0015_K_x0010_ª_x0004_Ab|æèêÈ_x0003_Aþ|µ~²Í_x0005_A«NI_x0008__x0003_A¥ËÚé_x0001_A&amp;óy÷_x0001__x0008_°¤_x0006_AÐJ ¹Ba_x0002_Aï»_x0019_º_x0004_Aoº_x0017_dR_x0002_A»y Ö»9_x0002_A&lt;ðüÍ_x0003_A_x001C_¤6m_x0003_AÞè9&amp;ü_x000C__x0005_AEÈ\x·_x0004_AnÏ¦x:}_x0002_A÷ÿ_x0008_gù¾_x0002_A.N6_x0014__x001F_Ò_x0002_AóØÈ÷-__x0004_A=²}#Í_x0003_Aÿ¤Ø.w9_x0003_AçåÇýI_x0002_A^ÃâßRº_x0003_Að_x0012_3?_x0010__x0004_A_x0008_øX_x0004_±£_x0004_AÕ¦ôg_x0003_Ar#Q+¯_x0005_AßÉspÙ_x0004_A®[¡gÏ6_x0003_A-ÃX´ó_x000E__x0003_A_x0018_\áHo?_x0004_Ae¼Sd_x0004_AB?Òî;_x0005_AVÁ_æ_x0005_AdqóGîÖ_x0004_Al_x001A__x000C__x0007_AôsÙ­.þ_x0003_A_x0019_Mü`B_x0005_A_x0007__x000B_?¦ðÄ4=_x0004_AÑÂ|ªÝ_x000D__x0005_A:_x0019__x0004_ÆB_x0006_Am_x0007__x0014__x0018__x0010__x0003_A¿§ZyÍ_x0006_AÝø=]¡È_x0002_Aôû_x0013_£_x0004_A¤_x0007__x000F_^M¬_x0004_A¸tÐ_x001A_9¶_x0002_A_x000B__x0014_K=Ë_x0004_ACÒø£_x0004_AvÍ£_x0010__x0002_A ¿_x0007_¬ð_x0005_A_x0003_Ã#_x0007__x0003_A	_x001B_o_x001F_·D_x0002_A_x0008_¢)©ÇÃ_x0005_Aé_x0019_7{_x001A__x0006_AP{üÇ£_x0002_Ai¬_x0011_­*2_x0005_ADnb%º_x0002_A¡Zé1Õ_x0003_AÛîRô¶_x0005_AIQ_x0003_O*_x0005_AÇ_x0019_ßg¶Ó_x0002_A¸÷_x000D_ðçp_x0006_A_x0001_¯¸IÊ_x0003_AÑV?_x0006_=_x0003_Aì¸j¶_x0014__x0003_Ag&gt;üü~_x001E__x0005_Aþ_x0005_VÄ_x0004_A÷¬E¦ü_x0006__x0005_AÂò	_x000D_+à_x0003_A"?ZÒ_x0005_Aý_x001F_ß_x000D__x0002_A"³ ¦Ö_x0005_AÃIÎºf_x0002_Ae¸õ3_x0016__x0005_AP_x000B_ª_x0005_Æ_x0004_AD_x001D_v_x0011_._x0003_Añ!Ù_x0002_AX_x0003_C_x0017_$_x0004_A~_x0014_¿ö_x0004_ _x0005_AN:_x0017_k(_x0007_AÁ\tÜ_x000E__x0003_AÁ_x0016_Uùm_x0006_AxW&gt;R_x000B_/_x0005_Aï0_x0019__x001A_Lá_x0004_A©/m_x0001__x0005_A·_x000C_ _x0014__x0002__x0004_A4`RNVÿ_x0003_AâýýÍòÖ_x0003_A&lt;iZ¤_x0014_&lt;_x0004_Aë³»¹!_x0003_Az_x0008__x0004_rµ_x0003_A#ì@¾Ê_x0003_A_x0019_Èàºl_x0005_Aj[CP_x0005_A&lt;~8_x0005_A¦ÒÐ;ïÇ_x0004_Ag\7R«_x0004_AUìÍõ[_x0003_An_x0012_i7Ã¼_x0004_AHØÉúak_x0007_A_x000C__x000E_Ñ$ÕPHØ_x0004_A&gt;Øh_x0011_m¶_x0003_AÅ_x0014_Ý_x0017_Mí_x0003_Adb_x0019_ _x0002_A_x001B_¶A{Á_x0004_A÷_x0004_ú_x0013_él_x0002_AÌ×_x0017_ÿÛ%_x0004_AÝáJ6_x0018__x0004_Aa_x000D_WãC»_x0002_A+7öu`É_x0005_A®p®_­·_x0003_A_x000B__x001A_2_x0006_Öx_x0002_A[»hÛ¶_x0007_Aí&amp;Ñ1_x0006_A4M¸:-_x0004_A^úü_x0007_t_x0007_AC­_x0002_¯Jõ_x0003_A _x0019_iVj&gt;_x0007_AXB_x0016__x001E__x0006_A+_x000B_p+l_x0005_A4É»J	_x0003_A£ä³YV¸_x0003_AYé_x001F_Ñæ_x0006_A¤â½Tù¥_x0004_AÜ_x001E_"i¹_x0001__x0003_Aº5´å_x000C_N_x0005_APRÍ¤ço_x0002_Ah_x0015__x0004__x0006_p¿_x0004_Aó_x0008__x000E_ûÕ._x0004_A^Ï_x0002_­¯Ï_x0004_AÁÞ%,_x0003_AÍrk	_x000B_c_x0004_A_x0016__x0015_â_x0003_AþU{v1Õ_x0004_A_x0019_ÁÝÄ_x0006_AïìÚÑ=_x0003_A1B_x001F_ÿ_x0004_AåûY©]_x0004_A²)f_x0016__x0005_AEÊýw¡_x0006_A]Ù¦È?¨_x0005_A :ÚkÐ^_x0005_AéË´D_x0019_z_x0006_A_x001D_C*_x000F_Ûî_x0006_A¬J0á)_x0002_AøÆ®^Ø_x0003_ALóSÚç(_x0003_A0zß± _x0003_A¼M:µ}}_x0006_A_x001C_K!`_x0005_A	$k Ñ#_x0007_A_x0004_C­%^_x0004_Aí_x0018_ÿt³ø_x0005_AÒ!0Z0a_x0005_A(ÿÄT[_x0002_A_x0008_h_x001A_ÐÊ_x0006_AJñLò_x001E_%_x0005_A_x0016__x0006_`¹|"_x0006_Aº_x0010_U__x0004__x0003_Aô}:xÚQ_x0004_A§á9§È`_x0006_A_x0008_¢m_x0002__x0006_AªO_x0001_}ç»_x0002_A_x0008_	Ù«Òè;N_x0002_A_éNÉÅ¿_x0003_Aéÿ'K_x000C_}_x0002_AØ¾ ü`#_x0004_A¹#{÷_x000E__x0002_ApEko¬æ_x0005_AÀ&gt;ó-ý(_x0007_AÙç¬_x0011__x0002_AH7Ò¾p_x0002_Auür_x0008__x0004_Aù_x001C_lI_x0006_A._x0012_)×`O_x0004_A_x000B_ã(ÜÙ_x0002_ArRî_x0008_c_x0006_A_x001F_0ß´É_x0005_Aq+Ü_x001C_~®_x0007_A|¡3:_x001B__x000E__x0004_A_x0002_Ï¼_x0015_Ù_x0003_A_x0001_RàÞT_x0004_A_x0006_´]_x001D_Ó_x0006_Aã·_x001C_Í{6_x0003_AÔ_x0017__x0019__x0015__x001C_"_x0005_A-¡_x0003_¸Ëz_x0004_A_x0013__x001F_j_x0003_A4F6NÐ6_x0004_A,_x0007_è_x0006__x0016_W_x0005_AÜ3{&lt;t_x0003_AÐ¡_x0004__x000C_Ô_x0003_A,)wS_x0017__x0003_Aâ°ª¢_x0002_A¢Û²_x000B__x0003_Az_x0003_¥´_x0008_	Ë±_x0005_A·B!&amp;lÅ_x0005_AW_x0015_#¿_x0005_A_x0014_¶,â_x0004_A@â¢?Êî_x0004_Ad8Ð_x001D_&gt;_x0005_A²Òd_x0003_A-§¿_x000B_©ý_x0002_A.9Ç_x0004_Aµý±ßq(_x0004_AüÐsò_x001B__x0006_AiI]£|_x0004_A;Ø`òV_x0003_Af_x0010__x0016__x0003_Apmå®&amp;_x0004_A_x0005_v_x0014_¨_x0006_Añ¬Ífúè_x0003_A1÷Ø_x0011__x0003_A_x001D_è_x0011_6÷ÿ_x0001_A:.=åB_x0005_A_x0010_¬SO2v_x0002_AÀÂé}_x0004_ACÍù_x0005_AKèÒü_x0008__x0007_Aòe&amp;Äj_x0005_A_x0015_Ia¡p_x0004_A¢v½&gt;ñâ_x0003_A'¥_x000F_ñÜ_x0003_AÛðð_x0005_*Ý_x0003_AöªY_x0008_0_x0003_AÎl_x0015_u/ß_x0002_ATuÇÐÎ_x0002_A_x0007_	GÔõq_x0019_õ_x0004_Ajdô]ø_x0005_AÕ_x000B_ÍKÄÊ_x0003_AÔ£Ù_x0001_àÅ_x0004_Ab»_x0016_R4B_x0004_Ai_x0017_Ûq_x001F_u_x0005_AÅå¦_x000F_U_x0002_A_x001D_Ú7Íù_x0005_AB_x0007_uP _x0002_AÍwÔ)Ùo_x0004_AiÕ©,Zu_x0005_AnÞ_x0013_^?_x0015__x0005_AR¯Ñ_x0004_AD_x000C_'¦Âý_x0003_AêÖG _x0005_Aeùª°Û_x0005_Ag\ó_x0008__x0005_Asç'_x0015_Ê_x0016__x0003_AØ÷_x0005_´L¨_x0002_AØT§¶Ô"_x0006_A'yÚ1ó_x0004_AA6!ïr_x0014__x0005_A!ÈZ¼yÀ_x0004_AF»_x0008_í¦_x0004_A[FÏQÐc_x0004_A£$NS,_x0004_AëÇ^_x0004_¸P_x0003_AOä½ÓJ_x001E__x0004_At_x0017_¶Pí_x0002_A±Wbå_x0002_A_x000B_@x_x0005_q_x0003_AÖi_x0011__x0003__x0007__x0008_Ib_x0003_A êU£_x0003_A_x0003__x0019__x000D_ó_x0004_A×eQ·ü_x0004_AÓ_x001E_]_x0003_Ay£ê;%_x0004_AÃÇ _x0017_`*_x0003_AR®àùX_x0006_A³oÊ.$_x001E__x0002_Aö-B­8&amp;_x0006_AGé0kò_x0005_Aë_x000D__Å_x0002_A;ãÁ_x000B_ÿ,_x0003_AÙ@t#Ê_x0012__x0005_AB-Éñ·_x0003__x0005_A% _x0016_lA_x0003_AÎìX÷°ÿ_x0004_A	÷_x0013__x0001_ÕÍ_x0003_Agäµ.à_x0004_A(U|kÅ_x0003_A,S½R-ø_x0002_A¦? &amp;µ_x0006_AïÛÿ_x0003__x0004_Aþ·qç$_x0004_Ab«T_x0012__x0012_t_x0004_AçÀÝ|Fú_x0002_AyÖÁEÃ_x0002_Aä¼#§_x0002_AKú~0_x001B_!_x0002_Ab3øJ6_x0004_A/Lz¥N_x0001__x0004_A¦ý©Å\è_x0003_A_x0008_	T.§SÉ`_x0004_Aó\`s³_x0003_AyfCÕr6_x0002_A?H_x0004__x0002_É)_x0005_AóR^äú_x001E__x0002_AþLQö2_x0004_A_x0007_5ó&gt;_x0005_A_x0006_úÂÑsM_x0003_AtÉz\_x0002_A=B_x0011_¤_x0004_A_x0010__x0017__x001D_dÿ_x0003__x0004_A&lt;iQ_x000D_*_x0002_A_x001B_­½_x0010_N_x0003_Aý_4_x000E_ _x0002_A°¤¶þ_x0004_AµÇ!N_x0005_AA_x0001_!F_E_x0004_Aj¢1_x0005_A_x0003_Øô¼_x0005_Af_x0005_ÞÏ*	_x0003_Aòæ²¥:_x0005_AMÎÁÖ_x001C__x0003_A_x000B_(Bt_x001C__x0004_AÒj¶é¡ã_x0005_A_x0012_rr×Ë_x0005_AÎ½D¦øJ_x0004_A¯K2õ_x0004_A¢0¨©0å_x0005_AAù¾_x0014__x001F_Ð_x0003_AîûÓ_x0004_AùÒs´¾_x0002_AF_x0001_	k×_x0004_Ad&amp;_x0010_áW_x0003_Aè|ËMg³_x0005_Aoc¯.Ö_x0004_AHå5a_x000B_I_x0005_AO|ÚÜT_x0005_A$V®ím&lt;_x0004_AO\!ùy_x0004_Aq5ÿ®_x0004_A°2CÁ_x0004_Avðqê7_x0004_A_x0010__x0006_-_x001D_e_x0003_A_x000D_Zö_x001C_x_x001B__x0002_AÚù_x0003_b¸ð_x0003_ADöµ1X_x0004_AuÖ?ÈÖ_x0003_A_x001F_`CÁ1K_x0004_A»»qÔ	_x0008_AlÑÁ5_x0001__x0004_A(2¯¥kÅ_x0004_A¶ÚÙ)¿_x0004_AÁÁíAºå_x0002_AÖ_x0016_fù8_x0002_ANMo_x0015__x000B__x0005_AüÖ_x001F_¸kª_x0005_A?AOFô_x0002_AR9b_x0010_Ã_x0005_AÞCç_x000E_áj_x0006_A`?_x0007_ý_x0003_A&lt;__x0002_,p_x0004_A´ ò7y_x0005_A½[ôA!_x0014__x0007_A_x0001__x0008_ ¢0ÛÆü_x0003_ArúBTÏQ_x0003_A_x0011_nV·¶_x0002_A×Ô¢#!?_x0004_A_x0002_Fºáh_x0002_A _x001C_äÇF_x0004_AY©_x0003_AP$_x0016_úÚ_x0003_A¸7_x000B_êW_x0003_A«KmÂ_x0002_A!_x0001__x000E_°jÇ_x0005_AÞH¯HC_x0003_A2ªf}_x0004_AËt_x001E__x0013_­_x0002_A&lt;J[s_x0016__x0002_AaÆ´L &amp;_x0007_A&gt;HQÈò_x0002_A¹Èp¤3y_x0003_A2¶&gt;1BÈ_x0003_AU_x001F_t*DË_x0004_A_x0010_ª·²½S_x0003_Aè§L,mû_x0003_A_x0011__x001D_Þ­ñ_x0005_AX+q1Û¦_x0003_AÕ&amp;¢?ßD_x0006_AÙ©ðÓnû_x0004_AMoCÛ_x0003__x001D__x0004_Aä¾ÕFÀ_x0017__x0004_AzÔEXVï_x0005_A´_x0004_YSI_x000E__x0005_Aÿ]_x0004_i_x0005_A,¤èP_x0001__x000C__x0018__x0003_A/Ì_x0008_°L_x0006_A_x000F__x0006_"¨_x0004_AOû9_x0012_Õï_x0003_Aºç&gt;ã{_x0002_A_x0016__x0005_£y_x0004_A©ø_x0012_Ù_x0004_A(öÆD-}_x0003_A.âáìG_x0018__x0006_Ao¤ÑÀ?é_x0003_Ayº_x000E_Ä_x001A__x0005_A+é¶µ_x0003_8_x0003_Ah"YÌ]Ý_x0002_A_x001C_Ú~¯)«_x0004_AÁ5Âó_x0003_AÌJýÙ_x0007_A_x0010_·Zw§O_x0004_AªÃ¾_x001E_ß_x0003_AÐL¹³$_x0002_A&lt;}äzaQ_x0006_A_ËG_x0011_Þa_x0006_A&amp;!ûù³&gt;_x0004_Av_x000C__x0013__x0005_Är_x0005_A¢ ©H^_x0003_AQ½12Y¹_x0002_AØìª_x0005_An${g§$_x0003_AF_ïd_x0007_R_x0003_Aí_x000B_´%8Ç_x0003_A©¡³_x000D_*_x0006_A;7ù}z¢_x0004_A_x0008_	zjÞ_x0002_A_x0008__x000B_¤§9tä_x0001_A¬Î_x0012_xù_x0005_Aäö&lt;±Mí_x0001_AX!_x0017_w_x0003_AQÍm¸¨_x0003_A_x0004_/¸«X_x0003_A)â(_tl_x0002_AÅ_x001B_â\½;_x0005_Aä Ý_x000B_À_x0004_AÙèP_x0012_R_x0005_Adì»qF_x000B__x0005_Aýc_x001D_UR;_x0002_AºU¬Rá¼_x0006_Ady_x0004__x000B__x000F_]_x0004_A·¤!ÖH_x0003_A¢~s_x0011_{Q_x0003_A*oÈZí4_x0003_AIjð_x0011_h1_x0005_AU_x0006_¤RÌß_x0002_AYâÁ(*é_x0002_AÐ©ß%v_x0003_A	®èmA_x0004_AÜ_x000D__x0013_:ø_x0012__x0007_AÝBfBV_x0005_A(AVn_x0012_Ò_x0004_A¿_x000E_Zât_x0004_Aõø490_x0003_A_x001F_z®_x001A_ô_x0004_AIöD¸,_x0006_A«¶[ÇNî_x0002_AMA|Â,_x0002_ASwh_x000B__x000D_½_x0004_AC_x0008_(©ð_x0003_Aº$åÃË_x0002_Ameº¾µ(_x0003_AU_x0001__x0003__x0001_u_x0002_A/)ÚNV	_x0006_A_x0004_{;¥Ó^_x0004_AP_x001C_ÇÀfÿ_x0002_A'ºÝGÔ_x0006_AtT$Z_x0004_A4cô[:Î_x0003_AcÓ_x0017_ v_x0003_A_x0011_óÐÕ;_x0007_AR xËÙÃ_x0004_ArêK_x0011__x0005__x0006_A@&gt;jtXV_x0004_A7È+ÚJ_x0004_A'Epi_x0012_ò_x0002_AØjë¾îN_x0002_Ae_x0011_®ªj _x0004_A_x001F_óÄ¤_x0002__x0005_AE(q±Þ_x0002_A¹,Áþ*:_x0004_Aêp-j÷_x0002_A±Ï2dC¾_x0005_AjbÛ_x0016_µÏ_x0005_Aøcæ_x0003_A®N`·_x0004_Â_x0003_AÚüÐ_x001E_gä_x0002_AìñÀ¼ÂD_x0003_ANÕ"¿|_x0004_AÎ/_x000C_Qf_x0006_A_x0008__x000B_D;_x0003_A¡IÂYM§_x0004_Ah²wÞê_x0002_ATÌë~¼\_x0006_A^·÷¶±û_x0005_Aqç!T!_x0003_A_x001C_@Òu&amp;_x0002_A­_x0001_ÞOÓ³_x0004_A_x000B_ÛSÛªÔ_x0002_A4_x0015_Gx_x0003_A6p_x0006_îi_x0003_Aêf9¨¶_x0004_A	S_x0007__x001B_,_x0006_AË_I_x000E__x0002_A&gt;Ñ|kØ&amp;_x0006_AnJV÷ô_x0005_A_x000F_é¦-ª_x0003_A%±Àü¼_x0004_A³!²ÆU/_x0003_AÐö6ìÖ_x000B__x0004_ASgL_x0005_KÏ_x0004_AmxâÁ_x0002_A_x0015_X_x0019_a%_x0004_A²ÙÊ_x0017__x0006_Aî9ÜÌ'ì_x0004_A;¸Nºé_x0003_A:l%º_x0005_A½hÖ;ß_x0004_Aò_x0015___x000E_æû_x0002_ANåÎ\f_x0005_AÍ#·f_x0002_APT_x001F__x0008__x000C_ax_x0005_AwÅ_x001A_u@_x0007_A	zH¢ï-_x0003_Ajö¦åÉ_x0003__x0004_A_x0011_ÎQ\Ç_x001B__x0007_AT|a_x001A_-_x0003_Aª_x0004_i_x000B__x0019_K_x0003_A'_x000B_ÖSJ	_x0005_As_x000E_ØBp_x0004_A½!Iò~j_x0002_AIeI/ôA_x0003_A×-Öõ)ö_x0002_Akò°_x0004__x0003_A¾à	ði:_x0002_A·8oÕ¼¿_x0002_Aì_x0016_Ê²^Ë_x0006_ACä'1ëÎ_x0003_A_x000F_{h}a_x0004_A8Å_x0001_x_x0005_Aÿ_x0007_^ÉÓs_x0005_A zG½Q_x0004_A*xsâ_x0006_Õ_x0002_A_x0012_P[ëu_x0003_A9_x0001_S¹_x000E__x0004_A_x0015_þ_x000D_+1_x0004_AVÃ_x001B__x0002_Ax^²3{_x0003_A¼Ä5È±_x0002_AÓ_)xá_x0003_A|1E9ü_x0002_AîåR_x0017__x0012_Ã_x0005_Axg_x0019_Å_x0003_A_x0001__x000C_ÆÂÕÃ2_x0003_AÕ_x0007_\¯ÿ'_x0005_AÜ$t_x0005_A©x_x0008_n_x000B__x0003_A­C,^`_x000D__x0005_A~¯¡_x001C_Ùà_x0002_A*à/å,d_x0006_A	äØÓ+½_x0005_A¹ÚJj_x0004_Ag8Y_x0004_A!¦ÒBG_x0003_A¶AÝM_x0004_Ê_x0003_A Ú_x0003_nC_x0003_A"¼vØ;Ý_x0006_A+íê_x0002_AkrIøÆ_x0004_Aÿõ®x÷_x0003_AÌa_x001D_ã_x0003_AÍÖ8p_x0004_AÉ§§H_x0006__x0004_Acê_x0014_K;p_x0005_AÕ{[1å_x0017__x0002_AÆ?d_x0007_E:_x0004_A_x000E_û_x0004_P½_x0004_A_x0001_l=º'_x0003_A_x0016_ä_HU_x0004_AÞ$¶íÜ_x0005__x0004_AñhyÌôã_x0004_A	ç_x000E_f~_x0005_A_x000D_½kA[_x0003_A_x0002_§¶J_x0003_A_x000C_ñ&amp;_x0018__x0001_	÷_x0004_AërÕ~µë_x0003_A_x0018_ä_x0015_õM_x0004_Aj_x001C_íEÁ_x0003_A[_x0007_-;°_x0006_AºçÆUøh_x0003_AÓ_x0007_3_x0008_d__x0003_AdI×¿?_x0005_AÒ_52_x0007_q_x0005_AÇv_x0006_ý_x0014_/_x0007_AÂ lP*_x0004_A_x001E_¿DY´@_x0004_AÖ_x0004_H_x0003_AE"½æ_x0003_A¨_x0018_ZK¨_x0004_Av¹Ý~!Â_x0004_A+Ò_&amp;_x0003_A&gt;h_x001E_*_x0003_AKFäÀó_x0004__x0005_AëÞ_x0019_FÝ_x0002_A5}=ë _x0004_AkLEÅäÄ_x0003_A&lt;´¸µ_x0003_A_x0002_éÁ°Î_x0003_Aúðð]|_x0002_Aÿ_x001D_._x001D_iY_x0008_Aô4ÿS,4_x0005_A_x001F_FÌð;_x001C__x0003_Aå^ki¸Æ_x0002_A÷¹W&amp;_x0005_Aâ}Ð,y_x0005_AÛ{&amp;g_x0018_f_x0003_A_x0001__x0008_`u1~_x0005_A8¹ÚëÍæ_x0002_A_x0007_ÝL6ä_x0005_A{®¸OJ_x0004__x0006_A%ãvÚC­_x0003_A°;ù4_x0007_A_x0011__x001D__x0015_JVÂ_x0003_AÏ»_x0010__x001C_Ú_x0004_ANX_x0013_¨,_x0002_A_x0004_ims3Ë_x0002_AV"É_x001C_¢_x0003_AN/_x0005__x001B_,i_x0004_AÜÝtW_x0005_AtàYC®o_x0003_A27u¹x_x0006_A­»ÕÀTì_x0005_A_x0002_`0@{_x0005_A§3#6_x0003_AÖ¬1øÀ_x0005_AÈ¬Óô_x0004_AC3ñj­X_x0003_A3&amp;«ñ_x0004_³_x0003_A¤+TJÓ_x0003_A_x001A_¦_x0006_AÉEK_x000C_Ê_x0003_Aµ÷7_x0004__x0003_A_x0005_~t_x0004_AÉ_x000C__x001A_à£_x0003_AP×UÚ_x0003_A2_x0014_bJL¦_x0004_AÜ_x0018_¯\´"_x0004_AÌ£;_x0001__x0007__x001A_h_x0002_AZÍ_x000D_êëÑ_x0002_A}z}Âõ_x0005_A­¨bo_x0007_m_x0005_Afÿ;²K_x0011__x0006_AÐJ¼ßÖÿ_x0002_A®JÁÈ_x000B_â_x0003_A»_x000C_i5"_x0004_AÐ¡\ô´Ï_x0003_AKæQ£_x0005_A_x0002_;Ç7Ìí_x0003_A*µ_x0001__x0005_E_x0005_AÔC&amp;è2µ_x0003_AÐpê_x000F_)_x0006_AÛÀ×Î"ê_x0005_AãòÖEw_x0006_Aï_x000B_£_x0008_É¤_x0003_AmÔ@|ê_x0005_A,Ïwà_x0004_A3Õ?¢_x0003_A 8û*Jú_x0004_A_x000C_MÞ_x0001__x0001_Ã_x0004_Ay_x0010_ø=LÜ_x0002_A_x000F_û|Qð_x0004_AÇÊÚ·9»_x0005_AR&gt;À	àL_x0004_AÃ¿Þ_x0015_ß_x0003_A_x0002_uo_x0010__x001B_§_x0004_A6¾j´Xù_x0004_A¶µ_x0002_«¹E_x0006_AJ¨²69_x0003_A_x0019_C×oI_x0005_A_x0008_	gPÅxþ!_x0007_A_x000C_A~j®¸_x0004_A'ïq_x001F__x0001_Î_x0004_A^x_x0011_¨W_x0006_A_x0005_ÐiA_x000F__x0003_A_x0006_ßìzÏ©_x0003_A£[WÔGç_x0006_AjÓv7åó_x0002_A%³¢*_x001D__x0002_A	@_x001B_DoM_x0004_A%._x001A_âø&gt;_x0002_AEä_x0012_ÛÄ_x001F__x0003_A_x0005_­EÞN?_x0005_A®ð¿þ_x001D__x0013__x0003_Aý_x001F_@YQ_x0004_Ax6Tº°_x0001__x0004_A_x001F_mÙ__x0004_A_x0014_~_x000C_ Mß_x0004_Aqu`âÆR_x0005_A('+n_x0007__x0003_A.ÿ =²¶_x0006_A_x0007__x000E_R_x0006_G_x0003_A­®Sm+Û_x0004_A@Æd~)_x0005_Ag_x0005__x000F__x0016_w`_x0006_AªWBV(_x001A__x0003_A0ú_x000E_È_x001A__x0004_Aò£Ä¼x_x0004_A:Ý.QZ_x0002_A+_x0015_ôÜ._x0003_AH©Ã#û_x0004_AÝ_x0007_Ýö_x0001__x0008__x0019_Ê_x0005_A_x001A_ìööf._x0004_Aæá_x001D_O¤_x0005_Awv¡_x0007_f_x0004_Ak1_x000D_Yÿ_x0004_A_x0010_Î_x001B_	¾_x001B__x0005_Ah¶öÌj°_x0007_A¤"éq,Q_x0003_A½M_x0014__x0017_çr_x0002_Aã_x001A__x001D__x0006__x001C__x0003_A^é_x000F_U©_x0003_A¨_x000C_MÌâL_x0002_A_x0011_î  V_x0006_Af´_x001E__x000F__x0016__x0004_AZì2ùz_x000C__x0004_Ao/QË_x0003_Aù_x0002_	_x001E__x0006_A8_x000C_ÛÝ3¡_x0002_AüÂ)Ê_x0018_^_x0003_Aãg7ïtx_x0007_A_x000C_®ób_x0012_§_x0005_A®v_x001C_°M_x0005_AZ_x0013_Þþ_x0011__x0006_A¢:.ò_x0006_Aõp¸ê_x0003_Afj&lt;Ï°_x0003_A*89_x0015_é_x0015__x0006_A_x001C_Õ_x001E__x0011_Dâ_x0002_A¤fâ0³E_x0005_A#µÕÒ_x0004_A_x001B_Ã![_x000B_:_x0007_ALêûÀÛ&lt;_x0005_A_x0007_	»bÐpl_x0004_A_x001B__x0001_R_x0004_Wf_x0004_AóØ¶ù_x0003_A®þÍwø5_x0004_AE&gt;*¤æ¨_x0002_AÜ_x0003__x0004__x001E_£8_x0004_A+ýjÜ{Ð_x0004_AnÈ`¾8_x0013__x0004_AXò¥{w_x0003_AhÀÛµE°_x0002_At\_x0008_Vq_x0003_Aý_x000D__x0018_¯H_x0006_A&gt;_x000D_âùéä_x0004_A_x000E_³_x0007_rJ_x0003_AØxwsk_x0004_AwrÁÐ_x0002_A\ë_x0005__x0005_§Z_x0003_Auôðçü_x0003_AéU@©§_x0004_AIºKÖÜ·_x0006_A´ÂßÌ_x0005_Añ19SÎß_x0003_AúOÿ_x0012__x0015__x0003_AÝ+*_x0006_A_x0007_ÞD_x0001_9ê_x0002_AÿSI=._x0003_A_x001A_LTêªJ_x0002_AZvÞ5D_x0004_AF²w_x0004_A_x0011_ÓwQ_x0012_U_x0005_Aì­ç_x0014__x000B__x0004_AG}·_x0006__x0008_Ì_x0007_A_x001B_ô_x0016_/_x0005_Aùc­Y_x0002_AXóÛ|e_x0003_Arï¬_x0013_è_x0004_Aiõ\2L[_x0003_A ìRæu_x0002_Aq/ÎV"_x0003_AúØ\5Ó¨_x0003_A_x0004_ækF_x0003_A*Æ;:%H_x0003_Artb¯_x0003_A&lt;è-"q_x0005_A_x000C_VÙ³70_x0005_A_x0004_Ã9e_x0017_x_x0004_A¨ImÀê_x0003_AÕEµòn_x0003_A@ý=Dæ_x0003_A3[_x0013_¼a_x0005_A%!_x0011_Õék_x0003_AÌ_x0005_lu}ñ_x0002_A&gt;ñ£sÜ_x001D__x0004_AE_x001A__x0010_b_x0003_A¶L[_x0005__x0005_A}¯Hz._x0014__x0003_A6_x0008__x0001_¼Àü_x0002_AQîØ©½ä_x0002_Aâ@í_x0005_AÝÔéH_x0004_AHGvÙfb_x0003_A`_x0007_V|¼_x0003_ATÅ_4Ê¸_x0004_A_x0001__x0006_sa_x0016_º_x000F_Å_x0003_AÀ_x001A_Ê§&lt;s_x0003_A=_x000B_ÚN_x0017_4_x0005_AGáÑ&amp;P_x000C__x0005_AL_x0012_VÔ©6_x0004_AÈàé\nÈ_x0002_A³ô_x0006_îÌì_x0003_AÖVÆ_x0007_Àµ_x0004_AA_x001B_Q_x0003_á_x001D__x0003_Ac'`Êë_x0002_A66_x001F__x001D_¢ã_x0003_AÒ&gt;l_x000F_á_x0002_Ab±¨gX_x0005_ArÓ03=G_x0007_A´¥º©ï_x0007__x0004_AÓàþ&amp;W¤_x0003_A6û	´Þ_x0003_AÌÆó¿_x0004_Ag*l_x0004_AÍ"-_x0015__x0019__x0005_Aª¼È_x000D_ÉÕ_x0007_A_x0004_ö_x000B_Gd_x0005_AI°iÐ£q_x0004_Aí¯÷iâ_x0004_AõÓº@Ú`_x0003_A_x000D_P_x0003_´H_x0003_AÆJ1?tb_x0004_A ëgÄ_x0004_A ó£Îß_x0007__x0003_A¯SÞ¹e_x0004_A±±D3_x0003_Aê?.K_x0001__x0007_ÜK_x0004_AM£_x0011_·þ´_x0005_A§éÆ_x0012__x0018__x0004_A§ÏòYÇ_x0002_AÆ_x0001_/i©¥_x0005_AQ$Ëã_x0005_A§5¡Tâì_x0005_A»mø_x0018_Ü_x0003_AvË_x0016_ñK_x0002_ABÙ\_x0019_¤T_x0003_A_x000F_gXÂ7±_x0003_Aï~r ê=_x0006_Axêïû¬_x0002_A__x0003__x0016_æk¬_x0005_A)ª_x0013__x0011__x0003_A¶æ2W_x0005_A00Þ²_x0016_\_x0003_AIäd® _x0005_AyGÅ«,_x0005_AÂ¹Ü÷âÇ_x0002_AuqÞ¿uN_x0003_ABp3¨L_x001A__x0004_AùGè4r_x0005_Aè±_x0016__x000E_Ìs_x0002_A_x0014_t$.º_x0004_AÂr®V¾_x0002_A¿F!+ò_x0003_AÔ9Q"¸_x0003_AÀÈê§Þ}_x0003_A_x0017_¹rÌX_x001D__x0005_AÁ}Ó¡y_x0006_Aq½!Ý´Ä_x0002_A_x0006__x0008_-×Ò¾þ_x0002_A®©²_x0015_Ðx_x0005_Ac_x000B__x0008_ëSÕ_x0002_AöÎzÄ(_x0004_A1.=E_x0005_AËcå`ãÒ_x0003_A¦^a_x0018_Ôº_x0005_Ar_x000B_Òj¦_x0002_A¾MÓ%_x000D__x0005_A_x0013_­A¾_x001E_ç_x0004_Aì_x000C_±VO÷_x0005_A(6cï{0_x0004_AË_x001F__x0001__x0018_\·_x0002_ANF|=_x0005_A¨Û:íá_x0005_Ab_x000B_%Ö~R_x0003_Ag éçÕ_x0002_A ã_x001D_ë­_x0007_A&lt;ñÑ|½_x0003_A_x0005_²lc&gt;_x0004_A´eÄÜm_x0003_A&amp;ìÚ©ò_x0004_AM_x0016_*KÛ_x0002_A´§ÜR _x0002_APþSÍÊz_x0005_Aë,=_x0003_AË¸`³°*_x0005_A_x0013_ÖVYMá_x0002_A-JS½bd_x0002_A{&lt;¦¥P_x0007_An´5?_x0012__x0005_AP5§_x0007__x0008_ÂY_x0006_A«GÏ¯c_x0005_AúGUï_x0006_A^ki_x0003_Ý¼_x0003_Aã_x0019_ö÷Õ_x0003_AÎ_x0018_*Àlî_x0005_AÈÇíf_x0019_v_x0003_A_x0005_#¶`'_x0005_Abúûx_x0004__x0012__x0005_Aù¨¤C0_x0005_A_x0007_ÌÃ£_x0006_·_x0002_A+¨ÈÍ04_x0003_A*na¡_x0005_A_x0016_ÇÏ_x0002_ä_x0004_AäÄ_x0014__x0005_î_x0005_A+´ù_x000F_C_x0002_A_x0011_ 4;_x000F__x0002_AÛ_x000F_Ü(3+_x0003_Aï,òEÆ·_x0004_A\G®sñy_x0002_Aëc_x000F__x0001_çS_x0004_A_x0011_Æ_x0007__x0004_òÝ_x0004_A-×(&amp;X_x0005__x0004_A&amp;_x000E_¨Èõè_x0002_Ab¢~ã_x0011_¸_x0002_Alþ_x000F_F_x0006_A_x0014_Æ.Â½Ú_x0002_At&amp;T÷_x0006_Anþ[XÒ_x0005_AA·[R_x0005_Aî@õL°_x0005_AôVp_x0013_ÿÑ_x0005_A_x0008_	MT¹DÏ_x0002_Aåclk_x0003_A|)æA_x0004_Aä&gt;§d_x0014__x0004_A\è_x001F__x0010_·_x0003_A*0_x0014_C_x0003_A~íÜ_x0003__x0005_A$¦§Su_x0006_Apå_x0016__x0015_è_x0005_AùM¹_x0019_&amp;î_x0004_Aöïé_x0006__x0005_A%*Mì¢/_x0005_Aâ0!_x0007_Aö_x0012_Ð_x000C_ô!_x0006_A¹ +_x001B_ö_x0001_A*h\_x0007_A_x0011_¹i¶k®_x0003_AQå[«¸&amp;_x0005_A8¡F:_x0004_AM¿¿Æ5_x0002_Aùêæ_¤R_x0004_ARÛª.Ä_x0005_AC´_x000E_}Ùb_x0005_A/ÈÉ:_x0005_AVZ!9_x0019_(_x0005_A&amp;õJb_x0005_A5«&gt;è_x0013_E_x0007_A03ì­ç¢_x0006_A_x001C_O!o_x0006_Aj=Ä/µ{_x0004_A_x000B_³\_x0005_AÓe·_x0008_	âÞ_x0004_A¶(Ì_x0006_AÐµ_x0002_¶ú_x000B__x0005_A'_x000B_K-O_x0003_Aö_x0008_1ÀP_x0002_A8¿ÑÖ_x000D_±_x0005_APð!WÔ=_x0005_AzÌDÀxö_x0003_Aä©-ã _x0002_A_x001B_DØÒr	_x0002_AÉ_x0011_2²üÅ_x0007_Aô`Ï_x0013_4_x0002_A2ù\õú_x0001_Aru_x001E__x0012__x0017_k_x0003_A_x0008_ËI_x0018_¹._x0003_Ai_x0006__x0012__x0005_A.üb_x001E__x001E__x0004_AÛýÍ_x0007_2_x0004_A_x000F_6q,êx_x0004_A«*&gt;Û;n_x0006_A¨i©£¾_x0003_AµÒ^c_x0005_A9äwºåe_x0003_A¬?L_x0007_AkÒÍ9	_x0004_A_x0014__x001B__x0015_ÎÄö_x0006_AâKc_x000C_òë_x0005_Az#_x000D_V&lt;_x0004_A;Î¹)_x000D_ú_x0004_AtÖ%4pë_x0004_Aqx0AÊ_x0003_Ad¯M¡_x0004_A	_x000C__x0002_d¿á[£_x0006_AP	w_x0014_]Æ_x0003_A&lt;÷_x0002_C_x0004_B_x0008_A%I:_x001B_a_x0005_A¡_x001F__x001D_Ð_x0003_A&gt;_x0007__x0005_úÇ_x0003_A]&lt;:_x001E__x0007_"_x0003_A¡ÜÕßg_x0003_AW³½½ÿÂ_x0002_A²_x0003_Ì@­_x0003_AªóÀávs_x0004_AYð_x0012_[k_x0005_A_x001D_;Å¶b¾_x0003_A¬íÖú!E_x0004_Ap3VYLÜ_x0004_AÔ»¯æÃ_x0002_A_x0017_£	_x0006_[_x0013__x0003_Aõ~b$_x0005_A_x0001_Âm4û_x0004_Ab»@Î_x0018__x0005_Aw_x001B_E_x0002__x0019_ÿ_x0002_A2Ïj°«_x0003_Aâ9n-¹y_x0005_Aó÷Äù+_x0005_AdMT1íg_x0005_AJZ²_x0006_Að_x000E__x000F__x0003_Aµævñ_x000B_Ë_x0003_Aòñ`_x0016__x001E__x0003_AÁ_eg_x0004_A&gt;_x0015_f_x0005_A©tË_x0007_	_x000F__x0003_AÆzÁ_x0001_ _x0003_AKkõ_x001F__x0004_A\_x000D_/q__x0004_A_x0012__x0002_A|÷T:Qh_x0003_A_x0016_Jb*ËU_x0002_A¬9¬5xÇ_x0004_AÙy.HF±_x0002_A8åMÊÏ½_x0005_AÄÓ_x0018_EêX_x0004_AW_x0002_~_x0016_ìå_x0004_A/EÎ_x0019_±_x0003_Ab_x0001_¼EÃ$_x0005_Aý&lt;Ð9._x0002_AÈG·oñ_x0004_Aïgz6K_x0006_A_x001E_9_x0002_A¨¥aW_x000E__x0004_AÙ_x0007_~D_x000E_ô_x0006_AGV_x0006_ó_x0003__x0003_AÊ_x001F_Èw_x0012_Æ_x0004_AÌÄ_v°¦_x0003_A_x0008_jÜè)¯_x0002_AÉ#	À_x001F__x0003_Aý_x001A_ø¤_x001A__x0004_Aõ;_x0012_e²k_x0004_A^p_x001E_D_x0004_A[_x000E_;_x0004_AÚ÷_x0014__x0001_}_x0005_A_x0003__x001E_­ _x0002_·_x0004_Ah{Ù_x0003_A	_x000C_:§³Ò_x0001_¨_x0003_AsÌÔê*F_x0003_AgÃg(;Í_x0004_A_x001A__x000B__x0003_â²Ù_x0003_ArØ_x0010_´%Õ_x0006_A;Üq_x000D_Ì_x0002__x0003_Aìj¡@é{_x0003_ADÏø«_x0001_¢_x0004_AE};g2_x0004_AÊË¬8/L_x0005_A¢¯ñ1»¥_x0003_A(`Ã_x0016_Æ_x0018__x0004_A_x000E_	_x0003_Ì'_x0003_Adÿz_x001F__x001F__x0004_Ae0?f»_x0004_AHbð+u:_x0003_A	£øq¹_x0002_A2³Ú_x000C_v_x0004_A,_x0001__x0002_`_x0007_AÜ_x0018_\-X_x001B__x0005_A_x0008_g_x0005_¢_x0004_A&lt;ÑíÒ]_x0005_AJ_x0007_gá©v_x0005_As~L_x0013_Oo_x0005_AÅBËøf_x0003_A3ß6]ù´_x0003_Aëïy_x0017_í_x0002_ATlð*M_x0004_A¡øÇ_x001A_ûå_x0002_Ao_x001D_wÏØ°_x0003_AØu¨_x0013__x0005_A	ó_x0012__x0008_	­´_x0002_A\Þ%±_x0005_Aï)H¼b!_x0004_A_x0007__x0001__x0003__x000E_)_x0004_AÃ.ôÊ_x0013_Â_x0004_A`_x0014_Ç7\Â_x0002_AOW6_x0005_A½Î3e#{_x0004_Aï_x0003_äøÚâ_x0005_AÄVµM_x0004_Aà«DÑ_x000F__x0005_A_x0019_ÍZ_x000F_Õ_x0004_A¼ÏC¿_x0006_AÐôÂã¤_x0005_AWÅÞíuo_x0005_A¦¬_x0019___y_x0004_AÒ§ÂoÆ_x0002_Aã*¼÷_x0019_F_x0006_AêHûyY_x0003_AÓÊ_x001C__x0003_A{TL$_x0004_A0zQ_x0011__x0006_Aì¨¼ø¦_x0002_A_x001E_#Åc)©_x0005_A¿_x000D_`¥ºb_x0003_AÔEég§õ_x0003_AÔ'¯¦¹_x0005_A ÊÓ¨¤%_x0005_Ah_x0001_3"_x0018_r_x0004_AR_x000B_í£ÊÖ_x0005_A7m_x0007_Íl_x0003_A{Û_x0018_K_x0003_A_x0008_	þC% iÁ_x0003_AÚ±lÎðP_x0003_Akç,^¨Æ_x0005_A«_x0018_}r_x001E__x000E__x0007_AaM_x0002_ÊZý_x0002_A%ëê_x0005_#_x0002_A	úem_x001D__x0004_A8í§*¶_x0004_A²»sø_x000C__x0003_A_x0002_0\z_x0005_AÊïq_x001D_(_x0004__x0007_A$l_x0016_R_x0003_A÷±_x0015__x0005_®_x0005__x0003_A8=Îû»ö_x0004_A_x0011_çÀÕ!ð_x0004_A]_x0004_¸È_x0014__x0004_A^B_x0001__+_x0004_A"_x001A_á§2_x0003_Aæk+ÈêT_x0004_A	{øÝ¥_x0003_Aâºê_x0014__x0005_A_x0008_&gt;_x000C_¨"ð_x0003_A_x001C_%õwæê_x0003_A3ÂoÎ¬_x0003_A³PÈ"¶5_x0003_Aq	LÑ_x0003_Ar¬{B_x0003_AÎ¢u³_x0018__x0011__x0004_AGO½â_x0006_A¯ê@üÄJ_x0003_A_x001A_b¨s Z_x0004_A§d©Ó_x0007__x0008_0õ_x0005_A%°='©_x0004_A¹µ_x0016_:_x0005_AÀáíù`s_x0005_AB¥CÚC_x0005_A_x001E_r.p3|_x0004_A_x0015__x001E_Q_x0013_:Ñ_x0003_Aá¦GÚn_x0005_A;w=wÞV_x0006_A_x0007_o=ð§_x0006_A_x0015_._x0001_¨F_x0002_Aã=Ü¨nÔ_x0002_AéÅ-_x001B_X_x0003_A}aúÕÎ_x0005_AKºaùx~_x0004_AåYá,_x0018_¼_x0003_A_x0013_iá´*^_x0005_Aa°d_x0013__x0004_A_x000D_Ö_x0013_SÓª_x0003_AÁ6ø_x0004_v^_x0004_A@_x0010_¶_x0005_A4{/ÿ_x000D__x0003_AøÆÞÿ×_x0005_A0¾®.;_x0005_Azx [#_x0019__x0005_Ao'R_x001D_j¯_x0005_AßÍäÀëg_x0006_A_x0007_&lt;Æd_x0005_AGÖå^_x0003_ASy_x000C_hì_x0002_A_x0001_wjç[_x0005_A&gt;pÌ_x000E__x0004_A_x0001__x0011_­ò°SZ_x0004_A®{hU4_x0006_A¥¼¢Nz_x0004_AY_x0011_m_x0010__x0003_AÒKà`Â__x0005_AÀ_Ø_x0019_ù_x0003_AºY6©1Ö_x0002_AhmãÎPP_x0004_A_x000E_1N_x0001_'¹_x0003_ABh_x000C__x0018__x0005__x0003_AOÐ&gt;$]_x0005_A®pÿÐÆ_x0006_Af8u_x0005__x000D__x0004_A=4HSä_x0003_A_x0005_Ó)_x0001_Ä'_x0006_Afî²Ï_x0004_I_x0003_Aq³*_x0019_)_x0002__x0006_A¯_x0019_bf9	_x0004_AÌÒÿD·È_x0003_A7!ýý_x000F_ê_x0006_AÀDFG_x001F_P_x0005_Aêó§·_x0001_D_x0002_AîKôÿ¡_x0002_AI×ã_x001E_«_x0002_A_x001A_´_x0007_$_x0005_A_x0014__x0013__x0018_h_x000B__x0004_A_x0019_bº_x0008__x0012__x0004_AZ"M;°_x0004_AR¾_x0008_$Ì/_x0004_A_x0006_àÔ_x000B__x0002_P_x0002_A¥_x001D_u-_x0007__x0004_AÛ	3x_x0001__x0008__x0019_4_x0003_A­¤ªÏ_x0014_$_x0003_AòæÓ4Àr_x0006_Aä¢W C0_x0004_AÀ¡Ù)à_x0002_A_x0019_ë_x000F_&gt;#ø_x0004_A¬OÅè_x0007__x0005_AÖé_x0012__x0008_l_x0004_AED0_x0002_A¤ª_x001C_õÀ0_x0006_A¨ü_x0008_	:®_x0004_A@Ø¡&amp;_x0004_AßÞ_x000E_,_x0017_¡_x0003_AÕÃ!é_x0005_Aa&lt;Tk_x0003_AÁSÉã2C_x0004_A¾_x001F_¶ßà5_x0006_A6w\;ô#_x0005_Aóõ_x0014_ô{_x0002_A±J:r®$_x0004_ACÀ_x0011__x0004_A_x0013_Ì=ñ e_x0004_A_x000F_gkØ*_x0006_Aæ»&gt;É_x0002_AaùQ_x0003_A¦_x0002_xy¸Y_x0004_A(_x001B_ôN_x000F_Y_x0005_Aa_x0012_,d|_x0003_Af¡Ý=M_x0005_AZ¥_x000C_Ûø_x0004_A]Ì´µÇ7_x0005_AóCËe*-_x0004_A_x0008_	¾·;¦_x0015_ô_x0003_AÞ¨©?Þ_x0002_A%1TðÞ»_x0004_A®Nm/w«_x0003_AÐ:_x001D_ÓNF_x0003_A_x0002__x001C__x0019_ _x001F__x0004_A_x001E__x0012_:_x001A_©î_x0003_AEéåª_x0003_Aa£Ü{_x0013_9_x0003_Aþ5_x0002_uTÝ_x0004_A&gt;`Xpd_x0003_AjAÿDÝã_x0003_Aûß&lt;ç_x0007_Aè}à¡ïµ_x0004_A/Àwvw_x0002_A&lt;k«;«½_x0002_A@Å_x001E_2øQ_x0006_AQv½!R_x0004_A\½I_x0001_S_x0004_Aôà#ËQ_x0005_Au)µ_x0019__x0002_D_x0004_A1¥.Î"_x0005_A©r5d_x0002__x0003_Aõ¶òËí_x0005_ArÓó_x0003_A¥8Tg[_x0006_A6¼í_x0012_ÞU_x0007_A~Q-_x0016__x0006_AßJëå£w_x0004_An_x0001_Rî	_x0003_A _x0008_a_x0006_AÂ)µØ_x0008_	Âx_x0003_A®Ë_x0001_ï_x0004_A.F7uO_x0003_AÂô_x0016_Ü_x0004_AÊiÉT^_x0002_AZÝm9´_x0003_A­$Ã¦E±_x0005_Aë_x0008_¥VQA_x0004_AÕìó­ _x0006_A©N=hU_x0004_Agy+_x0007_AX]_x0019_P%_x0011__x0005_AäLî@ê2_x0005_A}iW_x0013_!_x0002_AÄÛÝ|«_x0002_A t`Ã$_x0003_A1¼¾_x0016__x0002_Aìk_x0019_é_x0006_;_x0004_Aìï=&lt;÷_x0003_AAG,_x0018_cL_x0007_A=¹_x001E_º&amp;_x0003_A_x0001_!ø:Ü_x0006_A_x0018_hÚt_x0003_Aë­ò0 Ô_x0003_A«gÉEÿ_x0003_Al®*_x0007__x0008__x0006_A=ÊøÚ4_x0004_A¸±w1Ù_x0005_Ax(YV_x0010__x0003_A	gêL3T_x0003_AÈ­ðTò_x0004_A@À9W_x0003_A_x000B__x000E_`Èq2_x0002_ _x0003_A³_E¨_x000F_B_x0006_A¤`»}_x001B_å_x0003_AßØò _x0007_Ø_x0004_A7&lt;Ë×O)_x0004_AØ	öa_x001F_Æ_x0002_A@àxA^¬_x0002_Aá±~ÈI_x0017__x0004_Aùk#&gt;{à_x0005_A¨_x000C_{ñ±v_x0002_AJ6Q {_x0004_An}xÅh_x0006_AØ_x0004_AðÒuF_x0005_AyR#_x0010_¼¹_x0003_A?¬ÍGád_x0004_A8Å_x0018_ÞQ_x0001__x0006_A&amp;6CN_x001D__x0008__x0003_A1²M$_x0006_A-~?/# _x0004_A_x0011_Í­_x0005_A Ã&gt;7Mq_x0002_A¿»£Ê_x0004_A}$Ñä_x0003_A¹ß­_x_x0004_A²;·_x000D_C_x001D__x0004_A'nþ8_x0003_Aà®ö%ê]_x0004_A_x0010_X_x0001_ù_x001D_7_x0006_A_x001B_@¦[_x0003_A@o}Ê_x0002_A:_J©_x000B__x000C_Q_x0005_Aèø_x0003__x0003_A+Z±_x0007_\n_x0007_AZ|ïÇ7_x000B__x0005_Aß_x000B_é@_x0005_A0«ý_x0013_dù_x0002_ArÚ_x0006__x0007__x000D__x0003_A_x0006_l0¢_x0012_þ_x0002_AÛí_x001C_}F\_x0004_Aj[ï_x0001_ï_x0005_A³_x001B_yQ_x000D_X_x0004_A+³%uÿt_x0003_AD_x0008_9_x000D__x001F_	_x0007_An5[ë_x0005_A_a-ªH_x0002_A_x001C__x0016_.V_x0003_AÒGº¯O_x0003_A¹fú	$_x0002_Aû_x0011_Ü¨È_x0002_A}ÌU_x000E__x0002_n_x0004_Au(®¾9_x0003_Axâgewz_x0003_A1P	 _x001F_Ú_x0003_A_x0016_-OùÆI_x0003_Ai+èâl´_x0002_AñÁ3´_x0008_M_x0003_A&gt;¸ao3c_x0004_AÚ¨Çô¢_x0004_A_x0019_^[Îv_x0004_AðÑ»yï_x0004_ABôFjµ×_x0004_A_x000D__x001A__x0010_E,_x0005_A_x0008__x000D_:ÇL[_x0005_AÜk$mÈ©_x0002_AÕ±$@f_x0002_A2»û_x0006_Avús_x0003_A_x0007_ó_x0015_ 1`_x0005_AÅ}»)ÓÌ_x0003_AX_x0012_8 &lt;G_x0005_Aà&lt;KíÁþ_x0003_A_x0014__x0016_ë¿Ð_x000B__x0007_Af_x0002_6WÒ_x0002_Ao_x000C_Ùï_x0004_AÆ_x0010__½ÌÉ_x0004_AÛ°ÝBñæ_x0004_AýC(ÁÍù_x0003_AÛ#ñ;SÓ_x0002_A\	tØ_x0005_¯_x0003_AM¡|_x0014_¾_x0006_AØCëÀ_x0019__x0004_A&lt;ÞÙûÜ_x0005_A_x000E_"Ä_x001F_Èê_x0004_A²_x000E_=`÷_x0001_A_x0004_	¿$!_x0004_AÐð^ÙK_x0003_ACú\_x0002_Aµ§_x0004__x0004_A#J{Ä_x000F__x0004_AØJ_x0003_mFj_x0005_AM£:S_x0005_AØ(L´¯_x0003_A¡.ó-_x0004_A³kÉI_x0008_	tÛ_x0003_A5j_à_x0005_Aïacº²D_x0005_A@ßa¼Ú_x0004_AN_x0007__x0002_ÃC_x0003_A#É¿F¥½_x0003_A_x0002__x0016__x000E_Fä³_x0005_A{_x001B_Øm6_x0017__x0003_AÛ'@·_x001B__x0006_AÁFõ¹:_x0003_A_x0006_îzF&gt;2_x0005_AS¤_x000E_]=_x0006_AìÝý©_x0004_A©Xó_x0004_Í _x0004_A.?,ÈÆ_x0003_Att&lt;Ïü_x000F__x0004_A8Ü¸_x000F_Sß_x0003_A¢'2â'_x0006__x0005_AT$sX_x0016__x0007_Am+ÖjC`_x0003_A¹lÜ_x0007_È_x0003_A¶	ßçg_x0005_AÌfO_x0001__x0005_A}J_x0002_f _x0004_AÊt_x001B_=´_x0005_Al_x001A_sU_x0003_Aÿ¼_x0011_ñ]È_x0003_AX£2#[e_x0002_A_x0019__x000B_+_x000E_3_x0003_AHÜôk@_x0002_AQ$ßó_x001C_A_x0004_AN±)W_x001F__x0004_A_x0001__x0008_K×çpVz_x0003_A_x0017_ËN_x001D__x0006_A	FW:£U_x0006_A~+~³U#_x0003_A²wÏ_x0013_Ä_x0003_ARHÜ¾._x0006_A_x0017_Ùéú]ï_x0003_A­B×_x0007_V_x0004_AkûG'¾Ø_x0003_ANOiWe_x0005_A#ÇPU£_x0003_AåNF¶ _x0003_A¯_x0015_ P_x0007__x0006_A_x001F_bC¶·_x0004_A0ªâ»0ö_x0004_A_x0014_õ_x0011_9_x000D__x0006_A¡æ¨_x0001_Ó_x0003_A_x0008_Å_x0013_Ç_x0005_A¸R=_x0011__x0004_A_x001F_Î_x001F_4._x0004_A*á_x001A_²!E_x0002_AÒø Í_x0004_Aâ|hEr_x0003_Aiò _x0003_AªDì¨¾_x0002_A_x001A_×@ò_x0017__x0003_A_x0019_qÕå_x000B__x0003_AV__x000D_vV9_x0005_A^Nî¡`í_x0004_AÐ_x000E_â_x0013_¾Ü_x0002_A³W®@_x000B__x0005_AS :ò_x000B__x000D_²_x0007__x0004_AÜ§d_x0005_A_x000D_lôZ2_x0006_A2Á5	g_x0005_AÂc@_x000F_÷Á_x0002_A_x0018_P±Øo_x0004_A|çó_x0003_A3ýT-û_x001B__x0004_AvÓ#Ó¾_x0004_A½Ý¥t_x001A__x0003__x0003_A_x0012_áæ\!_x001A__x0004_A_x0019_£ÌðV5_x0007_AR&lt;#_x0012_q_x0004_AÝ_x0001_ÏyM1_x0002_AËJó+_x0003_Aã(ÓHL_x0002_A¾_x000F_yÌ_x000C_Z_x0005_AW_x0019_«fM_x0003_A¯«\ë_x001A__x0008_A9_x001F_I_x0005_7_x0004_A_x0017_¨s_x0004_&amp;_x0004_A_x0007_æÒÐ¨·_x0002_A_x0014__x0012_¨ß®_x0002_AþKäÙ_x0008_|_x0003_APí0Ìt_x0004_A4°0ºÓÀ_x0004_Ak_x001E__x000B_s¯Ø_x0002_Aì¤Ã}µ_x0005_AV|d_x0002_+7_x0003_A_x001B_Ü²¹_x0004_AÞÐ¶¼_x000B_*_x0004_A^kÕHj_x0002_A_x0001__x0008_@8+0ô_x0003_Az£Èc-µ_x0004_AäíW_x0014_J£_x0002_A*¤þ=8_x0005_A6`¿_x0018_)_x0006_A¾T#­9_x0004_A¶i_x000F_óY_x001F__x0005_A]la§_x0006__x0003_Aê=^¾!_x0017__x0005_A2&amp;°{¹_x0004_AU_¥_x0003_AüPÍíT_x0004_Ae4_x0008_ÝQi_x0003_A/_x000C_²Uòc_x0003_A¯·ßP¦_x0003_Adý(©+_x0005_AUü_ß¡­_x0004_A²m­»_x0006_A¥_x0008_lìþ_x0002_AÜ*NÀæ·_x0003_AqH\Ã_x0002_A_x0001_ß³æDd_x0004_Au_x0014_L`_x001A__x0007_AO÷7_x0003_A6&amp;kAFé_x0004_An·ÈÊû_x0004_A'ÚLÜ_x0003_AUìS&gt;_x0017__x0005__x0004_A2ä_x000E_¡_x0006__x0004_A7_x0001__x0006__x001A_³A_x0003_AÀ¿p_x0011_DT_x0005_A%'¾a_x0007__x0008__x0013_¼_x0004_A_x0016_Ò»§Ã_x0004_AÉ§Æ"(_x0006_Au_x0006_}ÊH_x0005_A¤¨äfX_x0002_A_x0010_Ôä¡¡_x0003_A'+Æ_x001C_ÍI_x0004_A·$éÔÀ_x0003_A¦_x0008_ÆÊ_x0004_AYÛóÄ_x0003_AZ¡oZ_x0002_A(#M_x0010_õ_x0010__x0004_A)y"_x0013_«^_x0002_AÒKñÒÊâ_x0006_A_x0010_K8$§_x0003_AÿK_x0019_'_x0003_AÊU_x0001_w¬_x0010__x0004_AAM_x0012_+ä*_x0004_AD_x0008_c_x0008_UX_x0003_AN3Päg_x0006_AQ$´NÅ_x0002_AM§_x0010_¬_x0003_O_x0002_Aö&lt;Ëñr°_x0004_Aü£ÆèP¨_x0003_AÄÙWV_x0013_;_x0003_AhÀ"°_x0014__x0005_A×g_¹_x0005_Ayv|ö&amp;ç_x0002_A!~ìÆ{_x0005_A%C`Ú#â_x0005_AÊï0n_x000D_f_x0005_AÚ iã_x0012__x0004_A_x0001__x000B_zóRA~_x0002_A	¸©_x0004_AÆ.ho_x0003_A¿p_x0011_So(_x0003_AÛmæUS_x0003_AJ¤_x001D__x0012_¬_x0003_A¾Îr__x0003_A£_x0015_ k*Ú_x0002_AôK_x000B_µô_x0011__x0004_AhJ¨¾õ_x0004_Aðôp9fÞ_x0005_Aø:_x000F__x0004_ANéÌté_x0002_A(MJ	³_x0004_A¡ùw_x001D_Ã÷_x0003_A3ÛløOr_x0004_Aç#P_x0004_p_x0003_AäÁuß_x001A__x0003_A4»í(ë_x0006_AH&lt;ú_x0017_»K_x0005_Aÿ_x001E_¡_x0012__x0003_AQ_x0008_õ_x0007_^Ý_x0003_AøfÁÀf_x0004_A)KnO"_x0004_ABfð_x0007_Ç_x0002_A9æ_x0001_a´g_x0004_ArÕqT¡f_x0005_A_x000D_p_x001F_dy_x001E__x0003_AA«_x0012__x0003_A÷nW_x0018_§_x0002_AV|_x0018_ßèÃ_x0002_Axæ)_x0007__x0008_2K_x0005_Aw9&lt;_x001B_c_x0003_A_x0010__x0008_äÜ¿_x0003_A¦_x0007_Ý_x001B_2_x0002_AØX=_x0001_èð_x0001_A_x001E_l&gt;_x000B_3_x0004_A`=áÄB_x0004_A'¦_x0001_­Qv_x0004_A_x001E_mAê_x0007_W_x0002_A\Enû.5_x0004_AY¨Ã¤Áý_x0004_Ab1n{v	_x0003_AÊ=ý!ÂØ_x0004_A_x0017__x0018_l_x0015_û_x0003_AdôÈ¾çS_x0003_A²ýÅ°_x0004_AS«	3Q_x0005_Ad[`Ôa_x0003_A_x001A_Ü_x001A_ó`_x0003_AåB~0¾~_x0004_A¾X¡ã_x001D__x0006_Aw_x001E_XêÕ_x0005_AW4ë0ÜÕ_x0003_A%§¦nÅ _x0003_A¤iVÄ\_x0004__x0004_Aû_x0006_æ_x0013__x0003_AØ3A_x001D_SV_x0006_A/ý´ýÉ°_x0002_A:¦_W_x0004_¯_x0005_AÚ7¿Ð:ì_x0003_AA_x0006_Ñ?ù@_x0006_AËZ_x0003_A_x0001__x0008_#úuö_x0004_AR^9^_x000B_Ñ_x0003_A¿½.Ý5N_x0004_A_x0017_l#_x0007__x0010__x0005_A+ßåÍ_x0007_S_x0002_A_x0013__x0001_5Ò_x0003_AÇAà/ê7_x0002_Aªnè_x0010_»¶_x0003_AAAå_x0010__x0005_A_x0016_F	 _x0006__x0003_A`*¼ôS_x0005_AÎª_x000C_è_x0001__x0004_Aêcâu_x000D__x0005_A#â¾·ºö_x0002_An ú_x0008_P_x0003_AëÖ_x001A_#h×_x0002_ARº6a_x0004_ASÒX(Ò¤_x0002_AÙO´#4_x0002_AÊ¹»l_x0004_Ae_x001A_ú _x001E_þ_x0005_A2Yj¿oî_x0003_Ao1]Ó«M_x0004_An_x000C_=¸_x0004_Añrá÷_x0017_h_x0003_At_x000C_¶G3_x0004_AðhÐJ_x0005_ANú¢ña _x0003_AÔ]ëjïN_x0005_AÅyqÆ_x0005_A³Ö2ü©Ï_x0003_AFà¥¦_x0008_	5_x0005_A|§é_x000D_]¦_x0005_Ap&amp;=å|_x0005_Aë¨:¬_x0011_ð_x0002_AÍyÄ0v_x0005_A­¦ _x0006_!_x0003_A_x0001_îãEC¡_x0005_Aæ«W?_x0002_AúíË_x000E__x0003_A7_x0018_X_x0018_«ô_x0002_A¬&amp;&gt;_x0005_Ê]_x0006_A_x0001_ 9ï*_x0019__x0004_AWèvÄ_x0002_A¿²F}àU_x0003_A¨ÍÞ£]	_x0006_A`R?s_x0008_b_x0004_A·y÷_x0002_A×g_x0002__x001C_å±_x0004_A_x0014_,àü_x0002_A¡_x0007_êþÎ_x0004_A_x0008_[B_x0003_?o_x0003_AÐöfwö_x0007_Aëö½í]%_x0003_A#TÆ_x000C__x001A_]_x0006_Aj&amp;Ö¹U_x0005_AÏ-ô_x0017_V_x0003_A&lt;Èê­_x0002_A¸ÜFÞu_x0003_Aßåï_x0002_A	oKi_x0006_AJõ±Éë_x0003_AdüÐ_x001C__x0003_A_x0007__x000B_©·zÓÑ_x0003_AÈ¹iÈ_x0005_A@DÌ_x0006_AÇ2ìt)_x0003_AA~_x0012_ê_x001F__x0007__x0003_Aêùê_x0019__x0006_AÂ®Â~O_x0005_A&lt;¯{ÖBü_x0003_A_x0007_#_x0014_¯_x0002_AóºS-¸_x0005_AHPö¼_x001A_1_x0004_A¬NÂ[\Æ_x0005_Aå÷ÙøÿË_x0005_AJæÉÌÎ_x0006_A4_x0010_SÒt_x0008__x0005_A×_x000C_0@_x0004_AîÈö½³&lt;_x0002_A*Eq^-¬_x0004_A+¼^¿_x0002_A®éZÜàÒ_x0002_A	zm9(_x0004_AÐ÷E_x001A_N_x0002_AÒ@îDá_x0003_A´ÊèsÛè_x0005_A7¥X_x0003_A.©²Ní_x0006_A_x0005_ûSN_x0003_A¬ÍË­_x0001__x000F__x0005_AÂý;_x0003_¥E_x0003_Aðëos%_x0003_A³¦$Ãû_x0002_A«ì_x0018_0_x0008__x000C_ç6_x0005_AÐÝló´_x0005_A4õÑËU_x0005_AÆÕ_x0001_J_x0005_A¨LJ|_x0006__x0002_AL,Âd_x0014__x0004_A69x|å_x0003_AÊ×Õµ­_x0004_A¢î©}UY_x0002_AzÔ_x0008_ÜkÌ_x0003_Aäõ~ÆÌÛ_x0005_AÃrÒ¹_x0006_AvÛ¦_x0011_Ç_x0003_AtZ_¸_x0002_AB_x000B_I3ü/_x0004_AH0ò_x0001_Â_x0007_Aá9Ä3_x0006_AÖx¨Í_x0002_A/d_x0003_ ,´_x0003_Aî_x0018_Q¹À_x0005_Aµ_x001B_ûÞ¹_x0003_A¯ò_x0015_ÈO[_x0006_Arù,Ë_x0005_AcÐÕ_x000D__x0005_A{?z	6_x0003_A¿A}"¥_x0003_A¬S_x001E_Ó°_x001C__x0006_AÓd5/Ó¨_x0005_AÿùmY_x0007_A¿-·Ä&lt;_x0003_A?_x0005_?ß_x0006__x0006_AýÌ"_x0012_&gt;_x0003_A_x0008__x000B_ú¶_x0017_t£»_x0005_A_x000C_fv_x0019_Æå_x0005_AÆBvçä_x0004_A/yà_x0007_AG_x001D_ÕDu_x0002_Av×±²¹_x0004_Aô~q_x0014_h_x0004_A¡¶Ãuh(_x0002_AeXuÓ_x0014__x0003_A_x001C_»ì_x0002_	_x0004_A_x0007_:_x0004_·[_x000B__x0003_A¯_x000B_¨¿0ö_x0002_A_x000D_AC_x0012__x0006_A#7¨&gt;x_x0006_A-_x0012__x0010_|4_x0002_AþJ@P_x001E_U_x0006_A×_x000C__x000C_HÖ_x0003_A¥øx_x000F_Ë¯_x0002_A_x0008_i8ÞË_x0004_Aõ/R¡EÀ_x0003_A7_x0014_º_x0008_³_x0004_AotÀù1ü_x0004_A_ä.4_x0004_A¸}'_x0019__x0004_AõB_x0001_^Cµ_x0002_Akï_x0008_Ùó_x0006_AMÊ¢õì_x0005_AçR-É9_x0005_Aa(øÌþ_x0003_A45pâ·[_x0004_A°H²[f_x0004_AÚ &gt;	_x000C_q_x0004_AÕ&gt;_x0010_&lt;_x0010_ë_x0005_A@~g8_x0003_A_x001E_$_x000F_Ü[_x0002_AÝU¨ä_x0002__x0005_AÓ/_x001D_¨µ_x0008__x0003_A¼_x000F_îè_x0004_Aäj_x0015_iS_x0004_AÖâ´¦,8_x0003_AR5_x000C_î_x000D_@_x0005_AÇO%]ú_x0003_A_x000B_ß_x001C_Z_x0003_Ax&gt; q±~_x0002_AÏ4©/ô_x0010__x0005_A¡|GCT²_x0004_Agwê"±í_x0003_AÁd_x0019_d_x0015__x0002_Abh_x000C_Ì´_x0004_A.ìÈLÜ´_x0004_AV/ÒBçH_x0004_AËIYºBÆ_x0003_AV)|q/¿_x0003_A_x001A_y°U}N_x0006_Aøé°h8_x0004_A_x0011__x000D_~_x001B__x0004_A4_x0002_êè±m_x0002_A_x001F_õX_x0017_Ú_x0002_Ap,2,$_x0004_A_x0001__x0001_Îòì_x0002_A_x0015_eîu_x0007_Aº3Û_x0002_AD_x000F_¹6³_x0002_A_x000D__x000E_2X%§yu_x0004_A¨!_x001F_4©/_x0006_AKçÝcæ_x0002_A_x0001_)f_x001D__x0008_A6÷_x0004_Ð,_x001D__x0005_A;Z_x000D__x000F_L_x0004_A0\m×Ó_x0003_A¦wº$¶_x0003_Aí-_x0002_í_x000D__x0003_A+±ÇPõ_x0002_AÁaPNºÃ_x0003_A@	UêÎ§_x0004_AÈö}Êgä_x0005_ANÑá5c%_x0006_AÉV_x0015_\_x0004_AÔs­/_x0001__x0005_Aoæ£LÄ¤_x0005_A=óo¼f_x0003_APû_x000C_ä¬L_x0003_ANIm_x0013_ÖÑ_x0007_AèÜD	Lþ_x0006_Acj_x001D__x000B_2_x0002_A_x0016_ÇýÎ_x0002_AÓ)_x0017_ùÇ_x001D__x0005_A_x0004_Bm _x0011__x0006__x0002_A&lt;¬s_x0001__x0002_A¸Âr_x000C_]_x0005_A\J	Ha_x0002_AR6)Ä_x0002_A&lt;É!8ûG_x0004_A¢¯Ê~~_x0006_A1_x0001_´§_x0007__x0008_¯_x0002_Aâª%í®_x0004_Av5MËn_x0003_Am«úuÄ_x0003_A	RË_x001C__x0002_A)fô_x0016_R_x0001__x0005_AQ&gt;G(_x0005_A*6Æ_x0012_Å¬_x0003_AßÖwÅ&amp;_x0003_Aßw(sÂ_x0005_A¬Äx·3_x0005_A_x0018_vM^×_x0003_A9ÙÒw_x0003_Aûl¤ã_x0002_A_x0007__x0007_a±ñP_x0004_A²í	vR=_x0005_A÷ rÅòØ_x0004_AvõZüÂ\_x0004_A@._x0001_ÐÐÇ_x0003_AÈ¯Cj_x000D_D_x0005_AX_x0019_e£³_x0002_A_x0006_ÀïXz_x0002_AªeÉ_x0003_AH_x0002__x0012_G±_x0006_A¶î½b&lt;_x0003_AR\_x0006_òÆv_x0003_A¡f_x001A__x0005_V_x0004_Aë\ª^,e_x0002_A.òýHB_x0002_A_x0010_YÖÃñ¤_x0004_Aõärç%ë_x0002_A|:u_x001D_l_x0004_A</t>
  </si>
  <si>
    <t>fcebb442dfec98d381b813be94bb7c2b_x0001__x000D_6_x0017_ü±_x0003_AÆ5i'þ_x000E__x0007_AÎ[Ùóµ_x0010__x0003_Alyk!_x0007__x0004_A°¯}%_x0014_x_x0003_Az("²¾c_x0006_Aí²ÅÀª_x0004_AÎuh_x000F_q__x0006_A_x000F_|î_x0008_sâ_x0003_A9Scp_x0003_AçM´öb _x0004_A§tÃï#4_x0004_A_x0002_e_x0010__x0002_A_x000C_&amp;9G_x0006_A9©º_x000B_ï_x0003_A6¶­	°_x0003_AEá§tò_x0003_A'¬lõ&amp;_x0004_Ap.û¹_x001E__x0003_Apï_x001F__x0006__x0004_A¥þ_x000F__x000C_Lr_x0003_A/hæ_/_x0004_AÉ×b·_x0003_Aû=û_x0014_GÓ_x0004_ANÜ²3èt_x0002_AfÔR+j_x0004_A²_x000C_Ç©_x0004_Aÿy0MÐ_x0005_Aâç3Úz_x0007_A/õÉ¾_x0001__x0005_Abôkï_x0017_[_x0005_A'éû_x0001__x0007_Ì(_x0006_A_x000E_té§þ@_x0002_AFd_bÌ_x0002_AEDvÐ¿â_x0002_AÒÖ_x0016__x001B_Á_x0006_A_x001D_âj9Á_x0003_Ak¦Ñ_x001E_y_x0002_AoÌ\éó_x0004_Aéÿ¯1_x0003_ASsÚ!·_x0004_A_x0006_·1_x0005_V_x0002__x0004_Azåù_x0002__x0004_A,_x0013_&lt;ý_x0002_Aã¹Ö_x0004_i_x0005_A_x001A_²_x0011_JlÌ_x0004_AÈUâgÜ_x0003_AäzLñ_x0003_AébìÜ©h_x0004_A0¾¤IÐ_x0003_A_x0011_?©B0'_x0005_A#+é_x0019___x0005_A$s®÷aN_x0005_A_x0012__x0007_._x0005_A(óøÎKn_x0005_AtàÿO_x0004_Aýp_x001E_¢_x0018_|_x0004_AoâµN^'_x0004_A(_x0016_,_x001D__x0003_AÐ2d^:_x0005__x0005_ALÓu6VV_x0002_Ao_x001E_9_x0018_àé_x0002_A"#´IJ®_x0005_A_x0002__x0008_oÊ§_x0005_A(Rª`$»_x0007_A£ÙÒs_x0013_«_x0005_AõaRÿõF_x0004_AÏdðé_x0004_Aö9d;_x0019__x0003_Aî{_x0003__x001A__x0003_Ý_x0005_Ah_x0017_Íf_x0004_A&gt;Nµ]Vª_x0004_A7_x000C_¸â­_x0004_AÐ,@¡À_x0003_AªÚ!Õ_x0004_AÖ_x0005_×_5_x0003_AÅð%D_x0001__x0004_AL3¦äjã_x0006_AXBl4:_x0006_A$d+F_x000B_þ_x0004_A{_x0014_Ï_x0008_84_x0004_AR¤ü_x0006_A[°Éí]_x0003_A6§²_x0003_A_x0018_½¸X/_x0003_AßÒÇ_x0016_òZ_x0005_Aì_x000C_Â¡_x0010__x0006_A|_x0007_FD_x0003_A¡ÇõûÜ_x0004_AkB+Õq_x0006_AIà»ß_x0011__x0003_A^c_x000D__x0003_A3ÿÓ_x0004__x0004_A|« 3ÀV_x0004_A?×m_x0001__x0007__x001B__x0003__x0006_AM?ÞkÎ_x0003_A:|ûñ_x001C_÷_x0002_A×ÞÆ¦K_x0006_A½gV¦(_x0004_A		ö@Î_x0005_A:¤×qÿø_x0004_A¾'l_x0002_A½:ßiÍ_x0004_Aw{[ð=_x0003_Aà-¼¶_x0002_Á_x0002_Aã$a9s_x0005_A¢bR_x0016_ÿû_x0003_AÑù[îï_x0005_A&gt;Ã_x0019_9Î¢_x0005_AÕS92 _x0004_A_x0016_ç@o_x0002_A_x0007_MFó_x0002_A%m«ðÈ _x0006_AÝJob_x0005_AfFÍà_x0003_A_x0010_ºA]ä\_x0003_A^8_x000D__x0016_¿_x0004_A,ú_x0013__4_x0003_AécLÐh_x0008_ACN¦åÛ_x0003_A_x000C__x0005_eÄ_x0006_A _x001D_Ä`iW_x0003_AÞ»_x0007__x0002_AÒ¨_x001D_öô_x0015__x0003_A¢_x001B_íaíÞ_x0003_A_x0014_.ã_x0013_A_x0003_A_x0001__x0008__x0005_|ÖñR_x0003_A»u§LA_x0002_AÕg,Ã%¯_x0006_A_x0014_`ÿ	I_x0004_A&lt;'B4©d_x0006_A¨¸«_x001F_5t_x0005_A+_x001A_ÔZP_x0003_AA_x0005_û`»h_x0002_AÓ¤âK_x0004__x0003_AàFFzâs_x0006_AwÇ_x001A_2_x0005_AS_x0004_Aí/þ·Bl_x0003_AôØÈì¬¥_x0002_AæÛõÞäW_x0005_Anh¦³Tµ_x0006_AG_x000B_gÅÜë_x0004_A{£AD(û_x0003_A_x0007_óé_x0005_¼ª_x0002_AV±v_x001B__x0003_AAP_x001B_@ _x0006_AxÌâñ_x0004_A¿qïA&gt;\_x0003_AÅ{_x0015_ÚÉ_x001A__x0004_AÔÏV&lt;n_x0004_Aý¾Kªc¼_x0003_A_x0016_¯_x0002_°_x0004_AöÁ1¯_x0003_AÛ¹¨_x0002_AÍ®_x001B_ÍÉÌ_x0004_Aß x9­;_x0002_A	V_x0001__x0007_Ø_x0004_A¯Ã.|_x0005_A ¢Ò~)_x0004_AàÿRÔ{_x0002_AÔrÞj¦_x0006_AÕêN¼c_x0003_AÎ&gt;5_x0004_Aê¢h_x0017_»;_x0003_A*¤IØÉÏ_x0002_Aû_`}_x0003_AÂàÈWÚ_x0016__x0005_AÁ½KÎ_x0004_AlM»äc_x0002_Aß4dÐPm_x0002_A'ÏÉÚn_x0003_A«aDÑÄ_x0004_A¡?_x0012_mëû_x0005_AÔµ³b_x0005_Aí5À_)_x0005_AÖ{iqW?_x0003_A5Ã±_x0012_´Û_x0003_A¦õô_x0003_A¯H3º^§_x0003_A#É_x000E_©)ú_x0003_Aãm_x001C_µ_x0002_A*t_x001E_¢°ê_x0004_APW5M__x0005_A¬¦÷ý÷_x0003_A^eªC_x0011__x0003_AÊ,^_x0015__x0005_A;],÷±_x0006_AZ	É_x0005_A_x0001__x0008_Û¯Ô¬qó_x0003_AX_·_x001D__x0018__x0007_AÚèv~û_x0002_A_x001C_a!É_x0004__x0003_Aáª©ìHÏ_x0005_AÓz`á^!_x0005_A®r[+æ¯_x0005_Aý!u×+_x0004_AÞIæo_x0001__x0003_ADQ73_x0005_A8Ï £Þ_x0004_Aò_x0017__x0003_¹½&gt;_x0003_AøVÍX_x001B_¤_x0003_Añ­Ôný_x0003_A_x001C_ó8dîL_x0003_A3CB¸_x0005_AmT	4Ë_x0004_A_x0018_Ø/d_x000E_y_x0004_A_x0010_iP_x0013_~¡_x0006_A­_x0001_,Î_x0004_A_x0014_Q¹¤_x0003_Aßä6&amp;I_x0004_A¼iS¾È_x0002_A¨Ú'_x0014_=¼_x0006_A\ÕÀÉaQ_x0002_A±û'_x0010_3_x0004_A_x0001_¹÷¿_x0005_A®ñIQþ_x0011__x0006_A?_x0012_ÕË&lt;_x0007_A­ë­-&amp;D_x0003_AÜØÚ!³_x0002_ANµx&amp;_x0001__x0008_±&gt;_x0006_AnIÌ£*%_x0005_Ah_x0008_zÂÖ_x0005_A_x001C_mëIM`_x0005_Arû÷_x001F__x0003_AÅÊìhÌ_x000B__x0005_Ai$°A_x0005_AýK_x001C__x0003__x001D_C_x0007_A0«_x0018_1ó _x0005_Að_x001D__x0002_Au_x0017_±q?Î_x0003_AN"öÀ_x0013_ý_x0002_A©qÅ\ê;_x0003_A²)ïpô_x0005_A5HewmE_x0003_A}þV=Ä_x0007_Aë}Dë[_x0005_A pNðØQ_x0005_AvtXÁq_x0005_AñðZ_x0005_e_x0005_A=»_x0007_ù­_x0006_A_x0001_ã_x000B_e_x0004_Â_x0005_AÝØs&lt;å_x0004_AÄiP¦w_x0006__x0003_A67Ì2Ó_x0004_Atò_x0006__x0011__x0018_ÿ_x0003_A¡hÂh÷-_x0003_AcÞýGü_x0002_A_x0011_q`»¼_x0004_AñcçC¿g_x0005_A_x0011_×÷%_x0005_A|EÐÎ"_x0004_A89ü Ñ=¡_x0005_A_x0006_3L_x0002_AÃ3¤tÅ_x0006_A_x000D_{jüX_x0005_A_x0001__x0001_88_x0002__x0001_88_x0003__x0001_88_x0004__x0001_88_x0005__x0001_88_x0006__x0001_88_x0007__x0001_88_x0008__x0001_88	_x0001_889_x0001_88_x000B__x0001_88_x000C__x0001_88_x000D__x0001_88_x000E__x0001_88_x000F__x0001_88_x0010__x0001_88_x0011__x0001_88_x0012__x0001_88_x0013__x0001_88_x0014__x0001_88_x0015__x0001_88_x0016__x0001_88_x0017__x0001_88_x0018__x0001_88_x0019__x0001_88_x001A__x0001_88_x001B__x0001_88_x001C__x0001_88_x001D__x0001_88_x001E__x0001_88_x001F__x0001_88 _x0001_88!_x0001_88"_x0001_88#_x0001_88$_x0001_88%_x0001_88&amp;_x0001_88'_x0001_88(_x0001_88)_x0001_88*_x0001_88+_x0001_88,_x0001_88-_x0001_88._x0001_88/_x0001_880_x0001_881_x0001_882_x0001_883_x0001_884_x0001_885_x0001_886_x0001_887_x0001_88_x0002__x0003_8_x0001__x0002__x0002_9_x0001__x0002__x0002_:_x0001__x0002__x0002_;_x0001__x0002__x0002_&lt;_x0001__x0002__x0002_=_x0001__x0002__x0002_&gt;_x0001__x0002__x0002_?_x0001__x0002__x0002_@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W_x0001__x0002__x0002_X_x0001__x0002__x0002_Y_x0001__x0002__x0002_Z_x0001__x0002__x0002_[_x0001__x0002__x0002_\_x0001__x0002__x0002_]_x0001__x0002__x0002_^_x0001__x0002__x0002___x0001__x0002__x0002_`_x0001__x0002__x0002_a_x0001__x0002__x0002_b_x0001__x0002__x0002_c_x0001__x0002__x0002_e_x0001__x0002__x0002_ýÿÿÿ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	_x000B_w_x0001_		x_x0001_		y_x0001_		z_x0001_		{_x0001_		|_x0001_		}_x0001_		~_x0001_		_x0001_		_x0001_		~_x000E_Ø%$_x0008_Aâ3_x001B_C_x0006_AOò½_x0004_A¼_x000F_ÇH_x0018__x0004_A:&gt;Ø»ªé_x0002_AÌ&gt;çy_x0018_p_x0004_AÊkt_x0003_AÂ=ÖÓs_x0005_An_x000B_Î±_x0017_á_x0002_AÁBê£þr_x0004_A3Á0_x001F__x000C_ö_x0002_A«²eaZ_x0004_A'¡ÊH´_x0005_A¤aM]÷_x0006_Aqæ« 2d_x0004_A¥XÊ_x0005_A(N²ÞW_x0016__x0007_AB_x0019_â²_x0005_A(_x0002_Z«_x000D__x0005_A¸Á_x0019_o_x0002_AÉZºµx_x0006_AÂxsanN_x0003_ADwúî«Y_x0005_AõÖhoXp_x0004_A¦9p¤¬@_x0005_A¦_x0008__x0018_ôo_x0003_AÃNÖ_x0001__x0007_Ëµ_x0004_A\±»g_x0005_A¸¶¼oÛ·_x0004_Axn¥.5&lt;_x0005_AyõbRO_x0005_AÔn_x0012_3_x0003_A¢â­[_x0005_AC^_x000C_F°t_x0004_A_x0012_Xº"¿N_x0003_A_x0002__x0002_Ü&lt;M*_x0004_A&gt;°ÉXçK_x0005_A)_x001D_Çröª_x0003_AÆ 11_x001A__x0004_Aà{HJ(_x0004_AÖ"ÿãïu_x0004_A&amp;%ÖEñ_x0002_AIËUò_x0003_AõÛ¯"*_x0003_Ad³Nw¹_x0004__x0004_AY²µuk_x0005_Aà4ºN_x001A_á_x0006_AÉ¯®L_x0003_A_x0005__x001D_U(D_x0004_A07_x0001_P¥Õ_x0003_A!bÎ_x001A_Ü_x0002_ApBÄ _x0004_AæJ¯_x0018_¬B_x0005_Aÿ_x000F_Sô_x001F__x0005_Aê_x0012__x001F_Ý;Ò_x0004_AQ@±hy_x001E__x0003_AG_x0013_«_x0011__x000C__x0004_AÀÚ7Ö"_x0005_A	_x000B__§×Q³_x0004_AB_x0005_pùÊÆ_x0005_AáWË_x0008__x0004_Ö_x0002_A³ÕMe_x0006_A³¦Sì_x0004_A§3yb;_x0003_ARzÔ*°+_x0003_A^Î)ÙO _x0007_A·¿D_x0005_Nn_x0004_A¿Íî´i»_x0004_A«# ¥_x0018_Ó_x0002_A?³UÈ_x0004_Ay_x0013_Ó_x0001__x001A__x0003_AzT½l_x0007_AûWÚ&gt;_x0005_Aç;3&lt;Ò_x0003__x0003_A õ3WU_x0005_AEjè_x0010_{h_x0002_A/ZMã|_x0005_Aå´¥Bð=_x0008_AÏnmÝ_x0003_AµQ­Þ}+_x0004_AÏ©\Mt_x0002_AvSO._x001C_[_x0003_A¢£î)8¥_x0003_Aó(Ùík×_x0004_A1´*_x0008_Q_x0004_A{Q-îT¤_x0006_Aÿ}L_x000B__x0002__x0006_A_x0006_ÃÞ¤p_x0005_AQ_x0006__x0010_Ü_x0005_A3§ü_x0001_	_x001C_J_x0003_AMo"+_x0007__x0005_Av)[}G	_x0005_A7@T×_x0003_A{W_x001F__x0014_Û	_x0006_A_x001B_¤²]N~_x0004_A_x001D_ÛR¼_x0008_Á_x0003_A¡×ÿ-Ó_x0002_A_x000F_HnM&gt;¡_x0006_AlPæ&gt;Ë_x0004_A_x001E_OC2Û_x0004_Aa_x000B_¦÷)_x0013__x0003_AT¿GÓ5._x0004_A_x0015_!¬þ¶­_x0004_AvOgC_x0007__x0006_AJV_x0007_JÆ_x0004_AmH_x0008__x0005_A?ä4_x000D__x0007_AðÁÃF_x0003_N_x0004_A_x001D__x000E_î_x0019_³u_x0006_AT_x000F_T×_x0004_A`ö)Xe_x0004_AaîIR²_x001F__x0007_ADÞ&lt;v÷_x0004_A_?úùP_x0005_A\è"&amp;§_x0003_Aã_x000C_­gÞZ_x0004_Aø_x0013_´_x0007_)_x0006_A¦_x0011_86yA_x0004_AAìnª!_x0004_AïDw_x001E__x001E__x0004_A_x0016_7_x0007_nOÖ_x0006_A_x000B__x000C_úÇð	¤_x0005_AÚñÏè¶/_x0002_A_x0018_CùÈod_x0003_A¾¬	M¶_x0004_A5 Ì_x001B_._x0017__x0005_AGÝ4tÓe_x0004_A&gt;)_x001A_|ò_x0004_AYHKÃt_x0002_Ahv E?8_x0003_AZÝ§ïû?_x0003_Aw6Çn_x0012__x001B__x0007_A&amp;è %÷_x0003_A_x000B__x0008__x0016_eý^_x0005_A÷Hb_x0014__x0006_R_x0004_AnËþ¹_x0004_AûS"4_x0007_A2þ­òX_x0003_AÉ[_x000C_1 S_x0003_AOa.²_x000D__x0005_Aèpg_x0004_AôXk{_x0004__x0011__x0007_A_x0019_µ[_x0005_:«_x0005_Aú(b_x0001_r_x0006_AV_x000F_É-¾R_x0006_A=b!_x0001_a_x0005_AB§9Z?Ï_x0002_Aìºâ­ËÀ_x0006_AÖ«nr_x0005_Avc_x000E_¤&lt;u_x0002_A·âGÂIè_x0003_ANµr_x001B__x0004_A_x000E_Ù7_x0016__x000B__x000D_';_x0005_A_x0015_ºÈ?À_x0006_AxkS`øÔ_x0003_A)°Ê¯v_x0006_A5Ê§æ_x0004_A_x001D_î_x0010_Ú_x0005_Ä_x0004_A°îo26_x0006_A`}Âô­_x0004_A+ÅúI_x0004_A_x000C_µ¹Rs_x0006_AÒz?Úµ_x0005_AÛµg_x000D_Eÿ_x0002_AàÕØ_x0004_AYæ@'×-_x0004_Ag)JL_x0004__x0004_AxË¿_x0002_A¾CÀ©_x0005_AéAûg¸_x0006_AÉ_x0008_9$m_x0004_A_x001E_m®_x0001_¹I_x0005_Aé	bæ_x0006_A_x001F_G_x0003_3Ó_x0003_AÍ_x000D_ä³û7_x0002_AT®&gt;Xj_x0004_A¾|HU¬_x000B__x0004_Aó_x001E__x0001_f$_x0005_A¼þ'º_x0005_AÀ8ªR_x0003_AÏ:þp÷_x0005_A¨ô@&gt;_x0004_Aèås}×Ï_x0004_AýûÅ"1_x0007_A_x0008__x000B_áru²-_x0006_AÔ¦Áj_x001A__x0004_A#ý6Ø÷_x001A__x0007_ApMôS_x0005_A]ö		i_x0003_A)ªbn_x000E__x0007_AÎÖAË_x0007_A_x0014__x0018_)_x0007_¡E_x0006_AÄ_x001B_*³`R_x0003_AXGæõk_x0003_A¿í_x0006_é_x001B_¡_x0003_AÅ¢ ¤_x0002_AÒÑ³L__x0005_AZ½­t1_x0007_AG#þÓ0_x0001__x0005_Aø¤ë^TÖ_x0003_A¡mV9¹/_x0004_AÂi"ÿþ_x0004_AÐñ_x0007_ÅW_x0005_A5KØv­_x0004_AË×³ð«_x0006_AøV+Ãá_x0004_A`Û_x000D_Àè_x0006_AÄ&lt;_x0013_±®_x0002_A[_x0012_×h_x0004_AC¦Àþ1_x0005_A¨pÓç_x0002_A_x000F_fþ_x0017__y_x0003_A,åô6V_x0006_A_x0016_P%pÃß_x0003_A{äS_x0016_ç_x0004_AR_x0014_©Ú_x0001_	 D_x0003_AUsO_x0017_y_x0004_AÙ_x001B_ËªMÈ_x0003_A`×_x0004_AN_x0015_!Fù_x0003_A©s_x0014_³rË_x0005_A\¢ò=«_x0003_AÇ(Ô_x0003_ã_x0003_At'#)_x001D__x0003_AÇûìPÆ_x0003_AåxÖ¥ô;_x0004_A_x0007_ ¦_x001C__x0004_AvÃ±_x0012_¼2_x0005_ARûø_x0008_9_x0007_A%y	r9_x0004_AÛ5\_x0001_7_x0003_Aa_x0011_×_x0013_d_x0002_Aòé_x0018__x001A__É_x0004_ArqÌó_x0003_AÎ*ß«ç²_x0003_Aô½lêð_x0006_A	áC¿;_x0004_AGø2¥_x0001_Ë_x0005_Am_x001A_Òÿ_x0004_Ac¡È_x000C_ÍQ_x0002_AnIù»w_x0003_A«ÖN'S_x0004_AÍ	ý©À_x0003_AîÁWM÷_x0004_A¹_x0015_a1b_x0019__x0005_AOg_x0002_øÌ_x0008__x0004_AÃ0ó¤_x0010__x0003_A_x0001_	ç}ò¸^_x0004_AÁFbN_x0006_A­P_x001D_81&gt;_x0003_A_x0010_~@õ_x0002__x0005_AúßÏ_x000D__x0015_ï_x0005_Ajmt{îP_x0003_AÞ¸69_x0006_AÞÑjXè_x0004_A^73_x0008_¶ _x0003_Að¥Ãã_x001F__x0004_A4çzt¶Q_x0007_Ag¤¥ÃU_x0004_A`f^bB§_x0002_Aõ4_x001A_~Ñ°_x0005_A% Z»ï_x0002_ADXûÙý_x0005_APXËÝE=_x0002_Aà|êàÀp_x0005_APLt/û_x0005_A¼_x0013_ï¶_x0004_AP+ÿæ_x0008__x0006_A}¿°_x0004_AÖÉV@_x001B_¬_x0005_A&gt;_x0012_Ï®_x0002_A´P"5_x0003_A`¢"*\_x0003_A)w(´6ñ_x0003_A4_x001E_ÛH ã_x0004_A½Åå)_x0005_A_x0015_Uïá'í_x0003_AB_x0004_±Nu_x0005_AÃ3_x0001__x0006_l|_x0002_A*níò_x0002_Aü._x0008_á_x0005_A=Tzz1Ü_x0004_A_x0007_=;þÈ_x001C__x0007_A@ö5_x0012_5_x0005_A©ß :_x0004_A_x0015_ªh=_x0003_AnÑ£Í4_x0002_Aþ'2í_x0004_AP«qSc_x0007_A_x000F_Ñ{ñ_x0003_Aî[R¢ÿú_x0003_AàµÄ]nÕ_x0004_A_x0018_ ;W_x0004_A@ð¢_x0006_N_x0002_AêøË¬=À_x0004_A«P÷_x0005__x0005_AÚ+Å_x0016_Ï_x0012__x0005_AþÊU^_x0004_AÞZ_x001E_©6_x0005_Aâe3¨_x0004_APãzv2¹_x0004_AÙ¤7ë.=_x0007_A3ûÇÓ_x0005_Aý³Y55_x0004_A"Eó_x001E_©_x0004_A}_x001D_H_x0014_¾»_x0003_A2ñL©g_x0004_AXÎÐcÔ¾_x0002_AÕµJâ_x0005__x0005_A6#5_x0008_°R_x0004_A_x0001__x0008_6Bj×7"_x0007_Aew%+ñ_x0002_AFói_x0016_Ç±_x0006_Ay_x000D_ÖÀp_x0003_Av_x0010__x0005_²Ã_x0003__x0006_AS?*k¨ð_x0002_A	+R_x0012__x0011__x0007_A¥/í_Ï_x0006_A_x0015_%ÒÊ_x0004__x0007_Ad÷(R_x0010_:_x0006_AU.ÜO_x0012_ß_x0005_Aú1Aå_x0003_AÔ¤LH&amp;%_x0004_Ad(Ü_x001A__x0004_A¯Ð±UÝ_x0002_AÒ;EôBå_x0005_A_ô _x001B_Ï_x0003_AÛ}ÑøBS_x0007_A_x0002_{¿d=_x0005_ALÇI0Qý_x0003_A&gt;¼BY_x0006_A_x0010_ìþ$rN_x0004_A}Òõý_x0003_Ú_x0006_AgÖ_x0003_×_x0004_Aè ¯$¼Z_x0003_A*¼qXà`_x0005_A&gt;Ûxµ_x0006_Ï_x0002_Aàã¾­_x0015__x0005_AÊïÇX*X_x0004_A©r	È.ç_x0004_ADñ ÜIB_x0006_A[ö2_x0001__x0008_ì¡_x0005_A_x000C_Bü¾öE_x0004_A_x001F_6¨_x000F_$_x0003_A®H_x0016_V§_x0006_AB#SbEP_x0005_A³Ú_x0003_Aü_x001C_ ÇW¥_x0006_A~ß_x001B__x000D_ _x0003_Aè=·î_x0002_AZt«I&amp;_x0005_Aý|þ_x0007_à_x0018__x0003_AX_x0018_iJÌ_x0004_Ao/_x0005_Í"P_x0006_A¿áÁ¢&gt;î_x0003_A]_x0015_ _x0001_^_x0004_AÛ¨£ú_x0002_A¹8]6_x0004_A_x0019__x0001_^ÁS_x0004_Aüz@ëïR_x0004_A,_x001B_çð_x0003_L_x0003_Ani»¥_x001D_Á_x0003_AXQr¤_x0005_AÕAP:,z_x0004_Aª"s_x0019_IÍ_x0005_A±*ñ³s_x0004_A_x0010_íÞÛæü_x0003_A/Ã_x001D_Ûõ_x0004_A_x000E_¬æÞÎ_x0006_A×£"ý_x000D_×_x0003_A:_x000B_:¸S_x0003_AÖL _x0018__x000E__x0005_A_x001B_®_x000B__x0008_ Þ_x0004_A_x000B__x000C_³¡J´]_x0005_A_x0014_I`Oe=_x0003_A)_x0001_á__x001E__x0005_AiL8­&lt;*_x0006_Au%h_x001A_8_x0003_AáµBÍX$_x0004_AJIa_x0008_µ_x0003_AÞX'£_x0006_AZTæ«Æ!_x0005_A§_x001E_åè©Ð_x0005_AÑÏéëq_x0005_A	ÿsz_x001C__x0011__x0004_A?ÐW²_x0002_A.E×_x0003__x0004_A.¾²aêk_x0004_AÌ&lt;1Y_x0004_A,Ò%Ø_x000B_9_x0003_A®Ù*÷¤¥_x0005_A2Ç_x0002_uÇ_x0003_A 7ú%Â_x0003_A`FÃÛl]_x0006_A=2_x0017_4&amp;¨_x0003_AÜ¤ùJ:_x0003_AHlß_x0008_é_x0005_AA9sGz_x000F__x0003_A¬:X&lt;W_x0006_Að»yÒÓ_x0004_AJ?Jì ô_x0004_AwÄ_x0007__x0017__x0005_Aô÷Ívx_x0004_A)gC=·_x0006_A%3&amp;C_x0001__x000B_H`_x0002_AZýO­_x0003_A¯ý_x001C__x0003_A¦Þ	_x0001_f®_x0003_Aç9Àatç_x0002_Az¹s_x000E_ë_x0004_AnÃ5Ï_x0004_AAÿ _x0003_A_x0019_(ØË_x000D_~_x0003_AÉÚÓ]*_x0004_A¿D_x0018_«_x0004_A_x001B_áóEa_x0005_AsfVÿ_Ä_x0003_AõL1_x0016_Ã_x0002_A )@£qå_x0003_AfLu«Øy_x0005_AÎ)õf_x0005_¬_x0006_AôRJ¨õ_x0003_ASàáÈ_x0002_A_x0014_îø¦{_x0006_AåzAXg_x0005_AA÷ÜkÜ_x0006_AüÁéÿ×_x0003_Aà¨?É_x0002__x0008_AðW_x0015__x0007_AÌõR$7_x0005_Aº°Éñ&gt;i_x0003_AK&amp;[Å_x0004_AQL³_x0018_ê@_x0006_A£?¼s)_x0003_Ax_x0005_úyO%_x0003_A_x001D_D1\Ñt_x0006_A	_x000B__x0010_Ï_x000B_}×¢_x0006_AêÓôúÐ\_x0004_A«&amp;IÇÊ_x001A__x0005_A:ý5ÕÏÐ_x0004_A&amp;+Ó¾/¶_x0005_Aº$3L1_x0005_AP{_x0007_g{_x0003_A¾_x0008_öÍÓ_x0006_Aq}¿1(_x0006_AeöPx_x0003_A¥æ«s|º_x0003_Acì¾{é_x0003_A¶JÀF¢_x0002_As4Ì&gt;ª_x0003_A_x0017_#+¹x_x0004_A-a9ÁÜÇ_x0004_ADÚ¦y_x0004_A;A_x0017_"_x0005_A_x0005__x0015_ÑàUÑ_x0005_A_x0016_pá¢ø_x0006_A9£eæÔD_x0004_A_x0013_±1[2:_x0003_A/k±vÁ_x0004_A¦¦ÿ_x0001_Ô±_x0003_AªÉ­S¿_x0003_Aìùÿ_x0008_ð\_x0004_Aeõ_x001D_Z_x0002_Aø_x001D_{Z)_x0006_A%_x0014_`}_x000C__x0004_A¯G_x0016_pX3_x0004_A¦;_x0012_ùg_x0005_AÔ_x0001__x0008_Ëo_x0006_A]_x0011_7|½=_x0006_Aþp_x000B__x0017_}_x0002_Aáº_x0012__x0018_»Ñ_x0006_Aô_x0018_7®_x0004__x0002_Adçb_x0003__x0004_AñNl?P_x0005_AfNbÚØ£_x0005_Aü_x0008_}Q«Ô_x0004_AãUGÒ3Ô_x0003_A·/Íh _x0002_A'·Üa_x0001__x0005_AÊ~® f_x0002_Ay¢_x0008_¼\_x0005_ATg¸Ã¹_x0003_Aùä§¬_x0006_A79©ôF_x0005_A¶ó/3_Ü_x0004_A@¹IX_x000E__x0004_AöYL_x0007_u_x0001__x0004_A¢_x0005_Ü¡Èè_x0003_AÍï±Î_x0005_AàjÊ_x0001_Ç_x0004_AC¨ÄÎ_x0004_AÜ¨¾@A*_x0005_ABk_x0010__x0005_]_x0006_A¿Yº_x001B_n_x0005_ArUËä_x0004_ACkm_x0016_x_x000B__x0004_Aª_x0015_»8_x0002__x0010__x0004_AWnÂ_x001E__x0008__x0006_A¹¡_x0001_4_x0005__x0015__x0005_A_x0001_	JÑfÙó]_x0007_A1¯J_x0017_o_x0002__x0006_ANEÉv_x0005_AZ¸_x001C_¯Ö_x0003_AeÕ_x0003__x0005_ìÃ_x0006_A_x001B_½@=ÂW_x0003_A_x000C_ÿ!è_x001E_S_x0008_A[ùÝ_x000C_!_x0004_AFí'óCô_x0005_AÔÀË3gM_x0003_At_x0003_S_x0004_AÀ8&lt;øþ(_x0005_A_x0011__x0018_b_x0015_ø_x0002_ARAf_x0002__x0007_ù_x0004_AOÚ_x0017_¸¬Á_x0003_AS2G8:o_x0005_Adú}ê_x0003_AÙí µ_x0003_Adæ«¬T\_x0003_AÐÌ|Mw¸_x0003_ACÙua2_x0006_A`8µ«a_x0006_AÝgXüó_x0002_Ad_x0018_¢Çw5_x0004_ACY.&amp;&amp;_x0004_A_?ý Ï«_x0004_AC%_x001F_6§i_x0003_A_x0015_5¢4_x001E__x0005_A!È¥¨_x000C__x0005_Ac_x000C_a"_x0007__x0007_A%&lt;4_x001C_bs_x0004_A,¶yf_x0008__x000D_úB_x0005_ArRÊ«t_x0005_ATiê&amp;H_x0004_A¿YA_x0007_{_x0003_A_x000D_ê_x0010__x000B_jw_x0004_A_x0003_jU_x001B_k_x0003_Aú¥æ*é_x0004_A_x001B_µsKÛ8_x0002_AkPµ*pì_x0006_AeØ¡_x000B_ê_x0002_AByEg_x000C__x0007_A9Õ·_x0018_Ã_x0003_AÞiìÚ&gt;_x0004_A_x0006_0ÙGGï_x0002_A6ÿb_x0007_Z_x0005_AÄ¦8-_x0005_A_x0018_Úí_x0018_ß{_x0004_AæÁ^¶«h_x0006_A¤v°}Î_x0002_Aëø]¢ü¥_x0004_A_x0001__x0008_òÏ6H_x0005_AÕu¬%c¯_x0003_A_%OâÒÌ_x0002_Aó¢Çß*O_x0005_AÒ7óÒ½_x0005_AU	×ÊaM_x0005_A~qIË%ß_x0004_A_x0008_d°¨s0_x0003_AÜ_x001C__x001E_4£`_x0006_A0s_x001E__x0012__x0004_AB¬MÒ³3_x0004_A_x0016_Þ÷«_x0004_A_x0001__x0008_w`hÞê¢_x0005_A{_x0019_ë_x000E_r_x0004_A~­:_x0006_x_x0006_AL&lt;K°¯Ú_x0005_Aí_x000C_m1·_x0002_ANÀ_x0007_ô_x0003_AÅbúË._x0005_A_x000B_Þq_x0012_µ×_x0005_A_x0013_v¤Eãx_x0003_AØ7©P²õ_x0006_AëüÀ»âr_x0002_Aßm	_x0015_OÅ_x0004_A¦EGps6_x0007_A	­.ZL_x001C__x0003_A_x000E_ðY°_x0007__x0002_A_x0006_ïZ_x0004_e_x000C__x0003_ANof_x0014_W_x0006_Ao_x001F_uGÔ_x0004_A-_x0012_´9\_x0002_A_x0017_aa56_x0005_AèP6þö_x0002_A=L_x001D_×û_x001F__x0006_AÖÓ_x0019__x0005_z_x0005_AæÛg_x0001__x0003_A:%!Ù_x0007_B_x0006_A¦Æ!_x001A_qC_x0006_A]æ_x0008_à_x0002_AÖ&amp;nÝÙ_x0002_AÐPXn&gt;_x0005_AG#F_x0013__x0019__x000B__x0002_A©áÜú«e_x0006_A_x001E_'s8_x000B__x000E_g_x0008__x0008_Aè¦WÈîl_x0005_A'_x0002_Ç_x0010_!W_x0006_A£O$Êï_x0003_A_x0005_^kÄ_x0004_AÜ*bþ_x0001__x0005_A&amp;TÍÉ_x0003_Aþ6{vN5_x0006_Ans¯}ú_x0003_A{HÉ_x0019_Å_x0004_A´z*«Ì7_x0004_A,³&gt; _x0004_AÛº´@·_x0005_Al»¿xÿ_x0005_Ayõ(á_x0002_A¢_x001A_;Fá_x001A__x0004_A3yµèCÅ_x0002_A¤áöv_x001F__x0005_Aï_x000D__x0013_ÿ_x000B__x0007_Aç%Æ_x001E_ç_x0004_AàÂ_x0016_FÐÊ_x0003_A#_x000E_k	ä_x0003_A_x0002_/¸ë_x0007_K_x0005_AÿÔå_x0018_33_x0005_A_x0018_fâ_x0015_·_x0004_A$_x0003_ë´ _x0006_A_x000C_aÂ_x0011_s_x0003_A«x4H_x0011__x001C__x0005_Aï^üò_x0002_AÕ__x001F_RÙ_x0002_A3zÖ¦C_x0003_AÌÖh¤F[_x0004_A_x0001__x000B__x0004_÷/üÝ_x0002_Aµ¡_x0015_&lt;; _x0004_Ai ®_x0006__x0005_A&gt;7F0jb_x0003_AûÓRy_x0003_AÆÏØ_x001D_&amp;*_x0008_ATÁ·_x0011_-_x000C__x0003_A_x0005__x0018_Ï_x001D_$_x0004_A²_x0011__x0019_¨_x0001__x0003_A_x000D_Ñ_x0010_ý'_x0004_ApªF_x000E_¼³_x0003_Aq_x001F_£f:_x0004_A/z\_x0003__x0003_AÆEê_x001D__x0004_A|( _x0012_¹;_x0004_Atz_x0008_Æ_x000D__x0003_A_x001F__x0012_%Ìè_x001D__x0006_AbèG._x0016_?_x0007_AÁÆi´4Z_x0004_A ï9_x001E_Ü2_x0005_A_x001B_ìÐ¬_x000B__x0003_A_x0006_Zc_x0014__x0006_AfGÒN&amp;_x0006_AUÝÇÙÕ×_x0006_AóÇÈì_x001B_C_x0004_A¡o£_x0015__x000F__x0015__x0005_AI_x0011_+Ä_x001C__x0004_A_x0016_HÀ'Óð_x0004_Aj^;nî_x0004_A	;Ï_x0005_é_x0007__x0003_A:,uá&amp;E_x0002_A?_x0007__x0008__x000B_¿p_x0004_An©ÀÜG_x0007_A_x0008_¨¿YØ_x0006_Aj._x001A_Ì¢&amp;_x0007_A&gt;¦\_x001C_q_x0006_AÔç7X_x0004_A 9H½Mf_x0004_A¶5rÝgÌ_x0005_A¯ÿßä_x001B__x0003_A¡{I¾Ø_x0006__x0004_Aª_x0019_lÔ_x0003_y_x0003_AYpñ¸·_x0002_A0U¾	\¢_x0004_A/ñ&amp;³ug_x0002_A_x001B_Â%Çû_x0003_AÎÝ1©xæ_x0005_A¶Z,;^_x0005_At_x001E_ç¶_x0002_AÑ1?_x0005_Aa\én{Ô_x0003_AÌP?øò÷_x0002_A¨lÙ3_x0008_Ü_x0005_A¾ÿNszÉ_x0002_AÂE\%Cº_x0003_A¨· -_x0004_AÍ¾_x0005__x0001_O_x0007_AÎ'îÉ_x0003_A_x001E_0ªù?P_x0006_Aút7àÙ_x0004_A|[ûÖ^A_x0007_Aú7&lt;1_x000F__x001D__x0004_A	á{Óñ_x0004_A_x0007__x000C_\®ªoï_x0006_Aðîæ7Ý_x0005_Aàx¬ª_x0005_ABÏ_x0003_=ë_x0003_AxT&amp;÷T_x0004_A_x0017__x0012__x0006_'õ7_x0004_A,ÞÐRPW_x0004_A_x0001_H_x000C_î _x0003_A©~_x0001_å_x0002_Aë"6_x0008_,Ç_x0005_A&lt;ÓÍ_x0017_Ý_x0002_AòU!wø_x0005_A¥¾kú_x0017__x0005_AOè_x0001_9_x0004_Aæ&lt;Ì`À¡_x0003_Aiì_x0017_y_x0005_C_x0002_A_x0014_uc3_x0006_AS¬4V_x0005_AÖ½8Ñî_x0005_Aþ­Ei_x000D_Ñ_x0003_A(Ýë_x0014_È_x0004_A_x001C__x0008_¹¸N_x0005_A~5_x0007_´t_x0004_A_x000D_JQ¤ù_x0004_AÄÎ_x000B_A+/_x0005_A®¿_x0005_0	_x0005_A¤å·_x000D__x0005_Axæj¨ìÀ_x0004_A&amp;]ÑËSÌ_x0006_AøÑò?_x0006_AîËÏÔòn_x0004_A[&gt;Ør_x0008__x000B_ ­_x0003_A¨_x0005_÷?!t_x0004_AtßF¿ñ_x0003_AÆIßã_x0018__x0007_Aniô_x001C_Õ¹_x0004_AÝdQ­+_x0006_AtÇÊzt_x0019__x0006_AägäÍ&amp;_x0003_AÖ_x001A_yÌÀ®_x0002_AoÆê-9E_x0005_AQPÞ×_x0001__x0003_A^@M _x0017__x0002_Aú¶°ýé_x0003_A_x001A__x0005_Ä@FN_x0004_A|uN_x0007_Å_x0003_Ak÷a_x0004_AíN_x0016_(_x0007_A{õ&gt;4â_x0004_AÚÇÝÉÅ_x0005_AÑX`~_x0004_A}ø¹_x0005_A\ö ,õÐ_x0005_AfPÕ/ó_x001B__x0003_A5Ö¢Ï­_x0003_AANç	_x0008__x0007_AÛmû3d _x0005_A¬_x0011_V@×É_x0004_A Ü97q)_x0004_Aüµsiï_x0004_A¨Dù/È¿_x0003_A;°üCÒV_x0004_A¤½¾±á_x0014__x0003_A_x0007__x0008_ÞÙ_x0014_é_x0002_A¦ÂÒÈs_x0003_Aîª´ô)_x0004_A¾L&gt;tùT_x0005_Af4x±È_x0003_A¤:§Oê_x0006_A_x000E_a»[__x0006_AâÅô(¤_x0002_Aw%Cza_x0004_A¿R`ïÁØ_x0006_AÙØ_x001E_+F_x0005_AÓü_x0003_k_x0005_A¤¡ ¢z_x0006_AÔc½b_x0004_AuÎÑ_x0001_Ö«_x0003_AÍ©_x001A_Pwi_x0005_ApE3Ûöí_x0002_AáVV}_x0003_A_x0019_(_x0003__x0004_\_x0003_A_x0001_+0ÑçÏ_x0003_A&gt;,¯µ_x000B_É_x0005_A¸ý_x001D_iJ0_x0003_AÊa¡:í_x0003_A0íîò_x0002_A_x0018_¯ª(÷3_x0004_Aáúw2þ_x0002_Aª5&gt;Â¥_x0003_AÔ°_x000B_)'_x0004_AÍ3_x000B_¥°_x0003_AB7ý2ÈÕ_x0003_AüW§xµs_x0004_Aÿ_x0004_!]_x0008__x000B_æ_x0003_Aã­_x0014__x001F_ÝK_x0006_A_x000F_{aê_x0001_e_x0004_Aù1Îï_x0003_Aû(&gt;ÑÛ÷_x0004_A¥,ÔR_x000C__x0005_A¨fä_x001C_O_x001B__x0005_AÞÚ_x0003_Ae¨_x0001_ß ò_x0005_A_x001C_9ÉE»g_x0006_A¤®¶ÂR_x0005_A$Î_x0019_·Å_x0003_AW_x001E_cë;Y_x0002_AÈ@¯Èo_x0005__x0003_A¦HV_x001A_y_x0005_Aîm?#±_x0007_AFô_x001C_ÌÃ_x0015__x0004_AW©7J+Ï_x0004_AâÐ_x0012_ÒxT_x0005_AãÑ½$®_x0002_Aã±j1µ_x0007_A_x0005_&amp;_x0013_8ÿ _x0002_A¸«k8_x001D_Ú_x0005_AC#çÚ~_x0004_A¨r»Õ_x0004_AJ¬_x0019_	¯_x0007_ABÿ¥WÂ_x0006_A·"gc_x0005_AL_x0001_!ùNQ_x0005_Aró&amp;.õÀ_x0002_AþÁIv«_x0007_A8¿½_x0014_pÓ_x0003_A_x0001_	_x0016_DÎ»8_x0005_A­ÜÕNu_x0003_AÌ\{ápþ_x0005_A_x001B_e\6Äz_x0005_AEÉÄ_x001C__x0005_AÐ¹A_x0005_ï_x0013__x0005_A¥Ú¸â÷_x0003_AkJÄ,ï_x0003_AW{v¬G_x0005_AÏ»ãz¤²_x0004_AAÿW¬_x0005_A.V\þ?Ó_x0005_A_x0002_cèOrâ_x0003_A«w_x000B_dW_x0005_AÄN5(õ_x0004_AûOg_x001E_ú_x0002_AÃmþý_x0002_AwT7"´_x0003_A_x0017_ú£EV_x0004_AJÂ$_x000D_ð_x0008__x0004_A¸X_x000B_ÔW_x0004_AèÅÂ¯_x001B__x0006__x0003_Aµ®~	b³_x0003_Að_x0007__x0018_ ]_x0005_A_x0004_Q¤Èï_x0004_Aâ÷Âìáì_x0003_AP5"_x001E_ø_x0015__x0003_Aw¶ü7eE_x0005_A_x0014_;ÄSM_x0006_A@Ú:¢AB_x0004_A_x0019_,¦_x0004_ZD_x0004_A¼ïÏa_x0001__x0008_ý_x0004_A¨_x0004_?_x0005_A_x0010_ÙLÃ_x0002_A_x001E_.ÝLAD_x0005_AT\yø_x0003_A0(:@nÇ_x0004_AÌÖAéÓ_x0006__x0003_A_41¸^z_x0007_AË5LÔÆÃ_x0005_A,gk-_x0014__x0004_Ap3d_x0004_AFrÅÏD_x0005_AFÇ¦=üö_x0005_A&gt;E-E³_x0002_AºÀ²__x000B_Ý_x0003_A&lt;bTû__x0003_A¨_x0012_óäÚ_x0002_AôÞ;º\_x0007_AÀ_x000C_&lt;&amp;¶_x0003_A+cGß_x0005_A__x0001_ÖIó_x0004_A¹'	µ¾ä_x0002_A|sr/_x0005_A¯ðB_x001B__x0005_A¤¾'n_x000C__x0002_A|JIaÿÞ_x0004_A_x000F__x0016__oM,_x0003_AIÎÑ ²Á_x0002_A_³ &lt;¥]_x0005_Ag~ç_x000C_Ã_x0003_A@u38+ó_x0006_A_x0016_^(_x0005_A_x0001__x000B_-B7ú/_x0003_A9XÇùEU_x0002_AZ_x000E_ö'f_x0005_AbÜChÈ_x0005_Aa°_x000C_íçþ_x0002_ARzD»^_x0018__x0005_A_x0005_f¸Atl_x0003_Ap?_x0007_¾aq_x0003_A^_x0007_ã_x0005_A)xù}¸_x0004_A=®ò&amp;éX_x0004_AZ_x0001_zp_x0018_æ_x0003_Aæ_x000B_´³½ò_x0006_A§CnëÏ_x0004_A_x001E_7?¾h_x0002_AÓ\_x000B_=K_x0004_A¥×1ç'_x0004_A;Í[&lt;_x0005_A&amp;=ý_x0003_A_x001A__x0012_Ð¶_x001E__x0008_A_x000B_ç_x0002_Î_x0019_&amp;_x0005_A_x001A_ÁÇw°_x0003__x0005_A~ÞnâÑ_x0004_A_x0012_8q÷$_x001A__x0003_AÚ zm_x0014__x0005_A¼çØYJ_x0005_A­×_x000F_2·Z_x0006_Aué_x001A_ÝÎÍ_x0004_A_x001A_Éc_x0010_Ö_x0004_AÂ³ä_x0003_úL_x0004_AQ	èPÆD_x0004_Aº?¤Ñ_x000B__x000D_ÂË_x0002_Auæi_x001F_K_x0003_A(ça¹£_x000C__x0006_Ad"[p¿ü_x0003_A_x0012__x0018_Ë9cÒ_x0003_A&lt;]LÑ3_x0003_ASkvê´K_x0005_A®H×?_x0007_A[Kn	W"_x0003_AÕ½Æq¾_x0002_A@#_ÁZd_x0003_AàÑ_x0014_ù_x0016__x0005_A*&amp;§ô_x000F__x000D__x0003_An_x000E_¡ôÑ¦_x0002_A6ð_x0005_8®Ø_x0005_AJ_x0010_á_x0008_Ë_x0004_AP_x0001_Ô_x0004_¶_x0007_AñKìy_x0003_ADà}CI¾_x0004_Aå/ Dk_x0010__x0005_AmïaÚÀ_x0005_AögËÛ_x0005_A_x000E_â¥6M_x0005_AJrR4_x0004_Ai¦ÖÞ_x001A__x0005_AáJ-wÜP_x0004_AàÓì_x000E_ûÚ_x0004_AU&gt;*(ýj_x0004_A¬CÍXýÇ_x0006_AÊ|íi±_x0003_Aj¥_x0002_!_x0004_Acð¯´:$_x0003_A_x0001__x0007_£ÊoUÃ_x0003_ACè_x0003_}¶ß_x0005_Aìä	k/_x001D__x0006_A_).x(_x0004_A_x0006_û÷Hþ_x0002_A_x0013__x001E_¨P_x0010_v_x0005_A*Fk¥Ò_x0005_A_x0008_Ñ_x000B_ÎÕ_x0008__x0005_AJ=fµþ_x0004_A0ÊêÍ_x000F__x0004_AáóVwÝ_x0004_A|Ú1é_x001E__x0005_Aæ_x0019_ú]_x0003_A_x0018_/ë`_x0003_AÈÔ_x000B_á#_x0004_A)#Á5_x0008__x0002_ABÿûëï_x0004_AZIrd)!_x0006_AÚ,FnØý_x0004_A3e y&amp;V_x0002_A»O_x0018__x0008_Ö_x0003_A2vÜ§¼_x0005_A&lt;ÝhS_x001F__x0002_A_x0005_ìöÍäå_x0004_A_x0006_ñ¢Ø_x0004_A¶_x0004_p×â_x0003_Aïç.#ä_x0003_AèâC_x0018__x0003_A.Bq_x0004_Ad&amp;÷_x0007_àª_x0002_A-_x0013_ø_x0003_AÀ_x000F_/«_x0007_	XÍ_x0004_A1å,_x0004_A(mkBÖ;_x0005_A¼vxµ_x0002_A\ãÈ´h_x001D__x0004_AÇ_x0011_Ï'Äð_x0005_A&gt;H1_x0018_}_x0005_A_x0017_ç7_x0003__x0013_Õ_x0006_A^¾)ä½G_x0004_Aá_x0008_XO_x0004_AÈj_x000E_xÛÆ_x0004_AõL~QÞ/_x0006_A_x0018_m×ÿ_x0002_AæÁ_x0008_M_x0004_ _x0005_Aº~ZFùÍ_x0005_A×x^w2_x0003_A`_a£r¾_x0004_Aeþ¸ûÒÇ_x0003_Aa_x0018_æfª_x0006_A®Ê2_x0004_A_x001F_PÉkÆ_x001A__x0003_A_x0002_óx_x000D_i_x0004_AÞ¯_x0008_o_x0005_A_x0014_þYÆª½_x0002_AÁ_x0002_²Ëh}_x0005_A®_x0015_ný_x0013__x0002_AÜDÁ8_x0004_AF´;H_x0003_A_x0001_}ÔÚ_x0015_¥_x0003_A×*¨_x000C_tK_x0003_A_x001F_ªÿ_x001D__x0002_A_x0004__x0017_Ü&amp;_x0002_A_x0008__x000D__x0006_6~.lä_x0002_A"_x000D_)Tµ_x0002_Aqå §¹_x0004_ABîØûC_x0004_AôÅWtg·_x0005_AØ$gw)_x0006_A¯Tq_x0016_zÄ_x0002_AýÞ_x001B__x000C_Ê_x0002_A_x000E_ÝD½_x0006_A_x0018_êÃòC_x0007_AP½¤jd_x0012__x0005_A	»¨¿_x000F__x0004_AëÞÅü2#_x0002_A4°_x0013_#,_x0005_A_x000E_Áé]Ìº_x0007_Aá@Øb9,_x0007_Aµ-í~\_x0013__x0007_A.=EoU_x0001__x0006_A®]:,»_x0015__x0006_Aòy%4S0_x0005_AÔæ:(_x0005_Ay°sg©_x000C__x0004_A/ë	®¯_x0006_A.9Ãzª_x0004_A×¨õ_x001D_;_x0001__x0003_A^4Õ&lt;"ù_x0002_AÂ&lt;5_x000B_¢_x0004_ADF/½½_x0004_AÊW/8	¤_x0005_A£Ôa?_x0004_A6ÑW9ø©_x0004_A8_x000E_N_x0001__x0008_Òö_x0004_Aó(¤&gt;äö_x0003_A¸&amp;½Ã_x0018__x0006_A¢b&gt;±Dþ_x0003_Aà_x0016_Kï1ó_x0005_A-7rDÄ_x0003_Að_x0008_Bµ_x0005_A{_x000D_G´J_x0005_AåòYÓµ_x0003_AxY[àúy_x0006_A§¨å¨Îß_x0002_Aþ%5_x0015_Ì_x0005_A×=by_x001C_Û_x0006_A%=b_x0007__x0004_A:Y})_x0003_A_x001A_ô/_x000C__x0018__x0004_AØ&amp;ZÝ=ò_x0002_AJÂJK8_x0004_A&amp;z3_x0001__x0005_AÀÙ_x0014_"R_x0004_A¹_x0006_?ÜFí_x0002_Aq¢NqÆ_x0007_AÄÿRl_x0004_A-½[®»·_x0003_A_x0005_¹Õ_x000B_1_x0003_A&lt;þW_x0002_AM_x0013_P_x000D__x0010__x001F__x0004_AÜg_x001E_¦._x000B__x0004_AlU_x000B_´_x0003_Aõééðz7_x0004_A_x0008_+_x000F__x000E__x0006_A_x001D_ñX"ø_x0003_A_x0001_	èÂ_x000B_&gt;âÛ_x0003_A(ËV _x0003_AÒ´ì8_x0016__x0003_A_x0004_úõzo_x0003_A[,_x0018_s_x0005_A¹ãA!_e_x0002_A@ÁàkðM_x0003_A&gt; _x0004_|©_x0003_A_x0015_+".®_x0004_AvmÆ_x001B_&lt;_x0006_AôÑÈ_x0010_î¯_x0002_Ah+Ü_x0013_ÿ_x0005_AÆ_x0002_þ_x0012__x0003_A_x0011_&amp;8$_x000E__x0003_A]_x001D_j\üù_x0003_A_x0008_"á`_x0004_AÞB2þà_x0004_A&lt;`q°ý_x0003_A°&gt;NÊí_x0006_A\%É_x000C_Bç_x0002_A?_x000D_Þ{_x001A__x0003_AÙªk_x0018_c_x0003_Aoc]&lt;{;_x0007_A_x0001_¿_x0017__x001E_wa_x0003_AQ@#@¿_x0004_AÑ_x000E_Vv¹N_x0004_A­ã_x000B_z._x0004_A_x0004_hí	_x0006_A_x0016_Æ~9^_x0003_AÚ_x0006_»a×á_x0006_A´Í¸¿Ä_x0003_A0_x001A_¡_x000B__x000E_îm_x0006_A	yà#KW_x0007_AMrp¤ä_x0003_Am_x0016_EÚO_x0003_A&gt;;T&gt;_x001F__x0004_Aâ_x0008_ñøÏ*_x0007_A+_x0012_M-_x0017__x0005_A\ÙF_x0007__x0003_AoÝñ_x0004_ _x0002_A.­¬²_x0005_A¥»s2_x0011_´_x0006_A*Ae¿«Í_x0004_A@_x001C_g1æâ_x0002_AG_x0010__x0001_Ik_x0004_AVõ»EÁh_x0005_A&gt;ÂDTc_x0004_A_x000D_!é-¦_x0002_AÈ×:²­_x0002_A),ÔïÉ_x0005_Ay`òúK_x0006_A_x0011_Dø_x000D_4-_x0003_Aå6 ëP_x0004_A¼*Ò1Û_x0003_AùCêv$_x0003_AÐÄ:XBs_x0005_A£_jö6+_x0004_AÝe»Ó9_x0003_A_x000C_*BV_x0011__x0005_AdÿÞP1_x0005_A''Q	_x0003_A¨_x000E_S ¢_x0004_AûVå®í_x0004_A_x000C__x000E_Q)E)_x0014__x0003_Ar¹_x000F_Km_x0002_AÓ	[a£r_x0003_AÚÉAW_x0005_A	ã_x0002__x0007_þ&amp;_x0003_A_x0008_ÜÔhû_x0007_AÏ¨o~$_x0006_A_x000C_½_x0019_çnC_x0005_AU;ª_x000D_¥_x0003_AÄÐñ¨Ì¨_x0005_Aq2M!æ_x001D__x0005_AÒÑ	7Ú_x0002_Aµ_x0006_ÆN&amp;¨_x0004_A®_x000B_Sq7_x0003_A_x0012_êàãºr_x0005_A¾Ðçü±_x0002_A¿_x0001_0m2¨_x0002_A+_x0013__x0010_ip_x0005__x0006_Aã¹_x000C_®J_x0003_A#_x0016_G0Â_x0004_A~z½Ü_x0005_ACûëQ_x000E__x0004_A1sÌþø_x0004_AþÌ_x0001_ìýô_x0005_AG$°xÝ%_x0004_A_x0007_rrCùÚ_x0003_A=³¦Y¥_x0006_A&lt;ÒÚx"_x0008__x0005_A_x0006_bóÿC{_x0002_AMÿ/å_x0004_AÈxAdVª_x0004_AX_x000B_'¬_x0001__x000C_ È_x0004_Aûº_x0013_&gt;È°_x0003_A_x000C_¸b_x0006_¯_x0004_AÀ2¯_x001A_!_x0003_A3qe}._x0005_AàÙ¶ñË_x0002_A#?¨³=_x0018__x0007_AÖ_x0012_gÜ_x0006_A((¨#_x0001_á_x0003_Ahl&gt;¼B_x0004_Aô¢ÅäQ_x0006_A{Ê].Ì_x0002_Avi_x0001_È»e_x0003_A§_x0017_ç~îY_x0007_A¨üIG²_x0005_A,ð.X¼	_x0003_Aätú$¥_x0002_AB×_x000D_ùÅ_x0002_AÕ"_x0010_ÏèR_x0005_AÒ¨â°Gh_x0004_A_x000B_í±_x0013_è_x0005_A÷¢¬»c_x0003_AÑ%g°_x000D_l_x0008_A¬çoªb(_x0005_AÈø6Ò°î_x0003_A©Mj_:_x0005_ALb«È_x0003_AÕíèõk_x0007_AÈo¢&gt;_x0002_A!þ/«)7_x0006_Ad_x0005_u¤È_x0003_AæÉ1^_x0005_A_x0008_	×É3j·{_x0003_A_x0006_ìlýà_x000E__x0005_Az_x0007_EÙM_x0003_AT_x001C_Ë¥_x0004_AOX/%ãP_x0006_A_x000C_k_x0016_&amp;ð_x000B__x0003_Asúú._x000F__x0005_A_x0006_)_x001A_G¥«_x0004_Aw##_x0014_ü_x0002_AqÈo_x0004__x0007_ò_x0003_A_x0002_Wwó_x0006_AWÖÜS_x0003_AsFÛÉkd_x0005_AîðÈÎ[_x0006_AË_x000F_7B_x001B__x0003_A/0u¿ðü_x0002_A_x001E_ØïuïÄ_x0006_A_x0011_Ã'É¦§_x0004_AÞ7e§Ôf_x0007_AVê_x001E_ÑÆ_x0005_AJ+_x001D_8À_x0005_A_x0002_½ÄHF_x0004_A_x0011_&gt;ÛOT_x0004_A_x0011__x0016_°a	_x0005_AtñÆU=´_x0003_AØ_x001E_¡fr_x0005_A$²ª+)_x0002_AHÃF_x001A__x0013__x0004_A·ú_x001C_];_x0003_AZ_x0015_V:_x0001_5_x0004_A3¨Nî¢Û_x0003_A_x0005_ÎgÌ_x0008__x000B_b_x0003__x0005_A­G_x0008__x0011__x0004_A²7sÌVË_x0003_A.Ó_x001B_B_x0006_ATÝ-Ö*_x0003_A_x000C_^è'æ _x0004_Aó_x001D_f¨Ë_x0003_ADð°_x0001__x001E_ß_x0006_A]c%ªbù_x0002_A	yNá_x0002_Aà¬eÿa_x0002_A¾ö¨_x0003_At{á`_x0002_A__x0006_ÕÒ_x0004_A§¤_x0001_ö­m_x0003_AÇòÃ_x001E_ò¸_x0003_A_x000B_GB_x0018_ù=_x0004_Ai«µÞ_x0004_A_x0002__x000F_ÅRÓó_x0004_Atuõ³*_x0004_A_x0004_zagpv_x0005_AË-b_x001C_´º_x0003_Ao&gt;	¹»a_x0007_Aµk¼Sl½_x0004_Aâ^_x0008_M$ð_x0003_Aóg_x001B__x0008_²_x0005_A_x0011_IâK._x0007_A4½ùÅN"_x0004_A¾´_x0002_õî¾_x0004_Ad*ª_x0002_AªP&lt;_x001F__x0003_A+Éc"_x0008_»_x0003_A_x0001_	¶w/_x0006_#ë_x0005_AÊàëÙf_x0004_AûÆ2_x0007_A÷_x001D_µöóì_x0005_A_x000F_\/ÖË°_x0002_A_x0016_­xÑÌ_x0005_AÒXo	å_x0003_AÑ Ð_x0002_ü3_x0005_Ap~E\4_x0006_A^&gt;úe_x0003_AÆÝ'÷_x0006_k_x0005_Aã_x0016_(_x0004_¹«_x0002_A_x0010_¡ÐT_x000F__x0005_A»øÑÓ_x0004_Ap¹Wõm_x0004_A_x001A__x0014_® ¹_x0004_A_x000F_$ö_x0007_Y_x0004_AWtñ]_x0003_Ar"Æ	Ë_x0003_A,¨zv¿_x0004_AÔ_Ñ|î_x0003_AOePª_x0017__x0003_AFfÎr_x0018__x0006_AÎôî[È_x0002_A_x0013_pç'Æ_x0003_AÔH03_x0006_A_x0001_Â_x000C_Íg_x0003_A_x0019_Y[ö_x001C_¬_x0008_A	hÙ¾K_x0006_A½vgÿ+_x0005_A_x0014_Òvì_x0017__x0004_Az$_x0001__x000B__x0003_AÇôrú_x0004_W_x0005_AÒÔ c_x000D__x000D__x0005_AjC¹_x0003_Aç(ÉÂª_x0002__x0003_A¿°t¨SU_x0004_AO0¹dÝ_x0002_AMSë_x001A_üs_x0002_AÐ4Öæñ&gt;_x0005_AªW^Vãb_x0005_A¥8Ëòèp_x0003_A?dfy_x0003_AAN#f_x0002_AJ_x001C__x0008__x0008_Aü_x0004__,È0_x0004_Amz·_x0001__x0005_Aþð#É_x000F__x0006_A	_x001A_®_x000F__x0002_AÈ_x0015_®~º¶_x0004_A¹_x0002_.qe_x000D__x0003_A/_x0001_¯_x0002_§_x0005_AÔ_x001F_ä.Ã_x0004_ARzSÖ,R_x0005_A_x0004_Í~_x000E_"¬_x0007_Aù ­ôn-_x0003_A^o¬UD&lt;_x0003_AW_x000B_bñq_x0004_AámÚ_x0019_Ê_x0005_A©¿{|x_x0006_A_x0017_á¸_x000F__x0005_Aº/Ô6Õ_x0003_A¸l_x0006__x0014_L_x0003_A_x0008__x000C_ÔÓ~å#a_x0006_A~±_x001F_üb_x0005_A¦o[_x0018_L_x0004__x0005_A=CB&amp;wr_x0004_Aì_x0011_Ì_x0003_AT^Æ_x0010__x0019_ç_x0003_A»ne_x0017__x0003_Y_x0007_A¾²h¡_x0005_AnÂ_x0017_®¦_x0005_A&lt;Û_x000C_x{_x0005_A³i_x0005__x0001_y_x000B__x0006_Aà¢S¬i_x0017__x0002_A_x0008_­bLêB_x0003_A_x001D__x001A_Øm_x0004__x0003_AGæ«ôê_x0003_A_x0002_$ì_x001E_wG_x0006_AÁG]¨~_x0003_AÚ¼ñð_x0003_A_x0016_±Ò«Yp_x0005_Aî_x0017_Å3	_x0004_AÖ5X_x0003_A-M_x0010__x0012_(W_x0003_A·¥x_x001D_¤_x0007_AØÉA¸Ô?_x0005_AeZ_x0017_QùÆ_x0002_A_x0016_!½îD_x0003_AÛË¿_x0010_Þ³_x0006_Aó_kQcð_x0002_A_x0011_	E¶w_x0007__x0003_AÜL_x0004__x0005_º_x0002_A_x001D_#Snãk_x0005_AúÀ_x0016_ª_x0007__x0008_ûp_x0004_ASàë_x0002_A_x0002_ð¥ÝRV_x0003_A?åqXæ_x0004_AÚLÅ_x000F_Y_x0004_Azy_x0014_c_x0005_A_x001A_å5Û×_x0003_A2¸c]Åø_x0005_AÞ_;=zÐ_x0002_A=°Í|_¿_x0003_AÜ_x001B_Àý_x0003_A#D=-_x0004_A&lt;rSvQ_x0004_A_x0001_ô_õ_x0005_AËÝÈÐ¢_x0003_AsB_x0004_UGã_x0003_Añ²åúB_x0006_A¨qÞ³ç_x0006_AÅ^Å\YØ_x0004_Aôyù_x0003_A_x001E__x0013_»_x0006_Aõ=_x0008_ûe_x0004_AtKvvø_x0004_A[Û»B¨_x0003_A_x000B_ __x0010_Á_x0002_A_x0008_&amp;ôd_x0006_A©¥Ü¿_x0013__x0003_A+ÊÜLE×_x0003_Aº_x000E_À¢ÅE_x0006_A£zÄª_x0003_A«×a_x0003_An¼®¥_x0018_Å_x0004_A_x0001_	\·À_x001B_ª¬_x0002_A,èÅ½â_x0004_A{|¬Ýè_x0002_A«¡©è¾_x001B__x0004_A8&amp;_x0015_z_x0003_Aà{&amp;_x0016_Ì¹_x0003_A@·_x0008_^L_x0004_A0=#y­B_x0003_AVón.Ø_x0007_AÆé¹ûí+_x0004_A_x001B__x001C_ø;wã_x0002_AÑ7­¯_x0004_AÐå_x0010_¤õ_x0006_Aj æ_x0002_A_x0019_'ÍI½_x0004_AÜý_x0012_@;_x0011__x0004_A¤Ü_x0007_î2Ù_x0003_A@&gt;U\_x0005_A*ãÂêÿ_x0002_Aþ_x0008_£F©_x0004_Alî_x0004_0Ä_x0003_A_x0004_V©Ä¹-_x0005_ADM_x0007_[__x0003_Ak´Î_x0002_,__x0003_ALÇªåÑ_x0003_A_x0002_*.°?_x0003_AÀ*ÄÀ_x0013__x0004_AuÍ|Ôú_x000F__x0003_A¶íw#ª_x0005_A_x001F_._x001E_ß»_x0005_A°=¶_x0012__x0005_ü_x0006_AÇÕG!_x000B__x000C_³m_x0005_Aâ_x0011_¾Ú÷_x0003_Aí_x0001_§µÂ_x0003_ALéøm_x0006_Aï¾ê _x0005_A_x001E_Ñ[b_x0004_AÕ_x0017_ÏF¯ã_x0005_A%v)[Ä_x0005_A|¥ìxU\_x0005_A¸É×_x0017_nð_x0003_A´jerø_x0003_AÕÃ.ó l_x0006_A_x0010_~V¨é_x0003_Ai³®ÏÃy_x0003_Ac/qÜ@À_x0003_AäG_x0018_SÉº_x0006_Av&amp;_x0003_ÓÎ_x0003_A§_x0008_k°6J_x0006_A_x0016_+&gt;§_x0004_AòÕ_x001E_í*t_x0003_AðhKh+_x0005__x0005_A_x001C_ñæbµ_x0004_A©I¾h_x0018_(_x0003_A\ÙjÇ_x0008__x0007_AÎ_x0002_	_x001B_Ö_x000E__x0002_A»&amp;ë_x0005_A_x0010_ú&lt;sQ_x000F__x0006_Az{¤ØÎº_x0004_A·Zºo_x0005_Aâ?¶_x0003_Aø¦Ìø_x0010_p_x0005_AuÆ_x0008_âf@_x0005_A_x0001__x0007_%?9_x0017_¦*_x0004_Aªü-ç_x0007__x0005_A¯Ë,¨«_x0005_A_x0004_¤_qÎ_x000B__x0006_A@Ô&lt;o_x0004_A¾xþÞ_x0004_7_x0004_Aîùë_x001B_Ê_x0005_A%Þ&amp;Ï^_x0003_AÕ`¨·Ý_x0004_Aù_x001B_=K_x0010_µ_x0006_A	D_x0016_Èq?_x0003_AÌ_x000D_´Áæ_x0006_A:Ì %_x0004_A_x000F_ÉH:Ë__x0003_A+bÇiÞ_x0005_AÓ*¸¬_x0002_ARSfµ»_x0006_A|¼©À¼_x0003_Aø³q_x0015_Ëa_x0005_A_x0004_SÌ ïä_x0006_AæÎõÏC_x0004_A_x000B_Å_x0017_3&amp;_x0006_A_²e_x000B__x0005_AÞ½Úë6_x0004_A_x0013__x0017_Âìô_x0002_A_x0003__x000E_,®_x001B_Þ_x0004_AIîâ_x0017_Èè_x0004_A_x0015_0of§_x0002_A_x0001_¤Ì_x0016_H _x0002_AhYÄÉ§_x0003_A¶JµG_x0004_A	ñ._x000F__x0010_ _x0003_A`PuÙù_x0004_Aº=°ãÏ_x0006__x0006_Aø-_x000C_7ê_x0013__x0007_Aèk¡é_x0002__x0005_A®%4;_x0005__x0003_Ab_x000B_HÉ²å_x0005_A_x0012_Ì@l_x0005_Af_x0001_Ø_x0003_A®à*K2_x0002_A-@(iµÄ_x0005_A_x0005__x000E_.14¸_x0004_A8¸¬0$Ò_x0002_AÛÆ_x0003_Òù_x0002_AÔ÷_x0008_í9_x0002_AkÉ_x0013__x001D_/¦_x0003_A¶·_x001B_ìí_x0003_A/£_x000D_¼)_x0003_A6]4x&gt;Ð_x0003_A_x0003_éêy¢_x0003_ATþ'n4_x0006_AÐ&amp;_x0004_«)_x0004_Axª¤v_x0012__x0006_AgRQp	_x0005_AßÄ_x000F_¯S_x0005_A¬'J·_x0004_A6mþÐß_x0004_A¢Z_x0011_¯¿8_x0003_A+3¦V_x0004_A_x0005_9ºü_x0004_A÷	tá£_x0003_A[Æt&amp;_x0004_A_x0001__x0008_Ýª±_x0019__x0006_`_x0004_AVªM :_x0007_A_x0001_§x_x0005_Aèobnø_x0002_A§Ì1ñ_x0003_AZj­U_x001A__x0005_Añ`å(ø·_x0005_A7+4ÎÞ[_x0004_Aç_x0015_[XM_x0003_Aïod(_x0003_A·F*úóØ_x0004_A"_x0014_U'Á_x0007_A&amp;²©	e°_x0003_A´3ùXU_x0007_A¾Qÿì9_x0004_AîioçB_x0004_Azï5	á_x0002_AdN§Ä$â_x0003_A_x0016_CF§g'_x0005_AàM_x001D_b	_x0016__x0004_A[zÒü·_x0005_A&gt;Cª2i_x0004_A¡ ¤YºH_x0003_Aa¡£-{F_x0006_Aé©ûV-_x0004_AÛwWë_x0004_AÈoß\Ó_x0006_A_x0011_©_x0015_'_x0003_A2y&amp;Bññ_x0006_A_x0008_ïU_x0018__x0011__x0008__x0007_AÚ`&lt;_àE_x0002_Aï?±Ñ_x000D__x000E__x000B__x001F__x0003_A4_x001B_6@_x000D_´_x0002_Ab°Ó÷3f_x0006_AZ&gt;6Oåä_x0003_AÁY»L_x0006_A_x0003__x0010_ù@_x0003_Aå!¹®_x0005_A"±_x0003_A¡)_x000E_­·Ü_x0003_Aè=¶_x0012__x0004_A_x000F__x0015_7&amp;ä_x0004_AÄkj~¨_x0003_Aï_x0002_._x000E_Ø-_x0002_An·Üþ§_x0001__x0004_A8Q»;p_x0006_A{	kâU_x0003_A_x0008_7$Ù§ç_x0005_A_x0004_åÀÍç¾_x0003_AæeVßµ_x0003_AÀ&amp;¢K_x0004__x0006_AqA¢4_x0002_AGê·ò%º_x0004_AR_x0001_I|_x001C__x000E__x0004_A.LÞb_x001B__x0004_A&amp;¬_x000B__x0004_A_x001A__x000C_ Øi_x0003_Aýb	¦_x0003_A8_x0013__x0007_^_x0008_A¶Oª¹±_x0002_Aö_x0019__x0007__x000C__x0004_A9_x0017_z?_x0005_A_x0016_Ã¹¨_x000F__x0011__x0006_A_x0008_	_x001A_uìz¨9_x0004_A6_x000F_ÏGnë_x0002_A_x0015_Ë«6_B_x0003_Aë¿ÜE	_x0003_ANQ_x0011__x0011_ð_x0005_Aç·Vif_x0003_AbüÏÜYc_x0002_AÒ³y¤n_x0004_A]Jlß_x001B_T_x0003_AÉ¶èz_x0005_AîmEd_x0006_G_x0003_ASà¹)ê_x0003_AôÍ»M__x0007_AÑ/_x0004_§÷U_x0003_A±wK@Ú&amp;_x0006_A®Å/ù_x0001__x0010__x0006_A±_x001D_Þ%_x0004_AÈú_x0008_ì#/_x0004_A¾_x000B_ÕuØñ_x0004_A(Êy5g_x0011__x0003_A_x0010_)è_x0003_Aüíä¹D®_x0005_Ab¥_x0013_e__x0004_A¡%_x0019_ÿÑL_x0005_AbàWÂâ_x0002_A_x0006_È¥øfZ_x0003_AúTPF"_x0006_A_x000F_aõ½_Ô_x0005_Aú üQbð_x0004_Akîaµ¢_x0007_A4ØÍeû_x0002_AR¡Ãê_x0001_	Åc_x0005_A¾£\µõ_x0003_AÔYE&gt;I_x0003_A*¬î_x001C_5_x0007_Aø_x0001__x0010_{6{_x0004_AëïÝ´J_x0004_Aã_x0016_BëQ_x0003_Aÿ9ýµW_x0004_AóîÜ_x0011__x0005_AÖépÄÂ_x0004_A¸é×®ù_x0003_A1 G9é~_x0003_A33ÐZ_x0005__x0005_A&lt;¾½3P_x0003_AøU¨Ù_x0003_A5²[_x001E_½_x0003_AòV_x0017_¡SÑ_x0003_A_x000F_ðI)Þ_x0003_A|³IÁ_x0004_A_x0007_$ñYÝA_x0002_AQ[(EÕJ_x0003_A_x0004_m×MéC_x0005_A)$çÁ¸_x0003_AÍäÉáÇ7_x0005_A_x0006_ÿd76#_x0006_A_x0001_VÏ¨Æ_x0004_AM_x0008_¡RS_x001C__x0005_AzY@Á!_x0005_A_x0014__x001C_øÙ_x0005_A_x0012_¶_x0015_ÕÄ_x0010__x0004_A«ôJ46X_x0003_AÿF?&gt;ð_x001F__x0003_A_x000B__x000D_J9çÂ·I_x0004_A|õ|A¦¶_x0002_Ac/â_x0019_?G_x0008_A,YrÁç_x000C__x0005_A_x0003_ýõO_x0011_þ_x0003_A÷!$ÏM;_x0005_Aê#ç_x0017_Õ_x0004_AÖõ_x0001_Xt_x0005_A_x000E_}`ñb_x0003_AÃA* _x0004_A_x0016_dÊºPF_x0003_A_x000C_»)¢_x0002_õ_x0004_AÊÅïÂ±a_x0004_A_x0006_Ïá´_x0006__x0005_AÒ	¬ï?X_x0005_AðÑÎç_x0008_û_x0004_A§_x001D__x000C_ÈÌ_x0003_A¾	8þÔ_x0007_AÃ1[;Þ_x0004_AIô,¨l¨_x0003_A|_x000B__x000C_ÉAM_x0004_AGýB_x0003_v_x0003_Aö"mc)_x0002_A.ä³ï6ì_x0003_AÏå©j_x0003_A_x001C_2_x001D_%{_x0003_A'G°x¼_x0003_A:M#y¬_x0004_AÛ_x0019_ã/_x0004_D_x0006_Aq1/cW_x0003_A ÎCâ5-_x0004_A&amp;â|\	_x000D_Çü_x0005_A9çä_x0003_Aú7¦dÏÛ_x0004_A,Ü_x0018_Ð6f_x0003_At¤]ÿ_x0007_c_x0004_AÜO_x0008_T_x0005_AQ_x000E_üpIÜ_x0003_A â_x000C_¢_x0002_A_x001C_ÒR±ÌH_x0005_A¹Õ0í_x001A__x0003_AêR_x000B_~ý_x0004_AZtxßæ_x0005__x0007_Ab¬!­x_x0005_AÈo_x000B_´ñ_x0005_A&gt;|)³¶c_x0004_AôÌrØ½_x0004_A×-8Pi_x0004_A_x0011__x000E_1©_x000D_ü_x0003_Ac_x0013__x000E_X4_x0003_AÒ­ã­Å_x0002_AÞ§íï_x000E_*_x0006_A_x0018_ÝÍÞ8_x0004_Ase_x0014_Þ(_x0005_A*(g1_x0003_A¸P_x0001_IN]_x0003_AzFD_x000B_+å_x0004_AäÏ_x001A__x0003_c|_x0003_A_x0017_Ìx¤u_x0006_A_x0004__x0014_á¾b_x0005_A¶Äë@_x0011__x0004_Aí»LÚí_x0003_Adå¶p_x0012_g_x0006_A_x0008_	ô±º_x001B_§_x0004_A_x0001_HX_x0019_6_x0002_AÈRY#~_x0005_A&gt;ÖJ_x0004_&gt;__x0002_Ad9}"o_x0004_A;´Kñ*î_x0004_A_x000C_Q_x0018_&amp;B_x0005_A]èôË´5_x0002_AXâ(N#é_x0004_A_x0007__x000D_ÉÅ$_x0006_AÏr¡dG_x0003_A¤®U¿LÙ_x0005_ACGRÍÃ~_x0002_A_&gt;©Ü³Â_x0004_A7U?ã_x0004_AßCR»®¯_x0002_A_x001C__x000F_q#²Ü_x0004_Aµÿ,u	_x0017__x0004_Ag_x0007_Èßö_x0002_A7ìÃZêÉ_x0003_A[où'ªã_x0003_A)ÎO,_x0019__x0003_AÅ¾$-¬_x001B__x0006_ANh¶[%_x0004_AÑ1±z_x001E_^_x0005_Añ_x001B_$,»:_x0005_A:-ë_x000D_ß/_x0005_A4(_x0002_B3®_x0003_Aµ%áø_x0003_A_x001A_e4_x001D__x0006_+_x0005_A¬Ï½v _x0003_AL¹¾_x0007__x0008_R#_x0004_Aÿ´Pî0_x0003_Aôî¸ê_x0007__x0012__x0004_ABÎäúü{_x0006_Aþÿi¼æ_x0003_AëØhÖ±z_x0002_A_x0013_/¬³_x0015__x0003_A_x000B_*#ü_x0005_AáQÚÄØ_x001D__x0003_Aã0s?ac_x0003_AdS¸X_x0004_AÛÍK+	T_x0004_A6¥¾I_x0004_Au _x0016_RcÝ_x0003_A_x0007_ääûy_x0017__x0004_AÑÜÚbó,_x0002_AôðÛpñ_x0005_A Ò?_x0001_Ñ_x0004_A_x0012_b¢Ì_x0003_Añ+!_x0017_Æ_x0005_A¼EØ6ö_x0003_A3÷àã_x0014_Ð_x0003_A£Jß._x0007__x0005_A?¬Æ,_x0006__x0005_AË¹_x0014_ùXX_x0003_AT__x0013_Î_x001F_å_x0002_A-ØÛHÔ_x0002_Am_x0016__x001E_¥_x0005_AÑ&lt;³_x0007__x000D__x0004_AÉÚÞ_x0005_¯t_x0003_A½ßV_x0012_:_x0002_A§U´Â_x0004_A_x000B__x000D_Æf_x000D_/qW_x0004_AOù_x000C_ûâ¼_x0004_A_x000C_¶Fm£_x0003_Aâ&gt;ÔQ_x0003_A;_x0018__x0008_Ä_x0005_Am&amp;îC[þ_x0004_Ac4ò¾~_x0005_A!6Àb&lt;_x0004_A¤_x0012_A\F_x0006_A,*_x0016_»sÑ_x0002_AàíP²$_x0004__x0007_A%Ï)èf_x0003_Acu@1_x0005_AlßWé°ß_x0004_AïÐ¯È\_x0003_AâëôoXè_x0002_A±ËB-'_x0003_AÕ_x0003_m? Å_x0003_AJßÅ­±ë_x0003_A	_x0013_Ã_x000E__x0004_AUà)Úû_x0005_A,æ_x001C_:&lt;_x0003_A¼¶y Øw_x0002_AF_x001B_X~Ì_x0004_AÊ8ï¼ÄH_x0006_AÌ-.½g_x0018__x0003_AÚâiçýÿ_x0003_AçÁ{qMÐ_x0004_A~_x0001__x0011_`N_x0004_Ak¡ã!_x0003_A=½_x001D_ÚyÝ_x0002_A}'sY_x0001__x000B_Çµ_x0002_A:_x0005_@cW_x000F__x0004_AÐÒ~Z_x000C_o_x0004_A@ÃUÀ;_x0011__x0005_A¡}=_x0019_^Å_x0003_A_x001E_PÔ}I_x0007_AN_x0006_nªj_x0003_Aâfk^.F_x0007_AÜîÔ_x001A_ï_x0006_A½cü¶(_x0004_Aéü9£ÿ_x0003_AOm=W^U_x0007_A@a cÁ§_x0006_A28âcJ¥_x0002_Aü!ÖæÙ©_x0006_AêÀnóv_x0005_A¶1Íý_x001B_@_x0005_Aûq_x0008_Lt_x0004_Aç17_x001A_¨_x0005_AD	^f_x0008_Ó_x0003_AUê03_x0005_AN_x0002_f~Ý_x0005_A_x001C_Ó_x000F_à_x001E_Ò_x0003_A»¾¦_x0003_ª«_x0002_A³6WQWù_x0005_Amû0÷©Â_x0005_AãØÕÙ.i_x0005_A$Ý|_x0003_AÛ:ÌÙ¸_x0005_A_x0004__x0012_a_x0018__x0005_A°^Ààß_x0006_AY_x0014_d_x0006_A_x0001__x000C_Î¿²±_x0004_AvO·	_x0006_A_x0008__x0006_ZD_x0003_A_x000D__x0017_È×Z_x0004_AÇ¶=_x0004_AÖ?Ûz	_x0004_AÒsôÐ_x0003_AøÑ _x000C_3|_x0003_Aùç*ÒH_x0003_Aõ_x001D_å_x0017_Ë_x0004_AÇËiôs}_x0003_AH^-_x0014_9q_x0007_A_x001B_ªz»u_x0002_Aá_x001D_&gt;ÑÑê_x0004_AÁwí_x001C_ïë_x0004_A/Hp"_x0006_AoåÖÌº_x0004_A&gt;_x000B_bb_x0006_AÇ%ï¹_x0018__x0007_AÁVº©_x0002_A3ÛÚB"_x0005_AóòA_x0004_AKè#3õÒ_x0004_A°B û}ò_x0003_Aúó¶¥3_x0002_Ar¹;ßq_x0004_AhúnO_x0004_A#­ Ä_x0006_²_x0005_A¶âË#_x0003_AX1-Ìõ_x0002_A(£Àì¹A_x0003_AhN_x0011__x000C__x0001__x0008_ÙK_x0007_AhéT_x0005_v_x0007_A~±=ÛÒ_x0005_AµJ-õh¤_x0002_A)Íæ!_x0004_A`bL_x0018_}_x0003_A"b,T»_x0003_ApI_x0010_/__x0004_A*_x001C_½Uo_x0007_A¤FL©Ù`_x0003_A_x0011__x0016_WCã_x0016__x0003_AS¼î_x0011_^_x0003_AnÛ×±Û_x0004_A:W\4_x001E_*_x0003_A¾HÆxz_x0004_A@±w¡_x0008__x0006_Aûê|y¡_x0004_A{n_x0004_A4­Ðñ{_x0007_AhXÜ:Õ¥_x0003_Aá¶ÇU*_x0003_AN²ã|»._x0003_AÂç9Ê _x0006__x0004_A3sT_x0008_M·_x0003_AÂ_x0003_½Â_x0002_Aè;²ë_x0005_»_x0004_AÑ/°=_x0003__x0003_Ak¥4@Í_x0002_A_x0007_v¸w¾I_x0003_A;~¿¬Ã_x0004_A&amp;h_x000D_¥_x000B__x0003_A{Es­ü¶_x0003_A_x0001__x000D_,}·2L_x0005_A?ñöa_x0003_A!qI_x001D_U_x0006_AÝ`q_x000D_2N_x0003_A_x000B_`$ªá_x0007_AÒ_x0004_í³°_x0005_AëõFä_x0008__x0003_A÷@O_x0007_5_x0005_A_x0017_	;úz_x0004_A×Ïc1_x0003_A¥XwÃï_x0005_A¡³q_x0012_³_x0006_Aü¢&lt;Ä_x001F_P_x0004_Aá¢h!÷=_x0005_Aò¡°¼÷P_x0005_AÎ(_x0002_Â_x0003_A_x0003_÷_x000C_m0U_x0004_AÿV_x0003_&amp;._x0003_Au0_x0003_Aëwî_x0002_Abøá&amp;üN_x0004_A\hÕr_x0002__x0007_AV¹û~"Z_x0006_ArxÐ·_x001F__x0003_A&amp;;_x000C_*n__x0006_AÂî]ÝT_x000B__x0008_Ar}O­_x001E_ú_x0006_A;©vÒ2_x0004_AW:_x001E_C&amp;ô_x0007_Aä_x0011_èâµ&gt;_x0003_A_x0005_D­RäÛ_x0002_A_x0018_+_x0011__x0008__x000B__x0007_¥_x0004_AòeÁj_x0002_AOËµÜ_x001C_G_x0005_Apñ#(ÒÌ_x0004_A +Cö`¼_x0005_AþS_x0011__x0014_b_x0004_AN/©_x0010__x0004_AÏâ¼Éy_x0004_A!¯Y_x000B_u_x0003_A·^y@ô_x0002_A3:_x001C_sÜ#_x0007_A{,Jè¯_x0017__x0006_A½Dª_x0005__x0006_A_x0014_4×ôÉÄ_x0004_Aü~	ë"ú_x0004_Aßê_x0012_W£M_x0004_AC;ÅßK7_x0007_AvÇ6_x001C__x0004_A_x0016__x0003_w¿¶ª_x0005_Aßu×Q)_x0007_Ay£´¡²_x0003_AQ_x0004_X÷Ñ_x0004_ATFæR¬_x0004_AÚJ&gt;§ï_x0002_A_x0017_U§Ú_x0003_AÊàµ'É_x0002_Ao#Ó_x0002_Ax½s{_x0004_A¥_x001F_ëÄÀ_x0001__x0006_AJl_x000C_ú_x001D_¾_x0002_Ad+,±©_x0004_A_x0003_«0_x000D__x0008_W_x0003_A_x0008_	ïÂù&lt;ç_x0005_A@_x0002_9@Ð_x0002_Aº_x0004_D_x0004_AÄ=ÉQY_x0005_A:-_x0011_h,_x0005_At_x001D_Ï¢ý_x0006_AªL_x000E_Ú_x0003_AFAÊ£h_x0005_A=_x001F_OÂNH_x0004_A½okb_x0002_Ai¡&lt;©Þ_x0002_AÒr·Hô_x0005_A¬gTe_x0005_A(@â²qd_x0005_AõVaë_x0018__x0005_Ap­2_x0003_A¡¾ _x001D_ò_x0002_AÙ`p¹L_x0004_AýþÇÉæ_x0003_AÞêkTÔ¬_x0003_AÈvýgý{_x0004_A^_x000E_­q'_x0006_AFÛØÛ_x0002_A`cäCzÜ_x0007_AVÝ_x0017_W/_x0003_A_x0003__x001E_²S_x0011_ý_x0004_A»ûP§ò_x000E__x0004_AÏE¶O#ë_x0007_A&amp;1_x0002_AQ,3ð8`_x0005_Aäª_x0008__x0001_&lt;_x0002_ARcÏ_x0001__x000E_%_x0002__x0004_AØ5ÒC_x000C__x0005_AN.ûª´_x0002_AÊ»ylà_x0003_Ad´£G7'_x0003_A)[_x001F_d_x001A_Ê_x0004_Aö_x0016__x000E_Gû*_x0003_AUia_x000C_Û,_x0005_A_x0001_±ÕLº_x0002_AvÒ1ûc_x0004_AÏ8R£A_x0005_Am_x0016__x0014_Ä´_x0004_AFð_x001E_R_x0002_AMÂ/Qê@_x0004_Azºí¬_x0004_Ao¿âõ_x001C_ú_x0005_AX_x000D_½@:_x0003_APÎD_x0002_2,_x0006_AËiµ'¿ù_x0008_AÖC­Á|%_x0003_A7R_x000E_×f_x0003_AsÒce;_x0006_A;__x0003_@c_x001F__x0006_AÄÒ_x0019_O_x000D_:_x0005_Aë«Ì¸_x000D__x0004_AêãÌ_x0007_A`55 4_x0005_A_x0006__x0019_§Hiô_x0003_Aq âtü»_x0005_A_x000C_Â£	_x000B_ê_x0004_AØ¨Î`_x001F_G_x0004_Ap©óL×_x0005__x0004_A_x0001__x0007_ßZ_x0008_^_x0002_A²Sw_x0005_AÊß_x0004__x001F__x000F__x0003_AõÕÇ_x0002_AKP¼i_x0019__x0004_A_x001E_z_x0011_Pë_x0006_A×_x0004_)µm_x0004_Ao¡²_x0004__x0017_w_x0004_Ad8_x0002_8Þ_x0017__x0005_AîTñ¹_x0006_A£2ÁAy_x0006_Aê6z¤6_x0004_A_x0007_é8_x0006__x0004_A_x0007_ãóªÍ_x0002_AÀçqÞÛ_x0001__x0004_A³È_x0019_	Ù_x0002_A]üénkJ_x0002_A^òW_x001D_)_x0003_A©wëVaS_x0004_A×'ÎèH×_x0002_A9xçEÐ×_x0002_A¥Åy§íH_x0004_A{¦Úîä¢_x0003_AoÐ_x001E_p[¦_x0004_Aü_x0001_3_x000E_bT_x0003_AÒA¤[_x0002_ANØÙ_x0007__x0004_A²Ãh_x0016__x0006_Az"t5_x0011_m_x0004_A¼¢åçyË_x0002_AßKjòç_x0003_A_x0012_Ë÷	_x000C_Aó_x0004_AùD_x001A___x0016__x0005_A´e_x0010_Qß_x0012__x0006_A¼a_x0005_Aô_x000D_®6í_x0019__x0004_Aò-úÚ&gt;þ_x0005_AÈÜZÛ¿E_x0005_A_x0017_Ñ_x0003__x0004_&amp;_x0003_A¼Æ¢_x000B_e7_x0005_A_x0008_»¦ÑÂ_x0004_Aw¢__x001B_iO_x0003_Aþ{ÜÁûõ_x0003_A _x0007_éÛ¸_x0005_A_x001D_$S]k:_x0005_AÝhvb;_x0003_Aâô¬ª%_x0004__x0004_AÔú4_x0004_Aáó&lt;_x0002__x0003_A÷3¾]Ç_x0001__x0005_Aû_x0007_4¸Do_x0003_Aÿ2ük_x0002_A/_x0019__x0004_úB¯_x0004_AÌúdDQZ_x0005_AÇUP|¶_x0006_ACÿ,Ôÿ_x0004_A_x0007_ó_x0007__x0003_A&gt;¡wL_x0004__x000D__x0003_AÞ_x001F_©Teö_x0004_AIà±/_x0003_Aþt¡¸)ã_x0005_Aí_x0008_&amp;§E_x0003_Af3sóS²_x0004_A_x0007__x0008_vg_x000D_³1_x0005_A@YpÐõí_x0005_A¸¤WÇc[_x0005_AnÁf(YA_x0005_A ¨?Èv_x0004_A­ã©6_x0003_A=_x000E_\_x0010_2_x0004_AÐOO_x0006_AÂä¢_x001D_á_x0004_A_x0008_ËºY_x0003_A(¡k_x001A__x0014__x0003_Au¾©ó	n_x0003_A»á_x0011_×ñ¦_x0003_AµN=T¹û_x0005_A%Ã_x0017_ñ§P_x0003_An¬½f·'_x0005_AO[qó_x0005_AXP*I_x0014_+_x0004_A1_x0001_4_x0015_$_x0004_A,ÀiJ_x0003__x0003_A$0r_x0003_A¯_x0001_ÁÊ,_x0006_Aëú-Õãò_x0003_A_x001F_Â¨¾]Å_x0005_A_x0015_eùýÚ_x0005_A_x0004_|)_x001B__x0006_AïÏë_x0002_AÚÝÿÿ¥ã_x0004_A#÷G°]3_x0003_AM_x0013_u_x0011_¹=_x0003_AÖ ·Él_x0005_AÜÐE_x0002__x0001__x0007_ö_x0016__x0008_AÄhæÜ #_x0004_A^uENäâ_x0006_AÈ¤_x000B__x000C__x0005_A¦_x0018_!,Ñ`_x0004_A _x0008__x001A_ÙõÁ_x0003_AuXú+~_x0002_A®@»_x0003_k!_x0006_AEÿ_x0011_lR_x0005_Aw­ê`¡_x0002_AÈã1éÖ|_x0004_AÌ_x000C_A´_x0005_AMÍª.µY_x0004_A³Û_x0005_$é_x0003_AehÈ _x0003_ê_x0002_Aù«a5@_x0004_A_x000B_{_x0006__x0006_AÞ`}¸_x0002_A_x0018_"¯CM_x0002_A_x001A_¡_x0017_9_x0005_A"®p]_x0002_AXû®tþý_x0002_A_x0006_ýyá_x0003_A¡2:ßx¹_x0005_AØ@â_x0004_A­_x0010_°_x000C__x0011_´_x0005_AÖ~ì,Ö_x0002_Aè_x000E_c_x0005_.#_x0003_A·rø_x001A__x0002_A¯ 4#uj_x0005_AÑ5û_x0002_AWG`^'6_x0003_A_x0007_	êfd0¾_x0006_Aßlï_x0016_Áf_x0005_A6_tcÅ&amp;_x0004_A0!iõ_x0004_Alÿ îÚì_x0005_Aäf_x0008__x0008__x0003_A8\·ÙM_x0005_A_x0017_§¡%_x0013__x0004_AåTJð_x0002_A_x0003_Æqi|_x0004_A_x0017__x001A__Þ_x000B_¦_x0005_A_x001A__x001B_ñJÈ_x0003__x0004_A_x0008_üü¼_x0011_»_x0002_A.8à#ª_x0002_Aê´®§_x0005_AÕ¡?_x0005_Ú¨_x0006_AV_x0016_s¸\_x0004_AüÇ`_x0005_AC]ÞÌèt_x0004_AXBÐ,ì_x0005_A7ÉA0Ñ_x0002_A_x001A__x000D_Äôjâ_x0004_A]:¢ëÇc_x0003_A®Ëãgë_x0003_A~_x0006_ÝÇ%Í_x0003_A6×,?_x0017__x0004_Aè¸"A_x0017__x0003_A}3-QSf_x0005_A_x0008__x0002__x000E_+,_x0004_AÚÍãA_~_x0005_AÅ­û_x0001_Àl_x0003_A*ä_x000B__x000C_ÒÑ_x0005_A9ò_x001A_åDó_x0007_A·X·_x000C_^_x0003_Aþð_x0002__x0004_AU¿I[Í_x0006_A_x0003_VN¼61_x0004_A¥xí»_x0003_AÂçO«&lt;ë_x0004_A`_x000F_k÷[_x0002_AÅÄý_x0018__x0013__x0005_AÃFí³_x0005_A`æ¸£[R_x0006_An©D÷&gt;_x0003_Af=ùÛ0_x0006_A©bG*Y_x0001__x0004_A_x0004_	8M¬_x0003_A{§Ae_x0004_A³ú!q_x0005_AºpS³à6_x0004_A_x0008_Lç{H0_x0004_A_x0006_B_x0007_AG_x0004_A_x0017_K¹N_x000D__x0003_AçLl?H_x0005_Aµ¡êh"_x0005_A_x0018_¸Ô}_x0005_A_x001F_è_x000B_O	ë_x0002_A}VÐm¦_x0013__x0006_AâÓ@ª_x0007_AÞíFÖ_x001F_~_x0003_AÌ_x0015__Iö¦_x0004_Aj+'§ø_x0006_Aó_x0003_hÊ_x0019_¬_x0003_A_x0001_	Ä³ì°_x0006_A¨×_x000C_/_x0003_A _x0018_Ül_x0004_Aª3×º" _x0005_AØø_x001B_®Àö_x0006_A_x0017_æ´-_x0003_¬_x0004_Aª5b?_x0004_A_x000C__x001E_-_x0019_r_x0002_A)_x0007_£Ù_x0004_ABYÍBÇå_x0002_A²_x0016_¡Õ£_x0002_A©w\_x000C_&gt;_x000E__x0004_AÁ_x0005_¤Jil_x0002_A_x001B__x000F__x000C_þ_x0004_Aó_x0012_µGû_x0006_Aq®|V2ñ_x0004_A:@paK¸_x0003_A_x000F__x0010_¹Ë_,_x0003_A,_;Ü®_x0003_A¥á½­cì_x0002_A½8vs5_x0003_AdW%¶8_x0004_Au$\@âj_x0004_A®ÓÙ_x0008__x0006__x0003_AXÂûÂä_x0006_Aã_¢Êw_x001C__x0004_A_x000B_ "}¯L_x0002_A8W_x0008__x0003_U_x0003_Akýôè_x000C__x0006_A×#_x000D_s¹_x0007_AâÅþX=%_x0006_A¶lÁé_x0001_	¼_x0006_Apdg¨â_x0005_ACßb_A_x0003_Ac.D&gt;_x0003_K_x0004_A_x001E_Àqë:õ_x0003_AH¶¢_x0014__x000D__x0004_Aõdóþå_x0003_AÁÙ=w_x0006_A_x0012_wÓA_x0018__x0006_A_x0014__x001E_¤¡_x000F__x0007_AI4_x0001_1h&lt;_x0004_A?_x001D_{¢T_x0003_A4Ú_x0007_¨_x0012__x0003_A_x0008_³¬._x0003_AÄª Ãuu_x0004_A_x0010_ÓVáK¢_x0003_A±uCIÛ_x0005_A«5._x0017_°_x0005_Aoq°ã£_x0004_A9ÜHV_x000E__x0005_AV­ÔäG_x0003_AòôÂÜi	_x0007_AÂ(Õ8EE_x0004_A_x0004__x000D_çÄ:j_x0004_A&gt;P_x001C_©_x0002_A«`ð_x0003_AÈ¦&amp;_x0004_}À_x0004_Aì¦°Â!ê_x0004_A¯¶ß&amp;æ_x0003_A_x000E_vÒZ_x0004_AÆÞÎ¹9¢_x0003_AÞ&lt;_x0014_6#ì_x0003_A_x0008__x000C_v£2\_x0004_AK_x0017_ê¸£_x0004_A_x0014_º«àÉî_x0003_Atlï_x0003_A  _x0007_t[_x0003_Aì-dY_x0003_AûW[§_x0010__x0005_AÎ¡Ç²Z¡_x0003_A_x0011_âîXó_x0002_Aéü°C&amp;_x0007_A«!P_x0007_A\_x000F_¿ëÉê_x0002_A³Wþ*_x0003__x0004_AáÑ*0_x0006_A3$¬{_x0001__x0005_Ab¸vYe¾_x0003_A¨_x000B_r_x0019_bw_x0005_Aå_x000D_u_x001C_¡a_x0006_A¦7_x000E_¬ãþ_x0005_AÀâ_x0019_3×_x0005_A£_x0011_½ÐS_x0002_Aó/I_x0005_AM_x000D_uzÒ_x0003_AW_x0018_0M­_x0005_APÒ×ÉwÀ_x0002_Aç¹Ð¥+V_x0004_A	U1_x0006_Aí7Ö_x001D_³_x0004_A­D_x0004_X+Ø_x0005_A_x0017_x1_x0004_AÚ~+ö]g_x0003_A6o,é_x0007__x0008_çØ_x0005_A²ÈtË_x0006_A_x0010_9+ù÷_x0010__x0006_AÓ&gt;w.¦_x000E__x0003_AÖP¾Ïl@_x0003_A&gt;_x0013_üìÿt_x0003_A_x001F_é_x0012_¸#_x0005_A_x0003_¤ÚD9_x0005_A[D=;_x0004_A.+jCÛ_x0002_AÀ$n_x0002_Aò_x0017_I[Á_x0005_APöÃ_x001E__x0004_AgoÙ«Ç^_x0003_A_x001D_._x0004_ËDþ_x0004_Aÿ¤_x0001_Ö&lt;_x0006_AL±_x0012_S_x0005_A*s_x0011_ldk_x0003_A©D'°¸_x0004_A¥ôÆÁ?_x0003_AÛsÉ¸É_x0006_A£Sû°Ê_x0004_A¥2ìQ«_x0003_Ac_x0016_NÛúÃ_x0003_AAm+Z=_x0006_ABl\_x0003__x0005__x0004_AóL«/Á_x0004_AÀø&amp;m§_x0003_ARÕ¥­j4_x0005_AB_x0018_´öñ}_x0004_A{ËDL_x0005_A¤t®·Ló_x0003_A_x0001__x0008_º:,}_x001E_h_x0007_A_x000C_±W¾.Ç_x0003_Ad_x0002_3=_x0003_AÐLÎÀ_x0007_A*ò_x0007_JÃ_x0014__x0004_AF_x001A_3X#_x001D__x0005_Am³gxê_x0005_AÔ_x0006_ _x0018_÷_x0005_Aüh_x001C_Úãh_x0003_AìV_x000D_Jñü_x0004_AA²Ú4_x0003_AÄ&gt;bp¾_x0007_A_x000E_ú__x000B_ÑF_x0004_Ay_x0004_¤_x0006_AÂuã_x0004__x0005_A_x000C_jmrg&gt;_x0003_A©ä¸Ô\á_x0005_AnW¡NàË_x0004_AFEz_x0016__x0010__x0003_A²_x0015_O;_x0002_ARáüöû_x0003_A¶ÃÚÆ_x0003_A.u«þÿ_x0004_AA(3j}6_x0006_A ÜZÜ_x001B_#_x0005_A*_x0002_µ%%_x0005_A_x001B_m_x0016_ï¹_x0019__x0003_A_x001B_t­¨C~_x0006_A§fúÍí_x0004_AtÜSUû$_x0007_A|3_x001F_=/_x0004_A\,0	_x000B_Kõ_x0002_A²_x0017_¬Ü_x0003_AÓÞèØ¸_x0005_ADÏÖªÇ_x0003_AâÅù_x0005_e_x0003_AÑøJ/_x000D__x0004_A_x0005_]r_x0003_AË½`ýÅ$_x0005_A¨Õ_x0018__x001E__x0004_A]^ LX¼_x0004_A}!zãï}_x0006_Añ_x0008_¾0GN_x0005_Ah*Í8Å&lt;_x0004_Aø¥F Õ_x0002_A_x001C_Óþ_x0006_}_x0004_AN_x001A_f%ù_x0012__x0008_A_x000F_C_x001E__x0007_A$o¥8ùÜ_x0004_A~Õ@I_x001B_7_x0003_A;633æë_x0007_A_x0002_¹_x001E_¨_x0002__x0004_A«e_ò0_x0005_A_x0017_Ìg8±Q_x0005_A¶0ñ¹X_x0005_Aê?ä	u_x0007_A¬_x0001_°3N8_x0005_A;úä_x0015__x0008__x0004_A_x000D_.jQ_x0004_A~­_x001A__x0004_Õ&amp;_x0005_Afç_x0011__x0004__x0006_AsÂæb_x0003_AâeÊ¦3_x0003_A	_x000B_`=óO_x0007_Ag¢àú_x0002_A_x001D_ªdp¯_x0003_A?F!N	°_x0003_A9_x001E_ØèNÙ_x0006_A_x0004__x000B_àÒ¦_x0004_AçJG³_x0005_AQ£cþh_x0006_A3§²²U_x0004_Aü*2_x0005_A_x001B__x0012_/VÚ/_x0004_AÛ¨x¶¥_x0007_AK_x0010_[b_x001F_r_x0003_A°^_x0004_myÖ_x0004_A¨É	¡c"_x0004_A2¡©Âç_x0003_Aûºû_x0006_AªÙ_x001C_&gt;	¾_x0005_Aaf_x0006_i_x0002_AÅGyø_x0015_Â_x0002_Aæ³à«e_x0004_AB_x0017__x0011__x0013__x0005_A¨ôwuYÈ_x0006_APªä_x0001_LY_x0003_AÕ°ÉÀMr_x0007_A_x0008_î_x0004_ºr_x0004_A5ÔØ_x0002__x0004_Aâ¶_x0013_#_x0017_¶_x0004_A_x0006_i_x001D_¹G_x0006_A_x0015_t¢.¥á_x0003_A´ÃÌ]f_x0004_A1î&gt;Û_x0001__x0008_2_x0004_A_x0018_[ÀÔq_x0003_Ae-DÝ@£_x0004_AóMW_x0001_o_x0003_A»ë½%'\_x0004_A_x001E_Ì[m}Ç_x0005_A/c_x0015__x0004__x0002__x0003_A5¡©t!g_x0004_Aò_x0001__x001B_3u_x0013__x0004_Av_x0013_$_x000D_ð_x0002_AãJït¬u_x0004_Ac!_x001B_Iü_x0003_Aôö_x000E__x0011__x001A__x0005_A^Æ_x0005_ø_x000E_]_x0005_AÌ_x0003_tO5_x0003_AÏ_x000B__x0016_Ú_x0004_Ad$MÑ6_x0003_Ar_x0018__x0014_ËC_x0004_AÔÝ`ç_x0003_AÖf8(_x0007__x0003_A\óë_x0003__x0015__x0006_A'_x001F__x001D_Ü´_x0005_AùÄçÌc_x0006_AIÒA7¯_x0003_A¶gX zV_x0003_AàÅbF¼_x000B__x0004_AN¶gô_x0003_Aá _'_x0018_È_x0005_ARL¨_x000B_à_x0003_A"j_x0012__x000C_å_x0003_A8£"NÔ_x0005_AG_x0006_³_x0014__x0003_A_x0001__x0008_ì@&lt;G_x0003_A_x0015_e# _x0001_@_x0002_A°Vt_x0005_!_x0004_APuÁ_x001E_R_x0003_AB¡_x000E__x0005_A_x0016_=ÿ_x001C__x0003_AN?_x001B_Öú¬_x0005_AÙ_x0003_Ê²_x0005_Â_x0004_A´_x001D_¢IøX_x0003_A¥_x0018_$K_x0018_è_x0005_Alãl¶µ_x0004_A3a_x0011_G_x0005__x0015__x0004_A4_x0019_&gt;¼§_x0004_AÞ{8®_x0004_A¿-üM_x0007_A¤èsLz_x0006_AE".«_x0004_AÂò®Gqç_x0007_A_x0005_¡yò_x0004_AýÝÒbU_x0003_A_x0008_ùu_x001C_çØ_x0003_Aµ^_x001F_Ñh_x0004_A~Ã_x0013_£c_x0005_A|0¼ï_x001C__x0003_AôXÑ&lt;_x001E__x0006_AT¾òøI_x0006_AÓ×Í\Ê_x0004_AºÒ¡HÏ_x001E__x0006_Ajþ_x0003_=Ì_x0005_A¡ ²ýØ²_x0004_ABÅ7ïüY_x0003_A_x000E_Ð:_x000B__x000E_*!_x0005_AcWË&lt;_x0002_A_x0001__x0017_à$¾_x0003_Aì³hqÊ_x0006_AU[+_x0012_Gx_x0005_A=¾xÇ¸_x0002_AD_x0019__x000C__x001C__x0006_A&amp;*MÀÉÝ_x0006_Ax¬_x001D_Cc_x000D__x0004_A,_éW`_x0003_Aî:·%o¾_x0002_A_x0014_)_x0002_&amp;j_x0007_AÄÛV7qÔ_x0004_A6o_x000C_­_x0003_Al¢Ó_x0002_)ì_x0004_AùLµãß¤_x0004_A}_x0008_ ZÇ_x0003_AuwªcÓ._x0004_A­0I_x000C_²_x0003_Aÿ¹_x001B_'Ä_x0002_A_x000E_Xá¬¨_x0004_ASM¹çã_x0003_Aô_x001C_s_x0018_{_x001B__x0004_Aà°ææ_x0013__x0003_AÖi=±[ô_x0004_ALôñÜO_x0002_A²¡ejæ_x0002_AP}-F	Á_x0006_A»_x0010_®F_x0003_Aé¨Õx¼þ_x0003_AWð}¯Ï_x0007_A]Ù¤_x0011__x0003_A_x0001_	 v k_x0004_AeýÉ_x000B_G_x0002_AÓïoOÈ¬_x0004_A0_x0004_\t²_x0003_A[ó1_x001A_Ö._x0006_AJF\ÄaÙ_x0004_Ag_x0007_/©}_x0002_AEtÕ£D_x0003_A_x000D_XNÐ-Î_x0002_AÆDqS¤o_x0003_AJ_x0018_äÖæ¹_x0002_ADú·×A_x0004_AØò§_x000E__x0006_AîrUqà_x0004_AÒ6Õ_x0019__x0006_A_x001C_Ô_x0010_ßÊ_x0002_ARvå_x001F__x0004_A?'µÓUï_x0005_AÖ/_x0017_/_x001E__x0003_A$_x0007_vk_x0006_A[_x0019_]äí_x0002_AîPãv_x0003_Aéá"|ß_x0003_A_x000E_2e´Õ_x0005_A6Û^Èª_x0004_AîxI_x0010__x0005_A_x001A_UVy_x0004_A_x0008_WáO_x0017_y_x0002_A0_x000C__x0010_xz_x0004_A"Lhº_x0007__x0006_A¯¹4Ü¦³_x0005_A_x001F_Ï{i_x000B__x000F_oÚ_x0004_A#qóÒ_x0007__x0005_A_x000E_4£ªú_x0003_Aä{¥Ó²_x0002_A_x000E__x0019_-:é_x0002_As_x0008__x0018_¯Þ_x0002_AXûL_x0012__x0005_AYó+ùSS_x0003_AYjl]:v_x0003_AÖ±°Á»b_x0006_Aî$ýú&amp;_x0015__x0004_A_x0008_ÒK12_x0006_Aa¨¬Þ_x0003_A®bóñåw_x0004_Ak¶û¿_x0003_Ax_x0001_PvôK_x0004_A¨/_x0007_Pm_x0006_At_x0001_l_x0015_t_x0004_A%_x0001__x000D_-_x0006_A­¦Ï@­_x0004_A8p±ÍW_x0002_Aÿ{M_x001E_÷ã_x0002_AÑ@_x0016_#&gt;_x0006_A/§ê^Ì	_x0004_A-_x0013__x0004_n_x0006__x0006_Aêí_x001C__x0002_AºàÐÊëá_x0003_ATØGj_x0002_A_x0016_¿n&amp;Õ_x0003_AM±øS_x0006_A_x000C_6ÖuyÒ_x0004_A_x001E_Ðyóy_x0002_A_x0001_	Y»_x0003_h_x0003_A¯3@f*}_x0003_AÙaÑNÄÄ_x0003_A_x0005_»Ú_x0005_AôäT]v_x0004_Ae(±i_x0003_AÙ×ìô_x0007_AHrÏ÷_x0005_A_x0006__x0005_óiK_x0005_A_x0003_yûsÞ_x0003_Aß/@KÂ»_x0002_AV_x0004__x001A_â½_x0003_AàvÄqê_x0004_A5&lt;¹~_x001E_¡_x0004_AÛRê«_x0003_A°Woä_x0006_A1_x0007_ñ_x0001_ñ_x0005_A_x0003_)_x0016_Ìë_x0018__x0004_Auz½_x0003_AU_x0008_¯Cø_x0004_Aá_x000C_ö&lt;¦*_x0005_AkUv_x0010_V_x0005_A¢V´»pö_x0005_ALÈ,ÜôÝ_x0003_A¦£èqr&gt;_x0002_A_¾J_x0001__x0002_x_x0003_A&lt;;Ö_x0006_Aû*·y_x0011_î_x0006_A&amp;ÙÒé_x0006_A/u_x0018_S_x0004_Aÿ_òpb_x0002_AòV&lt;(	_x000C_L_x0004_AB_x000E_J&amp;p_x0002_A&gt;L¬¡°_x0004_AN×õ_x001A_0Þ_x0007_AG"`)Y_x001A__x0006_APuÓ_x0005_j_x0014__x0004_A_x001C_ò8\{l_x0004_Aégôôa_x0017__x0006_A§Ü¦_x0013_Ê_x0003_Abôr1¾Þ_x0005_A*¢^Qà_x0005_A8×+¿_x0005_A²¡I¶xÿ_x0004_AÖ8»~_x0002__x0004_A_x001F__x0001_¦_x000D_³X_x0006_An{´_x000D_w_x0006__x0004_Aä=õib°_x0002_A_x000E_6/:9_x0008_AÖ¼FB_x0007__x0005_A_x000E_0ÕE6_x0004_AµèÛ_x0001_é_x0005_A¢ãBµ[ò_x0004_A¦Z®o&lt;¢_x0005_A'ºÇ{_x0005_A?Ù_x0010_B6_x0003_A	Y¤ÉTò_x0005_A_x000B_ð(å_x0015__x0004_AÆÀ&lt;&amp;~G_x0005_A3&gt;ÎQy_x0007_A_x0016_éß³_x0004_A¦­Þ©É7_x0006_Að_x000D_&lt;ß_x0004_A_x0008__x000C_f\Äx_x000C__x0004_AÛæÏ"qà_x0002_A¾ð\.Ð$_x0003_AÊ§ì:Hm_x0003_AÍ½H¦_x0016__x0004_A&lt;.s°_x0004_A]äy_x001C_ý³_x0004_A­Ü´è_x0011_"_x0003_A_x0006_H^`Â_x0004_A_x001C_m¡nÃ_x0005_A3A´ì_x0003_AO_x0010_÷p¿_x0006_A@×ÿ_x0007_As8Á¦#Ï_x0003_AotÝ!_x0005_A	_Ú¨Ù_x0018__x0004_A_x0004_÷A¹_x0005_AüÚ_x001A_ë_x0004__x0003__x0004_A_x0017_¦©é×_x0004_Acq4~_x000B_'_x0005_A"Bûi_x0010__x0018__x0004_Av¯û_x0012_x¾_x0005_A×°Ì_x0005_õ_x0006_A_x0001_nÈÃ"_x0003_A½_x000F_éVUä_x0004_A:§1¶_x0003_A_x001A_9_x001D_¢[_x0003_A`³¸_x0013_ÞÐ_x0006_AÔÖ7¯±_x0005_A_x001A_'Ã-ù¯_x0006_Aî-xiÚv_x0003_A¡fÂ_x0001_	íÏ_x0005_AJÛHÓ¶5_x0005_A0NÛ_x001D_Ê_x0004_A²Æ}¹_x0004_AÃ_·´_x0007_AàL¬Ô_x0003_A,8gR_x001F__x001F__x0005_A4n_x001B_Bäó_x0003_A$_x0019__Ì_x0002_AIÐÓÇüg_x0003_A£ÇÇ_x0006_£_x0004_AnéMN:_x0003_AW÷6½¯_x0003_A_x000E_-N_Hl_x0004_A­5£¼VÚ_x0003_A+	øÒ)_x0004_A_x0019_(´Ä_x0007__x0004_A|é6,Ó_x0006_A7Âº_x0001_%F_x0004_A]_x001F__x001D_`_x0002_A³*ßühÎ_x0005_A®]_x0014_ãJ=_x0004_A§.dÈÂÜ_x0006_AXýNb~°_x0004_Aþ_x000E_t_x0010_)_x0004_Aü°Ñ_x0006_A_x000B_;?_x0018_½_x0002_A_x000E_Ê_x0013_aH_x0002_APÈtm¦_x0006_A_x0018_c_x0008_ R_x0006_A&lt;_x0001_ö%na_x0008_A÷p¡Ë_x0019__x0012__x0003_A_x0001__x000C_q	Øiz_x0003_A~LPó^_x0006_A§BLß´_x0005_AÉªJvÝ·_x0003_AäÇÙ_x0004_Aà_x001C_¦°Í@_x0006_A¼Õ_x000B_füZ_x0006_AßéV2%w_x0002_Aµ«vÂ!+_x0006_A_x0008_^"y_x0005_A²:RÏØ_x0003_A:¤9S_x0002_AD£³ã7_x000E__x0003_AbóØd_x001B_d_x0007_AgËÐ_x001C_®	_x0005_AÿF&amp;	j_x0005_AÐ_x0001_üÌW_x0003_A_x0007_æó_x001A_:_x0006_AaW,ÀUJ_x0004_A+I¸`h_x0003_A&lt;c¥~s_x0004_A_x0012_;ã_x000D_lp_x0003_A&gt;c;VÌ_x0003_A»Î_x0002_Ìbá_x0004_AÎ/N/_x0005_ï_x0004_AË~yÚi_x0005_A@dkÄ°Ï_x0002_A¥(_x0007_ï¾_x0006_A§_x0014_*XÃÖ_x0002_A]H\á(_x0003_Aíû¹d£ú_x0004_AÃ&gt;é_x000C__x0008__x000F_º_x0013__x0006_AhæpÂ¸©_x0003_A_x0011_î`µ__x0004_AÌÝ_x0010_S"_x0006_A_x0005_u_x0003_F¢_x0005_A_x0001_H¡5a_x0003_A2/_x000B_Cº=_x0005_A:²[Æº7_x0003_Aôð_x000C_Tn_x0006_Afm7q&gt;_x0003__x0006_Ayì=1E_x0014__x0005_AK`}*¹_x0002_A _x001E_ç¯_x0004_AÕÁÑÙº_x0005_AÃ	¾ÜÅA_x0005_A³Ô.·%}_x0004_A+BHÜÇÈ_x0004_Aû Ö#h_x0004_Açè`Éþ_x0003__x0005_AËÕ2ª9_x0005_AqPñ60_x0005_AAz!ÄIµ_x0003_Ad0òÇq_x0003_A§,§_x001F_6Î_x0004_AZéD±?e_x0006_Aæµ9ý_x0004_Au*à$£_x0003_A¢z­Þ×n_x0006_A_x000E_£Ë_x001A_w_x0014__x0003_Ag.¤o_x000D_É_x0004_A¤Ö¶õBX_x0004_A,9&amp;Qÿ_x0007_A_x0007__x0008_Ê}ÀÄì_x0004_A_x0001__x0012_i_x0007_\§_x0005_A_x0006_Ý_x0007__x0002_Û_x0001__x0004_AF_x001D_âÎ_x0003_A_x0001_ÝÁÓ_x0008_°_x0004_Aë9_x0006_Õ_x0004_AÒá¥[eà_x0004_AXÒF_x001F_é4_x0004_A&amp;øçÑ_x001C__x0006_Aü8AÊ_x0002_A_x0018_úF_x0005_ÊI_x0003_A_x0008_ÐÏ_x0003_6_x0004_A?oY¼~¶_x0005_A=C$3uö_x0003_A¢ÙC=JW_x0002_Aº¶dRá·_x0006_A÷_x001B_ØBH_x0006_ATÏýy6r_x0006_AxA-_x0014_*Ô_x0004_Aò2âLJV_x0005_A¢d®õç_x0004_A¢§ì_x000B_³_x0002_AV°°hû_x0010__x0003_A¨uOiJê_x0005_ASJ#_x001A_!b_x0003_A	'd_FC_x0002_A_x0019_q0_x0011_äÅ_x0004_Aã_x0011_mÐ¡_x0004_A|ïÉuà_x0005_A%Ü,ÊKÑ_x0004_A_x001D_ÇÃ¦k_x0003_Ay¤_x0008__x0008_	¥u_x0003_AÌ\Í__x0005_A²"@èq!_x0004_AdÜ_x000D_'¶K_x0004_A6%Â_x0019_Ø_x0002_A.¡u/_x0007_A28Å·í?_x0004_A4­¶¸O_x0004_Aö_x000E__x000B_,@ä_x0005_A_x0003_i¶ Z2_x0003_A_x0004_À Î}n_x0005_A'#&lt;x_x0006_A_x0016_nÚüÛ_x0003_AdáHÙi_x0004_AåãE]FN_x0006_A_x0004_Ä}Ñâ&gt;_x0004_A6ý_x0016__x0004_A_x001C_kúO¨_x000D__x0004_AyºpRd_x0003_A_x0002_¤áÍÂ,_x0004_A	¨F§æ_x0005_AÆD[Êâ_x0004_A¥Ù÷*Å_x0011__x0003_A2ßJ|_x0005_At_x000B_²`(£_x0003_AXoÈk_x0002__x0005_AY&gt;ðÍ¿_x0004_Aq£UK$&amp;_x0003_Arz^À_x0001__x0007_A]wN	_x0003_Aõf|¾à_x0003_AçË?Ý_x0004_A_x0001__x000D_ôFªpÊÆ_x0006_A¡ô_x0014_B_x0008__x0006_A¸i_x0005_Èi_x0007_AÈ*Îæ¼,_x0003_Aá_x0017__x001A_ù8e_x0004_AZâW_x0005_¦_x0008__x0003_A"LE_x0016__x000E_L_x0004_AA8q_x0002_A_x0004_,àx©Z_x0005_A#dç_x0016__x0003_A_x000E_Mª=_x0003_ApN§u}_x0004_A¨\få1_x0002__x0003_AéÚ_x000B__x0008_P_x0004_AÌ¸Ý_x001B_ô_x0002_AÇØà!_x0004_A_x0010_O53Ë_x0005_A^ñóQ_x000E_Õ_x0005_AXy_x001B_e£_x0005_A)U}øì_x0004_AIF½&gt;J_x0007_ADxÆjn_x0003_AZêD~è½_x0003_A9@4c _x0006_AV:_x0017_	2_x0003_A¥bµéã_x0003_Aî8ðì{=_x0004_A´ÛH&gt;e_x0003_Ar_x0013_É_x000C__x0012__x0004_A_x0018_r_x0010_Ø_x0003_A!Aó­J_x0004_AÖªec_x0001__x0014__x000C__x0003_A_x0002_4.$Y+_x0005_AãçâOµØ_x0002_AD_x0008_Ë_x0004_A_x001E_ØõC_x0005__x0004_A_x0013__x000F_1ë_x0007__x0004_Aév=_x0013_µ_x0004_A_x001B_¸Ä'_x0005_b_x0004_AhßÞð_x0003_Aª'4Ø¯ø_x0004_A_x0018__x000D_Ýù©¤_x0003_AÓý2I_x0005_AÓáX_x0008_â_x0005_A¼ÒÓ_x000D__x0006_AL!¼_x0008_Ãú_x0005_A¬ÿH_x0008_ì_x0002_AÖS_x0012_/D¼_x0002_AãZ5Øx_x0007_A9ñ«ÇåZ_x0002_AR«_x000B__x0008_U_x0006_AË1	_x0014_l_x0008__x0004_Aät_x0011_ÚE+_x0003_A&gt;ÄÛßÑ»_x0004_A¡_x0008__x001D__x0004_A\ù_x0010_EÛE_x0003_A]«:_x0005_Axø¹Ô_x0002_Aªüá8à_x0003_AÁÜQØÊ_x0014__x0004_AÐ_x0014_1K©_x0003_A¼7Ò_x0001__x000F_m_x0003_A«ª_x000E_±_x0004_A_x0007_	¼_x0006_þ]^Ö_x0005_A^zß'?_x0004_Aa_x001A_Q÷v_x0005_A_x0017_¬C$x_x0008_A±Ø_x0005_¬E_x0004_A}_x001F__x001B_Ák_x0002_A_x0010_ø_x0018__x0002_Ð_x0003_A§@ö_x000B_$Ê_x0003_A4TÏéÇâ_x0004_A5¤pÁ_x0002_A=ó3Ä&lt;_x0005_Aíø_x001C_\_x0011_H_x0004_AàL¶(¤=_x0004_A_x0014_ZÖÔ_x001D_8_x0006_A¦_x0014_ÁÒm\_x0006_ArÓü¤U¼_x0003_AÃD.2B_x0003_AdõË_x0001_2^_x0004_AãjDýß+_x0005_Aüù0Ó£6_x0005_Ap¦Ýlm_x0005_A*©_¦_x0003_A_x0003_ÐYwy_x0005_A_x001C_b_x001D_9_x0006_A	R#ù,n_x0003_AÊ_x000E_LIÁ_x0005_AÑ9c_x0006__x0004_AD\ò½c5_x0005_ArViÙø_x0003_A_x0005_®íÛO_x0005_A¢ßEµãÕ_x0006_A¦$µ	_x000F_òº_x0005_AÁ_x000F_Æ_\_x0003_A_x001D_kñ_x0013_Ð_x0006_A¸#*¡|_x0006_AãA.Í\_x0003_Ag_x0012_Ê_x0007_GÉ_x0003_AÄÊ=ÚÀ_x0004_Añp_x001C_[_x0004_A:_x000C_jhDP_x0003_A üú[®_x0006_Aoï-_x0012_k_x0006_A_x0017__x000B_é«_x001B__x0005_A`T3áþ_x0006_A_x0002__x0008_Xv_x000D__x0006_A¯SBnÒÅ_x0003_AÅ®¥²ë_x0005_A6~õ	_x0002_Aê_x000E_TÊJ_x0006_Aa	2_x0015_e_x0005_AÀ2Sl7_x0004_AZ«¢¦Ú_x0003_A¨Z1Ý.j_x0006_A²_x0010_Ö?`_x0004_A¾i´Z'_x0004_As&gt;_x000C_äAy_x0002_Aóá'uÆ_x0002_A&lt;&gt;Á_x0001__x0005_A[ïk_x0007_A|(Ëè_x0004_AçSØæÉ_x0005_A½µS¯(_x0003_Aï5zÜ_x0007_µ_x0002_A_x000D__x000E_!Pk?ù÷_x0005_A£_x0008__x000E_Lß#_x0006_Aªd|[Ù_x0002_AÂ_x0001_ÑÊ_x000E_x_x0005_A9(_x0011_¸_x0004_A_x0018_T¤@ü~_x0007_A_x0012_4_x0015_)ï_x0003_A_x0005_~tu(+_x0002_A§à§µ%_x0004_A§_hax_x0004_A_x0002_î_x001D_éÒÖ_x0004_Açt·hÑ_x0003_AÜ=»QHÒ_x0002_Auþ_x000B_Ï_x0005_A_x0006_½Ùîöí_x0003_A 4_x0010_	_x000B__x0003_Aæâo¯_x0005_AU_x0008_õ_x0006_Aøm_x0016_Ðsõ_x0004_Av¿ì5k@_x0004_A&amp;ø~_x0015_øW_x0006_AäPJDðÜ_x0002_AÍzøT_x0004_A Ûúq!_x0003_A¸¸Á¯Â_x0005_AC"*8Ðg_x0004_A6Òt4_x0003_Aqú?_x0006_AèG&gt;J_x0004_AW_x000C_ÆòÚû_x0004_Ao°uß~_x000D__x0006_AÝgÃ=_x0001_	_x000F_¯_x0005_AÕ Ì°_x0019__x0005_AØB´©Ò¼_x0002_A5yKfÍ_x0003_A3_x000C_©ïf_x0003_AW*a°¡/_x0003_A_x0015_ª×_x0018_&lt;_x0006_A¶ºßùÎr_x0003_AÄXHV_x0001__x0006_Aáéb:_x0012_ _x0005_A^_x0017_Sj_x0003_A9ÏHe±_x0004_ArÊ_x000E_D_x0004_AÑ_x0002__x0007_²_x0004_Ac]_x0005__x0006_O_x0003_A¿QÐõú_x0004_A¶_x0001_Í9ü_x0004_Aÿó$_x0002__x001F__x0004_AË*E_x0006_²_x0003_AÅOCT·d_x0003_A0¿·E/2_x0008_A;v#_x0004_AÇùh¾z_x0004_AZKE"ß_x0003_A©¾½ö¨_x0002_Ad_x0013__x0003_q0_x0004_Ax×Ha_x0019__x0004_A&gt;4Ã"Qû_x0003_ApjSø9_x0006_A_x000E__ê=_x0002_A:á3nÿ_x0006_A¢ü_x0003_i_x0005__x0004_A_x0001__x0007__êÏÜuu_x0005_A{ïW_x001F__x0016_p_x0002_A®ì@_x0018__x0015__x0003_Ay P#_x0006_AGÝóçS_x0006_Aþ¥|¾Ym_x0004_AÂ[A_x0005_A6òòrÇ_x0002_A&amp;Æà]9_x0003_AÉ_x0015_Ò_x000D_Ü_x0005_Abä_x000F__x0003_A_x001E_PA_x0016_P½_x0005_Adås_x0002__x0003_Aý_x0003_J3Ã_x0005_A_x0016_¢_x001E_Q5Ð_x0005_AÖ_x0018_¨1_x0004_AÅjØ_x0015__x001C_³_x0003_Av½/_x0004__x0005_AÌ¨©_x001E__x0004_A²tiC3ý_x0005_AÃÔ#¬`Ü_x0005_AðôùHï_x0015__x0006_ApK¾H¥_x0005_A¥ç_x0002_é%_x000B__x0005_AÁ­´þ}]_x0004_A&gt;Sq_x001B_ÅÃ_x0004_A._x0005_l®ø_x0006_AÂî¨MÙõ_x0004_A_x0001_'_x0007__x0005_AÚÌðð_x0003_AÅæô_x0014_²_x0003_AM7»_x001B__x0008__x000B_Ã_x0004__x0003_A_x0012_)¸'¾#_x0003_AAß+ôvk_x0004_A__x0013_,_x0007_Ahû½­õ_x0015__x0005_A;Z«¤_x000F_A_x0003_AFÂ_x0014_¬-¼_x0004_Aä½÷-_x0005_A¶täÖ_x0016__x0001__x0003_A\-áõi_x0006_A¨P_x0012__x0002_Aéårh¨_x0005_Aü_x001F_a_x0004_Ab@ø_x0013_A_x0004_A¼_x001C_!Bm_x001D__x0005_AnÒ_x0008_ûo´_x0004_AàP¤_x0017_AÕ_x0002_Aürß_x0002_A¸Bµ_x001D__x0003_å_x0005_AJ®¢)ñ_x0004_A4B_x000F_É_x0003_A-_x0015__x0019__x001A_v_x0004_A*Ë*!ª_x0003_A_x001A_|À®_x0002_w_x0002_Ae§Ðyö_x0004_ApFGC_x0003_A_x0008_ZÔ_x001A_7]_x0004_Av4_x0010__x0019_T_x0005_AýÜjC_x0005_A½	_x001E_È4m_x0002_Aæó!^_x0007_Av:ØnàD_x0006_A_x0001__x0007__x0018_Qè5'2_x0004_A"ö­\_x001B_L_x0002_Au»_x0006_M ¤_x0004_A:_x0004__x0001_Öì_x0004_A67B*ëÓ_x0003_AÂs[ÝÄ_x0002_Aèw~Ý_x0008_®_x0005_A+¢æw_x0003_AØµ{oá´_x0004_A¢,_x000C_}_x0002_0_x0006_AÒusÒ._x0006_A|÷zî£H_x0004_A@ANh¼_x0005_AÀNKm _x0004_AÛ_x000E_:eÖ_x0005_A\Ìr_x001B_)¤_x0004_A&lt;ªFØ»_x0006_A¾ä§&amp;_x0005_A_x0002__x0004_rU_x0005_A_x001F_LÔ\Àÿ_x0003_Aw(_x001F_Ñþ_x0003_AÐÏU_x0007_©_x0005_A_x0011__x001B_*¥[_x0003_AõÿÂ&amp;w_x0003_AW_x000D_ûc_x000C_ö_x0005_A1ö7o_x0004_Aþ_x001E__x001F_)8Ã_x0006_A_x0007_3T©?s_x0003_A6_x0010_dá_x0003_AZAc_x0003_q)_x0005_Aí_x0012_³¡_â_x0002_A_x000B_C\_x0007__x0008_I_x0003_A°áK4_x0006_A§_x0012_Ñõ!Æ_x0003_A_x0016_nÚú_x0002_A7î´û/Ü_x0002_AºÂ_x0011__x0004_AiÞ½0ØÍ_x0003_Ayí¯,¿_x0005_AÖØÂÊ_x001B_U_x0003_Aõº._x0015_Þô_x0003_Ag6ïMû_x0004_A_x000B_²Ñåò_x0004_AÙqèæÙ_x0003_AöG¯r±w_x0004_A"_x0001_ª¹=£_x0002_AaDü§ò&amp;_x0004_A³?Ì_x0014__x0003_A_x0018_Ú_x0010_1ü:_x0003_AFN_x0003_×î_x0004_AMÄ£9÷_x0002_A&lt;`ö¿_x0002_A4_x0011_r´_x0002_At% _x0003_AjU_x0017__x0017_Î_x0003_A-pâæí_x0005_AÌÜ_x0003_A_x000E_òð×Æ_x0002__x0003_AÐ_x0010_ì¸ö:_x0004_A7lXés_x0006_AÅ_x0014_3íþ#_x0005_A"Ô}á®I_x0002_A1¸ÆÚÕ¥_x0004_A_x0001__x0002__x0012_à[¸u¢ð@(ÿÐfÈ/ô@T2Míí@&amp;z°·E®ð@¿L_x0018_Zª6ì@ÕQ=Ì)âñ@þ»JDü¸ó@hÛ|~=ó@ß7_x0001_Ù¸ô@_x001D_"²_x001A_nÏó@#§y\_x0012_ñ@*¢|:Êò@?8m	Ä_x0013_ô@hºÝ©¹ë@n%r_x0006_S&lt;ò@(mpFÒcô@¸Ú\._ò@*§ÇFvî@MæÓÚ_x000C__x000B_î@­CáäXð@_x001B_¢aÉî@=v|szð@%À±_x0007_úì@\_x0010_·¨°ñ@_x000E_¡ÓrÜô@{}õð@0|jåð@ÎñÛ»0üð@Î(ÝÛò@ÒÒuh¥ò@_x0004_xW'mñ@Q_x0012_(Z_x0001__x0002_ì_x0011_ñ@ÄÅ],hüð@ïà½_x0005_Þó@¤ç^Xð@æV_x000D_Ó/cð@_x001D_d"_x001D__x0008_ñ@T'_x0018_}Ñ_x001E_ñ@UzïU_x0004__x0008_ð@ÖµAQ_x0002_ñ@íÞLÅÝªï@$ý"aßçñ@_x0004_Bad_x0014_Ñõ@Êj±g"ìô@»Ù®µùò@Ò*.S_x000F_ñ@¼Ùû0ÀÑò@ÿº_x000D_2añ@ÚS8ÕXí@Ö°¨ÏVñ@.Îµ_x0008_î*ì@²;_Öóùô@¿DàWv:ó@¨ËÓ_x000D__x0004_ï@:?#_x0010_Hoõ@Ð[×_x0007_Nô@"ÇéÀgñ@_x0017_äz_Ìï@G	jÛ©ñ@÷vwgWWô@@âÁT_x0010_äð@âH£ªç ë@¾E£¬tô@_x0002__x0004_ÜÍf_x0018_Æfó@ÖuwªD_x0001_î@_x001E_·anÁ.ð@qc£Ñ_x0015_ò@"ô¢u$°ð@1zÜðÑóñ@ñþZÖò@õv'_x000B_~ºð@ãÅ¢Î]ð@¨9_x0005_éz_x0007_ô@ÞB"k_x000F_kñ@­FwS¿ñ@Wvæ3ì@_x0004_~ü_x001D_ÁØô@ Û 1¾ï@_x0014_æ¬Ò¸ñ@_x0010_±3ñ@®_x0002_/+_x0001_ò@è2[½ÿ]í@'áwJ_x0018_ûð@ÝhÊ6âÜï@_x000B_§÷î@_x0018__x001E_ÓFREï@P_x0007_ÀÚÆþñ@(_x0003_ÌÕßkï@ÂAx_x0017_X_x000E_ñ@m#!¶Ä¡ð@°ÿÇÂ{ï@@@áöÆuð@:4Í2`ï@Bj¨§tò@þ_x0012_,F_x0001__x0002_÷åð@_x001E_¤fò@¬_x001B__x001E_¦Ooï@|_x001A_·_x0005_ó@ì_x0012_.wR^î@FK|§_x0005_ò@ÍÕ£@rZî@aÚêÕ¡ô@®Tzm"ô@Ï¶]Û&gt;Ãð@±J\?òð@+6²ó@µìíH_x001F_"ò@ovøñÜcñ@"u_x0005_|ñ@_x0003_F¤[	_x0010_ð@¸2¿@«î@_x001C__x0006_»_x000B_Ô_x0013_ð@æD_x001A_TN%ó@éJäÞMñ@0r¨Î_x0007_âó@_x0006_/K_x0019_Oï@HÙi:®&lt;ò@âQÜ¨ýó@_x0008_á¬k.®ï@T_x0019_S(æÙò@_x000B_m+½ò@û__x0019_ã)ó@t-¸¯+_x0010_ñ@_x001A_çÜñ@_x001A_Á_x0011_-¥î@_x001D_&amp;ÿ!;ô@_x0001__x0003__x0008_£ê¬ÜÚô@ÀÓ¼q,çð@VÒ&gt;ýÕô@|;¤_x001E_I_x0013_ð@¶_x0006_iÏÌ³î@_x001C_¦W÷¬$ò@¢B1_x001C_ó@î%a ­Kð@X¯O¥ð@²³Ýn´àð@®Ø\_x000F_}´ð@D¾Fð@îãÍpò@_x000D_"Ã¿Tò@æÈ;éFÞò@_x0014_EnôGï@Õ{B&lt;êñ@ P{­_x0019_ñ@"8òôt-ò@_x0004_â#émí@6ÃC_x0013_;ò@ðúõmÅaô@_x001E_cí°Ló@âXûÇOò@%é-Ò_x0002_ô@}4k_x0014_=ó@2Æ_x000F_£_x0005_·ò@2_x000E_¸Ñ?ñ@ l_¯&amp;=ñ@»êØSð@²{V°_x0004_Âî@þq0_x0001__x0002_miò@_x001D_ötLõ¡ñ@¹·«YB¢ò@uÄõ÷¼/ô@ò&gt;^µ¡í@/È?ÿ"î@X¹óäø_x001F_ó@ÆÏ»Öò@._x000B_s~_x0008_$ñ@Ecªó+%ñ@½·Ó£Ãeó@PÖcß-î@dêB_x001B_ñ@³®_x0019__x0017_°ï@¾|òA¯ùð@9_x001A_×Q7âó@ B©'ó@i¤yl_x000B_ï@kµô2Lò@÷(ÃMì@_x0019_T¾Ëó@½%©Sò@nDf@ ò@¢ÅaK´ò@nÃ,03ð@_x000E__x0011_ò@_x0018_ _x001F_º§ï@HâÏQÝ_x001A_ó@¬«À_x001E_ñ@`îùà¦Eñ@5ù¿Ö_x0006_ó@ÐÊeaóñ@_x0002__x0003_Þ¾­0B&lt;í@jP¤+#Fó@p~.+ñ@YR_x0001_ÕÄËí@ÖþXA_x0001_gò@Èk+/Òô@Øo-çÑ$ó@Ûa_x0016_5¸ó@ðy`½{Åô@P¤_x0002_Fßñ@ó_x0017_e_x001F_¢sð@# äÚoò@[_x0001_Þ_x0012_¸ñ@YyÒQ[í@Ù¨Xz¼ð@ÇIF_x0001_ì~ï@¢ÊËxÔï@©_x0002_þ|í_x001E_ð@NÓ¿_x001F_­oò@_x0010_H§xð@æ_x0001_Sð@ÝÖý¥ó@OU¹ &gt;ó@Ò_x001E_ÓÊ_x0007__x000B_õ@_x0013_f(pFô@Í¶¯_x0002_jò@@Æÿ_x0006_ð@möhá_x0001_ó@b£]6Ôwñ@{c_x0001_Rð@KhÕ¨ô@þ_x001A_¾1_x0002__x0003_y_x000D_ð@°A½+}ió@Ô_x0019_°âïó@_x0002_õÏûq^ó@Ä[üuï@'ªGÙ÷¡ó@_x001C_DThò@'þºNºó@_x0008_!¤_x0005_{hñ@R»Q_G_x000D_ð@(ÂQÁ!rñ@_x0015_ [pëcñ@:+vÆð@_x0010_´sÏð@2xpó@&amp;_x0014_È	ãsò@_x0011_~w®»ô@ î%S-_x0011_ò@(gî@æà¸(çï@{&amp;÷ßjÓñ@Ôú¦pÔò@9î_x001A__x0018__x0011_+ò@ï½_x001D_L_x001B_Èò@_x001A_Ü_x0001_IÌò@iä_x0014__x0002_®Qð@_x000D_Ï_x000E__x001B_lò@_jÇýpô@æ°W_x0015_ó@¾áëÀxêð@ÿãþ8ò@ ÿÃZ¹ñ@_x0001__x0002_wV4§ô@S®X2¶yï@vk8äò@,_x0004_ÜÕ®\ð@_x0015_½uâ_x0015_Xò@G.´ßð@h¥Fî@¸þc_x000E__x0010_Æñ@_x0019_oÎv~í@^_x0014_º(_x0008_äñ@9¯_x0012_aó@ÄáU"®þò@¬­»MÍô@úXZ{î@_x0002__x001C_\GVñ@B¹u¹%ò@[!Ë&lt;?4ô@\|^FýHî@_x0017_8ñÂ_x0013_ô@Ã_x0011_Ï_x0006_ _x000E_ð@_x000F_í$V_x0004_Hð@ç_x0013_ÙNñ@_x000E_^ ÞEò@Í¾3Õøñ@5_x001E_Q¨_x0015_0ó@þ_x0001_]få(ð@H+_x0003_è_x0012_ï@_x001B_:9î_x0004_ð@¸{ÂÓ_x001C_ò@gnoñò@_x0007__x0006_9Sð@UíÀJ_x0005__x0008_zó@,A·×_x0014_ò@ÍDÚÛº­ð@ï¶Àà&amp;ð@Q1Dv¬-ð@rA3Îiºì@_x0007_#=Lï@vføfNò@Ù,B5"_x0018_ñ@_x0018_ûN3_x0008_æò@Té²_x0001_ïöð@«Uz4_x0005_^ï@õ·óøø©ñ@º=¦_x000F_XÊó@äá=Àñ@áA_x0006_/ó@ãÏ2Êò@¬«^òqñ@n1Ü¶_x000B_ï@T-:ó@ª]lð7_x0019_ò@_x0004_gë ñ@ÚQ0g ñ@Þ«_x0004_ñ±ò@vþV_x001F_'æî@V_x001C__x001F_p_x0016_ï@q²__x0011_ë_x0003_ó@_x0017_ëX_x0017_2_x0007_ô@ûËeøÇð@ðÃ_x0002_Ï_x0014_6ï@Z+2ÏÙ¬ò@îä0Ø@«ñ@_x0005__x000D_Ü|XLvñ@£BßÓî@èýSîò@è-_x0010_³ícó@._x0006_}_x000D_°Ìô@J^4N_x0003_õ@e+_x0008_×\ô@Â¦_x0013_Âð@J_x0011_oìkò@ùÖ?ìu¸ï@_x0016_ËÿVò@iÓ¡I6Tô@æ_x001F__x0001_t_x000D_uò@_x000B_lÆ_x0002_*Øí@Ju|hÝò@bEBú_x001C__x000D_ï@Y_x0004_M_x001D_x¯í@&amp;Þå9#õ@ÿ+Çô_x0014_ñ@°½.ñ_x001B_ð@é_x0007_û_x0018_Àñ@ò,w#	Îð@Þ]ð@À¢9ÅåDð@¨fW·¬Áï@¬XZ¬ñ@_x0005_S_x0015_­5ô@ÿe	õÆ:ð@©QO'ù¨ñ@xa_x000C_ÚÆð@w_x000C_Ï0_x0004_í@æ!_x0008_N_x0001__x0004_°Oó@_x001D_[õÀìTó@~è¬(Úò@1º¼%è3ð@&gt;"è_x000D_Ëñ@nÛ r_x001C_&amp;î@ôÁæpfò@Oóí_x0012_Dò@ÿDàgMRò@_x0008_å£(õ@½1_x000B_LúNî@fG LDÙò@^Ê?£~Dí@ê÷ò}ëò@|Î_x0017_:ô@_x001A_TÝ¥Âéð@òéØ"Q/ñ@´#9$¯´ï@¨¬ò¬óí@$ÏáÏ,ó@æØs]åï@ù1r»ó@Ðê~Ýí@+fçÌ[Añ@ÕÈ6½_x0019_ó@ÜÍ¯=ó§ò@4ÿê_x0014_Ô_x0003_ò@¶ßçÑÍÂñ@&amp;ÑËµ,µï@Ìããxÿ í@$dl_x0005_ÚÐó@_x001D_}±F_x0002_¡ð@_x0001__x0003__x0015_ä_x0013_KÅ*ð@_x000C_vÊ÷${ð@øæÓëVó@zÄ[7Íqð@È¹Rjtñ@ï§²ï_x0019_&gt;ñ@0_x001F__x0017_ñ@Ýâý_x0002_¤­ò@mbãÛàï@Æ9h*ò@øß"ÿó@lsÕñ_x0012_ìò@P0;ò@_x0015__x001B_A¥½_x0017_ñ@¾=LÐó@_x0003_YhÝï@d_x0006__x0010_nUó@ñ_x0015_#ñ©Tð@QRÂs`ï@Þg&lt;ÏËð@-Ïå*2ñ@DqÅúÉõ@:¢ø- Ãó@_x0016_r¢,¬õ@X_x0014_²Î!ñ@0QqÈâ_x001A_ñ@&lt;X_x0012_¼í_x0017_ó@û¾%3_x0015__x000F_ó@ã0¹V~mò@ÂfÃ%ô@ÉÅ+G¼Cò@Ð_x000D_þ¤_x0002__x0003_ _x0011_ð@L²[Ê±Yñ@Ø_x0018__x0018_±èò@J-_x001A_ð@¥ÃèÉæô@èßfñ_x0016_ýð@a3ië¹æð@An§E_x0019_ð@¸\-3v¡ò@j¿j_x0002_Y!ô@¨[Í%_x0019_ó@6¹±´úÅó@2C¼¸ð@_x0006_pÙìñ@·±þÃñ@ÍÑX_x001F_6ð@aòØ*rKó@UtJ_x001F_ô@ú\H¥_x0016_Hï@}_x001F_Ùmbò@_x001E_m_x0002_&lt;cñ@øZáàõò@,]1	¼ï@_x0001_kà	¢î@§XÇ_x001F_Ô(î@×r+ÞÜî@¥_x0014_´MÄò@Ã_x0008_A§ºÛð@K&gt;7ýò@d^½_x0018_pNó@Pª_x001A_1A.ñ@AAêè{¨ó@_x0002__x0003_Û_x0018_ä¤?ò@{Ô!Ö¦2ñ@*ËL6î@h®µ?ð@¿¦øs¿ ó@[ÌÔñ@s_x001B_ÜÒAô@BÎ.ÂNÁñ@3(áp_x000D_ñ@Ûñ³E5/ò@0·/è_àò@F_x001A_	©ö£ð@ÑHèUàéó@ª¾ç3Ààñ@õÅ°_x0004_¥Rñ@*Ê_x001A_r­Òð@_x0004_+µ_x0012_6ñ@`ç Ø_x0017_ò@díZ_îLó@_x001A_2£§Ù_x0010_ñ@_x001E_+IRºô@£_x0001_&amp;&lt;ñ@ºçÛîó@Rþù_x001F_²Ôó@ddIo¸Ró@àÞ«ýí@_x0010_jgé¢ñ@WJ)Zßò@TOëPÜ_x0003_ð@v_x0006_áØ	Pò@p_x0004__x000C_T[_x001D_ó@´£y_x0016__x0001__x0002_ Pô@²+PÞ+ð@²c[íðò@gsÿ3_x000F_ó@#|ÑNæ`ò@Ö%eÌ'jð@	­äÑô@:u¦}Ó×ð@9Ø/­ñ@Pw©ë¼ð@+Çªñ@_x000F_.(:r¡ó@¤/CÅò@µ	ÝâO&gt;ð@Û_x0008__x0019_W_x0004_ð@Ô9GTFð@ì$)UÝnì@úðmB¼&gt;õ@Ë_x0017_ü]¶í@}ê-÷?9ó@'QÝa¿ò@W_x0013_W4îò@\¾Ob_x001C_ó@l_x0007_-_x0001_ËÛó@ËÛÃ);¸î@Ó_x000B_U«Luò@&gt;_x001A_Á¼V¶ð@_x000B_qo_x0017_BRó@_x0014_`FÚ7ð@Ôïã|Ïðð@ÐÀw_x000B_½ð@ú·\ó;·î@_x0003__x0004_,þÔÜ_x0014_àð@nNËÎñ@«a5§ð@¬Ð¢©_x0018_"ó@_x0001_LS²_x0001_ð@7?c_x0001_*çì@£jÙKGíó@é7Yî_x0010_ó@@jÚ¿ò@_x0007_­!¨jDò@ù7_x0015_%"Wò@Ê¶_x0012__x0001_ð@ë^2²_x001C__x001C_î@©®ûÃó@h($ïió@Þ_x000D_ÚÀb_x0011_ñ@­_x0002__x001C_ñBó@¹çÎJ¤Õó@Á_x0005_.Î_x0005__x0003_ô@ë@¸BFó@TN¿Ògó@\·C	Ëñ@-ÍãÑnô@FL§_x000F_\éñ@ÐNØb§¼ó@Þü_x0003_b8mï@ìîxÏÄò@i­]a^ð@.Á_x001D_¡Ìò@s´PàÒöô@ %ýõI!ð@Oé_x0013__x0004__x0005_qNð@LP&amp;`;ì@_x0005_TÁC_x0012_¡ò@Íì_x001D__x001B_añ@üSK´oð@þÀÛÕ¦aí@@¯hÌð·ñ@L»_x0004_S(\î@_x0005_TÅØð@_x001E_å_x001F_æ_x0001_bð@I¶`¡ýèî@¢3ÆÍìñ@áÿï6`ñ@jØw_x0002_&amp;öð@¸¹_x0005_ôLñ@Ü%CßF_x0015_ò@èºº×ò@Ëøå²_x000E_ò@Nßà¸ò@¼Éâ/¨Åð@×kóÒ9ò@ _x001A_S{ñ@¾Î@óõOó@¤´¼[ùGñ@Puï9Îò@øïð]ð@vý_x001D_êò@ùó®Bð@I_x0013_­Bhñ@Tö_x0011_sÀï@çN4ö ë@_x0012_Ú_x0003__x0005_Ë&gt;ð@</t>
  </si>
  <si>
    <t>d26d95652e08553b022e37228978884c_x0002__x0006_LäzÇVñ@£æ	ãjèñ@ó¤"+²Ôî@ ÿ¨19ò@Ë@×&amp;_x0018__x001E_ï@lo4¢,ð@_x001D_ç	­_x001A_©ò@7·_x0011_ÄÉ_x001B_ô@5æ_x0017_·vÄñ@8Ô_x0017_)9¨ð@¨Þm8Ckò@Kï!ÿóñ@_x0001_dk¶Øuí@Ê_x0010__x0014_@$¨ñ@}_x000C_Gö¶ì@hH)·Åñ@Î´Ì¬_x0008_Dð@_x0012_¡yzÙuó@7ú4Â&lt;±í@_x0005_íÔ7Ýñ@þýAý_x0004_ñ@(	_x0002_4@tï@Ë|Û¿¿ó@òÇÙ9_x001A_Øñ@ÃØà»úÚð@ësàzñ@îmÔMmNñ@ô_x000C_b´_x000C_ð@_x0008_ö¹fYnô@ÚÄ_x0011__x0003__x0004__x0008_ñ@DM_x001F_àeýð@´9f_x0002__x0003_Åcò@tkõï@_x0004_¥àmñ@¦É¹£éí@éR5_x001F_Zó@]kònî@k_x0014_©T_pó@Àu&lt;Qñ@Y_x0015_);sÐî@Zÿ#ñWó@_x0014_gk,"ñ@Ò{³ò@ü_x0010_Ðmò@+¨ø_x000B_O[ò@H-QGåñ@D1_x0001_Ç`^ð@n§_x0005_E_x001E_ó@lE ¬¶bó@_x000E_c_x0019_lÍò@ÌÉFÑ3ï@éÅx`øæñ@!_x001A_ÿ÷£ï@¤_x0004_}Ê_x0012_`ò@fû_x0017_cDó@_x0001_9¼Aaó@Ëb	°:_x001C_ò@åôÔ~Ï@ò@·î]ëî@]	&lt;m,ò@P4KQ"kò@Ô'_x001C_6Þdí@(òºm±ò@_x0001__x0002_ìvöjçô@;­Êñ·Âð@vÆd·âò@_x0005_ª±-pò@_x0014_o_x001E_»ñ@éíÇ÷táî@W_x0006_ÖíÜð@Ã7¯Â_x0007_ó@¥_x000B_ ©ò@_x001D_Uº8ð@8¬M&amp;kñ@ó,Ö_x0012_9ñ@_x0007_?LFDó@&gt;IRIL_x0014_ó@_x000B_yi(*èó@ÍÅ$|1ô@µ&amp;2yñ@½Â_x0011_Âd_x001A_ó@{_x0012_°Óï@äÜiW­¾ð@AøVþ®8ô@B_x000D_Â~ñ@ö_x0006__x001E_È§_x001F_ò@²_x000E_rìhHó@~¡;¶Ôí@Î{QáÎ@ð@·|_x000D_òáJò@u21äô@BðEö_ò@]}`®*ïò@`q6EZZì@d¶¦Å_x0002__x0003_]Åð@§Þ7íüÇñ@ýHP_x0019_ñ@´kí¬b_x001D_ô@__8ç¾Sô@ |Y··ò@£/15ð@äaÕ4Zð@An_x0003__x001D_ñ@Ü?_x000B_ÂRùò@Åâ089ò@"(¤üô@S_x0003_(û_x0003_ó@LÆ;¯Gvò@i}¯$ òò@+_x0001_³Pºñ@_x001B__x0013_nE^î@^6¥¸ò@uºÀZ¯ìò@Dí&amp;Äwì@ÃÕ_x000F_1Áó@ê¹ÿ@ø-ò@dU,ÖHÓð@Â;_x0017_Ü³ò@½Ágñäò@ö?¡Â_x0014_ñ@©¼âð@ê B#Fñ@º¥_x0001_ ³Wò@ã¤Õæpð@¨R«ËP_x0002_ò@W¶Âød©ó@_x0001__x0003_zÇº=,~ò@.u_x0019_àÊï@à¾l_x0019_Wï@§m_x000C_Mÿï@.(æò@¿àüXGò@×xzAí@F×sRò@&amp;§(¢µð@.C±oDð@§o©µÀ¢ñ@eÏâ_x0005_¼ñ@¸6_x001F_ÎRð@)µ9:ßò@ÕÕºÒ3_x0016_ð@à!4ib	ò@õ¿qºË_x0013_î@Ö}yõ@_x0008_$ÿ_x0003_ÄÃò@_x0014_½º_x0014_Î%ñ@µ»´­3ò@zNãæ¤ñ@V¥æ Oó@_x0019_5îx_x0014_9ð@54W\nñ@:_x0002_­¯ ï@¶ eôA?î@_x0014_,?^¥ð@KuÄ`èIô@Ü±Þ8Jòñ@¯Z¤ À3î@ê&lt;6:_x0001__x0003_gJî@_x0014_ÀhH*õ@æ_x0004_bf ò@~È_x001D_ïÁñ@_x0002_ÈK®_x0014_ï@ Å1	¨ð@9ÇÁ_x001A_ô@_x0010_Ùb°òJñ@6sZ$¤í@nnð@àñexµùî@SIó¦ð@+x^_x0012_+ñ@KòPóï@XWi &lt;_x0001_ï@7©_x0012_è_x000F__x0012_ò@ÿ	ÝJ·Ìð@»êa_x0001_AØó@§Í_x0004_¼ð@ôM:_x0003__x0017_­ñ@Îû¿ Mî@Ë0dÅ"@ó@_x000D_¶ësQï@Ò÷_x001B_Tñ@.6&lt;ó@¿ÕÚ_x0003_ð@_x001A__x001A_²_x001F_ð@_x0006_úQç_x0014_ô@_x0008_Ý÷Ûí@zk¼Gó@Ö?ñÓ-ñ@î8Ôºò@_x0004__x0005_ú4¡·_x0017_ò@ÑÁ¤ó@j_x0013_\5{_x0015_ó@S_ð_x0002_ò_x0003_ï@0ÓÂ|Cfï@r/4¥§@ì@8_x0018_ÿq9Tð@ö#ØzCõñ@L8ÈHHì@/|þ_x0006_Tò@ÃE#±¡ð@_x0015__x001C_R_x000E_§ñ@8w_x0007_ñø_x001C_ñ@)jÂ®dð@Ï_x0018__x0001_#±¯ð@ouúÙMí@®Ý_x0008_ò®ñ@;ó·K|,ñ@_x0013_¥Ãëò@_x001B_Pq_x0011_Ô&gt;ñ@ T*ì¼ñ@³à_x0011_v(_x0012_ð@ö5Ée¤ï@fÖàÅhZô@_x0004_óC_x0008_V_x0012_ó@_x0015_¼«îñ@LÑC`Eó@_x0010_||)Ðô@¯r¡Yó@µ@[¶_x0017_ó@4yÇÑZï@Y_x0002_\_x0004_	j ñ@ÀµÙJPñ@BÀ×÷½lï@áÛ_x000B__x0008_ñ@ýh|1Úð@Qî,ÔÈï@@i»ìï@ë_x0003_¿~ñ@÷_x001E_ã ð@z.îm&amp;8ó@_x0016_©N_x0001__x001A_î@_x0007_)_x0001_¾_x0006_ñ@ÖR7_x0016_ò@qÍ_x000B_ãHí@ª7J&amp;Nõð@_x0012_/f&gt;¼_ó@Æ_x000F_Ñ_x0015_¡aï@µfåÞñ@Ll_x000E_Ó_x0002_¤ñ@$BT¬ò@ðñ_x0011_Ñ]ò@hûQÆÍBò@_x0005_ebÞ`ïñ@v_x0012_1ö_x001E_6ò@44¥²_x001D_Hò@&lt;ÛÍWpñ@ª%ôÚãfî@°Ð¢Ú¼ï@¬ÉMó@eDaî@´¬ïÜ6ó@þ^Ouð_x001C_ï@_x0001__x0008_¤axDÂSð@ZóèØ½ñ@"WüÂò@ãÇ_x0018_(ìð@ÆDbi;ò@Åõtx+ò@Îµë£öÍï@¦úeZ_x0003_Cô@P_x0005_ x@ò@^`Ó%Cï@_x0014_{Ï_x000F_G©ð@:®%_x000D_ñ@'ÞÓ&gt;n_x001C_ð@ÂÞ¦_x0004_gÓò@W'DLYñ@åËZ_x0006_ð@âõg³ó@Q_x0018_I¶_x0002_¿ñ@µèiR¡Gõ@Ù4ò_±ò@d¦GÇò@_x001A_m_x001C__x000D_låó@õüI,Óð@³¶F_x0007_B·ï@_x001D_ÞÌ£_ñ@ÍÍHí_bð@ZvÓó@x_x0014_ ñ4ñ@àJyZ_x0001_ñ@h^è4zjò@§©:_:bò@°l_x0001__x0003_+°ñ@l	òFð@¢³ìî@ðñ_x0010_Û:¡ô@2Ël2~ñ@ïM_x0018_Mô@Ç_x0010_±_x001E_?í@î_x0019_u¶ï@¸_x0015_~Ö2Sò@Úà_x001E_s¶ó@z_x000C_~_ð@ón	Ìÿì@_x0002_¯_x000E_)Ú_x001F_ð@·_x001B_µ;âåô@V¾øÜTñ@õîñ_x0006_`ñ@7×_x0005_yz³ð@~·v¬z=ð@à&amp;©=Ð]ð@_x0002__x0006_B_x000C_Á£ñ@¨c}xiñ@.ó(ò@âMv$~ð@bÞ_x0002__x0013_Äjñ@×_x0016_æNlð@{ª_x001A_ò@]C@rð@½_x001D_Z%àñ@¬öKHó@#Ï«Àî@HÆu1Mzó@T×¨·Vð@_x0002__x0003__x0011_ß»ß¾îñ@Å=@U$ï@_x001E_×ç_x0001_ iñ@ÉÝÍ¬_x0003_ò@ø 1!_x001A_Âò@Ï_x000D_¬îìð@_x001A_`ä&amp;_x0016_õ@íA_x0007_T¬ð@ð_x0017_XÑó@6ý8yä®ð@×2§lëð@_x0007_p_x000B_O¾ð@_x0002_êê¼µÕò@lÚ_x0013_±Nçò@½z¢Ââñ@æõ_x001D__x001C_Âò@â7_x0002__x0002_\ò@°_x001E_Ø&amp;!ñ@_x0010_Ñ·hµë@?_x0010_±qñ@,Ï0½wò@pf",Qò@'þôó@XÇ*kò@Þ_x000F_bQ«Õñ@äê¥Æï@	_x0001_çSí@ß@Õ_x0012_ÀÁò@©èÀ¯Æí@x£_x0008_ò@N÷ø¦_x000B_ñ@©zº£_x0001__x0002_ÔÄð@t¸¨Ûrñ@¼Qäðûï@#á_x0018_Òò@-²À'ò@SB}õlò@;¸å[Yî@Pð¥­_x001F_ó@0à4×/&lt;ñ@mAü8Ñ`ñ@«7ðH&amp;ð@ýR¿_x0001_ð@RL_x0003_ÆIAó@_x0001_&amp;_x0002_Ãò@_x0012_	pèñ@_x0011_-²ç­ñ@¯;Õ7¨[ð@f_x001B_W_x0006_àî@	_x000D_ G!ñ@¥ÒÉd¿ï@Ä¢öð@1 _cï@áóëÎVeð@Ú¹_x000C_Ì|ñ@ª_x001E_­XWò@%8Âlïð@_x0012_wÎd"_x000F_ð@¼|C¯/ò@_x0006__x0008_t	Öó@ææ_x0007_¶_x0006_1ð@(a_x0007_åªÎñ@ùH_x0008__x000D_ï@_x0001__x0002_XsRÉ°Jñ@&lt;äÎH©Ðï@V[sTçó@¾_x001D__ð·ð@ÊZ_x0010_·8ò@e¸óµí_x0012_ð@¶§SL÷¥ò@_x0018_í_x0005_´ª½ð@_x000F_ú`Oð@£Bå-Ì4ô@bnó_x000D_ó@ÎéJmN_x0016_ò@Ù_x0007_ú¤Cï@ä_x001F__x0006_&amp;_x000B_Îó@Z,m¹a½ô@_x0002_J­)F7ð@íÅ1õ:Hð@3pç_x0010_hÃí@b_x0010__x001D_(µNî@*U^ÑSó@'OgËxñ@&amp;_x0011_Î¹ó@¥4ÎäCOô@F?súÌñ@ä_x0019_½ÜDó@þ$Bµ¿tó@ª°&gt;Zrî@@½]Þ¿ð@2í~­AØñ@rto~î@_x000D_½rðQµô@1ù´_x001A__x0001__x0002_ÍHò@òèÃu]ñ@-¨_x001C_ml4ó@ß_x0003_8_x001F_=±ò@Ò»Je_x001E_yó@T&amp;ò@Ìs$5¼ð@îr_x000B_]óò@Ïä­-&lt;ô@n_x0008_Ñ2Ê_x0004_ô@2¡_x0010_­(ñ@ÒuQ¢¤_x0008_ò@ _x001D_¹ /Xñ@¹ÂùûÎð@r_x000E_'Ï'ñ@èD2*#5ó@71{¤Vð@FU9bïÿì@H6QÒçî@5)î_x000E_·)ô@P`æí_x0013_ò@U&gt;4Õñ@nEõåEÇñ@)9ü.7êñ@76Ûßµ!ò@ªK_x001B_÷ñ@_x0015_×qÌíÉñ@h¶ñ8ìð@PoúCíò@YGÃÌýñð@Ð üðï@b_x0017_í\_x0006_Dñ@_x0001__x0003_&lt;Ò»èï7ô@/Äîa©_x0016_ñ@6çhµzeô@®ehTñ@aõÞëÕ¢ò@ _x0017_¥_x001F_ñ@ÒÌëf_x0017_*ñ@°_x0014_ey=ñ@ .ª_x0016_%tñ@N1ûnÍð@ì½Ó_x0001_äåò@_x001F__x001A_v¸î@ÂÜ¡Ñ!ð@ìJQýÊFò@¼ÙÎ]_x0002_ó@âXw¦ÒÑð@¿7u_x0005_9§ñ@Öð¢©ð@®mÈñý?ô@P¶Íè_x001D_ëó@- R3äLò@dvÄiUô@g²5¤b_x000F_ñ@ÙåÏË_x0010_ó@Ý7g_x0019_'¼ð@6Â_x0010_Tñ@Æñò¿ÿ_x0017_ð@Á2×uDyî@¿ÒÂFoñ@¶M4zñ@çuÄ¢jó@X7_x0004_&amp;_x0002__x0004_òî@_x001C_«RÚ+í@õÛÁ7øò@¯äIÁó@êFU_x0017_ò@¾â6Ûf+ñ@Ò¯ëÓÿ·ò@lê?°£Uñ@j«_x001E_â_x0005_hï@m_x0019_óó@_x0003_7ºÆÉò@{U_x000B_u[ð@Z_x000C_©ð@¤ñ3_x001B_¡,ô@ý·Ð,ó@@{_x0007_^b	ñ@_x0006__x0001_»sï@²Å '5Óî@ß.h`±_x0004_ð@_x0004__x001A_í'2_x0004_ñ@Æl_x0017_j +ñ@´±,Ø:_x0013_ò@ÜÌp_x001A_ñ@¢"QËjÅï@_x0008___x0007_ðÊó@tÛ¯·fàñ@H p(=\ó@*ôk Çò@_x0005_GáÝó@ü_x000E_Xí]Oò@¦_x0018_¥êõò@QýeØè¥ó@_x0006__x0007_4t|RXKñ@¶ÛÃÑò@ßJô_x001B_áð@ _x0014_P_x0005__x000C_cò@Æãæ¿iò@4_x0010_&amp;_x0019_xàï@|Ï5gàð@g1]]4ð@-ë_x0015_r«Cð@Ö4Õ_x000B_ð@×£g²ô@d'Ò«Íò@_x0001_µpÕùnð@_x001E_¤_x0013__x000E_Ü ð@_x001E_'Y_x0002__x000E_%ï@_x000E_«:m_x000E_Ìò@_x0001_8ÓÐ/_x001B_ñ@ 1 P©2ò@­ÌÒ°Pò@lNÌÐ½ï@ÆºÐ_x0011_XFò@«0_x0003_¢âð@_x0016_µÓò÷-ï@n(_x000F_±ä«ð@`_x0005_¨_x001D_Æ"ò@¤9oìë_x000B_ò@_x0004_|k_x000D_bð@$¢Õ	î@WÿY_x0017_P*ð@_x0006_,®ö_x0001_úñ@l_x0005__x0008_þÈð@¬è¶~_x0003_	ÅÎð@ÚQõ'­Fò@_A_x000C_Q¾ºí@  7¸íó@.ë¢ðÙî@	ànZD¹ñ@ú1Q_x0004_«Hô@Vlm_x0008_	Pô@aÜYV2ò@Ì}*¤_x0006_î@Ã÷_x0007_ñóì@!¬Ü½zð@(_è»ò@*_x0001_À(0Üï@_x000C_âLZrï@_x0003_ìÚÁì@Ö"5_x0003_:Vò@)ßËkÀaó@\ \ç_x0005__x0002_ï@D\¾\Qô@r_x001B_CRið@ã_x0017_Ô+yyð@*N»_x000D_ÓWð@¥$_x000B_6ð@ûîÁ_x000F_£ô@ôÒÁñ_x0014_hò@ÄÓ_x0010_K¶&amp;ñ@÷;«ÄOð@²}í[Ðñ@ãäùÿPó@Ý?õ{_x0001_õ@¦ãk_x0019_±ð@_x0006__x0007__x0005_±Gß5[ô@_x0002_¨$È°_x001A_õ@è¿9£ãñ@º_x0011__Iñ@Dì_x0007_DÉ_x001B_ï@-W	PÜð@Y®2C.pð@_x0012_ôñ;}èô@d_x0018_'Ëejñ@ÑûvËê_x0006_ð@ór_x0001_o ïñ@9qá£_x0019_ó@_x0010_fQoãéð@ÑýO}[ò@U2_x0017_·ñ@9+ïIäô@	ã^_x001E_¬ó@ÛîZWyñ@_x0004_Lu0ð@&gt;ù°B_x000B_ó@Ê_x0005_U¯_x0008_ó@``ÈO9Òò@.§&amp;Ãò@Ï?¹þBó@bxEò@_x001C_ò_x0015_[mÀð@Æ7ê:ò@ng-ÿ_x0012_ñ@¹_x0003_¢G&amp;ó@\0*¬Òñ@Bµòn_x0018_î@_x000E_ma~_x0001__x0002_w¼ñ@X¦_YÜÁð@´w¤¾iï@4A_x0007_Xò@&gt;ß&gt;ìGô@hß8_x0018_ºò@p?$vÔó@»Ã5_x0010_àßñ@0ÕýK¦ï@Úm&amp;ëv_x0014_î@O_x000B_nX ãð@¾-_x001D_Ïô@ûS¿	_x000C_ßô@42³8ñ@Êb;}¦xô@Âõ_x001D_elÍñ@Åc¶ Vó@_x001C__x0006_Írò@.ACÉô@\Ç_x0007_üP%ò@H2ª_x001A__x0004_Ùò@ÏòJï@èßN]ó@üùëxòï@¬_x0013__x001F_,¤Oñ@f¸«ñ@5_x001A_\GYò@n¼Ê¾ò@ÍãÐõ?ò@Þp¯}&lt;ó@2IK ûð@Ì_x001D_½¾Z+ô@_x0001__x0002_¦Ï_x0015_Ì.ñ@OÄxg,tò@\,$Uvô@CxOë`Mó@o·Ï¦Âò@&amp;vZà`¾ñ@÷2%_x0017__x001F_ð@lt&amp;hâò@®%}	Ä0ò@&lt;é*¨N_x0003_ñ@_x001D_íþô³_x0010_ð@áÝp÷ò@º5skOÖí@_x0018_hÐÂUó@¼tÒ»ìó@_x0010_gûrúí@½»_LUÚï@E½7ÒMï@_x001A_Sþ3S_x0008_ó@ãp_x001D_(û_x0017_ð@¢~_x001C_åò@ýºÚÞÁð@¿9Ê-ô@_x000B_6_x0012_¯ð@&amp;!óõYó@o	^Æñ@Ú(ü3{ó@dk_x0010__x001A_¨ñ@_x0007_®ç¹Öï@_x0016__s_x0005_4Vì@;­E_x001F_e_ó@_x0005_Wâ_x0001__x0002_»^ó@þï_x0008__x0007_Zð@¦0jó@_x0012_Â].Tò@±sÑ}_x0008_íð@_x001D_ =%C&amp;ò@Ífr:ó@9O3_x000E_¸í@"_x0001_GÃ@uð@ÔCGÊíqò@$_x0017_(_x001B_Òñ@®[n_x000F_ô@­¿_x001F__x0005_Óó@$îðÒ+ó@b_x001E__x000B_Åó@_|6	Uî@gµøQ¦ó@Z0§Ê¨ªð@_x000B_lÐÅHÓó@_x0006_QÂi®òð@DË_x001E_wµó@V*:¾^0ñ@_x0019_¶Øcò@_x0007_z_x0012_6õíð@Ò»wùTðò@ÔßÂ*äí@v_x001B_­`Rþð@ú´_x001B_`TÌì@·°àJhó@§L%ÎI±ô@Z·W;ì@_x000F_¦ÐãÆî@_x0001__x0003_øgy´sî@²{ÂC_x0014__x0001_ó@í'1&amp;ô@á¨_x0012_zUôï@/í¼R_x000B_Àò@°_x0001_(OÒñ@ ® ò@_x001A_©È_x0002_ÂAð@ÏÔÀ_x0001_»wî@]G_x000C_Qð@üQ¥@Ýñ@J_x0014_2Þí@Hv²*ãí@~kT(lñ@¦ß_x0017_ñk_x001D_ð@,¢ñ/¦hò@_x0005_Ñ_x0019__x001C_¯ô@(+83Ùó@_x0004_#¾_x0018_%ó@%úAÙ¹3ñ@ Nw_x001E_Yî@í¥_x0005_´_x0013_?ñ@ eç½£Åó@ý_x0015_ë_x001A_îð@»ìi¶µ¥ñ@ª*TÆ»ò@3Úy|ú4ð@_x0008_Ö¢gð@×ua$ð@!wùßó@ñÎvteñ@Ú»Ö_x0005__x0002__x0005_SÈó@Brµ1ï@v"³7ñ@Ø©·è|½ñ@ÖV_x001E_ò@Ýhp­0_x0004_ñ@vØ)è/ñ@ûË_x000B_§'Zò@¶oe&amp;¤ó@C¦Z»_x0001_ñ@üË¨_x001E_qí@0O®kUÄì@¶KMÖ_x001F_Jñ@Ë_x0010_mgó@Ò1úhª8ñ@dø_x0018_L_x000D_ñ@a-ÐèTÜó@T_x0016_4å.ñ@$_x001A_$vì@2ù_x001E_«¯ñ@Ê#Á_x001D_¿|ð@_x0005_,_x001E_©ÿð@_x0018_Ó_x0003_^êòî@Â_x0004_#Áñ@V*Ä}ï@ß4_x001C_rYó@EÙ£½Dô@EM_x0019_Ì'_x001A_ð@\¾¡fÍ±ï@(_x0006_ñ!Éí@ÊjZ÷'ñ@³ÒÅåhð@_x0001__x0004_é¸ù_x0002_g9ï@u7ëË@_x0003_ò@A²3´¡¨ñ@3­´?K)ò@4Ì½Í_x001C_°î@é¨ÿ:_x001F_¾ñ@¥½l_x001A_Üì@ÿ5lF#ò@_Y\Îð@ñjûüó@S_x0008_aLñ@ ç9i|«ó@m#`6_x0010_üó@ÿ=?ÒJËò@ªx­ Lñ@Ü_x000B_wÀuô@ÚÍá×¹¿ð@4_x0011_K#'ñ@ÍuÁÁ)î@_x000E_Sz%èï@þtþíÑ©ò@FwfxpPñ@ÌX\ò@`t(Æ_x0005_ñ@_x0006_NoA}î@0IRñ@µ&gt;_x0018_`Þî@Á|q4÷ò@&amp;ºñQó@SR+39ô@b(àAgñ@£Ð [_x0001__x0002_µãó@ùlN"mó@¶T _x001C_~ò@_x0011__x0008_Ajñ@´èqK_x001F__x0013_ó@_x000C_ÙLÖò@óSÝP=ï@.JCBd&gt;ñ@Dº~æ°öñ@wï1Ç¥ñ@+_x0006_!cr@õ@§iãø]ô@º_x001B_¯x%ó@ÂÁ]ÙM¬ò@ú9ð_x0002_çð@ëS²Zîô@_x0007__x0015__x001E_Z;ñ@?×%vÉò@¤Ãçú¬Qñ@¦×_x0015_&gt;Òð@·# ¡qtð@1 *ôò@2îxîÒ_x0017_ô@×Zïò±0ó@ïÚð¹¿ô@úÀ/Ãe_x001D_ñ@ºNwË®ï@'5_x0005_Ú_x0002_9ò@÷_x0015_ÌÃ=ð@V_x000C_­ðíò@_x001B_E[íöð@ðIO­_x0003_ð@_x0002__x0003_&amp;Kë_x0011_3ò@Ü·Æ¶_x001D_ð@AHïÇWdñ@ÉnN·Wzò@­û¨ó@@#øù_x0016_ñ@%j|=cãð@_x000C_EyÝYð@ê®phbññ@QC_x0012_ò@Öf&gt;L:_x0017_ó@_x000D__x0016_áÕÿí@_x001C_áà_x001A_$ò@p.|$jÏò@¸÷§P7kô@ø_x001B_þ«`ó@¼_x0018_S_x0004_uñ@ÿ³jN_x000B_ð@ÀKzv4;ð@¦Âºkñ@.³âGPó@ß_x0008__x0001_S¨kð@ÄÅ7ê¹Úò@&gt;oeüò@h_NÙüQò@V_x000C_m_x001F_¶ò@Væ(K/î@.qè_x001D__x001E_]ñ@ÝIô\8Ùð@Ãø8çP#ñ@ËÈ½_x0017_Ûñ@&lt;ýV_x0004__x0006_ý-ð@áb7Î_x000B_tó@räYäÿaî@Ó\_x0017__ðïò@'$Èw$ñ@_x001E_¡·AÑÓñ@Ñ¬¯_x001F_®ó@l_x001A_¼¤êUò@ìI÷òVVð@_x001E_?|(+ð@Ä4r:_x0007_ñ@[_x0010__x001F_ô_x000D_ò@R_x0002_Î _x001F_õò@9]ÇÄ÷ð@ªtÇfÑð@0X&amp;ì_x0014__x0005_ð@\È"sñ@¬âäôe@ð@Äªæ_x0014_ñ@!µê_x001C_«ñ@_x0003_4Þ]ò@ê5í£w¢ó@_x0001_[ð·'ò@él`Æsì@L²ÞJBºò@z_x001F__x0012__x0018_õnò@_x000D_UaËð@ÁÄoþ´Ið@_x0001_V~iüñ@pvé_x0006_ÚJô@_x001B_Ör[iôì@¸í®ýF_x0005_ò@_x0001__x0005_¦Är_x0011_þò@£²w_Óñ@c9Úõãûî@º|!âi×ï@ï_x0005_@@¨=ô@£!0_x0002_~ôð@´²æ8Eñ@_x0004_¶ä¢+ò@r¦¼_x0005_Ò_x001D_ñ@²ÍVûñ@_x0001__x0017__x0018_ò@¨_x0018_m¹¾Þñ@tà¾M_x001C_ñ@¨Jª0S÷î@ ï_x001E_&amp;³ñ@Q¨âç_x0018_ýñ@?ä÷N_x000D_þò@Ïà×ôXó@%_x001D_Oï_x0001_Úó@úÂ_x0006_Tkð@HM@&amp;"áì@=ÌÐ_x001D_îñ@_x0013_Ál_x0014_]ô@Ê%_x0005_ÿ¬_x0003_ñ@¦yÀnð@"ÌÐ_x0013_HÖî@°8Þ_x0008_0ñ@_x001E_\_x0010_A¾ï@F¦	|'ï@Xþ_x0019_ ^_x0006_ô@·#9ê_x0005_ôð@¼jø_x0010__x0003__x000B_Eñ@¼vß_x0008_*ò@*ÿ_x0002_ÝX)ñ@nu0Û¦ò@ø®F¾øôð@	c»Añ@_x0014_2ªí@Ò¨ÓUñ@ªì_x0005_ÂÉð@Î-î_x0003_âñ@4Öè,_x0017_áï@¡'ûäÇð@0s8Añ@_x000B_«æM2kó@Ö¯gg_x0016_ñ@!ìê5Ræó@_x0015_ú~`XMò@JÔ~ÁMKó@_x0006_þRoVeó@.Ü_x0014_Ñ_ô@ºO¸pR_x0001_ó@{0ÒÔ_x0013_lô@_x000E_ÅDK1ó@ÒDõbÿòñ@C6(Öñ@Ì_x000B_l_x0007_»ð@_x0008__x0004__x0004_¯}ò@~s0Íñ@¨\bG_x001C_ñ@Z"¾Úåó@_x0011_0Þv6ò@ÐÁ_x0003_-_x000B_#ó@_x0001__x0002_£ù+_x0007__x001A_ïð@² E¶9_x0001_ñ@F6°_x001E_îyò@ý;lõÉùñ@¿1Àíwó@FµÎ¾#3ó@_	{ò@ZäíPôÆó@5àt»ï@n¤î¼*ô@-Âªñ@4_x0010_xÉ~tñ@J_x001B__x0011_Ñ_x001D_ó@õö¾éó@ñ}/©ßÈñ@©CA8.íñ@äÎ_x000C_oº7í@_x0013_Q_x000C_09Lð@Ö©òöÛó@ê-_x0012__x0007_9ìñ@1V¢÷{_x0007_õ@PEyiWñ@æ¹_x001E__x000B_À_x0001_ô@¨X_x001E_¯?Ðò@Å:_x0002_t®Lò@8¾ÚW'Æî@ÌîÛÎó@ÒÝPI_x0008_ò@7©¾_x001C_[ð@» ß_x0015_ð@Ãóå_x000E_0ï@³aá%_x0002__x0006_ÁOñ@X_x0006_DKbñ@_x0016___x001E_½Ôrñ@_x000E_u_x0018_ðÏ8ï@èì-1ió@)ÐúZ}ó@°á²_x001E_'çò@_x0017_¡òo±tí@RfÝó@h_x0003_¾2_x000F__x001B_ð@k~_x0015_îµdò@_x0005_·5¼ó@Í$?ð_x0001_Fð@¸øh_x001A_)_x000E_ó@²_x000D_\)_x001D_ñ@_x0008_c_x0006_*wó@_x001C_=Ô­µÊð@çà¤Î×*ó@i&gt;EÄqï@#çyûÏ@ó@(z:ùî@]_x0008_*_x0017_4_x001A_ò@b\X*¯ßò@"ì_x0018_s¯ò@_x0003_þ¯	3´ñ@x~ýmñ@o®ç'aò@	Ï&gt;_x001D_Ð¬ñ@_x0004_¯_x0012_§ð@-îW_x000C_Ìó@%#j/#=ò@j:ò@_x0001__x0004_gV36y_x0015_ò@¶_x0018_Ö_x0010_{}ð@uYã_x0010_¡^ñ@Ú+$ëÜð@Áô-ñ@_x0012_ûÚ_x001D_5ï@"^ÍÉ_x001B_ò@L%À§³Ôð@r_x0012_IS/­ó@êÕî¡wäñ@Ã	wWÿó@V¸¼_x000C_y:ñ@_x0002_eÅÈð@­õ_x0019_ä~Jò@ÃW,¨mô@ÒØD_x0017_ð@=æEÊ¹´ì@_x001E_ÈÓ½ó@;·_x001D_ó_x0012__x001D_ó@KZòûvò@5N¯Ü}(ò@7|H¶e-ñ@_x0001_uª±_x0013_ñ@½Ç¯Íó@M+y úñ@îáî_x0016_ªmí@_x000F__x0003_w£_x0012_ñ@&gt;_x001C_ãõÃñ@i_x001F_/_x0005_E_x001F_ï@l_x001A_¹DqIò@æÝe_Wîð@ï±_x0001__x0004_	òí@Ônuo:xï@¹+*_x001F_Lxò@¦¾ÙUMñ@³·U²Hñ@»nOÙ_x0018_ð@ßkÿð@¸_x0002_ÚÞ9ò@	5áTò@´8½B7ñ@î#'\7ó@nP³ÐÃïð@d_;ìz5ò@rI_x001A_,õ@£þñÁ¨±ñ@FH¯Nyßì@od'#ò@	ù¹8ð@wéø0@ñ@¼êx/_x000C_Jò@hÕ_x0016_|Yóð@vk"ÑôNï@Õ_x0002_`ýð@}j³6ï@RKÖ3ñ@_x0004_8÷&amp;A_x0013_ó@\XÊI×î@Î·7F_x0008_ñ@ÃçÓÂÃNð@·d_x000F_SÖð@Ùgü_x0003_#ó@+±gXÚ	ñ@_x0005__x0006_$ÿ@8ò@Î¾Y	GEð@_x0006_&lt;¶Â;ò@_x0002_~B5_x000F_ò@Î¨ió@_x001C_H#H`¼ò@Ì¤Ñ_x001D_i\ñ@º&gt;Í³_x001E_7ò@&amp;ãíåóò@Òî_x000E_u{Ûï@_x001A__x0014_n&amp;E	ñ@êßmüò@"wqo°1ð@ö¼¸Ù¸ð@üû;`Æxð@sÃj,_x000B__x0003_ó@ÝU3äúò@¦ñ7Ã_x001F_ñ@&lt;¶£_x0001_|Pð@G¿4Ç;Þò@©oq[ï@Ð×9áÙõð@ -¼$¶ð@8bg±_x0004_ï@Æ"_x001E_Sç_x001C_ð@´yûHcgñ@ÉO_x001A_+í@_x001E__x001A_¹_ò@`_x0015__(.ò@ !´Úõñ@7^x_x0015_"ð@ln_x0001__x000B__x0003__x0004_mEó@ÉÉF0Jð@ÑÐ_x001A_Üò@&lt;X;#Yµí@)°o_x0002__x0001_,ñ@Ü_x0004_UË°ôò@%zI½&amp;éñ@î@¶å»Âñ@_x0005_1²}_x0006_1ò@S¾_x001A__x0007_ñ@V¶_x001F__x000B_6¸ð@:üç_x000C_ð@mê»Þ__x0006_î@Q_x0018_Nq_x001B__x0018_ì@ø.!ý_x0014_ó@G_x000B_ùô@Né´;iò@_x000F_×î_x001B_± ò@DØ£IZò@@_x000B__x000C_¸«ï@3S_x0012__x0014_Ñï@6_x0016_ëó¸ò@P,~Z_x0004_eò@¯_x000F_ÐM×¬î@ÓJâ_x0013_´ò@¸[*s'ô@²×_x000E_²â_x0010_ò@Ô_x001F_%]*5ñ@¨_x0017_ê]¹ð@è_x0017_÷ù÷ð@ÝÚ_x000F_d_x0001_ñ@[£J«9ñ@_x0001__x0002_Ä;q&gt;3í@ÿ_x0014_f Sñ@ÁÛy¦fð@_x0018_ññ@T®&amp;Wñ@k/ù3Hñ@ÄU_x0019_)(§ò@Ôº³)NGó@ýf&lt;6ýó@wÄÿ_x0005_bñ@-·e0_x000C_­ð@À_x0012_VÅÔÀò@ûu]ª&lt;ð@¢!zvÔð@_x0018_Â_x001B_Ô_x0011_jò@u&gt;©+!&lt;î@_x001C_öñ«_x001A_ò@_x0016_lV._x0016_¿ò@Ð1E`ÿÄñ@YâwO?¦ñ@@_x0001_V7!ô@¸e9òoÈð@l¬â«[æñ@_x0001_9_x0019_ßjÂó@·8³_x0005_ñ@ =VÿU_x000C_ñ@kI¾r£~ð@_x0001_A]_x001B_ñ@'J_x0002__x001D_ô@ _x0005_PÖ!ò@³¶³¯ýñ@ðÞZ_x0003__x0004_2Ïï@ç¶zò@qkÇ´ò@kUv¹_x0011_Pð@_x0004__x0019_Þe©ò@_x0002_ò,Í_x001D_ò@¹8_x0004_ÐIï@	_x000E_q±Ùð@¢n¾Þï@LD÷Í_x0001_ô@fTI_x0010_ô@"°qêÊ_x0016_ò@_x0016_ªøqâô@÷_x0012_]j_x001E_Þð@l0ø­$sô@;fp_x001F_ò@BÏ°MÄÉó@JÊÌ®Gñ@nøó@ëlÜ¶tî@uU÷pEò@C´ur2ð@¾	½ÍþÞó@K|É±édð@&lt;ðU¶Ò	ð@ÈþSËï@x'¦&lt; eò@^è%pMCñ@Ý'3Ði½ò@*K_x0016_$oó@ÿ´â¡M÷ð@_x0019_Æ[êð@_x0001__x0002_ô _x0019_ËsÂô@Ú8p¨»xò@î©5õzºï@ò$ñp¦cð@ð_x0012_ï¤ò@§öí_x001E__x0008__x0018_ò@ÔÌaÁð@%ú_x001E_ vò@d_x000B_t¤Òó@Ö ý¤nöî@¹¬)9Ãò@þ¿Û_x000F__x0016_ô@ödûÞ~ò@ñl/¡Rñ@×¥Òô¾Cñ@3ñebó@b!JéÓð@_x001A__x0017__x0010_ò@aÞ¿zEô@}_x0006_«á¸Çñ@¸ú&lt;|_x001F_ì@6Ö×[ð@°hæ«.ó@Ð_x0013_ß_x0019_üÏñ@ÒÏ2-ó@MáV~äó@_x001D_á:KLñð@RÀ¼Ý\òò@úP½Dî@Lô1«÷îó@O£_x001A_"8ñ@nc_x001B_!_x0003__x0004__x000C_ìñ@85b"^nñ@KbZ_x0004_|ñ@¹rÈrPò@_x000E__x000B_\¨û[ð@®[¢_x001F_Ðñó@hS,0ùó@¾ç±ýUÅò@rÎLð@,D_x0004_øØ_x000D_ñ@Ô5¦^Ûò@_x0014_¼îö=ë@ýBQ¡ñ@é ïFCKð@/ü_x0014_ö,ë@în_x001D_ë|ñ@ê"¬²F±ñ@úV_®î@k³¹Gðð@_x0010_C´Ë_x0001_	ó@¬éÌ¡ñ@ui_x000F_à7òô@4³ßu_x0014_ò@ÓvtÌÎäð@S_x0006_a\Ã}ñ@@ÔÖj¶Ëñ@Vóñ2ÙÓò@ýèÿGUò@ÁB2^_x0004_¹ð@É'÷í@Èà_x0002_µñ@^*æo¸\ñ@_x0001__x0003__x0016_Âc§$ºñ@p_x0001_W¿n?ô@éÕzüc ð@Ö[_x0002_ïýXò@ïÌÝïî@ê&lt;K_x001D_Ñò@òQU¹)ò@_x001B__P.ô@N²/%J}í@ÄWp_x0006_ò@_x000F_?û(ûñ@EE´	_x000B_¯ò@x0!õÑÜò@~_x0014_ÌU_x000D_ò@ò»&gt;Kñ@H¶$RMð@'7_x0018_H_x000B_ò@Þb Í¤ð@ô_x0019__x001F_®ïÊî@Ä°æ9)ó@ÎN_x000E_Ú§ò@@.Ø¤OÙó@¸¡¦_x0016_§jô@tB)g¯Àð@ásµ±Õ³ó@_x000E_²^ÓPñ@Í&amp;¨Xfñ@H+¸&lt;&lt;_x0006_ó@_x0003_Eºµ7ó@ßS[K2ìô@#_x000F_·Í*|ó@.æôÐ_x0005__x0006_Íð@¯O_XñUð@Bb½¥Ç:ó@UD_x0002_0x_x0010_í@Ð¹ÏÒ)#ð@_x000B__x0001_ê¹ð@_x0019__x001A_êcÄÇô@Ço;°ð@_x0007_%_x0002_³_x0007_`ñ@¯!T,Bî@Gµpv·)ð@=¹$;¤î@"ÈÇ4|ò@:Ñ_x0007_·_x001C_ò@¼*§ñ@ß_x000E__x0003_¸£^ô@_x0012_G«_x0004_Ið@ÉYÅ}ÿñ@dJ _x0007_ÆÛñ@2n_x0013_ô_x000C_&amp;í@_x000C__x0008_Ì}«Sñ@_x0002_TÈ_x0013__x0006_Ùó@igçqó@Ñ@üÍÜ5ñ@õxN?_x0016__x000C_ð@_x0016_Ý9p¶ñ@Þ(4NÝî@|_x001C_ó§_x000F_ò@ÑÛÀR\(ñ@£Ýoºó@§_x0007_[Xäøí@¢» ¨í@_x0001__x0003__x0002_`ÊÝóMñ@ÈQ«åÎñò@Ó	!êò@Ãè_x0018_ÃiÎí@_x0008_5ºb/_x001D_ò@¹¼%{PUð@»R_x0007_á|Sð@%B_x0013_F»_x0013_í@ªYñ2èð@h^U_x0003_ó@$º_x0012_ÿô@_x000C_KK_x0007_^ó@t	çÑ_x0011_ëð@ErBNHò@A¹_x0001_A&amp;ñ@$É_x000E_)ò@ÖþÒ^8ð@¯!2Ó¢iî@_x000C_%ZüæQó@~3|¸ñ@2'k=`Óô@þ_x0012__x000E__x0004_Nõ@õ¥°V±Ïð@_x001B_u_x001C_ ò@?c°Ñ._x000E_ñ@tN@ÿò@DaÚ¯ò@Lñ	Ç;ð@À/öbÌIñ@òUSoïò@xUÈ*Éñ@_qU_x0003__x0005__x0018_¸ó@°ÆºÁí@®s_x0018_¾u$ð@ø_x0012___x000D_lÐì@q/ö:ðó@örÂï!³ð@p·þÎXúò@§@¶_x0017_8ñ@ô&amp;_x0007_¿_x0007_Ïò@j¥æSÑî@$ìð¯ô&lt;ô@ÑIJÕæDñ@É!yOÊZò@ÉÙo_x0001_¡[ó@_x0004_âÖÁdó@_x000C_¦úk`fô@ü£:ùñ@_x0003_Ébêfò@))â¥®_x0002_ñ@lºØîÂÓï@"¦Ë_x0007_Þï@_x0013_é_x0016_u'Xï@ßôqöæí@òRL¾î@\-ò"_x001A_ñ@F®ºÁ_x0015_)ñ@Ô¾_x0011_¾é1ò@«Ýÿvó@ÌmÞ_x001A_Ùò@PÅØ)àñ@j\×wpò@Èý·_þÚó@_x0001__x0004_ÿÙgÖ¼_x0018_ó@íÌ_x001A_³+Oð@_x000F_&gt;µ_x0005_Æò@iµü¨eó@DÉÏ3³ò@_x0008_Ëdlrûð@ºM{µÇð@_x0015_÷ßâþ í@_x001A_-éé©Vô@h_x000F_îãHð@NjåaÊoó@'µ%3¨Wñ@×ûþ_x000C__x0004_ò@_x0007_É^3ô@°÷¿e_x0007_í@&amp;³`|dó@]_x0012__x001B_;_x0006_õ@µ=.,zð@¬¥K_x0014_:ð@°zô@.7U?&gt;4ò@B(aö	_x0001_ò@ÖNòM¯'ñ@¸Õÿ¦yð@_x0002__x0003_Q_x001C_Ð_x0005_ò@\X·Ídô@ÙM_x000D__x0011_.Ëð@óHdô£ò@_x0014_îuið@¿3d½Xô@È;a* Kô@s=_x0001__x0005_m³ï@y0Ýz×ªò@_x001D_¿"óô@`_x001B_õS?¥ó@&amp;°}È´ñ@­ïQ__x0004_ò@1¯µ_x001B__ï@_x001D_I_x000F_Q!Ló@Eîyæ&amp;ò@/_x0003_õ-í@üu©2£¿ñ@ZÏ1·Ôí@_x0016_)c_x0001_ëñ@¥Ü_x001C__x0002_yñ@³_x0004__x001F_¾&lt;_x001E_ò@_5Á¶ù_x0014_ð@¯ñþPñ@Úv?_x0018_Ïñ@¨6¾¸ESó@É_x0017__x0005_%&gt;_x0003_ó@eºôX+ð@µå£óCó@ã}_x0007_¡ï@&lt;öàI£ñ@ß_x000B__x001E_7ß_x000E_ò@^_x0008__x000F__x0014_Ñ(ï@¼hËô@åWðk_x000D_ó@vg??wï@ªôVN_x001F_õ@_x001B_O	äý_x001F_ô@_x000D_­Ó£ÿ}ó@_x0001__x0002__x0016_@Ö_x000C_¯ñ@LF_x001F_N_x0012_ò@%_x0017_Eýlî@ÒÃ*M_x0010_ó@m_x0016_8à¾Xë@_x0010__x0015_µ6ô@È¹os_x001C_¬ñ@)À4æIó@Ü_x001F_â"ð@þøfúÚtð@p4¦»Aï@eÌ?ó@_x0011_0Ñ-Ðñ@Z PØà$ò@_x001E_¬S_x0004_ò@×xJvYBñ@WBFuMéò@ß_x0004_bK*_ñ@òa_x0011_Úí@°ò­_u[ñ@ªÌ_x0011_kåî@yÄG¯ËÞð@oÌÒ_x0004_Tî@çG×éÞò@è0Dò@4Ù÷wÀ^ð@,Z_x001B_D{ò@ß_x001B_°¦xó@7ê×&gt;$ñó@_x0003_R$ZTï@Ú·á®²ñ@úL_Â_x0001__x0005_:î@i¹_x0011__x001F_Gò@}_x001B_yæ\Ìñ@G_x001F__x0017_Ë?1ð@r¨_x0018_D¦ð@æKi#ñ@/vEEç]ò@OZ"Èù´ð@òwzB_x000E_ð@%gü+öò@¼Û±_x000C_øð@/õ_x000E_T)_x0002_ì@©_x0004_&gt;Q²Ýò@¦Ùò_x0004_§_x0018_ô@\_x001C_+Z_x0007_ò@iï_x001B_Áøð@_x0015_ÀÓkåñ@àµË_x000C_=ò@oùö?_x001F__x0003_ð@H_x0012_êT_x001E_Fñ@Æú'P_x0001_ó@_x0018_)- _x0003__x001A_ô@©_x0007_7gÎò@þÊ EÅéò@æMÙ#_x0005_ó@'TÐ·Ðð@mùÇÈN^ò@ìï,ê_x0004_Aô@fïý!ê#ó@¿_x0004_Aùùò@xý7Û\×ñ@ÚË§`î@_x0001__x0005_ÚAO¥=ó@ç]ù}³òñ@6þVdcõ@ÙµÞ_x0019_4ó@p,îÏñ@Ã2,_x0001_ó@þzÄ#%Aò@E_x000D_ÌbwCî@zÐï	ò@Ü\¡%Có@ä±pT_x0006__x0001_ð@h_x001A_±e¤ô@nüõ±oñ@¾_x0002_©1_x001C_ô@8_x001E_%Ì ï@-°¹_x0003__x0007_ð@wï4ømð@çiqÃÒ_x0016_ô@·U_x0006_U.ì@2%_x001D_æ_x0002_ó@²óÍ³5ò@_x0004_£_x0003__x001F_zbñ@m±°Pûô@nrð@2ßn_x001B__x001E_?ï@Á9ÿ_x0004_â´ò@_x0004_Ó³±Õmñ@%-z{j¢ñ@£3Ù¯sBò@|ð!Xv_x0018_ñ@_x0017_^'_x001C_:î@2#ï_x0005__x0007_?ñ@%Îþ`øó@öt3IÂEó@¬_x0016_Í&gt;Ê#ð@©»þF_x0001_§ó@Lé	,*ó@Gg`ø_x0016_ò@G_x001C__x0001_+xð@\á_x0002__x000E_ó@M²bºð@8_x0001_HÆD_x000F_õ@tdØÉ×§ó@_x0004_ØdÔ¶4ò@ÜZ{à&gt;ò@c&amp;þò_x0006_(ð@_x0008_8Ñyº·ó@ThÊä_x000C_éó@_x001D_EQ_x001F_Òñ@5NãoH_x000F_î@BRú_x0017_Ðó@DI±q_x0004_·ó@-_x000B_ÿLE	ð@õñTv_x0011_Äò@ð_x000F_»_x0019_ð@_x0003__x0001_ÅÙ¡ò@®CÍØÕò@_x0004_ß,ö~ò@*Ò_x001D_àô@Îl}5PÞñ@ uø}l_x0008_ð@0Ð=ò[_x000D_õ@ÿÏ?_x0017_;ï@_x0003__x0006__x0015__x0002_ê_x0005_òñ@,2¥¢ð@D_x0005_%û:{ï@è­:_x0005_ñ@²&gt;=ò@&lt;ôq}ÌÍñ@C²é×_x000C_ò@ÆypÕñ@D®²ò@|öÑ«ð@¯øÕÔ_x0001_ó@°_x0006_M3vñî@ÕáÜð@¬z7²úêï@¦6{õBñ@e8¦M_x0014__x000D_ó@4&lt;Þ;ö,ò@þÜ'ô@ªU¤õ¤ñ@xÝY[Ã:ñ@ÂÚÝað@/Æ_x0016_Xï@?Gá_x0004_ñ@[vï7©éî@Nt.²ïï@vc³ïsð@×N:k_x001D_$ó@	òe6ñ@Hú_x0011_Ò_x0018_ñ@o½IÙð@ãèH°¡_x0011_ô@_x0008_¡Ñ¡_x0001__x0003_lõí@â~ô@Gj_x000C_TÊñ@.oh_x0008_þñ@~åTÃuò@ë2!$þÖð@b_x0008_]þñ@$ÏìLï@ÞtÆkÈñ@ZW§j¤ñ@ÜOa~4ò@·Ðô_x001E_T£ð@áÌ_x000F_Õµãò@_x001C_ë\+ó@G_x0002_y¾ó@µB@Ë_x0008_Öñ@âboFeï@ö_x0014__x001D_ÙÊò@Y0ó_x001E_ò@ì-_x0018_%[?ò@9ý8#¡Ññ@ì©á_x0004_¾ð@_x0005_t¢.2ó@Â1_x0005__x000B_Dªñ@_x0016_'àeñð@¯¢EÌó@_x0008__x000D_&gt;9¦_x0016_ó@Køò_x0007_¸ï@GÒ×ô@TQ_x000D_åC×ò@}ú|kÍÒï@LÕLÍµ£ð@_x0004__x0005_¯Ut/1ò@7æñ_dò@_x000D_Ë_x001F__x0018__x001C_ñ@÷^_x001B_z_x0010_ò@_x000F_á^_x0003_ò@Ä&gt;7çî@_x000F__x0012__x000E_ð@DÄþC½_x0011_ó@/ùqï@d·à`_x0014_ð@öIp8_x0012_´ð@FÜr¢N ô@Â©Ø²6ñ@F_x0012_2D`ð@_x000E__x001C_ê\ï;ï@DNä´§ªó@: Âcêî@4]_x0019_iºñ@_x0015__x001F__x0016_Þüò@¬×½¯_x000B_í@ÅjµGæìò@â_J_x0019_Û÷ò@º'Z¾n_x000C_ô@¯q^_x0004_Û­ò@H*_x0018_6ó@_x000D__x0001__x001F_Úþ_x001F_ñ@(:D6oò@¥l·5ò_x0002_ð@~Ä_x0017_Ð,ñ@_x0017__x0016_z%®ô@ó­pORî@âÆ4__x0002__x0004__x0011_ãò@IÄÄÙH_x0010_ï@F_x001F__x000F_g õ@Ì_x0018_ÈÆ½ñ@vß³ø ñ@t°Â©ï@ÌÎà³)ó@¦ïE½Kò@¬x9Ú iô@&amp;:êÚ&lt;ð@A¬_x0012_ð@äEV_x001E_Cô@åM2'ó@i3ÒH.Îñ@_x000B_\$_x001D__x0007_9ó@;\¤uÄï@³õÁ_x0001_èfñ@©_x001A_0÷Pï@_x0001_Ò`mËð@4½6_x0005_Ôò@6:_x0018_^Ôèð@H_x0003_º¯ó@ôEzí@¾ëýÝªô@¢æ­ô@R_x0010__x0019_àüAó@úVÃÆñ@P°÷_x0018_ïÄó@7S_x0007_ó@yJ(Yýò@[ËIDñ@ìc	f²ð@_x0002__x0005__x0001_÷5õ_x0010__x001C_ñ@_x0004_Ù_x001A__x001F_-ò@¡_x0006_ØZ"ó@£c}i³ñ@YD)·ô@ùÏ×*ñ@øa;oÈËî@_x0003_÷ksñ@þvV£µô@+I_x0002__x000E_y§í@¨FCÌÂaò@­)_x0008_¦`oò@CF'XÇñ@Ê¡£©ì@ü_x0016_OGõ@ðß&lt;È7lí@_x0013_²T&amp;Gô@_x0004_[îð1ñ@_x000B_ù|W_x0008_sò@åá:f_x0012_õ@-çà_x001D_}ò@zêí_x001C_åñ@f_x0002_!A­ð@åó+&amp;ï@áB|Pªó@Jd_x0014_+3ñ@ºaÙ2õ@TÝ4MÝ_x0011_ð@_x001F_àN[Ëò@¨DgR5có@Zf¼ÎÀõó@Ä_x001C__x0003__x0005_¯_x0004_ó@ç_x001A_»_x0012_Æð@\õYg_x000F_lñ@¬70_x0003_@tó@lNpð@¾_x0003_\±¼qò@M_x0018_±_x001D__x000D_ í@	ªßmqó@_x0008_©_x000D_e¬÷ï@&gt;4qð@_x0016_:UÌûò@â_x0013__x001E_(³ò@_x0007_ä{¶Èvñ@µ¿yÏ.áò@ïúx_x0002_'ò@· ©Vh·ñ@)'_x0012_j6ó@f®Ø ó@ÁjZhY_x0012_ô@_x000C_&lt;«,Çñ@Ç[ØóR0ó@¬Ô£Ý5½î@¶ðv±ì@=_x001E_\¬Ñ]ñ@N²&gt;òrò@._x000D_]Å&lt;ñ@þ»­_x0011_Äî@_x0014_/_x0001_=}pï@üªpíðë@)×zvøgð@ÉìÛÆ_x0001_ï@²8¥Qãð@_x0002__x0003_W«_x0015__x001D_ô@¼ôû*OÕï@]¹ºT»ôñ@°_x001C_^&amp;£.ò@ø¸@þï@_x0015_½'ÿâî@®&amp;í_x001E_&amp;ð@j«¾Jµó@çåøl_x001A_ið@ë=Sí@~&amp;j³Mò@Ð{Ù_x0014_,Ôô@)ÅµÛ_x0008_ð@uî_x0002_ì³µð@_x001C__x000E_Ø²ð@ÇËóë_x0013_ðô@TÂ¤_x001D_+[ñ@Ä#r^lëñ@¦4 UUï@j_x0008_2¿Xñ@÷	ÃÕØîò@F8-[ÖYñ@_x0003_+_x000D__x0007_ù_x0001_ñ@2B2ù,·ò@_x0008_öåi&gt;Xó@Æþ_x000E_r_x0018_Äð@ó,/_x0019_ò@Ì6ùqçñ@×ÞåB_x000E_²ñ@3V\ _x000C_ñ@_x000F__x001F__x0015__x0012_*ï@_x0004_nÈ_x0001__x0002_PÛð@=rpøLðñ@~T÷³#ò@¾R÷7cÀñ@_x0018_@vàò@ÂZ³¹?ï@1Ä=*íâï@ÚMU°qÀò@öÜÝµ7¸ñ@Ús_x001A_óktï@Ç_x000D__x0014_úÓï@ÒG^Õ¿_x000E_ô@ÜCg*.ô@*_ÂÍ_ð@Ò_x001E_A©Õ®ñ@díJc$µñ@í½Ýcì@Æ¢[_x0018_uñ@ö¨ïÆpñ@5rÁÊ ñ@"mÁòó@E&amp;°ºL4ñ@ÄÓÞ'{ë@DÎ?º_x001C_ñ@5²þ2_x0012__x0019_ï@@óóSµð@-_x0004__x0012_Öð@_x000E_Ê§¥öÛò@Îãgûlbô@!pCe§ï@P)ÓsÍ_x0003_ô@p&gt;F_x0014_êñ@_x0001__x0005_Ô(ÁAô_x001E_ô@ÊUö_x0018_/ò@tX=O{áñ@_x000F_óþ_x0006_¤ò@íp_x0002_z_x0016_Êï@/_x0018_Îú×ñ@_x000C_&amp;ÁY_x001C__x0006_ñ@@/&lt;äÃäî@ªý_x000F__x001E_3ó@Ôÿ8%Uîí@°è7_x000D_ø_x0016_ð@_x001F__x0017__x0005_Zû{î@_x0004_¿°üøò@DFS2Û»ì@À ý.gí@"d@~_x0019_pñ@_x0005_/_x0018_cjñ@Âß_x0011_Wvð@$Ã:*ðñ@µ$O|wò@æ _x001C_!b`ð@ì£gw_x0005_ô@_x001A_)ÌaMò@ÇàÑ®zñ@ØÍ_x0019_Wy5ó@£ÐÅù!ï@Pã_x0008_æ_x0003__x0013_ò@_Ï_x0010_ôó@±ç8ewó@ä_x0004_q	Cò@ÑUßqô@&gt;y_x0001__x0002_é_x0001_ò@k¨Y_x000C_\ò@ÅØ	0áó@±u¹t®ñ@ø ã_x0018_%ñ@øÑÎé_x000D_ò@B kcmXï@p]Ã.÷ñ@°Ðr_x0011_rÃó@$à¸ÿ5í@¯nIA_x000D_ò@_x0003_gñ@nò_x000C_Jû[ñ@îDÌØ¬ô@_x000E_üurãñ@ÄZÂó¸ó@S¥ã_x001F_gó@èÿCèó@ó_x001B_ªoRì@É601²ó@Ü¬º´_x001D_ô@´Ùyõ7Jí@úü³¶éñ@GK`Z_x0007_ó@Ú½_x000D_¤ñvð@WdÑ|~èñ@ê¨·_x0008_yÄð@¾ÖWz_x0004_ñ@ýf»·|ò@e_x000F_f2ò@Òçã_x0012_=ßï@zëª#ô@_x0001__x0004_¶"ax®ò@cÀ'~Çíî@)_x0014_7k¤ôó@/ÔÃée«ð@_x0015_~7ÒÎÈë@_x000C_4_x001C__x001A_3Ñð@Vp{Øû5ð@b{mJ®hí@§UÏjÕë@|&amp;jÍÁô@¡#´;ñ@x_x0011_Â;ümò@ï_x0002_À´)6ð@ñí#Xô@°_x0018_½1fð@ýaÝ_x000D_äîï@Î_x0018_°¢MÇï@£¨T_x001D_&amp;ó@Ê,2ê}í@7:_x0014__x0015_ñ#î@|`_x0013_Ü&gt;ó@N@$_x001E_	¶ñ@Û_x0010_ oô@_x000E_¿å_x0008_|ò@Ië"ªÈò@p"_x001E_PUqó@ðï;	®µî@L÷Úôð@_x0014_Q¼¨	ô@ÏýdÚÐñ@`Æ_x0003_ý@Ýð@ä_x0003_t_x0005__x0001__x0003__x0007_Éò@Q$}¬ùªò@_x000B_pòù_x0006_wñ@_x0016_¡¦EVóì@;d»¦ô@|_x0001_£éë@¸Z9ÿóô@U7¹@Â\ï@\è_x001F_R­§î@_x001E_P4¬pSï@$$Â®ö5õ@Öq9_x001A__x0005_ó@)}ÜBó@¢_x000D_¶°ò@ ~_x0012_Æø÷ó@¥æ^_x0001_°ó@ ¢(´sêñ@îAÊ_x0014__x0016_ñ@ÔÁÑ½Á´ñ@¬n0èJï@¶_x0013_ÆóÚ}ð@_x0002_ðp#Óô@_x001D_Ôa³[ó@\ê&gt;yç_x0017_ï@Oc|_x000C_föò@î_x0014_A·ñ@¶ìÍFÛñ@_x0011_¸B@38î@Nq_x0001_¥mó@Ýø&amp;±ð@Ñ.\_x0011_ï@[,ëÀÚñ@_x0001__x0008_d_x0001__x0016_J¯ô@ï_x0013_7Ô9ð@&lt;\_x0004_=iñ@Y¤2Pmhï@a¹_x000D__x001A__x001F_ï@_x000E_$åÁM_x0002_ò@#Ýt³÷ñ@-½_x0007_fwó@%ìúcÐXñ@iâîzÊ_x0013_ò@¶ør_x0004_[ó@ä³Ø{ñ@Ùv %Iò@§_x0005_ 2sÞó@syü±õbñ@a_x0003_h¸ïró@_x0001_á$©íñ@$B¼*±ð@û(ùïµ_x0007_ó@Zßu_x000F_©Aò@Î&amp;ª²ó@eèzLB_x0003_î@e_x001A_ûoañ@ _x0013_peÒÃñ@S_x001A_Ûò@_x0006_º@Qnló@0È!#Nò@ì¡)A¦|ô@êÙ Çó@¤Ûòt¯{ó@ÓÅ§!ù\ò@ _x000F_Ç_x001D__x0003__x0004_ðäï@öHAíIÛñ@T4úô&amp;ð@Ê ç²_x001E_ó@{ª+	¼Øî@&amp;GÝá7ò@\ÿ_x0006_ü_x001E_ñ@0ÝØJÑñ@(Ðâ_x0012_å]õ@_x001E_0½öKÕð@¢_x001F_}_x000F_Ìð@UÊ4_x0016_²@ó@¸¹¹À_x000B_1ñ@ÜS»MÊ_x0006_ò@0	£å¯Yò@­Æ_x000E__x000F_ñ@_x000F_ù½¹~_x0015_ï@¼R®ò@£&amp;ÿ©_x000E_Óò@OM%ð@q}&gt;r_x0004_ò@_x0003_&amp;w_x000D__x0001_ñ@Ô³3âðñ@NÖûøÖì@_x0006_FH$î@¨¼ÁÖÐô@·¥$Þ${ò@ÅDµPGó@yÉ	%ÆÆò@_x0001__x0013_Ê^ò@B_x000E_oCô@rî¦X_x0002_ó@_x0001__x0002_y¨håÄñ@ï.i;Â_x000E_ï@î7î@}f³Uwð@@ç_x000D_íð@å«Ëysó@vªØï@³kÜ®¢\ó@_x001A__x0003__x000F_akWî@$³Ë²ñ@®Å lò@bÉú»yó@U×2ðï@,Wt9dï@Õ_x001F_î¿ñ@ÐXÜ5:_x0014_ñ@ÖkÛ1Àô@ÒÆÑ-_x000E_ô@Ðl+/Û9ó@_x0005_kx~ó@_x0005_¤¸?úï@j²3úó@²$×$a²ò@_x000F_Ów×£_x0015_ñ@J=åþj²ñ@_x0002__x0004_1×¨¦ñ@òp~¥$ô@½«¡÷Æò@*Ë­¿úð@|ë¾ÿð@qkçM#ôó@N_x000B_Þ*_x0003__x0004_CØò@±þdÆò@M:düKÂñ@ìcûÜ°ò@Ñ×Û_x0002__x0019_ò@¡6û;óò@Ç÷ºÖñ@_x0015_ÉV`ôò@*{×û7àó@Ü«UÐ1rô@¾ãF_x001F_0ô@üb·è¤\ò@oÍ)?ì¬ï@^ðsÃ²_x0011_ò@8¯ÉÇí@rSP\&lt;§ì@Êi_x000D_ù%ò@z´_x0014_YkÉð@Nc|YÐ;ó@âT_x0001__x001D_æ@ñ@²_x001A_^½+ó@p/_x0016_4ñ@_x0010_zIôjð@j@,¦uñ@ÿ{»»Zð@Ë¿^qèçò@&lt;&lt;Ò_x001E_y_x0002_ñ@þ2ìèçð@8sÏ-ó@òæ~B®_x000B_ò@QÌ+ßð@²e8å{Þð@_x0001__x0002_éHÐ}0ªò@hÂ9	 ,ò@1dBUIxñ@ÁÌäÑ_x0008_ò@àF_x000C_Éïò@èëâÆs¾ó@,	o·Ãð@ÐQF-Í­ó@,*_x001E_|öó@ÊÈUÁ­_x0014_ð@Ñ©÷Ï{óí@*¼=¿zÄô@0f_x001E_Y¹ò@¢×*_x0007__x000E_ÿñ@"2Ó_x001F_p&gt;ò@Í]_x000E_þÑó@Áï·ó@_x0019_µÀ_x0017_Öfì@Ìj]	ó@_x0002_cX¿¢ò@(ñé5ÿò@°Èj£1ñ@ñ_x000B_æîKò@ÀÞ¾e@/ð@^¾S&amp;·ð@LÁ_x000F_)¢î@_x0012_Þ'¼MVí@²_x0007_ÜÝ!að@¥| _x0011_å_x000C_í@	 PÅæ_x0017_î@ìÓº_x0019_¥_x0019_ô@_x0010_+_x0014__x0001__x0003_Û4î@¼íÊÇ·_x0015_ô@&lt;X*ã_x001C_ÿð@å_x0006_"ñ@ìÕÐ9¬Ðò@_x0003_¸üë·_x0002_ò@ÒHe_x001D_í@³æ´_x0019_ïì@Onª_x0001_Z}ñ@«ã@7ßï@&gt;'o¤åð@	ðý_x0012_!vñ@_x0019_ÇDÎyô@ÒÙ_x001F_eIï@{_x0019_°6¾sñ@jE _x0014__x0002_.ó@,_x0016_ï_x0019_1ô@_x001B_ÎÖN&gt;ô@ÐëÅ¯Èô@L÷OØ¹ò@wEÙÖþPð@áH$Bð@­Æ±=ùð@¨.èâO¿ð@ÛØ®!ßªñ@X%é`Kò@}_x0002_3+|ð@ñ_x0003_ôå¤Gò@òàõ;óMð@-w_x0014__x0011_Öñ@_x0013__x001E_xçNñ@D$æä°ñ@_x0001__x0007_x_x001B__x0007_©ð@ Cú7;õ@BâÌ÷hñ@_x001E_Ç+ÙMêï@[Þ`¸%õë@©_x0010_ûæð@_x001E_ë_x0007_Ø_x0004_Sñ@¤Î&lt;`«¸ð@¡÷çp_x0005__x0002_ò@CQ¾×_x0011_ó@_x001D_·jß_x0007_ñ@à»t¥7Ôñ@èÑ7%9Öó@ôºM¸öºó@N¬Ouó@·Ñÿ_x0003_Æñ@Û¯ÖòÐ_x0005_ó@MöFo õ@â_x000E_\ýì4ñ@_x0006_ÍY3_x0016_ó@àÉ¶éÔ_x001F_î@Ë_x0008_&amp;óð@½¦Â£ò@¡\_x001B_xçó@¦¯¨´Ð_x0019_í@¯qw«q÷ó@_x0017_í¨;Íð@ù:/¼®ò@\w=_x0007_ð@u_x001A_Qò@;¶à_x001E_Uñ@P!_x0004__x001A__x0004__x0007_yqð@ÉßN_x0012_¯áð@íÓCäÇð@Ãd_x001C__x0006__x0006_ñ@'±;Î½ëó@_x0006_¬³×ñ@_x000E__ë#ò@D4¢p_x0005_ò@_x0016_·äÅ_x000C_ò@Ë`Ò_x0001_3ô@òX_x0015_lTáñ@ÚW®u_x001E_ñ@Gñ lÕáð@WÑ8^z?ó@èË_x0017_î&gt;qñ@v3Â_x0017_¨ò@ÂÍ@2} ó@M?MVHfó@L%ÖJ_x001B_ó@ÊNêÅ.ó@Ù åTNýî@Ä_x0003_0Cªð@;óÐ{Iýñ@Ëø²=ó@(ÿÊ2&lt;úñ@.¼_x000F_o_x0010_ñ@ô_x0002_¦:Õò@Jr@§?_x0018_ó@ÎKû¹_x001F_gô@µ_x0019_ÅT¨Fï@FeB#ÿî@_x0004_÷»:Éªõ@_x0002__x0003_õ»~ã~Lð@¸ÀÜ_x000F_·ð@»»_x0001_O¡kó@_x000E_)Õj4äò@!|"nîð@H_#KúVð@=5P_x000B__x0019_Áó@_x0008_ ý_{ó@¾,Ñ&amp;gð@!Ä_x0003_A_¬ñ@U_x0010_R»ÆØñ@_x0013_8F_x0006__x000C_!ò@mÑmDÊð@øçl?kIó@&gt;Óå^*-ï@_x000E_ Ø¸Ìð@t8_x0007_ÅQÀó@¨-îóUñ@ÅoQÙWó@_x0016_sÌdIñ@X;Èëí@(suyøñ@±PÖù_x0014_ó@7yÑªWó@_x001E_YQ5µò@Ö_x000B_¨àÌñ@î_x001F_ü±_x0001_í@±u_x0007_r&amp;ñ@B_x001A_î¢µ1ñ@_x001E_gZ£Ýð@ï§Cfñ@ÓU_x0001__x0003__x000F_Òì@PTÏwf;ó@_x0015_¨ýø_x001A_î@m_x0001_Rùð@±_x000D__x0014_W'Üñ@´¯V^|ð@ÓÜ3â_x000D_ï@NsÚzÀñ@&gt;_x0008_ù(ð@Ày_x001C_û×tõ@ZRw_x000B_ó@±ßêG_x0008_àí@ÕleD*ùï@yVýVµ(ó@&gt;_x0019_Èâ-ð@"_x0007_8,î@[-³üÃ¦ð@¾vØGd_x000C_ò@®°R$ªLô@_x0006_rEÕÆô@rïoMï@ôdývó©ð@öL(pñ@dæ_x0002_Y_x0003_4ò@%ÕB_x0005_Õð@_x001C_`n_x0007_ñ@Iè¾Â_x000D__x0004_ó@"ÜJ|ô@6ÂâÄ2ó@Øq/îeñ@×b_x0015_Þñ@0ÎìóÛð@_x0001__x0005_:·Ú_x000B_¯_x0011_ñ@Y!_x0004_Íó@FàýB´pî@á_x0019_gp:mð@E_x0019_[¨ð@¼Y©Vî@«y`Gô@.©1_x0013_¢Rò@xäü¶2ð@o_x0011_Ty6ò@öà*b9ò@l¬òÌûñ@³²è.ñcð@Ù1¬Y	ï@øô_x001D_Gó±ð@ð»âé2;ñ@b´ÒðÜñ@æM_x0007_E+ãó@?¥r2?ð@Ð­­ö¿'ò@n¬ï_x0019_ò@ ÜC_x000D_«_x0003_ð@1Ü¥BÆï@]-êmVcò@Øí_x000D_p.§ð@V¶V_x0002_Þò@_x0013_ÔÛÄ_x0013_ó@m¶YL´ó@_x0006_ ÷üü¨î@Ëÿ¯ÞDò@Í-Ùñ@_x0002_V\_x0001__x0003__x001F__x0014_ñ@ll=HGñ@h°ýÀÑAò@ô¯:_x000D_Ëò@u0X}wñ@£µjËq/ï@ÍÀû_x000B_ñ@Z_x0019__x0002_Ëüõò@+F3æqáò@­3 _x0019_³î@0Y^ò_x0004_Áò@üpóÈpò@D»ñ-Mô@]){¶|Bñ@l ð@çÔ3¼ ò@¦'t_x0016_ùð@?Ìªj_x001E_î@ðj)_x0019__x0003__x000C_ó@d4ÚHq_x001D_ñ@_x0001__x001E_û³¦»î@PÔ_x000B__x0003_åò@6ýc¦%ð@®Ã1hî@Ø§_x0003__x0005_:ñ@Õ³@qRð@x¦"aâð@îñ_x0004_÷i×ð@È_x0017_P¨_x0004_ò@_x0003_L`y"Wõ@_x001B_L_x0002_Õîð@_x0006_À-ª_x0001_ò@_x0001__x0003_ÐJjÞÉ#ô@Z]_x0010_«ñ@§Ë}¿$ì@YÕSÐâèì@ìBÄ/ñ@ìGi¼7üì@cÀï¯àò@)î»&lt;b7ò@j"ö¢øñ@®&gt;k'Îxò@_x0002_U_x001F_±_x0008_5ò@_x001C_ÆXc¾nó@lÝ)þÙñ@_x0007_Â sò@ºö_x0004_þ¼¾ô@_x0012_D$ziî@ÃSO¦{ð@ÔçmJó@¶#&amp;_x000E_âò@)äÁ3þó@ä% öò@?ðc_x001F_ñ@b»cÎ_x0007__x001C_í@_x0015_jö_x0017_®ð@ÑÞ_x0003_2knò@èLCîô@Cì#dñ@Þä¼Ç/ð@_,_x000F_nð@[CZãâGó@fµÎ|±î@ö5fW_x0002_	cØò@»â¦8o«ò@&lt;òUH_x0008_ô@8ªá÷ñ@2ï_x0017_À¤ò@"íè²_x0008_Úñ@XÚ+uA_x0015_õ@_x0013__x001C_èÔ£êó@Yæ@ôî@íigéªô@CE¾ò@Ò_x000E_´	M_x0007_ð@J[&lt;,Üñ@À_x0004_´#úð@voô_x001B_ò@¾@&gt;Ø;_x001B_ó@ÕÝÆ_x0004_AÚð@kkß_x0015_Éó@Á(_x000D_ø_x0003_qò@ÞÂÍ¸_x0005__x0008_ï@=_x0011_Ãò@þª_x000C_Á¶ñ@¦{­ó@ÄöMÏÊüñ@Vü~öñ@6¤È(,ô@-Ý&amp;ºî@iÑy8_x0006_ð@Uq¡y«î@Yªû_x0018_µöï@k_x0001_s+_x0014_ð@`F×£Kññ@_x0001__x0003_M2`&lt;G_x001A_ï@ÔPoáðð@Îä¤Óëð@øQh}_x001C_öñ@}Ü)_x001B__x0013_!ó@¿ÿ}EÄ_x0005_ï@Ðà_x0013_ßM_x0011_ô@no_x0006__x000C_/«ó@q#nó@_x000B_E_x001E_`õ²ô@"µi_x001B_õ@&lt;ÌÆ'ð@hÃvîÖð@±xÔæÎRô@Ç·÷·Oò@_x0012_]_x0017_®t ï@°Ô_x0001_î'ó@à¼Q_x0008_¹Ïò@Ö$; .ð@äÚ&amp;¦î@~ð_x0002_~òºñ@~Î3_x0003_ì@¢OvL^ñ@HpÏGRð@.J_x000D_²^ñ@¾Ö\¾!ó@ã_x0010_eÝeò@à×	\"ñ@Å_x0008_¹_x000C_5­ò@\zqá}gò@PF_x0004_Ý_x0007_ò@1d|_x0001__x0002__x000F_&lt;ð@«öÀ¿_x001E_Kò@l_x001F_Ð±ô³ñ@=8_x0003_ð@p#ö8Üeð@$6ì[ô@_x0006_]_x0010_@»ñ@#êp_Eï@ÄJ°_x0012_(ô@BËº8Xð@_x001B_ù_x000B_øñ@Ôúÿ=_x000F_åò@jÁÌòâÂî@Lâ~®×_x0001_ô@?#%ÓJð@ÊC&lt;*Rõ@YyMH'ð@TÖó9[Øð@0lµ`èò@×cHB ûó@ÂfÂD_x000F_ó@_¸îølð@_x001D_®õ,u£ó@_x001A_¿cS-ó@³JÝÄNò@ÃÄ#ÍFó@i_ð¬dñ@h:Fñ@¤8.!?ò@EÖû~ô@òZÝ´cî@_x000F_za]¦ò@_x0001__x0002_Rf_x000E_KÏñ@_x0008_  îï@S¾»m,ð@(}_x0006_ùxÎñ@¸øV¡Añ@ò_x000D__x0015_ê{&gt;î@¹ëP:Tñ@í7~%î)í@ÂÚÌZ`ô@%õ¤s_x000B_ô@Z_x000B_p;ð@V_x0010_]8¬Îî@ö&gt;Î,_x0007_ò@5~®øêò@EK;UÂð@³ô¥ÚzÆó@_x0013_æRMgó@'_x0005__x0004_b½ó@GKCÃ²ð@h_x0017__x0015_í@¥¹Ó»Ù1ò@Ö@o²_x000C_ó@H¢_x0018_Q_x000B_Áð@2ZÜÊ×_x0005_ð@ö÷nc]×ó@6£Üô_x0002_ò@ÖZ_x000D__x001E_ßð@õ·»^/_x0006_ï@¥uÑéyñ@.\dÀ-±ó@®,_x0019_ç_x0007_ò@4Êm£_x0001__x0004_A_x001F_ó@|ò´®_x000C_î@\ÞÉ^Qôñ@!_Ìr`ó@_x0015_Ìdð@q_x001B_¼ÝÐí@_x0014_P_x001E_*ró@å{0_x001E_eÛî@§_x0019_jV_x0015_&gt;ò@yJÈ]·íñ@5dm&lt;ª¤ð@³¬Þ_x001C_V±ï@_#&lt;AGð@^ÉiöÇ1ó@©_x0015_!D	¿ó@º¬µl_x001A_Ùñ@«â¹¸Êñ@jçÌÄò@_x0006_7ö*xô@äp±_x0010_ãï@K_x001E_-oâ¯ó@l8¸\Ãµò@xÍ¸_x0008_·¨ò@¥_x0002_·´`eñ@û_x0016__x000B_¹(ô@nA_x001C_;_x000F_0ò@à®¿Ó_x001D_ò@dtÂ_x0019_dõ@¾ñ**_x0011_ó@_x001C_5É³:_x0003_ô@^qÃÚ"ñ@ð_x0018_n_x000D_sð@_x0002__x0004__x001C_)þvÖðî@ôÃ('lò@_x0011__x0003_åb/ó@_x001C_ÙoÅHûò@n:	\ô@Ë_x001A_^økð@õðÆ_x0011_-ð@Ç{tµu ð@©¶Ì±_x0003_ó@ÿ­h?£ï@­³â`ò@ó:Z»üï@£ê_x0007_iþð@¨£'j¬=ò@&gt;-Üì©ó@°_x000C_Ä_x0008_ô@]?EØ6_x001B_ò@îr_x000E_"Ðð@ Îò@_x001C_ÅÏq_x0012_,ó@Ôc:_x000F_'Cò@$a!b_x000F_ð@Ñ®_x0006_ãñ@Ý_x0002_ÛdÎ|ó@üC¿ì¼ò@_x001C_»ÿFð@`qä_x000E__x0016_ò@_x000D_à_x000D_3Íî@æ _x0018_l­¢ï@_x0018_À¡"¢jî@ì_x0003_:_x0001_¼ñ@_x0012__x001F_V_x0001__x0002_Ìò@Ö·O5í@pÅ»_x0018_W_x0019_ó@Ð¹Í£4ñ@»Ð'}ëAñ@÷?AðÂï@&lt;öö_x0012_Rñ@Ì©Àd_x000C__x0004_ò@¼|ª`Ió@"nÑ-Îí@ Xd_x001C__x0007_?ó@ ²l4Zñ@t×r´æñ@A@_x0001_±Zñ@ v@H_x000C_ëñ@cLV_x0010_î@8'u_x000C_úï@ÃécOÛÝñ@M^ü8ÿ¾í@N&gt;ºúHñ@¬Fâ,»½ò@_x001C_rNþò@Jû(þ3{ô@Pò~_x0011_~ô@Y¿_x0015_Kló@ô¤x_x001F_¡¶ò@Q/çe9ñ@_x0003_}åxrî@1ÃÄ#©lñ@_x0007_G$è¬í@8_x0016_)ãÙçï@j_x001F_îQÑûó@_x0006__x0007__x0008_5t^osò@_x0006__x001D_¾æñ@Ð6©Ûã)ñ@Vâ0/pÉñ@_x000E_;²ñ@«r¸h`±ó@dl_x000D_yäð@|_x000E_)¬ý_x001E_ò@d÷=Í_x0010_ñ@FR-_x0005_ô@ÖÇË_x000F_fyò@ùÔÌg»ð@&gt;V®ð@t_x001E_+ÙSAð@òæÛo\ð@y_x001F_nCÓ_x0002_ò@±xÂWlTó@uh[Ñ_x001A_]ð@BýöCPñ@»"5Qç1î@f_x0014_Ü(ið@{NÒµi_x001E_ð@&lt;ÎÉ0ñ@õ¼ö¯}Pí@_x0003__x001B_ä_x001B_jíï@6±\£ó@qZ_x001C_¼_x0004__x0002_ð@ú_x0013_Ñ'_x001F_Vó@æ§_x001D_Tñ@×¥":Â²ò@ìÙG_x0001__x0004_¬ò@\ºR_x0001__x0002_ó_x000B_ô@û1t¼åñ@ÎýÍk&amp;ñ@f`¬þ_x0016_ñ@	_x0019_9Àò@qû_x000B_÷_x0012_wð@â&lt;_x0010_#0õ@6Ûû÷ºò@_x0016_iR°O½í@8.)ôåñ@Ä)h Cð@ÎkßCÏ+ï@¹LiÀð@·µ~²ó@Ðï_x0004_éð@4F_x001B_A_x000D_ô@¨ÓOîW(ó@ l¦âÏnñ@\ä"é%hô@_x000C_ê¿KÅì@ÚtîùDë@lÓWGTÁë@ÜÐ$2dë@Äó§E&gt;_x0018_é@ë_x0013_c\íì@_x0006_ó©vñ¶è@sIªÕWýè@¬Ö*ñ³ë@",*»þî@¦Jî_x000E_.ì@_x000E__x0013_å_x0012__x0012_ì@èõQwí@_x0002__x000B_drpëÐKæ@p;)._x0005_èê@`a§u¶Ðë@|Vk_x0007__x0013_Qé@|Úv_x0015_&lt;Üç@ÌkbÀ¡ê@åkÐ1¿©ç@ r=í@_x0004__x001F_íôë¬ê@#ù	Øúè@¶Ã(×ì@Ô³_x0006_eçë@_x000E_"_µ/úí@_x0008_ÏºÔ¥åé@ûlÔ&amp;q(ë@ú $Ð[ê@_d±µ´ë@ê_x0013_÷_x0003_Ïæ@g}]\«ë@É~/è@-×v_x0005_ì@P_x001F__x000E_[ ë@ß_x0005_N§_x0016_àå@àÂ¡îvÞå@_x000B_¢_x001F_g_x0001__x0004_í@ù7ë³¶é@êRÑ¦¬îì@5¥m¢îÍì@ï÷O+ì@*ò_x001F_·_x0005_ð@çwWWSë@,3_x0002__x0003__x001A_#é@uºUî@uÉl_x0004_éè@N_x0019__x0005_öÂè@ à¤_x0003_Î\í@aÜÊ.ÿê@ _x001B_fî@­4nô¨ì@L4KXé@*æÎ MAï@ªxåW[áê@_x0001__x0002__x0002__x0001__x0002__x0002__x0001__x0002__x0002__x0001__x0002__x0002__x0001__x0002__x0002__x0001__x0002__x0002__x0001__x0002__x0002__x0001__x0002__x0002__x0001__x0002__x0002__x0001__x0002__x0002__x0001__x0002__x0002__x0001__x0002__x0002__x0001__x0002__x0002__x0001__x0002__x0002__x0001__x0002__x0002__x0001__x0002__x0002__x0001__x0002__x0002__x0001__x0002__x0002__x0001__x0002__x0002__x0001__x0002__x0002__x0001__x0002__x0002__x0001__x0002__x0002__x0001__x0002__x0002__x0001__x0002__x0002__x0001__x0002__x0002__x0001__x0002__x0002__x0001__x0002__x0002__x0001__x0002__x0002__x0001__x0002__x0002__x0001__x0002__x0002__x0001__x0002__x0002_ _x0001__x0002__x0002_¡_x0001__x0002__x0002_¢_x0001__x0002__x0002_£_x0001__x0002__x0002_¤_x0001__x0002__x0002_¥_x0001__x0002__x0002_¦_x0001__x0002__x0002_§_x0001__x0002__x0002_¨_x0001__x0002__x0002_©_x0001__x0002__x0002_ª_x0001__x0002__x0002__x0002__x0003_«_x0001__x0002__x0002_¬_x0001__x0002__x0002_­_x0001__x0002__x0002_®_x0001__x0002__x0002_¯_x0001__x0002__x0002_°_x0001__x0002__x0002_±_x0001__x0002__x0002_²_x0001__x0002__x0002_³_x0001__x0002__x0002_´_x0001__x0002__x0002_µ_x0001__x0002__x0002_¶_x0001__x0002__x0002_·_x0001__x0002__x0002_¸_x0001__x0002__x0002_¹_x0001__x0002__x0002_º_x0001__x0002__x0002_»_x0001__x0002__x0002_¼_x0001__x0002__x0002_½_x0001__x0002__x0002_¾_x0001__x0002__x0002_¿_x0001__x0002__x0002_À_x0001__x0002__x0002_Á_x0001__x0002__x0002_Â_x0001__x0002__x0002_Ã_x0001__x0002__x0002_Ä_x0001__x0002__x0002_Å_x0001__x0002__x0002_Æ_x0001__x0002__x0002_Ç_x0001__x0002__x0002_È_x0001__x0002__x0002_É_x0001__x0002__x0002_Ê_x0001__x0002__x0002_Ë_x0001__x0002__x0002_Ì_x0001__x0002__x0002_Í_x0001__x0002__x0002_Î_x0001__x0002__x0002_Ï_x0001__x0002__x0002_Ð_x0001__x0002__x0002_Ñ_x0001__x0002__x0002_Ò_x0001__x0002__x0002_Ó_x0001__x0002__x0002_Ô_x0001__x0002__x0002_Õ_x0001__x0002__x0002_Ö_x0001__x0002__x0002_×_x0001__x0002__x0002_Ø_x0001__x0002__x0002_Ù_x0001__x0002__x0002_Ú_x0001__x0002__x0002_Û_x0001__x0002__x0002_Ü_x0001__x0002__x0002_Ý_x0001__x0002__x0002_Þ_x0001__x0002__x0002_ß_x0001__x0002__x0002_à_x0001__x0002__x0002_á_x0001__x0002__x0002_â_x0001__x0002__x0002_ã_x0001__x0002__x0002_ä_x0001__x0002__x0002_å_x0001__x0002__x0002_æ_x0001__x0002__x0002_ç_x0001__x0002__x0002_è_x0001__x0002__x0002_é_x0001__x0002__x0002__x0004__x000C_ê_x0001__x0004__x0004_ë_x0001__x0004__x0004_ì_x0001__x0004__x0004_í_x0001__x0004__x0004_î_x0001__x0004__x0004_ï_x0001__x0004__x0004_ð_x0001__x0004__x0004_ñ_x0001__x0004__x0004_ò_x0001__x0004__x0004_ó_x0001__x0004__x0004_ô_x0001__x0004__x0004_õ_x0001__x0004__x0004_ö_x0001__x0004__x0004_÷_x0001__x0004__x0004_ø_x0001__x0004__x0004_ù_x0001__x0004__x0004_ú_x0001__x0004__x0004_ü_x0001__x0004__x0004_ýÿÿÿý_x0001__x0004__x0004_þ_x0001__x0004__x0004_ÿ_x0001__x0004__x0004__x0004__x0002__x0004__x0004__x0008_©_x0006_Ëç@N	kÅ_x0006__x0010_è@z£a¬ë@²ýªñ_x001A_Öë@è¯î^Kí@_x000F__x000E_A-hç@D8Þb»&amp;ê@_x000B_b0²¡ê@ÐÜÞ%ì@T¨ï_x0017_ë@ÙµÂ~xè@Ô_x0006__x0010_AãRç@E&amp;_x0007_xê@LÀ_¤·_x001D_ç@×{_x0016_ÖÑë@½_x0010_Ó$ì@¥Ï_x0005_L.Yì@eÍ|^h4æ@«oIÑ-Iè@Ô_x0003_ÈåéÓè@_x0001__x0005_ÅïO\_x0004_è@ep«à')ç@ `¼÷`ÿä@z3±_x000E_´Wé@ÚmÔ÷\`ë@**øû8bê@§úÇ_x0019_T®ç@ù é»Vµè@âñfäì@0£_x000E_ÖoÚé@,_x001C_89=è@¢ã]_x0005_&amp;ê@|(óÐÙ_x0016_ì@Íû¹óäç@ÃÚÝ_x0003_æ_x0018_ë@5àë@ý¢ÝÅ_x000E_è@F&amp;Û5q:ê@_x0014_±_x001D_Ñ²ê@ý¶5Ñ_x001A__x000B_î@_x000C_­ðûõâæ@Ý_x0007_õä@°µ¡ðòèì@ÅóL(þÀä@m_x000D_M(ÿë@Ø&amp;ç;±äì@_x0010_aÀ7ãSì@_x000D_ò_x001B_4p×ë@:!\ª*_x0016_ê@âævQB_x0002_î@¹½a ËÁç@kËl¾_x0003__x0006_úªç@_x001E_ö_x000E_Úé@S¶ÏÅg í@_x0012_ Qó»øé@ð¼_x0001__x0018_ÿé@B_x001D__x001A__x0015_Jì@(tj_x0004__x0011_	í@ÆÌ=	v_x0010_è@_x0003__x0002_~F±;ç@BbjKïí@n_x0002_XPîê@ô|-0`è@Bd51ì1ê@b_x0007__x0002_&gt;»Xê@wÕ¢¸_x0007_}ê@ï&amp;ªÑþqæ@\Ý_x0008__x0016__x000B_´æ@_x000F_à·äOí@j__x0016__x0019_dë@g´S_x000E_&lt;bì@àà¯_x0013_ê@ÑÈ×é"é@É°Ök¹ç@_x0003_ÈòXí@~£hçç@ì,._x0005_&lt;?î@¸ëÔIü"ì@EPC#ø®å@¡Äpæ@-.®^ñ_x001E_ç@ ÉkX_x000F_ë@_x0018_&amp;ÒSÈJé@_x0003__x0004_ØùuÝzæ@4.Kêw*í@#¹N±Uè@_x0005_À_x0015_¶ÿ¤å@¡­4e_x0011_æ@?~ÏÒ*êè@	_x0002_J.ô)í@HÓ=&amp;&lt;è@»_x0004_`ªë@þ/,e_x0017_ë@*·¤BË&gt;è@ë9¿Ã_½é@D_x001E_¯ç¹_x001C_ê@b÷!Í/Õç@Aâ«ÝÅê@ÌMµ`G?æ@_x0001_¸K_'[é@_x001F_ÿj_x0015__x0014_ç@_x000C_dÕx&gt;ì@:G 2ì@_x0018_9Á#B_x0017_ç@ÿ%_x0012_ÁOê@_x0013_hôo_x0010_Gè@[Ü¡·æ@Æo_x000F_Æ×í@(Lð#]_x001B_î@p¹¨Bí@l_x0012_¦ÎWê@R_x0006_°_x001C_bî@bd°_x0019_}í@è3À£-ê@÷íñ|_x0002__x0004_n¥í@¿xc0U1é@¸îí¡Øæ@¶HN_x0015_°sé@_x0018_®Ë¡0Pî@¢åµ_x001B_Ã_x0002_ç@#g`ì@_x0018_Ð21¢ç@N_x000C_È¸ïóç@_x001E_þuª_x001D__x001B_é@Ö^%?R¦ì@_x001A_Ô¥®&gt;²ë@j_x0003__x000F_Øç@`¤	ùè@F_x0016_N_x0012_Iê@NÉ96è@÷¬GY-ê@0_x001C_ü«7ðå@ÚÄ4Ê_x000E_ë@®Hè 2_x0002_î@úìm£_x0015_í@ÈÀ_x000B_¥ê@åÄë@ÓàÔçYê@¾ÂÛ¿«_x001F_ë@w$	á|Té@ì_x0012_Ô4ré@à­8NÕí@_x001C_~â_x0001_Yë@JÒÑ_x000B_+í@á/·ÈH'æ@à ÷í:ç@_x0001__x0008_î¾Çdé@êÆ|D@ê@ØT_Xw.è@_x0006_!ÛíÎì@ôVð~"_x0016_è@º7W_x0006_åLé@_x0002_w\VÕè@_x001A_TyÉè@ÁåØ¥Ãê@¨`_x0017_ç@_x001A_Æ#F!Xì@Z°Ù_x0017__x0011_ì@¶æ_x0003__x0015_z7í@¥_x001E_ú&lt;_x0016_ì@_x000C__x001C_Ø/ë@_x0007_/¬j%é@a_x0006_.â_x000F_#î@`we¡[_x000D_æ@À®õñ^ì@ïá+C_x0018_×é@^P¤=,ê@¹æw¦Bæ@XD_ä*´ê@_x0015_Èê'Cç@ök-[é@¨ëIÏwë@¸¤_x0007_qÕ_x0008_ï@GY_x0004_{¢3ç@_x0003_5tè_x0003_ç@¾¶Üeè@_x0014_}ËüÞè@"_x0005_gq_x0001__x0004_Ñç@SÊWñ vé@:¤ã=¬wè@Pêë@í"RS»¢ì@_x0010_µ?§/9é@4Ý&gt;_x001E_y8í@v_x0006_í;èJê@#_x0008_º0ú`î@ã_x0001_l¶ê@õL%B9ué@G_x0003_`/ó-è@áG_x0008_'1%å@éÇ±_x0014_áGè@¸LU{Éæ@å¹¡_x0014_¬æ@I_x0010_ªÊnë@_x001A_[«(½Îê@qjwcâí@ãòm[Äné@O8\eµç@_x0015_Ì_x0001_9Hï@ép_x0008_å@W_x0002_ÐÓX_x000D_ì@¡3_x0004_ëæ@xäe3ì@_x001E_ÛºÓ_x0016_ê@µ_x001F_ÈFÎë@g_x0014_n_x001C_cËê@+¸î=Lè@6³_Nêé@Û8o¼ê@_x0001__x0003_Fû{Lé@äÞZçÅë@ÀTà_x0010_þæç@ÀdM3Hî@l{`ÏÓì@_x0011_´_x0007_Z«î@^³#ò# ç@h9Ó_x0011_E¨å@_x0004_ºSe_x0014_Óî@Pb¢H_x0018_ê@_x0006_!­èPë@_x0003__x0005__x0015_ACî@J+×è@à_x000B_Z ]ê@Dú_x000F_}¿Òè@fÛ©¶ë@´ækTïðì@,_x0008_vñÃé@âò_x001F_çFíë@!É¤!ñè@_x0011_æãîaê@ñXtýë@»N áåmë@_x0018_Ö%)ôé@_x001D_3_x0002__x001B_&amp;Mï@D&amp;x6­_x000E_å@Ø½_x0014_Fì@tÉ¦ùÙ¯é@ëûÝÊê@ð&lt;×%ãSè@_x0014_Àç¿(©î@Hîø=_x0002__x0005_Èáì@ë_x000C__x0013_Êë@18ìÂWìç@c_x0012_0Jeî@.O @ ì@$Ù^Q!jî@r×ní±_x000D_é@dnÖË1ë@Nàþ* åî@¾ÿQ_x0004_Ùì@_x0012_fa_x000C_vì@½ã$^&lt;è@°e6üd_x0007_î@¤Çô:Â_x000F_ê@Âåç³Èì@¸ÿüöé@k·G÷vDì@D¾_x0007_Qàí@Éý_x000D_S?è@v)&gt;ù®Êæ@ì³_x001E__x000F_ãí@_&lt;_x001A_Êë@¸ËÞÞ;ï@´_x0013_4)è@o2_x0002_O1$è@_x000C_Òë@_x0001_ô_x0019_8è2ê@ ­ì"&lt;&amp;î@²_x0017_ªYÝjé@ñ?A_x0003_Ó¤ë@~_x0016_-ë@ì¥_b/¾î@_x0003__x0004__x0014_gh§uê@ÃÑ1¬_x0007_ï@_x000E_é?0é;í@©Rãòýï@°°ýÚòë@HÌ_x0015_%Y_x0012_è@Å£Ó_x0005_é@­0/ÉÑë@_x001A_"*ÿèÛê@zür¹é8å@y Æµ¢å@|ø5C{Øé@Ê_x0001__x0017_9è@ºÍ¶ÑÃç@_x0003__x0002_Õòâé@ÑYÌËüê@}'gCî@¶fo!_ê@:±÷¨JÉí@Îõ¼¦5é@¬wu§àë@Eâ]¤Eî@_x0018_ÐÆ²Z+î@ÊJ_x0004_M*_x0005_ê@æÑ_x000D_Ôþè@AÉf±_x0017__x0016_í@³eÏë@¢·y&gt;êKç@mT)ë@é"ÔMí_x001A_è@ÄOCÖé@·?_x001A__x0001__x0003__x001E_ðé@ãS_x000C_= áé@ÖOãíÿÚé@¼ý*_x0001_Óë@á3Øm_x0001_¼é@àÞ'&amp;±uæ@_x0002_w-_@ê@ã_x0010_]Á»ê@_x0008_Í_x0002__x0007_ïQç@&lt;BÖ¶Äé@Þ@£_x0014_.ê@éù$Icé@ð¹z_x0010_wè@¼¯!y\î@GJIÉé@_x001D_M¡à5Aí@`-7ô_x001E_*ê@$_x001B_ß_x0016__x0006_5ë@_x001D_ã´ºæ&lt;é@7ç| _x000D_í@k¹Ííè@¢Ãco2(ê@5íyÂ bé@_x0002_aÈö¿è@ÀþØ_x0010_gæ@ÔÿÚ_x000C_Vë@Rù\÷ç@n5Y_x0002_ç@ê:_x0008_¤Íç@¶ù_x0015_CËé@ÜÈEÝ¦Õì@É_x0012__x0016__x0004_·Âí@_x0001__x0002__x0002_÷tï_x0010_ç@?æTjÖì@µ_x001C_ª),å@²ùczé@±+gs&amp;é@ÅCãí»5ç@Ò_x0013_±é@-ø®:0ë@§Eôè@JûÝM_x0001_àì@½¹ù_x001C_áWè@#)èë@=(_x0003_nÆì@ÃqÑµqïé@"_x0014_ZPù6ì@6{à=8Þí@Ø_x0008_×xë@«2_x0016__x0014_é@9~?y9è@nä*ß%ûë@Ú_Sµæ®î@Ä4_x0016_v&gt;ë@Ñç_x000D_é_x001B_è@È_x0014_òpÏÊî@hÝÔ_x0008_¹é@Tj_x0017_hê@~'Ó+çÂê@Ðgr_x000D_¬_x0015_ì@â+ø·Ê_x000F_í@¨Åq}Né@öZý¶_x0010__x001A_ê@èÒ_x0018__x0004__x0007__x0008_¤í@Ô_x0006_ç¡ÄQí@øøÀLPæ@£ýLÿå@Tïâ_x001A_.ê@S³-¦¥pí@¸u¸Yî@`ò­Áè@­L9wé@oø!?­ì@Í9_x0013_±_x0008_é@ _x0002__x0016_£þí@Z¨§Õå@_x0005_ga*%ßë@ä_x0003_éÂüå@_x000D__x0008_°ë@Öw_x000B_äVæ@ÄµÓh__x001B_ë@ý_x0013_½âì@âÁ_x001C_í@&lt;ðVËç@xqÞyê]æ@úkuÂþè@¦:wâè@£F8²í@rV6º_x001D_9ê@+_x0017_Ïê@Àk`_x0007_óì@~_x0002_ _x000D_/=î@_x0001_q¿_x001B_ê@ì1_x0007_ìmµì@´ÍÇ×ý®é@_x0001__x0002_®úÅ#{î@Â_x0005_n_x0013_rzå@0BêÆ?ì@©üóàQê@6VnEälî@l(_x001B_8-_x0018_å@kÐaJÒé@pa_x0011__x0010_.ç@kÏ¨_x0003__x0006_è@äÎ;Ëë@pà_x0015_Xý'é@¸¹öôLè@Úg²¶ì@²O|´Qqê@§¸"Æú§è@{ß3ãëé@å&gt;©6Áîè@vÉN_x0017_4é@B¢_x0014_»[Ùê@+_x001B_Ù£_x0004_Äì@¬|Ú_x0002_yè@.G_x0010_}±è@Æ§XuÂë@X( ¬:\ë@$T~Ïí@&lt;Ý¨°éç@&lt;_x000D_íëOé@Òò"oùí@_x0018_öetÿ@î@uA×â _x0019_ê@°L_x001D_ÇLí@ÌJ_x0007__x0002__x0003_æ@Yæ©)9Yç@AÖpÃÂë@ô_x0003_gñ÷Æè@µ_x0005_t~_x0006_ê@ì©ê@èè@D¨I÷è@^_x000D_½Ôcé@.ö_x001D_pèç@Ú@¦ê±ì@ú´e`ÇÖì@t_x0008_6Ôr	ï@]dìy¶Eæ@¡ZRx£è@T§¾~^$ì@w_x0017__x000D_Ù	ê@s´­|é@L£C8_x0001_ì@_x0012_7Ü;î@_x0006_YpQ ~é@_x0018_jüS+#ê@fØ_x000F_Yí@Î Vßàî@{ñ[ì@¬ÖÃè@äâ_x001E_úÝûè@y´»F(Nê@Ì_x0019_ÅPì@*¬_x0004_½£ê@l¶ ø?ÿå@j_x001D_:?_x0010_ê@üý¥(±ûé@_x0003__x0004_ªúIïZðæ@Â_x0007_XWë@é»ÖÏ=Äë@_x001C_¹¦j°ç@O¿÷èdë@!_x0007_ï_x0005_Q_x0013_æ@Ïê_x0007_`ç@(?¡~nè@(¼Û)1ç@2!_x0002_t§Çê@û¡q-üí@¦'í&gt;éë@Ø_x0015__x0001__x0008_Pë@,½r{éí@«J_x000C_¬Zþé@(£Q¢	é@köÛo`_x000B_ç@¿ra­&gt;(è@ i=þÐí@_x0013_§_x0008_çZ¦ç@Ô*#ìì@ü­ö¹ï@fíÔ¯ì@	_x001A__x001A_®_x001A_æ@ªo&gt;mÅé@î_x000B_FH_x001C_èë@ÉU¢åíkë@Þkp_x0017_Oì@z÷oBç@ø_x0006_)Ù®í@jïû_x0004__x0007_Âë@S¹x_x0002__x0003_*fé@æ~åÁ.é@dNDÃ&lt;ê@m#ê©Óê@Í,ev.ë@ Ô_x0018_ñÈè@\ÀÙ5Ä_x0011_é@¾K½\ºßç@­Öb%¿ç@ÛVÅÔ_x0003_ç@^ò¡ÖÀì@ÎÖÒÚwí@úmÌH¶ë@IZ_x0006_(¼±é@ä_x001B_³Zë@`©iâ_x0007_ñé@4e_x0008_Xq¡ì@åj&amp;­ýè@ßÂ©øDï@µÁ=µÀë@8ðò·9ê@*-e_x000F_çê@*§bAÃÓê@¾¬miÊóì@ÌÈ3 ºç@(_x000F_{ÃÂµê@R,_x000B_×Äî@_x0016_âJñí@CNò÷_x0015_vè@zµøHÍæ@­_x001C__x000E_)sì@!ã_x0001_Eé@_x0004__x0008_ùVró³pì@ì±ªÿ_x0017_Dè@*¬ï	Ç_x000F_ë@N¾_x0018_ºé@2Ámðê@µ_x0015_%Ái¸ç@\åß©zÂê@¹_x0017_y_x0007_ÿRè@_x0003_Å£_x000F_%åë@ÒbTÏÁ~ê@Ã_x0002__x000D_äB_x001F_æ@XÞ"_x0005_Á0ì@ñ{sb|(ê@Py_x001A__x0008_APê@o.Á*i»å@zü)-Ñê@tF^¼iç@3_x0014_O#Åì@_x001D_1¨cç@ðF¢R_x001A_í@Z¹_x0006_uÌê@f_x000E_Dýkté@¯_x0002__x0001_ï@G­LÝ×÷ê@R_x000E_ ß8_x0019_ê@W_x0002__x0002_Érë@%_x0007__x001D_~Íê@@$Îß&amp;¸ê@_x0016__x0017_ýßjì@ï;³ì@\_x000C_ÏÞ©ì@ÙAH_x0005_	º¦ë@,º\¢Ehé@L¶_x0006_ Oè@Nj:ïë@_x0001__x000E_¿M,é@e_x0014_Yä_x0003_ë@N_x0016_Òñ¦æ@¦`òÜ|ë@XÅ)ãeoé@ï9E-_x000D_î@¬Æ$Y£÷ë@_x0008_J=²º/í@²_x0011_í_x0008_ªí@ªý_x0007_Ùæ@?P{ë@ÂÔ_x0003_ÞÔê@_x0012_pz_x001C_Óæ@Â	H_x0008_ì@ø¹_x001D_eí@_x0006_x³ë@±_±'ÑÜë@[_x0002_ÅZæ@aÃ²Ö$æ@4T_x0004__x0006_à_x0017_ê@?SÁ¡]é@1ì@Î0¢ì@¨ý.X_x000F__x0016_î@f®ÒÎ/ªç@òÒb_x000D_9¯í@Ð¾úIX*î@l^àþ§é@`m²ì@_x0001__x0002_l,_x0010__x0012_¬iì@¶ÛÄè@¾;¾­Þê@_x0003_°®«w´ë@Ê¶½wÌî@HÑ4¤ÿÒä@¶I¼Hn_x000B_è@c§1LÒí@æNÐe(ï@X8h_x0007__x0012_ë@(Ox¼b3ê@¢Êñ_x001A_\ê@ÂÍªÏTí@(N·&lt;ålë@4Ã©hí@6_x0017__x0015_3^è@½+Ô0­¼í@_x0013__x0019_Ý]_x0001_mé@T¼5·=ì@¸_x001D_úÅ?Æê@c¤pâ»@ç@Ä¦å_x0010_=î@_x0003_-Jø&lt;æ@\í_x000F_Âæ@q_x0007_¡Õë'ë@0â¼»Ýê@ØíQ_x0018_Æºî@1*¾Ó_x001E_#è@_bv_x0001_RÈê@béç@í¦ªaÁë@KNî_x0001__x0002__x0007_Çé@©æhóé@¹[~&gt;ûå@6×D8b7ê@¸f_x0005_Sî@Z_x000E_üq:ÿí@JÁÝoçZì@_x0004_~ä5Évì@lá7§";ë@tãæJîí@G$%3ªäê@»Û6_x0012_½zé@tq_x0010_2Goì@_x0001__x000F__x0006_'æ@&lt;G_x0014_Tæ@Ø´Aqç@i&lt;_x0013_&gt;í@þ¼Öê@'_x0006_DÖë@yz³fÑå@BÁV$&lt;ví@_x001F_NÄÉçé@ß?è@_x0007_ó_x0011_rë@_x0016_xÊÙê@_x0011_N§¯ê@K'&lt;:_x000B_ßæ@íÞ'/	ßç@IÈ¶kßë@3Âü_x0011_i©æ@!¨Í§4Wë@_x0010_ó_x0016_sp1ê@_x0001__x0003_¹7ãÕáûç@W°_x001C_ÃôËê@6aòËýé@§~"_x0015_yé@ÏÏk[d_x001C_æ@~2Gs:_x0001_í@¨Í)5êé@h¼é·æä@ia¦ÜÖé@,_ó­_x0001_è@Iê._x0008_éê@ós*¾_x0010_Mì@ó½«Ö­æ@o²Â.Dè@("f¬ßBì@1íZ`¶í@\9_x0011_¿zí@/	&gt;®ì@vTÎÇðê@ÕXp?ç"ð@"Ge !ç@D3òCå@f_x0004_Èsë@ÊÖn_x0005_éì@ºeÓD?Bé@oºÏí@0®¸_x0017_Mî@Ò}_x0006_$ië@_x001D_vI#¦Bì@_x0018_F6e4ì@_x0008__x0014_²_x0002_%Gí@c_x0010_¹ô_x0002__x0003_TIç@XmJ¨¿å@¶+c	_x000F_é@o!î@­jHp_x0010_Éê@_x0012_6_x0010_è@Q ûyB²è@2ßA_x000E_xé@¨Q&gt;lZÕî@JùNÑôé@CÈô²	í@|®H`gë@0]ø_x001A__Äê@*ëØÔè@ú½k_x000E_më@Ëqôhë@Èã/pþæ@Hâ_x0012_mê@ô³;ò_x000D_ñè@_x000C_ºC6_x000D_6ë@à|JWMuç@Hj·&gt;Oé@8á%(_x0010_¡è@³_x0006_~y®óé@_x0012__x0011__x001E_¯Iæ@.G_x0014_û¸ê@_x000C_^_x0001__x001C_¶På@©`÷ýê@rù²ËÙì@4¥ôWçé@z_x000C_S%²µé@Úq&lt;ÈP_x0008_è@_x0002__x0005_q|_x0015_Y_x000E_&amp;ï@b_x000C_-_x000C_Áè@_x0018_=~ÑÏì@O_x0004_ 7_x0001_ê@¾2ñnó±å@¶9#©ËÄí@¤_x0014_Nî¥×è@¸9þë@@å§WVé@2)KõrÜæ@rt|o4ë@ñCp{Ðzê@Ì¡íOGè@ùq_x0003_+MMè@V¢_x001A_î¨ùç@Ò{»/_x0008_í@[°3?B&amp;ì@¼À¼ë__x0004_î@n_x0017_"Åµ£é@ÒÛ_$÷ê@+Ó_x0006_M@áæ@6_x0018_Z: î@_x0016__x000F__x000C_´É#ç@aS_x000F_î@ýì@^=È/¶î@f_x0019__x0013__x000E_é¹é@_x0013_Bheþîç@sã6xöî@w9Üz_x000E_ì@z_x0014_-sæ@l2É_x000D_ë@rá+T_x0003__x0006_XØí@_x0016_è^Îôì@ùK_x0002_ûÐ[å@9Í°àÊê@!_x0011__x0005_9_x0016_úè@ÞºEx½å@[¹Ðæ@úÕb3fEê@µ]SÐ,üê@0üVÿb_x0008_ê@òJ_x0015__x000B_ì@_x001F_¼&lt;ãYê@.0íKî@SP³mÔç@ÉLª(Lì@B_`_x0015_Ölí@úÏO?8úé@¨$ú²Âé@úpX¡Düë@_x0010_ìðc_x0016_Ãï@&gt;#½¡ûhé@_x000F_1ÿÓfé@¢¿Ý_x0001_$_x000D_ë@ÃÇ­à_x001F_ê@ÊqWnæ@`ÿB0¬é@_x0004_££åüè@7NüStê@ ô&amp;8&lt;Óè@Pz&amp;bg_x0014_í@q_x0014_ÿ_x0014_ê@_x0003__x0008__x0019_'V'è@_x0001__x0005_¥úR·ø'ç@GÃk_x001C_$_é@_x0004_×¹Øãæ@_x001E_×_x000E_ÿïé@YØ |_x0013_7é@r»ÌBÁhë@¢4!h½ë@_x0018_7ßÿj&amp;ì@ö÷Á^£­è@_x0006_&amp;Ê( dè@r¡ü_x0006__x0014_éæ@x©_x0014_ÚRë@íE¼_x0015_0ê@É_x0010_Û#C©è@} á4ë@|òrã!\ï@â:yÏé@ÚÞ²_x001F_ÆËé@J_x0001__x000D_{P_x0002_ê@_x0003_%X¼_x000C_é@ëÑt«Ê®ë@F¹}Ö)ð@®OÝÑ¡è@tu°\@tí@u_x0002_}b³ê@_x001D_|¨Xî@#=`¡_x0001_îé@e_x0008_*äµì@_x001A_Æ_x0014_Eè@¥µ@Äðî@Ç·ý3 ê@é_x001A_1Ð_x0001__x0002_² è@ÆÀý,Saé@Ku_x0010_\Zé@_æ_x001B_ê@¦&lt;¢Y§!ì@¶'ü:_x0005_¾é@vF¿jí@×UZ_x001A_×æ@Ô_x0012_Åºë@þ§E_x001F__x0007_©ê@3Gæ K_x0002_ê@¨oó@_x0007_	ë@lÓ1z_x0003_"æ@ [Îõè@Ã¦lU_üî@_x0014__x000D_sOVæë@öëÚë@(GzÓÂÀé@»ÑHGê@, )_x001C_{ì@B¦Ó×[è@pJ@¦¬è@êrü_x0002_wké@¤_x0015_ÞÚ?î@ºÚ#rì@6_x000C_ö2rí@¡ð©þ³í@aÕrÁmÔí@ð×19íå@yçæõè@!¸ìè@V_x001B_Öëõ#ç@_x0005_	_x0004_ã{ü%+ç@çqyüë@_x0006_BËcÁì@V_x0013_z5ú_x0002_ð@zz%ç9ç@+ÉgÓLëî@_x0008_!ê@(_x0007__x001A_ÂÁYí@ôîSu¿lï@_x0017_ú¿¬zì@æBnâ_x0003_%ï@lÞ_x0002_O@-æ@2|xs_x0004__x000E_é@9_x0007_®ÑÞî@¼T_x0006_°_x000F_é@ÿ2àLmè@XG®ó_x0001_ê@_x0017_)4ùî@èÀjãr4ê@¶~°ÈDë@dá_x001D_ÝÆ8é@&lt;ãÖe_x0013_ç@Fñ«&gt;ëê@oiÌ ¾í@_x0016_]l°È`í@¤_x001D_eçYTì@öìc_x000C_5_x0002_ë@Ò8_x0004_æî@ppR_x0014_¡Ñê@ðh±þ_x000D__x0008_ë@Úe'é_x000E_æì@_x000E_xnÈ_x0002__x0003_Ðæì@_x001A_ñõf_x0007_ì@ºZHÜMpé@ÐiÍs&amp;?ê@G­Y1wê@¶ÿ!_x000B_ì@ìGÀß½æ@J»Æ_x001C_åMì@T·_x0011_íî_x0010_î@[_x0011_ó_x0017_ê@´¶_x000F_!¯_î@£+,¯S­é@ÈÖ©µÅë@zÏeo±|è@3O£Îþ;æ@a_x0012_é_üæ@RÒ ÍÛë@Ôd®uBÄè@n°øöÈVí@åÏÄJè@O´ë:í@À¤ÌÌ'ì@®àÃ-ì_x001C_è@@­_x001F_ó_x000F_Áæ@G»%GFê@Z+Ü®òç@_x0001_,M7Â£æ@*cö)ùgê@°«hsG¹å@_x000E_ñÏ_x0013_z^é@ëmAö÷¿æ@J¯¹&lt;_x0008_[è@_x0003__x0005_û_x001C_°iç@º×´÷U/æ@&lt;ÁÚÆ48í@¨Ï7*yì@2_x0008_S©Úéè@,×é&gt;ZAè@ª·v°Ûç@IæÜ_ë@^&amp;Óëë@ÅuD_x000E_Hï@â!Txãè@,?#oþCì@µ×ZÁ_x001A_½ê@Ë«¦_x0014_ÿ,è@¯J³5¿Uê@$ÙT_x0017__x0004_è@	pde)è@ûSÐ$ë@_x0001_pO;+µí@=µ¡Y8é@¦l_x0007_\_x001B_è@_x0016_ïìºÓÜç@æ]â«fí@2Í_x000D_A=ê@ú½xãrQï@_x0005_MÄ_x000E__x0019_ì@X_x001E_qÕÐTè@öFK_x000D_áîï@ªälìË-é@~_x0002_r[_x001D_è@P_x0004_ZOU7è@lq_x0001__x0002_&lt;tè@_x001E_Uñª¤_x0016_î@_x0001_½P\Åí@yàÛùÔ°ê@ºw)#¡_x0012_å@F±³Abé@4ÉPo_x0006_í@v[³_x0001_±è@ÏÀ'»ë@_x0006_ö?r_x0010_ðï@_x0012_¾Ø§Ìyë@_x0013_Âr¿Î#ì@Fk_äè@&amp;º_x000C_¿aë@9¡Q§·ôç@_x001E_h£òÓ3ë@ò=&gt;aÚ~ç@ ÑØ9Î¡æ@_x0019_Üt_x0004_ÿ_x0002_è@¤yRq\½ì@_x001A_É_x001D__x0017_Yí@_x0013_1_x0007_eÍê@³uù1ì@n_x0007_q÷öì@¯OÜ_x0011_¹í@`¯óEnxå@yÂ©x_x000D_ê@L&lt;o¦#&amp;í@F²À_x000C_Stç@_x001E_^_x0006_ßÍ&lt;ë@Q²]!_x001B_æ@ðüõwVì@_x0002__x0003__x0012_½_x0013_y__x000D_í@Î¦bå&lt;ç@HwZIöë@ãÐ«_x000E_ºqê@ &amp;º_x001C_ê@6Òfeøè@£SmÈ`é@1#¯_x0006_ì@p_(¡_x0011_í@§)*UÉå@êâU;Eç@(È_x0004__x000F_Òí@î?Ä!_x0019_³æ@cLF_x000D_ë@OÒï\Ødç@Wj;p lé@_x0018_ÓÒeÇí@ÿ_x0010_øì@Ê;E_x0010_2ç@4X¹_x0013_XËë@	p_x001D_E9Cè@¢¡_x0016_¾_x001A_óé@©Á_x0001_Ê&amp;àë@Nâ7àÜê@cÑþâ_x001D_5ç@ÁðaZ!ïé@ÆÑü*«è@%` _x000E_%ê@ä¤SÆìé@èD±´ïç@ò_x0018_L±¼è@_x0003_`_x001B__x0003__x0004_lç@â%(-:ùê@hgÆAì@ øê~£:ë@]_x0019_V7¬ê@,kÏÖáé@¶"_x001A_¹_x0001_Ýë@'å_x0001_þ!-î@v«ô_x0008_¿è@P¨&lt;4Ýì@ku__x0015_í@&lt;ç_x001C_n%Kç@÷w­&lt;r&amp;ë@*_x000D__x0017_-úì@fSn§ñië@7_x0014_æ@Ï;Ë~ {ç@&lt;ó¤_x0015_ÄÅè@/@j_x001D_)Åå@_x0002_%]KÞ§ë@lYæî@_x0006__x001C_ô8ò§ì@ÊJoç@_x0010_Ü¥WJë@Zaé;Äoë@Ø÷æ¶:¬ì@ G_x0001_5_x0013_¡é@¸[}Ë_x000E_Àì@¨B¸ÊMtí@Þºÿ,_x001E_àä@ûäÎö_x001C_kí@å`ôoÏî@_x0001__x0002_öLÏ_x001A_ï@sÙ_x0016_ÞÑê@Ìö¼_x0016__x000D_è@¨­_x0005_í@_x001A_Ák=fÌì@¾S_x001E_ÓË%é@|XT2@ë@Ùÿ¾&lt;ÐÑç@ÄÁCç:ì@V_x0010_6Ë_x000F_ýí@¢\_x001A_W4Úå@qìÓÙå@¦ýýÆ:qî@åË½£ë@,0_ûê@+ïq©Þì@_x001C__x0001_·Ë(ì@_x000C_Ï_ÁÊ\ê@¨¿ìZð`æ@gÛÿ{ê@;IÞ_x000F_W?ë@[GjÉ´ç@î_x0018__x001B_§_x0016_eé@¯J¾©_x001C_ é@{ãVuè@i_x0001_ÎØ2ì@_x0015_Û7Õgë@cÍ(m7ë@}ôèRyì@_x0016_f:Cê@_x0007_Â_x0005_¶ì@ìù[ò_x0003__x0004_ªlì@_x001A__x0019_sfné@r¾Z_x0007_&gt;ê@_x0008_¹JÿÃì@:M_x0019_;²ì@õb-àcÊí@_x0019_ãF·ê@_x0001_þºÂ)ê@ÂÆ_x000F_v_x001B_ê@È_x0013_þ&gt;S¨é@Ú	¦ mÈé@_x000C_èk6î@.jõøæ@	_x001D_IxÆí@\f2©"áè@ÖmÞ'(óí@AâY]í@8Ñ-D*Xï@&amp;_x001F_ÝèaJé@_x0019_ pÄÀî@»Kcç@_x000B_ê@&amp;/_x000E_~ûê@þßº^ú7ê@|÷.e¼:è@¦_x0019_å7Tè@±_x0005_O¹_x0007_1ë@_x0002_$g_x001C_l^ï@O_x001D_ê@Já'áêí@S¸ Õ¯uí@ø(_x001F_"Ó²è@&amp;_x001E_+QnTç@_x0001__x0002_Ü"õKÀ¿ê@|_x000C__x001B_oÅè@4bÆ¯_x001E_í@9©#&lt;ÿë@&gt;aÊ_x000D_´,é@IÎ©7ì@MOÕ¡&amp;ç@ÐÜÅÆ²î@¸_Dâ®ê@Ür_x0016_ç@'àÿl3è@á_x0006_V¥y_x000E_æ@N~h¥2»é@¶_x0008_Ýëè@8_x0015_,&amp;Gë@¡ð¨í@_x0014_rxoOÐè@}k´Ölç@°¼MTpå@hNvWí§æ@ò_x0001_9×_è@°ÿNó9ï@F_x0008__x000E_ºî@÷\_x0006_)Vcê@Úmiè@rÚ«Jæê@t·ýÍù©è@ {­ë@lCÙzÈë@J_x0008_©õë@.=Væ@WÌE_x001E__x0001__x0004_©cæ@_x0008_òkiâZê@4¤_x000F_Å_x001F_Ýé@¥_x000E_àOuè@F_x0002_d`ÁÌì@¸éÍ_x000B_rrí@P2%;_x0018_Vê@¥²¢oè@®]EMì@Å_x000E_÷	Jöè@Ü)ÃL¬àé@%£íìÉÔæ@n2_x0007_½lGæ@?0~A½éê@z÷1eì@ü?}x½ê@_x0008_0I@q×ê@*¿Ø&lt;H8æ@ª§_x001E_ã9Ìí@èË_x000E__x0015_ï@ÌÿÇÜé@U¢n«í@àdñ¦Ùè@UrÌÆ_x0008_ç@PÙ»Û®ê@Ô¹Ô#­]ë@éìõ±`*æ@g*sCsOç@*YLOë@vR©U°_x0003_é@ÈM_x0002_QZî@$Rn¨é@_x0003__x0006_ØùÙÆÈæ@°çTmè@:ÒI½é@Û£ñtÚòê@4¥xÙEì@Duædmç@_x0008__x0008_¿ê¦µè@M_x0006_ ¶9ªí@ýÛíç@_x0017_è\­(í@¸Ï!_x0010_ñðê@â3wèÍ%è@d³Ò¶æ@5_x0002_¢_x0008_Ýè@üìõUJ]é@òþ°v¯´ê@_x0006_Nà_x0008_óç@&amp;´_x0005_5pç@\Ý°Ú_x0004_é@òWã_x0001_í@æÞ¿V³í@¸_x0015_PxÍé@`Üí@sJJ-Ëè@úèÊ;é@¡Hg¾_x000D_î@_x0010_á®Jýáë@ð^Üàæ©é@Ükó÷¤ì@_x0016_þÂ¡L_x001C_é@_x0014_ð´¼ðå@h£&lt;_x0001__x0005_9ì@D§h¾Ní@b_x0013_¸jê@Ëó¹æ_x0011_6é@§¶úÙæ@8«¦µJ}é@C¸_x0018_2iÌë@DÐ]Å+ßì@v";»Yæ@·srè@)/RA~_x000B_é@¸+;Okë@&gt;Ô_x0002_:ëæ@_x0004_þ[WSí@È_x0001_ÈHí@Q_x0004_Á_x001A_Uóë@gØ_x0011__x001A_é@ØÏÆú_x0006_ºæ@4Zc-âãê@_x0006_k:Ýïë@`P_x0003_ÒtÛí@_x0005_~døæiê@ÌWI×ª«ê@_x0013_aËhüé@\Û_x0019_w?ê@¹°_x0014_p_x0008_ð@H¡«oÅäé@r_x0014_´_x001E__x0013_ïæ@U_@éSìæ@ksÜê@¯_x001D_G_x000D_QXë@:#d_x0006_ê@_x0004__x0006__x0019_ä2qE¯ç@ L!¿¼âå@H©;í@x\\FµÒê@8:¨-_x000D_Oê@M¢µj*&lt;é@_x0002_#_x001C_¯YRê@Þõöù#þë@£fÿ _x0005_¤è@Ð,@P_x0016__x0004_ê@ÁÓcé@,±½á÷~è@ÇÊÕË§å@åö~ãê@_x001B_~Ãýì@_x0001_GrRé@_x000C_LÃìröê@¤ç_x0014_zV8è@Ø*.¢öç@¤ÇGG?ì@ÁÒò¸,í@&gt;vòÆQ^ê@®1_x001E_jÞÐé@Ø~Nÿ#è@æß%¢úæ@\|_x001A_l_x0006_Çè@_x0015_æh:E_x000C_é@Ò3ùÔ_x0003_ûí@Gd·8î@HÐ_x000D__x0010_f¯ê@]ÉVvæ@_x001B_úØä_x0001__x0002_häå@rÙ_x000C_&gt;ðí@ZI,AÎì@pEê_x001D_}¸ë@Ï?Åj§ë@ik:mB+é@»íé²¿=ç@Â_x001D_g3¡í@RøolÜ~ë@BCj§ø¡ï@ Û²!Öé@_x0015_:ðý@è@S0rTkç@m87y¢ë@õ^a0¤ì@¨tM5ªî@*_x0019_*Íì@tw(M¿|ì@´¬Ý_x0012_é@@_x001B__x0015_ÛFZí@Í²ä¡£ç@^­4zì@ö}§u7Éä@~öÑñª_x000E_í@o ³øTë@ZÙ;	;è@ Hgtß[í@_x001F_å?õ]ë@£äQläìë@Nµ`tî@þ_x000D_#ÍKé@_x0007__x0001_ÙCá è@</t>
  </si>
  <si>
    <t>a739b90ea129d826ac32ff748977b4f5_x0001__x0003_Ú÷EdÀªë@¸_x001F_¼÷ì@jp´¸QCé@^!{úÄÉì@d¤ÜXï@ðPÎ_x0012_gî@ÜÏ«rô_x0006_ë@£_x0002_Ü¥_x0003_¿é@×eQ0@è@ÃqQÇ$jæ@ÆÛ_x000E_\Ñè@ºõ»úê@_x0008_Øf8{æ@½ê[~_x0011_8ë@tÉ_x0006__x0003_Âïê@´B~®ãï@_x001C__x0008_4v+ê@B9Äöæ@lÆP2¾´ç@1X_x001F_qÝ_x0019_ì@­]ñ_x000C_}ï@C_x001F_¸åDÍå@_räy·ë@è9Çn_x0013_xç@jÕó#Edì@âÓ»_x001F__x0011_ï@V_x0002_Î_x0017_é@ÓH_x001F_cbÞé@JÉª;7-ì@"0k¼!^ì@àyÑ8{ë@Ðò³]_x0001__x0004_ýÎé@_x000F_ '_x0018_UÙí@°]ô½A]è@._x000F_· dî@Ñx©êþ_x0013_î@8Ø¹_ÌÀç@ø6Rä,ùé@&lt;j*±iê@JTÐéóõç@6Å_x001D_1_x0012_Ïè@^aTÜ?ç@þ³üíêé@ytý#3Óé@pãþÓn½ë@Ç\ï¹ê@½×_x000F_«îë@ó½_x001F_9_è@ýr2oê@LBv5óî@$Ï&amp;Ô&lt;ì@aÛÿ¦Ñ³ç@_x0001_Ô@ñ¯è@â«M-ì@HÈT_x0005_$3î@½_x000C_fz_x0006_!ì@ÍÔ_x001E_*î®ì@à_x0015_ÜÕBë@±T_è@ØV~ä_x0002__x0003_í@N&lt;_x000E__x000B_Cê@0ÜâÃ²8ì@,©_x0013_´_x0007_Yé@_x0001__x0003__x000E_Mâö3Áì@_x0011_j&amp;|Ðé@_x0014_Â*2Õ!ê@öÕ_x0016_Mj$í@îiF?*ë@_x000C__x0004_(xãê@ÍIUîHí@\M:÷é@O_x000C_«]ç@È°¼ËÚÈé@¤ö×mî@Ø,Z_x000E_M½è@-ºÓi_x000E_é@s´),ç\é@&amp;ì_x000E_Deqë@_x0008_~sWÒãì@_x0016_ëÇÞmì@h_x0007_Ù?íî@l.{úÂ,ç@|_x0004_-«gí@fÕ°_x0002__x0015__x0011_í@g}Åú_x0012_ë@ôQb÷²ç@f¶FuHî@63xãJ{ê@E3Yí_x0019_ì@x;/vîè@w_x001D_Üò@_x0014_é@qDõ¡_x0002_Èé@ªóo_x001F_Jì@¶~Í³ì@d,_x0013__x0002__x0003_åê@_x0016_¡¢Eäê@_x000C_|¤ý2óê@³æÄË_x0002_ë@£9Ùc_x000E_ëè@©­.ö§ë@âD_x0007_½w_x0006_é@=7Äírè@¾¤~_x001D_ªì@ k_x0015_vùyë@¬oI²öå@zMZ¼=ë@³_x0010_òù¯_x000C_ë@!6Òá_x000E_é@î©»ø&amp;î@_x0006_¸þ¨=í@_x000C_`©{Íí@öh:ÿ_x0016_ç@÷Qºvð8ê@°MOýê@K_x0006_`Dç@Jx_x0010__x0011_GÚè@5ãFw|í@á~¹×é@_x001D_ñÙ_x000B_²Yè@_Ü®bºí@è%_x001F_Ë­ï@¼óz¼²Çë@O¼L_x0001__x0014_ë@È#á?åë@Ù©|5_x000B_ë@sTþÈç@_x0002__x0003_þy_x0017_«Ï_x0016_é@DÞb&amp;Pç@)3ñþ_x000C_ê@_x0017_4)+ç@_x000D_çñsP_x0001_ç@Ê!UU =ì@_x001A_8_x0002_º_x0014_è@ð__x000D_;ç@üÿß_x0002_0î@¾Dñðbê@&amp;¦DðTÚì@U4ªaì@%ÎâY_x0008_î@t¸ö_x0017__x000F_ì@&gt;_x001A_Ü_x0001_ì@±i{ Hê@_x0007_ß_x001A_í@Ìµÿ`¹æ@_x0016_~Ô]¾ê@_x0003_É¯/_x001F_è@_x0006_of]¶jë@!gO¹_x0001_qè@Ú;äQhcì@¦¬·¸±ì@ ¸Q£î@[_x0010_YFæOè@¾Í_x000F_'&lt;_x0014_ê@\w_x0004_~oî@ü_x0013_°»"ë@~b¶d¸;ì@ã _x0012_Ï¤ê@_x0004_Ñ_x0002__x0003_Byé@à£RV/£ì@_x001D_Æz_x001D_ÃØê@°gºA¤}ì@^WÉ_x0001_nàï@`À°Ïv ê@=°S_x001E_L×ç@8«ÁcêJì@¼_x001E_Oûé@gþÄ§ÙEè@N_x000B_/£_x0019_1ê@~ÿÄè_x001D_ê@²¦ODúÙë@!H}6_x001B_jè@ö_x001F__x0016_þ°ßê@¨=°Ô4ì@¶3Éìäcç@_x000E_¹BjYê@H6_x001F_c_x0017_6ì@þH1~µ_x0019_é@,R	4t_x0018_æ@_x0002_DÖ¼_x0006_|ç@ê_x001E_^'qzè@cªQK_x001B_2æ@~I7Îï@P]±±ë@}Rîh½ñê@ûÐÏøÓÚæ@N%p­_x0018_ðì@:4¤¼_x0007_è@ìB­,.Õé@!¨eòÞÈì@_x0001__x0003_]GFnì@AwééÕcè@zÀÚï_x001A_è@V_x001D_±ºí@l_ÜzÙî@êõ¡öµå@  _x000D_°úê@8K_x0004_Y×ç@âXßìç@_x001D_¼³£tÕå@$¢ÂÆoæ@_x0008_õßoZÕé@W_x0008_Æ_x001B_Jê@â_x0019_öhvâé@mÊ_x0003_¶m_x0002_ê@zQ);_x0001_ì@kÒ­Ãí@6¬-5æ@a~f[7ï@ìò_x001A_+ì@`_x0008_Ä7Û_x000D_ë@É_x0007_qU@vê@K¡t²ê@ Vlq"¿ë@&lt;ÛnsM_x0001_ë@Ú_x0013__x0012_~mìë@I©Ø9Çé@§Óp¯é@Ó/åzMQè@Pm_x0010_¤Aé@Ç{uê_x0012_ì@Rn%_x0005__x0001__x0003_ãéæ@×0&amp;³6ð@=G]!ÝMé@_x0013_4lÖ`.í@Yµþ_x0007_ûÅé@°Ç`÷í@_àÛ Íçè@f+K_x0011_çøè@RPï8 õæ@_mYUë@0#ö¾_x0014_~ë@²Ï¦Âl¨ç@_x0007_ý_x0018_Ø»\ç@ñô]ÎÌGë@H¡_x0018_£î@8V@_x0005_nÎæ@Û`ÖG_x0006_ê@açñ&gt;`_x0013_ì@_x0001_§Xª´Ìè@h¯L·	î@²ãßf~«é@_x000C_½yhâºé@_x001C_&lt;äG9Kë@×'¬_x0011_wê@ª^ÖµÑ6ë@__x001F_@4í_x001D_æ@`êý_x000F_D«ì@ÏQÂ_x0011_Të@¼_x0012_ê_x0002_©_è@uDo}ê@¢à"kË»ë@xÕY5¨ªé@_x0001__x0003_ßQÀ*ê@_x0006_ÒOé0í@_x001B_Ñ^\¹ÿê@ÌzÈ?3Êç@_x000C_8¬ÓqÕæ@±ýE:Ðé@Ô_x0006_S_x000B_í@l:RÞè@äÉÔ_x0008_i£ë@îºæT&amp;ê@P_x0013_ót*é@_x0002__x0005__x000F_õ1î@ZÀæÀ)_x000C_è@_x0003_EyÝãkæ@xç_x001F_¼æ@°_x001F_Z¬aì@qWm5íàì@Ð_x0006_¶Sç@x1ßÃ²ì@J&gt;|é@ ÿ9Eoé@PM¾ì@aE_x001A_Çé@êú¹_x000C_¸=é@_äØÂ`ç@®"ÛÙfÏè@_x0013_è*8ì@ºÛÙB9í@ï_x0002_ý_x000B_kZì@_x0003_Ø4ê@õä;åé0æ@ñ¶ã_x0001__x0004_Té@x°u·=ïæ@_x0010_zV3é@6øÚR¿eç@pÝ_x0019_Lê@ðÌÐ¾îÏì@Ì2bä½ï@í,È_x0003_'ë@Ák_x0001_Q+Dê@,þå)e°í@	74Ó#ë@siò¸R[ê@_x0015_º$f#é@êîPå_x0002_£í@xØb_x000D_©vî@¬øês+Fë@ñvuÈùè@¨ª¥ßQì@_x001E__x001B_CÏoÕê@_x000E_¦9_x0002_eê@2I¡8_x000D_ní@±Ðé:Hç@£æ«\è@_x0001_Ü·Öjç@î4Jlê@(§³_x000C_¸uì@hDýXnYè@¦_x000C__x0015_Üé@_x0002_Mh_x0017_	ï@j_x0018_4èßdê@6(öÓDí@ä(89Aë@_x0001__x0003_vf%_x0018_µå@_x000E__x000B_åA6ë@Wx¦yë@¾ÅÛyþUé@Å_x001B_«_x0004__x0003_Áê@a±úÃVè@/¼6}ðDê@èÿ×¢_x001E_ë@ÀG©~¨ì@cq¤mªæ@ÓåáFå@Æ_x0019_¡,§ê@ã\U"}è@nPa_x0010_Dé@ ºÄ¬«}é@L¥Q_x001E_ôê@eûÅ_x001F_2Çê@OÎaú_x001A__x0017_í@ÈMcpå@@A¶_x0005_ææ@_x0001_OÇWÜè@Æ_x0018_5zö¸è@3v_x000B_±é_x0007_é@z_x000B_A×&amp;0è@_x0002_©b 5ì@ö &amp;]t_x0010_ï@_x0006_ýù+_x001B_ë@ÎÍVº_x0017_áê@Æ¤õ_x0002_øë@üe _x0018_;¥æ@_x0008_5h°ì@Æ4sã	_x000D_oºì@¡«ëjôàç@_x0019_,£ïrtê@¾¡_x0011_¦í@e,_x000B_°ê@¤è_x0012__x0008__x0015_¸ì@h¸¯o&lt;ôå@d´©_!è@à_x0002__x0010_Î6bè@_x001C_b&gt;(è@ôZ_x0010_Õâç@¿|_x0018_ê@&amp;ªtç@l_x000E_£­Fhå@á7+kií@:Ú×SFgè@´]ÝÅÓé@_x0007_xyùmê@s´_x000C__x0008_é2é@*é¾!ê@x·SáEzí@üÁÏ_x0001_§¼ì@ù¼k]_è@_x0019_ÝKÞÙë@	RÁIê@âÔØgì@Þµ_x001E_é®_x0005_ë@_x0006_]=N_x0013_í@Yq~"î@æ_x0004_G Ñç@ËÀ_x000E_&gt;_x0003_|è@*aäiCQì@_x0002__x0003_lÈA_x0015_Öé@&gt;Çå_x0001_&amp;5í@:«QÆç@d,h_x001C_5ë@zp_x000D_;Fèé@ì×ÏH_x0003_æ@Í£_x0007_¡_x0010_é@xÄl í»ê@b_x0012_´Fì@Pd_x000B__x001F_S_æ@l±¤4Oì@13_x0018_Üä_x0007_è@_x0016__x0013_í@ÜÑ-O î@¹D_x0019_zê@U+Ôý£ ì@§¼_x0005_%¶'ê@árjF&lt;ê@:ÿÊm_x001C_ýé@B{¤]J¾ë@×¤Ê&gt;î@aï°z|æ@3åt;\5é@Á_x000B_¥ë_x0016__x001C_ë@_x0008_ÒkD_x0004_oè@^/2ÀVë@C=ö;æ@´òlÞ:/í@?@F&gt;kè@Y6_x0001_ð£yæ@R°áµ¡aí@Ï)_x001B__x0003__x0007_K»è@Âø_x001F_]£ï@¾2y34î@¤GIÆ·kí@Eî'[)é@nÜNðç@¸¿dáàè@5jÓ·c8ç@ÚÄ{*-î@"_x0001_©_x000E__x0011_é@úW_x0002_ï_x0007_é@3V Ä¸ì@óüQé@©áæ´öé@i}/X^î@È{{ÛÄ_x0005_ï@°-*cå÷æ@m3Úí@»_x001D_@_x0002__x000F_\ç@_x0014_OËUBê@ZÈ&lt;ÍÂõî@¥»PnRè@üì°w&lt;¦ë@Ü_x0004_éL_x001C_ê@tü_x001A_2ûë@¹&gt;R_x0001__x001F_Èì@_x001E_û»_x000C_'ì@gëÂì@_x001F_öÂäë@b_x0001_	¼_x0014_ê@ÔOÈÍøè@_x0006_8_x0005_à9Þë@_x0003__x0004_gK_x0005_Ô_x000C_ùë@þìÒ±Þí@À=Üßê@è.xZ	íè@ücWµ ;ë@^/.©_x001A_ê@S\Èº_x001B_íê@Êæ_x0012_SÆ_x000B_ì@kY:_x0008__x000C_6ê@_x0001_L_x001B_Áb_x0007_ê@6¿åÂíæ@À·XY_x001E_aë@_x0004_LìÝNÿé@Ó_x000F_/µ_x000D_ê@U]	û·Õë@ZSôßé@r®_x0005_Ïð#ë@r9_x0016_º_x0003_øí@&lt;E_x001A_6p¥é@÷BÍ§Oè@»Æ4k_x000D_~è@2_x0013_Ý÷Æ_x001C_ì@V_x001E_Ð_x0006_ ì@:Þ?¦@vè@ª4;Yfë@¦	Rû¼eæ@KöeÒéå@tA_x001E__x0016_¥	ì@´®î)_ë@_x0019_	&amp;_x0002_è@ëÞ_x001D_Ïíæ@xÎ_x0010_s_x0002__x0003_°Gé@,ØL__x001F_ì@&amp;_x0014_ù_x0013_·î@rBxµ_x001D__x0004_é@VcÜ¼fPí@"è?_x0002__í@\_x0014__x0005_Eîé@V»o(_x001C_é@wÂà ¶é@Ë^ÉÒØê@|àOÉHyí@ìç_x001D_Q4¡ë@;©p_x0015_ Gê@d¦ÐK_x000B_	ì@FMê!_x000D_ç@îÄ¢_x0002_ç@ë_x0001_&lt;_x001D_ë@{R_x000E_ë@¨©Êé@ú_x000B_¤\D¢ç@\ßm\±rï@dxõWIÝè@¦Gah_x0006_Oë@¦þ_x001C_ê@Ý6³ï_x0003_Aì@Böª?Ä°æ@WqlìL_x001D_é@_x0008_:T£L?í@¤_x0012_Åt9å@qä'RÌþè@ç© ¢EÉå@é_x001C_Ì§é@_x0001__x0003_Êâ&gt;Íë@U_x001C__ëê@d!ËO«~ì@n£$_x0012_¤×í@Aÿa_x0007_æ@§ ÙÅ)ì@ÖHÌ_x000F_ç@;U__x0015_ï@ ¹É_x0019_í@{L¬ZÌ&gt;ç@_x0002_r^ç_x0016_ç@^JûÓ¥ê@cD"Uì@tí»%íSê@Ã_x000B_ _} ë@ _x0019__x000C_ª_x0004_î@ò;Èuêì@_x0002_å_x001E_Ô2'ë@i._x0008_ªí@!À»@ÿç@øå¦EÑï@¢ÜíÅ?å@ìÎd_x0017_/ì@mýõ_x0013_Hòè@¨°è_x0005_õí@øÿ)·?¼æ@ú¤ù Bè@$_x001F_	wì@_x0012_Ãºûì@r'T÷ç@øbs±Á&gt;é@¡ÄQy_x0001__x0002_&lt;`ä@ÉØC_x001A_u:ì@7àxe[ë@JY¿_x0011_è@íGàº	æí@÷Áè'ºEë@~.Ïj7sé@Þ¤_x0008_i4Øì@Eoåôè@1òX/cë@\Ë_x0010_,¡î@âT9¹·ì@_x0008_±Úbbí@_x0012_iC-Q®é@_x000C_±¿):Íé@ÊÇmÙkæ@w/_x0008_­ç0è@'èTSïbë@eãÞõÕ_x001A_ì@luHc_x0002_ë@ó_x001C_¨J¸è@üßezD&amp;è@_x000F_Ó$òÓ1å@¦]Íø_x001F_×ê@¨õ_x0019_§é@©¸$ä_x000E_ê@ÿ_x000D_ëèÈè@8C¹Ç¼ë@xã_x001D_HB(é@Oý7¢Xå@Ñý0 WÎç@àÃ´(³4ê@_x0004__x0005_ÐPäøøé@xµaÙ$6î@2À`{î_x0015_ç@¦@¼¾Ýsè@9ûç´tºè@ô$´¯_ê@$¦rèë@Ý_x0010_Ðrè4í@CþÅ¦_x0002_cè@ì_x000C_!f"è@²&gt;_x000F_Äë_x000B_ê@Î"_x0003_Ðäté@ÎÙ_x0001_¯]æê@BßìÙ_x0005_î@öTW½&gt;ï@&amp;º_x0014_O1í@ëæÊ.Rë@DtÆVgê@_x0005_;¹nê@(§¥$í@/1«yî@D{_x0005_2oë@¤Ó[û_x000D_-é@äo£¥ÝÜê@)Ìnu9æ@´Tä_x0014__x000F_í@~üî¸`Àí@g×_x001D_o_x0013_ë@A½_x0003_í_x001A_Eì@ O:p_x001F_é@GØ`&lt;ÛBé@¶H_x000C_s_x0001__x0003_K4é@]£ªi_ð@O_x001A_9Iv,ê@µUúN·_x0010_ê@2LqÑÁì@.KþäVê@ÜÃvg0Øê@¼¡ ²_x0013_ ï@ÍÁÉ_x001A_%î@7ð|Õåç@IVY#Íç@_x001E_ÅBÍ1è@?¢-·Îå@B_x0002_îÁæxê@·ÐW7Pôî@k&lt;_x0015_í@_x0007_»ÍÚËæ@Ám$¬æ@_x0018_Q¶_x0003_|ë@!4×L_x0010_ì@_x0016_à]Â_x0003_+é@hþq}:_x0017_ë@Ú0}ç@,SÐ¾ì@ßX«ì@_x0002_&amp;3}_x0018_í@_x0014_n_x001C_§@ì@jêsÔÛì@yÙ"Ú´Îí@¨UÌ,·ç@»÷GNç@¨_x001F_¾øòí@_x0002__x0006_A_x0001_îvÑé@Dk_x0019_5ì@,þ4)æ@At!_x0003_vî@¢É_x001D_Ý_x0014_æ@|»_x0019_/¬ç@MÇfØç@Á_x0014__x001F__x001E_é@£_x0019_g_x0015_òê@fÀ_x001D_!_x0010_ë@¸þCQ{è@ÜÒZñmî@_x0010_iFQïè@¢_x001E__x0017_P%fì@_x0002_^Ý*¥î@_x0001_ª_x0013__x000B_;ê@¹*4âéê@18ð_x001E_\é@±Æ:_x000C_@_x001B_ç@[¢_x0005_Mû_é@û(¥Ã_x0001_Åë@É_x0014__x000D_vÎ_x0015_ê@zL¡eôí@{y1_x000D_°ì@JÐ_x000C_ØgÊê@°m,_x0005_Ý_x001E_è@Hl|_x0002_Dë@_x0002_H¯Ë@Öç@49kåXgç@êÌ½Nåî@Üéå_x0004_@í@î*Jq_x0002__x0004_¬nç@_x000B__x0008_ä¹T_x0003_ë@O£_x0015__x0012_iì@½_x000E_ÎMê@å+_x0004__x0017_"Uê@_x000C_PlJDé@y[Bþ)è@³nÐñfì@L}x²~¯ë@Dæ*º:í@ò5G_x0013_Vë@Dw _x0004_è@q³_x0002_y³_x0016_ë@_x001A_)T¾Ðì@m*lÓñë@uõ+ý_x0006_¼ì@Q K_x0003_Püì@ø_x0010__x0008_x¾åè@´_x0004_	íÉî@³%#_x000D_Q_x001C_í@_x0008_7¡låí@â´êâPé@þ§1Wé@ä¶I¢î¸ç@µÒØ:è@¦^|_x001F_·vë@Êölâë@_x000F_bæ"bç@ªD	_x0002_Nî@Oïà$3ë@~l¶_x0002_[[è@û_x0001_ÕÙfsì@_x0004__x0005_æ_x0002_,_x0011_ñí@_x001B_ÚMÙOÎê@Þ?ÿ_x0017_SÆï@XqLuoÙé@ÜL_x0017_d_x0002_é@K&lt;¶Óî@[`8ëÔ}æ@°a®w_x000F_zé@êuÉ+_x0015_é@_x001E_dÜþæ@¹ëJèå@$­_x0010_1úæ@Jµý±ê@_x001A_Ù¡T¡Öè@þ¹_x0013_ ï@NÙdRé@J[k_x0013_J¢è@@/[|?é@ù&gt;_x0017_»_x0017_¯æ@_x0003_ÔÙäÔë@(£Eÿåè@_x001E__x001B_ª'þ·è@öËØÐè@)5Ì_x0001_Ùë@d­Ûè@K»/ûgê@øì\Ýôê@Äæç¤äçê@ Ù _x0013__x0002_»ç@3&lt;¯Ræé@W_x0002_Ké@_x0013__x001B_.I_x0003__x0005_làê@FuCª&gt;è@Æ_x001D_ÛÃ_x0004_]ì@|Ük_x0007_ÝGê@_x001F__x000D_{À&lt;æ@ð5Ïª_x000E_äí@;»Í_x000B__x0001__x001E_î@(»ñ	´Øè@,ù::Ûë@â÷_x0017__x001C_ßXæ@;UÐYÄæ@¶&lt;t=§è@%_x000C_®Fæ@â©Ûü_x0014_óë@ÐA_x000B_]Më@vÌ	46_x0001_ë@R.¼)çì@NåCü\ë@÷@#Jê@_x001F_È~Jx_x0002_è@_x0008__x001A_¹M_x001F_é@_x0006_D_x0015__x0011_¥áç@+29h_x000E_Ïê@_x001D_/§_x0017_®ç@²'_x001D__x0002_zï@Hqÿ7é@ºÕÄÝë@_x0003_þô¤+î@¾**¿_x001E_î@FG¥ä~ëå@&gt;»%ÙQ_x0015_ì@:K¢¿_x001D_ë@_x0002__x0004_³:Ã|Pæ@&amp;OÍ?¼ç@´_;Ó)ãè@Ó_x0012_ðÖï¾î@öM»ÍkÁç@í4Äß_x000D_vç@deÀ¤Çî@wg_x0010__x0003_;*ë@7_x0012_ÆëLì@_x001C_ã$dê@oA&gt;Ä¯_x0014_ì@ÉÉû¾I£ê@õÀëù_x000D_Ðé@ô26TñVè@ÚÈ_x0001_ºÂié@æ¤ªObë@_x0014_Z_x001F_'í@ñ\kè@s â_x0007_Ðì@`ì_x0017_ckì@2_x0008_q_x0019_ÏÇç@=_x001A_3ÁÝä@§Ûõ«ì@D'_x0017_òè@è¦ñqï@î*¶½G_x0012_î@¯S¬ÿÁ}ê@.óÃ_x0014_0Kì@a£1çí@_x0010_ÕÉPë@Æ_x0010_,_Sê@XÈ_[_x0001__x0004_Øé@Ìº_x000D_Àìí@ ¿¿ñzÖí@¦%_x0006__x001E_a"ì@!TÌ¨è@ÀÂd	!_x0004_ê@3í£3¥ì@¼;AD_x0008_ë@l G~_x0010__x0014_ì@Ç4Ùð)Ûì@_x001C_ÚÔÞê@¦F_x0003_ì@sÇò_x0018_ûè@Òb6I$_x001D_ë@_x0012__x001E_SI¢_x001C_ë@¨^ò_x0002_éÆë@÷Ñ\3§ê@_x0006_h·ß_x001B_Fí@8¬ñm_x0006_ë@ÞY_x0005_¤säè@öæ_x0008_äªÝé@½;cë3ê@ÌµEI é@ÿU-+	ê@"×_x0002_É¯î@PCd­_x001B_é@ßß]cv é@¸ ðÆçÈê@4_x000D_	_x001B_²ç@'Ïßå0"ë@å®_x0010_E¾è@?&gt;³Óë@_x0003__x0005__x0004_,FÐSí@»½0Øè@æ49l³Më@Êeï¢óè@ÕÒqcâê@ÐØÁa_x0015_§ì@	¤V_x000D_^Gë@_x0011_§ià!å@_x000E_W¼å¤­é@åõ=Èû`ç@g_x0001__x001D_kf5î@æ_x001B_T_x0004_Âí@o_x0002__x0011__x0019_Ñè@,ðÐ?_x000D_¨ê@ÔQ ®­Ræ@Îª_x0001__x0015__x0003_ç@_x000B_ô×dúpé@_x001A_ù¿hæ@_x0004_:ÎÍGèì@ÆqvÃ_x0018_³é@ÎR!ko¤è@ö_x001D_9ºB_x0017_í@ï¢8x_x0010_Ôê@_x0014__x001E_[ãlç@ò|&lt;ô3í@åA¼7zéè@2?¶qohî@o«?Ï-íé@ÎÑÂMu_x000F_ì@Xû	ìcNë@p¨E¿ÞËë@Ù½_x0002_ó_x0002__x0005_ï¬è@*µQ,EÞé@)ÝÇ#=ç@ÖËÑ_x0006_|,ë@£h}Ïì@hû_x0005_qÙ%ë@º¶Åº_x001D_0ì@¾l|Ïéí@ª_x0004_vÊ¥.ç@eN¥5Ú_x0003_ê@(ÅÛ@_x0016_Wì@_x001E_Aà_x001E__x0008_é@Y?X	;ê@øW·»Ùç@&gt;¨Â"S_x0005_é@TiÞÜ½¬é@³1å$Ëpî@jq_x001C_Ogé@_x001C_ÄÐb_x0001_Çæ@ÞòJ_x0014_ï@¸ð_x000B_Ô±ë@,_x001C_®,uhì@ñö¼_x0001_ôë@_x000C__x001C_÷¿_x0008_Ué@b_x000B_&gt;+è@ÓaÔ÷Òç@°Ú_x001C_½ÿè@¦ö'®&gt;Yë@÷o:Cúã@(_x0012_8_x0005_Mê@y'½W¾å@ÿ	Ô_x0015_è@_x0001__x0003_:_x001E_Ïdí@jM_x0003_×Hæ@_x0006_§M_x0017_ÿ«ë@F_x0016_Áó_Gì@è³OÕE_x0007_ì@_x000C__x000D_¤fòãé@_x001D__x0013_·ýÏîê@0¶F×ûMè@£bE	_x0005_ì@peLí@_x0016_.xADÂé@vÿz«Jòæ@(_x0019_- ©½ç@÷¼úIh¹è@H_x001D_+uÎ_x001E_ì@î_x001B_Ê`h{é@ýÔò_x000F_Æê@ñx $y3í@õY¸Äd_x0001_ê@ DH_x0006_í@á_x0004_å_x0007_|%í@Ö,´óâî@_x0002_Äàm´è@_x0017_ï¤=]Xè@ Ä_x0008_Ïµ1ï@´§U(¤üç@xY÷Kë@ÄÉ_x000B_«è@^é&gt;×vüë@SÍ_x000F_º_x0001_æ@_x0018_$Èrzxè@2aõ_x0002__x0003_rhè@à~x)A_x0003_í@·¥}_x0012_ê@.7üôç¡î@_x0012_·õè@á£ÞiÃè@º_x000B_aüÆë@)0`Øä@ôê$ªi_x0012_ð@Â?õ_x001B_ð@ 1)_×rí@*_x0001_,¬qºë@¬Á'ö$ëë@µTá_x000F_§í@õoe_x0006_4kë@ù_x0019__x001A_-	ç@ì* Â{Ôì@Ts~Qê@_x000F_2Ël[ì@aØ"lä¬ç@dýà¼¹cì@9ÿE_x0014_ø_x0002_ì@nMûöLì@RÁ_x0008_Úqè@@Nk°Õê@¤Ã+ÔZí@&gt;k²_x000B_×ë@Äì_x0016_«ýì@Æ_x0017_m=ïî@_x0012_Ób{£ä@_x0019__x001B_rmN_x0019_ë@Àô¿·í@_x0001__x0002_}¿_x0001_5ê@vP&gt;uñì@=V),ûç@½e_x0017_«Hë@ÖªjYñë@È Û±ë@°1|ëþç@¬;rJ°è@ÎL/?|ê@&lt;_x0012_ ~pë@·öÝßNì@ãÑ;infí@«_x000E_¥_x0011_Ü_x0017_ï@CñF$+ë@ä(_x001C_+!í@$ßÂ|§Sé@ e?G¤ì@æyn!ê@Õ£5_x000B_lè@éi_x001D_´;Sé@BÂa,Ö^ç@Îõjf¢æ@´lë@x_x001E_=1¡ï@ÎæÒpóê@)4vªè@¼àH_x0011_¡å@j£e&amp;.ë@3Þqì@#}ñ4·_x001F_í@â_x0012_Ç¡Ñ_x0011_ì@¨O_x0003__x0002__x0008_pEë@fPÿ­õ¯æ@ÿ_x0019_#ðÝç@ÎY	"së@0µ_x0006__x0014_ûÁê@%BR¯ì]ê@dÃ	lÛ&amp;ç@uuèäCFç@4LÜe_å@ªrzÏ_x0017_óî@vÚºÞ_x001A_î@ã1p¶nì@BÖÓÓî@âí#©î{å@`5vÎQÊè@W÷¦_x001B_aêê@_x001C__x0010_n^rê@_x0011__x0007_}+f@é@d5°"_x0004_ì@îH(_x0018_è@0ÓíF^µæ@_x001A_ð`_x001C_£{é@(oB%è@JÎnÖà1ì@GqHJ`ê@ßÈQlWkî@ ÉA¹,è@`Þö;ê@¦Jì¬¿ë@^®û_x0005_ì@_x0001_ÛGSl¶ç@_x0003_ë³_x000C_à­ì@_x0001__x0007__x001C_q2¿Îë@7m~ çè@±íS_x0019_Àê@»Wþ_x0005_·Kê@ååüÙæ@®+¢_x0005_1Ûè@.©¥¶ë¢é@2(¼Ænoì@z·ÏvÒë@ÎÂj¹^ë@¯¢i_x0004_&gt;tì@­A_x000F_²ê@_x0002_;'O\ì@l/CÅàí@¶Ns¤y/é@`8{í@ÒÄÉfaoí@_x0002_f!b}¹ë@_x0002_m&lt;"Ê_x000D_ì@¿Ò3Õ½é@¿ô/Næ@ò÷UÑæ@¨_x000E_JÞÄé@j§_x0006_Ât6ê@Mm*b_x0004_ë@ÌC2_x000F__x0008_yï@xW`tê4è@e	8Ýøç@þ_x0018__x0003_Ì^í@ò`ú1ûé@~ÄfîÌê@\9éU_x0004__x0008_ü§ï@eþzu±Yé@_x0006_º0_x0005_%ç@æè__x0001_¼é@ï¨8çàç@_x0003_a&gt;É©ýç@Ö&gt;ÚÉê@_x001F_d_x0017_ËU_x0005_ë@Ü)Ã~_x000C_4è@H=Kç_x0004_î@_x000F_§_x0007_¥Òì@_x0016_SK#Ç_x0007_ê@_x0018__x0003_TjëIë@¢Í_x0001_Aê@¶$Ý÷iVî@ þHi_x0007_Çì@¥ùõ_x001E__x000B_í@oç?ùdå@ZáFeäqç@À_x0014_$qÃ_x000C_ì@~$+iê@ó¶b|ìPê@_x0010_ o»¤Áè@çKÃÛØ`è@ßE¼çô®è@(_*ê_x001C_é@êó_x001C_kpþç@S_x0014__x0011_%©é@ÝC_x0002_mWí@-G_x0012_À_x0017_Çç@_x000E_O_x000D_j_x0007_í@Ruu_x000C_­ï@_x0001__x0006_Ö¿&lt;x_x000F_§ê@È_x0007_S_x000B_ÌLç@Ì-Ç/2í@Êv¾ÒÕç@¬É¨j&gt;_x0018_ì@_x001E_ëÓ_x0004_ßê@éÛà_x0010_/ë@n\áSêë@_x000E_R£+c=ë@_x0005_ÆUç_x0018__ë@HO_x0019_Psë@¸5d^¡é@_x001E__x0008_ºkà~é@_x000E_«]Áí@_x0019__x0006_âû¾ºè@GÍÓ_x0013_0ê@ävpÏ_x001E_è@ß_x001A__x001B__x0017_ºê@Vßª®_x0003_ï@Å$g&gt; ôæ@¢ªBF_x0004_Ví@**_x0012__x0010_ÿØç@_x0014_X_x0018_:_x0005_ì@jÊ^_x0007_sç@JÇ¯+Sëç@ÇÌSreé@ÔéêwÝî@_x0002_»¬^×_x0018_ç@_x001B__x0012_ÃïÉé@#C´ïËí@*¤_x0008_?Çkå@G×_x000B_à_x0001__x000C_Á¿ç@_x0011_Õhxæ@Hî_x0006_~_x0005_é@äoÔ£!ë@Z`»@OQî@fhdkÿì@E®²7Jýë@º_x000F_+ÑHì@µ[Ý	ì@Óu2s_x0007_é@&gt;_x0008__x0011_í©ê@T_x0007_¥wê@°£lQ)©ë@/ÆÞ{ïê@]­_x0014_|ùë@4fÃ¨©ê@s+&lt;y×Øé@6ÆÍ#Vç@Ö/A~î@)O+KMê@rK_x0004_VÃêç@ gsa_x000B_í@ìz¿3IRè@_x000D_¯_x0012_1M_x0019_é@@s_x0002_Anê@j^8L_x0016_Fé@_x0003__x0005_+ÜPè@´%W_x001B_pUæ@þ¬_x0003_Çç@d_x0019_7é@_x001A_¶_x0001_^ÿHë@Ý¼qçæ@_x0001__x0003_Câ¨ü©|í@I_x000D_y_x0018_ªë@_x0002_÷Ñò¹¾ê@£_á¬T¦í@_x001E_t_x0003_Í_x0011_ç@±áò?blë@'ÎÍ£ãßè@RôÊ*Zæ@ºéoºí@áð_x000E_Ì_x0015_ë@ä!é@~h´_x0019_îé@[àUFÞê@û%-a9ë@_x0019_¨D&gt;è@â_x0017__x0008_2õé@ù	ÖJGXê@ú_x000B_·1_x0002_í@Ð2_x0001_½Ù·é@øgô¢ñì@UiåmËè@xæÝç@_x0001_{$%âvç@í±½n¤ç@JÊB·4ÿë@`d_x0012_ªsÓç@_x001A_?û_x001F_'Pì@O1?rã_x0016_æ@pw_x0010_Ú¬í@p§]ê@ÿî}	ë@Ðî_x0003__x0004_önê@Àrß«	è@_x000C_ô_x000C_Ê_x0002_ì@ëBLë_x0001_å@Û§_x0012__x000B_úë@íµÚ»«ç@S`0é@Så=IúÛæ@lET}fë@ªiw	½°é@çY&lt;3·ë@eøÞ¢ë@^Ú_x000D_{b´é@µî*¶Aì@_x0005_1_x001E_Xë@SQbéì@&gt;&lt;ê*ë@B®­sCÔé@¬p_x0007_½¹ê@_x0004_ÍsÞ'í@¹tÀ-æï@DØÂ_x000B_õê@,îVºRNê@×rQïy_x000D_ç@èNºÍ_x0016_è@f\_x001D_©ì@_x0014__x0001_e&amp;¬fê@µw&amp;sdí@NQóP»ë@aärRÏyê@Üóí!¹ë@_x001C__x0006_Íw_x0018_î@_x0002__x0003_h_x0010_«(4ï@_x0006_å½o_é@¢Ð2®è@°gÑ_x0010__x0001_dî@Ö2¢÷ô1é@îkrìè@D"H¹Ý_x0001_ë@3vÓí_x0013_î@Ügæç®í@ÞêÖK®ê@BöÕ£Qåæ@©ø_x0018_­Q«ë@h_x0013_Rº$ê@f;/ËÑ é@_x0005_Dí¤_x0012_í@Ê¶±ní@pJ_x000C_Aúê@ä_x000D_ýNµê@j_x0015_½z·Kè@%È¶Ût_x0017_è@ô2?®Ë-í@_x001B_Y	_x001D_ç@¾#ç_x001C_´å@_x000C_¢Ãç@$_x001A_Ø¥ûì@¢º2¸"_x001F_ë@,¯'2afì@JìÜ¨Ôé@ÐU_x000B_ù[*ì@NKzÑì@ñùNê@$Ù&lt;i_x0001__x0003_ÿ_x001F_ç@¨3_x001C_:'é@b%X:Y_x0012_í@÷}xÌÁå@0Æ¢ãæ´ì@Õ_p_x001B_°¡ç@é_x000C_zE_x001E_ûì@6;õmTî@¯&gt;´@úõê@.)ºÓÛÚê@(÷_x0015_zÊ_x0007_ç@ÐîüÚ^|ë@Þ¸÷`~ì@¡_x0002_\{o·é@KAðñuþì@ìà£PHé@,½Kz~Ûê@ÅÂO(ú+è@p¯ô%hè@ülª©Ïùé@¶Ähb¢ê@O"º%ºê@ÏzæÜëì@&amp;ñÙ_gï@_x0011_e6)7wë@3?jÅòæ@_±pÈÉé@Þ/#Ciì@ªVO\æ@à"LÀbì@®_x000E_ØµIì@'õ§Òkê@_x0008__x000D_ì_x000C_Ïöðåé@@Uuê_x000D_é@Ç7Ä¯sáë@ð¾	Ú_x001C_å@_x001C__x001E_ç_x0015__x001B_\æ@qÚ_x0005_Ðê@ö®)Ìóè@L&amp;è_x000F_!jé@F9¤&amp;ë@þ«ëFËì@;G_x0004_ìéë@52ö_x0006_¥ç@_x0010_·çîÍì@_x0012_o_x0003_æå@_x000C_÷3Ié@_x0002_cæ½æè@Ð_x0004_&amp;_x0019_úí@¸=pó¬_x001A_í@êe_x0012_à¶ðä@_x001C_Í_x000E_l&gt;Så@^ê3Dè@t_x0012_Çÿß_x0001_é@Ô;5ô	ë@­i¸Ú»ê@Pràôbî@ç(ó_x0007__x0007_)é@ é|_x000B_[ë@_x001D_ÊÁ¢í@¾r_x0008_"Îè@X¯H¯éªê@|4Ñúé@÷¸\í_x0007__x0008_ðÄç@ te]ötì@|bÞ"zç@¢ëÊ?$é@ºØ_x0001_§ê@_x000E_á/	cé@¬£ÙÈé@.à×àè@_x000D_Ô6_x0005_óé@}}Âñ_x0005_ê@$_x0006_ºKêõé@Ë°·£_x001D_í@4U£åfë@"_x0014_] æ@äÇÖnÔ_x0002_ë@6o_x001C_&lt;	_x000C_ë@¸²&amp;_x0014_¯_x0004_ì@êù_x0008_Ê_x001B_ì@ÀHD ×î@v_x001C_»_x0011_ë@î¶Ùh_x0019_:í@Ñ_x0007_¦Ð©ë@·_x0013_N¦ÍÄê@à_x0012_'k#àæ@_x0011__x0008__x0003_é¬xç@üä_x0010_²_x000C_í@_x0019_ÔvPç@­¼{ïÔcê@s-$ôÌ¦è@U3ñK&lt;í@)_x0006_ÝîGSì@à0áödê@_x0002__x0005_àW_x001D_Ãöë@_x0006_Ên~Xæ@_x0003_×ºH__x0013_é@Q(âØ(ãç@Ùøy¨S¸é@³ùñã+_x0013_è@_x0001__x000C_ÏCê¿ë@Ã¬Ë_x0005_Wç@³tù$ì@J=¡_x0002_xì@¢B+@xï@u_³ÆuÏç@Y_x001B__x001F_qé@(C&amp;ÃL"ê@T÷"&gt;_x001F_ê@jÁpÍ¼rê@E÷ÔOö#ê@o"h	#¶è@_x001B_&amp;Î¯Íé@*¬¯_x0014_/]î@`bL=_x0003_ê@ô£°Pë@Tt/@í@î¤ÇÚIxê@H«_x000F_zè@@v¡Ù_x001E_ê@þYT¿_x000D_ë@Ó¢_x0005_7_x0004_ë@_x0013_5_x001B_3Áê@"_x0006_5\·¬ë@¥Á~f_x001B_ì@8®Â_x000C__x0001__x0004_gé@*þké9_x0002_ì@êg_x0002_ Xç@¶½GýNè@b¥«_x0003_T­ë@)ÈØÊç@ÚáWXYì@_x0008_àu2­î@ÌJ_x0015_Dÿ»è@&lt;v¤b_x0016__x0002_î@BµÅÈ	Jí@_x0010_GÜÀä:é@Èe` \_x000C_ê@_x0004_N¹Uï@Ù_x000B__x0003_aê@´OëÐÉJë@_x000C__x0006_¶ä@LýQµÓ¹ì@_x0015_êÃ+Éç@Xx_x0003_oÊOï@j~º_x0013_1é@F[ÎtÌé@¹³_x000D_ä=Aë@Ø ü7ýê@k	_x001B_Âxë@LóFÓ_x0019_è@¾¾â_x000D_T_x0019_è@_x0012_Ö[_x0005_è@~x¥Ç23é@XÀe¿_x000C_í@É_x0014__x0004_Ðû&amp;ë@oh	_x000C_ð@_x0002__x0006_¹èy_x001D_*é@ÊÅS_x001A_ë@xl_x0017_&lt;W_x001D_ì@P_x0008_&amp;_x000B_qLå@_x001A__x001F_bÓUê@Ìö4ÍÆ ç@«W0;±ïì@ÂîB_x0019_Fê@¾ÐûÂxî@X¢Aòèjï@_x0003_ùãë@ÁöÕCveë@_kÚtIëì@¼!Íè@v§Cý¾ê@ôå_x001E_ø_x0001_îë@@.zmç@Úr5_x0004_ê@&amp;ÚÝ`ê@¸J|xÒé@^FHaìê@jV_x000F_Ö/£é@)±ýÕ_x0005_«å@ÊâóF&lt;ì@ú¬Í[ë@e_x000E_.Cä@$©©Ü_x0011_ê@úæHøì¥é@UrwÙÂ_x001F_ì@xz°u_x0005_é@_x0007__x0013_ý_x0006_r%é@ÑæÈ_x0002__x0005_VOî@(¥5«+ï@_x001B_u_x0018_ë_x0004_æ@ú9Oð6é@M_x000F_Õ§_x0017_é@+ô_x0007_Ré@®n»cÅ ê@_x0006_²øµjì@H(ÉheÞì@_x0003_@Á_x0005_ì@_x0001__x0006_	ôT]ç@âñ_x0018_¶VÚê@×ÖÃÓ,åç@N¥K/'_x0013_ê@{Cô7éé@=GÇr_x001A_Qè@°ò,ò#í@ÊñqÉ=ªê@X¢-q¤Iî@Üïô3_x0001_ßé@Þì_x0013_keì@EÓùÏ'ç@_x0019_¶4ÉÅë@_x000D_M(BXµé@Ó_x0008_5"7í@B§B_x0001__x000C_%é@æ¤~^_x001B_è@´ú_x0007_øøê@Di´¡qµë@°âÿ_x0013_VÈí@¤_x0013__x0011_vCë@&gt;§ð'Ûyç@_x0001__x0003_þ_x0011_]gÃé@&lt;´_x0016_ëí_x0012_é@oÕçâ´#ê@ëÍG¸káè@´uÙ_x000C_30ï@'_x000D_7BÖç@Ê:h(îëé@Ð_x0011_]Ûî@D^é¶½Úï@¢¦Î¨3ì@ªz£hâïè@®À#oFé@_x0004_úkÚ¨Âç@_x0002_iØ_x0008_â­í@~._x0015_®æ_x001D_ï@;_x0014_ùÕulè@B¶E_x0007_ë@Z*1º¢6í@_x0006_o!_x0008_AÂî@ª^?ã_x0003_¦è@_x001E__x0006__x0016_ñp³é@u-îNÓì@÷XíLWê@qhÛ_x0001_»ì@_x001A__x001F_Ô%,í@«z9üìç@ERCº,_x0007_è@îY¥_x0016__x000C_,ì@«UB~Rì@$:¨S	ñç@º_x001A_âÝÂæ@ Û¹Ú_x0002__x0003_hé@ÈGíÐ¸î@v_x0017_äZ_x001D_í@G_x0007__x0004_)Uí@Da_x001A_(/è@9lÐA"ç@p_x001A_	-ªÊì@ö_x0017_1Þ_x000D_Gç@ _x0003_äíVê@Ñ»Ëé@_x0012_Öd{×1ë@ÌÕÔ±ë@ß¢%mðé@_x0001_Í·2ç@Ôtm¼¤é@wÙ,µë@B«p×uîì@fìéUqé@øz%F4ãë@_x001E_Nm_x001C_Äí@à÷,ê@öÞÄ/_x0001_ì@fK	ÄÜqé@TW_?&amp;(î@Î;»ç_x0001_é@ÿe½E³î@LDÃ7¢ë@ß¥ÈdÕ&gt;ë@&amp;Z°ñÔìê@Ó?èÚ&gt;kê@vO¦åè@r}ÓI_x0018_î@_x0001__x0002_x5ZZ_x001E_í@/p_x0007_uë@_x000E__x0016_:ë@.þÅÝË_x0001_é@87	_x000D_§ç@cDAPà:é@¨³m_x0010__x0018_ê@q2¯+¨ç@Ù7ÚÃß£ë@6z^¸ê@~_x0002_­)î@¢ð:Ôë@³`"ç@+Z¾_x001D__x0014_Áé@Q Pþê@¸Q­_x001D__x0006_lé@_x000E_Be×æ³è@ÂUs»\_x0008_é@Ó_x0014_\&amp;°ë@þ_x0013_ZUì@æ9Èm&gt;ê@Ä5f:ðñç@_x001C_	«t¸Íë@_x0015_~¦¶Zç@ø_x0004_v§7é@K_x001C_t_x0006_É_x0001_í@:ÊV_x0004__x0007__x001E_è@_x0012_Ît_x001B_í@§ìþS_x0012_é@Ê_x0006_³puë@è=_x000D_^+ç@$vJ¾_x0002__x0003_!Ææ@ü«Ut½³é@ç&amp;ø_x000F_÷Iè@¤ð»è_x0008_é@y¯©£¨ê@Qüìì_x0002_Gé@Ý_x000B_Âmpè@^];E+ë@ÜéîZòé@¾8aq8Fî@YÊ_)Í_x001F_è@R¨ø;ç@òW,ãÞíê@F±Iê@ß&amp;HÞ^_x0006_ç@¤úBüäèé@_x000E_Á!¼î@&lt;\Æîì@ y-Ä_x0001__x000F_î@+ð7p'Sê@.¬¤pôê@²©Ô_x000B__x0002_qê@ \Z_x0008_ê@ïÏ_x0015_öì@_x001C_pz+g=ç@¢_x000D_\&lt;­ë@ò_x0001_)`ì@YµÏýÆ	ë@9_x001C_×RWç@+5ÌûGì@uÔ&gt;=¾(è@¸¹Ã._x0011_ê@_x0002__x0003_+Ò)oå@©uSËº±ï@q¢¦]q¥è@f^ 8TÜì@pÏg_x0010_ê@Ó)_x0012__x000B_÷ë@Ü÷0Ô`Qí@Gâ_x0015_uê@By_x0001__x0007_5ê@6/É+U&lt;ë@ëáäõì@~K _x0006_J¾í@_x001A_ÔäV`Pì@3Ì_x0010_@é@r_TCÕAê@J§WY_x000D_è@y_x0001__x001D__x0013_*cí@UÙ_x0002_á8ë@"±_x000C_L_x0014__x000E_ï@]_x0006__±Éë@_x000D_"-Û¯Øë@s:Ò¡ë@ût`ú9î@ÅÊzçæ@ÊÉG_x000C__x000E_ê@nó¯°_x0006_Êè@jçûQ;Aé@=¿03wè@Á$Þ1°sê@õ_x000E_=á=è@.0¯_x000D_«Vë@M¦_x0019__x0005__x0007_ÿßè@ÀíI[íµï@_x000B_9¡Z]í@ö_x0006__x001F_ªêHé@iÞ@_x0005_mçå@Îð²Ñôhç@Ö°_x0015_µ¿è@¢àvÌÚç@ÙòÝ&lt;f_x001E_ë@âq\$ë@þù_x000F__x0015_bï@Q_x0019_ßÏsë@Ò­.³Ç¾ì@_x0002_÷_x001F_ª¨zë@_x0012__x0003_#_x0019__x000D_¡ê@N_x0019_}ürî@$ë&gt;³é@Ü4_x0001_ñÚí@|º¶£ÔÁé@l2Äs"®ë@×|Òÿoè@YXöN_x0002_é@øýN°qfè@|_x000F_èÑ__x0005_é@_x0001_Â+¾_x0005_ë@fú_x0019_îÏê@ª&lt;]yÃ|î@÷HwR&gt; í@bÇxZ?ùå@&amp;ò_x0003_¼»_x0004_í@ÿÓ5ê@(#Aúî@_x0001__x0005_Q_x0013_ò_x0004_~Ué@+}5_x0011_ç@Ç`T	Éþé@_x001A_¡Dê@û5À=íbï@¹³'3_x001B_Òè@z ðþ¸ðë@_x000C_ó_x0002_l_x000D_eè@ÕK\I@é@_x0016_{~ë¥ë@L__x001A_¬_x0002_cæ@óÜ¡ñé@i+Î(¡$æ@±ð`ÃLíí@Vßa±¼]ì@Zß_ÒÔå@_x0013__x0007__x001D_±¿æë@J{&gt;Ã_x0008_ê@¼99_x001C_»é@úABê@ø_x001B_$è²_x001B_ç@§ø_x001D_Éë@_x0004_Tlë	Zë@_x0001_Õ"n½Oé@ç¼L4_x0006_:é@_x0003_|½_x001F_¦é@Ã Íò°ç@&amp;Å¼ê@_x0013__x0014_:?TVî@£B VKãì@Y¶^.Í}í@±ç¤T_x0001__x0003_kLë@â_x0011_K¨Ùè@øçQ_x001F_¯±í@9R_x0016_)ç@3N1_x0015_ë@¦ÕV6:qí@&lt;6ð_x0012_Âè@Ð~FWY/ì@¾ì[ä£ë@Oök&gt;aòì@eb¸£të@gvx{OBë@PªÌ¸UÂè@Ã¨ÅÆ.øé@J1vé@fÎþJ_x0017_ì@¦Ø¡Þ-Hí@èMí@6Cs_x0012_àé@_x0018_Yê©í@ÄÅn*ktå@ä±mR/ê@Ü_x0002_«M±»í@Å)ê@qÞ¶&gt;Ý_x000E_è@hÁVà²ë@~ñ®Öi¤ê@_x0001_ôr@_x000F_/é@ÎW_x001F_÷²Që@:_x0019_zY=í@PÓK-`åì@ì_x0013_¼_x001C_î@_x0003__x0006_½cÌ2ë@x_x001F__x0006_pê@ÆfêÏ@Öè@ú_x0017_¦&lt;·_x001F_î@]Ùúý_x0019_ê@ÖV4g;qì@@_x0007_v¬QÇé@_x000C_ß6î`wé@dÏ_x000C_Mkvë@Ôr*_x0001_ì@f°yþìì@ÞÐ_x0005__x0005_NÉè@¢È_x0016_¤_ç@~Êïy_x0001_è@ÔLÀ·ã~ê@ü²N_x001A_è_x000F_î@¡méÀ_x001F_ë@üá·Lî@_x0002_ìÜ3\zì@(_x0012_;_x0004_Ôí@_x001E_êm"|ì@_x000B__x0011_ëJÌç@&gt;^IQê@¡° &lt;Íè@Aw_x0008_ÕWì@_x000F_jlõæí@d+ð.ãýæ@Òhü«¦î@5ïCÞ}}ë@¼¤ë¡ÿç@Xö1±½¤ë@_x001F_¦^_x0002__x0005_kEí@çN¹$Jç@¹_x001B_]?mê@8Â$2è@_x0005__x001F__x0011_l4Þæ@VÝ$Ä_x0014_ë@ºê¯éSé@Ëä{üi²é@m_x0001__x000F__x0003__¢é@ØH_x0008_k½ç@_x0013__x0016_Â/Oç@óºI@)ë@Àhnõmé@0Â'_x0002__x0011_ë@_x0007_¬$À÷è@äÚfè_x0010_)ê@GAÃµ@æ@¶nKìâê@åüT÷Éé@µÿ¨Öeè@øBVê@Ð+õA"í@_x000E_ËñcÒì@Oºbªÿ}í@Ú~²_x000B_+ì@{l_x0004_¿_x0006_ì@×!_x0011__x001C_XTë@_x0012_DdÏ_x0007_Lë@_x0018_¾_x001A_úÁ·ë@?ô~Ç_x001B_é@I_x0014__x000D_&gt;.0ç@hsvW%ì@_x0001__x0002_^OoN9ì@¬R_x000F_²6òë@\Ëøï¨.î@x¼¿_x0001_y`í@#bh Gê@ñÇ$Bí@ ²÷_x001B_¡7ê@hqsÉJí@ÜÈ»Ýò_x0019_ë@~_x0014_ÌuÐúç@µ_x0003_ÇCí@åv)¬=~ç@ý06_x0007_aè@¦¥"QÓê@B»_x0006_Þç@_x000B_£`ÕÇè@ñ\®¶½è@EÅ¦nÆî@_x0016_¹x_x0002__x000E_·ê@&lt;Z*Þ]×î@&amp;ZP..ï@_x0007_3îám@ë@ÀÑcvRí@eò¤Ðê@_x000B__x0001_%éè_x001E_é@YB_x0006_üí@_x0008__x0012_=?mì@Ä¨_Ãë@¡©áX_¨ë@ÀÀ&amp;ê× í@¾_x0014_¤®[ªé@Pëô_x001A__x0001__x0003_î@k@)·ô´ë@|8·_x0015_*_ì@/_x0003_¥ªÇ¡ë@\åçÈ&gt;_x0006_î@»Xl.Åç@ÔÀkT¹¥ê@n_x0014_±¦ê@pÂù_x0001_´¢ê@pYI¥_x001D_ì@d_x0008_=ð1Îé@¥tÐÀdê@½yØ_x0002_æ@_x001C_n+JF¸í@¾I_x0018__x001A_å_x0004_ç@Dów	æ@_x0004_T_x0019_5&lt;äé@""¸.øç@l]i_x0011_.&gt;é@jH¾Ö/î@)£ÁÅZ_x0016_é@¥ß­T¿é@r-t+_x001A_ç@*ºmÕ°jè@Ø²÷&lt;}_x0013_è@¨÷ü»fæ@~s0_x0007_rÿè@ÿr±½ì@­UÑ5è@XQG©@)ì@áî]uøê@Ü/ßÖlæ@_x0002__x0003_^{ÜÍÑAë@²Zì¸Wùì@!_x0018__x0013_"fê@th`(ÕVé@d*Q*_x0001_8î@JÃ#Hãpë@_x0002_l÷DXDí@­qÜÐ'Ðë@ÄØñ_x0010_bIè@îxnqIéî@J_x0004_Î*Ðî@^­_x0004__x000E_ñÏç@x(1Óê@ÈAå_x001F_ì@¾&gt;¶6ç@¤õU_x0010_-ë@¸_x0006_jöÁÑè@Þ3_x001A__x0019_æÒë@àúS#ù ë@bNµÐI5è@µî±iç@®@aÎÏôë@pÒØÈï@×û_x0011_ué@y×í:ïÍè@_x0010_^Á¤Êé@t£_x001D_£]Tê@2&amp;rv`­ê@_x0012_'Þé@ð/±Mé@q_x0008_ëk_x0012_ë@@Ý_x0015_X_x0002__x0004_sDæ@"¡_x000D_8Àé@ÌU_x001D__x0012_¨í@0_x0001_Í_x0006_ø_x000B_í@Ñò­|S¿ì@Å§¹±Ý¤é@l³mî+«ê@_x0012__x000B_®J_x001D_ïî@ÁXe²_x0003__x0004_ê@À&gt;¿eìlë@RâI³_x001D_ê@Î­.Rê@Õ4ëPÖÉæ@ÿªú`®é@_x000F_Å·£_x0019_;è@ÀÃ_x0013_'àöè@@Õ¢¸jë@+Ä9ê@à_x000D_â¨ëzæ@_x0010_5ýñsµé@_x0010_vrÖtéç@_x001D_7çÄ¿¬ë@´xöSg_x0018_ç@÷ËÙºÛë@gÔÁ_x0017_ö_x001D_è@ñ¨ I_x0018_ê@~,ÒNdì@_x0016_©5¼Üì@GMw_x000D_gç@Õ1PHSSë@_x000C_ý;È@Ýî@:ð®v°ì@_x0002__x0005_Ü_x0004_ÜÅöüê@_x000F_4_x000D_"Øç@_x000E_ã_x0005_8°½è@Äþ¼1è@ÕR£²ë@â´Ô­)í@_x0013_Ò«&amp;zë@©¼ÓH_x0017__x0003_ë@ÍTî._x0003_5è@:CE7Wí@`'Pìxúè@TëXhÓ%ì@0~¦ÚKç@_x001C__x0008_f_x000E_é@&amp;As~Àë@@ô·_x001A_¶Íí@Ùá_x000B_*6í@zØ_x0004_²((ì@M­*_x000C_è@JpÊ1,ë@Wí'åÜÈç@Ë_x001F_"_x0010_î@p¤9Ë·¥í@î¶^ñ!@ð@_x0002_1VèW~æ@:$`8Cë@_x0014__x0001_z_x0002_Þë@¶x=_x0015_Xòí@#kQ?ô	è@È_,lNìí@ïd÷ãê@ °Ææ_x0001__x0002_Êì@ú13ú­Éç@ê²çt,é@J»Ý_x001D_æ@W®ÉÆ&gt;ï@&lt;ÞÅ{¹Ìê@PdãþÏEê@/_x0002_ô¦Ûæ@K_x0016_Q¶z.é@].ôi=í@"L f_x0011_ê@Ð'áµf_x000F_ì@­¥ yì@ÅG¬Ôð5ê@@ÇND´è@²ØRÈ_x0010_ê@ _x000F_ýß_x000F_5é@÷/\Ê^ê@_x000E_ÉåæVaê@ü¤ÇIfaí@J8Ý©ì@aÄÛ,._x0006_ë@¸Ïÿ_x0019_$~ç@o¦_x001F_ôRì@æ_x000F__EUç@Ä_x001C_*Û#_x000F_ê@(9ÈSóë@¾~.Pæ@Û&lt;Ú/HÛê@¢~±_x0006_ÃÕì@_x0014_µö_x0003_÷í@&gt;_x0004_qýë@_x0001__x0003_d~ëÛfì@_x0014_¹ê%sî@¸9_x0008_¡½`ë@sò*ß¬¡è@¹m×`è@%®gV=0ê@_x000E_Îo}uî@À(c"e¿è@_x0006_z½káì@\¡áYgî@¸îÍ¹d_x0013_é@ÔîøVAç@zÑyDÛí@l.ø_x0016_L~î@Æs51A&amp;í@ý¿ETg¬æ@_x0003__x0002__x0008_»ë@èÆ­Ìvç@88RçVæ@ûØ´xë@Òï2_x0016_ 8í@É'PBÕè@È_x000F_IÃJ*ï@r6{ü:»ì@º©_x0016_ÇÑ_x0003_ð@·1úÝ_x0005_è@)éöTpê@´³úT_x001F_¸í@z4ýàé@h:_x0008__x0010_Ó|é@£ìP7¢.å@ô^¯ó_x0001__x0002_SLï@V¯^Q®Pï@EW&gt;_x001B_@Pì@®,Ã×Aì@2&gt;ºzç@»&gt;t×nê@PXµ_x0011_%Õî@¾]:N6ç@&lt;ì*­µ¿í@_x0010_='&amp;×_x0015_î@dÖ'¢Z¬ë@¾8_x0007_ÿ¬é@´_x0011_®úí@þ¹7Ð7é@¦}ç_x0010_í@7sÝ{_x000F_Tí@_x001A_Á_x0013_ã~Vè@&amp;ßN!»Jë@9þX2ÃOä@;y5Ã°7ç@_x0010_Ø«®úë@z_x0005_Ý;+î@Îs­:¸Dè@¼cÞÊxì@O;_x0014_ZÈè@_x0013_¥Ë7ÿ_x0001_ë@êKG_x000E_î@ÕäMQûKí@òG~´}þé@+r689ç@]9 _x0010_¯æ@_x0014_-ÈÉ:_x0017_ì@_x0002__x0003_ÔWýôMêé@ÚþeQÆë@8]íg|ç@V [(«í@¦ò:z¯æ@_x0001_ùñnJé@ÿ[{úI@å@z¬Ij2í@H¯¶éZê@Bls!#î@ÖEEPë@	7Q£,è@ó_x0007_Oé@nÊP_x000D_áæ@v_x0010_Gé&gt;ì@_x0010_. LC.í@Õ 7 _x0001_ë@8ÊO¢óÇì@*gDS_x0013_æ@¥bxÝ¥ë@¢bAÅ_x001C_ê@1_x000D_Òï©Åä@êÃëÆäè@°_x000F__x0012_Qçbï@¦[Ï_x000C_ZNé@Â_x0004_Ð_x000E_ïjí@âa¹ÚPyï@b¿ayóê@4_x0002_øÈ_x0011_Nì@®`_x001B__x000C_öï@~C$_x0008_ñôë@Ôàì_x0001__x0003_°_x0016_ì@_x0002_ÍÉS¾Aë@ÇzÖñè@ðøâñÎé@Òdïc#8ë@_x0018_¾½µ½8ì@4²uMÝç@&gt;.á\0Më@IqP/¼î@_x0010_òx­Û¾ë@_x001E__x0003_®_x0013_Â3ï@Ñó_x0011_Í_x0006_ê@.ìhå@´3rÛè@.¿5®çUì@_x001E_V/×½¥ê@3_x001E_§_x0015_&lt;é@}z­ç@ñ+Á®Ôê@M_x000C_QHÇê@oD_x0012_ë@_x000E_Ç¼ÎÞ_x000C_ì@ÿóO_x0018_^í@¢_x0004_VÌ=Áé@_x000E_Àb_x0007_ì@¤_x0003_Ç4K	é@,_x000F_eÙ-´ë@_x0018_FõxTí@iäg ù_x0006_î@8¥¦t¿_x0007_ê@,0*_x0012_Åê@_x0017_Ù~ê@_x0002__x0003_/_[PAì@c{r\±æ@_x0008_YA£ì@ ÿ!+_x0003_ì@ZXÛ~Xî@Òoêm_x0002_í@ú	Ú&gt;1í@^í¬Êsí@öê_x001E_Îæ6æ@»_x001A_sÅ²Æë@¼Ø_x0012_Ûé@ _x000E_õIÅî@¬e®_x0005_ì@:YÓ(î@R_x0002_kiLì@ò-wg¤ë@Î,(g&gt;_x000D_ê@î¡!õê@ø4ÙCJî@Í6ö|®àç@¶_áù©ì@ç,1òj§í@"_x0001__x0007_WKËç@¿ç5-© ê@½mÜÎç@þ9HLví@IDóXÂFì@ÓýÀø_x000F_êê@_x0008_ò§Î¤¤æ@_x0018_qö|yÕê@«*ÌSJqí@mîî²_x0002__x0003_%®ê@y]ÊÎ_x0015_è@ÖA¸È1²æ@_x0007_¶]_x000F_Ìúè@}C__x0018_%ç@Y,ÉÐy:ê@_x000D_ÐâÞ_x000E_è@ x1·4î@KèÚÑê@_x0001_¥V!TÊê@t.ðÚ­ä@*cÒ]EÑì@*_x0006_Cõ÷_x001E_ì@¨	Ù*;è@DqöÃ18è@.Ú[kßÁë@ø%:âí@îá_x0010_jî@_x0003__x0008_®jçÂè@ûªÞø?]æ@Ì¶cÜ_x000C_ë@K?÷_x001A_^0ë@òÈ¼_x000C_lÏé@ª÷Áyç@_x001B__ä¤åè@¶ÌX0óýç@:B&gt;3_x000C_éè@p7ZÓnç@k¢xx_x0006_ ç@Þy_x0013_»ëè@¼S9uD³í@ÜôýL³më@_x0001__x0002_vr ­Ëè@±æ_r½eè@Pgöó_x001E_¤è@H$_x0015_$BOè@D_x001D_7_x0018_t3í@_x000C_A¥ñGÙê@\I_x0002_¡ï@-¸â;2ð@ç+&amp;~_x000B_Ãì@÷UGepºå@&lt;¨%0,Íå@:Å_x000D__x0014_áì@¦°ãõë@dPAÍê@³ê±¿Úªê@Þ¹Æ_x0008_&gt;ç@î	_x0014_Æ!í@ßA@_x000E_ì@ÁåëÎëå@0»úô|nê@vw´ùãGï@4)§¡ç­ê@¤=êN¼xé@XÙú¯ºÛç@_x0018_mîÆü!ð@wßYÀ_x0002_âæ@Ó²Rí¥î@îÃÁd_x0018_nè@ZÓöQí@Å¦E6è_x0001_ê@Á_x0008__x0014_:U&lt;ë@â%Ú#_x0003__x0004_Zãç@%ìA«	_x0015_ë@àô&lt;_x001A_¤_x0007_ï@²	Ë«_x0005_rë@ì974î@NzQH_x0002__x0005_ë@¢Ô¾Éè@ÂÌ[Ha$ì@â7uÒÍè@qÍó_x0019_þOë@á|_x0008_kûè@6_x000C__x001F_£cë@(^µ²ì@(w@_x0001_Cé@_x001C_?Æ5^çë@î_x000C_ï×åç@_x0011_@ìç@_x0006_yC»bè@&amp;b{ð5vì@«88_x0002_ÐÏê@Ü&gt;þâÂê@| _x001F_¿Ð	ì@6U¡áË÷ì@ÏFÓwê@ã~e*°³è@¬cÅJÄê@pcÌÐ|ç@ñwô]Òµë@@;í7æ@_x0014_ümfµ®ê@:ñ	û_x0010_dì@_x0017_à+"í@_x0002__x0003_)°ë¾P-ç@£tKE³lì@ôVöïë@{'½\Rë@ª©åà_x0005__x0018_è@ãóPÆ«.ì@ï_x0010_&lt;;ùë@sù¯_x001A_#Öå@&gt;«tÆ\ç@Ö_x0017_8íê@D*Cù_x001D_é@~_x001D_7_x001B_§_x0015_í@*µÈ_x0015_Ðê@*_x0001_è@fwêE©¼ì@R¬_x0012_×íë@«I¥}¸]é@¨|	òê@#_x000E_UeXåë@ª_x0001__x000C_)äç@x­mUï&amp;è@_x0002_í_M_x0008_ë@P¶1Ðí@ôÜ_x001A__x001E_­ê@UÖÚêZë@2#Ãî@É(=:´Sç@£µÍ®!ç@,÷_x000E_¨_x000C_ëæ@í_x000D_tÀ`í@ï÷ÛiéËê@±Ã	_x0004__x0005_îÑì@ªè_x0006_ïé@øIkñdì@ÒLÐ ÷æ@JTÌy@ê@'ê_x0016_!¯é@ÞUÃ±¤ê@^&amp;ÚÁ_x000E_ë@ªM?/Â-ç@ìóLªBì@[EÐ§®ë@_x0001_7NOë@³í,Æ%é@òÍÚ¢Uë@J´Z_x0006_ ê@CþÛJí@_x0011_±.».ë@·h^_x0016_Áìé@Ê_¨Ý9½ç@%:ÑT¶ì@_x0006_³|_x0002_àî@_x000B_ÆÌbàÕê@8-_x0003_ ²Îê@ñ§ßsî@Âã_x001F__x0001_é@^·L¿î/æ@´_x0014_=_x0008__x001A_ê@òG_x0016_1­qç@N_x0013_LsÖ2ï@.Ppï@yñê_x0005_·ê@ÔC_x0007_ç@_x0001__x0002__x0008_&gt;Æ!_x0015_ní@L!æÏqlî@êFÂ_x000E_J¼ê@B1"Ñä©ë@_x0008_P]¡ë@ïiGÒ±Óì@ãù0è¡Õë@ÖÏU_x0017_!ì@FÇä\³ê@_x001D__x0017_Tb_x0005__x0003_ê@_x0002_j\¬»[ç@éÖ_x000C_ÝØæ@_x0015_}ôb_x001F_Bé@_x001C_L5îHê@ \¯ü¿íç@}_x0010_5`Æì@fÅÌs\í@Ä*§´µæ@¾SjÈûÚî@ºiy.%_x000D_ì@_x0015_:ì¶Äoë@FÕ&gt;á&lt;_x000D_ç@$¥XÉaê@%	l2$î@_x001F_sjÔ	æ@v¤_x0014_öÊ_x0006_í@ßb±eì@_x0010_íT9Þì@Ss¶'óè@9·áv¹ì@h¥¨páiê@.§¥$_x0001__x0002__x000D__x0004_í@;~)æÇê@®~_x000B_BÒeé@.¸8,é@fU7Q®ë@¶Æ6_x001D_Ùç@_x0018_]ñ÷_x0014_ç@vd_x001E__x0005__x0013_yî@_x001B_S=×_x001C_é@_x001C__x001B_m9ê@ÌÏ»üRî@_x000D_§ò¶Tvë@Ü_x0016_F_x0008_ßë@n²_x0005_-_x0011_ è@ð_x0019__x0015_Àµé@_x000E_&lt;_x0019_xK_x0014_î@h	èÉç@Rò±Oî@.Ä«¿êì@tq:î,ì@rF+IS¦î@á_x0018_ô ¡Ìé@¹+1öì@KÞTÄ ë@¬Oµvuì@_x0002_Üñð_x0003_è@N&amp;q¾Hç@Ü)_x0008_=ê@££¹$Qé@Ýýx(&lt;Æç@èk)JEñî@Ó-Ä5ÑÄè@_x0001__x0003_{v_x0017_oÔè@®EÚShì@4rcÇ_x000D_Æí@îO¿K¤ì@ôúsýFYë@_x0008_¹ò¢MÌî@³jÌ_î@_x0001__x0008_kô¡Áì@¬¦Àï@3Ó´u ì@,E¹ôôí@v[Ég¦_x000F_ï@§ªÍbøì@Ûò_x001E_$3_í@_x0010_Ó(ßóí@\;·æþì@ÙØÜ½­5ê@sçñôÞUé@ú_x0016_Ûoå\ì@T~Z«ë@²å?ðÏê@_x0006__2è_x0003_ì@,{#?më@8£ãu²è@îóø_x0019_qCè@0bÝôì@d¡2C_x0011_è@ÔIRZ_x000B_5í@Ëk}¶¨ç@ßõ ¶_x0002_&amp;ê@1MÞ¦Ñë@|8ô_x001A__x0001__x0002_E¯ê@_x0010_tÌ_x0019_aÝé@þÄ¯1ê@y}£ ë@_x001C_Ð¨30¿ì@!¡ÕuQ_x000B_ê@©%ý¶»ç@ÊKÞ%_x0004_4î@bÆÈ=®ë@m¨_x000E_q£ê@¼b3_x001F_ì@ùÆ±b!nì@aà£Õé@F­yA+å@N5ÚYwæ@¹_x0016_Xì@[GÌRê@&gt;/&gt;aç@ E¹5¬¢ì@Pi×Ëë@zK_x001F_E||è@Â2ß5Þì@ôÔÔ#¿Àé@t¼Læ"ç@ðr*À¶î@¶§Äí[ì@yËAÅ7Mì@þÆH(&amp;é@_x0011_ªGÓç@"í­ôxÝì@4"1áë@6ø~Oêè@_x0001__x0002_¶L[4_x000F_ÿì@&amp;®V.zî@fÆ_x000E_¥ì@_x0011_ø£P#ê@ÚnTRóï@X?Ï§ç@nÞûQ:Úê@-P;Û_x0016_î@t=+_x001A_uOè@$¯?®§_x0003_í@®e§_x0014_è@Þ_x001D_A_x0012_À6ì@Ê_x0001_[_x000F_¹àì@mål¬9é@àÀgÓ°ýî@Äv*A»è@DülUkî@0¿«ËOÒë@¡Ëä,=ì@XJ¯à_x0006_0é@FH±±ÉGì@Ì0OÚøê@	ò¡ÄÔç@_x001C_öÍ;?´ì@Z«\µ_x001D_.ï@Ôoõ¯±öí@\d2¢0ì@uû{§Øè@¢Æ_x001B_#o´ê@_x0015_&lt;à´¹é@_x0004_J$}_x0001_çê@0Ì¾6_x0001__x0002_ø¯é@q_x001C_´g î@&lt;ém_x000E_Å_x0001_ï@óBl0Æ=é@_x000D_1¾ë@*_x0012_mXwè@¨uÈ._x0010_é@'Óðñçæ@àõW¬_x0004_è@n_x000D_ãíé@_x001C_Æ_x0019_î@°_x001F_e_x0011_P;å@tÎo_x0016_Ç®ï@_x0017_SÛÝZæ@_x0012__x0002_8UQ¬ê@bRú¼¾_x001D_í@Bæ|.`î@Ü_x0019_kHVRé@0§g¬Òë@Ó&lt;+O,ê@ì¨xè@ò¤{ÍÙµê@ºªÿK?ë@ËlåX;ê@Ûª§b5uå@¦ùîØií@üDÕ{ì@øYÃÂßë@¡Çí+_x001C_ì@&lt;_x0019_.·oæå@_x001C_ð_x001C_\_x0001_`é@Óð 3ùæ@_x0002__x0003__x000C_»ª$úí@^~` Iç@X_x0008__x0014_³å@¬0MÙ&amp;Aî@|_x000C_3æ@Â×6	Áè@sÃ_x0008_UT_x0002_é@ÏýpE&amp;î@_x0010_Ê°_x0003_Ì«ê@VÇî@pr¼=©Ké@582ä3_x001B_å@¶N»ªPë@+ÊéîN§ç@jo:ùlì@ÞË_x001A_À§*ë@v8ö¸ í@%RHõÅHæ@þ¸k+@Øê@d_x001A_bXáè@LN¤Ó_x001C_è@N_x000D_|sÇé@ö:Azºë@n*`|ë@Þý£_x001B_ä_x0001_ë@';V/_x0006_ì@Æ´ÇXìäê@*_x0010_c_x000E_é@L5_x001B_8üë@Þ^ÿììí@Î$H@³@è@¡b,_x0003__x0007__x0003_eç@_x0018__x001F_øæ_x0006__x0014_ì@_x0010_X_x0002_Åø"ë@)îZñHÇè@(J|R_x0013_»î@Äê¥ü¢²é@JùúÃ&lt;Mè@0·Õj_x0006_ì@^_x001A__x0019_î_í@TÊ_dÈ6é@Õh¡üûpë@_x001E_1ø©é@_x001D_q_x0017_·Qè@¢4²£çÈé@ê±,sr_x0012_é@[+_x0017_/ì@×%ÃÝì@(ß é_x0016_ç@_x0011_V+Í¯rë@Ø&lt;üÆMë@Çð\:iè@¼H9ë@âÿ¿Õ!dí@ÑnQá_x0014_ì@_x000C__x0018_ôì@È @_x0005_é@ihOÊRë@_x0003_Än¢±î@¡æbÁqê@%çfI_x0013_uí@{4½Ðo_x0001_ê@Ì_x0007_Yî_x0004_é@_x0002__x0005_Ê_x0015_.&lt;k;ì@§Qdé@XÇ6²±öå@_x001A_»À£­¥ç@ûó¦×ôé@_x0008_Â®ú 6î@ÌÖè²/ë@°9Ö+í@-k_x0016_Ñûç@¢8&gt;_x001C_Áæí@p7V½;ë@rKòóPê@Ê{Üg_x0008_¯ì@B_x001D_ïûÍ'ë@T+_x000F__x0014__x0015_Zé@âîBÖ¾ï@éz]_x000F_¥4ë@)_x0004_5Ò¼Àê@±¼ü5Eì@_x000E__x001D_]_x0006__x0001_Äë@ªÚS2*ë@'á'2_x0008_î@¦$kü_x0012_ ì@ [(Dæóé@z_x001E_H0_x0001__x0014_è@ xr}é@õÃô_x000C_kÀç@ê:¦Â_x0003_é@FöVDî@õA-Ðcè@öã_x000F_Úué@À¹¬_x0008__x0004__x0006_ZXê@Ã²é¡å@4,càrê@_x0018_²3Â_x001A_bí@ñÐ5}" ë@_x001B_%ÎØé@,_x0017_\tQÏë@{µu_x0008_¾«é@Æ6| ½ï@ÆÜ_x0016__x0017_éì@Vq,_x000B_n¾ç@È_x000E__x0015_4{_æ@xä#ªë@_x0004_øÎígÏì@Ê ó_x0005_ê@JÕ 	ç@è_x0003__x0018_xUî@OÝfW7ê@_x001C_í¹¸{ç@!8/p/î@ßQ÷_x001C_§é@yJ_x001B_®¹læ@¸=ùã29ê@mýbä_x0014_í@_x000B_}öÄCIå@Z.HÎËùé@2_x000B_âßø_x0002_è@2mpîè@_x0019_Iá®ç¿ê@ê_x000C__x0012_*ÿé@vc®Í_x0001_ç@]Ò¬$Åíè@_x0001__x0002_pý$ÝûÞì@_x0014_»Í×üì@äòdë¶ì@/Âó é@Øºir)ç@¬ôñ&lt;Þê@|&lt;zyoEë@0ý;wÕðê@È¡²ì@Èµ_x000B__x000E_îé@bl-Õç@_x0019_L_x001F_*_x0004_Uè@e5øm_x0010_úê@_x0007_"¢Ìõè@0¬qãTCî@ÛiC%"ê@_x0006_»õß4_x001B_í@_x000E_ý8Ä$Nè@@'{lBVê@Ú0j_x0001_ì@ÃüÇÏh_x0005_ê@&gt;æ_x0013_ì»]ï@,à ÔCï@§g&gt;Ôéç@jíº¡+ë@ÙkÎ8_x000E_?ê@âòäê@ü&amp;§sgé@þÃbÔt«ë@G_x0017_¦[ëë@_x0012_¯æ4âaî@.'t_x0001__x0003_Zpç@p»_x0011_]_x001B_3é@ÇX¨Ì«æ@ö¹_x0004_**î@ø¤a#j­è@ h:¾ÿüì@&amp;"_x0005_W-ï@Ã._x0014_1î@ÏÅK¶_x0016__x001C_ç@NÒ(É·ãæ@ì~äµóié@ó7ò9_x0012__x0005_ê@¶F_x0005_))Mæ@Wú¬þí@jÀXOì@ûôÌÂ_x0014_í@2Vß£yFç@B¹·Ô_x0017_é@îUéà_x0014_î@Ò&amp;¬)Ðì@Ð®bÍwfì@^__x001E_dWë@ïf]ç é@ZÂß¦Ú_x000D_ê@uM¥ÉMê@±,T©éÝè@~}¢V_ðé@ÐÅ²»ùê@ió?L8Ðé@û_x0007__x0018_ë0¤ç@iJ_x0002_JZíî@°ÚÇ_x000C_ê@_x0001__x0005_²7"läæ@Ò_x0002_ÕqSì@_x001A__x001F_ÔG¤_x0001_è@_x0018_ÈL/3êé@Ä§ÙI8ì@(9Í_x0001_å@jæ_x0004_e_x0018_è@_x0008_JÐò_x0018_5å@DxM_x001C_í@øExw-è@_x0004_Î_x0015_jÑæ@å¡_x0005_àrê@yA²_x0015__x0012_që@Ö_x0013_Økãé@Õæ«3_x000D_ê@É_x0002_¦ç@Ò_x001B_øì@êëç~ê@S_x0003_-åÕ0ë@_x0018_OóÂ_x0015_ï@c?m$-÷ë@#%_x0008_­)Kê@²ª­4Kë@íÌú_x0011__x001C_î@p_x001E_Rfë@:_x001C_3_x000C_¨×í@ÀI&gt;@ì@ÓÕ\öë@Â!Ôñüê@³Ò_x0001_æsë@_x000C_k=ô»î@¸4ê_x0003__x0004_gºë@ÿ²®UØ#ë@Ô¿_x000E_Ìé@kI¨È×ë@à_x0001_ Åõvê@÷ÿ	*ïsç@ DíØÑè@½_È±:ì@)_x000F_¡ê@ê|!¢i=ê@cÖ_x0019__x0015_ç@¨W¬Lä_x0008_ì@,ºÕÀ_x0002_õç@fÉö1_x000C_	é@KÀ_x000E_ü/ê@Q0µ ¸»æ@|ýK0Øoê@é_x000C_Ö_x0019_té@H_x0004_©Á-ë@yPh8ôì@fèêÊµï@ÕKE×(xí@ú\n´Hì@Y_x0014_¦¹ïè@)_x0004_VPWïè@ú¦øHZ_x000D_é@c¸_x001F_¹ë@Bãj·;Ëì@áyx±è@·J([Fè@NS_x001F_.¥°å@TéiGÑ:ë@_x0002__x0004_£ÉÄBfè@0ã¦j_x0014_ì@¡P;ß9lì@RUãaBÎë@*ÿ5Ölé@,&lt;^µèè@$_x0013_ó_Yí@é+:½Êí@]ÈØ+_x0001_è@ÔDg],í@^ÌÕcÍé@vÃðq_x0015_ð@%XècÞ!ì@0S¯û("ï@_x0002_&amp;ÀÛ?_x0002_ì@´z_x0010_eÁê@(_x000E_Ø·íì@_x0005__x0017_[RöÇç@Bö¦ë@_x0003_Ö&lt;B%âé@.s_x001E_	11ì@¸_x0015_ù_x0014_\ë@ ]¯óªé@×¶6ïë@[@È¦¨(í@¢2³g+ïç@è_x000D_ØÿOé@âÿ_x0001_Éä¦ê@³J¶òÅé@GÈÞDítì@Ùy\EþÞè@_x000E__x0014_kô_x0002__x0004_&gt;_x0006_î@÷çå_x0003_ÒÙë@_x0018__x000B_Øp'é@_x0017_÷\·0é@¥õ_x0015_ù_x0007_ë@V"9D{ê@/!_x000F__x0016_{ê@B_x000E_6d_x0005_Àì@;_x0010_ËÔÎî@âä_x001E__x001E__x0001__x0016_ê@0l¨keÓè@äOK0ºí@îT³_x0007_£ë@ìRîù_x0011_æ@l_x0008_oÖÕ©ê@õC(]éWè@Öãx_x0015_ç@_x000F_ôù_x001C__x0015_Væ@.jwZïì@ÉFØ è@ó¢_x0002_uê@[æÖà½ê@ËË¿þ^µê@_x000C_)yÖì@Î_x0011_B~Aê@¢Ö_x000B_8Y_x0016_è@íª¾¸Àéë@ùO_x000D_Í_x000E_î@¤MÏÏ}¾é@Â{+½~#ç@a_x000E_n¸î@çý.Ùì@_x0004__x0005_&gt;z ãì@ËªáC~é@.ùö´¥[ì@{ mûç@&lt;ZHn3é@bÆ@üyì@Ëh£2é@:ôÚ!_x0016_rè@_x0004_½Ã_x0007__x0015_ðé@_x0016_½_x0001_¹_x0001_î@_x0011_GùÍ[è@ãJ712_x000F_é@°ªj_x000B_6è@Úsû¾Të@úeï[_x0001_ì@5m0d_x000F_òæ@¢»iñ_x0008_é@¶Z_x0017_|9¹ê@-¥0_x000E__x0018_ð@_x001C__x0011_õgQì@¤9T_x0003_°ê@¦É_x000D_Çé@_x0014_Úº7xHê@/ _x001D_è@g_x0012__÷|_x000F_ë@Kº}·Êæ@uøÀ¢.è@µ_x0018_UõY8ê@_x0002_Ò­úYí@NÅ¤Í_x0019_í@Z!WÇì(ì@\¹_x0001__x0002_vÂì@0Ò)-Éeí@_x000E_D°_x0010_Hì@PåÉ¹mè@þ)îu%_x0016_ê@£ÐÂí@ÚmH9_x000E_ê@ý´½Ñê@û_x000C_È_x0012_ðí@y:_x0010_Ð_x0008_«ï@Ô¯ÑäÕí@x%#·ç@L_x000F_!ì©è@pF¶_x0006_ué@I_x001E__x001A_Îë@&amp;_x001E_z Òé@Ì(¹¸6ï@$~O ê@X"$Â÷¨ë@þVÏ7,ê@XÝT_x001A__x0010_òì@[û'áZì@fÍ è_x0006_ì@_x001A_þÒ_x0014_°ì@·Õÿß\è@ÆÀ^¯_x0004_æ@é5V_x0008_Äç@Þ$Åz¬·ë@dQ"³tî@²¶`£(àê@ëxÙ³ê@ç_x0015_.WiZê@_x0002__x0004_Z\XªMåî@@¥q]ìé@óªew_x0004_Yé@hÛpØÍæ@x_x0004_BÇè@¸_x0010_Ø7Ôõë@;ïæ@ÀVqCÁÈí@üåîÑ4æì@PÁ\Zví@£_x0011__x0005__x0013_ãä@¶"%X2Ùé@ª¸	÷ì@gsÔ[%è@¶ÞW_x0003_(Ñê@4qØÌØyæ@%6_x0001_ñé@)¨Yí_x0007_ð@døKßÖCè@çÌ5Ø­ç@Lë§Ò¯_x0016_ç@H._x0012__x0016_%ì@jD¼ùiç@% ÝæIë@öHu#_x000F_xé@tàâ_x0007_KÂë@_x0013_ë_x0005_Eïæ@v_x0017_yq4æ@º_á[§té@t_x0010_(³´bë@_x000D_Õb¥ë@_x0014_$¾_x0002__x0004_­èé@Þ$_x0003_5gè@_x0019_-´_x000B_Ýhí@Ýf9ìØië@'8tî@í_x0001_É§eé@_x000C_SÉ¯¢ë@ìf*Ñø@ê@±¶ÑxÖîê@_x0016_¨Úë_x001B_ê@¶.øWÛjê@tW¨ü[ç@p-³6ë@v(Æ3[æé@HÄë7sÔì@¾ÿ?å!3ê@àÖ¾IaQê@W;®ÈDè@wµÝË_x0003_:í@_x000C_Ülô&lt;¹è@æÒ_x0001_Ð;Òë@_x000C_}§oè@&lt;_x000C_â¤è@P_x000D_h_x001E_4kë@_x0006__x0011_@¤Øì@Î_x0006_~_x001F_p_x0006_æ@1,ë@Ü$e_x000C__x000C_ì@_x001F_g_x001B_;æ@ï)A©}¬ê@ÝI»çé@Ö¥Ê³ì@_x0003__x0004_	ªk_x0006__x0002_ê@ $åÓæî@_x000E_÷%6`ê@Î&amp;ý]1ôê@¢j;¯ì@RñÍ´ºî@tszñ_x001E_°í@ÊóE_x0003_ê@­_x0018__x000B_ú_x0010_úë@¬á_x0011_Êí@Ù(ÏF¥âí@²cßbÄ¸ì@&lt;¿û0'è@Æg_x000B_ËrÑé@_x001B___x001A_Ã\ë@yßnlÍ³æ@µ±ø_À1ë@$å9E4ê@ÊàôÀùí@©ÏÔp­Ãî@é¨Uå_x0018_ç@ó¥f&gt;Kmí@ m(®ä^é@¯µu_x0016__x000B_Çæ@æçºmGê@-wàoèâë@J_«ËhXí@-¼==[é@ê1SÄï@í_x0001_Z£Òå@X.ÐvBè@î¯¡ï_x0001__x0004__x0018_ï@ÌÐ_x0013_~7Zì@Qã\E¼Vë@Pÿg)cçì@;[Ë4í@¢F­D%í@â_x0014_ê§Iè@_x000D_ÞÜL&lt;Wî@x¤hÍÄé@_x0003__x001C_JBÌ¨è@Ø0­^_x001E_è@¯_x0005__x0006_3n_x001B_ë@_x0002_uFðx¡ç@ù_x0006__x0018__x0001_ùî@¦[_x000E_ÎýJé@!»që@çró§À¶í@ú¹sñ¡ºé@Ã_x0003_-í@_x0019_Í¿s(Dì@'2åûòLç@,[\fX	í@Ø3)AIë@J_x000D___x0011__x000F_Oì@Sæ_x001D_ ,è@ßEUóè@Â	_x000C_'ì@TpÜÿZê@?_x001E_YLè|é@uO_x000E_ÿè@1ªörÑí@EOÛë@_x0002__x0006_h+Ù_x0017_ÿê@_x0018__x001E_Ûö2î@D)nKì@:Ì¡L_x001B_Rê@,_x0002_?_x0004_¢¼è@¬_x0010__x0006_ßíµí@¯Z_x000B_÷_x0003_é@V_x0010_ØNðå@_x0011_eÃîå@åxè_x001C_ö£è@â_x0006__x0010_1ì@fÙÔÝ§õç@ð_x0002_ëf%;ê@-_x0018_á»¤(ê@_x0004__x0004_7è@Q¢2e ¡æ@÷è¬¬¬Âé@t_x001B_Ïxî@np¿8_x000E_¤é@Ì_x000C_2Ñ_x0006_é@Î_x0005_Êç»¾ì@°"ÆÑé@¼°2_eë@3ï'_x0001_ZDê@GôØ5Ç¸é@ø_x0011_Cëóå@Ui_x0012_^Mê@¸Á&amp;Yï@Ðý'²íní@ÚÞv _x0010__x0003_é@s_x001F_ëþÁ_x0019_è@«Z_x0002__x0003_®è@rµv_x0001_æØè@µË,ôqé@&lt;_x0002__x001D_r´þé@Ìëoù_x000F_î@0ÌÓ÷ßë@1_x0005_6fÁì@_x0005__x0007_¿3w&gt;é@:bl¯À_x0014_ê@_x0019__x0001_8$÷sè@Ë¿6J'_x0007_è@ÎÆ)Üåºï@4_x0004_àKaê@öë_Qäjé@]ú×Ä÷ê@â¡_x0001_ÿñ,ê@_x000B_9!´gêæ@úëI×ë@!°Âî´é@U_x0001_N_x000F_}þæ@_x0002_YÒç@JWÃÚR_x000B_ì@TNËÂÓ²è@ê'_x001F_*ê@H©ÛHIcè@ÐANÄ_x0008_í@_x0010_fãó·=ì@©q{¨FYè@_x0003_¬ª_x0004_¹½è@,8uÌysè@ê¹G&amp;\è@_x001E_Ê§¤&amp;î@_x0001__x0002_Y¦Å¦í@ G#íÿtç@'Sÿ/ì@ð§©!æë@ó_x000F_æç_x000C_î@T¼°Óî@_x0008__x0005_­_x000D_*ì@_S-Lë±ç@ö¨^Öî@LÂæUz_x0013_ê@_x0019_xß«'î@$zjOé@Æ_x000C_¥Æô½æ@ôW_x0001_¦r©ë@ä^_x000C_{µ_x000E_í@rµ^Ëë@5æ=_x001D_+úç@pwoé@Ç©_x001B_3$ªê@_x001D__x0004_Íb"_x001D_í@_x001C_%n_x0002__x0006_ê@Ôÿº3ì@oª_x001B_"Ø~ç@öÖên¨Âå@ó\~Zïê@ÑJºe\°ë@x3&lt;î1ì@^_x0005_Óí¤®ç@_x001D_|³öBë@I5:®è@_x000E_áw-C_x0011_í@¯ðô_x0006__x000B_îë@¡%	_x001E_áê@ÍË_x0006_Ã2_x0006_ç@_x0002_ßs?Yé@«&gt;_x001C_Y4Üê@°¦±ËµÆê@/í_x001C_ä$¹ê@Æ`8_x0007_&amp;ë@ÍAì_x0003_eî@,÷`7®í@½`©h2ë@³ªà1ë@ÈMìì&lt;ç@_x0004_:Fí&gt;-î@ª«bd¾í@¥ßÆ'+ð@Íc²	§7í@ñ¹Ùyoï@_x0010_ÎõIHë@_x0005_ÁÓ\_x001A_è@_x0011_çà_x0012_üÙé@Wö1Tqì@¾_x0017_øgí@ÿ¥!ãé@\_x0001__x0004_sµë@MPM_x0008_9:è@Å¼7/_x0010_ç@5wn$ð@¡õë¨ÃIî@bY_x000F_&gt;'_x000F_í@îtu"°Hí@Ä_x001F_ENç·è@_x0001__x0003_Z3RYüwê@i¨duºÈë@_x0016_ç_x0016_¹Áé@ôÄ«DgFæ@ÈMé!é@\ñKùt&lt;î@W_x0005__x0007_èGë@FPÜL@ ê@Õ_x0003_íûPæ@ê_x0006_¬Åì@jª~¶ìôì@Ü4ûëWÂè@8(_x0017_ý_x0013_tì@j_x0006_'ë@JFkï_x001B_¹í@Tr7_x0019_§è@_x001A__x0003_¥°ËZî@_x0003__x001D_]êj_x0001_î@&lt;.c|ðuê@Ú¨áÙ[ë@)yª_x0019_é@®_¹Ëýë@±B_x0002_æê@Æ	´ÎPì@	hç¡_x0003_è@$Á¤g¿ê@'^_x0018_æ_x000C_íë@ô[àÅÙaæ@Ì=èãaé@C¹{_x001E_·ë@_x000C_N\_x000F_§¶ë@¨´×j_x0006_	ô+ì@x^Gûøhë@Yn/Æ&lt;í@ÔZ_x0002_¿eáê@_x001C_Ùá_x001B__x0007_Èå@DdV©óí@¦_x0010_ôë@@ÚÃR3Åç@ãÖäKéé@=9¤ªTë@²½¹Æ»í@_x001E_Îë_x0008_ð@}!~¾_x0006_é@ÑÛU§~éê@§I»5öé@[GÉ_x0012_d_x0004_ë@&lt;yÆ_x0003__x0005_ï@_x001C_ð´¨_x0001_í@ý_x0019_ÍY§Nï@J#å_x0019_-_x0011_æ@&amp;´&gt;SÝ]é@ó4_x0012_/Zè@gÎ&amp;Êl|ê@Î'Oo(rì@_x001F_O½?_x000E_ð@gSø\¦ë@ÿ_x0014_1mæ@PÂqètæ@x|òG_x0015_¢é@f=4Çæ_x000C_é@ i!Ëjí@Øû"Fÿ!æ@_x0002__x0003_´¼üV®_x000B_è@½ã¼¢_x001F_{ë@\2¸{zè@hHã_x0008_u¸è@¶öüãqê@2hÌÔ¯Ìí@S¥lé¨Óé@½_x000D_¬0bí@®_x0001_¾^_x0015_ì@ÎÇû[Ñ&amp;ì@[3_x0015_ë@T0_x0005__x000C_å@¦V_x0001_îê@¥êäÄSë@|WÇï{é@Õ_x001B_Ê\Ðè@à5y¬ç@ 7ªeoPí@$yÙ.î@èT îW_x001A_æ@F}_x0015__x0002_ù ê@&amp;_x0004_1Üë@Ó|ó_x0004_0í@_x0004__x0003_áoóé@ÌÃ&lt;jÚsì@rB]_x000D_7ªæ@ägk¹Úÿç@\º:çì@X_x001A_ÕOn¤ì@Ô|ª¤}ì@þ&amp;	µØê@WÚBÔ_x0001__x0002_k©é@Ì9&gt;|æ@;PTÌ`ì@/äé@E­)é@b3÷»_x0013_ê@oE;%iêë@ÖLÉ¸çkí@Sº:	±ì@?µ:/Nç@û_x000B_bë@|©âô½_x0018_ë@Jnä/äè@á_x0014__x001A_oê@bsTæ8ç@£_x0002_Ü«^ë@\®Ò9î@VÃ´Ûì@ëëæa_x001F_gë@_x001C__x0001_o_¥¬í@=hÇÆCï@Îé1_x001F_®ì@u;_x0018_ë_x001E_Ví@_x000C_q¢R/;é@ÝiÁÑ®¢ê@_x000E___x0016_Ç(ç@tÚ"ÛÌIì@TbýË/é@V¢&gt;¯³ì@Þmcz!î@^¦Ãcæ@P_x001A_òXpzí@_x0004__x0005_ðÞ*ôxê@`_x0019_C%×é@½k9ü_x0012_æ@¿fÕº,_x0008_ç@_x0019_îÄ_x001F_×í@0_x0011_2º§dê@¦×kç_x0007_í@3Â_x0003_voÀì@_x0017_G_x0002_Ióç@_x000B_	&lt;_x001B_µyå@F¤ê8_x001E_ë@_x0008_f|èæ@dxûnV_x0002_î@ªFûxù_å@ÈàLiPç@´«}lLî@6_x0012_a_x000B_Ùéí@ÎJÝC_x0019_	î@_x001E_¼¶¦`è@Öìé«½ì@_x0013_ ãê@:£:!:ì@+f,øbç@ZY¦&amp;Üè@NÃ1Öv¬ì@G¦é_x000F_þì@|Dn#_x0001_Óì@vï_x001C_×¹_x0018_é@_x0004_¨³äæ@ç_x0002__x0016_ibê@Ë_x001E_É_x0006_X?è@ÃÑ_x0002__x0005_ó_x0017_ë@'ª1ÓÖç@&amp;wh~_x0003_î@&amp;K_x0010_Ýs_x0007_é@fÐ}_)pí@Ð_x0013__x0011_\²è@DwÚ_x0002_Íûê@N)_x0011_ßî@x÷åÚ2í@ò`À(å­æ@ËKøcüVé@÷â¥¼\ïë@(Ec_x0015_tê@ªÀAÅì@èEÒ_x0004_í@ô(ÿÃô¥é@r×¦Å^ªí@Ø_x0001_Á_x0008_&gt;í@pÙ¶£½ë@0&lt;XÏ³Çë@ú3¢¢¼dë@bË'_x000D_8Þí@0ñ¶óë@J,0_x001C_·ºí@bâß_x0004_Öë@#9#)"&lt;í@W±-SOí@}§¥³ýéî@ÑÂ_x000D_¬@é@Î_x000C_Bq_x0002_Zë@_x000B__x001D__x0018_à_x0014_ì@QkQ¨_x0010_ë@_x0001__x0002_åÜ&lt;)²fæ@ØM_x001E__x0006_té@(¯Rä_x001D_Bê@Fÿ_[6Sê@«Ý#+ì@jòÉ±_x0004_ì@æÍõ_x000D_·Ãè@Rö:ÎÁí@3Z ÊÈ\ê@µy£På@ÙqÁÓé«è@ö(ìÙð#æ@PjU²é@Ð&amp;,RV©ì@óÞýåå¬è@&amp;&amp;Ê`Kàå@Á_x000D_ÓDî@uÀ_x0016_±¢Uì@×uÒW&lt;è@ö\^#Äî@3LØªåæ@/EUúòí@|3_x0010_%¦ì@/¨PAë@®Z¿éáeë@&lt;.K}Úì@JÌ¸Ì_x0019_Åé@1_x001F_"Í_x001A_lè@¼kV÷_x001A_ì@\"2_x0015__x0008_¹æ@_x0004_=áüÍç@qâ,/_x0001__x0003_t½ê@¦t_x0003__x0008_ª®ì@`ïN­¦ê@)½££ëÓê@"[£zì@&amp;Þ¡&amp;&amp;¿ê@g3þ­°ê@Â¿ è@.5'xÒ_ë@d2ÔLÔúì@^¸t!ñé@±&amp;æÃ¼ê@ÆÈ_x001D_ hÜè@òQU_x0008_ß_x0011_í@_x001E_£K	)_x0006_é@_x0008_º6DËé@`_x000E_Ú?ýë@J«1_x0017_àè@À¹&amp;+ãÞí@^J.æï@6Úè@ÞèdpnÚî@Na_x0008_v±é@Û@v¯èê@{¬Jè@YN9)#_é@@u[î@¢R*$_x0017_ªé@ÖÖE*î@NÉO_x0010_£í@Cà_x0002_Cþê@_x000F__x0001__x000E_Npê@_x0001__x0007__x0011_O4ë@!yîdXç@_x0001_ÞØ_x0008_9.é@_x0004_÷Å_x0017_é_x001A_è@_x0006_öÏ_x0004_íê@8?ñÑí@°ýÅ{oç@åà»{d­ê@Ìk=),·ë@ð³´·)yí@U(\N9è@Ë_x0016_O» -é@_x0002_¬6©Kê@_x000D_h©Ó9ê@tbå*IÉê@_x0017_ÆDkPÚæ@_x001F_e_x0008_Z_x000B_Yå@\Ô_x001E_N_x0011_zë@b?\ãëê@9.Ý£~#è@À1_x0016_5Ýì@Ò&lt;^ÝÒæ@`ÁÞÏè@ÈóÄ_x0003_âê@°aD³£qè@üÁ_x0013_O²îì@Tö_x0003_È_x001F_è@î-#"_x0002_÷ç@¢rÿRÓDð@è_x000E_4.9_x0010_ê@_x0006_BÙ_x0005_N_x0019_î@Ä0dë_x0002__x0004__x0011_Àé@L:_x0011_¶àûí@ïÝ;UCì@¾Öyë_x000C_Qè@°l2ÍÉî@P_x001C_º_x0012_æ@ÂOCü§ê@Rñ¦®#ë@ªå#ößì@è_x001D__x001A_:é@¦ÊYì@{õÃs_x001F_ï@L¦¸_x0016_êè@=u?_x000D_»ê@ù_x0012_imÕ(ë@_x0016_'»âë@j:&lt;0Äè@ô#ºù6è@©ÚüO_x001D_é@I=_x000E_(1ûë@_x0003_¦ß_x0008_ÀÞé@¦·9_x0015_ì@õ7_x0001_ò1î@ðrÁãcé@G¤[ù"eê@}°öM_x001A_ë@\ÂpåTí@è7éiøï@9_x0019_i¿þPë@_x0014_ÁËêòé@¥{]¹_x0002_ê@_x0015_OcÆU_x0010_é@_x0004__x0005_¹5#Ô3ë@&amp;UÅX3Wç@úÌ_x001B_iRí@ÀÏ4/ë@ÿcFåó]î@jpÂ_x0002_$è@UÈ	V_x0014_$é@ÑÍE°wæ@_x0007_¢_x000D__x001B_º`é@_x0006__x0015_áWòqì@Yu_x0018__x0012_/í@¼K3±zyè@_x0006_ýÃ]J-ë@JSë xÔí@A_x001C_Äþç@ª%¯_x0019_-ì@Þû/&amp;ië@5X_x0003_"ë@×s&lt;þ³Fê@¬0Ræê@_^I!_x0002_ê@_x000E_ÿÚ_x0006_uë@«âÅ¿_x001A_ê@Hl_x001C_&amp;è9ç@ð+_x0017_µ§ë@G&amp;áÝ(ë@é_x0001_X&lt;Ïç@®)jú_x0018_ê@÷iûiWê@Ù¸M|ñè@_x0004_¯¾'üeê@ß©ä_x0006__x0007_ÏTî@_x0017__x0005_à_x000C_wë@±ÚØy_x000F_í@*qBáìÖê@ãuxz_x0002_¾ë@à³Ñj Ïê@&gt;b 3Nºç@&gt;A3_x001A_ï@3ªHUê@ÇÁÈ)ç@²O¤Ø!é@$é_x0002_@_x0008__x0015_ê@Òàï­þ]ê@F·»æí@_x0001_×U¨ó¡ë@f_x0017_Ñ²[Bí@zKÒÑ_x0007_kæ@j¡juè@_x0004_Í_x0016__x001F_óê@ÐÕº¯ý°ë@Úiù&gt;ÿî@÷^b_x000F_®¯é@-_x0003_µ|î@P8±é@Ê:ÕÌ|ì@LíGu«Gî@|{	3î@ûÖÄ]_x001C_Éë@ø-wÛ5ì@Ä#&amp;2]è@_x0002__`ã×àë@Õ_x0002_®1Eé@_x0003__x0005__x0013_Ç°_x001D_ê@`d¡·hÅè@ØØÓGvrï@©¬³¡Aî@ìSùò¡èî@lf_x0005_©ø­é@FÀBlçéå@´Ä)¶\ê@ð¥©&gt;	æ@_x0002_õÇÜYç@	ïI_x0001_S~í@¾¯H_x0015__ë@¾Y@D=æ@Nûæ_x001A_oè@0_x0010_DËñê@û&lt;è;è@Ú_x001F_,áûì@à2A_x0013_7ê@_x0001_H_x0001_të@¥Z_x000B_ÁÊøå@üw_x0001_îÝê@@_x0006_ÀæAEí@_x0015_=_x0004_p_x0003_¡è@èÅ®8qYê@þ=Loàqç@'rv§_x001F__x0008_è@ñDX_x000C_@Ôé@Å° %.ñë@Jå§HSí@CæÉ¹ì@ku¨Å4Õé@Måv_x0001__x0003_Eé@r¡ÙeÊÕï@ß#shåì@¤]ì_gê@~$Ô_x0016_@Jê@(Û4¼_x0019_Ñæ@½®S8[í@öJT_x0015_é@í-Q_x0005_ê@_x0003__x0012__x0010_¸_x000B_cí@|_x0012_:;&gt;Úë@D_x0012_Y©_x0006_é@Àµô­Xë@Ê_x000E_&lt;TdÌè@_x000B_q«¬üïç@î_x0017_¶¹Ëè@*Fò¡ãé@y_x0015_FºØ_x001A_î@ÎÈ·h_x0012_ë@"_x0015_¼EÎè@_x001E__x0012_BÈÍ|è@_x001D_¸¿¡Pzë@MF) õì@·_ÍþMë@A&amp;Hqaæ@ qLKß_x0002_ì@_x001F__x0004_Ø&gt;Oç@|ùôôM{ì@²P_x0010_IK?î@îÚ«_x000E_8­ì@LSñI/é@Æ_x0018_¾á_x0008__x0007_ë@_x0004__x0006_P?âwë@C:{Ø7í@k!6}ôè@U_%%Jbì@Ü}_x0017_ÐÁê@´?ébÙì@_x0001__x0016_?o_x0012_ç@TÜgso¦ì@á¾omKæ@|©äèçë@d2^Üøé@PõÄtnHë@ _x0003_-o_x0004_1í@eM	£R_x0008_ï@^Ê_x0012__x001E_óè@ÖD|cSî@	G_x0012_û_x0005_Üé@_x000E_fÙ_x001A_uè@çÅÑ_x000B_(ì@;ñí·âê@_x0016__x000D_Âxî_x000C_í@*"_x001C_._x001F_ì@²Ô¦4mç@B.b_x001B__x0005_&lt;ì@ÿ_x0008__x0003_C_x001D_î@2vé_x0006__x0006_ï@n¢À&amp;Õ_x001F_ë@_x0008_v1a_x000B_sè@»I_x0002_6ë@ÏþYqæ@½f^_x0002_Fmê@Å#û_x0002__x0003_òaì@Ïr_x000B_ÁÝúç@±ècÖ_x0016_uæ@_x000E_eß_x000C__x001D_ì@­{¶Î¦Þê@°CN%é@°1_x001F_C³_x000F_è@ÞÇ°M_x001E_ì@ð¨gÞè@äj¯+Nî@zýRÆ±pì@61J­_x0019_í@92à!_x001D_åé@À_x0002_Ì&amp;øí@_x0019_3¢ £ë@WòK._x0014__x0010_ì@.ÁÓ½®"ì@é¹9÷_x0010_ê@I_x0004_N_x0001_Âë@6z±P ç@â¬_x001D_©Àöé@T½z.Jaì@_x0008_¾Wå_x001D_¼è@_x0012__x0001__x0010_dAí@¬a_x0014_½sê@FV¿G/ë@XÍ{¶-Sí@@;¬[åí@_x0004_»×ôªì@íw_x001C_ð[í@©_x001C_?_x001C_Chë@ÞtÌ­Rå@_x0004__x0006_Yñ0ôúKç@ËÓ&lt;0Oî@ÞâºÔç@ÇxÂ_x0001_Þæ@Ê°øÊé@è ù®î@±¸_x001D_	Lë@Ô^µ2_x0017_ëê@Ä=½wËé@&gt;_x0012_\æ@_x0003_­9C]_x000B_í@é¸rûï0ç@Ì&lt;ÚæÒë@ãâ±_x001B_é@_x0018_M+¡í@Ü±-áç@!4_x0007_rÔÜê@_x000D__x0014__x0003_y_x0018__x0002_ê@,_x0005_^øé@çAÄþÜè@zÙ1_x0004__x000B_ë@Rq¸þ¶Ùç@T2âá9ê@0{Ûç@à:YF_x000C_pë@¼Ë¸d=é@á§¡*Ñê@|Ò_x000C_ï@ÝÇ&gt;B_x0006_Xì@vt_x0005_Íç@²!d_x0004_/ê@Ô£_x0004__x0006_Ié@ô,P_x001F__x0003_*é@u_x0002_{R_x0015_Þå@Ââ¾É_x0012_í@_x001F_ê¯÷1Ðë@_x000B_FdÌLè@_x0006_!»Lëé@Ä'ìê_x0015_ì@_x0004_T_x000F__x0014_Í;ç@¦_x0004_#ÂK_x0002_í@Y½_x001F_cpé@,i²_x000F_Ã¢ë@_x0016_n.oë±í@ÄItÃé@Ùl_x000F_	@è@|ö'ç`¥ê@ìK'_x001C_9ë@]G_x0016_¤î@Ë¨i&gt;þ_x0010_ì@bên¥c£ç@)_x0007__x0016_WÇ&gt;è@_x0001_Çë_x001B_ï@!KL_x000F_Ìì@Ý%Íx&gt;Uï@_x0005_Ø-.Xì@_x0011_üþòé@_x000D_BI6ÿè@Ôd_x001B_µî@F_x0016_`Aýbî@^Uu£uê@`þÜóXî@_x0006__x001B_üí@_x0001__x0008_è¼ÓÜ"é@pQÚñé@¼Uü_x0016_¥é@._x0002_«Gí@^@`Ma_x0003_ì@b3eÒcî@ÊËBÿ¹ë@_x000C_pÆkxî@_x000C_ZúòÜê@&lt;Ä¨_x000C_öí@ýV_x0019_æUkî@®S±Zàûå@­_x000E__x0019_ÙÝç@_x0008_ÚÈ_x0005_øé@_x0006_ÜLRÊé@õHóì@ªu6½í@QX"_x000D_sì@^1f_x001D__x000B_è@v*_x0013__x001F__x0008_í@\oZÓÊlè@¼uìÐë@ªEÍÆÂwé@_x0015_/.°è@j_x0013_\_x0004_«è@.ê_x0002_±ºkç@, ¿1ìî@QÞqîSöè@:_x0007_$[Ùðë@6bÿÜÚì@_x001A_¶NÜª*í@Í¶O_x0001__x0003_Ã\î@@T¸_x000D_Î1ì@0z´Â)ï@ìbÏ­_x0003_Wì@øãÅ´_x001B_öí@T_x001B_ÛÆÏzï@0Ñ-]©´í@Öhªé@_x0003_þ¢?ö_x0011_ì@û®Í¡	ºè@îÂÇúÎ¼ë@Nh_x001E_ò_x0002_è@&lt;1Í_x0016__x0018_ë@âPæäè4ê@h`K5Î9ë@|_x0005_ö¤íè@8øZe*_x0018_î@énÝ×_x0015__x0004_ì@ïTs_Ä;ï@_x0003_ï_x0002_þ_x0019_ê@À©._x0015_Tæ@¢2­bSõæ@_x0006_ç$_x0003_T$ï@a3×_x000D_í@²³ÏèXç@I;EÊ"Éé@ÿ%J%úì@_x001C_4Ñ¹_x0011_î@_x0017_¸ú_x000E_zXï@þîLúrí@ÀÖfã_x0006_mì@k_x000C_±Wåæ@_x0001__x0002_âÉ4_x0007_î@µ§c iè@©_x0008__x001A_¿|Äì@Ð_x0007_!_x001C_eí@PI26ôæ@_x0004_	{÷dòè@!7?_x0010_±è@`Ìþç@ã_x0004_á_x0002_`4è@f0$÷n_x0013_î@þ*jeFî@52¥J_x0003_ç@ö4a§u¢ç@$Ã¼taªç@	.Çðí@½s8_x0004_[ë@*h3jé@Ñ_x001C_«Z_x0013_è@Gv­©µ°é@¢P`OçTì@)Aé3Ý}è@%Å¥P¢å@_x0010_ç²&lt;Þé@²_x001A_[`òì@_x0008_ÆM¾1=ê@úp[T¦vì@.*¥¡üé@/_x0013_ü³êÆç@fSû¯_x001D_	è@C¸_x0007_&lt;ÿÈí@¹6fs±¼ë@R_x0006__x0007__x0004_Úê@*5¿O\´î@_x0012_ùu·Èê@ì_x0002_o¥Ûë@{X«Ûû¬î@áÔÎÊéï@	âÁáë@ì\_x0002_dê@B%8Ûí@ñ·]¨Iæ@ãþ	ÂMcë@í»â,îÍë@_x0018_¶'_x0007__x001E_ë@¶&gt;?`l_x0018_ê@2ÙÂHÓDé@_x0013_÷_x0016_£_x0011_ë@ä3_x0001_Øì@Àí³Åêç@ÿè_x001B_õ&amp;ê@I©¢s_x0005_wç@V_x0017_êNS'í@¨_x0005_w_x000E_¨î@)»ÿå²è@6¤ç@Y¤ê@ =JÖ~uï@_x0003_S%­æAè@_x0013_,Þ±°í@_x0005_ß¾mÔè@ÿï_x001E_æ*&gt;î@KÊ©ýàí@Z´âd!æé@¹_x0001__x001E_æ@_x0001__x0006___x0018_CgüÕç@Sewø=ë@Úq_x0017_1é@'V_x0003_¯Vì@H_x001D_Ø3ç@¤4_x000E_"æ)æ@)tùð¡è@n×ô/U4ì@_x0008_Ö_x0011__x001B_Õì@×_x0006_±_x0005_«¢é@ÉdÅ_x0006_hç@êþç_x0007_ë@Ðó@_x000B_(è@D´ëó_x0016_eé@°ÃaYìÙè@*î4Á'æ@Øæk6Mî@yy`SHDë@·å×»Së@æRéþíí@È_x001F_Òö¼ì@¼_x0012_Û¸_x0004_sç@cxpAxÂê@¡c_x0004_²{ë@z²þè@_x0015_ë@ðøæýq©è@_x0002_R5ùz)ë@¤§åÚÎèë@D¾ËW}ë@¸AÛw_x001F_ìæ@Ú¦I[Sæ@_x001F_ah_x0013__x0001__x0005_ÑÕæ@þ]¶Ñ_x0002_í@?ÆÖKï@Á_x0015_5©_x0004_Îå@M4òÉnì@ø¢ÿõ&gt;Ôë@Âü¯Xèë@bXüdè@uÄµ_x0006_8Êë@k_òÝ$$è@xé_x000D_bnzé@Á?½Iõ»ì@»8Seê@¥	2Sèrë@_x0018_Ïµ2-Æé@Õ_x0017__x001A_LÈé@:à¥º®"ç@M2D7Xìì@Ô4(ÿ~.ë@|_x0006_ïÍ=Jí@£ÿ_x0014__x000B_Ìwç@Ö0è¸î@¸f+3Óî@ÑÇg0_x000B_ë@L9_x0007_ê@z´AÂï@&amp;@Þ£æ@IÂHo_x0003__x0008_ì@_x0004_P9_x000D_Âì@ :_x000C_Sqé@vøa·t6ê@Ñ¿³Í}Äë@_x0001__x0003_VàÅª_x0002_ì@_x000E_I_x0010_=_x0014_Sç@z"_x0018_íöÊì@Èßmß¯ë@PØÌøôåí@?ÇØ°ç@ p98Tì@"4ñ¼Pé@Ìc_x0013_1Dyì@é@þbå@&amp;6±_x000F__x0013_Òè@uQÉþ@ç@^³¢3z	ê@ÑÂ´+ú}ë@âD_x0017_Fë@rû_x001A_I@í@éåo_x0005_ç@Æ_x000D__x0005_$_x0014_é@¤_x0017_ÉzIí@:sÂ§æ@póädé@ñ;;î{è@ó`üðß_x0001_ç@_uBÇì@à Í_x0014_åë@WÇ&lt;Æé_x000C_è@3ZÆÝã²ê@ß¸Mùêíæ@}r2¹}ï@~O_x0013_1åí@Q$yÂ.óå@dA¿ì_x0005__x0006_3©å@&lt;~_x0018_~q¾ê@HAAq}ç@_x000C_jë;êÃê@l_x0004__x0005_6óæ@êÎ_x0013_gê@ï4ã¤í@_x0005_äé_x0015_oî@ü_x001A__x0015_Ê_x001F_ç@N[i2ÍÂî@ñ¿ISè@$cÞ9×ë@_x0010_+w_x0010_þ_x0013_ë@_x0013_\ä²cýê@=íC¹I7ë@ÑfÈ&amp;_x0017_é@oõÇOÝé@_x0004_¶ Npýè@_x0002_)ÏjYê@wtc©Bªì@Gµý_x0014_¸é@2Âè&amp;_x0013_Çí@ÎprAê@¬_x0003_¤ Ëî@®_x0010_=fêê@³Øs·9é@ÛÖÀMæÍê@¹ío_x0001_ô_x001C_ê@æ¬Gmë@Q»Jzè@_x001D_äêàÂ_x000C_ê@ÚúßÔé@_x0004__x0005_3_x0002_BÏ¿æ@_x0001_×6_ì@(ß¦_x001F_çç@&amp;Ão_x001C_Aàì@Ë_x0019_ â²&lt;ì@§&amp;?þ_x0013_iì@ºr±Ýé@Þ0Ð/ Æí@ÐýN.;Tê@ú°ÖvÆ9ì@qáÈ¬_x0018_æ@À§×V_x001B_é@,Æâßë@_x0019_À;_x0016_¬ëì@ùwØ3RDç@\1¯*-_x0017_è@þò6_x0003_Fkì@Ý~gê@._x0005_åå{ë@.÷ÑÉ=úé@Rè_x0017_í½ê@x§!_x0011_Ã6í@ý Î2Ôæ@p!_x0012_Åðæ@rP=g¦è@W-Jæë@_x0014_ø±_x0019_}+ç@$t_x001A_Û_x000D__x0010_ë@Àks_x000E_(ï@P¢IÑM*è@_x0007__x0002_®é@¶$â_x0001__x0002_®#í@ *x%¬_x0011_å@¶k{AÎCê@!_x0002_n¢3ê@\9 _x0002_Lê@:_x0017_v­}_x0008_ì@jÉ"Þ_x0007_øë@_x0016_û5Òç@æ4H@ì@c"_x0012__x0016__x001C_æ@m_x0017_9_x000B_YVë@èM_øG]ë@Ç_x0003_w_x0010_oæ@_x0003_I¬í@W¤"_x001E_ í@ÎÑÌõ_#ì@DôâÄL2è@?ãºÕØî@ÕmÐÖeÄé@pEº_x001B_	?í@òµå)ê@Ô2_x0001_Kûé@_x0010_útVûÎî@R_x0015__x0012_Ù#³ì@d_x001C_¿¼ë@þÜNqàè@³³_x001A_x$ê@­_x000D__x001A_Ï±0é@3_x0010_A:õ§è@êAú]¹lç@_x001F_f0ì@6kaL_x0014__x0001_ê@_x0001__x0003_ð&amp;ë_x0004_¤9æ@a?:_x0004_î@}ýU»ùwè@Ú_x0012_.¢¯ç@"'x¦:ï@¢å×)¯Hé@×æí=_x0010__x001C_è@ôfx_x0004_Ìë@V_x0012_Ï_x0014_±$é@_x0012_\$í@®_x000F_0Â_x000C_ë@ZÙ³"±Öé@:C¹µ9 å@ú2ßÉ_x0005_í@O¿_x0018__x0002_Ïæ@Û_x0015_V¥í@fÍË\ï@T®©°±pè@_x0011_rø_x001B_ë@ÄK0î@pÆeñR_x000E_è@%©7»é@þXOniì@Ï2«Û0è@_x001F_*¾Õ@âì@¤ì·_x0004_ðê@_x0011__x000C_É&amp;Àí@~G{_x001E_»íê@_x000C_Ì¼Þfí@v¨±-[«é@_x0011_Õ½_x0012_Z+è@Tái._x0001__x0004_^ê@%°¼÷_x0007_é@_x0006__x0018_j _x000C_Òé@n[³ÓpÞè@æ¡ôkvQë@Â_x0003_Ö¯[ê@WÞ°!÷üè@·o&lt;À7%ë@JQSÙ	_x0016_ì@¨ÿ	ÿXâè@_x0002_¢ÕF_x001A_ï@ó"E}^uë@;Î¦Gïì@?]_x001F_w&gt;¶ç@*_x000E_{(±·ç@öI³îÉ è@&amp;K¼_x0002_Qì@LSéaç@M¡}é¶¬í@lDfíÅë@n_x0015_ÿ÷@ë@ÌB_x0008_ã)Îé@f;Üâí@( (/_x0017_ë@nÉ¸_x000C_é@rÂ_x0011_m_x001A__x000C_ê@Æöûhãí@ùlsDí@¯Ý_x0008_Xë@Û²_x0001_pè@_x0011_Ýx­Ùºè@ª_x001F_ÀH{Ðì@</t>
  </si>
  <si>
    <t>9eba0c9ab3fb3b61c33d15a532d9de04_x0002__x0008_2¸z{(_x000C_é@¢#Z_x001A_1ñì@^¨Bj_x000F_wé@Xw¢_x0016_Óï@â¨_x0003_þ-Öè@æ_x000C_çÒ¡~ë@£HÚé@¥òsRxYì@_x0006_{_x001E__x0004_ôjì@ ºEç¬^ì@ûf%ÆÜ ì@|_x001C__x001D_NËÊë@æ({%ñë@_x001E_èÈU÷ë@_x0001_a*_x0017_Ê)é@N£äë@_x001F__x001F_Î`×ê@ÜÔÑ¾}_x0007_í@@âö_x000C_(é@,yÁÚÃLå@"ésðR_x0019_ê@¤p³9%aé@Åj7Ã*æ@%0 _x0014_oê@µ_x0005_¯H2ë@´îÂÆ·§í@ÒÇ+|Õ!í@a( °Õyê@;_x0016_àzJvê@ý_x000D_·_x0015_è@ÕF¤Jç@ã-¢z_x0001__x0002_¯Öå@ÀöÁ_x001D_Úhç@LÐ_x001F_ ¥ëë@_x0018__x0017_ýl_x0017_Ôê@¹-3~`ï@Ô%DÔ%ê@q¼"Xé@$4_è@Ä°Nç@s@§ö_x001B_Ùë@ §_x0013_i(éí@E²k£ê@¯_x0007_Ãèvè@ÓW¤`ë@7_x001B_'_x001F_éê@P1_x001C_¾EÆè@kñ'GÕç@ÓçNþeOê@_x000E_oCàIê@l_x000C_u"Ìí@_x0004_+v_x001D_îä@:M_x001E_Îùµè@a_x0003_Jlkç@&lt;w_x0016_W_x000E_ë@V_x0012_øQ¤?æ@	]t_x001C_ÿí@Çê_x0010_V]ôê@¾Éswhõì@(_x000F_§Tþï@Þÿª]ê@ÿ_x0008_·½þVê@áùï9Eé@_x0001__x0005_Ýi_x0017__x0003_hí@_x001E__x001F_"ÒLé@2øtnnñí@¾é_x001A_üæ@¬Ö2Ë_x0006_ é@i&lt;:_x0018_ðáë@\A|-Úí@K_x001D_öê@©c;ÌÏé@PúF?J_x000C_æ@jÿÈØ¥5ç@ã"_x000D__x0004_:_x0003_ê@ÊåÞ]ÿ¿ë@ÂÞ_x0002_Mì@_Eu_x001F_é@`±©f_x0015_dç@m0q§ë²é@_x001E_ë$¡&amp;Sî@G°DÞè@@ä5_x0019_0Óé@þmJ¯ÌÐî@_x001F_-åípßç@_x0018_Zs¾_x0019_ë@èÚ&lt;Ïì@_x0005__x0012_¿7Þï@ðÏ÷_x0014_]ç@*Ñ¸¹Gfë@¹&amp;_x000C_=Thæ@x»l_x000B_#lé@/5E`ÊVé@vZ8ÖH¿é@º¯'+_x0001__x0003_umé@Ì¹+¨fSå@9{k]QCí@Üüô1aãë@$_x001C_ê_x001D_!_x0017_ê@7~Z¢î@_x001E_ðégä÷è@S$±0Hdë@|ÉÇ¬ï@àP«a{_x000F_ç@V%¦é@·ÙÐjýÐè@0°ìÍJè@CÁÊÓÐç@8Qç¿2ì@OEîëÊç@_x0001_yÙà_x000E_²ì@41­1Úí@Bµè|Ìë@¦¿A6Ü¡í@+T_x000F__x000D__x001B_ê@Qzwuô,í@ÚhØ©§ì@ÄWûó2âé@_x0002_Ãÿ^þÒê@bçÊÖ©_x001A_ì@_x0012_gÙ_x001C_çì@'xNQHPé@¥ü§Pë@238ïz$ì@¾9kè@Ï *Æê@_x0002__x0004_!¹ô*(_x0011_ì@!_x0003_4ü·±ë@äÌ_x000F__x0018__x0016_gï@î_x0017_2É_x0005_Êè@´4è¤%Bï@¡÷Ì1õè@?ã_x0016_Ë,ë@-Jjí_x0018_Rì@4îwÝpè@Ù_x0004_;W_x0006__x0016_é@p_x001B_	2úxë@vË0N²ê@ªm[j{Áæ@jõ	±í@Èü	gÃê@^¥ó$ï@Ñ_x0014_k_x001C_ñê@yc/P÷_x0011_é@Ùîbû?¹ç@×¾í6Ëè@Òb_x0010_â_x0017_^ë@OJ÷èhæ@÷ó&lt;=Èáç@¶¼øé@ýßa6ë@_x001C_M_x001D_ø¥Èì@_x0002_Áñ¯&gt;ë@ÎAÅØë@"{J_x0001_^è@ê4WxñÜé@þZ¤1é@ÂExö_x0002__x0007__x001E_.ë@¸ámHCé@ê_x0005_E é@¢¡3qkªë@HÃ_x0014__x0014_é@PÒ_x0010__x0019_µë@(ùú)_x0001_í@&lt;¬ë_x0015_æ;ê@5¨_x0012_l_x0013_Ýæ@¸Éöu×Cç@ÜýÞ_x0004_"«î@ØáÆû¬é@_x001F__x0016__x0008_.i4ë@.´ÚÏÊTê@¢G:XTé@ÃMÕE¨Pî@ôR+-õ°ê@Àçá¨³ë@­êìj{Ãç@_x0019_l¼Ày}ê@Ëíæè@jÂ_x0003_Oê@ëFö~'ê@ÿá=PäÄë@!©_x0002_ûeï@_x0018_åg_x0017_ÓÅê@Þa4&gt;f3ë@¦VL_x0006_ïî@	ØPü#æ@_x0007_ó_x000E_O_x0017_Eê@_x0003__x0017_ëÖõ_x0019_ì@5nÌ_x0007_Hç@_x0002__x0003_`Åhû¿è@ÔÂ]õê@ls@Gè@Án÷}m§ì@ó_x0007_Ýî2Cë@_x001F_bÔ_x0013_í@öªÑ5é@?ðTÚ¢"ê@ô+Ù­_x000D_í@«°Øí@fOOæÆ&lt;é@hÛ+î½{í@ÎúW­?ê@ hI¿_x0014_ï@{çNj_x0010_ð@¨_x0011_÷5ë@áhµX1|ê@²m_x000F_Zþëê@´_x000F_ziÌê@[XÅð_x0019_ë@PÙaW_x0006_è@tù@HVç@JÄ_x0019__x000E_òè@¦ÁÍ¢ðbê@ã/øÐ6Îì@Ìò_x001E_gé@úÇ_x0001_`ç@_x001A__x0007_ßÂê@~®_x000E_YRè@Ë_x0006_ç_x0001_Vè@îCU¼´_x0012_ì@b_x0005_³_x000F__x0004__x0006_Ú·ì@ÎÂG8[_x0010_è@_x0016_Ò_x0012_\®ë@ïã]Êì@?½_x0003_®`ç@¼X*ñµKè@N= ¨é_x0003_ï@å=júJè@r=_`_x000C__x0013_ê@_x000C_dñ_x0003_&gt;ré@íþõjm_ê@_x001A__x0004_*g_x000E_Äì@Û©Z_x000C_¶è@ã¢ÀÓoæ@_x0001_²_x000F_,iê@4ÔBX&amp;ë@*¸ñ»_x000E__x0012_ê@ÿ¬*_x0007_[è@Î'_x0014_ßÝé@Ü_x0007_¬øôç@°*_x001D_µ­é@F8uaVNì@"B_x000C__x0003_Lì@ËÿC"î@]úà_x0004_ä·ê@%P_x0005_C_x0017_ê@,¡=&lt;è@PO7çùì@IZè_x0006_´ë@Í_x0016_Å´M:ç@KÏs¡¹jè@H_x0015__x0002_S2ãì@_x0002__x0003_0óJàâ|í@ªF_x0007_A¦-ê@&amp;Ð°_x0017_§_x0010_í@Â6»B_x0016_í@¥Cvî@ÛD8£s_x001F_î@7·ùÜë@2n²%ehç@ þýÀÚç@*Å6ã_x001A_î@Z|í¡Bê@_x0006_bGî@à¸_x0011_·5(í@_x0006_,¸_Ð»é@ÁíµÇ(ì@Ì4¤±¦Eç@ÿ_x0001_w_x0003_ñÂë@*+å¢Ré@_x001A_C_x0001_ëî@_x001D_ü)¾U}í@bêÛwOé@_x0007_í_x001D_Å'ê@_x001B__x0001_ZRXæ@#æEN±ï@Ë³_x000E_ï@_x001C_Ö_x0008__x0006__¨ì@Êç&gt;M_x001D_Ûê@_x0010_µm_x001B_ý_x0010_ë@év äÂæ@_x0006_xK#âç@)mÓÔ3è@7¸¡a_x0003__x0005_ÚKé@pIxèë@Mñ.=_x001E_ð@Ñ_x001D__x0004__x0003_ÚNë@_x0002_+Ò&gt;_x0017_í@_x0008_ÛD_x0003_!gè@?ÐÌG`/ç@ì?bÞ°àê@_x001F_h¼bï@²_x0001_Åøé@²¸«_x0003_T_x000F_ì@ôæ_x000B_IÊ¼é@_x0008_Ý]6åè@,£.yé@ÇùLFé@þ9_x000B_=Á·í@ÔO_x0007__x0013_\ßé@¨_x001D_àa½é@úv|´Ìç@kÂ¥_x001D_Áë@î¯ä_x001F_¿ç@ªæç­ _x0003_æ@¾OVy7ì@+ 0b!Òç@_x000E_o_fë)ì@;¥ãy¼ç@XÊç_x001F__x000C_"è@&gt;Î!I_x000F_nê@Nnæ£Ïí@íHî·é@6`LOìë@¬8Òàbì@_x0004__x0008_&lt;;ë7ç@$üEk¶Lí@_x0012_Ák^Ãæ@í_x0003_ó&gt;kë@FcTw¤«ç@,v_x0007_ëkQé@_x0004_¼Üª£_x000D_ì@®ÝH$èJð@¹h{1ï@"[î¨Aé@ÑÊsEì@f×LÈßþè@ÐBÖ¾Ýè@4ßÍå©øì@&amp;Î³_x001C__x001A_óë@W¢_x0002_]épí@ÉÉ_x0010_±Íê@ÃÐ-_x0008_Ì³é@¼ÌWc­aè@LáKgã	î@ô.A_x0002__x0015_æ@Ìm1 &lt;ë@;GÞX_x000C_í@5r8_x0019_öê@^*:_x001D_1æ@ì	_x0001_}ç5ë@p.þ]&amp;þè@â_x0006_z_x000B_§é@ýx&amp;2/é@_x000E_¨­ñ_x001E_Áî@ñ´_x0005_ÚÌì@M_x0015_m_x0002__x0005_|_x001D_ç@Æ_x0004_I	_x0018_4é@ø_x0003__x0016_)çé@êç_x001E_ÝGìç@_x0001_ØHl·é@_x0012_^é%ÖGí@_x0019_LU9kê@¥ª6ô5Öè@_x0014_xç8_x0016_Áí@ø&gt;¦X|Pè@´Ê_x0006_m¨+ê@zÐ¤zÕúî@l_x0014_ñUäï@°_x0016_q8Âç@0¦¡íKë@àº_x0006_URGì@Åp'Ûé@æ_x0019_D_x0006__x0016_ªî@¡®÷Z­¢è@:ÄÏ._x000D_'é@&gt;réUÎí@Î:²þ _x0005_ê@_x0004_"â#øç@lÊË_x0003_Ûë@d"B×ô4ì@Þq\÷löî@{Ú9Èê@_x0014_³Öj_x0003__x0007_ì@Ï¡B÷Äæ@ØÛÞ*é@~ô "çí@®\o%aZí@_x0004__x0006_{Å­Ì6_x0011_ï@S¦nê@xÅlîë@jî_x0005_oì@Ü´l_x000D_ë@&lt;©}_x0005_Ñé@$j ×Fë@PbÆrí@Ù&lt;ST_x0003_µè@Ë`E7_x0010_?ë@¶ZúoÖê@b¦'¼(eî@_x0007__x000F_l_x000B_÷ví@&amp;+	ãTë@Jç_x0001_ßê@ù"É_x0002_Á&gt;ê@®*	rEè@F_x0008_¸_x001A_ÕÕë@`ô2Û¾é@_x000E_OH2Mí@öæ ÀÜÐç@±­lÁsë@£ØI¡tç@ ÿ_x0018_Ë\Ùï@_x000D_ì¯eð)î@ô_x0014__x0019_î_x001A_ç@-î*p|Òè@Ä¤Ë¹Î¦æ@ËIv5_x0019_ç@ºâ¡h_x0013_ôè@Ôéò-_x0018_Rí@¦´2_x0002__x0003_¼sé@Ì_x0016_2q_x001C_ð@yFÌ_x0003_ ë@Ñí§_x0001_é@W&gt;Ú_x000B_ç@¬_x0012_gó_x0003_ê@9Ð¹Ý_x000D_é@n·å»lHé@n7/m\âî@¨Ê¨xýé@&lt;$á_x0010_,×æ@_x0011__x001F_å_x001F_Gí@òä¨è\é@_x0003_%Ýý¾è@[Tµ í@¿È;_x0013_ì@ÈÜÿh¡é@63DÓøaë@¯ðÚ_x0007_q¯è@_x000C_X:ySí@_x0006_ÐZ~Ýë@QI°àÖ	é@Óé±éN`ì@_x0011_ÅIÌ7èè@å_x0001_,ämå@Rtòbè@¿±\8é@mn_x000D_îð_x001C_ë@:¾&amp;fæ+ë@_x0019_%Xpî@ Ù_x001E_Ìúé@,jÍÚãì@_x0001__x0002_³_ê_x000D_å@Õ_x001A_/c_x0014_è@u?½ùí@&amp;}_x001E_¥ç@k¹Üpé@ÌÄ~Ð_x0010_îç@_x0006_¯Hö§!é@_x0013_)?_x0007_Îé@¾§nÈaê@Å#ûÐæ&gt;ç@_x0008_W9^lUð@Låe±z?î@Éjw[ÙÌæ@ëó&lt;Ànë@°VÉ_x0006__x0006_í@&gt;¢ Áè@q_x0014_v|p_x0011_ê@á_x000B_3Ù^çè@Ä_x000F_)$¥âì@p(j_x000E_Ä7ï@üp¹!è@®_x000E_zù²Jì@"¨à´)1ê@i	ì)¥_x0019_ë@_x000D__x001E_¥_x0016_I_x001D_ë@@ÒÜZ*ê@,hÌ_x0017_í@_x0002_»_x0008_úrlë@@OwåÃí@À¿_x001F_X`}ì@\j±^ðVè@_x0012_3uà_x0002__x0003_Õæ@ãO!¨Ë:é@£üv_x0003_Àå@:ÅÔ6PJì@j´RÑ±ê@îá_x0001_j|æ@[®Éäí@^ì·_x0003_ç@®Ú_x0016__x001C__x0002_^ì@_x001B_@_x001C__x0003_ë@4Âý_x0014_ã_x0006_é@6±_9-¬î@Y[l&gt;Ô¦é@¾9ñ¹_x0006_:î@Ü2wÌLÍé@`¼ãÌ?í@¬¥Ú_x0011_¸æ@&gt;ÌÝº_x001E_}ê@v_x000D__x001F_µ_x0004_ç@_x000F_!abò¡ê@$c;_x0005_½_x001E_ë@s&amp;×ùQç@pá_x0011_Î_x001D_ï@o_x0015__x000E__x0012_ÌÛå@`ªÂ_x000E_IHî@_x0004_1ÁW=ë@8ïE­¤ï@.Ìâåæç@ç_x0005_j}°_x001A_í@íDb¨_x0013_ßç@2;ÂÈlí@áx_x001F_ãcê@_x0002__x0007_C.	ôÖÈè@_x0014_ ¼_x0004_nî@#JHÒæøè@Çõâ_x0003_¤î@¸`_£_x0015_Ôä@²lzÌò¨ê@_x000E_KrªZ"ì@t/kú¹_x0012_ë@j«uhß_x0008_ê@ÜÖQ)_x0007_î@úÉÈjªè@È¯_x0013_j_x0001_ï@rÂK­ë@[?ÿwiÉê@Öó_x000E_k!/è@j/ü_x0012_]ï@c&amp;xA¨£é@_x0006_ÓKáé@ôØq+G:ë@£]þ_x0015_'ì@"ôÑÖþkê@³0¸ppÄê@L_x0008_TofXè@ZÎ_%Ýðì@òFYî@_x001A_ÍÍ _x0005_ë@ãÎì\Üë@º-L_x0016_+é@_x0014_zö0=ïí@ö7S_x0017_ï@_x0019_j8#í@ì_x0012_|_x0002__x0006_í#í@Úx$1Ètê@rö¿^3´í@À­O`ß¾î@ª¥¶oÁè@_x0011_{|¶ê@ø7C.Ôèç@JkÎî|_x0002_ë@_x001E__x0012_0ÚQÖé@Ü_x0019_[Ì_x000C_µì@8ÜéÖFTè@ª_x0012_1vïüí@jÍ _x0012_M&amp;ë@x$«e_x001B_ê@M£_x0016_Ï¸ë@çä²Äúê@R`WÆ|×è@ ²Ûh_x0001_êë@_x0002_wUÂ`ê@¿2³_x000D_C6é@_x0011_«83_x001A_ùë@¨_x001C_2±ãî@&amp;_x0002__x0005_t_x0006_øç@;CrXé@Egs_x0015_È[é@Á2Ï*Åké@_x0014_]v"`"ë@º_x0008_9÷üÖì@ä0Ñ_x0007_:äë@k_x0004_z«_x0003_ë@'ß¢Bæ@¼_x001F_À_x0002_¢ë@_x0002__x0004_rÒ+ö_x001D_©é@c«æÜ¥_x0005_ë@6G£_x0007_¯Fí@	_x0010__x0012_N±_x0001_ì@²ÏyÍ¿ç@ù6Ba;í@_x0002_f0 _x0001_Ïì@pÊÂÔ&gt;_x000F_ê@_x0001_òö_x0006_oé@eL|$Ó_x001E_é@±¸	mT¶æ@\lzê@_x0008_c_x0006__x001A_Ô_x0003_è@§¤T!@é@`;ÏG¼7è@lát~H.æ@lÜÀÊ¤Úè@}§ØÕ´é@7¸&lt;*ïï@ë}R¯×$è@ãØyÔ_x0012_êì@h0fªøë@¨_x0017_]Ó\)ê@áaõn&lt;Mé@ª_x001E_¡©í@v Cj«mî@_x001E_¤Î_?%é@3!Ðàbë@»Ôê_x000D_þë@R_x0008_1¸Hè@Ëüw°ùè@ÉD_x0002__x001A__x0001__x0003__x000D_Yì@ßì­_x0010_ýç@äËçDë@}«®¤¿ç@9Bö|Q&gt;è@¶ÆO5¡þë@&amp;_x0007__x000C_Sqøé@ï_x0001_Õ{¡ì@x5RÝåµæ@°zGÍà¨í@þ³âDê@j àè@­_x0002_ôo¥è@&lt;x0¡Óë@_x0018_`k&amp;øè@¹	ò¡jì@Fø²öê@|_x0012_ôñ«_x001F_ê@ÔõÍ´_x0011_Jë@_x000D_/óLÌï@PAjN_x001E_ê@ølRü_x001F_µê@ÈÙ ÖÝ2è@«£nÕ=ê@®fÜ»Í_x0018_ì@ °yNoì@ìþ]Ï©«ì@_x0017_G_x0006_ñ1Çå@"ÿèz]í@_x001C__x001F_NûlÉì@²ä_x000C__x0002_Â;î@0_x001F_ß³ç@_x0005__x0006_U¨áµ¬£í@Ôýqó_x0015_ë@_x0007_2k_x000F_$ê@XË_x0008_Eæ@+T~E_x0012_)è@³J¬ÿäì@!ONV½åê@Ê_x0012_{-wøæ@ÁWßhbé@Ã_x000D_è£_x0001_è@_x0003_KL%ø»ë@`©_x0004_Évé@~ÚÀã¾)è@îºA_x0015_ì@J_x001A___x0008_@_x0013_ç@_x0016__x0016__x001F_Øé@_x0002_Õrå@õX¨gì@_x001B_Oí@zû·=Ínë@\î¬_x0003_ ï@"È_ßòç@·r°xbCë@Ì,_x001E__x0010_xÿë@P:õé@ _x0005_Nù_x000D_æ@_x0017_}Ýæ:ßî@_x001F_ôé@XTYÙèè@SÜËWìè@xÞL×0î@á_x0005_à_x0015__x0001__x0002_&amp;né@ØXñÛCé@á s×{Öë@áPÞ;Ê×è@¾ÿÍè@¶Ñc	·è@_x001C_]_x001B_lê@_x0002_ãQ@üè@_x0019_NMÒê@V+Ã±fé@æÔÎ!G_x001F_ë@?ºq"7î@ìé_x001D_n_x0013_Êë@5óN@ç@DÎ¥MÓí@¾¬g¹Ùí@_x001D_mU¸á_x000B_ë@IyÁ_x0003_·å@`Fwþ_x0001_Àî@+a\Ò_x000C_Gé@_x0002_1fÎôFï@~¯_£äê@(6µ:_ë@­¼©_x0018_þê@/}Mcå@goåûgé@ÈÐª i_x001D_ì@rûÄ_x0004_ð@¦&lt;àtþå@ IAÝí@G5Ç_x001E_Hè@¾$ôkå_x0012_ï@_x0005__x0006_¹³5rhGê@ÍÐxIê@þÞ_x000C_ð_x0004_í@Å×Ï%_x0013_í@Àq%ê9ð@_x0010_(I£¸né@¯­_x000C_r!í@¥#x-ùzé@ÍY(°x	ë@ÿÖ_x0001_@_x0001_ë@aaÕÝeç@{ÈDEë@_x000C_ÏK+_x0001_ð@òc_x0001_&gt;ì_x000C_î@_x0014_Y7aÚì@´]Æ¢dè@_x0011__x0003_ÕòÍHê@5FÿK³ë@_x0005_y­Té@A._x0013_?Nê@ôY_x0008_ÚòEé@@_x001B_$ªFî@NE·z3ì@@yÓ¿ßæ@A¡¹$ë@_,D¤Bç@vv_x0005_ÑMí@»[#_x000B_Rî@_x000E_í¿¶__x0019_ì@6+ÙÝ_x0005__x0011_é@¦\ø0ëè@Ó*¡_x0002__x0002__x0005_~²î@_x0014_0¶qUxì@îÒÜyäé@V³x_x000F_Mê@_x001D_5!}_x001D_Lê@_x0010_F_x0007_Ëáí@Úî~:í@QÒ-´_x0003_Ëï@l_x0013_&gt;oø@ï@Y¬äÓ_x000C_¨ë@5_x0004_ÎDè@_x001C_ø8Eê@ÈC_x0008_À_x0004_-î@ ÖôªYûê@_x0001_*Ígê@@2D_x0013_ý¤é@ª2s~è@îY0?ì@Þ´-´ë@_x0010_ë	£«Ôí@ìà_x000B_g¹_x0003_ê@@tj_x001C_¨é@sù*Ç@ì@½O%pÇæ@Fy_x000D__x0003_`æ@cf ë+é@Æs6oÍê@ dt"K_x0013_ë@ôÔZg_x0008_ê@"¿\¸¼é@Ü[êÌñçì@_x0012_§»½æ@_x0005__x0007_0w_x0004_!»®í@'_x001B_Â«Æï@úm6ä1hê@z!¶îdí@&gt;Ú%É·&gt;é@ë9É&gt;_x001C_é@71_x0012_ í@Äzv_x0015__x000F_Ïè@P\B$©æ@´¯_x000D_~ê@ò_x0003_bòÊè@ZÐE¬»ê@z'/[_x0001_ìé@`å$¬_x0018_âè@µ_x0010__x001D_±2ê@¸_x0007_È~ì@Á_x0002_m_x0019_Øé@?ÙÝ_x0008_Ïmç@Rú¶H_x0002_ë@_x0006_(Ì&gt;_x001C_è@p%*§$í@YYª_x0004_ê@àbíi"é@ü_x0016_	î¡Xë@¸([5Íì@çà'_x0010_õré@_x0012_÷y_àé@!_x001F_zM.Íë@ø¬ÌØD{é@Òg_x0001_J~ì@2 _x000B_@ë@g/7_x001B__x0002__x0005_¾Ví@_x001E_Ñ)h_x0014_Åí@§ú¯Öc9î@3Ü_x0002_ýé@_,\_x001A_é@dwÁûxê@ç°xí@þ$·ïûÆî@_x0006_);btí@Âe¾Âcfí@s_x000F_ÏÔóî@%Rçw^åç@_x0003_.!'Çê@_x0008_Å£DÃì@e'ÄA&lt;ê@\^½oé@_x0002__x0012_|ãúWê@M_x0011_1¯Ué@ð_x0001_ux_x001F_æ@_x0014_àVj2ê@_x0006_ëh_x0007_«ì@e_x0010_JÉSé@$­XSë@i_x0004_iv_x001D_ç@`"¥r_x000B_\é@¢BÉä=÷é@â*_x0005_¸§_x0003_ð@\_L_x0001_ì@ðIW$í@Á_x001B_Z¿¯î@»÷_x001E_è@(ºw5_x000B_é@_x0002__x0005_Ü_x001A_~£âzì@_x0006_åß1Æºê@¶¸ é@v_x0017_PRÞë@Q[_x001C_wqî@-_x0012__x0012_3V=è@¥VtH_x0016_©ê@µaÚ_x001C_¶_x0017_é@¸&lt;¢"jì@_x000C_ÃÖU±7ë@ö_x0019__x0017__x0003_¾ê@Î_x0004__x001D_×_x001B_ì@Æ_x000E_+FºYé@_x0011_°£¢Sï@VªZ¢ø_x0011_è@ûû¿c{Âé@ýØC_x000B_ºûë@²~L_x0017_©_x001E_î@xù_x0007_ÔÌè@PC{_x0001__x0010_ë@ãp}9Iýé@_x001A_r£x8î@8ü:ßí@¿D`_x0013_¸&amp;ç@wÉâ¾}.ê@à_x001C_*_x000D_,cé@ÎÐ4?:iï@üNÔ_x0003_è@ÒÁ&lt;Æñ_x0017_ì@_x0019_ø¸üÄê@îyi%î@LdÔ_x0002__x0004_#wì@¸	»ùb%ê@vrèÛç@8ù¶¬ò_x001E_ê@Ü($|_x0016_ë@GD¯Rhé@aâ½5&amp;è@_x0010_Ô£geé@½"_x0016_»_x0001_æ@GásrÃí@YÀ¹#¨_x0017_ê@Þb:%í@j§ÙNn_x0004_í@y¦	_x001A_N÷ï@	68BÒê@J°°Q÷í@ràÀ_x000D_7í@)~Æ¨éEí@P¢¤þ¶&gt;ì@_x0019_ó¢_x001C_Bðë@§BÖ _è@f¼\aí@í'÷ÇÇé@ØÊ©yÂiê@Q¢ïL_x0005_î@V_x0003_âhî@h§Lµºâå@ºÚ·×ùñê@FÔ(ýkèé@'hB6Usê@ =~kòë@ìýòózî@_x0001__x0006__x001A_,³_x0014_3¸ê@ý¢YUU'ç@_x0004_pJ½ëúæ@_x0004_FNo¡rê@C.Ì/_x000B_î@	ò3$W¶é@_x000E_ÚMÛ_x0002_ç@å_x001A_©"ªç@`U	ü_x001E_ºé@G±ª_x0008_w¡î@ìmk_x000D_\ê@B3d$ÿç@°¼íØÓè@_x0010_gá¼ãûé@XöÓEn!ê@à_x0015_h_x000C_Óhé@º·á&gt;/÷î@_x0016_¸Ôb_x0010__x000E_ç@_x0008__x0001__x0004_)@¦å@N}0$ñ9ì@¼_x0013_Å!Pê@B«_x001D_kéì@_x001D_®§ãøê@Ç_x000E_ozì@êÂ(KBì@ÖAåÜ_x0008_pé@s¡ä3:+ì@_x0019__x0005_n~X½æ@x®X"¡ê@¤_x0003_ã÷\ê@8»;5è@äæ_x0005__x0008_ªèí@_x001A_³_x0004__x0016_hè@8}¾à	ë@_x0004_EôÜ²_x001A_é@èh=_x0002_í@_x0008_ÔÎÆMé@¶àð2Åfê@4%_x0005_¾_x001E_í@_x001F_@ªR~2ç@ràBUEì@8þ`ãì@4Ý_x001B__x0012_úè@;þ_x0004_Ä_x001B_¿ë@	_x0014_óºÉùç@ÿ+B_x001C_l¨ê@ö¼å@¦1ç@g·5´Óî@_x0007_IlEµÜí@*_,µ-ì@:Ü_x0006_êkï@u_x0004_H	Q³ç@)_x0010_î0]ì@à_x001D_éà_x001C_²ë@ZiÀõ¯ç@ù+9 ì@U_x0003_×C_x0001_!ë@aPRöÇè@!¥u¥Naë@"©_x0013_vò¢é@lê¡Vé@@Ï_x0008_&amp;_x001A_ê@r_x0005_?_x001B_ë@_x0001__x0002_&lt;¹0Í´ì@_x0010__x0005_ûÖÊê@¼j_x000F_»ì_x000B_ï@#_x0008_©¿Æçê@Åw&gt;!{í@Ü~àc_x0014_ë@ ¹Ê®2ë@_x001F_Ø_x001A_=_x0018_é@_x0007_¯¾¿ðè@UºÕñÇë@z&amp;Ù#Iñå@öfù^ç@ý6Òßû6ì@,"~áµì@Ð^ßï@Ë./ï(é@j``_x0006_Òìì@î_x0014_Âþ¾_x0005_ì@*Æþîé@úÅóywç@Ó%^öJê@þèhñZãè@%x¢¡gë@Rö-_x000D__x0018_í@£b&gt;=å@ÑÛR-¯Ôë@&lt;ýoãé@ö_x0007__x0004_wë@êÕïoAxë@þ ©287é@_x0018__x000D_häÏè@û¼)_x0001__x0003_sºì@t_x0002__x0013_Þ)í@,7#ÓÆZì@c_x0018_Èðç@@ô_x0008_c&lt;_x001F_í@Oa¾¯_x0002_ýæ@I¾@Ü¸ç@v½êþ&lt;µç@Ò_x000E_l í@óK3ö_x0011_àé@èÙÔh÷ê@_x001B_&gt;^P¶¤ë@ü_x0010_×ñGé@IT¶Áç@_x000E_ÅêûZ«å@Ù¢g/ê@ÉÌeäÃñç@ñ¶íSôàê@òöýt)Êé@_x000B_·Íhé@PÜl½í@_x0004_ñ_x001C__x0005_ç@ø¡úêí@ÈEvtBí@_x0002_eu%Ëÿì@_x0008_÷,ÌZDì@'%_x000D_Ò_x0002_+ç@_x0010_ï"_x0003_$Ëê@|bá0/è@TVF,³Sê@~_x0007_x9»å@&gt;_x0008_W¶T_x0016_é@_x0005__x0006___x0001_'{`õä@_x0004_º5´Uê@tv__x0002_é@Ë8ÄJõî@2_x0001_X_x0007_¢qê@ÒIÏë@O_x0003_A:_x0001_¯ë@_x0006_vM%~Ãë@Ýß9Yê@_x0003_í\µ/ð@æ+t_x0004__x0006_ºê@_x0018_à­Ü_x0008_ë@z2_x0003_¢ì@ÇÜÇ?é@oàé_x0018_ï@ñÇ_x000D_Ön|å@*LÃ!jôé@i&lt;C!ç@&lt;èþ_x000D_Cê@FW=Òì³ä@¯{P{ê@Ì%×¿É§ï@Ô_x0017_lê@fÄ?&lt;eÿê@ÊãK2ì@_x000C_÷&lt;	q÷@¡Nò;_èö@_x0015_5ùtx¯õ@ÄÐ_x0008_a¼_x0006_ô@ncP_x0002_J_x0006_ö@ú{¥s8Nö@pç`_x0003__x0006_göó@_x0013_Sìî£ó@*	Èøqó@ÉV0Wqíô@Þ_x0019__x000E_«#Óô@¨_x0007_" êCõ@*o^_x001F_ö@_x001A_.Ú_x001A_úõ@ðµï~ bö@­i}Ð­!õ@_x0004_±´_x0019__x0019_÷@«Ï_x0014_þVô@_x0006_Ô¯&lt;,Hù@}_x0013_d¥ßdø@_x001E_Éâ~±ô@³®ÎÁö@_x0014_h_x001E_^á÷@çÞú4_x000B_(ö@_x000C_Û_x0001_àY3õ@_x001C_¯Ëõ@ÆP8xôó@Âþ_x0015_qô@Báoù_x001F__x0007_ó@6¥'#÷@óe2Ò_÷@ùÓFhí_x000F_õ@_x0019_ÍyKIvô@,_x000E_p°,M÷@]i_x0002_²íö@çÜw[!õ@mÆ_x0005_Æ±.õ@³ðö;n	ó@_x0002__x0003__x0001_våP_x0004_¦ô@¹Æ,ö@ÒxAbTõ@ä_x001B_ðË_x001D_ø@QòÐöô@,_x0013_"_x0015_Z'÷@_x0003_ÐÙé-ô@^Z&gt;§_x001E_xô@_x0016_æ_x0004_¿ô@_x0007_¬_x0015__çó@Ù_x0003__x0011_»ô@*2ëà;ðø@áq`ìcÿñ@_x001D_jÉ´Îó@¨°xá{_x0007_÷@W[!ð_x0016_÷@eä/_x0004_­ßó@Îj1õboõ@-_x0005_mqáò@×áNYÚTõ@@wö._x000C_Wö@#ÊÏÇAó@{Gé 7zô@_x001E_=8]L5ó@pôuò@w0Nºè·ô@û&amp;¶Oóô@±ÃÛc÷@CÝÔ_x000C_÷@7_x0012_ÅqÏõ@kêÆÈóÒõ@¬È¼ð_x0001__x0003_Dkö@xùDoô@|F{Þt_x0019_õ@#¦ë¼;_x001A_÷@ÕèR©ö@ìÖ£ dø@àÁ¹Å¨ô@_x0019_¯S¥õ@OûfÅNQò@7å°Ôú+ö@¿·7_x0017_gõ@Úü_x000C_qNõ@_x0018_M¾_x001B_ ÷@næ9J¿ó@O_x000F_¯V)ò@EÉ©_x0002_÷@a[|ØVõ@Ç:9µ÷@È(¡1 _x0006_õ@öô_x0006_ëF-÷@øXùLöò@Æ}_x0011_¶Á_ô@_x000D_»`Sfö@,pÌÃß_x0003_ò@_x001A__x0015_b²_x001E_õ@,Çù^&amp;'ò@Û §©iõ@0ÒRÂÎõ@È¦BÏâ_x001B_ô@_x0014_|¡n3¦ò@_x000B__x001E_êpô@@Ï$ò@_x0001__x0003__x0015_F¹Fó@r_x0008_iCe¼ø@æÿ¥ê_x0019__x001E_ø@zòGCÛó@÷8_x0007_ºèmó@ÞÌ_x000C_Éó@²®Ð5ö@åk3êß÷@_x0005_dP_x0015_Ôó@Ã_x001C_ûriö@hb´0ÂËó@|W°_x001E_Öõ@î£à&amp;³ö@Z_x000E_ñçÇ_x000E_õ@Ù-T_x0005_Fáö@Ç¿ä_x001C_)÷@êý_x0012_!iô@¹í;Q®ô@ÍzbÁ¦õ@|ñ_x001E_*«ö@ö5´_x0002_Äõ@SÏÒ_x0019_Dô@© _x0014_¸µI÷@ëª:G_x0016_±ô@]Øº4ÓT÷@`þ¾O²úô@ÕM_x0008_©h]÷@Æ#ÙA®ö@Ã]©®ô@æ«MÙL_x0002_õ@2Æ{°_x0018_ö@:2-1_x0004__x0005_"ö@Í&gt;Y:ãwó@°/I½_x000C_÷@æb	Ê_x001B_$÷@ÐÎÉ¥OÑö@O__x001A_¢_x000F_pô@_x001A_cË\xÅô@!	_x0013_Î_x0005_»ó@Zõ_x000F_à_x0013_¸õ@\Ð(ÿ-õ@³_®_x001E_ö@_x001A_Â}µ½÷@	ØÂê±ô@_`àÉ&lt;úó@_x001F_jd§Ê_x0004_ó@ÑE_x0007_õ@öÐ_x0006_ö@_x0005_2Õ_x000D_Õ;÷@÷U 3ê_x0005_õ@¢¾Ó^ø@ö_x0007_¿_x0003_õ@ÒTÖ3©_x0001_ö@!¾Î1Z_x000F_ù@ö={ç:õ@Ð_x001C_çÄ¿Üô@-Å«Ä2ö@ÄO¹ô@E;_x0018_ _x0014_Ìó@.5hw_x001D_õ@ê©Eû_x0002_sô@Þ_x0012_yÎþáö@ù_x0017_íö@_x0002__x0003_Îéþî_x0008_fô@½;|_x0001_-ö@~UW_x0019_ûÈõ@/{_x0015_øyô@U_x0011_éh(÷@_x001A_g!¹·õ@nÏ1×_x001E_÷@Fño_x0014_0²ô@;/B#_x0010_ô@_x0012__x0002_dé¶½ô@ÍO_x0012_P°kø@_x0005_ÿqøXô@²8°Dö@_x001C__x001F_¢S!¿ô@t_x001D_Z_x001F_@=ö@è_x0011_ªõ_x0004_ö@Zo=À_x0002_õ@%"ìz÷@¤áK¹xø@|¶*Ñ_x000F_ô@Øµ±Ð÷@²õ_x000D__x000C_/+ô@pÒ7CD4ó@b³ÞSô@_x0008__x0019_Ðjnö@Ùy0¦õ@_x0001_è§_x001E_µó@J%0l/,ô@sh_x0004_$néò@Í-½1àõ@zV;Äg_ø@J»«ñ_x0006__x0007__Bö@Qñ_#øò@çO_x0015_Að0ô@ëZÔ)È4ö@_x001B_¶Æy¼ö@DáË_x0002_£{÷@ ½Ta¨ø@Ä|=á²õ@_&amp;oVÕøó@á_x001C_ÙÑOö@_x0003_¾Ïs_x0004_õ@_x0005__x0019__x001E_¹ûWö@\¢_x0016_¶Wö@c_x000B_¥0½Qô@àª¨òõ@ïKy2Ö¥õ@PÞ)Ýa_x001E_õ@Ë_x000C_T1ö@_x0001_¦|-¦_x0008_ó@G]!õ_x0019_ûô@¢i_x000D__x001E_|Äö@®ôhTö@£fH¸õ@ëºùó@&gt;%]ýdíõ@¸X¿8È_x0015_÷@_x001A__x0007_æ)vó@vá_x001A_f\oó@À_x0014_èS#ÿó@6¦[M§aò@êá	ÌË°ó@_x0010_Ì_x0010_×6ô@_x0001__x0002_úR_x0012_0_x0010_÷@3§Ñl_x0002_Ãò@L_x0019_eÆCô@_x000B_è1bDõ@Já_x0019_ú_x000F_,ò@æíû_x0017_Üô@_x0014_Ûz©_x000E_ªó@m®ãÓ__x001A_ô@¬_x0014_aó@õ_x0001_  _x000E_%õ@/Ð»âêö@ì3N_x0006_*¶ø@Ti|õ@ìxÅ_x0013_Yãô@õ¶Y_x0010_ô@P-_x001B_ö@K¾ÝÎ28ô@ÑH#oò@f_x0003_Ê4»÷ò@¼_x000E_ _x000D__x0007_ö@_x000B_õÂÿ!ô@Û´ú_x001E_bò@_x0001_2mò÷@ç;#P¬ò@çW¯°Fö@_x0008__x0018__x0011_gÒy÷@;¦²@T÷@ÎçH²Ñ_x0012_÷@¤5Ï+íó@_x001C_[_x0013_}_x000E_ö@û%SçÆõ@t(¹²_x0001__x0002_k-ó@§ü[eýö@ýTÛXøô@­_x0010_®³cÑõ@M9Õ_x000D_Uô@÷_x001B_¹_x0008_¯_x0016_õ@¯û×_x0010_Äô@É_x001A_2_x001E_!õ@"Â²¦ö@a£$ =÷@_x0008_¯vw«ö@a9VsÝõ@ Ï}&amp;mõ@å×Õ/­õ@_x000E_»_x000E_à;õ@Ö.hb#ø@Èh_x0005_«U'ö@ð~ûáoõ@õ±ÏÙUô@õ_x0003_:Âö@¡Y?éõ@(ù Ã0Çö@_x0018__x0002_X_x0004_K(õ@C\öÙd&lt;ø@ebUâô@*÷ú2¸ó@%=³sõ@b0íñ ó@_x0018_ØgxÉLö@¸_x0006_Jô@Ãwôo2üö@Óªà6ïÅõ@_x0002__x0003_h3b®÷@_x0010_`Ú"ªõ@_x0003_-¼e_x0001_àò@w	dú_x0017_÷@À_x0005_ÿ´_x0010_«ö@ÀTâÂÔÙô@.P¸_x0003_½ö@rÃG¶¾õ@X¹8ó¦Zó@_x0015_j¡Ü_x001C_Õö@mZõMqö@àgªÂô@Ì¹[p@õ@ÍïvòHÔò@úc1PÜ÷@$_x0010_Ùùl\ô@2½­¸ø@7ü£É`nó@|ùÓZi'õ@Ê\_x001F_Ö_x0005_(ó@_x0004__x0013_N_x0015_´÷@r+"ñVô@°äE±ZÒõ@#O$`$ô@oÃ£ÃÃ[õ@ä.ÿ__x000E_÷@¯ü_x0012_hø@DDb&lt;~2ò@jîöº^÷@	ØÀ_x0008_+&amp;ô@jÉ_x000E_l±ø@_x0008__x0018__x0019_X_x0004__x0008_ð_x0010_ô@^1_x000F_sËÄö@î&gt;7\8uö@ð~Ï$äV÷@ð_x0007_	ê	ø@	½V_x0016_Q_x0013_ö@_x0011__´ôhô@_x000C_ø_x0007_Ø&lt;_x000F_ô@üÄ7Jö@¸Ó_x0014_÷@_x0016_JµÅö@ï8Î´bô@/Þ$F»_x0018_õ@_x0003_v_x000B_¦E_x0010_õ@9½ïÔT\÷@¨7Â{*_x001F_õ@èÚ0ãÖúó@¶`ø_x0005_ö@¨?zb}ø@,_x0019_Cnkó@üÍì_x0014_ò@öù_x0001_Se¬õ@Üßgö&amp;©ô@yäÿ_x000D_ó@Ã^_x0007_uIJø@DI¥&amp;ùô@(2/QpDó@_x0006_äÒy_x0013_ø@Ó¶ãÝõ@;kük[ó@p(r_x001B_ø@_x0002_8=÷@_x0002__x0007_o5ØÙ\ó@_x000D_ä¬P5ø@³ÈÏØÃö@Î!ëá³¤ô@Îñ~Ãñ_x0004_÷@­&lt;:§~_x0001_ö@rÅe_x001A__x001B_ó@¿?ä£_x000F_lö@íðíouÔö@»Q0{_x0005_õ@òÂ¢Þ÷@B4&gt;ã ö@Ü_x0017_mÖ|ó@"K_x0012_¨Ò3ô@×z´_x000D_¬P÷@RüI£·pö@eûr8Zó@Öba®ó@ã_x0003_s©Ä÷@_x0018_15bgTó@æ\¯ngö@_x001C_N&amp;è/¨õ@ÿt£W§ô@5å4¹rÑó@wÖ_x000F__x0006_CWø@Ög_x001E_/mô@:{¾õ@ÆÂÏó26ø@_x0002_û.ÓFô@;J^ÉÈö@Q;¡ &amp;ö@_x001B__x0004__x0001_´_x0002__x0003_g÷ô@ÔR¦ò@/ÐÆ²"õ@¶J¤;×#ó@wïÍ«Fò@LNGçÏó@jÑ¥E¯åò@/ËQµõ@ºÙ+Ýãö@útñcWÖ÷@zÌm¬ù¥ö@4ïXö@Îj»_x0017_J|ô@ï_x0013_CRÌó@´ØûÖ|ô@ÄÅl!|´ò@BI¾_x0002_õ@ìþz_x001A_Ø*ó@	éÿÓô@SI5ð-®ô@S}´_x0008_÷@_x0010_ÖF_x0003_!÷@Ç_x001F_þºV:ö@À_x0004_Ûñÿô@_x001C_Ý	®Å_x001C_õ@Âg½ÖU}ô@?Á´³&amp;oõ@Ó]!2Sèô@B¿_x0006_Ã[ô@1èUÚ8ó@_x0005_+_x000C_\mxõ@	qíæ_x0001_0õ@_x0001__x0005_õ_x0007_Üß@_x0010_ö@z°í_x001C_WØö@,H_x0004_Oõ@ö\¯&amp;/õ@ÎÊxü_x001B_h÷@:_ÆøÂ²õ@´áì" «ô@É)ã?ô@Ý_x0002_àº_x001A_Gö@W«_x000D_Jó@à_x0010_§÷í¿ó@@IGQ_x001A_Äò@*§zË(A÷@ÓÞ­ö´ø@_x001D_-})[Îõ@_x0010_xPl&lt;_ô@¾ËF=2¡õ@0%Å¸ú_x0006_õ@y_x000C_çý,$õ@2"ù÷@M@[xûó@ìÂ¿_x001B_÷@Ø¾1íOUó@ÔÅ×_x0003_`Áò@ZJGc;÷@_x0002__x0011_JÒ-ö@_x000E_RVõ@_x0016_èZä÷@_x0011_´Xþô@"ÌMÝ_x001E_íö@	âUXáô@5¤_x0003__x0004_Àfõ@2@Ý_x000E_ò@æk{	ù@`bGôõ@dFÑy´÷@\iú_x001F_êò@î&lt;ÑO_x0018__x001E_ó@üY\q:_x001D_ö@_x0002_Õ¸6_x001F_|ò@_x0018_ºRª_x0001_÷@_x000E__x001E_%hÎN÷@RÀÿA$ºõ@6w|Jô@48U4ó@_x0008_Ér!_x0006_Dø@ªL¸#º/õ@ù_x0016_5÷@Ïjy4|"õ@s95ÿ3½ö@ð¾u­Bó@á¾L'A)ó@Ï6kñ5&lt;õ@C´3#Ñõ@/yª!®ó@"_x0013_8YÊö@®|ÿ#õYö@æ¡gJ*ö@ÂËö õ@_x0018_ R58÷@ö Á·óó@}ýP&amp;_x0017_ò@_x0002_Aï¯ô@_x0002__x0003_*$IÜ33ó@¯ bÒFMó@.cw&gt;;ö@_x001F__x000F_þÂ_x0017_1ó@!f)Aìó@æ_x0013_X+"÷@_x0003__x001E_ù"Òæõ@}|¹Æ+\õ@é9_x001C_ê;ö@¬_x0013_HäÖa÷@&lt;Þçíê÷@6o_x001D_Û_x000D_Øö@)Ü÷ÏÛ_x000F_ö@ÞØ_x0017_ðÓö@¹F³Ìô@´ux_x000E_ó@­à_x000E_Ñô@6¢Þ%ÈËö@_x0018_¬ß ºó@Ïª»_x0007_Yô@_x0010_²wfðô@ÆÙT0·ó@×®_x0001_}_x001F_õ@cO¿äàô@#tð{õ@ðÝ1d5÷@ù_.íÔõ@UYü¢}÷@Mäï+õô@ïHa÷@eâT´ô@0÷_x001C_ª_x0001__x000C_àæô@Uú_x0003_±:ô@ýæj_x001D_u»ö@%Ù&amp;\+õ@,ÄdÙ-"ò@2ÖdKwëõ@¥_x001C_ejÔõ@bä|$gõ@_x000B_Êyu_x000C__x0016_ô@o²#ï_x0004_úö@´_x001A_\ÓÎ®ö@ÚüJM_x0015_?ô@=/i¤Srô@Àâ_x001F_¬&lt;÷@b.ìõ@ì_x0003_Rgvõ@Q_x0008_p¢°_ö@ù_x0004_áþÄõ@K`¨ ÿ¤ó@ª1_x001C_Þc!ö@z_x0002_ëþêó@ÛÚjÏéõ@_x000F_{_x0016_Âô@k{&gt;_x0001_ëõ@Y_x0006_xDà_x0001_ö@nw'î÷Üø@~Ó_x0005_Íõ@_x000E_	_x0015_Ï_x0014_÷@|_x0008_ò´Æ_x0007_õ@jG_x0005_¸4ô@þärCþõ@ä'Ç4õ@_x0001__x0004_B	ö_x0003_÷@H§&amp;]wõ@5JMlõó@Ú_x001C_;Øþwö@:Ùì_x0003_ûô@Áãý_x0011_ õ@;JÌ®ø@ÖeÐ_x0012_ö@°GÁ_x0003_¤zó@þ_x0002__x000F_ÿeó@Í[¿_+¸÷@+e£wcó@´®r_x0011_3Dö@dº_x0010_L_x0017_6÷@¾¢ívbò@=+¬Ã¡ò@9ÚhoÔr÷@\t¤ÅU#ö@reTDÏõ@hüKð_x0002_÷@oØ_x001F_ ¹6õ@Ñ_x0006_Å·ÅÛõ@oÃç\A)ô@¦_x000D_M_x0007_Ëõ@%ÐÎ3äö@'´¢û`áó@2}o¬Bùö@ËÈÿµ_x0013_7õ@Æ_x0017_Whö@­Æ_x0003_ñ_x0011_ôò@ÚdÄ`÷÷@@ùÍ%_x0004__x0006_-pö@væ_x0010_È_x001B_ö@ë'õ_x001C_Ã&lt;÷@¨'0-¸ó@.=+_x001A__x001F_ö@T_x0003_ÿ3áÇõ@y_x000C__x001F_ÃÔ)ö@_x001E_E±±&gt;ó@_x0005_)_x0001_¹Ôó@¬/âUñ¥÷@b¥õ*ðUõ@Nnid_ô@WqT_x000F_³÷@Ø&gt;S[Öö@¿nJZ_x0012_p÷@_x001D_Æt#C£õ@_x0011_Ä¦áô@@*X®Cö@ÀWlð®fö@W_x001B__x001A_Ü©õ@ö~£ä_x0005_÷@_x0007_!Ù­ëó@Tè&lt;ì?%ò@`_x0019_ç_x0015_võ@eÓVjAtò@tÖôm_x001D_ó@Ñ{L7Öô@í_x001E_ÿ_x0002_ô@Ü{_x0008_;Æ÷@]BÝâÉô@5k¥.Í_x0013_÷@Ûï«_x0003_4õ@_x0001__x0002_°E`Nö@ÎfWù_x001E_÷@pGÙÍ£õ@`_x001B_©_x0003__x0001_õ@/(Ø©Øó@ÓlW1ümô@Ç­6çþ§õ@ÄE£Ý_x0015_õ@íÐ{ù_x0015_§ö@f­¦*Oö@n[éÜö@t{ ÓDö@È¤)_x0010_`_x000E_ó@·_x0016_]gòô@_x001D__x0013__x0002_ø@íbñYnô@*´Ø;ªõ@ïº­&lt;ö3õ@NÞ¬æõ@É&amp;_x0003_	e£ó@2[Ô²keö@R_x000E_£ õ@&lt;_x000D__ì_x0005_¼ö@_x0019_8_x0007__x0015_g®ö@ýúSÇÔ_x0017_ö@°v_x0007_TDõ@¡»wãò@B*{áÉö@ØÂúKô@â\_x0001_IÉõ@»_x0018_oïæäó@Ü_x0001_Âù_x0001__x0003_ì²ô@²gáêõ@ÃÌI»Çö@d_x0015_;_x0008_âõ@_x001C_³_x0002__x000E_¿¤õ@_x0012__x0010_n_x000D_ÿö@Ü¹]¦(ø@ÿ_x0002_¨2õÔô@B%ç_x0007_®ò@FÊ«÷@_x001B__x0019_(íêõ@ë.ásà@ó@kË×_x000C_¿+ó@Ë_ª6²ô@ûÖ_x0012_±ª$ó@{Ø½_x0018_ó@åe3ß_x0003_æõ@4_x001F__x001F_Íö@¶Ü_x000D_Kw÷@Þó[Ésiø@. Á_x0015_Fª÷@ ª®?Âó@öÂ´}ÎÓô@`ÏÎ_x0014_ëÑö@â?¿_x0018_~Ê÷@@©Í¿NSô@"Ïß÷¸{ö@_x001A_-7÷@­~Ká7ïó@I{"_x001E_µòò@_x0016_öÞÕ_x000E_÷@ÜO¯/Áø@_x0004__x0007__x0012_Â{ý¾÷@º_x001D_jö9ö@\+l¤{ó@V_x001A_}ÈñBõ@ûF_x0008__x0003_ç÷@_x0005_ÌÑ_x0017_­ºö@z_x0006__x001B_Ðã÷@Q*§wçË÷@Tévd_x001C_Qö@02SEÍÎ÷@_x0002_Èí_x001C__x0006_Æö@¥\_x001E_Wsô@Ï_x000E_èûdõ@AÂ_x000D_ï÷@öç.9'f÷@axwG-Ðò@ÖZ%_x0007_ðô@Ð­ÆIë{ô@_x0004_ÏN¨Jó@Yà_x0001_Vj'ó@_x0015_8._x0017_×Ñö@X&gt;D¹÷jô@ÑÜÐ&amp;÷Óõ@Ö´õó@,«'£_x0001_Iø@_x001E_Öâ_x0010_Rø@z,½_x0013_ö@7ö"ºÅ1ö@cÚU¯_x001A_&lt;ó@_x001D_'ïW÷@_x001B_inîõ@ãr_x0002__x0006_8Åõ@n^F|_x000F_ö@ó!_x0003_&lt;Q4ô@f@eaw6ö@3»É­_x0004_-ô@Ç:"Î@.ö@ôÉ^_x0016_t÷@_x0003_êØ.3©ó@á,û!­ó@¶CBq[ö@_x001C_htç_x0001_õ@Ú_x0001_ä_x0002_Ò_x0005_ö@R_x0007_X'E+÷@cÜ¢9_x0002_õ@\É¶_x000E_ô@ã#\'Çýó@_x0019_âÚD|ô@0,B|ÿH÷@ÍòC&amp;Öô@[ú_x0017_ûô@c_x0007_ì¦ª°ö@÷2ßLeâô@y³.1j|÷@±­}Âõ@çP_x0016_½_x0006__x000B_ó@_x0016_Å!Y÷@_x0006_ù &gt;_x001A_Õô@_x0018_T_x0003_!_x0014_Wô@_x0006_`m4Syô@²u_x0011_'¼~ö@ZûP";Óö@\&gt;_x0018_bÅó@_x0001__x0002_ÚNÚ_x0013_ô@j_x0002_dPON÷@©_x0003_@Bõ@Ô¡_x0012__x0012__x000D_+ø@_x001E_ªµÁhfö@TaÜ¨çõ@_x0012_Ö¡)?°ö@%1¢ÿéö@»¹ä~Aö@7w_x001F__x001A_Áßö@ØLÈ"®+ö@xmN×ì_x001C_ö@_x000B_TÑe&amp;yö@s¼:_x0012_îö@J|^²3ö@»ãèU+Êò@Ii_x000B__x0010__x001C_ú÷@¥&lt;y&gt;u÷@ROÜÙr_÷@$kß×¡Þö@øvSó@®T1Yõ@ _x0012_Mé½ö@ÿG^üïò@¬_x001A_1Èmõ@Ø¨_x0013_7hõ@Õ¸_x0007_L}ò@q·	²Ñ_x001F_ö@ÜÌ_x0012_hö@²_x000B__x001E__x0014_ÿ9÷@³q_x0005_$Szö@þbt_x0004__x0007_l]ò@_x0012_F¸L¨ó@AMÓ%Áô@_x0001_Y´£ ö@(_#Dt¢÷@èAàÓ¾ó@_x000F_#ßt ô@_x001D_U_x001A__x0006_	yô@^Cì²dö@ýmñ¡ºô@Lyß_x000D__x0002_ö@lk_x0008_ÌÀò@bæ3)âô@óeLÙô@Î8õ@@N_x001B_4ô@ô&amp;#x÷@_x0019_PÒqPBô@G¥±¯aõ@ý÷#_x0007_.ô@h_x0001_¥º`ö@_x0003__x0005_½N)½ô@_x001B_ÈDn+"ø@V1Ë_x0019_Ç(õ@_x0010_%ó+\Aò@¬,g_x001F__x0011_¶÷@_x0002_ÉR_x001B__x000D__x0006_ô@_x0005_1Æõ@÷uæ&lt;§õ@_x0019_ÀäfHô@1EºöÆ_x0006_ô@ÞÛ³Y_x001A_ö@_x0001__x0002_Ôû*0ô@*xè_x001A_ö@&lt;Ý3îàõ@ß2·1=ó@p+.¥÷@_x001D_û_x001C_»÷@Ù+;Z×0õ@ì4w_x0001_÷@FêmjMô@x(öí_x001A_õ@_x001C_ò3÷@ëmb4ö_x0004_ô@_x0019_üIò@Z¨_x001D_I_x0017_Yö@0Î®t,õ@¶´	hÈõ@#ô_x0016_¢²ö@_x001D_2£H_x0008_ö@_x001E_fWô@Ê_x0012__x0010__x0012_ô@Z§/%p\õ@ä°ÑÛø@zJ`T)ó@_x0015_ký÷&amp;ö@©õ¿_x001C_Hõ@_x001F_$ôõ@_x0013__x001F_º_x000E_iaô@¨BÖ®z¼ó@FÙ_x0003_HÙSó@c¡&amp;ÛÏõ@@_x0006_YÅðö@_x0010_@[#_x0001__x0002_uÊõ@£ó_x000D_YNó@Å¨%9ó@_x0013_Ø%k÷@Û_x001D_§kÕæ÷@~ùòZyË÷@»OÉ_x001E_môó@_x0018_V¶+?`õ@aúdb1¾ö@r_x0013_q8ý¯ó@ÌÍxnáõ@ü_x000D_Ã{ô@·å^_x0001_Êaö@§»@÷_x0016__x0014_ó@L´Î¨ýò@±k!Cô@/ãß¤&amp;¼ô@h_x0018_í_x0019_Hó@iíUAïÚô@´ð÷¾_x0015_ö@º×+¹±kö@¼_x0005_A«Éõ@_x0002_ÀEÏ|F÷@#P¯.Éö@"Ï¶Aaëô@{~ùëd&amp;ö@&lt;eìÓã£ô@5¯_x000E_i¡÷@/HO_x0016_Þô@'w¼·:·õ@!À_x0007_â¼÷@B_x001D_ÒmÖ»÷@_x0001__x0002_:ØBTEÖö@Õ/­§ó@zÍS_x0015_÷Íõ@fILÉ_x0018_ø@_x0019_â	)_x0016_×ô@ªÑhwmó@!WEeÆô@×]änJYô@Nü´_(^ô@n_x0002_ð3?õ@¹GzPõ@_x0005__x0014_ZYO·ö@NúÞ+Íô@®àU9ëyõ@_x0015_nFØ³Íô@3Õs_OÙö@-rÍs'òô@zßhô@ë_x0013_Ôp¯±ó@_x0012_¯^¤Ón÷@8®Ú#÷@ÉÓj° %÷@_x001F__x0002_¨fá_x000D_ô@_x0005__x001D_òØ­øô@)_x0001__x000B_Bsö@s_x0015_`´Bö@op_x0006_Í¨íô@òµ,À3jó@Xû³ò_x001A_Pô@é8ôÇô@´nÊ_x000C_i1õ@ÚEy½_x0004__x0005_0¤ø@«Ø)Ç¦ó@íÔÌ-Qõ@,¹8[Pwô@?î3§¿÷@"s¨çÂYô@!;UÛñ~ô@-ß)Õ1áõ@4#ß»ö@ìÚ_x0006_Èø@¹jØÝ,ô@³¶þ_x000B_Å¦ô@_x0017_×¿Ð£îò@ÞÄE_x0008_N?ö@·èìõ@_x0001_Êúbæõ@7|+ít÷@_x0008_%_x0018_¯è÷@Ð­_x000B_;_,õ@æ¥Ã-÷@èÕrÿ_x0002_òò@°¬4 ô@ª_x0016__x0005_¼_x0010_ó@_x001D_Ó_x0003_}ÖRô@kÅ'ö@Æßzö@Fú`Ãûò@¼pUù¦÷@êz_x0001_¾'õ@zIµ_x0007_ÿõ@ì¯3°Àô@_x001C_01¾ïô@_x0003__x0007_IÃfì«¹ô@±Å_x0006_Êï_x0019_ö@ú;~½Yö@®0#LCö@Te_x000B_ø)xõ@®_x0002_à,.rõ@ÈT»ÛÆ_x000C_ó@üÇ^&amp;÷@Ð»R×â_x000E_÷@Ü_x0004_S_x0018_Ç§ø@µu5_x0002__x0016__x0005_ó@r.ÿpö@²[¯,ö@rÂ_x0012_OaÃö@·¹4ÛrÕô@vDÒâóZô@5´dô,D÷@5DUç%Uõ@&gt;Íé_x000F_Þ%õ@Cü_x000C_¨Aõ@]¹n_x0016_Õ_x001E_÷@&lt;Â©d?&gt;õ@_x0002_ï½³Có@f¦÷Kòõ@¾y[Í&gt;öö@ÖéÝÀ4O÷@è¥òÝp_x001B_÷@mÿß¤Ñ_x0001_ô@b@¢)_x000E_¡ö@#±_x0017_Ë3Cõ@9_x0018__x0019_3;_x0011_õ@à4Ù_x0001__x0002_§÷@_x001B_:üwäó@_x001B_l_x0003__x0015__x000D_Lõ@û­V_x0007_ëâ÷@YBS_x0008__x0015_õ@äd_x0016__x0003_¾õ@EKÇ±Þó@»ÆÛ²_x000F_õõ@_x0005_ËWkô@¬_x0015_¥%õô@ò.÷3)_x001E_ö@Î´íO]÷@õ_x0003_é=÷@ô_x000D_`\ÇÑô@c1:¶_x0015_Êô@¯ÆêZÇó@U_x0016_ý´ï_x0003_ô@ïz:_x001F_Èûó@c«Lå¡²ö@ðMnmÒó@&amp;w%#Ç\õ@f®Ê6&lt;ö@õ_x0007_Ècö@êÛ}µ&amp;ö@_x0011_b.uô@\«yêâõ@¢Ò_x0002_ç	ó@Ü_x001D_3» tö@É_x0016_Á­ö@Å/åýzõ@:Ã8 ó@_x0001_kÊXö@_x0001__x0002_ð§à_x0007_§Öô@t£¥tüô@_x0014_·1Ñõiõ@Ë­Ö·_x0010_\ö@"&lt;]jö@`Y_x0003_ÿô@|¾¬ gö@ÏhÀÅ%ýó@ªþòÎ­õ@V%!9qõ@Q_x0016_Õ¾_x0006__x0011_ö@ÄÜ,vÚ_x0011_ö@Uç7®ÅÐõ@·ièèh÷@Î·0_x000F_­ô@8øÂÙ_x000E_Z÷@ë¸âWô@úÛ_x0001_^~÷@¢äýªÒö@çð°-_x0003_õ@Ê²k¬ò@ú#Î8Q_x001A_ø@2&lt;_x0006_)_x0018_ô@ç_x000C_©©ô@Nö_x0012_Yó@:ü3üÑ7ö@_x001A_è\Ñ4Üõ@!rèðJ_x0008_ô@J3N_x0012_(ô@"ÍQ=ó@½_c_x0006_Úëõ@1F¨!_x0006__x0008_|Fô@Þ|êo_x0014_þö@`y¸Ø_x0010_ô@_x0001_"®_x0004_YÆó@Ô_x0010_8_x0011_ô@	TZÉø@¥.ýÌ&amp;ø@$È_x0004_Îáöö@H:_x0001_ Gò@pcQ&lt;ô@´ÅIz«Yö@'W7Á_x0003_uô@§X_x001F_ø@qM9.]ö@-A_x0018__x000C_÷ó@Å;_x0010_\_x0007_ô@_x000F__x0010_Î¸Åõ@ÅR_x0019_lSêó@¾2yZ)åõ@]JÎ¾ "ô@«óØòÍó@3¾P_x0004_çó@_x0018_æ?÷nõ@_x0008_±\EÞÙò@_x0002_ýâ_x0001_¼õ@èã±'ôâö@¥Öª7¯ø@ÖÃãö[÷@0%ÿ±ÂÂõ@V?÷&lt;ðò@&amp;²%­wø@|7º_x0005__x001C_ô@_x0004__x0006_(_x0003_æid¼õ@Kh3î#ô@´2×­_x0003_ö@\Xp_x001C_ö@Yc(ló@»H-¹ë9ô@êÕÓÅ_x0017_õ@ç_x000D_) ô@¤¡Êxqø@¸A¸in_x0005_÷@3~}nÇö@ÁOVKÌö@òà_x0019_²~ó@`c_x0018_,_x001A_ö@eI^í¶²ô@\ß@_x0010_ìRö@d·ë_x0013_63ø@Æä¢	Eö@wP:kò@Å_x000B_ÎñAô@_x0001_¦_x000B_r÷Fó@_x0002_aVÙ%ø@¦TçÐOõ@_x0011_y·v!ô@ó_x0013_^nÜö@Z¬ÿ^xªö@#ã2_x0010__x001B_õ@þþj_x0001__x0014_-ø@_x0017_úª³8ò@7\@÷Aó@hvÓíÅ_x0008_ö@8KÉ_x0001__x0002__x0007_Nø@%@Ýéõò@²_x0005_±)_x0018_,÷@$:¶u÷@_x0013__x0019_uý®ô@.e_x001F__x0013_xñ÷@WI­þvó@Ä3ë4_x0014_Mõ@NæÞ½¾(÷@;ó_x0019_B';÷@D*0F}Ûô@:7Æ÷@+ÅÝ_x0010_ò@Ä,c{ö@_x001A__x000E__x000E_;µnõ@è¾_x0015_Ttô@2?_x0004_ÃË5õ@¾_x001C_ñêô@èB²¥üõ@L_x001C_ïÂSõ@â°ÛD®ó@Ý_x000F_OëÊÖø@¿_x001C_aÈô@Î)1A}.ø@k&amp;_x0004_üÆ·ö@_x001F_BQM³ò@5Õ!f_x000F_ýó@`ØC_x0018_7Q÷@¬_ôµ_x0015_¯õ@_x0008_ôÉ	Øÿø@·à	àµõ@_x0010_åÌð,ó@_x0002__x0004_Ò5b9v÷@ìå_x0019_ýN6ô@®Æ^Ù_x0015_÷@¾óªÊ,_x0008_ô@ÄæÖZ¥ø@1Òû_x0016__x001F_?ô@»[¦ö@â¯lÊOø@ìnú;_x001C_"ô@û_x000F_o&gt;½_x0008_ò@Ùí§kÆvö@¬uiEö@ö»6_x0001_Ê÷@W_x0001_s@=Nõ@;¹ø\Ýô@d¾Ëmê_x000B_ö@P}« E"ó@üÿô\íØö@²«XVEö@_x0012_ï"¼D=ô@¬S_x0011_z Òõ@.[=N_x000C_ø@Ø¦°/Sø@þ÷_x0003_15ö@_x0013_4"{_x0005_õ@*Æ|ªÃmö@_x000E_ÞAÝS/ö@4w3_x001C_Ûïõ@¶E«]}jó@wrä¦söõ@R=í_x001B_Éó@b~½I_x0005__x0007__x001A__x0007_÷@nFæ«jsõ@_x0010_{Á'_x000D_-õ@âhG_x001A__x0006_Tô@=$_x001C_çÚó@ÌQ_x001A_Ê®÷@\X*ß_x000B_Öô@$Ï¢rõ@_x0014_JÝÎ÷ø@nû¶ß¸õ@íè±â»÷ñ@_x0010__x0016__x0017_p¹ô@_x0007_q3¶Ê³ö@ö_x0011_«åö@ø_x0003_DgÃõ@*=äúÛö@@qÜ#_x0002_ýõ@J]m¡rö@¼_x0011_z_x0001_-tõ@|£Svñõ@dÒuT	ûö@Ö	î_x0002_Uùö@44|mjÌõ@v_x0018__x001C_3Ãü÷@_x001A_îÜA`ó@a_x0004_´_x001A_é&amp;ó@ ÷Âéìõ@_x0005_QûúeBõ@uKû{âò@_x0004_L_x001C_NvEó@mGÛÑ@³ó@EMêEå_x0006_ó@_x0001__x0002_Ø¯/ÛÐzô@&lt;_x000D__x0012_ó@ô_x001C__x0007_÷³ýô@Ò¿§ë÷ðó@XÖø8_x0019__x000C_÷@Öævõó@8_x0013_áoC÷@øe^¶Vó@HÌÔÓ"Rö@Î_x001A_T$tó@|E	Ç§ó@Fü}¨wØõ@_x0001_Fþ_x001E_%_x0017_ö@êw_x0008_Ëñ&amp;÷@Ó2çÔ3_x0019_ó@úKÚ¬ñõ@å¤S_x000C__x000C_ïô@ë´QtÙÃ÷@ïn=¹_x000B_Ýö@~Z_x0003_x¡½ó@ÖªBz2õ@§ðÐ{wö@ªmDÇõ@ÜK_x0017_ö'õ@D³©$PØõ@T_x001A_s:î@õ@ nj·ÖVö@W¢"ÆÙ°ô@ÙÕ(Çªö@_x000D_)OÒ´ö@_x000D_[_x0008_(MGõ@Ç_x0017_&amp;j_x0001__x0002_N9ô@DãµS_x000B_¨ö@Ö¿_x0019__x0003_ò@_x000F_±¼ôkn÷@2±Y_x0012_õ@ð)·_x001C_åô@_x0006_^ªpLô@kÆ^Ñ²ñ@@±ÌP£jõ@Û#_x001B_±_x0015_[ô@_x0014_è¨_x0005_×¯ô@@#,«Îäò@_x0019__x001E_QöV~ô@±_x000F_áBWö@uWùÀ6_x001C_ô@$_x0001_±_x0018_ô@|Þîüfø@`¿ZûÁZõ@_x001D_ÀLÌÝô@q_x001B_5ÚhHó@IÎÖ_x0014_ç_x0005_ó@_x0016_K²_x000B_Øô@_x0018_Jã&amp;%áó@ÊÞ9ÿ_x0007_Cô@`Îö_x0007_@õ@_x0013_Ôj_x000C__x0007_¯ò@b_x001F_Àô@m4½÷@ó@Ë½î_x0001_Rö@_x000E_Q_x001D_gõ$ø@8¡Q_x0002_ô6ø@_x0004_æÄ_x000D_v1ó@_x0001__x0003_Ê3-×þÝö@uË~_x0018_ó@_x000D_aËæÈªô@_x0003_PAUÒªó@ ñ6_x0017__x0014_ø@(_x0013_y¾ü_x001C_÷@	»Èï_x000D_õ@Ã(FÍAcô@_x000F_jTÕe\ø@_x0006_RÝ¬^_x000E_ô@6ÕëÈÐÉõ@;Ü6_x0014_,Ýö@tÕ_x001A_¡|&gt;ô@(oÁõõ@_x001F__x0004_e :õ@³NZ¡Îðó@íòü_x0007_Hö@0Úm}ò@÷¼JzÛó@zà?uÁuõ@§ pÐÄô@1åÏ1æò@_x0002__x000D__x000B_ÕÝ÷@ÏâzeÅ³÷@Mû_x000F_¢_x0010_ø@.o_x0016_Ö|ó@_x001C_Xïâ_x001B_©õ@ºq00¢´õ@­`[=·%ó@_x0002_ú?¶oÀô@\H ð´_x0012_ö@{_x000D_E_x0001__x0003_W9÷@ô_x001F_Ï²ç_x0014_÷@¨¾EÞÈ÷@Ögp²&gt;Èõ@P¨×l_x0005_0ó@2ÉéT&amp;~õ@.&lt;1ñ1êô@ÐV_x001B__x0004_ïô@_x0010_/+úô@.D_x0002_§ö@ØÕ&amp;§_x001C_ô@éÃwï_x0007_2õ@#V_x0004_÷@ïu±ä¡÷@J)¥÷@Üâ%ê_x001A_øô@Ð¯åðEö@n¢_x0003_vA_x000F_ø@_x000E_R_x0008_æ]yó@_x001E_vm'ûØô@÷Æ_x0012_ó@YÞ&amp;ÐPHö@A?/ro!ó@Rö_x0003_Còô@oÆ~å¯hó@&lt;ñ_x001B_÷_x0016_õ@ÚÁLGZ_x0016_÷@ø"L­'_ó@JFÆ¨J_x0012_ö@Þ_x0001_PÕõ@ñ_x0017_¦cô@!¹ØÒ]ÿô@_x0004__x0005_b´_x0007_ãô@÷^Jã©ö@e_x0017__x001A_?Û_x000B_÷@¡QUðÎðô@H½±)_x000D_õ@ í_x0018_Z|_x000F_õ@¼Ò"6_x001E_$ö@_°N¬ö@S_x000D_m'$¹ô@Ü_x001C_Êæ¢÷@F{%[Ïõ@ãù v_x0003_ó@y{D¤¤¨ö@*¦Ã·_x0007_±ö@ÒñQFvÃ÷@æß·Z[õ@Rye_x000B__x0001_ô@H¾_x0001_®p.ö@­²þ²zrö@¨Äx_x0015_ºô@Îo¼ô@Ã0å_x0002_Lö@(Ö	ôÞò@Þ_x001D__x0014_nö@¼_x0012_m&gt;ã_x0003_ö@_x0010_ÙÕpr]ô@:!ÈO¨ò@¤ÄæÛ¿uô@_x0003_&amp;XHÝö@"E_x0013_&amp;mtó@P¬&amp;0²ó@BØ_x001A__x0005__x0006_Geõ@øòåwÄ{õ@@&amp;'·ó@_x0018_®ï^õ@_x0011_C&amp;n/Åó@i&gt;_6,3÷@ ÷7êÙÕõ@n_x0001_ÚY_x0013_õ@'îcc_x000D_ýö@,¾_x000E_ßõhõ@_x0012__x000E_ÁäãÝó@ù^*_x0012__x0011_H÷@	_x0003_q¥uø@p_x0016_Ò×Ø_x001F_õ@_x001C_·_x000D__x0008_îö@·G0a¬Eô@_x0012_Ýó­^´õ@¦`_x0002_¦ø@+ëÔÇa_x0006_÷@bùÇæ1;ø@D_x000B_·5â¿ö@ßWî^ê÷@Ø~+ø@Å¿uõ@~±"_x0013_Ùó@üP£i®Öó@6Ë\ûõ@(8VB6ó@&lt;vöcêõ@&lt;Úà_x0019_Rùô@MÒ_x0004_ú1åö@	_x0003_e_x000F_ø¤ô@_x0002__x0003_{ßò­áñ@ Ô«Eãó@¨í Nsøõ@É=Ç¡iô@Rà?N¦ö@»k_x000B_å÷õ@Ç=ù@HÊô@SêS_x000C_?÷@?bª_x000B_iNõ@D_x0005_ÓÃ1ö@[@Y8zö@÷°_x0007_ºKõ@_x0008_RâYã=ö@WN²$é´ó@ÇÀ_x000E_|K÷@G,U_x0013_ûbø@Lÿ¦_x0004_4[õ@oTÉ_x001B_ð1õ@ñðD¼X÷@üs"Xø@K½ÜÙnÂñ@¨ÉºdCÿõ@ª²Ë¿Ðsö@ 4_x0013_ªíD÷@îñcú8ô@h0-×ºô@_x0001_å\Rõ@Ò£_x0001_fÎ÷@rr0|èö@0±_x0002_;¸ ø@ÙôÑtìVø@ÅN· _x0004__x0006___x001F_÷@4ô_x000B_wÜô@Xþï×Þö@c_x0016_mt	Xö@T_(Þ_x0013_C÷@ËÚKDö@~Íjd÷@À_x001B_nÿìõ@_x0005_#'«Àõ@ë¦êGÃµó@ãq, @÷@¯_x001B_Êq@ô@åm¢K_x0008_}õ@@Ãnäw_x001E_ó@_x0002_Çíá÷@ñ_x001F_õ7ó@&amp;æræ_x0005_3ô@_x0005_:ª©¹ÿó@T(-Çks÷@aÌ	¾BÇô@"Ïe_x0015_Áæô@Ñ0Ã¾õ£÷@ä_x0008_b&lt;ZÀõ@B;gÎ¿$õ@ªÌ_x0014_­_x0017_ôô@B'~_x001E__x001B_	ö@_x0001__x000F_Mõ÷@T?9_x0011_ñô@4¿_x0006_õ@pé²¼'í÷@_x0010__x0018_j9_x001B__x0010_ò@_x000E_\_x0003_ñ{ö@_x0001__x0002_¶â1ô@Æ;´ã:ó@U [|Xô@_x0004_:MwÀó@#_x0017_¤Ë-íõ@ûvðm·õ@=ûfõ@_x0012_2êíìKó@È¦áÆö@lªâ´ã_x0010_õ@m®þ»_x001B_Oö@º§_x0011_Lxö@_x0003_È|ºÅÆó@o_x0016_wxô_x0013_ö@_x001B_dhÙË*õ@v0%¦ö@_x001F_hª¥_x0007_ô@©ÚEbSWó@[_x000D_á¬aþò@_x0016_î_x0014_®_x0017_ô@S÷]ïÒv÷@U(f4ôÖõ@"øÙWõ@GÇ_x000C_¤ö@±ìÚAe÷@_x0016_NX_Ä_x0013_õ@_x001A_Ù:³ ×õ@_x000D_ú¡_x001D_%ó@0ñåáõËõ@o_x0007_GC"Aø@36OPö@sµ_x001D_ù_x0001__x0006_ö@ÖO_x0014_g]ô@cù0Öfäõ@ÙyÜ2uö@H_x000F_}\ö@ô:-q»Ýõ@Xs·Ú_x0014_ô@TÜd¹\/÷@ÕÈâ_x0016_ñ¿õ@Ñ£áèÄ`ó@.!Á_x0012_÷@¿fÆ_x0016__x000E_õ@0c1ÍýÙò@ÿ\&amp;MÎõ@i_x0006_p?Á×ô@¾ÃK_x0012_q=÷@¿Tp'_x0003__x0014_õ@à£_x0004_¾=ó@©\²_x0007_Rô@xpÖÿ_x0003_¬ô@_x001F_¾p¡±#õ@+ó¤ö@3_x001B_ÆUõø@¸/ü$3êö@_x0001_×5ßö@^_x0002_¨µMó@gç_x0012_&amp;÷@}eüÖ_x000F_Tö@_x0008_ë·_x0016_HNó@w!'\_x001D_ô@è^_x0005__x001F_÷@g,ï&amp;ÒHô@_x0001__x0004_|_x001F_Ï&lt;Ùvõ@t]ô@ý{`¤Fõ@_x0019_Eø£ìT÷@_x001E__x000B__x001F_l½Ñõ@d«þi ó@\_x0013_Ý_x001C__x0005_½õ@Ñ&amp;h_x0008_õ@_x0019_³æ_x000F_õ@¨[°qg¯ô@2äbh_x001D_÷@Z_x000E_ÍoÖIö@$::_x0014_Ø5ö@W_x0003_Ö/-_x001D_õ@oëqôô@EôÌeÛõ@,®±,áô@¹Ðãiõ@ZÛ ²­3ø@%_x000F__x001B_µ¡ø@ëø_x001D_¥éö@tJ9ø 7õ@,]:V_x0019_÷@HÉó_x0002_Áó@r}FJ&lt;¿õ@}½lUBÁô@«qI_x001B_ó@EÄÐLß ô@&lt;»í_x001D_°÷@0ì_ÝÇfò@á_x0008_	ÙRõ@ý°Ø_x0002__x0004_[´ö@_x001C_¢%Îo÷@_x001D_?Ñ«ÃÌô@Nå_x0014_Í¹Íñ@_x0006_ ªö¶_x0010_÷@$¥Çü2sõ@"_x0001_7Ïà)ø@ô_x0004_ «Ì÷@zg_x001E_q&amp;¿ö@û_x000D_"WMö@FÔÚ+ø@¶hÝô@_x0003_v¨ _x001A__x0007_õ@BY]õ@É!î®0þõ@|.DYö@|9_x000C__x001E_$÷@Ê²KS[tõ@ja_x0005_2ßõ@÷Ú_x001F_._x0010_Ùõ@HÄß/_x0002__ö@_x0005_LÿÊPó@öRçØ@_x0019_ò@¿ÿý]Aó@_x0015_F­&gt;õ@¼ÚúSðí÷@_x0016_cþr5dö@_x0004_uÅJ;aõ@F"¨_x001E_)õ@ù_x000E_8s&amp;õ@a_x0007_n^ô@x2,ñPµô@_x0005__x0008__x000C_ñE_x001A_[vò@Z^PwMÎö@øUì_x000F_ø@fÃ_x0007_4ö@ÐXZ~ÆTò@§&lt;ù	Hô@&amp;by¬T§÷@V~_x0011_ Oæô@_x001C_ëíY8_x0018_ö@âÖ_x0003_Aîô@_x0002_Ì_x0006__x0015_27÷@Ü&amp;¿_x000D_=_x0002_ô@Pwe8ãõ@m_x0019_¾§Zø@æW"¤:ø@hP6_x0004_ó@E_x001F_³=ùÂõ@U¦a_x0004_àô@¨d&lt;(/ô@_x0006_p^_x000C_£:ö@¨©_x0014_Óé_x0019_÷@V°=¦+÷@8_x0015__x0007_4o_x0012_ó@hë»_x001C_&amp;#ó@*$µ_x0013_¥_x0012_ø@'t_qéô@Ùä4¬ó@_x000E_ð¢yËõ@M_x000C__x0015__x000E_D÷@ðhU_x000B__x0001__x0003_ó@Ð_x001A_üÙúõ@_x000B__x0016_,__x0003__x0004_¾Ö÷@_x0010__x0010_r÷@_x0006__x001E_çð&amp;ô@qº°Ngô@9_x0016_IÚ?ó@êÈ[Òscö@pæF_x000C_ô@¢&gt;ÍÖö@­òUÝ_x000B_Êó@@É¤@Êõ@îp¢2ô@~_x0015_A_x000E_c¡ô@»É'_x001E_e%ô@9ÒÙi_x0015_ø@Á|3B÷@/gk*_x0004_kõ@èÊSG¦ßô@_x000D__x0001_åhãò@_x0014_Æ_x000B__x0011_;ö@ÑÅ_x0002_ýÎö@¸'&lt;Ãÿö@BÎÿ_x001A__x0014_`÷@¤&amp;ñ¾¬ô@\SöBÂ÷@¿æ®_x0005_½x÷@Îäì×º_x0018_ù@î_x0005_yÉïö@_x0017_lìÏÎô@oø:Õ_x001C_÷@_x0006_ÕjðÃõ@_FæGéó@ÐIS#m÷@_x0001__x0002_AQ"¬Piõ@Àr?,o_x001C_ó@=RñnDô@gä\jéñ@rËù9=õ@_x001A_K«æõ@f-"ô^Áõ@ld¬»gØñ@&gt;üí_x0013_ËÞó@ªÄç¨_x001D_ö@P¹K¨_x000C_õ@M-m ô@_x001F_þ%©Ñ÷@æC_x000D_çÊQö@Õ0-wéô@e%ðáìò@õèÛìô@ò^Nó$_x0007_ö@_x001F_µ_x0001_ãñ@TþMiõ@­óg/_x0006__x001C_÷@Z&amp;±¡w_x0011_õ@zeµh{ô@èøoàÆMô@TØ$ ¢ìó@ï%È_x000E_(ô@oDóö@_x001D_kC½¨ó@þ-éì\ôò@ç;ûèô@» Qªbô@_x0011_¼#®_x0001__x0005_¼þ÷@)ØÞ~_x0013__x001C_õ@àã&lt;Wö@bÔn_x000E_9õ@0p_x0014_©Àô@_x000E_÷A¤8ö@apÿn`oø@Ü_x001A_:x_x0003__x0016_ô@Aó&gt;÷7õ@Ãa(w³óô@Z_x0003_æ`_x0015_¢ö@_x0003_1_x001D_ÁfIô@WÔXn-îõ@øÉp°ôõ@»®Ö/ìö@'Ú0÷@À_x0013_Àå_x0002_õ@Ì_x001C_S5× ö@CL_4@ô@ï_x0001_è{z_x0004_ô@­ã_x0016_µ°`ô@&gt;¼_x001E_b·ö@¬ÝÛÎ­ó@@±ã_x0012_Kö@/Gn_x000B_vö@_x0014_H{iJâõ@_x0004_N¡O a÷@¥}«Ç|»õ@°1«_x0014_F(ø@i§ÉÎ#ö@S)ÙMö@6Ä55¬\ö@_x0002__x0005_=¨ëd(·ô@ýÇ¦¶uWô@¦hwgÿ4õ@_T}ãÚ0ø@xÊ7uó@è_x000E_(ó=ô@yU_x0013_´þó@×ýÝô@èkÌóHõ@*ÌQÈ÷@_x0016_&gt;ÌP±Í÷@Ï_x001C_V{õ@_x0015_¨_x0019__x0008_Wyõ@KKÑ3Ûgô@ ÂOlzõ@ÇÜ_x0001_GJò@`2Ò%ùèó@­_x0004_1²}ô@J_x000C_ùí_x0017_Ëô@_x001B_³õ_x0002_¥¸ó@øóH_jô@P_x0015_±,_x0005_ô@_x001D_wÕýâö@0%øuÐõ@_x001E_×N}÷@½ _x001A_ovô@@_x001F_÷I©ñó@×ýz£oö@â:_x0015_daø@úã"£«¶ô@,_x0013_Ú_x001A_½õ@ë_x0003__x0002__x0003_v)õ@òáQÀ³Ðó@T7dõ@_x0018_Ü:3÷@F¹õì½A÷@ú£m*]ïó@nÏÔÚpõ@=¬ª9_x000D_ö@EùX_x0018_º`õ@kLFý^õ@ÄÞ#NZõ@7_x0017_Ä_x0013_ô@g#þ±Zö@±"Âms_x0010_õ@_x001C_0D¨÷@héÊ_x000B_ô@Êâÿ_x0001_Îô@Ì _x0001_Ô0òö@§¢&gt;jþÁõ@à_w¸á_x000C_ö@¶±PmWò@_x0007_FQ_x0016_Ãô@_x000E_9bö@m7¼íÍô@×êº~.0ö@Ì^é\.÷@_x000E_p_x000C_¦x³ô@_x0004__x0015_ðóOõ@Â_x0012_Èßö@ú%fg_x000C_?ö@.Q³×@ö@N®Øè+õ@_x0002__x0003_¾õ#N!çò@Æyj4÷@6JÚ­nUö@ï"qñJõ@[¥$S÷@¹ý|²rÏó@àt GVô@p%Fx[÷@_x0013__x0001_Obéà÷@Mï4@õ õ@·Â¶ÍÕ÷@(u$iR÷@;§Ér_x0011_ö@| 8±J÷@_x0011_1½cåó@ªÙyýè´ô@)ÂLú ô@H_x0012_M@Þõ@¾£ºX.õ@¤E­:ìö@àÁGä¿õ@S_x000C_K"sô@/%þô@h·æú_x0013_(ö@5óÒ6ò@nª%|7ô@^cÚ·ió@u×.I?­÷@¤_x000F_³_x0015_ G÷@_x0008_j'EÌdñ@¬M4±×÷@ÄÜ`W_x0001__x0002_R%ö@_x0017_F_x0004_W_x0014_ô@;É;eêô@KSÜn_x0016_õ@sÛ&gt;ïVõ@È#&gt;+ðõ@~_x0016_nÍ)ô@·x[©Ïáø@B_x0017_n^_ö@dÌUîô@|=%Çòºó@è¦¨Ü¡_x0006_õ@Fb_x0013_îËô@µx{ÔHÚô@_x0002_	uÁ_x0019_ø@1ìÁî_x0015_aö@_x0016_«_x0007_µõ@ß3Æ1´_x000D_÷@_x0010__x001A_ÁPÝ~ó@£ØÀÖfó@_x0013_Úú£Ñ¼ò@ô³ö+ô@¾_x0003_$WJõ@jçú;_x000C_õ@w\Ï_x0012_ô@§w&gt;Þ.ó@ä1üÔø@ÎÕJ&lt;#­ö@¨@_x0013_0 ÷@_x0010_ÙðúÔâó@[:_x0004_¿ô@ ç`±÷@_x0004__x0006_G1YÅ'_x0012_õ@·è_x0011__x0006_³;ô@Ö#_x0019_	æÉö@ªôÉy½1ø@_x000C_ëÕL_x001C__x000C_õ@Bq,ö@6oî¦?7ö@u!ÿ!W÷@í_²ýõ@N_x000D_. N3ö@"=ã[_x0017_ø@Ðèç&amp;[_x000E_õ@crpEdó÷@½!W§_x0005__x0001_÷@«Ð/_x0019_³b÷@±èæC9ö@&amp;zÍIÀñö@ñ_x0006_¿Z}ö@_x0001_Àèûýô@¨wHoÃô@_x0012_dÅ_x000F_²÷@`fè_x0012_Çõ@/3ÁGAô@®gAÿ_x0004_ô@_x0019_º Ékõ@Cü0}áö@_x0016_þ[ÓÊó@Fô_x001C_J6÷@[ÖVµ_x0003_õ@±_à_Oö@ü´P+çö@_x0002_§Çd_x0002__x0003__x0012_{ô@_x0001_+51Ëèõ@ÒN_x000C_Äõ@Z¹×M_x0005_ù@8s£_x001C_ù£ö@÷_x001D_kEõ@`v¦®#Sõ@_x0008_SÔ*Iwö@zþ9ÍÏô@Ø_x0017_«þ}èõ@_x0018_öü_x0003__x000E_xô@Éav_x0019_Z÷@$Ùé_x0013_ô@)D%LÁ6ó@Rü´yEHõ@S ìå_x000C_ô@ñ_x0005__x001E_QÛAô@u]Ùóá°ò@^_x000F_"ì_x0012_ö@a³ë}E_x000B_ö@C_x0019_J_x000E__x0014_óô@)_x0005_ä[Aø@OýÑ(R¿ò@0òärÀ÷@ÇuO£_x0005__x001D_ò@_x001C_¶½*_x001A_±ó@ _x001F_º¤a9õ@_lÃîÓ"÷@Ìé_x001B_³÷«ö@ïFÄ*ñö@¿|õ@VÔÔy_x0011_«ò@_x0001__x0003_q*/_x000E_vó@_x001F_ãkÔÂö@__x001B_VÞwò÷@öÉü»Ðô@=(3Zò@Ñd¾`ýô@_x0019_þB«9#ö@il¥G¯5ô@ò/_x0012_,Óõ@À·}Ý~÷@d2_x0015_9º÷@ìÏ]k7ô@_x0002_4UÊ¦kõ@¬_x001D__x0006_qfõ@Ñ,_x0016_d®õ@_x0012_wÅ­_x000F_ó@AL'ö@^2T0Üö@_x0004_þPp\_x0010_÷@_x0013_e{^æó@HD~ñ_ô@K_x0015_ÑMVö@	u^_x0019_U_x0006_ö@ñÐ¦SÙõ@1£×ú]ö@GBê_x0015_ôDø@_öÔð_x0007__x0016_ö@_x0010_ëY-ò@g&lt;£_x001D_õ@=ð¤­ÜF÷@þó_x0017_Úyò@_x0016_\CÜ_x0002__x0004_¹¹ö@ý»Ù_x000C_æô@Û"»~ò@8Æùm&amp;÷@_x0018_Bãé­Eõ@±&gt;üÙÓñ@ÉPÐõô@²ûÚ½Óó@ÐùKúxeõ@|Æ;ì8¢ò@ôxi_x001B_1oô@«º»îñ@|&gt;çñøõ@_x0002_fáï_x000F_B÷@DÕ_x0012_ô+òó@°®9q¸õ@Âñ_x0003_»}ö@'fImÑ®õ@c©Ù ó@±_x0001_ÜEö@i"Y¦õ@	éX{_x0005__x0006_ø@äèùjö@ÄS_x000B_¬þôó@ÂÔÿDô@Vë£ó³lõ@8gÐùò@×â´5Ò_x001A_ô@]ç¶5°Xó@ý_x000D_ãM¤ñ@½5ðâbö@*K±2Xó@_x0002__x0003__x0016_}¥)_x0004_©ô@ÅÄ@¸Ö.ô@ë_x000B__x0013_°ÔÁ÷@_x0014_sH_x000C_q_x0005_ô@ô®Ò_x0012_wô@ÜÒG(àó@¤§)	0Mö@dô×4ùoó@Ä¥_x0013_¾4Jö@Þ§&amp;:_x0001_.÷@?°P:¥ö@ë_x0010_AÆ_x0001_¹ö@_x001F_8_x0007_­N^ø@ÀùÓñ^ô@Rñ&lt;ÐiÛô@æ_Â$Fø@c\vIgò@_x0014_hv_x001C_=_x0006_÷@DÎÀÉRPõ@×ðÖ_x0012_P ô@àj³AV÷@_x000D__x0002_ì9óó@ÏÉSÜPõ@_x0015__x000D_ÿ_x000D_¯÷@:¹Úó_x000C_3õ@c¡×L+ö@¦ÌOÜøò@vÌe ö@¢WÇcúÂø@Ô H]Lø@÷_x000D_ý_x000F_ô@¦n=«_x0001__x0002_¤Áõ@vø_x0019_"¯âó@$òÆ}B_x001E_õ@·x2`Oó@#4ÚÏö@%,&lt;jÍõ@_x001B__x0008_å ªö@/N`rÐÒö@.%+[$õ@Däf_x001E_tÏ÷@g#½½8ô@â~Ô{9"÷@G©®×ÃE÷@._x000F_ÓV_x0012_Eõ@y´vQOüõ@¢Dpm^_x0015_ô@þpÓ2ö@RÆü÷@Á_x000F_¾ù·õö@¦?·¬dô@c_x0010__x000D_(^ö@/_x0004_= EKô@_x0008__x0003__x0001_ÚPrò@ð=_x001B_nâ]ó@Z{&lt;ÌPö@j	9@ö@ÇÁÎR_x0008_»õ@ØÒ.wö@³ð_x000E_ÞDZô@ÿö§;*ô@_x0005_¢_õ@Á_x000B__x0004_Óþó@_x0001__x0002_xÄ£Âö@Ù½nâ_x000D_ø@¼ÿøÔ¯Êó@J4FNLõ@ñq×¨/ø@ö%q½@ô@_x0015_Õ_x001A_PÎô@ZX¢ëîPô@©6Ån_x0015_Gô@"¥_x0014_^¾ô@Øú±uóÜ÷@×b_x000E_{¤ö@³QW_x000D_Ê¡ô@J/_x0012__x001F_Äô@\õYÁp õ@ð._x0018_®÷@eºl_x0016_Ñ÷@aðMú_x0003_ô@_x001D_ÿ_x0010_{;]õ@O×h.Ò3õ@t1äÜÞõ@ÎÔ|_x0010_°Oö@´&amp;»Áõ@ãàð÷@þJ¦º×ò@ðXC¸.¿ø@_x0010_(_x001F_ó@e+ÅÞNÚõ@ÂJ¹¡ô@(k/ç5 ö@FÜ_x0002_Ýé³ô@ÝrRB_x0003__x0004_âõ@t÷á	ô@ë_x000B_lÆHô@_x0015_£¥îgö@8j(Ý¤Óõ@HêñÂ_x0008_)ö@ÒdXøÇøö@ôg_x0019_ö@f¶¸¯_x0014_ö@_x0012_ij·l_x000C_ö@j_x000C_ »Ùyö@5L ¶ô@¤_x001F__x000D_Æ¦ñõ@_x001A_tWGã÷@7l_x0002_«ó@UÝ³Aõ@úcXÃ&amp;õ@_x001C_Û_x0016_Ç_x0013_2ó@þoe0ÒÔó@_x0015_mÿ÷@òÐ_x0001__x0018_l÷@ÆÍ×w_x001E_Vö@N¤ñÊ-Kö@Æâ_x0017__x001D_nõ@cÁL¨éõ@ªðÏDc_x0002_ø@ ÷$X,[ö@Î{_x0011_â_x0001_ôó@wº'iö@_IV_x0002_ûö@SË=*ö@½ùÖôëô@_x0002__x0003_"0¿ö@Dw¬eó@_x0019_ðý.ó@¥ÌD_x0017_^õ@Ý ©¾½9ó@¬_x0011_Pî Jô@_x0011_L#_x0004_	ô@&gt;üÛ(³iò@ÂÓAmp/ó@¡Ç&amp;Ð,_x0004_ö@_¼æ¦ó@~ä_x0001_Ípõ@1¦,zõIõ@WÒÉ[_x0002_ö@Ìò)-ô@ò1S0;õ@|*_x0016_Â¸xô@øÆ`£ô@À«Çf_x001B_¶õ@4æ_x0006_0ÐÐò@¹_x0010_XßCò@_x0010_PÇ_x001E_#õ@n_x001C_'g!Ûö@_x0008_®_x001E_xYpö@³lZ ®÷@_x0010_.æÞª_x0008_õ@Bè_x0004_ýô@åÌí¶ó@	_x001E_ëNå_x0018_õ@}_x000D_3t_x001C__x0013_õ@j)_x000F_cö@¨_x000C_@_x0003__x0005_¿nö@f_(-÷ö@¬þ§«ó@òBzt4õ@)Ò_x0018_'ùñ@ÌÇSy7Åô@Ð^[,Ùõ@K÷¬_x000E_¢õ@ ý_x0005_÷õ@_x0004_E_x001E_Á0_x0013_÷@È_x0015_ã_x001C_¸/ò@æ½ÉeTò@Í_x0008_÷Ò)õ@_x0015_¥ Ûrõ@ºw6_x0001__x0004_Úó@HühÊÚÊö@l/_x0015_l\i÷@â%Ð_x0002_ö@,ã§[U÷@v_x0003_ôö@áÌê&amp;Öó@_x001E_ÅéN¤Íõ@ìSTñ_x0011__x0012_õ@B ÿédö@¤jJÞõ@qÖ"î&gt;ó@*~?âaõ@7tÌÎÚõ@äÌ»òxõ@7¾Þ|Õ¯ö@ä/î_x0018_3Zø@í°T#oõ@_x0003__x0004_É«áþ¢õ@_x0015_ÞÁ¦Ìõ@_x0012__x0001_Ís2÷@íRvµ_x000C_øö@Í¯°I_x0005_õ@æ&amp;_x0006_¨îró@_BDìÖó@ Óµk_x000D_Ïô@¢y_x000C_ìnóõ@#-È0_x0019_¢ô@_x000C_ö;_x0002__x0003_èõ@_x001E_a¶ó@!û&lt;rq÷@08_x000E_íq_x0014_õ@I3©udö@Â%Cõ@Ü_x0002_¯_x0006_§|ö@¢Ðù¬úõ@Ð_³ê¥±ö@_x0013_^_x0007_q&lt;ô@_x0007_z&amp;ß½õ@à&gt;ËÙ8ø@_x0014__x001B_$ôýeõ@Ø"ÑEô@½7¡+_x0014_«õ@dÝU_x000D_Wªô@_x0004_ù_x0003_	ø@NÒ#÷@B°o~£÷@1d«È Uö@_x0003_¤;ÿgô@_x0016_ÌÇ·_x0001__x0002_KÝò@Ébª­É÷@ _x0008_õ@ÜE¿IÈó@Rã¨t¡ö@QÞ_x001C_9ýÈô@_x001C__x0008_âý_¤õ@»sVì_x000F_÷@E6VßSIõ@É$¥0û÷@¬tÇöaô@1É-_x001B_´ô@wWd_SÛ÷@GKÿA_x0017_õ@úT_x001D_`4ö@ãçÌÐö@sÇÝ¢úHó@ìz}õ@vJ_x001C_nKó@õFáJgõ@_x0012_CÖW©ªõ@4mz%Ë_x0001_ö@_x0008_Hê¶ó@ÔeRBPô@&gt;Ðèî}!÷@î_x0010_¤ng÷@6na_x0011_;Qô@_x0002_|þ_x001A_ñIó@}H¯©ë&gt;õ@º._x0015_yqô@ß_x0018_þ_x001A_:&lt;ö@¬ÑÖ&amp;Sö@_x0003__x0004__x0004_ì,r!ö@IÏp_x0015_ò@_x000F_åó^ïE÷@_x000F_o_x0002_§(«ô@&amp;ÜåP2)ö@ï;6$(ô@-Yhå_x0001_Ãô@n9ðtõ@U¬ô@L_x001B_)_x0003_)bõ@~`cî{òó@P5'¯_x0004_õ@¾èä`d_x0002_ö@¤²n×_õ@U}ÒVMýõ@©_x001A_1ßÍØô@Aæs¶÷@¢"_x0002_ï9_x001B_ô@Q#D»ò@Bì.»oÉô@©ö_x0011_:_x000F_õ@uáâmJçô@¼­Çæ¸÷@¶õ_x0010_õ`ô@_x0015_óñ_x000B_­ó@¸Ñ¤w7põ@-Äi×³ëö@_x0017__x000E_£ªAö@PÝ_x0006__x0005_¸øó@?_x001A__x000C__x0002_©ùõ@¶=l¤cÕó@Né_x0007_¨_x0002__x0003_uô@Ê[_x000C__x000D_ÂÏö@Bí`]2ö@×Î¹Gö@&gt;v&lt;Æ_x0004_ö@!?V;Ïô@Þ2Ç õ@Àåãs%ø@*ÚMûUó@µ¶þ9÷ìó@äðÐµuéö@0_x0015_ÊÍ8È÷@}°ÝAæàö@Pb]NØô@04àûª÷@ØB@})cõ@1ZþxwLö@ß÷_x0001_J¿çô@&lt;0;ªø_x0019_õ@XÛ²è§Xõ@Å¡¬ÿR÷@+Ù_x000B_ÝÌéó@èk²Ä_x0017_Ûõ@Z÷¹_x0007_i÷@&gt;ÃÝÊQ÷@rKTó8¸ö@í_x001D_¥_x0010__x001E_ô@y©:Àö@ÓöÌd«õ@^mt*H6õ@kôÁùnõ@±_x001B_jW«Hõ@_x0002__x0004_í;'º¿Kö@´ck_x000C_[Æõ@Y¼=ö@r_x001D_\:ö@aO7_x001C_Ûò@&amp;Û³¿¹÷@ø ¡"_x0019_õ@{§wÎõ@Õ®#{_x0001_ø@HÉ2^yõ@öSÛÊÍlö@ÖTð[B÷@rÀéu3î÷@ü_x000D_a¾O_x0014_ö@ì»è_x0003_¤ô@_x000E_ üP_x0006_µõ@âJ¢&amp;æö@_x000D_`Ôikô@F`qêó@²ö+K÷@þ6x·ù÷@Ô°Ç_x0006_÷@T-	7nò@_x000C__x0013_~3¶òö@Ôv_x001E_ÂÍò@?ý¥¦Óíò@à§¾0ê_x0016_ô@"_x0019_0Nô@_x0015_î_x0017_E"ö@ÍÞTÔúò@_x0006_%ù×õ@_x000B_VYe_x0001__x0004_(rô@#I²_x0007_jø@ËÑX_x0016_×ë÷@_x0002_Ä2ºâ´ö@ô®)u_x000B_Ýõ@	¡ÕÔãÀö@aÙ $-ó@ÿe )3_x0016_õ@ÒöÐ_x001F_MMõ@ú&lt;òJõ@G¨ª	Tõ@§ Át(ÿò@LýÄVùó÷@aÀ%¤ø@&gt;T°]ö@BnÉ_x0018_@ªô@ì_x0012_Z_x000F_p¶õ@æ_x001A_U·Þ_x0017_õ@?s_x0014_.Ä¡õ@0c_x001E__x000F_­§õ@ãéüãÕò@¶_x0019_Ê_x001B_¼Úö@_x0018_V\¨ófö@vàOÂÑ_x000B_õ@xÔ_x000D_º¿*ö@_x0018_9ëõ@ªØ¦½Fø@ç_x0003_ë5@÷@¢àêÉ _x0003_÷@RÝhåÁùô@8T²Cö@v»Þº_x0011_zõ@_x0001__x0003_Þ²G×õ@Ú%_x0004_èJ¸ô@èA«õ@_x0019__x001A_ý{õ@_x0004_ÙùÇó@_x0002_:_x001B_5{÷@ûØU_x0014_Róô@¤a²Øhõ@âdXg3¥ò@Rzíæ_x000D_ö@4_x000B_3_x001D_åõ@ãM*Íó@¤UzÐÃ¬ô@jr&lt;3lô@O)³&amp;ø@_s~´`ö@ð(í;Øëò@\âÁ_x000B_Ð@õ@Z_x000C_ñ_x0008_lô@s_x001C_.Oó@UÉ÷_x0006_ïñ@£RÖ±X_x0016_ø@­l_x0014__x0002_*	õ@ä_x001B_Ð·.ô@b÷k_x0019__x0012_â÷@Ü°_x0010_Ye÷@¦EÎé_x0005_Pø@¨þÇ-0÷@_x0006_2læö@N¯¥-ô@: Í&gt;ëö@Øl_x0015__x0014__x0005__x0006__x000D__x000E_÷@Öó_x0018_FÇ÷@_x0005__x0004_ºý¥¼õ@ÿ$_x0012__x0008_ÓÑø@i_x000E_3_x001C_9ç÷@_x001D_Âú§÷_x0005_÷@ª cø-_x0006_ô@:Ã}þÙ÷@Ô8_x0006_U°ô@èÜ_x0002__x0014_Ìtö@Ç_x001B__õÐ}õ@áã`®0ô@SÖ_x000D_E_x0005_ø@¾îâÅ§÷@*,_x0003__x001E__x0017_ó@&gt;N_x000E_/Êãô@@í_x000D_x-õ@Ýr¼òZô@:ÿºÈ7ô@¸¯#Õãø@_x001A_ñ&amp;3_x0001_ö@8;_x000D_Ò$÷@¾­[Ù_x0014_"ö@%óUo¥ô@ÜH_x0012_)ïõ@FÙ_x0008_MïTö@_x001F_g¿æã8ö@Üµh#ùö@Gæ¡Èéø@KF¤[ö@åæX÷@øc_x001E_1¼÷@_x0001__x0002_¥zÞ5Ï_x0005_÷@öè"6©õ@Õ_x0008_Ð¯$Äö@.w¶|n_x000B_÷@;y_x0001__x000C_ö@í_x0016_£8/ô@·_x0013_RC,1õ@¬YÁ$Sö@æ_x0002_u[oöô@ìý	¶ö@Ã{½_x0007__x0005_ö@ôºë_x0013_ô@:j=÷@fÇRñ[õ@Õ_x0013_¾9\ûô@'÷@Bò_x0014_°P_x0018_÷@j­Ýûõ@®_x001D_Áf»õ@yN¡¢a÷@_x0001_æÊ0:ô@ÍØ%Ì¹÷ö@xÞJ?}Vö@ÂÂNïô@jÃêùb÷@³_x0007_÷O¥5õ@`HNÊö@_x0018_^1_x0018_µµö@_x0005_|õ@[_x0018_Á-ó@Dç8$_x0003_ö@ÎP"_x0001__x0002_¾ö@®_x0015_ÕnÜò@o0[B;ô@µâmNY±ò@fýï#ø@\ü¾ÄM©÷@èÐïyô@ºqAVPö@gQ~[%÷@·sÃ_x0013_x)÷@Ä\xmõ@g_Ë_x0003_ªbó@ÚÌV*&amp;÷@Dèø_x001B_[¶ô@v,_x0016__x0011_N÷@_x000C_¯àw²dó@ZkÎïí×ó@b²_x001B__x001A_õ@sKÄÏ¡øõ@^¨LH;dó@æ ûC´ó@Ù¢Ø_x0008_ó@_x000D__x000B_o7Ìyø@_x0001_I&amp;xò@µ¨58õ@_x0014_]ç±Þ¦ó@h_x001D_~Kpô@(Aå_x0018_ø@NÓøÑ÷@_x000E_Ö¯ælô@%¹:Mû^ò@E_x000C_}Â_x001B_ø@_x0002__x0003_NÏ-_x000D__x0011_fô@í½æ²ý÷@9wdMÆ÷@ºö_x0004_×Î¶÷@_x001D_DÆ ª÷@_x0012_ne·íãó@¬¢B_x0016_Ì_x0006_ø@ûHê_x0015__x001B_ö@¾NiBCö@ÿtQí"`ó@²p¯_x0012_¥*÷@ÃÚCÏðL÷@/_x001C_°_x0017_åßô@{jáÀ±õ@ílSnÚô@E_x0002__x000B_áS¥ö@d´ô³·µõ@#rÐS±¬÷@_x001E_+_x0001_i_x0011_ø@Äã_)@&gt;÷@Êe_x000E_¥qõ@_x001C_jx_x0002_Uõ@M8¬þ$õ@t_x0010_û¦_x0013_õ@M_x0011_§_x000C_´Sö@a_x0004_ÔÉ½ó@"°éºô@ªÆ_x001E__x001A_&gt;ø@\­ñ¡Mõ@/SäJy÷@.«¤°&amp;ô@¼EÞ_x0001__x0003_é«õ@_x000F_Râ¤H÷@_x0004_"_x0013_úö@ãÖ\Djô@¥pº»cõ@ì~Yéxö@ÓéßrUô@Ec_x0008_â_x000C_·õ@_x0015_(ùó@Y_x0013_]ó@r{_x0019_v&lt;gó@è¨9_x0013_¤_x0017_÷@Üÿ¦+îÆô@Î(¦·ÌWõ@_x001A_ò_x001D_D5Ïò@&amp;_x0011__x0004_ú_x001A_Ù÷@/£ÇÄûø@g_x001C__x0013_X8²ö@6¡_x0004_1X1ô@Ç±#È·÷ô@_x0001_¥ÇûÝò@g7P\«üö@1_x0010_|.àõ@sq_x0012_ûûô@_x0017_Ý&amp;¹O÷@S¦_x0007_oõ@,[_x0002_/ö@6ð.ÞGõ@ü×½ø@è#´©ö@6_x000E_;3ô@ÞÁtÈãf÷@_x0001__x0003__x0001_MÖj_x000D__x000D_õ@²u_x001B_mé ò@U1_x000B__x0014_¨àõ@ÕrÖÖNõ@ýC'ýÜ_x0002_ô@û¶d?Ãõö@v¸öGÀðõ@bô/_x0017__x0018_õ@_x0010_\_x001C_%Óÿö@«~Ç_x001D_ö@ÞJî_x0005__x001E_÷@+È_x0003_ÖØpó@Ò_x0010__x0006_äø@¿|Î5u¤ó@ëÝ,"õ@M!èô9ó@_x000C_1«ç&lt;Èö@FôF_x0013_QRô@_x0010_;ãj÷@^_x001F__x0003_%ö@³ôló@ÿÅE¡ô@_x0004_þv'ò@¦_x0008__x0004_¹Ûqö@ê«_x001F_¡_x0013_õ@2Z;D¥ó@rO_x0017_öC1÷@éLÈQQ_x0017_ô@Yg;k¼Ýô@ø&amp;úÈò@:Î\~Ø÷@_x000E_àG^_x0004__x0006_âHö@ç_x001B__x0003__x001F_bÍö@Ü½·þ1ö@_x001B__x0010_So§»ô@Ø÷Òc^÷@Ü_x0002__x0007_õ@/$'plö@zÉ§V1ô@QsÄtgô@KÆMKÏc÷@ýK_x0005__x0001_Èñ@¯_x000D_ï&gt;¶ö@_x0010_ä_x001A_¼äö@å¯¶`ð÷@!ç_x001C_[Nò@l ®@ö@ÐK{£j_x0015_õ@£Ã¬Jzó@»9á_x0003_	_x0002_õ@	ÙJ_x001D_&gt;Ôô@ÎÍÜU;Ðô@_x0006_ÅÖ¸6ö@)p_x000C_uX}ó@_x001B_Ðäø§_x000D_ø@£#Äºø@¦_x0011_ä_x0002_Þ_x0006_÷@zxfªÇò@i2_x0003__x000F_ö@YCãYÅuö@6q_x0012__x0010_öíö@CtQé%Ñô@"ý`Êð_x001A_÷@_x0003__x0005_ÉÆká_x0011_ó@é(_x0019__x0016_±õ@»_P§rëô@Þ4_³?oö@&lt;ü|Û\_x0016_ö@j¢ðaÃó@S_x0002_Ù_x0010_zô@õ·äô@¶*æ¢ñ¬ö@_x001B_j_x0002_ ë_x0006_ô@WrPNûö@_x0011_Pæð[ó@z{_x0019_zk¹õ@Jï·_x0004_wö@lX;òùZö@¶Ñêù÷çó@Õ ð:5ô@¢Vp_x0015_&amp;ðó@mØU=:÷@ó±ûSó¡ö@Ó?Xõ@Ðx{çÞö@*í]èï)÷@ÞTQ.w³õ@Ê_x0001_hÚl_x0015_ó@_x000D_w_x001D_8õ@~_x001B_AÏö@£ÄÛÄFõ@¤¤½lò@_x0005_Àµÿñ@8%a t¾÷@+u_x0003_@_x0001__x0002_ÐGô@Ñ¼xOlÛö@ß:À½ùó@©TÒÄô÷@Bó ³_x0019_aô@v¦³z*õ@½cQ¨ö@Å­9hp¹ò@Ì±ßó@¥è:B_x0013_ó@à-}IÜõ@â´òÂ_x0014_¹ö@"Ø5cÞô@!©X¹éó@_x000C_òöéD_x001A_õ@ªªî{ÁGõ@¨ßIÃ?îó@ 0"½+_x0019_ö@7)Á¾-ø@|¤~h÷@	ËÖÊ_x0014__x000C_ó@_x0002_ûq_x0005_%àô@85¤å³ö@T:l¦õõ@óFkëï÷@,¼ý0Aö@Í&lt;ÀÊlÞó@zE¡z_x0004_ïõ@±_x0004_bó@Þ_x0015_ÿ+'¨ô@é_x001C_ô©±ñô@_x001A__x001A__x0005_¥_x0010_¢õ@_x0001__x0002_=fàvº«÷@ÚÍÌÖ_x0016_ö@ÑÞSv_x000B_õ@C_x001D_ /äõ@d§ú6s0ö@~×½¢~÷@ÖO	g£ö@ÕOd_x000B_r4ò@îkXT·:õ@múXh¶ö@R_x001E_¦·_x0016_ö@ çu&amp;ô@_x0017__x0017_nô@Ôìï8aðõ@!FÅQº=õ@yõêwJ=ø@DNè_x0003__x0008_÷@_x0002_ó_x0018_á_x0014_õ@V_x001A_·Sûö@öÈÕ_x0005_?Éò@ðDÔ_x0013_\t÷@;Z_x0011__x001C_Óø@ j,ø)ô@^äK_x000B_Fõ@w_x001E__x0006_ó@6½r_x001B_´õ@ÆK0AÌ*ô@¼Ý_x0017__x000F_*Íö@Y_x0006_¸Muõ@j'S¡,ðô@ÈQ2wÿi÷@y_x001E__x0007_ë_x0006__x0007_&gt;ö@Üø9Wõêò@ÚæÁ´T¾ò@foë"ô_x000E_õ@u!L_x000F_²aõ@è_x000B_raÛHö@/$©Q@ò@¨JÁö@=ë+_x0002_Lø@ðk_x0016_)Ö×õ@fÖµAbÕõ@{_x0016_Ç_x0010_ö@6(£g-Âô@ç_x0001_ÆUOTø@ú_x0019_m{MUø@_x0005_&amp;mÑ}	÷@PÊS¶Íó@'µ¼_x000F_ò@M£Fã)xó@öHGø_x0018_ûõ@fÕgÎ÷@eønñh¯ó@w×NAMªò@VX'_x001B_5÷@©½(ì¹ö@Gi:_x0007__x0012_÷@£_x0004_â-£Ó÷@%;^?÷@Ä_x001B_f_x000B_%¹õ@_x0018_Üàoø@5í_x0003_·u%õ@OÙÆ_x0011_¹ó@_x0007_	à´Áàq÷@¤&amp;O,_x000B_ö@È­c_x0008_ö@»EnU»iö@4±_x0006_	Ø°õ@àýúZ=ô@©ÉÀõ@n_x0013_ÊÜÔåó@ò,P®òjö@ë\L_x001B_°¨õ@Ìf+Â@mø@qÔ_x000D_$5Òô@¶_x0004_'°¸»ó@_x0006_aðÁÀ_x0005_ø@§?i_x0001_õ@¦§^ö@Ó¯ãÝâjõ@Ð_x0002__x0013_ô_x0019_Ãó@Üóß._x0008_ø@/Óø3_x0014_õ@Æ]Õ	_x000B_ö@û_x0004_°Úxó@_x001F_"É°ÃÑó@¯Õ8ù\×ö@_x000B__x0017__x0016_Ö÷@_x0006_)Û rõ@F_x0012_wV¯Êô@SYe9fó@¯;|_x0013_+õ@¹c·Ñô@¬=â½2ô@íG_x0003_©_x0003__x0005__x000F_ ÷@º_x001F_&gt;Üµ}ó@_x000E_9_x000D_&amp;Ð´ò@Ï$Ý&lt;îö@úripi_x000F_÷@hûn$u`õ@[~P_x000B_Ëô@ì~êê_x0011_ô@_x0002_tÎZ÷@¸R¦8~Ýó@ÿ®×jOô@f'g£/ö@_x0001_FùÜØbõ@_x0011_1×_x001E_ð.õ@xÆ_x000C_ Lõ@·¼_x000D_D·ò@«W¼In_x0018_ö@i_x0004_Æ}Ìö@Í4µµõ@ª_x0014_O_x0013_{ºö@%jBi2õ@·&lt;h\ÃUò@E8v6âö@IÛ_x0005_W9÷@Pb_x001F_ð"çö@vÎN[×Lô@V¶f6_x0014_÷@T Ë_2_x0001_ó@]_x0012_I_x0006_-Úö@$b¤L_x000D_âó@¤Ç_x0017_½ý0ö@Ð_K³÷@_x0002__x0006_òdFì_x0018_²õ@Eé_x0001_Î	ö@²{SïAö@v_x001A_oRëÞ÷@ÇÇJ*ÿó@Ye'ÑÁö@p3_x0015_ö@9&gt;ÍÅÒó@i¸Z×ö@PùÞ¤_x001F_ô@NròÊ,÷@Ónö&amp;ÃIô@y!_x0019_îø@ì($ô@'_x0019_Ò	ö@\È_x000B__x0012_£ö@|Èð©Äõ@;j³eô@íU_x0012_`_x0006_õ@Ë2°_x001E_b#ô@Ôî~ =ò@I§Í?0õ@÷i?¶aô@L¯Ú#óõ@¢_x0019__x0004_5fó@m¯_x001D_F"ö@ôYÜv9lõ@çG¯­Pïö@}d ^àö@c?ÂUlTõ@_x0004__x0005_w$gùõ@y_x0003_À_x0001__x0003_Ôä÷@_x0016__x0012_­×ó@&amp;¥¤_x000D_&gt;Åò@íÙ_x000F_D5ö@Ë_x001A_©u_x0013_ßô@½_x001E_»_x0013__x0006_öó@_x0004_¦:_x001B_+&gt;÷@ìDE]Æô@_x0016_Ý_x0013__x0012_J_x001E_ô@ É©Z£õ@ä©óßÈ~ñ@!ô@_ò@Ï4m;_x001D_ô@ö_x000E_lV&lt;_x001C_ö@^åå*õ@Ê6À¹_x0017__x0001_ô@P+Bõkô@2pîwö@Vg×Ô÷@¨^Þ=B²õ@½¸ÓGhó@[ råáSù@IäiÝÓ÷@I&lt;_x0003_ô;Oô@U_x0001_&amp;ð_x0002_Æò@*_x001A_Çé_x000F_éö@ÍµÐb¹_x001E_ô@ü@t%ö@¨Ì´º÷_x000B_ô@_x0005_VÆò@_x0015_I®½Ôõ@ö_x001D_wiHø@_x0001__x0003_y_x001A_"×¥rø@rZ½³fô@èT²Nw'ô@±¶ÆhÜó@4Ê_x000F_×÷@c_x0012_¡Qætø@E¯Ô6ðö@÷__x0005_Ä±_x0015_ó@t£qÇ±P÷@áÝçøtô@lÇÇé4dõ@«éÅèÛÿõ@°ë(ºÇô@G¿ìQ©võ@_x0018__x0013_Þ¡õ@V-h\_x0019_ô@_x0001_¨®_x000D_U|õ@úÄYEQõ@ãV¨X÷õ@R¸ù±Ð¹õ@×³=òÚ¸ò@¡¿ç_x001B_bpò@äãØ'Mhô@D1áøí÷@Ô®R_x0013_ñõ@_x000E__x0018__x0017_ _x0019_ô@ø=Îüò@Ïï_x001F_Cû_ø@Þe}×­õ@!¢yÈ_x0002_qó@Zt#_x0017__x000D_ô@_x0002__x0016__x001F__x0015__x0002__x0005_i·÷@~_x0002_hèó@îá8,ö@__x001E_ï³õ@)iïªv;õ@ _x0015_!_x0005_Íò@3õ_x0018_K_x001A_Òò@µBÚ»Ïüò@·'_x000E_rãö@FfÝºFö@¿:é×ò@ÖþRS°÷@ËÝß©=$ø@ì:R£ªø@¼Ke_x0017_±³õ@È4üAö@_x0001_H6`dö@?D_x0011_ÿ	õ@oß_x000E_Ç÷@þõ+_x0010_ßâõ@ô¬~Óó@ôí(m÷@~/_x0014_~ö@_x0017__x000C_u£e_x0003_ø@M½æãßõ@0;H¸+_x0004_õ@º _x0013_8_x0013_ê÷@Ðfò¬õ@áWñý]_x000D_ö@X=ý´0÷@Àqõ;îó@Qüöá_x0003__x001E_ö@_x0002__x0004_uùóö@!_x0006_¼fu²÷@ÑB¦_x0015_	¶ô@È¶\îÈö@e_x0010__x0011_§ô@agÜ®aó@ÇùùÒaÚ÷@Z_x0019_#kì#õ@?.ePò@_x001B_ô«¢_x0007_Úõ@¢]ó!¦ºõ@^à_x0018_þ@J÷@J	YÖ|ô@kÉVLÕö@x=_x0005_£ô@Nî¾W_x0002_«ó@½_x0012__x0001__x001F_~ïõ@·}gV§Kô@_x000C__x0008_H_x000F_ø@ß_x0011_&amp;NÓ{ø@-¥T´ò@(ª-p^ô@_x0007_)9zÄ|ö@É4$_mö@ûq_x0003_/_x000E_Âô@j´¶G!¶ò@_x001F_YèäÀ÷@4j½­«7ô@"N_x0007_ÛÈÁó@_x001F_Þ©bNô@ür&amp;%ç5ô@UÑm|_x0001__x0003_ºö@4K@íô@c_x001B_8ò@ gj&gt;ö@âj-fÇó@PÝ&amp;Û_x001F_ó@Õ4Æwu÷@Ø_x0008__x0018_ªìó@I,ûðö@ðâ&lt;¨¸å÷@VF+'ô@F;'õó@þ_x0010_øHV*õ@@_x0018_)òF_x0002_ø@«¿ëSÃø@ò_x0005_§4Ä¯õ@L_x0014_Ú¬_x000F_Qó@+W.MOäô@¾ät'Þö@_x0010_HP×¨°õ@!ÿÑ½ò@BF-[õ@i_x000B_|ÃXõ@ÙÙKÑüô@_x0013_ÔRÉ»_x0019_ó@¤g&gt;Õ}Yõ@ó&amp;ê!fö@ÞÕwWw_x001D_ô@Èáà_x001F__x0006_d÷@[5_x0018_°­ô@Ä%Ò;Ró@:_x0015_tÅ?õ@_x0003__x0004_eqI_x0010_©ò@A_x001A__x0019_Kî_x0001_ó@ðõ¥Ãpsö@_x0016_UÓY~õ@ó$RiUÖõ@2ñã4ô@Bµ]-58ö@É_x0005_^ôÚ_x0003_ô@z¾,m¤£ö@¥A_x0012_ßäô@"+%Ç_x0007_Óò@F2®Sõ@êÍiqîó@.âÜ¥!Kõ@°¾Íº_x000E_Ïõ@_x0002_ýªW`$ö@ú&amp;Iõ@_x000E_¿&amp;5_x000D_÷@´	téÖ_x0006_ö@_x000B_LYq÷Òô@H_x0015_ð¢ô@lÂ¶ôp÷@)x_x001A_	_x001E_;ó@	Æöö÷@úètSÍø@Váþÿºø@\&lt;"»Ò÷@«§_x0005_ê_x0018__x000B_ø@¼¡_x0016_0ô@:_x000F__x0016_Ê_x0019_ô@Ù²	Î=\ô@º4_x0001__x0002__x001A_=õ@À_x0012_¸Ðßõ@?àÏLloô@ÆA²ª÷ó@o²®,Ã¥ó@Ü×.÷@Ûof?tìô@§¿½×Vô@pÑ?%.Xô@ò@¦°þëõ@´Gôïô@v5_x0004_,Ôö@6{õûQó@_x001C_ÓÀ¨õ@D8w/ãíõ@õ¥º_x0001_TÒô@_x0012_/kî¾õ@#R_x000E_ö@fc&lt;à8ø@¡à5½û©õ@÷6E£Åô@_x001D_ÉpN¼¸ô@LYËV«_x001C_ø@X ­2²ró@Ñ8í:©qö@n¦u¥J7õ@õ«û_x0010_ÿõ@3íß*ùµ÷@¬Æk¹^ ø@¦k±ç_x0007_õ@ÖÈÑ_x0014_P_x000F_ö@äß_x0007_Î¢ó@</t>
  </si>
  <si>
    <t>40cd2ca5cec7494fa16685b3e7415311_x0001__x0002_î&gt;8Ñc_x0002_ö@_x0002_yóõ@;1à¼[Ðó@Ë-MÙðñ@)0ö@_x000E__x0007_a-¥ô@Ó@údô@|$_x0011_½_x0017_ô@_x0010_Þ·_x000C__x0007_öõ@¼jNi2ö@Töhj_x000C_õ@Íz?úÅÙõ@&lt;ï¦Íãõ@7á&lt;_x000D__x0007_÷@îÕ¾P·ô@Ü!5Á¡ó@ _x001A__x000E_ô9ö@*&gt;j¼ô@;äG¨åø@~ôñÝ¸Zò@#×_x000E_(ö@j_x000E_¾}aó@ÔÄZÃ_x0010_çö@òR0_x001B_5öô@Æ/¨~åô@_x0016_ ÑQSüó@»À°_x0015_ô_x000E_ö@_x000D_¢L:f{õ@A3awõ@éÏôwÞñ@þ¾µ_x001E_dnõ@j£?_x0001__x0003_L_x0016_ó@_x0007_$R_x0002_÷@,mH6Ëö@_x0006_(©VS_x001C_õ@l_x001E_7cdò@_x0008_7ÕðÕö@_x000F_v´Ík÷@h	wIö@;Ä_x0018_ËùYõ@Åa_x0017_[tó@Ê_x0014_±ö@¸¹E_x000E_ö@!ÊÌ Ùö@àðÜÓR&amp;õ@_x0008_5uãQõ@0uQÓ1"ô@ø_x0011_iøôö@Ø}Ù"ø@zj]ë_x000D_¼ò@_x0018_6ï-_x0004_Cø@`¶ Ý¬õ@_x001C_¶_x001F_1?ø@Aû]f(Cö@´_x001A_ë"nAõ@ÎUn_x0003_H|ó@ì×_x000B_µö@_x0008__x0018_Þ_x0019__ó@}î9øó@¤~.#hõ@Ý_x001C_¯ö@¾yLÃ³{ó@úæ7ö@_x0001__x0005_[³¯é_x000C_ø@¢»¦?ö@Ó_x0016_l¡¹ó@_x0012_,_x0008__x001E_%ô@QÔx7_õ@¦Öö_x001E__x0007_&gt;ö@°§O¾Ð¾ô@Ð_x0011_jO÷@7&amp;b`ö@î|bÏÅö@?N_x0004__x0017_ÄËø@_x001B_ÓYu_x0003_Úö@»áyê'fõ@d³Ñ¸\ô@ø_x001D_Íó@1o¯õ9õ@hT9:ò@æ¦[G~Ló@@@(_x0002__x0018_L÷@VJQ_x001C_ü÷@_x0016_tËcõ@ÜfaÈ_x0017_	÷@ÜdVW¢õ@g¼ó+~ô@ Ô_x0002__x000F_Á~ø@_x0016_Õ¢Å_x0017_ø@kNe_x000E_Ú¤÷@~bâo_x001B_eö@¤_x0015_î¾_x0015_ö@BeüË´äõ@+1ó_x0008_AÄó@ÚÛ_x0003__x0004_GQö@?Ú+&amp;~ö@_x0018_§9_x0004_ô@÷ò?)_x0011_÷@ÚÝôb×ô@:J;¦"¡ó@_x0014_±q´8õ@n¸Osõ@Òù¾ôóõ@»éÛ_x001D_*ó@HcÍÖ¢ö@æ¿'Edô@3_x0003_îè(_x001B_õ@ëHö@gõ@_x0005_Ð_x0001_èò@AµÙC=Áó@_x0006_'j5¼ó@!%Fnaö@,_x000C_l¥»·ö@¢_x0008_ìÒò@dÃzÝãô@¬¦&amp;#C_x001F_ù@_x001F_fW_x0002_°õ@&amp;âüå*¯ó@³8ã¢ÁCó@ÕÞø	õ@üw(_x001E_'ù@4_x0013__x0008_¤õ@7PiYTô@_x001F_ýËò@kQ¶ÛdVô@ùè÷XKçõ@_x0003__x0004_Ë¬×!Kò@¯]R_x0002__x0008_ö@È_"	+ñ@k_x0018_|kÄ;ö@ÁÊFqòö@Õ¨ ïÜó@"p¶,_x0015__x001F_ô@_x0004_Ì5_x001E_$	ø@î¦«ú]ªõ@°dPÍ_x001C_Eó@¼®ÉQ_x000F_ó@ãaDnKÕò@V"_x0019_5~ö@P±lÓi­õ@Íñ'¸±Ùó@jY×·*ö@§é$odõ@;_x0006_ëÉuxò@ü#¨Úþ1÷@_x001F_&gt;þm^õ@_x0018_xuqkÆø@D4½Ä9Îô@û½¼^_x0017_8÷@Z'qª_x0001_¾ô@]×kè÷@_x0006_YãÅ÷@Cnmó@_x000E_+óË¼ó@Zjv7uÄó@5ñÅ)Ú{÷@Dó°&gt;9ö@ïB_x0001__x0002_ñTô@_x000B_Îv_x000D_ò@21ª3n÷@&gt;Ì%÷@&gt;_x001A_¿tÞ¼ô@1nT(Ðö@^t_x0002_¬çÝõ@ÍÈM³ó@~B&lt;-¤wõ@Ê¡¯7x_x0004_ø@P7_x0003__x000F_¤ò@:Déó@Ø_x0019_6Û÷@.ëÉîÌõ@¸ôîuMIö@Á-¥kmò@_x001C_¾Ë_x001F_Û&lt;õ@9WXúí÷@[nóPbõ@=¹_x0019_Z_x000D_bó@Î_x0001_/_x001F_9÷@&amp;óÈB_x0018_-ö@Ôn¼Cóö@¨øzö@exlK÷@¢Hk|÷õ@Þ_x000E__x0011_Ö¼þö@¦ÊPrz·ñ@0«â[1ù@m¸_¦ô@K#_x000F_¶õ3÷@¥PÍ¯¸_x0016_ù@_x0003__x000E_Vs_x0002_®z÷@=ø_x000C_f_x000F_¥õ@ïE_x0019_-Ìòõ@ù_x0005_RÚn_x001B_õ@_x000D__x001E_Ü:Áö@/w_x0013_¡L}õ@_x001D_Ôï³èô@çÝ_x0002_ÑÞô@ÈÇÆCõ@ÿÂ_x000F_lï_x0004_õ@â©×þ÷÷@B`_x0005_0ö@âÉ_x0007_Íj\ó@ZQÖ¶-ó@3_x000B_x_x0001_jñ@F_x0019_L£°wó@{_x0010_ðn_x0007_ö@o?jüÛ_x001F_õ@Nágu|çõ@	µ_x0008_á_x0012_÷@Ím_x000B_2U+õ@#	i_x0017_Ô4ó@Î`Püô@0ùs2_x0004_ó@ã_x0013_H·_x0013_\ó@ûg'Dd_x0002_ò@`KæùÏò@ô)wÓ`eñ@¶Ë*2Ú~ô@Î."h_x0019__x001D_ô@_x0014_õ_x0002_)o_x0006_ò@&lt;£þa_x0001__x0002_Í_x001B_ô@[mÙMQcõ@¿é_x001E_íÖÇõ@_x0008_CÀ_x001C_Gó@_x0010_®µ¾øõ@_x000B_Àye|&lt;ò@¼_x0018_pt4ó@~_x0005_WQó@ýA÷Rç&amp;ö@_x0013_^Ù¨_x000D_Cñ@ø#Ø~Þô@%×_x000E_E/ò@Pðî'oó@ü¤ÅÁ`Kñ@)ò_x0011_F_x000C_ñ@^_x0012_Óé;ó@Ñ¸Uü^Àð@ÖÁÎ_x0001_õ@«³Ò©züó@0Qàåxò@H_x001D_Ùüô@Ñw_x0014_vÿõ@z0_x0007_äNkô@òÉßQÀó@-¨^±_õ@~6Ø®´õ@®ckÇ¬Võ@¤&amp;¥_x0012__x0013_·õ@X_x0018_Ç_x0014_Kô@ÂÑõ@h©^_x0010__x001B_uô@fL_x0012_£ôó@89_x000C_¤¯_x0007_1Ýó@cÁ?Ç0zö@t®\Äµô@´!ur_x0006_Çõ@_x0001__x0002_88_x0002__x0002_88_x0003__x0002_88_x0004__x0002_88_x0005__x0002_88_x0006__x0002_88_x0007__x0002_88_x0008__x0002_88	_x0002_889_x0002_88_x000B__x0002_88_x000C__x0002_88_x000D__x0002_88_x000E__x0002_88_x000F__x0002_88_x0010__x0002_88_x0011__x0002_88_x0012__x0002_88_x0013__x0002_88_x0014__x0002_88_x0015__x0002_88_x0016__x0002_88_x0017__x0002_88_x0018__x0002_88_x0019__x0002_88_x001A__x0002_88_x001B__x0002_88_x001C__x0002_88_x001D__x0002_88_x001E__x0002_88_x001F__x0002_88 _x0002_88!_x0002_88"_x0002_88#_x0002_88$_x0002_88%_x0002_88&amp;_x0002_88'_x0002_88(_x0002_88)_x0002_88*_x0002_88+_x0002_88,_x0002_88-_x0002_88._x0002_88/_x0002_880_x0002_881_x0002_882_x0002_883_x0002_884_x0002_885_x0002_886_x0002_887_x0002_88_x0001__x0003_8_x0002__x0001__x0001_9_x0002__x0001__x0001_:_x0002__x0001__x0001_;_x0002__x0001__x0001_&lt;_x0002__x0001__x0001_=_x0002__x0001__x0001_&gt;_x0002__x0001__x0001_?_x0002__x0001__x0001_@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W_x0002__x0001__x0001_X_x0002__x0001__x0001_Y_x0002__x0001__x0001_Z_x0002__x0001__x0001_[_x0002__x0001__x0001_\_x0002__x0001__x0001_]_x0002__x0001__x0001_^_x0002__x0001__x0001___x0002__x0001__x0001_a_x0002__x0001__x0001_ýÿÿÿ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_x0003__x0004_w_x0002__x0003__x0003_x_x0002__x0003__x0003_y_x0002__x0003__x0003_z_x0002__x0003__x0003_{_x0002__x0003__x0003_|_x0002__x0003__x0003_}_x0002__x0003__x0003_~_x0002__x0003__x0003__x0002__x0003__x0003__x0002__x0003__x0003_'¿VOó@g _x0019_ë`Ññ@ç_x001E_¥&amp;Áö@Ñª6¶ñó@tEøårõ@Ñ_x0017_µÇÂò@´ _x001A_iõ@m°Óûýýó@Hgß_x001A_÷qó@ßã_x0006_q&amp;ò@@ÛØ^1ñ@kû_x0001_._x0010_Ñó@Ú_x0013_¾b&lt;!õ@ç_x000F_è_x0005_õ@0Évêfó@¥&gt;þÔ¨õ@]ñàò@J_x0004_=ûò@Ü+9)´íñ@µd¬!nGõ@b1¯@õ@_x0006_Q²_x000E_ó@¢÷þ*_x001C_ô@:_x0011_4_x0016_Qò@(_x0007_ó_x0011__x0017_õ@5¿Ôÿò@ä£L__x0003__x0006_ÖÆó@Ók^º`×ó@Á±Sfa1ó@_x000E_=Ó_x0008_«óñ@"Á_x0015_63$ó@:_x0001_=»õ@É_x001D_Ó·ò6õ@üp	éî/ó@Ö }aõ@)Róð°_x0006_ó@-_x0002_|*²ô@ª«òxÝõ@ù_x001D_ó2skó@Ì·)_x0018_­çñ@#«¬\#ô@_x0003_#O)³¢ô@4-·Haô@Y.Kò Ôó@±1æyo&lt;ñ@~+²Ó ¬ñ@_x001A_4÷_x0006_zõ@ý&lt;ÃÜ÷Ìñ@1vS_x0005_A{ò@_x0004__x0016_óí4·õ@|Ú¯_x0011_ó@ìç{É&amp;_x0013_õ@Û_x001E_¼:Ì_x0010_ò@I&lt;¬H¾Ñô@£AÃ$Üõ@øß#Õ_x0017__x001A_ñ@o_x001E_WoQrð@XÇæ_x0005_£õ@_x0001__x0002_ï¸Álêó@¿i_x0003_"¯ô@Ô_x001E_E_x000F_àô@Æ_x0011_ó$Öò@WxV×_x001F_Øõ@èväÓØkô@¶A_x0014_¢õ@³ä£(òòó@(XA&amp;WMó@_x000F_Ø_x0001_5õ@_x0011_Ûºz]ô@º Éýò@Ï%hn¦õ@Ó­ÛÌDö@_x0004__x0002_1øô@«Kä¤ÝQó@Q_x0005_ÇÜÇò@þ\AI­âô@ÓaF4_x001D_õ@ð*_x001A_Ù×ô@_x000E__x000C_ÝýôÞò@|c)Pó@¨¿Âñ@ÛÁíäÈó@À.VE`Qö@_x0012_`Ê!sVô@Þâ_x0006_9}ò@EòCô@_x0018_&lt;_x0005_Oò@õDõ_x0016_¦^ò@_x0013_åläVõ@üÂé_x0002__x0003__x0014__x000F_õ@!ÒgCt%ò@6ÝR6_x0004_ó@_x0014_O_x0015_=pó@_x001A_:â©ó@ª"Ds¨ô@5_x0017__x0008_ õ@	VJP_x001D_öò@Û5¶_x0015__x001D_9ò@èþò[¿ñ@¸²ù_x0014_ñô@H_x0017_HJØô@&lt;£v.ô@à0_x000E_3`Iñ@_x0007_Fªªò@²_x000B__x001F__x0004_ö@~àf_x001F_G_x0004_ô@\ñpÎ0àó@n_x0001_nA17ò@õ2æájõ@äÈßáM_x0018_ô@JdÙòó@Z_x000B_z4®9ö@B(¹ê§ô@¯3`ê¬ñ@Z![8ó@_x001D_ÆuÊuJô@_x0012_E_x0002_Cò@ß¶SgJûó@¯÷_x001F_yµYõ@YâJR¶ûó@%¦;¹æçñ@_x0001__x0005_*ó0&lt;sô@µ³_x0003_@JÛô@`B_x0003_¶õ@âªª+Ü"ò@d°¯R¨ô@)_x0003_ïBô@_x001E_x$P½ô@¢úÈ_x000D_ò@¸:49_x0019_Íô@_x000E_	6ß£ó@N#ßó:ö@¬çs²½òò@?zÔîþ@ô@_x0013_ÉÑ:ô@V:8îfñ@m%6_x0004_Ìõ@é£§jL_x0012_ó@Þ®ñ@·ò@iÔ´5$ô@hÇ_x000B_¥^ó@cAøËÐõó@ZÃ	0_x0002_Jô@ÉMTN_x0011_ô@.s÷_x0010_¾Äñ@}©!â_x000C_{õ@B½+_x0003_ÿ"ò@xçfRÀñ@GÂ¼Rºõ@KDqPVÎò@*úHò@½7«iö@¶(Ût_x0004__x0006_eèô@ÿ_x0004_ª¡!#ö@_x0005_u_x0008_9Hgó@ìø_x0002_,}¹ñ@øh_x001A_¨ÿ@ó@"èÝÃn6ô@²$_x0001_w_x001F_ó@&gt;_x0014_¯¡dóð@[|ñ)_x000C_¦ñ@¡¾AÃò@6ë£_x000C_8ò@r_x0008_	,tõ@ðÏ&gt;KèÚó@fÿÄ_x0016_ÁÖõ@ÅÚ_x000D_RYxñ@bÖW_x001F_Jô@$_x001A_T}p_x0003_ð@à¡7h_x0012_Nö@ºýôõò@7{¼_x0016__x000F_*ô@¥Lô«R0ö@_x000E_.Æ_x001D_ñ@dÛ)ßû\ö@¥²Ý®«Úñ@Ó¦_x0008_À_x001C__x0015_ó@l§¾äÌð@²ÿG_x0007_Xõ@zæÄ_x0007_Ëô@ÐÒÔÚqõ@í¿Ý_x0011_ö@9hF@Øõ@£1¼ÅïÍõ@_x0001__x0004_¥LøQ4ö@×_x0005_Ýf_x0001_só@`7ÝT®õ@Ó¹_x0016_"_x0005_ó@X²U7´_x000F_ó@BsDõÐô@S½É_x000E__x000D_òò@è¾¬â®ó@Ê_x0017_;­Þ7ó@DÌW¼TZõ@),_x0015_~Æð@Ôã5_x0002_f½ò@4FÙ3]_x0015_ó@UÁR¼Ê ò@È_x0012_¹_x0010_Î¾ô@Ã	\éØô@a©ó@J6y¾Zó@ø_x001D__x001F_µ_x0007_ô@Õßpýðò@(_x001E_ÃòÅ2ñ@j_x001F_Î_x001A_,hó@_x0005_÷êdÝñ@ñ_x0015_ÕØÌ@õ@â_x001E_ï_x0001_&lt;hõ@òÆ:ã%ö@RÛ"æoéó@Á:¿a5Ïô@àx=j_x0014_ïò@A¹T²`ô@_x001B_¼Þú_x0019_ò@|_x0003_&lt;A_x0001__x0002_á^ó@¸ìTËæ?ô@ãáõRô@ü­x=ö@4¶èñ@_x0014_{¹Ä}_x0019_õ@_x0013_ÅÐ±üó@ëF;-!,õ@jGw_x001E_Øñ@)mð@Môñ@8_x000B_£aÍÞñ@_x0018__5GTò@r_x0016_`&amp; bó@RPÒzõñ@ÀHèä¼gô@tÏ¨b£ó@_x000E_±ÊDéó@ÞEßZí¤ô@¼Ñï:ó@òov.û"ó@ýfag^ñ@(1Í¿fò@Å¢³ªÓÊô@ÔõD-Bò@»ÿ_x0006_äÜeò@.&lt;³Ú+ó@×·J	Üò@ôþPD¿oõ@«ù¦¥ò@¶¥_x0019_.ô@&gt;_x000C_Jø¸_x001C_õ@Ùÿl_x0001_@ñ@_x0001__x0002_H_x0019_Ý_x000B_ÔËò@&amp;_x001A_¨|U:õ@ü_x001D_×t¢ò@LÔn_x0001_Uõ@=LZ_x000E_30ñ@¶KÎ¶ùõ@X_x0001_)`Èàõ@\ÛwÑ*ùô@¸G¨ëçñ@	2Î_x001C__x0014_ò@$W*j¨ò@!®§"Èúò@ÎrîIÎpô@Ê©ñX%_x0008_ô@º,ã7L;ô@ÄlÓ{&gt;_x0007_õ@/Üw_x001E__x0013_ó@_x0018_ã_x001B_¢èö@ç2*éõ@ÍaTíÅ_x000D_ñ@âÙ¯4éó@_x0018_Í?m¬ô@-ZG"&amp;ô@¸Ñã}5Éó@ÕZÈ_x001E_[eô@_x0016_Ìé¡_x0002_ò@#þîÑ¡ö@ìQù[Ý0ô@­XD_x0016__x000E_6ó@_x0001_Ug_ª­õ@b3Yãiö@÷¶j©_x0001__x0003_Ë9ó@ò_x0016_£Ò_x001F__x0019_ó@Î+;oNó@IécîB%ô@lG\D.%ô@_x001E_~ß=ò@_x001A_g½rö@ $d68Fô@gä¢[_x0001_uò@^eL8xõ@ªÜwÑèaó@hr3GHÀò@Ú#lSÀ_x0001_ò@Ýé£ó@Î¾h\ô@¨-pn¥ò@+	­J H÷@yo:ùò@_x001B_ìà_x0010_!âò@_x0002_8AXQªò@Üh~ô@à¦_x0017_rò@cñ2Òoó@âÝx$Ü«ò@ê_x0011_ø¢ó@Ø/É_Ë³õ@ðßÜF¼ò@j_x0013_-8_x0015_Àô@·HokZò@_x0012_%è_x001E_«_x0013_ô@wçN2­ªô@9O¿Ý_x001E_ò@_x0001__x0004_,lÝ`þö@µ_x0012_Y_x0011_ðgó@fKnÓHô@¯ûèkó@ðæd	Ió@_x0018_ÌM_x001D_õ@,_x0002_w¼Tkö@&amp;ÀËØ_x0008__x0019_ö@ú#¯_x0003_þ_x001A_ô@_x000D_­Ãêä_x0010_õ@§_x001C_ä3)ó@_x0001_åBºëó@£_x0011_²TÒ¼ô@èó&amp;_x000C_;ò@6üß=e0ó@}_x0012_¯g_x0014_kõ@ÎÿÙ¤ô@)_x0006_¸öéñô@ý	æiõ@¯&gt;ªHtõ@_x0014_ÝC{}õ@(_x0017_¶X¯¢ò@OÏu&amp;êò@_x0002__x0016_åâBÓô@9~è4bUñ@{¸{'ëññ@v|â/Yò@(;_x0004_¸Åò@TwÒõîÎó@¢¾Û5Jäó@_x0010_ò}IÕö@ó_x0014_â_x0001__x0003_æ£ö@òç_x000C_6_x0014_Võ@)S_x0018_Áó@rô\t_x0002_5ô@·_x001B_ÙI5õ@¯ñ0Ïäùó@j_x0012_¬hZäò@"3£2äêó@Èã_x0010_×ÏÚô@ÂÌ_x000F__x0005_°_x000C_õ@Ñ_x000C_jÈàbô@Ç_x0013_1eª_x0015_ö@|_x001E_Íóçô@_x0016__x0011__x000B_ÉZõ@ËÙ¢Ô{ßò@íÚ_x001A_-Úõ@»tÄç_x0018_áò@_x0003_ûmÕÔ_x0007_õ@Ø·Hg¿Öò@_x001F_¿¹ò_x0003_Öð@_x0008__x0005_â1Æñ@KJÅ_x0008_ô@_x000B_µú©84ñ@Á;mWÖçô@h©Î¨Ë½õ@!Êé÷B÷õ@º~¤hOô@MÁHÆò@mn¿®_x001A__x001B_ñ@Í·ÈÖúñ@bàÛ.û°ô@T×_x000E_]Ðõ@_x0003__x0006_uÐ½ðºõ@LÝi¸ïõ@ÁËhã+_x001A_ô@¢T©ô@ÚM&amp;ïÊ?ó@-_x0005_L¨Üõ@xé¹]¸ñ@r(_x0019_¼Umó@Ï×D¼{ô@WryîTvô@&gt;ó|W_x000E_ó@K&lt;ü_x001D_ö@_á©§ëñ@ìäü«ó@Áù_x0019__x0004__x001B_éò@"ñ9=8ò@2_x0007__x001C_î_x001F__x0002_ô@JD_x0010_ó@´áô@VJè_x000C_B·ö@ËU½Æ_x001C_Jò@©îª¯_x000B_ô@Ùut_x001A__x0001_ò@¥ è_x001D_Ïô@0ÊÛp&amp;ó@)à_x0014_þY³ó@_x0018_´óQÞò@¹Æ¤ªA_x0005_ò@WHçó@.®='_x0005_Èò@í_x0008_Ì¸l_x0016_ò@&lt;_x001C_Ö_x0002__x0003_Luô@G,'SÃoô@*Ë®i_x0011_ò@z¹²Wõ@dR´1ô@É_x0015_·rÖ ö@&lt;ÄÅáÇ2ô@¾àª{ñ@_x0018_+µ_x0013__x0007_tò@ESýá(ô@,XxÂ¬sô@îí®®(¨ô@×+_x000D_àñ@8_x0014_ar.êó@*&amp;4z"Xô@¬[ó@~Ta|Hõ@%Jö_x0003_ò@ïµJëzKô@¯_x0001_&lt;_A,ó@A-ñ¬úô@ê*OÙ«ëõ@r÷j5&amp;ò@dªØI²ó@'?	õò@þö_x0008_/eõ@yQX¡ñ@	_x0012_sõ_x0006_ò@ßWf_x0014_ýEñ@u	ª¥}Ãô@ædNå,Ãô@0QàÖ_x000C_áò@_x0005__x0006_­_x0010_È_x001D_­_x001D_ó@æ×_x0007_¤7ò@N®Ó_x0011_ñ@óÊ	@Rõ@¿Þ£_x0008_Ðõ@_x001E_è-_x0004_°ó@ãvêD_x0019_tñ@·ë¨Êò@t9ô´¼ñ@Zå_x001B_	Ãþó@äÒ3e_x0012_	ó@_x000F_àè¾õ@SYþ~_x000B_æó@²øs ô@d}ç:_x0019_ô@s_x0008_°1k_x0002_ó@^RÞÖÜò@{X²\ò@_x0011_äW¹°ó@×_x001E_Ù{&lt;ö@®pâæÑÈð@ä_x001F_EÊ¼¹ô@iñ}Äwõ@ Ì×_x000D_¦Êó@"?úµõ@OSÔh ö@¬¡£Ì¶«ó@_x001A_5nKió@5¡_x001C_{mó@p_x0001_±ç]tò@_x0003_1¨ï|õ@õB*_x0001__x0002_yô@NX¦h.ó@XµkOu(õ@ª_x0002_Úº_x0018_ö@ñì^ûUHô@È\°W_x001B_½õ@hAVqjô@0rÄéªô@ÓÄXHö.ô@¢b¸~_x0017_ô@Z_x001E_NÓõ"ó@¿_x000C_ É&gt;Êó@&amp;_x0001_ã*Æßõ@öQ_x0007_3_x001C_Z÷@ÌÑ_x000D_ôô@ÖK2ßÇÉõ@_x0008_8ÈßaÄô@_x000C_8DqÄó@ëH:1J_x0013_ò@{çNç_x0007_;ó@C4_x000B_ö`ô@½×U­_x001B_îó@ÄÒV6Uëó@:ã'¦_x001A_õ@löñ³õ@EÎ}i¼&lt;ö@ûVE®|¼ð@Ë_x0018_tö_x001E_ö@ZÃz¤ò@_x0014_ØÙpö@i_x0006_²µºØñ@Þá\µ*ó@_x0002__x0004_»U¿Ùwò@ª`éåöäô@ÕÂ_x0007_VY¶ð@Þ_x0018_©Ñ¯Ìô@îº_x0008_®üö@¢½USánó@ûÔ_x0012_xRÛó@ë¿_x0016_î_x0008_õ@Fìîÿìõ@×^ýØÒó@kûs_x0005_Oó@ý_x001B_+_x0007_Æõ@Iú[ò@ú_x001B_Ã½|õ@&gt;U_x0002_&gt; ¦ô@ôY	&amp;Íö@óó0Üç_x0018_ò@2k©_x0012_Kõ@å_x0003_"LóÛó@@_x0002__x0012_maÁô@_x000E_Óèô@_x001A_Ç_x0001__x0014_~_x0014_ô@B	=Äëõ@ÉÂÕ_x0001__x001E_Òô@®_x0017_þ¿Eïõ@bOÌÃ½ô@ÄÓ¦ý_x0018_ñ@µÙh©ÝÂñ@%æ_x0010_\âõ@"ûó_x001C_¶@ô@_x000F_ð_x0012_Ëò@_x0014_ºrÝ_x0001__x0002_ÆÄò@_x001F_ªÝ/só@y¿£=gó@&gt;L²Bô@öd_x0005_V?9ô@kg¸{ó@äÇç_x0015_Èhô@_x000F_Êá«ùô@/¨_x0017_2bò@ïÝ_x001A_k,ò@Ä"Ç{ö@ÅjcÈò@wôî0ëñ@ÅÕ@F5_x0015_ò@0EãÒ0%õ@_x0001_å-[»Éô@-aºèûò@ÈÔ+_x000F_çô@0)ÃQÌxó@}h_x0018_/¦ó@w@_x001F_§/_x0006_ö@ÐâÔíÔ&lt;ó@(ÇøòX±ò@ÛRz¦_x0013_ó@ñr}ô-Iô@1£Æô4_x001E_ò@©(¹_x0017_Ëö@Ï_x0012__x001C__x001E_ô@Óó_x0003_§=õ@_x000F_±&gt;_âñ@Ð×¾Uõó@_x001A_)è@¯8ô@_x0001__x0002_&amp;_x0003_Þü±ô@ñ_x0017_+âë_x0013_ò@ZS7á¸_x0019_ô@_x001A__x001B_úí_x0002_õ@Õ_x001B_3Õ}ó@Õ2ÿøõ@_x001B_©öÝÕLô@·î{3ò@|æX¸Ôó@°Â_x0018_$ô@ÀÃi¥Öoó@Î!ìvïXõ@G'k£kó@÷ÚCáoxô@°ið_x0019_ãó@¸n_x0014_¬_x0018_õ@}Ö*[ô@_x0014_\6Ä:Âö@W^Ô ôó@&lt;F`GKó@aÔ²_x0010_pÆó@w¯è_x0017_äö@DÈõQ8ô@âY®_x0011_Uzó@%Ki&gt;Ûò@aöJrëÛò@¶(ûùº_x0007_ñ@rgNÞ|Ûð@¦_x0006_]Ù	ô@ ,ÜZt_x001D_ô@$	¼Ó_x0012_®ô@,3ÊÇ_x0001__x0003_Ü_x0002_õ@L­|OÐMñ@¡mà¡°aò@Æöð-á_x0003_ô@_x0018__x0011__x0013_Tw@ó@]Þ+â²Vò@_x0013_¸éÛ?¿ô@cn2ÅþÑñ@0U`½ô@-þ´úðñ@hþ1é|ó@~¡Ö_x000D_Pñõ@¢etr§Lò@nèJD&lt;vó@ýÍ{òÝò@;õ_x0005_X_x001E_jò@Ì?Ïnê*õ@_x001C_æ?ÿ¡ô@e_x0014_{_x000C_«ïô@½aTG_x000C_ô@~:µñ@_x001C_Îl_Àô@.â¯A_x001B_ô@_x0011_8_x0014_;ñ@Ât­­¿8õ@·'n_x000F_yAò@_x0014_íH®_x0012_ô@5~Ö	Ðó@¸_x0019_W_ _x000F_õ@·ù1á/ô@\`_x0015_´~ò@¯á&gt;q_x0006_õ@_x0003__x0006_5&amp;GTñ@äìâYY_ó@Ê¨R©õ@ô_x001B_Ê¡úñ@ëóuf­E÷@MÉêfô@µ_x0005_IM¹Dò@Ëz¥Ã¤ò@_x0010_ù¾ôRó@_x0001__x001E_(_x000C_5ó@n_x0013__x000F_-_x001C_¡ó@Ð9n8k[ô@ÃöÎ¬ô@ÊRÀðéò@ö_x0015__x000E_;&lt;Wô@Ë_x000F_r¥¼ó@áwøêl_x0008_ö@â£_x0010_ú3Rô@Z_H,fó@äô_x000E_Ø®«ò@Ú¯Ç9jõ@Ó)òiÒô@I÷î ò@U_x0002_LD_x0004_\ô@_x0008_m¯_x0006_/ö@*|[ó@ØÞý|ùSñ@z_x0003_[A/ñ@`aD»	ñ@6¢Íëó@_x0010_ 2P_x000F_Wó@ÌVÈþ_x0001__x0002_;Fõ@°\_i_x0018_Íò@wñ°_x0014_9dò@²Ø n¦Ïñ@ÌT}»Fò@_x0005_£v£õ@ààÆÙPµñ@_x0004_Ggühsö@hyn2?÷@9Ü_x001F_·©Vó@¶mp_x0008__x001B_6õ@@sèò&lt;ô@ý6Ý ô@dU)_x0016_ÿdò@Jæ¦å}ñ@!Í_x0007_©[bñ@6¥#07ö@´HÌw8ô@_x0005_¼Xr"ó@ªÊÄ_x0003_ÖMõ@_x001B_w÷ïñ@._x0005_Åº_x001C_ò@(dÚ_pó@aøâ_x000B__x001F_qñ@_x0006_cþP|ò@_x001B_ë@Ë_x001A_äñ@I2êañ@_x0013_°O}¿õ@juÆÙò@Ò_x0013_}ÅÎõ@Í\lÕñ@õ_x0016_åÿÛ½õ@_x0002__x0004_î£óÞ_x0008_÷ó@Þuy.M_x000D_õ@p_x0018_N Øíô@Â¿_x0014_iØÄö@ôrUÌ1_x0011_ö@5_x0008_ó©Ûó@&lt;%k_x000F_`ó@*[¤U"ó@_x0010_?9Ô`»ò@ÝØ@&amp;_x0012_)ó@ÅF¼Ôò@±/$¸Yõõ@ðz.ÕZôò@)_x0004_Ò&gt;åó@Í_x0005_#_x0012__x0002_põ@7ÖÞ¢]õ@Ë'ðUØ»ö@"._x0014__x000E_ô@Î­N¸ô@S¸È¹ó@_x0008_W_x0011_=d8ó@ñÄÌ6ï_x0013_ö@_x000E_-¶!äô@Øÿ_x0010__x0016_M¼ó@5h¦_x001A_h&gt;ò@"õ_x0003_Ì°ô@_x0001_ò/_x0017__ö@XIM_x001B_®ó@_x000B__x0005_£,(ô@_x001E_ÂËnC_x0004_ò@:Ò_x001E_:Mò@úäàå_x0001__x0002_Jô@_x0005_8r_x001B_ã_x001A_ó@é°R_x000C_Üô@ÍV&gt;ØÙó@§_x0007_£G¥ô@:Høiò@ÌÑWåhô@V,u'§ò@&amp;e\Õ_x001F_yô@V_x001E_îÍ_x001C_ö@C$|ª¡ò@_bÏlÉDõ@Æv_x0006__x000B_øÄó@Wñû4Ê¤õ@}&gt;eô@ßrJ._x0012__x000B_õ@~!Ì'üñ@N¬-³Ð·õ@uìX8_x0014_ó@ò­*aõ@hN'³êñ@µ_x0006__x0019_^÷ýñ@_x0005_ $yþô@õ\_x0003_UGó@Ë_x0001_ïõ³ö@ö_x0005_òÛzô@¿Ï¤Gæ0ó@/p_x0018_&amp;#ò@k'_x0019_þØ"÷@2²b_x0003_ý¤ö@¾(jµÈó@(ÐLéDô@_x0001__x0003__x0014_¶ã_x001E_ó@4P&lt;©tô@Q_x0018_erô@Ão_x0012_^õó@P^½èßlô@_x0006_­-E­ô@ÕØò-êRñ@_x0008_¿ÈÒõ@BáaàAó@j´ª_pÿô@¯»k&amp;Qò@ôÈ,²Q_x000C_ò@ûj_x0002_&gt;ó@PcûÅô@|¥8Æ2öõ@_x0010__x0005_T³Uó@#®zÛRó@¤ÞH©û­ñ@2Q_x0019_£ñ@_x0004_M´Epôó@ø_x000D_:_x001D_òxõ@_x0008_; XõÆô@Fÿ6Vô@0&gt;x¤_x000B__x0008_õ@*}]\_x0006_ô@ø=p_x0017__x000D_÷@Ðâ÷p'¢ö@IU_x0005_.:-ó@£c_x0008_$_x001D__x0012_õ@Sâ#-¬'ö@_x0014_@$Ù\ó@ÃÖ©4_x0002__x0003_é¸ó@l_x001F_öl_x0018__x0014_õ@À_h_x0001_Úò@I*Iø;ô@ \_x001C__x0012_]îó@R×ÿ	_x001F_ô@û m_x000E_uõ@øT1Öó@I-¾zò@}ì!6R_x0019_ô@_x0011_Á½jEò@¢_x001A_.¦ó@Þ]"f2ûô@D¶:R²zõ@jó_5bô@_x000B_ë`þ×Jó@_x0011_ØÎ*ñ@;m³Øñ#ò@Âò@moSó@ K§y\ô@g? á~ô@+¹óBæ3õ@ëá¬²Vñ@Þú·!MNô@_x0001_y9_x0012__x001F_§ñ@¬- ¼·ô@ÙH´íÙõ@véd½ô@êÙ9Ò;ô@I_x0001_Ç%&lt;ò@_x000F_Ó_x0008_IQñ@¯RVæ¤ô@_x0002__x0003_×ôH:/ô@k_x001E_ñèGó@ý_x0004_%o_x000D_õ@_x0014_0º6_x0004_(õ@ñ@e_x0011_2ô@_x0015_"Çóõ@_x001A_È)Zø&gt;ó@_x0007_¾_x0014_Y÷ò@,Ü³	öºö@6^ûîñ@/Þ&gt;_x001C_¿ô@¨ÑcQY@ò@pî(f_x0002_ó@_x001E_üpT[ö@úVh3"ö@}´Ë¸uõ@¸Ë÷½¿ô@&lt;_x0017_UÉ_x0005_nô@_x0016_¦ýpx	ô@½ÌÂ#¯õ@&amp;c¢yô@R_x0004_íâçó@l¹ësmõ@ùlx_x001E_Æ_x0010_ô@Üø¸y_x0019_|õ@µ~ì¦§ó@Ü¨_x0012_P_x0004_÷õ@Xß¸(øñ@ôÓÔX=åô@³Ð)Ê%óñ@Tùi¥´mö@r_x0001_?3_x0001__x0004_áïó@Öª _x0019_ó@ò°w[µyò@?C_x000F_gêô@QgU89æò@Û_x0004_ûó@°©Å_x001F_Åõ@§qÌþ	Çò@²ßÄø0ßó@mTÆy_x0002_ô@iÇbÉ8Dñ@÷KZR;õ@*'hØ(ô@N¬nÑ7võ@ÒFè_x000B__x0015_ô@_x0005_ãVµæwó@Vw1_x0014_ò@¾»Áî4ó@dLÍ»Ùñ@:©_x0003_þlò@v_x0015_zÕóò@|Ê_x0014_Dåó@´Éo._x0005_bô@{Ô\]ø_x0007_ò@z¤&gt;ØtÅñ@'7*ø|4ô@î&lt;ÇÒ¸õ@ôcZé¦ö@lÒÓó@XWHyµö@YùdÉ_ò@@¼_x0018_Õ'õ@_x0001__x0005__x0011_òæy´cñ@Öþfö Ùö@ÿÆN¹ô@_x0014_18_x001A_ô@ÑÆ¿O_x001C_ô@_x000B_¾Ñò@\Sàõ)ó@G_x000E_¾øô@_x0016__x0002_ú\pö@í_x001A_KÂ^®ò@ro¶-Åó@JM«Ó_'ó@©{ù_x0019_Gñ@¸´¡üë.ò@_x0014_ù×¦Xó@_x0004_-é_x0005_¥ó@SY¢c«ñ@gùÅHÑò@µ_x0007__x0005_|ï_x0012_ô@ù~Hý©wñ@¸%±_x0005_¿öó@¨_x001D_¼ñ_x0002_ö@ñx_x0004_Ï{_x0003_õ@&gt;*f¥Âó@@è¿daQô@_x0003_®Ä_x001A__x0019_Wõ@½µOÂQó@G_Â¶¼Hö@qm¼©h/õ@Ó¦Dõ@´BgÔPó@u^Òv_x0001__x0002_´ô@d?òðÀô@aä¹lÇó@g¦#õô@_x0002_®ò/²ñ@lWR[ùó@Jt_x001A_ý4ò@ÃêLÊñ@î´üQo¨ñ@_x0016_8e9_x001A__x0005_õ@_x001A_)Â`âlö@,in÷¶ó@IÆ¾°ó@ô¤XTô@?ªæ7ð_x0002_õ@UQº_x000F_0Bó@b¢kì-&lt;ó@¢_x000B_2_x0012_þØô@FØ_x0003_~0õ@;Ü_x000B_¯z^ô@Ðçz_x000E_åQõ@I_x000D__x0001_Øð@_x000E_;dÆWó@Í_x0001_Ðißõ@ätÚ¤_x0003_Có@}=}þ©|ô@ØýÇ`9ñ@L_x001D__x0018_h¯ô@_x0018_[Øh¤.ö@W_x0008_ú´û­ô@2W.µ!ô@¢ËÎËô@_x0002__x0003_°_x000F_Fydõ@AM¼[_x0015_ò@Í/¸áyó@&lt;fø"úFô@ÒÈÞóØ¦õ@þ%_x0006_Ió@h%5¾+ô@¢ã_x001D_ò@Ãüvæ_x001E_ó@Äè 5Æ¯ó@B¥q­_x0016_ó@Å*èá+÷ô@Ï6~_x000E_hô@0jóC_x0016_£ò@«_x0010_ÀQó@L6éæy_x0017_ò@Y_x001D_¬Ð{ò@ðÂ_x0002_ô@È÷½_x0014_´õ@_x0012_æ_x000C_ÿIõ@_x000D_îD¦Jó@¢_x0017_¯aªãñ@_x000D_è­?ô@-_x0001__x0010_w~!ô@d¶_x0003_G"_x0001_õ@_x0010_ß¨¤Æ1õ@ÍhÒ_x0015_õ@x&amp;Ñ_x0016_Ü_x0013_ô@p{`Cj_x0002_õ@Ê\W¾ö@~J|zäõ@=Ê¡_x0015__x0001__x0005_;.õ@òi·íO¯ó@eLþ:ò@áê¯`¡õ@_x0006_°86ò@îb¬ø5ñ@\/(¤õñó@Ã`¸· _x000F_ö@§5Ã=_x0006_ó@_x0003_Â9D2ò@Õù8Wóô@_x001B_^sùõ@LÿfEeRó@g_x0008__x000D_àa[ñ@ç_x001E_m|ô@\J;?Xðñ@Ú_x0004__x000B_öûò@Äý²£·äñ@(I¬¤Lóó@ ,_x0001_:Etó@_x0003_ÔA¯õ@òîR_x0017_xó@ÇWp8õ@_x0006_cäÒCò@QÎ¨·b_x0002_õ@ÎL¾ô@fEÒvm®ö@$_x0012_Îñ@ÆÎ¶ðæêò@_x001E_ÿ_x0008_V³Zô@ëÅ_x001E_\GÄò@5øÜ§èõ@_x0003__x0004_¦&amp;sdÅô@§ _x0006_»Äð@n_x0005_Bñ°ñ@ç¨º$õ@_x0018_x _x001F_;ô@*õ_x0018_²¼ô@ºÆ_x0018__x0004_+Lô@÷©,w¯ó@ªÁ9á|ö@Já|8õ@:}døLpô@&gt;!AoýBô@äS_x000B_'_x001C_[õ@Z_x001A_Ýõbõ@vþ£&amp;Ïó@x_x0001_¼_x0005_ô@3_x001A_}¬ÿñ@øýýP	ò@¬û_x000B_I_x001F_ðô@¶Lûfúõ@þCz_x001E_0^ô@Îë½¨bïò@Ù']H¹jó@4dÐË_x001D_oô@ÖîIæªáõ@,´½§¸ô@g÷_x0002_gó@_x0003_õ_x0006_¶ò¨ó@AE­pÓ+ó@ìÃr,ìÜô@É&amp;_x0011_#{*ó@#L_x0004__x0008__x000E_õ@lÂ_x000D__x0005_×Có@"ÐA_x0005_©ðð@ã:7§â!õ@ða3¨_x0006_ó@r_x0005_Ó'có@ÖÈ¥Hô@æÿø_x000F_ô@{°_x0017_µïbó@%Õ	L ô@_x0015_L	ºïó@_x001E_Ã_x0013__x000C_8ó@_x0002__x0006_uKÔô@_x0015_Ê¢^À]ô@Oá_x0001_Tùõ@_x000F_3áõ=ô@=sRõQkñ@Ö_x0015_ÿÎó@ýüs_x001F_xló@Óæ_x001D_oîÐö@ØñÚû´ô@·©_x0014_ª-·ô@ÌlZ²Eô@4¡É_x001E_Zîô@ÿÙpÑÿ@õ@Ô_x0019__x0003_öûýõ@_x000B_b¡_x000F__x0001_ö@«s_x0001_2õ@Ø_x001E_óãoö@_x001D_ÚîâÏð@né_x0007_ý_x0011_gõ@³Y&amp;ã§1ö@_x0001__x0002_LKR²Û_x000F_ò@_x000E_pK,Ñ³ó@_x0016_±=&lt;ÔÖó@ùh&amp;ï¬ó@YKÇà_x0018_ô@&lt;¡Ø·2³õ@Zà?¿ó@Ús ëó@}q8ôñ@_x0016_¤lÅMô@_x001D_og·Pðô@T^ÉIö@ xphUÕô@_x0006__x0003_§_x0003_{_x0013_ñ@B+?:õ@_x0003_O_x001F_&gt;_x001C_Ûõ@,æÎ_x0017_=ô@¶m¦zqõ@ºW÷G6Zô@_x0001__x0010_÷fhó@¡Õx1ò@ i_x0015_ÿÐKõ@Ìæ©Þó@OìEPõ@Üü_x001A_Ë­_x0014_ô@ÞÉ_x0012_ÙÆ®ó@_x001C__x0006_"ü£_x0012_õ@f,W· ô@ ôø;_x0014_ô@&lt;Å45 íõ@ë_x0018__x001B_Èîeô@f_x001B__x0004__x000F__Rò@ùY_x0007__x0001_Ü¢ó@LkÎ _x0005_ö@1_x000C_u*Ýõ@D/O_x0005_._x0002_õ@ðc"_x0014_áÔó@ºwP Àó@ï¥rÓ#ô@Kg._x001D_¸ð@Oì_x000C_Ó¢Kö@ãØ%]ò@L]_x0005__x001D_aîõ@_x0006_H¤{i÷@_x000E_¾}Îü	ñ@ë}3_x0006__x000F_ó@°`_x0005_b÷!ò@_x0008__x0003_äÆ8Sò@ó;ò;Dæõ@7_x001E_H¬Qô@_x000D_·R3yñ@ñ&gt;s_x000B_&gt;Âò@¤ÿA!ò@:_x0017_Ëí¦_x001E_÷@©ø«öi_x0019_ò@ªÕ5£_x0003_Êò@"Íö#?×ò@¬&lt;úwZñ@'ÌEVyò@©pT8ª$ò@ìæÍ!^ö@_x001B_B¿£'gô@æà_x0014_Åò@_x0001__x0007_.s»o_x0010_ñ@4Û¿´Ôõ@_x0011_B2ýô@Kùü¥¤ð@3ZÏ]ôÿó@GgâXÚó@Ùh_x0011__x001C__x0010_íó@Á_x001A_-_x0007_¥ó@etÉHUö@Ó_x0003_o=õ@xXtPJ±ó@J®àVñ?ö@Ú_x000E_Õ«¬#ó@Nr_x000C_®_x000B_#ô@@ê1"iÂô@Ø_x0006_ô_x0006_=wõ@´úþE_x0004_dö@$_x0012__x0002__x001B_ô_x001D_ó@,"8:(eó@Ö&gt;7Ã{çò@@k¨Æfíñ@X_x0002_¥Xõ@2_x001E__x0017_Åó@ÇXÎÁ_x0015_Õó@zÀo_x0005__x0010_ô@ zs _x0018_ô@».*@ _x0001_ö@Q_x0012_}R·ñ@¥öj£òò@6å_x0002_kô@ò X×ä_x001F_ô@ô__x0002_æ_x0001__x0002_i¶ò@´Z\hÛãó@_x001A__x001D_î_x001C_u½ó@N\¼_Aõ@OnN=Ð_x0008_ó@wågõ@º^6_x000C_½_x0001_ñ@dÓÉÎY?ó@Gýy_x0003_üúõ@ø&amp; PDô@c_x0001_¦C§&amp;ñ@&amp;É_x0004_qì%ô@_x0007_U°ã_x001C__x000D_ò@ã*Å*úßô@Å·Ï_x000D_Eö@_x0017_Ò_x0008_¿fUò@ntð3IÑõ@Ó¢_x001D__x0008_±ö@[Ávé(Xó@d_x0017_/ÜJ£ö@¬_x0007_}£é_x0004_ñ@N·_x001A_ô@_x0001_Móº¢©ò@\:Ï&lt;ó@Ò¬tjÈdò@²«)Û¥öö@Ú_x000C_ä1 Ìñ@_x0016_¡LÀ¦ò@Þäfåµ³ñ@Nú_x0003_~'ñ@Îi_x0005_Ïçúó@Y_x0019_Q^×þò@_x0004__x0005__x0019_?jvø_x000B_õ@¬_x0016_$ÎÉWò@öJädyõ@­y%R¸âõ@£¶Z_x0016_Oó@; ñ+_x0001_ò@1¼'§¥ñ@_x0008__x000E_.%úô@¬¬[r_x0008_»ó@¸·¬6tºó@ä_x000B_àòËõ@§ôV.PÑó@;î_x001F_»ó@Îvsó»ó@öP\;_x000E_ò@g¤#­_x000C_2ó@_x0003_(Æ^ò@²r¾~lò@_x001D_yûþ_x0002_aó@*_x000D_ÛÖ¬¾ò@ò³ÚÊAjõ@-©kÝ8Ãó@æµèÌ²Cô@0Ü_x001A_ÞÊTõ@xãNeÛô@_x0011_|Çý&amp;nô@v_x0013_VËW_x000D_ö@F3Øþªõ@6ÊØvò@Þ©i­ûõ@_x0010_[Ïàó@ÚyTQ_x0003__x0005_0qò@_x0012_Õ_x001B_UB_x0004_õ@Ý"|ó@õÌ­ó@0È-_x001B_gô@¿L_x001A_#À_x001E_õ@µ­Ýý«_x0006_ö@~ËI!E õ@ú]_x0002_,ò@³ç²È5õ@ó±ÐUò@ý_x0003_ßD¸Òñ@l	TÑAõ@Q^rà&amp;ó@·C¨_x0001_ÊEõ@_x001C_ÅÑ_x0004_åÄò@b+êâGEõ@_x0001_+_x001C_ç³ô@GÄÝ.ò@Uç5LOò@nÿ3_x001D_)ö@´xû£Sò@ò±_x0017_C½ñ@_x0019_ïeú_x001C_ó@_x0018_!PlÑvõ@BDn_x001C_Øþõ@ß,óéÄfõ@v_x0011__x001A_Ðn,ñ@_x001E_ZÄ-@ÿñ@V èù¾Nô@&lt;È_x0012_¡Lðó@.BãÜ)_x000B_ô@_x0001__x0003_Þà_x001F_±_x001C_fõ@R¥á_x001C_ó@³£Á·Õìó@Z2¬Î«ñò@ç×v_x0007_ÞSó@_x0019_ôùYÉ)ò@áitÎ_x001F_ó@é·'U¤ô@?]ª_x0010_ó@_x0004__x0011_Bü®Nó@á_x000C__x001D_ÞBó@è&amp;Ôÿûô@CÏig_x000E_ìö@Ìv_x0005__x0003_áô@h(á:Ûâó@ÄÖÜQõ@¦_x001B_]Þ_x000E_ñ@kÖ0ìÁmñ@-¨SØzð@_x0017_F_x0019__x0010_jó@æ\c5Yõ@6ç_x0014_o_x001E_Àó@6´L'Hó@IØ9@_x001E_Úô@­_x0017_ô@Eä¿~ó@F0§_x0008_´3ò@_x0004_:Ðu_x000D_Bô@zÖEÚ_x0013_Þò@?!_x0003_Ç_x001F_Æõ@bp_x0002_&gt;_x001E_ó@_x001D_é$Ù_x0005__x0007_Üõ@öf@6`õ@Ã_x0014_Òi¸ò@|ªK%ÿuô@ñõ_x001C_¸+ò@ãwÙ_x0016__x0004_ò@þ!¦Aaò@J³edö@"Ã*_x001C_ëËó@XØ?_x000F_]_x0010_ó@g¤ßbÓó@ªÂ_x0006_¬_x0002_ñ@ëºôÕ³§ö@=Îº_x0017_,õ@&gt;_x001D__x000E_x§«ô@ýÁ:@_x000F_³ó@z¿Z_x000E_|áó@¼k%á_x000E_ò@7_x0014_éP~ô@û_x000F_t_x001C_ó@à@ÆN3ô@s}ö@_x0005__x0018__x0002_dÁõ@_x0001_ú&lt;_x0003__x0005_ó@&amp;³ÈßJñ@Ñ¤XåÄäò@h]ë¸ö@¦Jr_x001D_Gö@ÒA¿RÆô@0ºñ²_x0008__x0003_ñ@1"äùÑÑó@÷|gÇô@_x0002__x0003_IØhÆô@&amp;CâÙ³üñ@_x0001_å_x0004__x0016_Nô@¼iµø+ô@Ì¦_x0012_1$Uó@jðe=xñ@ãÕ¯y+[ô@f_x0012_IÜÍØó@_x000D_^_x0003___x0014_õ@Å·ïÝÌó@ºÂ«A©ñ@î_x000E_(TOñ@_x0004_)_x0014_MÄ¥õ@l3rÄ.ðò@c.ìô4/ó@zéJ¾£ñ@wÓýYå3ó@¿Læ+¯_x001A_ö@Ëo&lt;ëð@hðc]ôõ@®{±í8õ@4´+æ¹(ñ@»_x0016_F_x001C__x0006__x0006_ó@ÆÄº£_x0002_iò@ø_x0006_¼h¨Ýò@NB_x0008_bûßò@_B^ñ+wó@Ö±!¸ó@ñLßCó@h_x001E__x001E_îUô@vÇj¯_x000D_ò@_x0004_ÿ¸_x0007__x0001__x000E_Â8ñ@¢_x0007_T3Yõ@xØ_x001F_È_x0007_ó@aÅ­Ê£ô@^îB¤Ò´ó@®_x000C_HÙó@bWVõÎÎö@ÊÃíÄôò@,PnÚ	_x001A_õ@¥'_x0018_½n_x0015_÷@ö7ª­Ø·ô@P_x0016_Ã¨ó@_x000D_°ÈP¼_x000B_õ@¢_x0008_UI5ô@3¹þ®6ô@¬èñ¸Àõ@_x001E__x0015_9Ù8~õ@4im_x0002__x0005_÷@ézýó@l_x0003_Iµrñ@4¿SDÖö@Drë_x0004_y{õ@'ù?F{ô@­t ¿íô@UÜ_x001E_Aøó@ì¬\|Kó@_x0004_ØÒC¾Iõ@_x0006__x001A_êæó@þå_x0013__x0013_[_x0018_ó@Â*_x0012_ý;ô@DM_x001B_¬oô@OÞ5©îCô@_x0001__x0003_ÖéúÃGñ@¤¢uõhñ@u´3â6ö@ã-Ååõ@à»»¶yRõ@sÉ@¹5ô@êö²¨¹ö@ì_x0018__x0004_"¶Èñ@LÀÉàj}ó@»_x000C_x¼õ@É H"÷¥ò@_x001A_s«!y¿ò@Y°_x0015_}F ó@_x0002_·Èò_x0006_ô@_x0016_µwBkúð@\&lt;q_x0004_ò@[¥²oñ@QË'çÈò@q®!xÃô@ö¢+XRfñ@\})Tò@)ìÎKCâô@ Ì¼_x0010__x0015_lõ@_x001E_	w²Z¨ñ@s0·²ß¢ô@Éîl;÷@O)³êQªñ@BaFÅô@F¡psÒ6ô@î&amp;çê&amp;ìó@)köëÇô@~þ9_x0004__x0005_Ïô@è&amp;5ð_x0011_´ò@ÞUõrüõ@_x0004_©;¤ïðó@_x0010_n_x0006_5:ô@Hmd×ö@²A³w»åõ@_x0010__x0002_ßçKô@².}PYwô@õ_x001B_S*}õ@Ó0(î_x0003_°õ@µyïåó@t_x0017_ò_x000E_£ô@ÌHÒ§ÿò@Þã_x001F_ß´»ó@®ÙL	h_x0001_ò@T_x0015_ó¹Ì¯õ@o'¢:dó@5P`qAô@þ`&gt;ê&gt;ö@+|sõ@g*	»­ó@Ïo¥i_x000F_ô@Mèä_x001D_döô@¾×ó8õ@ÐP&amp;`éXô@ß-¶9×ÿô@ÎX_x001C_öÁõ@,6r_x000F_Èó@Tn_x0012_R_x0007_×ô@_x0016__x001D__x0011_Áò@T¦_x0010_'WËô@_x0001__x0002_éRÏó@_x0017_UØWòñ@ý±ëC¬ñô@)¡Z_x0018_dõ@ØÐþp»õ@Ô©«`òö@Á_x0016_º8TBô@L5­_x000B_ñ@$sÙ¦_x0017_ó@ú8_x0003_ô@Ù£gó@_x0016_à\ã ö@_x0018_ºùYÅªö@ä`OìzÆô@U?ÿ¯Õò@CÜ_x0014_Kéñ@Q£Ø¿_´ó@HÓ«a/Ùõ@õ_x0013__x0006__x001D__x0010_+ö@'§,YÈó@a$_*#Añ@·ï'Æoò@þ¡äMó@J]ë_x0014__x001A_èõ@_x0018_r_x0011__x0004_mó@Yb_x0010_å¥hö@}]2_x000F_bµô@_7â{_x0013_yó@vØíÈEñò@húM¨`ó@u_x000F_Q¸²ó@_x001B_àJ_x0003__x0004_TÔõ@#èÂ«ô¬ð@©Y±_x000E_[-õ@V_x001E_9Èópõ@&lt;áÜ(àÛñ@$_x001A_µ*Çó@êlt¸x¯ñ@ÃPº_x001A__x001A_öô@tVÖ%\xö@Ê_x001F__x001B_qIö@N_x0001__x001D_àæÓð@î_x0001_Û,õ@Tz_x000D_¦(_õ@&gt;^#_x0011_Xö@4~ý{_x0004__x0019_õ@ ÛÜl¨õ@üâ®ø_x0002_«ô@/_x0002_íòE­ò@\Ø¸ìô@á`6åë_x0004_ó@Îy_x0003_(RXô@(_x0010_ô_x0014_u²ô@¦ä%3ô@¤¢Ø_x0014_ýô@ñ´èFÁtñ@õnØ`=¡ð@ÿ_x0013_+''ô@:e §-ô@,)ªàRô@Ös4kõ@Åx(W¬_x001B_õ@Ç¶äaló@_x0001__x0005_Ýú _x001C_³ô@_x000E_¬o%e.ñ@8%áÕÅ½ò@$_x0005_Æ/Þð@öåô_x0014_gõ@ø:&lt;¢qóò@5_&lt;ff'ó@Þ÷°å	ó@;ð·G'Gô@_x001F_tv/^çó@Z_x0002_ùÕüð@;¤³À×ñ@²®x_x000E_¥4ô@µE¼Nó@h_x000F_ËÛèó@âö·_x0012__x0008_ ò@_x0001__x0003_Ð½Ïõ@¿îGmýò@z~u%fÆó@tü_x0019_~_x001F_ò@Rg_x0004_cÁ¥ó@`nMuñ@cµQ[_x0007__x000E_õ@Jê:Pó@}Y{Cq	õ@èbÒµ¬Òô@«lúy?ñ@íÀu!ô@¸ÁvBö@bo×0ñ@_x0017_æBwHõ@Êª_x0018_(_x0002__x0006_\ìñ@_x000C__x0019_np¹ò@½T_x000C_Ýuò@G_x000B_¬·Õò@_x0016_[t¶òó@_x0004_OMÝîâò@*ä§ç¬ò@_x001D_Î°_x0001_°ð@|Ú9V÷ó@ºü¬_x0006_õ@Gz^ò@;&gt;``÷Íó@SA?¬ö@_x001B_ÕïÍØOó@V´D|Ñó@³ôÐ	eTò@úç9O7ó@³]O_x000F_iô@G¯Ñv_x001A_ó@ª_x001A_&lt;àv_x0008_õ@õè3XeCö@µ!Ðu+rô@çï_x001D_ÖJö@W_x000D_TíÎò@]]¾¹wÚô@LýÙûdfò@§¢Pè-ò@_x001B_¾_x0012_²	ö@üKLkdò@`OVÒó@_x0003_§_x0005_ë5Tó@C:ª·ýùò@_x0001__x0002_ÅhdA ó@_x0012__x001E_6ãöö@Ç9k$¾_x0017_õ@_x0017_D:vW´ó@È;_x0018_ÃPö@kM¾´Fô@/_x0008_d5_x0013_ûò@ôAã1Õó@PÜÔÞÕÓô@ôÆ_x0015__x0008__x0011_õ@ai&gt;öó@óí_x0008_:xëñ@å.¼~!ö@_x0019_!*J_x000F_µô@p@BÇ¨ó@l¼i¡Dó@"!ËÆí%ó@ÿ±Ô.õ@~À_x0001_ÊÒó@ä¡èåiõ@_x0011_§¥ò0ó@ø6ÔÈSõ@j_x001A_wAá.ö@_x0001_áãþ°õ@ð&amp;£ê@_x001D_ñ@pk*_x0015_!õ@[ÏòçFó@_x000C_]ÿ&gt;+ó@KÓ¦«Ó_x001E_õ@@a92ðó@½ÖY(Mñ@ê¨_x001A_:_x0002__x0007_[_x0010_ö@(_x0007__x0016_Ü¿_x0008_ô@ó^_x0002_&gt;Lhõ@_x000C_ÚH_x001A_`_x0015_õ@rµÀ_x0010_Mõ@dËE ö@_x0004_ª¦üò@_x0012_	Óc_x001B_äõ@]JäÜ±õ@Óî#f*¼ô@_x000E_Ð_x0015_@ó@ö öÆ9ô@_x001C_nl*_x0003__x0007_ö@ÿ_x0002_L_x001F_õ@÷´{û_x001B_,ö@å_x0001_UNoÏõ@Ú¸²y?cô@_x0006_Ô_x000D_	"ñ@ü¼_x001D_¯_x000B_ëõ@^}¤Ôìö@S[àÏÃjô@Ú»_x001D_¯¾ñ@µh_x0011_MKÉô@^ì¿Íó@Ù¸Ô_x0005_Ù_x001C_ô@ LA¹_x0016_ô@lùÔc¦×õ@ª!Qzõ@ðVÇ7ó@®¶ËöCõ@NØOæ¨ô@8_x000B_5_x0010_Ñô@_x0006__x0008_,_x0002_LuSÅõ@dáQk5âö@= _x000B_%6ò@e_x0016_Ïkãö@]l_x0004_ÚÀPó@³­Â(ò@Ü¢_x001B_e@_x0001_ó@T4@êýð@öTM_x001B__x0008_ô@_x0014_(m_x000B_5ò@­_x0005_¿À[Ðó@Ó,$D_x001B_vó@º¹jÃWö@s';R?Uñ@nÙcMF]õ@_x0013_:µ§ô@µ_x0019_ûZ'~ô@£ñH_x0007_ó@_Ön×ò@]·=0ò@á©â_x0001_ô@\é²O&lt;_x0003_ò@$ÖÑ_x000B_Êªõ@,ïn\LÖñ@w1£´pô@@_x0004_¿Aeõ@&lt;aÈ_x0015_¯ëò@ì(Odouö@Ña_x0011_Ép_ô@u&lt;©ÑD}ô@çú8gPò@dß4_x0012__x0004__x0005__x0019_Øò@JkÑre&gt;õ@zÑR®&amp;Iö@Àé´©dô@DFz·¨]ò@3É_x0015__x001D_¨Hò@®]þ÷ó@_x0014_j¹,?ñ@Ù"Â"`ñ@Ó÷]a´ò@AÍ5ÇJ_x0001_ô@öùn7ûÑõ@¥_x0016_VÎ1Åô@Ð¸	_x0008_.°ö@_x000E__x000E_;I_x000F_ô@áu=@&gt;ô@¯aéhn2ö@¤L_x0007_~Fxó@._x0002_²eyËò@¹:eÆCö@\ú`Â3_x001B_ò@_x0014__x0003_¦tëñ@åÈ\Uõ@°_x001E_ÌÉ¤ñ@@ÀLm¬õ@±Ñ	&lt;Uÿò@Î1¹jÛxô@Ü`ÓåRDô@Ì+Ü`çSô@_qK©¸ò@©Éy K¦ò@¶Væ_@õ@_x0001__x0002_+M­_x000F_þÌò@^_x0004__x001E_u;ó@_x000E_dÖKAô@`{lØö@¨_Ë¸õ@£&amp;ý3Ýóó@?ãµ_x0008_-ò@\ =¸ ó@_x0011_ÜÍ)¿_x0002_ö@Å±&lt;á1üô@ÇR»æ$¹ó@QÈP _x001C_¶ò@&gt;Ð½B_x0003_õ@3_x0011_ùSö@ÿ_x000F_]Ç:Iõ@ó£Uá_x000B_Fô@*µ}_x001A_-_x0016_ó@_x0008_²J&lt;Âeõ@_x0012_«¶´6$ö@yûI_x0018__x0011_&amp;÷@Ý&amp;¼±säô@_x0008_|Î_x001F_Òcõ@¨àLLºó@¹º_x0013__x0007_ðìô@Õý=_x001A_Ä+ô@_x000E_ÙÏ¿ÅÙó@òV2Þ¥ýõ@1è6p±ñ@_x000D__x0005_éMnð@n_L­yò@Ká_x001D_þíõ@Ï~ó)_x0001__x0002__x001A_Pö@Îô	iÍô@º$VÏó@^±Ñßò@ñÅ:2®õ@þJ%_x000D_÷@_wf¥N_x0010_ô@&lt;QYCã°ò@+yÊyCYô@Òï3j³wô@°õä¥K^õ@b_x0007_½_x0005__x001E_ò@¢_x0005_T¯ûö@NÍ{X!ó@£¼9góô@nðr®iô@)¿OÙ3ô@õ%Â#béò@¢ò@ÉLõ@À©È«A¢õ@ù,éo^)ô@%m_x0002_ý½Aó@½¯Ó=ð@þ_x0002_7ã*õ@ã¸ÓÞ_x0019_âð@äuå£õ@Õi_x0013_@_x0019_ò@X&lt;Hª&gt;_x000D_ó@É_x000B__x001D_h5Ëõ@Mºä³ò@óh_x0003_°3ô@z_x001F__x0010_üó@_x0004__x0006_(ôL_x001C_ö@jfíþOõ@\°_x001B_XÔ"ô@mÖ^å´ô@D)$@6[ó@Î¿;|ó@¦_x0013_·úK$ò@¬_x0002_?3»ô@÷_x000E_ÎR¨Ïò@`DãÚ0§ó@ö_x0005_G2óô@*c&amp;{&lt;ºñ@øvÃð_x000E_ô@ÚRáÞó@Ì»_x0007_SYó@_x0016__x0007__x0019_pó@_x0003_Å¿Ùbcó@Ú§_Iÿ(õ@î_x001D_a+¶-ó@¡Ç£`_x001A_õ@._x001B_õ@Ö}_x0001__x0008_Fõ@_x000F_ôL?ð@hC_x0014_ý|ýó@ìæ[)+ó@Ì=*_x001A_Á¤ó@ÊvôCéýô@ú_x0001_#ÄØÕô@w×_x000D_Bõ@(½ýxÃõ@òñþ]_x0007_õ@éaÚ_x0004__x0007__x001F_Aö@ Ðë&gt;ý_ô@,a%J²õ@~9VXGeô@_x0001_ÎB]ñ@²ã_x0001__x0016_ô@Õ$!õ5ô@È+oU%êô@âjÎò_x0011_ñ@3v_x0003_ÆaÔò@©_x0010_4`Fåõ@ÛÈÅZomò@EÞÆM_x0005_ ô@Òx]ßþ÷@ÂT_x0002_jpõ@F=K¸_x0005_ò@"d]òFÊô@Bz¬½û0ò@¥ëo`3õ@îtú­_x0006__x0013_ò@_x0015_¬[_x0010_õ@\(_x000F_O:ó@)x%ª_x0005_èð@Ø_x0015_½Yô@7f_x0006_Õ4ô@iøó_x0011_5.õ@Ôªü·[ô@oÛ$wèó@¿¯êÍr&lt;ô@vÀ°ÎÆ!ô@@´èYô@_x000D_^mkò@_x0002_	ýoañ£ó@_x0016_·ñ¸ärô@¤¶]û¡&amp;ô@_x0011_xCËñ@áTÿN_x0002_ô@_x000C_÷Q_x0008_ó@_x0007_Ð&gt;Cô@ªi_x000E__x0007_çÒö@_x000C_ë_x000E_9_x0013_ô@)_x0006_°í1ò@?W_x0019__x0004_^ô@ÿLaL=ô@B_x0015__x0013_+_x0004_÷@Ù_x000D_¨uó@ò¢Â¢X¤ô@Ë_x0019__vßnö@_x0018_Ád[Èó@Ån¦qô@_x0013_u_x0004_¢_x0011_ô@_x000C_ç{_x0007_U^õ@D_x0015_'³^_x0003_ó@2»³D_x0019_Eó@Í)×bÍó@ya Þ/õ@cá_x0012_bc.÷@9_x0005_.°³ó@`U_x001D_ä¡õ@èÏ´_x001E_\_õ@Ù-÷õ@ê£¤­§õ@ÙmÕà_x0001_ëô@Y_x0007__x0005_a_x0004__x0008_F	ô@²_x0001__x000B_|ÆÔñ@_x000F_Ú¢ê+ãó@ìÖ_x0011__x0010_ìµõ@ ~IaÁ·ò@_x0004_@°êð@_x000B_fµ_x0015__x001C_¡ò@k)_x0015_VÞ¶ô@ÉÏ`-_x0001_ó@ðkQ_x0012_ô@ËÍj_x0018_øñ@¦Ý»g|ö@ b®_x0001_ó@\'ü?Þõ@Dy{=±õ@÷½_x000F_Ü_x000C_Ìñ@_x0003_ õ_x0002_RKõ@_x000F_Âm=_x0003_ó@_x0003_s_x000E_ð_x000C_:ô@÷_x0006_¼¨%nò@V#²f]ö@Ô1«à(!ô@ü~_x0019_z+ ò@§×ÖÜò@_x0016_J_x0008_¸úö@°&gt;yf_x0002_@õ@P¿\ò¤Øó@¬ôaoªô@|HTBâò@¥dv_x0005_ÿ_x0013_ó@ß_x0003_¢TÁ?ò@_x0007_nJ®ò@_x0002__x0003__x0012_MÍQ_x0010_õ@ 6·å)ó@2ßÞÈÇGö@cüÃèÂõ@dZï_x0016_õ@i ïÉiró@®ù_x0006_¾ó@ÝÅAî{1ô@*ðÔZ[õ@Ry_x0015_Úó@ºþÌ¨_x0010_ò@íôù^cDõ@L¬ÒðpÙò@ýÚzÇßó@XÍa_x0005_çò@_x000F_N_x001F__x0016_ñ@_x0008_l_x0004_¶ô@Ûtx_x0002_¾ñ@2£¯¼õ@fþÄÍò@_x0001_v_x0008_ÝJþô@@ù!?_x0003_]ô@Ü_X×Õö@_x0001_ó?&gt;ió@Â3õ  _x0003_ô@fÓæ½¨õ@ºËó-_x001A_Öô@_x000B__x0016_ê#òð@]ªk__x001E__x0018_ò@{Þaò@ïü÷_x0005_q+õ@!¢_x0017_û_x0003__x0004_s_x001F_ô@ÑfÅ_x001F__x0017_ö@C&gt;ç2¨ó@_x0014__x0005_õ²hò@VH_x0002_l=-ö@¤ldÛa»ô@=s_x001B_q-_x001C_ó@_x0017_0x3jô@öÜtÉò@;V«ÞSõ@&gt;_x0001__x0008_À_x001F_ó@£_x000C_X_x0003__x0011_Áñ@&lt;¬cæ_x0017__x0018_ó@¬cíÖÁó@_x0019_-ºÔÜö@ò%+_x000D_Qõ@3N_x0019_ÿvìò@ð_x001F_§_x001E_@Ëó@\Ú_x0008_|Føò@ð]¹Ü_x001B_Âô@Í°áõ@©P_x0019_¯eò@	ØY&gt;ulô@#C`C&lt;õ@ZbTö@Çm_x0001_¼Gô@_x0008_|Öò@SO¾ð¸ò@ÂGñH"ô@Ð_ô@iÑ'_x0013_?Éõ@ùÎÉ_x000E_nùò@_x0004__x0006_Þ_x0007_°l	oõ@c=¨æº6ò@yÛN7ô@¤Xæô_x0015__x0007_õ@ ïüü	õ@AHÍ7â²ò@Te	)Æö@vz³/ù_x0001_ó@â_x0002__x001E_TVMô@V_x0011_ì:¿]ñ@ês­)ô@2Vý·_x0005_ñó@.ãá7gò@Å_x0012_a¬¦¶ó@úÕb`Úõ@È£&lt;¡X^ò@Ó_x000E_³Lævò@&lt;_x0003_¼RxÌò@_x0015_=·_x001F_C£ô@·õRô+_x0017_ó@_x000F_»,-õ@NÜÿÞ_x0007_¾ò@yÔ~¢Paô@ª%WuPô@_x0014_8Ö¹º,ô@Æ_x001F_7_x000C_uö@£××%Tò@¸ñÊMÁò@Ëú _x0001_Óåñ@vT!v_x001A_¯ò@¡ìëÜlñ@c_x0006_LÃ_x0001__x0002_ßæñ@}_x0001_4_x000D_Èô@²©OÜî_x0017_õ@8ú[6Îó@Æ_x0017__x001B_Wõ@ÉÀ_x0006_hbó@uz/3c1õ@ÆÚLáMõ@)/É¯6ó@F_x001C_°ô@³3´#ÌEò@kõ¿b7¢ò@\iÚÛðõ@Èº·ßÞô@3UÂ_x000B_ó@gR_x001B_Çuô@Ú_x0004_!0ùó@i_x0016_l_x001B_Yúó@·'ÿÕULó@Ãn¢æó@á×L$ô@b%ä_x0012_ó@ºæ_x000C_ö©_x0004_õ@ßl¦Aêñ@_x0014_2Ø¨|ô@6tÌ~`ó@Ê_x000D_teó@ltg1ò@_x0005_Xeñ@V_x0005_ãAïó@_¨gíÖô@óXð@_x0004__x0006_ÑòýL_x000F_»ó@ÊÀù_x0019_d¶ô@³WyÛò@G_x000F_Ùcõ@_x001E_ 9Utõ@î;ß&gt;ª#ö@U_x0013__x000E_säàó@K;åÃò@²m_x0015__x001C_[ò@÷àÒâñ@S³#_x001D_ó@JÑ°û÷ô@_x0002_þ_x000C_D_x0001_õ@8TZ	&lt;øõ@Úù"xÊíò@	_x000C_¼Éó@¥{_x001A_×½ó@rJ_x0003_¢öô@æÊ_x0016_ÙBàñ@^s66*ö@´°g B²ò@æ¼Wj7ñ@¡?6øò@vt°Öö@_x0016_Ó:dCõ@Ëdkm_x0014_ô@_x0012_à_x001E__x000F_Xnõ@_x0010_d¬ò@_x001C_,?B©ô@¹wÕì3Fó@fÏJmÊô@_x0005_äÎå_x0001__x0002_e±ô@o_x0018__x000B_½Ûáó@*½4Íò@hôH÷¸Áó@«o¤_x000C_Úñ@ÊÈJºkô@_x000F_ücÁ£ó@_x0018_Îò_x0002_Ùcò@_x0003_Ó»û0õ@·±`ÏqÒò@.æg¼ÈÁñ@l¯É_x0018_ò@J½A~·Áô@±TÕ{ÿ&amp;õ@%¢«_x0019_ó@«_x0018_Z©_x000C_ó@Ñ_x0014_/£\ò@û_x001A_N©éö@A_x0008_=ø¶ó@v{¨ròõ@Ç_x0005_·Ø_x000B_ö@Ô_x0001_kNõ@@½Hò@ðqñHðõ@Îí[_x0011_ó@-ª¨Z}ò@IÛõQÙìô@V_x0019_Ï§?ïñ@çm®Õ¡*ò@]·?Oköò@|ì_x0003_©ò@Y¯ì¿1ò@_x0007__x0008_bßQ_x0019_{ô@ÑåxU×_ô@[]« ò@_x0001_.°_x0010_=ö@úa&amp;Ävô@¶_x001A_~i'ô@_x0002_BjÒw¸õ@¼fÞ÷2ö@_x0004_·_x0007__x0003_æô@¼_x000F_\Í_x0005_õ@fV_x0016_ö@8Áéífô@_x001B_êy_x0019_ïMò@Ñø®z_x0006_ô@Ó;8È+¿õ@¿4ÁÊË_x0018_ó@_x000B_=_x001C_Øò@êl2ô@ÀQ,_x0003_±_x000D_ó@#f_x0001_Ä»ñ@_x0015_U¹®õ@ïv&amp;6pó@_x0008_i.Óõ@4g©*ô@ù«9möñ@ÚyBq±ó@&amp;ö¬a÷ñ@àÏ ü$Nó@¾]vPDuó@·A%J+ó@ù_x0014_%q _x000E_ô@¾/_x0007__x0002__x0004_Wzõ@ÿ~Üó@3ð÷Ã_x0015_ó@õ×6±Mö@~!®%sò@Õ_x001A_£_x0002_Á]ó@ó_x001C_Ô{2õ@k¥Úaõ@_x001E_¨©Owó@YKèöÓñ@¼Ê_x001F_ÿ=ó@à:ÅÃ'@ô@1D\ð@JÜ·øWØó@l_x0003_Uî©ô@À¦_x000C_·jô@Q¯ðÃ¼Ëó@t`kQ7õ@_x0016_XRÏ!9õ@õ_x0013_»«ò@_x0001_»s2Æ_x000F_õ@ãm_x0002_ÞÍ¦ó@È&gt;LVÞñ@ó¹,píÝô@i½ü­Ù¢ó@Ð_x0014_"hA4õ@SYë^@ö@0_x0017_hX¿ôô@0¥A*áó@_x0011_ìðÔô@_x000B_K\_x001D_ó@_x0015_¹Sñyó@_x0004__x0006_h¢Pú_x0003_`ð@¾ªp°`ö@_x0002_²«_x0016_~ô@Ýi_x0003_±äÂò@¶'¥9_x0007_ô@ä~x¿Ûö@&amp;V~}Ø¿ò@ø=áõ@_x0012_Ý=üßô@ççPé.ó@YreÏñ@_x0018_qtªÔæõ@n=Êñ¶­ó@n_x001D_´ü¬Âô@D´]ô¿ó@æBÂõ@âaI_x0006_Íó@2&amp;Ù_x0008_Wõ@_='aó@ÿ_x0017__x000B_,ÿÌõ@é.ÔR·ó@PÛ_x000F_¨ö@:rË¡M&amp;õ@_x0001_0uß¸£ò@³ãª°®tô@_x0005_3_x000C_ðþó@0_x0018_ú-fô@c¸Fæjó@úE_x0017_4ßô@×ÔV¨ÂÕó@¶$Ûlîòõ@(Ñ__x0001__x0002_Îîó@`_x0018_×òî×ô@Í¥ÎaÃó@giý_x0010__x0010_nó@×)¼¯(ö@ªÇA%ó@_x000F_ØjG0ô@-ùó^_x0002_Þõ@·zßGô@@¨_x001D_Uùñ@	!#õ@×tøG(ó@ûëM¿}õ@+oÖnõ@C÷jö_x0007__x0008_÷@ùd_x0016_õ@_x0006_ïx0¤õ@&lt;×çÃ5¬ô@Ù¡ÿWo¶ô@Ã£_x0017__x0014_cö@V® ò©õ@ÉäEXò@V1ìàFõ@_x001C_Â9áö@ü¢6Ø/ò@_x0007__x001C_Æ*;ò@ã½@=_x0005_ó@_x000E___x0017_mõ@¾â_x001E_µ0Àö@æþÇºëô@ñÕ¸yñìò@$Þmò@_x0001__x0004_þ²æK_x0018_õ@r¡Ã'qó@|oÓp«ºô@_x001E_óþ¬ðDó@" Æô@%_x001E_Õ)óYó@Ð_x0017_Àã_x0014_ö@_x000B_)pÎ_x0004_òñ@Ñ¥²_x0019_dó@4°ú_x000C_õ@t£xÏ[õ@­_x0003_Ïg&amp;ô@_x0010_ÿT3ó@Iaì9Qó@È8ìrå_x0016_ñ@½¬^@êñ@Þ;ù3&lt;ö@´?Ø7§ãò@_x001E_÷.¬!Àõ@xøÒ-_x000E_õ@!µO õ@bý·r_x0002_Qô@iPñHö_x0007_ô@_x001A_árõ@úþ&amp;íR¨ò@ÖÖ_x0003_Ô,Üó@èµÆø_x0006_ó@÷ñgM	2ò@ø"ËX8_x0016_ô@íòj½.àõ@D×_x0003_Ífó@ç_x0004__x0007_q-ò@#ÆáÜdPô@¤qtÃ_x0001_õ@ÂI¯Ù¿üò@¨k'á*ñ@ô]_x0006_¸úó@â_x0001_fý&lt;õ@_x0004_ðû;áñ@ÜúÉÚlLõ@Ìäþ_x001D_rö@_x0002_S"²ûçó@mÁ8åñ@_x0006_!GñEó@\ ?î±$ó@î_x0002_85ð^ô@éÄò_x0017_àô@©	±_x000E_Óò@_x000F_-ãÁ'Ôò@P­/Rv_x000D_ô@|)Ç5ó@_x001A__x0011_fkó@¤_x0019__x001A_Ï}ô@_x0005_"¦¬;;ö@N_x001E__x001F_¯kó@ÜC½òéó@_x0003_§8þTó@n²±±Oõ@É*×*Ló@Gy(6Oþò@ÒI,¯tDò@%áªõXKò@VÜçFÌó@_x0002__x0005_æ_x0006__x000F__x0016_Êõ@êW-9rõ@wyñTô@üÓ~Õgò@%Û5Éò@¢¼M°Ôôõ@¬Íw«%Cõ@Jþc2hô@_x0016_ÇJ@Ùô@_x0008_ÀÀ~gfô@WRÿÑÔ&amp;ò@ä_x0004_ü_x0011_¤Òõ@º=úsô@lñ)_x000F_Tô@/¿ã[_x000C_ó@uóN#õ@_x0011_4ápó@oáFµà»ò@Q{ôi×ñ@\~Ì¸Aô@¬(prò@_x0003__x0012_«_x0011_pò@qÖó_x0013_­µó@Ôâ#p_x0001_ö@^£=VÍô@_x001C_EÌ_x000E_WBò@Â=%_x0010_áò@@±íÀ©ò@Á_x0008_BÜNãô@_x001F_¹ú@_x001A_¹ô@pcf¾²ô@çlz_x0001__x0003__x0013_ýó@,_x0005_¤ Ýïö@ÁÕÌ_x001F_õFò@_x000D_¹4_x0008_I_x000B_ó@É½ì_Ûeó@¹*òØzkñ@X8â]'Üñ@É_x0017_&amp;@#Jó@ì_x000E__x0018_\ò@°´ÉUó@ñè1cÏò@¢¿_x000B_Êõ@à&amp; »r_x0002_ó@§V_x000C_íÚó@³µ_x0003_Û"¶õ@Y_x001E_&amp;Âó@¨{dñÆhó@¨¡_x0005_îÔô@VT-±Fó@¢G_x0010_GÎô@ÏÝO_x0005_Aò@:Õ_x001E_(ò@§ó-ó@þö9Dhò@ÕxXè_x0016_ô@¡²¹)"ó@Ðó&gt;&gt;¤ó@_x000C_~×ùÕhõ@WªÓ_x0017_J_x001B_ó@6W$Ï_x0017_çô@àæ_x0017_÷E²õ@x_x001F_Ô_x0001_O#ñ@_x0001__x0002_Î0_x001F_s­ô@8=ÌÄÙUô@ëÒFç(Mó@¨_x0015_êõ@½x_x001E_Í-ÿó@&amp;ÿ42Ê_x0019_ó@$;_x001E_ ô@Ðh³e*õ@F®éõ³Uô@AÎ5ñ¸_x0011_ô@úôh£¼èò@zÖë&gt;ksó@%_x0008_=Ò}ô@±{ò@Ú$_x0017_ÿ*ô@&amp;Û."lô@g¦ma2ó@_x0003_×Ý*ø£ô@¿_x0008_rhBýñ@b±[J_x000C_,ô@v0²!%Hõ@	G8eåô@/xryó@ËÔN+¬öò@_x0001_(ì¡_x0005_ô@^0_x001A_+¶ó@à\ÉÒÛÃñ@2Ì_x000F_dßó@ÄÓ§C¢ó@ºñÍ_x0001_Àò@rz¢_x001D_õ@/iÔ_x0002__x0005_U¿ó@F$uá1ñ@;_x001E_BÖ=|ô@ü¿ÜJOõ@¤êbÌO÷@[(;f\ô@_x000F_Ü¡Q%Äó@Fôñû&amp;Wô@Y2o_x0001_èò@äüõAYö@Ôcb_x0016_äÈó@ó_x0004__x0006_SüRõ@)_x0002_ëÁaó@þøwC_x0014_$õ@Ò¯_x0005_m·ó@_x001F_²_x001B__x000F_Yó@z_x001B_òÑ¾`ò@ÍåfieVó@_x0007_*ö_x0003_;Zö@	¢ÌS¯ò@1^:¾_x000E_|ñ@Ô&amp;óñ@d_x0003_-ý&gt;Cò@áK6Ò¬õ@w_x0005__x0011_w«ó@?ÛÉå«mõ@r7¹*jUô@3_x0012_N¼pò@B_x001C_á,3ó@ÇÃ°3È|õ@þÁû9ÀÅô@T)ßyc.ó@_x0003__x0004_þSõY¡ô@f:ìÇºò@oÀß·_x0019_÷ò@&amp;4b_x0017_ÏWô@äÖöÓô@èåÇ^ô@ôö_x000F_ÑXÈõ@_x001D_ï]8¸Bö@_x000F_Ü&lt;úvô@_x0005_dß@ò@ÝøÝOìó@óó± _x001C_ö@0_x000F__x0014_Åó@)}è£ò@~XÚ[³%ô@±³Àö@Ð²âÝó@ïf_x000B_A4ò@Ê_x001C_5_x0001_¢µò@Ï±)ëT-ô@öý[RÝô@{_x001E_ê_x0019_¥ó@_x0006_5æ_x0003_ô@þ9häg?õ@Ì_x001A_P,Ë_x001C_ò@2O^ÕIó@_x0010_Õ*Wïô@_x0006_GhbÏô@Æ_x0001_Q­=õ@´_x001C__x0001_ò@z_x0002_©f»Úò@²EýÔ_x0002__x0004_ô_x0016_ó@_x000F__x0001_NêÅó@j)0ô@þú{Ü_x0014_ró@|Å:¨Ðò@_x0001_hÕ×Tó@¶û/(ô@²Ý¾;_x0005_ö@gþ_x0004_-R¾ó@_x0003_"_x0017_&gt;ô@È_x0015_QÌô@aÃ6+¹Zö@i²&lt;ï'ô@Qg6ó@Õv0Èô@^_x0017_Ý7ô@ÚmÀE´ô@ÎÓ2[ºúô@9yÃà_x0003_?ô@rg'#_x0015_ö@þÕ'üqTõ@_x001A_øPõ@cý¸_x0017_âò@sr_x000F_.Mò@Ëp_x000F_ÐÖñ@_x0002__x000B_po!?õ@ìC®§_x0019_¾ô@=O]_x0013_&lt;.ó@&gt;,R_x000C_äõ@¨!7bÔñ@ÈÎû5ù&lt;ò@K®5Sy_x0001_ó@_x0001__x0002_Z:l©õõ@,ð*_x0005_Èåò@ÿËôcÎô@ÜçØmgñ@òJ#ÿÙwö@/¯)ìôµñ@ýÀLÓN_x0005_ó@ü¼gù}-ö@ôáéÂ%õ@_x001A_y*_x001D_Óó@EÔÜzñ@Æ_x0002_uI&amp;­õ@_x000C__x001D_Õ_x0007__x001A_ó@x_x0004_é_x0002_K,ô@B'~_x0005_Zò@a§ _x0001__x0018_+ô@JÇ}ÛÎ·ó@Wr~½¦_x0015_õ@N~Á&amp;äÞö@Þõ$"õ@k;_x0018_íÒôö@×_x000D_ D&lt;ëô@p[-ÚÍñ@hJÁ_x0006_õ@v¸¤Êò@q_x001E_Óg*ò@Xajò@ºãT`GXó@Ã Ó­¸ð@H àJ½kö@N§céx[ò@-_x0005_zÚ_x0001__x0008_|Ýô@jöÂ_x000D_tBñ@ó_x0014_È_x001C_yµò@L¾£_x001F_»ò@íbtY_x0017_)÷@!pw_x000B_&lt;_x001A_ò@Ê-_x001D__x0002_êóô@"ÂS_x0018_´²ð@öá_x001B_,&gt;¥õ@t9_x000C_hãò@2wvªôÚõ@iéÃ7_x0017_õó@*ù_x0012_Ëãõ@hÕùÑ:ó@·÷Ú¿2ó@ûÔY½Õò@_x0018_.á©'ëò@Î¼g_x0006_/õ@«_x001B__x0008__x000B_ò@_x0004_ÉðËÌö@_x0005_L]_x000C_:=ñ@_x001E__x0012_i_x000E__x001E_ñ@ÙA2~ó@É=sñó@W^=ç=_x0007_ô@_Ý@âÏ_x000D_ó@s¾Ö¡ó@cO8(Ð_x001F_ñ@ð_x001F_®ü_x0003__x000D_ô@«úÜÁpó@æà¬p_x001C_:ó@ö_x0004_0©-òõ@_x0001__x0002_CÝ{«õ@¹Dól_x000F_9ó@_x0016_6çzð@:,Ýdñ@ÈStIyIô@ù#Âm_x0011_åò@_x001B_ÕÎ6_x001F_ö@Â_x001F_=i*&amp;ñ@HÆNnB_x0008_ó@¯w_x0010_ô@´_x0001_`fó@!==?nó@{wéssªô@Í+uèò@_x0002_uÐoò@_x0001_üÍ­¨ð@ä_x0001_0_x0001_õ@û~GmK{ó@_£E&gt;µò@å;Ô_x0014_à_ñ@ÏbÞýò@t_x0016_ø_x0001_Ïô@?¿_x0010_£¶ñ@os ¯~dô@.QZýªò@:!,áº²õ@_x0001_?îÆ_x001A_úò@´|éøtô@|ë®Ø9Ìó@~\z¿*ô@WJ7 ªó@®3³_x0001__x0002__x0002_Uò@_x000E___x0019_ªµ¡ò@+DZ ¥ò@²ú._x0010_©ô@¶SÜaUµó@Ê/V_x001E_mâó@éú;_x0012__x001F__x0017_ô@T³²?bò@}*_x000E_ù!ô@_x0006_+cj©ó@ÎE¶- Zó@º_x0004_±_x0008__x0016_õ@±ùàDcô@Ê&gt;Y)ýªò@Ã_x000C_IIò@Å=ÐÑEßñ@Öok_x000B_ßrõ@_x0018_ææÝÈÀó@B¹r§_x0003_ö@wñw7ºò@¤"tøÉað@ØøÑ_x000B_rô@D_x0013_^J· ó@ö.ùìò@&lt;E½ 5ò@R0øÇºô@_x0006_x\þl0ò@EZÇ_x000D_mô@pg#_x000F_©Sô@â_x001C_Â1éô@Çlc_x000F_ò@-ñ_x001D_qBÃð@_x0003__x0005_09°Òà3÷@½HòÒJò@ÞÌ_x000E_tÜð@¹¿Kñ÷2ò@qæÍø`ö@_x0012_©.ën­ñ@ìôjõèÏô@òØ_x0002_"ë¯ô@ 4V¡_x001D_ô@ü_x0011_Û¼£ò@6 /ì_x0005_âó@Ãê_x0005_"%Cô@ã×DGò@:ä4_x0013__x0007_Øó@_x0014_RÁ_x000B_ö@?áÜÏ~õ@E4X=+ô@XÊR[±ûñ@÷¸óþô@(_x0016_S_x000F_¯ô@®ºÐ_x0001_U)õ@¨_x0003__x000E_ùñ@w¡y©­ôñ@_x001F_Mþzxò@Î8ÉG?Ïó@_x0008_Tw7_x0003_ó@8Jm_x000D_½õ@T_sÂÁ_x0007_ò@=GÇ¢[_x000F_ò@²Y$_x001F_èò@¦\I÷_x0004__x001B_ò@Òq:Ä_x0002__x0003_!_x001C_õ@N¼²(6xô@,$7_x0013_vþñ@4,ô£	õ@XP_x0013_MÈHõ@`3;a½îò@¿¬rënuò@ëòvcÆõ@_x001E_9ómÕqò@_x0006__x0019_haG?ô@_x000D_?è&amp;ã_ó@&gt;`'Þ4ö@ßÑ_x001F_{ó@­_x001B__x0015__x000F_ ò@~_x0016_øgoqô@¨+³×Þð@Ö_x0008_å&amp;}ºò@FÁá_x0002_Õõ@!Úï`þò@\ÞîÿØcô@y_x0012_&amp;d_x0008_Pñ@_x0018__x0007_êâõ)õ@_x001A__x0016_n­_x0004_Uö@_x000E_ovÜ_x0001_²ò@_x001C_I_x001B_ùò@_x000D_\/Æøïò@ÀçÜ³_x0012_Ýñ@`Aþ9ðÃô@øbUÑ|ô@£ÿKôwò@®îBU1õ@Þ$n_x001F_«ô@_x0001__x0003_4_x0019_`ý_x0008_µò@WGKëRö@_x0002_à_x001F_UÁó@$_x000B_Xô@_x0018_ü³­&lt;Îò@ø_x0011_/×ÿõ@­e_x0017_J(äò@Jk)æ_x0014_õ@£6!_x0008_Æô@_x0013_y_x0002_gùð@.OPôVòô@'Od¸9_x0011_ó@èí_x0002_¶nò@M_x000E_ª_x0001_¹Èõ@g_x001E_xp_x001F_	ò@;È©'×¬ó@_x000F__x0017_4_x001C_Tò@ê_x000D_90À&gt;ó@ßÞ·_x000F_¬Ùó@4ÍNføó@t&lt;JäHó@ºè_x0015_àQö@ËÿÚ_x0013_Å_x001D_õ@_x0012_PV_x0002_ËÅñ@_x0010_YÅ_x0013_©õ@òÀ_x0019_²fö@e=&lt;_x0016_ö@oË_x001C_&gt;.¸ó@ü,Zð_x000B_ô@(Di5Ñ±ô@Fa&lt;6_x0004_ó@mã¡7_x0001__x0006_F_x000E_ö@_x000D_âxÄõ@eòÊ¿xÓò@CðàÎ_x000B_wñ@_x0015_á~Á_x0012_õ@½_x0011_ÁÆÍ_x001E_ô@m_x0012_Jzò@¡S_x000D_Ëó@_x0005__x001F__x001D_ò@øDp_x0002_Á$ô@í=bd²vó@Fý_x0018_µ«_x000E_ö@Ãá÷_x0013_ö@Q?á$ó@ç_x0003_b_x001E_#3ó@_x0004__x0001_K#Éñ@A¹_x0010_#_x0003_ò@cK_x000D_°àñ@×ÿ¼õ_x0018_Ûò@ñ5©_èÇö@_x000D__x000B_Á±pó@æ~Ù_x000B_ú_x0005_ô@°_x0003_3W!ñ@ÏE ±¾æö@úoô ó@ò_x000C__x0015_¥Í9ò@þ__x001D_låüô@}pÂì¡Ðñ@V£kÁ_x0001_²ö@s_x001B_#íìõ@_x000C_ªÝ§íô@Sí_x0004_ö@_x0001__x0004__x0001_@ýGÐô@Pv"_x0018_[mô@`ZÞ_x001B_E¥ó@ÙÀq_x0005__x0005_ô@þ&lt;_x001B_¿`õ@_x000D_íZùá_x0002_ó@dÈó_x000D__x001A_øó@)b6r'ò@yÆ¢í÷tó@ÿ;@(_x0006_ô@_x0002_ F,=ñ@Ö1ñÞÃô@_x0001_¡M_x0017_9ô@ÞT`,oãô@ó_x0011__x0011_ÖÛô@ÃG_x001A_«®ñ@d`¡Á¼ò@Vn{Èãð@h¢Qðëò@_x0012_±ï3Rò@aBUFÖ ñ@_x001F__x0018_;B|þó@¨_x000F_yÂ°ò@äZ{!ó@ [CPæ¾ó@ýUþnÍõ@º¶Ò~Rwó@_x001E_î'Z_x0012_ö@H_x0002_@NÜ_x0003_ó@Tj39õ@_x0014_Þè|¾Gõ@$_x0019_ñ_x0001__x0003_×ô@¿-Ä_x001A_ôô@DÀED\õ@_x000E_= ô@BÐð&lt;zñ@Ò+ÿ0&gt;&gt;ö@¨fØu_x0005__x0004_õ@=\¾FQ_x0014_ó@Ð@8Y¡ô@{_x000D__x0017_Úëéõ@,9ûU+ó@dD/Ó³_x0006_ó@_x0018_«Ãvó@³_x0011_Ef_x0011_Éô@¯ÁæIs	ó@_x0017__x001F_Ùô@ÔYP5¡ó@F#¨Mä_x0004_ó@zÒÒ_x001E_ó@ÎÃxeö@O8_x000C_pð_x0002_ô@Òí_x0007_¶¯_x0015_ô@øF&lt;Ëv´ñ@ÍhØº·÷ô@Í"_x0008__x001C_ò@RMMØ#ñ@ù_x0015_§_x001C_-_x0012_ò@}eõ×_x0016_ó@6yÀ_x0014_&gt;'õ@ÉßâdÕ#õ@À÷dë¨Ðó@ À´_x0012_ZNõ@_x0001__x0004__x0014_ÔAj_x0003__x0010_ö@ö{ÚÀvOó@úÄ_x0015_]iô@üáÆè¼ó@_x001A_úÎõ@_x0007_éªcÈ5ñ@è¯î¸fô@?3Hj+ö@"_x0004_\q3ö@O_x000F__x0014_6_x001A_ö@Ë _x0006_ä_x0010_ó@_x0002_£á×Ç1ó@ã_x000D_Ç_x0016_÷@^±&lt;+ô@æ_x0001_D_x0015_¾ãô@2_x0012_7ø_x001F_·ò@R_x001B_î_x001C_r;ò@¢ r_x000D_%ö@âÇ_x0010__x001B_Rô@ösD}%(ò@_x0011_j&amp;«¬Lô@{®_x0012_Oö@;÷~}	ôò@Ø°E®ýVò@_x0014_´¤ïÜó@QÒ=î¬ò@_x001B_TSz`îð@G­&amp;#s&lt;õ@m&gt;û_x0011__x0017_ò@øX4Yõ@_x0015_OÍ%;áô@¸_x000F_¾°_x0001__x0002_Ëðô@þ8ÄL=Lö@¯ÅqÐÂó@øCÄ	\³ò@ç³w_x0010_ö@eº?Çñ@:FÁáô@æÎºUë#ó@æW_x0004_­ðÇñ@_x0014__x0019_ôÎ?Xñ@ü®¤_x0019_âô@l&amp;ø_ÓKò@ìÉ._x0015_Ô»õ@¯P_x0010_ôåó@_x000B_½Òl_x000D_zó@^¡K_x000D__x0004_ñ@5Ïâ_x001F__x0008_Zô@_x000D__x0004_*ðñ@·È89ñ@ûë_x0002_O$zô@ÀãÒ÷aõ@_x000F_"_x0003_d_x001B_ö@zÓÜ_x0007_ü_x0011_ó@"ì6u¤%ó@ýÔ.&gt;ò@VÌ`vò@	_x000F_t_x0004_8ô@bP5èó@4&lt;=6vò@_x000D_´K4_x000B_ô@oôºdó@,ö	Ñâòó@_x0001__x0005_Ø©]õ@½_x000D_!ßBõ@Ð_x0017_?Ó¥ô@£_x0013_Ã»íæò@Èï@ö@¼DS,ò@¼z·¸_x0012_æò@{Äojtó@¦;ÐS8ö@[=ôLð@º5ÔÚÆ:õ@Ð_x001C_ªHPWó@»_x0018_¥tÈô@Á_x0014_·	÷'ó@ô½Q¬)õ@ðª_x001A_Dî»ô@@$ù}º¹õ@_#Î3õ@¹_x001E_ó¾5ö@þá(&lt;.ô@&lt;_x0002_ê_x0007__x001F_ó@_x0015_!_x0003_äò@Ö¨³Ibö@_x0004_à ºÓò@¥å³_x0003_õ@s{:ËÀò@®_x000D_û%õ@Oï_x0007_·¨ò@FÞgvÍjò@_x0013_þµ©ó@Bà_x0003_J_x0005_Vó@_x0019_ê¯c_x0001__x0006_è\õ@ì_x0011_&gt;¹õ@YKçÍVð@_x001F_$víüõ@­_x0010_6AR_x000F_ó@Vf÷H¾Jõ@b²æN?ò@HÔÜX·ò@ÖW_x000C_Æò@_x0011_Ó#|Wó@a7©]Bqò@-Ìù û~ó@ÆÀ_x001C_±Ozô@ëº|^m:ô@øhòà#_x001B_÷@ü¿^ô@d_x000C_nê_x0013_õ@Üdï_x0011_Oô@Û|ºÏ_x001A_ô@¾J¥_x0014_üºò@|Ãñ\a=ó@ÞÊ/*ÈÉó@_x0007__x0013_¥_x0002_ô@]%Ñ´_x0004_ô@Ô^H;{ó@¢Þ/_x0008_ëó@M_x0005_ÏÁ´ô@_x0003_U;Qôô@kïb~Âó@Öü_x0001_Ú_x0003_ô@X²ÃÃõ@_x0008_áÐñ²Oô@_x0006_	_x000B_Ç,\Qíó@×Sc\Í~ò@BÏ_x0008__x0001_í¦ô@K_x0013_rÆô@_x001D_Æ1	]ô@Bç«ùò@Bw&gt;F§ó@Æ5_x0018_ceÖõ@@_x0016__x000F_y	ô@¯~~îô@½Õõ_x0016_¼Âò@K_x0006_ë_x001E_­ó@f¥k_x0015_p_x000C_ô@ãÊÈX"õ@£Ñº_x000F_rö@¸%_x0007_Òò@î`¤$¢ñ@_x0005__x0004__x001E_m_x000F_ô@Ä_x000B_\ñ@`cæ9oÖó@éT_x000C_­ò@@&amp;ØÙò@&amp;-æD^ó@QyÉ:ô@_x000B_Â_x0001_§ùsó@ÒQ·&lt;8³ô@Öø _x0008_G§ò@ ¨§_x001A_t_x0003_ô@QÉ,íªó@C_x001F__x0002_æô@6mFX_x0012_ºô@ûÑÇÈ_x0001__x0007_Þó@7qfL­Eó@d_x0014_H #&amp;õ@_x0010_=8¢ô@Tõ«Yqó@½Ä­/S_x0002_ô@¹×P_x0006_dô@CÇö·/ó@}N²_x0014__x0003_ö@'ÅçÜó@½_x0012_«ÒG¹ñ@(º)%_x0004__x0007_õ@Â9S0túñ@_x0001_Çãuéyö@_x001A__x0014_mÝíó@ËÂÉÎÄô@ºñ»p¼&gt;õ@KM;ýXò@Sý¤vn«ô@+Ñ2»Èó@ÒNÂÊØªó@_x000C_qs=ô@"ªb_x0014_EVö@ÜÀg6ò@Í|¡Û_x0015_ºò@&lt;Xî7	²ô@­~çÄ¬ô@\^±?_x0005_^ó@©_x0017__x001B_Aô@`GÕlu²ó@;_x001F_øIlõ@7î¯_x0006_¯,ó@_x0002__x0003_ºz_x0017_¯D`ò@²4b#?Öô@k©_x0005_f¶÷ó@ýä_x0012_¡l,õ@?å)_x0012__x0006_rñ@Fà3_x0004_}ô@øaµå"õ@N|iLIñ@¸xÇd§õ@«ø]aXùô@ø'~ö@g®QLó@_x0012_é=bY$õ@T*Ep2½ó@Û) E9ó@Ñ\õ?®æô@+_x001A_+ÇF¦ô@läsíÍhö@¶hüåñ@x3A0Wò@aZÁÃÐ®ô@_x0001__x0004_ýbò@6CiRê[ó@9Ï_x001B_ô@$_x001A__x0018_N_x0002__x000D_ö@ÅDë2õ@_x0003_}ãbNñô@æ+öÎ¡ÿó@ñ|É&amp;.ò@²Jõ(ó@_x001B_ò³L_x000B_-ô@ÌÛf?_x0007__x0008__x0013_ñ@je]JÅô@_x000B_l¹Ï&lt;Sô@¡g_x0019_zÉ_x0001_÷@_x0017_x_x0011_nAó@_x0002_eÞ_x0005_áò@j&lt;_x001C_Ü¡íò@Wz¸ÅxHó@`õõ@_x0005_¨ëÛÓð@èõ_x0015_ô@_x0006_Q^Î`bô@_x000E_ÿ¬'µ§ò@ûípÞ_x0004_Pò@T¤øñ¼µó@_x000F__x0003_Ïdó@\ä7_x0013_17õ@Rz½_x0004_ónò@£_x0014_ç_x0014_Þó@)Þ	ïaò@ôbVX_x001B_õ@¦_x0017_}r¨zó@yîËÉ]°ô@P°qÓrò@+_x0014_ã¶_x0008_ ó@®LÁã¡ó@ì1_x001E_j_x000C_õ@VÀÝÓ¹ó@Þª³èò@P_x0019_ÿRáió@B"Ó¦_x0008_	ö@,ãoB¯ õ@_x0001__x0007__x0017_ÊØÍxõ@×e_x0014_Á¶Kó@_x0006_Õ1K`ô@ºö_x0006_ëèñ@w_x0006_£kò@¬)®ÊÈö@ùÃþäð@_x001F_Ï~^:°ò@«_x000E__x0004_Èõ@d_x0003_ß_x0001__x0002_°ò@`k_x0004_¹Üô@}²;S_x000B_,ò@/{ª)éô@_x0003_@/(H6õ@_x0001_ÕÂ1|_x001E_ô@¨_x0013_x18_x000F_ó@¸(+&amp;_x0018_Pô@cåÎmÿ3ò@ëûÉ`4ó@y3äätnô@æsf_x0011_õ@hè«Liåó@uÁäVÏ ô@WCmõ@KGLÄñ@7º}ÌNbõ@H¿Ñ°(vö@SÅNÝ½_x000D_ô@¹ë_x000F_Ê_x001B_ó@Ò_x0017_Î_x0005_¬ö@Ú_x0001_Çeäó@|ÄP_x0001__x0002_¸gõ@½øB¯õ@ö	_x001E_¬Ýó@&lt;Êýö@Ö(ç_x000D_oô@Â_x0019_ò_x000E_ªõ@rO¾ÑW¤ò@ãRÌµó@d¢Ô)¶×ó@ú_x000B_UÇ³;õ@â½_x0002_VÉ²ñ@¦sägö@'k&lt;3=ªó@_x001F_çÂt¤_x0016_ô@9&lt;ÆØ|ò@.Ü÷ÏÞ_x0001_õ@(ZÒÃó@8ö_x0015_|_x001D_ö@÷SSA_x0002_«ó@§eq_x000E_Èîô@VNd@_x0001_åó@'Tt@Ønñ@£a_x001A_pÑô@ÓÆ38Åö@ÓÅä_x0017_ö@Ä_x001B_Cuõ@¼XÁ¹Eö@¯¼Üö@ð@#[ñêÃõô@"VKÁcEô@P¾_x0013_3ò@Â ¿e¸/ô@_x0004__x0005_ÚJ£éô@_x000B_S¹lÐ÷ò@S@"ÿ3}ñ@ó5v¨þô@\VO¸dKô@ÈÇjÖþ_x0015_ñ@â1¾n_x0019_ñ@*_x0005_X_x0002__x0008_ó@_x0001_î_x0014__x0003_+ò@"µw_x0006_Ôùó@Û1e&amp;)ò@_x0017_Û§å/_x001B_õ@ãM&amp;ñëô@µÏ3Ûö@h_x0007__x001A__x000B_Hò@àú[·Qöñ@3M_x001F_&gt;Jò@*Æ!Ìïñ@HãdqZîò@#³Â{_ò@:Øãå_x0013_Dó@kÏkøõó@?·_x0005_&gt;]ó@¶_x0013_¥&gt;fó@±±,b±±ó@5ÊèÂØò@_x0005__x000F_ÕK¬ó@_x000B_"#u_x000E_ô@ìºcÕ¸äö@0Ññ_x0012_Ì7ö@_x0010_ÆèÕõ@ßÖ1¡_x0002__x0003_%2õ@'z¡ºD_x001E_õ@ßuéfò@_x001C_+~0úö@@_x0002_È^}ó@~1_x0017__x001E__x000D_¿ò@hòô@JMîDöð@£C­®®ô@CÊ2³Ðò@ÃÝó@/SHAZó@D	f_x001B__x000D_ô@CSGò@ÔäA9&gt;ó@_x001C_æ|ptô@°$_x001F_FL_x0005_ô@{_x000B__x0016__x000B__x000F_~ò@_x0008_¿¶+XÑð@ë¥kWÉºñ@¬R±_x0004_8õ@z_x0003_ú)ô@SâÒ_x0014__x0001_ñ@6.ó@»´_x0004_ãöð@$T[ÅXñ@ú)`#§ô@I¬q"ü{ó@õ¤Ã&gt;&amp;ö@_x001F_`Ò2KNò@¶/_x000B_ÿ_x000B_ó@©LRðò@_x0001__x0004_õÈF_x0019_ô@2fÛô@ÁSc_x0017_Ôô@6èÉ_x0011_ò@_x0018_RD_x001B_õ@fx,¦ezõ@²R¿xõ@_x0018_¸y8y_x000B_ó@_x0003_Ë×õ@N¸p_x0008_[ö@c8dr³ò@Iáv«ß×ó@«;1 &lt;ó@ÐZ¨Zªó@_x0007_ÐVí_x0012_ßõ@Ð{8AW_x0003_ó@:_x001F_&lt;ö(¤ò@gñÍËõ@4q_x0002_ÚÛÎó@%ù,ÔTô@]h[Aô@\$tIAÚô@jóý23¨ò@6,îÇmgõ@âû¸r×@ó@ÐmMï'Üó@q4_x0001_û_x0011_õ@ÎH|±x_x0014_ö@å=jÀdó@E.ïqØó@ï_x0001_4ù_x001F_ó@"»#Z_x0003__x0004_d+ò@bp_x0007_åÇ_x001C_õ@9³d&gt;=-õ@_x0002_U9&lt;Óñó@ÒU¨_x000E_êqô@*_x0008_ÖÄ_x000F_ãô@¸_x001A_Ø_x0011_Ôö@ÝBäö}ô@/}Z¿@÷@nt0ô@	$¡ó@¬_x000D_ë!_x001D_Áö@Í§ÝùFpò@è!@4õ@ ÿÏ ²-÷@Õo¯\ó@_x0003_Ø-³õ@(_x0001_×ÏW_x000B_õ@°lÛÍÓõ@§;_x001E_W_x000F_ýô@þê®ó@ØZaZH_x0014_÷@Xî×O;'ô@$6+_x0006_tõ@)©¨cÍö@0»¯Ààñ@íý½¾ò@_x001F_Úæfãõ@þÉ )Éò@ÌÄ@e	?ó@û`|aó@ÒF`á`õ@_x0001__x0006_÷ü{ô@N¡°d*ö@åK _x001D_áô@ CËS_x0011_lô@+µöÂ­ó@ð"D³-`ô@BÔÓ,Wó@½S»v¦õ@]°^?yô@*ë%q_x000B_ò@^DA£Ìô@_x001E_fü6ó@ëJâ_x001A_¤ö@LùJåfQó@ÕJº+Ãøñ@_x0010_ÍÆf×"ó@mß-ù_x001D_ö@_x001C__x0008_v{ô@C_x0019_{3"iõ@°_x0001_÷°_x0002_ñ@,_x0019_þd*®ô@ë¬&lt;©ýrô@TW¬_x001D_çýó@@áð2ì,÷@»î÷b½ò@_x0004_²_x001A_f]÷@_x0003_1_x0005_côò@r3FÜÄöõ@Søùÿçõ@_x0015_UZGë÷@Ù_x0011__x001B_]ý.ö@Aè_Ù_x0003__x0004_Áò@_x0014_\´_x0006_|ô@HR.ÌÐ¨ô@YS:_x0017_§Ññ@FÍ_x0019_Â½ô@ÚÌ·èÀ#ô@f;Dsô@æã/õ@.ÐQXáô@WwUÁMò@xð_x001A_$Æwò@Î/þ_x0018_Ý±ô@Þ$¹h,ÿó@QÜDí_x0017_wõ@zkÿüTðõ@2Þ¸~¡ö@-N#Ô?;ó@jß.þ°©ô@Hï¹fnò@ýU;_x0007_õ@ñ_x001E__x0011_-ºËô@_x0003__x0006_Ýw_x0001_Nõ@ÀGól_x0011_ó@_x0016_gSý_x001A__x000F_ö@_x001C_´ .9¾÷@ÜbÄä	ö@ìÛÎ_x001C_³Òó@9éÇ%çö@_x0006_º_x0010__x001E__x0002_õó@'Y_x0018_åÆ¬ö@Ð_x0003_Æ±Kùö@lh_x0017_ØÏ(ô@_x0001__x0003_I×Õ¿§ô@§Àyró@_x001B_áîIªJñ@u^.¨\õ@´O_x0006_pü{ô@Ü_x0015_¡Oíõ@â_x0018_YÅàÂò@_x0007_mQ~±÷@_x0006_f_x0001__x0002_°õ@FRl2¨ô@"W¸Á_x0003_Jõ@V/N¥6ô@_x001C_&amp;@i_x0018_Éö@#az_x001C_£ö@êÔ_x000D_X|ô@MuñÍiYó@|_x0007_bN¸_x0016_õ@:1~_x000E_õ@¾·Hw8_x000B_ó@î_x0007_un÷@¹·Ìvg|ó@_¹PØMàò@æ¥STÜC÷@±Ë¼c«§ò@cÖ"_x001F_:ó@¸_x001C_=ªTOó@àßN{j	÷@_x0005_#0ñ¦Dô@¸dÞ9õ@¹_x000E__x0004_~Ãö@îí4^ó@_x0008_3­_x0001__x0002_5_x0017_ö@_x0006_®§_x000E_~ïô@Ìcm¹õ@21Kz_x0004_õ@&amp;D_x001C_5a¾ó@dÉá_ýgó@N({wmô@Ö&amp;RAô@_x0016_OüÁñò@ÚYK¸©_x001F_ô@DÓÎ7_x0015__x0011_ö@ÍØÞíö@Ëw_x0011_qó@GNÔ	Nõ@l»CÉ]ö@/]¶·õ@EV0D-ô@À_x0017_Ei_x0004_ö@¨l¢_x000E__x0006_ÿó@6ÓZ/÷@Úy_x0010_ëèØó@ò_x0015__x000D_·Põ@Eæç¦ãËò@øïì?©ö@ÐÒ69õ@Û])x´ºò@_x001D_7_x0013_Xpô@ô§V_x001E_?ô@L¥»_x001F_Ð=ó@Ê;£Éõ@pÚ5¸î¡ó@üØ¶,Ûó@_x0001__x0003_oðz]{ó@_x0007_Á_x000B_×ö@ÜOSÖô@qÃ^«eö@f+´ÎT¿ò@PuÖFò@Ü*Ì2Xàô@óý=_x0002_m÷@ª_x0002_ÿn,õ@2Ô	_x001A_ò@#o_x0010_ô@_x0006_\»2õ@k§óJÂ°ó@`ÂÐåä_x0005_ô@_x000C_¾¹½D¦ô@_x0018_Åð_x001D_!ëô@U1Á¥bEô@/@»o¡*ö@ª½5Eñ@kL.{·ó@¨&lt;.é'»ô@oÜ£hOPõ@-|Ño_x0006_ õ@¼¨ô_x000C_R?ò@!õÖ¨_x000E_~ó@-d_x0013_wÙó@¤_x0017_x×Sõ@mK3»éOô@Ý*:O)lô@ÊâÆ÷@ÄË_x0006_Á	ò@|uy_x0002__x0004_ØÆõ@k:*[yö@¸³÷I ©ó@×F8¿·Úò@_x001E_Ôbm¹ô@ijZ0nô@Ò²_x001F_VmÉõ@µ"½M%_x000F_÷@_x000E__x000D_7¨3,ö@ü_x000F_°³_x0012_õ@_x001D_eçü_x001B_ìõ@Ø`^_x001C_1Óô@PpµrLýó@óï]Øòô@_x0003_²É_x001D_ªõ@_x001F_îýFõ@ ®É._x0016__x000D_ó@^¯:_x001F_9Wò@Ïw© m¥ô@«m¨Ì_x0007_ó@³_x0016_£1'âô@_x0014_øÕ_x0017_ÑÃô@ewÆ+*\ó@å½_x0013_ÙÇô@îÞ4x_x000D_ö@æPOéZö@ò_x0001__x0006_ÌÂsô@%_x001B_»_x0012_ô¼ô@l§x¸CÑò@ø_x000F_ÄÁGäò@¥O!sþàó@+lù¤Ió@_x0006_	U_x0002_|3ò@õ@(£¤_x000F_/õ@ã¤¤Ìö@¥_x001F__x0008__x0014_Múô@Ï_x0001__x0007_¥úô@~C@¼Uö@KÈÛ´ûñ@;_x001E_V8íó@Õk- ó@_x0018_I_x0003__x001C_·Qô@¡_x000E__x001C_Ôô@&amp;Gw ÆÀõ@_x0006_a_x0004_6^õ@¢ÂñãÖ5õ@k_Tó@H"|_x000C_6Ýö@Rúz\Ü÷@k_x001D_KçÂ]ô@dçõ2jÙô@4_x0005_}e÷ô@æÚM~5ô@â-_x0003_rèmö@q²RV_x0006_÷@BÐÆ_x000E_Ù5ô@9/÷ö@_x0008_ø}®òô@kÞø4=rò@Þ¶|=Qõ@àÝ_x001C_ùö@ÂÊx8_x0005__x0005_ó@RÔð:ô@¤_x001E_(_x0001__x0003__x0005_ïò@ªàº_x000C_Zô@dQÏ	+Uñ@_x000C_í?¬ó@2æ_x0002__x001C_õ@éu_x001D_ÒEñ@ÓpÂÜò@np{#ô@ãÚUYó@¹Ó_ÜÇdõ@4Z_x0012_«õñ@_x001D_ñI_x0013_Aô@öQ,[{èõ@_x0016_m,Xió@+D =³õ@Ì_x0004_oÞ]ô@Þ_x0005_ÛçZêó@U7ÕH!ïñ@°Þe¥põ@Oà·ªÝô@&gt;ó,_x001D_êó@4]ëx5ö@0«Ë¢Ôõ@åý&gt;{_x0014__ö@oúg»úó@bÙ#] õ@}b¿¥¥_x0001_ö@,_x001C_ðïw÷@l{¿ãÂõ@mAÖ¹0´ó@I¯{cÁúò@²¡1	¼õ@_x0001__x0002_à½¯_x0007_MÅô@	ÐjÕ²kô@y$Ö\_x001F_Kõ@_x001F_d rUö@_x0005_oñ_x000D_ó@©}_x0017_lö@Áf³z@õ@_x0012_MBP_x0006_²õ@_x001E_^´_x0006_¼tö@öNt5Õiö@÷1ñç1ô@H÷2Lõ@&lt;ÕÎ6Ò:õ@(_x0011_&lt;nÉô@5¬àè"ò@Aî_x0012_ó@l¿¾¢Éõ@b[_x001F_D×ò@)é:HVò@:_x001B_p[øKó@Z	°¤|õ@&amp;|ô@R¨¼åT÷@p0Açó@TÞ_x0004_OÕ;ó@û_x0005__x0011_1ò@«ÍÐ¼ìõ@Ù­··b÷@Ã_x000F_!	-ò@ñ2=^3æõ@Ôt(/×=ô@~h58_x0005__x0007_}&amp;õ@&amp;_x000B_tr%Òõ@ïùy__x000C_õ@{Ê_x000E_¤~Æô@_x0017_À@÷_x001C__x0006_÷@_x001D_õm_x0015_eò@áß_x0019_%fò@*²Â÷o÷@_x0002_hÄ|_x001F_4õ@ÿÇ¾gÕhñ@&amp;ì_x0006_&gt;w)ô@ñ@'fÎö@ñ²ZäMÈô@ÔÌûý·ò@~ãOÒmõ@eNLdÖ_x0008_ò@Z [ý7_x0007_õ@Ã_x001F_øçÑèó@Æ_x0007_Ü¬æ_x001C_õ@à³Í;R*õ@_x0007_¾ºÄùô@æ~ a÷ õ@íJ?NÑó@F_x0001_B_x0002_K`ò@T_x0004__x0001_Aêö@Ù_x0003_s_x001A_â	õ@\T_x0016_B3Vó@ï_x001D_'8#æò@§_x0015_Ì¸÷@åÙÝª_x001B_&gt;ó@Â_x000D_aÉøõ@Þ^¡éó@_x0001__x0002_R5à_x0017_«¦ö@¶íñ_x0016_¹àô@÷Ydïùó@¼ØÒñõ@7D:©Iö@LuLp_x001E__x0003_õ@ é5_x0012_¥õó@_x0001_3£_x0019_Äñ@^9~@Ö4ó@Z^ØçÔö@ÓÅhõ@EõjOAnó@ó+xÖ_x000C_#ö@ö&gt;:é²_x000E_ö@B;^öæ3÷@ëak_x0015_­Jõ@¸x,;7/÷@z_x0016_Ú_x0003_ðoö@_øªÓýõ@\{À»Éó@Ò_x0011_Þ·ó@_x001F_z æ$ñó@_x0017_y_x0003_²åô@_x0008_A^"mHõ@ü¼	íÐõ@tí¬]X_x0018_ø@äÞÔ_x000C_Só@öü±fe¿ô@8]b}8õ@OÑðÀ¡_x0010_ó@ :_x001C_¿Jó@_x0014_üo_x0004__x0006_Ò`ó@_x0014_2M/õ@0ÇìÃátõ@ãx÷_x000F_ó@VÌhá6|õ@_x001D_µgÂõmó@K)4Eò@âô³Ìº_x000E_ò@6÷mR1_x0001_÷@,xú?ò@Á¸§·®ô@FÓså_x001B_Åô@ç|&lt;Þöîö@_x001B_OÊç­_x001C_ô@Fd_x0001_ÃTõ@a_x001B_»TöÙñ@¯P|«ö@_x0015_Zã°:1ô@Ø_x0012_Ê½Uõ@µP_x0001_?g¿ö@°e3{ö@lÀà_x000D_0ñ@¨O_x0005_ 9ö@ÙÐX_x0001_m¹ö@yÍ~o.Tõ@._x0007_¹_x0001_tÓò@BZZÓß_x0002_ô@¤ÇwÂ*ò@._x0018__x0005_F9.ñ@_x000C_ËäE_x0003_ö@§H{5_x0017_Ðö@¶ô@_x0002__x0003_ÿMmIñô@\õ_x0017_^zó@R«z,;Àó@!&lt;¿´ó@kè¤Uâ[ò@]uNÊFò@{´\Vá_x000E_÷@kÂ_x000B__x0001_¥ ó@d¶JÔõ@ªxx_x0001_;8÷@¶Ëkß_x000D_Sô@2¥:Ê_x0004_ô@8:/Óægö@»&lt;Û*êO÷@ûÇBEó@W[ó)ó@|ÝZ~ô_x0007_ò@Ì*U_x0012_¦	ô@1$`î_x001E_µó@%-Tóö@_x001A_Lñ£íô@kÑÃ(8ö@_x0016_Hùnô@ðÁÙ@ò@h_x001D_Ö]õ@¶ õj_x0012_ô@¦S_x0014_-Iüò@z@ú_L¢ò@_x0014_þð¸Þõ@A_x0006__x000E_CZKô@_x0012_ÿUS_x001A_÷@_x001A_R_x0008_(_x0002__x0003_æ5ó@£è&amp;¶Uô@Ð_x0001_é_x0005_¯Ýõ@e»½M+ó@_x000B_Óº,Øö@©_x0016_g{'·ö@¤Væþ9õ@Aàçìþ^ó@$ Sg©ò@_x0004_¯Q"põ@,øeP÷@÷yA±¹ò@_x000B_!û;ùó@2¥*#Êó@0å$ÿÖó@6_x0001_}_x000C_ó@_x0003_^_x0019_9&amp;÷@Ü_x0011_S-»ò@ñÿÜÆöïó@SÌyãJô@*(Ù4_x000D_fö@îÊ °_x0006_¢÷@Å}M_#+õ@.ÕÅ);¬ô@dº~Æó@_x0007__x000C_+vU@ô@{ÛlÒºäñ@Õ¹R2.M÷@_x000D_ºÔ¦@ô@[ÏG$áÖö@J_x0015_Ñ¾ö@êßÓX_x0011_ïó@_x0002__x0003_Q¬öø-Uó@_x000E_ù_x0005_«A¼õ@æ`¸W#ô@^Ëhûò@ÿíþ`åæó@RÐBWêô@_x0006__x000F_@ïÉÖô@è[_x0010_wNûñ@èï¿RãÊõ@¯_x001C_/Tã4ò@HÛ_x001B_c_x000E_Ìõ@Ø&amp;xFË«ñ@s8D_x001F_?ö@ÄÆîSÁ¾õ@_x001C_eHæó@ ÝÜËA_x001B_ô@¹ð%(ô@A_x0006_+¼Gåõ@é_x0006_wok½ò@Óÿ²q#ñ@U`ÀJ!4ô@¥g|¾ÑH÷@wüC_x0005_àÍö@fT_x001B_«ÉIô@Sc_x0001__x0019_æJó@ËÊ"à5ºõ@%Ô_x000F_é_x0019_2ó@_x0002_tÒÙ!Þö@u(¤Kõ@_x0004_Û]Ì_x0015_ó@ _x0002_c60®ò@DIûW_x0001__x0004__x000E__x0001_ô@ügTY¸ó@8$P_x000D_ó@TBr¾4(ó@KLQºg®õ@å¨Ñ_x0010__x000B_Üõ@ùh°©_x000E_±ó@&amp;óNGN_x0003_÷@6_x001B_ Wìò@~r¿_x0007__x000E_äó@¢_x0012_°©ñ@B	g¢_x0017_áõ@U}¬_x0019__x001E_ñ@Ï/[Ä_x001E__x0015_ó@®]?WÁåõ@ÀúÈÿLõ@jÔ{¤ê_x001B_÷@ª]&lt;û}"ô@*'sHô@\\åAáò@ÞÊß(Þô@_x001F_+¶Ëó@Bè_x001D_8àÆó@\þêp¦*ô@±.áïçó@×ð²©ò@^lgó@Ùì-Vg¯ò@Gë_x0007_|M¼ñ@7ÂuIÕèô@KÈZgå_x0002_õ@_x0016_$(Æ_x000D_wò@</t>
  </si>
  <si>
    <t>34907994cb2746705db105b7f8d899dd_x0001__x0004_äèç%cò@|_x0003_nyÕXö@_x0007_[²Fö@Èi¦ZÀò@ê»yqükó@ß=:® ªô@@2Çz:Äô@ôy9Tö@&gt;7¶_x0012_3Èó@t¯êÌh_x001D_õ@ÿÙnS|ñ@$^¤aæô@ZI¯è_x0007_ô@ßn¶½beó@/³·+ÓÂó@Ö"ã_x0002_ÊÙó@¡.-öó@±bÇ»_x001E_ó@ð_x0003_V3C_x000F_ó@t¹[nùó@_x0007_&gt;÷Kò@Ü_x001D_w+oó@k[wÒ­kõ@vïÝÞ°Gö@Si&gt;½Vô@__x0006_eÊò@J_x0004_F	Çô@¦þ]_x0010_¥#ö@Ø7&amp;¿ßó@â¹Q÷_x0004_vò@æèå"_x000B_Hò@]_x001B_Dã_x0001__x0002_¢lõ@LEtÜiô@"·$¥Ðò@ûû]`_x001F__x0016_ó@dÐÇ_x000F_Õö@ä÷x52ò@/B6²QIõ@F¾ôêrÖõ@Çrp_x0018_ÚKô@f¯Îølô@%û_x000E_P÷iò@à%_x001D_aw_x0014_õ@~«ôþò@]¾@.â[ó@fÞyðö@_x000D_1i¼£$ô@²â_x0012_ïýLô@_x0017_^b_x001D__x0019_ô@ÈrÖÕüÛõ@wÿ³ø×Ûô@¬Üø,®Sõ@zo;K~ò@Þ_x000F_Þ¿þô@åÖÃ)Fò@þr_x0005_²Ûõ@n÷¡®ô@_x0013_Ê;Òó@]A_x0010_Luò@D[_x0019_Yô@IÒ&lt;Èg÷@ÂÂc²_x001D_ó@T_x0018_Ênt*ó@_x0001__x0005_Ëï$Ùk¯ñ@náP×èõ@2Å_x0013_êö@_x0001_¯wA(zò@M&lt;¬8xò@~_x001F_Cïró@Ú_x0016_kN·Õñ@_x001F_ú)Nwzô@4ÎªGµâõ@_x0017_¬ wÌøó@³;×FÜëò@¶æ_x0004_-¹ö@e±§_x001B_íô@x_x0013_&lt;!çô@Õ,¨_x0003__x0016_÷@5ÙÚ_x000C_@Ûõ@Óê£;g_x0017_õ@¦%Ñõ@.4ÿ_x0002_õ@æ+_x000C_Eõ@2º_x0006_ö_x001A_8õ@¿_x0005__x000E_+Öó@b ði_x001A_R÷@-r_x0003_]¨ó@±é&gt;HXãô@5TÝ_x0015___x001D_÷@øï:ô@Ð$!bãØõ@R;à6 ô@^|âMûõ@ kÉNõ@Öðo|_x0002__x0004_(¶õ@%o¦Ëó@_x000B__x0011__x0004_Èñ@w~¡c/ö@Ròº_x0003_½ô@Á¥_x0014_S_x0017_÷@Ë_x000F_Râ_x0018_(ò@¦¯_x0016__x0004_µõ@s_x0017_:_x0007_ô@]Szc%ó÷@­kmÚZò@T^à,ö@#æ¤_x000B_ù_x001A_õ@DÖipÆ^ó@ÓFa_x0005_½ö@æì%cÂóõ@w#_x0001_&amp;½ó@N7_x0008_k%èò@Ë_x0007_IÕÍ_x0014_÷@Æi¤#Äô@sÒé»÷_x0004_÷@|_x0004__x001E_Âö@4£_x0010_OÁô@_x001A_;C\bµõ@®cý*.ö@iÎáhú;õ@_x0017_ùÈ` Õõ@i_x001F_[vÅÏõ@ñÚ_x001C__x001E_cRñ@Ó1³Q?÷õ@Úû§}Áó@Ë_x001A_ýqñ@_x0002__x0006_M_x0005_2ÿA¦ó@RI_x0011__x001B_jàõ@_x0004_CòÈÜõ@%Ý '_x0016_ö@4.mìßô@ò]Ç)Éûó@U._x000D_Íô@u8_x000D__x0002_ó@ºr±_x0003__x001C_ó@öî²A°õ@xu'A&gt;Èò@ÖÔ_x0008_ÀÈìô@_x001A_$»i_x0008_e÷@ã_x0001_q_x000F_{õ@¼3âè÷@ú(Å¯Zó@¾xû«ýô@6,¨_x0006_aô@R_x0007_±ðÁô@ _x001F_¥_x0014_µó@»Óæ$nNö@{_x000D_wÖõð@_x0019_¢kÄ«ó@vµe1ó@!û½_x001A_¦2ö@"_x000B_._x001C_ô@	¦R¥Mò@ õ4´¬ó@B$5_x0014__x001A_ô@[ù4"Ã(ò@´Õ»é_x0001_¸ö@ _x0006_Ó7_x0003__x0005__x0003_Fõ@AÎcñËó@B­³³¼§ñ@j\õRýLó@ÏÑzÀ#ò@Û_x001B_j_x001F_öö@Â_x0008__x0011_nø=ö@Ë_x0004_¿ §õ@aHI"ó@ðá¼Ðö@à2_x000B_«ô@VÒjzõ@Ö_x0018__x0004_ª{ô@&amp;ê_x0014_úýò@è·8EÕ_x001A_ó@ÜrK³tò@_x0004_×q_x0002_5ùò@_x0012_tèëDó@·÷(Â_x0004_½ô@ð`Çà³õ@[PÂó@oügq¼¡ô@¼wî,ô@©¹eö`õ@ü«Öu`Âñ@K_x0019_~_õ@_x0007_Îx+ ¬õ@p§Öõ¦Úó@ªz"T$ò@ÅN"_x0017_ö@`_x0014__x0001__x001E_Üõ@zÖº}Þô@_x0001__x0002_lñ¡é·ô@_x0010_cä0ò@ÅxÕëõ@XÖÓ÷åô@_x0013_jòvD)ô@ bÚNBñ@|úÞ8ö=ô@ä¦_x0007_¾ÿñ@_x001F__x0005_,Cõ@ò¬¢Ö1¤ó@_x0005_R_x0012_¡Âäó@xÑùk&amp;ò@£)oÂÌÜó@_x0012_GçÃ7ó@3&amp;k_x001D_ô@¨¸ºà­°ö@¼_x0018_0_x0008_SÆõ@¡sÏE%'ò@ÜQ_x000E_ÙRô@èr;Â¥àö@®è½F©ò@¬liF1ö@_x000B_¸]ß_x0015_àó@[ *_x001F_Êô@V¢zñ£ò@s6 ~_x001A_7ö@yËï4¡µö@6&gt;_x000E_^|÷@yi$BnOô@Ã_x0011_PÄÅTö@ÄV$ÉÊó@AÎ ¯_x0001__x0004_JÙô@ÔRSt^ñ@ÆÜØö@X5+cBô@_x0017_*ý_x001A_Vò@­_x001F_o§1ô@U[Þôó@n_x001B_Ýô­÷@úKdß®ó@_x0018_ôKÍ_x0013_õ@÷´m-zô@ÂÙÔxõ@LG¸ò_x000E_õ@tBÍ¦Êö@_x000F_¤JFcõ@_x0016_PEÎ[ô@«_x000C_ÈRkò@DµO,£$õ@nº-üõ@é$Ðß_x0002_ó@DeNGùõ@X_x001D_3ªãö@uV(¿_x000C_ö@é|FD_x0017_ó@{L_x0017_kI¹ñ@A 9!¯wö@üÎÔâÆ£ó@ãS_x001F_Ç¤Ñö@ò_x001D_¢PRø@P_x0005_¹&gt;=3ó@:÷©_x0003_Ñ^õ@ßªÆ¹-ö@_x0003__x0005__x0018_BVÌ®Qõ@÷¶&gt;VSÛó@c¥Rô@¨ó8ïÝô@¼_x0015_ÍÕnô@òê³ oò@õÝë~	Öö@7#3_x0016_õ@_x0001_ú'åwô@ú_x0002_ýûô@'=òpbRö@þ2K[_x0017_õ@#]àÓ§õ@#°·s_x0015_ó@_x0001_åÞÌõ@ðk*YÞ³÷@jF´Øó@¹k¯v_x0014_õ@K_x0018_íAõò@ÃsU¼;Rõ@Kzû¹ô@ÌB*nò@	a9òó@R¿¢}_x0013_ò@·ì_x000E_C_x0014_ó@¶fQDõ@5ÍNò@rþuõsñ@²Iã^E÷@¸p|fô@#Ïk=Ì	ó@_x0004_µBL_x0001__x0003_xHò@_x0012_Ç,uó@r´õi¶ñ@õqf_x0006_û_x0002_ö@HÕªRëÙô@]_x001A_w_x001D_0sò@a 2«_x0014_õ@_x001C_£T_x0012_¾ò@ÛrI_x0004_fô@/V5_x0008_ô@_x0012_r_x000C_ò@!&amp;0_x001C_.,ó@`'_x001A_5¡hö@_x001C_ÃÃ&gt;_x0002_ó@ë/ó²_x0019_õ@Y±îÞ_x0014__x0014_ó@R)k_x000F_Üô@ÂN_x0016_*ö@Ç;rí¢ô@­nß×jô@¶_x0005_8÷Fó@æzÉ¿_x0013_¥õ@_x0005_¹3Â_x000F__x0002_ò@ò#R£ó@µ_x0015_hi.ö@_x001F_Þþ*(ó@fî_x0017_£÷@PÏ_x0002_.÷?ó@£Çjcö)÷@_x001F__x000D_#¨¿ö@I|Mh\ô@³|znõ@_x0002__x0003__x001B_8!mÿÃõ@Êx_x001C_M _x0014_ö@_x0017_ðd_x0008_H$õ@¬¤WÜ¹ñ@_x0001__x0016_£gDIõ@Ì©FEÙôõ@¨M_x001E_¾\yõ@_x0003_¢UÖfö@?Mgú;ô@ØÈ=Mäñ@ãþÞÉ_x0014_Bö@_x0002__x0003_ª"_x001F_õ@×|_x0008_ó@_x000D_ì_x0012_e_x000D_÷@þ¿|ah_x0002_ö@¾ò&gt;^Üó@Å´1ðò@_x0011_¡Müpó@øçîÀ_x001E__x0013_õ@RÑ=0Vó@XÒØZô@B_x0001_ÅÀÿ_x0016_ó@Ï`­V,¶ó@5QÇoÚÓô@íÁú_x0002_µô@_x0001_18ô@½ËxXõ@Ð_x0006_-_x0006_kÀô@T#¾³Ûô@fDb~¾ô@Ü;TË_x0001_ö@t_x0003_m_x0001__x0005_ò|õ@Ë ªóÏ ó@;_x0002_Ò:ó@+_x0004_zHòPò@9-_x0005_bÂô@ä_x0003_â ÆRõ@_x0004_zÞÓ\¸ö@¡ñ".Dõ@-Qö_x0015__x000C_^ô@½_x0016_.ÔqAò@_x0015__x001F_D&lt;õ@Zv$Xö@ub_x000F_9ò@tÿÝi1öõ@v©aþwõ@¢H¯º_x0005_zñ@_x0017_A0e_x0006_ó@åßB_x0017_õSò@Ù_x0005_£¤¥Yò@G¾©ß¡vó@3µÁ_x001A_Jö@iý[A¶ò@×²*jäô@t_x0014_wcBµô@Ü©¯{_x0017_Ñô@­Lf&lt;Ô_x001E_õ@Âèírû_x000F_õ@_x0001_ò£Ø³/ô@ÿÛ¤áô@ö_x001A_®íPô@NÚÈ_x0008_¥Rö@«o_x0013_ýò@_x0001__x0004_í:æ¬?ô@3sseõ@~ä©ë#úõ@1FÐõ@_x000B_½3´SÐô@ôÄÎg_x0007_ó@èV_x001F_õ@ÏÚ®Ïó@ÊÍ_x0012_öK_x000F_õ@E¥ZÛò@ö«¬ûÅô@å_x000F__x0010_ªâ_x000B_õ@D:';6Uò@L Únò@ð03±~õ@Ø_x0008__x0003_Uô@_x0001_£VE_x000E_õ@fh_x0008_«þËö@_x0002_§Ï}+ ñ@âlç[Jó@¦ÆØ;¸ô@³Åä_x0001_Fõ@»g¸n¸±ò@nL_x000B_S_x0008_¦ó@§¾E_x0008_Øô@yþúÁfó@û_¡­°ùò@4¡_x0014_ZÄò@¨nÊ´ìæô@uäb)Ü®ö@låMêLô@^_x0005__x000B__x0002__x0003_Îxó@ñL©ª]õ@*fÅ¥Ûò@¿çÈ¼õ@%ÄÔ~ßò@_x000B_Ò äwíò@`½PÜTõ@£}_x0008_lkó@oüð5Àô@.²6_x000E_Ía÷@_èTJ_x000E_²ò@_x001A_°fkÊUó@Å_x0002__x000F_,_tö@&lt;N¾_x0002_ô@n_x0012_åG_x0008_÷@(Ä¤óØ2ô@Aà¹eâ_x001D_ô@°¯Ã53Àô@"u[_x001F_ðó@þm´ñ@*j"ÝJ÷@X'ðãD¹õ@{_x000F_0ÒÆò@æG _x000E_(.õ@zz_x0008_À_x0005_ô@_x001C_+×	Yÿô@½Átdiuô@%áH]_x000D_ô@ìc_x000B_è%_x0001_ô@áfxæõ@(¥LI¬õ@_x0017__x000D_GOGó@_x0001__x0003__x0005_Ö_Êõ@ê¾_x000C_½&lt;õ@~RulÕô@~ ó_x0001_Â÷@y_x0017__x000E__x001F_dò@¨W±Á_x0005_¡õ@"Í_x0001__x0002_Èö@*jU+ö@J5'_x0007_fó@}_x0019_wíõ@ééòã#¢ô@áÈÚ÷@ãzºôwõ@U&amp;0Åçñ@&lt;ë¬YLõ@/}æuõ@ÿIÜô@æ_x0010_Ø_x001D__x0004__x001A_ó@·§ô\&gt;¥ó@)ñ_x0015_$Jò@ð1cûà]ó@~±g_x0013_Üfò@_x0014_4-_x001B_Úó@ENm­ëñ@Ö!²µò@fhærë_x0011_ó@÷à«(_x0015_r÷@°È¹¤[ò@PyI7_x0011_ô@_x0015_F7¡_x0007_bô@.ðçÔïõ@jÅ_x0001__x0007_é2õ@ê_x0006_ÿ@T{õ@Rúôóª_x0002_ô@°»á_x001A_qÙð@_x0003_Ùè_x001C__x0013_ó@;5_x0004_Æeô@x&gt;KÙ7µò@öÑ_x001B_»Bó@¿cØ_x0014_ô@ÛÏÃ9¼õ@~ñhê°_x0013_ô@y_x0002_BJ"Ý÷@´»®Z_x0006_fõ@¸{FKó@«l°ãQZô@#çò_x0007_Qrö@î°_x0019__x000E_Çö@BK_x0011_#Cô@ëÛµ¡ò@åAÜwô@_x0005__x0019_åûö@_x001D_õ&amp;9k5ò@ ½À5³ó@yÂ__x001B_!ò@Ð±ûðQ_x001F_ô@ ¬J&gt;@Ïõ@·yÒ½_x001F_ö@R:¢°õäô@ß_x0008_ú_x000D_sõ@8}g_x0014_êGõ@._x0015_Ñ®Jö@,GÚufOõ@_x0003__x0005_kco¨¦_x001D_ò@¥ ð_x0012_ó_x000C_õ@&lt;&amp;g_x0017_8=ó@Éq­_x001D__x001F_÷ö@¬ó?jþcô@jbñhxòõ@_x0006_7Q6yõ@_x0007_GÎ¼óó@ôç=â$ó@GÊW_x001B__x0001_õ@K_x0008_¸_x0003_ö@´/è¾Vêõ@nûó3Cö@·_x0002_ul÷ó@T°,@2~÷@%ïw_x000F_àüó@áµÿ_x0001_²_x0019_ò@lMÎEó@ËVQb_x0005_ô@4ªÓkãó@_x0011_	o_x0001__x0006_³ó@ ýIC_x0004_ô@Åieó@¦_x0006_Z¤Oô@¦ÿÝ)3õ@J_x001B_~/}_x0006_ö@bÒÞ&gt;\õ@9¹U	XPó@_x0008_`ýâÙö@@hnxùó@Ï¼:~£bò@¸_x000E__x0006_«_x0002__x0003__x0019_øõ@&amp;³5Ë6Üñ@!7½Çó@w|u_x0014__x0010_Ðó@èMKdõ@Å{_x0014_ló@!°8^_x0012_ö@Aðf3ô@NÙ£yó@Ý7_x000E_"e!ö@_x0001_f².déõ@ _x000D_]\bÓõ@Eu@Ùî.ò@kç&amp;r­ö@)uµEcRò@nÅ7WÃüò@úeôz`õ@µð4'÷ó@Ç_x0018_&amp;õ¥ò@_x0010_öW?ò@%_x001A_BÚ_x0018__x001A_õ@6_x000E_/&lt;¢äó@üþ¼ßÂõ@&amp;ö'Þp«ô@¿ú_x001F_\Rôö@;´_x0008_åéóò@,ÎfáKØò@Us2þ_x000B__x0004_ô@[¸;^ü½ô@êÚF-/ô@Ä4¿_x0016_ö@çH«_x0019_n7õ@_x0001__x0007_?¿hÝô@&gt;Ä_x0002_ÍKò@p1Ú¤Ñó@\dÐîµò@þh­§Yó@VÀ_x0006_r¡_x0018_ô@ÊT_x0004_uMõ@ÐãçÒ¸¨ò@H÷t_x0017_ô@_x000D_ñ¤¡ö_x000D_ò@_x001A__x001D_*þ_x0003_ó@îµ_x000E_K_x001F_lò@Ï]9´°ñ@0]±`/&lt;ò@ÍÑG4ô@_x0016__x001C_f`^hò@HãÏ±àó@_x001B_-Nøéõ@_x0005_^pÅÝó@*\TÇ9÷@/c_x0002__·_x0002_õ@*|_x0016_FÅÞö@§Â¿+ÿö@^HLÜÖó@_x0001_j_x0008_%ªøò@_x0002_8ÕFõ@_x0008_ßñüñ@Wpö_x0001_.ô@ËÉFºÉ_x0012_÷@Ûô;H×ô@!Äõeøó@ªò@­_x0006__x0007_:ö@{Ç _x0002_}ô@_x001D__x0015_8÷_x0010__x0012_ô@æ±¡_x001F__x0003_÷@Ä_x0016_U_x000B__x000B_ö@ a_x0012_x_x0015_õ@Ê¤êl^åô@Ä_x0018_÷Ôü§ö@ýêr_x0014_H¿ó@Õ_x0016_úÀÕðô@SîÇ9ð_x0005_ö@¯hø(a_x0007_÷@³_x0003_ÒmÞ_x0001_ö@Z8¯ð_x0006_Áó@ä_x0019_bYò@ÑNuðYIó@¡ÈéaJgò@Ò¡_x0015_ßCuö@ê®_x0007_Î_x0010_êô@5¿5"(@õ@BsW*_x0018__x0012_ö@îò¾±ÆQó@É_x0008_ÐCZ_x0005_ö@8äþYM_x0018_ö@ÿL-§_x0004_ò@íHÒ	væô@N¶_x0012_±5³ö@_x001F_ï!¸êó@^_x001C_ß_x0001__x001F_yô@d41_x000C_þúô@ÛÃ¸_x0013__x000E_óó@_x0012_~òneô@_x0003__x0005_6ÌÊ|Mö@äb§C_x0002_Ùô@Ø°W_x0003_õ@ùÉ×]_x0017_ò@_x0018_Fí?Ó_x0001_ô@I_x0005_¯l=Óö@Ñ	½ZÎô@ûu_x001D_þè&amp;÷@i&amp;Ú¹ô@_x000E_ñÎw÷@|äØb«6ò@ê_x000B_Ä§_x000C_õ@ÎyUAò@ ûßÍ¼Èô@6­£_x0015_\«ó@[ó_x0005_\àtô@`¸ËèÉ0ö@r¥!Wu?ó@Z¿&gt;¢{Ëñ@~Ûiùýñ@_x000D_s¢ØdGô@Ô_x0017_Ù¹A®ó@+á:_x0006_Ä,õ@Xh_x001E_UÕ{õ@k(ø¬ô@A¦j.a=ô@Þc«¤3åò@èº{¾8Yô@ü1ÿ_x0004_)ô@ZÄù_x0001_7 ò@ ÿó|-_x001B_ö@s`Q?_x0001__x0002_ó@YÕ[ÛÙÁó@hsEHã½ö@úk(ëó@õ¯Õqó@ü®-Ãúðó@e_x001B_áu_x001E_Ûö@F&amp;w_x0006_Sbó@_x0016_öm°Åªó@^V'Ìò@ÅÀryå}õ@X5y]^õ@zÄ(8ó@ª_x0007__x0007_DR]ö@÷_x0002_9È;ö@_x0004_¢_x0015_¯ö@n!fÑ¦Ãó@A´é[±¯ó@_x001B__x0010_Ð#êÑõ@7,U~Ö¥ñ@	¨dï7ºó@ä_x001C_Sqõ@f´ÁîW£õ@¿4ÏXý§ó@hòÎ)þô@îú@®Eö@bEáÈÄô@àÃT_x000E_ä8ò@µs\_x0010__x0008__x0002_ô@¡[)G2õ@Èy0Þ'÷@Jÿm¼ò@_x0001__x0002_Ñ;¹èLò@_x001A_²­^eó@±ìó¬¡ùõ@f_x0012_Û_x0007_BMó@_x0013_Í(¢0tõ@h]ð!ó@k¼O©,ö@ôH#íÄ_x0003_ô@ÜË«_¼ó@_x0012__x000B_ãO'Ïö@¾¶íEô@¶oY=6õ@c+STttô@¹÷7{._x0010_ô@ÑTñ_x0013_æó@Â_x0012_\¹!ßó@_x0002_ }ÿK÷@Äyþ,ò@_x0005_UÇ_x0010_Ûô@ÔFF_x001B_ò_x0006_õ@Q_x001E_øêl¯õ@ÀÃñ_x0003__x0017_÷@eÂuj_x0006_´ô@8_x0006_ÕÝÇ_x0005_÷@_x0013_ó¼+ù9ô@Sþ³Cèó@Þ¨i}×ô@&lt;xªe+ô@«ÝRö_x001A_ô@h_x0018_;jgõ@_x0007_uË }¡õ@kÖ)_x0002__x0003_¸áó@&gt;í[s_x0015_iò@f·dvÄTó@ðt"Òaõ@QfF_x0019_â³ó@*ö$Þ_x0019_rô@H7iðV"õ@}Ð¿s"Vñ@¡_x0012_bP_x001E_ïô@·9T_x0006__x0007_õ@ÂÉ0Âäõ@âÒÿÃÌÑô@nä_x0001__x0012_ÿdô@Ð_x000C_ä¿ôô@@ßTmpóô@&amp;øUlHõ@HbpxÂÑò@pÇÞhõ@Z¯»=ûbó@Ýy_x001B_F=ö@ÐÐ4_x0013__x0005_ò@µrVÕõ@Pq,ÊÐó@s6Ù_x0006_$ó@Í¹Æ¢ìó@;[É_x0004_Ãõ@¢_x000F_HI_x001A_õ@[6_x0004_`ó@2²äÓñ@_b?xHò@¬ôBtzló@v(Ë_x0010_t_x0008_ö@_x0001__x0003_Øé_x0018__x0010_Â_x0003_ó@¥ãyó³Sô@Õ:L_x001B_ó@}ùMOÅò@ðOåC«õ@Èàlp_x001D_ö@è_x0013_qô@_x0006_=·ØõNó@K_x0017_í_x0016_ñ@_¶°_x001C_¼ò@'Y^xô@^¼Fè@_x0019_ñ@a_x0014_^;Ódó@_x0002_{¨Ðö@`ºíªínó@?¸¶#=ò@ý.ïî_x0003_Bó@_x0005_µ+R#õ@úþ¸|õ@_x0006_Ç~9õ@ÑÔdá_x000E__x000F_ô@9_x001F_I_x0011_÷@g_x001D_DÞÈÅõ@/Ë§!·ëõ@à&amp;vtÓµõ@Ð¢"_x0006_6mô@Kkd¸õ@_x0015_;ØÿAkö@®Lg"_x0003_)ó@P®}Íü_x0001_ö@­V7QRö@þæ_x0010__x0001__x0002_Çó@w_x0007_vI Oò@_x0006_Â"õIBó@T,+;Ì_x000F_ô@K0D×Öõ@¦3¾Q=óõ@_x000F_ác'¢	ö@Ò)8TÞõ@èÑ_x000B_R0ió@õ_x0019_¹pCÆó@_x001C_L:ýyó@lDîõûRó@ÕÍíiõöô@M1rbÉÈó@_x000C_vØ@«Ôò@¶ËÓ¾{_x0006_ô@j=Ûdõ@Ð{²_x000E__õ@_x0011_:¾_x000F_â¬ó@_x0006_¤¹äfoó@$ÔMB_ò@y±Ù¼ç_x000C_ò@þ[F§ò@Ð¬*Qô@°úÑ5Øó@Ù¶­_x0019_¥èö@RÂ¨V;!ô@p£_x0005_ã½nö@fï_x0013_Þ_x0018_eõ@d¬G'ó@5ç f§ó@QIÃ#Çö@_x0001__x0002_5	o¥õ@¶ø|Æô@^H§¾¤ö@ÂèÜp¿2ô@x_x0006_;­Ú_x0013_ô@:s1õ@ôäJºNâõ@v5ÔÞò@PÌ¹M_x0007_àô@ñâÜQ3qô@Ý&gt;	ó_x0017_äô@:õ_x000C_,¬ò@ÝÌâp~ó@_x0019_y{_x0013_µãó@~LWMwPô@¦:_x0014_ÎWVõ@¥½mBõ@ö¹û&gt;ëlö@\Ð&lt; kò@û_x000D_æö@¤²j; Bö@_x0007__x0018_Ëvô@_x0012_5l¯¢õ@_x0013_0ä_x000C_Ù[ô@¬Æ_x000C_}^ô@¾`Èt&gt;5ó@¦àhcïö@ekÉfá=õ@.î_x001C__ô@è_x001E__x0017_ËÔ_x000C_÷@Î50-Fö@Z_x001F_ÀÃ_x0001__x0003_â_x0011_ö@Õñ}óøô@ø¡_x000E_3îõ@éIöÙ_x0017_ñ@3BLÐcó@ÌÄ_x000B_G7ô@rtÃä.õ@_x0016_(GÓiô@¹±'ô`ò@êR$þ_x0018_õ@PÁ_x0002_Öõ@_x001A_O±Êsó@_x0014__x0016__x000F_Ãñ@¦Ë¾t_x001F_*ó@m¹_x001D_Eòßö@±_x0015__x0019__x000E_ô@+_x0014_¸Mt­ô@Z(±»¡ñ@ñ÷_x0011_m\ö@¸ðÙª-ó@&gt;âÙÊ4ô@½LtÂö@_x0014_]äøØ&amp;ô@ûßMó@g©z[ñ@Qê'E_x001C_­õ@&lt;¢£ s_x0010_õ@ÚãZ_x001F_ö@újÀg_x000E_ÿõ@C^Ù_x0003_Èßò@JV¤_x0001_6õ@_x0011_6!T6ßô@_x0002__x0004_j£RÑÎìñ@Üu_x0010_5_x0013_ò@ÑÙ¹_x0003_ßØñ@Eß9Pmó@f	_x0011_ JAõ@;(Z´6£ö@³µ#ûô@ò%öV¹ó@c¾ü¢SÉó@®êe°¦÷@¶|÷9"ßò@fxØ·ïô@«÷ë¿Ôó@)Zå²õ@bÍ[ó2Ró@.V²0nö@!÷PÇ­ô@hÀ'8'õó@¹ª_x001F_È_x001F_ó@_x0004__x0012_Sæj÷@ _x000B__x0001_0_x000F_£ó@ï¬_x000F_úÁmò@`¼,ùZô@$Þ'05öó@hÕz._x0018_ö@n¾_x001E_|,mò@_x001F_&lt;_x0004_´C2õ@e_x0013_	ãó@ÀàäFæ_ö@_x0011_Qê_x0001__x0016_ÿô@dÀ=40Bõ@Þ½äq_x0002__x0003_õYõ@²&lt;À¶_x0012_ó@p{&lt;¥íô@o	­ziö@_x000D_1¾.ñ×ñ@þÃÞ_x0006_¯Eõ@YóJÒóõ@,ö_x0018_:ëõ@Y_x000D_ØAô@®ÓÙpËõ@`_x0003__x001D_Ðaó@½_x0004_ô¼¤Çõ@%	Çó@%M_x001B__x001C_Çó@4{'~ôò@Ò_x001A_'P¢ õ@_x0002_¼B_x001B_Yô@CªîLbúò@&gt;b¶xþô@_x0012_é{­tó@_x0012_½/¾!ò@÷_x0006_]iõ@¶=0ÔY9ó@ÞGÂÿ-Åñ@&amp;tú²5­÷@{oo}_x001A_Rô@Lo2_Êpò@{ôþ¶õ@_x0001_CûF rõ@¼6ÙõÌ¾ö@ò`ÞAç_ó@qç¥ôõõ@_x0003__x0004_$­ã@ä~ö@òc_x0008_«äãô@æH"`@±õ@äÙk¦´ò@d£ÚÀ¶Cõ@¼_x000B_aPåyö@­Fl§ö@_x001B_ôÀõ@ó·{,àõ@IcìÞ÷ô@çý×"Hõ@ðÎ+ºò@ÆL´B_x0016_X÷@ú_x0004_ÅÛ%õ@.T²§K³ô@º_x0001__x0019_V_x0019_ö@_x000E__x000B_ë_x000F__x0011_bõ@áy&gt;Îøó@amÙXÒô@¾Âlr_x0002__x0002_õ@iI_x001A_íÓWô@'òZæö@ßõBvS¢ó@á_x0014_óvÌõ@î|Ëîõ@.+às°Äõ@!¶/Áõ@yâQ_x000C_Mhö@zîXÏÄHö@bjâó°_x0018_õ@_x0008_5Ê° Ôô@_x0019_ë,_x0003__x0005_ô@Ëo_x000F__x001B_÷õ@ä_x000C_ë¯ñó@lHè¦ò_x000F_ö@í_x0007_sìä3ó@ÞT_x0002_¯z(ô@+ù¢ø«]÷@ÓÛ_x001D_ÁD©÷@ £Pºõ@ìÙÖ¶¸_x0007_õ@ÉÕrâô@ÎèSC|ò@(ìä5Éñ@ix_x0008_~Åó@ð÷çíYö@&amp;=ÿl_x0017_9ô@Þ=Q_x001A_«¥ó@®×sÅÐó@Óa_x001A__x0003_ÁÉò@¾Ñ_x000C_ºNKö@®­l,§íò@ò±`§ýÄò@6j«ã_x000D_ô@Æ©Èïå_x0001_÷@X[3^ñ*õ@|4@(_x0019_ö@"õ®Ó#¿ô@$Ý[Ì|Dõ@_x000C_íòg[õ@Jý_x0003_Ú?õ@_x0004_´÷&amp;Søô@mC\Òö@_x0001__x0002_'Í¨ù_x0006_ô@¤1÷/7Jô@_x000C_§_x0005_Eò@B$®Áôñ@j6_x0018_ë_x0014_Yõ@òõL)vÜò@;,äö@¼£ÀÆu_x000C_ó@ÖÿÕó4ö@/Ó&gt;øf£ô@þöünr©õ@4ÙýÂêò@r_x0014_«aô@&amp;/½#à'ô@£B­_x000B_Ç/ò@ÔE_x001C_ý"ô@ÝQâ_x0017_åô@è_x0001__x001D_'õ@Eí­_x001F_@÷@byÆ½Êõ@¬¤Éö@¹¤ÐÙ£îõ@[d_x000B_X_x0007_aó@9_x000C_É®Å[÷@hp_x0015_nõô@OmÆ¯&gt;ô@_x001A_úÎ{¹¬õ@ÿf[¸õ@ª_x001E_ûYò6õ@_x000C__x000B_{üNõ@ tn]ýó@vÁ_x0001__x0002_ô@§K¿«XVö@KYåÑ®fó@_x0010_üunZ&gt;ô@p÷À_x001C_Çòñ@q4ýZ_x0011_ô@ IîÉ}+õ@%Û50ô@¯{LFFOö@d_x0006_áï"õ@_x000C_Tk±àõ@ÛÔ«À_x0014_	ö@8åPvïcõ@5àF«f7ñ@î$hÃSö@ûêT_x0010_P¬ó@p,AN5Ê÷@Ô_x001C_ø_x0005_Kõ@_x0011_aA¥ ñ@_x000C_hi÷¨Fõ@&amp;b	Õ¤ó@(Î/_x0007__x0008_´ö@¢_x001C_LÜ_ó@wî[6âñõ@0T(jÿS÷@`À_x000D_!:Åó@ê_x0003_©_x0005_Ïöñ@¬I_x0004__x001E__x0012_½ó@b{|nôPõ@L¢_x001C_à¯_x0012_÷@_x0006_4m¼ö@_x0018_tµ_x0015_u ô@_x0001__x0003_ßI¥zsö@_x000F_Å7î²òó@(W	t_x0006_õ@2Àw_x000C__x0003__x0010_÷@è_x0012_×¸Dò@ã_x0019_·eñõ@_x0010_59%_x0019_Aó@\ùF_x0019_KQò@ú9_x000B__x0002_Øõ@»]ÓmgXò@ÒDîrõ ò@c+-¢öð@eï@â¨Ýõ@&lt;¡ºôûõ@_x001F_ì)_x0008_bõ@_Éèejó@ÅÊI),ùô@ÿÏÍppÅõ@v('òTñô@QÒgèÜió@_x000D_+¿ìnô@_x0011_RL¡_x0014__x001F_ö@¥J_x001B_à-bô@°{_x001A_ö@ÛÂ¤IpÒô@ô+þ-pó@R RÈ_x0017__x0011_õ@Ý_x0008_ë_x001F_ö@÷ó¼{_x0015_õ@Ò_x0004_®_x0007_jõ@E-Ú_x0013_kò@c%¤@_x0001__x0002_Æò@ç¹§í£ò@Rõèëýö@éãI |ó@µÝ_x001F_võ@_x0015__Ïáy¬ô@R9æ_x001D_Æ7õ@ùÌoô@&lt;_x001A_åÔbô@x?;_x0015_©òõ@ReíQ¨âô@PÃ_x0004_`©ô@_x0014_´HIWó@tn_¢jö@W]YbVô@°z{\_x0011__x001B_÷@¬÷×0õ@ [_x000E_·Mò@=mg_x0019_ó@"YçB_x0004_Áô@1ü_x001B_gò@_x0005__x0008_£¥7ö@4&amp;FyÄæö@h¡_x0012_ªÐ÷ó@¼,Î¢úõ@_x0018__x0017_÷Ì¶±ô@*é*Õpö@Î_x0005_	µ0_x000E_õ@Ü0ºm_x0008_ö@ºbÖ_x0001_·+ó@ê_x0006_]´ô@ ë¦ó@_x0002__x0008_¥ê_x0010_Ìx&lt;ô@½|Jô@3C£nñ@X¸Zõmô@:Q_x0010__x0006_JÙõ@nÛ_x0007_,*÷@_x0003_á_x0004_$Ëó@S_x0016_%!_x0004_ó@´/q×_x000C_ô@¼#pÑþñ@´öÀÓzó@PW@_x0011_.yò@_x001A_ÝòÌGó@/*Ut_x0013_ö@Wù^2 Hó@?_x001A_j_x001C_ýò@k&amp;G÷@¦`nQxô@ø_x001C_1Hq±ó@·C ý_x001E_×õ@_x0008_¨`Îîó@n_x0001_¥)Pìô@a²¥_x0017_e~ô@ÐÉöp&amp;ö@Ê_x0013_ð¨Nô@^õk_x0015_Yõ@»íÒ_x0016_úó@_x0011__x000C__x001D_|oõ@'Î_x001E__x0005_ô@Í_x000D_@îbõ@_x000E__x0001_â®÷%õ@_x0001_»_x0001__x0002__x001F__x000C_ô@_x000F_`ÃZ&amp;ó@^á¿R¼ô@(ÿ_x001F_1Zó@k_x000C_È¶Ìó@G§¬c´ö@s|èÔö@_x0007_ñèc_x0007__x0018_õ@öká_x0003_o·ô@}_x0005_Jxt_x001C_ò@(3_x0004_CØô@&gt;ý% Íåö@¥ì¬7õ@¨wÂ\#põ@5S«ë_õ@_x0001_õÑÅÀó@_x0008_6á¡_x0015_õ@Êg$ä_x001F__x000D_ö@ñL·ALô@ÍÅ1E_x0015_ø@ÕØÉ_x0005_rñò@ÕQ|"íö@&amp;!ò2ñ_x0005_õ@á_x000F_Ûáô@¹ÂÆrùxô@5|ðý_x0006_ô@ðuHÃ_x000D_òò@,ÎI_x0010_ó@P}_x0002__x000C_·õ@§3òØÒõ@_x0008_JH&amp;÷@F¼_x0004__x001F_	ô@_x0001__x0002_×¶_x000E_a÷@_x0014_3óxÖeô@¾jÙ&gt;4÷@hU'ùQö@Å`_x0017__x001B_W±ö@Ý*`¸ó@_x000E_c³	_x000F_Óó@ê_çèÍò@R¸8I¿õ@ÜÜ8O&gt;÷@aP_x001A_5ô@N_x0013__x001F_°Ûó@fuûº&lt;.õ@t¬iÂõ@[¶Q*óô@¶Á¸¾_x001A_ö@¿6_x000C_´LÛñ@¶!xº_:ö@Ôzþ%pªõ@Ê;ïN_x0013_ó@5Ù_x000B_µló@HÉÄÀÖñ@BÏG%&amp;õ@³Ù'´§ó@ö}_x0003_ìÅö@{eãxXqò@×¢5[úñ@±;ä0ó@ù£3umIò@\_x0014_G_x0011__x000D_@ô@¹UÍÿH¬ó@Ü&gt;K_x0002__x0004__x0010_[õ@&gt;Ü×_x000B_0ö@¡|o&gt;{ô@©ÃÀ_x0014_Õûô@§Æ8¹_x001B_ò@ yÞ,_ô@âw¿_x001C_Ú¼ó@ôÚ@,ó@?÷ç{_x001C_8ó@´ÛÐ_x0016__x0017_õ@ò	Xj]ô@½ogõ@[üä`# ó@üüÀ@]ó@ÌVB÷e¶ó@eõ³%ô@^ø£©_x0001_âõ@Ú:ø_x0017_¯õ@ f¡à/;ó@Ç"h*4¼ô@&gt;EnÆö@%ëöT_x000D_ãó@xÝc_x0003_õ@³~Á¡ý_x0014_ô@_x0008_¹£ñp_x001A_õ@¼XQ¥^âó@8ßíú4ó@ò`äô@Vxf¯ãõ@@]@Kq_x0015_ö@Ô¯,Ä±Gô@00^!Ýô@_x0003__x0004_g%¯ïá_x001B_õ@­7xSó@tZ7«óñ@`|«NZ4ö@X^Ð\»ñ@ GïüDô@Wßëqëñ@åªQ,è©õ@9@_x001E_*ì3ò@É@_x0002_æJö@è¬ÀËõ@öZ£[×ó@ÑP_x000D_«à\õ@¾°0Ö)6ö@mñ{_x0001_ó@Z6{á_x0001_®ö@_x0014_îF½£¤ô@!8ú½ÞÀò@úÓ¨T¡Aö@¼ãGCª&lt;õ@]_x001F_&lt;÷Èò@z0w¢·ô@&gt;ìï'3õ@_x0005_À»¬Ë{ò@_x001A_vÕ¶Æ!ö@`ñ6_x0011_`oô@óýjH/+ó@_x000E_p]6Ûxö@ðä_x000C_mó@Ôe2_x0015_Zñ@_x0003_e_x001B_Kó@{5dR_x0003__x0007___x0005_ó@Ò_x001D__x0015_§_x0010__x0019_õ@9ß_x0015_·ë&amp;õ@¢áÎd¼øô@^Ä5fjó@_x0016__x0001__x0002_Q_x0004_(õ@&lt;ªÞ?çÎò@¶_x000B_Q8&lt;_x001B_ò@júÅ@ô@éE0æl_x0015_ô@C4|Fsò@,/HßAô@¸`Æ_x0001_"ó@Iwluíñ@ÉJPI_x0019_ò@Wòíùjéô@¿FmÇ_x000C_ó@ÐVªÄô@È;WÁ&lt;÷ô@Èx_x000E_¢Ö,ò@ÿD_x000C_àÞñ@ý"ÃÃ"âó@+hM&lt;Ê_x0010_ñ@¹P?Ôêõ@5%]LÌÎô@_x000C__x0011__x0011_ÆÅéõ@úwD5ó@#VS_x0006_ró@fC_x000D_w_x001C_ö@Ê²P_x0012_öô@x$-pûó@_x0014_FÓ _x0011_có@_x0002__x0008_Î#Y60Åõ@³_x001E_htaô@_x001C__x0006_kæÑõ@øÔ\ôÛ£õ@lRª_x000F_¶_x001E_ò@VHsú[ó@_x0001_ë´=.ó@ _x0007__x001F_½íWõ@v_x0005__x001D_îä ó@N_x0017__x0004_ó@_x0007_0_x0011_Î´ô@_x000E_5ßÇ'õ@_x000D_,²gÍÊö@ýAÎ£yó@Ì_x0003_·õõ@ç_x001D_ËÀóò@GÝÅ¿YÁõ@&lt;ì_x0015_ji_x0010_ó@¡._x0012_1ÜØö@o«?G¹õ@ÏðYË_õ@°Z_x0013_ó ÿò@ßÿ_x000D_$õ@F_x001D_G=Êhô@cµºÙiÖò@zÂ_x0012_î#ûò@£¿_x000E_ ô@ÄKþ.¯ô@_x000E_ùÚO_x0012_ò@Y_x0014_ÝÉô@_x0004_ØZ³UÔñ@ë_x0006__x0002__x0004_[ºô@}ß@ô@_x0007_+ÞC.ìó@Üü_x0016_ $Âó@«&amp;bÍ[.ó@Âã	`?}ò@_x000C_xÃ×=ô@¦å-Aëô@dm1«vô@ì¤TNÇò@ðÚ=_x001E__x0011_õ@_x000D_£e¶ö³ò@ª_x001C_ËóZó@à´Õ©Rõ@¸_x0013_1ã_x0018_Gö@~¸Q_x0011_}ó@i3ª$ñ@år3o_x0015__x0008_ó@_x0015__x0003_çºó@0_x000B_fõ@H$_x000F_ÁÍõ@+·Ç¢§&lt;ô@Ñ÷¹_x0012_iô@x0Ü¨ç`ô@]á4E_x000F_ô@´çÛ aô@¿àdî¼õ@wÞ¥[_x000D_ó@©Z_x001E_ÌIõ@Ä+_x0014__x0019_i0ö@XäØlô@_x0001__x0013_T$_x000E_ó@_x0002__x0003_Îi_x0018_GÕ÷@1Ç_x0011_f­õ@,s8¼÷@N­_x0007_=[pó@LË"üCxö@ÚýÛp´/õ@_x0006_Âå_x001C_®ó@d°TDó@]ÐÚÞTÍó@,ì	qö@§:õ!©åó@¸!_x0001_Wfô@çk_x0017_u_x0012_#õ@_x001F_8vï¢ñ@$Ú_x001E_	=­ó@ø_x0014_ìÖò@0Q¾âáò@lÁ$Õáõ@7û"g_x001C_9õ@_x001D__x000B_Â_x001E_­6ó@_x0004_x±aT^ò@´ªké_x0015_§õ@¥ñUô@_x000E_GºÌ*Òô@èËÄ_x0008_ô@&lt;¨.}wþö@ÞSAe0þó@º_x000E_+®5åõ@G"!õ@îSÒ+b¾ò@ðù¯§#õ@.ê¼_x0002__x0003_¢²ó@\u_x001A_ó@#pÇ=Iô@&amp;±_x001C_ÄkGõ@_x0008_;¹¡£_x000D_ô@ ]Åã0¸ò@2gV¼¶ðö@¢@¾.Ï}ö@__x0004_S_x0002_hõ@ò9%Ô³ñ@®O_x0012_þäH÷@¿Pý=8ðñ@'ÓÞk)ö@EôhóÓÌó@'abç°ô@Æ°°Y_x001B_ô@Æç_x001C_+¼}õ@X+KÐQ'ö@ôQ_x0018_IÆö@?ÿßGÙ!ô@Kú_x0010__x000F_ÐÌò@¢"DðÕ_x0017_ò@ÛOX¾«ò@ÀU_x0013_ÑIô@âR&amp;kðgó@²_x0014_§rÄ_x001A_ô@u¶r!²ó@ _x0001_b®0_x001C_ó@MÙ_x001B_T3Ìô@6^1÷Rö@F\ÛÄBô@[ÒS*¢0÷@_x0001__x0003_&lt;¹5¶K²ô@ì_x0005_%ê_x001A_ô@Å3KºÃõ@bï_x000E_¤ó@_x0016_òç_x001B_¬ö@_x0016_¦©ñ@_x001D_(x\±Lô@_x0006_Ã8òm§õ@*@ßì[õ@_x0016_Ù¼vûó@_x0006_»åF_x000B_ô@¬SÙºÊô@¾_x0002_Üikmõ@üh{4pô@_x001D_Ùs$jö@_x0003_M¹5_x0018_ô@ô8(Q.tó@Ä_x0008_[¢ó@Ñì­®©¬ô@­¢jÂ_x0002_7ô@O_x000C_¼_x0008_	õ@5=+©ú_x0016_ô@	&lt;Y}énõ@ò=Épô@_x0011_Uá=Àñ@Ur±Â{°ò@{Ï5·óÔô@:[.îç¨õ@â]_x0003_&gt;yö@_x0013_bÑi=ó@î_x0002_ý¿_x0012_õ@_x0006_òvù_x0001__x0002_ÂGõ@ÁÅA©_x0002_ò@ÞÍ_x0019_³9ó@ÔÙ­³ö@Ú;1Åô@G[Ý[à_x0006_õ@ØP&gt;z_x0006_Ìó@"ñGó@_x0003_dô¨F_x001D_ó@üËÍùô@_x0010_®Pº_x0004_ò@ÖV¡¤YÁð@2_x001C__x000C_î¦ó@þ±z÷RÝò@Õ_x0019_Ù;ñ@É:_x0015_Kòó@°_x0015_'¡;÷@$·|\÷_x0018_ó@»L³ß_x000C_ñ@¹fñ÷_x0011_ó@_x0002_ÿ_x000E__x001A_;Tó@~fy¥_x0014__x001F_ô@eí&lt;-Vó@Ñ_x0006_¦çÀ_x000E_ô@xZ³Ç$ô@ÞMue6ô@KçÉÂÜö@ZZÍ°ÈÕô@°_x0013_íg!ó@Ô&amp;´gÒ÷@ÄâÙò_x0013_/ó@×hñæ_x0013_ö@_x0001__x0005_ªÛ_x0017_ô@É:¶_x0015_[ó@68ÕÇùò@1)êªÿó@yZ'&lt;Ñô@_x0014_6Ôö¿õ@ qgGoò@ø?ü]·¯ô@SªOÙ¦ò@ñ_x0003_eaÃô@íISc÷@ºÍ_x0018_4zñ@á)á¡Êô@¼y4óó@,@]ª_x0002_ó@y|+_x0019_¹÷@´~®®¿õ@A&gt;?1îô@Q²Hvqö@­K$ª_x000E__x000B_ñ@ñB_x0004_¥óWó@x_x000C_ ò_x0014_)ñ@_x0015_D¼¥_x0018_·ô@ðqäþ?ñ@pÍÙ(º&lt;ò@©`ó'Ùò@¤&gt;Õ,ãò@pMQdÖåñ@ù_x000D_íø2%ô@Â£à¯ÿÞô@P$nÖ_x001E_õ@xü8._x0001__x0003_*ôô@W.©«õ@´ÑQsWô@*ýLÐ	ö@@;2ü±_x0017_õ@xP_x0005_Ç·ªò@°´ù@_x0010_ìô@_x001F_Ü×¥¤ñ@&lt;ÕGöô@UxýÚó@²/f9÷@JR&gt;wô@ª4ÈØ_x001F_!÷@@¯Á}_x0004_ö@i"/&lt;_x0001_Ió@Å,¡9_x001B__x0006_ô@¯_x0013_:Íó@A_x0001_û_x0006_E÷@º|drÏô@&gt;Gª¹"Ëò@Â/O_x0017_°ô@_x0002_á_x0017__x001C_ô@¿{:rò@ÎG%7òö@C.õ@»)¿[Ðõ@Ù6¼~_x0015_ò@?_x001F_²Úö@ Ë÷c_x0018_aõ@ô,_x0002_3ë¯ò@°/PX_¤õ@©¿¯\só@_x0001__x0002_¥âá_x0018__x0011_ó@¢¤í	·×ò@_x0002_`ÙÅcõ@_x0011_¬_x0003_¢Ìô@NóÀ_x000C_éó@ü\À¯úñô@j_x000D__x0010_4¤_x0002_õ@áÉz÷mKô@&lt;°gã(ó@`xÎn¤#÷@$ «otñ@é_ï¨ö@¸#uC_x0004_÷@TRáz&lt;ò@_x001E_çV_x0017_Ïò@1ulø?Ãõ@ê7*&gt;¾ô@Álºå¹_x0002_õ@_x0008_êòÙ¢îô@ßM_x0017_øIó@Å¼¶Hô@þ·_x001D_øâýõ@%¢,_x0002_Ûõ@Ô¢øô@ØoË²BÎñ@õZ:ÍYú÷@4/n_x0014_åö@ÍÂ²_x001D_M_ô@ýl_x0007_]5ñ@ aÚô@_x000E_ôE»&gt;õõ@ç{_x0001__x0002_üô@fc_x0003_¸ÅAõ@O=_x0012_E)õ@ÕþöËPó@ñGÒùIÄõ@Y_x0015_Gqµ!õ@U cô©ö@+Ò?(ö@_x000E_Þ_x0014_sA_x0013_ö@_x0013_®ªâ'àñ@*0&amp;d¨®õ@ðÜVÏèô@ðº~uõ@2²Ï__x000C_Bò@¢_x0016_ð!?cö@ë_x0017_¥_x001D_6ô@WVï&gt;lñ@NÖëuK;ö@Îc_x0010_æLó@+ Cáêªö@(Z_&amp;	õ@¢ÊÈ"®¼ò@°ª3f_x0004_.ò@ñÏðÕÆuó@¯æÒjÑ¬ò@¥H¡fúö@_x0003_:GlÞ ö@1YûÁ÷ªó@'¨C_x0002_÷ûó@è@Ä·ó@jÑnì]cô@"¸Å?_x0007_®õ@_x0001__x0004_F©_x0013_jô@}P_x001B_º£ó@+Ê_x0016_q¨)õ@Ë}à*~¤ó@ ®º_x001A_&gt;ò@xCÅµJ)÷@_x0006_1öM_x001B_jô@( %5¢õ@*Xçåøõ@]o ¦ö@MQ¢¿_x0006_Çò@_x0011_u¶äã«ô@§Lëv_x0002_Èõ@VR4Ô_x0006_ø@q_x0013_yUÆ ô@n«k_x0011_4Qö@àò	_x0006_"2ô@ªü?Ç^?õ@Í&amp;ÝAöò@}ì_x000C_§{ô@ÿ	ÝoÁ\ô@_x0019_þ6Ciò@²ß£­ò@;ðtåWÉñ@R _x0003_ÎÓó@__x0015_Ä_x001C_äò@ûÚÃÚÿ_x0012_ô@ê|ùâ ô@Þð½;ró@Jq³©Ürö@øá UXô@p"÷G_x0001__x0006_Ùô@Ò__x0008_ÊM3ò@ë¹UÍ_x001E_äõ@bwÃQ"÷@y^½&lt;ö@-f¦w_x0003_Qô@c5-°_x0019_Eö@þ0çùê^ô@w¦hÕ,ô@\é88ö@_x001A_½Wòö@U_x0016_4_x001F_ò@^fw2&lt;õ@[Ê²Îõ@S¹·ÚCö@&gt;Ø_x001B_¿E_x0002_ö@_x0001__x000F_Å1?÷@´ûI¼Øõ@ºË_x000C_õ@8=K_x000D__x001C_¯ó@ðòòÙ¾ëô@t_x0004_¦/Hô@_x0005_8+øó@[ì_x0004_Ë_x0003_ö@ÌPÙ¶Îô@¤_x0017_Á¾ñ@ù}Ð¡y¶ô@Ô8í_x0018_Añ@¼G_x0018_í_x0004_ö@_x0002__x000F_N_x001C__x0003_ô@_x0015_&lt;úäó@Ë0{&lt;r^õ@_x0002__x0003_Ö]:1õ@àqG8_x0010_§ô@&gt;9ÈÄÆ²ô@Èª@:²v÷@ 2òï"ô@Y_x001E__x000D_½ó@À6_x0001_Rtô@©³Ë	_x001D_óò@¹ª-0Fô@8?Ì`Îô@_x0008_ò5äbñ@_x0008_§ð¡Yö@ÁÅ¢%6÷@ È_x001D_\ö@UCì¡ÚCò@S@ä¢9ò@Ï	é5îëó@s3_x0014_û£ô@0èð#Ï¯ó@_x0010_ò´º|ò@,[­úm;ô@Ñ%·AÆò@ä¤=_x001B_Êô@W^_x0013_/+ö@×_x0018_-Oªô@Ñ[7±}÷@½-/tû_x0006_ö@ØsÑ_x0007__x0012_ô@B+Ðò@5Uö¶Zõ@£S_Mô@$ß}i_x0003__x0004_Ü&gt;õ@x¦_x0002_ºgô@ ö²Fz©ó@	§8EfCó@Ý×îêô@&lt;Ì _x0015_Àíó@ õaFjõ@_x0017_¾dò@æ2°ilô@_x000C__x0019_°KOÔó@_x001C_ o_x0017_$vô@ÄyêÏÄó@Eû_x001A_j	"÷@Is-ò_x0011_ò@ÏcuÀÝñ@SóSd ó@}a@_x000D_©_x0015_ö@JÒü_x0013_ä½ó@R^AAPÃô@÷X½#uýô@Z¸Dm_x001E_¢ö@ÖN_x0012_Úr_x0007_÷@7S_x000B_°´¿ó@ÓóôÌ_x001C_Ðô@f9_x0016_«¶3ö@fâDÉ_x000B__x000C_ó@÷_x001E_ÒwN_x000F_ö@vþ*Àk_x000C_ô@_x0015__x0005_ÔA3N÷@2&amp;_x0003_{_x001F_Íô@¶_x0015_ÔßÀ-õ@_x0008_è_x0001_g"ö@_x0001__x0002_,iº®Íó@ÄÁ«M¥½õ@_x0012_¿¡_x000E_A õ@o¢áö@_x0005_0ÆX$ô@¼×NÊõô@¿Ì_x000C_8ñ0÷@13b½ç­ñ@½_x000E_³a:ô@hÓ÷«e{ñ@M_x000D_¥ñ@·Ïç4©ó@ãùæ.»ó@5&amp;lËvô@öAåu/ô@úåëç¶Âô@ÖÈÂ_x0011_võ@_x000E_ÎJng_x000E_õ@_x0018_­¡¢_x0017_÷@ô&amp;ág8ö@ð_x0006__x0008_Ï+ô@,rükWö@Û¼ÚÍ6ö@í·¯°3=õ@_x0012__x001F_[%Èò@_x0016_Ê]9Ëô@ÞxNM¥ò@íÞÀ¹5_x0016_õ@_x001C_p_x0002_:ôPó@É'Ý$ò@¯s÷4õ@?:ÞÒ_x0001__x0002_u4ó@º "{_x0008_lö@jg¡ü éò@F¾©«Ìvö@Çî¾_x001B_ô@R_x001D_2¿sB÷@+SÐÅ"_x000E_ô@eÍ´¨v ò@Ø"»éò@Â_x0003_tÚÉô@ì©_x000D_]kõ@])ß,i«÷@¨:Ênv5õ@3_x0003_µ¡/ó@×V_x001E__x001D_,Äò@mîdzÝçñ@æ'ö£hô@_x0018__x000C_OöZó@dñ_x000D_RÜyô@M«_x0019_ªñó@ÁÄ©%7õ@_x0015__x0019_õgãXó@)b¨Î)*ô@Þh4·ó@Bßº¿èö@ÚÒÀwÀeõ@ç¨Ò~&amp;Jó@Ñ´_x0011_pB7ò@Ó¹ ÌÃçò@¶:xaûö@Ðl'".Lö@ES¿\ndô@_x0002__x0003_à@_x0012_w_x0005_õ@Ë_x000C_½Fóö@Jiµ&gt;R]ô@Ì]âÉ}ó@¦ûÌ_x000E_Öô@1'_x0008_bó@_x0001_uÞÐO"ö@Dû_x0013_nÀ¥õ@×»#æ;ôó@î¾Z2}±ö@|ºÚúY_ò@ýÕB0\Õò@vg_x001D_óZ-ó@_x0005_p_x0017_Y&gt;ö@Q!_x000B_ö@ðí;/½ô@i4í0Üòò@_x0013_y[Á|_x0003_ö@hTeª5_x001E_ó@Kµ"C»õ@¥Ä=_x001E_ô@ûÕ_x0018_¡.Óò@¤ÉÜ&amp;_x0008_Dô@$_x001D_©1Àwó@½_x001E_±Ý&amp;ô@&lt;£vxÝó@£ÙÔäÝ_x0017_ó@8_x0016_f÷ÅÃ÷@} H_x0007_mõ@åõg-Ï)ó@_x001E_Â{Ò¸ò@_x001A_k\_x0004__x0005_î_x0008_ó@ÔÜí¯ô@:_x0008__x0001_T&lt;ö@êd¸X|ó@zù_x000B_kéó@çÚûrõ@òLøCIüó@£	²»Å»ò@uo¬@Ò_x0019_ö@¼ò±IGÃó@¡ü´¶^ö@_x000E__x0015_xqìò@:Ü_x001F_þMÎõ@Í¸Õ::Ññ@_x0002_kcÿ÷@Ú²|tßõ@Jó_x0012_cÄ/ó@k·rò@w`¥±_x0018_Gô@âñ¢ÀØ®ò@çÓO×{$ò@ 2ËxCó@kHüã¿]ò@ôKÖÏ¦jö@ìØ~_x001C_á_x0008_õ@|_x0016_`_x0014_Ýô@_x0005_¶øW»ô@Øk^¡®ö@ÐÊ6þõ@£¶nÒÇ-ô@I÷¿Ô!dó@4_x0003_N_x0019_ô@_x0001__x0003__x000B_@³_x0011_wó@èìÖ_x0016_Tö@÷à½õ@¿_x001B_$Å9ö@­¹¬×÷ò@ ñzkdö@c_x0013_Z_x0012_H»ó@I?MÑ5_x0019_ô@°!­ãò@ËKn­áö@×·{tô_x0007_õ@hb¬8	¦ô@_x0007_BÄ^=õ@Fe£^&gt;_x000B_ô@Ù_x0010_!Áô@I¬Ýª7_x001F_ó@~v6Mô@nu_x0003_éÙÕó@_x0011_/£ Üö@GmG_x0007_áWô@_x000B_³_x0014_Dúó@± Û_x0019_	ô@_x0008__x001E_FÈÏfô@ï_x0016_hãð@,G\hd}ö@2_x0019_ÐLO.ô@#Âr&amp;	ô@ìP=Îf3ó@JÍÉAÅ|ö@ü_x000E_7-@aõ@4É\?_x0017_ô@`àG_x0002__x0002__x0003_W_x0012_õ@_x001B_×_x0011_úMò@VG¬_x0001_²ò@°°O7X|ö@8G:8ô_x001C_ñ@}æëÈ3ô@	&lt;!P&amp;{÷@EÑ;Ö_x0003_ô@½_x001C_:Ó?ö@_x0001_b_x0005_A¡²ö@Í?öÛèÏñ@L_x001A_Ð¦_x0001_·ò@nõ2,_x0010_ö@*Q)[Ãdô@Ûµo_x0002__x0007_vó@j_x0016_×.aÓó@D-`x.Èô@Æ ºN!õ@_x0018_1©¸bg÷@_x0011__x0016_²^üõ@k.·îò@J47N¦_x000D_õ@8îÇP|Y÷@Ý¬×["rõ@Ä?h§rô@_x000E_^ü_x000E_kWõ@1ºË2÷@_x0012_k¯mîÿõ@`£0â8Wõ@ºá_x0016_oÑ°õ@­_x0007_¶Ë&amp;ö@/Â`_x0019_&amp;ô@_x0006__x0007_~#ñÂ$ó@Ý_x0012_ßÌó@n_x000F_úbuõ@&lt;·Á_x0007_¸ó@êN"Jgö@&gt;&amp;_x0007_á_x0001_ó@q¤»?_x0015_¹ó@&amp;rþ_x001A_D_x0008_ô@ê)_x0004__x001F_Ä_x0003_ó@À_x000F_8/¦Èõ@+_x0002_ýQ·ó@ß_x0005_Ø¾g(õ@¤A¥³ZHô@ÓJù×ô@Ö¢Vøö@!ç8&lt;_x001D_ö@ùy¦Î±Mõ@iÖq_x0015_%]ó@µç£×¦;õ@ü?'N«0ó@µlòùó@[²d_x0002_/_x001D_ô@¾bÑùÒ~ô@dámõ7ó@_x000B_Þ©Xô@ø¾îó@îW¤çÃðò@4¶¯ìö@ü5x¡ô@ÄÑ.4_x0016_ûó@_x0002_¬_x0013_e_x000D_çõ@_Øb_x0002__x0005_Gøõ@³1±­)0õ@0Qá½ó@÷?äü_x000C_çò@~_x0003_¦Õ	ò@²´ìU­_x000F_õ@QÐ_x001C_^ÐRò@O´_x0001_ÓÏ ô@Ý¼OJô@?¢4sýò@6H^±å_x0002_ó@Ö1Òt¯4õ@TerB~Àõ@¿È`ö·Úô@+_x0017_¢ê8øò@_x001F_­OUãñ@	_x000E_r ò@g_x0014_ïó@}Q¼+Ú/ö@_x0001_NÉoñ@¶ëg%÷@¶­Cóv_x0004_õ@yî²r_x000E__x0003_ò@¯ÝSQÈõ@h¦\_x001F_±7ô@»´[Oò@~ÐW³%ó@Äñ"P%õ@!eÔÇ£ó@_x0008_ä&amp;ãÍ8ô@ãkÍJò@_x0017_Ü\?5"ô@_x0001__x0002_oI21;õ@_x000D_Ó_x0016_3_x0011_ò@_x0014_ÌÅ «ò@¿_x0018_y2ó@Ñ_x0017_»&gt;7oö@IKÅ¶³ñö@_x0016_Bä´_x0015_ô@"´_x0003_².¸õ@Êxç_x000E_ô@7#_x0012_Âuö@ÿE²6¸wñ@º·_x0007_~yó@\º_x001D_CCõ@ï^Ôé%ó@²j_x001D_¨'_x0007_ö@|ä_x001E_w_x0017_îó@pÁì%_x000C_lõ@É_x0008_ú|7&gt;ñ@ÆK8ze_x001E_ô@DÊ¤bÝó@Æj¢Ãã±ñ@4WÙ9Wõ@û}8¾M{ö@#_x0017_	°h²ð@!LÂøm_x000B_õ@Æ¬­t7\ô@àÔþ!ãVô@RP*Ëy_x0008_õ@_x0017_Ëï=÷@¢Ãµ+kô@ÑE_x0011_pÎó@º¸)x_x0003__x0004_2Vô@Ûµ¨U&amp;fñ@ÎnnÃ5±ô@ö_xP·Wò@.ab°ô@rZòç_x0005_ò@Á¿ìÂqô@E·Fsèô@õ_x000D_OE++ô@EÎ¢@Sô@FyÂûbnõ@°äu_x0017_£õ@*_x001B_Òµ_x0010_ô@_x001E_.ÄÀ¥ö@£¶@_ëö@Gw_x0002_àYõ@%@Cª%_x001C_ö@´ÐÀy_x0001_õ@_x0004_ÐêÈó@d_x001C_;N_x000C_ö@_x001F_2Ñhïò@5ã?ï¹ô@6è_x0012_M¸©õ@_x0015_§_x0011__x0003_'ó@2í´|ÉBò@_x0004_Ò_x0008_Åýõ@_x0017_XYÔyõ@fm'ªó@ØF@_x0005_þNô@8ÀëÿEÙó@qãÐ»õ@D6Yã÷@_x0001__x0002_i_x001C_ø®1*õ@µ{«MNTô@!_x001D_¥ô@Í'Ý¼A_x0001_õ@ô8yïô@ònH_x0013_Y&gt;õ@XÚ¶4ö@Þd½Ð2xó@Y_x0008_40Äö@²¶_x0017_yÚõ@_x0001_½_x001F__x0004_Éô@M_x0013_ÜÁ½_x0001_ô@Ìj½²_x0010_ô@-§y#2ö@|Æ+õ@_x0002__x0006_A³&lt;Êõ@ßUÒþ_x0015_ò@ô±V/¡&gt;ó@ZO_x001F_cÝ_x0006_ñ@_x0002_­ÆGûsò@&lt;_x0017_öÍçô@EÈÄÐ÷¸ô@_x0011_Å&lt;¨&gt;Nö@ê&amp; }9,ô@Õ¡S&lt;_Nô@ü_x000F_é!füô@ÐÒB!8@ó@_x000B_¸Å95Ãò@Ö5-_x000F_ÉV÷@&amp;T!±Bô@CQ_x0004_N«âò@¹Ù6_x001E__x0002__x0003_HMö@A_x000D_¶1õ@Cðk"]1ó@ºC26¾õ@¿uVèô@ÆÛÅ"5Ôò@Zñ©ÀÚfõ@qgw Þó@¨4Bîjõ@fRÜÀ¶õ@Ï?¿Í9ô@¦á_x0007__x001C_­Åô@_x0014_Þ_x000E_^Çõ@×`ûX_x001D_Ðó@_x000E_s¢°v_x0016_õ@_x0015_18aö@	àßüYô@î±_x001D_ã_ô@_x0003_w·I_x0008_Dõ@Æå4ó@.Ãåò@Ê_x0012_¼òÂãò@"ÄþN_x0012_õ@êWð¥s±õ@¥_Bheö@ÄL~£÷ñ@«¦®ùàö@B$ sö@û\NÚS¦õ@n_x0001_çS,ÿõ@#EÙDZõ@ 3ì#ó@_x0001__x0005_Íl_x0007_UÞó@ÖÚ_x0004_µ,ô@Ý1Qúôö@_x0001_ð&lt;ô_x000C__x000C_ö@_x000D_ÒÍ¹&amp;Fõ@ö!Ã­÷ô@½_Qso¡ó@0ªi_x0013_¼±ó@¡Þ_x0008_w_x000D_©ô@N_x0012_²bÙ1ö@,_x0011__x001F_{*Õó@$	Ø©ùãö@ºfN°_x000E__x001E_õ@}_x000E_t¨ö@®*ï_x0018_ô@_x0017_|_x0014_'_x0006_`ò@êçyçõ@_x001C_:&gt;îâö@PBæêû{ó@½sñ&lt;ó@{ÿr)_x000D_ðõ@À°¨E§ô@ás¾Ø@ö@¯_x000F_]L?ô@F«;	cô@T{¢ÿ¼¤ò@j¼é_x000F_Yzö@Èly_x0003__x000C_ö@\%òßhô@#Ë.þ½ñ@_x0002_.é_x0014_Võ@H0Ûæ_x0001__x0003_m8ò@ü_x001E__x0004_Bô@&gt;$_x000C_/¹"ö@Âäf2Fó@_x0010_:É*ô@OfTºHõ@!ðqõ@°©\ÎÞ¹ó@µ÷-5äò@dÙ_x001C_`¸@ö@_x000C_«ìÛ ö@ôK_x0008_éÁõ@ßÎa«Èüö@!;_x0013_³²ô@¹è_x0019_¨ó@àùtÏò@&gt;1ÒÜó_x0001_õ@W'®´kñ@_x000B_=+{_x0001_ô@Â_x0002_£ô@&gt;]Ê·_x001C_ó@8»8ôô@ó9_x001B_g_x0003_±ò@z½ØÞñö@dÍ_x0018_+îõ@Àã&gt;;mÕõ@É;+ô¶ó@L_x0018__x000D_J_x0006_{ô@®®ðÍSáò@~ÚÎÏ×`ö@_x0002_Jh\Zò@¾«p	á¹õ@_x0002__x0008_Jÿ®Qqëó@o¬Øä:¤ô@2_x000E_©z_x000C_¥ô@6_x000E_(&gt;ö@TÁñ!õ@ëú_x0003_µZ¡ô@b&gt;èäOõ@ÏÝç_x0017_ô@ßiê_x0012_±þò@_x0012__x001A_öÀò@ý_x001B_ZAz\ô@®_x0011_¾äl£ó@¢gÅ	 ÷@ìÐ$ö@Hï¯ÃT_x0014_ô@I!Ðð@|V_x000B_¿¤õ@{ü_x0017_%¦(ö@²X®éò@ü_x0001_Ï_x0010_õ@_x0002_¯bÒôó@_x0005_L_x000F_nHó@_x000D_Ws0õ@FÆô?_x0006_ó@´UÐô@@a_x0004_;ü_x0015_ô@k×¹¶ò@*Q¯]æ_x0007_ô@¤ª_x0014_=wö@é»JÊó@x;?^e_x0018_ó@_x0006_U·_x000B__x0001__x0004_'3ö@4?î{õ@úÿ¸Z&amp;âò@&lt;É_x0011_ZËô@ú^ÓøÑ_x000B_ô@°£Ûú_x0002_Ôó@L[m_x0013_ó÷ö@_x0005_¨¹â_x001F_{ò@)³í	Tgô@·Ë'Ãõìó@\/|$Úò@ó×´&lt;=ö@G«]Ë ö@P{´_x001B_êõ@_x001A_#íC²Òõ@Æ¥&lt;È)`÷@dÖpßÿô@üèOØlõ@QÍ_x0014__x0005_Nñ@8ö½ÛJUô@%§¡´õ@¶Ï_x001D_`Eô@ð_x0011_ÿµô@_x0016_¿&amp;æññ@¯_x0016_,qó@_x0001_ó2~ü_x001C_÷@Ð_x0003_')ôõ@7¦_x001A_¯üô@ÐÖ}Äöi÷@ÿ_x0005__x0019_Ç)ô@äA\õÃó@h_x000F_!_x0005_tLö@_x0001__x0003_" #_x0001_ò@ÛE_x001D_|Ñ¿ô@j[NÉAõ@/_x0018_ujõ@ª®ïò@JÃGSáÙõ@%°õÈ:ô@Ãª@Dó@._x0002_DªMÍñ@|æygLëò@û8Yêò@	;dlÞ¥ö@Æi=¶!ó@U	£ô@_x0003_½Yÿöö@pûh´Àºó@§»d_x0019__x000D_Îô@Ý&gt;É_x0001_±_x0005_õ@(sq\ö@D_rÂò@k_x0018_ú_x001D_ØKõ@¿Ü1_x0006_/=ô@b{E»W_x0016_ô@=¤*¬½ó@_x0001_fSdñ@,A&amp;ô@ÍÌ_x0005_Þ_x0019_÷@6çj_x0002__x000C_õ@_x0003_Q4rïõ@!ú³_x0003_¬Oó@ÖÌS_x0008_ñmô@Î`_x000E_ê_x0001__x0003_ÌXõ@èL+ÙÜÒõ@þÖ?_x000D_õ@&amp;WTC;ò@&gt;Î c¨¦ô@3ër_x0006_GDö@u(õG	_x000C_÷@ð_x0001__x001D_»jõ@(?°(2#ó@_x0005_OúcUõ@tg_x0015_NO6ó@à¶bà:Cö@ìÓÙ_x001A_¨çô@ý»¶õ@_x001C__x0007_ûç¾ô@éã_x0002_ÀBÎ÷@_x0011_å[_x0008_uô@¸Ç_x0007_p­£÷@&gt;|Ô_x001D__x0013_ô@µBtñ@_x000F__x0008_«s\uõ@Bj_x000B_½¸ô@×t¸_x0013_õ@Gx­Úâ¶ñ@_x001D__x001B_?õ@ÉLñ6ó@}2_x000F_ËçÍó@|.b_x0010_O÷ò@Ã!ÈðF_x0010_ò@Bw_x0010_nYõ@.#û¶ô@1\[ÿ_x0014_õ@_x0003__x0004_U¨w¡Ø$ö@/Þ_x000F_Îò@¦tb+÷@Ï_x0017_q&lt;NLó@ÃÐ_x0005_Xò@_x0018_uË'Hö@ï%f&lt;µ÷@xQÌ³o²õ@&gt;:IgoÏô@¢¬ðjó@WÖýsýð@fú´ñäÉó@³f¶þó@Ñöä¶sºö@ÒoÚººô@º¹Ã(_x0011__x001C_ô@!·N Úö@­åT_x0001_Ïó@d(Ì_ ö@à4_x001B_ãQ_x0002_õ@ÖI§*êòô@_x000D_Ée­þð@E³Ö_x001D_õ@×KY'Ú_x001B_ö@a¦~_x0007__x001D_Nô@øîà_x001F_õ@íÂ_x0014_gçó@eÖ9ä_x0007_ö@sW¾yI}õ@øòNñæò@,G{&amp;,õ@ü¦0_x0018__x0001__x0003_r_x0018_ó@ë¯[!µö@þ»ËÞæHö@;Æñ6_x0002_/ô@·_x0006_ÚÒïWö@_x0018_HæNðó@'dÓm}ô@Ù"*[Äö@0´×_x0015__x0015_Ñó@±_x0005_³7¨õ@ô4_x001D_&amp;{Çô@_x0015__x001F_é6_x0019_ó@8xS­|ö@a_x0003_	"¬8ö@glæÂõò@u£Çj´õ@iØÅVö@Rï)D&amp;Nó@_x0007_Òtðñ@G³¬9Íô@"|òprõ@k_x001F_1HLÍò@_x0006_Íj_x0003_Ró@j_x000F_,Gq6÷@MËé«cô@²	Òð½(õ@_x0016_Æö@è±ê÷@«èª?ö@_x001E_H&lt;*L8ô@F¯ü©»õ@}_x0004_þ+%÷@_x0001__x0002__)%¦2ªô@ÓíQ®'ö@G:ÊÂÅó@Í?À¶3áó@Â_m_x0004_BÓô@¸ù±_x001D_ëð@øTÙ:wó@Û\WËqõ@_x0013_ÖS_x000B_vñ@§-P/¯»ö@_x0002_®+oô@S_x000B_YÑ`ìò@ÏQÌ_x0015_Eñ@ûL}r=&lt;÷@Eý_x0003_Â_x001C_t÷@*À_x000F__x001E__x0001_ö@OÔWÃêÇ÷@»_x000C_Û_x000F_W_x001A_ö@6Q¢Ùêñ@;Æ!`ô@äý £ô@`~_x001E_óÑdö@kéu_x0018_°xó@?duþaö@ÖùNñ_x0005_Íô@Ì¾ß½¢aò@G½Æ°_x0006_$ö@p_x001C_¿X_x0006_ò@Ðc¼»ûô@~ÏÁÇõ@ _x001A_C@ôOö@¨_x0002_Tã_x0002__x0003_Iô@Kö`W~ö@_x0012_m_x0007_óW³õ@_x0018_*]ÜÑ©ò@á_Ûrô@ ¶_ 4$ô@Ü¯ 6ö@`;«î»Võ@_x0011_OsG±)ö@_x001C_uÚ_x0002_Ý\ò@_x0004__x0006_]î_x0019_õ@ÿ¯ÞÙ3õ@"õåæ_x000E_ó@`ëÖjÄó@:]_x0018_1!Cô@.úi_x001C_·Sò@[A_x0001_@Ú÷@æ T?W_x0019_÷@ìhzê¨èò@_x000D_óÑ_x0010_·õ@ ²zúb:õ@² ir;Íõ@ÊYjõ@À¸ÓÖY[ö@á_x0004_ßãÖ}ó@'Ã·_x0016_võ@ÔÐÂ_x0011_ó@y;3;©bö@¶F_x001C_AXó@Çå_x001F_¶¦ô@&lt;t+oXîò@¶54§Ã¡õ@_x0002__x0003_?ÃÝØ©éö@_x000E_5i_x000D_éñ@W»_x000E_¬üõ@Åê&gt;Õò@ÂRh_x0013_:ó@_x001D_q~Í%ö@þ"Þ`Rýõ@ú£!Â¶ö@yÔÎ4Zö@gcÝÙò@¹!_x0003_y_x0001_ô@Gt_x001F_MX&amp;ô@s|Ryô@_x0018__x0012_Ý&gt;¾ö@4k±YW¿ó@U QjÓéô@!n$ò@`_x000E__x0011_T_x0006_Ãô@qs` 'ó@Õ×à`ßó@pë^_x0006_Eó@Çÿ_x001F_hô@ä[W°_x001B_õ@`a/_x0017_Õuô@"h_x0010_Q_pö@ 6_x0016_§_x0005_ó@DÔèñ@_Y¿¿âó@_x0017_ò_x001D_Or÷@£%_x000F_t_x001E_÷@F2þBS`ö@¢£_x0005_o_x0001__x0003_HFô@!¼ZÀwõ@_x0010_ÂY6Ýõ@_x0004_/´_x000C_~ô@æÀ¿ò@Ý_x0019_¶}ô@ñíF»Võ@°_x0012_¿æ×ô@Æîlª ö@Z=Æ2)~õ@µ×î_x0018_õ@ðï¬_x0004__x0002_^ö@ñnRÞÕ¢ò@ÚbRö@ø8A¨_x001E_ö@YDý: `ô@4uªæö@g&gt;æ)_x001F_õô@~v&lt;!òô@¿èY{:ò@lpÃµÒô@(_x0011_QV_x0017__x0004_ò@_x0010_³ÞB_x0007_ûõ@_x0019_RønSö@Ë&amp;_x001B_ÑRØõ@V.;·îò@T_x0001_)]¦ô@Ü8q õ@pz_x001F_Èõõ@¿Ü_x0013_XSõ@é|Ô2!ô@:_x001F_ÚÒ[õ@_x0001__x0003_O._x0005_¦_x0016__x0014_õ@_x0011_k7èÙ.ô@LíUËÊ_x0014_ò@1¸_x0001_E°ó@|_x001D__x001D_YÀö@w Ëõ@ú^hó@¦yq_x0007_óÌõ@eÅ¾\Åô@ðË¢ÕDõ@_x000B_Eûö@$J¹	0¨ô@f&lt;Á³ô@¾ZÅ¾ó@_x000C_å5l¢ô@j5búÌö@¾;®_x0013__x0004_=õ@Kg¶_x0017_qõ@DüE_x001B_ÍÜô@[Je¦Øô@4*[Äkö@ã?FUó@º®&gt;ê5ö@Áó¤tä0ô@Ò!¨Êñ@WnW¨Z,ò@´Ê_x0002_³ò@jt(cXõ@v)_x000E_5ö@r 93ö@éö·1Fõ@a²ëÁ_x0001__x0003_¯Aó@ðg_x0002_Î]Dô@)-@&gt;_x0011_öó@ÍþsÞ­ðô@_x001B__x0004_¨ÁÒvõ@p*0siÝô@Ê,_x0016_É ¨õ@Öû×¿õ@P_x0002_Êd[åó@Jó_x0012_Xùô@ ¾QM°%ö@ï_x000E__x001D_¼ý_x0004_õ@z_x0012_'_x000C_ö@£wâ·ùô@a]¼çy÷@}U-F¤tõ@ÚgÈ_x001D_ý»ó@]¬_[üó@_x0004_ÎdOÒò@_x001D_R0ô@_x0010_6À×ðõ@+å_x0010_ë8ó@ÞýjÖWûô@}×ñ_x0001_Õó@Îj!_x0011_Oõ@TNiPö@&lt;3pÂµó@èîMìbö@_x0018_°&amp;ñ@¬_x0011_æÍ/_x0017_ó@Ò*&gt;»ö@j_x000D_ñËZðô@_x0001__x0002_½¾¿ØùY÷@.T_x0018_Úõ@² g%_x0007_ô@ám­&lt;/_x0005_ô@-&lt;%)°õ@1ÂD_x0012__x0011_dö@nñI×Îõ@þ_x000B_,åØò@ý_x0010__x0002_ó@ä_x0011_j.)ò@¶Ó(aþîô@ÿå]Ëò@Îò_x0007_N_ó@ÆV_x001F__x0001_?gô@qìÊoõ@Ò`_x0002_Y_x001B__x0004_õ@f1aq,÷@ìÄýÜEó@@8__x001F_¡;ô@áîAÝ[«ñ@=íTK¢Nó@{t_x0014_yÃñ@_x0017_¶3îtó@Ü_x000F_£=B¡ò@R¥h0kÊò@%Ì_x0004_Þò@`ÚÇ{ë_x001F_ô@4é2ý*èó@EëÖ_x000D_ö@±_x0006_&amp;çñ@3NóDöò@²»è?_x0004__x0005_³ªõ@òDþ_x0001_oñ@ÏK_x000F_ò@_x0001_Ü/_x001A_@'õ@Ãuè_ñ@Ï|)`ó@dT1_x0018_}Oö@L_x0016_ÑLñ@õ3gE_x0004_ó@ÜPím_x0003_)õ@^fCùÓ»ô@]_x0014__x0014_³æáñ@NK$SÇñ@Ï_x0014_}¨yò@÷.´æò@_à7_x0001_9_x0002_ô@_x0011_Æ@_x000E_óµô@.¿_x0013_.ïYò@Å'8_x0010_ö@7l,«4_x0011_Á@Þ_x000D_¤_x000F_Ô@myïî¿À_x000F_¨héÉ_¡ÀÀ_x0012__x0013_è]Ã@º§_x0018_°Í@nÐAÅ@¢3_x0008_?C÷ÀÀg_x0014_ÀÝboÉ@±7¦¼Ö"ÌÀ_x0016_1#ÖóÐÀ7`_x000E_5Î²ØÀ2þ3_x0013_õ4ËÀ_x0002__x0003_ªSÕ_x0012_	ÜÀÔ«Õº_x0007_Ó@Ú|t§@b_X&lt;*7ÄÀÕþëg_x0008_Õ@#_x0011__x000F_Í_x001B_~é@õ_x001A_KgûáÀF8ã¦ö#âÀ³la_x0005_·æ@æNsV@HSu·S³ÞÀ Êày4ËÉ@6Í\T_x0001__x0002_¿ÀäiSñÓÀk¹__x0013_áÒÀ4_x0001_®ÝJ«ÕÀ²ÝHg!8ÑÀV´À¦ÀßOy¿©ÀI_x0003_è*Ãù@_x001D_ë·ñÑÀT$"_x0018_%Qß@Ç¿!²¶Ò@*¤+`_x0003_ÍÛ@ß7_x0002_Ò#ÒÀEV_x0011_¬·@¯_x0001_Éÿ1ÈÀÄ@ãÎO_x0003_ÎÀ*ÀáÔÐ@_x0017__x0016_q_x0005_Ñ±ÈÀ_x001F_"@á0·Õ@_x0007__x0007_î!_x0001__x0003_n^ÀüÇsG¶³×ÀJØ)¯Û!¶À_x000B_|_x001F_ßóÅ@íÐã¤d/¥ÀÐÏp.Ú@ Ü+Çn»ÂÀ·{Ü&lt;ÒÀ Üï!á{°@±Z\KDïËÀm¡/_x0017__x0019_¬À_x0002__x0001__x0001__x0002__x0001__x0001__x0002__x0001__x0001__x0002__x0001__x0001__x0002__x0001__x0001__x0002__x0001__x0001__x0002__x0001__x0001__x0002__x0001__x0001__x0002__x0001__x0001__x0002__x0001__x0001__x0002__x0001__x0001__x0002__x0001__x0001__x0002__x0001__x0001__x0002__x0001__x0001__x0002__x0001__x0001__x0002__x0001__x0001__x0002__x0001__x0001__x0002__x0001__x0001__x0002__x0001__x0001__x0002__x0001__x0001__x0002__x0001__x0001__x0002__x0001__x0001__x0002__x0001__x0001__x0002__x0001__x0001__x0002__x0001__x0001__x0002__x0001__x0001__x0002__x0001__x0001__x0002__x0001__x0001__x0002__x0001__x0001__x0002__x0001__x0001__x0002__x0001__x0001_ _x0002__x0001__x0001_¡_x0002__x0001__x0001_¢_x0002__x0001__x0001_£_x0002__x0001__x0001_¤_x0002__x0001__x0001_¥_x0002__x0001__x0001_¦_x0002__x0001__x0001_§_x0002__x0001__x0001_¨_x0002__x0001__x0001_©_x0002__x0001__x0001_ª_x0002__x0001__x0001__x0001__x0003_«_x0002__x0001__x0001_¬_x0002__x0001__x0001_­_x0002__x0001__x0001_®_x0002__x0001__x0001_¯_x0002__x0001__x0001_°_x0002__x0001__x0001_±_x0002__x0001__x0001_²_x0002__x0001__x0001_³_x0002__x0001__x0001_´_x0002__x0001__x0001_µ_x0002__x0001__x0001_¶_x0002__x0001__x0001_·_x0002__x0001__x0001_¸_x0002__x0001__x0001_¹_x0002__x0001__x0001_º_x0002__x0001__x0001_»_x0002__x0001__x0001_¼_x0002__x0001__x0001_½_x0002__x0001__x0001_¾_x0002__x0001__x0001_¿_x0002__x0001__x0001_À_x0002__x0001__x0001_Á_x0002__x0001__x0001_Â_x0002__x0001__x0001_Ã_x0002__x0001__x0001_Ä_x0002__x0001__x0001_Å_x0002__x0001__x0001_Æ_x0002__x0001__x0001_Ç_x0002__x0001__x0001_È_x0002__x0001__x0001_É_x0002__x0001__x0001_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×_x0002__x0001__x0001_Ø_x0002__x0001__x0001_Ù_x0002__x0001__x0001_Ú_x0002__x0001__x0001_Û_x0002__x0001__x0001_Ü_x0002__x0001__x0001_Ý_x0002__x0001__x0001_Þ_x0002__x0001__x0001_ß_x0002__x0001__x0001_à_x0002__x0001__x0001_á_x0002__x0001__x0001_â_x0002__x0001__x0001_ã_x0002__x0001__x0001_ä_x0002__x0001__x0001_å_x0002__x0001__x0001_æ_x0002__x0001__x0001_ç_x0002__x0001__x0001_è_x0002__x0001__x0001_é_x0002__x0001__x0001__x0001__x0004_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ø_x0002__x0001__x0001_ýÿÿÿù_x0002__x0001__x0001_ú_x0002__x0001__x0001_û_x0002__x0001__x0001_ü_x0002__x0001__x0001_ý_x0002__x0001__x0001_þ_x0002__x0001__x0001_ÿ_x0002__x0001__x0001__x0001__x0003__x0001__x0001_°Ùjþ@³[úQìÀ&gt;ü»ëò¿ÛÀ°à¿Î8¿ËÀ1 á¨k_x0007_©@Ð_x0019_$?YÉ@í]Èª£åäÀè¼X9uÓÀ,_x0013_7jû¡ÀÏ1\§|¡À!¤ÅVÐÎ@ÛÍ[·ëÎÀy;âÙ× @P:À!ñ_x0018_ÒÀ:ý_x0011_D8Ì@ÑìKóR¾ÀhJzÕÎ_x000D_ÐÀp)ÝPE¯ÒÀÊ®Á_x001E_*_x000B_Ò@_x001B_¶[Âç_x000F_¤@_x0001__x0002__x0010_=duÍåÖ@¢k&gt;ßìqe@ÉHÅ¶@'ÒÀF¸W0ÜÀÏ._x000B_©r¥@¦+²wc'ÅÀ¸_i÷&gt;¹@Põ~Ò7É@êV^nÅø·@AÙÈÐ_x001B_A¨@©Ä;ÍÓ¡É@]"Å8ËÍÀ@7Qa5±ÀFv_x0019_À0m·Îõ±¥Àña_x0014_`ÜÀ9|_x0001_5MÌ@ÝàuÜÎ@É\ñ_x0002_ïîÀ²DÕK9·@T«_x0006_@Î@ßòµUÍ@O §)ÕxÃÀSÓM{ÍÀªðã|cæÀÀ_x0018_Ì¸d`ÍÀÐì1Æ_x0011_ß@}É~½½×Ó@_x0010_	C¸QÛ@t{«iÂJ°@½#=DçÓ@íÃ_x0018_z_x0001__x0002_ãÄÀ_x001A__x0008_ã©|®¹ÀíÚ/¶_x0013_ß@ÈPìÀï·@ë_x000B_ïÅ@Ë88__x0015__x0016_É@L	?+ô!ÑÀJ4&lt;a3_x000E_«ÀPh(M¬ýÑ@ÖD`cÑ¸@_x0016_?Xÿð²@_x000B__x000C_m;fÑÆÀ-ÑÔåô@l_x0010_®«Ñ@W_x000C_0¬ß·À_x0001__x0019_"4¯|È@%_x0014_}4ÚÀ_x001C_Ï&amp;S²ÐÀ:_x001E_R_x0008_à~Ä@=½&amp; cÂ@Y^­.õ_Ì@Í-6Î_x0019_ºÀ`B_x0011_¼½@âUQÜmË¸@±JÈ_x0018__Ô@¦÷-y¢Í@jt@\_x0017_ÛÀNEý_x0001_èÐ@¥&lt;~zâÀÛa¶5.ã@_þp{_x001C_þÓ@}¦2Ç! @_x0004_	;B_x0006_¦]ÖÀÑéÝ_x001A_Èº@AØok_x001A_Õ¦@lÞ1³_x0006_qÕÀB_x0008__x001C_KíjÖ@º_x000C_RrÎ@ø»:­Û¦@_x0007__x0007_§XÉÀ6_x001B_Ö_x0002_ç@JÿøÃ@Þn^qÓ@E_x0017_Ç&gt;&gt;®@2¢_x0005_Ñ'qÁ@í_x0016_û) *»@_x0008_5_x0003_ã_x0019_ÅÀàV_x0012_DöÑ@¸È_x000C_ I@_x0018_³,ÑÏÖ@p_x0005__x0001_&lt;`ÑÀ_x0017__x0007_tß:åÃ@]m_x0002_"R2À_x001D_rFi¥@\S_x0010_6ÉÍ@¿ìÍ¨	TÔ@M(_x0012_ÅÂØ@N}&gt;ë¾½À·«ãD$¶Ú@_x0014_W«Å£@&lt;ï_x0019_B_x0004_Ú@¡Yc²ß@`Î#³³?ÓÀl¤9_x001C__x0002__x0005_(¹@L¦abdSeÀ¦_x0003_45ì_x0018_ÉÀ/(z\Ø@Øt_x000F_¯ðÄÀ­û%_x0006_Ý$É@ñe_x0019_×jÆ@¸ðÿdÅµ¾@gØáeL¼ÀÀ_x000C_M_x001C_J,5ÂÀ_x0014_ÿ_x001D_Ô=ÐÀ bPhn´ÚÀöL«Q_x0010_¢@§z|ä_x0013_¿ÐÀr^=AÂÙ@â_x0004__x0014_¼ËÑ@;v´&amp;;°ÀàÂu|"I¼@k¬WPßÇÀ0#_x000D_G»_x0007_É@¨ª÷û_x0008_â@_x0018_¶7ÌÀ] wHqëÂÀ_x001E__x0017_O_x000C__x0010_»ÀF;_x0004_ÌÌÖÀ_x0017_ÓIªâÀl_x000E__x001F_1¥¾À@_x0005_µNÞ}ÓÀ¡ë¿_x000D_ÓiÚ@à$Bµx×@TL×@_x0010_E_x0001_Î_x001B_kÉÀ_x0006__x0007_UÕ}¶û¿¬Àu{!#xæ@s_x0002_sÍT­ª@_x0012_ºº_x0002_çÜ×@ám¹ÿÓÀ½9ÃÇ!·@u_x0010__x0004_¿ûÝ@_x000D_h¿¤ÔÀ\ÇÞ¸ßÄ@ùHÈµ@¼Ð\Õ~ÀíGv_x000D__x000F_·É@¥"iQ¸Í@7ø9_x001C__x001B_»×@fò_x0018_()ÁÀÖ%_x001F_ÊeòÓ@_x001B__x0005_ n"¾@N7w_x001A__x0011_z¬@2_x0008_à_x000D_,KÅÀ_x0011_Ö¹©ßÀÓ_x000F_áUÌÀ©ç_x001B_Þ?Ð@Ü,Ë2.Ý@³í:_x001A_¯@FÞFìß²ÄÀ_x000D_0ÅÄ@¿À{ËFà_x000F_´Ài_x0012_J	×¸ÀSÅ_x0008_õãÀ¬±5"u`âÀ´_x001E_»_x0001_é;Ý@¶¼Ë_x0003__x0001__x0004_eØÇ@Ó4IaÔ@._x000C_J_x0001_¬JÀÀÀÈ_x0019_'Éá@Æ_x0008_;_x001C_Ù8×@aY½@»ÎLãðSÝ@&lt;ë_x000E_u­ÜÀ¼¹9ØÚ@3N¨_x0013_&gt;ôÕÀ¸kñÀÔ@FkÇ¬òÐ¶@èr]Êù"ÃÀghì	ZNÙ@R=_x000E_û_x0005_À_x000B_ù¹ÏÚ@tð_x0002_A×ÿÏÀ6¨G_x001C_ ÷Þ@¦$ A³@_x0016_¢_x0005_Iª'ã@G|4°Ç@±Ì	¦_x0003_ÈÉ@Ñ_x0019_ÞyÞÒ@_Ìä¥2¾À?w_x0010__x001F_¸QÕ@þ¨%Cû Ô@TéÄNru¹@Çt_x0008_¤@WÇ_x001B_èÄÄÀp_x001E_Ô_x000B_ïÿÇ@üìÆÜ@Úç]®CfÒÀ_x0001__x0003_ÿ«­_x0016_zRàÀR»W/»±­@_x0012__î65ÉÀAp×.XOÚ@ð½¨ý¯èÀkÓ_x0016_YÒÀ_x0010_ìýôÏ_x0017_ÓÀu_x0013__x001C_CÜÑ@o¦so¬òÔ@¤h]_x0005__x000F_0ÖÀÝ^&gt;|ºËÀb¨³_x0007_HË@MvÜ6£¸@4=GºrÌíÀºæÐZ´ÀXWãì	1ÄÀÜ4kj7¡çÀ_x000F_SâG¡àêÀuÁ _x0012_­ÀVÕ'5_x0004_RËÀÚm_x0008_'_x000C_|Õ@!¿²iÑÀèQ»_x001C_TÇÒ@Ó'0G¬å@_x0002_BD'_x0017_ÂÀ_x0006_ñhmÛ®ÀCW_x0007_!ÉÀ&lt;®xÌÔÀ&gt;c{Wù¤À_x001B_Ô_x001D_ËJ¦ÍÀßÜ`^NÈ@~_x0005__x0001__x0004_ÐØÀÛq^&lt;qÙ@._x000E_&gt;_td¯@&amp;"_x0001_ÀÄg_x0006_ÞËIÖ@_x0015_@\i" ºÀ^ÚøæöÈÛ@H_x001A__x0003_wXÜ@%Ë?&lt;_x0005_¥§ÀC_x0015_áUDZ£@_x0006_&amp;L_x0013_ú&lt;Å@n_x0014_¬ÈÄÏ@_x0002_ßx_x0015_aEàÀ¢^yË@ç_x000B_`ú_x0008_ÑÀ1,_x000C_âü¿¬@t,_x001E_yç8ÃÀ_x0007_û_x0014_1Â)Ë@À&gt;ßÀ_x000C_U³Àc_x0002__x001B__ÎÀýñ¢ªÅ@4 4õÎÙ@&amp;¨ÄV_x000C_ÉÀz_x0005_ªÍu ÀÀ	×1_x001B_Ù-ÀQ¡Õ]å¿Ü@¢¥_x0010_Òt°À§à~0iÕ@n_x001E_3_x001B_µ½À%"ù_x0019_\åÓ@_x000C_Æ.@mà@Vg8Ç£I@_x0001__x0002_)©¡¹JÕÀ©íà÷_x0018_Û¹@ÑßFKM±@Í_x001B_½@_x001A_Læè_x0015_ÀÀì®ORBÆÀô_x0017_´âáÆ@sËF'ïÊÜ@Å·ß_x001F_iÈ@4_x0013__x0004_m¹¨ÝÀd´_x0003_G´¹ÀÎaæUÔ_x001F_³@d.Ï÷ÒÀáPü8ª_x0013_Ý@&lt;Òà_x000D_:þÒÀ=#OùÒÊ@Z&gt;!÷4â@iKÁÛÙ@µ\J\_x0014_ÙÀM	kPÍ;ÃÀTUO#_x0008_$ÕÀï|û@Ë¤@Í¯ü*E%À_x0015_&gt;ð_x000B_ehÄÀÓÔMü!ÂÀ^_x0018_÷-ÆÑÁ@_x0003_ÆþqÙÀ_x0012_;»xÂÀán'ZrØ@_x001D__x0013_à¬_x0013_y×@U_x0008_*_x001E_»ÄÀÄU;_x0001__x0002_½- @á_x000B_ÖXã@åe:P¹|@Ðdý5EüÔÀg_x0013_ø@4µar¯`Î@UÛ¡½÷Ì¥Àz_x0012_ÿkÿ~¯Àf+Í¼eà@Áä_x000F_vñÁ@Ì\TÖ_x0014_Ö@GQþæZÌÀy`K)2uÛ@0_x0019_$Ëôb·À\åçÙÇ@Z$à_x0006_ObÁÀÖ_x0017_Pt_x001A_°@5g_x0005_B}Ô£Àö)Ð÷¯.çÀhÉÖ´ÔyåÀ^°?Â´±ÀeÂ_x000B_Ã¦À_x0004__x0001_¤c&gt;JØ@ÊBDf_x0004_L§À_x0006_áñÆ~ÏÀ_x001B_¯W&lt;_x0006_Ñ@Ü!½/ÒÀ¨OÖ­À}_x0007_ÝÃ_x0008_°ÔÀ±ÇdH%¼ÀmÀë&gt;²YÛ@_x0005_vuç§À_x0002__x0005_·*Ê_5Ð@£=ÈÚÁÀôÙÿÚ;Ã@ªè_x0004_V_x0003_ØÀ$Ýdâ½@½_x0011__x001E_øW²­À	k³VÖ{@AÙ§Ã/ÈÀUc#Q_x0010_Ê@äp¤*_x000B_á@¢º[Àx}«@ÍGªk±ÝÀtüAl­@£*¬H÷©ÀI_x0013_'yQá@_x0017_&gt;n ¯0ãÀÏ_x001B__x001C_Ý²}@Ïâv_x0013_Ú_x001D_Ø@,)òÇÑPÐÀ_x0011_±_x0011__x0003_J`à@ÞÊDÑáÎÀx­ÊÛ_x000D_ÄÀ_x0003_Ý_x0017_j(]ÒÀ-¢G[	WÖÀv;_x001A_%G_x0013_×@®_x0001_:(_x0001__x001E_Ç@l_x000D_,è_x001C_¼@ ¶¶Þ®&amp;ÂÀ_x0015__x0005_ÏÃ_x000B_¥@CTX&amp;À)Ù_x001F__x0012_ü*ÚÀrii_x0002__x0003_Õº°ÀÉ_x0004_t¨|XË@bÖ_x001D_ÏwÉÀ¾|wÍÀà@_x001B_&lt;yì­záÀ6­m®	i³Àt¹Àò¯¨á'·@¾ITµÚ@7Ç´Mð«ÑÀ^º¾lÀ_x0017__x000B_ÄÍÖ4à@_x0018_³õ½©@ôî@F~Ù@JhîpÐ@Óa2Î»À:Y_x0010_ÁÞ@T(©ÿ¬Ø@7_x001D_vqãÛÀlµ_x0018_sTµ@'vwÝ|ÀÈ_x001C_3)r¤ÁÀÉa_x0017_8?Ê@lr#Ê_x0018_¹ÒÀN ö_x001B_tÀè@ûL_x0004_1äÀßQN?ÅÄÀ_x000B__x0012_ó=séÃÀ_x0001_4b¶,Ó@²7Í6_x001E_ü·ÀWP)íÌ@Ø¬ÓA±á@_x0001__x0003_8?j&gt;_x001C_ÒÀ®V_x0003_ÄÐÀßµñ/À¢p=u'=ÅÀÕiBMQTÃÀ 0_x000D_&gt;:tÞ@u_×è{ý²ÀôZ&gt;ÀÚ«Ç@Ýûv_x000B_7ÖÀCÖ¨_x000F_Ñ@+íRÐÞVÐÀ«oZGîhÛ@Û¼ÖçÍÀÏ1nEÓÀ^WF/ÖÍÀ¿`ôzÖ'Â@5_x0010_g]ÁÚÊÀ·ß¤_x0012_ ¥²@çò_x0002_S']¿@ïIJÍ×@c¸V{ØáÜÀPWáz_x0008_éÀ@Á}_x000C_H_x0010__x0011_äÀ]ß_x0013_'_x0008_À&amp; Ôã%áË@­f¾_x0002_Ö@À£HeeçâÀÂ1´ÇÀ'v,¯Ä^ÊÀO9å7¸ì±Àò© MÒÀÅ±_x0001__x0007__x0003__x0014_Ø@_x0016_ãä~ÀÀ@_x0013_Siö ]jÀöÑÉ^_x001A__x001C_À@G_x0007_EL_x0007__x001A_ÑÀ¹r_x0004__x0008__x0008_³@óöâO~Ï@í-Åòi\À«íCð{¸±À_x0005_T:_x0005_,Ùµ@_x0005_Eâúù§Ê@\ôÄ§ÕÀèÒ_x001F_ç¤Õ×ÀnTz'_x001F_ÍÄ@_x0002_¬[_x0008__x0007_Ê@_x0017__x0002_QÓÀØf¹w+ÐÀnWÜÁÃ@-ø_x001F_üçÝÀ?Å^_x000D_øÍ@_ð_x0006_¤: @êÐ¼2Ñ_x000F_à@²*×»	Ç@_x0014_ôç{¿nÄ@ÐV"_x0019_DÖÀKß_x001F_ÆÍYÁÀkÎÆjdïãÀ¸¡Â¹õÀ@_x0002_ÜC_x001E_t1½Àúr½&lt;¥û¹À{[ðNöÒÀ_x0018_7Û!æü¥@_x0002__x0003_G%lÒ:¹Àûôà_x0001_ÓÅÁÀ­èGï{À³nÑk3ÁÀ_x0007_ÓKÖüÂÀðØyZÏÀu_x0013_î&gt;(È@T8+#_x001B_Ã@æQ%ÝÔ@¡$ÀfÛÏÀoøo_x0008_ÎÿÂ@=ì´a&gt;þÀÀ²c3Ç³Æ@k2åËDÁ@°_x0016_ÇIå½@Ã_x0001_Þ`S_x0011_åÀ½X±sòÛÀ:_x0011_©³Ã@ ©V@!ÈÀ]&amp;3_x0017_UÍÀä#±ÛñiÁÀ,(ùþdÍÀ_x001D_)S½ÝÀE_x0019_(ÖÄ@_x0002_B=¡­ÙÒÀcØ±£p°ÀäYÇ_x001F_ÅiÉ@iïËò1¤@_x0010__x001A_é_x0013_I´@7íóÞcÏÀ|$³2_x0013_¹À¢ÂØë_x0001__x0003_ó2Æ@+þé¥wÆÈ@¹[ÕYªÅ@â5þ_x0017_ëÀMhÇ©`æÛ@!÷I½¥Ð¨Àî\§_x001D__x001A_¯ÏÀ`þ÷g_x0002_r@È»_x000E_¿@Ë×{.âÝÀ²êËuÖ,¥@_x001B_$«ª_x0015_7¡ÀømO[Ó_x0001_ÃÀ_x0010_Ün®_x0011_×À!!'µ3ÍÀÈ_x0011_óÜ_x0015_áÀ_x0003_ðø'@Z¶_x0006_d°©À§|3] ÞÀñíÞd_x0007_A×@³exh"/á@JO	Á®@ÙGEdÇ¡¦@Kði_¹Ó @Æ[_x0013_Ûå¾À`e("ØÔ@ºêËª_x0016_Á@1C¡ LÅÏÀ_x000F_/	?q,ËÀJLDé¶QÙÀÚKxÚÊá@¿_x001D_ê´uÄÀ_x0002__x0003_fct®ã_x001A_@z=;¶TÉÀÑ½½¨)Æ@_x0005__x000C_çVJÁ@ééÛ)ÊÀ9JúOÓ@lE`¾@_x001E_²)¥AÁÀ¹pÈ¨_x001B_µÑÀÍù_x0018_L'ßå@ßHF_x0001_Ô@[¾_x0007_P_x0013_+Ü@vÀGRÝÀÍKëçD_x000F_ÛÀªeËæTÎ@á_x0016__x0019_^á¼Ô@\úµÓSêÀ E£_x001B_£ÕÀ4{_x0002_8°@ò)£) mË@Dì¸k¶ÂÀ ò&amp;_x0004_¤ÙÑ@&amp;-v6_x001C_¹@U!*Pà@_x000F_Dzz_x0002_°@øaïY·Ä@7/_x000B_1åp¦@m2lQ_x0011_Vâ@	|Ò	`ßÚ@_x0014_wâÇ._x001B_ÍÀÄv\$:ÝÐ@ÂÕÂ_x0001__x0003_ò$sÀöÄöÿ)òÛ@_x0017_íÿÁúËÈÀÁµ_x0006_Ö"_x0015_s@@Ð7^è»¸Àe¡{6_x0019_Î@_x0008__x0006__x0004_ ÷õÅÀ8Øz%£'t@&gt;?jt_x000F_Î@Û)³¤ó_x000E_º@g«y_x0012_ÚÀ_x0006_LPÈGÓÀHVbÖaÜÑÀ_x0014_]Àæ@¼_x0003_WÕ²À¬ZÌ_x0012__x000E_¦À_x0012_`ÍA=¨@ö_x000D_Ìªüv²@Ê(ÜêøÓÀÃ_x0017_Ò&amp;C_x0014_Ñ@_x0004_¥¦pÚÀOfQ2A_x0011_É@ú`_x000C_ÂÞÀùÒ_x0015_¥y«Ã@Ø5ÒÞàÀuL	_x000D_{vÐÀzb=Õ¢_x001E_à@ÿ!Õ^?ðÑ@D¯B`×@²ëy1OÅ×@cÀ_x0002_i´ÎË@_x0014_?ã}¹Æ@_x0001__x0003_þ±­[t_x0010_ÚÀ¬ÚðSÉ×À&gt;îÉKJ0Ö@}´W(òÌÐ@´Ý¹cÃ_x000D_°Àÿ¼ÞyÇÀ,·éÂI_x0002_àÀ£=ÎR	Ú@Â32=Á@ÏjíÙüÁÀï_x0019_Ìª(À@A¢ËÒáÇ@ ÝóÁv¥uÀ_x000E__x000F_ú_x001A_àá³ÀWÜ¯³ÅÀ_x001D_|tV£ÈÀgî_x001F_$A¢Ë@Á_x000E__x0006_¨_x0005_Ý@¥®8Å@Êß@NååÔ@ ÔÀ%´V\¯À@ë_x0008_©ÕLÍ@_x000F_?¬_x001A_&amp;À¸+v0	æÏ@D$°_x0004_ÈR¹@C?á':Ò@ØJ+ß¶È@@øz¼uÉÀÆxE.]Þ@ .²îë¤ÚÀ©\NÓ¦5ÛÀ¶Q_x001B__x001F__x0003__x0004_éÕÖ@ÛÝa!_x0010_Í@G¿y}#ÞÀíDâ_x0002__x0001_^@_x0002__x0017_°bñç¿À_x0013_¬	yÓ@_x0018_É]mWÑÀ¤Òc_x0019_å$±À_x0010_âÈb_x0016_Ð@_x0001_|_x000B_ÊÀO%²ÌâõÃÀñiÖä_x0007_º¾ÀØô_x001D_&gt;RbÃÀl¼_x001D_ÂG­cÀ{¤&lt;öxÊ@_x001F__x0019__x0019_ÙNÁ@Å_x001E_£_x001D__x001B_ÞÀíÜBÆ7Ñ@}åOf£Àq_x0006_~÷¢Ï@²ra_x0014_O8×Àrb¡_x0010_;Å@ÊlHüfßÀÇ_x001C_¯ÓsÊÀ¾_¯ðÝ$Ù@_x0018_ô_x0012_;©AÇ@º^êêQÎÀ®ð¶_x0006_ÇÊ@_x0001_)&lt;âÎÀ/_x001C_sìª7Ç@w@·¤ºBËÀæ69_Þ@_x0004__x0007_Kð_x0004_´X_x001F_±ÀôåkúÓ)ÆÀ_x0001_?u ¤ÏÀg:ÉÏá_x0002_Ï@_x001D_Àßy¨»@ÅËÕùt_x000B_³ÀM¹{_x000C_hïÑ@?G)BðÃÀ®_x001E_óÏ/Ù@Ì¨#ø9Ú@ëøVßoÒÀýáW_x0017_TS@P3ú9½!ÉÀµÃPK_x0014_¶@_x000B_¶ÄÁçÂ@3ix_x0013__x0005_I×@½_x0005_bÓ@&lt;ôÔ)âÙÀmèAaHÓ@P2}Êpp·@eÊï¦ÇÂÀ/Ï	îÈªÀ×_x0010_|ðÃãÀd1æ_x0001__x0003_Í@]_x0006_Û&lt;¿¿ÀÊ¡ãDÒ@v·Ü_x000D_L^±À©ÌÕÙÇäÀaÇLLú_x0006_ÉÀ·M¸CÍ_x0008_èÀ?¼³G;Â@CS@÷_x0001__x0004_á®@*Þfd[ÕÁ@1þM"ûÐ@ZShü_x0018_QÌÀçf_x0012_ÝÖæÙ@5¢Ø«@_x000F_ã%H&amp;[·À¼äæ_x000F_ÂW×@è·¦¨5ñÒ@!´ïÒÀNÂ+_x0012_+-ªÀ_x0002_I1_x0010_æäÀ¡g¼ÖZàÀõC9_x000F__x0011_ÓÀnß8PBÄ@_x000C_+(%LÖÀnBÝlÍåÀw°_x000E_Ûw·µ@A® ÿÎÃÀÇn·ÎCá@/v_x001E_2CäÀ\_x001B_o56 À,õ²³Ì@Eu2(À=¼¢é'ÃÔÀ_x0003_Åx^¯Ä@&gt;¨ýYWþÉÀ_x001D_n'ÚR_x0002_ÖÀª_x0010_µ~^«@·¶Í\å½À×´MÌ,{·ÀUä_x0016_´×@_x0001__x0003_T=_x0014_À«_x0010_·@_x000E_(!BDÏÀô_x001C_ïø_x0019_ç@ä¥Ô6~ÉÀñy_x0006_¬ÅÀûoôOÄFÃ@ñù|·æa@ôµòèë#¹ÀoVT_x0007_JÇ@ì}«ÁÀã@_x000B_T«³)ûá@[H_x001F_"æÀñè`¾GÉ@Lì¥¡áá@._x0002_ÅMõ¹¹@5_x001D_q*_x0016_ÂÓÀP|/_x0003_'ÕÀ0_x0007_¢|·+°@Íl÷0ù´@aàdWïAÖ@á?qoÔTÅ@_x0013_þï_x0013_Ù@õKhj!ÙÀÃQ_x0004_3øÚÀ¥o¯¥@C°àñ_x0015_E«@d$Í'f±Û@NdËÖÐçÄÀÅU_x0018_èy,³À_x000B__x0012_-|b%Ä@ÚOE%(àÀ^¶¼£_x0002__x0007_KÒÀÈqG×Y´Ó@_x000D__x0001_^ï)·Àqý.'©éÇ@¼ ¬_x0017_¶@Íø_x0002_$¿_x0006_ËÀÓ°y\ëÅ@Ýf]&gt;­ÆÁ@N¢_x0011_{_x0003_£²À\&amp;M_x0001_ÒÀ8_x001B_/ý,ÕÀÌÍ%WbïÔ@SBGó@e_x000D_B_x001E_Ø°À_x0004__x0017_Ñð/ÆÀr_x0007__x000E_pÖ`àÀ_x0002_ÅÇãÛÛ@Yº&lt;ØÀ*ùmZÉÐÀ_x001A__x0011__x0005_ÆN@´Ôw£°.ÅÀ&amp;?¦_x001F__x0006_À«Ö»f§ ½@«ÃÐ@Eü	¾Ð_x001A_àÀ4VaÖ¨_x0013_ÍÀ_x001A__x000D_D&lt;_x0003_FÆ@W¨$æð´@ç"îm_x000F_^ãÀñ_x001B_¹Í_x001B_¾fÀ_x0012_È¶!µ@Ñ_¢_x0018_ÉËÀ_x0004__x0005_,~È½Í_x0015_ËÀNð#5@cÅûûÉ@Üh$Å½kÍ@_x0013__x000F_¤$Â@ü¼¹ÕÖÞ@eß^_x0003_Ù¼À1_x000C_´²Ù@ç¿Léä_x0016_Ò@qv/õ@äbàk_x001E_:ÞÀ¥æÀÑõ³@¶_x0017_©À&amp;ÊÀV¶n0¶_x0006_ÂÀ_x001E_àOøbOßÀ¤rZ)_x001D_×@_x0002_ï±¾@ÆIbòK_x0012_Â@¦o cÀ_x000D_/åÞ¥À×%ÕThñÕÀb _x0001_è_x0019_@^Ø¯An½ÀÓæ_x001E_cs±Àe;_x0018_Sð9Û@jæßÙÑ]ÓÀ_x001F_xüäÀ^ÝIÎ¬{@yßA_x0011__x001A_ôÕ@ñEKÞ£ÂÀ­Ï=nK¶ÀWO_x0010_·_x0001__x0002_á`ÑÀÔLÐè@F&lt;¸Ê*¦Ä@qIÌ´_x0013__x0006_ÔÀäh&amp;µ_x001F_ÍÀòØ _x000E_[IÊ@$½ &amp;¡·@AäA_x001F_±Â@ÈUÃ_x0015__x0002_Ñ¹À_x0013_ÅLö£æÐ@£ÔX_x000F_W¯À}¨®Î_x0018_¿Ú@YåÐ²(Dá@OKC.ÂÊÆÀßMy«ï«@Ã¢ÀèM¼AHpÝÀ²_x0006_çy Ê±@ïÇ¦RÍËÀ­¨aÉ{Ö@¿[Å{ëÝÄÀ_x0017_`ÌfTÀ_x0001__x0005_LôÖ@e_x0003_H_x001D_÷_x0002_ÈÀþsÖáÅ¼@vP)î_x0007_SË@_x001A_~±üÆ@_x001B_H5]ÞáÀ_x0005__x000B_átHÀqùÊÅ@vË_x0003_ iÚÀQ_x0005_1"\ÓÀ_x0001__x0002_·îBlð¸@_x001D_$ï_x0003_À@j_x0001_Ö^æ&gt;ÒÀ_x0011_zÆÐ+vÒ@	Ã¨ßÖ¢Ô@26ìáÂ´@VåeÌ÷«ÊÀ_x0013_Ï±«÷)Å@À&lt;õ8ÊÀ_x001E_«_x001F_ÑÀm_x0002_&gt;Î_x0002_1ÔÀO*18ó!Ò@B&lt;läÙ_ËÀL[Xã@µ(h_x0007_c'´@t¼|ïÂUÒÀ_x001E_¹³Ø)ÝÃ@_x0013_¾nIÔ@ÍmÃe[H¬@³DmÁ_x0019_ÚÀ¹~qÅj{Ò@~¿ôÝaÕ@óª¦åyÁÃÀ9a;)¤ÌÌ@'_x0005_¥Í&gt;Ê@¥Ö¸Ä_x000D__x000E_@_x0010__x0018_ÕÌ_x0007_ÖÀ\öòâhË@p_x0011_g·_x0003_¼À°r_x0014_BÀ@úh AV¥·À_x0017_4_x0001__x0005_ú¬À®èõ×µØÀ_x0019__x001B_°^k®g@ä©Mv×À©_x0011_39/YÀ@"Û¢¿dÖ@^òðÎe*§@ê5æIÏÉÀ´	íV+»Àý8ï	§XÅÀJ&amp;_x0004_x¥KÆÀ(Úê_x001E_ø_x001F_É@s_x000C_oóÁ@_x0010_OÕì_x0003_îÙÀ_x0007_Â_x0016_WX%ÒÀ :q¨ áÀ|Oo:_x000E_þ½@ N©ôv½@6ÍD)`ê¼À[_x001D_ÙâÖÀÒ©P¹_x0016_Y@ÃjÄª°ÏÈ@	tÏP©A²@ªír _x0018_ù@dkK}FÕÀc Ìî@pÝ@¥ËMpìU½@V_x0010_DnW´@ù«íÊ°ÁÀdÐ®_x0002__x000B_×@_x0006_ïK_x0004_¨Ö@ù­a_x0003_-¡ÄÀ_x0003__x0006__x001D_CÍ äÌÀÁy2i1ÊÇÀM¦Ü0Ã@_x0014_¾N_x0014_ñz±ÀÔÛT¤nUÑ@Rßc,í,£@_x0013_¾-T£¢@6~ïlUÒ@æm_x0014_'T_x0012_»@þBp5{µ@Í_x0016_nUiÓÀ Ç÷i_x0017_HÈ@ñn¡Soá@_x0015_±;¤¨Ý°@T*ÎÑFUÖ@æà_x0013__x0010_6_x0014_¹@Ú_x0001_fíáÀ_x001A__x0014_¥FÃBÀâvÜ_x001C_@|_x0005_SI]Ó@úQÑ_x0004__x0001_N²À]¦²ÖÄ½Á@_x0012_ºmà@+Ýi0ÔÀªÞÒ]úÀ|À_x0003_Æ_x0015__x000C_Jê@Ì9Fjha¹@®»àma_x000D_ÆÀ&lt;KÃvÇÀA_x0002_9z_x0013_ÃÀÉRýa ¾@}fæ_x0002__x0003_·BãÀ_x0018_J@óJÝ@ð¾0|ÁÀ_x0013_b_x0006_¯Äs×@Å¢¡wüÄ@Rãà=_x0016_ØÀ`Ïäw½ ÁÀË¼Æ@]/ßÀ_x0003_ý±½_x0001_7á@6T£ì|ÀÀþïï#»bÉ@ÚKÓ t×À­fñ_x000F_rÂÀFÛÖÔ¸*À@_x0014_DH_x0002_WkÀÀz¼dâ_x0016_Õ@Û_x0001__x0016_/´aÀD¼CÙÈ Ø@	Y_x000B__x0013__x000C_5ÓÀ_x0017_ey_x0008_n~ÃÀÀèëCØ°µÀL&lt;ëÁßQÓ@fÀ5[ÖéÇÀÒ]Î.Î@_x000E__x0002_·_x0003__x0001_¿@ ÂyÌç¼É@F_x0005_}ézæã@l¹XeÛ¦ÀHéqÜ_x0015_ÀéAí»_x001E_Ä@ÖÀk_x0008_Ò@_x001B_^¬:­À_x0008__x000E_d»_x000D_iÌÀaÏ£×oÐÀ^_x0008__x000B_º_x001E__x0016_­@×Ê1òÙ~¾@¥oU?O/Á@xÒ»*A_x0001_ÁÀ:æ°ÌSÃ@¾Ë-³÷LY@úhÊÅ²À_x0016_FG_x001F_ÇÀ"_x001B_ú%£FÍÀ_x001A_g_x0001_Cõ¶À^_x001F_"Ú[ÚÉÀ©_x0010_¸ÖÐ@_x000C__x0003_" ÖäÁ@®)Ë"¹á@V_x000E_c9m¿Í@d_x0002__x0005__x001B__x0007_¢@Eíb@_x0010_¬×@_x000E__x0008_ÅíN¬@_x001D_¬AÑMûÑÀÑÝìD%ÞÏ@+_x0006_àXt$ãÀX2}já_x001B_ãÀ$_x0004_8Å_x0004_óÀÔí5z©À_x0001_ïø/Ç_x0013_ÏÀ_x0001_!Å°0(Ó@ó7	&gt;¹õÜ@÷°ºSÀÀpÑ5AÛ'ÖÀB°æ¾_x0002__x0003_©îÐ@{Ú¼N_x0015_ÙÀÎ8Ý_x001A_g&lt;ÁÀ¢_x0008_­Ñ@N#_x0012_ótÀÀhÈ.À_x0005_ØÀ³ÝÞCÒ¾@åÐq(¸¼@oÛs_x0017_»¤´ÀA_x0012__x0018_TÔÁÀ_x0017_ÌÛ±X­Àxªö¬Ì@Úþ2×/nãÀô¥µÂqã¬ÀR;_x0005_l÷Ð@iªõÔ2l»@dX¨RF­ÀñC­8¬.È@fÃ;õnÀ_x000B_Nc&amp;¨Á@8,$¥Ñ@gÖ¯_x000F__x001E_ÎÀx_x0014__x0014_áÐ_x0001_Ì@6 7w÷ûÅÀ{0Æ÷7¼@þlzº@ßÀG®¡ÎTÀÞ@0_x000C_´R÷ñÖÀ²Ûë_x001F_¦±@?+òe&amp;½ÀJEJeÿÖ@=KèËÀ_x0001__x0003__x0010__x000F_Of&lt;¢ß@c±ÀV_x001D_±àÀ}SÒàíÿÏ@`é@_x000F_60ÀÌJG²_x0016_Á·À=aln!¼ÀÜã­·æ|Ü@_x0018_ÅÜÁÍwÓÀVþ±_x001A_x¬ÀÞbüÈ¢Ì@V_x0002_¹¹UÐÀP_x0015_Í_x0018_u~§À^_x0014_Q!IùË@½_x0006__x000B_Ï	×@]÷Ã;¬_x001B_´@ôéºKýÒ@á_x001D_~c²ãÀ_x0005_o¨_x000F__x0010_æ@%%Ö®ß#²À'l_x0002_x_x0016_@	ÌÄÒù@)¤ç*­Ó@Èß³C »À6ê3Ã_x0018_Ú@íl4qðxÀK~9eÃÀ_x0001_2QJrU¨À±ÞÀ_x0003_MhÜ@ã5#ó)Ò@-Ë*_x001B_ý_x0004_ÝÀp_x0005_0È*çÈÀ|_x001B__x0010_w_x0003__x0004_B¿@_x0011_þ´L;³º@ØùQWâÓáÀj_x000F_U]÷ÃãÀÌÍý_x000D_¾Ð@dÉð¼²@°m¡ÞÌ@2¸@_x0001_éÇ@!ì®ÎQKâÀ#äëÒÀô_x0013_&amp;^R­çÀ £rVäÀ£ª_x001B_`µ@_x0008_!»t&amp;@`ÑË\GD§@°¾Ãè]_x0016_Ô@¨uü×}3Ì@Ó^¡V­ÇÀ9K'Ù@Ï@PD-Ëwrâ@ick¨Ò°@¨ÃE_x0002_GgèÀ_x0007_Ô pJèÀ@ò	cã!_x001D_ÖÀxÂÇÝ³@ú°_x001C_1Ò@v9_x0016_'gÂÀb¸aOpâÀÅßáRæÉ@:®9±rPÇÀFítp*àÄÀ&amp;Í}½­»@_x0001__x0005_[qïÎiCæ@_x001F__x0007__x000F_^_x000D_æ@_x000F_V%b¡îÂ@Ã{d]_x0011_ÞÀ§_x0016_ê]_x000B__x0017_ÑÀÄÚ_x001A_RC°Ð@ÕsZÆ@ÌC_ñÍÀ?ÛØÝÜ¨@ÏH_x0004_8ÀÌO_x0019_ØoZÍ@a_x0015_Ñ_x0008_ÜÐÕÀÕ|ä$Ã¼ÀíswW_x0001_±@=½jò_x000F_Ü@ÖWy_x0011__x0003_Î@Q_x000B_³±£ÃÐ@DÑ_x000B_&gt;:ÒéÀ¼Ü§s{Ã@DZý_x0010_Sv@ûtâ_x0010_VÌÓÀ»aÏ	ºÇ@?T_x001C_ÄÀÍ}k®0R@Iâ50¼£@õáÍ_x001D_çÀõEåy_x0004_Ð@¶ 5ÔÍ@j(cµ_x0002_ÕÀHºV$¼À:ìqH5g¡@_x001D__x0006_¬1_x0004__x0005_ôò§Àv¹	âX¶@½7pï¢ä»À@¹_x0010_«G»ÎÀE#øìàÀ6 «ª©@³¼å2t¼@Æ_x0016_¢á@On_x0002_DÌ®Àé9H_x0017_RÓÜ@_x000B_U±_x0001_öÑÀN®¶ùÃõâ@Þ_x0010_ô¸&gt;x¸@ðÁ8èÞÏÁÀNb{@_x001A_­Ò@_x000B_Ô_x001F_sXÝ@¡30÷_x0002_8¡@VF¢8lw@¹Ì¼/_x0016_ÁÀÊäù_x0013_ÐÀ~îhoÍÀ,Fêâ¦ÄÀ_x0004_ÇZX3ÒÀ°¼°aÀ·#¨¶\º@_x0015_7,µHìÕ@7öÆåÑ×²@_x0003_3È{kÖÀ+#;úY,Ô@YvMØÜÐÀìdD_x0008__x0007_ï¾À}Ûs¥½À_x0001__x0002_A?¸"X¢À%ßIÿx¡@_¼É}éÀÀî¥:OX°@x¶](gºÀó_x0001__x0003_À%_x0019_¬§|u²@´»9$9¤@±ÀzûC¶Ü@m_x001B_@JÅ@\Òí$_x0014_oÚ@£ñ¸_x0004_ÓÀßû¯ÑØÙ@kEFºçÎ@ªÅ¥*°À_x000E_Ú1åkÜèÀ_x0004_$×_x000B_¢È@n:_x001F_¶Ð@%)tÅâ¢ÀvËO-¥_x0018_Ã@0,_x0016__x001A_ílÆÀ8×S¡®%ÑÀ¡qÁË)#Í@«_x0014_×_x0003_NÐ@ýÕ¾0_x001C_H¢À}Ï´_x001D__x0008_Þ©À°yC«¥tÀ_x000C_¥µ5_x000B_Ó@µþEÑ4»À1I¬_x0007_Ô ÓÀ´_aúÚÆ@O]m_x0001__x0007_ÂÊÀ@ _x0016_ò'ßÀü¥ÿåÀ·ø)&gt;÷¦ÑÀ_x000C_X±vêß@]½À_x0015_hF¦À4Ìk(_x0007_IÂÀ_x0012__x001D_Ht¯ÖÉ@@^_x000F__x0016_nÆ@@÷_x000F_N}z@_x0016_Ðy_x0016_)ÞÉÀ_½opv²À_x0004_ºcªÀ°ñ2_x0004_ÜÔ@_x0002_aÏfÔ/¼@$r~c®ÀØÒ9_x001A_C6ÇÀ_x0006_;c+¿ÎÞÀhÉ_x000E__x0005_REâ@»´÷^JÃ@j]ù°þ¬Ó@n_x0019__x0004_´ÄÀ\Æ{êOáÀµc:_x000B_Ñ@¯+\IB_x0003_¾À#¤nWùsÖÀÍz ½&lt;ÕÀ]G_x000D_g'èÔÀCCo"J¶@"._x0003_³_x0008_Ö@ÔÄày¼pÀBvyÖyºÔÀ_x0001__x0002_IeYÅ/º@:1f_x0003_ÄÀýOe¼Ã¸À:*i¿+´À%¶¨p]QÑ@Ï4øXÁ¬@4_x0014_,ÕÓ=ÙÀ|_x0014_@;ÒàÀw±Ãt¢@ÙùîU&lt;_x001D_¢@++ç§5Àµ@W+3_x0015_çæ@§jQÂ}ë¶@'2XÆð³¼ÀRm]¹©ñÂÀ-¶_x001E_öÕ@óNòH9§Àå4øàMÙ@u^gI#ÒÄÀ)(_x0006_æ¿Â@_x0018__x0008_;_x0011_âÀMõOxLµÀ¯} áýÐ@_Ú?ò®÷É@ûüè$! »Àv_x0002_îup¡±Àê[_x000B__x0013__x0011_ØÀÝ_x001F_z;¸Ë@óyB_x001A_KN¾@ì_x001E_ù/x_x0016_â@_x0008_Ì_x0017_o!Àý{ó_x000B__x000C_;öÈ@;{ØÑ@_x0005_þ­J¸À¸~5Q,Û@R1üRï_x0003_Þ@¨½_x001B_äLÑÑÀdEË×À7_x0014__x0005_ËJ«Àÿ_x001A_0OY«Ô@ÌàBÛ@/E_x0008_²ÀÀèK³Ñ	GÓ@_x0001_OH2Ö@s¿"Â¦À_x0014_gÌ_x0007__x0014_yÀZYA_x0017_E@¡T_x001F_'eM·Àæù_x0014_IÉÏÅÀ1_x0002_ ãöòÇ@Fìï_x0013_ðÈºÀ_x000D_x\àÂPã@_x000F_ÂïmôI»@d_x000E__x001D_âQ»@Þo|?Ø¾áÀºæ'ØÜÀ5ßü|£ÀÊH¿X_x0003_T©@!r_x0015_ó|ä@=t?½ÈIÐ@_x0013_Éº_x001E_½ÖÀMò?&amp;5ë@_x0006_Ñ-P_x0004_*¤À</t>
  </si>
  <si>
    <t>5764794c2eddf1dc3cd4ae65b82a425a_x0001__x0002_ÈçãÑ_x0004_ýÀ lp;ÀúüÀ_x001C_&gt;)_x001C_ØùÀÌ_x0012_5VRÁüÀ¨6¢Fò_x0016_øÀhÈP_x001E__x0012_NúÀ_x0010_½_x0010_|[&lt;ùÀÈæyãÄúÀè·nDLøùÀôÔ¯¤ÓXøÀ¨2DK	vûÀD7)_x0013_®ùÀ_x0014_ãaöj`üÀü_x0002_=_x0018_)ôÀ_x001C__x000E_-RLûÀ´+°_x001B_µùÀpÍ%~HiúÀ_x0004_´QA¨ùÀRÛn}_x000E_øÀ|EáqüÀ_x0019_'{AúÀd_x000C_´Áµ\ýÀ_x0018_ïÐÃýÀLAíÍNâûÀð_x0007_%à3öûÀ ¹«5Ù^ýÀ_x0010_#íÙ_x0004_eöÀPKÃiâgûÀ_x0010_ùCÜ_üÀ_x0010_s§)©XùÀxli6#gúÀ_x0008_kÛþ_x0002__x0006_(4üÀ´L²éô"øÀ_x0018_v_x000D__x0011_üÀ8_x0016_Æ\ºïûÀXÓ ïWýÀ_x0008_gÓ=¿_x001F_ýÀ´_x0008__x000D__x0006_ûÀ©®ðöÀÐqÁëÉûÀõÄ»_x0002_ õÀÈk\_x0012_(rûÀP¾_x0001_îS)ûÀ\9~À®_x0014_øÀè_x0003__x0011_eöÀÄí_x001B_§_x0019_ûÀT_x0014_ý.ýÀøü_x0004_±åÃüÀ0Þ èÌ9÷À|._x0005__x0019_oýÀ0H§_x001C_ÝúÀ íOýÀpFînñÀ_x0010_¸L¦åyûÀÜþÅÐ¶ÊûÀÄº1_x0010_§ûÀ¨Þ§lãüÀX_x001C__x0016_àÜÊõÀ(í_x000C_|]ÅöÀ(àºòûÀèÀaÇTçøÀ8s±_x0016_÷ÀÜl_x0019_l¬öÀ_x0003__x0004_t)i_x0002_ÝäüÀlC_x0016_(qõÀ¸u_x0017_(_x0014_üÀTìµ_x000D_f_x000B_ùÀÈ_x0019_Øî_x0016_ùÀ\û´°Ïb÷ÀXÈQ%¨ûÀ`¸­ þûÀpå?TËöÀ4k Jk÷À_x0010_Å-WBýÀ`srg ûÀ&lt;ËHkZïüÀµ4_x001C_ûÀ`8d.VjüÀÈ+Ã&lt;©X÷À°PúNt_x0004_úÀÀ_x0014_ïH_x0014_)üÀ,#{7îøÀà°cÑüÀèC_x0017__x0008_¶üÀÐ9_x0018_Í ¨úÀðX*tûÀ&lt;A_x000C_º÷À_x0003_®ØþúÀ¼_x000C_9_x000C_Þ_x0001_ùÀÐ_x0010_6LüÀÒ_x0015__x0017_tõÀ_x0002_$Z_x000E_øÀÐJÑ3ÿüÀ_x0018_tôË0_x000F_üÀh_x0017_mK_x0002__x0003_?ëüÀÒêì: ýÀp_x0003_å5\ûÀ@@ã pøÀÈ·_x000D_¸_x0004_³ùÀ¿¨y_x0001_õÀ@îÞ&lt;obýÀHÂ_x0002_8èaøÀøMNFpiýÀ|ºéUùÀ``}ýúÀ¼xáò¨òûÀ_x000C__x0006_2n=ÎöÀpf_x0008_BtýÀ L&amp;_x001A_B¥üÀ(Byg÷ÀèÌHó¨+üÀ_x0002_SMiooûÀÄQº;z8øÀ,êqÍcüÀX_x0005_±¹øÀ8¡BäaüÀTÁë¢*_x0003_õÀ ä"XýÀÐÍÃ_x0006__x0019_ùÀ_x0018_-cîJ_x001D_ýÀèÅ«=F0ýÀ ¿_x0017_R)ùÀPâôóûmûÀX,g)ÚÓùÀ!'ë?ôÀ4_x0004_é	püÀ_x0003__x0005_,âæ_x0003_?	÷À¨»©¶_x0007_ûÀøaF{ËùÀ¨_x000D_RÅ'ûÀÈ LîzýÀøDqp_x001A_üÀh_x000B_¾_x000C_b_x0012_ûÀ°_x001C_ùàºúÀ_x0017__x0018_~¨ÿøÀ®Ø$ÝùÀ cKÍ_x001B_4ýÀ_x0003_íòâ_x000D_»ûÀ((_x0011_SSùÀØ_x000E_õmíyúÀð¿_x0010_3èøÀìò¤PúÀø_x0017__x0001_gL_x0010_ûÀ°rúâîúÀh®ûÀ_x000C_&lt;4AÅÇõÀ0_x0018_0?ùÀ¸ÀÁñ_x001B_!üÀ_x0018_7_x0004__x000E__x0007_úÀxgïoB_x0002_ùÀàäûÀå;ýÀÛaÏýÀHð¸7_x0019_¦úÀPÄ¦ ûÀ(%:)ù÷À_x0003__x0005_/¶_x0012_ØúÀ`L_x0018__x000C_ûÀ &amp;Ä_x0008__x0002__x0003__x0003_®÷ÀÈïÕj£²üÀ$àXÇÁ{õÀÊùD¶úÀÜy$2&gt;.÷ÀÀ9¾íf÷ÀðCrVB[üÀä_x0003_ÉÕ_x0001_ýÀpj_x001E_Yº5üÀÐx%ä_x0007_ÎúÀìåO ØúÀ`·«rí7úÀøSìd&gt;È÷ÀÜ0õeôòøÀd¨Þjz4ûÀØ°ÊløÀ`':[øÀÐ 1ËÞWýÀ8þî¸0ûÀôx_x0008_gñ_x000F_öÀØÿV_x0018_öÀäMÎd¬øÀhapl"ùÀàò_x0015_¾*HùÀ_x0010_Ü$üÀè%{_x0001_3ýÀ¨ñ_x0018_û¯&gt;øÀ.	ý³÷À4?&gt;_x001C_ÌûÀôÒèiPùÀ(ð ë¹ÕúÀ d4Ü|÷À_x0001__x0005_xB$¯+ÙúÀ(v$G _x0014_ýÀ «G¸_x0010__x0004_ûÀ¨ª¶Ú83öÀ@	è kþûÀ´hÇÇRûÀ´Íî_x0004_SúÀ0×ï;_x0011_ÛüÀðqvÔ)ÍøÀØüâ®÷ÀÀ¡¥µÕéúÀ|%gåúÀð¿Í+¯_x0002_ûÀÐ¦d¥Ý^öÀÛÕg_x001D_ÂøÀÌQö'ÑÎ÷ÀXË2#CôÀ03zMFk÷ÀÄ6d¾TúÀàjÝ_x0003_&gt;kûÀ(Ejî÷Àp_x001C_uiãöÀPðî1$_x000B_ûÀð¨1|¤ÇûÀHÔO¨]­ûÀ0_x0007_{_x0016__x0012_úÀà_x0016_m_x0012_Ó*õÀÀE_x0015_'_x000B__x000C_ùÀ¨Ô4ÓöÀ_x0001_ë®ç"9öÀ8_x0003_Û¶ûÀ¸Þõú_x0002__x0004_C·ùÀäUe$ýÀ _jøÿ-ûÀDb,ÛVË÷ÀP,³)Á_x000F_ôÀØèN_x0013_7úÀ(ÿîbùÀh¤;7Æ|úÀðùlÙúÀ j Jó^úÀ¨+ô£ûÀà"hÇ¢øÀ@ý»r_x0003_XöÀ0ZïâåûÀ_x0010_)áqþxöÀ¸ÈäxÖúÀL"_x0017_JÐûÀdàzx¼üÀìîL;QñûÀ¤ô¬ÛÒùÀÐ¨ïI#ýÀ Q!+_x0014_¾úÀH_x0015_aÍqÂûÀè_x001D_fÕt]÷Àè¾k÷îõùÀ\eWãï_x001C_øÀ0_x0008_¯¹6&amp;ûÀ¨_x0001_d6æúÀ¸dÞ_x0010_£ýÀ °QY!üÀ8©·xrýÀ_x0008_uÀñÔùÀ_x0001__x0002_DÒ3H?½ûÀfï6m[÷À _x000C_íÇ1çûÀ\_î^`öÀX_x001C_%\O¡üÀÈJ£WûÀ|ý´ùÀÈÊí	QõÀh¾:ÌúÀPàjoøÀh_x0004_ð8R_x0005_õÀ_x0001__x001D_@C+ýÀ|]_x000B_t_x001A_äûÀ¸ÏPù_x0003_ûÀ(ÁùÅÜäùÀ lj_x0002_Ê°ûÀ AÔÝ_x001D_ûÀÜÄ_x0007_TúÀ@^cBR÷À\@_x0002_o_x001D_düÀØ}AÌ&lt;öÀôãA0µ¸øÀÀb'Ôë=ýÀ(B.ÆüüÀ(_x001E_âWÊøÀHöT9GFüÀt_x0012__x0007__x0011_­ïøÀXuF¿;6ôÀ(3B©üÀÐS_x0012__ß úÀH¤_x0005_U)_x000C_üÀ4Çs²_x0001__x0002_=ûÀ¨ÎA±úÀ_x0018_ÖDêð9ýÀð_x000F_°ÅûÀ_x0008__x001E_ñÈÍøÀLÓ_x0004_HNÇüÀ$®_x001B_wãùÀÐ¤ïÒ8üÀ_x0008_ù8EOüÀ £÷sôÀÈåEòD÷Àôè.Ýÿ_x000E_ýÀ¸Ì HõüÀ´_x000D_¦qXõÀ_x0010_5Ú£oºüÀ_x0016_Y:÷À_x0013_Ä_x0005_7üÀÌ"dêúÀD¢³ñ$ÐøÀf_x000D_r=øÀp`_x0005_?&lt;_x0005_íÀ¸6JÕ_x0007_ùÀÐßàç&amp;ý÷Àà®_x0007_ýÀtGâÔ]cûÀ_x000D__x001E_£í£ùÀØÛÞøíúÀðáh_x000E_âNýÀ¨	è(§:ùÀô_x001B_GJ5-üÀØ¤*_x0010_Â.øÀÀ_x0010_èq!ÞöÀ_x0003__x0004__x0008_þ5Ù8ûÀ_x0014_²Â}ëúÀx¿9-úÀ¨+Õ_x001A_VùÀX@@â^üÀ_x0003__x001F_ÊH9ýÀ`´$\Å|ûÀ0ÚÅ¥öÀ¨ßÛ¸IWúÀÉNy³~÷À@5¯ò13ýÀ_x0008_Àz.wýÀÈÙ_x0006_erúÀ_x0008_ó_x0012_æYûÀÐ_x001B__x0005_©húÀ@&gt;Q_x0012_»ÛöÀ&lt;ÌÔZ«÷À_x0008_¾DìÀùÀh_x0003_³F&amp;³úÀèvRûÔýÀ_x0003_hÓW!÷ÀxmgªÎ«ùÀ_x000C_f£_x0010__JøÀø_x0001__x001E_¶_x0010_ïúÀÈØ_x0003__x0002_Ñ(øÀ,hLµxÝ÷À¬`Ãµ\ûÀ$~Y_x001D_yÁ÷À_x0008_æ«oÔ;ùÀ_x0008__x001F_¸èïcúÀ,b¢µ©ôÀxwh¬_x0001__x0002__x0003_nüÀØ_x0001_¾Ò^÷À8l~ÏVkùÀð:sCì_x001F_üÀ°Ô¶6býÀ`4)ÙýôÀô#_x0016_Ñ±oûÀù_x001B_»1ùÀa«1V4ùÀè_x001A_mucúÀ@³IKîùÀt,ãÑÑøÀ aez¾Ò÷ÀxôË¨¬öÀ¸ü_x0008_Xü¶üÀ8Õïúª_x0008_ûÀ@x_*¡úÀ0a6_x0017_úÀ|¶5_x0006_®øÀh¶Nn_x0001_ýÀü_x000D_ícüSüÀ¸¡_x0005_×_x0006_ìöÀ¸KQNyýÀÌ(ó}óÀ8-&gt;ô_x0018_ÇùÀ4ç:_x0013_ò_x001E_øÀ¨«¾ëúÀ pÑÜÙ¡ûÀ|LØ6úJûÀ¨J_x0003_ÆÉmýÀ`_x0008_³´ajúÀ_x0014_§kó,ûÀ_x0001__x0006_@_x0003_r$ðpûÀÐ5G_x0002_:ùÀ´ºj©üÀp9ìb ýÀx²½÷îûÀð^ü¨øÀè^7«j´øÀØZpãJ÷À°?(UÙ_x001A_ýÀ81bÉ_x0017_ªøÀÔî=¢fÅûÀ_x001C_KÞ\_x0011_üÀt(1!úÀ_x0018__x0007_S&lt;HûÀHO¬¿ç©ûÀèLO_x0004_í0úÀÐ0í3ÏûÀXj,ØúÀ8ÎðÂ_x0005_ñùÀ_x0008_XtC?ÐûÀÐÉÔÅÐøÀ°®ÛobøÀè·åÐ¦_x0005_úÀØI*}?öÀ_x0008_&lt;GA&gt;üÀ_x0010_ß¹_x0010_[øÀ_x0001_p_x0002_b»ùÀ°nÙþvûùÀ¨ap^_x000F_¶ûÀhÔÔ_x0002_ó!÷Àk&gt;v_x0018_åéÀ¬³wI_x0001__x0002_aýÀ 1ï_x0003_ûÀÀ_x001F_©_x000D_2iñÀP¯e­_x0007_ûÀ¬_x0019_MøÀx_x0011_Q¬§úÀ_x0018_|húAûÀøÔùÓþüÀh@øÍ¡ìûÀØ3ÄwBüÀ_x0018_æ_x0011_¶ÀîüÀx]íÍ¹÷ÀÏqÝóúÀ_x0004_W_x001C_ÊþùÀÐå®MCFýÀ_x0018_+_x0018_a_x001F__x001F_øÀè¹×üÀÈúªòtkýÀüó£Q÷À_x0018_/n?_x0014_üùÀ|xÔË&lt;ýÀYØmt_x0011_ýÀ\ê_x0015_ëS8÷Àô¹²÷À¬n+r	UøÀ@_x0016_úX©¹üÀ(_x0001__x001C_Fô_x001D_ýÀ8å&gt;_x000B_ýXýÀDð&amp;Ì4eùÀ`àü;jÞûÀä{_x0006__x0002_2öÀÀõ_x001A_´_x0005_üÀ_x0002__x0005_ çB_x0003__x0008_¶÷À°dbipÎöÀH¬¨·ÜÔúÀ_x001B_O6?/üÀÐÄAß»+üÀ_x0010_1~&lt;~ØüÀpñ_x0017_ú¿ùÀì;á,¶zûÀ°ê_x0019_nüÀ_x0018_é®4üÀ*~Á_x000F_üÀ¨_x0004__x0001_%_x0017_¢üÀÜÎ«9×?úÀÐ_x001B_Fâ|üÀÀ¹_x0016_®â÷ÀÀ'ÉÁ}´õÀ(ª\ÞÙ¾÷À@_x0008_õgýÀ_x000C__x0016_;&gt;XøÀÜ_x001B_¥ 1öÀHªdøQûÀTHÿ/_x000E__x001E_ýÀ8Ù·_x0018_ÿùÀp÷éªwäûÀ®_x000B_ðöÀ|_x000F__x0005_MúÀ8¼Ð_x0017_Á(ùÀ`#ÛsãcùÀ_x0008__x001F_^øWúÀ@_x000D_Y ¤øÀl·{_x001B_	ØüÀ4×¾û_x0002__x0004_@QøÀ  ÐþòøÀ_x0014__x000B_`UôùÀÀ¯È]_x001B__x0008_üÀ¤[ï	ñôÀòÄÊ:üÀ4¬¨&amp;ûQùÀà|x_x0014_S\úÀ$ä7@@¹üÀÈ_x0003_.Ï©_x0001_øÀ_x000C_VaðÈÑøÀ40å¢ñøÀ_x0014__x0017__x0019_`çqüÀ°æÅS!ýÀ°£·ÁÙüÀ(k"2_x0017_üÀl3_x000F_=FúÀðÌ~6J_x0019_òÀ|XnWyýÀ(·Ï_x0007_ÁûÀhÛ}ùõûÀÀ¿OB0$ôÀ@+_x0012_Ø(øöÀ_x0018_GÞÏ%búÀ_x0008__x0018__¨úUýÀ_x001B__x001F_Ô¤güÀ¤:&gt;È±tüÀ8Z¡v¢ÉùÀè_x0004_bñèüÀ_x0008_@´D¡sùÀØ&amp;$éÍüÀ_x0014_ÓXÆ_x0014_[ýÀ_x0001__x0002_T´à_x000C_l)òÀ`SX¯ñ£óÀ_x0014_â¯_x0006_XõÀÿè¯÷ÀÀÞb¼ZýÀ_x0001_ëþ-OxøÀb3_x0016__x0011_ôÀ4æº|±óóÀ¨¶_x0006_à³üÀ ,1_x001C_ßùÀ`_x0012_Ð©£óÀ_x0008_¥_x0011_ BXüÀ0_x0016_vh®ôÀP`ÏÝNVóÀØ_x0014_úúÀ° ÄtÐ¤÷À Æ_x000B_ÜÖúÀ8á×S°!üÀHq_x0003_;_x001C_÷À°qÆå_x0015__x0012_óÀ_x0008_¦P´¹_x0014_üÀ_x0008_âüù-gûÀÅæ_x0005_ûTùÀøÆy"¿{øÀè_x0006__x0005_º"{ýÀ`Á=ÍÈuüÀ´lwõ_x000E_Ï÷Àø¥¿ÁoüÀàÓW÷À _x001C_³üÀx³Ùã_x0013__x0018_ûÀ|¬,_x0001__x0002_zúÀ(ëX_x0006_)ýÀ`´	v|¹ùÀa®p½üÀ#x4PÌúÀ_x0010_Á¢fá_x001B_üÀ¨Ô/¼_x0018_NöÀøF_x001B_"iÈùÀ$¬ÍîîüÀ þ&gt;^Â&lt;öÀ_x000C_Ô6òýÀ£UÏ¢ÿüÀ&lt;Ö¢ ¸ÙüÀ@ðGÙíÀõÀ^¦ÒÒüÀLIqÐôÀ¼|XíüÀ_x0001_¼eâ\áøÀ\²ÿ&gt;õüÀ(&gt;Ä9_x0015_%ûÀPgr¡öÀ_x0018_ðþÍ¶·ûÀ_x0001_¦_x0018_¼h_x001C_ýÀ ^î¾æùÀà_x0007_sùR øÀü&gt;ªõWôÀøu¬ÄuýÀ¼Ì²ÅÜ_x000F_øÀP_x0014_!@ÝúÀxi_x0019_ÄüúÀxä/_x001D_pëüÀ8ò7Ë:ûÀ_x0002__x0008_p:±^Ò@üÀòÖ© _x0014_üÀ_x0003_ÑZtüÀhR.¼ýÀH_x000C_éj¼AýÀPV»_x000B_¹ûÀèh½øufûÀXQº}6ÑúÀ¸}ÂÊÏ÷À8ÀB75ýÀØq_x0010_¢_x0006_=ùÀ _x000C_Á#_x001C_¡ûÀü@8µ?`ûÀ_x0010__x000F_À1ó|öÀ¸ãq_x0015__x0016_ãûÀæ_x0002_MùÀÀ½IÛC©üÀP4q¥ê_x0005_ûÀ _x0004_@¶küÀðÔ¾qoïøÀÀ·Û¸1­öÀdóûíôøÀ`_x0007_Ýó_x0006_KüÀl®ÿÆ6_x0001_ûÀpö¨ÅºGøÀè=l$»öûÀ8^_x0004_Â=YüÀ°í¡«1]ýÀ@Õ_x001B_éËÚöÀ8£KíûÀp_x000D_F;ÊüÀ00I_x0003__x0005_S­ûÀèíÒG_x000E_çõÀØ_x000C_-_x001C_­8ýÀDóèõíÞùÀ¸;È{8+úÀ_x0010_!aP4ûÀPà&lt;­,ãüÀPüaìP_x000D_ýÀÌCK0ê_x0013_üÀ¨JR»IUüÀ0S_x001B_å(ÌùÀ ¶_x0010_ %âöÀ0$_x000D_¶_x001C_ûÀ0À¡Ç¯ûÀ$æKº2ºüÀð _x000D_»áöÀ_x0008_5"ì¬úÀð¡Ý­ñùÀdRå_x0004_n÷ÀhX¬*RðúÀ_x0003_1b£c_x000B_ûÀ`²=5_x0001_÷üÀxà_x0017_ÔØ_x0001_ûÀú¬Ø£ üÀx6*mË°úÀ¤,¹Ð»óÀ\ã_x000C_P&amp;ÜûÀhº_x0016_Ö _x0016_üÀ_x0018_òZâ3ïüÀ_x0004_ê´µöÀ`· _x0003_L%úÀÎ_x0002_JçÌúÀ_x0003__x0004_Z6rDÌøÀ(ßÖV¾ÁüÀ7ñÐ_ûÀh_x0019_;%üÀÌò²ÃûÀ_x0010__x0001_²&lt;½øÀ8²?Û!ÎôÀÀc_x0004_î_x000F_¢ùÀ¸*ÂuÖ;úÀ(MtìòÀÐËº¾L¥ûÀ 1V"ZúÀp9_x0001__x0005_M#÷ÀÈ;_x001C__x0006_ÙùÀk_x0013_4+øÀXõP}_x0001_s÷À_x0003_Ì$¾¾øÀó¯_x0018_ÜÐùÀp¯Ñ8ÍüÀÁ¸¢ùûÀ_x0003__x0011_Y:·çüÀHø8W`ÂõÀ`_x000F__x0016_Ét¯ùÀ"(ÃFzúÀX8=1TÀúÀ_x0015_xìsüÀ(´~'eýÀøÄ_x0005_TÆøÀà9Ü¥#õÀ c_ÊX+ûÀ:_x0002_úï_x0019_øÀ@ï&gt;t_x0002__x0003_Ï3ýÀ_x0010_ ªËÜDüÀÈ_x0006_ÍYä*ùÀ (ssºùÀ _x0015_õBqvüÀ0}_x001D_P&gt;æüÀ¨R­4èüÀ¤Þ^_x000B_ÚøÀtÃ¥.ò*õÀÈÔA_x001F_ëàûÀàÞ¾ßÜ6ýÀ!b_x0005_øÀh/ùe,¾÷À +¯ùÍUüÀÐ{¥.¶úÀ_x0010_³VC_x0005_ÒüÀ_x0010_/Ûþ¢&gt;ýÀÀÌGÝùÀP-}_»ôÀPX¬_x0006_´ä÷À¼z§(nüÀlö_x0013_ôúÀ0_x000D_[º½øÀÀç_x0001_VðúÀD_x0002_Y&amp;RùÀ@|Çc[ûÀ`)¿lÕÕúÀ_x0018_ãâ\@e÷À¨_x0013_s_x0018_üÀHêû¸¾jýÀÜ3Ôi üÀdè_x000C__9AýÀ_x0002_	ÈNV4¦ßüÀ¸ -_x001E__x001C_°ûÀXAÙõÄüÀÈ­_x0010_F`ðÀ_x0018_VþÍø÷øÀÀ_x0003_Æù1÷øÀdNuÉSÊóÀÔ°8b÷ÀàxÈx¤GúÀ¬ÀÍ,põÀL"É"¶eüÀàóX?_x0004_døÀD%_x0006_Ñ½ÂöÀ_x0008_¥ç_x0001_úÀÇ BùÀñµ_x0005__x0005__x000C_÷ÀhJ,|èùÀðË_x0015_`?NýÀ_x0004_ß¼_x0004_üûÀøñN´$múÀ_x0010_¿6NòÞøÀÔE_x0005_ø\¥õÀðQ¿ =§üÀP_x0015__x001D_ÙùÀ0l_x0015__x0012_¢ÿúÀ [_x000E_+ÐCýÀ _x0007_üÀ4_x0008_Ìµg_x0004_ýÀtP­9r²üÀ`à_x001D_ÉTûÀèÁ¢ öõÀÄ©ã_x0003__x0006_^¢øÀtÑ_x0002__x0016__x0005_²÷À_x0018_é4O_x001C_=øÀ&lt;±Z_.ùûÀm_x0008_Ææ,ýÀ\_x0004_ó_x0006_tZøÀ_x001C__x000F_AJ¹ùÀp_x0014_'_x0013_¢÷Àð¿­_x0010_aûÀ`Ï2½ì^ùÀxpÈ&amp;éøÀhqTi^úÀ(e{U._x0001_÷Àl^®â?÷ÀÈjÐ4ÁüÀ÷_x001D__x001F_(úÀpjð$ÿ@÷ÀA6ië$üÀB2RçÐüÀH£á³ºzöÀxûn	ENùÀdÜ/Ù_x0003_QúÀðXg_x0005_DúùÀ_x000C_Ñs¥ÀûÀFvzAùÀh[¯#QOöÀ¨¯)´_x0010_:ùÀXò_x001B_úÀ0ièFúÀ¤*DÓBnøÀÄ9&gt;uøÀ¸'ÚöÀ_x0001__x0004_°Á_x001D_û·¸ìÀh÷ß%GûÀÀq!s`ÔúÀTî:SüÀ_x001C_üÇÓ?öûÀ_x0001_½µ$4øÀÈÅÔecÞ÷À8nn_x0005_ø£÷À *_x0019_4_x0013_ûÀø®­¥ÐxöÀ¨_x0008_rì{µúÀ`ÆÊBÕ$øÀØÅ_x001D_Çï!öÀ$sýòB@øÀÈ_x0010_»üüpûÀ_x0018__x001C_ºÆ¨ùÀ_x0008_·C@_x0015_ýÀ\ï¹_x001C_ÏûÀ_x0001_ÞékÕüÀìFÅ]Ò÷ÀXêê_x0013_Y¹ûÀÀ_x0012_Aò_x001D_ùÀðg_x0001__x0003_üÀ_x0018_K01éøôÀÈ_x0011_{%/ýÀèG®_x0002_I÷À08_x001E_jýÀ4k¤_x0001_ÌùÀ%uE½öÀ_x0018__x0016_/Ý_x0007_ýÀÀÿ1(ÿjüÀ(è/?_x0002__x0006_ã÷ÀL	KEÜûÀH%yzÜõÀèe_x0011_Ð.BúÀx_x000D_ÖÊ#_x0008_öÀ_x0010_»¡ÀüÀ_x0008_PÛAÖøÀÐ_x0011_)ë§üÀ`ö!¬+QüÀ¸/Y¾ùøÀT$»_x0012__x0015_ÌöÀHß¼Îõ ýÀ®ÙÞ_x0003_ûöÀ(_x001F_Éþ(2ùÀÐÈ`77ùÀÉ_x0001_åùûúÀ_x0018_k¦K_x000B_ýÀÉByXßûÀÄ³_x000E__x0014_ ýÀt&amp;_x000D__x0003_[_x0006_÷Àþ^îlúÀì£g¢PNüÀèm\õÀ_x0018_mý+âüÀ#VÈàúÀ@_x0006_Ãû»öÀ_x0010_ùbýVTýÀÀíÙÛÇ0üÀèX_x0011_u"_x000B_ýÀ(Ó_x0014_Ì_x0017__x0002_ûÀ_x0004_ç9F;ýÀðR_x0005_ÚÉ÷À_x0001__x0004_à7üÇËÊúÀ_x001C__x0001_µº&gt;_x0003_öÀPo'_x000C_£üÀ(qtF¦ùÀHà_x000E_±êaüÀ_x001C_0Çê_x000D_ÓøÀ¼nUp-úÀXO²äñúÀ_x000F_wüýÀúÀ¬¡_x000D_­Ü¼ûÀÐAî¼hûÀÜMý´GIõÀØD¾éýÀ_x0018_ù_x000C_`¶øÀÜ7**¢ªùÀÜ_x0011_óù_x000F_ûÀ,íZ0	_x0004_ýÀàÕ¾;ØõúÀT,µ_x0007_÷üÀð!±/Ç÷ÀØôQÿðYýÀ,tÍ1m_x001F_ùÀ`yðq:ûÀ¤_x0002_0_x000B_oýÀÄ,=î_x0004_ýÀ¸5^ÅkøÀXí_x0016_1]íûÀèÖCK"ýÀÌuÔñ-øÀxÌ_x0018_O¹§ûÀ1_x0005_.ZûÀ@Vg_x0005_	á_x0002_øÀµÝì:÷À(­t@ä¿õÀ_x0005_Ë_x0017_25õÀ ëñîTÄùÀ_x0010_ÞHjEøÀð_x000D_ËÑ¥ûÀÔ_x0015_ðp¥üÀ_x0005__x0007_tþñmñÀÊä÷_x0007_=üÀxð_x000E__x001F__x0008_LüÀ°IA÷_x0004_úÀ_x0010__x000B_³3üÀd,/_x0001__x0019_¡ùÀ`øe¾ÓüÀ@ZhÂUýÀ´_x0006__x0007_ËH_x0006_ûÀ_x0008_*ÑC±_x0016_ûÀ¸_x000D__x0008__x000D_c:õÀ¬{`uH÷À Ûù6÷À0ÈÍüúÀà°2^âEûÀ8ßý¯@ñÀ°êIÖ/½ùÀ_x0008_)Û|ÆsýÀ&lt;_x0016_uß$õÀöhîfüÀOÝCúöÀØ´_x0003_/_x0015_]øÀ`õ»ðÀlbôlúÀ_x0001__x0003__x0010_%¦61ºùÀøûâg&gt;úÀ  _x0016_,üÀp ¢_x000D__x0005_úÀ-Ýe³ûÀè«EnÃûÀ_x0008_ =òøÀk½	9õÀÀû2í_x001C_üÀ0¢EÑ	ûÀÔÈnxÃ)úÀôh_x0006_ $øÀ,î*_x000F_aÓúÀ0f3]xüÀxÜ¡`RbûÀØÓóºÙ»ûÀdq5%_x0001_JýÀÀõ»eödüÀDµa_x0016_RøÀøì2P±÷À(Ñ_x0002_/iøÀpYÝ)[pùÀµ_x001D__x000D_¾ûÀ eid@æûÀ04G5ÑöÀxÝ¾­ÙÔûÀì¨àÅæúÀ_x0001_Z¥]^úÀ_x0018_&lt;S6RüÀP¢¸_x0018_HV÷Àh¢¢_x000F_RýÀð½ç_x0001__x0003_»³ùÀ_x0001_?ÉüúÀ_x0008_¢GÜØøÀ ÿ)õÀ\,ë¢_x0018_»úÀ_x001C_1¾ÉMôÀ0&amp;§_x001E__x001C_ìÀ8/42.;üÀ_x0008_¬_x0010_èúÀPå¹KðøÀpgq_x000D_Ù²úÀ0Cpk'÷ÀÀ}ÿY×÷ÀÔÚ_x0007_¯uôÀLBaKhõÀ _x0012_N_x000F_ûÀ¨k-¸PaöÀÕj4_x0012__x0001_úÀh3ø4jSûÀõ,$ûÀ@dx2£äñÀ_x0001_#_x0003_ÁÞÖûÀ,}(+_ÅúÀQéþ(¡öÀ`»C=ýÀ(¶pü_x0002_ùÀp÷v÷X_x000D_ûÀï_x0015_bìúÀ_x0018_â_x0013__x0016_ûíøÀØ+_x001B__x000B__²øÀà%Ä?¢ÝüÀ _x0018_ØýÀ_x0001__x0002_ èá	)üôÀð_`_x0017_p_x0013_ýÀ_x0018_¼Ñ_x001B_ýõÀ``&gt;öyøÀx~àË·ÓûÀü_x0001_­P_x001C_õÀÌþöJÈüÀx_x000B_ÄIJrøÀP°íÿèýÀ´S_x0003_ÛÉrýÀÌhÁüÀøV_x0004_ÒIúÀ·³2_x0015_PóÀ_x001C__x0016_Z1ßüÀ_x0004_®þ×ð÷ùÀ|4_x0005_..üÀPFNûÁNôÀTZL`ÔôÀHU%;úÀ_x0008_^_x001B_)ÛüÀ@\..ûÀ(s%&amp;ÖüÀð=¨_x0002_vüÀáÔçbùÀH4_x0013_&lt;üÀ(N/_x0010_)ÎùÀüIø{Ý&gt;ùÀLc¹ ØõøÀPQË7ùøÀØ-ì¯úÀ0ôÀCùÀlXß_x0001__x0002_TåùÀÀe_x0013_tæùÀÛMÉ¹ýÀ_x0018__x000D_¾Qk_x0010_øÀàËf;YòüÀ@6#G_x0019_xøÀ`kgÉ_x0007_°öÀ_x0010_yø_x0002_üÀøBÔ^ÎüÀPØú-a'ùÀ`_x001C_¤_x0011_×ûÀ(¤ön÷Àh3ºGÎüÀÐi!_x0002_ÏþúÀØ¥yêùÀ,öÁ¸öÀ¬~Ï«÷ÀØ,ïq÷ÀÐ+ xCøÀ`PN_x0005_ýÀ0¸ö¬_x0001_÷Àp*AõÀ,_x000B_j_x000C_úÒ÷À_x001C_¾R_x0003__x000F_õÀ{h_x001D_úwôÀð_x0008_±_$üÀÄÇ_x000E_µvøÀ4Ë._x0004__x0019_÷À¸Ù_x0014_IÛæöÀ6ùIüÀ8Æ¦ÇoðõÀ,_x0005_÷# õûÀ_x0001__x0003_üª	ZþBöÀ@yQ¸púÀ@ISs_x001C__x0002_úÀóo«Ã[÷ÀD&lt;!Öâ_x0008_úÀÐ@÷E^¾ûÀ_x0018_Ùm2ÉõÀLÏ¦üÀ\¹_x000F_tøÀìóÁHöÀ`,òI_x0006_ýÀøæx§IXýÀ\_x0013_qþà;øÀÙ£úÀ_x0008_Íç8ú6üÀ¼Éz3DýÀ_x0001_pm¬ÃøÀ$bÜ_x0008_üÀä®L´_x0002_úÀ_x001C_ÿ®S_x000F_ýÀÄ¢u_x001B_üÀ`_x0006_ã,æÍüÀ çª_x000B_½_x0015_üÀ°ém·_x0014_R÷À0á@­üöÀ_x0004_I_x001E_íQ@ûÀ&lt;ºJý_x000E_ýÀ¼x_x000B__x0015_"5ÿÀ¤=i_x0018_UïþÀD_x001E_GñºüÀpó:_x0007_cõ_x0001_Ád*ë_x0003__x0005_5ýÀ:bGBÉ#_x0002_Áä_x001A_8-_x0003_ûÀ_x0004_É_x0001_ aNûÀÄêór9ÞþÀ&lt;Ó_x0008__x0008_àùÀjQLáª"_x0003_Á¢_x001D_/ju[_x0001_Ál_x0002_9O_x0004_üÀÜ]ÈXúÀh¶õ÷úÀ_x001C_²_x0004_AösþÀò0ä_x0018_ÿÀR®¹E¡í_x0003_ÁÔ_x0003_OßÛ_úÀ,ÒÛ(ê_x0001_Áü2ü®Ô!üÀ|mÞV&lt;AûÀXOèøÃáùÀûÃÆ-{ýÀw+ïÙÙýÀ4?à_x0002_}_x001C_ÿÀpzq_x0007_¢¾_x0003_Á_x0018_\:aûÀ´_x0011_)²K!ýÀ|@±~G_x000B_ýÀh«_x000E_-äüÀ$ðDÚ+ûÀ_x0004__x0015__x0006_æYýÀðÆömG_x000D_ýÀ_x0018_Á¸ß®=úÀhUB]_x0003_Á_x0005__x0006__x0004_ØÞ¥_x0008_ýÀd§è_x0016__x0001_ÑüÀô@ÛûªçúÀ¨õ_x0001__x0001__x0002_ûÀ´gTxOûùÀéú¸­þÀ¤ßnh_x001A_þÀÌfz:×úÀQáê½òùÀT®¨¾_x0011_ÿÀtµ"8ýÀ8ìÐ=·ýÀ4_x0003_Ç_x000E_ÒùÀ_x000E__x0006_&amp;_x0010_a_x0005_ÁNëIc_x0005__x0005_Á¤!ß[þÀð_x0016_ùjËÿüÀÄìû_x000D_Ð_x000F_ÿÀl_x001A_ò_x0018_×ÔýÀ_x0004__x0011_Àè_x0004_ÿÀ ¯êERIúÀÜeEVv_x0007_üÀ ³ßÅâÉùÀl·zH7íÿÀz:{ÿ¶Ð_x0005_Á¨nB_x001E_QaÿÀ_x0014_²¯Ó®ýÀ¼Ã¨Vñ_x000D_úÀ|#_x0019__x000C__x0016_ûÀ|ºy¶¸gúÀÐ}YÊµ&gt;ÿÀ$þã_x0007__x0008_´2üÀx»2_x001C_üÀ&lt;bÉgJûÀL_Oô1BýÀtfR"_CûÀ|2ðZ_býÀT¤l_x0011_ ,þÀ°BC@úÀäppÀÑýÀXã´¦	_x000C_þÀ ¬	UÉÃúÀ\ú°]/3ÿÀüïß_x001D__x0010_ýÀì_x0003__x0002_á9þÀñãm_x0007_cûÀ|}Ç_x0003_+ÊýÀ&lt;_x0004_¢ý¤þÀ_x0017_*_x000D_úÀ:_x0017_|à_x0001_Á¼4wJwþÀ:~_x0005_÷IA_x0007_Á¶"-6L_x0007_Á4_x0006_Å4%ÕÿÀ$öW~Ý*úÀTgâv_x001C_þÀ_x0014__x0001__x0007_TÚ³úÀÜÌ_x0003_áq(ÿÀlªÌÔî_x001C_úÀ_x001C_TßÿÀ|¦¹gûÀGg_x0018_ÈþÀ_x0004_}jxúÀ_x0005__x0008_ÓG_x001B_1üÀÀRJÓúÀàð?_x0008_d-_x0001_Á(_x0006_æ»S´ûÀ_x0005_!§_x0013_:jûÀÄDåL^ÕþÀp$å_x0003_&lt;ñûÀ_x0004_ÑÜ3üÀÜ:¦ÕüÀ_x000E__x0011_AïÖ_x0005_Átk·gÛ7ÿÀ_x0004_ÈeÚª_x0005_Á$ùn9ÏÄúÀH*5A¢qûÀ¸ò·_x001F__x0006_ýÀ_x0002_¶ôÂúÀ¼$L_x001C__x0011_úÀ²Zs_x0005_Áöô&gt;_x0019__x0005_Á&lt;è}á	ýÀn:_x0018_8ûÀôL_x0012_ör	ûÀ0ÀaHÑûÀp_x0016_ÛÌûÀô÷N8J_x0001_Áô¯4ð_x0007_úÀô_x000B_F_x0016_°_ûÀ¶²Áü¸ _x0005_ÁL0[sûÀ_x0008_½æ´ß_x0001_Áînçl=_x0001_ÁìÝú(_x0001__x0007_þ	üÀ6_x0016__x0018_Éi|_x0001_Álôä_x0008_uþÀ´à-$ÇRûÀ&gt;¦ÝØw_x0001_Áºq&gt;"_x0005__x0001_ÁÄì/®ÝÙüÀ¤þºx6_úÀ_x0018_£ZÅ"ÁúÀÐ^ÖÂ£ýüÀ_x0007_Ö²D_x0001_ÁØÌ¨!gòùÀü_x0006_ëá_x0019_ýÀÄ»e_x0003_]UúÀHi~ÓýÀä_x0012__x0001_a;_x0001_Á\(?_x0002_î"ÿÀàäfË9'ûÀL&gt;Ç;±ëþÀÔyÆo-úÀøØ¸k4¥ÿÀô{YU_x0005_ùúÀ_x000C_W*_x000C_«_x001A_ûÀ4_x0019_l9ËýÀDÓIÀÍþÀ¢U/_x0011__x0002_Áä`ÅÔézýÀ4Í¢b4üÀL!$t8FüÀtY²HÿÀ_x0004__x001C__x000E_²_x001D_ûÀ_x000E_°]"ªP_x0001_Á_x0002__x0004_*Îm0_x001D_¶_x0002_ÁäV_Î[PþÀ¾×6î_x0002_Á&lt;çå_x000F_Ã­üÀKyÕ½'ÿÀþjrv{t_x0002_Á´Á__x001C_úlúÀàÛ&gt;_x001C_Ò{üÀ\ý_ÒµzûÀðôÊ+{&lt;ûÀTWß®_x0003_núÀü_x0017_&lt;BûÀàßÊö¦_x0002__x0002_ÁÖ­Ä_x0014_]ûÀÌlF_x0005_½ûÀ_x000C_æ¶ÞLûÀü_x0002__x001F_ _x000E_ûÀÔÙ:_x0007_¹¤ûÀxïâ9îúÀ_x001F_´ï¢AýÀ_x0014_ÁôMüÀº_x000B_2Ï­%_x0002_Á¶³¬6ÀV_x0002_ÁJ'8¢ßüÀfÒåô_x0016__x0005__x0002_ÁóÛýÀÐ(o_x0019_»_x0012_þÀ_x001E_ûdë¡k_x0001_ÁsèË¥üÀäg_x001F_~lèûÀ4wë6úÀFåé_x0003__x0004_{U_x0003_Á¼¶'(®oþÀÌ1ö'ÛüÀ43#°»rÿÀ¬O{Õ_x0016_ÐûÀô#5¶âùþÀh?w@úÀ0Ð2sáüÀt_x0004_U)¸¼ýÀ_x001C_5b²L#ýÀü _x0008_»Ã6úÀTcÀ&gt;_x000C_Ù_x0002_Á!¶È½üÀ/0ç»ìûÀ¬j_x0002_æüÀæ-^å_x0003_Á&gt;Úä@^_x001A__x0001_Á¢_x0016_¼}ñüÀl@©hwúÀLûã_x0012_ûÀpNüùÀd\Nn×ßûÀ_x000C_ÅÓçPúÀT½oºþÀäjfüÚúÀ_x001C_3÷P\NþÀÐhø_x001E_wýÀ_x000E_úíÕ_x0003_ÁLä½ùÔÿÀ,Óå¯KûÀBM*&gt;Ý(_x0003_Ál(Ó!pjÿÀ_x0002__x0005_¤0±óN_x0005_úÀÔÈ_x0008_»ýÀ0â%¡"üÀHTBzz¾úÀ_x0004__x0002_zðþÀ4SÝ_x000D__x0003_ñþÀ¸Zj¢*ûÀ&amp;÷\b`_x0001_ÁHKù°úÀdcivûÈüÀtùíL³ûÀäÔÖy=úÀD±ÈiÌúÀT +ÜûÀ|à.ÁÐÐùÀÆZëí_x0003__x0002_Á;ücýÀR_x001F__x000F_ê_x0001_Á¤ä,Ã_x000D_ÿÀ__x000C_ÈË½úÀ¶Í_x0006_¿Ù_x0002_Áô!.ý#ÈúÀìÈVp¤ÖúÀD|×h.ýÀz1@@À_x0003__x0002_Á&lt;_x0017_ZY]ýÀ_x000C_nG_x001C_tòûÀÆ_x001A_}5rS_x0002_Á_x0004__x0005_±_x000B__x0019_úÀ&lt;_x000E__x001C_ÿÀ,è#éõÃýÀppQr_x0004__x0007_Õú_x0003_ÁÜlþB-ûÀB_x0006_ùùÛ_x0004_Ád¡KÊÆòúÀp[H._x001C_ýÀRaCY2úÀ,$eéûÀ:áþÀT'¿ùÀFþÀÈx{Ð0ÿÀ¨_x0004_ê_x0013_"±üÀÄs_x0019_áò³þÀÜå3úÀLÛ_x0018_\^ýÀÔ_x0005_ÏÁ¦ËüÀ@Öu_x0002_àGüÀÄzèó_x0005__x0014_üÀdÖ¾N'ýÀÒÙ«¢ý_x0004_ÁemÙfþÀ|x_x0017_ØÑ¥ûÀÔZ_x0016_&lt;6úÀ$sÒîØûÀ_x0014_âÕ"ÈüÀ¼.'¨_ÆüÀ&lt;9(C_x0015_ûÀ_x0014_ß_x0017_`ÈúÀHÐ¤lýÀD_x0001_Ì|æ_x0015_ÿÀh£{}¨ÿÀ@c¯_x0003_8vüÀ4f²ñbÆÿÀ_x0006__x0008_dwº£þÀ(ôy_x001F_¬yüÀ_x0014_£fúÀ\_x000B_²ÅjÿÀ_x000C_Gn;rKÿÀz¨=tøF_x0006_ÁüÔqëØeûÀ\ïê]5ûÀxo_x0013_ã¡ÿÿÀô3ÛòüÀ¬(okûÀôÂ&gt;¯ÿÀ(ÉãÍûÀ_x0005_0Í¥_x001B_ÿÀãc_x0003_vÿÀ0_x0012_À+SpÿÀRþÀØoúÀÿÀ¤®º?þÀ Ãm_x001E_tüÀ¤Ç[ýÀè½{_x0002_Á\PÉ£ËýÀÜ_x0015_0Û'ÿÀ=Î{Tñ_x0001_Á¼s_x0004__x0013_lþÀÌ¼ëYÎÝûÀÂÁ¯ ¯ûÀ$_x0010_	ÁÁ_x0007_ÿÀ\&amp;3f_x0015_ûÀd;r¼_x0007__x0014_ûÀ¦ê_x000B_+_x0003__x0005_Â_x000F__x0001_Áä|A6ûÀä½-ÀwûÀ´/(búÀ&lt;n_x0012_%êéÿÀ$íô	ÿkûÀïÒ_x001E_ÏâÿÀ|_x0008_8±®üÀúÍõ^_x0003_Ál©é(_x0005_úÀü_x0019_s-ÎØûÀ_x000C_[³mÕ_x000E_úÀ´&gt;¯°]üÀªv.uÆå_x0003_Á	äkkûÀ´eÝy©ÚùÀ¬ÚvhþÀ´©±7ý?ÿÀìÙe_x001E_JûÀ_x0004_ãü_x0004_f)üÀ|Êÿ£kþÀ_x000C_\_x000D_rúÀxÆBæ_x000C__x0005_þÀR_x0014_K®ö_x0001_ÁT]bæ(_x001E_ýÀ_x0004_»"P¶ýÀX0,Ä¹_x000B__x0003_Áfö!_x001E_äø_x0002_Á\ÂB8ÜIúÀÜÊ²dgýÀ_x000C_¡¢Ç_x001A_(úÀ\$óÜÌ_x001E_úÀ_x0001__x0005_¼69.ãDûÀ"{0_x0017__x0011_ _x0001_Ádþ´£ËûÀÌ_x0016_2_x0004_ëûÀ¼F_x0011_ÀüÀD4BSdüÀ0@FÍóùÀ¤p_x001D_JèñúÀ¾H£¸,üÀ¼h_x0003__x001C_àþÀ|Ë`¶_x0018_púÀ´äuÀ1½_x0001_Ád^çq_x001E_üÀX%(PüÀ _x001E_Ä_x0008_â_x0017_üÀP_x001A_|!SýÀ¼Y_x001C_WüÀyt_hüÀ´Sóx_x0011_GÿÀÔ=_x001B_úÛúÀ@Ù_x001E_çùÀ*§åúz_x000E__x0001_ÁÄb·æSüÀ_x0002_Ï.ãÖûÀ¤_x0010_àÿÀ´ön2_x001E_büÀ0ýSÝG_x000C_üÀ0ï?¤\úÀÌÕ!î¾úÀ0¡sm,éÿÀ¨qN_x0006_5&amp;úÀl^5W_x0006__x0008_f{üÀØ_x0015_Éÿ=üÀÜØG¢cúÀ_x001C_«)_x0008_H¦þÀÄd.pbÆùÀTê_x001E__x0002__x0003__x0014_üÀ_x001C_[å_x0011_:üÀôðµb_x000B_§úÀ_x0004_.·ùlýÀTó_x0007__x000E_æùÀ¼É®LúÀl±_x0006_æÿÀ|Û_x000D_(_x0013_ýÀ_x001C_}åëJ\ûÀÀ;~´R_x0010_ûÀ_x0014_-ºüüÀüABÒ_x0007_ûÀ&lt;_x001A_ñ_x000B_A®ûÀ8óåíDîýÀNn0_x001E_£_x0001_ÁÄ_x0005__x0003_Ñ±úÀðÙæbäùÀßÂh_x0002_#_x0006_Á\\ýEúÀT@OË¶ìùÀtê_x0019_Çc	üÀ`ãå_x0013_úÀ_x000B__x000C_o#_x001A__x0006_Á$U¼Í?üÀTHçVÍoûÀÄ¶_x0015_¶ÖüÀ_x0018_ñ·¹MÿÀ_x0004__x0006_´_x0003_vï_x0012_OýÀ Ç·¢ªüÀdU_x000C__x000E_iûÀôßë	üÀµÂ¯vÉúÀ_x0006_¸2ä¢_x0001_Á,åAÓVýÀPVâr_x0004_Á_x000C_`E½vôúÀü_x0002_YWØùÀ_x001A_9Ù¼_x0004_ÁD_x001C_þ_x000C_2ýÀ_x0014_àlx_x0013__x0004_ÿÀævñu¢Ù_x0004_ÁÚ¸²§±þ_x0004_Á0Ô^E_x0017_òúÀä!îi÷ùÀPc¬¡&gt;úÀÒA¼!_x0015_ª_x0001_ÁLâ¶XzêûÀD»KÐUØüÀp(ß¼JýÀnf£ÔþÀ_x001C__x0001_yRúÀ´_x0001__x0002_ÍuüÀ;W_x0014_í3þÀ_x0014__x0018_Þ®ßÿÀ&amp;üQüÀ SW±gûÀ&lt;_x0005_HuèûÀÀ¼z~øXÿÀ´.½_x0004__x0006__x001D_GúÀ³h_x0003_´üüÀt{øa½ûÀ_x000E_Ã_x0007_Ñ_x0001_ÁÌpf3¬xüÀ_x0004_X0lø£üÀ¼î&gt;®ÿÀ|Ym3õùÀ0ª¡Â49üÀpÚ¨zwãýÀ¤«iv_x0017_:þÀ _x000D_²ú^ÿÀø0uJ_x0004_ÁÀñ·Î~úÀ@&amp;_x0005_øIüÀÖé_x0013_Ü¬E_x0001_ÁÀÈ_¢=üÀÐW\_x0014_0ÉúÀ_x001C_jó&amp;nÇùÀÐÆ_x0017_x»¤üÀlåÞæWüþÀÄ_x001D_'_x0015_*eþÀP¦g,_x0004_ÁÄð6À3ýÀ|(òÖ=úÀê¼d_x0019__x0001_ûÀ&lt;ú¼®_x0002_úÀ o_x0018_£_x000B_þÀ_x001E_[&amp;}n_x0002_ÁÜô Ü#þÀ± ,_x0008_ÕüÀ4ÌÈd_x000F_lüÀ_x0002__x0003_4ú{~ðGþÀÜöæÓàÔùÀ,£°_x001E_}ÿÀ\å±µ4ØùÀ|óÏS_x001D__x0002_Á_x0002__x001F_þ_x0012_=ýÀpìþªûÀ\üýÀLö:ÓÈVÿÀÌ2¾Åe[úÀ\(m©øùÀL7_x0011_\MüÀ8u&amp;DÖ[üÀ4£±û'_x0007_úÀø¶0f¬þÀlà¶Ù­aúÀlø°,ÅÈþÀhÞV:KÿÀ_x0004__x001D_ý¤Ë¹ÿÀÚÚòes~_x0002_Áà_x0015_¡LªÍùÀàþÂA_x0008_ÍùÀtdÜ"_x001F_GúÀüËÃnÃýÀ,¥±m_x0004_ûÀô¡HËÂ&lt;úÀ`¬;ócýÀ,_x0017_«V¹_x0006_ûÀH_x0007_P¨üÀD°Ñn~í_x0001_ÁÞà_x0002_üj_x0001_ÁÌ¤_x0004_6_x0001__x0002_}þÀ°ëDz])úÀ_x000C_H6_x001B__x0005_úÀ_x0014_êÒàüÀ~{àAÃ_x0001_Á_x0010_«âÿyúÀäZAÌûÀÐ_x001D_~ë­¢úÀ0Q*_x0019_üÀ´{_x0012_$dþÀ¬TêU¿tûÀ¤&gt;æèdüÀÄýuÝÄ5ÿÀ$'ÍDçwúÀ^æÉýÀlÂuËaýúÀÌ:tõÊûÀôµÂõYûÀ_x0004_]_x000F_ûUÙýÀL_Ð_x0013__x0011_þÀÔ_x000F_±_x0018_ò»ýÀ|¢_x001C_Ï WüÀÔæ.ë¶_x001D_þÀô¯ì4ÕEüÀ¨JAþÀ@DÉáSíüÀôjV_x0013_&lt;ýÀ´áÇ­e÷ùÀäÎæ]SûÀ_x0014_Ì±±úÀ¤H»Õ_x0015_ËúÀÎ½ñÔ_x000F_È_x0001_Á_x0001__x0003__x000D_ÊÞã¢þÀ_x000C_úÆ_x001F_ÓÿÀ&lt;x_x001B__x0008_oìúÀ´"[¬û_x0001_ýÀL_x001E_qxÖýÀd4d¾&gt;yýÀ*Ú8¯_x0008_üÀ*~9$t_x0001_Áä,£_x0018_ÐIýÀd¢_x000D__x001F__x0001_TüÀH'¥ÓMuúÀüÚLG¦üÀvü_x000F_¾J._x0001_Á´¤xËAUüÀäê»[­ûÀ_x0014_Áò/ûÀ¼/'¤êúüÀ_x001A_^H¥q_x0001_ÁÄ_x0012_IÓüÆúÀ_x0008_7&lt;_x0005_m_x001A_üÀ I QG^úÀ0?_x0001_Ý6ýÀ_x0014_ÐEÇFûÀ¤ÝzÝ+±ýÀ_x0010_LHò¶_x0001_ÁhÜîñüÀÄ\°_x001F_]_x0002_Á,óÿ®púÀ04Ô_x001D_¨ýúÀì`yï_x000E_úÀ,?SÇþsüÀ¤L¡d_x0007__x000C__x0002_@ûÀ	¼íKLüÀ¨z1ªWÝÿÀ_x0013__x0004_¤m__x0001_Á 0ßÖmÿÀm]w[¬üÀ°À_x001C_*_x0002_ýÀ_x0004_FcDþÀd{ïVü,ýÀ¸_x000D_QZç©ûÀã¿â¥*ýÀh{_x0018_æÿÀ&lt;GzTýÀv+&lt;ã_x0019_C_x0007_Áy×tË=ÿÀêf×°¬_x0007_ÁD/*#¤þÀ&lt;¨à(_x0019_ÿÀt86_x0005_8ûÀ_x0008__x000C_M¼úÀtFí&lt;°ÞùÀöz¤_x000D_*_x0002_ÁÜ]	Ï´uúÀD'ä_x0003_äðùÀ &amp;YÐi_x001C__x0001_Ád_x0006_óÅé-ÿÀ¼¡	_x000B__x001B_#ýÀY)âg%_x0001_Á&lt;_x0007__x001B_fÅ_x000B_ûÀ¬åþÿM_x0004_ûÀÌXÃ&lt;cEüÀtäf;£§ýÀ_x0002__x0006_t#½_x0003_ÿÀx¤[_x0004_ÖûÀ_x0004_ã_x0016__x0019_|üÀôJdÃh;üÀÆ.,_x001D_Ë_x0002_Á_x0004_2côCùüÀìG_x001D__x000F_â¶úÀ_x000C_×ui_x001E_ÇûÀâÕäüñ_x0002_ÁJñ/sù_x0002_Á&lt;»Ã_x0011_×3ûÀ_x001C__x001D_çÀö_x0005_üÀ_x0002_I_x0005_°þÀ¤S_x0002_]_x0003_IýÀÀd·DÑ=ûÀ_x0008_À_x000D_4Ê.þÀØÔ¶âGüÀ¼¨«OIÓúÀ\2×ô(«ýÀâGêm_x0002_Á|¡"_x0002_öçûÀ_x001C_âL?òSþÀ¬à_x0014_»_x0002_Á4äà_x0016_þÀ	£Æ#_x0001_ÁàÖ_x0015_ì¡íþÀ_x001A_ðÒÈ_x0018_ä_x0001_Á Þo'²_x0002_Á¼k]_x0013_­ýÀ4_x001B_Q·îÿÀLñOLûÀ,ÞC_x0003__x0006_ÔñûÀÌ^H%_x0007_ýÀ&gt;Õ_x001A_®ªù_x0003_ÁÜrËv8ýÀH°g_x0013_æ_x0012_þÀØ©Q;,ûÀ_x0014_ë,_x001A_yúÀð_x0001_éÀÈùÀ´cÕØdûÀïár¾hûÀt{ðûÀÌ®­7_x001B_åýÀrðÒ_x0011_;Ä_x0002_Ál)@îìùÀ_x001C_^cþì_x0005_üÀè÷Å)¼;ûÀ_x0004_ÐgÀÌTüÀ¾WS_x0018_LL_x0004_Á,_x0002_l÷á­ýÀ&lt;íÎÖûÀê þN_x000F__x0003_Á°=_x001F_[ÂvûÀ¬ÃsôüÀràGèÒüÀ¤ ·hoüÀP\Hx££ûÀ\Ìº_x000D_:|úÀ\±L_x0001_þÀTïg}n_x0013_ûÀêènJ_x0003_Á_x0014_*L;GýÀØdÜ&gt;óöüÀ_x0007_	d_x001D_·ÞûÀHJpPÔüÀDòé¬°4þÀ_x0014_;ÝÙæuüÀlÝR±_x001E__x0014_ýÀ$*_x0008_¡aäúÀ&lt;_x000B_36ªþÀÄ0ô¨ÞéÿÀ¦@Ý_x001B_(_x0005__x0001_Á°_x0002_ð-ÈøúÀÔÑ_x0018_þÀÔj&lt;Ý9óüÀ_x001C__x000C__x0003_§±ÖùÀ_x0014__x0001_XM_x001B_úÀä4ÏY¤üþÀ¨=ðù4&lt;ÿÀ_x000C_á_x0014_0ÇþûÀlÂ©_x0018_mþÀ´±3rÐûÀLTó_x0005_yCúÀ_x000C_ÃDVÖÏùÀÄZÚHó¬þÀÐ×ubúÀ|=ðïo_x0002_ÁÄ	ôw_x0007_ýÀär_x0004_ûÀû_x001D_»:_x0007_Á¬äNÝýÀÄÇ;ôE7ýÀd¼x}þÀ_x000C_¡wÉ&gt;«úÀ[_x0006_;_x0003__x0005_ÑûÀT2NJÍþÀÌþKÖiÞùÀ(ß]ï5_x0004_úÀ\ÐïPdþÀ¦Zâ ¯_x0001_Á¸Â®îXüÀ(1&gt;#%ýÀÖ8}êa_x0001_Áà÷àÂÅRüÀ_x0003_¥´óÑÿÀbbb_x0005__x0003_Á¤_x001C__x0001__x001F_Ð,ýÀt3JwnÀûÀÔ£Ù`x_x0002_úÀDÚ-^ÒòúÀÜÏ_x0008_ýÀ|Ð1ÑÀ`úÀÖ.É/_x0001_Á_x000C_jøvêùÀ¼uá_x0017_ûÀd_x000F_âK_x001B_ÿÀìØî_x0010_äúÀ|ÓðfìûÀZ14ÌÄ?_x0003_Áð¸y5uüÀ_x001C_Ja_x0003_ÈLúÀ8åL¸#úÀ_x0010_·y­&lt;ýÀ|0uÝò»üÀ_x0014_ô_x001A_&gt;jÅüÀ_x000C__x000D_	ú&gt;ùþÀ_x0005__x0007_TËë3îÿÀÒ`­Ü_x0006__x0005_ÁøÈ)rBúÀÄ_x001E_)èÕxüÀDû_x0002_y¨ûÀ_x0011_º_x0008_ýÀÈ_x0006_úÀ_x0004_ ÑÐ(àùÀÀaUö_x0006_µýÀ\Hpo%ûÀ;5r"ÐúÀsÅzüÀØ_x001A__x0011_öÏeúÀf¾2Ê¦_x0005_Á´¼=rÊúÀ_x0014_j_x000C_[þùÀ_x001E__x0002_5ÁS_x0001_Áõ|Õ@pýÀ´ÃÞy[¥ûÀ_x0004_óïFöãùÀ¬*m_x0013_¨ûÀ_x0014_ {jýÀÄ­ð_x0019_ÓûÀ&lt;ªÚÅ~ýÀþÉv_x0001_§_x0005_ÁDÿÖ÷¡ÜúÀÒHoýV_x0005_Á&lt;¸_x0011_çCüÀÈû_x0013_oºûÀD³_x001E_a:üÀÌQ^_x001B_#ýÀ¤_x0003__x0010__x0004__x0008_¤DüÀÔ{X_x0007_ÃüÀ_x0004_gióüÀDðn\µüÀRQÒR_x0004_Ádî_x000D_)üÀ CHÎüÀN_x0008_Ñ«f?_x0001_Áö_x0003__FÐ_x0001_ÁÒ$3_x0010__x0015__x0001_Ávm6=Yu_x0004_ÁpßVÀ|¡üÀlÒÁ_x0002_çúÀöäôÙG_x0004_ÁtÚ&lt;Gâö_x0001_ÁJ Qà¬u_x0001_Áf7_x0003_ô9_x0004_ÁLI_x0003_þÀdo?Op_x0004_Áhª_x0005_ó¡ÉýÀì´_x0007_Ç©ÏýÀp¬pv{àüÀÌ6O¡f#ýÀ_x000C_ÊD¹_x001E_ýÀ_x0014__x0004_ë¸oýùÀtd_x0006_âÿíûÀ ¬®xóûÀPó_x0018_°æbüÀ,_x000B_ë_x0019__x0018_úÀºz-ö_x0001_Á¼XZ&gt;ÐúÀLÓ _x0014_ß7þÀ_x0007__x0008_nÑ_x001A_ð@_x0005__x0007_Á|2×íc3úÀü"ÒÈjÿÀüE£_x0003_IúÀ¸3ð[Ú³_x0001_Á&lt;8OªË±ÿÀ4óÃ¾þÀ\_x001F_­8júÀ´_x000B_4áþdúÀtË&gt;²£¯_x0007_Á°¸r+AüÀ_x0004_¦c@}üÀxçòF¿î_x0001_Á3eCüÀ¼`ÂþÀDÀû_x000F_:ýÀ2¼Zô_x0010__x0001_ÁâÏZÄûÀ_x001C_¤®ÝúÀ_x001C_K_x0002_tWûÀtGòâ_x000D_úÀl_x0001_öæ_x0019_ÿÀÄ"æ©%ÝüÀ&lt;Ð!ië¹þÀ q$d÷üÀ,È´!~ûÀ_x0007_¶BÕ¢üÀv_x0006_D·ÿÀ_x0014_¯ÁûÀ_x0004_±i¼£ÊüÀ4¾àüÎûÀ¬&gt;FL_x0005__x0007_ÆþÀ¤Y(ä_x000D_ýÀ _x0019_³8_x0001_×úÀ4ç¼»fKúÀ,+ÞÑþÀ,ÃA²Ó\ýÀø]S_x0002_ ÿÀÑ§BKµþÀ|=Ô qúÀ_x0004_ bï£üÀ@k _x0006_Ï_x001B_úÀ,`hb&lt;öúÀò_x000B_±bt±_x0005_Áü¨_x0007_ÄYÐúÀ_x0008_ÝæQÝ»þÀD$i|Å úÀue2s3ûÀ_x0010_Aÿm|ôùÀ,$Þ§ßýÀÜ/lQ7wÿÀ\m'Ñ©úÀHMCiûÀ¬R[]RýÀüw5KP_x0003_üÀ´2¨56ÿÀ8X?G»_x001A_ÿÀÔ§/&amp;­oûÀô9ípúpüÀÄ_x0013_°_x0008__x0007_'üÀ_x0018_º:ÜûÀÑaájúÀ4ü_x000F_Å_x0019_üÀ_x0002__x0003_ày¬Ú°ûÀpú&lt;üÀØ_x001C_jgÎ­úÀ\­®_x001C_;PÿÀÄ|×qÉ¼ûÀ$m_x0002_båûÀÔÀ2_x0008__x001F_þÀÔ_x0018_cçß_x0003_ûÀl»oê=³þÀP¡râÚûÀ|yÁ·_x001B_»ûÀÜN_x0012_Ñ~2üÀÜ_x000C_aÛ+ñùÀX]î_x0001_WõÿÀ´fÍ3eýÀ4@°aÿÀþ_x0005_nÃW_x0002_ÁÇ0_x001A_5úÀÔ¶Øÿ@üÀxy(/ÓrúÀ\h®GmN_x0001_ÁDÅláÖéúÀ¼{|l¤úÀ,_x000D_Öh2ZýÀäéw_x0015_úAÿÀ_x0014_íoª¢ÏüÀô?Ú_x000D_¡VúÀTWÞècúÀüO_x0019_à£ÀúÀpñ&gt;þàýÀ8 XÈòxýÀ.Ä`_x0002__x0003_ï_x0002_Á_x0014__QûåýÀT_x001C_!¸ SûÀÄßÃÉö ýÀÌ{ññ%yûÀ(à¤_x0015_üÀüOã¨¢ýÀÜuúÞ_x001E_ûýÀdSk_x0003_ýÀLÙ¤b%ÿÀà-)_x001D_c_x000E_üÀRÚÂiÅ_x0001_Á_x0004_Õb_x000C_ üÀ¨MÐÔ_x000F_ÃûÀø¾_=­®üÀø9L1*ÿÀLÝm+_x0018_úÀ\ ë\ÎúûÀäØ#_x001C_.ýÀã_x001D_ /ñýÀÔ7`¥Y_x000D_üÀÐÅ²âúÀDà"_x0019_þ_x0013_úÀÌÏmQÜýÀ¬ÅçRÿÀ&amp;É´Ä_x0012_úÀäÛã¹­ËÿÀè³¡=öþÀ|¸_x0004_E½ ûÀ_x0018_çÜ_x001D_nÃýÀt°_x0012_fÿÀ@·_x0019_ßâ)ûÀ_x0003_	Ôß?Ü_x0002__x0001_Á	_x001C_¦`l&lt;_x0003_Á&lt;Çä6núÀBNC_x0018_Ú_x0003_Á:Îïd`_x0001_Ál¯_x0016__x0005_âüÀ¤_x0008_äcô`üÀîÏ_x0007__x000B_r_x0003_ÁÜÆ¾Ë£úÀÄÖ©ôLÿÀP_x0003_Ú¦ß¿ýÀ_x000E_Û±&amp;4_x0007__x0001_Á¸$,9¡1úÀ_x0014_ëÒ[2ÔüÀô_x001A_V¤áúÀlùÚ_x000E__x000B_úÀ|¬­|ÖüÀÀV__x0006_ÉîûÀPÙ_x0017_ÞüÀ\_x0014_]&lt;æúÀ\y!KOûÀÈmòÓ-ûÀÔK=ß_x000D_ÈùÀìO`d7öüÀ_x0006_~ªgÑ_x0002_ÁÄí_x0017__x0011_6lüÀØ_x0004_~éÝ8üÀô×µûÀtÓ[ÐùÀ8É#_x001D_.ûÀJÅ°ë6#_x0003_Ávô_x0006__x000B__x0006_L_x0001_ÁÛHÑXüÀq_x0007_&amp;AúÀ&lt;£\ùùÀ_x0015_s_x0012_Ë_x0002_Ádøà¶!úÀ_x000B_ÒI_x0005_Â_x0008__x0003_Áô_x000E_Óä_x0002_òýÀÄú)¶÷þÀ_x000C_'BÂûÀ_x0004_3^¨xÅùÀüÀ3äûÀ´pÈðýÀ´~yÒ`iýÀÌßÕò`7üÀ|q¡:üÀ_x0014__x0013_½AKrüÀä¤9_x001F_àûÀzÜþc}e_x0001_Ád\Û_x0018_sûÀtÈ5·(üÀâþSø_x001F_~_x0003_Á_x000C_L£nåûÀÄÖv_ýÀ_x0016__x000E_S	IüÀ2êW/*_x0006_Á(õÜP_x0007__x0006_Á|¬LÈüÀ_x0008__x000F_ @}üÀnæÔÛàÁ_x0006_ÁaP¾þÀ_x0014_§&lt;zÐ(úÀ_x0001__x0003_È5EÞ&lt;ÁüÀÁâ®hÿÀ$}_x0002__x000F_ÛÎùÀ_x0008_¦èÓÚ+ûÀÜ,é0ö©üÀ´__x0002_ÛrºýÀ_x0014_Aa.`ýÀ\ÇÏ÷fþÀ&lt;Îñ_x0011__x0010_ÌýÀÒ¥:_x000D_Ì4_x0001_ÁTH-h&gt;IûÀLçvÇÅKüÀÜlÌÒéNúÀ_x0008_k¯7ûþÀä Föf_x000F_úÀøõÿe_x0012_·úÀ_x0018__x000B_FÍ_x0001_Á¨Dm(_x0017_åüÀÌÙµ%üÀÕ¤_x001A_éýÀr_x0012_´ù_x001E__x0001_ÁLD_x000E_ÙûÀ@_x0001_F¨yýÀ_x0014_ÔAEe«ÿÀPVYØ8ûÀþEñCÇúÀ_x000C__x0014_½©ðþÀ³Wú1:þÀ´¢qøeGýÀÀ _x0018_éWúÀ_x0012_Y|_x001E_ÆûÀ_x0004_í_x0002__x0004__x0005_ÖðÿÀ{þ`ÃÞúÀv&lt;5ð»_x0018__x0001_ÁDaý úÀìçkÖùÀ4åÌ_x001C_N*ýÀÂz*Û_x0002_Áâ±_x0005_©_x0001_ÁTÊtÓiûÀdÌ¡;ÿ_x0002_ÿÀT§oÝ¯ÄþÀ´ÛlmÓ°_x0003_Áþ¹ö»Ì¨_x0004_Á_x0012_²Bÿ_x0001_ÁÄÒSÊ|*þÀxzO_x001D_9õùÀð£¬súÀàXu)õáÿÀtá­9úÀì¾z2í¾üÀôö&amp;µÄúÀÄ_x000E_güÀ_x001C_Ú_x0011_7á_x0006_ûÀ$_x0002__x000C_`µ~ýÀpÆ]¾JþÀ\ëÆ­ÍýÀÚÍí¼¿+_x0001_Áß_x0006__x0015_¬ýÀò¤peÑJ_x0004_Á_x000C_øl_x001B_ÛüÀö_x0016_F*s_x000C__x0001_Á_x0011_ÃÅÛùÀ_x0003__x0005_,!hâ,pûÀ4TýÀ_x0004_¹4¼9äýÀ&amp;(_x0018_D_x0004__x0003_Á,ÉùYcûÀ_x0003_þ_x0016__x0016_à§ûÀÄRV6[KúÀ_x0006_J§S_x0011__x0002_Á_x000C_êCî_x0016_üÀ_x0008_5µÙ	ª_x0003_Á´B-q_x001D_vúÀ0Pöë_x000F_úÀp+Ýå-þÀ8ü¦;üûÀ&gt;n_x001A_Ì0_x0003_ÁücÈËQûÀ_x0014_kØ¾)_x0014_ýÀ_x0014_®4_x0019_¥.þÀÜÐ±f ªûÀ¬_x0011__x0002__x0006_,ýÀÜ6CÇkÿüÀôÌ1Ýß_x000F_úÀÌnP¥üÀ_x001C_±_x001E_ºÏÿúÀÑp¥±ÙÿÀ¬_x001A_Z$ÿÀl_x001D_5]_x001A_ÉüÀÄ5öúûÀèÏªW£ûÀêiÔ9_x0003_ÁÜË_x001B_Ú-_x0001_Á&amp;nM´_x0003__x0005_h_x0003_ÁT³^ë ûÀ(*/_x000D__x0007_³ýÀ_x0018_%ýÅÇ«úÀ_x0008__x000F_D:|ýÀzªæÒR_x0001_Áv/ð&amp;_x0002__x001C__x0001_ÁTÓKcýÀÌ1&lt;û_x0007__x0003_Áô²9ñ_x000B_lúÀhÖ±QnûÀjr_x0013_b_x0004_ÿÀ,³ãt%üÀ_x0018_nèÒúÀ´x_x0016_	5NúÀ$h+¤çÁýÀ_x0018_OgýÀÌ1_x000B_Õ'þÀ´ÿAýÃ#ûÀ´´àK6VüÀ*«¦_x0007_þÀ²_x0005_o÷_x001C__x0003_Á_x0010__x001A_l^9_x0003_Á_x0004_÷0CþÀLö&lt;ã_x000C_ÆúÀî;_x0011_P_x0005__x0012__x0003_Á_x001C_&amp;!úÀ*K_x0002__x0016__x0003_Á¬_x000D_¥Å`füÀÄ,%;ûÿÀÜý«¬¦ýÀ´^¯Î6]þÀ_x0005__x0006_¼MÄ	'úÀ¼Ñ}Io8_x0005_ÁijÙÿÀdå_x0013_$_x001F_üÀå_x000D_U;¸ûÀüå¶çÅ×úÀiI£ÒzüÀ_x0005__x0003_ÔÛûÀäNêâÉRüÀ:åªµc_x0005_Á¾¹XcýÀ_x0018_XZ_x001A_ÅQûÀ_x0002_Ù_x0008_0J_x0002_Áìý_x001B__x000F_W_x0003_ûÀD±p85»ûÀ0r\·_x0005_Áì7~®`UþÀ¬Sz¤£_x0008_ýÀ¬Æb_x0016_ewÿÀ_x0014_Áõa_¬ûÀÜ°_x0004_Rç7üÀ4ç³!ýÀì_x0012_¦±ÇüÀ\ä´¢°#üÀ²1Z¢5_x0001_ÁdÇBÁóûÀ_x0014_/_x001C_µÙ7úÀÌR&lt;­±ûÀp5&lt;brþÀØß­EMûÀPÇ[×9%þÀlÐx^_x0002__x0004_ï_x0001_ýÀD_x0016_»ÛêúÀìz;d¾ÿÀd^_x001E_ïÔEþÀ¢RW¨_x0015__x000F__x0002_Á@_x0016__x0018_ÍÿùÀâ_x0008_¼ÃÈA_x0002_Áð_x0011__x001A_HßüÀ 3HqúÀ,õíùf8þÀäÉ rí_x0015_üÀâòì_x0007_&lt;_x0003_ÁDùäNò§ûÀL/7üûÀæa4Ü_x0013__x0002_ÁD²_x001D_2ÑúÀDcÈð_x0011_¨ýÀèi"èZúÀ4ù[`_x0003_ûÀ&lt;à¥HüÀ_x0008_(ÑµÖßþÀ$Ú?Ç_x001D_þÀLï|ËlìûÀ,ó_x0007_þÄÎüÀ¤¥àÂiþÀ¤jU_x0010_v[üÀ¤´möâûÀØ_x001E_»ÚR_x0012__x0001_Á&amp;_x001E_j_x0003_cA_x0001_Á.á/ì¸_x0002_ÁÐcv#RþÀÚGæ¨Ò_x0002_Á_x0002__x0007_¼ýmnüÀlzÞö*üÀìd°+_x0018__x001A_ûÀXø&gt;yþÀ4ðNvwüÀ¬tÎWu]úÀn»«Â_x0001_:_x0001_Á*_x001F_~_x0002_Á_x000C_EÜÖ&lt;ÝùÀ_x001C__x0001_R:;úÀÔ.¹_x001B_Ó_x0010_úÀ04|&lt;«$_x0001_Á¤#qùýÀV*c_x0005_ÂüÀÄ¨_x0006_¶ô_x001F_ýÀH¡$g"ûÀÜPsÍÛ_x001B_þÀ,ÅÌ4¨üÀ_x0004_9@þÀjµ_i_x0001_ÁXä_x0013__x001F__x000C_ÿÀÝ_x001F_~(0ÿÀô_x0019__x000B_ã²üÀ_x0016_©{µ3j_x0002_Á_x000C_m=ÒàÿÀÄ~#"1@ûÀ$¤ØñDtúÀ_x000C_´É±UëúÀÄ_x0018_2-ÉoÿÀ´&amp;(¡ÐÍÿÀJ°çcc^_x0002_Áà_x0003_Ïr_x0003__x0008_À1úÀ_x000C__x0004_¢Ú3þÀ¢ÈGZÙk_x0001_Á)_x0010_ãr(üÀü·&lt;(ªÎúÀü_x000E_ÆOÀüÀ4H«6­¥ýÀ&gt;ï°&gt;\_x0005__x0003_ÁÐðè­4ûÀô_x000C_v·Ê&amp;ýÀämv_ýÀ\_x0007_PÌn^úÀÔ{1ºÚúÀdÏ¾òn=ûÀÌJâ`_üÀöÂ_x0008_W_x001C__x0003_Á_x001A_aæFkA_x0002_Á7=¨x÷úÀ!_x0006__x0011__x0006_úÀl_x000E_¯\´¬ûÀ_x0014_ær´ÞBýÀt._x0005_! %þÀü	i±ÿ¯ûÀ¶Î#íV_x0001_Á,­£_x001E_øúÀÒæKøè_x0017__x0003_ÁìH@~ ÿÀ`Mµ_x001D_ºüÀD©¨_x001D_rëùÀ|_x0001_û¨¸½úÀ_x0014_ÏçÔçÙþÀ0"_x001D_Þá_x001E_ûÀ_x0004__x0005_T\_x0016__x0017__x000D_ûÀÜéºÛìþÀÐ&amp;î&amp;ÌØþÀòWÞ¯ç§_x0004_Á´ùÂ±¿üÀ©wÂü_x0004_Á(ÖÈÆkSúÀÄ¬_x0013_»/ûÀô_x0001_ä1£ÖüÀ_x001E_«_x001D_e¥6_x0004_ÁhK_x0003_°úÀð¡Bél-üÀøÚ_x001F_·ÁúÀ¬"P_x0013_çûÀÈ8_x0002__x0015_ýÀè·XQ6ÑüÀ°!+ù_x0011_/ûÀ#fVbüÀd_x0006_ßÅÿÀV¡}Åu_x0001_Áì@_x000D_$uñùÀX?ÉGÌüÀ_x0014_èe_x001C_búÀLÐhAO_x0004_Áä$ÊÖüÀ¬_x001A_ÇcÿÀPÎÀôÂûÀØ¾;Ð°üÀ4ÇÞÌ»BûÀÀSÇÞìsýÀ(+SnÝþÀJ_x0019__x0004_Ý_x0003__x0006_f2_x0003_Áü_x0006_k-2füÀìF´IÃ½ýÀ1YÆE¹úÀ¼Xx¢×gýÀ,aÄüÀÄ_x0018_Ë._x0002_2üÀ |v¹_x0015_ÕûÀ¼³R	úÀ_x0008_J@*ÝþÀ_x0014_«_x0004_E_x0014_"úÀ\ÞcÑ_x000F__x0003_ÁXP&lt;d»þÀô_x0008_^0^ýÀ¼éÕ _x0003__x001C_úÀ¤X\%_x0014_þÀ¤rQjé`ûÀüÁm©_x000E__x0012_ýÀì_x0001__x0011_&lt;_x000F_úÀ$ÉYªûûÀ_x0014__x0001_­$lAÿÀÔ¬Â²Ê_x000E_þÀ4_x0003_ë0µ_x0003_Á$ÉØ	þÀ_x0007_¸çzûÀ_x000C_}~ptþÀ´Åìy¡OýÀ$©óYaÒýÀ,bZâ_µûÀljóá2úÀ_x001E_íÊ¡{_x0001_ÁÄê_x0005_Å_x001C__x001C_ýÀ_x0001__x0002_ø_x001E_l_x0004_úÀ_x0004_ø6o æùÀ¼&gt;Ö_x001A_ÄüÀ¬Q£å_x0002_KúÀ_¸._x000D_ûÀ,G)¢$ûÀ_x0004_©M_x001A_7ÕûÀ_x0014_äm&amp;fúÀ|åÝ_x0007_67üÀdE&amp;_x0013_»ýÀÌÀê_x0015_%_x001B_úÀ8H÷².DûÀ_x0010_÷Ûë^üÀ_x001C_E_x0006_áyûÀ_x0014_¾Ío;_x0005_ýÀ0Û*SÇ´ýÀÌÚTfwØûÀ¼Ò_x000F__x0008__x0003_þÀx_x0015_ÞtbTþÀhÊ¿èNúÀê»2ï¿b_x0001_ÁàÔ½tXýÀ`®ù]î&amp;üÀ_x000C_} _x0006_Í_x0001_ÁÐsdÇRñúÀä0_x0015_ûéúÀ$_x000E_Ká¿úÀtrJxÿÀ¬Æ&gt;°_x001D_(_x0001_ÁH­ií,_x001A_ýÀ$Xx_x001E_âÔüÀ_x0014__x0003__x001C__x0002__x0007_L_x0019_üÀø~5=¾0úÀ¬_x0001_é$ûÀÐ*ôOh üÀôÅÍ)õÈÿÀx8×0_x0015_úÀÂo®_x0012_H´_x0002_Á_x0004_£,®_x0012_üÀ0V_x0001_¢[úÀ_x0014_Ú°&gt;9úÀ0_x000F_d 3_x000C_ýÀDáêu¼óúÀì[]eNÿÀ_x000C_í_x0016_2¼êþÀÄj7I)1þÀÜïè_x001F_ÍØúÀ¤8°_x0010_«_ûÀìSâås0üÀÔ_x0006_u~©_x0019_ýÀÈè`X_x0005__x0005_üÀ°ÃÀá]$üÀ&amp;³4De_x0003_ÁÜI&gt;QôqýÀ_x001C_$©_x001D_ÉþúÀÖàZÛyC_x0002_Á\$E_x001A_Æ_x0016_úÀ´bÑ%RvúÀØ*í9ìýþÀÄ5à3_x0004__x000E_üÀt.&lt;sÃmûÀTÅÀ_x0008_h_x0002_ÁT[" jüÀ_x0001__x0002_4Ü_x0008__x0007_äâÿÀ¨q1iðúÀÛ­m_x0004_,úÀ_x001C_ë½_x0019_L_x0010_üÀ_x001C_ÆÌÑô_x000B_úÀ_x0004_$#_x000F_¾¨þÀ¼lá_x000E_ø_x0008_úÀ¨d×Ñ_x0001_éúÀPö¥_x001B_nèùÀìQü*_x0010_úÀ8¤ÝúÀ_x0004_'V_x001C_ëìúÀàWn¹g_x0016_ýÀèHÃöváþÀ_x001C_È!_x0007_+_x0001_Á_x000C_w°³_x0014_æþÀ_x0004_:&gt;ëÓúÀ _x000E_}y(ýÀL_{»HÛûÀ_x0010_&amp;ø»ÃúÀ´l&amp;5XúÀ&amp;6Íèç_x0001_Áô_x0013_%ø3éÿÀ¸¤Ùj³_x000B_ÿÀØØ;&lt; úÀT6Ð	h©ýÀ_x0004__x0014_/¤ÛüÀ¼Ýù3&gt;þÀàË­ÀoüÀ`Mì°[_x0001_ÁÌ_x001B_ÎáöbúÀÌÄ__x0002__x0003__x0006_íûÀÛzüÀä=B	9ÛþÀ_x0010_'Î[ vþÀÅÇiOûÀ_x0014_Ab&gt;3süÀÔ_x0016_úÃÌýÀ ïs3	`ýÀdÛ¸_x0014_núÀd2&lt;_x0001__x000C_üÀ\ð&gt;_x001C_èúÀ¼×_x0003_¤L¶úÀ&lt; ß_x000C__x0002_Á_x0017_ÅâÁ+þÀ_x0014__x0015__,túÀ ÔãôíüÀ¬îr`úÀ¤H_x001D_2H÷þÀà×¾_x0016_ üÀ_x0004_þõßÿÀî_x0018_ç¸_x0002_Áp¯ÇýewýÀð÷º_x0018_}.üÀ_x0018_åç®ëHþÀ_x0014_»àãÒÁþÀ°ßô^_x0016_ûÀ_x001C__x0019_'SdäûÀ{Èß"ÌúÀ_x000E__x0010_5¿N_x0002_Á°k_x0018_ ÑùÀlbI8¥}þÀB:;iüÀ_x0003__x0006_(?ëÑ=Å_x0003_Á_x0013_ÔëüÀ0ëY_x0016_«süÀÈ¯è(©X_x0001_Á_x0018_:ý¯9?üÀ_x0004_[¢ó|ÈûÀ_x0014_§Fs¢üÀdÃmÍéWþÀ@_x0006_í&gt;XÁûÀö»¥¼úÀTâÀ9-ûÀÔ!îâ_x001C_ûÀD_x001E_Ó,ÓýÀ_x0014_ 7/\ÿÀ&lt;Õý9¢úÀ|_x0002_¾_x0007_¶_x000C_ûÀÔvú_x000F__x0017__x0014_ÿÀÌ,öàÞ_x0001_ûÀ°M·_üÀ¨_x0003_NsúÀì¼Þ_óâúÀÄaoe7_x001F_ÿÀ_x000C_i~°¹üÀì_x001F_J¨²_x001E_ÿÀPÅr0òèúÀ\0V|Õ	ýÀl0_x0005_(yûÀ´J_x001A_î½¬úÀôh_x000C_K-üÀ_x001C_äÈÐ_x0013_Þ_x0001_Á_x0014__x0011_SÅïüÀ¨¡¥_x0002__x0005_ýùÀtÐì_x000D_%=þÀ¸¶bù¨ýÀèWáÓÂöúÀÄ9?_x000F_7àúÀ_x001C_ÇSýÀ_x0014_q6_x000E_åþÀLÓ®8_x0016_£ýÀ,Å_x001D_Ø_x0001_ýÀ20D_x0017_©Ç_x0001_Á_x0014_W4û¯þÀ,6¼¸ÏúÀ¼'_x0004_/O±úÀh_x0015_x£õ0ûÀ¤L_x0014__x001C__x000D__x0017_ûÀÔ&gt;i¬ýÀ'úGN_x0002_ÁìJ²g_x000F_üÀä$%W_x0015_(ýÀD%1_x0012_üÀ$)SÆïùÀFVDÐwà_x0002_Á_x0014_14£_x0013_£ûÀ´¬êA6&amp;þÀ5,¡üÀÄhW_x0011_RÿÀævKi"_x0002_ÁD½ÏS_x0003_/úÀìV_x0015_&lt;úÀt(T¶ÙÿÀ'Ô_x0005_¡üÀ°T3¹DüÀ_x0002__x0007_°Àfú_x000E_y_x0002_Álîc_x0017__x0005_ÆûÀøhV×ùÀ°S±FzúÀ`Òéë°úÀzi]{aâ_x0002_Áj:`_x001D_2ì_x0002_Á_x001C_aËú_x0008__x0001_Á¤LIêÑúÀørÔ×ò.üÀ_x0008_Ç.Z_x0008__x0002_Á_x0014_â_x0003__x0001_}ýÀ°_x0004_¤æ1ôûÀ@_x000B_ûîßêþÀ@l?iø¦üÀD´^_x000E_ëØùÀöO?E½j_x0004_ÁôÒÐ_x001F_:,ÿÀÜîïïÝúùÀ|Ð_x0006_kÇæüÀ_x000D_õéì1ýÀd_x0018_òÜ"ûÀ°_x000D_¸_x0016_ã ÿÀ ö_x0003_âK_x001D_ûÀ´ëìè_ûÀø_x0010_uó0üÀÍ@¥_x000F_xüÀ_x0008_Ñ*øýÀüE_x0016_ÉåûÀ¸?C½üÀhA_x000C_4lTÿÀ_x0008_ú2°_x0003__x0005__x0019_ÔþÀ_x0004_^¯ÀØGýÀÒRvÏÅ_x0001_Á_x0014_» jQÿÀÈËòËD{_x0003_ÁÌGÍ_x0017_ýÀlHDibþÀÜIçÊìúÀ_x0003_Í 1AtûÀ|¥´·ñãüÀ,_x0006_³ÌuüÀxáî_x0017_¯5üÀÜt&gt;¸úÀTV¼P0úÀÎÞ_x0007_úÀ¦ÚQ¶&amp;Æ_x0003_ÁÐ6t4ûÀì~_x001F_\_x0013_úÀÒ_x0005_Æº_x0003_Á{	LõÿÀ ":ËzþÀ|N_x0013_¼']úÀì _x0003_Ál¨_x0011_x_x0007_UúÀà _x0017_Þw_x0003_þÀ Ò¸o4üÀì.ºòzÿÀHt«+é_x0014_üÀ´ËYVN·üÀ¼á_x0005__x0002_&gt;0þÀÐyÉ¥GûÀ¶s-_ÄþÀ_x0003__x0006_,NÂÑ&lt;ýÀD/±:ÿÀNÆxqsz_x0001_ÁÌÊÙ¸]+üÀTP!äZÿÀ_x000C_%_x0005_ñEýûÀÌebÜEúÀ:âdî_x001E__x0003_Á´qHF&gt;BúÀ43[Ò	ûÀì_x001D_°wMþÀlÀaºmêýÀ,_x0007_®{ôéùÀ0!²ò-úÀ¨!õÉ_x0007_ýÀÈ~àE1üÀl	2±¢pþÀjÖ¢!_x0002_Á´µR_x0004_ÿÀ_x0006_õ½á@ýÀ2÷îeNÉ_x0001_ÁtãÅsøgûÀ\¶ôthÿÀpµÃ$_x0010_ÿÀÄòýº÷ûüÀ_x001C_¾U?î_x0001_úÀÜ4#ÛñùÀ¬Îá^júÀòèÇÓ08_x0001_Áàºvö_x0002__x0001_ÁÑ_x0004__x0004_ë·úÀ_x0010_Mä_x0004__x0006_wÙúÀ|^mÊ)_x000B_þÀÜ_x0012_r7úÀL_x000C_PzKýÀ_x0014__x0017_oè9üÀ_x0004_[_x0005_üÝûÀ(_x0010_]O_x0003_ýÀ_x0018_G_x0006_¾WüÀ Nè ýÀ¼þ_x0017_YÄpûÀ®6_x000D_ûÀ$##_x0016__x0018_²ýÀDøàqéö_x0002_ÁZ_x000C_ë_x001A_ß'_x0004_ÁÐ_x001A_?÷LéüÀ¼!pÊ_x0002_áûÀ_x001C_Yé6_x000F_ýÀøþD³ÆÁþÀbË5¼L_x0004_Á´ºh_x0003_é}ûÀàPu-Ð­ûÀ´_x0017_7»29ýÀ_x001E__x0006_*Ò#_x001B__x0001_ÁðÏÅÒÉþÀò_x000E_v_x000D_º¿_x0004_Á°Ûéb_x000C_-_x0004_ÁZÜÂYÑ=_x0001_ÁÜ±ÉÁ'ÉùÀ_x001C_5/_x0011_ßýÀdû³ ;_x001E_ÿÀ4øo^ÓùÀR _x0018_º_x0004_Á_x0004__x0007__x0010_·2\ÆüÀ_x001C_Æöñx¡ûÀó_x0005_é{¡_x0004_ÁÀ.ì«_x0014_.üÀ¢/L$I_x0004_Áª_x0014_¾T^7_x0002_Á_x0008_»Í`[úýÀ/K±_x001F__x0016_úÀ¨·_x001D_yRúÀì}H¡ñ`üÀÔõûGýüÀ|½úI_x000E_ÓùÀô³IÃ_x001E__x0004_Á_x0016_§òåE_x0004_Á¼2_x0008_. ¡ÿÀ_x0010_)Ø,¹úûÀ_x0014_rW_x001E_üÀLöÑ3q2þÀD$¾úã&amp;ûÀ¤7ån°¹ûÀ2=&lt; -_x0004_ÁüK	3_x0006_DÿÀÍ0ë1_x0001_Át$(ñûÀ6òÍ¯_x0001_ÁDN_x0004_Þ7ÿÀÌt_x0003_ªÜÆÿÀv¬?_x001E__x0016_ý_x0004_Á_x0004_Î[h^HúÀ_x0018_IÏq_x0011_[ýÀ_x0005_½n_x0017_9ýÀ,m_x0003__x0004_Ö_x0014_þÀä&lt;n!8®üÀÈæÙh_x0013_¼ûÀT©r:¶ûÀèõªµ¦ûÀT@Aé½ýÀ4L±É_x000F_IúÀ&lt;ö~(SúÀäÁ68Ù[ûÀi_x0012_|°JúÀZß_x0003_Áöx1E{k_x0002_Á&lt;ÌLT¨úÀt_x0012_ó_x0013_SUÿÀÜ´}nþÀ#|²ÒûÀ._x0010_¸ÒE_x0001_ÁìCX_x001E_ã&gt;üÀlïN³ÁÆýÀ#áúûúÀ|Ù_x001D_	\úÀL`x°ÉlúÀd-Qx°2úÀL°_x0017_íúÀì)^b8²úÀäîôoQyþÀ_x000F_RqQ_x0006_ûÀ²NBo¬_x001E__x0002_Á&lt;iøZFýÀÜPj_x0015_|_x0003_ÁË­w_x0008_þÀl_x0006_Yå)úûÀ_x0005__x0006_Ä¶X¸àùÀv8P¥_x0002_ÁÔ_x0008_£U´$ýÀàc\®ÛþÀd?_x0005__x001A_!|ûÀ|¬_x0014_ÙW]ÿÀð1~­ùõûÀÔðÞfÃ%úÀ_x000C__x0013__x0018_ªs²ûÀ_x0004_õ_x000E_iúÀÌ_x000D_fÄj^ûÀ_x0002__x0003_¾&lt;À_x0005_Á¬2à_ùûÀÔÁ©_x0005_`üÀ\«_^_x001E_ÚùÀ,¶Ä]&gt;ûÀ_x0005_\¨ø¥§_x0001_ÁÜ&amp;@9ãêúÀØ* ûÀ,{)_x0014_èþÀøÊ­5W¿ûÀ¾Îð!o_x0005_Á´r@³ÓÝüÀÜi_x0005_u^üÀÕ_x001F__x000C_úÀ0¢LO_x000E__x0001_Á*¸_x001F_=B2_x0002_ÁPÄý¶ðüÀ_x000C_ÎºúÀ¬'YmâûÀd&lt;Ã8_x0005_ûÀxpu_x0003__x0006_VbýÀTÐ&amp;_x0005_ûÀ&lt;`(G&gt;!üÀ_x0004_çyg=?úÀj{~`¤ÿÀ¼0/¬h·üÀ°J°ÒúÀØÕtûè_x0003_ÁÌñÖÃ_x0007_öúÀÜ,_x0006_&gt;¦úÀ$³Ô¿M(ûÀ¬n¢d_x0001_þÀ_x000C__x001A_R__x000C_ÓüÀ@È_x001B__x001B_&lt;_x0003_ûÀx_x0005_J;_x001C_üÀZv{ÔÓ_x0003_Á¨ ¿®»_x0002_Á$1ë¥8úÀª¸|-3_x0001_ÁtÉRK©úÀ$Ã9ëOûÀônÅ_x0014_¶ºÿÀ@ä«¬¹ûÀ¸÷_x0007_Cª_x000F_þÀ¤_x001C_ÆdÊfûÀ4ne_x0011_ýÀ®FB#&amp;ë_x0003_Á$óh\_x001F_ýÀüiAÿdþÀ\an¤NôýÀ¤å62ÿÀ¼d;mÆüÀ_x0002__x0003_2_x0010_ùug_x0018__x0002_Áä_x0015_Æ-çýÀlú÷¶üÀ_x000E_Q3'_x0001_Á¦Ü¢ÍÑ__x0002_ÁßQcLûÀþ_x0006_»sÚR_x0001_ÁôÏ3¬_x0006_;ûÀ(hEsCûÀ ~dMäûÀ&lt;_x000F_vË+ZüÀø_x000F_K,úÀdúx_x0013_ÓüÀÄt¶_x001F_1ûÀLå%Ëk)ûÀ_x0018_u\¾þüÀ_x001C_d&lt;kä~þÀ1b_x0001_Ø_x0003__x0002_ÁlH{~çýÀ8×²è°_x0002_Ád_x0007_U\·ýÀ.C,8T_x0002_ÁÄ½{ðíúÀüÍk_x0005_üýÀÚpÇÜ@O_x0002_ÁÔä_x000D_õ_x0001_áùÀ_x000C_eGG_x0019_ºûÀ¢ÉÚ_x0004_6_x0002_Át0gá_x0018_üÀ| ±ó_x001F_XýÀ¿_x001E_âgüÀ_x0008_j_x0017_y_x0006_	ÖÔýÀüÜBÀýÀpk;3_x0005_ýÀ´½_x0015_©erúÀ°ýû"(úÀê_jª&amp;_x0006_Á_x0004__x0015_Á_x0018_é÷ùÀP(ûpüÀH(zäÓ_x001D_úÀo_x0001_AEÇúÀì_x0010_×+y_x001F_úÀph¾çX ûÀxï_x0017_*ºþÀ_x0004_²ê±üÀ°µã¦áTûÀE3.FïûÀþúCãG²_x0006_Á|ït}výÀ_x0010_1ãnCÿÀLª_x000C_®AÌþÀx{5ñúýÀ¼_x0016_!_x000E_ÙüÀT¢¹ò9üÀx[_x0014__x0007_¼ÊþÀL¸½À*ýÀ_x000C_H_x0003_¹oþÀ$sc_x0011_¶üÀD~D_x000B_rûÀde³í_x0008_ÿÀL_x0002_ SsâýÀ8uuýMûÀD_x001E_ñ)±ýÀ_x0002__x0005_D_x001F_qÍy_x0002_ÁÎV(_x0003_Á¾²§Öîs_x0002_Ád_x0015_!¹}ÎûÀ¤¦Ëð?¿þÀ_x000C_ùu5YúÀìÜxªLþÀd¦í/TßùÀ|Ñ&amp;ìÿÀ4"_x0001_½ÿÀD,ÐäÎKþÀ´_x0014_Kà³þÀ¸÷/õD©üÀãi¢V_x0001_Á_x001C__x000E_ÜÅúÀø:mLHOüÀþ°_x0005__x0016__x0001_Ád¢áQJ_x000F_ûÀ_x0002__4.,üÀâ©´h _x0001_ÁT¢oqÓøüÀ¨7­W~ûÀ_x001A_p¢f_x000E_ûÀ_x0004_³¶òÿuûÀ?àüö÷ýÀ=~0ýÀDâ³ræúÀðøk&amp;_x0007_þÀÔ_x0006_V+hýÀ¾ñâÒ_x0002_Á,_x0004_Ç{îbûÀ4ÂB_x0004__x0005_C_x0011_üÀ_x0014_8­® þÀ&gt;àEýmþÀ4à£wm¢ûÀdFRQ_x001B_þÀ_x0008_É8ÇûÀz_x0015_ûj_x0004_Á$j¾ôüÀÔ|Yt?þÀ&lt;âë¨¤þÀÔU4Ð´|ýÀTù_x0004_ùæüÀ6à¤Ø_x000D__x0004_Á´Ü3ï×UþÀÌBâ_x0002_zþÀþ{Âi? _x0002_ÁhiÀÌì¸üÀÜF_x001D_õøúÀ_x001C_Zi0þÀX6_x0001_Æ_x0016_üÀ¤GîÜä©ÿÀô?O_x0006_ìáúÀ¼_x0003_Lô¤úÀP_x000F__x0002_ÎîcýÀ_x0010__x0010__x0018_#ÖüÀDÌf5ýÀ4¿ÒÕðüÀPH¥T"&amp;ûÀ_x0006_v6_x0002_ÁÄ¿BÔOúÀ|íº'á_x001B_ûÀ_x001F_{Q_x0011_þÀ_x0003__x0006_dÀMî8óûÀ_x0006_¸H¤_x0003_Á¶ÓC¸M_x0001_Á_x001C_wsÕ÷8þÀ_x0014_#ÆèÜ&gt;úÀD_x001C_h&gt;î¢ýÀ°äyûÀÐK²R4úÀ|Éß¼ÝaþÀ¤~1O8öýÀ&lt;_x0015_ VØMúÀ7:#ñ¯úÀ Þ_x0003_ðúÀ$_x000D_,øvüÀÖ_x0013_/_x000E__x0003_ÁÄ?ìápûÀ_x0004__x0016_÷à°ýÀdÄÓo¢´ûÀGjëºÿÀnv9M_x0016_ûÀ$_x0010_b§sÏþÀ_x0002_öWÙûÀüC_x001C_ÚRYúÀ_x0014_7Ò·rýÀ¸T@#ÖÿÀÔÏ_x001E_ÆT_x001E_ûÀ\ ~Øl@úÀ¬_x0012_&lt;_x000F_4üÀdî_x0005_ÁýúÀÜÊÌ_x0019_Ë)þÀL_x0018_]×aúÀÌµVA_x0003__x0005_¨ÿÀÜ_x0003__x0001_ñôÜûÀüÃf_x0011_Í¤ÿÀ _x0008_Á¬ÒOúÀÔªÛÊ(ÆùÀ´Þ*?2IþÀL_x0003_SôáýÀTµ-WúÀ¤Dñ _x000D_üÀ,gî._üÀä_x0006__x0011_ç²)úÀ_x0004_Ò¡NéúÀPeeOÔûÀÄÔõ(¦|þÀ¾@¿í	_x0003_Á@Æ=wLýÀtàVøüËùÀ¤+§Ý´îúÀôÉ3Í_x0001_+úÀ¤JÏ|ûÀÌÞ÷¯©çùÀºö_x0007_ôÊ_x0003_Á:uÆ_x001E_Ì_x0014__x0003_Ád°Ôj/úÀü#_x0005_¶ýÀ´å_x0004_ËÂaÿÀT5¤Ê üÀ_x0002_%ÁÄ_x0012_ÿÀtz?¡6eúÀ_x0004_J_x001B__x000B_Û5úÀ^§ å=_x0001__x0001_ÁLÆÊÀüùÀ_x0001__x0005_8 ±_x0018_ÿÀ_x000C_»Q_x001C_O°ýÀ_x001C_0ýÀÌýoÓfýÀ¬n_x0003_tô8ûÀöÝ_x0008__x0006_an_x0001_Á¼­ÐR_x001F_þÀ_x0010_°óFþÀÔ!%@° þÀ_x0004_4¶pc¸úÀD _x0013_ç_x001F__x001C_ûÀÈÇÅ¥öûÀd-N_x000B_ÕvüÀÄ_x000C_%»j7ûÀ(GÝË)ûÀ_x001C_SôUY&amp;þÀÄ_x0004_úb4úÀTð¨Z´wþÀ_x000C_RfTÐïûÀHy_x0010_6Ö´üÀ_x0018__x0013_#ßý_x0018_ûÀL_x0015_AKó¯üÀ¬ô§Ö_x0012_ûÀøDö/ýÀ´__x0010_÷üüÀ¤[_x0002_-®_x0001_ÁÔnÃ_x0002__x0012_úÀlr9Þ¹ÜýÀ_x0012__x001C_æb&gt;¸_x0002_Á&gt;5:¨¡_x0001_ÁË(_x0008__x0016_ÍúÀÙ_x0016__x0007__x0005__x0006__x0017_&amp;üÀ*¹àéáç_x0001_ÁzY=u9_x0005_ÁLQæ4ÎûÀpi_x001F__x0018__x0014_ÃüÀ¬½_x001F_;C«üÀö²^_x0002_þýÀt_x0001_iÝªJûÀM_x001E_(§EúÀü«_x0007___x001F_·ûÀ`Häºr{úÀ¬x®y^þÀ´_x001C_Ê_x0002__x0018_¼ûÀüÂYóøýÀ¸yÎsûÀL©Î;_ÎúÀ\øqëZþÀ_x001C_¢|øêè_x0005_Áð­.)_x001E_ÿýÀ2lÅ§%_x0005_Á_x000C__x000B_nÊ1þÀ*¾ü5h$_x0005_Áèz_x000C_Í_x0005_úÀüó²üÀLG%Á+ýÀîWÛA_x001F_¶_x0003_Á_x0005_	¿Ó£ýÀ|_x001C_NõVÊûÀÌz^¤ýÀ´"í/_x0004_´úÀ&lt;_x000D_¾¶ÑûÀ,P1_x0018_IÒûÀ_x0002__x0005_¤ê«¶ÈÙûÀt_x0014_gBØ_x0016_üÀj_x0016_Ü¬©ûÀ\ld÷*|üÀX­íwÚýÀÌFù¾ÑùÀd#wNëÐýÀöNJ_x0004_õ_x0002_ÁÌÛW=l&amp;ýÀÄb=u þÀÄwQXÃûÀx_x0015_WÚþÀÊwXÁëÖ_x0001_Á_x0018_gA\üÀÄ¥»ÀïýÀ28Òäx_x0001_ÁDãY¨_x0011_~_x0002_ÁôsNãñ_x0001_ÁäßX®ÂÎýÀd	ùU1+þÀ@ÒêÊ*ûÀÄ_x0016_f îþÀÈÇñ×ûÀü_x0016_l_x000C_úÀ¹O¿ÊûÀÎöÊ&amp;OJ_x0001_Át÷:[³üÀ|A&lt;úòýÀ\_x0003_Àµ«ûÀÄÝÞÉ_x0016_ýÀ$:2zYïúÀ²ÕG_x0003__x0006__x001B_³úÀ _x0008_r_x0005_GúÀÈÛÎ_x0014_úÀ_x0019_&gt;V_x000D_.þÀ¤»«ËÌüÀx¹L"áùÀdé Ý·þÀîéÐ_x0003_ÁßûG©ûÀ_x0004_yP¸&lt;oúÀl_x000D_[ÜýÀìÑ·^AdüÀ¸}_,#ÔùÀlù´T/þÀNúUø_x0001_Á_x0004_}óþÀìßæv'_x0002_Á&lt;Aý_x0006_úÀ6g`X²üÀz_x0016_\Ø°Ñ_x0001_ÁLÊ &lt;ÃmûÀt^uåÕüþÀ|£¶_x0007_úÀtÊt_x0001_üÀ|íQ _x0006_ÿÀÌ@íÀDúÀf_x0003_NýÀ&lt;q{ÊüÿÀ_x000C__x0014_|\øüÀ*c7_x0013_]5_x0001_Á76ßl_x0003_Á&lt;ÜEß&lt;3ýÀ_x0004__x0005_,G&amp;C_x0005_KüÀÌ¾ÍX7CÿÀ|´KM°úÀ4§qMrûÀ¤}çM_x000C_úÀÂ1-@_x0004_Áäîkb.ÞùÀüzWÊýÀD²½é½YûÀ¤E+×Ü_x0015_ÿÀ|UÁ_x0010_êûÀ_x0018_¡!¤bÌýÀÔI2©üÀ_x000B_£×_x0017__x0001_ÁÄuÐ_x001B_üÀ_x001C_:ÍWô¶üÀ¬L:7]ÓûÀ._x0004__x001F_¤È_x0002__x0004_ÁÜÉj*6ûÀ8/(â2_x0001_Á²¥_x0016_,a_x0004_Á¸sÅ-aâùÀPÚZY©DûÀÄ¨©·edüÀ§LóõùÀ$_x001B_%GøÿÀÌÍµrgþÀ´Ü_x000D_ûÀ&lt;ª_x0014_ÄãêüÀpu¾ißúÀ¤1+î_x0013__x0003_üÀ_x0012_Â¨9_x0002__x0003__u_x0002_ÁÔjº^ûÀÀÇÕr_x0017_}úÀø_x0018_Ñn0EýÀTKu;ýÀLgJR²þÀ_x0010_%°_x000E_wúÀU_x0013__x000E_b_x0001_úÀT4q_x000F_ýûÀ´³_x001F_Æ¤çýÀæËB9Ñ_x0002_Á_x0004__x000F_R_x0013_ÊþÀ &lt;_x0005_yîüÀ,öÖ_x0019_½þÀ_x001E_÷_x0016__x001C_Ã_x0002_ÁlÒL0ÀåùÀpüµWH²þÀÀÿ=hýÀ(«Ñ~`_x0008_úÀT_x001F_ã0¢MúÀ|á¨¶düÀJ{ÌÙ";_x0001_ÁØ_x001D_lrþÀÃ·\·õûÀ¬It;éúÀäo_x0013_õ5ëûÀ¼qæçÿñüÀö_x0001_úG«_x0002_Á®¦Ra3_x0002_ÁÎ0²_x0013_%Ð_x0002_Á_x0002_ÔÎ{_x0008_ÿÀäo0.OûÀ	_x000D_H@ÊÈÿÀ_x000C__x001A_Üc³ûÀÞTðv½_x0001_Á|³_x000D_`/'ýÀ_x0012__x0015_ÂVU_x0002_Á_x000C___x001C_Â-ÿÀL%_x000B_ÿfúÀ_x0008_ã_x0004_67úÀjã_x000C_êD	Á_x0006_ NëÆ©_x0001_Áç_x0012_ÀýÀ¼_x0002_ª_x0001_ÃÙùÀ0Í_x000F_düÀd@u°ÇûÀ?(_x0008__x0001_ÁXÃìÇe}úÀ,\D,BúÀ¼l¼$_x0006_ýÀ ò½½ÔùÀ~_x0007_ó¶7&amp;	ÁAb#WþÀ¤_x0005_+ô¹úÀ0oä&gt;%úÀ`ÀÝ:¨áýÀ`_x0008_¢gXýÀD{t9òþÀìá_x001C_ÕòüÀô_x0016_ª¶LþÀÔdÊýÀäþn¹öûÀ_x0014_ÍF÷_x0003_üÀ|bÔä_x0003__x0005_|_x0001_úÀ4R5¶é_x0017_ûÀèùê½/QüÀÔ_x0014_89_x001B_ýÀ|_x001F_úÌ¾þÀ_x001C_õ2¦AèýÀ¼ a"íXýÀ&amp;íÚc9_x0011__x0003_ÁtÖyÿÀ4@_x0003_!ÜâùÀDýËC_x001A__x0003_ÁDÐhÃ_x0016_úÀ&gt;¾l_x001F__x0003_ÁØº_x000D_K_x0006_þÀ,ñïù_x0010_¯ûÀÔÔXàuûÀäIr¾:MüÀþãÐo_x0003_ÁÈ¢_x0019__x0018_Ò_x0001_ûÀÄa[°_x0007_þÀ%_x0004_!ðÖþÀæ"_x0001_Cï_x0003_Á8C©@_x0003_Áúcõ¢Õ_x0001_Á¶eµk5_x0003_ÁBS¸_x0018_ñd_x0003_ÁÝ ËìúÀ¢fÅ_x0004_lü_x0001_ÁÜ_x000D_Ñ_x0018_EÿÀdpEªþÀxyíò«úÀ÷¨w_x0002_üÀ_x0005__x0006__x0010_;mrBiþÀÌµq_x0015_áüÀüÌ}÷SfúÀ\C_x0015_rC_x0019_úÀÜvFIûÀø×ÖË"üÀ4Ï_x0006_¯¥þÀ¤û_x0007_'d¬þÀtÞ4P*NúÀð_x000C_ÆY¿1_x0005_Á´_x0006__x0011_'ÿÉùÀT?b³_x0002_CúÀ\ÙÇÐHMûÀünC ÕþÀ_x001C_@Ã*_x0005_üÀ`jãwóÐûÀ¬Æ1_x000D_PýýÀ_x0004_óíîÓVþÀ7/$Y_x0003_Á"{_x000C_pÈ_x0005_Áf_x0011__x000E_¹ýÀ¼Ó-@_x0012_ûÀüjºµCÇýÀ_x0004_®Xô}ýÀLK§ÿ&amp;úÀXÇ}æs/_x0005_Áô_x000E_NYÉúÀ_x0014_'Yà,	úÀôAõ;v_x0001_Á¤í´wÂMÿÀ@Á²_x0011_PûÀ~S¾_x0019__x0003__x0005__x0001__x0005__x0003_Á_x0004_1nÿÁûùÀ´âImRûÀjÃe_x001F_þÀ@©9_x001D_®øùÀÌ³ §þÀÌý_x0007_=ÿ¯ÿÀ`·q_x000B_6HüÀ¼_x0004_`ã»úÀ_x000C_L}_x0018__x0017_¹ýÀ_MîyD_x0003_ÁhL¦'çmüÀ_x000C__x0015_`_j_x000B_ûÀüS_x001F_µ3ýÀô_a((ûÀ_x000C_\.ð°ûÀ´Èû¦y_x001D_ýÀ´&gt;_Ë¿»úÀt_x0019_þà9ûÀ_x0008_`Î×)üÀ,_x0018_ù=?þÀD}í(þùÀÄ·$Sô«üÀ´ÚÉ¨ÈûÀ,ÍP_x0002_ðÖþÀ_x0005_0AÊ3¹_x0003_ÁDOñðJýÀÈµïAçûÀÎÎs]G&gt;_x0003_ÁÀ¹_x0005_z_x0007_ôùÀèþ_x0012_ûÀ_x0014_&gt;`è_x0017_ZÿÀ_x0003__x0004_túüzúÀ¬ª¨øúÀ,ßäÒ÷ûÀèñAÁ)üÀtª)¢?ýÀ&lt;wUþöúÀ_x0010_ÆÔ_x0015_¦·ûÀÜ¨_x0007_L_x0001_çùÀ4»¿_x000B__x000E_þÀ_x000F_¼ä_x0006_DúÀì9Ö4ÔùÀÆs¡ê_x001E__x0002__x0001_ÁÊÍÞÜêýÀÈ#A_x000D_p_x0011_ûÀ_x0014_õ_x0006_C}¡þÀÄó_x000C_CµúÀì=î¹_x0019_éùÀäâ³,ÀðýÀ ô&lt;W/1_x0002_Á0ñ³ýÍúÀNv¸ò*7_x0003_Á»|Qá_x0005_þÀömòÔýÀlæ_x0003_­_x0003_üÀt27«Ü]úÀòòfÐû_x0001__x0003_ÁÔ±_x000D__x0002_³	ÿÀø\"QóþÀh1 x¶_x001F_ûÀzö¸Me_x000C__x0003_ÁüH_x0007_4üÀ_x001A_ß&gt;_x0002__x0003_ëÞûÀd_8X'ýÀD×v4õýÀHhPÈûÀýÂ7_x000E__x0002_ÁVÅ_x0002_z\Ü_x0002_Á$ïð~_x000D__x000C_þÀüÂRÖÖýÀ¤_x000E_	} `þÀþ¹_x0007_¡_x001C_d_x0002_ÁÈ¡_x0001_K|ûüÀ_x0018_Ò_x0013_øüÀ_x001C__x0004__x001B_Ú_x000E_±þÀ`Ê±¸_x0013_ûÀÜ ÑýÌEÿÀÒ5_x0008_¶|7_x0002_ÁÄÕ(þªýÀ&gt;tá`_x0002_Á¸í|ÍkQýÀ_x0006_ÙS&amp;f_x0013__x0002_Át0Y¾ÐýÀ°t^)3´ÿÀÄýÆkaxúÀ,ûÏsEúÀ8"p×s_x001B_þÀÖ·È~÷_x0002_Á¨å&gt;ÚZBüÀ_x0004_JDR_x0001__x000B_üÀ¾-êAJ_x0002_Á|D^#1«ûÀLm^¡³3üÀÌw:×ÄüÀ_x0001__x0005__x000C__x0015_ú£1_x0002_ûÀÄ_x001F__x0013_gküÀðüWK\_x001F_úÀrÎÌãñ)_x0001_ÁÔlXÝ	ûÀZ5ïæ=_x0001_Á4uZ_x001E_¡_x0010_üÀÎi¤1_x0001_Á,á3_x000B_«áúÀS#_x0005_üÀ_x000C_É_x000F_ðÑÜýÀô·¤=ÐþÀ&lt;íLÀlûÀl»Hè6þÀð4·KýÀìã\¿úÀ&lt;ç£ÚàýÀ|_x0001_VÈWÎüÀÔÏ¤­Y úÀ´ïHX_x0004_ýÀ´Òâý_x0008_[þÀºm0PýÀ¤á2Ê¸üÀ¬=÷å6þÀôH31¾üÀ¢é¹=_x0001_Á(®Ï;¼ÿùÀ_x0014_®)C_x000C_5ýÀ­"ä&amp;úÀÜ·­_x0003__¡úÀl Ó¥ÿÀ&lt;_x001E_ðý_x0005__x0007_ú×üÀ`?^®§úÀL]é_x000F_Í5ýÀlôC¡ýÀÜ6qBhÅÿÀÔ_x0008_Ê4pæýÀ&amp;z^_x000E_K_x0005__x0002_Ái_x001C_P(¡ýÀ_x001C_éÊGÒùÀüÕÇÛÄûÀÄì_x0016_ÚY^ûÀÈ_x0010_Ï¿ËíúÀü¯¥r_x001C_9úÀî^°=uþÀô(1Y[©ÿÀ\8U¡Ù_x0015_ýÀO_x0016__x0007_býÀt^:J_x0007_æþÀLÏ_x001D_UûÀ$°î¾Å_x0003_ýÀ_x001C_èA%üÀ_x0006__x0001_¡ä@²_x0005_Á_x0004__x000B_rI(ÐùÀÜ_x0012_uÄ]_x001D_üÀ&lt;Æ_x0017_fºýÀ\_x001B_%U`õûÀBGîYü_x0001_Á¿Gâd_x0015_ûÀÄOA0ïÜüÀ¼^p¨Â#þÀäÏ1kÑÿÀ\s½&lt;+AýÀ_x0002__x0005__x0007_3_x001E_àúÀ_x0004__0%KªûÀ°È_x0002_&gt;r¼úÀ 	äM¦þÀ_x000C__x0011_[ÁÇÕùÀlÁ¬_x0015_þÀ´Ð_x001D_ZUzúÀ\-pÑUPýÀÐÅ Ë9_x0003_Á,_x001D_â_x0019_çÐÿÀD_x0003__x0011_Î_x0013_ýÀÐÕtgÏÿÀÌ´AP_x0019_þÀ,WÞðãþÀ_x000C_wVänÿÀtc9Wä´ÿÀ\³_x0004_=¹ýÀtMm_x0006_HþÀh¥^ë:^þÀx|S°&gt;ýÀx_x0019_@µÝñÿÀ¬ÜÎh9úÀ_x0008__x0018_]î'=ûÀpuükµ_x001E_úÀt´g!_x001A_ûÀì&lt;2¼_x0004_ýÀ¨Au?ÓûýÀÄà}5wYÿÀ|ÚæúÀD9ÔãNq_x0001_ÁüíÖ	¢ùûÀ´_x0003_?I_x0004__x000E_ëúÀ_x0018_,ýë÷þÀ_x0001_ÝùÀüuã;YûÀ$_x0013_Yv×©þÀ_x0002_ñ2ò¤_x0004_ÁD1c_x0003_ÐüÀ|e_x000B_úÀ$_x0007_«Öl¾úÀh¼ÔûÿÀ0	ÀG_x0011_üÀ¼HáQ_x000C_küÀ$_x0003_áÕQüÀ&amp;åhýÛùÀ_x0012_¨nî:_x0006__x0001_Á"Ó&lt;\`ý_x0003_ÁBÀ°xl_x0003_Á_x001C_Äë_x0005_&lt;´ýÀ¬_x0015__x000C__x0012_*êùÀ|´iz×ÿÀà¨_x001A__x001B_áÏüÀô­ä8¿úÀ´ÕU_x001D_úÀb7Ò_x0002_ù_x0004_Áðÿj.iþÀC¤_x0008_ïYúÀ4_x0012__x0011_þnÿÀ,pAP_x000D_ÿÀ¨_x0007_d|¾_x0016__x0004_Ádí*äi:ýÀrL´_x0015_!_x0004_Á_x001C_°Êþ?þÀ_x0003__x0006_äÆ_x001B_«P5üÀÔ½$ î¿ûÀÔÔJ_x0007_Ç;ûÀ&lt;æÀ_x001B_÷_x0017_ýÀL8_x0008_:¨_x0007_þÀüh_x0005_ÏþÀD}QÙðúÀtNX+_x0010_ýÀ¤Ð_x0016_x\_x0002_úÀ\È_x0019_Ô_x0011_#úÀ_x0004_uÒÔN{úÀ_x0016_0Æ«	Í_x0001_ÁÌþ8=ðxýÀìbÄ#gûúÀ_x0004_~÷_x001D_è_x0004_úÀ¼ B_x0011_Z_x0017_úÀ_x000C_!âwûÀ_x000C_TYª?ûÀ_x000C_g_x0008_¨MõúÀÆ_x000E_èí_x0010__x0003_Á_x0014_ÝêõüÀPÞT_x001F__x0001_5ÿÀ_x0004_-)¾2"þÀ_x0001_ú_x001B_ë'úÀôYÁË=ýÀîäbcýÀ_x0008_þ_x0013_Ç?¢úÀ$ñ2¾!_x0003_Á¤rÓ0ØúÀÜÌ0\Y_x0010_ýÀl¹; vøûÀ_x0004_­Ø_x0002__x0002__x0003_É3úÀ´Á_x0012_{:ÝúÀR»d©¸_x0001_ÁØ rnûÀ_x0006_´þµz_x0015__x0002_ÁS4aÓx_x0002_Á,_x0004_¥°AûÀ_x0014__x0018__x000D_~úÀ¸¯{'úÀ_x001C__x0017_á_x000E_ýÀ#ó_x0011_ôùÀ_x0012_)Í:ïR_x0002_Á\¯iüÀx_¼_x0016_ûÀðq½çÜúÀx¦Õ9ûÀ É£ÛÆÄýÀ¤Ó"GïùÀìùýÍúqÿÀ°?DLÏýÀüÚÐT`ÿÀhÇ_x0003_ÖjâûÀüÁ_x0014__x0012_þÀ_x0018__x0017_mm_x0017__x0002_Á_x000C_¨ó_x0018_úsûÀø1«þóþÀ*q_x001F_ÁM¦_x0002_Á07iÍ|³_x0001_ÁÜ_x0016_(_x0016_1ýÀÂ¼X¸ÚûÀÌ_x000E_µhU@üÀDÑ±÷¹üÀ_x0003__x0004_¬ÃË_x0010_ÿÀ¤çöÝV[ûÀÒ¤må»	_x0002_ÁÔ®Æb×&lt;þÀç¬_x0003_öÍÿÀ_x000C_«ÞìÂSÿÀ\uÝb_x0014_pûÀì;º*úÀ$­_NôwÿÀ&lt;È_x0001_ÛdûÀL_x0003_¡íûÀ_x000C_t_x0015_iÍùÀ§ÝÉ÷ùÀ´L_x0008_ìÉûÀì¬Vu_x0008_üÀD¬Í_x0002_n_x0001_üÀübFTóúÀ _x001F_¿_EýÀ¬·Àß¦_x000D_þÀtf6üàþÀäðè9¯_x001C_ýÀüÇL_x0013_üÀä?_x0017_%:úÀMAÛQþÀËùüíÍþÀ¼_x000D_Ý&gt;6A_x0001_ÁÜËjrôÿÀ¢ãó2_x001A_a_x0001_Áx_x0010_íB_x0003_ÁT&lt;àvUûÀ¶~nç_x0015__x0002_Á¬1_x0006_	JqýÀpYª%¯¤ûÀ_x000C_åËIá¤üÀdò¯p6&amp;ÿÀÔ_x0002_Ý_x0004_îQúÀý_x001E_isúÀ&gt;_x0014_åzæ_x0006_Á±¶&gt;úÀ ¼&amp;:h_x0008_ûÀ_x001C__x0017_SiÿûÀìqpÛ;ìüÀ4ÈLýÀRíý¢Æ_x0006_ÁÜ&gt;Md¯üÀæâ~A_x0008__x0003_Á_x0004__x001A_$NÞúÀbü_x0013_"DýÀÐ5Ä`G,_x0001_Áh_x0008_ÖªQBüÀú]æ_x0012_²_x0002__x0002_Ál¨kx_x000C_µþÀÌÐrÏìòûÀ_x0010_Eu&gt;vËùÀF_x000D_H,¢_x0001_Á_x001E_©F¯(Î_x0001_Áøw _x0004__x0001_,ûÀ_x0004_¦îüÀ&lt;í±íê_x0007_úÀ|Êy¿î!ÿÀ,äA¦ÃüÀø_x0005_^_x0016_~hÿÀ,ã_x000D_þ"/úÀ_x0001__x0003_´ä{ôVäüÀ¬_x0001_ª«EþÀúòIB_x001C__x0001_Áçã_x0007__ÖúÀ q_x0014_ãùÀ¼7²UúÀ*Ð? ®_x0001_Á?£ðEúÀªð_x0006_Óð_x0001_Á_x001C_ÍðÓ½_x0014_úÀP²÷_x0002_CúÀ_x0002_kÆcX_x0001_Á&lt;²Õ_x0016_[ÜùÀ@)ÇYýÀ_x0014_Ò ##úÀØYÿ_x0003__x001D_üÀ¼ýh1ï¥þÀ_x0013_Ç_x0006_­ÿÀ©dxØ_x0001_Ál£`FûÀôfÁe3áûÀ_x001C_´_x0018_ÑûúÀdø±#©_x0001_ûÀ¼e%âûÀhI`¶xuýÀ_x0014_÷ÂíÉúÀÌ8n£_x001B_FþÀÄg!èø»þÀìì_x0016_5:úÀT¢ß9&lt;þÀX¥F_x0006_ÕXúÀ_x0004_¤©_x0008__x0001__x0005_¯îþÀÜ¨íÄå·þÀUâ«X$úÀ4úÀØ»ÍýÀüé"_x0003__x0011_ûÀô*DÛtûÀLt«gxRúÀ\^_x0002_óè!üÀ,¨Í_x0003_XúÀ_x0004__x0014_qp®tüÀ¼YÓÁkÀúÀäª½dF"þÀ¬_±C®úÀTk²OFûÀ_x0004_¾6Û8_x000F_úÀÒ¦è_x0008__x0012__x0001_Áôd.ûúÀHå_x001F_¡]üÀè_x001D__x0015_N_x0015_ÇþÀÔ&lt;¦×eýÿÀø_x0018_üÀ|_x0004_iö_x0017_ÀÿÀFÖ_x0007_¿íè_x0002_ÁÜ7çºd\ýÀ:^ÖÊ+_x0001_ÁL_x001D_88_x000E_iúÀü¹§~1!þÀ¤1Ñ²ñtýÀ_x0014_Wð²ÌùÀ|KÔNÿÀ$»¼ÒþÀ_x001C_=Ú_x0016_.þÀ_x0006_	Æ_x0008_ò}_x0002_(_x0001_ÁD.î,âûÀÜ+bÓPFüÀ_x001C_8ºn_x0005_ã_x0006_Á$èóNûÀÜì²esðûÀºWûÀc`ã·üÀ -&gt;ÕJûÀì_x0008_Æ_x001C__x0008_åþÀ°_x001A_ §zÉûÀÌÌT÷;CþÀnR_x0003__x001B_aq_x0001_Á_x0003_ñùâ_x0004_Á´±[þá_x0011_ûÀ_x0014_õ¢Ö&amp;ûÀÔ¢fãÈNüÀlÊõ-½üÀ_x0014_ç_x001D_½´_x0006_ÁD#Ä`F_x000B_ýÀ$ùm÷JþÀ¬N_¹AýÀÃ_x0007_½3`þÀÜVàq_x000C_§ûÀôEí..úÀç«úH_x0006_Á|_x0011_tçrpüÀ0¬þY¼üÀà/r1sdúÀ	µåvXÝ_x0006_Á,_x0007_'HNôúÀä4å¸_x0005__x0007_QöýÀµÏ¸ñ_x0002_ýÀ_x001C__x000E__x0004_Ã_x0006_ÿÀ¸ ¤ºG2ûÀíß¬ûÀ_x001C_½}¨_x000F_ûÀF¼_x000F_L9_x000E__x0002_Ád­¼SüÀÌ_x0011_û_x0001_ã_x0017_þÀ|_x0014__x0014_×ßYþÀ¢)_x0007_ÅÉL_x0003_Á$Íì_x0006_JðúÀS_x0012_:_x000E_8úÀà:QÉîùÀh/A$g_x0003_þÀDºy_x0019_@ûÀ&lt;wS©âþÀL_x0015_]*äüÀ$RÛÜdÈùÀäÜ=8´îÿÀt?õ]æÿÀ_x001E_bçHH_x0001_ÁÞð_x001B_Ì*l_x0002_ÁLQÄÍúÀÄád_x001E__þÀ.eRÅ_x0001_Á,¶éóIÿÀÀv]Ø¢¿üÀÚ+!ÞÝÚ_x0001_ÁJL±ÊY_x0005_Á,yÇ_x000C_ýÀ_x0008_$¿7D_x0002_ÿÀ_x0001__x0002__x0004_úcNýÀì7_x0016_wüYúÀ4Ñ§+dûÀÌ$ÌDtÿÀ _x001F_·¢_x0001_ÿÀ6y&lt;YmüÀü]Pæâ¢úÀÜW_x0013_ïÁ\üÀ _x001A_¤Úë/ýÀ¬öÔþ9nüÀ@_x000B_ým_x0017_üÀ´W_x001D_ª]üÀ|-_x0001_Ý_x001F_ÃúÀ_x0008_jlÑÑúÀ8í¦zä¬üÀ4=?L¿ÈúÀ4V_x000E_:v,ûÀ|_x000E_D	_x000C_XûÀ´ÏôYhÅüÀì_x0005_Aþ½ÄÿÀ¸ÏÁðþÀ8¬e  _x001C_ûÀÊ%~ùüÀ|+ÿ_x0010_¼ìýÀD HWÿùÀt&gt;T&amp;÷SûÀ¨`+_x0008_À|úÀ_x001C_Í_ùî&lt;üÀ¤tWÜVÿÀd£_x0001_~#_x0002_ÿÀ´ ,_x000B_IÚýÀòî¶_x0002__x0003_å_x0012__x0001_ÁÄg´ÏÑ=ýÀ_x0007_.	ÿÀg_x001F_ü¿_x0001_Á$' ÅeÿÀ4æ_x0014_Y¡ÿþÀ_x0004__x001A_©_x0017_uûÀ&gt;¬_x001E_ÅL_x0002_ÁÜA_x0010__x0019_´£úÀÐ[¢Ò^ûÀN_x000C__x0008_oªÞ_x0002_Á0ñyûÀ_x0018_ä¶Ø;ãýÀì÷6¡úÀÀ°v_x0004_ïüÀ*_x0013_Ôßï_x0018__x0002_ÁhGdFÛ¼ýÀtè*T_x001F_ýÀ_x0004_ú åæüÀ&lt;8K!_x0012_[ûÀüzyu&amp;;ûÀpølÕe_x001F_ûÀ,1XjúÀ_x001C_eP_x0007_ÎúÀxuÞLbúÀ9¶ú;7úÀ_x001C_Ø_x000B_qY_x000D__x0002_Á¤[yÌÇúüÀìóòoýÀZI¤_x000B_Õ_x0002_Á O«b_x0013_ûÀpÏ_x001A_£¦úÀ_x0006__x0007_øQ¸þÃâûÀàìÖº]EûÀÔº#`ý_x0018_ûÀ_x001C_zE{î¨üÀö£Ô8_x0001_Á_x0018_ïcJñ|ûÀLlâ4`ëùÀìMzÎüûÀÜyó_x0019_©þÀêC_x0007_7_x000C_ûÀ,¢	püÀl&gt;WÖ_x0017_úÀtæ~KÆ_x0002_üÀ¼7!T$úÀÉì¡$ûÀ*_x001D_­*Î_x0005__x0002_ÁÐú_x0013_è|¬úÀøå9g_x0002_þÀp_x0001_¸öxþÀ_x000C_ºJüÀÐ ê´·GÿÀè_x0003_ÂÈÈ×úÀ.å» _x0012__x0003_ÁäDØ]6¥úÀXWH3!¿þÀ*Õý_x0014_pº_x0001_Á_x0004_y_x0003_B_x000D_ÚûÀÈ­Ê_x0015_8ÿÀ&lt;_x0006_pó_x0019_úÀìæöû¼üÀ¶×¹î_x0004_G_x0002_Á&lt;Åù_x0002__x0003_M_x0007_üÀ¬sÚ÷ìýÀE_x0011_vôêûÀâ$àùth_x0002_Ádu0_x0002_ç,úÀÄÀÛ²³úÀÀÀ¥Ü­úÀÄg_x0016_µÑûÀd½óð_x001A_ÃÿÀ¬_x001F_N0HúÀ¸=_x0002_ìÊùÀ|rD_x000F_eqþÀ¨­²_x0012_ûúÀ_x0002_Å+û_x0018_ýÀ$"ÆÓúùÀLmdÖw*úÀì_x001F_$àHûÀlÓCvýíùÀìD^Ñ"_x0013_ÿÀô(_x001B_~Ý(þÀ¼Þþ¬_x000F_yúÀ_x0004_$_x000B_ü__x0002_ÁXÖ.æÔ2ûÀÄÙÇ¡ÒäùÀ4R_x0015__x0008_¸ÿÀäN_x0001_ÍùÿÀDZyå7²ûÀ\ï_x0002_ÎcûÀÞZ_x001E_~_x0008__x0001_Á_x0010_u_x0015_èþÀÔvÃQXþÀd¨oÏøúúÀ_x0001__x0003_¢g6qkÿÀ&lt;_x000C_dõÀüÀç4ºÀ_x0002_üÀAk¼=ÑþÀDvÌ&amp;ÛüÀ,_x0004_l_x0014_ÒýÀÊÝ_x0018_õfî_x0001_ÁÜW1_x0010_VúÀÄ_x0012_E/üÀÔ¿ß`²¯ýÀ_x000C_&lt;Ô	ùÕûÀh_x0014_¿ãBþÀ&lt;_x0008_sC_x0015_ÿÀ qùùÀ&lt;blw_x001E_]ûÀäØ!I¬_x0005_þÀhr_x001F_	ñ±úÀ´v_x0007_^áýÀ_x000E__x0002_¦Îb_x0001_Á^ÓzÿÀôZ&lt;)ïõùÀb_x0005_\k_F_x0001_ÁÈô.¤húÀ_x000C_&gt;ÀÏ±åûÀ$S!ª_x0018_1_x0002_ÁD=?_x0012__x0006_ò_x0001_Á¤:¹ÁñÓüÀ³ï=ËúÀ l²Ôw{þÀ¤rX·VýÀL¾6EbûÀp£¨_x0003__x0005__x001A_«úÀ¼_x0002_O	¡dÿÀì¸$s*ûÀTØg3&gt;¨úÀ_x0016_ã_x0014_&amp;ÛÿÀ&lt;¡UÐûkÿÀ¼_x0008_7É_x0016_þÀ«_x0004_IXûÀdÖb®_x001B_ÜúÀl~	¢Ïl_x0003_Á[_x0018_Ç_x000C_»úÀ Ù_x0008_Õ5ëüÀË]¼ÀôûÀD¸ÅyÞüÀÔ9¢Õ¨+ýÀö_x000E_ÁêùÀ_x0014_ùÀÍ_x0015_7üÀO&amp;ÛâîýÀ_x0004_­×®²PûÀ_x0014_c«õ_x0017_ûÀ¬;u¼«_x0013_þÀÅh6_x0017__x0002_ÁvFF^_x0013_@_x0002_ÁlÞ_x000D_ej_x0006_ÿÀ°#÷Y£_x000F__x0001_Á_x0008_bOÙÉÄûÀÄðÇ_x0012__x0006_&lt;ÿÀL_x0011_êBjüÀ_x0018_5à)j#ûÀÜýOþÀÌ2à,-#_x0001_ÁÓðß²ãùÀ_x0003__x0005_Ôê¿¹ÒGûÀÈo_x0008_÷bþÀÜN;Ør¡ûÀÚ_x000F_»_x0011_úÀ,¥[óýÀPÏ_x0006_ íùÀ_x0008__x0005_Q?¦ýýÀT_x0015_+s_x001D_þÀtØÕrIjûÀ_x001C_þ|¦çúÀ_x0003_8ëòÒfûÀ_x0004_¬çáJüÀbzÑGÀ_x0003_Áì%Ûî_x001B_VûÀÜS_x0010__x0004_5_x000B_üÀ:`XZZüÀ_x000C_¾_x001F_nÍ¾ûÀìa­_x001B_aüÀ_x001E_]ô~_x0001_ÁDâ£iÊüÀ@_x0012_(_x0002_WVüÀÂ"x_x0016_ÄûÀ_x000C_Ýk^ÐÙùÀ_x0014_©_x001F_"´ ûÀ_x0005_d\_x0011_Å_x0003_Át	_x0005_¿DúÀ`_x0008__x0013_j10ûÀ4+F­ZUûÀ6ÂnÄýÀäpQâàýÀX´_x0018__x0015_ÞâúÀØ_x000C_\_x0003__x0008_e_x0003_Álö_x000C__x0007_ûÀ\L_x000B_&lt;¸úÀ±ÛÏ=_x0002_Á´ÑB¨oúÀÔ_x000D_N_x000B_åúÀ&lt;_x0005_{shÿýÀªu©=ÿÀ_x000C_Ð³&gt;ÎSúÀ&lt;{DåúÀ¨þ³%iýÀV	aÏ,_x0014__x0003_Áð­·PúÀÔÑ´ïWüÀF_x000F_«/øP_x0003_Á21Æ_x001E_	_x0003_Á_x0004_vþ_x0006_}ÇüÀøªór9ÿÀ0_x0003_£7Ô3_x0003_ÁäPíóN(þÀÔS_x0001_ü¥úÀÔ?Uê¹ÿÀ¨ä¢s³ýÀô:_x0018_¶ï¥ýÀÍëîYûÀ¦N46?V_x0002_Á^Ò×ª ýÀ\a2«ÒúÀìÉ¹»úÀRµ`ó_x0008__x0001_ÁöÝa@þÀ8_x000E_^YMßýÀ_x0003__x0007_,m¡&amp;ûÀ\Õ_x0019_Áí_x000E_úÀÒ2_x0002_Á¼ÆÖ_x000F_?ýÀØ?dp¶úÀLÑ^F;úÀÚ_x0005_²\&gt;å_x0003_Á8ë_x0007_³õoýÀÔ=¾_x0006__x0001_5ûÀ$4Å.ûÀo´qcPÿÀLk_x0002_¡êîùÀìe:vgúÀ$·JÌ[5úÀD_x001F_V!µúÀ_x0018_¾c&amp;!üÀ&lt;¹_x0003_°¢_x000D__x0003_Ádãë TûÀ_x0004_£þºÆýÀ¬\_x0015__x0005_üÀøRï_x_x001C_úÀä*Æó+èüÀXJ:`6ûÀLûÕNqüÀ$_x0016_^ßÏ_x0019_úÀüí´^ûÀ$VoìÂýÀ|_x0016_"_x0017_pìùÀ_x0004_0_x0007_¬´üÀ¼}	%MüÀf4{ìÝÏ_x0003_Á¼õû_x0005__x0006_.uÿÀäë_x001D_¤qÌùÀ¾ÜFÏ_x0001_Á~^ûí_x0003_e_x0001_Áp$BtËýÀôÆ K_x0011_èüÀHÅ¡MÁÿÀÒ_x000C_L_x001F_Æ[_x0005_Á_x0008_r6_x001D_é*ÿÀ&lt;âÊ¾ûÀü÷_x0001__x001C_ýÀ|×5ÔZ$ûÀ8&gt;Á¿1ûÀwÁýÂþÀD¬_x0005_sgüÀúéL_x0007_E]_x0001_Á_x0018_à¨_x001E_Ë&gt;ûÀBû_x000C_$þe_x0005_Á$$S¿Ì;üÀ_x000C_¨â4êMþÀì[1_x0006__x0013_üÀd_x0013_ýÀte_x000B_öMkýÀÄ_x001B_(g£xúÀÌOoiÚþúÀÀ_x0005_Õ!Y7ûÀìOõXáúÀ&lt;C¿ÆúÞúÀ_x0005_'É_x000F__x000D_güÀäÆóc°(ûÀ\©_x0016_ûÀNãÕ_x0002__x0004_&lt;_x0005_Á</t>
  </si>
  <si>
    <t>e708afe0f54c4c25250a875e7af3c267_x0006__x0007__x000D_·a*Z4_x0002_A'XMG_x001A__x0004_A_x0001_h%ót_x0004_A²êèsÒ_x0002_A_x0005_N-l_x0002_A _x0013_¬°ô_x0002_Ae&amp;åZó_x001E__x0004_Apãyóâ_x0002_A7å²_x0015_a®_x0004_A*f&gt;Îk_x0002_A_x0019_dº_x0001_þ_x0004_A1S=A?y_x0003_AÙT.ëâ_x0003_AÝjÁ_x000F_àZ_x0004_A-°±R"_x0002_A_x0002_ñ§Ò_x000F__x0004_A&amp;g¸Ïôª_x0003_A_x000D_bØ®?\_x0004_Aö_x0005_Q*_x0003__x0004_A³×8T0_x0004_AA_x0008__x0015_àâ£_x0002_A_x001A_î,¨û_x0008__x0005_Aº_x0001_°Z_x0011__x0003_AASÎm_x0002_A¦f,7_x001C__x0005_AzÃ6îg_x0002_A( _x0011__x0001_Ó_x0002_A·gÊ¸õd_x0003_A_x0007_ÎÑÎu¢_x0002_AØêËþòÀ_x0003_A_x0019_(E_x0015_ËF_x0004_AL¡&amp;£_x0001__x0006_H/_x0002_A&lt;²îqñ_x0003_AÓ_x001A_h_x0008__x0005_AS±ï_x0004_A¯5jä8_x0005_A? ásÛ8_x0003_A¬¿!îj¾_x0003_A'l_x0012_!¿_x0004_AÞ¯lkt_x0002_A²ÂB.Çé_x0003_A6Ì¡:_x0004_A!+¡c)_x0005_A}n_x0007_¬_x0018_Ì_x0002_A"urhçO_x0003_Aw	!zj_x0003_AwåW@ûå_x0002_AÚ2QOp_x0004_A_x0001_²UéR»_x0003_AZ_x001F_wÿú_x0003_A§rm^]_x0004_Aú"íL_x0003_A¸\[Ï^_x0005_AÌµ:¯£6_x0003_A,_x001A_PtQ_x001C__x0003_A@ÀY8^_x001D__x0005_A¨!_x001A__x001F_¥_x0002_ABTN|_x0007__x0004_A_x0001_cìÎÛæ_x0005_AAú{}íW_x0002_Aù_x001C_V±K³_x0002_A@ëÄñ_x0003_A¦RrÉ²ì_x0005_A_x0001__x0008_]:)?[_x0004_A£þ§Ö0S_x0005_Aë\Ôè._x0003_Aå¼C_x0004_A@?Àp²_x0002_AÑê§2ì±_x0002_AÉ¼q©¤_x0002_AÊÈÜ^U_x0004_AÁ@¶è_x0002_A13W_x0002_AêoìR*_x0003_AJ-_x0002_s_x0004_u_x0004_ANà_®»Á_x0004_Aùh3_x0002_¾_x0002_AÜú8_x0003_A_x0007_è34_x001D_P_x0003_A_x0002_þóó«_x0003_Am	h_==_x0003_Aä}¡Ç¸._x0003_A¼H_x0003__x0014_:á_x0004_Ajà&gt;­å;_x0005_A#RZñÚz_x0004_A6/ßÞ]_x0004_AsôcSB_x0003_AÏ)À^_x0004_AÿËOmµ_x0002_Ar=ØT±_x0002_AÜáØù_x0013__x0004_Au_x0003_½£Å_x001C__x0005_AüÔ@ÿyJ_x0004_Ag_x0006_.ZWÚ_x0004_AVÕ@ö_x0001__x0007_q_x0002_A_x0004_5«^_x000C_B_x0002_Atº_x0014_"?Þ_x0003_A¸Fò_x0004_A®_x0018_²\3_x0002_Aë_x0001_*{_x0003_A[@©tÆ_x001D__x0006_A_x0012_´^(L+_x0004_Aº^Y*Ì_x0002_A^~QÅ_x0004_A_x0003_ó,£_x0002_AÙQ_x0008_¡_x0014_H_x0002_AØ`¡ÀS_x0003_Aïlqe½_x0012__x0003_A_x000B_¦.*u_x0003_Aï³iÖH_x0004_A&amp;ôág_x0013__x0003_AIqo_x000E_2^_x0004_ApÌ^jº¡_x0003_AY&lt;Nà²_x0003_AH~Sq/_x0005_A°47_x000E__x000E__x0002_A÷­VK÷_x0003_A[ApuÉ_x0004_A_x000D__x001A_öj_x0004_A¯Ò©!{¦_x0002_A°¡`½I_x001D__x0003_A£]! D_x0002_AY|ÚsH_x0003_AsS-¥u_x0002_AÝ&amp;Q:³_x0002_Aéaýòé_x0002_A_x0006__x0008_w$?÷_x0003_Aö«¼NO_x0002__x0003_A|¨îÎ_x0016_k_x0003_A+Ý_x0019_ãÂ_x0004_Ar3_x001E_{ký_x0004_AÆ&amp;kèÇ_x0004_AÀ.(Ãóý_x0002_AÕ-}h_x0015_¥_x0003_A_x000B_ûZº_x000C__x0004_A×²á¹P_x0004_AQ1¹$_x0002_N_x0005_A@ð_x000D__x001C__x0003_AÔ_x001E_R³_x001B_á_x0003_A¿ØÝE­_x0002_A_x001A_gtÿ²b_x0004_A)ç¯G_x0005_AMq=v%_x0005_A_x0007__x000F_çª_x0010_¬_x0004_Aå²Â¿N_x0002_AÎyâðÉ_x0003_Ao*j&lt;©_x0004_AýÏ_x0001_3_x0008__x0004_Aj¼N³gç_x0004_Að iË¥f_x0003_A1ÿ9Ä_x0007__x0003_A_x000D__x0011_%§O_x0002_A-4Ã&amp;_x001F__x0005_A§p_x0011_Ùlî_x0002_A*TÚ_x000E__x0003_AÙ§_x0011_Ç¿_x0002_AÈM¡¦6_x000C__x0003_A_x0016__x0015_á,_x0001__x0006_p_x0003_AHp÷«:Â_x0003_A)ì¢°_x0003_AÅÛ9D7{_x0002_ASJÖ9_x0003_A&amp;Z²~F_x0004_A¬_x001B_ämq_x0003_ApÉ_x001E_Öß¤_x0003_Aôä*(C_x0003_A_x0007_¼ÁÀëá_x0004_AÃ`&lt;ue_x0003_A&lt;Fz÷¨w_x0004_Aíº_x0013_y¨_x0003_A^»Ìñ_x0003_Ah_x001C_ÒÖFO_x0003_AY+uÃ×¯_x0002_A_x001C_©r¯z_x0008__x0004_Aþ{ZL_x0004_A=q_x001A_ó{7_x0003_A_x0019_1 Ú_x0002_K_x0002_A5ÝÒÀu,_x0004_A0àìw.h_x0005_A_x001C__x000B_^\èV_x0003_Aé¨pSxú_x0003_Af6çú_x0002_AßIy´X_x0003_A¼&lt;{«_x0004_AÇ^Éì_x0004_AÒe¹z_x0003_A¹ÍoÒH_x0002_Af+Zzë__x0003_Aß('¯Í_x0002_A_x0001__x0006_ãÃs@Î_x0002_Al_x001D_»_x0002__x0015_M_x0004_Au£úÐI_x0004_AW$`pS_x0002_AC"uÕ_x0010__x0004_AÆ¤~VÉü_x0002_A©Ú%_x000D_ý9_x0005_A,îµ¾[_x0002_Aµa#õáW_x0002_A\	Ññ_x0003_AM1ËÎô4_x0003_AkÁæ À_x0003_Aj"ÕÿO£"Aµ&lt;_x001E_±'#A.×&amp;S_x001C_n"AÕ~°Òý"AQ·Ö*Û{"Aó_x0007__x000E_=ñ"A_x000B_ý9Á÷!A_x0007_2g¯Ôà!Af_x0006_+»Ôó!A ­±JÏF#A®_x0017__x000D__x000B__x0012_"A_x0011_-Dôû!#A_x0002_ÎÈIÅ#A_x0005_áá_x001C_7E"A»_x000E__x0018_|9Ã"A4RxÓº "AB¹_x0001__x001D_'#A_x000B_EcWP±!A3o!B­y"A¸î_x0001__x0002_¡Æ"Aèr»_x000B_!Aª!H#;"A	¤_x000D_ós_x001C_"AäÜ`"ACK¨_x001F_Ì"A &amp;e_x001E_ê_x000D_"Aiä_x001B_©"A½î÷àE"A_x0001_Þj$ð!A¹kú)û9#A$V,"A,O_x001D_9Ô!A§yBK"A¦#_x001E_"Ú"A_x0002__x000F_âý!Ay)r/"AqUXX"A_x000D_QSKV¿!A?ÍLhQ_x000F_"A-;\hZ"AÆ-±øF"AÚYääÃ"Aùqj$(l"A#9_x0015_Äm_x0018_#A|I¢Ë_x0018_»"A	Â¨.=ô!AU_x0001_#æ¢!A¹áÂ_x000E_B"AsR¹_x0019_×"A¤ÖXzÌ"Ab!Ïüâ_x001B_"A89/73Ì8ÿ"Aßëtã"A_x0007_G®ÏW_x0008_"AÀðäÝçS"A_x0001__x0008_88_x0002__x0008_88_x0003__x0008_88_x0004__x0008_88_x0005__x0008_88_x0006__x0008_88_x0007__x0008_88_x0008__x0008_88	_x0008_889_x0008_88_x000B__x0008_88_x000C__x0008_88_x000D__x0008_88_x000E__x0008_88_x000F__x0008_88_x0010__x0008_88_x0011__x0008_88_x0012__x0008_88_x0013__x0008_88_x0014__x0008_88_x0015__x0008_88_x0016__x0008_88_x0017__x0008_88_x0018__x0008_88_x0019__x0008_88_x001A__x0008_88_x001B__x0008_88_x001C__x0008_88_x001D__x0008_88_x001E__x0008_88_x001F__x0008_88 _x0008_88!_x0008_88"_x0008_88#_x0008_88$_x0008_88%_x0008_88&amp;_x0008_88'_x0008_88(_x0008_88)_x0008_88*_x0008_88+_x0008_88,_x0008_88-_x0008_88._x0008_88/_x0008_880_x0008_881_x0008_882_x0008_883_x0008_884_x0008_885_x0008_886_x0008_887_x0008_88_x0001__x0002_8_x0008__x0001__x0001_9_x0008__x0001__x0001_:_x0008__x0001__x0001_;_x0008__x0001__x0001_&lt;_x0008__x0001__x0001_=_x0008__x0001__x0001_&gt;_x0008__x0001__x0001_?_x0008__x0001__x0001_@_x0008__x0001__x0001_A_x0008__x0001__x0001_B_x0008__x0001__x0001_C_x0008__x0001__x0001_D_x0008__x0001__x0001_E_x0008__x0001__x0001_F_x0008__x0001__x0001_G_x0008__x0001__x0001_H_x0008__x0001__x0001_I_x0008__x0001__x0001_J_x0008__x0001__x0001_K_x0008__x0001__x0001_L_x0008__x0001__x0001_M_x0008__x0001__x0001_N_x0008__x0001__x0001_O_x0008__x0001__x0001_P_x0008__x0001__x0001_Q_x0008__x0001__x0001_R_x0008__x0001__x0001_S_x0008__x0001__x0001_T_x0008__x0001__x0001_U_x0008__x0001__x0001_V_x0008__x0001__x0001_W_x0008__x0001__x0001_X_x0008__x0001__x0001_Y_x0008__x0001__x0001_Z_x0008__x0001__x0001_[_x0008__x0001__x0001_\_x0008__x0001__x0001_]_x0008__x0001__x0001_^_x0008__x0001__x0001___x0008__x0001__x0001_`_x0008__x0001__x0001_a_x0008__x0001__x0001_b_x0008__x0001__x0001_c_x0008__x0001__x0001_d_x0008__x0001__x0001_e_x0008__x0001__x0001_f_x0008__x0001__x0001_g_x0008__x0001__x0001_h_x0008__x0001__x0001_i_x0008__x0001__x0001_j_x0008__x0001__x0001_k_x0008__x0001__x0001_l_x0008__x0001__x0001_m_x0008__x0001__x0001_n_x0008__x0001__x0001_o_x0008__x0001__x0001_p_x0008__x0001__x0001_q_x0008__x0001__x0001_r_x0008__x0001__x0001_s_x0008__x0001__x0001_t_x0008__x0001__x0001_u_x0008__x0001__x0001_v_x0008__x0001__x0001__x0002__x0003_w_x0008__x0002__x0002_x_x0008__x0002__x0002_y_x0008__x0002__x0002_{_x0008__x0002__x0002_ýÿÿÿ|_x0008__x0002__x0002_}_x0008__x0002__x0002_~_x0008__x0002__x0002__x0008__x0002__x0002__x0008__x0002__x0002_%`®ÿ"A£Q±âb»!Að*úzÍ !Añnv48_"A_x0003_Ó³+~Ý"AÐ\#6)_x0002_#A¶_x001E__x0001_Òº!A(_x001C_ÔçP"A&amp;R³(ìB"A4â¸p"AlÖØ&lt;ùa"A_x0011_7@;_x0007_#A³{ ï)?"Aº0;A_x001C_[#A#¨¢²4Ý"Aûê¿§"A%ú&lt;º«"A¡±Óâ_x0013__"A§D_x0017_æ!Ad!2È7"A;y¸¥T"Aë1@Þ`#Aç6|ðÇà!AÂíÍVï!AÒ´=pÆ"A§_x001F_-¢"AèqJ¥_x0001__x0002_ºç"AêÈÙ%"Aÿ@±;!Am'­)_x0017_"AâÊÐjñ!Aò±Ñ_x0007_M"A*Ïú""Aw_x000E_U_x0005_¹"AÁ_x001D__x001C__x0001_×_x001E_"AjeÕ?³!Açd_x0016_Ìÿn"AI_x0001_î!AjTýu"A_x0017_H^B"AÝ_x0002__¡Ò"A=Eñ®¯©!AÙÜåï_x001A_q"AE)ù¤_x001E_!Aåøò+¶"A¢&amp;5!AÊ_x0012_ñq;"A·Û«R#Aèl¾_x0010_ÅÏ"AægR·jÝ!Ad_x0017_Ò_x0018_£"A$Ïë%C"AþÍò5_x001B_¢"ArQl_x000E_íU#A.¸#"AY_x0008__x000E_¤©"Aú¢°\"AÁÛ¥_x000D_ä"A_x0003__x0004_AT5d_x000C_"A%_x0004__x0003_A"Av&amp;­u'"A_x000E_»#ûþs"AºËRÐ"Ah(Û2¡"A Ïßõ?"A_x000B__x0001__x0014_1é"Am·¼XãA"AðVj_x001A_¯_x0012_#AÐø4e×'"A(*«!v!A¥lìf#A$êó×g?#Ap$_x0012_F"AËÚ£h#A­^á°}ñ"Aî_x0005_öÓHÿ!AÎêM"A_x0017_¢J."A³bßDöü!AEë_(9y"Ay_x0010__x0005_º)"AÉ_x001B_¸÷Zñ!A_x0019_CÙX_x0014_É!A_x001E_{ÊÎ"As¤¹Ê§Z"A}ýÚ0¹ú"AV%-ð¥U"A_x0002_j_x0001_ãn"AK»d#A4ë4_x000D__x0006_	ì_x000E_"AÈàGÝ!AwCEV&gt;#Aêbû_x001A_l"A²Ã`¯¦"AÓTRT_x0015_³"A[Þiµ_x0006_x"A_x0013__x0007_¸Kî¨#ApF_½ð"A_x001A_çuûçq"AGªÁaØ"Aþ_x0005_{Ô_x000C_#A_x001B_´_x0008_Úà!A§Mu_x001F_tÆ"Ac_x001E_JhÂ!AöP_x000D__x000E_ý!AAGbÖ_´"AñW_x0001_ê?!A:µ	Ño_x0004_"AòC:&amp;ë"A»É_x0002_oBÚ"AvÍH¯_x001F_®"Aá»d¨g"A:°1_x0006_Æ"A)×í_x000D_"Aµ_x000C__x001D_ò0"AS!\sFc"Al_x0004_"ûô!AÒ&lt;ë¡@*"Aä¯$P_x0003__x0012_"Ar_x0004_¼É[L"A|Üÿì!A_x0001__x0002__x0002_NHqßQ"AD&gt;Oÿ¸"Awa7Q#AqµL­0_x0006_#AÊ¶ÆÇ_x0001_Ø"A_x001F_ÑE)«"A¯ùG Â_x001B_#AÛ´5®áÝ!A_x001E_ß[C"AA&amp;STý:"Aè_x0010_°0èâ"A_x001E__x0002_y&gt;ÖÝ!A]CÌx¯"AT5Mï×`"AÖâ|_x0010_"A¸³!Ö"AZÿ34!A_x0016_Ä»ß¸"Aë#mB_x0018__x0014_#AºÊi_x000B_K#A©wªÄ3"Aðª¬õ^"AÆ£ñÐ_x0017_"AÁ	r·_x001B_]"AÓð_x0011_Ìê"A &gt;+_q"A9_x0018_Up«!A=rC_x0010_0c!Ap_x000F_Á^$Â"AH0ªÔ!_x0016_"AõÏOU"AçÌg_x0002__x0008_Îs"A6&amp;_x0002_ô1"A[&lt;äm"AyN®"AqµÄxí"AÞËfS»1#A`_x000D_XD³o"A;_x0005__x000B_ð$"AxÔ_x001A_l_x0005_Ó!A$¯5L)_x000E_#A ïoY5"A_x0004_¿÷,5	#AÝÆ_x000B_s2_x0014_#A_x0003_¼Aó E"A_x001B__x0016_àöÇ!A×S!#~l"AÓyT4*Q"A½¤Raá²!AË#¶@H"A_x000B_Ê_x000C_#A]±_x0007_×&lt;#A]-4Lµ"A_x0006__x0006_"Aâ_x0012_Ç]V"A0_x0001_»\_x0007_"Ag×òî_x0003_"A_x0017_hàÌ¹õ!AÍÖû×JX"A-±ºA¶!AÌ_x001F__x000C_¶k#Aí#gB_x0017_="A¯_x0004_o¥m_x0001_#A_x0003__x0004_åy=÷è_x000C_#A_x0014_¦Pú!A)e*ï"A_9ß¢_x001F_"Ad=PãBL"A_x0003_Ýê"A¹­ &gt;&lt;%"A)_x0001_Í8Y"A2ÇÅ5_x0011_A"AÛ/Uå'!A¥"¿ZÛY"AG¹Á:&lt;"A¾¡_x0015_F¼"A»}¥©²"Aºè3ï¾r"A«9¥ù®#"Aqö0_x0007__x0015_"Aaaõ_x001F_9"A«_x000E_kô"Aµ4 Þsõ!AªÉáò!n"A_x000B__x0019_EÔOx!A$_84S£"A^Ë_x001E_~¹;"A0G_x0002__x0011_±?"Am±If_x001A_#AÌä¾_x000D_"A_x001C_bô¿z"AÒ7&gt;ïf"AZF8I#A±´S{3æ!A¼(Pþ_x0002__x0004_)ß"A_x0006_¬¾u_x0012__x0002_"AdcÝË!AøÂí9í"Aû3F_x001C_H_x0012_"A_x0007_-_x0019_5_x001C_"AsíjA$u"AÂÅJ_x000E_"A,tËùC#"A_x0017_§ÞäÑ_x001C_"Að¨ÜN "AUÎGÚI[#A_x000C_[_x001D_Bi_x001A_"A&lt;_x0016_ª_x0012_®õ!A»q$þ³;"A_x0013__x0001_"A_:S+V_x0001_"A£a±µøÁ!A©_x0019_³_x0016_õ&lt;"A_x0016_F&amp;µ%"AÙÂÆ]&lt;_x000E_#A_x000F_(´°R"ANM^_x0007_ø"AÊ_x000F_«íE"A_x0014_^Æ²£!Aõ_x001D_bl"AµZ-_x0003_ë_x0013_#A¬_x0007__x000C_p"A_x000D_u_x0002_ÛÍ!A:ü«_x0004_ÊI#A_x0011__x0008_à×5#A_x001F_é!A_x0001__x0003__x0005_ÙT8&lt;À"Ab_x0005_Õ5Q"Aét^;Åê"Aê0ú­_x0013_."A_x001D_êwü"AÅ¬Ll×¦!Ao_x0006_ëå±_x0002_"AÑg1ð!A_x0005_ër¦Ê¨#AY£M._x0013_("AÆæè!AÐÏÅÊC_x001A_#AW±N_x0015__x0010_#A_x001B_-:Á(d"Aä_x001A_Ér4à"AmúmLMü!AÑ_x0007__x001B_r"AÜhVï"AwsïV_x000F_#AÅ_x001E_ä"AÈûaN_x0018_r"A_x0008_ÖÓm=_x000B_"AÚ¸ Ì"Aæry÷ë"A1RÊÑ9ì"AÜof+"AíõIk²!Aõ_x0013_òG["Aið2£¼_x0012_"Aë¾,¡¼R"A@_¥Ð¨&amp;#Ai$_x0008_±_x0002__x0004_4X"AÖMÙ)F_x001C_"Aw_x0018_öí-"A© zÉ_"A_x001B_35 ²h!Aù"_x0003__x0019_3"AL mgCD"A_x000D_,Í1%"AÅ4i¡ô!A_x0015_ð³â"AS_x000F_÷øö_x0005_"AaÆñ½¿"ADl=y_x0006_D"AÐ%h&lt;"Aî6¾^¡!AZk"ØSÇ"Aà.yáÑá!A\&gt;jJ"A/½ñUÖ"Aòò(PÀ"AnWjP_x0002_s"A_x000B_mÒ%X"A_x0013_Î"An#_x0014_}8_x0003_"Ae!	#A8Õr¡M"A$¯0_x001F__x0014_ä!AsûÂOò "A¬^±Ä&amp;"AçÆæ!Ô["Ao^_x001F_)õ"AoÕ¥_x0001_ú"A_x0003__x0006_u°ºð×!A_x001F_õ_x000D_ç!AÁ&gt;Î[¾"AH9­_x0001_s"Aå`s'o"A_x0012_ÉxøÅ!Aìè3ÿ_x001E_ª"Afê&gt;[¿©!AÞÇmôÆ"AÛà¢¥_x001F_u!A_x000D__x0003_*Ë_x0016_"A×_x0017_Ýgð8"Aþ_x0005__x0002_ÔJ;"AþJëÙ(Z"A¢Æ_x001A_O0B"AÏÏÚ$0#A×¤(_x001C__x0012_"A) Íoõ!A_x000D_Öú|mô!Aï¢ ¶_x0018_n"AÃ_x0004_Ù²zÜ!A¹Ã¬%D¹"A*·ÅÈ¸"Arø'Ê\"A_x000B_ñ}"A¢CN_x001B_#á!A Ss¿_x001D_È"Ag_x000C_fÿ!A®¬È)3g"A÷È_e}r"AÄ°;%÷n"A6RN^_x0004__x0005__x0001_"AÍEÔ´!A1_x0002_ØöÕ!A0=åK#A_x001A_)_x001E_ÝE"AóQgÛ"A_x0012_·_x0018_l&lt;¡"Aø¸åÁöç!Ac_x0005__x0015_ý_x0018_#AJÝOÂ"A¹)F_x0016_A#A$_x000B_ûÑ]A#Aw­$"Þ#"Aêõ_x0008_"A_x0008_&lt;V#/"AU¶ìGþ]#AÌd_x0017__x000D__x0002_A"Ae!¼åÏ"A#©¡J_x001A_2"A;=vÔáø!AÁUå_x001E_8&amp;"A_x001C_!+¯È'#A_ u_x000C_f"AÚ_x0016_&amp;(¨"A7ÕO_x0003_Â.#A¯Ío*_x001A_"A×¨_x0003_½_x0013_"AkNþ_x001F_"AÕ½¦D"A×VVÕe*"Ag¤ÂÍ#"A`R_x000C__x0016_s_x000F_"A_x0002__x0003__x000D_`ó4Òt"A_x0006_?!k£"A_x001E_&amp;9"#A_x0013_F_x0003_«="A-_x0012_Ó_x000C_"A_x0015_±__x0019_2!AÇ®3öéÉ!AÃÛ"H:@"AÎy{_x0015__x0018_"A­K«tÝ"A©Ë+"Avùv¯_x0002_+"A_x0018_6_x000D_¨w#A_x000D_ºÂ :"AtÀ¶_x001A_"A/BQÁá!A~6YË_x001B_"A_x0014_.²hC"A)_x0016__x0001_·"AÌÆ3´"Aè¾7÷Ý?"A¹îÂßª"A9j1õÈ!A_x0016_µDÒ"A_x0017__x001D_øxõ!A£#¶_x0008_í"AáÂô_x0017_»L#A0F¶j"AYáá¡Ü\"Agü®9_x000B_"Aõ4ª¬_x001F_"A_x0019_r`_x0001__x0002_2N"AéC_x0008_Ú!A&amp;ª_x0006_»#Aw}Ä6ú!Ac-"µ*#AõÎ¦_x0002_Í"AHC_Í"AÝ&lt;°k	"A:ïI_x0007_¤"Aþ_x0014_*_x0013_à"AÆêÍ."A`ì_x001F_r{"A×ë_x0008_q"A­_x000F_Óêl­"A_x000F__x0008_3"Atá_x000F__x0010_p$"AåaJ"A?b_x0003__x0012_C"A3_x0013_â{»­!A+×åç_x0001_#A*nÚ¸f&lt;"A8Ô¢TÚ!Av_x0007__x0006_å8"A_x0004_¬9O_x001F_À!A¥'ÿÓ~"A°!å»,s"AÿX°J_x0008_"A-±õWAD#A_x0004_ÚÂ*À!Aüh_x0015_ûÅ{"AñC8tX#A£éúë_x0013_á"A_x0001__x0002_Eqéù,u"AÐ/½D¾"AI_x001C_\z_x001B_³"A=¶:_x0006_Ê¯"A7aôa¥N"A_x000F_)éÖ!AÈ_x0007_Ú­á}"A}í_x0015__x001B_"Añþ)ª"Aº&lt;|_x000F_^"Aèù_x001D_frÑ"Açß_x0016_.&gt;$"A 9&amp;þT"A°/ôwò5"A_x000B_@ã""AùúÉEîF#AF@j@_x0012_K"Aàz5Ù"AmÓzLÙë!A_x000D_	çª"AèÎõakÖ"AÅ^_x0018_FR"A·Ö`fÒ"Aú)üC&lt;"AE_x0004_øX_x0002_"Aî}ôü"A¯üÎ8#Aa÷i_x0018_uü!Athl·"AçfÚ&lt;"A s_x0007_ÿÅ"A1_x0008_U_x0002__x0003_Vú"AnZ¤_x0007_Äµ"A3.[Ñµ5#A½Õ_x000C_òF"A;!XÛØ¢"AÞÝºñ\"AZ¿j_x001A_J]"A©9- Çß"A/l_x0005_@E"A4}0*Î"Azo_x0015_µ6ï"A_x000B_ÛÛ_x001C_Q#Aß»ã}®J"AÌ_x0005_!:_x000B_#Aâó_x001F_-_x001A_Þ!AÕ±þK)#AÝ_x001D_HÑGü!A#ÕAa"ABÃr;"AeÀ{5´M"Aß_x001F__x0019_åx÷!APé_x0001_D?"Av[_x0008_@ù!AbXI¡Ã"A×~5´K_x0018_"AÁÇ5²°"A²¾/±_x0008_"A&amp;5_x0016_èî!A/²_x001F_9_x0010_¿!A_x000C_2_x0007_D´"Aû~Ùa"AìB3c4"A_x0002__x0004_Û_x0003_Æ[=_x001B_"AÛªua8#A3ÿ[Ì+ !AñMvnwÊ!A_x0010_¯*½µ"A-8_x0003_A_x001F_u"A&gt;dÜ(¤"AõÒ_x0014__x0007_p#A|DÄT±!A`ü_x0016__x0001_Á_x000D_#A\_x0005_¥ÐÂ!Ag|Î5Q!Aal_x0005__x0016__x001F_"Aw6H_x0001__x000D_»"AiN#f!#A_x0005_S&lt;:~ª"A?pË=_x000E_#A9_x000E_@_x001A_XW"A4@_x0018_/_x0016_#Aà¬j=³Û"AÛ2p¬³"AW±ÜBûd"A$_x001D_á "A_x001B_ú_x0008_æ_x0004_#A._x000B_B )§!A,¦	_x001D_"A7-øLËd"A_x0001_Èzßýì!AûÐ_x0010_â"AY_üñæ"AMÊ_x000E_åü4#Aupºö_x0001__x0003_Ó±"Aó÷ó£_x001E_"ANÌ/e"AÏPæsø"A8ú£1_x0016_#A_x0002__x0018_	ÿñP#A_x001E_®ç³"Aní&lt;'G_x0004_"Aç 1Ûf"A¹I¬?~¡"AybÈ"A	Ü?ÉDd"Aò\4"AÅúåoÅ!A^'M!A÷__x0018__x0003_Uv"Aí,ý_x000E_º"Aö _x000E__x0016_#AXYýü_x0001_I"Aô_x0003_» _x0014_#A·õ·KL«"A(¶¤_x001A_sx"AÖâ'¹¦"AÇú`ÎÍM#A_x0014_@vEì"A_x000C__x0012_,_x001F_L"A=C³²i"AÛ^mH°"Aè	_x001F_Ò¹"AÂÓo®¨D"A0XSC_x001A_#Ab`0_x0006_z"A_x0003__x0004__x0001_pþ_x0017_Ý{!AÂ²_x0017_%fH"A_x0014_ûr!X"Aëû¬fX"AËJ°r¡"AêÞÉ"A|	1SÂ"Aæ¼µháE"AãU_x001D_õÏ1"AðsTñ_x000D_#A§_x0011_â_x0011_-_x0019_#A°Ü"iÆ_x0001_"A»á_x001A_¥"A­É´ÈZ#AC_x0011_Å&lt;w!AAÑy73À"Aë_x0002_Ã«?"AÿpHäG¼"AR­â÷!AÛÇ_x0018_[å"A_x0013_Yãy-"#A|í­/N"AÅfkÑ"AY\U³e"A&lt;àý_x0015_ "Ak1_x001B_÷ª"A_x0014_Ë="AÞe94¿"A§0[´¿"ARð_x000D_jt "A_x0004_D²_x0008_*¸!ACÌTP_x0001__x0003_¸l"AÝ=f7©"A]SÅ|V"AÛ_x0006_9côí!AI_x0001_^ï_x001E_F#A+ m	Ö"A&lt;ñàÇwY"A«Ê½LÛç"ATÇ¯ÆÄ"AM9ñYÖ"AåA_x001B_Ë("Aú¬2½"A.&gt;_x0008_¹@{"A5Ê$_x001A_»ó!AïDáÂú¼"AÔk\A±Ú"A_x0007___x001F__x0005_FÊ"AíåzÙ"A&amp;|_x0011_çìï"AÁO£&gt;_x000F_"AO_x0014_iëö_x0004_"AGP&gt;È¬"AcA_x0002_e_x0015_ï"ACÒ³Ü"Awp.:9¹"Ax5`Ññ9#A¾,ÞWÜ"A´xÍjÑI"A½t_x0015_îª"Aìle¢!AÍ_x001A_,_x0016_#A_x001B_l\_x0019_="A_x0002__x0003_ÆµWå_x0014_"A}ü¿©4"AµbViñ"A	Q§õ^»"A'¼ÿ:-"Ah_x0018_1ï_x0010_"A_x0001_Á_x001A_Ë\"Aö¾aº_x0019_"A:fèð!AèÊ_x0019_ýy"AÁ_x001B_Ïüý_x001F_"A$,_x0011_%"AOÔ_x0014_±"AÒ¢Ç7²"Aô¿C_x0010_Å"AÈ_x001C_8_x000B_ÛU"A[hec!A_x001D_¢+[P§"Am Ïñ«"AcÏ~P"A_x000F_^µæÁø!A_x0014_±®¬_x0014_"A4fz_x0012_B#A_x0007_Ø_x0008_©C"AÏ8Õ«*"A´½2P"AÝm_x0002_âÖ!A_x0006_ãP_x000D_¼3"AlBù`_x0004_#A­@_x0007_Eì1"A_x001E__x0016_I_x001A_R©"A1 ¨_x0001__x0003_æ©"A%È®ÞÒ!A£Ùæò!At5[_x0012_ÒÇ!AyTB#AÓÐz_x000C_P@"A×sFm,ø"AÅÆT2ë!A·l¥sN"AàÝ4ÓßØ"ANU´$ß_x0017_#A'#W_x0002_Æ"At_x001A_[ßð!A_x0011_¶UõP"Aä§È_x0002_8"A_lEâ?p"AÊ­ªÄ_x0007_Ê!A¡D³i¨"Akm×ú|]"A=ÓìÅ*_x001C_#A:üà¡*x"AUøÒ"VB"A¥ãtk/b"A|è;Gè¼"Aë)´&amp;ÿ³"A{ºÈ±1{"AJ#8àk¯"Aç_x000D_Ýà|"Ak±lp"A7"°¡ßª"AÈ_x0017_´ÅEæ"A¥×SÃÌ_x0014_"A_x0003__x0005_aN2_x000F_§ì!AÞË_x0016__x001C_j!AVA^Õ_x0018_"AYP_x001C_S"A_x0011_°T_x0005_"ATÕ¥+_x000E_#Aùö¼W×"A·ð±se_x0012_"A_x0001_|c+S"A*p»v!A_x0007_à}*óØ"AÚ_x0015_ø¬¨É!A`a£n"A!Å}&lt;! "Aì_x0012_Þá©å!A#!V¨í_x0004_#A-åZ¦Ã_x001D_"Ab\Òv¢¢"AG_x000B_¨æX"A?Í_x0004_¾2_x000D_"AEckÚõ!A¬QTD_x0010_²!A+$¹eáÈ"A9WÍ_x0006_C"Avëg©%"AÉê÷r "A¦«é'£!A¢3-R_x0011_Â"A#_x000B_Â0f"AçT_x000E_áÑ:"A×¼=_x0002_Ô¢!AÑ#_x001D__x0003__x0004_Ph"AEyK¬hõ!Að_x0004_W "A×ñæ:_x0008_"A~&amp;O¹_x0013_Ì"A_x0005_øðTM"AßÆñ¾s"AqÔþ_x0005_ZO"Aº«te_x0007_#A!î_x0016_Â_x0017_¡"A_x0001_3¤z¹ü"A"g_x000D_Wö:"AÕÖ_x0014_ä_x0002_û!A¨_x0011_G»¸¼"Aÿo_x0019_È!Aiéèåþ"A±Lè/k"A½Û_x001C_"A_x0006_Z¨_x001F__x000B_¿!AµØìE_x0005_"AM}_x001D_óåæ!A'/Züû"A_x0016_U=üÊ"AýË?{!Aó_x001F_t»ÑØ"Abcu_x001B_c#Aß3ÔeÚ!AëhQb-é"ACONåuh"Af_x0011_­Ó!A_x0012_i¬â"Ad¤RsÿÆ"A_x0003__x0006_Ñ·²&lt;r"AýÉ_x0012_Êv"AüÉe9}"AÄf·A"Ad¸yú$g"Ap{öáh"AÑ_x0006_ÎÑ?"A§)¥_x0014_¨!AK¬ÁÛ_x0017_"AÓ_x001A__x0002_wB[#A_x0015_»F91"AÁ½52_x0019_#A-_x001A__x000E_þí_x000E_"A_x0008_	_x0018_ô_x0018_N"A[Ë&amp;4;"A=(¾â"A_x0010_ü_x0008_{!As½1î@_x0014_#Aëî_x0005_»ïN#A9	_x0011_E"A÷÷ú²_x0004_#Aà_x000D_4Ë!AµÆ_x0001__x0014_y"ABlû&gt;:"A_x0013_ÒÁ"A@¨_x0016_z½!"Aå|_x000E_â-¹"A©k8ý±÷!Aï\ñö`Å!AóxÉ¸"AgáhûÉ÷!Aê_Â1_x0002__x0003_PÁ"Asõ9#?"A_x0011_¨ètð"AË×½i#Ai½2ú_x000E_é!AÀr«°E!A÷dBVj"AEPRõ¼@"AwÙBø*#AÃB¬áT#"A__x0014_æ}u"Aba_x000E_P7_x0019_"A¦F_x001D_MB#AÉiR§ªè"Aý LÀO_x001A_"A	ÌÝ_x0001_â!AuÍ_x000B_eTÌ"A£ëoÿ."AÓxÚÉ¹#A##8ù!AE¹_x000E_}¶!A«tG Ø]"A_x0014_÷Ã_x001F_e"A_ô_x000E_ºì"AÞ_x001B_ÀÊQ"Aç&lt;6z{!Atë¢IÑ"A$47ÏA"A-Ù®Íò!ASÛ§J"A_x000C__x0006_²kMç!A¡p|9¥_x0008_"A_x0001__x0002__x0005_£g±ü!A¨$Óe _x0018_#AÎ?_x0001_J="Az{_x001D_:&amp;_x001D_"Aí;·X[»!AzP!ÙFÅ!A³¥Ñ?"A_x001E_ã_x0018_à"Ae_x0002_[7·p"A?_x0018_Ý_x000C_iÓ"AÃ_x0013__x0019_7"Ai_x000B_,·½"A_x0016_Oì_x001F_Ý!Aã;µ¨"Auÿt_x0014_#"AÁt7cí]"Aa*³_x0011_"AÍúöþ_x0014_X"A+gù&gt;N§"AäÊ9_¦#AG_x0006_Þ®pÇ!A_x000D__x0006_¼_x0011_-#A®5X_x001C_-"AÃÐº"?#Aµ_x000F_e hú!Aö _x0011_Ö©"Aìà_x0006_Cw°"A)2ÕT"AëÿÞöÌ"AÎþ,_x001A__x0008_"AÊ³n;8"A:áX}_x0002__x0003_U!A]w±#½"A_x0011_JyZ_x0019_"A@$Ç_¦"ASôÞj"Ai¤6$@#A_x0013_ý0If"A+Aül_/"Aø²p_x000D__x0019_"A9J4_x0005_¿i"A"gÃM3_x0001_"A÷9çÄ"A¸¨7'"Amü_x0014_H¢"AäJÎ4Ý!A_x0011_Ì²qÓ"A_x000D_Ë#h6"AV[bi)"A_x0013__x000F_ì_x000E_7Ú!AJ[_x0011_¯Øj"A}_x0008_ln)_x0006_#A².QÍµ"A8Ñ'_x0017_×1#AdÀ÷õ*"AuÁ_x0012_#_x0017_"A_GeÎà9"AûpÍ®á¼!AÁ_x0013_Éßh"AÖí1^*&lt;"A$OÞÆÎð"Aø¦UÓ!"AòÑÚÔµ"A_x0007__x0008_,²ô_x001D_"AÎf_x0002_G_x000F_"A65!ïÄx"Acô¢l!Ü"A_x0004_È©Kû~"A©kB7R"AuÖÃf_x0002_"A#»X_x0018_"AëW¨r#AùT;x"A²^·ãþÔ!A`Ù¾"Aõ_x000D_@_x0008_éÛ!A,¦÷_x000E_I#A_x0005_¦d_x000F__x0002_X"A_x0003_rÑ¾"A}$®_x0018_W:"AÕñ	»Ë"AsT$Õ!A._x000D__x0011_ãæ1#AÜx_åùI"A_x001D__x0016_ET_x000D_Ù!AvB\-Á#AS®¥Ñ1"AeÌë_x000D_Ò"A_x0005_©l@"AÚT+_x0006_Ë"A£A4_x0008_èB#AEXJ_x000B_M"A73e"A_x0003_ÕÎ _x0010_Ê!A	uM_x0001__x0001__x0004__x000C__x0018_#A5Ç&gt;_x0016_uy"AÅ|v"A_x0002_ÇUé¤"Aí&lt;ì¿´"A³À4?:/#AÂHÝüu"A/F²j/H"A_x0017_W@Å³!A_x0014_G_x001A_²8_x001F_#AÒ_x0005_ä«à"Aülë_x0002_Æ!AM'°Zº"AI_x0004_ly#A1Ë[æH"A£¨Ù®6Â"A²£×c	"A:D¢!#AGtú ú¶!A_x0003_j_x000B_6¡"Ak0V²jZ"A_x0016_;ÂñM"AeÂ»_x0001_r"A4öIDt"Aô&amp;\O"A_x0018_Ú_x0012_è"A¥Qg_x0001_/Ú!AÁ~5Ä9"A6j2"As_+e`G"AaÇ­_x0001_Â"AëzgeÈ"A_x0002__x0004_` Éà"A9-z;Ö_x0018_"A	ò%$£±!Ay6G_x0001_X_x0019_#Ayº&amp;%C"A_x0018_R¥C"At_x0006_­²s#Au#ÇrÊ!AcNG°Sø!AOÞÕ!±"A_x0003__x0014_O:'##A1Âi»ñ!A({Ê%àK"A²²èLú#AUþÐñOq"A	´¡äð"AMLÕ&amp;_x0006_"A&gt;(*ÆT?"AÝo­_x0003_"AiaOaÔ_x0018_"A¦ëìÅÙ"Aâþ-M.Ë"A×_x0018_,F_x0010_"AùÈ??¥&amp;"A¡¢S_x0010__x0003_"A±_x0004_y¨z"A_x001D_îl ¼"AÂ#¿´	"A»H_x0016_ç!AõÃ¥_x001C_"Aõ|àÏ¼!A«Ú_x0006__x0007_Íä"A(I_x0015_¹!Û"Aj_x0010_J&amp;"AR_x001E_ÛÛ _x0010_#A[×Mï""A^NæÎ}I"A÷l¥-Ã¬"AV4þØd"A¸_x0005_^A¶"Aì°®íZ_x0015_"AüYµ1ãK"Aé,zÌ{¿!A_x001B_¦/bã-#A­´_x0004_\?a"A5ªk-Ú©"Asðhò"A®QÄª¨#A)_x0002_\"A¥	lu_x000F_#Aö&amp;Áâ¬g"A_x0008_³M_x0016_ï_x0013_"A_x0006_Æms!A_x0019_&gt;ÝSµÍ"Aß §&amp;âº"AÓT-±+"ASGÜ+"A_x0016_"_x000E_ú_x0003__x0001_#AD_x0018_´k"A!í_ì_x0014__x000E_"A­µz_x000D__x0017_"AHvwA_x0001__x0018_"A_x0012_á¢m*h"A_x0001__x0002_-_x001C_§ü"A§Z_x0008_Yje"A¼êÀÎTï"A®ÍÕT_x000B_"A_x0005_'É3-#Aêqðz#AÖÿ¸w]~!Ad)L¿Ý"A?^½U&lt;#AÕl·_x0001_#AÀ^S¨ð"A¨¼Ï¨lø!AÝF·ÒV #A¸¨[g_x0008_5#AÕAÞPÿ["Aëm _x0013_=#A~-©~ÚÀ!A¡AGÈ!A_x0015_@OeÒ"AÙ_x001C_\e.ì"A©v«ówÏ!ArdµXÛ"A+2QÕºN"A_x001A_:_x001A_Ùø:"A¼uÌ_x0016_Åü"Aó_x0010_½}"AÌIÞ©é$"Akh/°í!AX_x000B_û¦	"A¥õô{"AÕ#3c1"Au0ÿ_x0011__x0001__x0002__x001E_û!Ao_x0003_ÔîÖ"AýE¿¼BÅ"A5_x0007_]+¢!A£ò*¿Ö!A6ÄÀúG"A_x001A_D`É"AAñ³	çQ"AHL¹Ïü_x000E_"A÷ÖRþ"A³n_x0013__x001F_=#A¿Ë_ÛM#A_x001B_B£_x0005_æf"AvwÆ !A¦_x0006_ÑT£{"A Ä"AÇVnÞ«"AÑ½Ýí&lt;"At_x001E__x0001_æ"A_x000B_ì[ò5D"Aù£¬ç"Aÿ¶_x0015_ó5É"AYîYºÐk"AZ0µú!A¶æ½ÿ¼g"Aðe%îÅÞ!Aç¿F_x0002_º$"Aüù´¾_x0007_#A_x001A_¨)¥?!A_x0018_Ñì±s_x000E_"AºîZiL"A¸ÔÝHÃs"A_x0001__x0002_¼Ö_x0010_K#A:_x0007_3["Ad.¡~~@#AÕ¼gõj"AÂ_x001F_!sµ!AOá_x001F__x001C_#A_x0016__x0001_t_x0018_Æ¶"A_x0012_04üùä!A!_x000C_"w/"A_x001D_þ~åI¹"A5ãª¾`"AÃýoeÐÇ#Aý°­L/#A¸Y5|_x0013_#AúòÊ^òÁ"A_x000B_ÔÿÇ½_x001A_#AGéIÀÀ"A9_x000B_ë@¯!AjÁÿÕM³!A5üiî_x0016_"AÂZ²Éad"AÁ_x0005_Ûå_x001C_L#AÉË&lt;Î!Aîè_x0011_"J"Auþ_x001C_¸i°"Aü9ù _x000E_A"AÂ±n"AvH}½_x000E_ç"Aþ&amp;ëx}|#A_x0018_Ù%Z_x0019_"A_x001F_ÂJ0"Al\c±_x0001__x0003_º¢"AJ_x001D_KÀÃ{#Acê_x001B__x0018_ü!Aé­°_x000F_Jx"AÅÁI@+"Azøx9]#AmßÂ_x0007_Ò"A³_x0016_µ30¸!A!Ö]³õ"Ad_x0011_ "A»¯ý$#Aîª³h"A1;º_x0001_È!A_x0016_(;)ÿ!A°òçôñp"AÊÞjÉ¨"A¨O¤cró!AÌßé¼,"AC,wæV""A$_x000F_kb¢"A!ÓrÛÓ!AGÛ$Ü^"A²ºD_x0014_¿!A_x0002_®_x000C_¶«"A_x001A_­&lt;½¾õ"A&lt;«Ç_x0019_VX#A5:³Æ"A¢î_x0012_ã²#As__x001F_~Ä"AßÑkÔßh"AuäAq^Þ"A6{úï"A_x0001__x0003_ÑíÎ2{#AqøÅT"AQéS _x0019_@"Ar&gt;_x0008_:__x000E_"AíÜÎÏ¼A"A³É_x001B_À¯"AQ«Ì{"AÏyÝW½H#A®oâÞç_x0019_"Ax_x0010__x0001_Î¨"Aíé«:ÜB"AÝùï_x000F_H"Aõ+4£"A_x0002_bÇ_x0012_"A_x001D___x001A_X_x0017_ç#AàÂhkZ_x0004_#A½ë_C"Aª_x0017_L'¨_x0006_#Aaå®"P"AußþKu¸!AKlÌG¬¾"A1ÛîX"AªRG N"A36ÏI	#A8|ÿwÐ#"AÒ!_x0005_£Í!AóBÿ_x0011_ã!Amó_x001F_«"Ac¼_x001D_ðæ!AµôSaæ!AdÚø_x0014_Û!ADókË_x0006__x0008_Ò_x0006_"A½_x0005_q»Ë"A_x0002_÷_x0014_/ þ!AÛë·"AG×ÝY/"A?_x0014_`¸"A°P_x0012_¥s"AZl{"AYFÄ¹þ"AU¯^-æ"AÛÃÇP´!AOòºÌ_x001E_ !A¶õð5"A_x0001__x0003_­§2_x0011_"A[§¾:&gt;"Aøkî&amp;|K"A	«§g_x0005_"Atêo~¥"A©·ò&amp;Ð_x000B_#A_x0016_oe½.O"AÈIyjÇ¯"AwÙ§ñ!!"AßÆ-Ìk_x0019_"AÏàúrß!A"àYí_x0012_#A_x0007_5_x0004_J µ"AÎ_x001D_»'¢8"A6ä±_x000E_ÊÀ#A©å+ßí!AnÑaÀÌQ#AÕsÔ&lt;_x0005_!#Aº_x0004_Kh-q"A_x0002__x0003_!S_x000B_Í1_x0002_"A_x0002_]_x0016_Jè"A_x001C_9¬Af#AÀÔ_x000E_n_="A_x001E_^j´!A_3-¹·!"Aä_x0010_£dwr!A¸ÀìÊò+"Aë_x000E_ûÿ!AKi¡ïp¯!A_x000C_íù_x001F_&gt;#AõV½_x001D_"A4_x0001__x0010_&amp;È_x0011_"AkJìÑ!A_x001B_çMÂ"A_x0010_1Î_x0006_Ó"Ak_x0002_dèZ§!A &gt;YvÈa"A¯5Lóð"A(~Àz`"Aulõçµ"Auì_x0016_ê_x0007_£"A&lt;_x0001_	V«·"AP_x001D_%1_x000C_"AïÎ\«¸Ý!A»ÏnÃ_x0002_®!A'ÈO[´Å"Aç0¿½ã"A¡»¨á_x001F_#A_x0002_Ì³Ï¿r"AS&gt;o_x001A_DÀ"AÄT_x000B__x0003__x0006_­_x0003_#A_x001E_}ù"Aý=Í="A- _x001B_}!ÿ!A@_x0007_M_x000D_~a#A\Í_x0011__x0008_M"AÏMÿõ³ö"AóFÏ R"A`,/ùe!A_x0005__x0004_ãrý"AtÇ5%k"A¯ö_x0005_+ö!Aêõ &amp;"A5¢/_x0002_÷"AÚ(\Ñf"AõcSm$"AJL.ÂÝg"AlQÁ?¤a"AùÊ©~Ìa"AÎP_x0017__x0005_*_x0002_"A_x001D_¼^"Af¹9_x0018_#AC¿U#æ!A &lt;áÍÊ_x0016_!A_x0004_¡Æü¾."A)Pô¾_x001F_q"AÁ_x0015_âë"AEò3à"A±_x0001_²Ú8À"A_x0019_k`EÁ#A_x001C_Ãó"A_x0008_loFx!A_x0002__x0003_H=«8b_x0005_#A/sz_x0017_2æ"AnãÏõ"AÅ_x0006_?Ì¡V"Aw_x001B_Å	Ò!Am±Yýh_x0006_"A2¦H_x0013_Yæ"AÞ_x001C_ÙÈà"A_x000C_çP8Ë³"AàÍ_x0016_dÝ§"AeE4ØLq"Ak_x0001_¹jã!Aéë	öé!A-ÛO®"AX"¶Ç_x0018_"AÏðWÍ,ù"Ai3µy_x001C__x0007_#A¨o_x0014_m}¨!AcY} yÃ!AÍÏÒ_x0010_ÀB"A·üêAóì"AºCµ7¦_x001D_"Ai:ËMs"A_x0006_³_x001E_ê×a"AÒ±[bí"A§Q;Ê§_x0007_#AÃ4gn¸"A¶ÙzF'b"A ïzy9#ANFs¬øÇ!A½ÃH#Ad©d{_x0001__x0003_À"AÃ:êÁÌ4"Aï®áy7#Ax¦ñBÂ!A¨ð,ýð!A_x001C_ùaË_x001D_V"A2Ð}Òòt"A_x0015_G&lt;kV|"AÓ¶_x000B_Õ£"A#ÀÂþiv"AÿmË¯_x0002_¯"Aq¹øPÆ"A_x001A__x0003_h@e"AwY"Of"A¨{wn_x000F_"Aõø¸xÔ"AeÔ_x0011_b&amp;Í"A×¶!ÇðN"Aï+³_¾"A_x0018_2_x001F_à	"A¯_x0008__x0005_YÊ!A_x001B_¹ôA_x000B_"A)rð_x001B_Ù!A6Ùÿ_x0005_#Aà_x0016_ÛV_x001B_Á"AÏïT_x0007_"AÕ`ÚÔ"AI£B¼èu"A[´45Z_x0018_#Aågíq*}"Aýd(=ß"A'?¢*×"A_x0001__x0002_Õ_x000B__x0016_¥ÓÃ"A_x0013_3_x0013_Z"A_x0003__x0019_°ºîÆ"A¤«×²QÆ"Auw"A_x0013_ m_x001E_âï"Ad;P?Ì"Açp¬"AÉé1o_x0006_"AO2_x000D__x0007_µ"Aø_x0007_ì«8ó"A!=9aßË!Aái/ÖÐÛ!AîÛ^$ë!A_x0016_-êâÛ`"A#i;L"AYMTîÒG#AÆªäv]©"AqmÜHÊ"AV_x0001_¦ 8"AÁçiô_x0005_"A_x0015_¥C_x000B_Ì±"A_x001C_ËÊþ_x001C_"A!_x0010_èe;#A.D#_x0005_Î2"AE_x0001__x000C_!°"A_x0007__x001C_ÓÙ_x0002_#Aw_x001F_¯¡Çá"AEè0_x000C_"AIÕE{_x0008_õ"A{}åAÂØ!AUn1á_x0001__x0002_¥±!A«ÖR}!ALú0*ê"AÄ_x0018_mü!A°_x0012_+ÔÔÖ"A)%Aò¡Û"AKD&amp;Q?#AÕ3TõÃ"A.ð¥Wd"Aú~óÞ_x0019_Â"ACmöWî"A×p#I{"AØ»÷qá!AöTÇû_x0012_"AQã_x001B__x0011_Ó)"A¿"RrR8"A/Lþ_x0002_Åe"Aû5J@¦ÿ"Aé6_x000B_àiå!A÷° =#N"AQ_x0006_àßÐ"A&lt;Í_x000B_8Ä!AYÒrP_x0006_"A_x0012_«_x0017_ë¿f!Aë½øý¤f"A¢Hñ(O"AGæ9Ü;"A®ár_x001F_¤!AwTö¡"A_x0013_*Læ¹2"A¼Mâ¬S"A­(9jaÙ"A_x000B__x000D_4-_x0008_Ó_x001F_"A§)å("A_x0001_þ§Ã("A_x001A_ú_x001B_±)"A0v	ÎÆ!Aä#ôOtz"A-Ó_x0003_®_x0002_$"A4à4ö["A(2PÊ¸º"Aà_x0014_üÞqD"AVa¾4"_x0007_#AQ³S~Ú!A/¨8Fkæ"A?U_x000C_TÛå"Aôî§×Êj"Aiá_x0015_g!A³Ñ4ËwÉ!AKÆµ_x0017_¦¾#A_x0002_îT_x0011_#A80Ù"A_x000C_±îUÓC"AÆ_x000B_ã¥û!Aø_x0015__x0017_©P/#A5æ¦®Æ9"A_x0014_í&gt;^Ã!Aîö%é_x001A_0"Aejæßa"AÛþ _x0007_º"A[¦#&amp;­_x0006_"AÍ=cOð&lt;"A_x0005_)©¶_x0004_#Aµ ¿ï_x0001__x0003_DT"AÓfÉ«!A`e¶0!AF_x000D__x000F_÷±"AÚÏ:7º"AÝ_x0007_|íº!Aà}stÇ!A_x001A_JýQS"A_x000F_úÃ_x0002_ãÈ"ABuµ_x000B_oÏ!A(~1Þ_x0011_"A#âg¶K¨"A¿ÙËÕ"A}òêQú!AþÑ_x001B_v;8"A8?_x0003_ç7("AÍ_x0011__x000F_ø!AÌ_x0013_ç©võ"A-ªOaFe"Aø¯pÆ!A0·³!A_x0001_Ñh¯;¹!A¯±ÄÑc"AòêÓ2"A¡¹y|"Aï¡Iô!A¥&amp;öô~Ò"A$Ã¶Yë"A4Û_x001F__x0013_¢U"A_x001F__x0007_ë "A»é&lt;ß"AÅ92våw#A_x0001__x0008_k¦ï`&amp;ú"AÒªñí"Aòcxu"A#¹&amp;HKÌ#AØwà}._x0015_"A5RÜÛy"A¨ÝS_x000C_n"AA_x000C_låÈ"AH_x0015__x0008_|±"A#Û¯_x0002_i5"ANú_x0015_Á_x0012_"AK_x0018_ù¬é!Amb_x0018__x0019_·"AVÙ_x0007_Í"Aß¼~_x0012_"A¿_x0013_RÂo"A_x001D__x0019_O÷7Í"A[o_x0019_"AUH ù&lt;Þ"AcIÁß_x0005_y"A_x000D_À_x001A_ßãä"AW¶_x001A__x0003_ä!A#RËc+ª!A÷&amp;A_x0007_½ð"A¿áBâ"Aû?£×_x001C_¾"AïE[_x0006__x0018__x0015_#A{ß_x000B_!ÕÉ"AÔÿ_x000C_÷"A_x0004_Ùjm"ADßb÷4"A,_x0015_8S_x0001__x0002_*"Ay0\m\"AÝé_x0001_å±"Ah_x0006_j ß "A_x001A_(&lt;Ï"A(_x000B_,_x000C_f_x0013_#Aª_x000B_Lq©"AAE³Böv"A_x001B_ò?Lw"AU£9Æ8þ!A±¾Õo·!AZÂâ°»k!Aë|/"AÓk&gt;]"A_x0001_¤o~Í"AÉ¾Â^."A=JyOU_x0004_"AïÕJRM¿"AJ_x001B_­f_x0013_F"AÇuõ_x0001_."AÕUH:!A|æÎëy"A¼$åh~Q"A.£`_x0008_6"AO_x0012_(hÏ"A«Ì¡,Ôs!AjË¸'P4#Aí}_x001F__x000C_U="AåÆÂ4#A¯6(ºö!ACLrÈÍ+#A+îµ¸ÅÞ!A_x0003__x0005__x000E_Æà¥y"A_x0002_ÃgÊâÉ"AOÍòú¢"A¢tþg["A³NýæK"AÍ¸¤HÎº!A@&lt;G¯$&lt;"AÍvgè^ý"A;Ù@q£B"Aä{ýM#A$Aq¾_x0019__x0011_#Av(Hjª4"AúÌNSM#A,b_x0002_ã"Aw¹ª?1 "AKð_x0014__x0001_¦F#A_x000F_®ÁÜ_x0014_n"A·zd°_x0004_°!A/tCà"AyÞ°#A3Ú1_x000D_2"A×_x001A_Cï"AWS_x0012_(_x000C_ !AFYâ&amp;·i"A©ÌÏ_x0006_¿}"AË7­ìZ_x0003_"AÓW?G#A_x0005_\¹_x000C_Mk"AßãÍa"A¯e+ã`"AÞZô\"AÌ´¿§_x0001__x0002_N_x000F_"Ar6_x000B_©\ü"AwÞGëJÌ#A/³_x001E_8âT"A´6Ì·õ!Aá×âô_x0010_#Awo_x0018_O«"A&gt;ÒEñXú!AÃ\.¹¿_x0007_"AB9,ü_x0005_©"A+&lt;69êÃ!A'y¶ECñ"A!K8î=É"A_x0019_½._x001A_I6#A"ýÈõj{"Aä'_x0019_Â"A¸¥ùË7"AÛ_x0004_ ¥"AQlGñ¾Í!AÂ«:¶ã"A_x000D_I&gt;Ã&lt;"A@¼_x001D_"AQ_x0012_¥ó÷«"Að_x000E_ats"AÕÌÀám"A_x0006_í;@"AìK_x0011_P"Amz(Ès!AëÐ_x0014_|Ã!A¿Í'_x001A_ÿï!AkÙãGV!Aj_x000C_b_x001C_¼"A_x0006__x0008_×?vÛHQ"AgØÄ"F_x0001_"A_x001C_¥ô$[Õ!A7d-`½¡!A+¿Ràþ!Aï_x0012_iõ$_x0010_"ANt°À_x0010_"AñùÑ"A?_x0017_.sá"A¼P[7ï!As²._x000D__x0008__x000E_"A×ú_x0005_c)"AÇJ_x0014_	»"Aa¯ým+"A_x0019_\1ÃB"A£°þYz_x0013_#AÌ	Êô_x0003_l"Aö_x0004_[_x0014_:_x0007_#A7K×ó¼!Aw{_x0013_ág"AuÚâer:"A_x0016_ ¦ì"Avë_x0015__x0019_NÌ!Aõ_x0008_7¡'_x000E_"A9_x0002_8õ!A¥î_x001E_i^#A´Dà}u"A_x0010__x001D_«g*t"AÌã_x000E__x0005_»]"Aµ\üo~ú!A_x0019_û®³_x000D_["AW_x000F_v_x0005__x0006_¯,"A_x0002_­_x000E__x001F_ª_x0001_#A!ëHJ·"A"U_x0003_O"A_x0016_õ*Þ5i"AEêAF4¡"AÐå+lq"Ae²_x001F_ök"Aíã×K]"A:¼.¹M#A°slâÖ!AX~2_x000F_#Aý_x0004_î_x000B_Üó!Aoë7Ñâ&amp;#AÝ`UXpf"Aöü¶½û#A±ßÇ§Z"A²¯cæ_·"AL=Põu"A¨Ð_Å_x0012_#AyV´&lt;(Ç!A_x0007_;\,"A"	´WëF"Aø'e@ù"AO_x0018_	_x000B_î¦!Añ?JÂÕ_x0014_"A3AçØ!A¡{[uK"AI¼ü_x0017_ô"A	/7}®f"AQâ)®_x0015_À"A¨+_x0016_d á"A_x0002__x0003_KCyã_x001C_"ADª&gt;$´z"Aë²Éð"AÚ»³¹Hè!AÍ_â*Pô!A&gt; ¼Á^"A_x0004_¸~ìê["AGZº_x000C_ÁÆ"AÜò_x0001__x000D_"Aqà_x0011_3"Aõb½¤o"AåJ(°ÂÓ!A_x001A__x000F_q,K¥"A=_x0014_¨O÷!A:q²Úä!A¶j¿c·ú!Asÿ_x0006_~õ"Aô¿Ì0_x000B_"A¡6;1@Ü"A®Á7è_x0012_Y"A©_x001C_"¦`"AÁv:¿y+"A_x001B_þNyN:"AZÔö§s"Axzéª"A2&lt;ÏWby!AF_x000D__x0001__x001D_OÜ"AØP±§ø¼"AOö_x0004_õZª!AÝ»ê_x0015_"AS9£_x0010_T_x0006_"A¨ë^h_x0002__x0003_»Ô"AÔV_x0016_o,"A'åÕð"Aß_x001A_²¢~"A^H¯R¸"A_x0006_+,a{"AêR92#ú!A7â9_x0005_"Az,_x0015_±_x0004_x"A¹5£Ø"A&gt;¾9p2^"AÔ·tW"AÝ^Ó±3"A÷t_x001D_´vA"ATÉ_x0015__x0017__x001A_ "A-ÑÙvôE"Aspã¼"A+&amp;Ý.¾A"A%hÔ_x001B_Ø"AàÜæ«â3"A?0ù±¹È!A_x001D_Ûé^_x0007_ä"AõwÍ"A&gt;_x000C_ô_x0006_Yû!Ap_x0001_e["AÌ°_x0011_6§g"Aª6Û·¾"A_x000E_Ñ¯í"AC	:¨`_x000E_#ALå9¥"ADYË"A_x001E_´¹,#A_x0001__x0005_Hª)s_x001F_Õ"Aî_x0011_ü÷­"AË+ïüÇ£!A[_x0010_»ü "AXÈBÔå!A÷¸Ù="A$_x0003_§¯£"AªL-"A){}"AÛu_x0008_ "Aû³n³"A/Tæp"Aúø$lY­"AiaÒ"AÝoûDKò!Aá º_x0011_6"Aù_x0019_wB¤"A9Íl_x001D_Ö!AK@ßg"Aÿyõhû"ATbB¥ô!AÁ+6#¶"A_x0004_®Èÿ^"A|_x0005_Q;äå"A$_x0013_/­áù"A`¦¦a¼!AGn]w_x0019_"A9û*¹ó`"Aóûôr¤Ñ"Aÿò_x0016_ "AAT_x000B_r©"AS%_x0002_á_x000D__x000E_EP"AU_x0007_¦_x0001_"A9Öøå"A_x0004_ _x0003_=&gt;"AS½Ué_x0014_="AJá_x001A_½d"A®°D.Ë"A3_x001C_ø(_x001A__x0017_#AïdÍÝT"AOc;/_x0010_ª"A_x0001_À5"A{°Pkþ"A,_x0002_Ì_x0015_á!AÁýºËÕå!A_x0005_~è÷_x0008_"A_x000F_èJ_x0015__x0001_"A©èÑ8Þ"AßììÓô_x0003_"Aay,Ùe_x0006_"AÔìùgÚ,#A®_x001E__x001E__x000E_¤"A	_x000F_iBñ!A_x001B_glþÊ!A¥¿­']_x0007_#A]s.W|!A_x001A_~?ý-"Aßé^_x000C_8"A2_x001C_µLÝ!Aó{R_x001D_)"AY_x000B_Éº_x0015_#ApÃ¡Ýáp"AIüeª©6#A_x0003__x0008_Î H_x000C_Ã(#AÉ÷_x0014_ó/]"AÒ_x001B_O"¶§"A¦àí_x0018_Y"AcÎ_x0005_`"AmR5T"AT_x0007_)7e"A¹ð»¡_x001B_#A¬$A¡_x0010_"AÔÌRâU"A¼n,´²!A°c _x000E_"AÒF¯Þh_x0011_"AQûbj_x0006__"AR_x001A_¢/+Õ"A¢{_x001C_i¡^"A/ëAuD"AR&lt;S&lt;í!Að3Âq);"Añ°_x0018_áà#A÷_x001E_]£Ï"AG\&gt;ûe_x0007_"A)NMÝ_x0002_"AÃB=bè%"AÀ?ü"E"AÏEMö_x0004_"A½_x0002_d¦½Õ!ARÐ_x0001_Ðþ"Ac6©°Ee"A|âdL{!Aî h"AMi¥ê_x0007__x0008_Çì!AÆ_x0006__x0010_Èa"Av©Ì½b"Aï¡Aé'"Aþx¾ö_x0014_|"AûðøZº!AtÄ&gt; ¿É"A«åw½8à"AÙä1!£¼"Aý¿_x0004_|#AÙ¿o@_x0019_´"A&gt;8íÖæ"A¸_x0016_Q_x0011_[#A3`®Å£í!AoßØqën!A%kÛX"A1¦_x0003_¦Nã!Aad_x0018_¸q«"Ae^æ9_x0001_#Ap%v$;B"A·þÓ &lt;!AaÔ_x0007_HX"AN]-=«_x001F_#AæÓÁóm¢!AâòÕ.!A?YS÷fn#AøÄ9x¡A"AÃ&lt;ZrT"A_x0005_4U"A_x0004_¹K´5#AgÊr_x0002_Mp"A5ï@	{_x0019_"A_x0006__x0007_=7QKGÆ!A½ÑOöì"AýpÜz#A660#u¸!AP_x0011_åð·_x0012_"A¶_x0002_¹_x001A_"AË6_x001F_i'#AcËA_x0010__x0010_o"AïZ¾_x000F_½`"A°Vñ_x0001_#A×7¿û`"AáhíH,!A¼f_x0015_½_x0013_""A ½å@#AXú:äÎ]"A¢_x0003_ÊÊ_x0018_"Aj#ñ_x001D__x0011_"AËcQyÈÕ"AÚr9Þe_x0005_"A_x0017__x0015__x0007_Pê"As³_x000C_®»É!Atø®³ß!AIW_x0006_£."A¿	ÚMF"A§¡&lt;_x0004_´!A}/"?³_x0011_"AXqQ0ìO"AïßòN²!AÕ}U_x0003_B»"Axýb¥YÏ!A`Ûwl!AÉ_x0002_²Ø_x0001__x0002__x0012_K#A_x001A_þ$ôê"A7_x001F_g§Î@"AÍ·Ð_x0014_%ù"A_x0002_d@¥Å?"Aj_x0008__x0013_¡üW"As:	&gt;µ_x0018_#Az)ÒCÅ"Aé_x0008_è_x001B_G}"A_x0003_¶§L"A-t__x0008_=3"Ay_x0004__x0005_ALs"A¢VØk"AÄÂQuo"AÃ*_x001E_ñ!ACd²Æ´!AÐñ4ÃF*"Aÿ_x000B_qK_x001F__x000E_"Aû* _x0003_q"A_x001F_b[¹"AqèÞÀüÆ!AØÎ*."ARîDÐ "A#*B¹(Ä"A_x0004_ýØ5×à!A_d[Má"A_x000F__x0017_O_x000E_w§"Aá_x000C_¶^ç±"A«?"_6"AâºOÃþ"A6÷Q=Ñ"An¿z7]"A_x0002__x0003_B_x001B_(ú6"Aøë'D¾!A~(êÐ_x000B_"AS³óÈA"Af_x0015_÷_x001F_zï!A&lt;_x001C_ýÅ"A$í*l¬"A_x000E_31ãÎ¸"A^ËxÈü3#A@Ær4¿ö!AkPmX"Aù*_x0016_^¥"A_x0015_rV#}L"AÉf"¦à"AÍ3úé!AcK¤ù_x001A__x0006_#A=c_x0004_GÆw"A_x0005_ýRÃÎ"AS@ü·mç!A_x001E_g_x0010_Û:"A`Ç´¯1!Aò_x0006_Ó"AÐ_x001A_«!ÉÑ!A_x001F_£G_x001E_Ì"AK«_x0016_Ë^"A·ßö"A´=ÓSK«"A_x0001_?´É_x0002_"A_x0005_ös*o#A0ðMá""Aæð\Iv"AÃ&amp;Lß_x0001__x0002_þ!A¼¡æð»~"A­§7V"A	_x0005_?_x0011_±ñ!A_x001A_ÍØ£Û±"A§GàOl"AO»îàñÚ"A0¸»D-Æ"A&gt;U2ä1"A£ìý9"A_x001D_Õ_x0004_6û&lt;!Az_x0013_õ,ÞÇ"A©_x0016_Ë(óÏ"A_\_x0005_ÓN"#A2º7XÝ"A_x0007_fY£"Ay3Ùë_x0001_§"A_x001B_¾_x0002_Æ/J"ASTçÜl"AâuxnÌ"A_x001A_Îåµ*#A¡¿y"A±³vuº!Aluã_x0017_¿P"A_x0019_ö^"A_x0015_òdvú_x000C_#AcÏ·Ñ¡¾!AVº"AÐë_x0001_Ë_x001A_"AÆ~Q§"A_x0013_lKËA"AtP_x0005_äY#A_x0001__x0003_'¥^Ú¢"A6w4âTð!AqÚ2)_x001C_÷"A_x0002_RÉÁR_x0019_"Agî¿§"AZ0J¼_x0010_"Ahã!C«"A%_x0003_6þ"AÍ¯_x0014__x0006_g"A6P_x0001_(»"AU0_x0004_«"AÇkR_x0014_&amp;$AÈëÜ="AÍ=àT_x0019_#Aë|òÔä}"A§ÿ£-q×!AO*òwÕ"AAC_x0004_}P¤"AñsMo±"A_x0006_Øúæ_x0018_­"A(Öãù³·"AÐscí¾"Ao_x000C__x000B_kê!AS44u:""ANM_x001D_Î°7#AÚ_x0013_Ü&lt;"AF)_x0016_NA"A_x0007_ÈþÐ!A	_x0008_&amp;,_x0001_ "AvÌÞ1B«"A1Gîzap"Ar/Ñ¯_x0001__x0002_Ôþ!A°®Tü¡"Ax[¿eò!A+6W_x0011__x000D_"AZ½9ù¸!A½³Rpå"A¹_x0002_l_x001A_"AÿÇ´Üj"AÝTÝ_x0006_ñ"A:Ã:#Ag,_x0011_c"A÷¼ÖÙø!AýÅÁ¨_x0006_h"A_x001F_ 3xû"A_x0006_}mù¦_x0019_"AÍ¤.pR"A©[á_x001A_h"Avô/¡f"AÁL _x001A_"A-o[ð\$"AºúV©"Ak»_x001B_jü!A$q_x0006_´_x0019_"A_x0006_pØc_x0003__x0004_"A_x001D__x0011_Éuî""A%_x000F_Äi³_x001E_"AP&lt;1»"AdgHg'"A$/ø}0!Aúý) ù_x0008_"A×ò_x0007_f*¾!A¼X$r"A_x0001__x0002_s2&lt;¼$"AuÂWè1"A!RWê²Ê"A_x0017_²_x000D_8à!AÀ2_x0018__x0015_"A°Ô[Æ_x000B_©"A]ïùÉ:"Ai­äÇa"Af2(ò "AñÐ2_x0002_1"AÙTÊg%Ù"AûÜg¿t"AGsóSå!AK5ªÌ{a"AI^¨ÆE_"A(_x0019_WÊ"A­·!Ê°Õ"AØj_x0016_j_x0005_Ñ"Aù Ü_x0003__x001D_å"AÅØï3z"Aù_x000C_§Ãv"Ag_x001F_8_x000E_«"AÝLZ;4w"Aq²À_x0010_õ!A×s¢¥#A©,*_x0014_i	"A¬©c+a"AAþ_x000E_dV"A?¦F/YÌ"A_x0003_¯Hµî!Aü1"AÉYG_x0001__x0002_£!A,²êë¥å"A ªH»s×"A º¤_x000C_:#A¥]½X92#A.5úÁ"A¨ÿWÑ"AòR?à: #AcÜ8+æì"A¢$j]"A_x0017_¢_x0017_þEr"AN%m¨_x0010_"A)ñ.Ué_!A!±]·T5"A_x0008_ù-oÜ"A¿Ñ_x000B_gL"A£_x0019_Z·&amp;"Az_x000D_¢~FZ#AKðA_x000E_=#AXj_x001D_#È"A_x001E_®Ñ_x0002_@ª"A_x0017_C_x0014_£÷"AêX_x001B_í_x0017_°"A_x0015__îM`#Aû_x0004_Â1~Æ"A­T¿_x0011_­û!AµWXÀ_e"AÍczOc&lt;"AGDñÚÅl#AMÑRý¤B#AÑPLî"A½­gÞñ!A_x0001__x0002_CuÇtm"AÃ÷¿YÑ="AGá^fÚ!A`7 K_x001A_&gt;"A4£&lt;ú§h"A"Cs0_x001A_Ñ"A)Õáò"A7baãÕà"A§ip#A_x0007_ç}_x0019_)"Agü}ÙÅ!AâkU×3Í"A?[OJÍ!A_x0015_ðÛÈ"A×½Ô#Õ"AÆ7p_x0012_C"A­_x0002_yâý"A}_x0016_pof;#AS|D1=ñ"AÓ·£%"A¶"_x0007_ÂùV#Aò¤[ÅK"A!p&amp;["A*'M_x0012_¾¦"Ab°5ØÔ!AÉ*´_x001D_bz"A|Ý±=9"A°_x001D_¸eü&amp;"Aó_x0012_òÁ×÷"Aw,¥¿»M"A¯+óE"AQ´\r_x0004__x0007_î_x0016_"A_x0017_F_x0002_¡.="Aw¨É&amp;N|"A°_x0005_âû!Aa©-o6"A­Z±h*a"AÉÑY_x001E_EÉ!AXÑNèj"A$_6_9"A§ø%çøè!AáÐÂÜ!AÝ _x0014_¡Ö!A_x000D_{q"AÎd/["A5¬@]_x001C_×"Ai¡_x0016_]Ñ!A2§_x001A_ÉRê!Aÿðn±?"A3,u_x0006_'b"Aí_x0010__x0007_.éÏ"A;_x0013_1÷Ð¡"A²í«_x0015_ö!Aú_x0001_ÉqÊ"Aµ_x0001_*n_x000D_"A_x0003_S¥ªA"Aö»ãÇeð"AÏ'A.Ç"A9kmãÍ"A÷ÁS_x0003_b"A#_x000F_t,_x0011_"AÕ_x0004_¸Ü4å"AÁÌvíû4"A_x0001__x0005_ÖÑQÏ}k"A5á_x001A_#Ao;_x0013_aÛ!A8ª³çÏi"AUYY_x000E_v"AS50Ýß!A|Qõaf_x0006_"AFQ=æ"AõAm_x0004_Ö!AÕ«{4_x0003_"A_x001B_"§M«"AdºµÕ!ñ!A£¥_x0017_Fº!AüPµA"ASý¢ÕO¯"AÁÂ©ûz_x0012_#AàU_x0012_nÏ!A_x0011__x0011_?Aß"A_x001B_(_x0011_âÓ!Añ!Ný´"A(m¾'b#A_x0012_»ô_x0010__x001D_"AæK6£Gn"AIT_x0007_íî1"AU_x001E_ _x001C_"A_x0014_«AÃ"A¡±$c#A½4PF_x0001_Î!AoµbÜwP"A_x001B_o/KÄ"APú/BE "A_x0002__x0006_@!_x0001__x0002_Oô"A?åàFód"AAW«"Ai_x001F_¹["Aÿá_x0017_"A_x0003_öSH9#A]8_x0006_ß"Aó_x0010_ç_x0016_#AWl)½:±"Aêv-~m_x0012_"AíÖò¶L"AìpÇÿ"Aw_x0015_W2m"AóëÈØ××"A_x0016_ bºh!AìÈh:Ñ"A_x000D_Ê}5ú!AãB_x0007_þ="Aö´óI9"A¨k0`çõ"A'ãh*ÊÕ"AÍAº'"A&lt;;yÑ@"A!bæªð&gt;"AO·T£©Å"A_x0002_#½`Ö"Ac­sâñ!A±%ÉB"Akq¦¥""A§s%F)"Ae@_x0006_Rf="AyôB~_x001B_g"A_x0001__x0002_=Jq?j#A¨_x0004_î_x0014_ø:"Aá:óÕ_"Alº×êL"Aèí¾QBi#A»êx@"Aê_x000C__x0015_æ"ú!AØ_x0016_ëª"A ÷½G_x0014_#AMaÈ8§"A_x001F_`_x000D_H_x0012_"A¨_x001E_û!ASçÊ´!A}_#à_x0014_"A·_x0013_8A§"AìW_x0006_F"A³Ë_x001C_â}Y"AÂ'UñÄ!A$d_x001A_Ò_x0014_#A_x001E_ú_z_x001C_"A[ÕÂ7_x0006__x001A_#A#j_x0015_æ_x0016_#AÜô_x0003_o"AW]ôðmÙ"Al;øM#A8f\Ò0_x0006_"AÒPªÓ5_x000E_"A9¬¨aÞ¿"AÓÝ®Â_x0006_"AÀ .¹L_x0010_#A«(Ä~!Aw_x0013__x0002__x0003_\°"AW_x0001_ý_x000D_K_x000D_#A$_x0011_Ñ_x0005_²"Aó_x0018_&gt;Ú_x0004_#A_x001A__x001F_éú£_x0007_"A®ñM_x0017_!A_x0018_1æht"A_x000E__x0014_:#A_x0016_Oæè&amp;"A!ßÐ?¾C"A_ÎÛ¹Úö"AO_x0011_¸Í#ASÁ_x001D_K6"AÖ~úp#Açh_x001C_ë^"AúSës_x0004_"A=_x0019_r[&gt;A#A_x000C_Ã_x000F_-p"Aïÿx¯Þ"Aä¸ÒO/_x0004_"AW_x0003_!û"A²ñ±U!A_x001F_N¿ÃdT"AXÍ_x0017_*³"AN±_x001E_"z"AÐP_x001D_E."AK\ì§§"AÈÁ_x0014_¡ô"A/KÓãm"A¾ Ó¢n"Am_x0008_1º"AZÓib¯"A_x0001__x0004_Q[I¹"A6úV0_x0005_¬"A_x0001_FøÍàÄ"A£&gt;dÇÈ9"A_x0008_Iè3!"Au_x0014_¦p_x000D_"AF¬¿äö_x0017_"Ap()ã!Avº²÷j_x0003_!A#KU)("AïwgÆý!A·_x001B_±YÔ	"Armvg_x0015_ë!AÁÀ~Æc#A	_x0015_ºõÂ"A9cI:_x0010_#At_x0011_Ó!IÉ"A_x0008_Ówµ¯Ò!A¶Q¤_x000F_§¤"A+³«[û¾"A5ÜÝës"AM£OÔ"A_x0019_ÃLE¾"AuM²ÆUF"ASÍÎ_x000D_Ý"A+ê_x001A_á_x000E_"A_x001C_^_x0002_b]_x0012_"A_x0008_ö5ñMR"A¡ç#ú[#AfínÊ2û"A!&gt;V_x0007_Y_x0015_#AG_x0001__x0003_1k"Aî&lt;Ù,M "A]éb0º"A_x0016_9µËèE"A¼iÝ®=¹"ALÁP_x0019_9"A_x001B_6l¹Ä~"An±¾ìpa#A¤z_x0005_µU_x001A_#AððÂ_x0012_j"AÝÇ_x0001_Åÿ!AÂ_x001F_º}%½!AÇÍV¦_x0012_"AÌ-Ë&gt;îÿ"APa8Ú»"A_x0018_Í£ò&gt;"A_x0017_¬z·_x0016_"AåÖîq_x001E_"AñYx_;_x0004_#A½ÁJd"A_x001D_l²Ø_x0002_T"AâìSxP"A_x000C_a­¨¢ "Aãü;_x000D_"AJ¶Pzx"A¤	¹ä"A05§St!A8_x000E_{Â54"Aøÿdå"A+qÒ_x0004_ÍË!AV#vêKÌ"Aö;Â\=!A_x0003__x0004_ÕÒ³¨¾"A{$á³"A¢Ùÿßã!Ayo_x0005_zÓ_x001B_"AFi°y_x0016_#AâB_x0015_)çm"A_È_x000C_Ìç"A8ÛR~X"Asi&amp;ü?E"A&amp;_x0019_`táÖ"AÉ$Ó!"AèÃ|¹rè"A_x0019_Ì¦ô	#AÿVy6#AÂ,3×"A,LìÏdä"A#¸ZÈ"A_x001E_*·?&lt;"A?Gî_x0001_»_x0014_"Ag£q_x0006_#AQP£ !AÌQ_x001A_ûç"Ar3¥×"A×I¤(#AÈÞtWÇ"AH¦èð"#Ay,§B"A}:Øú|"A_x0012_£_x0002__x001C_ÂÚ"AMéR0"AÆþéBÊ!A_x001E_Êº_x0001__x0004_j&lt;"A»òD*ç6"AÕä¥Ì["Ae_x001F_å,Ér"A)}Cf"A´_x000E_¡ûb¥"AT£«4"A_x0007_¢­»ÖÊ!A¦1P_x001C_³_x000D_"Aø7æï_x0002_Ý!A`øQ&lt;i_x0017_#A_x0005_Õm!b"A{)ÿ»t"AÒk´æýÜ!A 3ç¼6a"A÷öGðm)#AnúÌ/àI"AIÖ&amp;y"A7ÏÈ³^E"A»;æ*Åa"Aû_x000D_Fö­"A)K"_x001A__x001B_À"AJGÃrµÚ"Aä_x0003_roÞn#AW_x000C_jA_x001F_Y#AÃ×{.Ð!A!f$U8A#A¿s_x001C_ºG"A_x0003_È=_x0002_0#A£aì×_x0017_#Aô:=	p"AÚúHã,"A_x0001__x0008_º~ñnþ"AÈD{ðþ"AÒ_x0019_U$±"A&amp;_x0007__x0002_maß"AçPßÚ_x000C_6"A_x000E_\äBÑÊ"AôN`ÙÅ"Alç±¦a_x000D_"AÐ]°?4"A_x0015__x000E_._x0016_º®"AKËhóéy"A³(ÑÎóS"AOWb¤_x000B_#A\(!ÿ!AàÆZPY_x001C_"AÇ×xB¥%#AáaÑ±EÝ!A¶_x0011__x0014_ª!AABº_x0002__x0010_³"A¿_x000C_úl"Aé¦hõÜ_x0010_"A_x0013_»[_x000D_"A_x0005__x000E__x0010_Lÿ"A)Z§(_x0006_("A_x0003__x0015_ÿ|Ù"A",é_x0015_¥©"AöX%*× "AV_x0007_V@pÃ!AF¢â_x0004_Ã!AüÞÐTì?"AÝ^ôÃÅý"AK1 u_x0001__x0003_VÈ!Aª´_x0011_Ø_x0016_"A½[9UÑ!AAþ\g&amp;#A×_x0010__x001F_Ëå"Am íh"Aú«oq_x0018_C"A@[ß¿Ì"#A3s6þ_x0006_"A@à!Aèºg"AÛn!R´^"A0!ÅýÛ©"Abÿ­_z&gt;"A3_x0008_È5Ó"AnÝ"AÎ,ô±O"Arcãfm"Añçl_x0007_ò!Aü´ó¦ñ¢"AÈÿ){"A"âÐ¾@7"A@æàîô!A%/À_x0002_¸"A_x0016_z7zF"A¹Ëw_x001E_êÙ"Aè5A_x0017_f"A'ï?_x0018_½"A[ÊQ	â"Aø51_x0002_ò!Aëà³d÷!A*_x0014_Jê!A_x0004__x0005_Òbu_x0015_"AèÛì_x0012_"AÞ-Ýñ"A_x0011_êñ¼K"A¢ãRø"A.)|jÕ¯!AÑ,B_x0002_£["A¶æåY_x000D__x000B_"AUDoØ?"AÍhg_x000B_N]"A;,{Y|9"AÚ_x0003_W_×"Az¬_x0018_ÌÒ"A1cx§ª_x0006_#AÌyk_x001C_"A_x0018_Ñlwß»"Ar±_x0019_ø½!AOýßöa/"A"ÉW?Æ"A_x001E_*¡~_x0014_"A_x0008_û=7&gt;#A}Êt§"Af_x0001_¥Ö53"Aã02Ôy"AmÓ&amp;"A]_x0006_¶9®_x0018_#A×&amp;ü¦\o#A_x001E_Ä;)N"A:_x0006_Hiÿð"A_x0019_jlÏÝ!Aºõ\C_x0011_"AËaH_x0001__x0004_ÌR#A_x0017_ôýo_x0007_#Ap]ôkà"A0_x0002_ãÏw"A¯[0Sç!A«'z_x001C_¹_x0004_"A_x0006_Î_x001D_Õ©"AÆ»qô=7"Aút@F&gt;s"A"_x0002_ûÛ"A&amp;ø_x0014_ªÚ"AÀ}x_x001B_õ×#A~£ÚØ_x0011_¥"AÇ,_x000B__x0005_)O"A¾¥z_x0001_"A¡¼ï"AHélú_x0003_"Aa)óz_x0014_#A_x001D_Ý_x0014_Æ(#AîE´ô_x001C_"A´=m'k_x0012_"A,óÁüô%#AÊ_x0007_£no"A[÷g¯Ë!A/d¦"A&lt;ÆJÁ_x0015_Â"A6FW^xÔ!A&amp;!ê+Lõ"A$Û,\"A@÷&gt;Rï_x0002_"Aá©ügS_x0017_"A_x001E_aÁîËB"A_x0001__x0002__x0013_}K·!A_x0007_¾r_x0012_ô¸"AS_x000E_Ç Ùo"Av»eÒÓï!AÌ1PEñ8"A_x0008_ÇY9_x0010_®!AÂ±åàì"Aðº¬sú¥"As_x0017__x001D_ª"A¼¢]äCá"Aï"þ&lt;uf"A_x0017_ûéã­¿"AE®îN¥c"A%9÷_x000D__x0011__x0001_"A¶²65xS"A_x0002__x001C_hº"A_x0017_UdÌöð!A_x001B_1=.õN"A_x0004_ÍÑ¡J"Aïåâfìv"AØ8Nzò"Aâeb¤Û!AÜÊõ_x0012_5Ì#AE°¿"&lt;Û"AfÎTr½é"A_x0006_ÊßÈõ¢"A$BöÒ?õ!AÕä»Ú¶!AEä{å6"AÙõ-O"AæÖ_x001F__x000E_ê"AWB|B_x0004__x0005_úë"Aÿ_x0013_¶öêz"A5~òTcJ"Aºp}±_­#A_x001F_Îûb_x0019_"A#n_x0006_«2p"A $ _x0003_§Ë"AÝóá#¿"AtÅ3Ä%"AÊè[_x001F__x000C__x0008_"A7_x001C_ýg`"Aý+_x0019_åÏ!A=¤T]¨Á"Apì_x0011__x0014_v"AõÍux!A9ÌÐ¾¡Ð"Aª¨¨i"A+_x0016_Ë ~_x0007_"A|(^_x0001_Sj"A1_x0006_¨*Á"AKoV¿»4#A_x0003_÷ÕOw"A=Ão_x0007_&amp;"A%_x0017_Ld²"A%ç7n"AÞ¼¼_x0002__x0007__x001B_"AñÆ=»v"AE¡ª;F"AÐSæ{!AG¶'E"AK_x001D_f_x0014_H"A_x0006__x000B_?0"A_x0001__x0002_î~ê:tR"Aëê]ÕæÅ"A_x0019_ºÍ_x0016_ÁZ"A_x0013__x000C_Z"t"AP!c³_x0017_©"A`Ex_x0005_«¥"An_x0005_°2í*#AåÊ_x0012_=aT"Aå0v	"A_x000B_â1!hÐ"AC{U6z"A³¼q:ì"AjqÍ\vd"A'"_x0018_×¢ç"A^W«_x0004_ª÷!AF?­¤±"A[Lï_x000F__x001A_µ"AîÄ_x0019_Ü5¸"A-h3e»å"A1(,°â!A_x0004__x001A_"A4¦¬Yt$"Aã­g¯Mø!AÉþèF®ë!A_x001E_ëÙ9e#A!¡A_x0010_"AÉäå¼Ö´"A_x000E_Ó&amp;È&gt;"Ay_x001B__x0004_Jg"A°_x001D__Ð"AFòÈd_x000F_"AÆ,oÈ_x0006__x000C__x0004_	"A_x0010_u9Þ¾õ"Aùôà°_x001C_5#AaL/p"AðtæÄ0f"ATÞ@b"Ag"[¥9"A%8ÌT¨"Ay_x0005_±¯8_x0010_"AÁÎ_x000C_¾_x0016_È!A[x£·¡!A`B;ïþ7"A&gt;IT"AÊQ"-Ã×!AëÆSéL#A8@¼_x000E_]#AkYuÙÔ_"A¢£~:_x0007_#A© _x0012_ølÀ"AùõÃÖ_x000F_Ù!A_x0003_­#Çr¸!A[Á_x000B__x000D__x000B_"A»Êw_x0018_ý!A´¼Ú6"Aá­4_x0012_x"AÐ_x001D_«M#Aé^`"A[·_x0002_¸Ä!A_x001E_`_x0004_E3#A_x0008_sÇsq#AM_x0001_pÅ°"AòÑk®"A_x0002__x000E_^Ð_x000E_¥_x000B_i"A.üò\¼Ð"A_x0014_ª_x001A_a_x0001_¿"Aì_x000C_V\J	"AÖ_x001A_ô`ê_x000E_"AcÁB_x0008__x0007_H"A¸×ýa"A¡R¦u,×!AÙµLï1"Aù6!AU¬Î"AÐd@¯R×"AMË_x0017_ú®é"A0_x0006_vå32"AoANI"AÒÔ_x0005_Z/ø!Ae¿o³"AÒÃ_x000E_Z6à!Aº¯_x0005_ÄnK"A¨aqñö!AB$¿½5"A6ñ·°¢_x0015_"AB_x000D_a×"Aó+_x0003_Ig""AoÈùHº"Ar[_x000D_¬/_x000D_#Aí_x0004_³Æ$"A*2ey&amp;#Aá_x001B_2E"A¶íÇ_x0002_¶C"Aþ¿¢Qoª"A_x0007_ß_x0010_L_x0001__x0002_f"AïEGFSk"A1F_x0018_9!Aëµ®)_x0008_S!A_x0013_L«þ$Ì"A_x000E_oËãÆâ"AüæDÛY"A_x0010__x0001_öÝ@ø"AxÔ[¯"Agí¼_x000F_4þ!Aqì4L_x000D_"A¼Ê§ÜV"A-+.²¤¤"A_x0005_J}/BÚ!AZzHg³"A_x001D_yÚ¬B)"A_x001B__x0004_þW×Û"Aè~Ê{ó!A¥I_x0004_ìÅ"Ai{Ãùp"AU'¶¹j¡"AH{f _x0007_×"AÆÕu{?¾"AáM_x0016_±²¯"AkpØ·!A~µ3»"A?ÿ½ª^Â"A§¶õ3"A6K_x0006_ÑË"Aë_x0002_âb_"A_x0004_¾K[_x0013_#Aðã¿{ÂO"A_x000C__x000D_kb_x001A_ø_x0018_#ALâ*_x0006__x0005_"ABÆ_x0013_½"Awq(c_x0016_µ"AO_x001F_q¯_x0011_L"ANN3Üõ_"AáüÇ_x0012_Y/"A»"è¸:&gt;"ASb_x001A_w"AåÄ	È"A(ãÞ_x0005_5¶!AÎwk¡Ø"A¹·«[ÞÒ"AF C=Ø"A_x0014_¬­§z"A&gt;Ù´Òä"A_x0007_µ§å_x0010_`"A_x0015_64"Aa&lt;¥ÊP"AÒ/¼X_x0008_»"A`®ÑfÎú"A"©_x001E_Ûÿ®!A³EZq_x0004_n#Aþ£:*_x001B_"A_x000E__x0002_Ùþ_x001D_&lt;"A§_x0007_Ði_x0007_Ø"A¥vì¶Å"A¨ _x0001_"A]$Ûkù"A_x0003_7ØiM"A_x0016_ðÛf¦!A_x000B_ÁÐ¯_x0004__x0007_&gt;ê!A«wüç{"AX±$Üm_x0015_"A§»h_x0003_ÎÁ!A{_x0014__x0002_+p#A,_x001D_£p#A®+Iõß"A¿µUi-"A_x0018_Ê_x001B_B/!A¦×[,k#A~ÅFåé1"Af_»ÐÎt"A·ÔÚ)N"AC_mìu"Aæ7£-_x0005_"A×À_x0001_p^"A&lt;!ì¯g#Aò_x0016_]¥çþ!A¢ëTðw"A³b-_x0014_Ø"AX_x001B_Ú;Þ_x0006_#A¥Aµ;(Z"AôãTa"A¹âr_x001B_"A}uqÊy_x001A_"Aª_x0006_=_x0011_2é!AqêûQ?ñ"AH_x0010_¦iæÇ!AËMÀ0^Å!A_x000C_¥³]A_x001F_"A_x001E_FYÝ "A_x0017_Ñ9¶¾_x000D_#A_x0001__x0002_ÑCæÔ®#Apo~»Ì¯!AÒ_x000F_@D9ü"ARð_x000D_ "A§C°ÔdB"AEOÑLá"AÑ_x000F_ò_x001A_æ9"A~j¹Ê£"Añ·ui/U"AïfY_x0002_¤O"AóbXæ_x0018_"A_x0015_@_x001D_¸_x0016_#Apní.ß"A©"Å=¨!A~_x0016_­àí©"AqxG©6"A_x0019_8Â7"ABáa°i¾"A"%©«"AÔ_x0018__@ç"AF_x0012_ª£©û!ArÌúÔH"A$¼$P´"A(Xx+mu"A³*"p+ñ!A_x000E_d:eÆ!A_x0018_ç;º·d!A{_x000F_CÙ_x0010_ö!A_x0018_csyó!A_x0002_ßþ_x000B_ìÆ!Av©_x001B_Î"A²Wþ?_x0001__x0002_\Ð"AW*	_x001F_JÚ"AóL4¦"A¹¶´£"A_x0004_ùá§"¨"A~ù_x0001__x001B_Yk"A5_x001A_þ_x001E_u"Aÿ-·8Ws"A_x000C_äf,«_x0012_"Aò­_x000D_ç"A}Ú_x001B_DC"Ará["A_x0001_½Ü_x001A__x0019_|"AW_x0012_¼Áé!AïEl¥ "A_x001D_JRV8O"Aõ$ÞB@"A_x0018_Ba_x0019_¸"A§Gpöú!Aôû~ú!A_x001C_¼ÂÀ±r"A5Û0_x0012__x000D__x0019_#Aù^oÔúï!AHÜy#A_x0006_C«&lt;_x001E_Ò"A±É»Ú]_x0012_#A&gt;,®"ÓW"Aú¿v¸Cù!Acò?rq!AF_x0011__x000F_)_x0015_"A&amp;_x0019_O¾ _x001F_"AgÊæ"A	_x000B__x0008_àoâD"AöpY®_x001B_"A_x001D_ð3W.µ"A_x000E_»*Øû!AûñYSáP"Aòu_x000C_	_x0002_(#AÒuðLÀ"AAÒH_´:#AÓ±U_x0012_ã!AÝ_x0013_Ð_x0007_t."A_x0012__uÛ^_x0004_#A¦|s\_"AK.]_x0015_P"AÚC_x0007_ê"A{Ù!ðè_x0008_"Aëª_x0002__x000B__x0001_"Aã_x001B__x0019__x000E_þ!A0w¿GX¤"A^OÛ_x000D_­?"Aé1Lsì!Aá_x001C__x0003_^ë_x001F_"AbØ]`ïÜ!Al_x0016_,vµ"Aí´=vÉ}"Ag5½Õß"Aö?2_x001E_#ATêHÆx"AÈ_x0005_Ûe#A³·_x000F_#_x0001_å!Al%_x001F__x0006_ì3"A £þ_x000B_üc"A_x001A__x0008_q_x0003__x0004_µZ"A¡ölâÉ3#AjbCb/T#Apm%H¸8"A_x0006_ùäL"A&amp;CM¶0_x0010_#AèÃ_x0001_6_x001B_"A_x000D__x0008_Ñ"Aßø!0ò"A*é[o±_x0019_"AC¦RºÆO"Aª*³/]"AÌ_x001C_²0_x0008_p!A_x001F_Á¼_x0018_.#A/ÈÍ_x0005_"AI¡¯ß_x001B_#A¡üØ}"AÈ_x0019_Zåº*"A±a_x001B__x000B_ïµ"Ae¬Mô'#AtÍS-+#ACª«$§!A*|©Ú"A$inÕc="AwÛs_x0002_¯°"AGÏN@ë"ALW"C¶¬"A#_x0008_Ôÿ!Aèª_x000D_ýâ¿"A`Ô=ohû!A_x001A_a_îp"A}±ÂEÝi"A_x0001__x0003_½N6uÛ¢!A*òF¿´"A¾o Aøk"Ak!_x000B_-\#AÒ²~"A¦ã+k_x0007_#AÉïê¸_x000C_#A_x001A_¦¥|Z9"A¢_x001B_T"AÆ/ Ên"A_x001C__x0004_sïÑ!A_x0002_®z¥_x0006_"A]«_x0017_¼_x0018_(#A_x0005_aF_x0015_r"A_x0015_Cì²\"AzÒ_x0008_:Â"Ae$b"ü_x0017_"A6æ)O¹"A/ºC_x001E__x0005_"Ae%ÛÂWØ"AAø#l¶"A_x000C_gÜî"A#Nvs%#A_x001B_ä_x0008_&gt;`"A_x0013_ì1¬_x0005_Y"A_x000F_.e4å_x000B_"AD®_x0012_$Ùú"As_x0011_úÉ	_"A\@Dôa8"A%f)_x001C_â"A_x0007_tÇ½"A_x001A_ùÄT_x0002__x0003_1é!A9¼%Ê_x0003_"A©b}WØO#A»Ý0¦É!ASÏã_x0003_!"A$È\"A¿§,_x0012__x0019_#AÙí3_x0001_î_x0006_"A_x001D__x000E_+Hy"A_x001A_-dÿå¦!A+È$Æ"A`Í¯_x000D_"Aª°:í"AÖ_x0017_êãÚ_x0013_"A3u_x001F_8ª"A&gt;z_x0015_¸q"AuSÉéÉ^"A*Tm")þ!A_x001B_UóÚa"Aµ|ÿQf"ArñWÉhy!A¨\F6Yç"AóùiÇ³!Aç_x0007_àûû!AåR°Ë×"A5_x0006_&amp;ZÝÚ!A¥éç+"Aò´(d"AÚ¹IÝþ0#A®_x000C__x0012_üïÉ!A*ØÏ\6!"AÑ÷ÿög_x001C_#A_x0001__x0003_&lt;ÔøÔq"A_x0014__x0015_r	{æ"A6_x0011_ÁZÎÀ!Aßá|ë"AÍyã7¤"Ak_x001F__x0015__x000C_!Aýæ.´J7#A¨=mh÷"AI5\\|"A%Â_x001C_ïø"A_x0017_1%·ì"A³ÅÀu½!An_x0002_ÄØñã!A±¦Þj¼_"AÕ_x0002_MÇ_x001E_#Aeã'ùþì"A_x0007_ÍK·Â"A$_x0006_Ý "AÞñ_x0002_T¬Ú!A_x0016_§­+"AæÅs2["AÃ jàóÿ"AI2XÂ³"Aj_x0015_¸z&gt;!Ap³ñ2Ró!AÒZç1#A³ð%¡_x001D_"A4_x000E_/_x0013_&lt;/"Avüýp°m"A0&lt;»1Ê"A_x0013_ä5"A[kñ?_x0002__x0003_'s"A_x000F_C{'Ø!Aæ4TÈ_x0013_S"AÙ÷°{EB"A_x0011_e0¤g£"A7_x001A_g`ë"AÔëÎÎó!A3Ìt{_x000C_å"A¯ß_x0019_þl"A_x0003_ì_x001A_¤r"A$¯Ù\"AfËôL#A¼rW_x0012_V"Ac­*_x0015_×{"AÍ)z/ì!A_x000D_$_x001F__x0007_#A¾áý£X/#AQØ#_x001F_'"A¦ú¡WÙn"AâfqB!A#Aú­£_x000F_Ïv"AÆ_x0015_~ê_x0007_Ë"Amâ&amp;¶""ARäòÉå+"A©à"z-"A¸¼_x001B_þý!A_x001A__x000C_6_x0013_#AþJíg#AÐ_x0018__x0001_~ê "AÙ_x0017_¨m"A|æç_x001B_SÎ"A!ð_x0007_îV"A_x0002__x0005_Â6W11"A÷Ð±E\"A_x0008__x000B_ÔÉ_x0013_"Aüaªc%ê"AâsÐdå!A3òãUÉ±"A7_x0004_õèì_x001E_#A]_x0019_¿"ATº_x000E_õ"AYI&lt;_x001B_#Aïÿvo_x001E_Æ"AÖÆ»_x0003_W_x001E_"A²R}È®"AÞDH_x001A__x0018_"AÌ_x0002_éÞÀh#A^;_x0001_N×a#A_x0011_&lt;X_x000B_Ñ"A_x0006_Z©Á¡§"AK+Îg_x000D_"A+ùK_x001C_W»"A	|!Í_x0013_"AÜ_x0016_È_x0001_Æ!Aµ½TP e"AØH&amp;ïé!AË-ì_x0015_µ!A­fL)¯"AæAqÙ"A¦_x0011_|.1"A&lt;åÐ¾"AMgëïdÂ"Al9EÁ_!A¯õlè_x0001__x0002_º4"A¥Ñ'¿øß"AêÓ25"AhW_x001E_{_x0017_"A_x0016_¸,t$|"A½¼56!#A_x0007_\»"A®_x0005_¡¢!A\}y"AV·ëJe"Aô]ªàÖ!A/UÞ_x0018_þã!A·¢U!AVuL_x0008_¨"A¥T_x000E_ ·"A_x0019_ÚØï8g"AÍìøwó¾!AI1%"A_{43"Aª }á"A^þ£_x0013_p`"AË_x001F_ëw,Â#ABy2túî!Aü(_x0013_F_x0017_Û"ADp_x0019_5"A_x0015_bÝ á_x0019_"AÐ!_x0016_ìâ!APü_á/Q"AÆéï$"A_x0004_íª¼nA!A{ÜG_x0010_aï!A{b£nþ !A_x0002__x0003_ÓL´Í½Å!AÉÉï+"A?	v§.è"Aª_x0014_#ªýÔ"A&amp;_x001A_8¾ö×"ArÉ(_x0017_"Aå_x0012_9Ú[#AKëçI_x001D_º!AÝät_x0004_"A×M»^"A_x001C__x0001_dvM"AØG_x0002_L"A(_x0019__x0019_´_x0013_x#AÊ¾=t_x000F_æ"A_x000C_LZ¡!A¾_x001D_¥	e"AÈûgHºã!AQ4_x0012_­½"AyFÊÿï9"A_x000B_)T_x001C_"AÕZÎúì1"A¬_x0015_NV3"AÓ0rU³B#A6_x0012_èeäÜ!A°_x0012__x001E_k"A"_x001E_&amp;°"AÖÅ°~ýÏ!AçØ:¡è0"Aá_x0002_öµV#A_x0017_.ãÌû"A_x001C_&lt;-"AcÜñS_x0001__x0003_×¡"ARÏÐ_x0012_@"AP­iíú!A3!_x001C_o`Ê!A»·_x0008_½¥"AH 7w_x0001_"A¥_x0004__x0011_óYÞ"AóÐ_x0017_0,("A_x001D_g7_x0017_+"APýC?"AH_x0016_q((#AO_x0008__x000E_Þ"AÃ@`"A|¿y_x0014_Ó¯"A¨lÏòC"AKJAÞ¬C!A_x0010__x0003__x001E_#Aðð2Ó_"Av^&lt;Ã@"A2J`Ç#A+ôÃbM\"An_x0001_FO±!Aú_x0004_bà¥"AÚ ®h"A9m_x0002_%j¡"AÜ%µ¸-ì!Ak_x000F_øîb"AT÷á;Ây!AÀ=_x0001_z=}"AhY'_x001E_"Aµ_x001C__x001F_Pv"A¸_x0008_+Hcñ"A_x0002__x0004_n9_x000D_©"A-ÁÅ¼¤_x0011_"AùÄõ$]ä!A|Ô¸3º1#AvÛ2S_x0010_"Al¨ZÎ"A¾_x001C_&amp;l´"Aþxöÿu"A_x0002_?zf"A9ë~¿"AI_x001C_¦üY"AÐRãà_x000D_´"Ax-·x_x0003_,"AVé¸Ê_x0016_"AH®_x0007_Ç|!AúMX_x0001_Ç_x0011_"A_05_Ò"AÉ5·£IK"AöS&amp;ï=!A¿Ê_x001A_óu!AÃ[@ù"A¬uú"Að#°v "AY_x0006_©ú#AþG)Pi!AÎ÷t8È"A_x0019__x0010_ï¸x!A¼4,_x0005_æ½!A®1_x0015__x0011_K"AÛ2Zü_x0007_"Aû|QßN_x001C_!AÂá{¸_x0004__x0007_v"AJF_x001C_¨8_x0002_"A;¨ºú!AA_x0008_zZÃM"A_x0003_ò&lt;AÞ!AoK«z?"A_x001C_ó¥®å"A_x001E_¸_x001A_çÆ¦!AVÂ"A,u?_x0007_9"AI.eH-Ý!Aä¢ÂDäí"AU_x0006_Övï"A¬: '_x0017__x0017_"A²ÿËS_x0005__x000E_#Al³_x0002__x0011_ðÛ!AÉ¯^ï­"A¦×Ø9{"Aûg_x0001_ÿÏÍ"A`7×Ò¤"Aì6bÐip"Að¡_x001D_lç$"A_x0008_fYÔ_x0014_#A_x0019_ Üö"A1Í³3T!A|z§,}!AÆFk;_x000D_#A_x0014_Ô²î_x0003_M#AìAûpo["A,/F_x0003_)"A&amp;epX"AhäûYKê!A_x0005__x0007_#õò&amp;"A:å_x0012_X_x000E_"AnL&gt;î!A_x001F_¶v_x0003_â"AA_x0006_{_x0019_e"A6	¥O4Ý"AÔ¥#Í!A_x0010__ð¦"A_x0013_ûõ_x0002_"AØÕn·±"A"ms_x0001_¦ñ!Ac_x0008__x0016_1Ú×!A¸î+pöæ!A,ÒôìÓ_x0004_"A-KÎq_x000E_æ!ASO5£3î!Ac_x0008_;) "AÌè0Ûó!AÄcÁã_x001A__x0006_"A¾ºq6Q"AÑÍa4ï!A_x001D__x0014_pôºä!A,p×ñÇ@!AKÑqÜY("A,8j¼"At3¹ýI"Aí_x0007_t= ²"A%ºd_x0005_å"A;_x000B_R¤_û!AË`=W="Aõ_x0001_Á­{ó"AxGÁp_x0001__x0003_ÌF"A+xÔ'&gt;!Aì_x000D_A_x0018_Â"Aè_x001C__x0012_ÖD]"AÏ¾ _x000B_Ó!AGSHÌ:"A±VÑâvÓ!ACµp_x000D_a#AAt_x001A_üLI!A$;ß»âñ!Aj}eQ_x0007_ #A²³_x0019_Ë^!A¼Ñ§_x0019_Èy"A_x001C_¯_x0002__x0019_ê_x001A_"A¤¥«¬ø"A¥_x0003__x0008__x0011_ÿ)"Aô0-_O_x0018_"AíoýóV"A§ÆìßíÀ!A¢ª_x0014_Û_x0012_"A?·_x0010__x0017__x0001_þ!A_x0006_Ï^7_"AARA_x000D_8"AÁËK½_x0006_"AZß{«0b"At®eÊR9#A¿ÊlAù"Aùð_x0008_ãÙ!Aa_x000E_°_x0013__x001A_'"Aü,®­m,"AO_x0018_ÒG¨ã"A_x000E_ò0_x0001_e"A_x0004__x0007_(CÎAêÓ"A´rÂë6ì!A ¿z!íÏ!Af_x0010_¨¥!A¬4Vlé!AéÍ;Ñ!#Aô_x0019__x0006_!="A1q¨!Aèª£ÀJ!A¦®ôy_x0003_Ï!A	8Ö	"A*Ô_x0010_ø_x001C_"A+Y»VFJ!AÓ_x0005_]æðv"ACé_x0005_ü|"Aù5­_x000E_Æ3!AµckP_x001A_¯!A¥%§Ï_x0002_"Aòv ÁI"A_x0004_.Û¥ï!A¥v2\7"A_x001E_N«ÇôÑ!AJ	[ûP"Ae_x0013__x001E_Þÿ©"AÒ¦dê_x0001_?"Ag×S !A©KÚ³­Þ!AÈn}!Aâ}Ôê×â!Aß=´Ü!Aò_x001B_ ÅL"Aç|u0_x0002__x0006_*D"Av_x0008_`â&gt;5"A»i±ÑÄ"A	ínù_x0003_!A¢v0Øø_x0003_"A_x0018_Û*áo#A)KÖÒt"AæUHMB"AÁ7Û¡ñ¨!Ai"|^&lt;¶"A»WðY~"A_x0005_û]5""Aëé_x0019_ò!AÐ¬·\_x0016_°!AÈ_x000E_ej"A}ÒÃÇ1"Am_x0018_M¢¬B#AK¹±?("AN|ÁH_x0019_:"A@_x0015_8é2ø!A_x0006_w_x0004_A"A3ñ¾_x0016__x0004_"A6¬U:_x0018_	"Aj]såß!A§:Õ!AÛÂÒÈÉ!AâÙ÷_x001E_¿s"Aü§_x0001_.%¨"A$s|B"AKj¡w«´"A{FÛ%"AZ_x001E__x0018_MÔÈ"A_x0004__x0005_Õ·c£õY#Aaw_x000B_F"AÃïÍ5_x0003_Z#Af¤_x001B_ßÏ"AºÇâ§V"A©¥wßl"A_x0012__x0018_±§d­!AJ0äüö"A_x0005__x0012_¦'a"A_x0011_âëuy["A_x000C_^íWÚs!AÝö]:_x000B_"AËÝO®!ARÌïøT!A_x0002_väÚi2"Aðî_x0010_3"A_x0007_p_x0014_zv!AjcÖÓ_x0001_Ú"A}ö_x0018_;ù!A§].sn_x000E_"A5þ&amp;eõ!Aro2W?,!AÆ º3"A#'âX2d"Aâ]¨5÷È!AÇfîG o!AñpûhrX"At.4Û_x001F_¯!AÞ_x0012_l÷_x001F_"A·m_x0005__x0013_÷!Ayß_x000F_5¿"AYÎ_x0003__x0005_Yp"A·{_x0015_ÎF¤!A_x0001__x0004_\y_x0008_º!AR_x0005_$ºªz"AGVe¦¹Ò"Aþ_x0013_øà!Aót`/#AÚ0õá)_x0002_#AHO&gt;_x0015_"A_x0003__x0014_/Çf¨"AÖATè'Ñ!AxZ}HË_x0010_"A|ÊzpÖ!A_x0011_$¾Îå!A?@ê?_x0014_"AÀf_x0019_e«$"AMð_x0005_­¸"AN_x001A__x001D__x001A_1"AÃ ê+}¸"A×·_x0002_Ã"A)ßLmÿö!A_x0007_)(õ"ArÍºÑI"AØýUAþ«!A±aÞ'º!A.:#ôÙ!A&lt;s¸¯Í!A2!fÌj!Aúð¢bÑ"AN¬ôí6!AÌÇnÈ³"A¼_x0016_¦_4"A_x0001__x0003_°5)ìG&lt;"Aä\r_x000C_#A­w=_x0013__x0004_"Ai(u_x001F__x0018_"ADCI¾¼v!Aºz_x0014_·j_x0011_"AõÆÁùí4"A_x001B__x0014_r"A$_x0010_'§Ã!A_x0004_t_x001B_vv{!A_x0003__x0001__x001A_%Ð_x000E_"A_x0005__x000C__x0002_=OÊ!Ap_x001D_ÕTù³"A¶·xc8H"A!Ê\&amp;kæ!A\_x0004_@Hê!AwÔsÁË"AàÈ$ý¤¤"Aæ.^_x0010_É!A´_x0002__x0014_Ñý!Aà`ßþ"Ax2OÚº("AH&gt;üï«F"AnV§b_x0003_"A °_x0012_Æ!A¨/ÕI[¢"A!÷\@ "A£ç:WÐ!A¥¢ á#"AñÔ3QU!AGóÚÂ["AztÍ_x0015__x0003__x0004__x0013_'"AçgÔá!AhSñ_x0018_Ø_x001C_"A_x000F_cf8;"A!&amp;i»"AÆÇ.¸"Au_x0019_ð1!AlÞ_x001A_á!A`í_x0011_W"A)Ì_x0012_V_x000F_"A(¿_x001A_à¿þ!A(iÝÓÄ*"AÝ.W$_x0001_"A;Ó_x0014__x0002__x000B_H"A.}·Mø¹!A°.Õr«"A B°_x0014_¨K"Aì¿øË-#A+#òª!AQ÷­Rïv"Aö»Aé_x001C_«"Av^°S_x0015_Õ!A.G_x0011_Ëó¿"A_x0019_ÐGÙú;!A÷W©¾#A¯2_x0016_-_x000E_"A°vF_x0013_êð"AeÕS&amp;&lt;_x0019_"A©_x001C_ 0_x0013_"Aæ¾lMP_x0010_"AÔ"ÿlé!A:Ìm~JF"A_x0002__x0003_åÒº[_x000F_"Aéàù#_x0016_W"AZ½ÿ_x0013_dÜ"Aç7 æãº!A×÷_x0006_Nkø!AsÛ_x0019_ªx"AêLÝ é!A¨¬3ý #Aò_x0001_Lkf"Aâ_x0014_w³·3"Ax¿Q}Ïù"A×ðbÄ2^"A=¤¬"A&lt;å&lt;ð"AB_x0015_­±_x0017_"A_x0013_§Ý-L&amp;#A×A&amp;Ú."A9,_x001C_·âk"AÚi¹'ó!A¦ÛH¤GS"A¹_x001B_b$¦"AÞP@!}"AÖr"£Ñ_x000C_"A_x0008_,ruÞ_x0008_"A_x0015__x001D_$ÃJ"A_x0010__x001D_&amp;½å!Af_x000E_ª_x0013_,"Aæ_x0001_Ë=¶!#A¡N #AëtP^_x001A_Ü"A/_x0017_Ï$·"A_x0011__x000E__x000C__x0012__x0001__x0002_Æ"Aß'4Ïp_x0018_"A55¶K)÷!Ab_x0005_ðæ¸"AßÐå.q¥"AÖ¤Én"AÓ_þ~É"A_x001B_Þ^3Õ"AM_x0016_QK;ð!A5îÃÚ&gt;Ç"Aõ$¨)!AÓË#B"A]jáo"AÉ[_x0005_äÅÓ!Aª_x0001_Ý_x0019_êû!AÁèm¯¤;"A»Îâ!A-£Lë!A_x0014_Ì\h"ALo^»"Aävmþç!Aíéj_x0013_â"A|)mY4"Anø±9"A8Ö0I^"A _x001B_«·_x001A_#AP1eaW´"A±ÚÆVa"A8ùx ø!A_x0001_NO¿_x0007_H"A°_x0017_ä¤@Ï"ALexì_x0004_#A_x0001__x0004_l_x0002_±¸A"Aâî~È´ê!AÅ5Ð&lt;-Ê"Aü¾C=Ò!A+GÊÓ&amp;"A2¹±Ê®"Aî_x001B_²R !AkÏT"A­£½MTô!A_x001A_õUTnR"AôìÈµ'_x0001_"A½/_x000C__x001D_ãï!A_x001F_â¤_x0004_º"A]?xß_x0005_#Aß_x0010_ ±ç{!AÂ¥Í_x0003_Å"A_x0008__x0001_ÇÕ_x000F_m"Aâ¾2_x000F_?"A¼Õ²Ï"A&amp;ÖÊßÅ6"Ad&gt;x_x000B_!AÖ_x000F_Ñ¥_x0012_ª"AÎ£b&amp;"Aº8]Ùès"A8_x000E__x0006_Þ)ê!A_x001B_¯^V5#A^Ë3Àðº"AZË_x0016_KøÆ"A½&lt;bjAk"A?Ï_x000C_ò"A&amp;	¼¡"Aî°E_x000D__x0005__x0006_iþ"AÉ_x0007__x0005_Ø"AóÅK_x001A_#A®±`¦Q!A`ª_x0005_U½U"A4_x0014__x000E_¶!AbHd_x0018_À!A_x0004_95¨ "A²YÜÑ,O"A$3lõ5 "A!ãÔ]¼Ï"A¡&lt;dY °"A}¢"_x0015_´_x0003_#AU_x0011_ì6_x000E_"Aõ_x000B_É_x0016_¿ý!Aª±ëú!A¡ù	û©"A_x0008_]¸Ý¨"A*BÁ-_x001B_#Ab1:¨d"A¨_x0002_©"AJAIØ"A SÎ+Û"AT _x000F_V84"Aðþý_x0014_ÉÏ"AFÆì_x000B_åS"AuÈ_x0001_Æ«"AEwb6_x001E_"AæLéª­Q"AKT© âz"AøÛKë©_x0004_#A¦.mü¬)"A_x0004__x0007_ÊÑÃ­÷!A³}_x0003_²Ch!AÈÓ!AaºE_x0008_oô!A¸-ÿp?#AÕ4d«µ±!At©_x0016_v_x0001_"A'£mâ_x0011_"AfÊWÙõÒ"A,ºËí¶!A	IÅ)®"A]tÈÐs!A&gt;Ç vEÊ!AÌ¤'¤g!AÏ_ibiì!A[¦Ã_x0002_"A_x0006_¦_x0005_!½"AáÉ²ö)"Az(EÞUý!Ab¿_x0005_îÉ!AÒ-ä¹&amp;Ý!A _x001E_ìW"A(/§_x0016_Pr"A«ä°·"AòÃ_x0003__x001F_Y"Asá_x000F_òo_!AÆDÍÌÊÐ!A´d_x0018_épÛ"AV:ng_x0013_m"AÙ+Æ_x0014_"Að_x0018__x000D_ýåÞ!AÆ_x000D_Ç_x0001__x0004_yü!Aÿ_x0002_Ôù_x0005_"AÄ¢Êò¸Ì!At¾_x0018_4Ã"AuÔåOãù!AÛ¤(75Ò"AÇ_x0018__x0007_&amp;úÂ!Aï'L_x0005_·"A^kÄs¯T"A_ºþ'Â"AÈFGß7V"A_x0004__x0019_½5x"Aç¨¶_x000B_Pû!A-²ô?"A1å_x0012_N"AHsÏQ_x000E_!AÏbb¡g/"A`_x0003_QÏ!AwßD_x0001__x0005_"A°¥¿_x0005_±)"A¨Ì4_x000C_¤_x0007_"A(Èë_x000C_fI"A_x0006__x000F_Îz?"AÊ¾¸§M#A_x0008_ø-VæÅ!A5Ó_x0004__x0003_ÐÔ!A¶öhÿÃ"A_x0006_eìËhô!Aêê_x0016_ ²¶!A, _x0010_PUi"ARH³SdT"Aþÿ_x000C_£dò!A_x0001__x0002_Ò!dyå"AP]tW h"A_x0002_ÉB ª²"A#" ,Áö!AÕe(_x000D_"AÝ_x0004_¼8ÕI!AÆã«Éé!A×VFó:"ANDÅ^Ä"A_x0010_9¬oQí"Ai¥2d¨æ"AP_x001B_&lt;6mA"Arr6+X!AhÏ¤ÛÈ!A_x001F_faUÈ[#A÷é4Ò"Az_x0014_é®ÖÊ!A_x001A__x0015_mË!A_x001E_¹ _x0003_°!Af5Ã¸ÓL"A;N@&gt;n_x0014_"A·bÿ_x000F__x000E_"A_x0007_^L_x0002_§x#AñH»_x000B_V"A¨R¬/_x000D_#A¤4|²M#AÆ_x0016_úðnÔ"A*j»rá"A}¬_x0004_%æ!AM_x000E__x000D_±æ'"A_x0011_½T¶_x000D_O"A¢*`´_x0002__x0003_?Ð"At sÛë!A¡ÙÈu\"A_x0017__x0013__x000F_Ú!AÄÁå¿!AÎ·5""A´_x0001__x0016_àí"A__x001A_ÁÒåm"AÀ_x0014_j^"AFª_x0017_u¥"A°ÈqÇ&lt;#AõaÌá"A$÷_æe"A^v_x0014_¯_x001B_v"AJ]ø|$"A¥M¶²!AÞ_x0002_Í&lt;_x001C__x000E_"ApkµÁÙ!Axc/«P"Amçz_x0008_iÎ!AhK5)ä¬!AðÇEðéY!A2	â_x0002_\"AM¨Eê#A_x0018_fó,t"AR_x0008_=Q¿"A¼_x0019_Y0v"A¾ ÑºE"A_x0010_n%fø!A	4¸-_x000E_"AÌØ_x001A_¨_x000F_#ACwlÃ!A</t>
  </si>
  <si>
    <t>1298818e395380430565241a862c2a28_x0001__x0005_]W&gt;Õã_x0017_"AÜ_x0018_1å_x0018_#A&lt;&gt;_x0011_&gt;ë"AÖ¸¤êv !AÙSÓ_x001C__x0017_"Aé;ÞG_x0011_Î!A^é¸ÕrS#Ar_x0002_åwc_x0017_"A_x001F_.öÄ&amp;Q"AÆaÉ¥_x0004_Þ"Ax_x0001_ök³­"A¹_x0010_qÃ£M"A¬GY_x0018_U"Akï-_x0017_!Ap±_x001C_K/_x0019_"A:|±e.P#A_x0005__x001B_ß°#A@¬B6,"A_x001C_Ñi½ü!A£:_x0014_·_x000D_H"A_x001B_?Ó?»_x000B_"Ai¼_x001C_ö©ë"AÈÎgâ_x001E_ð!AHÀÒ_x0003_ë#"A&lt;¯ uÌ"Aøñ³wß!Aþ¡ã_x0005_ï!A~ò_x0002_YV"A2[Ò1"AØyøäØ!AË_x0004_©!AµÔ_x0019_x_x0004__x0005_×P!A]1v¯Ûh"AXsE_x0018_}D"A_x0003_q÷ï¤z"A¤_x0017_ô!e"AÏ¼}l¹"AF_x000D_drØº!Añ]æY_x0013_#AMÃ_x0001_¼&amp;"AÄp_x0017_û{p!AEùû?-À!AXëV7~"AFÉ©_x0008_ã*"A_x000F__x0008_íñ_x000F_#A;]_x001F_o_x000B_"Aµ"ýmôÿ!AÃ²Ù1ü!A©¹tÒ!AÁ[H_x0013_s_x0007_"A¨_x000D_D_}_x001F_"A_x0019_'bRÑl!AÏxb\_x0002_#AìVp_x001E_Ï"A|Ëa"A²?³_x0017_ô]"A¨Ñ*@Ë¸!AÆÕt&gt;@"A lPZt"Aìð	8"A&lt;T¾b"A_x000C_ùn%_x000E_"AËý¹ÙOÉ"A_x0004__x0006_Ü\À§Äf"AÈ{Y©Ý!A5p&amp;_x000C_ò!A²I¼8¹ "A¢ÌléP"A_x001D_4_x0008_r¸Ì"A_x0014_[`/"AnyÕ4h"A{_x0001_ð¦í"ARÊP}"A_x001C_8mpÙ_x0005_"A&gt;/Zu¬"AøhÎ@/¹!AiÆ_Àõ(!A_x001E_Ýhå!A¿vÞW&amp;j"AûøÓ6f_x0019_"A@êEæ!A*Fìøë$"AÚ&gt;&amp;%_x0016_!A×_x0002_­ÓC"A=q_x0003_h_x0005_"Ad2áÔT"A(Üv=!A&amp;eQ_x0008_)_x000B_#AwÒ±ü!A ë¤x0ë!A^ª¥áÊ$"A+Nq"A¨ÛÓé_x000B__x0019_#AY_x001E_y÷+_x001F_"A¼çSg_x0001__x0003_i_x0007_"A]_x0007_Þ¿!AÁcg!'¼!AÜêºñ!AvµøØ~å!AQ2·ùØú!A»¶¤ÛO"Aÿéâ"AºÁo¦s¡!A_x000F_.Ä×A"AÁ 3U!AXÈ²!A°Â4?¼"A_x0001_ºèÞ"AØ;ÓÈ!ApqF0_x0018_#A_x000B_yøZ"AÛçú3Û!A_x0018__x0006_þÕ3"AOºdG="Aþ$¢g_x000C_"Aoí«_x001B_ù¡"AXÀô!±"AUb®_x0017_["A{j 8\ç!AÔÛä_x0003__x0014_7"A_x0002_U^£Ý!A_x0006__x001F_GËFÄ!A$èr¬_x001F_#A9]K|$"A_x000D_ø_x0011_&gt;û_x001F_"A,  ð2&gt;"A_x0002__x0003__x0003_C_x0003_ð«Ä"A__x0007__x001E__x0015_Á!A©P _x0004_2\"AÃ2jKÜ"A]_x0004_×·u"Aå|ô(Ã_x0008_"A_x000E_X¥âá!AuLT¹&amp;Ý!AðÆÊc#AßDÏ_x000D_x%"A	¸çp÷!A._x000D_]rÀÎ"AòI3¥"AJaJÅÉ!AzTÊð_x001B_!A{µEr$×"A_x0011_1_x000E_1¬Ç!A_x001A_J]_x000F_.é!A`Èf»c"A$¯öù$_x0018_!AXõó¼Q"Ax&amp;_x0007_ði4"AH~FÊh"AbE`åå"Ajà_x0001_Ò{K!AØË#_x000F_Ë"Aç¦T',"AD*½_x0004_ª"A_x0016_7©"A%_x001C_2¯A_x000E_"AÜ_x0013_ËàÝJ"AîCª_x0001__x0002_ö!AuW_x0007_öD!A!ÓÄK_x0002_¶!AYïsOÒ"A°ÄÇm:!AºM_x001D_üÛp"A_x001F_æÖ3H"AHKëü_x0004_#At&amp;3_x0019_"A$=Ã°¿í!A@_x001B_Æ4ÇA"A5_x001C_Ï÷Î"AÚó¥$¬!A£´ê}_x0004_"A_x0002_Wðßò_x0019_"A»Cc*N"AíÞfÉØÄ"A_x001E__x000E__x0019_léÆ!AþµÈ.s"Aæ½_x0018__x000C_xÔ"AqÀîm"#AìkôE"Aåªýß1é"AN/ùAï"A_x000C_Ä5_x001D_ó"Aè\Ó°4ø!AI_x000E_VáÇ+"AôCÄ_x0006_'"A_x0005_'&lt;1a[!A3§_x0003__x001C_#g!ARÈcÀ_x000D_"A~È­º_x0019_"A_x0001__x0003_AØÓ"A!òÚSå"A·zäÊQõ"Af¹ÐA\r"AÄð_x0006_fª!AGkÉb°y"AvÔVâ+U"Ax¼ì½è"A²_x0019_é_x000F_ø"A_x001B_ÖÊH9"A°¿_x001A_Ùí"AQ»&lt;MÏæ!Aý#ýL¤"ACZ_x0001_ö¼ä"Að_x000F_ýÎá"AÅ­·_ó"AÖB_x001B_UK!A\êïà}"A&amp;À@7H!A~óÆGU"A¾L)º Ý"AJ_x0010__x001A__x0007_Æá!A_x0010_·t®ÿ!A~	WÂ¥4"AT_x0007_HaèÂ"A´Fá_x000F_]#"AÀR®ß×ó!A­cÝO&amp;\"AgP1¼aw"AºæÐîÎ"A_x0005_âÞ_x0002_¸;"AÄ_x0007_	ö¼"AÏ¨`_x0001_å"Aá.¹Õ+#AL2§_x0011_E¬!Aáo÷F"A¥Å¬v,""A¾,(_x0013_pC"Aâ­Ýöu!A&gt;Egú_x0018__x0002_"A¤lá÷ß;"ADío*_x0005_	"AÍ?D?#A_x0011_¬Ñèuµ"A0é×ùá±"A_x0018_Ûm!App_x0004__x000E_¹#AÛExG"AÕ»_x000B_Bg¬!A_x001A_ªêHý&lt;"AXÅaÚÆ!Aª_x0010__x0012_ÄÇR"A_x0015_ß_x0019_áÆ!A9'NÈ_x0003_Ã!AûWx_x0019_F"A0¾àñ_x0019_#A?"~_x0002_½ã!A_x0007_i	Ó¾"A'¢_x0003_@¥?#A_x0019_R_x0006_Ã""AoË÷§SM"A_x0002_ìC_x0008_Ò_x000F_"AdúZrâ["A_x0002__x0003__x0015__x001B_ÔÏ!AÞèJð[É"Aa_x0012_u_x0007_i"AÔ¢hÈ^r!AÄÃt©Â	"A?5èjd!AÖ_x0011_¯ÿq!AÐ®å_x0012_#AZ³z_x0001_ü"Aüð_x0017__x0006_#AÞ_x0015_Á_x001B_Ò&lt;"Aª!Ùx«8"A!¾Q±ÿø!AÌ_x0014_ä¾`"A}YðÑ_x000F_¼"Aù_x0002__x001A_3ãw"AUë;_x0010_®j"A¸«a9_x001D_|"AW{Ýþ!A&amp;KÎ¦ß"AK1ô±7Ê!A_x0017_×¿ìÛ"AÆ²¹!A¸nêu_x0016_"A]é_x0012_¾;¼!AÐ_x0010_îÈAI"Am¹_x0019_O4ð!AIly«TÈ"A¼¢|_x000B_µÈ!AÒ:DgC"A7_.Î~P"A¤Õ§Ù_x0002__x0003_mô"Aeí,a!AA¯ñ_x0016_ç"A_x0017_|ÃÁif!A¾ðå}ìö!A¼_x0010_XüUÝ"A_x000B_»§Áý.#A¢Ð§_x000E_t"Aõ_x0001__x0008_¥ë`#A¡Íà&gt;ëû!Ax_x0006_¨ì5F"AéuFÈ{"A¾¤«Âµ!A^ÂÇd"A&amp;½È_x0012_Û!A_x000B_õ®Zé!A_x0006_Îó_x0012_Å"AdC_x0004_ä¿!AI_x0012_w0ãd"A0ïòt¬_x0010_"A+°~³Ìn"AÔÎùx"A¬¦Ùb!!A@ÔJ_x0010_c"AªøhÎì"AÐÌDÝâV"A-Í_x0013_Ö_x0002_j"A`N_¤ë"AdL´_x001B_ýâ!A4r¿ÖR"AB;~_x000D_ä!A$_x001B_*r="A_x0002__x0007__x001C__x0006_õ²Ö_x0019_"AqßÚößº!A]¢Éh"A®ð3½["AÀÀuù¹!A1+:ò!AgÄ)©D"A(ò¶³w¦"A;ÝÙwL_x0017_#AL_x001D_g¾_x0010_U"A_x001E_ +°Ã"AvØßbÔÇ"AGëÙ½²$"A|m_x001E_4¼=#A_x001A_¢Ì7Ç"AFh2}s"A!V_x0005_P_x0010_"Aæ3_x0005_²"Ap_x0010_ÛZÔ"A_x0012_îü/_x0003_"A`_x000F_²¨kâ"AñWTÌ6"AÏ+JçÎ_x001D_"Ay²¯jd"A¡t	_x001F_®!#A_x0006__x0001_Þ±_x001E_Å"A:BòNK_x0004_"AGx,çÃß!AÑ¢S¡"Al_x000C_'£è¯"AQ°^+ôÊ"AFúZ_x0002__x0003_9c#Aðº×V¤_x001C_"AÉJ*_x001A_¾"A(dóÉÑW!A¸QØÙ_x001E_#A6îPa"A_x001A__x001B__x0013_ñ_x0002_é!A*_x0019_R@±4"AÔÕ_x0003_L§~"A_x000C__x0018_à}l"A_ÊâW×Ñ!AÇènÏÈ_x0006_"AeÐá°"A_x001F_(_"AuË)zÐ"A[ÖÆ5Z_x0004_"A¢äºOòç"A-®Efa_x000F_"AÐ_x001D_é{R1"Aàñ1_x0019_,e"A_x0003__x0015_^_x0001_"A(jLÜú"A6ÕxJ26"Ai®J°³!AÖü¿+_x0008_"AHÑÙz*b"A_x0008_ _x000F_u_x0008_|"AÅ3¹FD"AëTQæÇx"Aw¤Úþ Z"Ayc¦Å!Ah_x0002_âóÓ!A_x0002_	_x0010_¹Kûï"A.?ÛÃ¢}"Ad2w_x0013_ü!A)_x0007_ÍDûê!AoabâC®!AçA_x0013_®§"A  RÙ!Aæ7ðyY"A»ñö^Ê"Aß¯_x0004_ý!A½À_x0014_~ªV"A©_x0008_÷_x0005_«D"A_x0004_( ¡|"A_x0019_S	Î!AA1í_x0006__x0001_"A¥âÆ}_x000C_#A¼Vs*¬"A0ìYÂF_x0011_"A_x0006_$7ÏN@"A_x0008_ý21_x0017_#A*³Ú÷!At×¾Êô¼"ASëp_x0013_ûf!Aê8ÇX_x000F__x0011_#ASc÷äS"A¥ûÏ;_x0015_]"AÂ%Í=³c"AÀÝÔ&lt;p_x0003_#AÚc{Ï"Aê #`¥ "A:í7YÝ9"A7ôÏ_x0003__x0004_c"AOiåe_x0008_1"Aò_x0017_q?"AÄ_x001D_82+"A1h;·T$"AX[/_x0002__x001A_F"AÐö~Z²0"A§©_x0001_»t_x0005_"AB¥Né_x0018_"AÂßñ£íF"AmØH+ø3"AnNþìÚ!A _x0017__Íò!AmV_x0017_k"A_x001B_!YµL"A_x001E_j_x0018_Ù_x0018_"Aã_x0007_Ó¾ë"A$Z}f©÷!A	_x0010_jÅ_x001C_ë"A_x0001_@JÅó_x0006_"Ar¹¥Ìðê!A§P7Ñês"A.Íê_x0004_+´"Aè"_x001C_x·ì!As{0Z&amp;"A-_x0006_¿FÐ8#A²ÅÚ%÷!A7wc@ö!Að÷Ñ%ë!A$åÝd²·!A_x001A__x0017_ 9"ì!A_x0010_Sd°v;"A_x0001__x0003_:m³wK"A&gt;Ñ«"A,·Y§Hë!A[}¸E "A;ß£ÅÝ{"AF?U{_x0012_¬"Ao{é_x0018_pË!A1_x000B_À"A_x0014_bÈÀK!AÐ_x0016_[?zå!AÉÌå7B"AøëÁVÞ"A_x0003__x0016_7_x000D_µ_x0002_"A5_x0018_R^úØ!ATý_x0015_"5"A_x0011_iÂcð"A_x0012_¢ºRÈ("Aåóèº¨)"Açªù_x0010_Vó!AO0±9o§"ATÌ#_x0011_}"AÁSag¸"AÆ²@ÉÙÀ!A ª9z¬û!ADþ&lt;Å6)"A(älÇÇ}"Ak¸Ï9_x000F_ñ!AÖ-yäc§"A$#oxÉ"AÛúºqC_x0016_"AÈÆåËYÓ!A;FÊ_x0002__x0003_Õú!A£_x0001_Àí"A-_x001A_[O#AÛÁÇ"AØà_x000C_ÜãÚ!Aù2¼À_x0018_³"A©òÔB="A¡Ù{ä_x0013_l"AúúÔý_x0017_"AGßùTc"Aá_x0007_¤Ð@!A°'Z_x0012_7â!A7ìw_x0013_)¥!AÄü¾ë"A!_x0017_jþ!A¯ó_x0002__x001B_r"AQAÊB"¿!Ac?_®l_x0007_"AÐÉ_x0014_i_x0006_Q"A3¥xy-ó"Aå[ûMá AËß_x0017_,_x000F_^"AÕa_x000D_tÐ"AÓÌöpþ!A"Êú_x0014_Gþ"Aâ_x0016_|¾L#Al_x001F_¾N;Ð!AdÅÓ_x0004_Í!A±Ñ_x0013_Dô7"A`ñ_x0019_@"AslúUßü!A"§Ývï_x0006_#A_x0002__x0004_¯Y^·#A	F¤y±!AAr_x0016_µ¥"A`½ÂË¢"A_x0006_­ ßÐ_x000F_"AT8ÁZõá!A»_x001A__x001E_ãÓ_x0019_#Aó{~ä"A_x0001__x0008__x0019__x000C_,q"A´éÕÊ!A¾ÂB2ôÌ!AÄsFY¢_x001C_#Aþs"_x001D_rn"AÆÃwà"A5ð¼_x001A_ó_x000B_"A -_x0002_y"A_x0008_ÅÍ»+#AÛPôÁ!AËäáfÄÏ"A@²QC&gt;õ!Açn:_x0010_"Am_x0012__x0003_y.,"AJ%ÂÁÜ·!Aî9_x0007_¢"A_x0014_nº¸W"A_x0019_L_x001D_tÄ"Aµ_x000C_»W_x0003_®"A_x0011_1_x0007_5W"AÃUYû#"AHÿ#¤M"A$­Yx¤!AOp¡_x0001__x0002_Ñ8"A_x0011_[_x0014_n"AóqÀ»Ç"AÀ5°ÃÒ½!A _x0004_æ!AfbY[¢2"AÒö4_x0006_:"AW§Ý0f{"Añö&lt;Ç»""A¯±o²ó}"A¶:_x001F_,"A`Nr_x001B_ L#AôÆGÁåâ!A½!ý8"A[~píkL#A±_x001A_èô"A\Á	×!Aö~÷"Aëd[Ó?"AÕj"Aòõÿ_x001F_I"A8Û:¤{S"A_x0011_ÒÙà_x001D_#Ab¨Gõ1#AÊ§_x0011_c&amp;"AS_x0011_åzð"A_x0006_Dê_x000F__x0007_Á!Ac4ÅN"A_x001D_F_x0016_0iU"Aû_x000C_§è_x001D_$"ALÎãmA"A=k_x0014_gÉ"A_x0003__x0004_Õ"Ú_x000E_§a"AEÛ?û¾"A_x000B_u~ðL"AæËV1Ör"AoÑ/_x0008_º_x0018_"A_x001E_§á§Å!AçË_x0002__x000C_fë"AhÌâáU!A«]7_;"ANKSE8"Ad_x001A_~ü_x001D_ñ!A*2FeKõ!ABÚK-#""AT¾Ö£çk"A3³_x001C_íX"A&gt;IÝÑÔ!Abjk ªø!A_x0005_ãNvû_x0016_"A^ý·"ðâ!A&amp;¨©ìZ"Ah!A{ë!Az=_x0007_å!A_x0010_)2|¹_x0006_"Aa~Eí_x0017_Â!AýÙnÛ!AHå^4¶_x000D_"A_x000B_f­_x0001_="AÏd©´¬Ó"A_x0003_æüºí!A._x0012_qúî!A0_x001C_;j»¡"Arø£·_x0001__x0002__x0006_E!A_x001E_/_x0006_SY"AÚ» \"AÚå*Åï"A-Däj£#AÇ_x001C_¼_x000E_vM"A{³?D"A}û¥®ñ!AhÖÄoâ!Ag_x0002_3X+R#A5Å	Xã!Aì%Ë¢"A_x0012_Hw S!AÂ_x0006__x001A_;Õ!AÏ0Z"A÷6¾UÔ!A:µy*_x0003_3#AÛ³Òaôm"A¿GÏW!A68Tp?w"Aztäê6"Awü;ç¬!AªgCÀØ!A_x0005_dK3b"A¨£¯_x0019_¸J!A±_x001C_#IW"AË_x001A_7Ó!AýuÒÔÖ¾"AGÝ[¼"A²_x0013_ï,Y_x0014_"A»IveXY"AñëÂ8I©"A_x0001__x0002_¯e(L¨)"A_x0018_²_x0016_ev"Aqä«_x0008_Ô!Af§&lt;Óm"AlÈ_x0017_V¦|"A®ZEÐí"A_x000D__x0016_iE!A`¦q¿ük"AÞ_x001E_ô_x001B_$"AÄÊð_x001B_"AW5©_x0017__x0011_"Aü(Oë&gt;·"A8&amp;·´,y"A»®Ù«ï!Asà_x001B_R!Ak­`ö!A ³ðá_x001A_k"AÏíL·Æ"AvvËÌÏ""Aô1_x0014_Æã"A_x0005_Ê_x001A_Û×K"Aze%3ï"A¾_x0015_¯ø_x000B_¿"Aîs;Ú_x001A_|"AnÓ_x0019__x0007_³Ó!ATU&gt;ä""A¡n»_x001F_25"A Pw«!"Aû\T¦±!A\¸7±Ð!A_x0005_4ÀN³?"AX._x001A__x0002__x0003_[õ"A{WAó¨ø"AvÈ+_x001B_*"A2É7c_x0014_°"A&gt;b×Hè!AØæGXa"AÀq#Ý`=#A®_x000B_ô_x0006_"ALÆ_x0008_²_x0001_»!Aø½D9_x000B_Ó!AÀÚr_x000D_²t!A¡^ß_x0005_¹!A_x0015_xd"A¶³¡í!AcÒÿ9T "AiüS_x0004_£!As"F¸_x0002_"A?_x0007_TC	"A_x000E_4Îõ_x0011_{!A1u]1#AÈÄS]a"AÀX)UI;"AY¥½q]=#AG_x001E_s?DÃ!A`A6£Å¡"Aë¦|_x0010_}"A2:Wæ"A_x0002_oÉ òø!Az_x0008_`ÁC&lt;"Ahè¤çê"A&amp;Àq:"Aá?P3¦!A_x0001__x0004_)_x0015_»"$_x001E_#Aì¢Ý_x001E_¿!A_x0013_	_x001B_"A_x0002_9\7¹!AîÒ1_x0012__x000D_"Al0Y_x0019_"A_x001C__x001C_òaÄà!AM±a,Ûî!A_x0019_\´ßN_x001E_"ASZâàHà"A`Þ&amp;õ!A¿VÒ³i"Aª_x000C_Ù×:"AW5þäkL"A®_x001E_ð=#AÞétP"AÙû6o5"A_x001A_*r@y #AèIßÙ:Ý"AÜ=ìA{Á!A¥*Íéäá!A_x0003_c_x000E_¶c"A_x000D__x0006_èD_x0013_"A¶5ø°"AS/_x001C_ÕE^"A²×ñ_x0014_d(#Aå¡»]&gt;"Aé«_x0010_ø"A_x0017_«úùÓ_x0003_"A_x001D_Asa.!Aü¡pf_x0018__x0005_#A½¬_x0001__x0003_íÂ"AÌ¤9äñ_x0006_#A_x000C_ÁºNÐ!Aò&lt;´|"A%_x001B_~-ËÎ"A®_x001A_\#_x000C_"A5°ë£!AmâÒM¼ò!Aè$ÉÔÏÞ!AÕn¢ùk·!A&lt;(ÉC"AÆ.#_x000F_(`!AÃò(Ñ|"A¦e0á_x0001_4#Aß©ú:§{!AÚ_x000F_2.Üa!AwI	q"A&amp;Á_x0013_U£"A5°ãU_x001F_"AÎGO+"AóVGÒô"A¸:_x0002_È¨â"AÅcò3_x001B_#AóñM³_x000E__x0006_"AxÑ_x0008_d!"A_x001D_m_x000D_"AvíÆ_x0002_ü#Aù.Kõ_"Aø_x000E_b"Acn'¶&amp;"Aþ?[×é!AdèM_x001F_¾«"A_x0004__x0005_Ð½ûø§_"A7, _x0004_ðú!AØVDo_x0002_"A6»3¨g!A0.XÐêk!A_x0014__x0008_¤Ð!AÂõè_x0003_D+#A¡NzG³Ø"Aâ:Ø_x001F_¶¶"A_x001A_ªð1Â"A_x001E_&lt;þ_x0006_÷¾"A¢¡«_x0011_de"A_x0006_©QÆmp"A¼_x000B_±Óð!AÆ!ÒÂub"AÄ_x000F_3sq"Au ^e#AjU×ºW"AèI½_x000E__x0005_·"AGg_x001B_¢)"Af¤à!AxÖÂúVC"A½|Ñî!Aº§í1«!A_x001A_'Ñ¬_x0015_0!AÎÓ_x0001_O_x0016_æ"A_x000F_*'_x0008_ù!AGYzRJ"AA_x0014_ü¸'"A(ÌBâL"AÉ·¹õ_x0015_A"A,c´J_x0004__x0005_á¸"A_x001A_±%_x001F_"A^T·ÞÆ½!A_x000C_:_x0001_"A_x001C__x0006_ï¶_x0011_Ä!Aø[_x0014_n_x000D_"A:¬`/5"AÞÅ_x0008_nV/"A&lt;H$×ç"A,9_x0007_?Å"A³Ià|"Au~_x0003_áÓ_x001C_"A¬W _x001F_"A0=ã_x0001_^"AÁRD]ê"A_x001F__x0004_Ó#¤c"Agí57Kr"At@hÍ"A_x0013_ðÈkXF"AÎûã0Û·"A05t!Aº_x0003_1ö¡_x0001_#AÈÜ«·ÅÏ"A²õ¸E"ADVyòç!AÁí_x0017_¡£!"AÀÊ_x0003_ht"AÚ6_x0005_¸^"Aó!(_x0007_·_x000C_"A´âE_x0002_Ë!AÂ5-T"AJ^üÅ_x0006_#A_x0001__x0002_\¹7_x0005_+Ò!AìèÞ_x001A_þ¤!A¥èi×?"AP¥l_x000D_"A:,_x0011_Y)ù!A&lt;Ì+_x000D_.!Aôl,¿M_x001F_"A_x001C_]Þ_x0007__x000D_"AªÕ±cî!A_x0010_.µê7"A`2w_x001D_"AåÅÜÊü!Aà_x001E_Êy³!Ak¯?a¯"A©?]_x0001_é!AÉÊíCÝ"Agüú_x000D_#A_x001D_IgFÆ!AHCÒ¢Ëí!A&gt;_x0014_y$s"AÔ(JªÆ0"Aõ+]±!AÒÈ×$"AõM¥n_x0005__x0003_"AWÞ½_x0019_ßÞ"A_x0008_A±£k¹!A_x0014_)áÄ_x000D_"AdûUÃZM#AY_x000C_¢×o"A[5¼{Ér"AÕmà_x0006_"Ar_x0012_©_x0001__x0003_ï¯"A}u9°m"A ßwâ_x0018_"A_x0005_üÆ¨{­!A¼k^_x000E_#A_x0001_õbü_x000D_"AÖoò_x0002_vÔ!AqnÉí¥v"AÜ/ëþÓb"Ak8_x000F_!A3Þ=n°"AòzÏV¡!ABXãºß^"A´1©"AÒ}ªå!A3e?°v~!A#xa_x0018_"AvZ»1+"Aö»n#´!A^,O_x000F_³!Aæ0åwFÐ!A(¸_x0003_ôÉ"A­q_x0016__x0010_"Aí_x001A__x001E_r!"A2G1_x0005_o"AÏÔ=æÔ"AÎ\(_x0003_²!Aè._x0003_"°"A2ã&gt;"A^½»9Vä!A²þw{c"AÕ¹°_x001E_Ì"A_x0003__x0005_é¶;P."AÔïHI;Ú!A¤#_x001B_/Ç"A­ðe°hÀ!Acªc1Ò+"AIáN_x0002__x001D__x0006_"AÞ%Û´Ï|"At²Mòò	"A_x0011_Ì8â­í"A¼_x000E_|_x0004_¡"A_x0017_d@_x001E__x0002_L"AþÊ_x0006_?Y"Av(_x0017_"ADw~r¹!A×ØÆm"A_x0014_q_x0008_"Aó&lt;R:0"A_x0016__x0005_OM%"AõÀ_x000D_ÿ!AkL_x000B_É!Aq^w_x001E_$"Aè«__x0007_"A4FÃBm"Aß_x000D__x0001_DÎ#A¤!_x0010_»}"AôaÝ&amp;"AA?¼:òÒ"A¸kº""AA¶Jùwh"A«¼¢ÿ%"A&amp;ÈEÓ¨"Ar´#_x0003__x0006__x0001_!A_x001C_/­_x001B__x000E_õ"A_x001B_ãñ_x0004_¬E"AXÎöW"Ak×Ea"A±\öp1ø"Anðû_x0005_q#A5`µÿ_x000F_"A¦ä'_x000E_[L"AÄ|qhOª!A_x0015_¹Û_x0004_o"A*î_x0010_ÌäÅ!Aó©_x001A_¾b"AÅ¦jSO"AðËÓ_x001B_G?"Aü¼½X("Af$_x0012_ÒG*"A¦E­ir"Aªú÷+Ú!AÏÙ_x0017_Ím"A3¹O_x0011_!AYJ[_x0013_Ó!Aýr&lt;À=Ù"Ai_x0011__x0004__x000D__x0018_"AR @U"A]^_x0013_$ À!A! ¼!AÄÿI¾x""A_x0019_°_x0002_å±ö!A´ÿ¢é"ACzö¤\"A§i²"A_x0001__x0003__x0002_jÃ_x0019_"A_x0006_²_x001F_ãì!AÚÅq_x0001_Ë!AÿÔ$.j"A+÷^sJ#A_x001B_ùÄ_x0016_f_x0017_#A)ùé¨Û!A¡Uä¯_x0007_X"Aûv_x000D_ÛD"A_x001B_&lt;,7Ï!A^sáìV_x001C_"AwÅH.®"AòªïÖ"A&gt;e¶ì_x0014__x0017_"A³`®"AïQ5þ="A+Ôwâ"AâWÆg¸!Aæ)Ì«_x0016_x"A¸Æ&lt; !A_x000C_¢oB2t"Am$ÔÚ"A¼O}ò_x000C_d!AuI0ÞÙ!AÉÐÀgQ_x0008_!A%{7Í´_x0018_#Am_x0004_gó_x0018_#A]md[b_x0006_#A13â_x000C_"A_x000E__x0002_JW©È!AªÞD0f_x0010_"A¤ïÙÕ_x0001__x0002_Ûç"A_x0012_-_x000C_Ü¿Y"A7?Bb_x001F_è!AògWfK`"A_x0015_MÃ97i"A¨_x001B_Rv_x0008_"AQbòÌ`4"A­E_x0001_ò8P!A_x0013_Wg_x0006_Ï_x0003_#Ay_x0005_Í&lt;!Ar_x0005_Léã"AÁiø_x0017_ø_x0015_"A_x0011_úè_x001D_!ATEÏ,_x0002_+"AÒÍ'_x0015_c"Ahj_x001D__x000C_@ö"AÞ|Ä-Uë"A{»Ù{_x0017_#A¯Ó&gt;*_x0006_"A½»&gt;_x0007_ëö"AH*¯/`!A_x0005_O_x001F_@b_x0018_"A_x000C_!ÃK_x0017_Á!AÊéÚ6­¯!AcïíËÀ^"A Z÷/ä!Aª{_x000C_ë_A"AÍgÙ_x0006_!AÚÞg¢_x000C_`"A_x0002__x0008__x0018_¤Í"A~Ó¶e_x0012_5"AËÁú"A_x0004__x0005__x0002_1vîó"A;ù_x0016_1Ò!Aø­LÕ!AÖxÇ4î"AªÕJ½#Â!ALqD²ð !A_x0006_²0_x0010_ø)"AFõ_x000F_s "A@ZP&gt;!A&gt;5)Û_x0003_¤"AÊ©ÆªàÓ!A¿ëÍòl_x0002_#A×_x0018_U;/"A_x0005_Ãf}ø_x0002_"A4mÓr°"AÙaQ§ç1"A&lt;+1¡!A c__x0019_P"A_x0001_*x_x0006__x001A_#AÐºùzwã!A¼ÝÏlÃ"A¯k1´»!A®ÀÎBÇË!AzqÊO·Þ!A8ëè3!AÆÕ|^RÉ!A¤:!_x0016_Xä!A_x000C_WÅæ_x000E_"A^Ìµê	"AbÀÅ6y !A¸ú_x000E_à^#AHµ_x0011_Y_x0006__x0007_v¨"A_x0016_gíÏË!Ah_x0014_ùå_x0002_*"ArlX$p!A=å~ÓÕÝ!A_r3Çý7"A+jË¹&amp;®"A_x0010_ÚqsQ"AÙÛo²h"A_x001B_Ä÷R*"AéäëeM"AõÊ5ÞIW"A_x0008_§Âb#!A^*pô;?!ACD2óÃ"A.¨]_q!A²ªq_x0005_"A£_x0003_!ÿÑÈ!AhA_x0005_£È"A4_x0001_c_x0016_µ"Ah,â!_x0010_Ï!A°¢85ÚÂ"AÐðîñÊz"AÍY²§-"AûÊpë,"AJ)Að_x000C_"A6zâ¡z"A|æÔ^Ê"A_x0004_å_x0013_2&amp;"AØaºXM"A^LÔ"Aé|cN×"A_x0001__x0002_·Rb*|"A\u3e_x0018_u"AÈK,·V"A_x0014__x0011_1Þ_x001D_ø!A_x0014__x0005_ïÅ_x000C_Í"A_x000C_IÆEW"A.ØVG"A²_x0007_z¼3#AäÍ36J"AÛ½Vc¶S"A_x0002_V*À~#Aß·_x0002_/ !A_x0005__x001A__x0015__x001E_6ä!A´_x0015_RÑÍ"AvÆI{_x0013_0"AAGùÍ!AÇy¬_x001F_"A(7(_x001F_!Af9ôÄ\"Aöñ¥Ò¦ç!Aº$JU¯_x0016_"AÜ²ÕÐ"AÆïÙ:"A_x0012_¶õ|·"AR_x001D_._x0003_ù!A÷îÈJZ"A­æ«`"AG~ñØË"AA¼¼Û_"Aäë]ÊÚD"A"._x001A_O1"ANSï]_x0003_	!A_x001D_fwßr"AÝ³¤_x0008_z_x001E_"A_x001C_RµJô!AU _x0006__x0003_Ç!A_x0002_÷|l#A·SSÍJñ"A_x0010__x001D_µXéÝ!A&lt;p_x0005_iz§"AYHz_x0016_8Æ"A£v»_x001B__x0017_"AÑìÃØ_x0006_¬"A¶8u"AÞT~Þ,'#A_x001F_y_x0008__x001D_³"A_x0015_àü­¡"A ÄU¥"AfÆ_x0014_%z"A$Õ|&lt;Ë_x0005_"A_x0004__x0004_iR¬R"Aê&lt;_x000D_Â"AÑ'ÝÖ6ô!Aà 6H'8"AÐ¯xÂ_x000C_Ú!A(Q_x0006_G#Å!ALÄ\àD!A&amp;ÇÁv0_x0001_"Aè_x0016_©Þ"A$ÛHÍÐ!Aøî_x0006_"I)"A_x0014_&gt;Ì_x0007_ß-"A­&lt;Ô2"A_x0004__x0008_ÊY	âÛ!A_x0002_78_x000D_"A_x0014_í_x000B_Ó­_x0008_"AÍTÑ_x0001_#AàTôè_x0007_O"A_x000F_}©_x001F_ÿ!AÉ_x001F_¨/Âw"AÉÑxÃ_x000B_3"AÔ²¤X"A_x0003_âiÁò!AK_x0005__x0001_U"AFÞv:ê"AÖ_x0003__x001E_ÿÒù!A_x001E_í/£´¬"AîPc~:}"Ad_x0016_Wòy#A_x0006_«`§]"A=fkk_x000F_!AÚ_x001E_ÁÿÊ±!A÷Ì¿üB4"Aæ»+YRà"AÜ¦èî_x0016_"A0¾(ía_x0005_"Aq2Õ×4×!AáZü´É"A­@Ð+ì!AüvÞÂ_x0018_Þ!AÜ`8'"AI\_x0004_ap"A_x0001_Qâ²{r"Ae°?_x0011_ÆV"Av+_x000E_}_x0001__x0002_Vz#A¡_3´Â"A,0ÀèÕ!A_x001B_¼~dúÜ!Aø½©/L}"A:HÚXÕ_x0012_"A8ýúÞ_x0019_&lt;"AÔ£-°µé!AÆ¦¨³n!Aà_x001A_A_x001C_Ó¬"A»òäà1_x000B_"A×ÆcW9©"A:DMÀ5·"AUÊ´3"AÑÕun"AXU&amp;' ¶!Ad}ZÞ#6"A"jhX3£!AV;þ0'"AâOÚ_x0002_L"Aå_x0015__x000F_(Ùñ!Aj«Ç¿@½"A Ñ_x000C_·_x001B_#AEk¼Ó¾¾"AåY`_x0018_7"Añg_x0006_ªM_x0014_"A½qåÄ"A.QÂ"A÷«J_yÿ!AH_x0006_eøw¾"AàçÛC_x001C_"A_x0017_Ô_x000B_â_x0008_"A_x0003__x0004_	}`/"AFvs´Â4"A3_x0010_&gt;~õ!Aã¼!_x0008__x0011__x001C_"Aõ\ïo9_x000F_#A_x001B_©_x0012_­÷"A_x0010_ß¯4_x001C_"Aý=_x000D_Yßu"AÙj_x0011_ã_x0003_#A²Î½¬ë"A'½jj"Aü¢YÆ÷!AJ þ¥i"A*"1_x0013_n¤"A1Êg¿l!AÜãº"íó!A)|¿_x0010_D)"A0±ØÑ$¶"A³_x0005__x0016_tv"A"ßDÆ±³"Ap$M¼xc"AÂÎ_x0001_ì¼"A_x0013_3Òò!Aå_x001B__x0002_o%_x001C_#AvB_x0006_"An£=0"Aü!qL"A`N¯.ú¦"A!äéìN"AUbä	Éc"A°._x0014_è_x0005_Õ"Aâ_x0014_?¿_x0001__x0002_Î_x0003_"A÷³Xâ!Aº_x0015_Çp"ACD_1-×"A¯_x0008__x000F_#¿Ò"AÁeQ¦"A_x0018_åéts"A;ÚØý¡×"AEKí_x0013_"A¨ÖZÙ&amp;"AéU~ÏÁô"A¸_x000D_¶_x0017__x001A_!A_x0002_·;&amp;y"AègÜÅ¹"Aö-[xR."AÍ_x001D_énõÄ!A&amp;¼c&lt;éx"Aè÷=Eà!AnÛ0Î#³!A¥4`)³Ù"A+ùôýÛ!AF¨¤¸V_x001D_"A×%_x0017__x0006_{;"Açù;¥_x001C_"A5¢t´_x0007__x001B_"AèðwNW"AN_x000E_!#d£!A1ýAÎè'"A#&amp;eÙýü!AÆKât­"A¡_x001D_+i_x0012_"AX38±°"A_x0002__x0004_þã~_x0004_n_x001B_"A*ìçýÔ!AÃp©\"AÌen»=Ð!A]ës^_x0019__x0013_"AÀÉS³?"Aþ_x000D_µ³T"A_x0005_:9	_x0010_s"Aò_x0010_lh_x0014_"Aº_f{å_x000C_"A_x0008_¿O""A_x0008_Á¼H­="AF[?_x001A_We#A_x001C__x000B_Þ}4Ï!AY_x0011_à_x001E_"Aü_x0006_þò"A¾èÂ;³0"AAã oD"A¢ÀÖ_x0019_*#A×`ë¡I"Aìjë¼Èf"AQ_x0017_¸güÊ!AÉ¥Ä¶'"Aï^÷:UÃ!A(_x0002_¼_x000C_+_x0001_"A_x0019_½XJgï"A&amp;\(,5"A_x000D_±_x0003_mÐ"A_x0018__x0003_rùÜ"A_x0012_®¸i½¶"A»51lè_x0013_"A/z¾U_x0004__x0006_xÙ"Aj÷ï¼U#Að@_x0011_EÆk!AqAìXç"Ax¨ýU_x0001_"A8©ís?#A0{¦¶ñ!A·_x0004_Ø{"AÖp2û'"At¦ÉÓ³ì!AHÕÛzõm"A8hwmÂ!Ar_x001C__x0003__x001D_·!ADR_x0003__x0005_Cf"AZRÙ)_x000D_"A_x0017_H_x0003_Û²!AÜbY5ô!AI½¦G@"AB(¬ÂÊb"AHN_x0005_6"Aw»C:_x0007_"A:ÆG*%K"A¬ E_x0019_û!Aï3¬Í8"Aæz¾®_x0002_î!A½4_x0004_î"AHC@î"AU¸Ç_x0016_L"AïCâ¥âù!A6cÉò_x0014_"A#,f68"Að²,"A_x0001__x0003__x0002__x001D_!1ç!Ao*h_x000E_3z!Afl@Tá_x0002_"AûìÏFQk"A¿&gt;_x0017_yD"A_x0016_z£ìn_x0018_"Azs_x0008_í(7#AògG"A6_x001D_:a8É!AÉ Uù!A,_x0006_DÜ¯]"A:_ß2K"A,ov%Ol!Aq*j6©R"A@SÔ!AÃÇ_x0001_tÐ!AboO¿éê!AHKÐ?#"A.æ	oÉY"Aà_x0012_Ú_x0006_f"AIÌ+R¡ä!Al¯ÔN_x0013_æ!Aoj~_x000E_"AùÅÎ½ü!A_x001C_íM´À¦"AQtï{eq"A]Ä_x000E_ÂF"A|2_x0005_QºX"AàÚÍ!AÊ¼¹Üö¥"AnôQf²_x000E_"Aìÿß5_x0001__x0003_¹p"AÆ§_x001D_Ýc"A+ºð_x0003_"A¥lô³þ!"A]Èc¿ç!A´toÒò!AV$4â_A"APt·àw"Anà+Ag"A Ú(]íW"A4·×~"ADÑowl"AU&amp;FUã!AZ¼úP"A +%¾x"AÌd Â·!AKÏ_x001F_ ¬_x0013_"A´wcnÍ!AP½Ì!AÿØJ§ß"Aæ_x001B_tÀ_x0019_Q#A\e_x0004_ìßg"AøoÇ[±_x0017_"A`å_x0019_á!A×¯jÃÖÍ!A&gt;5­ª_x0007_"At£È_x0015_ü^"A&amp;_x000C__x0006__x001F_¨#A¬ë~]ñ!A_x001E_Ý«Þ,_x001C_"A99_x0002_m"AðZ_x001D_N´_x000E_"A_x0001__x0004__x0016__x0010_âÌÅ!AAq¸_x0008_¥m"Aõô]ëó_x0016_"A ¬4¡&gt;_x0019_"A_x0016_hÈ¶á!AÎ_x001C__x0003_"A_x0008_³Øú_x0019_û!Ad_x000B_'_x0012_â²"Ai _x0012_UH"A¤½ñ¼¸!A?&gt;¼|"Aº%Ðº"A_x000E_¯ËÛÒ	#AeU:Ð¸2"AÁ½÷_x0018_f!A7&amp;_x0019__x000C__x001F_"AÑßxs!A´f_x0012__x001D_y"An/£®!A)_x000E_~Û_x0012_ð"A§ðM~RK"A|Ë·DÃ¬"ANè*¡*"A¸ÄÀ,SÝ"A_x0007_X1ÐÚ"AWO&lt;"Ap_x001E__x001A__x000B_%"A%Á%û!Af¡JæíG"A_x0014_ØÿQ!AÂEî_x0002__x0004_2"A_x001E_ÚÂ _x0001__x0003_¯!AÑaÂ7Ì¯"A_x000D_#µX¯@"Aÿ!_x001B_("A_x0013_hè?Ê"AH5/Ù¤`"AÓ}q}_x0011_Ô!A7_x0006_KB)D"AæÙD6«J"A_x001D_ñ§d®!A_x0002_=H._x000E__x0006_#Aò9Z£¹"Aðûÿ´íÏ!A_x000C_Ý_x001D_½p"AÛ_x0005_÷®C_x0015_"AHa£_x0016_#AáR×ä"AlIi$¯"AVr¦Û!AØÎoqDØ!A,Â;a*"A=Ø_x0019_Ã"A´Áûuo"A_x0008_h0*"AËÔìJR#A¸RNÆ"A3_x001B__x0016__x0006_cû!A í!W"A»_x000B_ T4ò!AgÈç$½!AÝ_x0012_Î«Ô!AA}uN"A_x0001__x0003_(7_x0011_ïâ!Aá um"A×o=!A®­gâx+!Aà(Ùz_x0018_(#A%çóâj"A@­_x001B__x0015__x000F_#AÀ=¢@¡"Aí7kvÉÝ"A¹7C\UÕ!AAõÞ0_x000B_9"AþJG¥_x001E_0#Aâ&lt;$_x001B_Ý"Ax^ûËÓi"A,_x0015_vÁb"A_x0005_ò_x001E_h¦µ!AKgC- !AçO%}ö!AßéMÕ3B"Az²Ç·¨ã"A`4Mæ_x0012__x000B_#Aï&gt;Þ¹or!A9(æ ×Û!A¶¡5l®1"A¤BÉ"A_x0002_Ê¢zÑ	"AÏß^wV±"AÝäCR"A1JßHáÅ!AâA×_x001F_«!A_x0003_Ðò \_x0001_"ANø®S_x0001__x0002_Úù"A_x0014_&amp;hm&lt;£!A_x0001_n._x001E_#A¾9À)Y "ANüq¶× "A1m[o"AµÓap¬"AUfIòr_x000F_"Ax,_o:"AmÁ^6']"A¤¤=_x0014_ÿc"A_x0002_²HÜ_x0014_$"AÈ8ÌY$Ì!A_x0002__x000B_V!ó!Ah""["Aßö6ñ8¼"Ae³_x0015_&amp;/."A_x0016_Úq,_x0019_"A­/_x000F_ÐD"A·&lt;	¼"A05¿È"AwÆ/_x0016_þs!A_x0004_èVí~Í"A^_x000B_Ú#Z"Aÿrû@y½"A¤ÄDò!AFâ^»!A uöaeë!A 4±d"A0_x0001_ïÚ"Al(adæß"A/àI"A_x0003__x0004_C6RUðû"A¹5_x0008_Y]o"An_x0017_S_x0004_TÜ"A©"bÎ«"AûTr_x001C_óÚ"A_x0018_¼ó¯ÝT"AÊä_x0007_¦("AÌ_x0003_¶&lt;Ö"AÇuo4é!AcÌ.ñ!AGéò@"A+½ê´Æ"A_x0004__x001D_÷s M"AÎ"f"A!Á_x001A_ä÷l!AÌî_x001A_u®Õ!AÙªè0\"Aú@`KÔ!AúÒwáOP"Ab¬7ºl)"AZÌÈ&lt;æ$"AÑþm"¤"AÅÜC_x0005__x0002__x0012_"ANHì\±H"AqBÄG"AEQgß¬:"A5+²:|X"A_x000E_V¨¢_x0001_j"A÷FòsÚ!AææÕå"AdDÊ&lt;ñ®"Aù¼=_x0005__x0006_M"#AwsÖâ©"A-}òn½!Aª?Ù¶ó!AûmiK"AÎÊ+Wc"A¼Èýe²"AG¬¥À_x0005_C#Aè¢_x0016_´È"AØ-îÙ#AU¡µ®"Alg#]_x000B_&amp;"AÐ_x001B__x0010_ê´!Aé_x0004_´äx¤"A;møÅ_x0006_"A_x0012_¨Bt!A_x001C_B"_x0014_"AGEYö7"AòOÐof"AIË1á_x0003_"A»aaåp"A"õYAn"AÈWÐnôd"AçëOw"_x0002_"AªY_x001B_ò"A_x001E_d}«"AéÅ ôÓÛ"AH7_x0012_p_x0005__x001D_"A´WlC`"A_x0001_÷y·"Av_x0004_J§"Aò¡_x0012_÷Â"A_x0001__x0003_9g»Co£"AYá^$"A6CÓÒ_x0014_"Ala_x0016__x0010_yv!A$Ë¥C+»"Ad¨_x0005_cÊ±"A~A~!A_x001A_É&gt;=S_x0005_"AÖ_x0014__x000F_:]È!AÙ_x0015_!ä"Aì _x000D_ú*x!Ad_x0004_	øM¡!Aï"Ë!AMgÌË!A'Cð"Üô!AýuÞÄn"AÈ_x0019_¸3b%"A;þ%]"A ­Ö§³c"A²Òg£ó="A&amp;ãú8óI!AöPÐ?aR"AÕ_x0016__x001B_ø®Å"At=êÕ_x0006_ú!AèÝti"AU_x0007__x001A_ê"A_x0002_Þ¿{Ï!AP'¿Ì_x0010_8"A¶¥l±¢_x0017_"A´L*{±!A_x0008_&lt;Ëù!A(Å=_x0003__x0004_Å_x0002_"A_x0018_jÀg	"A+?Íù2M"A¢ªßmr"Av²_x0016__x0008_`,"A$ñTag"An4§¾;ù!A§Æ_x0017__x0005_7P"A¥;_x000E_X)"A&amp;N­"?I"ArCþ_x0007_H7"ASª_x000C_ÓO°"Aþ8­DÈÐ!AXCk.I"A±_x001C__x0001_k%"A¡;_x0013_£?"A cÒ_x0018_hÝ"AeeLs"AÕÖ×3_x0017_"A°6|Bº!AV@^ü_x001F_¸"AOHóÙM"Aß$ÝÎ!Amáý!ANTÂdÐ"AG_x001F__x0014_êË±"AÛPU'_x000F_5"ANñ}r_x0019_"Ap¥¨Õ¦"Al Diyÿ!Aß¼_x001A_®½V"A_x001C_ñ_x0013__x000B_%e"A_x0001__x0002_rÙa}"ADÔÜÌÔ!A_x001C_`_x0003_í¥"A±ØÎ^:_x0015_"A_x0004_}~ZP_x0002_"Aà®\¬h"AÜßy38"AHÁ2X¡"A%ëò!"Aµ8èx{"AÍ)á_x000B_Å!Aj_x001D_fØ_x001F_õ!AÀcr½®Ý"AÅx9"AQ_x000C_Y¼«"A_x001F_ØtÅ"AéA°*_x0017_ø"Aã®®/Ó"AjÕÈÑ"A^_x001B_f-_x0019_«"AÝêON"AT·ÿ_x0015_±"AÓp4Å_x0012_"AP*ý²S"Aöwib_x0003_"Aå@÷Õá8"A¢r²ÉM"Ag­\Då"ALF©?U"AvTÁZù"A_x000F_z6AÃ!AB_x0004__x0006_H"A_x0019_à,¾}8#A_x0011_#R_x0001__x001E_#A`_x000D_ØiºK"A²._x0010_"A_x0008_×2?_x001F_"A^FHXd"A_x000F_BÏ	MW"Aç#_x0005_Òb!AA+åäG°"A,_x000D_Ü·"A_x0014_)ïpU!A«ý_x001B_tLn!A]¨é_x0002_òR"A¼Î;=/"A(	£¸,¿"Avòbpe_x0019_"Arîx_x0002_s"A¢_x0013_¹é]!A_x0003__x0008_ßµ!Aíí¼Iñ"A8G)e%¥"A¢'_x001C_ò_x0017_N"A_x001E_{xÊ&amp;"A+íi"Å_x0005_"A_x0005_x	ØÊ"A(t_x0018_ó¡!Aé_x001B_2kÓ&gt;"Aò@ð_x0005_Ð"A ¢ØÈM"Aù·-4e_x0016_"A¡_x001B_z¼_!A_x0001__x0002_8_x0004_´x®!A¶¾_x001F_¿«¨!Af3Zø!AÜ^W¼_x0007_#A8 _x000F__x0015_¡_x0018_"Aí_x0001_gX¯©"AÔXZ_x0001_G³"AÏ¢_x0017_¾n²"AoÅu5'Å"A_x0008_ÕXî_x0015_"AÍ_x0008_&amp;Cb"AM#_x0010_ÂÀ"A¦#_x001F_$_x0013_"A;N_x0011_ù_x0018_"A_x0010_ÍPÇ|"A½Äý!(K#Aïn_x0014_|ÂS"A¨ÑáØ!AÏôá^·!A	8¼_x000C_É"A |cF"AòO¬! _x000E_"AYsz~^"AR&amp;¦_x0007_¤°"AÃVß×_x0006_Z"Aüe¦=!\"Aézã®_x000C_#A$¬Ì%_x000C_"AºC²_x001E_½"A_x001F__x000F_ôX"A-B_x001E__x000E_¡"AÄB$Ý_x0001__x0002_&gt;="A_x000B_ú_x0007_Z3"AF_x000F_Ñu¨"AË«ç3 "AÑ½CÞl"A_x0002_Ñm_x0004__x0016_Q"AÚÄo_x0004__x0011_"AAXîÙÄÇ!A £æÀM#Awø_x0006_¼"AÛ'ÊÍªa"An|sÊ"AüiÄ/¸Ù!Aw«Eÿ­!APõ?_x001C_5Õ!A¿ÓEÀî!A¦îVéjÕ!A_x000F_tr.$_x0011_"Aeïn¿¦"AáÂ[×_x0017_"A"*Âoà!A_x0019_Yð_x0014_ù"A{Vàèï!AÂãV¦¯¾"AQlðø"AÜj0_x0016_@"AV_x000C_ÆÝ"AÒ8è6-à"AÚ_x001A_Zõ¾°!A[ü,ý	!Aò\_x0019_ö5"A0?Ë&lt;6E"A_x0001__x0002_¾_x001D_RÞÄ!A³_x0016_â	&amp; "A«;4ÍM"A¥)_x0007_ûËC"AÈV_x0019__x0018_!A_x0004_ÓAÄC"AR`~T_x0010_"A´çHÏì!A	Ðtò"AÚ_x0017_p_x0019_v/"A¸R_x0014_õ3"Aº[×ç"A_x001A_pm`ºc"Atrnd¦!A»ØxÅ_x0004_¹!Aä¡,pq"AS]õ_x001B_ÿU"A{d¿_x0001_Y"A)®"å¶3"AÝF_x0015_8_x001C_#A½áâç¬_x0007_"A_x0016_vº´ò!A].ÆÃ+#AÔÈh"AªìÀ»8e!AôWó}Ö_x0004_"Aòy&gt;ó¥!AÜ¢_x0001_h"Ab._Æò"Aîm¶¬_x001F_!"AKÿé%Þ!AJ_x0005_áî_x0001__x0002_+$"A;þÍ*:"AöÒ§_x000B_ÕÑ!AÆ_x000B_L-¶_x0008_"A§É-çO­"A_x0011_­ÃF"A'­_x000F_Prµ"A8_x000C_Ö_x001F_`Ã!Aó2pó'Ø!Aò§Þ{I_"AMö-±/E"A3LØVÞ!A!Ëðg["Aý_x000D_Jô_x001A_å!AÞgº_x000D__x001F_ò!Aü.ñ¦!A_x001F_MøGN"AîÒKó!A.Ãå_x001F_ !AÂÕ¤3¶T#AézZ%"AÍ_x001D__x001F_ÇÞà!A¾_x0007__x000D_	_x0003_3"AXfMÆù¦"AoøøÁ "A.!µ´ó_x0006_"A _x0014_Ä_x0014_ªû"AmÔßK¨"A_x001D_µ,Û#j"A_x0017_mG+¥!AÂuÜ_x0006_|"AzÐyWS	"A_x0001__x0005_ø$Þ²y"A_x0007_EmwT¦"A[0c_x0013_#AÕ­Qû_x001B_Ö!A¨´F!Añß_x0002_®ú"AÐTcèþ_x0011_"A`ÐÉQ:_x0004_#Aô_x0012_rû_x001E_^"Aà_x0018_Ñ!AZ}£/x!AZ&amp;jeÑU"A%Oã¤l"Aý^Ní'"Ar¸ÿti "A_x0008_U_x000C__x0003_|"Aó"0ìÙ²"A_x0007_¹þ[0¸"ACªig"AâÚ0_x0008_Î!AÓò_x001F_¼D½!A%IÙep"AX_x0010__x0006__x0014_?"AIw§_x0004_"AH_x001C__x001E_Èt"A½ì¡.#AÍ¡§ø.¹!A ò_x0016_¿_x0007_ð"AðqÁH/Ï!A¦Èi¡È,"A_x0007_î²t"A8DÊ,_x0001__x0002_Ôm"A4L|K"A&lt;Îrêæ"A¬®_x0015__x000C_!A#@-3h}!Añn_x0001_¯_x0006_#AªÎÂEWÒ!AiØ_x0007_}-"AèÞU~jï!ALJå©ó_x0014_"AÇ_x001A_8¶P¼"AÞ­i_x001F_FF"A­_x0018__x0011_\_x0018_"A_x0019_W6ñð!AãÚàöêV"AbÆ¡D!:"A&lt;l;M_x001C_w"Aÿ}_x0005_-"AÎ(ÅSRñ"A8½U­"A_x0007__x0007__x0003_E"AaÉþbÕ!A+_x0003_¢S'"AÎ	á¯Kj"A2Aå¨%"A_x0010_¹_x0019_8'#AL©_x0005_k~"Ab_x001D_¯cD"AßH@}_x001F_!AÙ¹n-"A]í-_x0004_A"AMåÃ_x001C_9_x0002_"A_x0002__x0004_íÉN9!AW±ojEþ!A_x0001__x000C_Jf"A=ÑÌj"A_x000D_2¹ìáÖ!Aõ(·Í_x000D_©!AUï¢4*Å"A_x001A__x0016__x0005_àÀ!Af_x000F_Ãw±¿"A_x001E__x0017__x0001_½"AfòtcÌ"AÚp_x0011__x0001_ª!A7ÝmÊâ!A¦_x001C__x001D_íøt"A_x0013_fv*Vi"AM¸b_x0019_#A!6¯¡ñ!AòÏÎ_x001B_½º!AÐ_x0012_¡_x0013_R¬"A?ä~15\"AÈÝ_x0002__x0015_l_x0002_"A¦ÏÙ_x0003_("A0@NÍ!AüN_x001C_¥ D!A_x0007_!uÞí¹!A¥Ö`i"Ah_x0011_Ì!AJ=J_x001B_ÊE"Afý Ä31"A¤PÒçSÉ"A"á_x0013__x0002_"AÒ¡î_x0002__x0005_ë!Aý_x000E_·CÜ_x001A_"A_x0001_¹eÞê*"AvHû7Kx"A*Q%1ò"Aø«h«"AL±_x0004_"ASªªA¦"A[e¾_x0017__x0017_"A±)^Z_x0017_!AýÐpnHr"A2¿g­U_x0006_"A,-ÛLì"AÔ.)þã÷!A_x0007_ñH¿"A_x001B_ý=èü!AÿÎ&lt;rl!#AÌ&lt;:ï!A¶_x001E_ID_x001E_u"A=Ä_x001C__x0004_QG"A,§&gt;L_x0018__x0019_"Ad¹_x0004_Æ¢,"A_x0005_Ë¶!A^_x0003_&amp;2"Aô_x000F__x001F_:Ò"Aç °Ii"Ah_|D®³"AFþÁÓß"A¢¥,«ú!AÂ¢*÷©°!Aó?¦9Ç"A|¼Ç}G"A_x0001__x0002_u&lt;¨Áà"AVÑúÍ_x0001_o"AÉH_x0019_¯_x0017__x001E_"AîÓ¬"A+|¢n_x0017_"Ap_x001D_×2"A+_x000F_ÂêMH"AMjµÂ"_x0002_#Aæ·õÍ	["A¥&amp;ÈÛ_x0019_"A.ô_x0018_¿_x0015_"Aë(k_x000D_þ!Ab	 _x001E_"Aå_x0014_K#Õ!A_x0006_&gt;_x0001_ÞÐ"At&amp;|_x000D__x0010_"Aù./Æ"Atýôés"Aª¶[eo+"A~ÒÔ!A"Ë_x001A_Å!A_x0008_zßÕ_x001C_â!Aå)_x0014__x001A_q_x001C_"AÇ|_x001D_®_x0018_"A:E_x001A_ô8#AÙ´ôõ4!AËÅqß"AJzt)_x001C_·"AzN¹ç©ð"AM¹~r2"AYÕ!×_x001D_#Aæpdß_x0001__x0003_ú;"A«JåäÂÛ!A_x000F__x0014_$]s!AÈÄ_x0002_1"ü!A_x001B_[l©!A±_x0012_`T%"A&gt;$ï¬ù"A?_x0018__x001E_vã	"AÏ²mÖ_x0005_&lt;"A&lt;v¶ñçm"AX9v(Àz"AH©-cY_x000B_"Aå_x0011_Gbe"AZâñÀì_x001D_"A=·Sá_x0018_8"A_x000F_wÜâ&amp;¹!A+ÝËá\W"Aøv^iJÌ!Aæ	2S_x0007_"A´ÔÀÈ_x0014_#A°y_x0017_ç="A)Tâ'"Afg7GL"A`rheqJ"Ai¼ê Æ°"A_x0018_3ic_x000C_"A_x0015_elwe8"AR÷NiÛ!A_x000D_þ%_Sz"A?¢Ë7:"A&lt;àJ_x0007_"AhoÀB¿!A_x0004__x0007_E_x001D_Þ#Oa!AÑ_x0001_K_x0003_Ë!A©Y©é!A,_x0003_÷Ø_x0019_#A-fé""A$cÑÒó!ARl+²¶é!AÊ+_x0001_µTK"Abk_x0001_)"A81_x0004__x0005_i"A8BÜ­ß!ABQðïãd"A_x0002_¿&gt;_x000B__x0007_|"AöV Ñ!A_x0006_®o_x001E_¶"AÜ_x0008_¸j#_x0005_"A~Ç_x0008_Ó8!"A_x0014__x0007_I¹à"A¦»±-_x0005_"ALæ@_x0002_!AÉQñ_x0006__x0016_U"A÷ _x0004_Hì!AR6n]=ô"Aew$tiµ!Aiâ:l«g#A_x001C_6n!A_x0008_}_x0003_UY"AYÂÞH¥!AÇ¦_x0008_Ãÿ!AàÇ,¸´7"AFAg&gt;Ñï!A_x000B_¶ó_x0001__x0002_(_x0010_"Ap&gt;YT!Awl8_R"A&gt;^Þv"A¦©A#ß."A=Î½÷Os"A&gt;_x0003_^«?â!Anx_x0002_¾Äæ!A_x0004_ì¾Ù»u"Ar1_x0018__x000D_ÎZ!AÊ¢_x001D_^_x0019_"A¬NÙÆ"AÄÆ_x0002_áÒP"A¥×{_x000B_&amp;*"AOÈÒý!A¦FD_x0018_è"AÖÔî_x0010_³p"A_x001B_F¨åã!AìUÏ_x0005_*Ç!AñúØ_x0006_óf"AÁ¾_x0005_à.Ú!A§(§Á¢!A_x001E_ä¦_x001A_É_x0003_"A_x0004__x0002_9ó"AË 'ôâ²"A&gt;6%v¾·!A9¹¶[·9"A/êÊØBÃ!A¶Ú^Uô_x000C_"AýÑp_x0003_Cø"A«ÝÖi_x000B_«"AÃ[¢ª&amp;"A_x0007__x000E_pmã\_x0005_X"ATTñõév"AQáÔÓ "A_x0010_·Ü_x0017_ò!Au_x001C_ÊL7i!APó_x0006_Y_x0002_Â"A°a_x0008_v+1"AüÕÃcãz"AÓ©â_x0001_!"AHí_x0015_;Ùc"A;?_x0003__x0017_µ!A_x0006_µÕØõ!A"kÍ¥£K"AÊb73"Aæÿdäß!AâÏsÁ]÷!A¯Ìtè¯!Az_x0015_£Rn_x0001_"A)Ó2èÖ!A{°aú´q"Aä,¡R_x000C_"A_x001C_=½_x000B_»ò!A_x000B_&gt;­Ô¥"A_x001D__x0004_»gî´!AÔ#îièØ!A_x001A__x0018_Xe&gt;Ú"AÄðO!A&amp;§_x0011_	K¿!A.®¾¸3"A¬ÃÙ¶_x0010_"A&amp;©_x000D_Úí!Av_x001C_/_x0002__x0005_h"AÃ¸¯ "A_x0012_å³_x0018_q!AA'_x0018_&gt;¥"A_x0008_¬®öy"AýµtÓ5"A¨à`_x001F_6"A»4E,×7!AZÿ¡_x000B_Ê@"A_x001D_,µÅ7_x0004_"AÈÕº@`_x000B_"A¶_x0001_ë}nË!A;8CÌ¡ô!Aâ¤_x001E_{í!AK´ç_x000F_å®!A_x0015_¼WV"Az_x000C_¿c*m"A?]@4"AÀÕ_x0007_N,"A´Ô}¨%Ö!AåÃÖ#T¬"AE"¥Lë*"AÊ_x000C_d_x000E_4y"AÂòx_x0013_Ð«!A0C_x001F_+X"AÊ0ÇXd÷"AZõ_x001E__x0006_m"A}_x0003_"_x000C_¼!A_x0010__x0017__x0013_e_x0008_Ï!A_x0008__x001F_[µi"AÏ¢^P_x0015__x0017_"AÞÝW¸_x0015_¾!A_x0001__x0002__x0003__x001D_w_x0012_ _x001F_"A³&lt;­%á!A±_x000E_)_x0017_×!A(_x001B_.÷!AT¸#C	"AË_x000E_æµô !A_x0006_ã_x000C_é_x0018_"Ahæ«ü_x0008_Ì!AM_x0011_Dw¯N"Aám_x001A_²Dê!AìÞ_x0004_d!A´_x0013_ùk+*#AzÑ+A¦5"AóÄ_x001F_ñ¶»"A_x0006_\Q¥_x0012__x0005_"A_x0019_&amp;aFa"A¯	1PBØ"AK	¨!Aé_x001B_&lt;_x001C_"AOø4;`Y"AE|¶Þkù!A{+»¹Þs"AÞâ$á®"A_x0008_ôð	_x0002_"AGG£Î!A)üóD/"Ag0_x001A__x001C_¸"AÏË»æ_x0011_#ABØºÚ_x001C_!At_x0018_´_x000B_"A¾!_x001C_²ûx"AÅrÏ_x000F__x0001__x0002_B®!A}É_x000F_§"AFÃ_x000C_¶G!AWpIê_x0006_"AH²08ª!A;ó×_x0005_²Å"AÐË4YA"Am_x0019__x0011_ÖÄG"AoÇ]á_x001F_"AÆâ^àÚ_x0013_"A_x0001_Ì_x001F_ô"AÓ_x000C_§!Aüé×_x0017_Kk"Aës;¼b_x0013_"AYÿ_x0001_=º!AñÇß}"å"A?,!d*Z"A&gt;¶Ð£Î"A_x000E_6n"AÛÌÖqù"A?ÒQ)Ô!Aø_x0018_½_x0018_Þ_x000F_"A_x0019_«tu!AlÀ+ºX7"AÏ_x000D_l«ë!A_x000B_ÈùO©!AJ_x000B_Û$ß!A_JAz¹ã"AcHÆp\6"AýYÉ°&gt;&amp;"A3$qTÝ_x0002_#Ap¸·ñÔ_x0016_"A_x0002__x0004_1ë%I"AAY_x001D_%r"AaQ¯ö× !AÆ[dM_x0016_"A_x0013__x000B__x0004_Åò"AD]Y³!A]_x0012_J_x000F_ã_x000C_"AO_x0006_iZ½7"A*&gt;ùùþa"A)ÓtX?_x001F_"A|³_x0001_&lt;Î"A_x0019_ËÇIÒá!AS¨;oª"Aá_x001E_ønÒx!A_x001D_ÙO"A¢Á~-!Al@Å_x0017_íO#AJGÇ"Ø_x0008_"Al?tz_x0018_"A¦'&lt;Z6("A~_x001E_)xY#A¤8]®·="AO­sá1i!A"î_x0006_ZEv"A¥_x0011_[YÖ!Au_x0010_"AoÎÊ_x000B_;1"Aì7Ãûè_x0003_#A4ñ_x001F_AT_x0003_"Aø/]myÉ"A0©Òªç"Aó×7ª_x0002__x0005_Ñô!A¸Íø%¸!AÑg¸¦B"A.b}ü°r!Ae4_x0015_¬6#A¹5ÌX_x"A$ú*)â!AóH?2²²!A_x0005_{È`Ï"AE}æ_x001D__x0008_w"A/Æ"Ó3¤!AgÝí9f!A/Tn¨à_x0004_"A_x0017_^píÎQ"AWÃÒGÃ_x0007_"AOõ_x000C_èÏþ!Ar|_x0003_ÍÜi"Ah_x001A_û_x0017__x0011_"Atû9Þz_x000F_#Ad1ûõÓ"A/qÑw_x0007_ï"A&amp;}È"AÎÀ¤aa5"AËX(__x0018_$"A_x001D_ìÚ×U"AY_x000C_'Õæ!AÔ±(|ÛÍ!A_x0013_S8¢e"A)o¿·v"AÆÁV¿'¯!A_x0008_:_x0001__x001C_c"AÃòÄØ"A_x0002__x0003_Ök´I1#AØjã_x0002_o_x0019_"A(_x0005_ YS"Aö$ôz£	"AÜ§]¶_x0008_R"AèFeV/"AT_x0019__x000D_%³@"A³NçM"A¶°	_x0017_"AµEÓR"A_x0005_¯_x0013_Aæm!A~*¡¡D+"A[u_x0004_"A÷¡áëBÙ!A/1e0²â!AçkJ!A_x0016_­_x0003_'&gt;"AWÇÝ4_x0016__x001D_#A#£_x0001_6"A"Yõ÷ýü!AÇU×ejì!Aæ_x0002_&amp;_x0007_yõ"Aöõ_x000F_M&lt;w#A^Ë"}å!AÉ Ý[lØ!AP_x0007_ªÊ"A_x0014_Y¶áÏ½!A,6ì_x0003__x001A_t"AÉT#jqª"AhnQ_x001B_ð4"AZ_x000B_(Ì_x0018_;"A-ÛÓ_x000E__x0001__x0005_¨ "AûLÿ°"Aõë¢ðþë!A_x0010_Ö- p#A,ø_x000F_úª!Aã­aßÒv"A¥Ãó¨hâ!ACT]é=ô"AÁ÷ÆÎË»"A#ø:rºî!A_x000C_ÜîÎ"AûüqN!AÝ¹:ð£!AF_x0004_Ù D"AY_x0011_áÑÉ!AV_x0001_TF!A­l&lt;/{)"A ¢Ñr!A¤_x0015_v_x0008_!A5*ãÚ"Ag_x0003_$_x001C_ä"Al/ì¶¡V"A(é DJ-"Aáo¾Å_x0008_¨"Aú_x0012__x0006_§Æ!AôtÚ_x0002_^"A_x0019_}_x001A_	¹!A©±,Î_x000E_"Aâã¹ÀÚ5"An¡Ur"AGZ¿q_x000B_"A"ã_x0017_r_x0003__x001E_"A_x0002__x0005_­_x0014_ªiu"Aàñýa_x001F_"A_x001F_8_x001D_£~R"AÆïÊñF­"A®_x0010__x0013_	_x000B_"A2¸LêÝ¹"A3®B_x0012__x0018_5"AæÙË[_x0006_M"AªóZÖ!A{_x000B_&amp;|'"AÈÖº5_x0005__"Aqn´±ó!A!Ør_x0013_æ."A_x000E_Ç%Å"AM¥_x0017_^_x0005_£!Aàv_x0012_="AóÆ=xh"A°·ÒTG"AhÅªä@|"AJ¸[)ù·"A»:_x000B__x0004_!A&lt;I2"A7s£_x000C_Ã!AÖ	ìº_x0003_«"Aéè%þ_x0001_\"A=ê$(Ëþ!A4Gá69"A_x0003_zAà_x000C_%"A/£ûó"A_x000D_@ßí_x0019_á!A_x0019_¥OÕò"ASl®_x0001__x0002__²!AÌkMËl"AÂºß;0Q"A_x0014_Ú¶Ne"Aòh-_x0002_}~"As;!AF¹çoï¹!AÜÙI_x0003_`ì!A`ûuÛ]"AgÈÒø¿!AÉi_x0018__x001E_ï"AhÒ1Ht"AViiLeÊ!AÊ¾_x000D_jÚ"A}¬`sqg"Aî_x0017_¹]_x0008_"A+Ú»J!A#Wa&amp;ié!A´pû¨Ò"Af	µ"A^_x001A_É;&amp;½"A¾Æ(ÉÅ_x0010_"AË¯f_x001C_#A[ ÝN¿_x000F_#A_x0018_µÛ}C&lt;"A$_x0012_¯±pª!A}0_x0018_Ã±%#A&lt;â,Îá"A±K«µ!A:(¥·Ö!A¾ÖÙ_x001C_"AÔ5ÅLøÏ!A_x0003__x0004_J5&gt;®|o!A¦xÖñ\±"AFG_x001B_MAJ!AäD$_x0002_3E!Aëxç®?"Ad®-¤·T"Aó_x001D_4_x0013_,"Arç÷{X"A.«&gt;_x0010_ÔÙ!AO._x0005__x0018_x"A½A/l_x0013_ÿ!A;_x0019_ó¾{"A;/ª1]"A_x001B_7ÓÕ¬u!AÃ²¢!Ars_x001A_ñðX"AOú°fÅ"AF3¡h_x000B_R"AÃ(\_x0011_èæ!A'ÚRD!Aü}h2"A_x0008_ºq_x0017_¾®"A'_x001F__x001A_L"AL_x000B_:ü|"Aóò%ðÑ±!Af¬ÊF×"A itÍ$"A:_x0004__x0001_°;q!A_x001B_·@À3"AA_x0003_«¼®"AÌ(p»ÎG!Aä®72_x0001__x0006_Ín"A¥¬È¬fY"AmGªõ¶!A(ZÐTâ»!A)ëCDï!Aßé2_x0011_Ë_x0005_"Aìáæ`"A_ZÞmá!A&lt;Ó_x0013_ë"AÃ¿6n"A_x001C__x000C_PCÇ_x0019_"A,_x0003_Ð(ë:"A¨$r°À¹"AÛ4'½;A"A¨¸):L_x0016_#AâY_x0011_ü!A7íý_x000F_õÇ!AZ3_x0005_cÚq"AöCöK_x001F_Ö!A×_x0002_^{!AjXlaÞ"A8|Þ!=0"AÐ_x0014__x001E_`?Õ"A_x0015_°X!A3!Qµ÷&gt;"A¦_x0013_¡4#%"Ax&gt;äÂB¯!A_x001A__x0004_}"A*_x0015_ïUu"Aôé1YsÅ"A@_x0002_n_x000F_û!A_x001A_©atQe"A_x0001_	_x0006_k¸ÈÑ!A^±_x0003_a_x0012__x0019_"A¹ù_x000B_¨"AcöX=#A&gt;cÄe_x000C_"Aà7 ¬6^"A×Î[_x0002_Ó"A_x0019_g½®!AªæiçÿÂ!Aù¯aß_x0012_«!A_x0005_)ð_x0007_#A8_x0007_ª'ïZ"A ibS9Q"A=_x0012_ýzÀÎ"AóVþ_x0012_"Aº_x0006_%_x0012__x0019_"AéL¥,_x0005__x0017_"AY_x001B__x0004_Ìn"AÞÅÂs!AlÝæ$"A0"là"AgØÞÎ S"AD¢LN"A_x000E_Qy_x0008_9"Aºr_x0014_7V·!Ac2f_x000F__x0017_"AÚ4ê\ç£"AÃ_x001B_Õpj"A#Ùv_x0008_Ö£"AmIA÷"A+O_x000F_ì"h"A_x000F_Õ_x000F_	_x0004__x0008_ÿ""AèGË_x0005_0&gt;"A¾A_x0019_µ%"AVÅz:"AMt3àÐ!A_x001E__x000C_kî×!A4_x0006_ÁÀû"AØâêt§"Aa&lt;ÞBG#AzR_x0017_Éá"Aò@Âaê!A_x0001_ 0U"A×_x001F_ÁX ^"A+&amp;_x001D_YÎ"ATê0²^"Af_x001C__x0014_³´A"A$¡î¤=õ!A'_x0002__x0013_(:"AC+þO"A(:±ç_x000E_"Ay_x0015_oÉÅ!AÙåîÀ¤¿"Aæn3{"Að_x0003__x000C_+xl"A©ÚÝ7"A_x0019_ò§_x0007_p"A¨Ãwº`£!Aà­zFï	"A\ã_x0005_V!A½íµ¦Y°"A¾æ_x001D_sO"A1Ëxúð!A_x0001__x0002_F	}éÄ"AÑFÿ_x000E_Èÿ"AÅ,éë	_x0015_"A¯ê_x001B_S"AÀ6ÌC"AKêW|"Aý·æÕ"A4²À	BP"A_x0001__x000C_ÇáV_"A4_x0018_._x0010_Ô"AO*¢ïE"AK_x0015_Z¢_"Aóp³£¼"AEâ$_x0007_§A"AP­fqu*"A¾úÞÉù!A×_x0016_8&lt;²Ü!A¹_x001F_ü±­"Að/_x000C_G"A_x000F_&gt;Û.ý"AT±¬_x0001_ût"AäSÿ¸rF"AÃù[ö$r"A°ÙZû81"A_x0003__x001C_	ãV"Aü_x0016_4´"AØ²ö-!A/C_x0018_Äï&amp;"Ax_x000F_ñ !AJjy_x0018_á"A$°ªò_x0012_#A4þ_x0017_8_x0004__x0006_+"Am9]?\î"A8ý0_x0001_U"A_x000F_Ð_x0002_"A/µ~ví!AöýmkÛW"A_x001C_$6Ø"Aì½8­_x001F_b"AG£H^µ!A4çUá0_#Aâu_x0003_µ"Aq»&lt;èç"AþíÙ6¥Ü"Aw¤P##"ALøTªCE!AmÅ`ôA"A÷_x0003_+£ÛI#A_x001A_5;"AÍÂ÷_m"A·©_x0005_"A§; !Aæ_x001A_FÃ½"A°6	Ø_x0006_;#AvÕ5Q`"A_x001B_ãÒ_x001D_JG!A§R).Úk!A2:Ï_Yo!A{_x000C_dÑ_x000C_"AÎ_x001A__x0014_FB"Asó_x0003___x000D_"A7_x0012_+¤`"A¯Î;[Cz"A_x0001__x0002_g¾Æ_x0005_Û\"Aõ·ãvÖï!A³Ñ_x0015_Þ×µ!AäÀ_x001F__x0017_×!A"ý4Á!A,æ±x;!AÝX?ý%"Aæ_x000F_Ihx"A_x0012_Lãæò&amp;"A)¢_x0018_ÿ^¨!A]·R¶"A_x001B__x0003_°n!A·Ê¼Îç_x000D_"A_2SO{½!AâjÆMÎ_x000E_"A2±/ÅÅ"A÷¢ÿKì"A±C9Î"A_x0006_ê©®ã_x0012_"AËõT2õ¹!Al0áRÌª!AÊFÇ×1Ö"AB@»}í"Abæ-3"At_x0010_gÇ½î"AL_x0008__x0001_¤_x0007_"Aút_x0002_3ã!A_²cÎ"f"Aùku_x000C_$"A#^Wu"A_x0010__x001D_Ü¢tó!A__x001D_-÷_x0003__x0004_ÜÜ!A¦×_x001A_e¸7"A`3_x0010_¶ÿå!A_x0019_¿(_x0002_F"A¢¸ª;¥ã!A#_x000B_Rh"A5zoO_x0006_à!AÎçâFx_x0017_"A­\9D_x0004_#Aö_x000D_JlÃè!A217I§!Aáf¦zê!Au5Æ%¨!A_x0004_)bÑ_x000E_X"A·ýnx_x0001_k"Aéç¥_x001E_	"A_x0015_ÇÐ¥"AKÌç"At_x0003_.C×!AêCd_x0004_"A7Ë3x¼T"AÔ*Í_x000D_J"AíþÑ\ê¼"AÔ#° q"AOAÛPm"A"_x000D__x000C_d_x0005_#AËù÷2Ìú!ASZ!"AâàÌ|&amp;O#AR Ìã_x000E_"And}YÂ9#A	æ/ºÂ!A_x0002__x0003_qºð_x0018__x001B_"A,ãRÚ_x001F_#A1£Ø_x000B_{t"A_x0013__x001B_ïó$û"Aðv&lt;yJÁ"A_x0008_1Ri)"Aú%Ø0N|#AVs4!HÃ"A°Gw7"A_x001E_íÎÊd"AÕ_x001D__x0010_Ëh_x0003_#Aý»5KÂ"A :uü_x0003_#Aø4É5E×"A_x0019_&amp;_x0017_~¿"AI_x0008_i!AP5Þ_x0012__x001B_«"A£üè_x0017_"AÁ]-Å_x0008_¨!A_x0018_éð^À"A,ëó_x001F_"AÓT¢?µ}#A&amp;I\"AZ_x001E_o½Ø"A_x0001_3ÕÐ&lt;Ü"A!E¨Z_x0015_Ä"A_x0003_ö[QE#A_x0002_þ³ª:_x0004_#AVÝQû_x0001_#Aâê;/§"A/jp®_x0013_"ALãðó_x0001__x0002_ùc"AÅv¿MÙ"AÊz_x0014_Z_x0007_"Aétüqò×"Aù(/z4#A^}l&lt;]"Aoð¸;áe"AÍÀ)OºÕ"Aä¡_x0005_QÜ1"AN¯Yò"A¦+_x0005_#Añ´Ó_x001C_Nj#A_x0012_YÜ£_x0017_¨"A°ôz-"A_x001D_`_x001D_åÏ"A_x000C_¦6:Èª!A_x001C_l_x0017_Ëy"ALÖ?ÎÇ!AþMU6_x0017_ÿ"AîS{((¢!A_x0019_ûãÇ&amp;"A;³&amp;£"A_x0002_Û¬/H"A"qðB%Æ"A@J_x000E_}#AèaÇ-"A©=¨_x001D_¶"AÇ_x0019_ß"A_x0017_,LWê¬"A-Ó_x0015_;F"A¯gY+ë!A_x0017__x0014_û}©4#A_x0001__x0003__x000E_`3bÇN"A*)Ö&amp;"A_x0003_ü_x0007_^^"Aðz2iÙÚ"A2ÃøäVÕ!A7l_x0013_wü"AxÆÆÕ"A4Ñ&gt;_x0003_DC"A¾È³÷º"A ¤Z_x0006_.Ô"A;Í}¸"Aó`u%"AÚË·t­M#AÄúz"A`5X¥"Az)_x0006_±i¶"AóÂþ¤b"A_x001F_ôëmÒ"A_x001A_Î&amp;Au["AJ_x0015_þ__x000F__x000F_"A~ç *Ð"AÌ}Çîôx"A±C:þ_"A©SjÂ_x0010_["A!	_x000F_0;#A_x0004_På¢ê#A±ÙÙ_x0012_Õ"Ak)¥Ò_x0005_"An5_x0014_Ûä!A_x000E__x0002_æÎý!Aìª²øn"AÅV}_x001E__x0004__x0006_×ý"Aj ô_x0003_k"#Aå×R¶/°"AC×{)ÆJ"A)ÃÈÙ"A:ºÝ$8ð"AÃ®_x000B_Ì_x0005_d"A	ÙÜAé"A_x0002_lýYo_x001B_"AFñ±()#A7_x000C_lóÊ"AâWk_x0001_Mt"AN¶}0ªÿ"A_x0010_å&lt;?_x0018_`#A¸Éâ	_x0010_²"AT:¦ÆÇ"A5)ò»ª_x0014_"A^¥É£_x0008_ô"AªãUü_x0006_"AW_x0003_Vå!_x0019_#A-,M0º»"A_x000B_O²¿_x001F_o"A°'_x0010_#A¾}bPY_x0008_"Az:gcÁ-#A=S£|_x000B_=#AJ_x0001_ÃÙ×"A_x0019_-_x001C_,Ø"A H¸_x0014_/ç!AbIöø¯n"AWUv¬!A&lt;v¿_x000F_oü"A_x0002__x0006_oø÷_x0003_2^#A_x0003_ÇÕ_x0012_ão#A}ªû¹×Ù"A@}m®_x001E_ã"AAVîó_x0010_3#A'GÞz_x0013_"A·Õíà#A`âÉÕ¢í"A¾_x000E_¤å!A­â}£.#AI`K*HÛ!AA·Î_x0011_"A©eªt|&amp;"A{:_x0005_¾Z#AØûéWê"A_x001E_øä¥/#A£_x0005__x000F_²î!AVßÑ&gt;O"A1_x0003_bçÀ"AÁº4#­ó"Aæýà_x0001__x001F_Ä"A(¦	OU'#A5t_x0008_Ú­Ó"AÂ³_x0004__x001B__x0004_"AäÜHí»°"A¼2ñ_x0008_Kï!Aì2H1ª"Aµ3Óè0#AÆ_x0014_ßw½«"Añ	i2#AòX0_x0002_ä!AÒ_µ@	_x000B_N¼"A(²_x0006_kó"A_x0015__x001C_D0"A_x0017_ávâ^"A_x0003_._x0003__x000C_­"A,d«Þ_x0011_#A¼üaGs#A¥´á_x001F_ä!Aú_x0018_¼"Aqÿ£z_x000C_¯"AÍ._x0002_#A¢àLî"AÄ_x0012_¥ï_x0005_}"AïÊ+È_x0002_k"A¶¤ly_x0008_&amp;"A8?ætúÙ!A1à(It:#At¤+ð"AÎñ¦ÀåN"Aðma¥(×"A_x0017_	&gt;_x0001_£*#AJ}_x0003_ZÁ#A_x0004__x001C_$µø"A	1_x0005_²!A×ö^+"A_x0012_?´Ç|"AÕÅñd¨#A%7% _x0015_#AÃ®øZª"AàÚªáÕÀ"Aí®Ye_x0007_#A_x0018__x000C_0&amp;_x0017_"A_x0001__x0004_Z»c2#A_x0001_5¤:+#Aÿ3P-{ß"A¼Tµ÷_x0010_Â"A_x0002_á_x000D_Ó"A¤D)²(Q"AÇÒì_x000F_#Aðóò½"A}`ßÀh}#A]ã_x0007_Öí"A+ðVWD"AÉ_x001E_'_x0016_m"Aß­ _x001B_½À"ABHµ_x0003_©^"AÈ_x001D_j.·_x0008_#A[û=ªÁ"Aº¢û"Ó"A_x0018_-!!&gt;"AéÂ4$|"AµLLy_x0002_#A5Q_x0010_±®!AnÖa_x0005_¢Û"AÃ°W_x0005__x0012_#AÀ¹Kè°³"A_x000E_´$iG #AièÄ;1×#Aò§P]"AÔ_x001B_Ç:À5"A_x001A__x0015_69"AúýNÊ_x0003_¢"A_x001B_-¡J#AÄ_x0014_÷E_x0001__x0004_ïy"A_x0002_rD#\"AÅrÓÝóÞ"A_x001F_Àíbìï!AU("´jf"Aú[².5%#AAÎ§(#A_x0002_Òÿý¨y"AÖ°T?_x0006_x#AÁ_x0019__x000C_óp"A~'R|x\"AU_x0016_åÝ]:#A/¦xþ©#Aù)½_x000F_"AÓ_x0004_ÿñL"A*_x001D__x0015__x0006_"AP×_x0015__x000E_ÀÅ!AÙ¯:o."A  ^®"AºBtHk#AâU_x001D_©ª_x001E_#A_x000D_Öo¼§"AYL²uJt"AÖÂYdnâ"A4_x0001_:ôÏ"A/ùV&amp;"A_x0013_e÷_x0010_J¿"AYçú6­"A_x0010_û±4,#A_x0003_/Y_x0014_Ð5"A5ÆZÜ9¹"A_x001B__x000D_àq@"A_x0001__x0002_m[×Ó_x0004_"Ab'_x0001__x001C_ÓÉ!Alñ²X?_x000E_#As3ÞDÚø"AÀLàa"AºaßZÙ!AVÍr"A4_x0015__x0002_""A¾¿0VÎ"AGÀþéÿ"A_x001E_UÚ\Ç/#AØbÉ¹"A(Sk`úF"A±o7nÂ!AgÿÞ)§H"AîCT_x000C_l"A^_x001C__x0004_ãýz"A_x001E_ª-Ì"AfLMçz#A_x000E__x001D_ô_x0011__x0018_"AtÌZ_x0011_æ!Aå&amp;8íQ!A²ïÉÝ^T"AE1V&gt;´ä!A_x0011_[­w.w"A®eÇ¿#A)cD¨_x0017_:"AøágS÷?#Aü&amp;á&amp;]"AUÜ)2ã!AÚTéiN"A¿.P_x0002__x0007_&amp;´"A®&lt;÷r_x0018_£"AúÏå:_x000C_V"ABïy_x0003_#AÅÒc{ê""AlÈÙÛý"Aõ %É­&lt;"A¿`®4-#A_x000C_Ù°_x0005__x0016_@"A_x0019_ØODSÆ"AC®á_x0010_#A&lt;ø:vO"Aô¾ìAì"ARvj%Ý"Al¶ºEÇ¹"Ai`¾ú½"A^'F_x0004__x001B_I#AöÂ_x0014__x0001_3_x001A_"A_x000D_¯J0¥"ALk¹_x0008_#AÛÚw;CË!Aé_x0016__x001D__x0006_'#A_x0010_í°8º!A_x000B_µíüÙ"Ae_x000C_V¤0#A.v}Ù"Aøy_x000B_d¯_x0006_#A_x001F_Tkt_x001B_"AÒw¢_x0012_[_x0004_#AíÛ_x0018_ºQù!AÑ_x0002_­s`"AÄPë¢òz"A_x0001__x0003_¬L_x0013_|b"A@_x0005_Ü}XM"Aï¦Q_x0001_j`"A3Öþ¡«"AåB_x0010_§"Aq¿ßG_x0008__x0001_"A_x0004_~#_x001A_Æ%"AÿâïÓ_x000F_'#Aþ&amp;MÙY"AÃýê_x0001_6$Aò_x001C__x0005_î¤"A_x0004_Z_x0002__x001E_¢"A W_x0012_D^B"A½é_x0002_vÆ³"AÖH_x0004__x000B_;_x001F_#A9à_x000E_KÅW#AøY­ÍWh"AüíÍÃ_x000F_"AÝ_x0012_|¯"Am¨½_x0002_µ"A_x001B_µ²Ãóé!A§ $ê_x001B_©"A jUã×Ö"AãÃ_x001D_ã"A0£èBá"AÈR©=(#AICDb"A(*Â&amp;!u"AâU&gt;¹~R#AXÈ_Ø_x0006_-#A{Ö¥aÿg"A¼)_x0010__x0001__x0003_µ_x0004_"A_x0011_®ðLÚ"A&amp;n-Þ"Aò:'_x001C_}a"AïDÉôI"A~ïeGú"Ai[Ñýâ#AO_x0002_Uë1"A0Úëü"A2Ö_x0012_.´^"A¢_x0008_ÓlÈ"AF¬_x000D__x0018_g§"A9}ÖÅ*{#A.l$¯"A?OÞZ#AºÅþäbÑ"A7¼4Ì"AW_x0005_ª_x001F_Ð´"A#^ÛDö	"A7Òï4Tv"A_Ïïß!AI_x0017_'b³.#A|`Vèf"Aþ¥õ¾6#AN(_x0003_Î_x0007_"ACT:Ò"A_x0018__x0003__x001B_w_x000F_Ü"A}¢HS"A:_x0003_uÔe#A­_x0015_vL¦"AÀø"þ!Ag÷îÉR#A_x0004__x0005__x001B_Ì¼"A_x000F_½_x0014__x000B_#Aäkÿ_x0003_º_x0003_#A.~ #í#AÙ}­Ò=#A_x001A__x0007_Ûô_x0002_ì"A_x0018_xxØ_x000B_{"Aã'R²5"ATîcïêR#Ab`_x0017_Õá_x0005_#A½_x0019_âÿ#r"A_x0012_^_x0006_«õ"A:æl_x0017__x001C_Ù"A¹Ó3A+"A'WéèÈ"A~ßüGCs"AEçÆâH"AØf_x0001_æ¬#ARÄüúk$"AG)û_x001C_5¸"A_x0013_ºMú!V"A)Ñ3h®"A¯_x000F_Ê_x0008_"A¶Ka¿!q"A6tW(Æò!A£,ÒV?'"A_x000F__x0003_'#AÂ_x0007_&gt;c"A iCvz_x001F_#A{û9è)T"A!%_x0014__x0018_0Ø"Aó%_x0002__x0007_p"A_x0015_rJ­_x0006__x0001_#Aµ_x001E_»óB!AdÄ_x0001_´wG"A\_x0001_BV"A_x000F_(ÏB"Aî&amp;o&amp;Ëó"AMÕã_x0002_7B"ApÂÖ"Aâ_x001A_Ó­÷"A]*º³DL"A_x0011_n§2"A=_x001E_|_x0003_"Aò{_x001A__x0017_Ð0#A´+ý."Aã}í_x0004_ë_x0016_"A$^*YN¼"Aa&amp;ÿµ Ë"A@fº¾ÛÍ!A_x0005__x001E_¦hì"A&lt;²ÌÚg"A;, µÇ5"Aí£ÖÝ«é!A¢p¦X¾&gt;"A_x001F_U4"AÆ³b"A]3´¥_x0010_Ð"AFlê[Î`"Axo×_x0015_|"AþACé&gt;#A½$ðçúU"Aè»A±_x0010_#A_x0001__x0002_ ÎÉ#ANX«Ü3¡"AòF_x0011__x000E_0#Aºíe&gt;k"AÀ¿-_x0011_1##Aìh¦¸ø!Aâ¯j_x000C_ÁC"A"_x0010_¾#ñ_x0012_"AH©"_x0018_$T"A_x0005__x001D_-_x0006_lç!AaÊê¿³"A©_x0008__x0006_á_x0005__x0002_#A6/Øi"AÙÙ&lt;(ö!A_x0016_ËûÅd"ATT&amp;_x0014_##AZõ@H$#AÕv9 È"AÛ^ð´%Ê!A7r_x0002_±£"AÝÃ_x0001_î_x000E_#AI~pì&lt;_x001F_#A$æNÉTÂ"AQvlVY"A&lt;èäºnk#A4_x0003_Nø%E#Aÿ¼FÇ]#AÜ#2Ç¶"A_x000E_û2W#AÃ_x001C_n1«H#Aeº½+`t"A_x000F_â_x0018__x0001__x0003_Eñ!Af·YÝ)"Aûý"%H#Asl_x001D_·U"AD_x0004_b_x0001_ "A_x0003_=Á®î¯"A__x000F_U_x0017_#A(,ô³_x0013_l"AÛ_x0014__x0005__x0001_#AÃµàO"Aâ]r#X_x0005_#Ajd:Âb"A	Ð@_x0013_£"A¤_x000C_cá_x0017_#AÑ0Äß]_x001B_#A¬£Ê£¦"A&gt;çéXòq"A­_x001A_vl¿"Aß&lt;ª!A_x001E_LÎ_x0001_&lt;Ê"A½ò_x0002_q	±"A L_x0008_¡"Aöb_x0008_öv"A=_x001C_èÏ"AJn_x000D_í_x0005_#A^§ð¸Ý8#AÜû_x0012_[å_x0011_"Aa¯.ÅªÌ"A¶_x000F_Ø-"A_x0005_yêo"A*øÞ#"A_x0011_ÉlÕ_x0012_Ö"A_x0001__x0008_PNfJ-Ã!A_x0019_Gî"A¿V®_x001B_vj"A^2¶§(ï!A_x0019_sw_x0013_=#A_x0006_g`·å"Aã,ïb+ó"AH|%¸_x0007__x0003_"Aÿ=Ç#A/©Û_x0016_i"ASð3£·"Aæ× %Ç"AOSQñ"A/_x0002_§Wõ"A_x000B_îã£"Aé_x0008_aO:"AÆÂ£\iÃ"AbH$	ë!AÎàéêlÓ"A~0z_x000F_¢"A_x000E__x0019_Ú{[_x0004_#A_x0010_ªOR"A¸ßÐQd"Ah¨u "A0p8}ç"AÙÀø®=W"A£_x0001_ñå"Am²È"ASJ°_x0005__x000E_m"AZê#­§Ì"A&lt;H,ï"AÏAâM_x0001__x0002_º;"A[%_x0006_¢}"AükX_x0010_tÏ"AsÂ¿+¶"Ajæa¶×"AaYdú"A¶Ub,Ôò"Aq«_x0010_#A¹9_x0015_Z¢"ALànþL"A&gt;_x0006_a:é0#A7Ù±7õú!A_x0016_ÕóBA#A¤ëßD"AY¦Ø_x0008_Ã0#Að]	_x000C_¶!Amãîi¿"A`ÞÚ)æë"AÙ-+Ì!A¶CX.ÝB"AÈ²²æ_x0001_"A}_x0018_aëô"AÒÜ_x000C__x0012_"APã_x0019_)ÇÜ!Aö[_x0005_m__x0019_#Ajf)æb2"AjToE#Aó¬_x0002_%#A²{_x0019_{·S"AC_x0002_ÍZ"An4sN"Adv3"A_x0001__x0003__x0012_[_x0011_~_x0011_!Au_x0001_3þ¤_x0004_#A'8*áÚ"AøË)S³c#AÔt/3_x0010_ø!A»øâ."AZ5Í_x0019_m"AîPÃ_x0002_¢Ò"A±_x0004_µ{"A_x0003_}¦ÂIk"A@$£ÞR"A0I¬H"A±B];ô$"ADÞDÄÊÐ"AZ¢EUQØ!Aê¶Y=F_x0019_#A_x001F_¹Á"½ñ!A_x0015_)_x000E__x001B_"A_x0012_ÂEÄé&lt;"AâõþpË"AÏÞ×&gt;Î"AkÞ³Ø"A4r¶Sþ"AzXgc!AÌ_x0013_¢ª"AÚí$ÛZ"A»vò&lt;³"A§U^.="Aÿ¦_x001D__x000D_}"Aä_x0012_2¦C"Ax]k}àµ"AÖ²i_x0003__x0006_ÂC"AÓ__x0016_çV"ADy1tÍ¯"AcR£%s"A_x001F_¢_x0013_P"A_x000B_ÿÈ_x0003_?¡"Ajü'¯Ã"AôY¨K&amp;t"Aú_x0002_Þá"AI_x0004_¶¤í"AõV_x0002_Óô_x0018_"AV_x001B__x001A_:."AYOø_x0006_"A[@kç"A}_x0019__x0004_	"A&amp;í¦_x0018_S_x0013_#A)%8v×"A9_x001C__x0005_çx"A»áÂ¿_x0019_#AW_x0005_P_x0016_Ø!A9èfqQ"A_x001F_:àq&lt;"Aû¿¾u%ä"A¼,¢_x001F_é!AA+_x0016__x0003_Ý¤!AJ×¬_x0017_D"AAxìð_x000C_"A_x0012_ò+_x0001_x¸#AQÞÍ|ÂÆ"A/`âvQÒ!AÙ©Ðâ=#A:0"%S)#A_x0005__x0006__x000E_iË_x0011_áü!AT´©KR"A}N_x0014_Ç_x0013_¼"AøOÒ²?"AÎï¶_x0010_5_x0004_#A_x000C_îE¾cD#A_x0005_D"_ñ¯"Aïï`Ü_x0015_#AJá]¡6"AI5äïÇ_x0019_#Az`&lt;Ý-"A×ûä_x001D_2"Aäl_x000F_ÿôL#A!{èëa"A_çvÜX"A_x001C__x0018_J÷_x000D__x000D_"A³[õÁ_x0002_£"Aö_x0014_nG#A_x001F_¢Ox#A¢¾_x0019_»_x0001_("Aû=_x0006_J"ArRJ_x0003_@"A_x0006__x0004_¥Hù"A+f&gt;à½Ó#AuÔ_x0012_Xº"A«W2z"A_x001B__x0002__x0019_0&gt;;"AÎSÕfá#A_x0003_¤¿×1k"A_x0005_0§´Q÷"A_x0008_ý±_x0015__x0017_#A¨É _x0004__x0005__x0014_"Aô.(úþË"AÂæ)`"AÔËÇ¥_x0003_"Aëh!lô!A*ëå¾8"A@_x0014__x0014_¿àj"AÉ '¾ð"A§5±tµ"A¢µ­Äj"A)Bµe"Ad_x001B_ôr#AçVd _x000F_"AZùð×7_x0007_"AR?¬§O"A&gt;Üe_x001D_@"A!b´_x0007_Û"Aó¹Óèx"A&gt;ÂÙ_x0002_(¯!AµÓhDª"A	¶B _x0001_#A¦0®];W"AÈÞ]À"ARÆw_x000C_ã"AË«À5+"A_WWz©"Aj:õ_x000D_{é!A8·ÓªWÌ"AÄî_x000F__x0003_#A_x001B_Ý¡_x0001_i#A½¶­_x0002_X"AÃ_x000F__x0015__x000F_fc#A_x0004__x0005_¡\«_x000C_RY"AH&amp;$e.Á"Ayd_x0015_{*"A_x0003_	ÞI"A¸'0_x001D_!AÕ_x001B__x0008_jÛ"A¿&amp;È¯"A&gt;Ü³;_x0017_#A_x000D_3Ö¤$"A_x0005_ÌT_x001F__x0019_*#Aú©¯ÞA0"ABà7Q&amp;e"A± _x0003__x0001_8#A-&lt;f4Dì!AßÉ§qVK"A_x0014_Ö»}&amp;x"AÚÓAQÔ!AðVîM_x000C_#A4Öé;_x0013_"AA_x000B_\_x001C_g!"A¥Á2Õ}"AàÝ-$#APNî4Þ!A_x000D_ä§ß_x0016_&gt;#A®Ýe_x0013_"A_x000E__x0003_Ã_x001F__x001B_"A_x0016_(_x0011_êÔ_x001D_#Añò5µ_x000C_e"A¢§Òjh"AÁô_x0002__x0001__x000B_f"A¨áo_x001C__x0017_t#A_x000E_P_x0005_¥_x0002__x0003_y_x0008_"AÃ[ÞÒéz"A8ò_x0010_w_x000F_`"A¨ºâ26#A}â¢/_x0010_"Aß_x0001_ÊÃl"A	_x000F_æº_x0019_#AäÜ_x0004_SwX"A²Ö,ë"AZ{9Ø_x001A__x0015_"A$Q7b"A®Ø]ßún"AÏÆ_x0004_|U"A_x0013__x001C_øÕ_x001E_"A)ÙK_x0008__x0004_¥!AÉjÖÚ¯"Aa'õ_x001A_;"AòKK^{ò"A_x000F_;bh7 #AÊ&lt;V#"A_x000E_Ðå_x001B__x0007_Q"A¹ÌÎ_x0005_@L"APD5:_x0001_#A&gt;ðqxðÊ"AhC8ÐµI"A_x0016_¡¥df"A$ªm_x001D_A"Aì_x0001_ªvÿ"A'_x001E_ÙKr"A§Ë_x0006_£4"Anaäûs"AÇém"¶"A_x0002__x0003__x0019_ìÆ÷c"AKÈ_x000C_oò±"A_x0003_ú_x0001_U^:#AD]ú"#A_x0012_fj_x000D__x0005_!"Aà_x001D_çÉú!A_x001D_R3Ô"Aàþ/¯+Y"A,_x0010_@q9#AÉ¿;÷©L"A÷ZÈ_x000E_'#A;|&gt;_x001A_ê"A0aG&gt;öì!A_x0016_¿jJ"A÷`që_x0019_"AlU_x001E_"AÌ²wð_"A_x0014_¾l_x0005_àÔ!AëÖáVÖ{"ARïGoRø!Aå_x000E_Ð_x0013_­÷"A_x0003_÷wÖ"AÝ2~X_x0006_"A¤ÙX _x001A_Å"AÞç_x000C_äÇg"Aª_x001E_kúþ_x001C_#A_x000D_+¢Êh(#AM¾t´]Ð!AH².êØÒ"A _x001A__x000E_+*+#AØí Ñ+_x000B_#A_x0018_b`}_x0001__x0004_Ç,#Aøþ_x0003_±"A½­ES"A_x0014__x001A_øñ_x0014__x0017_"A¶~¡Q¥"Aðr_x0003_üzn"A¤»4èS_x001F_"AÎcå_x0001_J¨"AÏ¥§á_x0005_#A&amp;CW"Aõ_x0005_'sQ×"A_x001C_38v#AÏ_x0015_] ¬#AÀs¼òa_x0005_"A:ÛwîaÉ"AØÝoö#A4øfÎE"AH¯»8"A;»_x000F_ÁÖæ"A§_x0017_éO"Aî_x0004_ÅÑq4"Aî&gt;u^ð"A±swû_x000D_Q"Aäpu_x001D_}"Açè_x0002_ä("Aqndñ_x0019__x001B_#ABMWw_x001C_#AhsXN³2"Aê8µ´"A/¦ê_x001C_Êp"Aåâýf"AhzX»ïQ"A_x0004__x0005_cáÆ_x0012_"A_x0004_ hè"A©:]S]÷"AËÓç_x0003_"ArªÅãO"A_x001E_Ä_x0012_ið!A_x0017_CTÄì"Aé¿ê*_x001F_°"AN©_x0013_u_x0018_"A¦p¡/l"Aí_x001B_n(C"A¥·_²"A&lt;jf®â!AKx~õ["A_x0002_u_x000B_òp_x000C_#AûfË&lt;#Ap$_x001A_w_x0003_)"ABú_x001A_6Ó!A_x0014__x0013_8QÀ_x0006_"A_x0019_Ñöê¤"A¬(B/1ç"A¤éË1}_x0013_#Ag»_x001D_^A"AlW3!Ð"A}XÉ´»f"A_¤ü	e#AlôPÎ¡/"Aäv^I_x0001_#A°@_x000C_o]"Añ³{T"A_x0013_¢dhrd#A_x001E__zJ_x0003__x0007_¨"A_x0005__x001B_D_x000B__x0011_C#A_x000E_·ÿ}È"A_x0003_«#éç_x000F_"A-·¹_x0015_K#A_x000E_à&lt;ÖV"AIÃ_x000E__x0004_î_x0001_#ABjb0¬V"AÆ.AF#A\_x0017_&lt;Ð	Ù"AáÀÙ»ÎÆ"Aé-_x0006__x0010_¬"ANÎ9ã"A_x000D_s¾Ù"Ai*4úqx"A®Ç´	#Aàß_x000B_ôý6#AØN@_x000B_S»"A8èÑ ¾^"A½¬`ê"A_x000D_·_x0002_#Aã%!"AlWûö!A$_x0008_Go|¾"A¢f+:²_x0007_#AÅë	t"AÐ¿ýàWí"ALþ×_x0007_Èþ!A4²W£!Azå¥_x0004_#Aõ	3ÕÊÆ"Aõ	cÀð!A_x0004__x0005_Yhu6È¦"Aö&gt;â!Ãq#A2Ðÿ_x0017_È"A%¨úg"AD&amp;°Ó["AÝØè_x0002_hB"AtÍ*¬P\"Aù_x001E_òJ"A;Ü_x0001_ê·"AJ_x0001__x0016_NðJ"AçîüV§"A¾ÿ_x0015_Y_x0006_1"AúæË_x0011_ý"Aw®_x001A_Cë"A¥@UO½"AÃµ_x0003_p"A?V$ &lt;F#A@r_x0015__x000F_$_x0011_#ABû¾_x0006__x001A_ä!A_x000C_:vcfK"A¨^Wl©_x001F_"A¬ºþd6ß!AlE÷Îí#A~%¢Ùðt"A,¦ÜÕÀ¿"A_x0002_JO_x0013_[í"A|"Ñ_x001C_s"A=Ø_x0019_ha"Aoö´°"A¼\ÃL_x0001_"Aë%E­É§"AÖÉ¤_x0001__x0002__x0011_Ô"Atwb	ó&amp;"A.ýó±_x001F_"Aô{ve;à!A[_x0004_0Û	è"Ai÷¶"A;¯&gt;Åë8"A_x0006_E³Õ!A_x0019_Ï F"A1¬e_x000F_ _x0010_#A_x0014_ÞUvAE"AÉûôa¦"A`Ë)7Ò"AWB·D"A4¼~ù@#Arüñy"Aãè¸"AUJPº"AdGDä"A Â¤lµ	#Aê_x0012__x0013_î"A_x001A_ýÄ"AWºT_x0019_&lt;#A_x000B_ùÚ_x0010__x0004_&lt;"AÚ_x001B_TÉº!A/_x000D_²åÇ"#A¿Qt'§Ã"ARÛ*Ãw"ApsÌ"AZ¬!³CÜ!Ad_x001D_fñ"AÖ_x0014_Ðk"A_x0002__x0003_¤ßÂÁ"A÷+¸_8#A_x0007_åüÆ"Aà_x0013_n(ð"AÃ_x0001_ÅE "AÏ¿¬«|!A­_x001B_DÊµ!AÂÁÇ_x001A_ÿ"Ay­Md"AõåÑ?ó!AíKaU&amp;"AH¢_x000E_ÞÇ"AM_x0008_9_x0013_;#ALÒÐ_x0019_"AÔòí0!A1Ãx&gt;Ä!A&gt;ôwæÒ®"A,õ_x0014_g_x0013_	"A_x0018_´äÍæ!A_x001E_}y'Ò4#A Eyç°"A_x000E_s6Å¶#A\_x0005_í!A_x0001_HAïBZ"Ams,x_x000C_#Aðö&lt;ÀIK"AôN©í"A/i_x0004_+;Ô"Aî_x001E_/\Ð{"Aeú![Q÷"AOâ_x0007_T£"An_x0001__x0006__x0007_i"A_x0002_ ¢!"Aâ_x0004_Bd:#AÕÜ±ÄÅ!Aö_x0001_¾_x0014_·_x0004_#Aa¬®zë÷!Ax]°_x0017_"A ¨Ð_x001E_&gt;ï"A_x0015_m×uö"Aæ_x001E_õ:Y5"A¦_x000D_éxL"Af÷_x0004_{1Ü"AÒ©­6µ"AÜõÒ¥z"A6; ¿"Ab:&lt;íð_"Amº¨à³ÿ"AÒ×Ça"A]ðt(¼"A®_x0018_._x0014_P	"A¤Î_x000E_\_x0005_&gt;"AÝlE"AsÖ_x0003_¥íñ"AîÂ\"A¬pÀó_x0011_#A¶Ù¿{R%"AXÙ_x001C_45µ"A#_x001F_&lt;0£"A¾Së°À!A+Í$ÔÄ"A_x0012_|¯§T#A¨ðõÞ_x001D_"A_x0003__x0007_	_x0016_kKjW"A~bHùJS"Ax^_x0002_~ÿ"A*sº¹t"AôC_x000E_µ³#"AæúlÄÛ"AFKkl]è!A*Ò_x0019_zð"A\½çÅ!A_x0006_ò;3_x000C_"AýÛ"lEK"A[326_x0012_¾"A_x0013_¢Ä­Zü"A_x0005_,_x001B_ºÅ"AÑÞ·_x0001_"ABzR_x0003_"Au]¹¤MI#A;]"A¤¼_x0010_×fÚ"A.cÜÇ.¶"Ak_x000C_Ì(d_x0017_"Aj=£_x0003_"Al_x000C_-$ÅØ"A	¯UòQ@#A÷NÑI7"A_x0012_¼!ýñç!A;{_x0008_§"A8Ã_x0007_ü¥"A@!º.;à!A{&amp;%í=#A_x0004_$È¡	"AP_x0007_è¾_x0008_	@¿"AA¬&lt;0"AñØ_x0003_ÇðÄ"A$×«®~="A§ÜÃåJÒ!Aùà_x000C_û_x0005_"A_x000B_)_x0014_\5"A×F	¸^	#AhÌ¼_x0005_"AÇ#_x0002__x0001_qÄ"A¡#Jã¾0"A_x001E_f_x000F_h_x0004_#A§Ñ¨ É­"ADÝÎ3"AoP&amp;Yæ"Aõ^ªV©#A94s_x000E_O_x0005_#AULjZne#AîÃ¾­³!Aï·§çÔ"AZ{aîö"A_x0016_¸"AÝ!B_x0002_T#Ap_x0008_9óËÕ"Aií_x0007_¾"AýO_x0014_"ý"A_x0004_É_x0016_aÑ"Ad46D"A6gtÑ_x0014_^#A=ì;U¨"A_x0004_fÄW_x0006_"A[P`	}"A_x0001__x0002_ó2ðhH"AVØ§Ç_x0010__x0008_#Ae_x0001_z)¯"Am6T¶ü!Aü²_x0018_ñ!Aü¦à®A"Aíd5©0"Açó_x0012_Ùè"A&amp;4_x0015_q_x0019_"AÜ\_x0002_ZÚ"A&gt;Z_x001F_7Q·"AN	Iù,H#Ai2íþÄ"AÔøÛÇ"A_x0003_ÂCà_x000F_#Ad²ØÈv1"AgÜ_x001A_"Þ¼"Aà­-#AD/AíF."A)ß¸kç_x0006_"A;2°_x0013_Ñ_x0015_"AÐ8ÑØ2¸!A_x0004_WRÿ"AsÁv_x0011_¤y"A~§ß¯Þ"Ad½-Äöß!A1û_x0001_[Õ"AµAbÎÙ"A_x0011_ÏcéX"A_x000C_ À®G"Aé;Vòª!Av_x0011_b_x0001__x0003_È§"Aì»)0"A^=Ò§|Ð!AüÍ¢_x0015_r"Aø¡((ö"Aqé×_x001E_Nî!AÊÔ8øE¶!Aµ`Awð!A~w¹&gt;U"A_x000C_àî[O»"Aü¦Îö}"A×dA"A³3]OÚc"A.1Qóö!Aç¬: Ñ"A_x0014__x0008_9#Au'ðMÉ°"Aò	ÉåHG#AóÓ§¢ýC"AßS2|Q_x0016_"Au_x0012_ Aî!A;e}V»S"AVXP´E9"A_x001F_¥_x0006_*Ár"AÄE*Tß"AÃ]_x0019_Äõ$"AãN¦÷,_x0014_"A@y_x0003_¡(_x0018_"A_x0002_À_x0003_¶"A;!3Ü7"A®¦N_x000C_V"A²_x0002_E_x0003_æð!A_x0001__x0004_R_x0014__x001A_{¦!A÷-zsõ=#AÎm­:ò®!A_x0013_æ _x0014_q#A(_x0015_d_x0011_2"A_x0013__x001D_ZÚû"A^ênh_x0002_r#Aý\Æ_x0007_"AnØ?_x0016_°"AzÅ£X!H"ACGbÝ¬þ"A_x001B_)qÂÍ"A_x001D_ÔÒæçF"A_x001F_!A_x0012_o_x0016_%,9#ArV*Q#A$C¬æ);#A.Í:_x0016_72"A~ñÁ3_x0006_#AfN(_x0017_â&lt;"AP(^"AÚJ¹_x0003_èó!Aî÷s.ÃD"A)?ó Y²"Aâ_x0017_hï"A(*Ã_x0011_J"AðãÌH+"AÔ4D_x0014_"AËù,¢J"AÃJ\ø½y#A!w+)cx"A_x001A_c»Ç_x0006__x0007_®*"AD)bnó2"AÝh»Ï_x0005_r"A¼I_x0013_z5¿!A_x0018__x0016_¿u­q"Ag_x0014_@ãïe"AÚØ«T?_x0008_"A9wöLW3"A466ãö!A0m_x000E_Õß"AU_x0004__x0012_"Ai¢Î÷W#A+z¹[\#A»bïM_x001E_R#AeZ´_x000E__x0002_"A?× ß_x0003_##ArûÏf/#A&gt;8ò}çÆ!A_x0001_Ì06é¬"A_x000E_¹õd-"Aí^×_x0010_E#Aï_x000D_üa&amp;"AÔQDO_x0010_!A|_x000E_¢¯±õ"AÂ¡K`	Å"AsZ¦_"Aù^n_x0003_ª4#A}ÆxÍv"Aéxnÿ_x0004_#Ad_x0016_o#µ"AõÞ_x001C__x0017_GÂ"AéM2ë!_x0002_"A_x0005__x0006_lÛ5­_x001B__x0002_#Aèc\b¸"AC_x0015__¸¢S"A_x0014_¡Û²"AªýÚÑ"A_x0013_¨VÑ_x0013_"A$_x000C_T§_x000F_"Af«¡_x0013__x0017_Î"A_x0018_kº©T"Aõ_3À¹"AK_x0014__x0007_il"Aº_x0013__x001C_9Ôå"Ayñ6ð_x0014_#A_x001B_cý_x0001__x0004_¢"ALv@³U "AÆ_x0002_a6#AÄz»_x0012_B"A_x000E_J_x0010_ÃBµ"APèÉ_x001D_øD#A©KÈ©yô"AÃ_x001B_£_x0003_¡1"A`Y«Dû!A½ê	~_x001D_"AêKåi"A¦°±ÿ/#APl}ñ"A¶¿_x0007_G_"A 4õ®r#A_x0014__x0011_áû¼##A+g»_x000B_/#A¢l_»`="A`_x0019_þ_x0005__x000C_p¶"AîäKD#A_x0018_ë?±=_x001A_"AECy._x0001_§"A	4c³_x0007_a"AÑ_x0014_³_HG#A7_x000F_¤×Ê!A_x000E_IG±_x0015_È"A_x0019_Ý_x0002_l!d"AûC{ðûÛ"A&gt;b:¶M#A®_x0001_~ne#"Ai*_x0018__x0008_µ_x0007_#A±YÓ6"AÓd¿_x0011_="AÛu4¯_x0016_i"AÂFïp±Î"AýE4¯¯"AUél_x0004__x0001_#A_x0002_¸_x0003_¦m"AlX*l_x0005_÷!ARv2ý_x0006_^"Aø×Kô_x0005__x000B_#A'&amp;êÓ)_x0011_#Am_x0011_¾¿"AÔIYaZ##AÄÉMg"A8_x001C_|9jl"AÞÐåÚ_x0005_Í"AÌmëd_x0010_µ"AÆÞ_x0004_ú"AFêU=G"A_x0001__x0003_+	h,"A¨O¹%¨_x0017_"AÎ\é_x0019_+_x001D_"Asq_x0010_¤Ô"AÈ4odÆ"AÇ^_x0007_@Ô"AH_x0002_Òû_x001D_÷!AS¾wü_x0018_"Aßz,-yS#AtQ_x0003_áÀ_x0006_"Au÷£V¨Ë"Aúb!i¡Í!AÙèßËsÖ"A6V¥_x0013_M7"A_x001A_°?ò!A_x0013_ñá~Ç!A_x0003_íÃ´b6"AìäZBiN"A-_x0014_¹^"A!e"È_x000E_:"AÒ@gÑ÷!AÖÈ&lt;^ï_x001A_#A_x0012_v(_x001C__x0006_^"AWWk}_x0014_"A!ËðV´"Aõô*_H"A×$êlo"A¡ÂËDc%#A±æ Á\X"AbIÝ_x0003_1_x000B_#AJ_x0011_[_x001C__x0004_Î"AßÏ²0_x0001__x0004_Ûõ"Apì°²:"A_x0016_»Þ¸!"ALùÇ/À!A3o_x0004_Qn"A_x0005_Éÿ7"AÎÕ_x0007__x001F_#A¢¹·D_x0015_"AÇöþ#A_x0002_ìè³þ(#A$Îx_x0018_ß!A×-	r_x0004_ì"AÄY_x0001_*ôh"A¾ÂaÒ"A_x0018_þ4_x0008_¥_x0014_#AÂÈ«´Ï!AÿÃpch"AüË»Ôhì!A_x0017_\_x000F_üJõ"A«J*~"Aæ_x0006_È¡"AæÃ&amp;/"A_x001C_[{_x0006_"Aßª¦B"A±þÓ)oy"AÕp_x0012_#\¡"A_x001D_j½H"A3 Ó_x0016_Ð!Al_x0003__x001C_²¼"A34£ík_x001A_"A_x000C_u@A³"ApA_x001F_|þã"A_x0005__x0008_é6={]¾"A?É_x0017_8_x0010_¶#A7ó·õ"A$M÷&gt;"AµÐ_x0012__x001D_"A _x001B__x0002_ê!A_x001D_epQ#A$_x0005__x0007__x0011__x0017_"A_x000C_;6i"Ail_x000C_õí"AÖf/rÕý!AÍ~°ì¾_x0014_"A¤É_x0001_Ó_x0006_"A&amp;ß2ö,"A_x000C_ÅIç_x001B_ý"AþMç4_x0008_!A]&lt;ñ5Ü"AU_x000B_¾ç{"AÙ"G_x0004__x0003_$AK_ûvI"A+§·9"Adç¬Ö7©"A_x0008_._x000B_"AâºGTàT"AÜØ_x0015_ï¤"A.àüUÉ"AùùÒ_x0001_Rü!Aä=ÔÎÚÍ"A|)	_x0017_Þ%#A&amp;}v}"A`ÈÊ½_x0011_"A_x0016__x0003_Á_x0002__x0006_£"A_x001E_ò§É0¦"A1_x0006_ÆÊÄ"A³_x0014___x0010_nv"A©mG³Q"A_x0003_69Ó8"A´_x000F__x000E_õ#A×Ã&amp;+Ü"AoA "A¨_x0012_µ_x000F_~ý!Aè³UÃ§_x001A_"A¾H-¦"A_x0005_BÝ_x000D_&amp;#AýØ_x001A_T¬"A_x0001_&lt;Oý_x0005_#Aº÷êÒs'#AD_x0015_YÓT"A&gt;Öô_x0010_£m!A¾_x0004_I(_"Aoo?ø¯ú"AB('uéæ"AB_x0017_i÷ú"A_x0006_^£	¼"A_x000D_kÂp²2"AÒr-_x001B_o"A¦xÙ"A_x0017_ @?D"A_x0016_Ê_x0004_vC"A¤&amp; _x001D__x000F_S#A3¥7@#_x0017_#AÀÕIHå."AV´Ó_x0007_kD"A</t>
  </si>
  <si>
    <t>73ca36e1747d2fb6c5264e083db67ec9_x0001__x0002_µ`?3å_x001D_#A­Á_x000D_I_x001B_%"Aî_x0011_K¥&lt;`"A6W´áZ&lt;"AÈï&amp;þAô"A.gËIU"Aé¥Rl"A(fË¿ÕÌ"AÖ1søG"AY¸Ú|ý"A©¸rCá"A ·o@"AÎµ#_x0006_zÔ"An%_x0003_¿S"A9ì_x0019_ôJa"Ai_x001E_%Á_x0002_P"A_x0013_C&gt;_x0018_¼®"A§éÅ'Ì%#A=øÃ&gt;¬è"AG6_x001B_HÊ"A)qäj½"AcpST"AVÅÅ9§"AÆê_x0001_ÖÊ"A,N_x000F_Êsë"AÕ_x001E_²ü"A+ø"×¥E"Aò=8Â-B"A·xÛ_x0008_zÒ"AÅ7LÕ_x001B_H"AûÂ0"Aåî¥å_x0003__x0005_ö¯"A_x001D_¾h_x0005_à3"A[«ª#A2_x000E_¶·ÊV"Aò°¢ü!AÍHU X#AùæªÅ}"Ah*¶U¡8"A¿¶r_x001D_y"A_x0004_êÖÑÐ"AxZM_x0004_õ!Azñà»!AìçÁçY"A@'_x001B_\7"A	_x0003_óÉo#AÁ¦ ¿|Å"A|ð×sÜ!AÒôg¦kç"A_x0002_5¿Ã³_x0011_#A®¥ùSä!AÔ÷giT"A&lt;_x0001_ô¤\"AbÍïZ÷!Au_x0011_=°#_x000E_#A3vfü["AAò×.4"AÆèür3Ñ!A&gt;\_x001E_Ï¢Á"Aº¬WÏGè"A0_x001F_hôÂ4"Aã_x000B_K"A_x0019_H%á_x0017_Â"A_x0001__x0004_ÆôòÔc"A¼ÁÒµ_x0008_"AMåiZ_x0003_#A_x0019_5å]#Aõèhr­þ"AnÓp¸Yd"AíC_x0004_V¶Û"AÍ_x0001_ÚæM"Aº,_x0006_ú"A~æ²_x000B_#A_x001E_ºêÄ"A¸N¦þt#AjåbÈ_x0010_"A·Õ_x0014_µA"AÔMívß%"Aìäé¯½¬"A6í}ä"A°n_x0019_[y®"A_x001A_|_x000B__x0013_Ö?"A¨AÀ_x0001_"Aë_x0017_ëÏa#A_x0002_+q"A_x000C__rýÝX"A\¾"¢i³"AÔgD±7­"A_x0008_Ó§#_x0011_#ARåæósK"A)ÄµGý!AÉ6³o"AèãÂ_x0012_¿_x0016_"A(ìeJ©"AdÉ;_x0005__x0002__x000D_Oj"ARÛâ³_x001F__x000D_#A¾_x001A_üY"A_x0007__x0014_Ü	ú!AÔ;y:f"A3÷øz_x001D_e"APÕ63ku"A©dVç_x0007__x0004_"A_x000E__x000C_`,_x0003__x0004_#AZN8[_x001C_Ö"A{Ñß_x0017_¼F"Aý_x0015_~[_x000F__x000B_#AÞUçN_x0005_#AÔÔÄ¨¼&amp;"A _x001A_ÎÕ2Ú"A =S¦F#A_x001C_ö)D¬¾"A_x0011__x0012_dÔ¹"Aj__x0007_xµ@"AÇv"Aö&lt;ðèß"AÕ@fà^"A6|_x0003_BÍ"Av_x0008_0_x001A_æø"A¤¾¸_x0006_ÿ"A­n__x001A_Àp#AÙ9ú¹¦"AP_x0001_¦ý-ö"A®¥BÖy£"A]_Û_x001A_«"A0:T_x000E_oÙ!A-[_x0007_ìÅ_x000C_#A_x0005__x0007__x0004_Êq¸¶"AËê37#"AóFöDØX"AxÍ××¬"Aø_x0002_³"A(G×_x001A__x0010__x0019_"A~/e_x0011_´"A_x0012_&lt;ËÁº_x0004_#AB_x0007_Ìc6#Aáô_x0002_¥òn"A_x0002_ù¦÷u"AfZÁ-B§"AÍ_x000C_,à&lt;-#A­¨ç÷í@"A_x0015_¦ªp_x001E_R"AÊò[ÀÓó"A©).ñåª"AØQÙwû/"A®M_x001B_çÙ¿!A)ºÝ_x0005__x001D__x0017_"A_x0006_³DM&gt;V"A,aí&gt;_x0001_"A´êÎG"AÁ¤!&lt;=""A@_x0010_±ìáé"A«B°ùd#A_x0003_­8(Á"Aî0ïÉD#A%_x0014_"A2`Uù¦["A_x000F__x000B_ZÈ_x0002_Ü!AfÜÆ_x0007__x0002__x0003_5n"A_x0018_9ÊTzÛ"Azz"1_x000D_#Ab_x0001_x{9"A_x000E_²_x0003__x001C_&lt;ø!A_x001B_._x001B__x0017_'"A!/&gt;oÀÎ"AV_x000D_ ¹é=#AÆr_x0015_®"A_x0004_Ê»äÜV"Aê_x0010_Û%Q"AµSZK¡"A B_x000B_*ÅQ#Aa+Ç#Ø"A_x001B_ï'_x0004_"A8_x0017_Ojî÷!A_x0008_ùúüs"Az9Î¼\#Amw¼Á"A)~ëLÆ#AyOu®"A4^]Ò~"AÕ.Íû+ý!AÔM_x0010_#6i"A_x001B_itây"AÛà_x0006_ß_x001A_#A&lt;-_x0012_)9¨"AÏR~å\à"A»Ö3Y¿!A_x001C_ãöý÷"A) ­_x0004_Æg"A`7-ÔÿÙ"A_x0003__x0005_çÌcÔY_x0004_#AÅxÙÊóº!AèÏ"ä_x0001_d#AGe_x001A__x000F_¨_x0005_#A_x0018_Úä_x0016_ý!A&gt;DÃ|Í"AÖ RÒï"A~EÐ)^A#A&lt;­­_x0001_)Ô"Aøÿ¿{_x0017_ã"Ait|Pé"A-´ãª"A}à`N "AªwvCM"AWÊ9ö"A|¹ì"A_x0004_õ_x001F_óW"A¥¾u_x0012_O·!Aåá_@|x"Aõ;Ì_x0002_à#A_x001D_»ÒÃ!Aï\UÀ"¡"A_x0003_¯ÞbS"A_x000E_°½GÛJ"Aî?_x0003_)ú"AÁüO÷!Aé=[h_x000D_#A_x0003_µï¤Q"A_x000E_*qcÆ"Az_x001D_½Û_x001A_G#AÇ_x000F_J?"AXÿ¢è_x0001__x0004_äÕ!A;Áô]L¦#An&gt;ÇRá!A±_x0014_2û«"A$ÜFÝÁ"AÅÕ&gt;á_x0008_"AÜ_x001F_kc"A"áSò¢!A°_x001D_8"AzÚæ°È"A~î,çâO#AZÚ,±E©"Aì5Á=ì!A_x001D_î¨_x001D_u"A_x000C_2À¶of"AböA_x0002_$_x0003_#AH£"_x001C_="AbÎ÷{"Aª¸*!Z#ABÚìÞ¿Á"Aþ.M_x0017_×Ð"A¸ÅæÈ=#A³Ûúd1Ã"AÊÏìXwÑ!A.Rl_x001A_x"Aâ½,²!ANä}Ù!AÃàw_x0011_Éÿ"A~ _x0014_2\"A¨×èÀå_x0006_#APg6q®!A,Í_x0003_n"A_x0002__x0004__x0004_w_x0010_^÷"A5"&lt;5ä"AÂ×àÔT"ADFW7p#AWs_x000C_Öû_x0011_"AuÍ.&gt;x¨"AñÓ¼xÌ!A_x0006_þê^Ay"A®ùGL#A_x0007__x000E_äÞ"AîCÅý_x001B_,#A	)AýI"Aj?{oA"AÖ3hR#AFüÐ^(È"AXÁl_x000D_ªá"A]DAéL"A¥_x000D_&amp;5åÝ"AèÉ8-_x0003_¥!AµYÉ·±,"A'_x0004__x0005_÷b"A×ªFRã6"Aù_x0016_ç/¶`"Aµ_x001B_ëÂGj"Aµ¿C_x0010_Æþ!A_x0007_ð_x001C__x0019_ºq"A|_x000F_±ü¦"ACÉ y"A&amp;O?m_x0001_"A-¬W¸Fï"AxQÚ ÙT"A_x000C_Îmy_x0001__x0002_Mú"A_x0002_fÚ"A_x0013_ÛL_x0010_#AR©ß*Ìl"Ad ;ì5Ò!AòÿD¢)="A¥ýGö"AWMSÿ_x000E_ì!A¸Ïx#AJ_x0003_©"õç"AºBë4$"ADoZxEÃ"Ar_x0002_#I2#AºÕíèØ"AQ®ÞÏ9é!A oÂòp"AÊ«®_x0016_áÜ!A'ë¥18"AÆú°­"A[H_x0016_'z"A	h_x001E_Aî"Að¡Z I"AL¿S¯jn"AW_x001C_ß`Hö#A½&gt;÷ß"A¹é=NåÇ"Aê}l_x001E_¨i"A~_x000C_©_x001F_·"Aêý_x000B_ì_x0006_"AÒÈpý~b"AþB8ÍÝ	"AÉ6ì|ª!A_x0004__x0008_à_x001F_ÚZP"A#Á?_x0018_\"A{Ê¤"Aa;^±¯²"AßÈí_x0010__x0019_"A\áçº)¹"A@YÂ_x0001_B9"Amu %»"A1³ûn"Az_x001A_RÒ_x0007_}"A_x0014__x0005_ô!_x0019_#AÙ)_x000C_À¦ö!A~_x000E_í("AÜ^YCî_x0004_#AÙ_x000B_ËïÕ»!AL_x0001_±B+¼"Ao%þ_x0006_ÊD#A_x0002__x001D_/ #AÇ£Ò_x0012_Ô"A=Àný_x0013_"AÚü½_x001F_.b"Aå_"A_x0003_ù&amp;_x001A_Ê"AøOt§ÞD"Agå'z"AÚaú_x0014_0#AÒ¨úê»"A¹&gt;ìøVY"AAûaû»÷!A_x000F__x0006_l£ M"A¾=i§ä"A)ÎU_x0001__x0002_í_x0005_"AÎøÊeâ"A_x0012_a|u¥v"Aña°µ"AÙà¤v-4"A_x0005_s 9ª_x0010_#Aî_x0008__x000E_VªÌ"AÞ_x000B_ø?õ_x0010_"AH\}~Ó#Aë±¾­±"A×Ë×|-j"A_x001E_ÅOu_x0007_"A84nÛ=p"ArÃ÷(_x0013_!Atl1_x001A_ª_x000B_"Aç9ô_x000E_+`#Aí¯_x0019_5Á"Az*Ó­_x000E_#AÈí\_x0014__x001E_"AZþ_x0015__x0016_î"AÓÁª_x0001_F"AÑíùÛz"AÝ\ÿ"AlÌ&amp; ×"AÙBû´4ì!A*_x001D_DzF"A`ôlùB_x0016_"Aù_x0013_òt_x0010_"AJ3_x0011_&lt;O#AbÔÙ»¥"Ato1N"A_x0005_&gt;ìîäÈ"A_x0001__x0006_¨Àcì"AE_x001E__x001A_e$d"AOöSk_x0013_¯"A]ÿÛe_x0004_#Avð4*¦"Aôz±Ñ1Î"Aäï7 Í®!AÞ-®_x000B_Ð"A.Ïöû_x0006_*#AOÁÏl·"A_x0010_·`rù!A$»iÝÔ"An ªe"AÇHhíû_x0005_"A@ó_x001B_è¢"A_x000B_×_x0003_Q"AP2_x001E_9_x0002_"A=û£Ä"AdcT_I["At`._x0001_Û"Añ°[#ü6"AÂv4ý"A\`CüÓ"Aî_x0016__x000F_7tù!AÌ¨ÌÑ¼"A¢dà?]_x0008_"A_x000B_Í9"A¼Ý1_x0002_¿X#Aá¡´9_x001A_Í"AðsÂû7X"APb_Ê_x0008_"AÞ¼wz_x0002__x0007_P$"Aê¯±_x0018_P"A_x000E_zs_x0004_ë"Ai_x0006_èáV"A*_{³¬!A9áÂá3Y"Aå_x0002_b{"AoÔ_x001F_þD#A_x0011_è=HA"Aõ¡¢"AïXøã%P#AOåÿ_x001E__x0011_#AÆ_x0002_Ê½ó"AÇÃè_x0013_1B"Aæî«éV#AÈ¾ïk}O"A+½TÖÔ§#AV£_x0016_"A_x000E_^Û]Ï"AÛé«Ü_x000C_"AVÇªª\#"A_x0004_·oçõ!Abà2PT"A¤5T_x0017_«!A2$ÎQÕ"A_x0003_ÿþ®_x0008_"A_x0010_¹1x¨Û"Al¨¤_x0006_á_x0005_"A¢_x0003_\±"AØ_x000E_Y«äk"AW=N«4E#AÛ_x0001_Ì®&gt;"A_x0001__x0005_8q*d"A_x0011_ÉÅñ!Aåj9w_x0007_á"A@dç«q="Aë|»_x0017__x001E_Z!AòX~_x000B_"A_x0005_Îõ_x0007_"AçòÛäæ"A«Õ_x0012_¼òâ"A$2Íl"f"AZHÂ»_x0011_#AQBUÜ¿"A_x0001_óÓ+ê#Aky+0Í}"Aé&gt;i*#AªT_x0002_ÝÂ"ArôÉ÷"AÐi»Ô"AÈAÓL_x0011_"A5jwú"A_x001E_,Qå×"AßsZL#A±¿+ët¸"A¾ô`@X"AìÛ0À&amp;"A/Ó&lt;"A¯j?Êyb#A_x0002__x0003_§t_x001C_"Aá§Fæ_x0018_o!Aìt¥KÐ¹"AxnÇÕ_x0004_"AÌ_x0001_cà_x0003__x0005__x0018_ª"AMGÄ*"Aú²1.ù|"A_x0012_ã_x0002_Ðÿ"AÈ9P_x0008_µ#Aæ¬_x0006_*;#A³yê(X"AsYí¸_x0012_"Aèçe@5_x001B_"A_x0003__x0008_ÙK'B"Aêö¶G±é"A--i3xð"A4Ð¯÷*M"AD_x001A_^ß0"A(ÓmÒ_x0005_"A_x0011_-ÝI¦_x0012_#Aü_x0019_i_x000E_"Ao":'ä¹#AÎ\ñÍv"Aí¨_x0015_[_x001F_#A_x0008__x0004__x0003_Â_x0002_#A_x0018_Þ¤$;#AØùå¢Û"Afiïs×"A9ÉWf#A[¹.(_x0005_ë!A_x0014_®Æ*Â"AZmÊ_x000F_ò&lt;"AD\/aÿ"A¦¨_x0001_b"Aû¯þ½ù_x000D_"AØGÙ³~"A_x0006__x0008__x001E_r¯PÕ"A_x000F_¨_x001D_@D#A3¿+ýª!A²Jÿøß!AªP¼±Èz"Aç^Ò;0#AJî_x0014__x001F_Cj#A&amp;`#"A_x0001__x001D_]Ðrr"A¦À/	rÔ"A_x0011_·ÀËX;"AYè\Æ@ó!A&amp;_x0017_ÏÊ@_x000D_"A_x001A_Ès-ýk#A²Z±r_x000B_ "Aãu9\s)"A3w1láÓ!AèRô"A ro¶Üb"AïÈà¤¨"AJâ]«º"A_x001E_(·är"Ae WúÙ"A~°é{_x0007_#AR|³_x0005_"AÚå¤Ô_x001C_"AN%WÈ7B"AÄ¦_x0003_ó¡£!Aj¡Â+ä~"A_x0019_½Ïô!AX_x0004_D_x0003_°l"A_x000B_Á_x0002__x0001__x0002_£½"A_x001A_i_x0017_ÔïM"Aÿ~i_x001F_"AÚpÏ_x0014_y"Ak*ë¡F"A(	_x0015_D"A_x0019_fH_x0007_ª"A\s!$§!"Aòks!vÊ"A_x0001_Nø]_x000D_"AéüÚ+n0#Aï9¤q."A¬U8öò!A/Â;±)#Aª_x0002__x0013_@"A¿Î_x000F__x001A__x0016_î!AîHÜñ¯_x0011_#A.+#A6 ãÄ_x000D_"A~yÜD_x001F_#AÚgýô¨_x000E_#AdRÉt¯"A¢_x000D_eÑa_x000F_"A_x0004_.Ò"A)Òs_x001C_(J"A_x0004_%ü_x001D_"AÆ_x001D_Pµ2m"AY°Ô*Éá"A_x001C_¡;_x0004_#A_x0001_õ,¹_x0012_"AâêÔäª "A_x0008_W9E¸v#A_x0001__x0002__x0008_í_x000E_"Ah4ÛÃ"A_x0018__`O#A¸Q9&lt;_x0007_"A@_x0016_&amp;V__x0001_"A ¨}.¦_x001B_#AÞà_Ûþj!A|?´]"Av²Ñ&amp;1=#A1^ÜÖM±"A_x0002__x0017_+ÚÔ"AôCv_x0019_~o"AÊiÁÃ_¯"AçD"wÃ!A#Øh·W"AzK¼s#ADºÛØÇ"Aé¤j8Tf#Aê#£Ê)ò"ARØ_x0016_"î"AB¯ªs{z"Aäí_æ_x0016_#AIÞÖ»["A:¶ÒÏ"AbdØt½&lt;#AN¦6%w"A}ØÂÝ_x0004__x000D_#A_x0011_Wë/Äp"AÎSÈ_x0017__x0015_"A_x0005_5b³¤"A^h&gt;_x0010_"AfÑÝ_x0002__x0003_?Û!Aex¦!sò"A_x001E_	÷Yà"A°?_x0012_hÂ!AãÕM¦Ú;#A«¹_x0016_ïS"A&gt;ß_x0006_BÌ¬"A9ñBkC"A¢Å8çT]"A0ùóÑQ÷"Aä_x001F_ÿ!_x0012_#AÇp_x0012__x001E_¹Æ"A\-¬¸Þ!A_x000D__x0005_ñ"A»Óä­¤T"A¬ÉO_x000F_ï!A~_vÝd"AÈÐÐ1_x0017_ß"A_x0005_¯YÕá#AÐ_x0017_õ_x000F_1#AÒ÷ä{_x000C_"APl_x0018_0Ä_x0016_#A2½D×$"A{*_x000B_ó÷"AZ¦sÎº!Aâ´N×Òê!A7"Ý_x0015_"A±_x0012_7GÐ¤"A¨SbVéÒ!AãÕ×_x0018_Ý`#AD¿+_"An$ó_x0001_åp"A_x0001__x0002_ÊLy_x0008_ÌZ"Aä_x0015_åÂÙ#AãáÔøÕ§!AmCS8#A_x0018_&amp;zÄ!Aeøõ-L"A¼ÈÍ|å"AéW©"°_x0004_"Aw_x0019_¦_x001E_Hx"A±·¡ëD"A¸,§_x001E_"A_x000D_-½2¡Ð!A_x0007_oüÕ&amp;`"A°U»_x0012_e_x0004_"AAñ_x000D__x001D_±d"A]%¿Èk#Añàzu¼Â"A"&amp;_x001C_-"A_x0006_D_x0011_Ö_"Ao_x000E_¸-t"A¤&amp;_x0006_&amp;¶"A_x0012_Îµèâ"AÖ7ÂÔÓ"AY_x0010_&gt;×9$AÜQz°"A»ùRÕ"A+|­_x001C_9U"A^«P*\_x0013_#A_x0005_Åd_x001A_]"AÊP×D_x000D_"Aè_x000F_ð÷ë"A¶Ôø_x0003__x0006_""As	yv_x0005_"A´á_x001F_7_x000D_#A:qbËT_x001D_#AnFÃ3ã!A9&amp;fý´!AyÑn_x0012_©Ð!Aøµí:6"A_x001F_`¯£)"Al@_x001A__x0014__x000D_ò!A=_x000E__x0012_Ô§ì!Aê]ùb_x0015_ä"A^$c"Aíyõ;_x0010_¶"A_x0012_®_x000D_¯fØ"AÊÍÓ¡Á"ATR5'_x0001_?#A_x001E_ô_x0005_Q¾"Ab{_x0001_rO"A_x0014__x000B_dÔ.Æ!A_x0005_øÖ¹÷C"Aç_x0004_³tÇ!A &gt;®."A_x0017_&gt;#_x0018_"Aü	J"A_x000E_÷Ñ!A_x0016__x0001_||P"AvþòÚÈ²"AØ?_x001A_Bþ "A¬ _x001D_´a#A 2á_x0002_Û!AYúÒqt,"A_x0001__x0002_àpNjÂ"A_x0014_uº"Aí_x001C_µäe#A_x001C_yÿä_x0011_}"AªZÏRÌ"A_x0010_²Ùeð"AÌî×»c%"A}0XÊ»"Ap.;R¾"Aì"àÏ¦_x000B_"AÚÊBúáÓ"Afï6©"AÇ¼§3È!Ar±8"A¨S#e_x0019_"AVù_x001D_|S"Aì×%²ò"A_x0013_¥£_x001A_Ï"A_x0002_5¤lÓ"Aó®z§x"A_x0006_0_x0003_þp1"AW¬´2è"A_x001E_Ñ_x0004_¦{"ALÔ¡Ë©_"Aõ_x001F_çæÖà!A_x000F_ÒpL_x0017_"AT_x000E_¶~"AXº _x001C_¦"A_x0003_©¾ò&lt;û#A_x0008_áÍÚu6"AeRµH8_x000F_#AD=ïm_x0001__x0002_´"A~_x000C_bÊ"AÛ¡öÛM"A.e	_#A¶*°ËP¥"Aº_x0013_ÚXÖÔ"AóSv¬Ó"A×&lt;¨_x0001__x000E_#A¤Þw$"ANñÔóèË"AÍÁÔë"AÝÿ×mr="Aø7BÅÖ"Ax©8®Ö"A/Âó_x0004_#A_x000F_ö©74"A_x0012_ÃJ&gt;ç!A)«gk¼"A;ÉðÞA"A­Ã_x0008_nã"AÂ¦º_x0007_"A[ 7U"Af¥àÐ3#AGYBmòW"ABå_x0013__x001E_ÃK"AE{!Á"AìõÇfæ!A_x000C_?ñ&amp;I"A4_x000E_Ê%ó¿"ADÌ.sË,"A¬öcRR#A,_x000F_f;É#A_x0003__x0004_ØùMjÎ!A*¾DNt"AXKÛÛ"A5ÁùX"A__x0014_ PA#ALù?Po#A_x0015_sß_x0005_¢"A_x0003_pu_x001E_\#ArO¬ÄM#A_x0008_ÿíÔ8"AÈ7X¶_x0013_"AHÅ/_x0008_ëÇ!AÎx_x000B_ïw#A_x0008_a¼ü_x0001_ÿ"Aç\9gã_x0010_"A_x0003_Ëyìº7"A?_x001C_æÞt"A#×_x001A_qÆ_x001A_#A_x000E_`b"AþÚ§$"Aì_x001C_"ø²"A-¦=«þÝ"A_Þ²T/"AhõQ_x0007_4ä!A"´?³ñ"Aªë0­"A°ô(&gt;ýk"AÑCóPÐÛ!A_x0002_uR_x000F_8¢"A¡úb_x001F__x001B_#A×3©+Eî"Af_x000D_Ú_x0013__x0003__x0006_¸m!A®0Ù_x0007_"A¬´X#`"AT_x000E_~ú_x0015__x0015_"A_x001A__x001A_¸_x0004_t"AHâo/_x0004_"AøaIûû÷#A|Ë=åüã"ADØ0Í`b"A*ÅëÔ_x001D_z"A.ÞNú"A6_x0014_Ë|!Aí«Û¹_x0005_ç"Aì0¡â©_"AxÏ5Ò6"Añ]vP¶"A"BdN_x0001_I#AÌ_x0011_¹E"AN)zIÝ·"AÎ_x000D_×JO·!AÙªaúþ"A_x0019_ðâ[v#Apµ6ó¼"A#¿6WX"A7-ÊÏË_x0007_#Aûb¯ê@S#A°xk^"Aó­_x0016_(àN"A®ÖTâ{)"A:ªù:F"AO2_x0002_Ò"Å"Abùó'"A_x0004__x0007_ Ï_x001C_Ç$"A¸_x001F_É-íL"AJ'_x0013_Ãû"A#_x0017_4½#"A0pþ_x001D_sº!A¸Âìs_x0006_#AwÖ_C1#Aª_x000B_¥Ý{"AbMñrc_x0018_#AçlQ÷¼_x0004_#AË_x0003_5_x000B_v_x0018_"AÄÒþSÙh"AB&lt;_x0001_Zñ°"Aåã_x0007_üxï!A_x0007__x001F_Ê»×"A_x0005__x001A_;r"A­-ôÄm#ALC_x0001_*"Aë8P#A5ø´ jð!AUØúéÔ"AP®Î^:"Aÿp=×«"AB¬Ü_x001B_"AêÅ_x000E_o"A[jª®N"A6ù_x0019_²K@"AÞGóme÷"AYÌÝ_x0018_Ó"AÉ5jf"AçÒ_x0002_GÛì!AVÅ}f_x0001__x0004_:3#Aª¿!ìu_x0003_$A@ÅÒU_x0019_"AÆwÁ_x000B_Þ"AºçØ+_m#Aú_x000F_é"A£Yèï"A^àðê:"AÊì_x001A_Ó\_x0002_"Azu{_x001F_¶¶"AÆ6_x0007_I#A_x000C_Få+_x001E_"A_x0005_4dI/"A#GJäÒ!A_x000F_õ_x0007__x0019_e"A\óFWë"A¼½07õ!A!_x001F_=Zx_x001F_"A¤¶]ñ]_x0013_"AÊæd_x0015_Ê"A Ì#AJ_x001A_lû	O"A¼_x001B_ð_x0008__x001D_y"AVÆU×!AHsâ`rá!AïNó³Ïë!A	íR^7"AqCm1®_x000F_"Akôïv_x001B_Ð"Ay&gt;iÂ!AjòýóØ#AEyIk|Â"A_x0001__x0002_áÙqÖ¶"A)_x0003__x000C_-rR"A_x0014_õ9_x0016__x0017_#AFÀ½_x000E_c#Aü²ÿ²@_x0001_#Aò$7"P#A³ç_x0004_x´¡"A0ßìüÜ_x0006_"A+_x000E_,"A¶'} ö]"AÞ}üV"A¯´Ñ?Ô_x0008_"A©/i_x0012_â²#Aû/àÛÚ[#A_x0008_¦_x0012__x001A_#A«æj¤¶ç!A»gl|uÿ"A¬æí&amp;°!A¦&gt;½g"A_x001D_|ñ¢Fã"AÌLéÞ_x0011_"ADãÊ,a"A8[êà &lt;#A4{$¾Õî"AUZ`_x000C_Ö"AFeAÀ¸ý!AÃrÛh#A_x0014_D`""A_x0001_-_x001E_"A²_x0019_Ì_x000C__x0006_"Aç_x0003_¥"Aî÷ _x0001__x0002_/k"AíüØ«g"AÉ¯ø¦Á!AÆ_x0016_{ÕI9"Aùe¢(®Î!A_x000C_ã_x0012_ _x000E__x0013_"AÕñtO³{"A&gt;N0§A®"A_x001E_©xÍ°"A_x000D_$·¢æ!A_x000F_ýZ_x001A_ÆS"A.ÒñÜ³"A_x000C_y´"EÍ"A³ü¾çWÿ!AT±1"A®ëLÊ2g#A_x0012_¼¿_x001A_"#A²Nc_x001A_ñ_x0017_"A_x001C__x0011_×\P#Av_x0013_ZÙq_x000B_#AêÙ6J7û"AdHÎëAï!A&lt;_x0013_nô_x0002__x0006_#AÄ]Qlc#A_x000E_ø!_x0016_¨³"AÀh±èJ#A9 öØ	É!Aù_x0005_¬%I*#A]k=s5ñ!Ak_x001D_G3E"AÀ_x0001_C|	÷!A@$ï "A_x0001__x0003_¦·Ö_x000B_R#AðïÀc"AO£`_x0003_µ"AÖxb»"AW0®g_x0015_Ì"A&gt;_x000C__x001D_ñ"A_x0006_NÛ_x001B_#AèHX_x0005_ø=#AÔik	n_x0004_"Aù/ºV=T"AfnH_x0008_"A ¤õsz"A_x0006_§_x0016_s,¦"A(¤_x0003_*_x0002_|"Aa, _x0004_"A_x0001__¢|+"Aä@Ê³"Aré_x0018_Ô÷"A®!ÿFÀ!AÛÞ&lt;_x0008_#Au0Þ"AF3òÃ&amp;#A_x0015_ü÷ÛD"A=|Ãç_x0003__x0016_#A}X6%#"AX@»Ü$ç"A­N_x0002_r¿_x0014_#Akf_x0007_øUy"A&amp;{_x0017__x0005_ø/"A0$ð_x000C__x0017_#A²BYp_x001E_"A_x0007_³_x0015__x0002__x0003__x0012_L"A.ï£)I"ADÈåú"A_x000E__x0011_8g­H"AåßSêÔ"A_x000C_ì·_x001E__x0010_"AÊ¡íà¹+#AÁûx9E"AÕHô²?Õ!AØ_x0015__x000F_Ã`#A_x0017_Ò«QOA"Amh`ñI#AÍëõ#A2Æðº_x0018_^"A_x0017_Ý¢_x0015_"Aå¾_x0013_&gt;í}"Aº?B="AºNN»ª#AìWÏÜå"Ax¢8_x0003_ó"A?_x0014_º5±"AÖ¨@ÚÐ!A_x0010_IEÖê"A°Î_x0012_,_x0008__x0019_#AC,NÅ!Aãk½¨¸û!Aì«­äe"A_x001E__x001E_W¹rF"A_x000F__x0011__x0001_ý!#Aò_x0002_{«Ç2"AËÎä_x0006_/]"A_x0010_!0R"A_x0004_	W½±ÙÚj"AOª-&amp;°¥#A_×ç®®"AÀ_x0008_Ô]¹T#As­¹_x0008_ Ø"AèE_x0002__x0005_½_x0019_"A_x0019_LÂ_x000D_H"A_x0016__x000E_»]{_x0005_#AÌ6Nû!AH&gt;&lt;@c_x0016_"AòuF_x0006__x000E_t"A_x000B_µÚ_x0017_r"A.6Rè¤"AzåßR6_x001F_"AWAi_x0013__x0007_#A_x0001_ÃÞo[#Ah_x000C_ØË6Ø"Aã¹Ö«"At4üäé!A_x0006_i_x0004_q("A2å[H#AÕM)IUb#AÈeØ0"Avß&lt;_x0002_"A:}sîs#AûÅJ_x0006_Ú!AÏfØk_x0003_0#AB9yq"AÇ¡È_x0004__x001A_#AnÏà]_x0014_+#AþDh4,ó"A!í4®_x0001__x0004_"AzÐé_x0019_#A!@H¬U"AR_x0008_kuYQ"A¸FäFÕ"A_x0015__x0001_ºmhj"ANóæ¢­F#A%_x0002_kx÷_x000F_"Al_x0007_&amp;G_x0005_u"ALñ´_x0005_"A(séK#AT_x001C_÷z"A_x001A__x0002_æÜ»_x000B_#AÙªè&gt;_x000E_·"AS«_¶p5#A%úµ]"Aü~þÉPÒ"AÑpô_x001A__x0006_å"A|²=ÖXJ"Am¸&amp;·©"A_x0003_íèf#A$ü=Ñ"A&lt;BØ[|#AH£i_x000C_Ó~"A¡ÛsÆ!AO	.ðÉT"A5²ÁgÉ"A¤Ù¶Ä"Aõþ,Dd©#AÍ_x001E_3sã_x0002_"AeOÎx_x0011_÷"AÏ¨E]"A_x0002__x0004_Çç8v¿ð!Að&gt;öyK"A#ñ8ý²"AÁ?_x000C_T_x0008__x0012_"A7Ì$@Í"AÃç£º"AëÛªrñ!Ao²#þÕ§"A¥Ê«íæ0"Aã;öÕE"A*_x000C_6_x0007_¸ð"Að_x0006_F%®´"Aó)\ª£T"A°Ë_x001D_Ñïd"A¤lCÖ_x0016_"A®¥¹*	â"A¢Ô%d¿"A¨_x001B_ý_"Aï²}Ñ&lt;Ý"A_x0005_xJ`i"A½f_x0001_.3b"AÌ¿ÈYí©"AíJô_x0010_Â}"ArRoÕ-_x000D_"A_x000E__x000B_[ÀÈ"A8f_x0006_][p#AÄÍ¹Á_x0003_p#Aun3_x0008_=#AÙm¢è¤é!A6_x001D_?Äð¶!A*ÝâÁ"A±#Ë_x0003__x0004_Î"A=§ñ_x001C_¾U"AmØ_x0008_ºI"A¬5§¥À"Ar¡?bÝï"A;û_x0008_É"A*5_x0001_È$x"Aõ_x000C_ªÏ!A_x001D_(ú;"AO¼×?C"Aéd:&gt;¸k#A_x0012__x001D_e_x0007_ "A[+@uü"ANzwÄ5Ë"A8._x000E_Îj_x0011_"A`L:ñ"AüÈR«±"A_x0001_×¨Fz"Aa_x001C_o "A_x001F_#à_x0001_"ASÌÝáH#Ak¢Ùèï¨"A_x0010_÷_x0004__x0012_I"Aò_x0018_óÎ#Af-pTb×"A_x0007_ÀÐ_x000D_§!Ajª_x000D_Í?"A_x0017_Óãa©É"A.B1?#AÀ_x0017_³}"A¬øLH_x0002_Ì"A_x001E_¸TÔþ"A_x0001_	ï³P"Aw_x0010_'ýV#A_x0004_ç_x0003_eåu#Aáðt/_x001D_g"Aô&gt;_x0007_âpL"A_x000B_þ÷Õ_x000F_#AÞÐ_x000F_+ø;"AØ£4²Ð¢"A­_x001C_Äê"AÔÍßhßñ"AJ¿,}"A5M_x0006_Å¡a#A±ûúËã/#Aªó*b("A²ø*¬_x0010_Ö"A:?¢_x000B_"A6qÊÞ"A_x0018_á{by"AXXã!ru"A&lt;_x001C_ÔÊÎ"A¼¹g_x0018_Db"Ad_x001C_j"AE ×bË/"Aø_x001A_L]Ew"Aª_x0002_ÚIW"Aþù¸×Jõ"AÕÐeþ["AúÒ_x0017_Ä"A4¶6÷_x001F_²!Afâ`ôh_x0008_#A¨ÛÛ_x0019__x0005_Á!A(³N_x0002__x0005__x000B_"AÚJÕ_x0004_´"AÃ_x0011__x001B_Fá!AMÝ&gt;wß³!AfÙÅ¨_x0003_z#A_t/ê·$#Anß5×é_x0014_"A_x001C_Ì9'î!Ad`ÆZ÷M"Aü_x001F_h_x0012__x0003_ô!A¿yÔëO#Aë­þ§Ï"AÇ.æ¶!A¼	¦¦_x0001_Í"AÈu»2-}"A_x000B__x000D_F8"Am_x0001_N~å!A_±V_x000B_-_x0004_"A	'«PUJ#Aiºe`éó"A·9_x0003_à7$#AÄ^lÞ!AMRN_x0011_ä_x001B_"A°eÒ^#A_x000B_§yØÉI"AÆ¨,x_x000D_î"AËò"_x001A_c"A»AøA"Ab£s#º."A¬1M¢Çú"Aà _x000F_Là&gt;"A b§¯1ð"A_x0001__x0002_¥ß·¿R×"AlOb0Þ!A¶XCZa"AÀÄ(U._x001E_#ABõju/"AP&amp;0ªÞÔ"AD71·Þj"AJòK9!"AhV¶X_x0006_ø!Ad _x0005_·£"AiôÛ[4!AMA³ß_x001E_©"A_x0014_±¥_x001C_(ô!AÈ_x000E__x0006_é x"AIùù"Aì©_x000C_|åf"A&gt; kCÑ"A_x0003_ªí"AW(r+_x0019_^"A¼'_x001C_)!A6Ï½t:"A¯È_x001C_æx"AÁß4HÏ"A_x0017_&lt;&amp;ëÔÙ"AÅ_x0001_c'_x0014_"A/,Cå_ø!A_x0017_´_x0011_:ù!AdïF¹´_x0016_#AÓ_x000B_N	ÔW"At_x001B_è+¹"A åÈvF"Aãóðý_x0002__x0003_Î;#AíÞ¸&amp;_x0002_É!A+×Ù_x000D__x0005_®"A~wØû	#ALî'üm"A5_x0010_ÿúf&amp;"Ap_x0017_sïc"Av½GÒÜZ"A±¹±ÙBJ"A-_x0008__x0011_(#A}Õ_x001C_ß´"A_x0006_OÃM¢_x0011_"Auu_x000D_ða$#AJÝíú2Â"AoÏº÷º$"A	_x0019_p@à"Alçóµ!AIYÚÀ¦"AÜ9{#A&gt;Ôøè?"A_x0012_J·&lt;»="Aa³¼ß"A´?©}_"A_x0018_!K&gt;"A_x0001_±Ðøà1"AqFðE6#ArÃA*&gt;À"AÎÆÜ_x000E_H6#Aã&amp;3àè'#AªNGt"A_x0004__x001C_fÄµ!A@®ÕÏþ"A_x0003__x0004_G_x0014_	³_x001E_#A&lt;(æß"A;A	y#Ab¸c_x0012_"AL\sÒÍ_x0005_"A4¹0æÍ!Ae»3_x0002_&gt;"Ab¯öy"Ð"A_x0013_¯3ìÿ#A(gé"A)_x0013_u_x0015__x0005_}"AV¿$_x0003__x000B_7"ALÌñj2Ð"A§î¥·Üy"AÊ_x0003_á¿ð"AÆu7Ö #AëjZv³ª"A«D¢C"AÐE$b'§"AbÀ_x0007_t_x0019_î"AÆLQðM"A`Å6HZ"AFI®&lt;Ï*#A&amp;-GÈ2¯"AàÑoºÅ$#A¨²êN}Ä"A4{zy¿"A'_x0014_¶xx#A÷ÐÚ]8"A_x0001_Á_x0002_ª_x0005__x001C_"A_x0008_°}Âª_x001E_#AÕ_x000C_7_x0003__x0006__x0004_­"AÄ¦I½Í"Aë_x0004_~Ï\@#AÐ·4"A½Û?_x000D_t#A_x0015_6³}"A_x0018_n_x0001_}k"A~A("As2­_x0019_ô!A¸_x000C_(5_x001D_¿"A;9Êxö"A_x000B_G )¾í"A ¿Áî"Aðoä"Ak|_x0010__x0015_Ä"AÞ§}_x001C__x0016_#Aû f"Ý!"A_x0016_K_ª_x0011_#ARùúÉ÷"Ad:¿_x0015_"A_x001D_hlýû"AÉ±\_x0002_á"Aïm_x001D_ÄT_x000C_#A°_x0002_kFÅ6#A&lt;_x000E_Ú"_x0005_#AÓ_x000D__x0013_ù"Aý0æ¤_x000B_"A)à(Ø_x0010__x0016_#AJ3k à"A_x0018_ý~Ò§c"Ad-zNË"Aa44bì!A_x0004__x0005_ÀþFLW"A¦_x0010_§ø,	#A=a_x0019_\"A2wRù_x0016_#A-Wñ6`"AZCpr"A(=ò_x0006_£"Apz7_x0001_-#A^©tÜl"AàÅoÿ#A÷Qz\"Aòº"Aþoô_x001F_·ó!A_x0002_àÅjs"AyãÍÉaQ"AæOüD_x0014_k"AHÌYO!AP:Å³"AG^c"AÒðKm"Aï7a_x000C_áì"A)¿Ó¼K"AÈã_Ýéé"AºLÖ~§"An[_x0003_x3"Aç_x000C__t"AA áÄI"A ('?$Û"A_x0005_dÎ«_"AF±jå"A«¥åÁ½#AÎÌ¸¤_x0001__x0006_Q"AÔ^25_x0004_÷!AÅ"½#'#Aµ\î_x0011_w-#A(î»ú"A+_x0005_z]K_"A_x000C_EÉe©"AH´§"AY´J_x0012_Ü"AÙâíLS"Aöþ©3+_x0004_#A ò_x001E_+Ä"AúJ¸_x0004_yz#A~7Z`!A¾_x0016_ôÐ.#AÛ}Búa_x0014_"AÛ&lt;"A»._x000F_u_x000F_ù!AA¤¨_x0010__x0004__x0017_"Aþ b_¨ø"AÙvÔH_x0003_®"AE}åË"Aq$,e"A$_x0002_Uf_x0013_#A+Ói"A*ÊkONH"A_x0008_E^Y"A¨g`mÖD"Aè£&lt;Í*Y"Aéy­"AqCVÇS"A_x0006_!S_x0016__x001D__x0017_#A_x0002__x0003_ÆOß_x0006_"AW¡8¡ú"Ay£è_x0002_î!A«rû "AæQ®®ô"A¬7û«Û"AÌu5´_x001C_¾"Aô«*âæ×!AGHò¾ #A_x0017_Þ9ÎnÆ"AëºQOqK"A_x0008_°ùV£¢"Aÿ_x0016__x0019_~ñE"AÎ_x001C_ÔUØ"A¯_x0017__x0012_!"A6´]ÿ_x0012__x0001_#ANÜy_x001C__x001B_"A_x000B_3ü_x0012_.¯"Að)?ÀÎ3#AþÇ%9;z"A_x0014_a=Õü!AÚ[®o­"AM_x0015_ô"Að|Ú&amp;O"At_x0016_JáÅ"A±Eê²4"A:_x0019_N¯Cþ!A,&gt;îY["A_x0012_{þ_x001E_ä!AFp4í£#A´&gt;Y"A_x0017__x0007_p_x0002__x0005_)¦"Aô¥Êæz,#A«_x0003_:½¡"AÐeáÜ"Ab±Ð°"Aù(üì|à"An:'¼Ï_x0003_"AÑs5^Ñ #AJªÄh"A¯ËÎ_x0004__x0014_&amp;"A qtedt"AmÌ÷"A?x@å_x000F_#Aò Õu«E"A&lt;¦_x0002_º(+#Awb_x0010_Êe"A)A@D[_x0004_"A_x000E_×Vªe"AÅmÈj_x001F_#A¶/¦ü_x0007_i"Aã(þéÃø!Ab(ù_x0006_Õõ"A&lt;_¼c#A{_x0012_ö_õ"A)ò_x0019_-ÏÆ"A7f´y´i"AT3I_x0013__x001D_#Aç_x0001_O_x0012__x001A_"A0õã¬N_x0002_"A]@9_x000C_ye"Ah)_x0017_Úû»"A¾ôéÈö!A_x0002__x0003_ØR)à_»"A_x000E_á_x000F_µÞ"A_x000B__x0004_I!z_x0003_#A×_x0007_ÆXV"AÃýá6XÎ!Aà w¦ÜO"A]9 'ë"A_x000D_/ô_x000B_W#A_x0011_Qb_x000E_4"Aí_x0005_³î&gt;¹"A÷(ØØ2°"AóÀãrª"A(åu.¿"AçÏ$Ü _x001D_#A&gt;_x0001_	Qi"Aß¹k-?#AJ_x0006_e¶ËU#Al_x000C_VX"AµË_x000F_JÈó"AâÌëKq/#A?QO"A"hO_x0013_iä!A$ÏX_x0019_º\"A¼	4âX"AUiÿ_x0013_â"Aë°ÿÙrø"Að4_x0001_¦~q"A9XëSYó!A&lt;_x0001_`I ~"A_x0003_Ï_x000F_ìÚ"A_x0008__x0011_^o¸ñ"Ag}É5_x0002__x0003_ù_x000F_#AªV¬ì_x000F_i"A}¤J_x000B_9$A³ÅÍ_x0001_"A4_x001F_ÈQ|M"AÍô#_x0015_B"AAæO_x001B_¤"AÄ#`_x0003_SY#A_x0013_IÊéÎ#A_x0007_¶¢þJ"Aq× VÇ!A_x001C_N'_x0002_"AÒV[á_Ï"Aïòâ?ÏÏ!A(°­_x000E_¦9"A@½¡X¤¹!Aü¥§"As'_x0006_êÌ"A.ÿiô_x0012_"ABuj_x000B__x0018_#A_x0012_ü_x0012__x0011_÷!A!£Ï_x0004__x0007_ö"AE9JÇ­"Adºgp"AeÐ_x0012_Ú_x0018_#AÇ éW^#A³_x0013_wQ£#AÈÄï¹¥&gt;"A\ÿ;|ü!AêÜ_x0001_®äË"A¼5_x000C_ß³,"A½³º$Z"A_x0002__x0004_¯§axÝ"A¿0Å¹#"A[³_x0003_ã?"A_x0003_ÕÅdZ"A&lt;ÿòLM:"Aºþç+"AÂåE8ð_x0001_#A[Â_x0005_Ygã!A_x0011_`ù_x001B_ëZ"AÃû*%ôQ"A_x000C_ÐþV"A­ô¡©_x0004_¼"AC_x0013__x001B_ï"AümÖßÊ"Awò_x000C_¶±ò"A®¿Óþ¦w"Aø.¼""AÎH6D#AöÐÜ»)_x0005_#AêÖ_x0019_¿##A"Qh"Ú_x0017_"A_x0016_À_x0005_,RÏ!AÃÛW½D6#AÉc{£9_x0012_"A_x000B_Îd2_x0006_#A8Ro_x0011_3í"A¾CÌoR/"AÁÙ%d×?#AFÀ¦H´"ABþÄ¨Y"Aû_x000D_WiK_x0005_#AÿõÏ_x0001__x0004_»÷!Arß.	C"AT0jo·V"A_x0004_åËÓI"A×ã(`_x0007_"A2X_x001B_]`"Aò´;Â"Ao_x000C_JFy"Av_x0003_ÖF$d"A¾¶ÕUN#A5üº"Aç_x001D_§à_x0017_h"A_x0014__x001C_¥ÐÔ"AÒÎ_x0013_¢*d"AÈieÔ"Aõ@r³"AwxaûX"Ai;`A_x0013_z"A!Ø×îH_x0002_#AÇí_x000C_aìv#A:B-´1_x001A_#AáÄy$_x0006_P"A^¨}_x0019_¡"ANY	_x0015_c"AËºÃ(t"Aô¾_x001C_Önö"A_x0015_Ü_x0011_D¡À"A_x000C_©Ý_x0011_çõ!AÜñe °Ç"A®:³×!#A¢±¨â^!A)É¦¿úh"A_x0002__x0004_"÷!Ç·_x0014_#Aqã9ëb-#AöU_Á¸"AôÊ!Ï"A²§_x000B_I_x0015_#A^õËb"As× ¡º|"AøºÔ(_x0014__x0014_#A_x0007_ _x0011_	#AáÆ±"APDkYy_x0017_"A°ÆÕþN_x0002_#A´w0Ò õ!A¸Úl¾=t"A^*áÊå"APýÏ]o,#AÉ¨ÿnÂÎ"Aü8&lt;g¦#A_x000C_ë_x0003_ÚY±"A0§Ä^]È"A®Ç%¹}Q#A44_x001C_JÛ_x0017_"AøÑlÅ¯"Aà}­@ÿ"AfUh«;_x000C_#A¦]^ÓÓM"AÃ@óü"#A_x0018_ÉÐ%b"A´	þá\"AñíAÐÁ_x0007_"AeÛ_x0008__x0019_ë!AP\_x0001_É_x0001__x0002_HÑ"A/^éêý"A_x001C__x0004_	_x001D_,Ï"A_x0007_zjF_x000B_"#A¦nµö{"A8¸·_x0003_Ç!A¶êíBÿ"AÈ\BÑ_x0004_y#AdÖ_x0018_¼!A_x0010_¿¸_x000F_#A_x0011_9Ç5À"AK_x0012_!hU#As£Û&gt;®"A,_x0013_'³ðÖ!AX¥;ÌJN"ATHÃ¨"A=¼`öw"Aî¼­ú¿!A_x001A_a§°m"AìZù_x0015_¯¾"A¡ï«Uð!A¤'«SAs"Aáå_x000D__x0019_L"A+ý½ô_x001A__x000D_#A¦ê"Eå_x001F_#A_x0013__x000E__x001B_"AÿµTÊQ#Aö9ÚOä"A÷_x0012___x001F_n§"A_x0015_ºö6¦"AsËùR¸"AC¹l:"A_x0001__x0003_²ýNé"AH ±µv¸"AÂc;A-"AJ_x0004_Ðô"A\¯_x001A_¯~#AÁÐ´ã¸¥"A,gÌÄè/"AµÊF_x0008_Ý!A~©Ó_x0003_Ø_x0013_"AJ[_x0013__x000F_ð{"A3XDx_x0013_D"AªV_x0015_#A2eód¸;"AØf8h&lt;&gt;"A_x001F_A&lt;íWö"A-Xf£&amp;y"AÎ_x001F_fó"A_x0004_M_x000E_#AmW_x001D_k_x0006_"AH,Ò¯:"AOwà_x0019_2K#A:LÀíÅ"AQl¶r_x0008__x0004_"A¯LÐ_x0006__x001B_"A«n¼ä_x0017_Ð"A±_x0013_ë¤Ò£#ARH?L°_x000E_#A={{_x0017_1l"A8¿_x000B_¤÷"A&lt;¯_x000F_ðÎ!Aó©õ_x0002_Ë¢!A6^d_x0003__x0002__x0003_O"A_x000F_`_x001B_x¸"AÂºþ´Þ"A _x0003_{¨_x0005_"AUã_x0019_e_x000F_#A_x0001_ÃO:_x0015_Á"AD;äR§"AVig_x0005_ä!A¾Á7Ü8{!A1_ÃÂÿ_x001D_#AehÞØs)#Aï&amp;el_x0008_j"AE0 _x0015_§"A§Ï5_x001E_?"A°¡_x000D_r­"A *ËöÆ_x0011_#Aîy¸"A_x000B_³©`"A&amp;?gK®"A£¸dQ_x0008_Î"AMy£ÚT"Ap_x000F_âB±S"Aÿ^8Qt¯"AÌÜ_x0007_¥ð"A(§dDwé"A²ÒÖC"Aîðr\5§"AÝ¼v¡Ó½"A&amp;"_x000F_H&gt;w#AÎ	êÓ¸"A_x0012_";_x0015_"A¾ö¦«	#A_x0002__x0003_w¶,1r÷"Aª_x0001_9d/"AêùïØú:#AÆ-_x001E_è!A¹ó_x0012_._x000D__x001F_"AN²_x0001_?_x001F_"A¨%_x000C_¨ð!Ar½"%·"A]_x0005_7O&lt;#A_x0008_WÛùÄ"AÔÚÈ_x0013_R"A_x001A__x0003_ô="AuÊí!"A®í¶ÑZF"A	yÒ¨c_x0014_#A@_x001A__x0019_ßn["Aã_x0001_Õ°_x0005_r#A6_x0011_·sØ"AÁël¢¹_x0010_"A_x0019__x001B_[B2d"A!Y1­_x001B_"A_x0008_µÖúv_x001D_"AtæíÉ¡!Aª_x0012_Dôwk"A_x001D_Â³m"AdÐÎ­ö"Agv¡3"Ap_x0013_Ñ&amp;"A³°S­q"A*_x0014_nñi_x0019_#A_x000E_õµã"AK.z"_x0001__x0003_&gt;*"A§ÃaþP #AÉÚõOÌ"A,¤a_ê_x0018_"AÆºàÕ´#A çF_x0007_?G"A_x0010_á·¶"AÕðÂNÊ!AÐX¤¾"AÔÝÈ_x001F_#A¨u¢_x001D_"Ae+Ë@"AÝ/{[Ð"A=»ÑaI"A_x001F_}fd_x0006_%#A_x0003_ÓRÎàm"AºjÊ5#A_x0007_CÔUn"AÐfâÆ_x001E_"A*ØÇ&amp;_x0016_&gt;"A_x0003_4Q#AÙ6@_x0001_?"A{G£_x0018__x0004_ñ"AÅyÏÑ¼"A_x000F_aLà´"A\I_x0002_hM"AM&amp;?á!Aüä×_x0010_"Aægî¼[!AQ§µK£3"AÆÕú¥À"AÉºº ý?"A_x0002__x0003__x0003_þ9&gt;#AIl*ð_x0010__x0010_"A_x001A_WVÿ{ë"AO¨&gt;¢$#A²&amp;ho¯J"Aþb_x0011_=ëR"AyÇ_x0017_)"AätB´U_x0017_"A;q ¸a!A~_x000D_x_x0008_"AÈý:K¢_x000F_"Auu±|ç!AóØìR-é!AåÆ_x000C_2E"A_x000E_1sã"A6_T«_x001F__x0001_#A­çÏ#P"A_x000D_%Ý¿r_x000C_"A§(x¼Í"AýKí_x0006_ó!A\~{~_x000B_}"AIú|×®"A«å&amp;ôs!A_x0015_,t±¸k"AØ¯_x0005_¿@"A2Äíø\!A¨_x0005__x0017_%nM"A&amp;i3ýñ/"AÒô/öú!AvwÎo"A_x0008_ù@åÎ!AÄ_x0007_ÆÐ_x0001__x0002__x0019_å!A1öà_x000E_Ü!Ak&gt;P+é"ANÃ}`¹¥"A_x0010_¥_x001C_R!A Rí"Ú"A~	_x0003_½ôõ@î¥_x001C_õ@_x001D_½s7µõ@Blx_x001E_Åõ@æ_x0019_'¬õ@_x0002_m+y¬õ@]¶Wí÷õ@)_x001D_g)­õ@y_x0016_e'iÂõ@îY^Gõ@X¿cªõ@E:y_x0015_S»õ@®{hn_x000D_Þõ@Jrákõ@Ê_x001E_(Ñ_x0008_Ðõ@_x000F__x001B_FÞ_x000C_õ@-&gt;_x0007__x0015_ß­õ@_x0006_Sýôõ@HZ^õ@®_x0003_Üvdõ@ü|Wù¢õ@]_x0008__x0015_Úõ@iüN_x0013_ï±õ@«5\zõ@gÄ5õ@_x0003_;òMéõ@_x0003__x0004_Mï_x0002_äÁõ@áG_x000C_*õ@ÝQ¤Áåõ@:_x0014_Ò;Á{õ@s@r¾´õ@@íÂ°Zõ@öûQLÝõ@G«*òõ@ÿý1	É}õ@ÒÌwFvõ@¯_x0002_SË_x0010_Íõ@q2T!|õ@-'H_ðõ@Ä_x001D_Ðõ@l&lt;Fõ@?í}_x0001_¥õ@Ä®GýÜõ@_x001A_W&lt;õ@~¨°_x0011_xõ@Áwíî;õ@W,£·õ@ÍOo¯õ@_x0016_v¯J_x000C_õ@Íá$Ùõ@EÌa%·õ@·ºÏ_x001A_Ùõ@â[áðeõ@ü^âöµ|õ@D¿²Leõ@_x0008__x0003__x0003__x0008__x0003__x0003__x0008__x0003__x0003__x0008__x0003__x0003__x0008__x0003__x0003__x0001__x0002__x0008__x0001__x0001__x0008__x0001__x0001__x0008__x0001__x0001__x0008__x0001__x0001__x0008__x0001__x0001__x0008__x0001__x0001__x0008__x0001__x0001__x0008__x0001__x0001__x0008__x0001__x0001__x0008__x0001__x0001__x0008__x0001__x0001__x0008__x0001__x0001__x0008__x0001__x0001__x0008__x0001__x0001__x0008__x0001__x0001__x0008__x0001__x0001__x0008__x0001__x0001__x0008__x0001__x0001__x0008__x0001__x0001__x0008__x0001__x0001__x0008__x0001__x0001__x0008__x0001__x0001__x0008__x0001__x0001__x0008__x0001__x0001__x0008__x0001__x0001__x0008__x0001__x0001_ _x0008__x0001__x0001_¡_x0008__x0001__x0001_¢_x0008__x0001__x0001_£_x0008__x0001__x0001_¤_x0008__x0001__x0001_¥_x0008__x0001__x0001_¦_x0008__x0001__x0001_§_x0008__x0001__x0001_¨_x0008__x0001__x0001_©_x0008__x0001__x0001_ª_x0008__x0001__x0001_«_x0008__x0001__x0001_¬_x0008__x0001__x0001_­_x0008__x0001__x0001_®_x0008__x0001__x0001_¯_x0008__x0001__x0001_°_x0008__x0001__x0001_±_x0008__x0001__x0001_²_x0008__x0001__x0001_³_x0008__x0001__x0001_´_x0008__x0001__x0001_µ_x0008__x0001__x0001_¶_x0008__x0001__x0001_·_x0008__x0001__x0001_¸_x0008__x0001__x0001_¹_x0008__x0001__x0001_º_x0008__x0001__x0001_»_x0008__x0001__x0001_¼_x0008__x0001__x0001_½_x0008__x0001__x0001_¾_x0008__x0001__x0001_¿_x0008__x0001__x0001_À_x0008__x0001__x0001_Á_x0008__x0001__x0001_Â_x0008__x0001__x0001_Ã_x0008__x0001__x0001_Ä_x0008__x0001__x0001__x0001__x0002_Å_x0008__x0001__x0001_Æ_x0008__x0001__x0001_Ç_x0008__x0001__x0001_È_x0008__x0001__x0001_É_x0008__x0001__x0001_Ê_x0008__x0001__x0001_Ë_x0008__x0001__x0001_Ì_x0008__x0001__x0001_Í_x0008__x0001__x0001_Î_x0008__x0001__x0001_Ï_x0008__x0001__x0001_Ð_x0008__x0001__x0001_Ñ_x0008__x0001__x0001_Ò_x0008__x0001__x0001_Ó_x0008__x0001__x0001_Ô_x0008__x0001__x0001_Õ_x0008__x0001__x0001_Ö_x0008__x0001__x0001_×_x0008__x0001__x0001_Ø_x0008__x0001__x0001_Ù_x0008__x0001__x0001_Ú_x0008__x0001__x0001_Û_x0008__x0001__x0001_Ü_x0008__x0001__x0001_Ý_x0008__x0001__x0001_Þ_x0008__x0001__x0001_à_x0008__x0001__x0001_ýÿÿÿá_x0008__x0001__x0001_â_x0008__x0001__x0001_ã_x0008__x0001__x0001_ä_x0008__x0001__x0001_å_x0008__x0001__x0001_æ_x0008__x0001__x0001_ç_x0008__x0001__x0001_è_x0008__x0001__x0001_é_x0008__x0001__x0001_ê_x0008__x0001__x0001_ë_x0008__x0001__x0001_ì_x0008__x0001__x0001_í_x0008__x0001__x0001_î_x0008__x0001__x0001_ï_x0008__x0001__x0001_ð_x0008__x0001__x0001_ñ_x0008__x0001__x0001_ò_x0008__x0001__x0001_ó_x0008__x0001__x0001_ô_x0008__x0001__x0001_õ_x0008__x0001__x0001_ö_x0008__x0001__x0001_÷_x0008__x0001__x0001_ø_x0008__x0001__x0001_ù_x0008__x0001__x0001_ú_x0008__x0001__x0001_û_x0008__x0001__x0001_ü_x0008__x0001__x0001_ý_x0008__x0001__x0001_þ_x0008__x0001__x0001_ÿ_x0008__x0001__x0001__x0001_	_x0001__x0001_xPì\DÂõ@1'_x000E__x001C__x0006__x0007_mõ@×WÝ_x0002_ÿ õ@_x000C_£¨à_x000F_õ@Êc@õ@õ@íïãbEõ@Î~_x0007__x0010_ÝËõ@E@3Ï±­õ@o»t õ@Ë½1[Exõ@¾®,!¶õ@RÝíg_x0003_³õ@[ù¾þ_x0001_õ@è¾xõ@AãK÷±õ@î_x0017_ü²ã\õ@_x001B_:#S§õ@tox¾®õ@ÁÜísõ@@_x0007_8cJ°õ@6Ñ]_x0015_~õ@5_x001E_¶ñPõ@*\´K}õ@ÕµÓqæ·õ@&amp;Çeùªõ@ë{_x001F__x0006_õ@å­~õ@_x001C_gém_x001E_õ@pJ/_x0013__x0005_õ@WsRyïõ@_x0004_y4ÿ²õ@_x0016_l;½!Èõ@x³âËþõ@_x0002__x0003_ÞmÔõ@¾_x0014_)v3õ@°Ü59}®õ@K_x0016__x0013_õ@¹uÄ`´°õ@¢òå0²õ@_x0008_ÌÂ+{õ@§.60¸õ@Ä¥ýÇ¡|õ@k3XBõ@Z_x001F_·õ@`-Ây_x001C_©õ@_x0018_	Ï^Ä^õ@$_î¥õ@»_x000C_o´õ@Áð_x001E_¶õ@°OÙíõ@m__x000D_({õ@­JÕh¢õ@3_x000F_ñ9,õ@2~ý*c¡õ@zeSlóõ@ùoêðõ@_x0011_Äjþ²õ@_x0001__x0002_ÇXõ@Ë_x0006__x000F_dÌõ@	_x0018_@ª,¼õ@x_x000C__x0007_lð¨õ@_x0014_ßÖÇ¨Éõ@Y_x001F_µ1`õ@4VE² Yõ@mQúZ_x0005__x0006_&gt;Ôõ@û_x0002_¼?Mõ@EÓ¸êõ@?n_x0003_å_x0001_õ@®Yyøoõ@_x000D_¼_x0003_ãðõ@l¹%{¤õ@¹|t_x001F_¯õ@øn_x0010__x0013_¦õ@î¢ZY)õ@F_x000C_G°®õ@_x0010_ä¯_x0017_£xõ@W,£·õ@\_ê_x0011_õ@f°dÔ_x001E_õ@R' µ_x0004_õ@*~ã3õ@Ì¦|Úõ@Çí]½ÿ­õ@ÚW¾j¨õ@ÔêË=¾õ@lz%¡6õ@ÉÝÁ8Íõ@z_x0018_ayõ@H¶Æõ@_x0019_$£x_x001E_£õ@¿ÂÔM¸sõ@×ð_x0012_¹Æõ@ü_x000D_ÿ0õ@z_x0011_Tgõ@É_x0007_ê9qõ@OçfRõ@_x0002__x0003_ö×_x001A__x0007_¤õ@Ô¨fõ@F0Içõ@Z8½dmrõ@øT_x001E_"aõ@½ºiÓ§õ@	_x001A_aÔ¢õ@z{ÌKõ@ð¡_x0008__x0001_¤õ@AõÀ§_x0008_Æõ@\yY´Yõ@¹&lt;+Hfãõ@©P_x0012_ìËõ@{Ýàõ@âÇ_x001D_Ò¤õ@_x0004_xMU}õ@Y_x001B_àóOõ@¯ý=¸Ówõ@¶s%@7õ@¨Ó)Õ_x0006_³õ@á-ä"ºõ@r_x0011_Ò¥ õ@s_x0001_÷Ð®õ@`0¦²õ@Xµñ8õ@_x0015_&gt;&lt;õ@_-*_x0002_õ@ZØv_x000C_¤õ@NT¤Ãyõ@Ø¬j_x0017_*Åõ@ÃÈ&lt;]õ@Á9_x0019_á_x0001__x0002_õ@-VRÊõ@êmCuÛ¦õ@ä/:ËÏõ@Y_x001B_àóOõ@»÷_x001D_Ãõ@:tp]wõ@Y¡ôõ@ý3­yõ@XoÜItõ@9ôyIÁÍõ@}B×{õ@Æ_x001F_"õ@6PG©õ@ÚlQ¤õ@ñ9À¬²õ@)­uæV}õ@_x001D__x001D_cõ@2¿_x0010_ÑÂ õ@Æê¾ûw¤õ@É1Ñõ@Ñ_x0005_(V¹zõ@N4Î%õ@.$\K«·õ@_x000B_üZiþsõ@?÷¦÷õ@ãå_x0006_f@Øõ@}B×{õ@ik_x0014_t"]õ@³ðqõ@ _x0018_BÙ õ@¢G-õ@_x0001__x0002_^ËVznÉõ@õ_x001A_$-õ@8_x001B_Ki­õ@foM#\õ@q_x0008__x0017_òõ@ik_x0014_t"]õ@_x0002_$_x0005_Ö×®õ@ /ÓYõ@*ôì hõ@ëßN«_x001D_·õ@;_x000D_W:_x0017_£õ@RÑ,Â_x0015_õ@_x001A_¶ñ§~õ@{yiö±ºõ@Xâ4ÚRõ@Í&lt;ÜRÃÁõ@Ñp_x001E_íõ@ü¯e9_x001D_õ@on&amp;"°Âõ@'_x0006_e2lõ@Ý_x000F_·õ@¤Køÿj³õ@·Ù¼_x0019_2Éõ@0c#í~Ïõ@):J_x0006_¿Ýõ@m	WD¹õ@rßÑ_x001F_õ@M_:«îqõ@)	óð¶õ@c_x0006_ÍS_x001C_õ@%sXÒé õ@»j¿[_x0001__x0005__x000D_õ@îà¿Ü {õ@_x001F__U:mõ@ßQ_£õ@_x0003_«È¯¾õ@i_x0004_l}õ@í_x0002_Gðõ@ø_x001F_XN(õ@Ç_x001D_qYI·õ@Ä=_x0012__x0008_2{õ@Ý½áÁÉõ@­gx/õ@0é_x0008_sxõ@	#	õ@l_x0002_	ìê¢õ@Ê_x001D_äÙ_x0004_õ@Uó_x001C_Eªõ@Ñþ·ÕNõ@_x0012_BÖÅõ@ÇÆèºrõ@¿2#_x0008_õ@Ë½1[Exõ@ÕBÇÖÇõ@Þ!$Ïë®õ@¯#ÇÕd¥õ@_x0004_E¢øQõ@ä_x001D_z¡hõ@BKSÀºgõ@Ù_x0018_í/§õ@¡.áàGÒõ@Ø÷käxõ@ht²#Èõ@_x0001__x0002__x000E_ûy½õ@KWõ@æK:Êæõ@_x0004__x0007__x0004__x001D_fõ@pØy:_x0003_¹õ@2òuÄµõ@	%Sì5zõ@çp&lt;_x000E_Ê»õ@N_x001B_±"lõ@_x0015_O«õ@_x000B_üZiþsõ@:¤æ)õ@_x0005_Ó&amp;_x000D_¢õ@ß¹¿°MÐõ@øC1+£õ@Ñ_x000E_f+õ@4Ðò#6©õ@É_x0007_ê9qõ@ö®¸O¸¡õ@MmT_x0002_xõ@Å²÷d»õ@	¹Âõ@zá1çhxõ@²V8&amp;îxõ@¢ÉÈÂ%õ@G©ªX_x000F_õ@HeúUõ@á+¡õ@&lt;gsØõ@ü_x000D_ÿ0õ@íÏNÈÏõ@t,_x0002__x0004_ò½õ@þ_x0001_4õ@)Qÿ	»µõ@_x0010_Ëÿl{õ@y"È?:±õ@Q8s­õ@¹|t_x001F_¯õ@®,Ö,Joõ@þÈÎ²õ@_x0011_]_x0011_¨Áµõ@Û7+±³õ@^_x0019__x000D_|õ@2í_x0017_²Q¥õ@Ë_x001C_ç[úõ@]öðP_x0008_õ@L»_x001E_$,}õ@v^D_x0018_õ@_x0012_x]õ@»_x0012_!´õ@À¹Äm2»õ@vPÎ¦óµõ@Î®¤õ@(µ4=à~õ@_x0005_i=Äõ@6|Ròõ@´3äkðñõ@å+¨nÎõ@q¡MÐ õ@Í¬muõ@_x0003_cTÏ¨õ@Ä_x0011_6­õ@i¹3çõ@_x0002__x0005_ûåx)[õ@æ³_x0008__x0012_õ@«¯§¨dõ@ù6_x0003_ÝZõ@_x000D__x0006__x0002_æéiõ@_x0011_ÇXÖ¶õ@OäÈZèõ@_x001D_ÛUVçõ@¥ê´@Àõ@o(_x0007_;?õ@ê_x0013_A«Þ¤õ@H_x0015__x000E_?õ@_x001E_ùÎÔ±õ@þÍ¢ÃkÕõ@r|ix)}õ@çp&lt;_x000E_Ê»õ@U_x001A_Ùa8Åõ@R9{Y¢õ@õä%&gt;_x0008_õ@?DB6_x0017_zõ@MmT_x0005_xõ@ÙÈ_x0003_õ@ÁWô`{õ@çì?&amp;Þõ@µá00®õ@ë(K~.eõ@_x0004__x0005_"Cõ@_x000F_4P®õ@±xàÆ¦õ@_x0001_ø_x0019_õ@_x0013_FwÉ}õ@ï=`½_x0002__x0003_	oõ@_x0015_°'¦©õ@L÷ÃKÝõ@5«×Jgõ@_x001B_¬@ü©Võ@Û?{_x0007_e²õ@{Îøñ_x000C_nõ@_x001C_&lt;èÇVõ@_x0012_ÍSVõ@&amp;×J-õ@_x0002__x0019_ãÚ õ@:¨]õ@olúxõ@_x0005_#m_x0016_Ô°õ@5y'_x0014_hõ@§QÞIõ@_x000E_÷­^õ@Æíj3P&gt;õ@§p1_x0001_í õ@_x0017_Yðõ@&lt;dhUÆõ@k+SV÷Èõ@ì_x0004_bäÞ³õ@µHõ@FªùUÓõ@:PNâõ@__x0019_ÅÚÐõ@û_x0019_åx_£õ@ÂÐ&amp;_x0018_®õ@zs¦ó~õ@Ât­fÀ±õ@æ¼eêgõ@_x0002__x0004__x001A_É²vpõ@g_x001B_êæbõ@°_x0001_¢!·õ@C5ô]èõ@ë-ìJ´bõ@äÌéù_x0018_{õ@ËÄ/c_x0010_°õ@UågPÂ±õ@_x0008__x001D_¹üøõ@b±!m¼õ@p_x0010_Ô_x0003_Ðõ@S_x000F_Iéõ@Ât­fÀ±õ@­'íiÕqõ@Êô»3zõ@|_x0003__x0018__x001D__x001B_¸õ@'òCÁ2õ@ÏL_x0001_¿¾õ@s¸4àcõ@_x000D__x000D_iÒtõ@^_x0012_øù_x0004_¸õ@_x000D_¼_x0003_ãðõ@Ä`,_x001E_õ@_x000F_Äntõ@]fëå~õ@^@w*5xõ@gÄ5õ@F/û*Ðõ@ik_x0014_t"]õ@çbV_x0016_|õ@­[µ,0õ@_x000F_\ßì_x0003__x0005_Mõ@$¡_x001E_Éõ@~ñì&gt;_x001D_õ@Ãiçówõ@=l¾Xõ@ú¿_x0001_Ä{jõ@_x0012__x000B_¸6½õ@äF2õ@KÊohWªõ@E!j_x0001_aõ@ /ÓYõ@Ó;_x0017_ñÀõ@îÒ2®Qõ@_x0003_:Æ :õ@Ì¦|Úõ@¸{"aõ@óMx)nõ@&amp;áÝWÅ°õ@Æ_x000F_õºõ@¿ëv+¤·õ@KÉÐ1É¦õ@ÁXñ_x0002_õ@4PúOÛ}õ@®Bhôõ@Zhöÿõ@5ªÅ_x0017__x001A_õ@«Ë_x0011_ÝïÂõ@_x000F__x001B_FÞ_x000C_õ@ëÓ_x001F_ÔÍõ@_x0004__x000B_Çoõ@_x0015_£ó7£Çõ@Ó×O_õ@_x0002__x0003__x001B_ô;lçÖõ@`Y3Hè¶õ@sM#áê®õ@Ü)`?moõ@|Èpq¢õ@è7Z9êõ@_x0017_"ò_x000C_«±õ@ï_x0019_¶fõ@x_x000C__x0007_lð¨õ@ø_î©¡~õ@êQ"ùõ@_x0008_ÙWò6gõ@-VRÊõ@:¨]õ@cT¶Jäõ@ÚªK_x001E_óõ@¶=Ý_x0014__x0018_¤õ@_x0017_AñCx¡õ@SUaÊ_x0005_|õ@RÑ,Â_x0015_õ@\¶zçä¾õ@2æú\C¯õ@í§_x0013_õ@Z(_x0006_Swõ@_x0016_)_x0016_7qõ@Wpwõ@4é$þOõ@he_x0013_¸aõ@_x0001_¯A_x0011_ízõ@\6^_x0019_õ@N_x001C_Íã4õ@õÆô_x0003__x0004_fõ@(_x0018_6Û¢õ@2_x0013_O_x001A__x0003_»õ@ZÖ]²õ@·Yv&gt;~õ@(ëOAõ@N_x0003_Ázõ@_x0015_ÁÙ&gt;Íõ@z!Â_x0017_íõ@Ë*g¬ò­õ@_x0018_·&gt;¹ÉÕõ@õÆôfõ@ÑÃkóõ@Qièùyõ@~ñì&gt;_x001D_õ@_x0008_ÙWò6gõ@u_x0010_^D©õ@_x0001_í_x0002_üõ@pË¼þ·õ@ù5m°¡õ@Éá_x000C_õ@,¯ô5Åõ@V_x0019__x0015_Î)¥õ@è,.þõ@sv_x001A_­ìwõ@¾^GCKõ@_x0001_PU_x0014_õ@­ú_x001C__x001C_þ¥õ@_x001E_[ÐB¶Ïõ@ùÝO®õ@ïL&gt;ç_x0002_õ@aNm£Ã¤õ@_x0004__x0005_hÎ80õ@®ö~_x0012_¤õ@èÕzU÷Rõ@'_x0001_¯_x000F__x0006_õ@Éá_x000C_õ@¿+èÆ_x0002_õ@È½ê£õ@4Á|õ@Q_x001C_G³õ@*¦_x0002_JÀõ@Q_x001C_G³õ@¶KJªeõ@.7Q¸=õ@@±Vuõ@ùoêðõ@ÆÁè_x0007_õ@_x0013_ýî_x0018_éxõ@_x000E_ûy½õ@}û¥õ@hÉ¥y«õ@ÚÛq@Û¥õ@gÔOvGõ@SÆÒp¬õ@f[gõ@9¹_x0003_VÅºõ@Ö¼s­õ@ºÒ¹Y¥õ@z.B_x0013_CXõ@¦Xëõ@­_x0007_³¸Qõ@­aéï"õ@s.KÂ_x0004_	%¾õ@_x0011__ùU¦eõ@ÞÒ¥mõ@`.ãåi«õ@;T½õ@ª"z¤¥õ@¨_x0005_'?õ@»ë@É3õ@mÝ½)'§õ@Á(¼!¡õ@ä_x0019_÷0õ@-ßn Mõ@_x0006_ wYõ@p)õé Îõ@Ô5_x0001_|õ@sÔ_x0007_»)õ@_x000B_ó¡Z3¨õ@ì2nOiõ@T_x001E__x000E_õ@"_x0003_°µõ@Ò_x0008_&lt;_x000B_öeõ@_x000F_!x§htõ@ª·_x0004__x0007_¨õ@_x0019_­cÍñØõ@Åk_x000B__x0002_¯õ@co@ëÄõ@_x0014_åéºõ@_x0001_ç1Võ@ðõêp¦õ@_x0004_Òéõ@P_x0019__x0017_õ@®ã4§aõ@_x0001__x0002_;A«ªºõ@Y_à"õ@_x0002_y_x0002_Ixtõ@î¢ZY)õ@KôÛêzõ@­j£Bõ@ÿÂËyñ~õ@í!/N°õ@¡ù`Tqõ@õ'j-Ôõ@z_x001E_SÉrõ@&gt;µæ~õ@_x0017_+=î¨õ@Â¬Q¶rõ@BKSÀºgõ@*ôì hõ@OÄ¾Y^õ@@íÂ°Zõ@È_x0010_ ]¹õ@×IÄðuõ@XABi(õ@8Ä¯ÚÜ¢õ@_x001A_-iÿõ@n8à_x0015_ªõ@êQ"ùõ@7ÒTùõ@öCi#ðvõ@_x0015_&gt;&lt;õ@¦Åz?Ûõ@%/_x0008_/õ@`Müý_x0001_zõ@ÉÅå_x0018__x0002__x0003__x0019_õ@obB&lt;põ@ç_x0007__x0010__x0001_sõ@(,Gp\õ@';;õ@çp&lt;_x000E_Ê»õ@?û×H_x0011_õ@oÞÞnêõ@ß`ñfõ@ß¹¿°MÐõ@³!^á0õ@ø®[Àõ@:AíWrõ@f[gõ@ÐÚZ&lt;ú«õ@x_x000C__x0007_lð¨õ@_x001A_-iÿõ@ÈW_x000E_î¨¿õ@c!¯¨õ@û_x000D_b_x001A_Á£õ@uùqûÙ§õ@Èì½[:Øõ@u_x001C_wSÐõ@ç_x0007__x0010__x0001_sõ@©_x0011_:¬mõ@ÏXÿ9õ@tnÌ'Ãõ@&amp;üIÅ+õ@,Åej¿õ@8½Rõ@EBÉîÜõ@_x0018_,ä?ôyõ@_x0002__x0003_Qä¬_x000B_±õ@ÉÝÁ8Íõ@5'K¤õ@óon_x0008_¹õ@ÙIhÁ_x0018_¨õ@?¨íZ6õ@®Ö29OÕõ@{Ä±©=õ@_x0011_O¡õ¾õ@Xõ*õ@ÿuëSõ@eÏN_x001A_¡õ@ðÅçg}õ@ÇÖuõ@z.B_x0013_CXõ@ÔaAWSõ@_x001E_ùÎÔ±õ@[è}q_x001D_Ãõ@i ;Âu õ@j¡ù4õ@_x0008_w»¸ºõ@3,DR¶õ@9£þ_x0001_&lt;õ@&gt;E nM±õ@TYyª²õ@Éú9õ@ÞÒ¥mõ@¢ËÆßeõ@8«¥°Ü²õ@&amp;_x0016__x000C__x0003_bÊõ@c~d]Ðõ@%sXÒ_x0003__x0004_é õ@6|Ròõ@ê_x0017_|O_x0004_õ@	ç½tõ@QÇë_x001C_ò©õ@Gþòõ@@_&gt;"k§õ@;/_x001C_&gt;u¡õ@Î_x0004_×Góõ@ûé_x0005_Þõ@Í_x0016_7Úõ@[_x0003_?þ_x0001_±õ@¢ËÆßeõ@I¹nõ@»l´ßAõ@OäÈZèõ@hi¶¹»rõ@Ï_x0012_±·õ@0{&lt;ºí¶õ@¦ªðõ@(¹_x001F_qiõ@Ù_x0002_uýqõ@Gá_x001D_Å¨õ@Ø%{rõ@iú$+Üõ@OmaÚ*õ@X¢Þmõ@øÛ_x0015_°µõ@ÆUF»0õ@O3Gæõ@j_x0013_Ú_x000B__x000B_õ@UÜÌÍsõ@_x0001__x0004_6_x0018__x0001_Ïæ_x0006_ö@_x0019_óÆÉõ@³_x000B_;fõ@_x0006__x0013_´#Üõ@¤_x0002_B_x0018_Iõ@_x0003__x0011__x001F_(Uµõ@øÖåõ@!_x0010_= cõ@_x0016__x001F_É_x001A_#Éõ@_x000D_a0Òrõ@Ê?þCGbõ@ë*ñwxõ@'+(öéõ@_x0002_ðC±_x0005_Êõ@æmÝÅõ@ÝCâxH­õ@ë*ñwxõ@°Ê¾[Ì®õ@ãÎz_x0004_¢õ@ºOÍkv¨õ@_x001C_õß"â}õ@ÎXÂºÀõ@_x001F_Øc[±õ@=SÆÇ_x000D_õ@¥òª4Àõ@Bõ¾+±õ@lóö$Éõ@RY¶.õ@AAð~_x0012_võ@_x0018_Át©õ@jÉ_x0019__x0006_2õ@­_x0007_³¸_x0001__x0002_Qõ@9ýÛJ_x001F_õ@ãSõ_x001D_´õ@_lÉieõ@¤Køÿj³õ@XUä£WZõ@?ýÁe­{õ@¡A_x000B__x0013_´`õ@_x0012_&amp;¦æüµõ@öx=P«Àõ@§.[Òõ@Kêè:Amõ@ðUXÑcõ@Õ×D |õ@\¶zçä¾õ@êüKrõ@¿_x0005_p*ëvõ@=ÇdË_õ@å~t_x0005_õ@TBÊdÈõ@õÛ±}àõ@n8à_x0015_ªõ@U #Éõ@/&gt;)§õ¹õ@m_x0001_xP_x0016_qõ@°±¥öãzõ@Sm`î¬ºõ@B¢¹'_x0001_õ@É5_x0014__x0015_½õ@o_x000F_ÿcoõ@, `¿zõ@,nO	¤õ@_x0001__x0003_t,ò½õ@_x0005_0_x000E_v0õ@ 9ôcLõ@St¬_x000D_õ@:~èòv¨õ@gâ__x001E__x0017_õ@Ð_x0014_W^õ@x&amp;_x001B_"Ìõ@="Tõ@?Rõ@¢ËÆßeõ@_x0004_kVÃ¯õ@}B×{õ@_x001B_Z¨Za¦õ@|_x001E_;)õ@´_x0015_³_x0008_õ@qÜ|l¦¯õ@lY¥5õ@É_x0007_uHõ@ÇJ4_x000D_õ@VC~²õ@)³p[õ@ÂÆõ@'¬Q\¾õ@Ý£0_x001A_õ@tvv*·õ@vW¬ l¡õ@_x0002_wñ&lt;_x0006_õ@ÞTØëÎõ@Ëf¢Ëõ@u&lt;gjz±õ@r_x001B_6¿_x0001__x0005__x0002_õ@_x0016__x0018_4ã,õ@ài_x001F_Þ¡õ@7ceíówõ@Ä¥ýÇ¡|õ@ñ¤J+Ùõ@t$Kõ@}9_x0002_D_x001E_uõ@_x000D__x0006__x0001_æéiõ@ru_x001D__x0016_àeõ@pÊ_x001D_O|õ@ç_x0002_=·õ@i_x0004_l}õ@_°Olõ@[Ýf2Qkõ@_x0007_Õc³9]õ@å+¨nÎõ@¿IßFõ@âõâ)õ@~	_x0003_½ôõ@_yêDÕõ@Ø_x0003_{_x0004_(õ@&amp;J´_x0017_ýõ@Ýà'öõ@¬þ²_x0008_5¨õ@BèÉ/õ@_x0004_9FÏõ@$±m´_x0018_õ@®_ó_x001E_öõ@kÚ	©õ@üÆ÷_x0015_îqõ@ÄX9-óõ@_x0001__x0002_,¯O+~õ@_x0007__x0014_ZRÓõ@´G&gt;Å5õ@\_x000D_°Åõ@Ø_x001F_8%xõ@._x0007_oFÃõ@ë_x0011_¹_x0017_õ@w¥_x000D_hú®õ@ç_x001A_l£7Ôõ@AõÀ§_x0008_Æõ@_x0013_ýî_x0018_éxõ@o_x0014_ÂcZhõ@[HZ_x0002_î¬õ@Ù_x000C_ ïwõ@&amp;YRR_x0013_¯õ@¤½ï³}õ@=SLX°õ@7_x000D_ýïÇõ@ôàÉíYõ@Zb$wõ@¼ÆY¤Èõ@ó2_x001F__x000E_Âõ@/&gt;)§õ¹õ@8G_x0014_ÉLõ@»àAb¾¡õ@6«2k8õ@¥'ö´õ@Pe_x0016_@Nõ@LQ_x0013_	wõ@Bz_x0001_\µõ@ U^Ygõ@_x0005_¥!_x0003__x0004_¢õ@í_x0002_Gðõ@_x0016_@ÂõÑõ@!Ì_x0004_òHõ@=þ?Võ@¾^GCKõ@o[_x0016_Mõ@È½ê£õ@¦_x0011_\Êè¿õ@GF\_x000E_õ@yJ®i_x001B_¥õ@¸ßà8_x000E_õ@È×_x0014_¬]¢õ@[×åYkõ@Î_x0004_×Góõ@ú_x0003_Á&lt;_x000E_õ@Äí@2scõ@ÆÄJ_x0001_lzõ@°±¥öãzõ@_x001C_¾ä_x001D_Ûõ@_x0003__x0019_ãÚ õ@_x0005_Ó&amp;_x000D_¢õ@R5Tçõ@A_x0008_ àú§õ@Íî¸Êõ@æ(jÙ#gõ@ÎXÂºÀõ@_x0007_û)Ó?±õ@z_x0011_Tgõ@Ó+à£õ@5y'_x0014_hõ@ûø][_x000D_õ@_x0004__x0007_(ixöùõ@Uð§Äºõ@Û_x0002_Ã_x000E_|õ@÷_x0012_p_x0008_¾õ@~¾¤}Éõ@_x000F_/.ê_x0014_£õ@_x0005_#m_x0016_Ô°õ@äô¬á¡õ@Üm`h?õ@Á9_x0019_áõ@{_x000E_®pyõ@8«¥°Ü²õ@Ö°_x001F_þõ@/2Ñõ@_x0012__x0014_Pb_x0003_ºõ@?µR_x000B_¹õ@¿+èÆ_x0002_õ@f0òxõ@Ö SáN×õ@Roõ@î»_x0008_T~õ@^_x0012_øù_x0007_¸õ@aNm£Ã¤õ@¡M¨­õ@qQ*)+±õ@ýp}-Ëõ@_x0006_x3_x0008_õ@°`óõ@â³jÆõ@JJÞã_x0004_õ@ik_x0014_t"]õ@£È¹_x0001__x0001__x0002__x0003_¤õ@Ò_x0006_Üüõ@à_x001D_@¢õ@ü_x0003__x0015_`¼·õ@¾¾cüõ@3_x0004_bÜ9Ôõ@$.#^é}õ@ã/_x0010__x000F_õõ@¿2ù7_x0004_ö@QxnÏõ@K\+ûõ@&amp;×J-õ@^©¾_x000D_À¯õ@k¿_x0018_Sõ@ç¨b§©õ@_x001E_ìRõ@_x000E_÷­^õ@Da_x000E_z2õ@ï_Íz÷õ@_x001C__x0010_¯`!¥õ@	æñ{õ@s=_x000E_ûÔ_õ@ÒÌwFvõ@äÌéù_x0018_{õ@4§Î·­sõ@sv_x001A_­ìwõ@¾ãÁÍõ@¾Eÿöeõ@4PúOÛ}õ@ED_x0016_-õ@6Î_x0019_IÝØõ@4_x0013_Ýõ@_x0001__x0002_ñtZÀ3|õ@ø1%cõ@8Ô*ÛZìõ@æ¯T¼_x000D_rõ@ÐÒYBµõ@r&gt;_x0013_0ÉÌõ@5Pb_x0005_ø¼õ@Cwæ	õ@_x001F_h½oÌõ@é&lt;V\õ@*_x0015_QH0õ@Ô_x000C_vÏÏõ@_x001D__x0001_!ÇÑõ@"úÝÊ/Àõ@¾ûª&lt;õ@¤®òÆêÏõ@_x001F_«Öö_x0018_õ@Ö_x0005_ÌÏõ@èò_x0003_ Àõ@	ó_x001A_ãXõ@cµ=-eõ@_x0011__x001B_Å$;¦õ@&gt;´/x`õ@AõÀ§_x0008_Æõ@_x001E_¦:Äõ@_x001C_&lt;èÇVõ@]¯ëÔmÊõ@_x000F_4P®õ@3µ×±Êõ@(ÿ£ë_õ@Ká$_x0014_`õ@,:qa_x0001__x0003_P{õ@~¾¤}Éõ@oÞÞnêõ@W¯wú õ@f_x0019__x0003_2®õ@iY¢eõ@ _x0005_f¤®±õ@HìÀ_x000B_(õ@8åÀ£õ@M_x001E_rõ@_x001C_ï~_x000E_uõ@Mï_x0002_äÁõ@ÆÎÃøóõ@­_x0008_´ºõ@7§t´±õ@¬j9Óa¡õ@_x0013_ÙzÅõ@¹.ÕLÁÀõ@àè_x0014_¢°³õ@:¦é{|õ@Dàº_x000C_¥õ@þ4AE¦Òõ@_x0013_F¢_x0006_Lõ@4µçGõ@óMx)nõ@ç7_x001D_4õ@*Ï¸ÕA~õ@Þ_x0008__x0008_bøÜõ@Î¨I_x0004_õ@X@:Ã_x0016_±õ@-^_x0005_+jtõ@Ãyîû+põ@_x0001__x0002_\êÇ}õ@ô_x0008_GÐ¡xõ@ U^Ygõ@G«*òõ@'å_x0015_õ@Û^Øõ@	¢·o}õ@´eõ@ávñõ@_x001D_Ê?_x0001_Eõ@ydcÏÇõ@©Õèõ@íÝù­õ@è7Z9êõ@I_x000F_[_x0002_ãõ@äTvÄÑõ@¦i²V2°õ@_x0019_Õ`R¦®õ@ã` cÏõ@Q}2}£õ@a¿O _x0015_õ@õÆ}²õ@Xo#µ¬õ@¦úïËõ@Ýà'öõ@@{î&gt;_x0017_éõ@7q*âõ@_x001A_­®òé«õ@º«_x0004_»ýõ@§_x0013_²_x000D_ûõ@¶Êü*õ@_x0008_²¦û_x0004__x0007_5¶õ@g±À%\½õ@õ_x0003__x0017__x0013__x000D_bõ@"ªíÂ_x000B_¿õ@CïËw;õ@,O%LU­õ@7§t´±õ@íïãbEõ@&amp;áÝWÅ°õ@=Ç/unÅõ@=l¾Xõ@vW¬ l¡õ@6ãð¤õ@àÍ%¤Î¡õ@ÉÝÁ8Íõ@5\_x001A_0õ@_x0006_IÓc7õ@q$_x0013_®õ@ûQß9üõ@_x0005_\Jõ@ï­_ õ@;c§8	õ@ïþ hqõ@ðûcæ©¸õ@¿+èÆ_x0002_õ@f+_x0012_$õ@é\_x001D__x0013_ª_x0001_ö@3äòz¶õ@ß·4¾4­õ@½_x0006_òýwõ@"î¹_x0018_õ@_x0006_{U_x001A_Yõ@_x0001__x0003_Gÿ2+×õ@.2ôæñ~õ@_x0013_(È]õ@åº\ºõ@wKtL¤võ@zI_x0018_Ñgõ@_x0018_cÊ³:õ@0NsT©õ@¬)±7(Jõ@_x0012_¨|·wõ@ýeÛ×õ@x__x0019__x0016__x0002_õ@'ÙNf~õ@_x0008_îp÷Êõ@=F?+ªõ@PV_x000C_õ@_x001A_­®òé«õ@)gÎHÈsõ@eóì£ïõ@Qä¬_x000B_±õ@)³p[õ@ÕÔõ@é&lt;V\õ@O_x000B_-9}õ@Ü_x0013_¯_x001A_]õ@'w¼KF{õ@_x0011_µ¾bõ@UR§õ@­ÙsÈõ@æ__x001D_	:õ@Û82q°õ@Z*vì_x0005__x0006__x001B_õ@°IQoõ@_x0016_÷_x0005_ÔÔõ@)gÎHÈsõ@t_x0018_ÅÊõ@Ä_x001D_Ðõ@î²ÌKÛõ@-}pþºõ@_x0014_&lt;pâ}õ@3äòz¶õ@ØM_x000F_®õ@s.KÂ%¾õ@ºhéÕõ@L_x0005_ñ§õ@VY_x0004__x000E_&lt;µõ@Òn;ônîõ@½_x0002_ºÄÁõ@Ñ/_x0013_9IIõ@(ixöùõ@P_x0019__x0017_õ@_x0013_u_x0008_£7nõ@_x0002_xÎõ@'°&gt;5±°õ@B[ÜêOxõ@_x001A_)p_x0012_z_õ@mâ«Èqõ@Ê&gt;ÒÕñõ@hÏÍÄ9¥õ@cXNg¢õ@&amp;f_x001D__x0002_H³õ@_x0003_Ë_x000C__x000E__x0001_uõ@_x001F_«Öö_x0018_õ@_x0001__x0005_Ã6K_x0017_²¢õ@SÆÒp¬õ@Tÿnùõ@Ã'Ì­õ@±_x0018_yuÎ¾õ@r=£õ@Báq_x001A_wõ@sâL!õ@_x0004_VIjõ@d`V7r§õ@AÑg±-õ@a_x0010__x0007_Ïõ@ÐGe"Kõ@j¤&gt;_x0014_íõ@QÇë_x001C_ò©õ@_x0018_æCWYvõ@_x000B_	v«õ@0¨¾½¹õ@×_x0002_¡»õ@$.#^é}õ@íçÆõ@Q³¢~° õ@7_x001C_H_x000C_õ@_x0018_¹¤õ@ÚlQ¤õ@N_x0001_Ázõ@§.[Òõ@®Ai\Órõ@oÁ_x0003_S)yõ@)ºMTã¢õ@ÚûÉæªõ@"¡q_x0002__x0003_Ä¥õ@ÆÁè_x0007_õ@îíÚ=õ@_x001F__x0016_Àkõ@)	óð¶õ@nYl@tµõ@qÔL}Z¹õ@.Ê_x0014_&lt;Ë|õ@ð_x001A_×W~õ@=l¾Xõ@ÁV" õ@¡_x0005_Q_x0003_Xõ@ÑMúÉhõ@_x000E_UM0võ@¸NUËõ@_x0017_"ò_x000C_«±õ@®þ,þ~õ@_x000E__x0012_õ@«_x000C__x000C_Öõ@\_x0008_cªÒõ@_x0001_lö_x0018__x000D_Oõ@Y¯Y_x0017_õ@Ä,Øtõ@baNTÝõ@_x0011_½rxzõ@F_x0003_e¾õ@²ÑÕõ@0Uß&lt;áõ@8Gl¨õ@é_x0015_3ûÈÎõ@¹Òèê¬õ@RyõjÁõ@_x0001__x0002_Þ¯çwwõ@~¨°_x0011_xõ@Xâ4ÚRõ@"N¼_x000E__x0003_õ@ç7_x001D_4õ@4_x0010_Â_x001D_ó³õ@ù5m°¡õ@Ý4f«Gõ@{gZ_x0018_õ@~°nÌWõ@¸;vÔõ@Ñ2E õ@é:_x0017_¹Õõ@X@:Ã_x0016_±õ@àè_x0014_¢°³õ@VNòÛªõ@Á_x000B__x0017_áÄõ@uLÍ õ@z0a _õ@é_x0010_50Ýõ@+Wò]Põ@ÊþKõ@_x0001_à¼$~õ@_x0014_&lt;pâ}õ@_x000F_!x§htõ@]z÷w_x0004_õ@ZP¿ò§õ@Ðì¢zõ@ÆÎÃøóõ@_x001A_½¤¬«õ@¹Òèê¬õ@´ÇK¦_x0001__x0002_ë|õ@âõâ)õ@ë¹É$_x0005_õ@{¹È4_x001B_Öõ@ÍcðÁ:wõ@Ýà'öõ@`Y3Hè¶õ@_x000F_Yóc§Mõ@¡o~õ¡õ@6«2k8õ@¨·o_õ@5Î{s|õ@îèÏ]oõ@Ë*g¬ò­õ@£Û¬¤õ@Æê¾ûw¤õ@_x0012_ÍSVõ@õ+òXõ@ý%_x000E_JW°õ@zî8u¡õ@_x0019_Bænõ@@_x0004_mFSõ@Ö_x000C_|WÔõ@GF\_x000E_õ@ê_x0014_sa_x0004_£õ@_x0003_?ë_x0019_Ùõ@6¤ÛîÌõ@þÍ¢ÃkÕõ@4_x0006_6_x000D_iõ@¸;vÔõ@ÚlQ¤õ@ÂÈrftoõ@_x0002__x0003_"_x0017_Æ?­õ@l«o»­õ@ìXI_x0010_¸|õ@_x0015_°'¦©õ@Wê¿4_x0018_«õ@kºa|§õ@þ°_x0018_½R¬õ@££þTõ@_x001F_AotÃõ@pØU+ãõ@üiììûõ@_x0018_dòà_x001B_õ@òaªBõ@4Hµ_x0001_¬õ@*_x000D_¿õ@Zhöÿõ@B2Õ|õ@äÞQB°õ@­h¹àî«õ@ùÏ_x0011_oXõ@Dü+Ð:õ@à4¦_x0014_~õ@_x000C_õ_x0011_L÷gõ@Ç·Ô_x0013_Ê¼õ@Þ:%àé¬õ@ñûø_x000D_õ@_x0004__x0003_"Cõ@@_&gt;"k§õ@Q"¿ºômõ@ý_x0003_³Ö0_õ@_x0012__x000B_¸6½õ@¦_x0011_\Ê_x0001__x0002_è¿õ@Gá_x001D_Å¨õ@º_x0016_PàÂ´õ@_x001E_C{¸Çõ@ò gç~Éõ@w¥_x000D_hú®õ@^/_x000E_J®õ@h ÛÙî}õ@Q_x001C_G³õ@_x0018_;-Y_x0001_õ@ãJø4wõ@Ç¼`ë«õ@Bõ¾+±õ@è,.þõ@OmaÚ*õ@_x000E_Ä/Qõ@±xàÆ¦õ@_x0001__x0019_ãÚ õ@ãc_x0006_Guõ@)]&amp;Ü0õ@ðõêp¦õ@Ó_x0011_z®Ùõ@B¢¹'_x0001_õ@_x0017_ÓyÄ@õ@OE&amp;iõ@&amp;793'°õ@2òuÄµõ@--_x0014_]_x0001_Sõ@Gþòõ@ÿ_x0019_pÖçõ@»þç]Çõ@_x001A_1ÉÊ7£õ@_x0004__x0006_Ð_x000E_õ@ôàÉíYõ@.ÀÑÛÅ&gt;õ@»j¿[_x000D_õ@)t$ZFõ@xÚ)_x0015__x0010_¼õ@øÏÓ_x001E_º~õ@Ô²+õ@t_x000C_Üílnõ@òÀ¡/¶õ@_x0001_Ø_x000B_eõ@Võ_x0003_yõ@+_x0008_/_x001B_õ@_x0011_O¡õ¾õ@_x0004_r_x001A_±êõ@ _x0005_f¤®±õ@ç_x0002_=·õ@~EWUõõ@¯#ªYõ@"ÑB«võ@ S_x001F_øõ@ï_x001B_7_x0018__x0008_õ@[NÍD§õ@q$_x0013_®õ@°_x0001_¢!·õ@ÑÃkóõ@U_x0005_-_x0018_{«õ@Y~~Üû¨õ@)Å¤_x0013_õ@H_x0001_Âð¨õ@ ³?­Åõ@_x0004_M[T_x0004__x0005_®fõ@z_x001E_SÉrõ@«_x0015_Ú®¸õ@f?Bß¤¢õ@s.KÂ%¾õ@_x001F__U:mõ@:Áá yõ@ZÖ]²õ@_x000D_COz¡õ@Ôýº»dõ@Íá$Ùõ@ç7¶;×õ@°fø+rõ@i]YIþõ@Á1]_¡õ@-ßn Mõ@LºÍóÆõ@l«o»­õ@'a÷Jõ@_x000E__x0012_'&lt;îßõ@TBÊdÈõ@(K`°õ@_x0007_j(«½õ@_x0001_Ø_x000B_eõ@_x0002_ñB&lt;	tõ@¤_x0002_õ_x000B_õ@èkx­ß¸õ@«t_x0001_ä¦õ@z_x0006_µùõ@!ÉkÂIÀõ@_x0003_í_x0006_Àwõ@çé[Ò»õ@_x0001__x0006_pË¼þ·õ@îY^Gõ@`Xÿüõ@_x000F_4P®õ@Þ×_x0017_f÷õ@Ð_x0015_¸çÓõ@ÿÑ2Z\õ@¹Òèê¬õ@_x0014_åéºõ@¾|j·xõ@*Ä4¸Ý õ@Eø¤®Dõ@_x0005_0_x000E_v0õ@#_x0019_'Ô_õ@ïqIùmõ@L(H]_x001B_­õ@ü½_x0012_ó õ@¸N_x0007_õ¼õ@üî~\_§õ@~	_x0007_½}õ@}-Vþeõ@ÕÜwC{õ@ü_x001D__x0018_xGõ@u_x0003_·°ð©õ@æ¯T¼_x000D_rõ@iã&lt;Âu¹õ@C5ô]èõ@º_x0005_Î_x0004_+³õ@--_x0014_]_x0001_Sõ@_x0006_D_x0002_õõ@×ð_x0012_¹Æõ@j_x001A_&lt;_x0001__x0004_Trõ@'a÷Jõ@7&gt;t«Þwõ@ f"á}õ@ò¦JNhÅõ@OJ×éÉ¼õ@÷_x001B_ëh¸õ@\_x0011_)ÇK³õ@_x000F_J"ÖØtõ@uÚríDõ@:°zµ©õ@7IøXõ@Æá÷¢¨µõ@	_x001C__x0010_·Åõ@JÎ_x000E_õõ@_x0003_;òMéõ@_x001F_zÿÿ_x0003_}õ@_x001E_¦:Äõ@äÜ±á}õ@]Jä_x0019_6¡õ@ïÀú&amp;%Áõ@ãZ_®õ@_x001E_×Hý0_õ@N½_x000D_úõ@ü¯e9_x001D_õ@Éá_x000C_õ@¨_x0010_¡¢õ@_x0002_U]_x001A_S½õ@_x000E__x000D_65Öõ@ùÚ¯_x001C_Èõ@&gt;_x001D_â_x0011_yõ@×âôI_x0017_õ@_x0001__x0002_º_x0017_óp¥õ@W%Ï_x001A_4õ@ï:¨_x0012_¯õ@_x000C_pÑÎõ@X¿cªõ@._x0007_oFÃõ@_x0016__x0008_N¼¿Öõ@8vëõ@wk)éD¶õ@ñjögÖÄõ@__x0019_ÅÚÐõ@?(²_x000B_Éõ@p_x0010_Ô_x0003_Ðõ@D&amp;Cõ@éÜphnõ@7²rþªõ@Ñ,®f_x0011_¯õ@¿Q_x0018_äõ@r.TO(õ@ÿuëSõ@Üª_x0012_ZØÐõ@_x001E_Å_x001B_õ@%í o»õ@_x0008__x0014_Ì3õ@	Ø/_x0016_µõ@×=Põ@Øú=çiõ@®è_x0012_x±õ@U_x0007_¿éW³õ@öN(_x001B_6Êõ@Å| 6-õ@Í&lt;ÜR_x0001__x0002_ÃÁõ@_x0005_{O_x0002_ªõ@Tÿnùõ@ g_x0016_ã8õ@D_x0017__x0002_6ºvõ@ªð_x001F_Eõ@'«©õ@BÚ±­_x0014_Sõ@]®õ@¨_x0005_'?õ@úà_x001B_Véwõ@	y_x000B_Yôõ@ö×_x001A__x0007_¤õ@_x0001_°Ö³õ@Qièùyõ@o~&lt;4uõ@O_x0003_¥ØÎ}õ@_x000C__x0003_¥xõ@4Ðò#6©õ@ÐÒYBµõ@Á$VJõ@ê_x001F_{õ@ÚU8}©õ@$DS~_x0015_õ@È_x0010_ ]¹õ@pqÊ,Äõ@fÒYqí±õ@¬Ð0_x000D_õ@ý_x000D_ÊÈëõ@rË_x0013_õ@Ûzuõ@Þý®õ@_x0002__x0004_0ÿÛÃ¨õ@ì2nOiõ@·hõ@ç7_x001D_4õ@9ìÅ°¯õ@L7_x0007_1â}õ@ÝCnÝ:õ@%iú'¨õ@¥Îïôd£õ@1;Æ6¿²õ@Ä_x0012__x0019_ä_x001D_´õ@ß	 û_x000C_õ@qÎ9V_x000E_õ@æJ_x0003_ñ_x001E_õ@_x0001_lö_x0018__x000D_Oõ@f0òxõ@½ Í£_x000C_Ôõ@0¨6_x001E_f­õ@_x0010_kqKõ@Z#¨j;wõ@æG_x0001__rõ@¡o~õ¡õ@_=_x001F__x0004_¶õ@söÝ_x0006__x001A_eõ@a²óÌ¦õ@ç_x0018_^_x001E__x000F_æõ@@íÂ°Zõ@sM#áê®õ@`-Yówõ@øÛ_x0015_°µõ@dd_x001A_Gõ@÷Bö_x0001__x0004_oõ@_x0001_«³õ@_Ï((Kõ@ÎÖ±~ìzõ@_x0008_îp÷Êõ@§w&lt;Óuõ@ñnûÅ+qõ@_x0007_g%Ôzõ@75_x0010_³õ@Ø JÒgõ@½ÊÅ`Ë°õ@Ò¥vÁ­õ@h_x0008_¼õª®õ@_x000E_÷­^õ@f+_x0012_$õ@­'íiÕqõ@½`èï=©õ@R_x0003_È\|õ@ØasG_x0006_õ@ïÀú&amp;%Áõ@¦?»,õ@Nß_x000B_+õ@³çqÐfÀõ@Ãiçówõ@w&amp;d×õ@_x0003_«È¯¾õ@'a÷Jõ@_x0002_ìT5¬õ@_x0011_Pô_x0017_¿°õ@ÿ_x0019_¼ü_x0004_³õ@Ø¯_x0002_bõ@î_x0005_/öË~õ@_x0002__x0003_)zÈ9^£õ@Txæx¨õ@[_x0011_°J_x0006_¥õ@#vóärõ@_x0005_Ó_x0010_evØõ@_x0007__x0001_á~_x0011_õ@Èz×_x000D_õ@7ê;³õ@éÂ¾÷Dõ@GafkI¦õ@1'_x000E__x001C_mõ@#CNõ@e_x001C_Ruõ@15Ó}õ@zs¦ó~õ@p`Õu#õ@N_x0017_$_x001F_ªõ@ôZ¼õ@ÖaÄ£Äõ@¬¯Uhõ@_x0001_lö_x0018__x000D_Oõ@yo(B¤õ@_x0018_·&gt;¹ÉÕõ@_x001D__x0002_!ÇÑõ@_x000F_ñjÈ_x000B_Wõ@ä/:ËÏõ@Òôè2Óõ@y_x0005_Þ~ õ@_x001B_¬@ü©Võ@æ__x001D_	:õ@ÜOÞªõ@à&lt;_x0003_-_x0007__x0008_6|õ@¨»À·_x0001_³õ@¬¯Uhõ@ª¼Ðó¸õ@jN_x0015_J¸£õ@ãå_x0006_f@Øõ@7Õ_x0004_bõ@dØÈy¬õ@á¯±Îõ@ï¶E õ@ûëýj£õ@ÚëËi·õ@_x0010_Ó_x0008_Já«õ@Îlø¬×¬õ@ÇÆèºrõ@p_x0003_âFõ@ï/²_x0010_b´õ@k_x0015_E4Öõ@Ñõ­^Éõ@i_x0004_l}õ@n_x000F_Ëõ@³©Í._x0002_õ@}û¥õ@tF`ü¢wõ@Þ¶n®WÇõ@«_x000C__x000C_Öõ@SUaÊ_x0005_|õ@ÁV" õ@l!d¾ õ@Tÿnùõ@_x0006_Úúï¨õ@Ü® õ@_x0001__x0004__x0002__x0015_ù_x0017_Ê¯õ@~¨°_x0011_xõ@7yà;Íõ@Ø_x0016_ôz Ôõ@x_x0018_ì_x0004_zõ@C7£îõ@ÉÅå_x0018__x0019_õ@;Ø_x001A_äWõ@êf`Q_x0016_¡õ@ÚÚ~XÂõ@_x000D_CÅ8Çõ@È5PÅõ@ÿ¥ê~_x0016_Åõ@.]5yõ@	iå7¹õ@èò_x0003_ Àõ@|2Â!êõ@7R7ØÄ³õ@&gt;E nM±õ@Báq_x001A_wõ@¾|j·xõ@cÙbüÌõ@Tä[?2Jõ@_x000C_è_x0010_¡õ@2¿_x0010_ÑÂ õ@.2ôæñ~õ@ºtSÂ_x0004_¾õ@g_x000B_p)rõ@&gt;´/x`õ@_x0004_©ð_x0014_¡Ðõ@î'µõ@­ku_x0001__x0002_Gõ@W#L_x0006_®õ@ä¼¯¤?võ@é0S21õ@ï­þõ@ÊÚñõ@Û^Øõ@_x0012_¼T`õ@µmö¦_õ@'Øõ@È#_ÅZcõ@|Yôsõ@Æ%\æ¥õ@4ÌQdÓõ@xè¿ßþ¡õ@XÅûYõ@êÝÐ&amp;¦õ@B_x001F_/Þºõ@U_x0007_¿éW³õ@Ü÷¸_x0013_Þõ@ä_x0003_;¥õ@ÒÙõk¹õ@/_x001A_ïkçtõ@ï_x001B_7_x0018__x0008_õ@G«Ü¿õ@þÀôm¸õ@L½õ@kºa|§õ@8YØìÈõ@_x0012_)ñF¸tõ@_x0010_Æ8_x000C_x³õ@IaV¾Ówõ@_x0003__x0005_ÁWô`{õ@®Bhôõ@½s90®õ@_x0004_u_x0011_ºõ@9J_x0004_¢Ê©õ@_x0011_²ä¸´õ@T_x0012_ï9}õ@Gÿ2+×õ@_x0014_Ko_x0015_ëõ@^}éXåºõ@®ã4§aõ@ g_x0016_ã8õ@:Æ÷-XÇõ@5óFb\Uõ@t_x000E_´_x001F_Éõ@Ñ2&amp;Íõ@`]&lt;°õ@_x001F_|TÎ¨võ@tQ&lt;Hõ@¶ÉøG|Éõ@Ð¦ ­õ@êqáº±õ@¿ÂÔM¸sõ@ºÒ¹Y¥õ@_x0001_í_x0002_üõ@qKp;¼õ@êmCuÛ¦õ@~_x001A_ûòõ@aÃ;¡õ@_x000E__x000C_¹ù¨õ@*¦_x0002_JÀõ@í{Çª_x0002__x0003_°õ@`.ãåi«õ@º`Ö5nõ@ý%_x000E_JW°õ@ý_x0003_³Ö0_õ@_x001E___x001A_âÐ4õ@QKW&gt;õ@_x001F_Ín9Þõ@g0¹5¯õ@ý¼_x001B_Ìôyõ@_x0014_~èØôrõ@Ôþ)ÿ@õ@¼_x000E__x001C_ÜÊ·õ@ä_x0006_õ@_x0001_«GHvõ@_x0004_r¯ªõ@p_x001A_ðêfõ@Blx_x001E_Åõ@Ùoé:®Íõ@4h 4_x0013_©õ@K_x0016__x0013_õ@G_x001B_)_x001D_sõ@8x\-èõ@'+ÀÓ{¡õ@¨Ó)Õ_x0006_³õ@ýz@3¬õ@(¥:÷·õ@¼_x001E_'lõ@áo1õ@­qVæõ@ô_x001F_ÁHüõ@S_x0011_èíà¤õ@_x0001__x0002_¶Ïq*õ@'òCÁ2õ@co@ëÄõ@¨_x0013_&gt;ßõ@çbV_x0016_|õ@'©ùÁ'rõ@ªg@dè¦õ@U¡%Ugzõ@ajQ}Ñõ@È¹nõ@KHp´õ@5'K¤õ@ÚûÉæªõ@_x0017_n¾Æõ@_x001A_wºõ@ã_x0001_y_x001B_õ@´©¤;!°õ@þ%X·gõ@ù	¶xyõ@ý¬_x0005_­7®õ@à¿²M_x000E_Ýõ@_x0002_KlÐRnõ@úà_x001B_Véwõ@4£òËLõ@Ât­fÀ±õ@Z±²=»õ@*WÉ_x001B_õ@¨²&amp;sð»õ@ÞjtYVõ@Ó×O_õ@éùO_d õ@|qt²_x0002__x0003_n¬õ@ý%_x000E_JW°õ@)?¨c¸õ@_x0010_ÉQ_x001D_õ@¹_x0016_z6nõ@-µÖjõ@_x0003_KlÐRnõ@ü¯e9_x001D_õ@­µ_x0012__x0017_hõ@u_x001C_wSÐõ@£&gt;_x0017_5ªõ@§p1_x0001_í õ@Å`P%ðõ@R9{Y¢õ@Ý/az|õ@_x0003_y_x0003_Ixtõ@cTB¤J´õ@»éA"&lt;¥õ@_x0014_è$v(¬õ@~ ¸Ï_x0004_õ@ávñõ@ê_x0014_sa_x0004_£õ@Qièùyõ@·_x0016_!õ@Da_x000E_z2õ@ßQ_£õ@&gt;ýáóõ@øC1+£õ@sË+-#uõ@&lt;etWõ@N4Î%õ@­_x0007_³¸Qõ@_x0002__x0007_Í09?Hõ@3ÃÇô7¨õ@_x0005_7%¬õ@Ü_=Qjõ@Ù_x0002_ga){õ@Ö¹ÅJëõ@Ñ§Ý_x000C_£õ@_x0018_|â§ç|õ@_x0003_Ë_x000C__x000E__x0001_uõ@g¶_x000F_|åõ@»_x0001__x0017_åìõ@7&gt;t«Þwõ@_x0016_	èõ@§(gþbÀõ@CáÇÖ§võ@ÅkvÖAõ@_x0019_è·~_x000C_õ@#_x001B_DòZõ@by~/^õ@_x0006_Sýôõ@_x0010_f_x001C__x0004_°õ@_x0018_ãxcCeõ@5,)5äõ@pZ¤Îb¸õ@Ó[âv²õ@ÊÝnQõ@»åøÂõ@_x0004_ø_x001F_ö|õ@iºî_x0007_uõ@®)_x0006_¹õ@m}K¤õ@-Êi_x0001__x0005__x0005_¸õ@_x000F_&lt;Ziõ@!m7¡Íõ@\&lt;ðÌ±õ@qJ,~õ@_x001C_ßs_x0013_õ@»l´ßAõ@­¶\wUõ@t_x000C_Üílnõ@_x0004_v9ß#õ@_x001F_ùµ÷ÉÖõ@_x0006_Ã7Dfõ@¼ó$C.¨õ@GÏ7îòqõ@?O¦9põ@¿I_x0015_Lõ@_x001F_zÿÿ_x0003_}õ@åº\ºõ@_x0002__x0015_ù_x0017_Ê¯õ@}ÊXS°õ@°s­-_x001C_4õ@_x0018_dòà_x001B_õ@&amp;ýÖ'^õ@Ñp_x001E_íõ@¶`Î3Òõ@î²ÌKÛõ@ÇJ4_x000D_õ@ÐQ}}õ@,xæè°õ@"ô:··õ@JÎ_x000E_õõ@F/û*Ðõ@_x0002__x0004_&lt;átÙwõ@GOí'õ@EÊGõ@Oi_x0003_8õ@ø6_x0008__x0010_õ@ôJÂuÇ¡õ@Õ`@±%Ìõ@ä_x0019_÷0õ@dd_x001A_Gõ@_x0010_ÇÊäÑõ@y $Äõ@pK¼¯õ@Oø_x000E__x0015_õ@FÝÌ×Íõ@_x0005__x000C_¿È_x001B_¡õ@z_x0003_®B_x0018_õ@8Gl¨õ@CÈ©àãõ@_x0015_¢]£õ@_x0001__x0018_§Aõ@_x0004_Ü¥®¶õ@ÖaÄ£Äõ@c~d]Ðõ@µÙJÀÿõ@{Ä±©=õ@$Æò_x001D_õ@o:È_x0003_îõ@º`Ö5nõ@B(ßi¿õ@·_x0002_ºÛýõ@-oóâõ@_x001C_P¦L_x0001__x0003__x0004_õ@ñ¡_ikõ@¹.ÕLÁÀõ@ãÎz_x0003_¢õ@ºÜ%¥õ@	y_x000B_Yôõ@ïÀú&amp;%Áõ@_x001D_f¨&amp;	õ@Ûë#còÆõ@°±¥öãzõ@"ÉÀ.ðõ@Åk_x000B__x0002_¯õ@O\_x000F_bõ@_x0001__x0019_ãÚ õ@À4MW ¸õ@.¥_x001A_Vùõ@¥íù_x0012_ñÍõ@íÏË|$õ@K)_x0003_ûZõ@,ù]Väõ@4£òËLõ@¼Ì,%"õ@_x0006_{U_x001A_Yõ@p×ð»=Bõ@ ³?­Åõ@WýaH-yõ@êVÛßxõ@-ó5wLõ@4£òËLõ@ÍcðÁ:wõ@!Ô3±Îõ@7q*âõ@_x0001__x0003__x001C_ï~_x000E_uõ@!]z|õ@÷#NT]Xõ@vW¬ l¡õ@µr°ÿ¢õ@6&amp;MwÈlõ@zO¦õ@U:%ÎJõ@3µ×±Êõ@jU®õ@Üðª±xõ@Üª_x0012_ZØÐõ@1A_x0017_àJõ@Íî¸Êõ@àcë·õ@ài_x001F_Þ¡õ@à±ã§Gõ@_x0007_Õc³9]õ@?¯Ò&lt;/ëõ@¾ãÁÍõ@_x001A_ú-_x001E_õ@'¬Q\¾õ@S_x0015_Âuê²õ@½ýÃY¼põ@_x000C_²oSwõ@AdÁ_x0012__x0001_ õ@^_x0002_¬Dõ@?DB6_x0017_zõ@BwÁÅõ@@ØV&gt;wõ@_x0003__x000C_tõ@¾ûª_x0001__x0003_&lt;õ@v¥IPõ@¯#ÇÕd¥õ@_x0013_ ]£õ@Ï_x0015_ªõ@_x0017_Ä3´õ@|â;_x001A_võ@2¥Û'©õ@¤_x000B__x0013_a_x0004_Ìõ@tjáª;¶õ@á¯±Îõ@)uÏõ@ÀÙ§0³¢õ@_x0018_·&gt;¹ÉÕõ@a¢((õ@_x0008__x0007_~%Äõ@ËHx_x001E_tuõ@ËdòÓõ@¼L¿/põ@/_x001A_ïkçtõ@®ÉgJRõ@êyàëgõ@PüúWÎõ@;¶Õzõ@/: ¿¢²õ@|&lt;8°¤õ@'×j.ùõ@ü¯e9_x001D_õ@KÉÐ1É¦õ@åX¯+¨õ@î_x0002__x0004_¡õ@Ð§Ô5·õ@_x0002__x0003_Ndd%Üxõ@Ó_x0011_z®Ùõ@"õª8DÁõ@¼__x0001__x0019_õ@åµD"_x000C_õ@ÞcÚ¢tõ@càÁ?òõ@ò_x0004_µõ@ËBuC'Õõ@qVûXÖ¨õ@G«Ü¿õ@V³_x0010__x0012_£õ@H_x0001_Âð¨õ@Íá$Ùõ@ÕïÙ£&lt;õ@_x0013_F¢_x0006_Lõ@»ÜsZõ@¹]Ùo)¿õ@xãâj9}õ@ÌÌ_x000F_­ä°õ@"o_x0007_=g§õ@Q_x001C_G³õ@ê¦ÏjÔWõ@FÝ§ÿsõ@º«_x0004_»ýõ@I[Áu:¨õ@OHwõ@íP7¾èÐõ@Y¡ôõ@_x0019_þ°ùüõ@`¢}a¶õ@'°&gt;5_x0001__x0007_±°õ@_x0005_\ÕVõ@0J½Õõõ@ºpÀõ@R=âØËÇõ@úc9]Çõ@Ã_x0017_TÔ°õ@$¡_x001E_Éõ@ÝcHRwõ@ùcOÀõ@þ¾I¤rõ@KEìúõ@_x0016__x0006_~ï8õ@ÁÜísõ@_Fª0W¨õ@q$_x0013_®õ@Áï¦½ó§õ@7±_x0006_æ½õ@;T½õ@h ÛÙî}õ@v.$%õ@ÿb_x001A_wõ@_¹_x001E_N}õ@_x0001_0Z_x0017_Eõ@Þ¬_x0002_©ÓÇõ@_x0004_xMU}õ@yJ®i_x001B_¥õ@Ï*¯_x0014__x0003_gõ@ÿZ]võ@Üµt©õ@_x000C__x0003_¥xõ@TSsõ@_x0001__x0003_ß06NKõ@ØÚ_x000D_%À·õ@g1Ù³õ@¯þ_x001B_rïõ@	_x001A_aÔ¢õ@_x0003__x000B_sõ@Ésuú#hõ@{0î*(´õ@à_x0005_+&lt;õ@°fø+rõ@_x0006_8¡À&lt;õ@&gt;E nM±õ@	?Dãþ õ@_x001B__x000D_/rõ@³ÌÅnõ@´Üu_x000D_õ@K(Ó^Êõ@iY¢eõ@_x0001_:Æ :õ@í¿@ÀÚõ@®Ö29OÕõ@1/ Óõ@êáÚÖõ@_x0005_lÇ.EMõ@Qô_x0017_Îõ@á²KJ3cõ@y$_x0014_Ónuõ@."_x000B_Õ·õ@_x0006_RBÀ¢õ@êÄÉ_x0002_¨õ@a_x0010__x0007_Ïõ@ßQ?»_x0001__x0002_B¢õ@br¯ÇüÔõ@ßQ_£õ@nÜøû_x001A_ëõ@Õ))³}õ@K`Võ@u&lt;gjz±õ@zî8u¡õ@QKW&gt;õ@G«Ü¿õ@_x0002_Ü¥®¶õ@-(É_x0008_Q}õ@_x001F_æéhõ@	#	õ@ëÜÐõ@!ùE¯õ@ºgz]Àõ@ì´¨c¨õ@?]_x0017_Õ?¸õ@_x0014_&lt;pâ}õ@c+_x0001_/,õ@µ5\Øzõ@;Û_x000F_Ç"Èõ@´mU~ºõ@­Ïurõ@ù6_x0003_ÝZõ@_x000D_¼_x0003_ãðõ@üÉÅ8fõ@¹_x000F__x001E_Y´õ@vPÎ¦óµõ@øÏÓ_x001E_º~õ@_x0007_]¤jõ@</t>
  </si>
  <si>
    <t>c455181a6762f79c2cc1ae26820a808f_x0001__x0002_CïËw;õ@ÊÚñõ@ßXç¹õ@_x0004_VIjõ@_x0013_FºYpÆõ@_x0001_Rl ç¿õ@A÷_x0006__x0012_7°õ@'+ÀÓ{¡õ@ÖY!Éaçõ@¾Af ý}õ@_x001D__Ûû1õ@OÂÈý±zõ@é0S21õ@_x001F_Ô_äPÕõ@5c_x0002__x0012_Zzõ@Ûzuõ@ð=&lt;A_x001E_jõ@pØU+ãõ@_x0015_s_x000F_¢õ@êe_x000D__x001A_X«õ@keÖ_x001A_õ@_x0004_r¯ªõ@ÄyñBàäõ@C¢À_x0010_Íjõ@g_x001B_êæbõ@'+ÀÓ{¡õ@½_x0006_òýwõ@Ø÷käxõ@OmaÚ*õ@t,ò½õ@ÕpÇÈõ@ñâKÿ_x0001__x0006_Úõ@×Jìèõ@7§t´±õ@"}_x001B_Tõ@_x0004_kVÃ¯õ@(§Q_x0002_§xõ@Od_x0016_½_x0002_xõ@û_x0002_¼?Mõ@S÷LKõ@{ÝFËõ@_x000C_£¨à_x000F_õ@_x0006_,´_x0008_Ã®õ@"M/T¾tõ@Ñ_x0008_£RÐõ@£:Ö_x001B_¦õ@.ãÛ{âõ@ÀÞ_x0011_á®õ@ElÝpcõ@`ÒÏT½õ@×Ý_x001E_w´|õ@¾ywHrõ@_x001E_ùÎÔ±õ@·©_x0013_=µõ@):\ÈËõ@ï­þõ@ë_x0017_z_x0003_ivõ@r£_x0005_¥(Èõ@^F_x0007_¾õ@ËAO±úõ@_x0002_ìT5¬õ@ç_x0007_qãõ@KWõ@_x0005__x0006_q¡kÀr¤õ@á¼{5²õ@O3Gæõ@EtMJMõ@Ú§iFmõ@Ê_x001D_äÙ_x0004_õ@½`èï=©õ@ËdòÓõ@_x0019__x001D_Ï_x0017_4§õ@öû[¹¨õ@îÒ2®Qõ@_x0016_v¯J_x000C_õ@õ_x001A_$-õ@Oø_x000E__x0015_õ@\é_x0003_÷Tõ@Z_x001F_·õ@Æ%\æ¥õ@ËÍ6ùõ@t_x0003_h¾wõ@ç¨b§©õ@B@_x0006__x001E_õ@ wÕõ@_x000B_Â_x0001_}õ@F_x0006_e¾õ@ö×_x001A__x0007_¤õ@_x001C_1Æ_x0017_§õ@IÍÊÏ±õ@&amp;i¸¬ õ@&gt;´/x`õ@Û_x0002_Ã_x000E_|õ@G_x001A__x001B__x0004_$õ@Xµñ_x0004__x0006_8õ@þ²ÿùVmõ@Ìµ=õ@!m7¡Íõ@è_x0017_hõ@_x000C_(aêÆõ@ôVÎõ@ÏMÁõ@Ýö_x001D_Þ_x0010_õ@Øµõ@¤±kcõ@D_x001E_*Ö´õ@ÎT R_x0005_Ðõ@¯û_x0003__x0012_~õ@2eo{õ@',òíÿõ@:PNâõ@ÃÿHùÙõ@¡!v_x0014__x0006_õ@|ØØóL°õ@-nvh_x001F_õ@_x0002_[C¨õ@®Ai\Órõ@réG?Uõ@Ü® õ@_x001E_«5þÅõ@_x0001_¯A_x0011_ízõ@ì¢XÄªõ@Ý/az|õ@ÒÀô0Bõ@º«Xõ@":)Æõ@_x0005__x0006_^nñv§Äõ@lz%¡6õ@Èvxõ@_x0007_Àÿ´x×õ@xI_çîâõ@dd_x001A_Gõ@Ø_x0003_{_x0004_(õ@9ìgÄõ@_x0008_Á3£Rõ@_x0017_Yðõ@r¯ä_x0001_Eõ@Á9_x0019_áõ@_x000B__x000E_(_x0010__x0016_«õ@ùNÅtÑõ@rßÑ_x001F_õ@5Î{s|õ@Mï_x0002_äÁõ@»åøÂõ@5hZ0©õ@G_£¬õ@Êùy_x0001__õ@ç_x001A_ñ_x000B_tõ@_x0015_G±õ@P_x000C__x0007_s¥õ@Y¡ôõ@(_x0018_6Û¢õ@hK_x0003_°Àwõ@¾ãÁÍõ@_x001D_C=Ýõ@Ë$]Å_x001F_õ@_x000C_¬ ¯õõ@èÕzU_x0001__x0003_÷Rõ@on&amp;"°Âõ@^ËVznÉõ@ÏÆV§'|õ@¦;~4Áõ@ÂºVfGõ@ö÷_x0004__x0014_¬õ@q_x001F_­4kõ@CÌpÀõ@cw}nÄzõ@ô ½ùõ@_x0017_F¨öäÕõ@Èì½[:Øõ@d+°Òõ@jHk«H®õ@Ìte_x0002_=Ëõ@f_x001B_ú$RÄõ@hñ'Tõ@iÔ!Øfõ@í_x000E_»»(õ@u+Ô_x000C_yõ@ Â×3_x001B_õ@_x0002_tËìõ@ïùlz¡õ@®è_x0012_x±õ@ÚU8}©õ@å\1Èrõ@¶rËOqõ@§Æ÷qõ@ýBü¼[¢õ@d+°Òõ@Gþòõ@_x0001__x0004_¸_x0014_åYõ@_x0014_§_x001F_iõ@)US#põ@--_x0014_]_x0001_Sõ@¢_x0012_x_x000F_õ@é&lt;V\õ@ØÚ_x000D_%À·õ@ÚªK_x001E_óõ@ã,ûl\yõ@_x0003__x0014_®õ@­ú_x001C__x001C_þ¥õ@ÿuëSõ@z!Â_x0017_íõ@~	_x0007_½}õ@"ÉÀ.ðõ@¿+èÆ_x0002_õ@âÉ«¸Ûõ@§¼_x0017_%õ@)ºMTã¢õ@?Ñ\´õ@KWõ@_x000B__x0002__x000D_Ó?´õ@l/}ç_x0017_Ñõ@jÿÏ·x¬õ@_x0018_è]EGtõ@Ø©x!õ@Äí@2scõ@êâ_x000C_nÔõ@;Ø_x001A_äWõ@)US#põ@x£Ó]_x001D_õ@n__x0013__x0003__x0005__x0001_õ@·¥çÀ_x000C_±õ@­_x0001_Ê¤]õ@_x0002__x0008_à_x0016__x001C_¶õ@)t$ZFõ@mA_x000F_%{õ@§ÓÜE~õ@èÚ)­õ@iQ2_x0004_¥õ@oòÖaõ@Ü8LIËõ@4©9D¢õ@;/3_x0003_²§õ@ÝþØ õ@_x001B_:#S§õ@jÎ$)¤Äõ@U_x0007_¿éW³õ@æÒú|õ@TÊdõ@_x001B_ô;lçÖõ@¨²&amp;sð»õ@ S_x001F_øõ@K_x000C_:_x001C_a¬õ@_x0011__x001B_Å$;¦õ@3_x000C_2¾Àõ@Ãn®õ@_x0004__x0011_Ñ6 õ@l&lt;Fõ@ÁK®­õ@Od_x0016_½_x0002_xõ@áo1õ@eô1±õ@_x0001__x0002__x001F_Ô_äPÕõ@K`Võ@¬¼¤³&amp;õ@#ô^È_x0006_{õ@XÚ§ÄJõ@»W_Üõ@q_x001F_­4kõ@ z½_x0018_õ@´i~ü£õ@çp&lt;_x000E_Ê»õ@®{hn_x000D_Þõ@¸x-_x001E_&amp;Ëõ@½«­XJ|õ@D&amp;Cõ@Í[|cõ@*pù-ü§õ@£t+$õ@_x000F_flëÏõ@dÿµVªõ@KôÛêzõ@Ã¬ñØÍõ@&gt;ª©?Oõ@{_x000E_®pyõ@iQ2_x0004_¥õ@LÒ¨²õ@½ Í£_x000C_Ôõ@·e/¥]õ@_x0019_ô_x0003_¡_x0007_¦õ@}(f(uõ@×M:­õ@àÁ&lt;M¿Âõ@úg_x0001__x0005_¶lõ@³ÌÅnõ@_x0019_è·~_x000C_õ@V_x000D_NYTõ@¬WâI¶õ@ÚëËi·õ@cµ=-eõ@÷Böoõ@ÙxîP¤õ@ðÑÄMb¹õ@_x000D_a0Òrõ@_x0001_¥ìÜW õ@¨~_x000B_|õ@&lt;XN_x000E_(õ@y÷µ+zõ@Ø_x0003_{_x0004_(õ@_x001C_í&lt;P_x0014_kõ@_x0010_ÞÍ|Úzõ@©Þ_x0002_Ëõ@¦;~4Áõ@_x0004_r¯ªõ@â&lt;¨°õ@}7OÜ¶õ@ÉÝÁ8Íõ@ÖwK_x001D_ÿõ@j¤&gt;_x0014_íõ@kh_x0006_(&gt;õ@G¿Èí|õ@ñ6*_x0010_¤]õ@|ÅànþÜõ@ò¡ø(õ@ìiIWõ@_x0001__x0003_¬)±7(Jõ@Vµ¡ªªõ@Þ¶m°gõ@h!uuwõ@%iú'¨õ@}¢Û_x001A_qõ@ç7_x001D_4õ@¬_x0003__*Á¨õ@EÊì8õ@ë_x000B_¾¡éõ@»i_x0016_Jbõ@Ñ¤º«rõ@Ã¬ñØÍõ@hB)yõ@ï:¨_x0012_¯õ@W½L,'¡õ@´eõ@ED_x0016_-õ@_x0002__x0008_à_x0016__x001C_¶õ@Ç¼`ë«õ@­Ê_°õ@ÓorA¸}õ@obB&lt;põ@°].j_x0008_Áõ@×ï,iõ@7±_x0006_æ½õ@B{§:Íõ@3¨#õõ@ÅéRVòoõ@%%ðõ@¿%_x001D_Võ@O._x0014_$_x0002__x0007_Ñõ@s_x0001_÷Ð®õ@³Èóõ@Ý~_x000D_ÑRgõ@1¬_x0019_³õ@\6^_x0019_õ@_x0008_Ï£õ@¹Í ñ1¬õ@oÞÞnêõ@_x0016__x0006_~ï8õ@_x0015_ì Ýõ@Ü_x0013_¯_x001A_]õ@U²^¨ä õ@s_x0015_PëÙ·õ@í]Gõ@Èz×_x000D_õ@ø_x001F_XN(õ@|oXJïõ@Æ"ª,öõ@)_x001D_g)­õ@·_âRöõ@ì\r¯Úõ@(_x001B_ýCñõ@29_x0002_òõ@ûé_x0005_Þõ@Ô¹I	¤õ@TD·î_x001C_Võ@öûQLÝõ@ã_x0002_y_x001B_õ@õÙî óõ@WWO¸Ãõ@Ø_x0003_{_x0004_(õ@_x0002__x0003_uÁ_x000E_iõ@0{&lt;ºí¶õ@æk_x0014_*õ@Ö_x0017__x001D_6õ@õÝQcarõ@_x0017_ø´u­õ@öÕ²õ@_x001D__x0002_!ÇÑõ@$_î¥õ@pZ¤Îb¸õ@=ß"&lt;_x0014_Òõ@_]BóUõ@©J:Wõ@DA_x0001__x0019_xrõ@¹Öñ#_x001A_õ@Ã'Ì­õ@_x0011_I+Wõ@7IøXõ@Õ°;õ@uÜå,rõ@xÒÒ$õ@¦Qvºèµõ@tÁ |°õ@r_x0018_$eeõ@0wÓ_x0007_¥»õ@ô_x0008__x001E_Á¯õ@ Ô9xõ@n_x000B_õ´h¸õ@@ÏvÒºõ@_x000C_o1û©õ@S/¤_x0014_Âyõ@X~M_x0002__x0004_-áõ@_x0016_æ@0Ìõ@ wÕõ@þ?Sÿ õ@ç_x0007__x0010__x0001_sõ@_x0011__ùU¦eõ@Ú	²ÑÅõ@òk_x001B_Õ_x0015_õ@ªå_x001E_õ@ÝQ~Ö¬´õ@È8Æ/¤õ@É-Cü«õ@lY¥5õ@_x0014__x0014_Ècõ@*mÎ_x0010_qvõ@Þ o:¿õ@ê&gt;j0_x0006_®õ@!´_x0016_KÉõ@c=â®õ@"ÉÀ.ðõ@ÏÄ_x0006_3,õ@öy3E%zõ@xÑzÎ_x0019_õ@_x0004_]_x0018_ú.¹õ@Ð½?sCµõ@¢òå0²õ@&lt;§§Õ©rõ@úM_x001A_h¸õ@czWJ_x0013_õ@9¹_x0003_VÅºõ@²}"«õ@dËñõ@_x0004__x0006_½OÉõ@DA_x0001__x0019_xrõ@ý_x000D_ÊÈëõ@Ôýº»dõ@_x0011_ð4î²õ@êf`Q_x0016_¡õ@Ù_x0004_ga){õ@_x0005_5_x0002_«8¾õ@Ê¡aµõ@Á(¼!¡õ@á¯±Îõ@_x0017__x001F_Va5rõ@2_x0015_ÅÛpõ@¤{îÙªõ@)_x001D_g)­õ@ £»$Òõ@Íp_x0008_ë}|õ@_x000E_ûy½õ@_x0007_G_x001E__x0001_$õ@_x0011_l¬ìwõ@}µ_x001B_*³{õ@HnÆõE®õ@	%Sì5zõ@y³Uç_x0017_õ@;_x0010_nMÞzõ@=_x0007_¶kõ@eÏN_x001A_¡õ@%&gt;»_x001A_Iyõ@._x0003__x000C_%zõ@áoû_x001C_ëõ@^}éXåºõ@_x001D_C=_x0004__x0008_Ýõ@_x0016_é_x0002_ yõ@üÉÅ8fõ@_x0018_cÊ³:õ@ÀOEíõ@XÅûYõ@{=¾¼õ@*Ï¸ÕA~õ@W±_x0003_ÑY\õ@=n_x0015_Ïõ@,_x001C__x001E_ÝWÐõ@×nO0_x0007_§õ@¥ô£9*õ@¥Sòõ@õÕ`õ@_x0004__x0004_EÄ¯õ@ÇÈGg¨õ@ù	¶xyõ@à_x0005_+&lt;õ@YÏKV{õ@§oùÏ/êõ@*ôì hõ@±Ðf*©õ@_x000C_'û_x0006_rõ@Î_x0001_K´2õ@@±Vuõ@ÿà·Gõ@Ú	²ÑÅõ@y"È?:±õ@_x000C__x0003_¥xõ@^/_x000E_J®õ@ó¨_x0003_uõ@_x0003__x0004_N,ýaeõ@@ÏvÒºõ@Ø¯_x0002_bõ@^îÙ,õ@7Ö_x0012_Çéõ@!m7¡Íõ@|ÂÝ_x000B_ïõ@ÕÎü¸õ@_x0013_}õ@AdÁ_x0012__x0003_ õ@·«|aÌõ@_x0007_ã,]Ô²õ@Oîþeõ@î_x0017_ü²ã\õ@Àó_x000C_¸õ@ôJÂuÇ¡õ@_x000E_ïóù_x001A_dõ@aÃõ@ñ'º«ãõ@Báq_x001A_wõ@pH+_x0001_õ@6Ü³_x0013_®õ@_x0016__x0008_N¼¿Öõ@P`÷õ@²}"«õ@ß06NKõ@&lt;Þå_x0014_ÞÁõ@QÇë_x001C_ò©õ@ÿ_x0019_pÖçõ@U@ç1}õ@_x0019_Yó`mõ@QúÃ²_x0001__x0003_,õ@jÿÏ·x¬õ@Jì_x0015__x0003_õ@©_x000E_Ù_x0015__x0013_Uõ@_x001D_½s7µõ@_x000F_Yóc§Mõ@_x0011_ð4î²õ@©c»&amp;»õ@Æ_x0007_ê7Dõ@4Éµ+õ@(ÃØ2sõ@o§{_x0010_-zõ@_x000D__x0005_ÒV&lt;õ@¯s:î{Îõ@s.KÂ%¾õ@lür*©õ@_x000E__x0012_õ@^úUÞîõ@¼[ MzÉõ@_x0002_[C¨õ@aÐÎ¹Æõ@_x001B_Í:_x0012_ÓTõ@ÓÛ=_x0007_¶hõ@_x0002__x0008_à_x0016__x001C_¶õ@³O/Oätõ@ïE^?_x0012_ õ@k¨Z_x0010_Úõ@ÐGe"Kõ@à_x001D_@¢õ@Z@¬¸_x001B_õ@KHp´õ@Æýpõ@_x0002__x0005_êqáº±õ@ÖO&lt;:õ@»à@®õ@_x0007_:¢àõ@	_x001A_aÔ¢õ@H_x0010__x000B_~Úõ@_x0017_AñCx¡õ@_x000C_¬ ¯õõ@ïbÐ§_¡õ@4PúOÛ}õ@9ûÓcSÕõ@Íî¸Êõ@o_x000B_hcwõ@f6OÂ_x0001_õ@xãâj9}õ@·Çjþõ@Ø_x0003_-$E«õ@_x0011_¨Wó9õ@ýóycªõ@_x0008__x0016_¯7UÃõ@R¿3bµõ@êqáº±õ@)j3_x0001_å¸õ@Ù_x0018_í/§õ@kDºÞÖõ@`Y3Hè¶õ@Ãîówüõ@Hm_x0004_×¹Üõ@-_x0016_Éô+xõ@£%­sõ@!p{½õ@¢ú·_x000E__x0002__x0003_V°õ@ã_x0007_Èr»õ@_x0019__x001D_Ï_x0017_4§õ@;péÝ_x0012_õ@Yîa`yõ@_x0017_ó_x0007_ü)õ@ë¹É$_x0005_õ@?_x0014_rÖtõ@¡A_x000B__x0013_´`õ@_x000F_4P®õ@ÊþbÖæõ@$,ÛÐ¢õ@ê_x001F_{õ@\È_x0019_+Úõ@¤»UgtÅõ@û_x0010_¢F»õ@8G_x0014_ÉLõ@v¸¶½^õ@ÊûýÜð­õ@¦;~4Áõ@Y	¸ËÝõ@#Ëó_x0007_¼õ@Ôþ)ÿ@õ@Ë*g¬ò­õ@ÃÒme»¨õ@Ô¤"°]­õ@_x000D_ÀÑR²õ@!p{½õ@_x0012_q¢î_x0001_õ@Ãn®õ@`¡V)Íõ@é_x0015_3ûÈÎõ@_x0001__x0002_(Ã@(õ@_x000D__x000D_iÒtõ@_x001F_¢ØMVõ@Ø_x0016_ôz Ôõ@n_x000B_õ´h¸õ@_x000E_L¿ûÜõ@_x0002_y_x0002_Ixtõ@*¨©»©ºõ@¦;~4Áõ@Í#Ë_x0001_{õ@×ñ&gt;*(õ@_x0006_{U_x001A_Yõ@§_x0013_²_x000D_ûõ@4Ðò#6©õ@_=_x001F__x0002_¶õ@6&amp;MwÈlõ@3Í_x000D__x0017_Qõ@ØÚ_x000D_%À·õ@Roõ@whAW_x001E_õ@æDÝ\õ@_x0019_«î¨¯õ@M_:«îqõ@áoû_x001C_ëõ@3sêëîõ@èì®4_x000F_õ@CoLõ@ÔÏËæ¡õ@Þ£JÖ_x000E_õ@Å7ÊEªõ@',òíÿõ@_x000B_;LÕ_x0001__x0003_õ@ì&lt;HE_x0014_§õ@qï&gt;ÕRõ@Ôýº»dõ@³©Í._x0002_õ@ÅÀ.ïyõ@¸N_x000E_|G¥õ@_x000B_}þ?õ@_x0003_Þt×¾õ@tvv*·õ@):\ÈËõ@ã_x0007_Èr»õ@~°nÌWõ@TYyª²õ@RyõjÁõ@CÔ_l õ@®¬_x0001_HXÇõ@äÜ±á}õ@S_x0003_Bõ@x1w_x001E__x001E_õ@ËÙõ@«_x0017_Ê~»õ@õh_x0015_@õ@"ô:··õ@_x0002_ðC±_x0005_Êõ@_x0004_5Oe£õ@ÛßÿEØõ@k-	aõ@êmCuÛ¦õ@ÄÙDoõ@_x0001_®y_x001C_×õ@iT¤îl£õ@_x0001__x0005_\J~_x001F_õ@_x0002__x0015_ù_x0017_Ê¯õ@x1w_x001E__x001E_õ@FªùUÓõ@,xæè°õ@"¡qÄ¥õ@!]z|õ@×§_x000B_|Üõ@?(²_x000B_Éõ@´}-_x0010_Ínõ@n¿ÜpKxõ@ëµí#Ùõ@&gt;MÕ©¹°õ@Ý³s-±õ@èVòß|õ@°¬¾ì¶õ@äöçzõ@^¹æ_x0003_r¤õ@3äòz¶õ@_x0004_xMU}õ@M­ßX®õ@´3äkðñõ@O_x0018_Å¡eõ@&gt;E nM±õ@¯S-¸õ@¹´9ï³õ@á¯±Îõ@N)YÔõ@zköògõ@âB_x0006_ïuõ@ðõêp¦õ@¶=Ý_x0014__x0001__x0002__x0018_¤õ@ñ}¸«õ@{gZ_x0018_õ@Y	¸ËÝõ@V_x0019__x0015_Î)¥õ@Fà¡!¨õ@__x0010__x0006_5¢õ@õ'j-Ôõ@~akßkOõ@_x0015_£ó7£Çõ@Û»_x0005_\õ@_x0018_dòà_x001B_õ@ÿuëSõ@¥(¨Ýõ@óÑ%Ï~õ@¿ÔN_x0017_§õ@"o_x0007_=g§õ@ºÜ%¥õ@_x0001_N³HUõ@p_x001C_ä÷Võ@ì øc2õ@%;G}õ@ezþmõ@§DµÅsõ@óòz5Äõ@Ó+à£õ@Roõ@fwLëõ@._ý	Âõ@ò_x0004_µõ@ÕµÓqæ·õ@4_x0013_Ýõ@_x0001__x0004_~À¢¹á{õ@TUO&lt;&amp;uõ@HVI¶rsõ@_x0010_¥ïÿYõ@=Öõ@GÈVTõ@ãÎ6_x001C__x0011_êõ@b±!m¼õ@³©Í._x0002_õ@ÚÛq@Û¥õ@j?&gt;V®õ@y$_x0014_Ónuõ@_x000E_¦z_x0012_vçõ@ã,ûl\yõ@	æñ{õ@©QØNZ~õ@&amp;(ñ_x0003_ñnõ@#±÷k°õ@tF`ü¢wõ@âÃFpõ@ÈqdJ]õ@j­l$¿õ@f0òxõ@`Vk¯õ@ë1ÔnÚõ@Ésuú#hõ@_x0002__x0015_ù_x0017_Ê¯õ@Jôª×õ@¬_x000D__x000E_Tõ@_x0007_ì_x000F_8Ô£õ@XÅ_x001A_Ê.Åõ@wk)é_x0003__x0004_D¶õ@+_x000C_Q¯õ@EBÉîÜõ@ñtZÀ3|õ@)I_x001C_§_x0003_³õ@Í#Ë_x0003_{õ@ \;L³õ@'_x0001_¯_x000F__x0006_õ@_x0007_,õl*õ@÷òä7ýõ@ÓñY¾Úõ@4é$þOõ@£_x001A__x0004__x001B_éoõ@5M¨âvõ@Üðª±xõ@iC¼ªÀõ@³àÀ+õ@%;G}õ@-_x0016_Éô+xõ@ys_x0002_øSøõ@«_x001D_Í	_x0007_õ@pSûzõ@ôÐ2õ@¼wõ@_x001A_é©Ö+³õ@"pëv²õ@Ndd%Üxõ@sÉ)ñWpõ@Ñðí¿_x000D_wõ@ª_x000C_ìõ@M_x0004_¦)Áõ@_x001B_ô;lçÖõ@_x0001__x0002_ÄX9-óõ@»ãE&lt;ÀÃõ@ã_x0006_9Øõ@SÄÙ?ðµõ@¶_x0011_Ø_x0002_³õ@¦_x0011_\Êè¿õ@2c_x0003__x0011__x0001_±õ@¬ÒÔLüõ@_x0002_ùS¸õ@$±m´_x0018_õ@óon_x0008_¹õ@WýaH-yõ@_x0005_¼¾_x0005_õ@uãZ7éµõ@f_x0011_²_x001F_ÿõ@_x001F__x0008_àõ@Ø_x0014_®êõ@4§Î·­sõ@¹Òèê¬õ@êâ_x000C_nÔõ@°¬¾ì¶õ@óÚõ@ÿý1	É}õ@/&gt;)§õ¹õ@êáÚÖõ@u_x0012__x000E_^øõ@ê¯\SBwõ@_x0019_Õ`R¦®õ@*~ã3õ@XUä£WZõ@¼¼_x0002_,y|õ@Ô¹I	_x0003__x0005_¤õ@ø¸ê´Èõ@P_x0004_ºþÌµõ@d ñ_x0013_Tõ@]1¸dõ@H½;_x0019_õ@æmÝÅõ@«ßG³£õ@Zª_x001C_ýõ@_x000F_þk_x0019_Àõ@`,qªqõ@¼__x0001__x0019_õ@_x0007_Õc³9]õ@f_x0011_²_x001F_ÿõ@A_x000F_&gt;¹õ@E!j_x0001_aõ@QÖ0Jö²õ@è¼UÎ¹õ@czWJ_x0013_õ@hFZÀ¡õ@._ý	Âõ@ùoêðõ@&gt;_x001D_â_x0011_yõ@°_x0017_P§-|õ@Ä_x000F_±¢õ@§.60¸õ@T¬_x0002_þ_x001C_õ@-^¤-Æõ@R_x0010_²P§õ@_x000F_4P®õ@_x001D_ðO.ùõ@qÎ9V_x000E_õ@_x0001__x0005__x0005_£_x001B_õ@ _x0002_&lt;_x001B_Ünõ@X_x0013_k_d½õ@D«__x001B_&lt;ªõ@D_x000D_ã`õ@Õ×D |õ@L»_x0010_Ãõ@Ô)Ïþ,Ûõ@hÎ80õ@9~Y÷Þ`õ@éØ^§º´õ@_x0003_DÙ;oõ@îY^Gõ@e_x0004__x001D_´8¥õ@`¡V)Íõ@¡·	±Ðõ@rè_x000C_-_x0014_õ@6¤ÛîÌõ@W±Þ_x0015_Íõ@Y¡ôõ@P_x000C__x0007_s¥õ@ÛUÝa_õ@øÛ_x0015_°µõ@U_x001A_Ùa8Åõ@NêÇ9U®õ@?÷¦÷õ@_x001D_ZÂ_x0013_Á¶õ@zÇËÈJ²õ@,xæè°õ@ÔA*õ@ïÿÖûõ@äÁ._x0002__x0004_jqõ@_x0006_éµqõ@ó_x0006__x0013_õ@hý_x001A_WÚõ@þÇ±sÂõ@Ë _x001C_9_x001D_cõ@ÔiEõ@üz0lpõ@k©ZZ5oõ@åfwª¡_x0003_ö@_x0008__x0016_¯7UÃõ@ëµí#Ùõ@"ä-,õ@#_x0011_B3t¢õ@*__x0001_PP¦õ@e_x0015_`_x0016_»·õ@_x0006_ "zqõ@$Þz_x001F_&amp;yõ@zköògõ@}y#ó´õ@¿ÛãPõ@vt¤¦uõ@ø6_x0008__x0010_õ@_x001C_@!xõ@kã$èÈ¢õ@9þ&lt;ºõ@7§t´±õ@3_x000F_ñ9,õ@`7_x0008_éõ@)uÏõ@_x0010_UOëõ@´Æ;zõ@_x0004__x0005_,ù]Väõ@]¯ëÔmÊõ@MÑ_x001B_&gt;Ëgõ@¸ßà8_x000E_õ@_x0004_Òéõ@9_x0007_ÆãM·õ@¹.ÕLÁÀõ@õÝQcarõ@D_x0017__x0005_6ºvõ@6|Ròõ@ÆÁè_x0007_õ@3Ë_x0002__x0007_e«õ@ü½_x0012_ó õ@¾«j¯3õ@UÕ_x0018_pdõ@¾[8þõ@jÉ_x0019__x0006_2õ@hÏÍÄ9¥õ@A_x0008_ àú§õ@	¢·o}õ@eóz¼âõ@_x001F_æéhõ@_x0003_æéæõ@Wpwõ@Þ×_x0017_f÷õ@y8à8xõ@5_x001E_¶ñPõ@bñÕ½1õ@"\_x001A_71õ@?n_x0003_å_x0001_õ@\_x0016_ÝÖÿõ@_x001A__x0017_-¶_x0001__x0002_à±õ@5Pb_x0005_ø¼õ@Þ¯çwwõ@._x000B_è&lt;õ@ÞcÚ¢tõ@K«Ú)Öõ@%&gt;»_x001A_Iyõ@7ÒTùõ@9B6Úõ@»Yå_x0012_sõ@Ë}g_x000F_£Àõ@ÿJ(øOõ@õÕ`õ@Ð½?sCµõ@Ìyóµõ@*pù-ü§õ@&gt;}¹õ@_x001A__x0004_?1¼¡õ@û_x000D_$&amp;K¤õ@ÚªK_x001E_óõ@sM#áê®õ@":)Æõ@áø~_x0003__x0001_õ@,ù]Väõ@i38_x0018__x0007_õ@uãZ7éµõ@q_x0008__x0017_òõ@l!d¾ õ@¦|`Èõ@×_x0008_&amp;N_x000D_wõ@ÚU8}©õ@ä_x0006_õ@_x0002__x0004_Ï*¯_x0014__x0003_gõ@_x000F_e1¡Äõ@øÖåõ@µ$quqõ@Y_x001F_µ1`õ@_x001A_ä	äòsõ@lóö$Éõ@ï:¨_x0012_¯õ@ã¸"ìoõ@f[gõ@fÒYqí±õ@õ_x001E__x0011__x0003_põ@_x0016_Ë¾Võ@WsRyïõ@5ýÈF_x0008_õ@f6OÂ_x0001_õ@k¨Z_x0010_Úõ@Q×1×~õ@|Èpq¢õ@n_x000B_õ´h¸õ@Ã_x0003_èa%Õõ@Ák|_x0007_·õ@8LN=&lt;~õ@Ë_x001C_ç[úõ@Ë_x0001_Ò±_x0001_õ@J­¥_x0018_·ý@h÷]Fïü@Jgª_x0011_Îý@òv_x0017_Øo_x0014_þ@hQÞ_x0011_¤²ü@üßìÄxý@v_x0007__x0003__x0007_&lt;Âü@µÌ_x0005_÷,Fý@2}ûÔ_x001E__x0016_þ@_x0006_~;§[5ý@_x0002_úp_x001A_¡Ký@ÔöKFk»ý@r®_x0002_þý@ý£_x0011_Õv4ý@ÖQüwý@BAééöµü@jâ_x001E_sõBý@íZ!_x001D_ý@?¡4;Èü@;_x0006_¯äO_x0013_ý@î/¨9öü@o_K_x0013_]õü@ÆAìI Gý@§&lt;Cì9vü@É¤n@|ìü@¥_x001C_mþÁý@_x0008_{¶à!°ý@É*H_x001C_âü@_x000B_&lt;ç²Vý@WÂ_x001E_hñü@ÍÈ¦¿ºhý@ß¡5¥«ü@_x0001_ºc;Ûü@ØÁõy kü@X²Å1Ù¡ü@¿¯®67rü@ÞÏe_x0004_üý@Ê_x000C_%ü@_x0006__x0007_k´åè_x0004_ý@;CÃ_x001C_þ@®_x0008_¿U_x0010_òü@#Y"È+ý@Ö[èc!ý@Ý_x0004_e_x0007_Éü@	r2ý@Æ(`@5ü@W ù_x001B__x0001_Uý@¾þmX+ý@óv^Òü@í:ÌbÂü@ Ü_x000F_ý@©ßã_x0015_m_x0005_ý@(1Ø_x0013_àäü@_x000B_Ír_x0017_G_x0002_ü@òò_x001A_²N_x001C_ü@q¼ñ¯rWý@Y_x000F_EÊ¿ü@_x001E__x0010_½mý@¨¡äòtÕü@Í­ÙÌÙ¦ü@;NÔì_x001E_üü@vÖÝâ~9þ@A7®Ó8_x0003_ý@íYiÈ_x0010_êü@þN4k4Uü@ëê(æý@¥×h¯,8ý@Ó8p±ü@Û:É_x0001_k»ü@é=^í_x0001__x0002_¦_x000C_ý@_x0014_c¡ì½û@AHm_x001C_ý@°ælÿ§³ý@w_x0012__x001C_¨Öü@_x0002_»_x000C_?Àý@Ûº\Ì_x0015_ü@Aþ_x0013__x0006_Üßü@c_x000E_A_x0012_%÷ü@£ ÉMý@OÌè+×Ïü@_x0011_ÇN¡Wý@Â_x001A_{~ÇÉü@êªlÈâ_x0016_ü@ØZ¼_x0017_6ý@Û4_x0007__x0011_ý@Â}_x0001_øý@ñø$]_x001E__x000D_þ@©höñÿiý@NGS"Ùaý@_x001C_OþÂü@BBuþãü@ëPq&lt;ÎHý@^ûe¼ºý@ëñ_x0007_èLý@£_x0010_DÆÒ|ü@F0!³Pý@Â_x0017_Nºü@´UÇH×ü@_x0011__x0004_&gt;#ü@_x0003_21_x000F_¬Eý@Õà³TSü@_x0004__x0006_5À±jV[ý@D6 _x0014__x0005_ý@Å_x0005__x0004__x0004_Õý@øã2°8ý@3Ö_x0005_ü@'7ªÖúü@µ}û¥#^ý@_&lt;{_x0003_ý@Qn_x0016_`[ý@_x0011_.Þo6&amp;ý@v'à_x0011_·Èý@Úo_x0019_¢Àîü@am0Fg_x0012_ý@_x0002_.Æ43¼ý@¾_x0015_&amp;ý@$¥y_x0016__x0010_þ@&amp;*_x000D_-O_x0003_ü@Ë_x001C_Ot²´û@¼DJÌ_x000E_Ýý@íu[&gt;ºÈü@R{(_x0006_ñü@v9m½­ü@ØvûÝ'ü@¿_x0018_´Ø_x0016_ý@,-_x0011_±®ü@)fNë_x0014_sý@SðÀî.ý@ñf[_x0001_ßÄü@,­L¶Uý@Ø^ØsI|ü@W ù_x001B__x0001_Uý@Ñ«1_x0004__x0006__x000C_ìü@¶WD/íZý@Öúºý*8ý@_x001A_¶yì4ü@LüSÑeðü@¨=x&lt;ÇGý@PôÚà(ý@íDÊ/Éý@&lt;_x0002_·1&gt;ý@]ô£î_x0013_þ@_x0008_&amp;_x000C__x001C_uü@EF$YËü@X­Â®8ý@ÜmÇ¿ö|ü@SP¤sç^þ@"é!ÜìQý@_x000E_ëâZ ü@õD_x0018_stü@Ã_x0003_@Òû@K&gt;ÊvK!ý@j$_x0017_Gü@_x0004_×d_x001B_Üü@è¨õ_x001B_tü@'yæ%Åû@¬ýA¾ý@_x001B__x001B_\J¿æü@Ðt@ó_x001E_Öü@_x000B_CÞäÛý@À=_x0001__x001A_ö_x001C_þ@eÿô1½û@_x000F_9B_x0005_Cþ@_x0004_i_x0004_Ì!ý@_x0001__x0004_$^k¸_x0001_ý@Æé_x0001_Â¸_x000E_ý@8.µêiü@Ol3»ü@ÐSY_x001A_Äü@r_x0003_YÂ_x0007_ü@¤p_x0004_dâý@V¨Àª_x0018_@þ@&lt;1"÷ü@16?ï(ý@ÎÌÇUï?ý@Ëþ_x001D_ÏNý@ü_x0005_(6×ý@õpE¹ü@ØZ2I[ý@¯ó}ÚGªü@ZC°Hþ@F¡ÞWü@Gfãí_x0017_ðü@LV&amp;l÷þü@ÉSä4_x0003_ý@~ÆÄ»¶ü@Ol3»ü@N]7,®ý@p?R½ü@_x0018_Z_x001A_Îü@ý|è_x0006_yuü@_ðÊãKôü@NìvÑðý@lý_x000D_Üyü@_x0011_íqT_x0002_ý@ù¶_x0018_~_x0002__x0005_Ñ%ý@·ðßíòü@V&gt;_x0003_Qý@vyW8Dü@o®ÄEü@ßnj¨ugý@½T_x0013_ì_x001A_ý@Ë¸gý@uÔ&lt;A»sü@û_x000B_|³¾Ãü@Lá§íÉý@_x0005_Å_x0012_Åkpü@x%º²nü@Iö?_x0006_³zý@lý_x000D_Üyü@b®¥|_x0007_Yü@å"Üc_x0010_ý@_x0012_ÿ_x001A_ïÁý@Ä¤_x001B__x0014_½ü@ÛÆgþ@¹U[_x0008_Øü@S_x000D_{koÑü@_x001F_$ìÁ_x0001_ý@bàA­®ðü@b®¥|_x0007_Yü@*r Ô-_ý@//_x0014__x0018__x0002_ý@0_x0004_·¬÷jü@_x000F__ß½IÂý@`G¿úZý@u_x0006_â[cLý@©Y½ýµíü@_x0001__x0002_»_x0003_ÚBXæý@)_Ó¬Ùü@_x001B_h¾F_x0018__x000C_þ@ó¶I¨jýü@7_x0008_(ü@_x0018_aFèqý@ê_x0014__x0007_^Öû@D{ù|ý@,]¥¬Á_x000F_ý@kDÝÞT3þ@í*fîðfþ@s_x0010_ùý@GéH^É£ý@!?+ã7ý@ëCòÌàÆü@ùQ|_x0017_ý@ULÉCÇü@Ï_x000C_ð1_x001F_5ý@TFèå·ü@Ýä=k?xü@¨_x0011__x0004__x0019_Rü@}ÐØ|êü@'VoD°dý@ÔÍ½ü@_x001F_[¾+Fý@$Õ®bmý@µ;Ç¤)ý@j;£ÿèü@T7_x0003_ÛCHý@Ã\_x001F_1ëåü@Ìhùâ®-ý@_x0008_d_x0006__x0001__x0002_|_x0006_ý@Z_x0016_þÂ¼~ý@×êà«xñü@QÞ7uÁûü@#ÐWýxhý@'ÖA²_x001F_þ@-¡×Ê]yü@&amp;¹Ö&lt;Ûü@þN4k4Uü@¸²WÃý@.³øü@èA~Ëtý@¨iù_»Òü@_x001F_ü*¶Ü8ü@[ÔY·g$ü@°üö#ý@ð%,ÕpPþ@ý_x001E_ZÕÛü@ç+_x0007_tý@|Ü@¤fÃý@_x0015_ yEÇ¥ü@`(£7_x001E_ý@½»%Ux_x0002_ý@¢Ø(ÁÈ[ý@H"Ú_x0012_. þ@X6ÏÇü@Ö.è«7þ@ã»­4#ý@%~üÅeTý@_x0002_Å_x0012_Åkpü@ _[_x0010_ü@;^ç©ý@_x0003__x0005__x0002_³{ÿþ_x001F_þ@©PT_x0016_£_x0011_ý@ß_x001A_;[þü@_x0008_åªö(Oý@õD_x0018_stü@Ñk^6ý@09J£Íü@:_x000F__x0005_|Ô6þ@¼_x001E_\2eü@."-üªü@äÚ._x0001_ë½ü@h_x0010_Bn_x001F_ý@Ë:µÐ|_x0012_ý@ÒØü@q_x0006__x0017_X*ý@É7¦¦Í_x0018_ý@"é!ÜìQý@okïsÌü@_x0004_á_x0011_/`ý@ñòÈE¾Æü@@Êw!©ý@_x0008_¨_x0002_®¾ü@A8»À\Wý@x+÷_x0001_°wü@)fNë_x0014_sý@ë1:ü@ÝVÎw3ý@K-»Æ3ý@z#¬,ý@âuE´_x0007_ü@~W¿ QDý@ÈÚ`_x001F__x0001__x0002_0Eý@7_x0018_ËHý@!;#_x000B__x0010_·ü@_x000D_¡?Y)ý@_x0013__x0015_Ã])¶û@Óâ_x0006_¡2ý@4kéà&amp;|ý@`óX×ø_x001F_þ@ÜÒ_x0006_Õ;_x0012_ý@ê6å¸Íü@F	j_x0001_ý@\_x0001_uo_x001B_Çü@oLÜ_x0014_Ä¨ý@tG_x0016_s_x0017_þ@(Jì_x001A_ý@u_x0001_&amp;ì.þü@8íJÆGý@V/Vò±ºü@ñ_x0019_)p&gt;©ü@ï æñ¯Äû@&lt;²§ø'_x0001_ý@ßrWg;ý@ÙÇ¬Iàü@_x0012_ çâ:pü@ÏøÂ_x0007_%ü@Ö³Ö­Ábþ@\[ý@úª}-äü@_;_x000F_ñ_x0005_ìû@H_x0016_`çÆ_x0018_ý@«ìD´×û@rQ%_x000F_Sý@_x0004__x0007_Ä(Tvþ@Æ_x0010_¬_x0014_¹ü@Ö.è«7þ@_x001D_æå¤:¬ý@I7±Û_x0013_ý@`þ6Lâ ý@D3O]_x0007_{ü@09J£Íü@û´s*:6ý@&gt;År]{ü@ ÔöaBý@=þ}^Ï_x001C_ý@_x0001_Ã_x0017_Æ@*ü@ÏÔE_x001E_äáü@KCóL_x0017_ý@_x0003__x000C_®FKý@"&lt;ú_x0001_ò_x0002_ý@Ð³_x000E__x000B_ý@Î­0à©çû@d-Î_x0011__x001A_ý@~m_x0014__x0011_°¶ü@_x0005_2Lc¡&amp;ü@!¼¯Yºû@ÆÇ¢ûI_x000D_ý@»ßh\ü@â-ÙXÅ÷ü@¶ÔØ´e*ý@Á;ÇÁÁÓü@SOanïü@_x0019_c_x0006_[ü@Ø¾i3lü@Õì¹_x0001__x0002_ó0ý@~p\BMü@_x0019_y òü@ª_x000D__x0014_ôBý@_x0015_3·_x0013_çû@_x0011_b(j_x001F_ý@ÉTïÇ ü@jV&gt;iÈü@VC¿sý@9[­ðý@¥lÑtzý@_x0016__x0005_'çü@1¹WdAµý@Ú þ2gÛý@¤_x001E_8_x0002_{ý@`#©ôôü@	_x000C_;|lü@&amp;_x0014__x001B_l_x0015_wý@g~R"6ý@s74!Ñíü@,_x0004_ò'_x0004_ü@àñÖJIý@þY_x0005__	`ý@_x000B_þÐ,ü@_x0008_Mès$lü@ª¢)}r9ý@¥ù3fDý@gAB_x0019__x0016_zý@t©ëXãõý@ÂKn_x000E_Â¸ü@üàq¯1ïü@&amp;_x0014__x001B_l_x0015_wý@_x0001__x0002__x0010__x0013_uü@üb;´ü@_x0007_©_x001F__x001E_ç}ý@m1Ü%é÷ü@ _x0008_§ÍAý@_x000E_`7'´_x0017_ü@_x0005_TÉr7×ü@NÝM~7þ@¿_x0018_´Ø_x0016_ý@ø!Ð¯_x0006_8ý@"_x0017_Q±àlü@¨t(Ö_x0001_ý@fhÚøºoü@É¤n@|ìü@+5_x000F_Ãúü@b®¥|_x0007_Yü@_x000F_åÑü@_x0005_AÛÓsáü@éõ¼Áæü@Ã_x000F_Ã©n_x0013_þ@Ú¸\Rôü@P*àY_x000D_ü@î¼×û@ÛdYf79ü@tÛ]Ð&gt;þ@p@_x0019_ç_x0006_ý@JyÉQ4ý@BØSõÒüü@//_x0014__x0018__x0001_ý@¿A5Íný@Úº(µCý@ vn&amp;_x0003__x0004_k_x001C_ý@LüSÑeðü@ã_x0007_¤eü@¿·	Vü@ö¶ì%:ý@_x001E_ê&gt;¯ý@¨Í¼b1þ@íúêµvAý@_x0011_¤±ÍÜ²ü@!¦ù_x0008_}{ü@zþsâ¬ü@LeÐ_x001E_ý@_x001A_ðX&lt;9Õü@_x0018_]·_x0010_éÜý@BAééöµü@úFnç8	þ@?x,úü@y_x0015_7áó_x0015_þ@¢_x0001_NGe¸ü@)¿õêêý@ â¤A&gt;ý@_x001C_à¬gN_x0002_ý@wFË _x0016_-ü@£¤jè´_x0012_ý@¹Ù½@aþ@Ï_x0014_o_x000E_ú£ý@&gt;â¯$1ý@¾_x0015_&amp;ý@ÆWÆ_x0013_áü@µ¸_x001C_:_x000D_Íü@lfQs_x001B_ü@LV&amp;l÷þü@_x0001__x0002__x0019_c_x0006_[ü@_x0003_Êê¯\ý@ØPN=_x0017_Ýü@_x000F__x0015_×9ý@&lt;N`öùëü@VÃC8zü@u_x0006_â[cLý@¬õ)½ù_x0001_þ@_x000D_Þ»Àe6ý@SùØ÷_x0006_ý@O©æÎü@ÃüÎ	ïgü@_x0010_ÉÙ£-fý@gRd_x0002_¿ü@Æ²ë¾çü@äR_x0019_ÒQ÷ü@­J@®äü@°UÏ?dý@V_x001C_zSÊ@ü@®-ÄÏ ý@£C"þ±¡ý@_x0018_W_x0003_ÖËü@_x001E_I6æDý@÷4_x0015_L0ý@«ï_x001E_þiü@ônÑXý@Ô_x001C_[nÿ½ý@V¾öv/ý@L·º_x0018_òxþ@V_x001C_zSÊ@ü@~]_x000C_rý@®_x000B_ãí_x0003__x0004_åü@Ú¸\Rôü@lfQs_x001B_ü@s@Hï(ý@(å_x0002__x0007_Óìü@xUA;eý@A_x0010_ÛAý@_x0017_æ_x0008_¡_x0011__x0003_ý@âä_x0013_Pñü@^ÆMzøü@Â_x0019__x001B__x001C_!êü@þö)àà¹ü@ÚXTýásý@m_x001D_¦@ÅWý@t7K&lt;Fý@_x0018_rWÇ"þ@òÃP·¸[ý@#_x0006_L_x0007_Ñ_x001B_ý@+÷ÔõþEý@ìó±Nd"ý@ÿ_x0016_&lt; _x0006_îü@ 	9a¡û@´ø_x0016_~¾ý@_x0017_æ_x0008_¡_x0011__x0003_ý@Û2B©ËÀü@_x0002_Ð:ÛQý@Âq+tÌ_x0001_ý@¼_x0010_¶ß_x0007_ý@Â_x000D_ï¯ý@¼_x0010_¶ß_x0007_ý@üFw_x0008_Éâü@_x0011_2¬_x001C_5ý@_x0001__x0002_­_x0003_ö©_x001D_ý@_x0011_.Þo6&amp;ý@_x0001_e©¼_x0018_Åü@@²&lt;&amp;&lt;ü@|Ü@¤fÃý@ðQßHnÊü@væ_x0007_kèü@ºTN@íñü@tõ_x0011_«m4ý@$àqöü@!&gt;ai²_x0016_ý@ÐÝÔ(×Òý@A_x0014_Y«¾Jý@E_x0015_d_x0012_`_x0005_ý@_x001A_Ý¶û@z}ÙN6ý@3X_x0004_ô#Ìü@Âóa_x000F_~jü@?µ©·Þêý@ô§o_x000F_å-ü@néäýj,ý@ü_x0004_5ð,ý@gÒ!ºþý@:ÁW?yý@@w_x0007_7ü@£ø};Ä_x0017_ý@ß5ñn_x001A_ý@Ó_x0012_XËRý@u/OÝjAý@¶ýW¡3&gt;ý@c:R_x001C_,ü@yÀ\G_x0002__x0004_fý@Z_x001F_Uêßü@jôÛmñü@pÝ_x001F_6ký@ _x0012_9'_x0011_Ëû@tþs}­ü@&gt;Q_x0018__x0015_bý@7¸Æî/ü@_x000B__x001F_$ëEü@kÌ§U7_x001F_ý@d\ó¬ïý@Ô	_x0014_¿ý@°úc*¶ý@¾RKyÕý@À&lt;_x0007_IÏÕü@j¬*51ý@"f_x0004_ÑÌü@z{eçóü@H%S¯tÓü@ÕWåý@Kÿ_x0002_-ü@ôõ5b=¯ü@ñf[_x0001_ßÄü@_x0012_vô/¨{ü@B_x0003_Ôç¸ùü@	_x0003__x0003_ÑMÇü@¤íö_x001F_ý@0þ&gt;Ecü@àF_x000E_h°ü@í7_x0017_{ü@TÛ/1ÜÇü@a_x000C__x0012_Ò_x0001_ý@_x0003__x0008_®§zÕ¬ü@[ÔY·g$ü@0_x0004_·¬÷jü@_x001F_m)¶Zü@ß¡5¥«ü@YÞª4®cý@z°zO_x0016_ý@Ñÿöü@Êë	_x0006_Pý@¾_x0006_Ñ¬_x0015__x0011_ý@}5Áyü@µ¸_x001C_:_x000D_Íü@`_x0007_ÝNbý@È\i­ü@ü_x0005_(6×ý@ò_x0014_º[Ëü@ÑmOkë_x0019_ý@mä¨jÔÍü@D&lt;ß[³ü@öË_x0004_6®Wü@b÷_x001E__x001F_£xü@;âÆ_x0001_?Úü@,ùZOÊÈü@Ö.è«7þ@Ó_x0017_À/~ý@é_x001D__x001C_¹Ûü@Õ_x0017__x0017_ÐÌ_x0011_ü@_x0002_³{ÿþ_x001F_þ@7)_x000F_7}ý@Ø_x0008__x000E_04#ý@Ì_x001C_½;Eü@!&gt;ai_x0001__x0002_²_x0016_ý@Øµ_x0006__Æý@¾_x0015_&amp;ý@¾_x0006_Ñ¬_x0015__x0011_ý@dBx4ª¿ý@_x000B_y3þÎü@mg¸ïÍ_x0006_ý@iC&lt;ÎSý@¢l³%þ@ÜÍlþæÜü@b÷_x001E__x001F_£xü@p00Ååtü@bs]_x0005_»ü@O!ç]Tþ@ÛþHvü@àõf±Çèü@©_x000C__x0012_&amp;×¸ü@ÐsBkgý@_x0006__x001E_÷C_x0004_}ü@6¤_x001B_å_x0018_ý@]ô£î_x0013_þ@;.0_x000B_ïü@rõPý@ç®#ý@~4EÀúÞü@÷"êé#wþ@üÐ8¹ü@+z3ÛÊý@6æ¨àü@§V_x000E_J±ý@ÛÅâÀëü@np¿X?¥ü@_x0003__x0004_ud«÷m_x000C_ý@_x001A_Ý¶û@5s,_x0011_Mêü@rQ%_x000F_Sý@_x0016_ÅãÈ&gt;_x0002_þ@èBÜÜå0ý@1qðØü@ü_x000B_&lt;_x0004_Ìü@+jù_x0015_äoý@Y½·Óì½ü@'þêyî(ý@ÝÉkNL2ý@Ëëæe4(ý@néäýj,ý@þ¤¿gü@ÍÚN_x0001_ò2ý@ÙÖ¢[2þ@_x001E_i_x001F_8éúý@Ï_x000C_ð1_x001F_5ý@\_x0003_uo_x001B_Çü@_x0010_{Ñõü@ 'Jè±iü@ÙsþcôIý@_x0003_Z!_x0003_­ü@Cv/öÈõü@_x0007_¸L_x0019_6ý@¿3JÓ±ý@_x0008_ìùÖý´ü@5¾V_x0017_D§ü@yæO;ý@þ¤¿gü@_x0001_ý0_x0004__x0005__x0003__x001D_ý@5w4ßû@Ö³Ö­Ábþ@¬ë&lt;@]ü@Ïx\àvý@l&gt;f¯Smý@öbÙp9_x001F_ý@Õr­å&lt;èü@Ò§ê~ðzü@ I TDý@_x0016_ëd_x000D_?ü@g$Âp#Úü@$4]±¦âü@Ï_x001F_¼$÷ü@ÞsvÈM©ý@¥ÀÊbY×ü@)®_x0006_úVü@íá|_x001F_Eý@ZÆ«_x0004_G7ü@Qs¾Ö÷ý@¹C)unèü@2Dzøâü@#¦ÕÜn_x0002_ý@¨°Éýrü@p_x0019_B©ímý@_x0015_Pbj  ý@±fßPc_x0011_ü@ÆÀå)¥_x0019_þ@Ã_x0016__x0001_gnü@X¼º6lü@)¥l_x000E_=|ü@*áUÈ_x001D_1ý@_x0002__x0003_RèÞâ«iþ@Í÷?Siý@GuSn(3ý@)¥l_x000E_=|ü@¦_x0013_ÃE7ý@'ß_x0010_%ý@)ÂC/ý@0(¢OÊÇü@_x0001_â_x0013_ØIþ@©yÑÜvý@ÔºÑ&lt;_x001B_§ü@ñ"üóöNþ@VN®_x0012_H@ý@üë|]_x0003_xý@µ±·.yÏü@èá«®Jü@¢á |`Dý@uÙòë%ý@3X_x0004_ô#Ìü@×¥×3Üü@,:vX[ý@âÝV³Ïü@,]¥¬Á_x000F_ý@`ÓZ6â¶û@g.á)ü@	Ý_x0002_N_x0001_ü@ð¨VIÚý@¨¶_x001F_¦_x0001_þ@ÂÆ$ðü@UÚ%"Ì&gt;ü@æÓâ_x001D_«ü@î _x0006__x0001__x0006__x0002_ý@¬õ)½ù_x0001_þ@ûY_x0017_Fiý@_x0003_~¢ü@Êqg_x0005_ý@e0_x0017_X²Ðü@çÌGþ@²ã³xÒøü@}5Áyü@]@cO7ý@_x0019_«mÊVZý@*z¢BIü@]¸^Xü@ _ÅÀÈ_x0006_ý@ËâË_x0016_¯øü@`_x0004_Å_x000E_Bþ@ë6æ¡Útü@aÁJ2´ü@¤1W_x0017_f_x001C_ý@_x0004_á_x0011_/`ý@µ«_x000F_²«ü@&gt;{yÅ$Íü@·_x001D_¹&lt;_x0018_hý@EüêEý@ñ^Ò´3Üü@j®¶ü@Aªw]dý@Î£ðø_x0017_Ûü@'çBòíü@þ¤¿gü@wÿL_x0006_?ý@lý_x000D_Üyü@_x0001__x0003_rN_x0013_Æ_x0002__x0001_ý@0ôë_x0008_8[ý@ÒZ_x0006_*éü@ÂÖéawý@s%ç46Ýü@_x000D__x000D__x001D__x0007_ßü@_x0010_H¡Kü@_x0011_èñþü@_x000B__x0004__x0007_¶Ú,ý@Z&amp;Ì_x001D_8îü@_x001B__x0003_é£Ñü@cU4óü@JÒ¸_x000E_Fý@Ô?âæ$ý@&gt;B_x001A_ßü@tÉ_x000F_¡2_x001A_þ@.¼@SsÃý@_x000E__x001F__x0012_"fý@Á_x0015_ª3±Rý@yHA¦¹Ñü@$îÅm+åü@aX_x0001_Q^ü@Â_x0017_Nºü@öJæ;&amp;ý@,Øó6ºÐü@K_)Êrü@_x0012_ çâ:pü@áu_x0007_Å_x0004_eü@+A=©þû@Ò`iÖÌý@ÔÍ½ü@_x001D_"P_x0003__x0004_{_ü@e¶ó+Cjü@FS_x0016_$_x0003_Õû@tG_x0016_s_x0017_þ@_x0005_a¼ôÍúü@Liÿ8¬_x000D_ý@J­¥_x0018_·ý@#_x000F_ÐTü@±__x0005_]9Óý@ÙæòÏ0ðü@@ç»_x0006_Kü@^lÁ_Lý@±:.T'Úü@X4)_x0001_ü@¨Zªá_»ü@±£xêü@_x001E_ÃR$ý@ë\h³¢ü@¶úÉÇøü@ÌöNùßgü@Ó²Òåd·ü@_x0008_¹_x000B_ñ{`ü@ÏeHÛü@¢v«Õ«ü@[ÎçQ(Eþ@_x0007_&amp;*,_x001C_ý@_x001C_FW_x0002__x0019_?ý@1Úù°âý@À=_x0001__x001A_ö_x001C_þ@@²&lt;&amp;&lt;ü@ä&gt;HOpü@O×ñ³Uý@_x0001__x0005_¢_x0010_DåëÚü@á_x000E_©&amp;'ý@Î_x000F_º@mý@_x001F_^_x001A_§©³ü@çñ_x0013_þ@&gt;_x0011_J_x0005_Òü@Oyå¨yü@T¶R¯Dý@_x0012_5N_x0011_5_x0006_þ@_x0019_«mÊVZý@_x001C_eþ½Jý@_x0017_Cý3£:ý@¬3_x001D_JÒü@ï¼~)ý@àÚ_x0001_¾_x001C_Æü@½*_x0005_¼zü@å³_x0004_©`ý@®]6_x000D_a÷ü@x_x0015_ôÉßü@_x001F_[¾+Fý@@Å_x001C__x0018_Yéü@ÄÞ_x0018_ë_÷û@î_x0012_5[_x0013_ÿü@ÚXTýásý@æk¾É_x0003_½ü@_x0002_Ð:ÛQý@ä_x0012_¦¬ý@{e8)Õü@rÚ_x001F_ÿÆ_x0017_ý@#_x001E_å¡_x0003_ý@kaÆâëý@úÆÛÚ_x0002__x0003__x0015_Õû@¿3JÓ±ý@Vi~Ý_x0013_ý@LÊq]_x000F_ü@MO³@Låü@]¸^Xü@Ù=°L_x0013_hü@SOanïü@;^ç©ý@¿+£¸áeü@&amp;ã÷âßý@èlÕØ,ßü@_x001E_fäù"ü@_x0001_â_x0013_ØIþ@óÎ_x001F_FdUý@_x000E_ëâZ ü@¶_x0005_¶Ñ£øü@~p\BMü@¶ÐèO,%ý@_x0008__x001D__x0003_f#ý@_x0010_¯ó®ý@©¸n+Jü@í6&lt;_x0004_¥ý@8¿.2þ@hTcè_x0001__x000D_ý@Õì¹ó0ý@'U_x0011_5îü@zn'_x0016_k_x0018_ý@Gfãí_x0017_ðü@/ðrúG«ü@ÍÚN_x0001_ò2ý@íWþès©ü@_x0001__x0003__x0010_¸"_x000D_ý@_x0016_x¾x_×ý@g_x001E_~ÿ!òü@Û2B©ËÀü@ M¨òQpü@vÐ_x0001_âScþ@£z_x0006_&lt;|ü@ÇoÍ6_x0007__x0006_ý@NÝM~7þ@+÷ÔõþEý@_x000E_T_x0007_óxý@*¢_x000F_s,§ý@Äá_x0011_6þ@íÈêü@Xô88Ïü@¨_x001F_)p_x0011__x0018_ý@ôÊ_x0018_2Ô`ý@b®¥|_x0007_Yü@¦0Ë.¯_x0012_ý@Ù¹Wæÿü@·Ü_x000D_àO§ý@a	¶£Iý@Yýb&amp;ý@	äL×Üý@½WÉbü@ÄK©_x0013_­¶ü@V@×Têý@_x0002__x0007_îÍMý@UÊïcE_x001F_ý@Á;ÇÁÁÓü@®U?M®xý@d.Z`_x0002__x0004_	Ñü@ª_x0001_iöíLý@_x0002_Wí_x001F_úü@ª_x000D__x0014_ôBý@ÆSqæöü@ÇäE[&gt;üü@HHßÙ_x0006_=ý@Í$_x0003_Õý@E_x001E_ÍÃû@¿¯®67rü@_x0008_Mès$lü@C58Áeü@þö)àà¹ü@^0E_x001B_ü@;_x0001_äKÖ¹ü@!¦ù_x0008_}{ü@èpa`Wöü@µ_x000D__x000F_ýF4ý@«B1N¿ü@¸öü@*EB_x001E__x000F_Yý@¨9ßû´qþ@ªtxuwü@=äÉSD}ý@î_x001D__x000D_~]$þ@_x0016_ÇÌ_x0019_aý@r¤æÂ%èü@xÓ¨_x0011_¿ü@È_x000C_(z/Òü@XÑB{æü@9ä|Ú_x001B_9ý@rçyP3_x0001_þ@_x0003__x0004_.cKH¡;ý@_l©¬üü@VÏTÚý@$õDï°êü@Ûe`Ì[ý@}Ãáwßü@àøÔ+ý@&gt;7²?_x0019_ü@\0~QMý@_x0006__x0013_/Wü@À=_x0001__x001A_ö_x001C_þ@_x0016_´cÿbý@â-ÙXÅ÷ü@@u\X_x0017_þ@KCóL_x0017_ý@;_x000D_X^ü@(._x0008_gÚü@\xEhgWü@_x0002_ÞÌìð¿ü@8¿.2þ@é_x001D__x001C_¹Ûü@[¿%îÕ0ý@FmÉNy¢ý@Y³14²_x0001_ý@|:Åª+ý@Ô31ât2ý@¥ýü@ÇL]âþ¤ü@ â}|ý@_x0008_{¶à!°ý@ØæVöÐ_x000D_ý@ß+¸M_x0001__x0003_ïü@xµ ^uý@Û_x0010_Fý@±öW_x0003_Ì§ü@7ª_x000F__x001B_Rþ@Ëm¦]Øý@Ùá@§\ü@|³2y,ý@L@&lt;_x0015_þ@._x000F__x0015_TÜóü@ñ"Î¨R+ý@¿·	Vü@m_x000E_ÜÐü@_x0002_7c_x0006_Ú¾ü@yv/·_x0003_Dþ@:`qiêèü@ÿ&amp;Q_x0002_{6ý@Õà.{ñû@/®_x001E_¨_x0015_dü@RBÙIÆü@S _x0004_+_x000E_oü@®]6_x000D_a÷ü@ØÁõy kü@_x001A__x0006_`1ý@ÑKÅff_x0002_ý@ª'ùü@Jü_x000D_W*ü@Q:föðÁü@\&amp;¡§Dý@ø3?'©_x000C_þ@¥mfÕ¿åü@ûy _x0008_Gý@_x0002__x0003_¹Ù½@aþ@éìß_x000D_QÆü@ $_x0006_ÔÃ"þ@dò4\Aý@&lt;NiêÄÑý@·W_x001F_C_x001E__x0019_ý@+ç.ýWFý@¶ø³ìü@à_x000C_a_x0008_ÅVý@IÓ"½!ý@§s3æXÂý@@ç»_x0006_Kü@S&lt;Ý|Ö«ý@_x0010_gQáàü@_x0015_¹Þ}Qý@ö¤Õ_x0019_!ý@Ãº8Óü@¨Ø&amp;t?_x0017_ý@¢_x0001_êôL{ý@V$y$ý@)p¹Ñ&lt;:ü@.æ¼ECªý@wÇñü@s\Ô°Îý@xµ ^uý@;NÔì_x001E_üü@ö¶ì%:ý@/L¿vNý@î¼×û@Ô?âæ$ý@+Tsm_x0005_ý@5_x0018__x0002__x0005_wý@]ô£î_x0013_þ@±[ñí=ý@âV¦Í_x000C_ý@Ïk&gt;Þ+Aý@a¥a×Ñôü@_x000E_¬Ìïü@Ö_x000D__x001A_Ûï:ý@f_x0019_Sr½»ý@ú­±ü@k_x0016_ &gt;ý@Û2B©ËÀü@	_x0011_ÐM= ý@*¿xÔ$Àþ@5áÕX¶Ký@6ùØÃ_x0015_Aý@½G¿Þ_x000F_+ý@Ø±Ø¥âÚü@úUÕÕ_x0004_­û@_x0015_Ø+ÇÑaü@E:¸ÑO_x0016_ü@úäù«²_x001B_ý@ñæÀ_x0016_éü@Ñò_x0005_~úsü@Ge_x001B_Á_x0001_×ü@Vl9_x0003_ý@_x0012_Y:1íîü@êf¬2û@_x0001_zË9Z]ü@¤Ìuþ@ÉMc"N_x0002_ý@«vÆ7ÿü@_x0001__x0002_?5³¦éü@¤_x0004_ýC¶jý@_x001A_¨_x001D_µ`Âü@_x0015_¹Þ}Qý@_x000B_ØÆuü@¹_x000E_&gt;ÿ_x0001_Íü@6¤_x001B_å_x0018_ý@_x000B__x0004__x0007_¶Ú,ý@5_x0001_Þ¥JÛý@È_x000C_(z/Òü@_x001D__x0006_uÎ_x000F__x0013_ü@\ÐèÂ³Üü@_x0003_×g/mü@ýìÞ ànü@_x0008_eÓÃÊåü@IN_x001B__x001B_þÛü@Ê?^_x000D_ÙÔü@ÜN_x001B_uë+ý@ÞÊ_x0008_+úÐü@=¸_x001D_Åù_x0012_ý@_x0011_êÛR_x0012_tþ@_x000B_ØÆuü@pûï´Eðü@;CÃ_x001C_þ@ª_x000C__x001F_VT_x0003_ý@«%]òý@ö×B¶ü@5áÕX¶Ký@h¦»*=óü@?µ©·Þêý@Ù_x0018_±ý@_x0013_~x_x0001__x0002_:2ý@1ÉR:ý@_x0013_)~xþ@M|ðaïü@;,Ï_x0014_ñû@_x0008__x001D__x0002_f#ý@z{eçóü@b!÷ü@_x001F_tÍóv_x0003_ý@#_x0005_Îtñ5ý@¶'´:cü@jp7øÄû@ÊQ_x0006_Cü@f¶_x0004_A§_x0002_ý@töÖ{ý@Àí9'ý@$²3_x0004_öý@_x0019_7¹^qü@$õDï°êü@e¨Q[g0ý@$àqöü@²ËVÀjáü@ÞñCHï\ý@ Ú|`¡ý@â_x0002_GG_x0016_ý@vÚ·ù»&lt;ý@«×ÍÓ_x0008_«ü@²ÍÍ\Iý@ey/Þý@d_x0005_%ì¬ü@ùã¸|L»ü@_x0019_7'&gt;_x000C_ý@_x0002__x0004_êeÜ_x000E_Äü@ÙsþcôIý@XA_x001E_d_x0019_Yü@¬2òÐü@Gf©(þ@9J+&amp;äü@½WÉbü@	}è·	¹ý@ÖÄÁ_x0005_ý@Ó;_x0001_l²ªü@îy´_x0011_%zý@·ðßíòü@«ï_x001E_þiü@ÂÆ$ðü@Þ=ÀØÏyü@_x001B_Ð_x000B__x0007_oü@&gt;_x0016_ñSÁìü@nOû_x0002_ä3ý@Å±È_x0017_ý@_x0002_e©¼_x0018_Åü@î©u_x0005_¨ðû@¤Eæ3ºÃü@ùQ|_x0017_ý@_x000E_g#¶ý@þ·«ë¯ý@$ðÜòÇÙü@\¢24_x0003_ý@î¼×û@Mz¸*ý@æl£ÿ¿ý@ç&lt;søï¥ü@Xkï6_x0001__x0002_§àü@0;_x0019_¤Dý@Ï_x0014_o_x000E_ú£ý@y³½üÈü@åD7 _x000C_+ý@Úç_x0012_Ý¤ý@:_x0016_M'ÛÀü@Hw:¥_x0016_û@~¬Æéü@h_x0008_ùü@_x0012_A_x0015_L&lt;þ@i©_x0014_¸ü@é#¡¦G*ý@jÑvEúëü@4á%¶@þ@ððíïý@/]x¦íCþ@ZÈD&lt;£ý@Èòì®Ñü@F&gt;©§«ü@	r2ý@)_Ó¬Ùü@jU¿ò·¼ü@m_x000E_ÜÐü@_x0006_çNwÃý@A_x0010_ÛAý@Ú_x0019_r&lt;ß¯ü@LDí=_x0016_ý@°YïÃCúü@Í4äwTâü@³Ì`^ìü@D_x0016__x000F__x0004_Óü@_x0001__x0003_ÿ&amp;Q_x0002_{6ý@Ëm¦]Øý@Ë»ë Mý@ÿ&gt;_x0006__x0003_¹ÿý@,¢FÓ(/ý@_x0002_=aèB&gt;ü@ÞèÿØÏü@T_x0012_ü_x0002_-_x000B_ü@ªYEcÚü@o¯µü@ö×B¶ü@_x000B__x001F_$ëEü@åã²Îzü@¾¥ ö_x000B_Ïü@^"Grü@ØæVöÐ_x000D_ý@ÐQ¾_x000D_ÿü@ZÈD&lt;£ý@w¥³¤cü@Liÿ8¬_x000D_ý@±b_x000D_°_x0007_ý@¸ãÔ&lt;S}þ@¥(	_x000B_§ü@@ç»_x0006_Kü@ â¤A&gt;ý@_x001D_'E¾ÿû@ÉÕ_x0011_|&lt;oü@¬3_x001D_JÒü@dA_x0012_Äæü@_x0013_^Ôà¥ü@èa_x001A_¦öü@V¾ö_x0002_	v/ý@V9=Ïðü@½T_x0013_ì_x001A_ý@¶ÔØ´e*ý@O_t_x0006__x001B_¬û@¼7gMý@·°_x0016__x0005_´ü@r««±_x001D_ý@J?¥ç_x001C_Øü@B_¿yþ@{e8)Õü@_x001E_ÝÄÅëÙü@ _x0017_GD\ïý@·c±1ùü@Ä(Tvþ@'äÏ@Âü@Í4äwTâü@·ðßíòü@²@ç[ü@2ÊR(_x0008_ý@:_x0001_Û#_x0003_hý@¿2*¯Öü@d-Î_x0011__x001A_ý@ìÈ¢xý@vQS:@ý@Ýö_x000E_]~ý@é¦­±ê_x0004_ý@¯U¨¡_x0007_þ@_x001E_¶R×^³ü@LGÛwSý@4ìÝMÔü@ü=%ÛMÊü@_x0001__x0005_k¥_x0004_E@5ý@Ô¿_x001A_»æØü@LeÐ_x001E_ý@üÖå´«Åü@âÎ¬ç{_x001B_þ@íª ¿_x0002__x000F_ý@à©gýîü@úL-a_x0007_ý@k£m$Ûµü@_x0019__x000D_ÛÊø_x001C_ü@óÊM¦Ãý@ý_x0005_0tyý@uè0+°ü@ÏÔE_x001E_äáü@Cv/öÈõü@_x000D_Á;×75ü@ÔÃß¢:ü@tÛ]Ð&gt;þ@ä_x0012_¦¬ý@ I TDý@_x000E_	ÐTÍ=ý@c|T _x0003_ý@_x0017_ç8(¼ý@_x001C_FW_x0002__x0019_?ý@ëE§_x0016_ðü@e3Ö}µü@¼_x0010_¶ß_x0007_ý@¨ÕÙäÑü@ªkÚæïÉü@_x001E_ëAÁãü@VN®_x0012_H@ý@Â_x0019__x001B__x001C__x0002__x0004_!êü@$4]±¦âü@_x0016__x001F_T_x0018_wý@_x0003__x000C_®FKý@SOanïü@ÛÍÝH_x0016_Äü@¦_x001D__dÖUý@j¬*51ý@7LzÃxþ@ËâË_x0016_¯øü@¡9¨_x0002_§Ïü@_x0010__x0018_=TCbý@}£OYÇ&gt;ý@H"Ú_x0012_. þ@"_x0015_àr©û@_x0002_Z!_x0002_­ü@ùCÔ	!Äü@©¸åÿçý@h^×ÿS_x001A_ý@÷4:A_x0005__x0001_ý@&gt;_x0011_J_x0004_Òü@&amp;ç_x001A_ðãû@TFèå·ü@QèüÝ1_x0002_ý@¢-ýßjý@Áj_x0001_ÑG³ü@Î¦_x0014_$Èü@_x0002_JeWsü@PCVÔÏÕü@?öu=Ý:ü@w_x001C_fDù©ü@Ró×Á_x0011_ý@_x0002__x0008_+z3ÛÊý@_x0007_Öû_x0005_ËÃü@|:Åª+ý@Ò`iÖÌý@)Â9ëxÄü@¦¾_x000F_L8ý@&lt;ýF1(ü@Z{)ðÔ_x0006_ý@mÅ@_x0011_²ü@rO¼v_x001A_ý@Ïk&gt;Þ+Aý@àñÖJIý@~]_x000C_rý@_mzlEý@à´µtÃFý@±¶_x0015_½ñ»ü@/G"ôËmý@°Èßìs_x0003_ý@_x000C__x0003_{DLü@í7_x0017_{ü@ãï_x001C_\àáü@ø-4:îü@?µ©·Þêý@¨_x0011__x0004__x0019_Rü@ÌDãuý@_x0018_W_x0003_ÖËü@ú_x0001_µ½çiý@céØ_x0012_n&lt;ü@í:ÌbÂü@¥§_x0007__x000B_ÑÂü@°Lp_x0006_±bü@'u%_x0002__x0004_ªÔü@°«ÞÊx;ý@¶ýW¡3&gt;ý@lÝõ_x000B_ºý@:_x0001_Û#_x0003_hý@_x000E_\:Éçü@®µý@çÌGþ@êÂ*ý@G4+²ïý@?öu=Ý:ü@$¢Ú_x0004__x0011_Ðü@º¥Lµü@ÜT6þÂý@ÃIôþ«èü@½CÁ]¶ü@U_x000D_ÑÑný@3Ò=|ü@°Î°ô^ý@xUA;eý@_x0006_~;§[5ý@Ù$vGHâü@KCóL_x0017_ý@É zÍÅþü@9¬Ó"M,þ@¸÷ù±è_x001F_ý@ZÈD&lt;£ý@¾RKyÕý@	Tk]°ü@ÍÀí_x001A_ìü@âÍ¼À3ý@µ«_x000F_²«ü@_x0001__x0003_]Îô¸ûSü@p´_fü@ûKÞçªý@¼k_x0019_ý@þxtR9ý@_x001C_'ÈíÍ?ý@tÝcãrÏü@^«Ã¾úü@_x0018_`´_x000C_fkü@_x0010__x0008_êø"ëü@kÃ¼Å\Lý@ªtxuwü@Ù_x0008_g^ý@þY_x0005__	`ý@Ï&amp;¤_x0002_sbý@"_x0015_àr©û@_x0004_ô¦QÔ_x0003_ý@SP¤sç^þ@/_x000E_*_x001C_{ü@_x000E_\:Éçü@F_x0012_Éºbü@£`´/»ü@(ò{hËDþ@3_x001D_­5ÅÆý@z¾ Q)þ@JªùÆX[ý@ì_x0012_h~ªtü@r¥µo¡ü@ôÇb_x000E_kpý@ä[°_x0002_ý@ê·`ý@q±?_x0001__x0003_A¬ü@-µMÏUü@¥_x001C_mþÁý@.\NÎ2³ü@_x0016_´cÿbý@´ÞºBü@_x0013_ÊÃµ}ý@_x0005__x0016_kúÜý@V_x0019_)_x0005_µü@rcêÃ°_x0002_ü@#_x000C__x0004_ÍÃ{ý@7_x0008_(ü@_x0017_æ_x0008_¡_x0011__x0001_ý@UÈFlÛwý@4s»ã_x0007_ÿý@ Um\Öü@hÜÿ_x001B__x001E_ý@jQÑ?ü@¬_x001C_`,'´ü@í_x001A_«Û,ý@é&amp;(§Éü@ÃDc&amp;Mý@(Áu-_x0007_ùü@_x0002_úp_x001A_¡Ký@[ÎçQ(Eþ@Ü_x0005_=&amp;êý@mu_x0007_uMëü@ãlè{sý@Ë@_x001E_&gt;Aàý@Ú þ2gÛý@f´KwØ¯ü@ÂKn_x000E_Â¸ü@_x0001__x0002_¿¾æ_x000C_êü@_x001C__x001D__x001F_qSü@ÆEÖ Ký@_x0004_ñÈL_x0012_Sý@r£¤_x001E_µÓü@õk¡Wý@§V_x000E_J±ý@Þcaåâ_x0016_þ@ÞùÞ_x001A_Òü@ï!¨¦^×ý@'Ñçô!¼ü@HÑ_x000C_ÿÊü@ï_x0015_%4Tvý@O_x001D_¦,Çü@õqk}Xý@J@»âÐåý@ ÇÞq5þ@R£TvÏü@_x001B_h¾F_x0018__x000C_þ@jÃÇ{°ý@²ËVÀjáü@Ø_x000C_3êÇ¢ü@_x0017__x000B_Ð_x0017_õxü@ä;L_x0018_ý@V¶í«,ý@é_x0002_Àû@_x000E_Ä_x0018_4°ùü@@w_x0007_7ü@)®¦ü@wya%S(ý@K&gt;ÊvK!ý@¼L'Ñ_x0001__x0005_óÉü@®_x000B_ãíåü@I_x0003__x0018_"ü@_x0005_~ ·ü@B_x000E_iVªü@_x0008_åªö(Oý@=äÉSD}ý@¸PAñ_x000D_ý@?b£¼¶ü@Í¿p!-_x0004_ý@Î­Û@ëü@YÞª4®cý@«_x0010_5õåý@&lt;±ûhý@ç_x0018_®âEý@ `Þk¥ý@çÁG:}Äü@böû³ü@¾ºå_x0018_l_x0003_ý@_x001D__x0002_&amp;û¬ü@ _x0012_9'_x0011_Ëû@Q&gt; »ü@m_x000E_ÜÐü@Õ&lt;ÝÞ¼_x0008_ý@ß-8îÑ³ü@_x0012__x0012_èF\ý@ÚÓè)ý@F°Ã¯®ý@ã-_x0011_0_x000B_ý@qTðV£^ý@_x000C_î\_x0019_ý@_x000C_NUÄF¥ü@_x0001__x0004_&lt;S8«_x001A_Ôü@Hw:¥_x0016_û@ M¨òQpü@=çÛ½´/þ@;kÚ_x0015_Û@ý@,	ËAöü@Ú_x0003_q _x0010_|ü@k7Ë,ý@ÉÕ_x0011_|&lt;oü@_x001C_»»+Yý@²«¦ªpü@d_x000C_téAý@8$À5¬_ý@ß¡5¥«ü@_x001C_à¬gN_x0002_ý@9cÆ¦¤ü@ÞsvÈM©ý@LêÂêðêü@ÃS_x0008_Õ¶ü@µ_x001E_S_x001F_ cü@ÉÐøW`Ûü@ßj	½ü@?5³¦éü@¾¯4bî_x0019_ý@x:V_x0011_òû@)V7.½ü@a\©_x0001_C;ý@¸Où+(ü@8»ûÎM´ý@I±"ÀX.ý@ËÏU`óü@ª_x000D__x0014_ô_x0001__x0006_Bý@	_x0011_ÐM= ý@_x0010__x0013_uü@íÑ3]_x000F_ý@ÝÃ_x0017_Dü@_x0004_ÄèG_x0001_ý@_x0005__x0016_kúÜý@nù'SØü@_x001D_ý»Øü@o-â8ý@P*àY_x000D_ü@®T+ Ë&lt;ý@'VoD°dý@_x000E_\:Éçü@_x0011_l»Àá_x000C_þ@ió|S2aý@|Ë_x001D_¸ 5ý@À6üû@G÷Ê´ü@_x0008__x0008_ûvý@û_x000C__x0011_à~Ký@A¸1_x0001_ûü@õòTÑü@JÛí_x000C_ºòý@ù_x0010__x0010_[.`ý@«N¬£áËü@_x0001_¸_x001E_?T_x0016_ý@°¦J@ö_x0003_ý@3ý_x000F_Ç4;ý@Y_x000F_EÊ¿ü@¹jÿ_x0002_P_x0014_ý@-r£F¿ü@_x0002__x0004_Ò/¾éüü@	_x000C_;|lü@¾(ÜO_x0004_ý@_x0007_V0_x0004_Ú¿ý@2á÷&lt;âü@ò¸Q+_x0001_þ@6³ðú_x0018_ý@Hw:¥_x0016_û@"À_x0012_­ýü@L·º_x0018_òxþ@rçyP3_x0001_þ@"_x0010_HïLHü@~ÆÄ»¶ü@_x001A_­øØ_x000F_ý@bUKµæü@!¼¯Yºû@Ê?^_x000D_ÙÔü@_x0004_y²_x001C_~ý@_x0018_¨_x0017__x0008_ùü@nR_[ý@6³ðú_x0018_ý@~_x000D_ß¡ý@_x0003_P$ÏMUý@Iö?_x0006_³zý@hö¦=Cý@è7\¿#ý@KÀúÔ#ý@¸t|ªDý@ï_x0010_9«_x000C_ý@ç[zê®Üý@f¡)`ý@×èì_x0002__x0005_`Qý@-¡×Ê]yü@"{÷brý@¶xn_x0016_òý@Ñ3CÊ^þ@ÐvÓ®Tý@ÔÍ½ü@_x001D_Ë¾:Þü@EÎ_x0003__x0001_Gý@ðQßHnÊü@A_x000E_,sgü@Hhl#þ@Úç_x0012_Ý¤ý@VÃC8zü@Mz¸*ý@ç°è±ü@²ËVÀjáü@_x0010_m¯_x0004_ý@_x0014_F_x0016_Úý@Î{7¾!Tý@	r2ý@Ü_x0013_ô_x0005_÷4ý@÷Éh¥rþ@{¾ö_x0011_¯ü@$P9¯&amp;ü@D&lt;ß[³ü@_x0002_é:Tý@ùb+&amp;_x0019_ý@Ë~`63ý@öÚ_x0017_Sxý@æúqÑuÓü@qY:Æ¼ùü@_x0001__x0003_Î_x001F_¼Aâ}ü@_x001E_·4DS¾ü@}Ãáwßü@_x0005_&gt;_x0018_K+:ý@  ë5÷1ý@'þêyî(ý@vÚ·ù»&lt;ý@	Tk]°ü@kö×Uµèü@Ü7íñªû@ñ¬_x0008_ý@ßnj¨ugý@E:¸ÑO_x0016_ü@_x000F_1_x0013_Y^ý@RÔÓ!zü@_x0006__x0013_/Wü@¦ôx_x001E_W_x0019_þ@9kêÊVÞü@b_x0007_g;ý@Ï7±ëxcý@8çò«S£ü@.pm%&gt;÷ü@±íùÎ_x001E__x001F_ý@S'û1_x0019_ý@ÑKÅff_x0002_ý@YÜg_x000D_ý@`^Y(Êü@¸gãµZý@_x0016_½n|½5ü@{å?_x001A_áü@	ÇËÜ_x001D_ý@5@A_x0001__x0002_ô,þ@RjÄIÅ/ý@'¸|Tûý@9§uN^ý@ª_x000E_­_x0017_  ü@J@»âÐåý@!º_x001C_9ì0þ@¡êÛ]Ýü@ÃDC$&lt;=ý@Ê_x000E_4²êû@mÅ@_x0011_²ü@_x0016_üÕð ý@_x001E_Â!Yký@rÏ_x000D_1kÀü@vQS:@ý@&lt;aývý@H_x001F_°_x001C_rü@_x0007_·Ý×1ý@"S&lt;©ü@&gt;År]{ü@zþsâ¬ü@Ë!cq&amp;ðü@_x000C_Ó&gt;)ý@1_x000B_z_x0011_Ë.ý@UÀiEùQý@®`?ftü@_x0015_Ø+ÇÑaü@âÇCf_x000C_1ý@û áñý@H%S¯tÓü@Ø_x000C_3êÇ¢ü@8øæ²Áý@_x0001__x0008_¼´N£¯û@ný_x001F_X¨_x0013_þ@ã_x000B_XLåü@Îmå_x0018_ý@¢Q.ªíû@Þý	_x0018_mý@ÊHÝÒ±_x0016_þ@¹XÜ×_ý@¨	ýô_x0017_þ@ÜmÇ¿ö|ü@E_x0015_d_x0012_`_x0005_ý@(å_x0002__x0007_Óìü@!î_x0007_ ö-þ@ÉSä4_x0003_ý@Ø¨êRB_x0014_ý@Wa8Â3Ký@¿ôo_x0015_pöü@Â_x000D_ï¯ý@_x001C_ ×ûü@ü_x0004_5ð,ý@LÜ/â_x000D__x0008_ý@¼7gMý@ÔÃß¢:ü@ÇB_x0004_ÅÉû@_x000B_äÉÏ±ðü@v&amp;~ÉÍü@ J&gt;4ý@_x0006_Æ_x001A_Ö_x0007_ü@Ñf`,yü@:a_x000D_ábàü@*­´`ý@ì_x0006_ª_x0002__x0007__x0004_ßü@Öó¿u$ü@=0o02Iý@òx¸Å+_x0010_ü@òv_x0017_Øo_x0014_þ@£Pý_x0011_ú\þ@ØÒFÿ°_x000F_ý@ëPq&lt;ÎHý@_x000B_4E,_x0014_¦ü@|ÍVNç_x0001_ý@ç'¦NKõü@¤p_x0007_dâý@a_x001F_¯§T_x000B_ý@$ÿ4ñ!þ@_x0012__x000B_g_x0005_/$ý@_x0012_)_x0018_z`ü@&gt;¸`Ùü@}_x0004_a_x000E_?ý@_x000B_¥-_x0006_ý@­Sq­ü@m1Ü%é÷ü@°úc*¶ý@_x0003_±ùk_x000B_ý@_x000F_åÑü@_x0018_¡x4vü@Ö_x0016_oÎJý@s¥Ñ_x000C_Ýü@_x0007_~_x0012_p´Ýü@2*_x000E_é®ü@/z_ªj_x000E_ý@;.0_x000B_ïü@nOû_x0002_ä3ý@_x0006__x0007_hÑ¿&gt;ý@%dó)Õý@¯xh_x0004_Íü@Z_x0011_^x_x000D_eý@çÇs%áû@¬y'ªü@piný$:ý@_x0015_¨³&gt;(ý@8Î¬j}ü@)®¦ü@kÖ'xü@&amp;_x0014__x001B_l_x0015_wý@év´ÿ_x0008__x0006_þ@_x000D_{hÍû:ý@¬66_x0016_ý@Á¦_x0002_¯V_x0001_ý@¢_x0001_NGe¸ü@µQô.C_x0004_ý@·õ0»}Gý@¼7gMý@l_x0004_V73ý@Xú_x0005__x0018__x0017_Ûü@_x0003_&amp;+hwäü@3­y_x000D_£·ü@8Î¬j}ü@7_x0008_(ü@H7®Gð/ý@ÜÍlþæÜü@_x001C_éXÀý@_x0011_b(j_x001F_ý@_x000B_Ù_x0002_éêuþ@I7±_x0001__x0003_Û_x0013_ý@;3çyü@ôõ5b=¯ü@Áh÷p`ý@É´¯ý@ö_x0017_ÏUÆ8ý@Ñ_x0001_ÀlC-ý@Q:föðÁü@_x001E_ÝÄÅëÙü@®_x000B_ãíåü@_x0004__x0017_-¼ü@ÆSqæöü@}ÐØ|êü@8'år_x0019_ý@©PT_x0016_£_x0011_ý@cí_x001E_kv·ü@T$PËêÊü@û_x000B_|³¾Ãü@3X_x0004_ô#Ìü@_x0002_¬b}Îõû@Dbê#øEý@M¡¸@PSý@ZhÚ÷?Úû@_x001F__x001D_ü@µcl½_x0004__x001C_ý@n_x0018_hþ_x0016_ý@~/î§Þµü@_x0019_7¹^qü@I§£ýÖ_x001A_ý@H_x0007_ÕÈtý@F_x0012_Éºbü@_x0012_rÕ_x0015__x0019_Ûü@_x0001__x0002_Xz~_x0003_¢ý@¸¥°xü@ã_x000D_Ëé.ªü@_x0016__x0006_;'pý@Ü%æ"÷Ñû@Éû8Ï½ü@íZ!_x001D_ý@Ô)R&lt;ý@	ë_x000C_){eü@_x001C_½më&gt;_x000B_ý@BØõ®ý@_x0002_EEÊýü@Sp¯Òeû@Õ	þÝ¢ü@t_x000B_7ü@_x001E_2_x0016_p_x0017_Êü@×Ãó#þ@_x0007_i÷_x0004__x0014_ý@2N¤3âý@¶ãì@Wü@Õ«jÙÈü@_x0011_X^ý@_x0016_£Ò¿¢ü@b¾Â_x0001__x000E_Åü@5w4ßû@_x0004_áº4×ü@_x0001_JeWsü@}0«¥ü@nNödÕuþ@`o_x0014_²Bü@ù_x0001__x0017_-ãjý@¥l¬ì_x0004__x0005_Øzü@L¬÷é^ôü@£	çääü@.\NÎ2³ü@ñæÀ_x0016_éü@Î{7¾!Tý@|£¥ýDý@Ós"£Îû@4ìÝMÔü@ñ_x0005__x000C_Æü@ó¶I¨jýü@LÞ_x0012__x0017_k_x001E_þ@ª_x000C__x001F_VT_x0003_ý@_x0010_H¡Kü@ë:¨"¿ü@i®µw:ý@À(Ï'Ï¤ý@-µMÏUü@+5_x000F_Ãúü@&gt;û)~Êwü@Ë=t!ü@_x0002_R?Nãü@;7£;%mý@ð_x0012_ëgýü@ß­_x0006__x000D__x0015_ý@h®_x0017_f¸Ný@u/OÝjAý@LêÂêðêü@¬bH³Pý@Ê3Á!I8ý@?Ürè=_x0001_ý@w{_x0003__x0017__x001D_ü@_x0004__x0006_mÊBùü@a°_x001E_Æv,ý@¾P¯·üü@ððíïý@6_x0012_õVf±ü@_x0016_¿&gt;i¦ý@Îm÷:cý@:_x0019_p&lt;èËü@ò¸Q+_x0001_þ@_x001E_i_x001F_8éúý@Ü_x0013_%ÑÇý@üÐ8¹ü@$m`¨_x0016_íü@ó_x0012_tJ_x0003_ý@LÜ/â_x000D__x0006_ý@­®_x001D__x0019_Tý@¾F[ló,ý@¥:å_x0018_ç_x0013_ý@_x0006_ÇQDåéü@|åÉüE²ü@7ª_x000F__x001B_Rþ@'ß_x0010_%ý@_x0017_^5_x0006__x000E__x001C_ý@wya%S(ý@_x0005__x0016_kúÜý@¹?v¶_x0013_¸ü@	_x000E__x0005__x0002_^þ@]¸^Xü@P¯C_x0017_õîü@Ô	_x0014_¿ý@T/À4ý@SOa_x0001__x0005_nïü@Y»_x0016_sºý@¤,#&gt;ñü@îþkç)þ@ÜøF=.âü@_x0008_Ûqí{ý@IØt.ëü@kÖ'xü@Xô_x001A_¾Xý@úUÕÕ_x0004_­û@`3¹Äãû@°Èßìs_x0003_ý@u\q`oü@_x0002_!ÂÕü@¦@{e_x001F_àü@kÖ'xü@¥(	_x000B_§ü@¿_¾UEþ@_x0010_gQáàü@ â}|ý@­'ü__x000B_ü@M6Ò¯Àû@Ô?âæ$ý@}ÍvEý@6Ó_x001D_&lt;C_ü@4É¨9ý@ÐZ_x0010_Åöû@;_x000D_X^ü@'Û¦J^ý@_x001B_)&lt;Eöû@Þcaåâ_x0016_þ@&lt;¡_x0014_ÂÎaý@_x0001__x0002_èlÕØ,ßü@Ì)µÃB_x0005_ý@$îÅm+åü@Í.¨ü@FS_x0016_$_x0001_Õû@Æ½j_x0017_¸ý@^0E_x001B_ü@a£s¯ü@_x001B__x0002_é£Ñü@EJ_x001D_ú¹]ý@Røµ\¥8ü@XÌ1×f¡ü@C_x0003_Wm_x0019_ý@âÆ_x0014_ÿ_x000B_ý@D3O]_x0002_{ü@I(ÍIþ@_x0005_¢_x000B_lÖ°ü@úx;7Ä_x0012_ý@_l©¬üü@#EÛ}_x000D_û@èA~Ëtý@&lt;"	G_x001F_ý@âÿZ_x0019_ý@`tOý@[Y#ç¡*ý@È.érý@DGïSøý@µæUjÈý@KÀúÔ#ý@Î^ÿÎý@HGDcPý@L·º_x0018__x0003__x0004_òxþ@_x0018_õ²`´Üü@H&lt;®iEþ@}Ýoü@æ¬_x0002_õÞ_x0007_þ@öU=_x0013_èü@Ê_x000E_4²êû@=Í«¾3õü@Àw«:{ü@;Ó¹_x0019_7jþ@áAäóÁÑü@_x0005_í_x0006_x_x001B_-ý@'£At´_x0011_ý@L8Þz_x0012_ý@7_x0008_(ü@íúêµvAý@E_x0019__x001C_HKý@!_x000E_NY_x0007_ý@¯_x000C_Ãáý@]_x0012_¦ü@7LzÃxþ@B_x0001_dMÛý@fæ_x000D_FÒü@g=%ÞDü@_x000C_ÂO5ü@.uwÓ¦ý@IkÀ=eý@6»áý@÷²_x000C_:?(ý@_x0016_üÕð ý@5{^]W1ý@/G"ôËmý@_x0002__x0006_í:ÌbÂü@àÄá}×ü@._x000F__x0015_TÜóü@_x0019_Ó_x001E_¼ Üü@qT_x001C_Ù3Ìý@ªÝ_x0001__x0015_7ëü@´Ü	N"¼ý@åi&gt;híòü@¼_x0010_¶ß_x0007_ý@Å_x0017_Å2î¼û@{2±_x0010_ü@ö¤Õ_x0019_!ý@_x000E__x001A_¤¡v_x0004_ý@_x0010__x0016_ØÈàü@õ¹örà]ý@_x0018_Z_x001A_Îü@J¶þ9ý@j /¾Óý@#_x0005_Îtñ5ý@_x0003_ìÏÝE¾ü@êÅ×ü@wÉã:_x001E_=þ@8Øæäý@ñê_x0004_ß_x0015_þ@_x001D__x0007_yùý@Ã_x000F_Ã©n_x0013_þ@¥»/ßÖü@J6qòL_x000B_þ@¥gÁýJ¹ü@].,ký@¬s+JÝÛü@w_x0012__x001C__x0001__x0002_¨Öü@_x0016_ý_x0003_¢åü@Ïk&gt;Þ+Aý@O_x0014_QRaëü@8_x001F_Bß`ý@gÒ!ºþý@e3Ö}µü@Ôxu}_x000C_Èü@híKõ`jü@HÒ&lt;È°ü@%±ú¼8ý@2Ï;_x001E__x000C_þ@8.µêiü@rÚ_x001F_ÿÆ_x0017_ý@Ìv0XIü@Y0D7zü@wgÑ.Ù½ü@B_x000E_iVªü@_x0014_àÐU[/ý@%É@ý@Ø°0}aNý@KÍb×_x0001_ý@Ø{7_x0008__x001D_ý@_x001B__x001B_\J¿æü@å_x0017_á·èû@_x0004_ÆdIÉ#ü@¨ÙÀè}ý@p¡F_x0012_xÇü@°Lp_x0006_±bü@&amp;JÆ£åû@'þêyî(ý@Ø_x0006_L[yìü@_x000F__x0013_Ot×gü@_x000E_@zr_x0003_ý@Ñ;ë_x001F_$¿ü@_x000D__x001C_½Fþ@Y³14²_x0001_ý@ vn&amp;k_x001C_ý@_x0010_A#ñÓEþ@÷"êé#wþ@®_x001E_PÅ_x0004_þ@â0@±¸Íü@_x0011_~ìQ_x001E_ü@Iéö6Ñü@Y)óÆiü@®X_x0014__x0002_Ftü@_x0010_;¦ý@p¯Òwéìü@_x001C_ÄvLý@ùã¸|L»ü@Â_x0001_ëÌ_x0005_úü@Mc·ã¹_x001F_þ@}ÐØ|êü@:kãGñý@êå_x0011_º¿Èü@.*°â	ý@_x000E__x001F__x0012_"fý@·°_x0016__x0005_´ü@_x000B_äÉÏ±ðü@_x0016_üÕð ý@:_x0019_p&lt;èËü@ø_x0007__x000E_Ó_x000C_ü@«_x000E_²_x0011_¾9ü@_x0008_d_x0006__x0002__x0003_|_x0006_ý@©_x0004__x000D_-ðü@î&lt;lý@V86Ädêü@EÔö±%ý@ÇäW_x001D_ý@ö×B¶ü@Hd¸jEý@_x000B_ÆQ_x0019_åÐü@ÎØ_x001D__x0019_ü_x0011_þ@NplÛþÝý@_x0013_%³	Úü@ÙÇ¬Iàü@¿_x0018_´Ø_x0016_ý@ö_x001A_àµ_x0018_Qý@À_x0013__x000B__x0016_^~ý@`óX×ø_x001F_þ@Áj_x0001_ÑG³ü@e|F;Bü@wÇñü@S'û1_x0019_ý@|þ5z_x000E__x001F_ý@²ÍÍ\Iý@"|o	©\þ@ªÓÒùpmý@ägKnî&lt;ý@ç'¦NKõü@ü)'Sþ@_x0016_QE¾}ü@¸Îqíðåü@~,×Wü@.pm%&gt;÷ü@_x0001__x0002_økù _x0005_þ@Ôÿ¿ü@böû³ü@_x000C_pÝ2¤jü@_x001E_¶R×^³ü@_x000E_"§é»ý@Kä|W1ý@ÚaA~r¯ü@=0o02Iý@}öS_x0001_ý@âþG6ü@,_x0004_ò'_x0004_ü@ç'¦NKõü@½G¿Þ_x000F_+ý@ý_x001E_ZÕÛü@$4]±¦âü@_x0004_á_x0011_/`ý@µ´gý@=ËZ_x0013_ýü@5	³ì·ìü@xµ ^uý@_x0016_ºbËrý@wÿL_x0002_?ý@w_x001E_mé¥wü@+¢_x0004_Þ ü@íu[&gt;ºÈü@qÇx²_x000B_©ü@]Á£(hü@¨¡äòtÕü@ïtÍI,ý@c²LJü@¦r¤_x0003__x0004__x0008__x0017_þ@VÌe.ê~ý@_x000C_VuoDý@ØÈ*Qo_x0016_ý@ë##i]&gt;ü@uF9Ï_x0015_Ãý@_x0001_è±òSü@*rbÍGü@rQ%_x000F_Sý@_x001D_ò~ý@úÅúý@±íùÎ_x001E__x001F_ý@hv	2|©ü@_x001B_éx»_x000C_Äý@_x001F__x0007_(Ûü@iQÿWø(ý@_x0011_l»Àá_x000C_þ@løÒdý@_x0015_ yEÇ¥ü@\(¡ _x0010_ý@é±[!s1ý@)®_x0006_úVü@_x0008_Paoãü@!äIqªqü@×êà«xñü@íÑ3]_x000F_ý@æ¬_x0002_õÞ_x0007_þ@Àªû¡åèü@?3­7ûéü@Úº(µCý@óv^Òü@¹U[_x0008_Øü@_x0007__x0008_w{_x0003__x0017__x001D_ü@øó9õþÛü@_x0011__x0004_&gt;#ü@	ÇËÜ_x001D_ý@²ÃòN_x0001_ëü@SyG4Éöü@ª_x0001_iöíLý@!8_x000D_å_x0018_Ýü@ágs§®ªü@°«Æâçü@é#¡¦G*ý@K&gt;ÊvK!ý@þðÇïÂRý@È¾´é_x001D_3ý@§ÇjB_x001B_ý@_x0006__x0013_/Wü@©¸n+Jü@¸pêÉü@Ëþ_x001D_ÏNý@ ¯ÁÁ_x0003_pü@Ô¯ZÒ äü@Õ«jÙÈü@_x0001_ÑÆ î´ü@TA\0_x0005_Êü@~H3øcþ@ì_´_x000C_6"ý@?¨!"_x000E_0ý@E.7_x0002_ëõü@ãÅ¼!ü@Ë*³r¦ý@Gé	L_x000E_ý@WC¬_x0001__x0003_ÁZü@Î_x001C_Ñ_x000F_»ü@È_x0003_:(\ý@1¹WdAµý@Æç[*­ü@TÙ_x000B_Y_x0003__x0017_ý@¨_x0003_G_x000D_gý@`_x0012_*[Äü@vþëlÄü@Þ=ÀØÏyü@P_x0010_ÐÈ_x0019_Áü@_x0014_F_x0016_Úý@¡Êbyä¶ü@äR_x0019_ÒQ÷ü@òæsÞü@;3çyü@?øs½ü@u_x0004__x000C_´ü@có_x0015__x000C_¥_x0014_þ@Î?&amp;è_x000D_[þ@&lt;_x0002_·1&gt;ý@i_x000B_E_x0013_¸ü@)_x0008__x0011_,£þ@_vÔúMþ@LêÂêðêü@±__x0005_]9Óý@$®_x0008_Þü@A0_x0003__x0004_öý@ÉTïÇ ü@n_x001F_Ú_x000C_½_x0004_ý@Gfãí_x0017_ðü@{ø¤t%ý@_x0001__x0002__x001B_ß¢O_x000E_ý@!?+ã7ý@_x0013_^Ôà¥ü@_x0008_{¶à!°ý@Õ	þÝ¢ü@ ¨_VIý@_x000D_¼%0Éü@î_x0001_¨âü@_x0008_/y4£hü@·[IYi÷ü@_ôÁle_x000F_ý@_x0018_Z_x001A_Îü@®-ÄÏ ý@w[Æ\_x0016_ ü@^0E_x001B_ü@óÁ A=Õü@æëc7eý@G 7©_x0003_/ý@ 	9a¡û@_x0018_aFèqý@ÛÆgþ@÷/ô_x001D_ï}ü@Ô$Î'­ý@hP³:Äü@æ¹yëü@øÞk±ü@íNüõüü@¦~cÂü@ÙÚexðü@'êB«þ@¢l³%þ@ìJ­*_x0002__x0006_}Óý@_x0012_Ä ü]ý@têºËøý@Ë_x0004_-àý@?©}ìíû@pf_x0010_Y+ü@j£ÐéGÃü@°3Ãvm{ü@[Z;ü©ü@iÃõ¤9Ðü@É_x0001_r«_x0004_íü@õqk}Xý@Í¿p!-_x0004_ý@x5_x0005_Ønü@_x000E__x0015__x0016_Ù Æü@.a&gt;6_x001F_ý@Õ_x001B__x0016_­ÀPý@ìJ­*}Óý@_x0002_Z!_x0002_­ü@F.¯ÞÄàü@Kð$ôÜü@±e6NÄ¸ü@"_x0015_àr©û@_x0003_#_x0004__x0019_ý@È_x000C_(z/Òü@Ø°0}aNý@ØPN=_x0017_Ýü@f_x0002_Eó®ü@"¾{×_x001D_Tý@t7K&lt;Fý@§V_x000E_J±ý@Ô_x001C_[nÿ½ý@_x0002__x0004_tÝcãrÏü@P¯C_x0017_õîü@Û2B©ËÀü@÷¥Ýy_x0017_þ@_x0001_­á_x0018_Øü@&gt;_x0016_ñSÁìü@Êí³÷Ký@_x0015_ yEÇ¥ü@Ím¯íqMý@_x001D_ çWIKþ@s5UM*ý@ä÷6è`ü@qø÷_x001B__x0014_ý@LÊq]_x000F_ü@ôY8VÂùü@_x0002_é:Tý@±e6NÄ¸ü@ ö/kÕü@DÈg¤ërý@s5¨,9ý@_x0011__x0015_sûÙêü@	ÔÚ¿»_x001D_þ@QèüÝ1_x0002_ý@Üuèü@¿ê'_x0003_ý@*Ë{§0ý@_x000E_~O©]ý@lµ_x0003_ï&gt;ý@ÍßL_~ý@«_x0010__x000C_$Dý@^/Ö¡w,ý@Þ'_x001C__x001C__x0001__x0003_Îü@AHm_x001C_ý@ù\k=V_x0012_þ@J@»âÐåý@^Üü@_x001C_1¶©«¯ü@)¿õêêý@¬66_x0016_ý@Z{)ðÔ_x0006_ý@èÂ#ZÆ-ý@\0~QMý@lßg+Ó_x0002_þ@YTËÌKý@ÞWëÑ,ý@®_x0008_¿U_x0010_òü@ÚzØP¶ý@+¢_x0004_Þ ü@_x0012_)_x0018_z`ü@´æ_x0003_LPÍü@økù _x0005_þ@.*°â	ý@ËÏJWÕÔü@ÌÊ_x0007_èÆü@·?_x0014_µ&lt;þü@ó8QÛð_x0002_ý@øÞk±ü@$)º[ÄÂü@¬àE_x0016_L_x0012_ý@Ö.è«7þ@r®_x0002_þý@÷±BÌº¿ý@Æ)ÿB½Äü@_x0004__x0005_¿¾æ_x000C_êü@¥ç÷q_x0002_°ü@AýÅr8ý@Lr^¨_x001B_ãü@â~öh_x000B_ãý@_x001A_K¯Iý@_x0012_vô/¨{ü@ôGý@_x000E_|Kòü@/ðrúG«ü@_x000E_~O©]ý@i üäñ¾ü@=çÛ½´/þ@_x0014_Ï]9&lt;sü@äÓï	ýü@&gt;C0`úöû@ß2Ô_x0012_ý@åË?Ð_x0002_þ@³»Jìn:ü@_x000E_@zr_x0003_ý@_x0016__x0006_;'pý@±_x001E_®ncü@)_x000F__x001F_ý@ç[zê®Üý@&gt;7²?_x0019_ü@ÃS_x0008_Õ¶ü@$_x0011_dlý@á.{lÔý@Ã_x0016__x0001_gnü@F%F iý@P ü@LpsË_x0001__x0002_ðmü@¾õ_x001A_R3ý@±__x0005_]9Óý@äaó_x0012_4kü@uA@5°ü@ºuß=öü@Ô$Î'­ý@=0o02Iý@ÏqA_x0015_Èü@_x0010_Ë&gt;(_x0004_Úý@]ô£î_x0013_þ@þ[«ü@êeÜ_x000E_Äü@È(IÖ!Cý@&lt;ôÐùÈ_x0002_ü@n VãYü@_x0006_]_x0017_}þ@_x0014_¾Ë¡õ_x0002_ý@¦1_x0008_æ¶ü@êf¬2û@U¾Éëký@Ãßj_x0011_&lt;nü@©j_x000C_.kü@ÚÓè)ý@¢¥O\O£ü@m_x000E_ÜÐü@Ð_x0001_.}3ý@_x0018_ºc:cü@#û6Âìü@b3M_x000B_ü@jºî[ü@ôGý@_x0001__x0002_ü6«î^Àü@ÃDc&amp;Mý@iê_x0012_úý@Jü_x000D_W*ü@èpa`Wöü@	ÔÚ¿»_x001D_þ@_x001E_ëAÁãü@¿._x001E_] _x0006_ý@6p_x0001_Iü@öË_x0004_6®Wü@r©)VÛý@Hw¸´9âü@8_x001F_Bß`ý@èñÔÄ¹{ý@Ý®*p4ý@_x0007_©)Vü@9÷\_x000C_ùü@Õ_x0013__ªõü@õ}_x0004__x0017_Æü@16?ï(ý@è_x0011__x0010__x0015_ý@ÆKhzü@$¿gíü@­J@®äü@_x0007_-N;*ý@[J'_x000C_ý_x000E_ý@é_x001D__x001C_¹Ûü@¬s+JÝÛü@Pý,è|ý@\ÐèÂ³Üü@}íÄ2g_x0002_ý@ÖH4_x0003__x0006_Ò^ý@Ûõ$gÁCý@«N¬£áËü@$Õ®bmý@}nÝ?ý@Gø_x000E_jÒü@µÌ_x0005_÷,Fý@üâû ý@&gt;BÛây?þ@Í&gt;_x0007_+Rý@¯_x000D_VÝü@_x0008_ìùÖý´ü@ç#u_x0002_ýüü@Î_x000F_.;ü@_x0001_ºc;Ûü@¯xh_x0004_Íü@D_x0018_tå_ý@P:_x001B_ìXßý@±__x0005_]9Óý@&lt;Ç%¬¶iý@l&gt;f¯Smý@Ãý´ÙqÔü@_x001E_{°ü@ñÃÆ)qü@wbê=Eý@Ø'_x0013_ïô½ü@rçyP3_x0001_þ@5À±jV[ý@BØõ®ý@{H£_x0019_þ@³P_x0019_ºm¯û@¥_x001D_e÷²_x001B_ý@_x0004__x0005__x0012_Iâsü@_x0008_?¬Ò[Òü@ÞñCHï\ý@û´Ô_x0007_ýÛü@ä[°_x0002_ý@ªâ|_x000F_:ý@æCGØÖÇü@çv"_x0018_5_x0001_ý@Ù_x000E_¥ùoý@óè±¨_x0013__x0003_ý@kýÅ~Óû@©¢Ï_x001A_[aý@#ÅWB_x000B__x001E_ý@zÅ_x000C_Íü@öºyý@S\X9þ@Pû_x0010_½_x0011_ý@É¥_x0014_¡~ü@¢a"Ïn5þ@ÇYyee_x0016_þ@ágs§®ªü@^y'_x0018_=òü@b÷_x001E__x001F_£xü@ô§o_x000F_å-ü@Eup¹W*ý@_x0016_Õ'Üü@ó¸Sìü@h_x0008__YÌý@{È.îm_x000D_ý@jÙ¨_x0007_ëü@s%ç46Ýü@#Aæ_x0001__x0002_ºËü@ó_x0003_tlÀoü@ÌíÊ_x0007_¨ý@/_x000E_	eCý@­B_x001C_Cðü@Hr¯Ô7ý@P¯C_x0017_õîü@)Á  gü@?$i{ü@±	Ë_x0012_]Öü@&amp;_x0010_£ÐÐý@Cg,_x000C_5ý@ëñ_x0007_èLý@Bh_x0002_Óü@_x000D_XÎ`äü@}Ö{ëùü@ÐÝÔ(×Òý@'_x000E_Pèñü@äÖ_x0004_cü@ï(-ó^[þ@_x0012_Iâsü@ `Þk¥ý@céØ_x0012_n&lt;ü@ecõý@ùb+&amp;_x0019_ý@_x001F__x001D_ü@8Ý¹è}Çý@ÄrÄ_x0012_ãÑü@Ó_x0012_XËRý@KÀúÔ#ý@¸Ûl_x0008_íyü@lÕ&lt;,äû@_x0001__x0004_E®îë0ý@µÌ_x0005_÷,Fý@2_x0005__x0017_ò]fý@å¬NË¾ü@|Ü@¤fÃý@ó&lt;èÐ­·ü@~½_x0010_%ý@-{ç_x0016_]¯ü@NÆÜùÐ=ý@X6ÏÇü@¡_x000C_Y$_x0013_hý@´t_x0007_ËMÂü@Tl·A/ý@ÛÅâÀëü@°¼©_x000C_&gt;¨ü@¯ÀrÚü@ .I¼£ýü@û áñý@óÁ A=Õü@ñAÏÑ»Úü@ö_x001A_àµ_x0018_Qý@Vl9_x0003_ý@	¯_x0007__x001D_Sêü@'¸|Tûý@pé¥Üü@_x0002_7c_x0006_Ú¾ü@*	³_x000B_Æû@zMøäý@íKà_x0010__x001C_þ@IvQ_x0002_'ý@ÑMs«+ý@T*¤_x0001__x0002_¶Âü@oòã_x001E_ý@À»ÁR¿Àý@Ò4k¹ý@¬y'ªü@p¡F_x0012_xÇü@_x001B_|gXrü@¼Ñð¨ný@0_x0004_·¬÷jü@iÌIºrý@Ã_x000B_$"Âiü@­ÿ5 ý@­_x0003_ö©_x001D_ý@ÃÓ_x0006_ÿ-Oý@Eup¹W*ý@A8»À\Wý@B_x000E_iVªü@ëE§_x0016_ðü@`_x0016_&amp;­_x0004_ëü@+ ½0g-ü@S\X9þ@À6üû@¬ÕÝËãý@æÚ}Vý@Õ«jÙÈü@BÂ4_x001B__x0004_ý@räûý@¦8_x001E_ü@C_x0003_Wm_x0019_ý@_x0001_¨p¯Lsþ@«vB´¶ý@Ç0hÝ_x000B_ý@_x0001__x0002__x0014_c¡ì½û@&lt;&lt;©d5Ðü@ß­_x0006__x000D__x0015_ý@7_x000B_¥Y/ü@çÆ_x000B_Öü@¯É¢@¹_x0018_ý@vÚ·ù»&lt;ý@_x001F_Q5_x001E_ü@Y_x0011_ÅÎcý@Ü_x0005_=&amp;êý@§öûEZçü@'_x000E_Pèñü@%É@ý@XZ±bJþ@ÙsþcôIý@ùCÔ	!Äü@_x0007__x001E_jö´ü@î¹_x001C_(ü@_x0007_½_x001B__x0012_óêü@s5UM*ý@t¡"tÎñü@Df_x0014_è&lt;$ü@Jgª_x0011_Îý@_x001D_'E¾ÿû@ecõý@Jÿ_x0002_Sü@_x0013__x0006__x000E_y&amp;~ý@$m!!V½ü@ÿ6_x0016_Näü@a(Sy0sü@(gßX±Ãü@±4Ti_x0001__x0002_$_x0006_þ@?µ©·Þêý@_x000E_,L2êü@åD7 _x000C_+ý@»ÊÆÔ_x0006_øü@KRÇü{2þ@vþëlÄü@ÓÄu¸è¸ý@£él_x001E_Aü@LõK¡Zlü@	ÔÚ¿»_x001D_þ@_x0014_ß.Ûjü@_x001F_g|ÛAký@ï_x000D_@½ü@_x0019_7'&gt;_x000C_ý@·Ü_x000D_àO§ý@êDQ_!ý@/z_ªj_x000E_ý@_x000E_igû_x0019_ü@¨	ýô_x0017_þ@`èOßÖü@Ð_x0006_Ø5ý@Çó×´ãïü@_x001B__x001B_\J¿æü@å_x000E_5}8þ@&lt;N`öùëü@G 7©_x0003_/ý@n¦Ä"¦Ký@!¦ù_x0008_}{ü@ ¡[þ@èlÕØ,ßü@x}ñ8jü@_x0002__x0005_ÔEO#ñý@ªÝ_x0001__x0015_7ëü@¤DßLâïü@¢_x0004_Èõ{ý@«	SîøÐü@uÁx°FGý@1	dVZý@úNi´Jý@¨	ýô_x0017_þ@ÿ}×âý@°üö#ý@_x0018__x0010_arzþ@ â¤A&gt;ý@_x0007_ÓÞb_x000D_ý@ÜØ_x0013_²ZJþ@8Sø}ü@]ä@¶ÎÆü@ÌB_x0003_ÝÖéý@_x0012_ó_x001E_?_x001A_ý@tï#=_x0003_)þ@Àªû¡åèü@_x0006__x0013_Éþ½_x0016_ý@xN_x001F_¢~¿ü@öyãôAý@±b_x000D_°_x0007_ý@_x0003__x0007_°eEqü@	Ý_x0002_N_x0001_ü@KCóL_x0017_ý@Ûå_x001E_ÿÙ_x0006_ý@9yHPèü@?b£¼¶ü@à[nz_x0001__x0002__x000D_èü@ZTi]ºéý@_x0011_;¹ÄªÛý@_x001C_eþ½Jý@Ø©ìy_x001C_]ü@º_W_x001A__5ý@Ô$Î'­ý@~9ApêÁü@_x0010_Å=}â_x0005_ý@:a_x000D_ábàü@V¾öv/ý@ÑÔ@%Y$ý@i§1_x000D_+Éý@à_x000E_ðR_x0019_3ý@ÌB_x0003_ÝÖéý@N²HÞ_x0018_ ý@YTËÌKý@éXÃ£Ôÿý@/]x¦íCþ@Ì_x001A_%îé_x001E_ý@_x0005_TÉr7×ü@_x0018_@_x001D__x0018_Üü@÷Éh¥rþ@öºyý@A1¯Vy_x0015_ý@ôõ5b=¯ü@Ô_x000F_híý@Ô$Î'­ý@¥Ec£O·ü@t5¨â,Üü@úUÕÕ_x0004_­û@Ãº8Óü@_x0002__x0004__x0008_åªö(Oý@_x001C_»»+Yý@6Ó_x001D_&lt;C_ü@¦ìñÂ5ý@Ø°0}aNý@£z_x0006_&lt;|ü@¡çH_x0004__x0013_òü@Ç$ó_x0012_Ïû@fFÐ:ý@ëCòÌàÆü@ .I¼£ýü@âçÐneü@æ'®Òü@aú¡²}ü@'.n`¤2ý@m]ARý@	ª{(3ý@È_x0004_:(\ý@Ñ­º×_x0002_/ý@DàêJR&gt;ý@4Yy´Ýü@céØ_x0012_n&lt;ü@EÎ_x0003__x0001_Gý@q$Dbªü@Â_x001B_Zlº_x0001_ý@~¸/H_x0017_ü@M²DæÙ¤ý@JÒ¸_x000E_Fý@úÅúý@tï#=_x0003_)þ@°YïÃCúü@ÝÉkN_x0004__x0007_L2ý@Èòì®Ñü@{?G¢Àý@núÉÌ©_x001D_þ@´ÞºBü@_x0002_9Þ	ý@=_x0006__x000F__x0015_¥ìü@&amp;ÊÔÕ_x000D_ý@ÀC_x001D_AqÔý@_x0018_kàû_x001C_Vý@À(Ï'Ï¤ý@RèÞâ«iþ@_x0016_*¿â;ý@Ú-ï_x0008_G¥ý@g]@$;Ûü@ÉSä4_x0003_ý@¡¨cq(ü@,_x0007_qÚ!uþ@`ÙV_x0003_G×ü@$_G¤Û²ü@Î{7¾!Tý@=_x0006__x000F__x0015_¥ìü@_x0016__x0005_'çü@i®µw:ý@Å±È_x0017_ý@­'ü__x000B_ü@_x0001__x0008_Sªw-ý@f´KwØ¯ü@_x0016_&gt;`åû@jõj©ü@¨Ó|Z½ü@@³¤Gâný@_x0001__x0003__x0010_Ó¿.7ý@c=a\Îü@sÅHø_Jý@_x0008__x0008_0ç	ü@³_x001B__x0003_Õþý@5áÕX¶Ký@8.µêiü@Ï/keTý@oLÜ_x0014_Ä¨ý@¸J"Aü@'þêyî(ý@gÁï_x0012_ý@¹_$Ì_x0014_ý@KÀúÔ#ý@Ý9;{~äü@_x001C_öªCGü@Ï¤&gt;å¹_x001F_ý@j¬*51ý@_x000F__x0015_×9ý@_x001A__x0002_+Omñü@LDí=_x0016_ý@~9ApêÁü@^ÆMzøü@@0XÑwký@_x001F_^\¯_x0007_ý@àF_x000E_h°ü@ÒÑ_x001D_dÞ	ü@y_x0015_7áó_x0015_þ@HÐ¶.ü@4ìÝMÔü@§V_x000E_J±ý@dñÅ_x0007__x0008__x0017_ü@èNÛ_x0019_lÁü@ÔµÕ6#ý@åi&gt;híòü@_x0017_^5_x0008__x000E__x001C_ý@÷1ê_x000C__x001E_û@Z;fÖüü@c_x0002_à .òü@=ÐÃ³`ü@&gt;_x0004_ä£¥qü@N³©Û_x000F_ü@%;îêôü@¶_x0005_¶Ñ£øü@£z_x0006_&lt;|ü@_x0013_÷¦z´ü@ê!0÷Mý@IkÀ=eý@£ ÉMý@«B1N¿ü@H{ð)ªwü@SðQ8ü@û0Ànü@Þot1_x0002_ý@Ö_x001E_}_x001D_$ý@¤yÄÇÑü@è*_x001E__x0011_çý@t©ëXãõý@EÎ_x0003__x0001_Gý@ºTN@íñü@%hÝTtý@®X_x0014__x0002_Ftü@_x0015_N]kXþ@_x0001__x0002_f_x0001_Eó®ü@Í$_x0003_Õý@*ÐÏ6@¢ü@=§&lt;©s[ü@ÒÄÙ;k!ý@A_x000E_,sgü@Ç¨{g;ý@_x0002_2s_x000B_]þü@«Üof_x000D_þ@ M¨òQpü@_x0002_´6¦þÛü@&lt;YR_x000C_Åü@_x0004_ÆdIÉ#ü@Î{7¾!Tý@W_x0011_a:ÏÖü@Oâo^_x001C_ý@ÜÅª}Ïªý@ª_x001F_Ñµåý@ãlè{sý@jJ~ÞÕ	ý@ÐsBkgý@¸öü@§ãP0ý@¥Ec£O·ü@º2m`£¦ü@´ø_x0016_~¾ý@÷zwN·_x0014_ý@æOúùü@ä·Ù_x0016_ùü@gRd_x0002_¿ü@ìx¯²ü@7_x0014_G_x0002__x0003_îóü@_x001B_)&lt;Eöû@)`_x0011_UXü@¨aK|f·ü@=ÐÃ³`ü@8Sø}ü@æY_x0003__x001E_pþ@(KÇæ¾ü@¥_x0018_·ôü@£_x0001_øj.+ý@T\ºËJ_x0016_ý@#_x0019_Ï\ý@*cPÆYpý@]_x0012_¦ü@×wÞ]_x0013_Zü@Ã_x0012__x0014_õiü@_x0001_¯@_x000D_á±ü@'e½Pý@)¿õêêý@¶úÉÇøü@'çÃr_x0011_þ@=_x0007_M{þ@_x0002__x0006__x000F_ïaý@Qp_x0017_õhý@ä_x0012_¦¬ý@ýap²vý@~SØOËÚü@;¢O±·ý@¨Zªá_»ü@rõPý@u\q`oü@||ÅIý@</t>
  </si>
  <si>
    <t>1607a52a71eaea7546d26852e9727b4e_x0003__x0004_¬;_x0005__x0010_?ý@_x0015_ñUWÑü@±¤ä_x000C_ý@õ}Â¹[_x0011_ý@C58Áeü@ZÈD&lt;£ý@ôY8VÂùü@sÅHø_Jý@jËeëü@X²Å1Ù¡ü@_x0019_«mÊVZý@â0@±¸Íü@_x0001_«|áÙóü@ªN;Iøû@&lt;NiêÄÑý@_x001A_¶yì4ü@`ÓZ6â¶û@S_x0016_ÂKÌ_x000C_ü@ç#u_x0002_ýüü@d£_~u_x000C_ý@kÂ_x001D_paý@Æ#§ê0ëü@ÖzA²_x000C_Tý@&amp;±`ìü@Í÷?Siý@_x0012_ßÞæü@Mï©_x0002_ ý@&lt;CÏT¾§ü@®%ÇÍü@fæ_x000D_FÒü@FS_x0016_$_x0003_Õû@_x0015_ñU_x0003__x0004_WÑü@	¾wôçpü@BØSõÒüü@z]_x0014_x²ý@ÆP%_x001D__x0015_xý@}Ö{ëùü@îZ_x0018_¨+:ý@ê!0÷Mý@_x0011_.Þo6&amp;ý@jQÑ?ü@FÀQwüÁü@kÙnWÜ_x0007_ý@F0!³Pý@³A_x0004_áü@!,ÕBëý@¤s[_x0012_ ý@KCóL_x0017_ý@=Çlúü@_x000C_NUÄF¥ü@]=}"-ü@Á ãÿü@Þ¡_x0012_;§_ý@Ò[÷Jý@¼´Á_x0010_+ý@î _x0006__x0002_ý@¢úoÈ_x0013_þ@ô_x0001_ït}þ@ìó±Nd"ý@©¤¤pÈû@C_x0003_ú&lt;Ïý@W33×¬Íü@_x0006_~;§[5ý@_x0004__x0007_t´_x000E_üü@éXÃ£Ôÿý@Pãª~6$þ@RWô¤òü@·c±1ùü@¢`®£-_x0019_þ@_x0018_Z_x001A_Îü@_ôÁle_x000F_ý@d¬ðnA_ü@ÞsvÈM©ý@_x001D_æå¤:¬ý@¦_x0006__x0005__x0002_ý@x%º²nü@8_x0017_DKNý@¦_x0004_à*tCý@i®µw:ý@ü³Õ_x001A_ý@Â££©#_x0001_ý@/ü	_x000C__x0015_ü@4û°_x000B_(ý@tr_x0003_ïÌØü@ú_x000D__x0016__x001C_æ5ý@_x0002_êmW_x000B_wý@âk`rEü@¼ë¸©×ý@ãwë%ý@çý¢-pü@Þ$;Íåý@1	dVZý@¨Ó|Z½ü@³û_x0008_Aìü@ÊbQ_x0001__x0004_³_x001E_ý@F°_x0013_Pº_x001B_ý@_x0002_@þbÏý@CÝü@}Ì&lt;ü@_x001C_öªCGü@PÍð*_x000C_ý@*¸I©÷ü@kÖX8ð;ý@ð_x0012_ëgýü@]å\_x001E_ðü@¾haÑ7Qý@åÏf)þ@xµ ^uý@µ}û¥#^ý@EgéÞ+Yý@Î^ÿÎý@ûIªwÜ_x001C_ý@¦CØr§ü@IØt.ëü@@u\X_x0017_þ@èÌÆü%ü@#_x001E_å¡_x0003_ý@"f_x0004_ÑÌü@iA_x000F_ý@7ª_x000F__x001B_Rþ@ñÃÆ)qü@_x0017__x000B_Ð_x0017_õxü@\_x0001_uo_x001B_Çü@_x0001_e©¼_x0018_Åü@ZOC_x0010__x001A_²ý@¼k_x0019_ý@_x0001__x0003_â¤_x0006_ªü@j­J®vóü@7m1p#ý@uÙòë%ý@töÖ{ý@&amp;ã÷âßý@ª'ùü@`¨³ËÛ_x000D_ý@«_x000E_²_x0011_¾9ü@/Jk_x0005_¹#ý@_x0010_ÉÙ£-fý@É zÍÅþü@4w_x000C_tÀÕü@Aþ_x0013__x0006_Üßü@ø9ã¹îü@&gt;_x0014_so.ý@v9m½­ü@éNÝZÞ¼þ@.;}×_ý@_x0016_ÇÌ_x0019_aý@F&gt;©§«ü@Æ_x0012_E_x0010_;ý@_x000C_ÂO5ü@zöÓ_x0002_Ú§ü@°¼©_x000C_&gt;¨ü@`_x0007_ÝNbý@ÃÄéêq¸ü@¤MÇçSlü@ïÓµæq_x000C_þ@|P=6*Ûü@oòã_x001E_ý@Cg,_x000C__x0001__x0007_5ý@_x0016__x0018_+õZÒý@AýÅr8ý@úáá%lý@¼\#Úný@/Ïu'i_x0008_ý@ØPN=_x0017_Ýü@_x001C_à¬gN_x0002_ý@có_x0015__x000C_¥_x0014_þ@ÞÓ{ý@IØt.ëü@ýi/fý@¬;_x0005__x0010_?ý@bàA­®ðü@ç°è±ü@j_x0012_üf!@ü@þb_x0010_à_x001A_ü@Í¿p!-_x0004_ý@ì_x0006_ª_x0004_ßü@Ìv0XIü@q¤¦3Ûü@_x0015_Pbj  ý@º	i_x001E_ù¢ü@&amp;*_x000D_-O_x0003_ü@ñ L_x0010_°¸ü@üë|]_x0007_xý@ÃDc&amp;Mý@mxÁ`Vgü@!&gt;ai²_x0016_ý@&lt;±ûhý@È¬×&gt;ü@öp}Á:ý@_x0006__x0008_Û4_x0007__x0011_ý@ûöÈÚ_x0005_ý@ÔEO#ñý@ï_x000D_@½ü@\ï G_x001F_ü@£¤jè´_x0012_ý@öºyý@ÚaÊ%hþ@Gµ_x0007_Tß­ü@iÝ_x0019_7µü@ÈÚ`_x001F_0Eý@_x0012_æ L_x0015_ý@i§ê=º_x0001_A_x0003_*_è¼_x0001_A£túôø_x0001_Aå{g!9v_x0002_Aø~_x0006_^_x0001_AJÕhV´_x0001_AÏ¤wÌ_x000B__x0001_A_x0004_}¨O+£_x0001_A_x001D_½úZy_x0002_A©§^­¨å_x0001_Aãgö_x001A__x000F__x0002_AîßO&amp;_x0002_AÎPÂ_x000E_ó$_x0002_Ak5îùÍ¸_x0001_A½là¥s_x0001_AÁÇÌ,½_x001B__x0001_AÖK{ý~_x0001_Aùa_x000F_Z¢s_x0001_AÎ n_x0001_AL_x0005_Õ_x0019__x0006__x0008_t¨_x0001_A*ã¯®_x0007_^_x0001_AËÑÞÝ_x001C__x0001_Aµy_x0001_A´ä_x0011_bú_x0015__x0001_A2^C¸_x0001_AÓ-ùà82_x0002_Ac(':æ_x0001_AøFý,Q_x0001_ALIwå{ý_x0001_AÖjÂ[q_x0001_A_x001F__x0016_&lt;Û¦_x0001_Aëd¤Zr_x0001_A`äµ_x0003__x0017_D_x0001_A_x0010_B_x0013_ûñ_x0006_A.}ö­Vf_x0001_A.?bàí_x0006_A_x0018_D^ÈØ_x0001_Adríãï_x0006_AÄ÷§ õ_x0001_AM_x0005_ôä@E_x0002_A*õ.`NÁ_x0001_AÑ²_x0011__x0007_&lt;_x0001_A¯ô.!M_x0001_A+ükÎ»_x001D__x0001_AÚ_x000C_EÝÀ_x0001_A_x0004_þ¡µ_x0003__x0001_A±&amp;´÷¥_x0001_A­ÛIØ=Á_x0001_AvUÐ_x001F__x0001_AG¤¶´J_x0001_A âV_x0003__x0001_A89¡Â_q´K_x0001_Aù¿ß~/_x0001_AÊÿ_x0019_n8A_x0010_zd_x0011_Ë8A_x0001_	88_x0002_	88_x0003_	88_x0004_	88_x0005_	88_x0006_	88_x0007_	88_x0008_	88		889	88_x000B_	88_x000C_	88_x000D_	88_x000E_	88_x000F_	88_x0010_	88_x0011_	88_x0012_	88_x0013_	88_x0014_	88_x0015_	88_x0016_	88_x0017_	88_x0018_	88_x0019_	88_x001A_	88_x001B_	88_x001C_	88_x001D_	88_x001E_	88_x001F_	88 	88!	88"	88#	88$	88%	88&amp;	88'	88(	88)	88*	88+	88,	88-	88.	88/	880	881	882	883	884	885	886	887	88_x0001__x0002_8	_x0001__x0001_9	_x0001__x0001_:	_x0001__x0001_;	_x0001__x0001_&lt;	_x0001__x0001_=	_x0001__x0001_&gt;	_x0001__x0001_?	_x0001__x0001_@	_x0001__x0001_A	_x0001__x0001_B	_x0001__x0001_C	_x0001__x0001_D	_x0001__x0001_E	_x0001__x0001_F	_x0001__x0001_G	_x0001__x0001_H	_x0001__x0001_I	_x0001__x0001_J	_x0001__x0001_K	_x0001__x0001_L	_x0001__x0001_M	_x0001__x0001_N	_x0001__x0001_O	_x0001__x0001_P	_x0001__x0001_Q	_x0001__x0001_R	_x0001__x0001_S	_x0001__x0001_T	_x0001__x0001_U	_x0001__x0001_V	_x0001__x0001_W	_x0001__x0001_X	_x0001__x0001_Y	_x0001__x0001_Z	_x0001__x0001_[	_x0001__x0001_\	_x0001__x0001_]	_x0001__x0001_^	_x0001__x0001__	_x0001__x0001_`	_x0001__x0001_a	_x0001__x0001_b	_x0001__x0001_c	_x0001__x0001_d	_x0001__x0001_e	_x0001__x0001_f	_x0001__x0001_g	_x0001__x0001_h	_x0001__x0001_i	_x0001__x0001_j	_x0001__x0001_k	_x0001__x0001_l	_x0001__x0001_m	_x0001__x0001_n	_x0001__x0001_o	_x0001__x0001_p	_x0001__x0001_q	_x0001__x0001_r	_x0001__x0001_s	_x0001__x0001_t	_x0001__x0001_u	_x0001__x0001_w	_x0001__x0001__x0003__x0007_ýÿÿÿx	_x0003__x0003_y	_x0003__x0003_z	_x0003__x0003_{	_x0003__x0003_|	_x0003__x0003_}	_x0003__x0003_~	_x0003__x0003_	_x0003__x0003_	_x0003__x0003_9Ëùµ\_x0001_A_x000D_o¶i/_x0001_A/_x0011_L¦ï_x0001_A_x0015_¤S!_x0001_Ayq@7_x0004__x0010__x0001_A¥Å_x0006_®ù_x0001_A#Ëåáv_x0002_Aa0ìs S_x0001_A&lt;SôdHU_x0001_Aî×2Ü_x0005_Ó_x0003_A*M­_x0004_¿_x0019__x0002_A©d`!_x0001_Aö\Knz_x001E__x0001_AËÅ5_x0001_A÷´_x001E_ÞÐd_x0001_Ayù_x0011_Ô°W_x0003_A[:+ô/_x0002_AuZH½ëG_x0002_AP_x0006_²£õ"_x0001_Ax÷/ëÇH_x0002_AãèbÁâó_x0003_AiyÛ³è©_x0001_AT¶d_x0001_A²_x001F_íïÛ_x0001_A_x0016_»I^_x0001_AyÏ7(ýó_x0001_A¦&lt;]_x0003__x0004__x000C__x0001_AÕÁÎ)u_x0003_A:Oå_x0001_A_x0017__x0014__x0019_vp_x0001_A	)[ÐÔ×_x0001_A\_x000F_KgU:_x0002_A_x000C_Ï&amp;,Ø_x0010__x0002_AMÃÃ_x0010__x0002__x0002_AtÞ_x001C__x000C__x0001_AÎ ¨Ò_x000C_U_x0001_Aß^Æ\_x0014__x0002_A4^_x0011_$_x0002_A_x001B_÷«_x0018__x0015__x0002_AÃø#ÇVð_x0003_A²»_x0001_zµÝ_x0001_An_x0017_¦_x000E_Á_x0005__x0001_AW]åËÄ?_x0001_A5Ó¦2ôD_x0001_AÇ0Öp'°_x0001_A%Uë_x001B_Ã©_x0003_AvN _x0017__x0002_â_x0001_Ajwþ_x0001_AÙÕµA?_x0002_A_x001B__x0019_^_x0001_ªç_x0001_A`_x0016_ÔÃò_x0003_Ai|îÌc_x0001_A_x0006_N;_x0003_Ü_x0001_A_x0004_©Êpi_x0001_A_x0002_âÂã_x0001_Aó_x001D_ÍS?ô_x0001_Aê¶øSO_x0002_At¼rÇ_x0017_ª_x0001_A_x0003__x0006_\_x0015_Ñc`&lt;_x0001_AoåÄBà&amp;_x0002_AÊ¹I}_x0001_AÖ¶ô²7&lt;_x0002_AæxH¶(©_x0003_AÎN$"M_x0003_A¤°â^_x0002_Aí_x0015_¸_x001D__x0001_A-Ë¾dL_x0001_A_x0011_ì_x001C__x000E__x001A__x001E__x0001_AaHr&gt;ú_x0003_AÀ¢÷ö_x0018_Y_x0001_A5ðua(_x0001_Ab!z_x0006_eú_x0001_Ae{áïÐ_x0001_Am_x001F_b)_x0010__x0001_Ar_x0013_®ì_x0001_A¶àQ5(_x0001_A±&amp;´÷¥_x0001_A_x0005_õsK_x0001_AÜâfè_x001A__x0002_A_x0008__x001B_Ö¾_x0004__x0002_A¥¹_x0006_i_x0004__x0002__x0001_AúpÆª_x0001_AÑ{Ý_x0014_G_x0001_A3{åÙË{_x0001_A¤"Ñ-1_x0002_AÑY_x0018__x0006__x0002_AN!5ÿ_x0015_&lt;_x0002_Ae_x0015_ÊuÝ_x0015__x0001_A&lt;á^ü,_x0001_A£¾ý~_x0003__x0004__x0016__x0001_A©}jô_x0003_A¤a_x0014_k¹Â_x0002_An8Ý_x0001_AúòÔiÚ'_x0001_Aª.;ÙÂô_x0003_A_x000C_ö¬v¤&amp;_x0003_AÞ_x0010_@_x0007__x001A___x0001_A'¨ÔóQ_x0002__x0001_A_x0008__x0003_ìHñ_x0003__x0001_A:­Fñö_x0003_A 8¿¬»T_x0003_A0_x000D__x0005_-_x0002_ANñÕ?S_x0001_AÎ?_x0017_@»B_x0001_As;7^8#_x0002_A¢/Ñû_x001B__x0002_A_x001E_þQ_x0003_A_x0005_Gº£ü_x0002_AµÉ¾|¾©_x0001_A\_x000E_?Un_x0001_A_x001F_dL¥n_x0001_A&amp;_x0010_â3ð_x0003_AXÐÀ­_x0014_@_x0001_AÊJ_x0006__x000C_àe_x0001_A9l|ë_x0003_Aì°»X8ó_x0001_Ar.ì´_x0002_A·Ä|_x000F__x0001_Aï_x0016_C_x0008_Ð_x0001_AnªQ¹%É_x0001_A«_x0007_ÒëBÛ_x0001_A_x0005__x0007_ç;¹Ñ^_x0002_A¥t'gD*_x0001_AÒð_x000D_;$_x0002_A_x001F_Ëv!_x0001_AQêª¾+¢_x0002_ABáJõ¢_x0005_Axý¢W;_x0001_A:û_x0002__x0001_A¨×-3Jg_x0001_AÛ§{¡%x_x0001_AXÐÀ­_x0014_@_x0001_A¬"¿ðB_x000B__x0002_AJH_x000E_l·8_x0001_Alùñ¬n)_x0001_A,Ws©è_x0005_A-Aô·Cd_x0001_AdNª~]S_x0002_AF¬:YÔñ_x0005_A_x0019_!b0±I_x0001_AÙL¢_x0003_y_x0001_AÁÞÎÀL[_x0001_A3Ì2&amp;_x0001_A?Tv¾À×_x0005_A-òVNí_x0005_A8¾w!ì_x0001_A[*`*br_x0001_Agg°þ_x0012_?_x0002_AD_x0017_6í_x000F__x0001_A_x0006__x0004__x0005_²_x000E__x0001_Aü¨_x0014_iíÜ_x0001_A¸z=[Cß_x0005_A_x0015_¦ì_x0004__x0005_Ò_x000B__x0001_ASW?½fz_x0001_AF¬:YÔñ_x0004_A8_x000B_­5¤_x0004_AùôÄ¥_x0001_AÀ1Å)Õ_x0015__x0002_AÌ_`_x0001_A¤ã_x001B_°¯Î_x0002_A²Ó_x000C_×	«_x0001_A_x001F_ÆÀú3_x0001_AÇô_x0014_¢f_x0001_A_x001D_Ø^%69_x0001_A8_x000B_­5¤_x0004_A|0[6_x0001_A_x0010_3åJ*G_x0001_A¹wv_x0012__x001E_º_x0004_AWfäå%_x0002_Aºûd%#&amp;_x0002_AË®ÏL_x0016__x0002_Aìmà_x0011_H_x0001_AZ~ºY+P_x0002_Af2SªG_x0001_A9GÆ_x0019_C_x0002_A¹ÜÀ_x0016__x0014__x0001_AÛ@só_x0008_!_x0001_A_x0003_p_x0001_èÄ_x0001_AÜÝ_x0005_WT_x0004_A2_x0001_­×_x0001_A~²c¯g_x0001_A"ØÇg_x0005_k_x0002_A¸Mû¶_x0002_A_x000E_;ùcÝ_x0001_A_x0004__x0006_béÛ}_x0008__x0002_A®Åòøxç_x0001_A{\¾ú`_x0001_AxàÔx_x000C__x0002_A_x001B__x0004_=|K3_x0001_A¾×°é×_x0001_AN¡ý©C _x0001_AÉ_x001A_±¹$ï_x0004_A_x001C_ÑÞ©|_x000F__x0001_A~·8½?_x0001_AhÜ6ÃZ¹_x0001_A-R­ò_x0004_A6«©¡_x0005_ô_x0001_A¬¡Õ_x000D__x0002_AÓ Â_Y	_x0002_Aù_x000F__x0004_Ñ¯|_x0001_A3uP_x0001_A_x000D_wð_x0006_é\_x0001_A4íßþ)_x0001_A_x0013_{S§`_x0001_AXÑ­·Ô_x001C__x0002_AwjeùÍ&lt;_x0001_A-_x001C_Å¬b_x0001_A_x000E_£¿t:	_x0002_A_x0017_ÕÙ_x001D_ÆS_x0002_A_x0003_G&amp;ÌÒÜ_x0004_A_x001A_Ðsé@_x0001_Aî×2Ü_x0005_Ó_x0004_A¯#¦îy_x0017__x0002_Aú\¥Þ_x000E_W_x0001_A}ç_x0013_%_x0002_A{ø&amp;&lt;_x0004__x0007__x0001_A½Â)Éá_x0004_A!íT¸Î_x0004_ABóï+:y_x0001_AÝv+¯_x0002_A_x0008_mÒH_x0010_P_x0001_A	A^ w_x0001_AqÙ­`Êõ_x0001_A0·iÞÑ_x001D__x0001_AÿË£Òð_x0001_A&lt;§_x0001_A_x000C_¦®è^©_x0001_An²Ú g_x0002_Afx=æ_x0005__x0001_A_x0003_å#Í£_x0002_AÂ¬\äÅ_x0001_AÓpO´K_x0016__x0002_A¸z=[Cß_x0004_A©°\Íáu_x0004_A_x0007_'@²_x001E__x0002_AÒ¤ï_G_x0002_A_x0002__x000C__x0006_Êoo_x0001_A_x0002_¡S×þª_x0001_Ap6_x000F_Þ³_x0001_Aª.;ÙÂô_x0004_A¢ÉGðl¢_x0001_AÉû5_x0001_AbÑ½\B£_x0002_A_x001E_Wÿ_x0004_A®¸HÎ"_x0001_A&amp;àºÆÚ~_x0001_Aò¿ÑÆâ_x0001_A_x0003__x0004_"¸ÓÏ¤q_x0001_A±å§Øè-_x0001_A?÷)Ùxö_x0001_A»'¹G_í_x0001_An8Ý_x0001_A4IÒDú_x0003_AF¹NNK_x0001_Aé_x0015_ð|_x0019__x0001_Av]Ü_x0010__x0002_Aö_x0005_dµÅ=_x0001_Am,Q²-_x0001_A_x0013_±"f©_x0011__x0001_Ab!z_x0004_eú_x0001_AooµÃº_x0003_Aw5_x0001_A_x0006_°R"_x0001_A_0ÊOèÿ_x0001_AõÎ©àó_x000B__x0001_Ag÷õÉG_x0001_AÊoY¬Ï_x0001_AºöÀ_x001F_IÓ_x0001_A`æW_x0017_br_x0001_A&amp;	aµ_x0001_A"diM_x0003_Ad×´gÌÊ_x0001_A^_x0014_tÄõ·_x0001_A~ê#_x001C_À_x0002_A¯áìïn_x0001_A¦ÓJ\G_x0001_AÄ_i¯Õ_x0001_AÒ£ö?ý_x0001_A-/_x000B__x000D_þ§_x0001_AÍh£m_x0002_A_x0013__x000F_ú:_x001E__x0002_A_x0008_ùP_x0001_AÌ_x0005_fö³_x0001_A½´Zèf_x0001_Anïu	_x0001_A_x001D_]µÓZ_x000B_A}Íº#Íd_x0001_A|Ø_x0010_¼ÿÃ_x0001_AÍÙ´§)_x0001_A9+­R¼_x000B_AVß-J_x0011__x0001_A_x0007__x0014_¬;*«_x0002_A_x0015_^&amp;_x0007_@_x0001_Añ¹N¤«Z_x0001_A2ª)Üâm_x000B_A¹Ýç_x0011_u_x0001_AûUå	X_x000B_A¿ÝO_x000C__x0001_Aô_x0016_@¾R³_x0002_Aß_x0004_×Ð¬ý_x000B_A_x0003_å#Í£_x0002_A¤?R+â_x0001_Ar°_x0019__x0013_do_x0001_Ané_x0019_#	°_x0001_AË_x0010_ÿ_x000F_î_x000B_AÉû5_x0001_AZ*Ö÷õ_x0006__x0002_Ag_x0012_}ë_x0002_í_x000B_A½¶*Àî_x0010__x0002_Aë^_x001E_$Ä_x0001_A_x0003__x0008__x001E_ÙZ¬Ù_x0003_AÕGA|_x0004__x0001_A_x0018__x0003_Dó_x0001_Aüv_x001D_k_x0001_A=_x000C_êp_x000B__x0001_A_x0008_ÒR'_x0010__x0002_A_x0016_M6¹c_x0003_A1âW$Sx_x0001_Aæeãl_x0005__x0001_AÛD"Î_x0003_AFV×J;Z_x0003_AGÍÏ-ñd_x0001_A 8âDÙ_x0003_AÍ'×_x0001_iQ_x0001_AaÊ¹Á_x0001_A_x0015_¨76_x0001_AÞ÷húY_x0001_A`_x0015_Ò!l¥_x0003_A_x001E_#¶_x0007__x000B__x0001_Açù_x0006_£_x0001_AS_x0006_pkËÃ_x0003_AC Q&amp;k^_x0001_A÷þ_x0002_B_x000E__x0002_A_x001B_·YªÙc_x0003_A¤^Æ½÷__x0001_AñÎK_x0006__x0006__x0001_AïÝ_x001F_/®_x0018__x0001_AÔ-¥«Â_x0001_A¬±çë_x0001_Aýæå841_x0002_A;x_x0017_ZÄ_x0016__x0001_A[ÍBõ_x0003__x0004_ÚE_x0002_AÔ=¦0Hc_x0002_ATµ96_x001D__x0002_A!ªø×_x0011_V_x0001_AÂüý¾_x0011__x0001_Aü¡*³_x0001_ALË#½³_x0001_Aü_x001E_lï_x0002_L_x0001_AÌcxª_x0003_A_x0003_|t²·_x0001_AIÂSYÞ_x0001_A£±G_x001E__x000F_è_x0003_A_x001E_kp_x001A_éç_x0003_Aá'_x0018_`_x0001_A]*_¡û_x0001_A]Öøf_x000B__x0002_A_x001D_LÖ_x001E_\_x0002_Aa2)_x0019_¥_x0001_Aa?(ñÓ_x000D__x0001_Aü¡*³_x0001_A·_x001E__x0012_óõ_x0003_AI%o_x0001_A²lI¤Ù_x0001_A_x0013_;_x0010_××P_x0001_Aæ­  _x000F__x0002_AZ	i¹¼È_x0003_AÊR_x0013__x001D_û_x0003_A_x0001_v8ö¬_x0002_AÀ¢÷ö_x0018_Y_x0001_AÅR®ÿ_x0001_A_x000C__x000B_K»JÜ_x0003_AþyOt£_x0001_A_x0004__x0006_rä_x0012__x0001_A2^C¸_x0001_Aý&lt;Ê;³X_x0001_A8_x000B_­5¤_x0004_Ae:Yñ_x0004_A¾C´_x0001_AøÜû±_x0014_2_x0001_AB +ºA_x0002_A_x0012_÷K§À_x0001_A_x0012__x001F_Ãp!E_x0001_AÝ÷.8*_x0004_Aïúdã_x0004_AVtB#¤_x0002_AÇNY_x0005_Õf_x0001_A_x000D__x0019__x0005_=_x0001_A¹K_x0005_à²a_x0001_A_x0010_3åJ*G_x0001_AÓG(7¾_x0001_A&amp;í_x000B_Ó_x0008__x0002_Aúr¾E#î_x0001_AúpÆª_x0001_A8;Üõx¬_x0004_A+_x000B_Éh_x0003__x000F__x0001_AN©S_x000C__x0006__x0001_AÔI_x0017_u¹_x001B__x0002_A^ú¹_x000B_§_x0002_Awïù»Ý­_x0001_AÒµ`_x0001_AÊw6_x000B_.ð_x0004_A_x0002_²GÕ'_x0001_AÉ_x0015_E_x0003_»«_x0001_Aq$±8_x0005_	ª@_x0001_Aâ_x0018_@öª_x0007__x0002_AÁÇÌ,½_x001B__x0001_AôÍôØ#3_x0002_AH©,²_x0001_A	çitD_x0002_AcæÐ_x0014__x0001_ABàÍ_x0019_m_x0002_AÉ |·9_x0001_A!b±Y_x0001_AææALÏ_x0005_A _x0001_ã¸®w_x0001_A/ë1¨¹²_x0002_AggÓ´_x001B__x0002_A_x001F__x000F_µ9ú_x0001__x0002_AÊ¹I}_x0001_Arß_x0003_Æ¢_x0001_A¾&gt;_x0001_ABì7¡À_x0005_A:û_x0002__x0001_A`_x0015_Ò!l¥_x0005_A` ¾)Ò_x0001_ApÜ8kj/_x0001_A_x001D_iÐUò_x0001_AÅä_x0008__x001C_Mh_x0001_AÝòg_x0006_ð_x0005_AË®ÏL_x0016__x0002_AÑï§9_x0002_AÔnµ _x0001_A¼_x0012_ÿ_¨_x0001_A_x0004_p/_x000B_(_x0001_A¸êåfè_x0005_A_x0005__x0006_¹J_x0001_c_x0004__x0002_AÁË_x0008_^Ë'_x0001_A2ó¢ºFG_x0001_A4½2_x0008_½_x0001_Ao_x0010_¶[!V_x0001_AST_x0005_¹_x0001__x0002_AKU×X¡_x0005_Aízþ7!_x0002_AÌÖÌF_x001B__x0003__x0002_AåÀWqh=_x0001_A_x000E__x0013_tEçÎ_x0001_Ay.×O%_x0002_A¢9/z_x000C__x0001_A_x0011_K_x0017_æ\_x0001_A 7?_x0006_³_x0001_AbÀZ_x0001_A#34;[Å_x0002_AKU×X¡_x0005_A¥_x0004_;¾H1_x0002_A×zv}Ký_x0005_A_x0012_÷K§À_x0001_ABì7¡À_x0005_AÄäU_x001A_ý_x0001_AÉcK=»¸_x0001_A]Z¡t·_x0001_AÝrHÃÝÄ_x0001_A¼ÂÝÚ_x0004_[_x0001_AGy"Qæ_x0005_ALÔ_x000C_~(u_x0001_AÖwÚÒÂY_x0001_AkV5û&lt;{_x0001_A¡ý@¤_x0003__x0005_ü*_x0002_A£_x0011_ò¡_x000E__x001B__x0002_A&amp;bì_x0008_æ_x0001_A°_x0008_ç2y_x0002_A+lHÃ_x0001_A¡*Æû{_x0001_Aö½þq¦_x0001_AmB_x0014_mæÌ_x0001_Ad¦w´_x001C_[_x0001_A&gt;VrZ0_x001A__x0003_A¢¸dÎyA_x0002_A¼ÂÝÚ_x0004_[_x0001_A_x0006_|(lâC_x0001_A$Éez9â_x0001_A_x0019_ÕÆé_x0001_A³$W'Ö_x0001_A¦§ëjn_x000D__x0002_A³$W'Ö_x0001_A_x000B__x0006_6t_x000F_}_x0001_A}ú_x0001_&amp;öû_x0001_AgêBOs_x0001_Aó_x001D_ÍS?ô_x0001_Aqö_x000E_Ý_x0001_A&lt;2_x0018_¢ý_x0003_AqÙ­`Êõ_x0001_AÈHy_x0003_â5_x0001_A¹_x000E__x0015_ª`G_x0001_AæVoÀ~G_x0001_A¡ Ä_x0001_A²¯j_x0001_AÅ_x001F_ÙÎ,t_x0001_A#-hpC5_x0002_A_x0003__x0006_t_x0010_Dzò_x0001_AOÚÉ«_x0011_e_x0001_A_x000F_ï/o(_x0003_Aó¿Q_x000D__x000B_Ê_x0001_A«;`õ2_x0001_AÅ;Â_x001A_ù_x0003_A_x0004_cgåjE_x0002_A_x0011_=_x0004_Ngå_x0003_A¦_x0016__x0014_Pq÷_x0001_AÏêã'Q_x0001_A\G*î©d_x0002_A-¿_x0017_ì_x0001_A9qT_x0003__x001F_G_x0001_Aµ¿_x000D__x0001_A+Ò?lw_x0001_AÄùmsÆÒ_x0001_AdGY¼H_x000E__x0002_AÙãêÿ9Ì_x0001_A*¢£©ò_x0003_A?Çª_x0001_A__x0013_;ú_x0003_Ax&amp;8pO(_x0001_A¡®Ð§_x0001_AK_x001D_ÌóáI_x0003_A_x000D_\ó_x000C_Sp_x0001_A¿Ø88è®_x0001_A_x0005_Ô¤pæ_x0003_AÊ¸»ä_x0014_Æ_x0003_Aº§¹7Ær_x0001_ASà³_x0015_ù_x0017__x0002_AÉAþ%]O_x0002_A{_x000F___x0003__x0005_yä_x0001_AÒµþ_x000D_ç_x0001_AlÐn	R9_x0001_AzÅ¤áQ_x0001_AÂ_x0019_¸ü4_x0001_Aþñ6Q_x0001_A¼±m¬6_x0001_A_x0017_ís;_x0019_Ã_x0001_AúsÛ_x0016_×2_x0001_A²L_x0006_	ë_x0003_Am_x001F_b)_x0010__x0001_A&lt;í"ÂYî_x0003_A&lt;¿ð³_x0001_AvL8¿;ø_x0003_A_x0019_Ò¤ù°_x0001_A_x0015_vnä_x0003_AÆ7æ&amp;Ì_x000B__x0001_AòýßßÊ_x0003_AïÎ£[Êú_x0003_A÷tY_x001F_©*_x0002_Aå_x0014__x001E__x000E__x0001_A!íT¸Î_x0003_A¹wv_x0012__x001E_º_x0003_A_x0017_4¢_x001A_à¤_x0003_Aëd¤Zr_x0001_AI9æ _x0003__x0002_A^_x0017_*F_x0001_Ap_x0019__x0006_QÿÁ_x0001_AöÊ.¤_x001B__x0002_A`co_x0001_AWNÄ×¡_x0004__x0001_A¾&gt;_x0001_A_x0004__x0005__x000F__x0008_¬æ_x0008__x0002_A;`¤p;ä_x0004_Aç;¹Ñ^_x0002_A_x0002_ÌÁ½._x0001_AÔM.ô._x0001_A½¹%¢ùo_x0001_A²/õE_x001E__x0001_AéK?_x0012__x0014__x0001_Ak¶6+#Ý_x0004_A³ûÖ-_x0001_AµtV-)_x0001_A_x0003_å#Í£_x0002_A¨êoÄ_x000D__x0002_Aèû£_x0008_ÐQ_x0001_Am¤_x0013_ö¼_x0004_AÒ¤ï_G_x0002_AâPÓw_x0010__x0002_AX{¨_x0001_AqVëmÅ_x0004_AÅ_x001F_ÙÎ,t_x0001_A¹&amp;_x0005_a4_x0002_AÊ¹I}_x0001_A`co_x0001_AÀ»*f(_x0002_A|âyE_x0001_A.~Aøj_x0001_Aèm&amp;ÍE_x0001_ABEìÆ_x0002_Av_x000D_WEE_x0001_Ak¶6+#Ý_x0004_Aür'Ë_x0004_A_x0012__x0008_Z_x0007__x0008_V*_x0001_AWÜ?_x001D__x0008_¾_x0002_A$aÕA+÷_x0007_AäMaI_x0001_A;¤ý_x0007_!_x0001_A_x000F_úyÐ_x0001_ARTÏ­õë_x0007_A£¼¸p´^_x0001_AN!5ÿ_x0015_&lt;_x0002_AX;ª._x0005_F_x0001_A_x0006__x000D_ÕÔU_x001D__x0002_ALïéÄÃx_x0001_AÆJ]©_x0015_&lt;_x0001_A_x0004_¤¬à_x0017_¿_x0002_AS!x y_x0001_A&lt;ç_x001F__x0004_ý_x0001_ALÚ_x0012_Ý3L_x0001_Aós_x0014__x0002_A_x0003_º¬_x000D_[_x0001_A¼® :¶k_x0001_A¢*¬H¬O_x0001_A_x000F_ï/o(_x0007_A¼_x000D_ØU3_x0001_A¿ÝO_x000C__x0001_Aþ\_x0012_^[c_x0002_Aµ1ö*ý_x0001_AíÕ»Ê_x0001__x0001_A#Ì_x001A__x001C__x0001_A½Æc_Ô_x0001_AsNÙ_x0008_$_x0001_A_x000E__x0008__x001B_GPo_x0001_A]d®u_x0001_A_x0005__x0006_Ãß¬lÊö_x0001_A¦_x0016__x0014_Pq÷_x0001_A3ÉSRI¶_x0005_A¸ÔöÏñs_x0001_A~y5 Nd_x0002_A½¹ì/W_x0002_A¾×°é×_x0001_AÒ£ö?ý_x0001_AÛ\_x0019_jUS_x0001_A-mG9Âë_x0005_AÛ_x0016_á¤¨¬_x0001_Als_x0003_Ø_x000F__x0001_AøÉÜvB_x0001_AÝüu_x0017_¢_x0001_AÓa9_´_x0001_AÅÞ_x0004__x0001_AG	ºrø_x0005_Ab³2_x0001_A3ÉSRI¶_x0005_A&amp;Ôû_x000F_³_x0001_AçÝÚn®__x0005_A_x0007__x0014_¬;*«_x0002_A, ~_x0002__x0001_Aºôj_x0017_!Ú_x0001_A¤1¿÷hÌ_x0001_A_x0016_WÜ¥_x001F_±_x0001_AY¯òl__x0001_A*_x0015_7Rñ_x0005_AC_x0005_¯è¨_x0001_AbÉâ`õÀ_x0005_AE&gt;ñ¢KS_x0001_Aµ_x0017_È1_x0003__x0004_+_x0001_A(DÏ_x0001_`Â_x0001_AvDF_x0010__x0002_ABÐçG_x0001_A¨ä Xå_x0003_Aº_x000F_v_x0006_âÏ_x0001_Aö©kÆ×_x0003_A&gt;;zMâ_x0001_Aï÷ËTÌK_x0001_A_x0004__x0013_ü_x0006_P_x0001_A_x0002_V_x0003_8Û_x0001_A!e# _x0015__x0001_ATY¸@_x0007__x0002_A_x0007_¼1tf­_x0001_AÐ_x0012_!°µ_x0003_AfÿÿoF_x0002_A`º_x0005_êÙÝ_x0003_A_x0003_îAüµ_x0003_A»_x0006_è_x0003_A«È¯_x0010_9ù_x0001_A6K·PÏ_x0002_AA_îVÛk_x0001_Aü_x000D_ru¥_x0001_A»_x0006_è_x0003_AYIC_x0012__x0001_Aæ© ù÷_x0001_A_x0006_Ä²_x0001_Aøõ__x0005_¿_x0001_AÞ[HûQ´_x0002_A";ê£O_x0001__x0002_A_x0006__x0007__x001F__x0014__x0001_AiX4~ÂÀ_x0002_A_x0003__x0005_·ÿÐ_x0001_Aq®!¥±x_x0001_A_x0019_E×l_x0001_A¹ëyûçÉ_x0003_A2£ñºÁ_x0001_AiÆ¨¶_x0001_A«;`õ2_x0001_A8%_x000F__x0006_¡F_x0001_AÊÆ_x0017_sæ_x0001_Aßß¼*_x0018_$_x0001_A~²c¯g_x0001_Ax)N_x0003_A_x0008_¤ñexò_x0003_A_úL_x0005_ã¨_x0003_A ¼`±_x0007__x0002_A_x001C_´Á~÷8_x0002_AuV÷¡[8_x0001_A1K]_x0007__x0017_æ_x0003_A£ÀFþ_x0005__x0001_AWmuãg_x0001_AÑï§9_x0002_AºàwÃ_x0003__x0002_A_x0008_äüµý_x0003_A9§P_x001B_óg_x0001_A_x0012_á@¡»F_x0001_Aã_x000F_ßò_x0002_A_x0019_è_x0006_°?B_x0001_AWNÄ×¡_x0004__x0001_A_x000B_cßeJÀ_x0001_AË{QÇª_x0001_A_x0001_qÍþÝ_x0003_AÒoX_x0003__x0006_B÷_x0003_AYïò_x001A_~w_x0001_A¨%¤_x0005_@_x0001_AòaË¶_x0002_A&lt;CWñ_x0003_A5b_x0008__x0010_ê!_x0001_A_x0011__x000C_@¾}_x0001_AF¹NNK_x0001_ATàØ_x0006__x0001_Ad#í_x001E__x0001_Aïú_x0015_£_x0004__x0002_Afÿ©ò°_x0001_AöóÄ_x0001_L_x0001_Aðæ&lt;%^Z_x0001_AÃ_x001D_&lt;3_x0001__x0002_A'7c4ª_x0001_AÝiÈô©_x0001_A3ÉSRI¶_x0003_A_x001F__x001A_I"_x0001_AF¬:YÔñ_x0003_AËsWtf_x0001_A¨F!s2_x001D__x0002_AOÙHU_x0001_AjÖÃ1Á_x0001_AÑc¢`j)_x0001_AqE_x0006__x0001_AÏfî®îû_x0003_Aûæ±.´`_x0001_A¤mÿyÂ_x0001_Aé°~uÎº_x0001_AþW¬Y7_x0001_AýaK _x000F__x0001_A_x0006__x0008_/ú_x0001_ìç_x0001_A_x0017_+©w_x0001_Aºy`Â_x000F_B_x0001_AN2_x0015__x0006__x0007_A_x0002_A¦n_x0003__x001C_D_x0002_APv	È_x0001_A_x0010_·}ìß_x0001_A3h«$À_x0001_A_x0005_ÆF3)Q_x0001_AÕCºL®Ü_x0006_An_x0017_¦_x000E_Á_x0005__x0001_Axð:((·_x0001_AÞ_x0005_V\0_x001D__x0001_Aímâ_x0006_A9+­R¼_x0006_A,ö_x0010_å³_x0006_A(á®¹Jl_x0006_A_x0015_U_x000B_3_x0002_A-R­ò_x0006_A]Á"Ç_x0014__x0001_A_x001D_©_x0014_·ïè_x0006_AÎ^é_x000C_t_x0006_AÍh£m_x0002_AòqIây_x0001_A·c7_x001C_q{_x0001_Ai§ê=º_x0001_Au3+;_x0001_A_x0004_ë[s[_x0002_A¬_x0001_:iL_x0001_AïK®Óº,_x0001_A½©N:³_x0001_A/Å+w_x0004__x0005__x0008__x0001_A©M6þ_x0018__x0002__x0001_AøÁ¢Ê5*_x0001_A¬ð§¤b_x0001_A¬ln_x0013_´_x0001_AöþnÕ_x0004_Aí1£ßH²_x0001_A³íSá_x0004_AI_x0012_im_x000F_3_x0001_ARzB_x001C_î_x0004_AÙ:q)P_x0001_A_x0019_Íµ»¨l_x0001_AÏÚAë _x0002_AwV¯ì÷_x0001_ArW#Jr_x0001_A¼ò_x0013__x0010__x0002_A¢/Ñû_x001B__x0002_A&lt;2_x0018_¢ý_x0004_AL_x001C_¸¼_x0004_A_}+_M_x0001_Aê²Fo_x0001_A_x0007_^	3l_x0001_AÛ½gÔ&amp;_x0002_A{_x0017_Ãa_x0007__x0001_AçÐÞpLC_x0002_AByUe*_x001F__x0001_A8ý}ççã_x0004_A·´Y_x0006__x0003_§_x0001_A_x0019_z_x001C_Câh_x0002_AË{QÇª_x0001_AZ±º}_x000D__x0010__x0002_A0!Á×è_x0001_A_x0003__x000B_Ö_x001B_ÊâÇI_x0001_Aæ-æ¢aÈ_x0001_AÇÐù°_x0001_AC_x001E_¾Oä_x0003_A¡{V_x001C_q_x0001_Aï6dóZ_x0001_AA3utA_x0001_A6«©¡_x0005_ô_x0001_AÇ_x0004_U_x0001_A5x	øp_x0003_AÐ©w_x001C_c_x0001_A¡ý@¤ü*_x0002_Añnnã&amp;_x0001_A$Éez9â_x0001_A¤9Î_x0007_Õ_x0008__x0002_A_x0011_p4¾&lt;_x0001_AÈÖÊlÌt_x0001_A*÷un`_x0001_A_x0012_¢aay_x001E__x0002_AêÞbx=W_x0003_AÓa9_´_x0001_A½Ûhµª_x0001_AéNlºE²_x0003_A¥_x0016_ËK5z_x0001_AÒoXB÷_x0003_AAè&amp;÷_x0003_AÞ÷húY_x0001_A_x000B_'@²_x001E__x0002_A5Å©+¶ñ_x0003_AÃ_x0006__x0011_n*_x0002_AÆÊÃf_x001E_,_x0001_A û_x0013__x0003__x0004_¬Ï_x0003_AÞ[HûQ´_x0002_A¹Tj´²_x0001_AúòÔiÚ'_x0001_AVç_x0007_$_x000F__x0001_AS_x0006_pkËÃ_x0003_AÇ9#+c_x0001_AÈyDEE±_x0001_AùJ)_x0005__x001A__x0002_A&amp;_x000F_-«,ÿ_x0003_Aq¬k@8_x0001__x0002_A(¤S³f_x0002_APuTèm_x0001_Açù_x0006_£_x0001_A_x0004_*þ£¡Y_x0001_Aôÿàu^n_x0001_Axý¢W;_x0001_A¼[Õ¡Ð_x001E__x0001_A¸ÔöÏñs_x0001_A==.FçQ_x0001_A_x001B_rNgc;_x0002_AñÚâÔ7_x0002_AôùÁO_x0001_A_x0006_|(lâC_x0001_AÖeøËúå_x0003_A_x001D_¼_x0014_½_x0002_AÿÔræö_x0003_AÕê_x0010_µ_x0001_A_x0001_v8ö¬_x0002_Aö½þq¦_x0001_AÒ{ù xâ_x0001_A_x0007__x0010_µv&amp;_x001D__x0002_A_x0005__x0007_6_x000D_àKh_x0002_Aå[_x0019_Wà_x0001_A#åêúô_x0005_A_x001F_ñåD¬_x0001_ADÏúøç_x0001_A8_x000B_­5¤_x0005_AÔ¢°Õp_x0001_Aq_x0016_&amp;Ú_x0010_l_x0001_A¥t$ _x0002_A_x000F_)4TÖ_x0001_A.á_x001E__x0003_ó_x0001_A_x0004_äûìpZ_x0002_A¹WÌ_x000C_õ_x0005_AWµÈ*_x0001_AÑ2b_x000E_Ý_x0001_A_x0004__x0013_ÈÞú_x0001_A³ü(_x000E_v_x0001_A_x0015_¨76_x0001_AkÉ¿ÿÔã_x0001_A5Á_x0006__x0012_uK_x0001_ASEáh¯_x0001_AZ_x0005_[A_x0001_A÷þ_x0002_B_x000E__x0002_A`òë×)T_x0001_AÝ&gt;e|b_x0001_AK_,&amp;Uá_x0001_A_x0012_Gþ,_x000F__x0002_AGÞ3_x001D_V_x0005_A.?bàí_x0005_A_x001E_kp_x001A_éç_x0005_A\_x0017__x001D_çéç_x0005_AkV5û_x0003__x0005_&lt;{_x0001_Ac§hó&gt;_x0002__x0001_AW_x0002_$1lx_x0001_AÊw6_x000B_.ð_x0003_Ah@ÄP__x0001_AaÿèÐ^Y_x0001_A_x0003_p_x0019_z_x0013__x0001_ALEhÏOî_x0003_AnÙÃ¨Õ_x0001_Al7m!_x001E_¼_x0002_Ayðqòô_x0003_Aú_x0019__x0012_^_x0019__x0006__x0002_A¸°VÊ¡P_x0002_AsP(,@_x001E__x0002_A®â~BûV_x0001_A{ÔÌ'_x0001_AÜ£_x0005_¬4_x0001_AêXªöf_x0001_A_x000F__x0001_kbÂ_x0001_A³J_x0005_½_x0004_]_x0002_AÚëI®?_x0001_A7_x0010__x0012_E_x0001_AÖ~õ7c_x0002_A´àã^_x0001_AÜy$:ù_x0001_Aëûdâ_x000B__x0001_AÇ)å:¶¼_x0001_AùY=Í·_x0003_AoÀ`Ò`«_x0001_A _x000C_æUï­_x0003_A¢/Ñû_x001B__x0002_AêÈlo¤c_x0001_A_x0004__x0006_Í'×_x0001_iQ_x0001_AÌ[I_x0010_-D_x0002_A_x0018__x0004_Dó_x0001_A£9ùÀ_x0006_ç_x0004_ApÇ_x0016_¿&amp;_x0001_A§±ª«_x0004_Aõ»ÈÒ&gt;_x0001_A(¤S³f_x0002_Aèû£_x0008_ÐQ_x0001_Aè_x0012_Ù³Û_x0001_AY_x000B_)_x001E__x0002_A,Â1*]_x0001_AApïÔ_x001B__x0001_A;è!"Î_x0005__x0002_AÅkì\_x0001_Aþtä¥q3_x0001_A	²½_x001C__x0003__x000D__x0002_Ac(':æ_x0001_Ap¾ÁD6¸_x0001_A_x001C__x0018__x0002_s5¼_x0001_Að_x000C_+^ñ±_x0001_Aq:$Þ_x000B_Õ_x0001_A6o@Ì0U_x0001_A¤%Fn°À_x0002_A6¾_x0019_ãÇ_x0007__x0002_A³Îþ_x0013_%_x0001_A'Ñú,À%_x0002_A_x0002_?¬®Wl_x0002_AÍC,ý)O_x0001_AÁ|z°_x0001_A+_x000B_Éh_x0003__x000F__x0001_A9{è»_x0003__x0004_ë_x0016__x0001_A(r°Î_x000F_1_x0001_A_x0011_é)a_x0002_A@^âA_x0001_AÞ4jú_x0001_A_x0004_@òÐ_x0015_i_x0003_AÎTUËI×_x0003_AèRÍhC_x0001_AÜé¡âè_x0003_Aï6dóZ_x0001_A_x0010_B_x0013_ûñ_x0003_AÞ.Mk*_x0001__x0002_AÂ_x000B__x0016_b_x0001_A×_x0013_¸.¿_x0005__x0001_A3é4nõß_x0003_A_x0005_¬_x000D_øp_x0001_A_x0015_ú_x001D_ß¦í_x0001_At½EF¦:_x0002_AßË_x000B__x0004_-_x0001_Aåüny_x0018__x0001_A/ë1¨¹²_x0002_A±LpÎ_x0001_Aè?$ÏH_x0002_Ag_x000C_ON_x0001_A&lt;Ô´UA_x0002_A»ø9r_x0015_D_x0001_A$A~_x0005_C¨_x0001_A_x0017__x000C_3&gt;_x0008__x0005__x0001_Ac&amp;Íñ¶_x0001_ALÙí©{_x0001_Aç_x0008_5øùB_x0002_AïK®Óº,_x0001_A_x0003__x0005_BaT|¨_x0001_Ak·°ÂÃú_x0003_A/¶_x0019_Ûc´_x0001_A*LB_x000D_«³_x0001_A},¸6X?_x0001_A¬Rw\l_x0001_Aq_x0004_L×_x0001_A*z+WÄ_x0001_AÈt=ý_x0003_A&gt;ÙçÅ_x0007__x0002_A»Oø_x0001_y_x0001_A{¦#_x0005_?@_x0002_Að_x000C_+^ñ±_x0001_A¥Å_x0006_®ù_x0001_AN©S_x000C__x0005__x0001_A2ÄVÙV_x0001_AÝ÷.8*_x0003_A_x0017_+©w_x0001_AÅû|n_x0001_Aêékg_x0018__x0002_AN!5ÿ_x0015_&lt;_x0002_A:5]_x0005__x0002_A£Å_x0007_sP_x0001_A_x0017_éR¥â|_x0001_AÍn¸*®_x0001_AÞRí_x0014__x0001_Ag|#Ë_x0001_Aà&gt;d|FM_x0002_Am_x001B_*_x0001_A&gt;5#ÇÂ_x0001_A_x0006_|(lâC_x0001_A²´ñ_x0003__x0005_\_x0001_A_x000D_W_x0004_O_x0011_ü_x0002_AyaÄßÉ _x0001_AE`ÉÒæ_x0001_A@è_x000E_î«Þ_x0001_AQXry_x0001_AJÏ{5¬F_x0003_A_x0013_ÿ_x0003_Ïû_x0003_Aêq_x000D_¨Øt_x0003_AO¾?¤_x001A__x0001_AÍ9j,R_x0001_AòI´Ú_x0015_!_x0001_A²òäQJP_x0001_A*hM¼_x0001_AñÓ8ÏüL_x0001_AÔ(9{z(_x0003_AcPåqÚÚ_x0003_AXR®N_x000D_±_x0002_AÑºÅ2¹_x0001_A_x001E_³+_x0013__x0001_AF¤_x000D_~[_x0001_AÒÅ§A×_x0001_A_x0007_Q_x0002_I_x0001_A/¶_x0019_Ûc´_x0001_AhÆ¼ßÖþ_x0003_A_x000B_®ß)K&lt;_x0001_A£¼¸p´^_x0001_A¤mÿyÂ_x0001_Ac_x000C_ý!ì_x0007__x0002_AÜ£_x0005_¬4_x0001_Ai%_x0017__x000D__x001F_p_x0003_A$Âv½_x0001_A_x0003__x0007_æ4æäè_x0003_Aá*FÄÿ·_x0003_AT¿%ZK_x0001_A³Õ_x000B_¤_x0001_AÎî)_x0001_Aä_x0006_·ØCo_x0001_AÙµ*Yáö_x0003_A0\I¸Âh_x0001_AøÛåhº_x0002_AhÆ¼ßÖþ_x0003_A%_x0006_C#¼_x0001_AM_x0005_ôä@E_x0002_AHªp_x0011_N_x0001_A&lt;$¶_x000E_,_x0002_AV_x0014_;ô_x0003_AyaÄßÉ _x0001_A"vêµS_x0001_A_x0004_cgåjE_x0002_A|ähVÔ+_x0002_Aê_x0014_i«?_x0001_ABëaUÊ_x0001_A_x0017_QÎï_x0017_Â_x0002_AV7_x0017__x001B_b_x000E__x0001_AJ¡2m_x0003_AÈyDEE±_x0001_Aþñ6Q_x0001_A¼½mUÈ_x0003_A¡Ê_x0018_et_x0001_A_x0019_/RÙî_x0001_A.àßq4Ý_x0003_Ajô+%U_x0003_AµF_x0004__x0005_²Ã_x0004_A_x0003_ÜÉ+ÊQ_x0001_Aí¤ü_x0004__x000E_._x0002_Az¾_x0019_ëO_x001F__x0002_A2%ð{Æ_x0001_AM,_x000B_­±ß_x0004_A´àã^_x0001_AAamêx_x0001_A²¯j_x0001_Ax²¥_x0012__x001D_b_x0001_A®j3Öü_x0001_A)Ýþ_x0001_A¼6È}_x0001_AÆ._x000C__x0002_A?«z_x000E__x0001_AÐ¥çÒ_x0001_Açla_x0015_;_x0010__x0002_A/nø)i _x0001_A®nË|_x0001_A?U¦d_x0001_A_x0014_tQ:á,_x0001_AÛ_x0016_á¤¨¬_x0001_A^ÅÕ_x0004_A_x0016_`º&lt;ª_x000C__x0001_A?46é_x0002_AÜTL¢r_x0017__x0001_A¹WÌ_x000C_õ_x0004_A¤÷&gt;¦_x000F__x0002_AòPÎg_x0001_A¯_x0017_-0_x0018__x0001_A3_x000C_´_x000E_î_x0001_AÁÞÎÀL[_x0001_A_x0004__x0005_¢9/z_x000C__x0001_AuV÷¡[8_x0001_A/FC¨cÊ_x0004_AvYÇ_x0007_Èæ_x0004_ASºý×VZ_x0001_AoÛoÕU_x0001_A!ëÅrVq_x0001_Aqö_x000E_Ý_x0001_Anñ_x0002_2Øn_x0004_A¢_x000D_Êzíê_x0004_AxàÔx_x000C__x0002_A_x0002_!Ø·_x0003__x0002_A&gt;_x0018_QÆ_x001B__x0002_A5@ýI@_x0001_Aï_x001B_óÐ¾\_x0001_AÝ÷.8*_x0004_A!=-Í¿_x0014__x0002_Aò5«DM_x0002_AÐ7n|ù_x0004_A_x000F_&gt;÷«_x0001_A´¼ÒIÑÅ_x0001_AggÓ´_x001B__x0002_Aßú_x001A_ê_x001B__x0001_Aëæøó¾_x0001_AÓ¬þ`{¢_x0001_A_x0016_Xÿ_x000B_º/_x0001_Aºd+Ð_x001D__x0004_A®&lt;]pÄ_x0001_A²_x000E_ýÎ©ÿ_x0004_A$Ï5®,_x0002_AWE5;á_x0004_A_x0004_ÂäM_x0004__x0006_r_x0001_AÇï9Dº_x0001_A6±½Ë_x0002_A+_x001E_¡	%_x0002_ACvvùFt_x0002_AØSæÚ¹_x0001_Aõ_x0007__x0003_²n_x0001_A¸Ñ_x001D_Ð÷÷_x0004_AÚ_x000C_EÝÀ_x0001_Af2SªG_x0001_A_x0005_Æ_x0007_Ó%_x0001_A9{è»ë_x0016__x0001_A½±_x0008_	_x0002_AÝrHÃÝÄ_x0001_A2Z8{Ã_x0012__x0001_A¹V¥1g _x0001_A»w_x001A_¬^_x0001_AÀ_x0003_·ÁÙN_x0001_AÐ Õr_x0003_X_x0001_AM²[ÃËL_x0001_AÞ4jú_x0001_A6¾_x0019_ãÇ_x0007__x0002_A_x000D__x0002__x0017_Ñµ_x0001_A&gt;âÕûX_x0002_AªòykÂ_x0001_A%*Þðeµ_x0004_AbºÑ&gt;_x0001_A`®_x0008__ò_x0004_A_x0003_£gfEQ_x0001_AXà!éÅ'_x0001_AV_x0014_;ô_x0004_AÊ¸»ä_x0014_Æ_x0004_A_x0003__x0004_Þ­EþÃ_x000C__x0001_AÚù_x0006_@_x0015_E_x0001_A(b6ûë_x0003_Ap¾ÁD6¸_x0001_AµpÉLX_x0001_AØSæÚ¹_x0001_Aêþù×ñÝ_x0003_A·c7_x001C_q{_x0001_Aèi_x0008_³_x0001_A_x001E_ýñákÁ_x0002_Aõ4C_x001B__x0014__x0001_AïK®Óº,_x0001_AÉ |·9_x0001_AêÂX_x0007_o_x0003_A_x0018_Á_x0002__x0014__x0001__x0001_AÖ_x001B_ÊâÇI_x0001_AÆ¤U¸cG_x0001_AË0}_x000E_uï_x0003_AÏÈBÉ^_x0001_AbÀZ_x0001_A¾cXÚ9_x0001_A[*`*br_x0001_AaÊ¹Á_x0001_AQÎÔ#H_x0003_As!U_x0001_A _x001F_iã_x0018__x0001_A¾Hö£^¦_x0001_A©×3_x0001_AVýpqèÇ_x0002_A_x0011_p4¾&lt;_x0001_ALec&amp;_x0001_AÚB@o_x0004__x0007_Ê_x0018__x0002_A.äkà_x0006_d_x0001_Aô_x0016_@¾R³_x0002_AÓ&amp;k:Ö_x001B__x0001_AÀ_x0003_·ÁÙN_x0001_AÁÞÎÀL[_x0001_AD¬¼Îô_x0004_AÝÈwóc_x0001_A_x0010__x0007_Ãïyñ_x0001_AtnÏ_x001F_ò_x0004_A1âW$Sx_x0001_A_x000E_Zpë³_x0001_AçC%_x0018_§_x0001_A(­%_x001C_I¶_x0001_At»e]_x0001_AÕ¢h_x0002_Al³·T_x0011__x0001_A.uÕ°ê_x001C__x0002_A?ieØqM_x0001_Aaî_x0005_`*_x0001_A{$_x001E_7ÊÆ_x0001_A¹Ô_­_x0001_AÉ_x0015_E_x0003_»«_x0001_AôOÙ&lt;,C_x0001_A:ÞÆ 4_x0002_AÚ5r&gt;tr_x0001_A_x001E__x000B_GU_x0001_AÖÒ_x001C_}¡_x0001_A%_x0019_p_x0001_A+{©_x000C_Â_x0004_Ay&lt;âo,_x0002_AXWôº_x0001_A_x0003__x0006__÷¿*_x0001_AÕGA|_x0004__x0001_AøÉÜvB_x0001_A»g_x0008__x0006_¹_x0003_A!ã*_x000E_²_x0003_AVtB#¤_x0002_A¤9Î_x0007_Õ_x0008__x0002_AC_x0003_¯è¨_x0001_A_x0002_ £_x0005_y_x0001_A.}Ë_x0008__x001B_4_x0001_A¡Ðôm£G_x0002_ArW#Jr_x0001_A NS_x0001_Aj÷_x0018_7_x0001_A³$W'Ö_x0001_A?jã_x001D_T&lt;_x0001_A&gt;Å±î´x_x0001_AÓG8©F._x0001_A·ÿÐ_x0001_AÖwÚÒÂY_x0001_Aµ_x0017_È1+_x0001_A_x0015_¼,¸Ø4_x0002_Aüv_x001D_k_x0001_AÞ÷húY_x0001_A_x0008_ZT_x001F_à+_x0001_A¢_x001B_ýÊ·à_x0001_AzÅ¤áQ_x0001_A_x001E_Íû¬_x0002_A¨%¤_x0005_@_x0001_AC_x0003__x001D_L_x0001_Aùs_x000D_ëbÚ_x0001_AeS¸°_x0005__x0007__x0016__x0001_An²Ú g_x0002_A$_x001C_)üJ_x0005_Als_x0003_Ø_x000F__x0001_Aëæ_x000B_(_x000D__x0001_A;_x0016_Æc_x0014__x0002_AðV!Q8_x0001_ABÜíÁù]_x0001_AByUe*_x001F__x0001_AM_x000D_Â³_x000C_a_x0005_AN¡ý©C _x0001_A_x001F_¡«p_x0001_A³_ÐRµ_x0001_Aa%|¹2[_x0001_Aj:8t.'_x0001_A-Ä3%ð_x0005_A»ú\}aD_x0001_A_x000F_»ýës_x0005_A|_x0016_DÛXé_x0005_A_x001C_3Î_x0014_$g_x0001_A&lt;ç_x001F__x0004_ý_x0001_AòÙ*ö"_x0001_AApïÔ_x001B__x0001_A_x0015_U_x000B_3_x0002_A_x0018_CB´-_x0001_AJ#ö©É_x0001_AÈX\Avï_x0005_A:¿_x0015_¡_x0001_A_x0006_rÃã_x0007_^_x0001_A?'Z6ix_x0001_A_x0017_éR¥â|_x0001_A_x0005_|t²·_x0001_A_x0006__x0007_¥_x0004_;¾H1_x0002_AJßá_x0014_ïí_x0001_A±§²(+_x0001_Afk×þ_x0005__x0001_A Ò8J£_x000B__x0002_Aèw12_x0001_AÈ¢á_x000B__x0018__x0003__x0001_AòýßßÊ_x0006_A\+·Y/_x0001_AüÎ_x0015__x0001__x000D_&gt;_x0001_A_x0004_cgåjE_x0002_A_x001C_ÑÞ©|_x000F__x0001_A!Mê+_x0008__x0002_AåÀWqh=_x0001_A_x0013_ãk¾ü_x0001__x0002_AK¯C8¨_x0006_AG¤¶´J_x0001_Am\XÞ2_x0017__x0001_A¾_x0017_¨_x001A__x0001_AÇÓUíC9_x0001_AFÀ_x001E_{QÍ_x0001_AÙãêÿ9Ì_x0001_A¯TïS_x0010__x0002_A_x0010__x0007_Ãïyñ_x0001_AÖ¯RºLT_x0001_A	_x0011_Î_x001D__x0001_Aã_x000F_ßò_x0002_Aû°ÊÃÍ_x0001_A¿_x000D__x0006_ÝÀR_x0002_A_x000F_»ýës_x0006_AåÚ?Çòg_x0001_AÚõ_x000B__x0004__x0006_'_x0001_AE¦£¤vú_x0001_A#/_x000E_/¹K_x0001_Ae¸ñéÇ_x0003__x0001_Ac§U¾_x0001_AI À_x0015_ä_x0004_AyÎ¢,	_x0001_A]Z¡t·_x0001_A©§^­¨å_x0001_A$ ·ãN_x0001_A_x0018__x0004_Dó_x0001_A¹D©_x000F_l_x0001_AK/k_x0012_T_x0002_Aq*ÿÑf«_x0001_AØSæÚ¹_x0001_AÒµþ_x000D_ç_x0001_A.ò1v_x0005_n_x0001_A¾)_Û)b_x0001_A_x0002_×ª_x0001_BÂ_x0001_ATàØ_x0006__x0001_AÜGh±ª_x0004_ArÖww1¹_x0004_A®_x0014_Þ^»_x0001_Aº¡ª_x000D_ÜY_x0001_A^÷£%ÿ_x0001_A?uMå¥_x0001_AWï¤:5_x0001_AÐÄ}dÚ_x000F__x0001_A_x0004__x001F_ù´å_x0004_AÌ»_x0018_6K_x0001_A¸½	´_x0001_Ayðqòô_x0004_A_x0003__x0005_H P¯F«_x0001_AIÂSYÞ_x0001_AÚ_x0016_«ìàÇ_x0001_A$_x001C_)üJ_x0003_Ai_x001B_WÁ®s_x0001_A¤a_x0014_k¹Â_x0002_A´_x0008_§4¥ô_x0003_AÖ¯RºLT_x0001_ALÄ=_x000D_Þ_x0003_A_x0003_Iåz._x0001_AÖá_x000F__Û_x0002_A~Ý1àó_x0001_A?10£_x0002_A_x000B_R_x000E_I	_x0001_AÑ /Má_x0003_A6¡Mí_x0003_AnÙNÖL¬_x0001_A Ü_x0004_{ób_x0001_A:i_x001F_±z_x0002__x0002_ALüm¡¼X_x0001_AV_x001C_+fòâ_x0003_AÓ-ùà82_x0002_A©ñõ¥mY_x0001_AêÈlo¤c_x0001_Aë&amp;Ú£[â_x0003_Aaî¾Ü_x001C__x0002_A¬ðFÞã&gt;_x0002_A|_x0010_ç`!_x0001_A1òÉKp¨_x0003_AÙÈ±âù_x0001_AÛ@só_x0008_!_x0001_A¼ÂÝÚ_x0006__x0007__x0004_[_x0001_Aj÷¶_x0008__x0017__x0002_A8B¹lme_x0002_A_x000D_õ_x0005_N_x0001_A7_x0018_Ç&gt;Õ_x0001_A:_x0017__x0012_ÿ_x0006_A7°åþ _x0001_AÏÖiä_x0001_A¡_x001D_:k_x0001_A_x0015_M"¾+Ï_x0001_A¢¥8_x0019_ÔA_x0001_Aãgö_x001A__x000F__x0002_AÏÚAë _x0002_A,[ßo-o_x0002_A\wkz¦_x0001_A{o"bU_x0011__x0002_Aòºò_x001E__x000F__x0002_AÔ=¦0Hc_x0002_Aô,ÄÇ©Z_x0001_Aa2)_x0019_¥_x0001_AÙþH¬Ü_x0013__x0001_AûÍ_x000F__x0001_A»æ_x0019__x0005_¶±_x0001_A9Ëýê_x0001_A¸_v_x0001_AéÍIc_x001D_Ö_x0001_Aós_x0014__x0002_A}V«&gt;_x0002_AU_x0019_C_x001A_5_x0001_A_x000F_Îs_x0005_M=_x0002_Aûûoo+_x0001_A |pÂ_x0003__x0001_A_x0003__x0004_ª_x0006__x0008_@a,_x0002_Ad}Öc° _x0001_A1íOé_x001B_¶_x0001_AºlÖ¢¹Q_x0002_AÍ9}j_x0002_Ag_x001A_X$G_x0001_A9GÆ_x0019_C_x0002_A_x001A_GÂ&gt;_x0002_Ax²¥_x0012__x001D_b_x0001_A÷_x000C_[Ùk_x0001_AÆ]mã_x0003_Aí¤vÝl_x0001_A9gZ_x0008_l_x0001_A_x0004_èW9;_x0003_Aü¾Q4ã@_x0001_A9qT_x0003__x001F_G_x0001_AAºä»ã_x001F__x0001_A×öb{Ý_x0001_AÞ_x0010_@_x0007__x001A___x0001_A¡6§÷5_x0001_A×zv}Ký_x0003_AÇÇ)b_x001F__x0014__x0001_A g_x0018_Ð_x0001_õ_x0003_AÚ_x0014_I· è_x0003_Ap6_x000F_Þ³_x0001_Aú_x0019__x0012_^_x0019__x0006__x0002_AãKµP_x0010_i_x0001_AD­¶_x001A_'_x0001_AÊÝ*üãP_x0001_A¤W)`_x001D_»_x0001_AI9æ _x0003__x0002_A­ÔG0_x0003__x0004_m_x0017__x0002_A{7²(Ç_x0001_AO©7_x0004__x0011__x0002_A_x001D_ù ñ`_x0001_AkIDà÷_x0001_AÐN_x001C_[ß_x001F__x0001_At¤[_x0003_³U_x0001_A#ßß_x0017_Ö_x0019__x0001_AK_x001D_ÌóáI_x0003_AØ_x0003_V_x001C_ö_x0003_A9{è»ë_x0016__x0001_APê_x0014_ö__x0001_Acdß¯5[_x0001_A["ðb]û_x0001_AÃ@1^U~_x0001_Aj__x001F__x001E_"_x0002_AÚ_x0007_ê_x0007_ò_x0001_A*v¹Ò_x0001_Atí?~._x0002_AeÌZ¬_x0012__x0001_A/_x000D_rUTG_x0001_Aºd+Ð_x001D__x0003_AÖeøËúå_x0003_A²ªY_x0002_A!_x0007_¶¡»|_x0001_ATdí&lt;_x001F_d_x0001_A8nD&amp;·ì_x0003_AÓð-Ìû_x0001_A_x0018_Á_x0002__x0014__x0001__x0001_AèÉ+ó_x0001_Aå:Ú_x0002_·_x0003_AÐÙà]:Ã_x0001_A_x0003__x0004_N·XëB|_x0001_Aëd¤Zr_x0001_A!b±Y_x0001_A_x0007_Ô¦{_x001B__x0001_AvDF_x0010__x0002_A~ ô_x000C__x0001_A5'Â¥WÏ_x0003_AÎd_x0019_Úìñ_x0003_A¹IªSS9_x0001_A_x0001_Aªl,_x0001_AF¤_x000D_~[_x0001_A_x0007_¢Mp_x0001_AÎhk_x0003_AüÓBõ&gt;_x0001_A¹_x000B_©íì_x0001_A¸æk¨KÓ_x0003_AB%Àr _x0002_Aµ_x0010_ÿfè_x0001_AåÍÝ¬_x0007_W_x0001_A÷þ_x0002_B_x000E__x0002_A²´ñ\_x0001_A·_x001E__x0012_óõ_x0003_A2_x0014_)_x000B__x001F_r_x0001_A_x0015_°rØ	ð_x0003_A¸ÿÆñn_x0001_A¬ðFÞã&gt;_x0002_A'.Ú_x0014_u_x0001_Aæ@_x0014_]à5_x0001_A0ê&gt;7O&gt;_x0001_A_x0012__x001F_Ãp!E_x0001_ArF/é_x0004__x0002_AhÜ6Ã_x0003__x0005_Z¹_x0001_AÖ¯RºLT_x0001_AË_x0002_.kå_x0002_AE!åM¨_x0001_A_x0014_gÚ_x0011_xt_x0001_A÷Å¤£ë¥_x0003_A¡ù5__x0013_ù_x0003_AÎ¾¦Dê_x0001_A¥cFJË_x0001_AHáa_x0001_A_x001B__x0007_6þÿö_x0003_A%¾(eUx_x0002_A´u4_x000B_VÝ_x0001_At5QÍ_x0017__x0001_At_x001C_Yù~-_x0001_A_x0002_O½_x0005_­Ï_x0001_AS¤¯u_x0012_¢_x0001_A_x000D_o¶i/_x0001_A2¼C8X_x0001_A»_x000F_~_x0017__x0001_A9Àq_x0007__x0001_AÂüý¾_x0011__x0001_A´øÊµ¶_x0001_A_x0007_d_x0001_}Ï,_x0002_AEyØb_x0005_L_x0001_A_x001B_§rã2_x0002_AåâíLn_x0001_Aºd+Ð_x001D__x0003_A*À_x0007___x0001_A#34;[Å_x0002_A³J_x0005_½_x0004_]_x0002_AÎä¸_x0002_ê_x0003_A_x0005__x0007_Û§{¡%x_x0001_Aî	,_x0014_k_x0001_A_x0019_ªæ±é7_x0001_AFV×J;Z_x0005_AÎî)_x0001_Aª»ûPaè_x0001_Aa_x0001_AâY·_x0004_Nº_x0001_AåâíLn_x0001_A8_x0003_¢ß÷_x0001_A_x000D_Íq=ØØ_x0001_ASW?½fz_x0001_Ap_x0014_~_x000D__x0002_A_x001D_ú_x0017__x001A_ù_x0001_AÊSD_x0013__x000E_l_x0001_AP_x001D_²%Õ_x0001_AÈ_x0007_¢Jp_x0001_Aõì«0H_x0002_A÷Ôÿ×Ië_x0001_AtÚ_x0011_ª!²_x0001_A_x0003_G&amp;ÌÒÜ_x0005_A_x0003_ëÈÒo(_x0002_Af=o|_x000B_ø_x0001_AÝîWn_x0002_AI¸R­_x0012__x0002_A-R­ò_x0005_A¤¦'5}@_x0001_AUmë_x000B__x0002_AÈHy_x0005_â5_x0001_AºÁ]¡r_x0006__x0001_A9þhí_x0002_AÓ¬þ`_x0008__x000D_{¢_x0001_AÝòg_x0006_ð_x0008_A!=-Í¿_x0014__x0002_A7ÉlAêY_x0001_Ax²¥_x0012__x001D_b_x0001_A	°Ês}R_x0001_A;(½_x0019__x0002_A(õù_x001C_@´_x0001_AÚ_x000C_EÝÀ_x0001_A¿Èô+µ_x0007__x0002_A_x000F_gG±_x0002_AÀaÆ®4ï_x0008_A¦÷_x001D_(:_x0002__x0001_A²/õE_x001E__x0001_Aª!._x0002_AX_x0017_2ñr_x0001_AOæåë_x0001_A(CÞ_x001B_Ów_x0001_Aso@í_x001A__x0001_AY_x0008_yè)_x0001_A`_x0008_óAé_x0008_AiVË7_x0003_9_x0001_Aëûdâ_x000B__x0001_AíJ_x0015_àÅ_x0001_AâÞ[=Úu_x0001_A_x000E__x000D__x001B_GPo_x0001_AÆ._x000C__x0002_A.ò1v_x0005_n_x0001_A·xà_x0008__x0004_¹_x0001_A¶DW0÷(_x0008_A×A~?_x001C__x0001_A8¾w!ì_x0001_A_x0004__x0005_êq_x000D_¨Øt_x0004_A$É_x0008_æb_x0001_AÂ¬apß_x0004_A _x000C_æUï­_x0004_A^ÒÖ»'?_x0002_A}_x0017_MI,_x0001_AfÇãAé_x0001_Ax+÷{;¡_x0001_A"±ó§_x0006_Û_x0004_A%bl²[_x0001_AA2Óñ_x0001_AH_x001E_`Ë(_x0016__x0002_AÂ_x000B__x0016_b_x0001_A(eà_x0011__x0012__x0002_AKkü&amp;3_x0001_Ar_x0015__x0008_Ú_x0001_Aqýzñ_x0004_A2- CÚ_x0004_A_x001E_ìË:ñ+_x0002_A(_x0001_äÁ_x0003_U_x0002_A331D¿_x0001_As_x001F_?1_x0002_Awó¾_x000C_1_x0002_AÕMï_x0002_ùð_x0004_AºlÖ¢¹Q_x0002_A_x001B__x0002_Nx#_x0002_A[_x001E_«Ã?_x0001_AIÏ*_x001A__x0001_A_x0002_Æ¯sZ_x0004_A_x0006_rÃã_x0005_^_x0001_AÜ#)51_x0002_AØSZ¿_x0004__x0006_T¤_x0001_A&amp;_x000E_¤«6_x0005__x0001_AçC%_x0018_§_x0001_AoAs_x0007_±Å_x0001_A_x0007_f¥ÓÈà_x0004_AOÅ÷ÈìÔ_x0001_Aóí±irj_x0001_Ag_x0012_}ë_x0002_í_x0004_A_x0002_²GÕ'_x0001_AºÁÙ/T_x0001_AZ._x001E__x0017_t²_x0001_AGP&lt;òòk_x0001_AËC_x001D_$Í_x0001_A¡_x0001_ÐF5_x0003__x0001_A_x0013_ÿ_x0004_Ïû_x0004_AI_x0010_(¬õ¿_x0001_A»xÄ¸@Z_x0002_A¼±m¬6_x0001_A÷_x000C_[Ùk_x0001_A¡_x0018_Bc_x0015__x0002_A1QØ]I_x0004_A_x0010_õ)*xA_x0002_AÉs_x000C_°D_x0001_A·_x0014_â¢Pþ_x0001_ACË`_x0004_AWÀKÊ6_x0004__x0002_AØ2_x0004_0C_x0002_A®sJ_x0013__x0001_A¯¶ºñ`_x0002_A©}jô_x0004_AOÚÉ«_x0011_e_x0001_AÉcK=»¸_x0001_A_x0004__x0005_ÐêÃÙ_x0005__x0002_A¨×-3Jg_x0001_AÉE_x001A_ÔW_x0001_A'X/W×_x0001_AÀ[ÔC_x0001_A¦§ëjn_x000D__x0002_A_x001A_	õ À\_x0001_AÏêã'Q_x0001_A	ÿ{Û_x0001_As!U_x0001_A!ã*_x000E_²_x0004_A_x0013_óò¯_x0019_K_x0004_A_x0007_¬_x0001_AÀéçþ_x0001_AÆÚvÀü_x0016__x0002_AÛ¯_x0002_à_x0004_A/_x0003_Ì:ûö_x0004_AçÆÌJ_x0001_AZG__x001C_WÜ_x0001_A.WYÊ_x000D_-_x0001_Aâë_x001A_ù_x0004_Að_x0013_ã_x0007_k¯_x0001_A÷_x0014_$_x0012_g¾_x0004_Aå{g!9v_x0002_A)_x0002_ôÿ½¡_x0002_AYyttÀr_x0001_Aß^Æ\_x0014__x0002_Aü«¯&gt;_x000F__x0001_AS_x000B_ô­hn_x0001_Ag_x0003_[èX_x0001_Aì°»X8ó_x0001_A;ò_x0003__x0004_#p_x0001_As-¢ö{_x0002_A_x000B_d·ïh¶_x0001_A_©³H+_x001C__x0001_A£_x001C_Ü3_x0001_Av_x000F__x000C__x0002_A ¸åcKn_x0001_A7|#O_x0002__x0001_A_x0013_;_x0010_××P_x0001_A{_x000F__yä_x0001_AB²°| _x0001_Ae:Yñ_x0003_ALÆè5Ù_x0003_A.ûYÀ\_x0001_AKÍì_dx_x0001_A#_x0006_u¡¥R_x0001_Aè£º_x001A__x0012__x0001_Aé_x0003_í_x0016_/n_x0001_AX;ª._x0005_F_x0001_AoÛoÕU_x0001_Au¹^®_x001E__x0001_A_x001B_ô__x0008__x001E_ð_x0001_AÓ´Ót_x0005_r_x0001_AÜ¬Fö×¢_x0001_A_x0006_ë«çt_x0003_AÕ©0¨g_x0001_A¹q{s_x0001_Aåª,_x0001_ARG&lt;WÏ_x0003_AAºä»ã_x001F__x0001_Af^_x0002__x000D__x0001_Aü¡*³_x0001_A_x0003__x0004__x001E_f_x001A_i_x0002_Ayn¸G¦é_x0001_A§_x0017_fÛ_x0014_º_x0001_Aò_x001D_å;w_x0001_AcæÐ_x0014__x0001_A\wNi_x0001_A7û÷½s¨_x0001_As!U_x0001_A;nÃû_x0001_Aû_x001A_Ð'._x001C__x0001_Ary_x0004_&amp;b_x0001_AzÊ­å_x0011__x0001_ARG&lt;WÏ_x0003_AÛ@só_x0008_!_x0001_A¨_ãâ¬_x0001_Av_x000D_WEE_x0001_AB_x001C_¬ª,_x0002_A¤^Æ½÷__x0001_A,ÉCÿÅ_x0002_Ar°_x0019__x0013_do_x0001_AÕ_x0003_Ä£_x0013__x0001_A²L_x0006_	ë_x0003_A¨y«C'Á_x0001_Añ3¹+þ%_x0002_AµÛ¬f_x0001_AÙ»r_x0015_Cø_x0001_A_x0005_¬_x000D_øp_x0001_ALec&amp;_x0001_A×zv}Ký_x0003_AM¥ÁB_x001B__x0001_A`òë×)T_x0001_A~·8_x0005__x0008_½?_x0001_A6ó_x0018_¿0_x0002_A_x0002__x000C__x0006_Êoo_x0001_A"ð_x000B__x0008_â\_x0001_AÕÂ_x001C_§_x0001_A_x0006__x0004__x0005_²_x000E__x0001_A«;`õ2_x0001_A_x001F_¢Ín_x0005_A1}| ¢³_x0001_A_x0012__x0008_»%å_x0001_A&gt;Øs:NW_x0005_AU6`ï_x0005_A­~_x0006__x0001_AFëê¼|_x0001_AÕ_x0003_ZwZ_x0001_AM,_x000B_­±ß_x0005_A_x0005_vBqp_x0001_AÉ2»+2_x0001_ALÄ=_x000D_Þ_x0005_A§5 ¼B_x0008__x0001_AhHä¡_x0005__x0002_A4¡Ð_x0011_jä_x0005_A_x0002__x001F_#_x0018__x0019__x0001_Aº¶÷Ñ_x0007__x0002_Af_x001E_Túq_x0005_Aù©¹ù*_x001F__x0001_Aùa_x000F_Z¢s_x0001_A'ÏðX±_x0001_A­ë_x0017_0ôµ_x0005_Auâñð® _x0001_Añ._x0019_	_x0018__x0002_Aä÷=ÍöE_x0001_A_x0004__x0005_?éÖÏ&amp;_x0004_AH$I¬ÿ_x0004_AYZé§(_x0001_AâbrÓ_x001E_(_x0001_A-Úí¢_x0002_A .µêm_x0001_Az@ÙÚ_x0001_A¤'Ü_S«_x0004_AD©°çþ7_x0001_A÷,µÆJ5_x0002_Aÿbë_x001B_ãg_x0001_A&amp;t#_x0014__x0015__x0001_AçÝÚn®__x0004_AìÐD_x0003_$_x0001_A-Ä3%ð_x0004_A~µTaþù_x0004_A¢BáËÅ²_x0002_AG?_x0011_Ñ%¦_x0004_A).tÆæ§_x0001_Aô_x0007_æ	Ôø_x0004_A_x0003__x0019_O_x0001_AbôËåQ_x0001_A©ñõ¥mY_x0001_AÍ9j,R_x0001_A(õù_x001C_@´_x0001_Aÿ6R_x0001_A9E_x0015_tQ_x0004_A?ieØqM_x0001_A¡ÑÒ4_x0001_A¹ÜÀ_x0016__x0014__x0001_Aõ_x000D_º¡D_x0002_AHªp_x0011__x0004__x0007_N_x0001_AÏfî®îû_x0004_A«_x0012_¤_x0006_ôz_x0001_A_x0007__x001F_9_x001E__x0001_A_x0013_¿°kv_x000D__x0002_AV_x001C_+fòâ_x0004_Aý&lt;Ê;³X_x0001_AÆ¨Beaç_x0004_A_x0019_×#Ùk_x000D__x0001_A7Ì¡Í$ò_x0004_Aúk_x0011_Î;%_x0002_A×d·_x0001_AËòi0{_x0001_AãFïhª_x0001_AdGY¼H_x000E__x0002_A~ ô_x000C__x0001_AÇìzLÏ_x0001_Aâ7½ïïÅ_x0001_Añ¬ê_x0011_X_x0001_A¸%Tª#ù_x0004_AmM«_x001F_ô_x000F__x0001_Aæ_x0011__x0003_õ}_x0001_Aa_x0002_&gt;a_x0001_A+_x001E_¡	%_x0002_A¢¨Ø_x0015__x0001_A[íTò_x0017__x001D__x0002_A}	'_x001B_Yé_x0001_A_x0016_È3¿:_x0001_A_x001B_§rã2_x0002_A½¹ì/W_x0002_A+»_x0005_)+_x0002_AS!x y_x0001_A_x0005__x0006_WMÁ_x0012_»_x0001_ADYe	_x0001_A	ÿ{Û_x0001_AHk,E«_x0001_A_x0019_=7.ß×_x0001_AÛÔ6ÖT_x0001_A{úX_x001E__x001F_G_x0001_A";Ô&gt;_x0007__x0001_A¤%Fn°À_x0002_Aæ© ù÷_x0001_AÎ_x0005_rèu_x0001_A×öb{Ý_x0001_A¬ðFÞã&gt;_x0002_ATG-&gt;Ë_x0004__x0001_AWÅFyæÈ_x0002_AÒoXB÷_x0005_An_x000C_õ86K_x0001_AÉAþ%]O_x0002_AJ_x0010_Û_x0003_zÇ_x0001_AÞ÷húY_x0001_A_x001D_Ás;_x001F__x0002_A}_x0005_=¬_x0001_A¥ì_x000B_q¿S_x0002_A5]B´*_x0001_A_x0008_(µÙ)_x0002_AC_x000D_{__x0001_Af^_x0002__x000D__x0001_AegéM2_x0002_AJÏ{5¬F_x0005_AÇ»)lgc_x0005_Aèw12_x0001_Az"_x0006__x0007_Íé_x0006_Amp¦_x0015_½_x000B__x0001_A%ÙÎ6GD_x0001_Af^_x0002__x000D__x0001_Aõ4C_x001B__x0014__x0001_AJ@0du_x0002_Ak·°ÂÃú_x0006_A	²½_x001C__x0003__x000D__x0002_Aå'_x0013_ØCp_x0006_A@ìB3N]_x0006_A_x0017_+©w_x0001_Ay)n&lt;BÒ_x0001_AÀ(Ó²_x0006_Aý¸ÒÎÇ_x0001_A,¥WQo_x0006_A£9ùÀ_x0007_ç_x0006_A_x0007__x0017_piÆ_x0001_A_x0010_Ç:_x001D_h_x0006_A}V«&gt;_x0002_A0â cìß_x0001_AÆÊÃf_x001E_,_x0001_AÏ	õ_x0001__x0001_A_x0005_ÆF3)Q_x0001_AÐ»ÌSã4_x0001_AÎ^é_x000C_t_x0006_A_x0018_t&amp;_x000F_±_x0001_Ac§hó&gt;_x0002__x0001_AÃ@Q_x0002_V*_x0001_AþW¬Y7_x0001_Aç­_x0011_	¾Á_x0001_AOVþ´=¼_x0006_A_x0004_&amp;	_x001A__x0001_A_x0003__x0005_Ê`Îês_x0001_A¤·®_x0019_ _x0001_AË_x0010_ÿ_x000F_î_x0003_Aâá¦¢_x0002_Aÿe_x0003_8$ç_x0003_A)Ã^Ì¸à_x0001_A7_x0010__x0012_E_x0001_A_x0018_ý%± _x0003_A}ç_x0013_%_x0002_Ao_x000E__x001F_(L{_x0001_Ai_x0016_xS¥q_x0001_Aôü^7ë_x0001_Açy0Û¹ü_x0001_AOGº`,±_x0001_A!Om_x0001_S_x0002_A_x0005__x0004_êÓ_x0002_/_x0002_AÊSD_x0013__x000E_l_x0001_A_x0010_óy·£W_x0002_Aï9JÉà_x0001_A#34;[Å_x0002_Aö_x0002_&amp;zÈP_x0001_Aêwn-Þ_x0002_ABôÜáÞ_x0003_A)3zÖg_x0002_A@bA_x0005_µ__x0001_A_x0002_Æ¯sZ_x0003_A_x001E_* N9Ã_x0001_A_x0016__x0007__x0016_ßà_x0003_Aè¥XÄ»_x0002_A.)rk¸q_x0001_A±Å_x0008_ür_x0001_A¦{°_x0003__x0004__n_x0001_A_x001B_w[_x0013_Ak_x0001_AÛ@só_x0008_!_x0001_Awïù»Ý­_x0001_A[SÔ_x0007__x0001_AZOÌOP_x0001_A_x0013_^gv_x0012__x0002_A"_x000F_ÔÔj_x001F__x0001_A_x001E_Íû¬_x0002_A+Ì_x0015_?_x0002_AðëéÑ'_x0001_An)kë_x0003_A ß¸4_x0001_Aà¶_x001D_Þ9´_x0001_AÞÞXTË_x0001_A)Ýü_x0004__x0011__x0002_AÃ¾´i_x0001_AÜ#)51_x0002_A ÿÛ¶Õ_x0001_A Ò8J£_x000B__x0002_AG¤¶´J_x0001_A/_x0012_©£cM_x0001_AÍC,ý)O_x0001_AÌ(_x000C__x001D__x0011_/_x0001_Aè_x001D_áµ3_x0002_A¶Ì}_x0001_Aå)µMæ$_x0002_AG)k_x0001_fB_x0001_A³$W'Ö_x0001_AËË×äZ_x0003_AIG(pç_x0003_A*LB_x000D_«³_x0001_A_x0004__x0005_Ä×é-gk_x0001_AY9:ª_x0008_-_x0001_A_x0008_¬_x001B_µ_x0001_Alùñ¬n)_x0001_A·_x0012_¶Äè_x0001_A²¡ç&gt;_x0002_A_x0019_/RÙî_x0001_AEí±Øn_x0014__x0001_Aw_x000D_§QD_x0001_AZ¡¨¾_x0002_A?Ôv_x0012__x0002_A-_x0008_¢q£C_x0002_A7 ¿Æ#ÿ_x0001_AB +ºA_x0002_AÔ:Fò:_x0001_A,Ï^_x0019_iC_x0002_Aµ	w£_x0006__x0001_A²Zhç¼4_x0002_A¹ì_x000D_qs	_x0001_AP_x0006_²£õ"_x0001_ABTóÂ@_x0001_A_x0017_éR¥â|_x0001_AB_x0003_'H_x0001_A_x000E_ô_x0015_¯_x0001_A\G*î©d_x0002_Aj÷_x0018_7_x0001_AÀôá\w_x0001_A:&lt;¦ÿq	_x0001_A_x001D__x001E__x001B_º_x001F__x0001_A¯ª½_x0011__x0006__x0002_Ay ãeã:_x0002_A&amp;_x0010_â_x0003__x0005_3ð_x0003_AÈÖÊlÌt_x0001_A_x0017_¨ÿ6çÀ_x0003_A&lt;Á3Õæ_x0003_Aì8þö&amp;_x0001_AÚ_x0014_I· è_x0003_A+/èõ½_x0001_AX8KR*_x0002_AÜÊ*£_x0001_A±B""_x0008__x0002_A5$¦®_x0001_ANñÕ?S_x0001_A_x0016_Íö:__x0003_AT_x000E_ãþÎ_x0003_Aü)DÚ_x0004_¹_x0001_A#¿_x000E_6_x0001_A¾_x0017_¨_x001A__x0001_A_x0005_ïè}g_x0003_A_x000E__x0005__x001B_GPo_x0001_AÁ_x000F_Þ{Ïi_x0001_A!æû.1_x0010__x0001_A1¾«ì¹_x0001_A_x001F__x000B__x001D_ðP_x0017__x0001_A1ó_x0016_£_x0011__x0002_A,Â1*]_x0001_Aúr¾E#î_x0001_AgÔJ!Þ_x0002_A_x0004_¤¬à_x0017_¿_x0002_A*Ë§±b_x0002_Aë67¾=_x0001_Aå}¨É_x0003_AÛ8Ê^_x0003__x001D__x0001_A_x0003__x0004__x0017_o_x0002_Þ±_x0003_AQ%t®+à_x0003_Ae¡:8±_x0013__x0002_A_x0011_nkËç=_x0001_Að»Ñ_x000F_-_x0002_A®nË|_x0001_AàÓ T]_x0001_AU4ã¿t_x0002_A~·8½?_x0001_AµZLì _x0001_A_x001F_?°p_x0016_D_x0001_AÕÆÆ¸µ_x0001_APv	È_x0001_A _x001F_iã_x0018__x0001_A_x0007_¬_x0001_AÜ#)51_x0002_A_x0016_È3¿:_x0001_A×¥þÒªo_x0003_AÉ_x0004_G}ñ_x0003_A_x0013_{S§`_x0001_Ar}yÄ«_x0001_A4)årAª_x0001_A_x0012_yX6ªV_x0001_A9)Òe_x0001_Azê_x0008__x0011__x0016__x0013__x0002_AV_x0014_;ô_x0003_Aý[Q({Â_x0001_A_x0017_Ö3Zbr_x0001_Ah:kIj?_x0002_A§_x0003__x0012_E(d_x0002_Aõñ_x0019_QÙM_x0001_AÍÙ´§_x0004__x0006_)_x0001_AÀ¢÷ö_x0018_Y_x0001_A&gt;éMtm×_x0001_A_x001F_ _x0015_]	_x0002_A~ê#_x001C_À_x0002_Aa%|¹2[_x0001_A®cäZÑ_x0004_A»Oø_x0001_y_x0001_AH_x001E_`Ë(_x0016__x0002_Ahëc`?²_x0001_AÐ¥çÒ_x0001_A*\tý¾_x0002_AÚC7/¸¾_x0001_AÌ+Î7_x0001_Ag_x0003_[èX_x0001_A4¨:Ð®§_x0002_AMÃ½ó_x0004_AWI_x0005__x0010_U_x0001_A9rîï_x0004_A%bl²[_x0001_A,-1Ýº_x0002__x0003_A,PX_x001E__x0001_AÐN_x001C_[ß_x001F__x0001_Ao_x000F_è_x0004_Al³·T_x0011__x0001_A_x0011__x001C_M _x0002_AöáÊ×o_x0001_AÏrh_x000F_Ó_x0012__x0001_Að_x0013_ã_x0007_k¯_x0001_A/Ý|(_x0001_Aün²S|Ý_x0004_AÌcxª_x0004_A_x0004__x0005_g_x0003_[èX_x0001_A@è_x000E_î«Þ_x0001_A_x0008_mÒH_x0010_P_x0001_Aµ_x0017_È1+_x0001_AF¹NNK_x0001_AìQ_x0006_ói_x0001_A gl_x0010_TX_x0001_AÚUD/O_x0001_Að_x000C_+^ñ±_x0001_Aö¦Êoa_x0003__x0002_A_x001F__x001A_I"_x0001_A_x0001_Å_x0004__x0003__x001A__x0001_A_x0016_}9H_x0018_Ý_x0004_Aí_x0015_¸_x001D__x0001_AA_x0015_"W_x0001_A_x0006__x000C_bZñ_x0004_A_x0015_¤S!_x0001_AÊ1õ¡_x0001_AÆåwr_x0006_Û_x0004_AÀ?c6p_x0002_AUlH*_x001F_ï_x0001_A__x0016_ÔwæÀ_x0001_AkZ=ÿ_x0001_A³ßü w_x0004_Añyëmõ_x0001_A±£¬_x000E_ió_x0004_AÍµ,ïÇ_x0004_A¿ÝO_x000C__x0001_AG_x0015_üFDÏ_x0001_A,D¨[T_x0002_AA2Óñ_x0001_A_x000E_+Rj_x0005__x0006_õ_x0016__x0001_A5_x0010_Þúß_x0018__x0002_AÔaËÈ%_x0001_AÊ§_x001C__x0001_AË_x0002_.kå_x0002_A_x0004_ð_x0008_dÙ_x0014__x0002_A0·iÞÑ_x001D__x0001_A_x0014_Ak¹_x0012_m_x0001_ABy_x0014_P_x0003__x0001_A¨ä Xå_x0005_A¼_x0001_Þ_x0004_¦E_x0001_A÷U,ÖÅ_x0005_AwjeùÍ&lt;_x0001_A2_x0014_)_x000B__x001F_r_x0001_A)3zÖg_x0002_AýCE2Â9_x0001_AAß©¹¨B_x0001_A&amp;í_x000B_Ó_x0008__x0002_AvUÐ_x001F__x0001_A²Ó_x000C_×	«_x0001_A¸%Tª#ù_x0005_A³_x0013__x0018_M_x000F_0_x0001_A5Ó¦2ôD_x0001_A_x001E_ìË:ñ+_x0002_AïBJ6_x0001_Aª_x0010_XÆ¥R_x0001_ASEáh¯_x0001_A»LïOö/_x0001_Aµv_x0006_n4_x000F__x0001_AzÆïþ_x0001_A_x0005_ÂäMr_x0001_AÞ_x0010_@_x0007__x001A___x0001_A_x0003__x0005_kÊ_x001F_äD³_x0001_A_x0016_^Ç*_x0001_Aûj&lt;ÙP_x0016__x0002_A _x000C_æUï­_x0003_A&amp;_x000F_-«,ÿ_x0003_A-}_x0005__x0005_à_x0001_A«_x0007_ÒëBÛ_x0001_AY0Ð]&amp;_x0001_Aw_x000C_¥êo_x0001_AD©°çþ7_x0001_AÏ_x0001_Ú_x000D_$$_x0001_Am·_x0004_N:_x0001_A7Ç!&gt;_x0002_µ_x0002_A_x0004_SæUÍ_x0001_A,_x0007_L_x0012_Î¯_x0001_A+_x0012_¯_x000F_Ã_x0001_A|ôiÎ_x0003_A	Áñ&amp;_x000E__x0002_AgÖ_x0016_8I_x0001_AÁÚåÀë_x0003_Ang6û2+_x0001_A:ÖlÝ_x000B__x001B__x0002_A[ÍBõÚE_x0002_A×´eêÏø_x0003_Avz,¬_x0001_Av_x0003_Ò_x001D_°¥_x0001_A]_Ôòl_x0011__x0001_AbÏC&gt;N3_x0001_A/FC¨cÊ_x0003_Aö_x0002__x0002_z+_x0001_A;(½_x0019__x0002_AëêøH	_x000B_Üy_x0001_A4½2_x0008_½_x0001_A·_x0007_âéNT_x0001_AÕ	Ä£_x0013__x0001_AMãè_x0017__x0001_AÔã#_x001A_ó_x001A__x0001_A=FT0ÃH_x0002_AP¬Ã^t½_x0002_AÑY_x0018__x000B__x0002_A,º_x0011_öy_x0001_A_x000E_Èd_x0002__x001D__x0005__x0003_Aæ,m©_x001D__x0002_A~ ô_x000C__x0001_A_x0004_ë[s[_x0002_Aõ«ÌÎ¬A_x0001_A õ?&lt;U_x0014__x0002_AñÎK_x0006__x0006__x0001_A¿â#zÿa_x0001_Axý¢W;_x0001_AvÜÍ;!_x0001_Aéyö»R_x0001_A®Åòøxç_x0001_AË0}_x000E_uï	Ac(':æ_x0001_AH$I¬ÿ	A·¼¶L¬_x0001_A=_x001F_xñn_x0001_AÁÈÁí_x000D__x0001_A±P+ç	A_x000E_!|B_x0001_AQ;±nui_x0001_Alùñ¬n)_x0001_A_x0006__x0008_ízþ7!_x0002_AÖ_x0010_n"%_x0016__x0001_Ac§hó&gt;_x0002__x0001_A´u3ôvK_x0001_AÅâªëY_x001E__x0002_At_x0010_(P_x0001__x0002_A&gt;VrZ0_x001A__x0006_A_x0003_p_x0001_èÄ_x0001_A¤ã_x001B_°¯Î_x0002_A)ä¥î_x0006_A&amp;ä&amp;lÏÏ_x0001_A&amp;s7¿#_x0001_Aô`_x001F__x000D_A+_x0001_A_x0008_û÷ çþ_x0006_AmG&gt;-W_x0001_Aç_x0005_lk_x000F_Ü_x0006_A°dùG=«_x0001_A¬î¬Ë_x0003__x0003_ABEìÆ_x0002_AÜHhÖ_x0002__x0002_A !ÒÕáõ_x0001_A_x0004_ÿ&lt;LR_x0002_A4.8à_x000D__x0002_AVH_x0005_ 5_x0006_A_x001F_¦Ô³üà_x0006_A­_x000D_H¿(_x0001_AÐB	{äø_x0006_A_x0008_äEÏûV_x0001_Aq_x0007__x0010_ü_x0001_AÒ={¹c_x0001_A1íOé_x001B_¶_x0001_AÊÝ*ü_x0005_	ãP_x0001_AX¾ÛÚ_x0005_A'ÌÇò`_x0001_A8ß_x000E_!°_x0001_A.0ðà_x0001_AÜHhÖ_x0002__x0002_Als_x0003_Ø_x000F__x0001_AO4ì_x001C_R:_x0001_AÆòêµ_x0007__x0001_AØE8q&amp;d_x0001_A$_x001C_)üJ_x0005_AóÊ_x001D_Ôo_x0001_AÜ£	¬4_x0001_AÜÊ*£_x0001_ApÜ8kj/_x0001_AvjÍèÒm_x0001_A_x0015__x0012__x0017_ÓÞ_x0001_A&amp;bì_x0008_æ_x0001_Aós_x0014__x0002_A 7?	³_x0001_AWï¤:5_x0001_An_x000C_õ86K_x0001_A_x0006_|(lâC_x0001_A_x0001_^:Â]p_x0002_Aÿ_x0004_åT0_x0001_ASºý×VZ_x0001_AÛ.4_x000E__x0002_A0·iÞÑ_x001D__x0001_A_x000C_*GW_x0001_A_x0014_Ju{_x0002_A_x001C_8c~_x0008__x0001_AÝÊg±_x0004__x0001_A_x0004__x0005_ha|_x0014_4_x0002_AéNlºE²_x0004_A@Ém'_x0008_`_x0001_Aª!._x0002_AØE8q&amp;d_x0001_AéU§ 8_x0001_A¯@DÁ_x0008__x0002_Ak_x001A_¿Qî_x0001_Aj8·Å!_x0013__x0001_A:ÿZë_x0002_A_x001F_¡«p_x0001_A;»_x0005_Pÿ_x0004_A\Õi8/_x0015__x0002_A)H_x0019_W4_x0001_AvZ+®¹Ü_x0001_A_x000B_ÈßIàÊ_x0001_A_x0003_#_j_x000E__x0002_AF¦_x0014___x0005_Ñ_x0001_A÷L&lt;áØ_x0001_Au±îj_x0013__x0001_A[:+ô/_x0002_A¿_x0004_ìü×t_x0002_AºlÖ¢¹Q_x0002_A¸5WWb_x0001_A®ü_x000B__x0018_zo_x0001_ABàÍ_x0019_m_x0002_A§_x0017_fÛ_x0014_º_x0001_A:¿_x0015_¡_x0001_AX®áÝ_x0001_AoÀ`Ò`«_x0001_AâøV£¢9_x0002_AMöD_x0004__x0005_«Ì_x0001_ARnu5÷×_x0001_A*õ.`NÁ_x0001_Aö2!{¹_x0001_A_x0016_}9H_x0018_Ý_x0004_A_©³H+_x001C__x0001_Aä_x0001_X¯)_x001B__x0001_A,-1Ýº_x0002__x0003_AÕÆÆ¸µ_x0001_Ao_x0012_y_x0013_ú_x0004_A_x0017_Ä¼oå_x0001_A_x0005_åß_x0018__x001C_`_x0001_A_x001A_^@Á_x0018__x0001_A_x0005_û÷ çþ_x0004_AM¡ñ­ú_x001E__x0001_A:ÿ£íKk_x0001_A_x0003_å#Í£_x0002_AÎPÂ_x000E_ó$_x0002_AêÁýÒJ_x0002_Aä5öeI@_x0001_AÙþH¬Ü_x0013__x0001_Aïâ59_x000D__x0013__x0001_A_x000C_èL,§_x0001_A®UHé5}_x0001_AÀsWýý_x000C__x0002_A_x0004_4ix¬_x0001_A&lt;í"ÂYî_x0004_Al9._x0010__x0014__x0001_Aw¤G-_x0001_A¼[Õ¡Ð_x001E__x0001_AvZ+®¹Ü_x0001_A_x0007_:{ºóú_x0004_A	_x000B_²ªY_x0002_AOÂÿ	A%kk¨]b_x0001_AÈüTýµl	A/_x0018_vÅO\_x0001_A±_x0017_r[Ìe_x0002_A5vHà	A1¾«ì¹_x0001_Aº¶÷Ñ_x0007__x0002_A_x001B_Îv!jð	AuQYaÍ_x0008__x0002_Aõì«0H_x0002_AùY=Í·	A5'Â¥WÏ	AòÏ_x0001_#_x0002_A`¿@Ñ{5_x0002_A`º_x0005_êÙÝ	A¦OØi_x0010__x0002_AåHþ_x0018_æB_x0001_ALs¹_x000B_m_x0006__x0001_AO®A«ÿ_x0006__x0002_A_x0004_ë[s[_x0002_A_x000C_ 1^ê	A gè!l_x0001_A@ÅvåY_x0001_A&amp;ä&amp;lÏÏ_x0001_Að_x0013_ã_x0007_k¯_x0001_A¶É_x0003__x001D_ôý	A÷°&amp;_x0012_C_x0002_AN!5ÿ_x0015_&lt;_x0002_Aë©ôeF_x0001_A_x0014_tQ:_x0006__x0007_á,_x0001_A&amp;½ßr_x000C__x0002_Ad`³ì¤h_x0006_A¼³Z¡_x0006_Aä§#¯_x0002_AÞ?¿þ_x0001_A.Q!)?_x0004__x0001_AÔ(9{z(_x0006_A_x0011_í&amp;åØ_x0001_Ay_x0003_Rhr¼_x0006_AdÖESmã_x0006_AÃ@1^U~_x0001_A.å"_x0019_íß_x0006_A9{è»ë_x0016__x0001_Aízop_x0001_AY÷÷î_x0006__x0001_A[U[HÚI_x0001_A2O&lt; ù°_x0006_A·x#'_x0002__x0001_Al9._x0010__x0014__x0001_AÎUW_x0013__x0001_A_x0015_M"¾+Ï_x0001_At__x000E__x0015_Á_x001C__x0002_A3é4nõß_x0006_Ah@ÄP__x0001_A:ÿZë_x0002_AÓG8©F._x0001_A&lt;æ¯\_x0001_A^j[+Ú_x0006_AéK?_x0012__x0014__x0001_Av¥}_x0005_u&gt;_x0002_ALG_x0016_§|_x0001_A_x0003__x000F__x000E_ô_x0015_¯_x0001_AäUzN_x0001_A»©ÃËÆ_x0001_A_x0001_ÞAÆq_x0010__x0001_AÊ89eD_x0001_A_x000F_MK²0Á_x0001_A_x000B_$_x001C__x0015__x0001_Aï_x0016_C_x0008_Ð_x0001_AßË²}X_x0001_A_x0005_ñãCéà_x0003_AlK_x001F_w_x0001_Ao_x0010_¶[!V_x0001_A^_x001B_¦´­9_x0001_A¨®?0¼q_x0001_Aèû£_x0008_ÐQ_x0001_A¹ì_x000D_qs	_x0001_A_x000C_|áö2_x0002_A$Âv½_x0001_A¬&amp;îÄ§h_x0001_AÚ#*D­¯_x0001_AscÉ±"Ó_x0001_At5QÍ_x0017__x0001_A¬¡Õ_x000D__x0002_A_x0008_q½u¾1_x0002_A$oU _x0007_o_x0001_A_x0004_}¨O+£_x0001_A¼w_x0012_%_x0006__x0014__x0002_AÖBÇC¼_x0002_A&amp;To¥ß_x0001_AhÆáÒO*_x0001_AÅÞ_x0004__x0001_A!øÄ_x0013__x0006__x0007_ú^_x0001_AhÅgRX_x0006_A`äµ_x0003__x0017_D_x0001_AÓ´Ót_x0005_r_x0001_A@Ó8 ú_x0001_AAË¿Ø&gt;_x0002_A_x0004_ë[s[_x0002_AX`%F&gt;"_x0002_A¤1¿÷hÌ_x0001_Aìã_x0017_/t)_x0001_AH_x0014_âý_x0015__x0001_A_x000B__x0002_uó_x0006_AK_x001F_¦wÆ¤_x0001_AX) 2û_x0006_A³J_x0007_½_x0004_]_x0002_AvN _x0017__x0002_â_x0001_Añ._x0019_	_x0018__x0002_AÉE¨Àp_x0002_Ac~²·éN_x0006_AQå_x001B_9Ó¦_x0001_AÞQ£¼õ_x0006_AÀïZD_x0001_A®j3Öü_x0001_A_x0013_ ïÉn_x0001_A Ü_x0004_{ób_x0001_As_x0015_åh		_x0002_Ax'¶1¹1_x0001_A)_x000B_h¸Ù¸_x0001_A³_x0015_ Ø	_x0002_A,DéÞÐ_x0001_A7N_x0001_8a_x0006_A¼)¤+1_x0001_A_x0005__x0008_°¸Än_x0001_AÍó_x0007_*6_x0001_AìRîÙùµ_x0001_A3_x000C__x0008_A£®_x0002_Adomf²w_x0001_Aô9A¥å_x0005_AOk[Q_x0002_A_x0013_zÂ»ÄE_x0002_Aµv_x0008_n4_x000F__x0001_A`_x0004_	_x0003_J_x0001_Ak¶6+#Ý_x0005_A_x0011_=_x0004_Ngå_x0005_A¡ÔÒãû_x0001_A_x000E_ó¨Nê&lt;_x0001_Ac_x0007_qü)_x0001_A³h3£4_x0002_Aô6°y_x0007_m_x0001_A¤*â `_x0001_AÑc¢`j)_x0001_AìRÏî_x001D_3_x0001_AE_x0002_ãDï_x0005_A_x0006__x0016_&lt;µÌÞ_x0001_A×ÖØ_x000B___x0001_A@_x0019_ç_x0019_¤C_x0001_A²#0%_x0001_An_x000C_õ86K_x0001_Aëòx9Âù_x0005_AÒ_x001B_û_x0003__x0001_A+_x000F__x000E_VOt_x0001_ADVø_x001A_ú5_x0002_A_x0003_G­¯_x001C_x_x0001_A_x001B_÷«_x0007__x0008__x0018__x0015__x0002_A´µ\ _x0004__x0001_A6zU_x0001_AbNê8_x0001_A#-hpC5_x0002_A£_x0011_§£¬_x0001_AÊÌ?V'¯_x0007_A*Âì7±_x0002_AÞQ£¼õ_x0007_A_x001D_ù ñ`_x0001_AK¯C8¨_x0007_AÒ4ö³_x001B__x0005__x0002_AX_x0017_2ñr_x0001_AU6`ï_x0007_AüÝù_x0001_AÖÔY_x0001__x0012_4_x0001_AÄùmsÆÒ_x0001_AÊSD_x0013__x000E_l_x0001_AÉI_Í_x0007_A!O¼õ\_x0007_Aîö+ã_x0001_A_x0004_}¨O+£_x0001_A_x0003_¨çÿv_x0003__x0002_Ap{ü&amp;Uí_x0007_AqÙ­`Êõ_x0001_AO4_x0012__x0017_Ê\_x0001_A·y:³_x0014__x0001_AñÊC!_x0001_AäCq_x0018__x0002_z_x0001_Afx=æ_x0005__x0001_A§¸P_x0006__x0002_AÞp*&amp;_x0004_D_x0001_A_x0004__x0005_þæÖPOþ_x0001_A_x0003_º¬_x000D_[_x0001_A_x000D_1ôd_x001F__x0001_AG.ò¬ót_x0001_AR;/Òh_x0001_A»xÄ¸@Z_x0002_A´u3ôvK_x0001_Ar¹_x0010__x000B_[s_x0001_A&gt;éMtm×_x0001_A*hM¼_x0001_A_x0017__x0015_RäJ_x0001_As_x001F_?1_x0002_Ag_x0013_1¤_x0001_A(r°Î_x000F_1_x0001_Aîcg_x001B_ß__x0004_A_x0001_,ëF_x0001_A¦_x0013_Ë&lt;qA_x0002_Asú·q_x0001_AÛ!Ïmö_x0001_A_x0006_³®ï_x0012__x0001_ASxû_'_x0001_AÆº-G_x0002_A4³Áú)_x0002_AÕ©0¨g_x0001_A#¿_x000E_6_x0001_AH_x0016_&gt;4ýà_x0004_A)úe_x0001_A¹wv_x0012__x001E_º_x0004_A¹¾±(_x0002_AY×äuyÖ_x0004_AÃ:1M_x0019_w_x0001_AgêBO_x0003__x0004_s_x0001_A·5µnßË_x0001_A¡ÔÒãû_x0001_Am,Q²-_x0001_AÚ_x0014_I· è_x0003_A NS_x0001_AÜuÿåY_x0001_A\­¬ÿå_x0003_A3_x000C__x0004_A£®_x0002_A÷Å¤£ë¥_x0003_A Óí¹-_x0002_AÙ_x0019__x0003_£â_x0001_AD©°çþ7_x0001_ARë!K_x0001_AYo¶öã_x0001_Aþ:É_x0008__x0011__x0006__x0001_AÊ`Îês_x0001_A_x0006_¤~_x001C_iÓ_x0002_Au_x001E_´Áï_x0001_AüF(¹ _x0001_Ayù_x0011_Ô°W_x0003_An5Qr%_x0001_AËòi0{_x0001_AÔÕ_x0014_2è_x0003_AÍMÐ_x0008_9_x0001_A×¬£À_x001E_o_x0001_AÆ._x000C__x0002_Aq¸Rï_x001C__x0001_AºEvZë_x0001_A,[ßo-o_x0002_AÔygaY_x0001_A£_x0011_§£¬_x0001_A_x0006_	X8KR*_x0002_A_x0003_`Æ_x0015_c«_x0002_AÛ_x0016_á¤¨¬_x0001_Aëæ_x000B_(_x000D__x0001_Aõd×z'_x0001_A)a#_x0004_Î_x0006_AÐì_x001C_ç^_x0001_A_x001C_8c~_x0008__x0001_AX½@ì}_x0001_AÐ:uø^_x0006_A£túôø_x0001_AêÂX_x0007_o_x0006_AÒ4ö³_x001B__x0005__x0002_A5ÉèKCä_x0006_AÁiØp_x0005__x000D__x0002_AR_x0005_x_x0010__x000F_ _x0001_AáñæÍ|E_x0001_AÇ_x0007_&amp;ä_x000C__x0001_AVÐDf_x000E_2_x0001_A_x0019_úJÅñ]_x0002_A_x0004_cgåjE_x0002_AJ³ÐE_x0001_Aëæøó¾_x0001_A&amp;_x000F__x001A__x0001_A_x0005_,pe_x0002_AbÏC&gt;N3_x0001_AI_x0014_aÛ_x000F__x0002_AaaÞ_x0017__x001C__x0006_Að=hÃ)¼_x0006_A:ÿZë_x0002_A_x0004_»®}ßå_x0006_A»_x0017__x0004__x0005_X_x0011__x0002_Aæ­ã ¬"_x0001_A?U¦d_x0001_A¥t$ _x0002_AÃ¬_x0011_Óéª_x0001_Aé_x0004_í_x0016_/n_x0001_Aþñ_x0005_z_x0004_A¯¶ºñ`_x0002_AÇ&lt;`['9_x0001_AÛÓÔÝÓ_x0001_A­ÞZ_x0010_¬_x0001_ANñÕ?S_x0001_A_x0006_ú_x0010_*©_x0002_AÅä_x0008__x001C_Mh_x0001_At_x0010_(P_x0001__x0002_AtÙc¼ÕÝ_x0001_AÊw6_x000B_.ð_x0004_AZê6±n_x0002_AÆÊÃf_x001E_,_x0001_Aà_x0003_1¾	_x0001_A_x0008_7Â1_x0002_A¶Ì}_x0001_A|w¢aV_x0001_A6Ùè£¨ñ_x0001_Aè¹Aø0_x0001_A4®êi_x0001_A_x0014_}Rá®_x0001_Anÿ_x0004__x0001_A¯¶ºñ`_x0002_A¼hÚ_x000B_ªý_x0001_ABóï+:y_x0001_A!º±3Æ_x0002_A_x0003__x0004_É |·9_x0001_Açû¸_x0008__x0001_ARùõÒ_x0002_AÅ9¸_ö_x0003_A)_x0008_¹ì_x0003_A#_x0008_gãM_x0002_A®6$Û¬a_x0001_AÂé/q_x0002_AýCE2Â9_x0001_Aª ÷©_x0001_AÙ²äJ_x0001_Aõ?"]ÔÑ_x0001_Aèi_x0008_³_x0001_AÍ\äÖéí_x0003_A_úL_x0004_ã¨_x0003_A_x0018__x0003_Dó_x0001_A¿Þè_x001B_vi_x0001_Agª¡íG_x0001_AD­¶_x001A_'_x0001_A	ZfXI_x0001_Awe±&gt;_x001A__x0002_AÑëÎ@_x0002_AZ±º}_x000D__x0010__x0002_A_x0016_ÖV[s¥_x0003_A»£L²_x0001_A&amp;ä&amp;lÏÏ_x0001_A®Ðù_x001C_®q_x0001_A½n°ÇW_x0001_AçÆÌJ_x0001_AbÀZ_x0001_A§÷_x000E_h~_x0001_AÅ¹S_x0003__x0004_~5_x0002_Ac(¥Õ_x0001_A#_x0008_gãM_x0002_AuÃÜ ¯_x0001_AMöD«Ì_x0001_A·v±ªÈX_x0002_ACvvùFt_x0002_Aª_x0014_ªUß´_x0001_AÊR_x0013__x001D_û_x0003_A_x0015_ÛlS"C_x0001_A_x000F_gG±_x0002_AìRîÙùµ_x0001_Af_x0007_§_x001B_gk_x0001_A²L_x0006_	ë_x0003_Aâ8dAeÅ_x0001_A&amp;ä&amp;lÏÏ_x0001_AFGU¦Íu_x0001_Ao&amp;ò~¯_x0001_AJÏ{5¬F_x0003_A},¸6X?_x0001_Ap6_x000F_Þ³_x0001_AèÉ+ó_x0001_AÀ(Ó²_x0003_Aë:`nÊ_x0001_AÜÊ*£_x0001_AÿÔræö_x0003_A9èf_x0001_AM,)ªj_x0003_A®þ&gt;ö_x0001_A{\¾ú`_x0001_AR;/Òh_x0001_AK®*¼ó_x0003_A_x0004__x0008_¥0_x0001_Adx_x0003_ºÞñ_x0004_A_x0006_îÝ¤Â_x0005__x0002_AAw&amp;óÛÔ_x0001_Ak»_x0005_¯_x0006__x0002_A:ÖlÝ_x000B__x001B__x0002_A_x0017_5«§À_x0001_A$ñÞóY£_x0001_A*R1i	_x0001_AK¯C8¨_x0004_AUmë_x000B__x0002_Aó_x0003_Ô_x0008__x0008__x0001_AO0U\¦b_x0001_Aç	h_x0008__x0001_A¢º'±5_x0001__x0002_A/ú_x0001_ìç_x0001_A,D¨[T_x0002_AÂé/q_x0002_A»w_x001A_¬^_x0001_A]d®u_x0001_Aõ_x0007__x0003_²n_x0001_AxÃi¢6_x0002_A&lt;ª©=0_x0002_Aë&amp;Ú£[â_x0004_A}lÐ©_x0001_AF?N_x0018_eJ_x0001_Ao¶Ôt_x0001_Añ³|q­5_x0002_AÔ¶¼3BÝ_x0001_A_x0013_¿°kv_x000D__x0002_A6K·PÏ_x0002_Aà)q±_x0003__x0004_Ü'_x0002_AÞ_x0010_´¢_x0001_A÷É§u«+_x0001_A¨×-3Jg_x0001_A1§½}Í_x0003_A$Kí©i³_x0002_A\_x001C_¾A4_x0001_AþT_x001F__x0011__x0001_A(õù_x001C_@´_x0001_AF?N_x0018_eJ_x0001_A;x_x0017_ZÄ_x0016__x0001_A_x0004__x001F_9_x001E__x0001_A!ëÅrVq_x0001_Aå'_x0013_ØCp_x0003_Aút³_x0017_(_x0003__x0002_Aô,ÄÇ©Z_x0001_AØ_ó÷#b_x0003_A¬ÌâÏ!_x0001_A_x0004_Æè_x001B_-_x0001_A_x000E_Úô)5÷_x0001_AÕei_x000D_q_x0001_AJ_x001C_'Ò_x0001_AñS_x0013_U¢_x0001_Aòç;ÛIo_x0003_AÝ½m÷_x001F__x0002_AyaÄßÉ _x0001_A&amp;_x0010_â3ð_x0003_AûE¢_x001F_?_x0001_A-/þ§_x0001_A_x0006_ü3ª_x0003_A_x000E__x0004__x001B_GPo_x0001_A~ÓiGGq_x0001_A_x0003__x0005_\g	!Ëú_x0001_AÊSD_x0013__x000E_l_x0001_AÂ\H7ã4_x0001_A2$Á)å¤_x0003_A A«_x0006_éu_x0001_AzÅ¤áQ_x0001_A_x001D_iÐUò_x0001_AÈ0{­_x0001_A¹V¥1g _x0001_A®Ðù_x001C_®q_x0001_ALÔ_x000C_~(u_x0001_Aá_x0008__x0004_Å§_x0001_AP±´4_x001A_m_x0001_AÆ7æ&amp;Ì_x000B__x0001_Aa_x0016_-­_x0003_A_x0005_çitD_x0002_A§_x0001_ÖN©_x0003_A?ieØqM_x0001_Aós_x0014__x0002_Aìæõ_x0003_Aç_x0015_#_x001E_õ_x0003_AµËº&lt;)*_x0002_AG)k_x0001_fB_x0001_AÎ_x0003_rèu_x0001_Aº'ò¥_x001E__x0003_AÔ· ¬LC_x0001_AÜÓÓÀ;_x0001_A²Í©wä_x0003_A£7pÍî_x0003_AÙITí_x0010__x0001_A©(p_x0008_Wd_x0001_AVç_x0007__x0008__x0011_$_x000F__x0001_AÿÔræö_x0008_Aº¶0_x0005__x001C__x0002__x0001_AÉ¨9_x0010_ù_x0001_AÞÞXTË_x0001_A²_x001F_íïÛ_x0001_A_x0008_p_x0019_z_x0013__x0001_Aþã·z_x0013__x0001_Aþã±ùä_x0008_Ac_x0012_}¥_x0006_Ü_x0008_AQ_x0019_)½Ð_x0001_Az¿_x0012__x0012_ó_x0001_AÿÈç_x0003__x0001_A*5Ù&lt;_x0001_A_x001D_LÖ_x001E_\_x0002_AUmë_x000B__x0002_AæVoÀ~G_x0001_A._x0008_Fß_x000F__x0002_AQ%t®+à_x0008_A®_x001D__x001F_)¤_x0002_AvjÍèÒm_x0001_A_x0012_Gþ,_x000F__x0002_Aó_x0007_§	}_x0003__x0001_A»KÐ_x000C__x0004_Ù_x0008_A[c_x001D_è/_x0001_AºÁ]¡r_x0006__x0001_A·_x0004_mÎÍ_x0001_A_x000E_34a_x0001_A;¸awâs_x0002_AÖeøËúå_x0008_AkÑ_x000D__x0011_x(_x0001_Ai©Ä6ò-_x0001_A_x0004__x0006_T_x000E_ãþÎ_x0004_A(õù_x001C_@´_x0001_Aï¿¢_x000F_ú_x0004_A½;ëEÉ_x0001_Ata_x001D_t._x001A__x0002_A ?_x0004__x0004_Ñ_x0015__x0002_A{o"bU_x0011__x0002_Aâ_x0018_N5±__x0001_A_x000F_úyÐ_x0001_ALEhÏOî_x0004_AÓí_x0011_|Ö_x0001_AFGU¦Íu_x0001_A_x0012__x0015_|ö_x0004_A¢¸dÎyA_x0002_AÐO@ÿX_x0001_A_x000F_áËÈQ_x0001_A__x0003_¦é0±_x0001_AÁË_x0008_^Ë'_x0001_A,¹Ác²Ò_x0004_AÓâo|qÁ_x0001_A_x0010_Ç:_x001D_h_x0004_Ail=íè_x0004_AÚÊ¯_x0006_ _x0001_A²Í©wä_x0004_AÅ9¸_ö_x0004_A/»÷_x0018_á_x0002_A_x0016_î¬ï0_x0014__x0001_A¶&gt;_x0005_÷)á_x0004_A²±c_x0001_AÕ½~(_x0001_A©»º_x0001_A§f	_x000B_Ö_x0004__x0002_A"_x000F_ÔÔj_x001F__x0001_Ad^ÛF_x0015__x0001_AëÆà Rä	A@Ç_x0010_×É_x0014__x0001_Aå_x0003_ûX¦_x0001_ABàÍ_x0019_m_x0002_Aí1£ßH²_x0001_AßvÚßju_x0002_AÕ_x0006_(_x000D_°_x0002_AC"_x000B_Kv¯_x0001_A©¤o_x0004__x001D__x0003__x0002_A¤9Î_x0007_Õ_x0008__x0002_A?Z¿j_x0002__x0002_A&amp;GÄ)J,_x0001_A`²&amp;Û_x0001_AøÁ¢Ê5*_x0001_A_x0006__x000D_ÕÔU_x001D__x0002_Az"Íé	A½r&lt;²7_x0002_A_x0005_âÒ¥{_x0001_Aß§££a_x0001_A+K´#{ _x0001_AmÞªó¤_x0001_A\_x0017__x001D_çéç	AØSæÚ¹_x0001_A@Ém'_x0008_`_x0001_AñS_x0013_U¢_x0001_A*DwW_x0001_A.}ö­Vf_x0001_AË{QÇª_x0001_Aë67¾=_x0001_A_x0006__x0007_Íèä_x001F_LY_x0001_Ak&gt;_x0008_Mn_x0006_A&lt;Ô´UA_x0002_A¥¹_x0007_i_x0004__x0002__x0001_Ax)N_x0006_A_x0005_rÑ/q_x0006_A!øÄ_x0013_ú^_x0001_A}ÎP·¿_x0001_AI¿_x0003_­J¯_x0001_AB_x0008_¨ÂF\_x0001_A@¯I_x0018_Ï_x0001_AóKvÁ`_x0001_AA_îVÛk_x0001_AÇZG¤©H_x0001_A BrkÕ0_x0002_A_x0013_&amp;íH^_x001A__x0001_A¯F_x0010_ôHØ_x0006_AðëéÑ'_x0001_AÎ^é_x000C_t_x0006_Aß§££a_x0001_A×Ë©S	_x0001_A¹K_x0005_à²a_x0001_A&gt;æEÂ§_x0004__x0002_Avú_x0011__x0002_AbNê8_x0001_AÁÄýZâ¡_x0001_AÉ¨9_x0010_ù_x0001_Aó_x001D_ÍS?ô_x0001_A:_x0017__x0012_ÿ_x0006_AW(_x0003_¶BA_x0001_AÍ&gt;=_x0001_A²»_x0001_z_x0004__x0007_µÝ_x0001_A_x0003_J_x001C_â0_x0001_AW_x0019_¯&gt;­_x001B__x0002_A_x0019_÷¯_x000E_±a_x0001_A_x0018__x0004_Dó_x0001_AË[c_x0003_ú_x0004_AeÌZ¬_x0012__x0001_A·_x000B_Tâä_x0004_Aü {FMô_x0004_Aµ_x0006__x0005_µ·_x0001_A34?«_x0005_³_x0001_A_x001E_£_x0019_i¾_x0001_AWmuãg_x0001_A!&gt;ÛJz_x0002_AÚë_x000B_z¦·_x0002_AmB_x0014_mæÌ_x0001_A4_x0011_³·V_x0004_A_x0006_wÀ¾ê_x0001_AÝý#/[F_x0001_A©§^­¨å_x0001_A×_x000F_¨t_x0001_A·v±ªÈX_x0002_AìP­_x0006__x0007_x_x0002_AÝ¢Õ^_x0001_A.äkà_x0006_d_x0001_AÝ3æ*oE_x0002_Alùñ¬n)_x0001_AQ;±nui_x0001_AXSéÐB§_x0004_AvDF_x0010__x0002_A¤?R+â_x0001_A¹d¿W_x0001_A_x0004__x0006__x0015_¦ìÒ_x000B__x0001_At_x0004_°j_x0001_AºðMå_x0001_A_x0006__x001F_9_x001E__x0001_A_x0003_*Â_x000C_zÇ_x0001_AÖ¡§X}É_x0001_A]_x000F__x0008_Ð_x001F_Û_x0004_AåS_x0015_¦¦_x0001_AØp kÒ§_x0001_AÙJ§åÌ^_x0001_A_x0013_þk©n_x0003__x0002_A9_x001E__x0007_þº_x0004_A.8]g_x0008__x0002_AU_x001E_éá ®_x0001_A_x0006_t·hÉ)_x0001_AÏ=¾öÖ_x0001_A_x0014_}Rá®_x0001_A_x0006_Æè_x001B_-_x0001_A	_x0012_V_x0001_AÞÝju_x0001_A)Ëk`½|_x0001_AUó&gt;®ß_x0001_Aö_x000E__x0014_]_x0001_A_x001E__x001F_öÏü_x0004_A2$Á)å¤_x0004_A_x001D_&lt;0¸O_x0001_Aò@+-_x0001_ANö*÷É_x0001_A×d·_x0001_A ½|Å_x0012_7_x0001_A¹ÓK¿t_x001C__x0002_A_x0005_Be_x0003__x0007_«_x0002_Að_x000C_+^ñ±_x0001_A_x0006_N;_x0003_Ü_x0001_AÖØvsö_x0001_A_x0010_óy·£W_x0002_A}ù	zö_x0001_AwQ×Òl_x0017__x0001_AC_x000D_{__x0001_AÌ[I_x0010_-D_x0002_A5lcÿ:Ô_x0003_A*÷un`_x0001_AÂ_x0019_¸ü4_x0001_A¤û¬ÏîÜ_x0001_A¤%Fn°À_x0002_A_x000B__x0002_uó_x0003_AÆ]mã_x0003_AÒ£ö?ý_x0001_Aqö_x000E_Ý_x0001_Aß´9_x0002_Aº¡ª_x000D_ÜY_x0001_A|_x0007_|_x0017__x0001_A÷_x0004_^_x001A_Ã_x0001_A_x0006_Âóo«_x0001_AiÆ¨¶_x0001_Aí¤ü_x0003__x000E_._x0002_AÃ_x0006__x0011_n*_x0002_A×_x0013_¸.¿_x0005__x0001_AXd_x0006_ _x0003_¢_x0001_AÉ_x0007_G}ñ_x0003_AhXÞÉÉ_x0001_A¹J_x0001_c_x0004__x0002_A¹D©_x000F_l_x0001_A_x0006_	¿ì_x0008__x001A_¸o_x0001_AiyÛ³è©_x0001_Aÿ%¹hêb_x0001_AKL_x0014_Õ(_x0001__x0002_A_x0011_ì_x001C__x000E__x001A__x001E__x0001_Aqn»5Äø_x0002_AY5þð_x000C_É_x0001_AsP(,@_x001E__x0002_A¸Ñ_x001D_Ð÷÷_x0006_ARw¾_x000B_§_x0007__x0002_A ß¸4_x0001_A¦Ké³F_x0017__x0001_A_x000D_1ôd_x001F__x0001_A_x000F__x0008_¬æ_x0008__x0002_A¸àV_x0013_)_x0001_AoÏàáÙ_x0006_A_x0017_2r¼B_x0002_AzRÞýU_x0001_ASxû_'_x0001_A_x0003_G­¯_x001C_x_x0001_A_x001D_@l:_x0002_A_x000C_èL,§_x0001_AîoÅ_x000C__x0004_¤_x0001_A0¬[Fð_x0001_A·!¯´d_x0001_ApÜ8kj/_x0001_A!b±Y_x0001_A=FT0ÃH_x0002_A¶wî_x0004__x001B__x000D__x0002_AC_x000D_{__x0001_ApN_x0018_áò_x0003__x0002_A_x0005_âÒ¥_x0004__x0005_{_x0001_A_x001D_Ø^%69_x0001_A7ÉlAêY_x0001_AÐ{Z_x0004_Aõ¥ñ¼Ú_x0004_AÊÝ*üãP_x0001_A.WYÊ_x000D_-_x0001_A_x0017_¨ÿ6çÀ_x0004_Aç_x0006_$ä='_x0001_A_x0007_¼1tf­_x0001_AH¥_x001F_Ñn_x000F__x0001_AæxH¶(©_x0004_AC_x0003_ø!_x0014_]_x0001_Aq®!¥±x_x0001_A_x0015_M"¾+Ï_x0001_Aßå{LÔ_x0004_AÅ_x001F_ÙÎ,t_x0001_A{7²(Ç_x0001_Au3_x000F_H¿_x0004_A'à,j_x000C__x0002_A_x0017__x0014__x0019_vp_x0001_A&gt;g_x0016_}zk_x0001_A_x0008_7Â1_x0002_Aæ­ã ¬"_x0001_A=köbýÿ_x0004_A _x0001_ã¸®w_x0001_AìRîÙùµ_x0001_A]S_x001B_!¸£_x0002_A;_x001E_U9_x0011__x0001_A.µ{ÚË&amp;_x0001_AÊoY¬Ï_x0001_A_x0006_Cu"_x0001_}_x0001_A_x0001__x0005_Ô6µÚ_x000C_ÿ@òüÒH:¦þ@rê%UÍþ@ÜP*&lt;Ýþ@&lt;©FÙÉþ@`{XIÄþ@²Ä_x0015_§þ@~+2GÅþ@Î$ÙÚþ@D_x0010_e®þ@®ì_x0015_È þ@H¦ÇpÓþ@_x0004_ +öþ@ _x000E_C£þ@ -U&amp;èþ@d)s*°þ@L4ÇüÅþ@\¯_x0012_¶þ@hÈ_x0010_¬þ@_x0004__x0012_	)«þ@R&gt;_x0017_»þ@²_x0016_B°¦þ@¾_x0005_|Å_x000C_Êþ@_x0001_±çyþ@¼±vS©þ@XI_x001F__x0001__x0007_¥þ@¢ý/M_x0002_Úþ@6t¾G³þ@2`Ñs_x0003_³þ@"ÿíÞþ@ÈN3ÜÌþ@ûïb_x0001__x0002_xþ@L_x0002_þú¬þ@¬ØÜ_x000F_¡þ@T_x000C__»æþ@ðàù)dþ@_x0004__x0011_}.åþ@Æ@À_x0006_?þ@5u_x0011__x000E_¤þ@_x001A_,¬;ªèþ@ô¤îc©þ@òM_x001A_0_x001F_½þ@_x001A_½t¯ú²þ@Ø(HZ¯þ@Ô¶ÝÃ©þ@_x0016__x001A_¡Y¨þ@òÞÀÏþ@"^¿!ºÇþ@lÜü)¤þ@"ðQ§¬þ@Ú×Ô¨þ@_x000C_ÉüÌö²þ@8j_x000E_£©þ@Rm_x000F_©Óþ@ìdj}þ@Î^_x0019__x000F_bÚþ@5;Îþ@,f_x0002_µ_x001C_¹þ@b±Õ-¦þ@ rm§^¬þ@Bþ_x0010__x0015_cþ@$7Âúãþ@N`ÏÅþ@_x0002__x0003_ÄÉ¡@­¸þ@ Ì^_x000D_cþ@_x0014_½YÓÓ·þ@¨ë_x001A__x001A_!Ëþ@°_x0007_ì°_x001F_þ@Þö®pþ@ñxK_x0015_Êþ@D&amp;)e_x0001_uþ@ô)gÕp¿þ@Ê}¥pÌ¬þ@_x0016_	 ¤þ@_x0018_e_x0015_hÈþ@«þ_x000F_3þ@,ã£n¨þ@jáýªþ@*Ä_x0002_$_x0004_Ðþ@|Õ«È¢þ@@LQ_x001E_¬þ@:±LËþ@ru_x0016_ &lt;þ@ÆX\Å"«þ@¬+_x000D_¶þ@Za±¬Êþ@lzho?àþ@ÎÁ_x000F_~_x001C_¸þ@4|»¥±þ@_x0014_#V(Qþ@_x0006_ëbëÆþ@æYCN1©þ@_x000E_ñ_x0012_ÒÈþ@ø_x0002__x0013_ãÏ©þ@^ÚïÝ_x0001__x0005_þ@ü&lt;câÕ¤þ@_x001A_´*z¿þ@À`_x0005_`«þ@ðhLLÕþ@¶;ï+:Áþ@n_x0017_ü_x0010_âvþ@Þ2°_x0011__x000C_¾þ@_x0010__x001B_±!Ò¢þ@ØÏ_x001D_Ñ´Îþ@_x0006_^_x0006_D_x000B_¯þ@Âm¿¿Eþ@_x0002_Y¹ºþ@_x001D__x001E_ìI²þ@*Ý¹þ@Ðs_x001E__x0011_¨þ@N~_x0017_£þ@fÒ±_x001C__x001C_Ëþ@V-yvþ@ØÙ3Áäþ@^&amp;m\JÔþ@Î_x001A_4_x001E__x000E_Áþ@jí_x0003_zÆáþ@®-âãµxþ@drd¾qþ@Â_'_x000D_\ìþ@P_x0011_éñj±þ@áå¼¦þ@|0_x001F_þ@_x0004_¤+_x0016_þ@bÊ0_x000E_¸þ@ÂÇR-Â´þ@_x0002__x0003__x000E_¾&amp;=Çþ@N}ÀÂ0¾þ@D±_x000B_G¤þ@_x001A_tAÎÆþ@fòÜÉÀþ@òÞÀÏþ@²m_x0017_@/¦þ@¼¾&lt;¢þ@¨5Íg"¯þ@«Q¦þ@"µ®.øþ@_x001C_üo_x001D_Æþ@0f¶pÀþ@*ùøA[Öþ@ÂRSTªþ@_x001E_ìîê«åþ@êÇÊ~þ@ÄÁx»¯þ@n2Ð*&lt;»þ@_x0014_Ñ_x0001__x0002_Öþ@,ÿ?k§Þþ@R_x001C_,ã©¢þ@Ü&gt;_x0006_«þ@_x001E_ª4Wþ@¤­jþ@L_x0004_Í$¼þ@ÞâÕL¤~þ@&gt;v:_x0005_¢þ@°Fê_x0016_þ@NcKÔ§yþ@_x0012_ÉHñ¿þ@^G_x0013__x0001__x0002_òºþ@ÐùCi­þ@F°µº_x001E_¼þ@_x0003_îY&amp;Þþ@²Æ_x000B_Òqþ@_x000E_KXúûþ@þ^?éþ@Ô_x0002_£­þ@8ÖJ®¼þ@Zz5sþ@®)_x000D_¦mªþ@_x0004__x000C_kjñþ@_x000C_RòTþ@þáV$Ëþ@6&lt;_x0011_Õ­Òþ@È_x001F_ÿW¾ªþ@Ö.©îÆþ@¶&gt;ÓNÐ¬þ@®Ã_x001E_@V¢þ@â#¸ðY´þ@ÞmZÜ_x001D_þ@°æ£¾¥¼þ@¤bÑ5áþ@.»ÉGÝþ@_x0018_¹zZuþ@_x0016_HF¥¬þ@à;_x0004_èþ@@|p'ù¾þ@:&gt;g}íþ@®)_x000D_¦mªþ@_x0010_Ã©;Ûþ@¡"{þ@_x0001__x0003_®¯Å¦³þ@RBÉ_½þ@®}	ü¨þ@_x0002_§ûÞåþ@Ò«o¸þ@èÔLÔ©²þ@^Æ:eÁþ@0{Â1o¼þ@FHÄrÊÊþ@~»¢tþ@rJ_x0015_ºþ@Í=à¸þ@_x001C_ùë­¼þ@Þ×^±©þ@&amp;_x0014_U_x0008_×þ@¤Bû2C©þ@2ýÈÏþ@`_x0003__x001B__x001C_þ@_x0005_ÍX_x0015_þ@8ô3_x0018_^ðþ@Ò«o¸þ@¾yA&amp;@uþ@êÁÇ¢þ@v&amp;o&gt;÷¸þ@ø¾ùJþ@´Ù,áþ@J)QMK¢þ@)x_x001B_Ë þ@¼}zÕy¶þ@Æ_x0016_D¤¡«þ@¾yA&amp;@uþ@`22_x0001__x0002_õÆþ@ö=_x0001_=w²þ@Ö8!&gt;þ@@î{];Ïþ@_x001B_ì4»þ@¨ßYt3©þ@pÄ_x001E_Z¬þ@Ð¨ÏÒþ@®ðap´þ@"K	_x0005_áÙþ@&amp;K£¯þ@R¾ë:¦þ@Ä|SÔÍÚþ@|_x0014_ä«þ@àÄ-Ïþ@úY%²Ëþ@_x000C_èéËOáþ@qPçþ@~Hw¸Üõþ@î{6	bÑþ@ÈíþI=«þ@¢mg]_x000C_þ@~ª6¥_x000E_Ïþ@¸_x0014_ú_x0005_:©þ@z_x0007_¹þ@_x0010_yì_x000D_+þ@Dïì¾þ@tmì«þ@4«¬_x0003_}»þ@X¹õDÍÖþ@à¨¶þ@B/ù_x000D_²þ@_x0003__x0005_N._x0003_Fµþ@_x001C_,_x000B_gÏþ@_x001A_L?ºOþ@2Ì_x000E_Kßáþ@_x0002_v¥á¼¡þ@÷5%´þ@è_x0017_P»¯®þ@Â_x0010_6_x0008_»þ@ ,_x0011_"«þ@ª_x0001_J÷Ç±þ@&amp;_x000D_ål·þ@î o¤Ýþ@_x001C_Õ_x0015_m°þ@_x0014_APº¶®þ@ Ì^_x000D_cþ@*Qô9ôßþ@40Q	Çþ@_x0004_2ô½þ@ZSÏªo§þ@:,§S®þ@YrØþ@àçEM¿þ@ö&lt;_x000E_eêþ@._x0006_þ@¾¡dAàþ@d(KÕþ@Ø£x3u¢þ@&lt;Zg|_x0004_¡þ@Z_x0015_1Ï§þ@Ææ¦ì Ñþ@à@_x001F_(âÍþ@^3_x0002__x0003_Sþ@&lt;iÀçÓþ@¤)ÞÔ´þ@j]ºFÉ¢þ@`_x0003__x001B__x001C_þ@ÑGþ@Z¡_x0002_Ù*ºþ@4Èìbkèþ@NR^II»þ@Úß;_x0018_Iªþ@Þ_x001F_ÖSÁþ@_x001E_ª4Wþ@L½å_x0001_Ö¹þ@¢{¼¬þ@_x001A_Á$_x0017_¢Óþ@è_x0017_æt¯þ@Ðï^þ@_x0008_eeØ_x000B_þ@ø×õtC­þ@·×_x0003_-¶þ@sÀ¬sþ@àïXQ¿þ@ÞJ%ö þ@R_x001C_,ã©¢þ@BÞ{zíþ@Ê:ÀQ_x0010_Öþ@T_x0010_½æ²©þ@~_,¼ØÍþ@fÙ,_x001F_¤þ@Î0õñWÉþ@¦F _¯ þ@_x000E_¾&amp;=Çþ@_x0001__x0002__x0004_;_x0003_ßgþ@TõQìÊþ@fk&gt;ZßÍþ@0FXHÏËþ@´·Ë*þ@ûDdo½þ@ +_x0014__x000E__x0018_®þ@²_x0004__x001E__x0003_&amp;®þ@¢ÉKÖIþ@ÌlqÊ³´þ@hÌ*uþ@îÉ?ÓÌþ@_x0016_Èñ_x001F_PÓþ@Ì^ûX_x0011_Îþ@$½º:¹¼þ@~Ãaïýþ@Zwj9âþ@Ã_x0004__x0010_þ@_x0002_B_x0011__x001E__x000E__x0002_ÿ@:XZæþ@Æ¯z§¸þ@"»Á_x001F_¡þ@Xq¿_x0006_íÀþ@_x001A_ c_¨ þ@¾ÇÇå_x0004_©þ@Pô¥CGsþ@&lt;àº/²þ@_x0001_¾ÔZ«þ@NE0x©þ@b_x0014_-_x0007_þ@fÕÔ£þ@ì]_x0011_{_x0001__x0003_x_x0001_ÿ@ré½_x0007_tÿþ@úøáòÝ þ@â}U¹XWþ@@"n]ü¼þ@ÖV»Ç+Wþ@t_x0007_üQòÉþ@TÜÏuíþ@È*Gþ@&lt;iÀçÓþ@ª(_x0006__x0014_VÝþ@¨¡f-wºþ@JóRð%°þ@Roè4þ@¢{¼¬þ@ÖçÈz!µþ@_x0016_f!B~þ@&lt;ûlØû´þ@_x0003_ðÅâMÆþ@@7x0L}þ@Z_x0018_½Ô`¥þ@d¤a_x0002_Ì©þ@_x0006__x000D_y­¾þ@V %67 þ@hT¤{·þ@DLo'þ@Ú#ÝÙÃÁþ@¢_x0005_ñýú¤þ@¹_x0004_Ihþ@pºm®Çnþ@0N¨¹Êþ@ÐÜ%¤*þ@_x0001__x0002_rJ_x0015_zt¨þ@hÛ4t³þ@|_x0004_ýJ¢þ@V'_x0010_·¸þ@ÞHÄDÆuþ@ÄC_x0018_þ@Z1ÈñÈþ@ðC¦Ù1þ@ìµ~g¢þ@à_x001C_$`|´þ@_x001C_üåmVþ@ü~^³_x0002_¹þ@l­Æ_x000B__x000E_©þ@r_x0007_ä©þ@À9_x0008__x0015_áþ@B_x0013_üËþ@ÜÃÌ;f¨þ@¸&amp;_x0008_ñ¤þ@^{¢ªþ@´'ò¼èþ@P(_x0012_+}»þ@_x0018_¬ýØ5Æþ@ÐÓ8_x0011_þ@_x0018_Ú_x0018_ÞÉþ@&lt;Ë§þ@p×ß(þ@¼)_x0017_¬zþ@_x0006__x0010_Ï&gt;?Ïþ@C!_x0010__x0006_²þ@@&lt;_x0019_ýÑzþ@:Û_x0016_¬6þ@ Ó\_x0015__x0004__x0005_.Èþ@ªó_x0002_àÉþ@^+æ®_x0016_³þ@¸ÞÓÔþ@Æ_x001E__x0001_¶íþ@¨_x001D_vI_x0007_©þ@_x0018_Ú_x0018_ÞÉþ@_x0002_6_x001A__x001C_óþ@ÚØ!nQþ@Ò_x0011_EÏ8Ðþ@|_x0004_qsP©þ@$[.qÜ´þ@ÈÆa²{þ@b_x001B_£þ@´ %¬(Ðþ@bÊ0_x000E_¸þ@_x001A_o¿Þ;þ@dÒ³ µþ@îk_x0003_þ@´N¤ÜRþ@¼±vS©þ@=(Ýí³þ@¾yA&amp;@uþ@&lt;qN4þ@_x0002_jâÞM¡þ@dj_x000C_kªþ@è QS&lt;áþ@Ôÿ_x0019_ñ:¥þ@_x0018__x0011_þ@èKp¯pþ@PÎ.vþ@h_x0019_ÊjTÕþ@_x0001__x0003_Ü£_x0011_ùO±þ@ Ø_x001A_uÂþ@/³~¶þ@ö=_x0001_=w²þ@èáhÉ_x000E_Ùþ@Dá_`oþ@VHóRX¬þ@"µ®.øþ@_x000E_¨Ô¼yþ@Hz*Gþ@|ï_x0003__x0003_ãÈþ@ÚóÁ_x0012_Óþ@_x0014_ú£ÝÁÏþ@ ×ýãæ¾þ@_x0016_g_x001E_L þ@^'_x0002_ùþ@_x0004_o_x001A__x0012_³þ@êh¨_x001D_¤þ@¸òÉ7¬þ@_x0001_Ú&gt;_x000D_Ûþ@d)s*°þ@@_x0001_Òñåþ@à_x0012_8yþ@j± êÀßþ@(æ|_x0011_ªþ@p_x0002_i_x001E__x0005_ïþ@¶g`ú_x0005_Ïþ@È[P_x0008_Çþ@28ñþ@òõ"ºþ@Þöd_x000C_W_x0002_ÿ@l0_x001F_¿_x0001__x0003_ÈÉþ@D(ãL®þ@Î_x001A_4_x001E__x000E_Áþ@Nn_x001B_\¿þ@Üø~Ô_x0016_­þ@^ç¤Tþ@à;_x0004_èþ@ÞHÄDÆuþ@¸bµhhüþ@0¹xÐ_x0010_¶þ@_x000C_L_x0003_Ç5¼þ@lO_x001E_ö¹þ@¨c|#þ@¨ßYt3©þ@²Ä§_x0002_×þ@ô'_x000F_aÇþ@B¤ÔÅ¦þ@°63_x0005_þ@l7CQUþ@¬~Â)¶°þ@÷Q°mþ@¾s@jþ@V½nÃ_x0003_þ@²DË¨þ@¤*úR¯þ@JÕ!Iº~þ@Ü6Eèøºþ@!|Ì_x001D_Óþ@°äDÐ¯þ@_x000C_h£ð®þ@~_x0018__x0002__ þ@ì\-6ßþ@_x0001__x0003_jÏË\åþ@Ð/ïQ5_x0005_ÿ@ 9^_x0010_Æþ@nÅkkçíþ@JÕ!Iº~þ@&amp;£ð_x001D__x0011_¥þ@¦ª_x0017_þ@Ôÿ_x0019_ñ:¥þ@^ç¤Tþ@Ê¦=_x0010_bÁþ@Vû/&lt;_x001A_¥þ@ÆÙéM_x001C_Ðþ@NDb¸¹þ@_x001E__x000E_M*²þ@½!èâþ@¬'BG½þ@&gt;¤Yà_x001B_þ@ÈG__x0003_þ@_x0014_mtõh£þ@V^M2£þ@_x0002_	JÎ_x001B_¾þ@tiýôÓçþ@N_x0003_GmÆþ@D[k ¬þ@¶\Uá¼þ@¾ûêM³þ@_x0004__x0005_¬ÄÁµþ@&gt;ä§_x0007__x0015_kþ@|_x000F_ÜÁ#­þ@_x001E__x000E_M*²þ@_x0014_:_x0015_y «þ@êÖÈo_x0001__x0003__x0008_¼þ@¡Äsþ@¦¶ÎdËþ@´/ü¬Øþ@¦¶ÎdËþ@_x000C_Zw\þ@E~j[þ@¿F°þ@N~_x0017_£þ@äÔî% þ@h_x000B__x001C_Ë_x0006_þ@d(KÕþ@äª­Ãªþ@¾×Ò+É­þ@0êòø½þ@¼â|(e³þ@¨Ôÿ"Ê¥þ@¼_x0019_¶·þ@Ç0_x0008_ãÒþ@,¤¬nÅþ@_x0010_ ÿkw½þ@Ð&lt;oÅ`pþ@Þ´¾_x0003_	þ@_x0002__x0016_àjo«þ@_x0002_p_x0016_¢@þ@È&lt;xtCÖþ@fm&amp;_x0008_Ä}þ@ÜìÿWþ@¶&lt;_x0010_Ãþ@â©h_x0006_ Õþ@_x0001_1Å,Â½þ@þ¬2Ù\þ@</t>
  </si>
  <si>
    <t>251999d8540d1d3d8139cd6baf6e486b_x0003__x0005__x0010_úm{Qªþ@ÂëêÛD¿þ@_x0016_¡Un?¹þ@:F©Nµþ@íRk¶þ@\.¤_x000B_©þ@Æ7"¾æþ@äâb³¤þ@Èâ4mGþ@`_x0001_Ï_x000C_QÀþ@BA_x0001_¢þ@Ú¢Ð+þ@Ø00b±Íþ@(_x0017_i½_x0013_~þ@d/¥Yþ@_x0003_Æ-N%Àþ@n»_x000F_ñþ@_x001A_z8´Ì°þ@¸}³ò_x0008_Ýþ@jó¾´Òþ@Võµãs¡þ@àþ"¾þ@ä_x000E_º_x0007_­þ@¦¾Ë4ªþ@_x0004_òaY¡þ@OØ3ÈÒþ@®m_x000D_Õ¢þ@`7ûþ@D±_x000B_G¤þ@ ¨!_x0008_þ@_x0002_U`þ@TÑø+_x0001__x0002__x000F_þ@B0\_x0001_Î®þ@ö_x0007_Ä_x0012_rþ@J6ßñ£þ@ÐK_x0005_çþ@òLâ»þ@l9j ²Àþ@_x0018_»·_x0003_Ôþ@YrØþ@Ö8!&gt;þ@¤ÒÌpwvþ@ûïbxþ@_x001E__x001F_M_x000F_×¯þ@,Xñ¢³þ@®Oo_x001B_F¦þ@ÒÜúºþ@p;±«§þ@ÄF_x000D_ÈÇ§þ@Üø~Ô_x0016_­þ@à«®·þ@LRÕ_x000D_þ@â#¸ðY´þ@üÓ§ñø­þ@z=5á«²þ@¶[)°_x001E_þ@_x001E_Ô_x0012_Ë6°þ@Äpoî¸þ@&lt;­4Â_x001E_þ@~:t"z§þ@|IÌí·±þ@&lt;iÀçÓþ@	_x0005_û.³þ@_x0001__x0002_Äì_x000B_!_x0008_þ@4o¸E_x000F_þ@4Èìbkèþ@_x0008_0N·þ@N½r°²þ@nuþ@¼_x0019_¶·þ@&amp;éî_x0017_Äþ@Î_x001A_4_x001E__x000E_Áþ@p;±«§þ@_x001E_f; Æ×þ@¸²ÓÌÀþ@P_x001C_ÌÞ»þ@Ê_x0007_­÷¿þ@_x001E_ûê_x000D_Xðþ@Ê*¤_x0005_î§þ@&lt;­4Â_x001E_þ@þ_x001F_g=Êþ@$g,RWþ@Ê~EÛþ@|_x0002_wwIþ@Ó_x001C_Ý³þ@Ë¯_x0004_©°þ@Pö ¦ôþ@n:_x0011_ò_x0011_þ@¦¤_x0011__)Éþ@_x001E_ìîê«åþ@êCTNi¼þ@H~ºÖµþ@.Xs6Àþ@¶_x001A__x000D_T·þ@_x0004_å_ë_x0002__x0003_líþ@ÐÒÞ[[þ@Ü_x001F_|S_x0013_×þ@®"Ý¤¡þ@ô_x000D_£q¶þ@ºÝ{Ì¶¹þ@FÔ²þ@_x001C_å®'±²þ@Ð&lt;oÅ`pþ@*pn	q«þ@t_x0007_üQòÉþ@°öª#;Ûþ@¾.ht¸þ@À¯&amp;2R¥þ@^èjØ®þ@ðAYöoÎþ@±+´Yþ@SM kÉþ@ªg¦IÈÊþ@ò¤ö¬W£þ@ÜìÿWþ@ð°øxý}þ@¹ÒbúÊþ@|$9¼âþ@¸Â_x0016_{èþ@z_x0007_¹þ@Ã_x0004__x0010_þ@@&amp;©_x0001_(°þ@à_x0017__x0014_p©þ@¦Õ_x0018_Ï_x000F_Âþ@ÔU+B_x0010_«þ@mkÔ¿þ@_x0001__x0002_=Ið¹þ@$£7e_x000B_ÿ@P¤_x0016_¸ûþ@"%ºé÷þ@°_x000E_l°_x001F_Éþ@ð°øxý}þ@èvk²þ@_x0010_fýYþ@ì]_x0011_{x_x0001_ÿ@¾wãkÙþ@äüÄÎÏþ@il_x000B_Ïþ@ô´×¢ª¬þ@~ÇL#¶þ@._x0011_¼'_x001B_þ@ðU_x000E_ÐâÀþ@.R7þ@¾_x0008_RÝùþ@¤{Hªþ@®°_x000B_Q¦þ@Ö_x0006_	ÈÍÍþ@_x001C_dsmN°þ@¤AÉù_x0003_þ@À!_x0007_¾(®þ@ìc	ëþ@&amp;-_x0004__x001F_ÿ@n« yç«þ@_x0008_£8í·þ@\!áÕù¦þ@ú_x0010_oÊfþ@X_x001F_LÚrÍþ@â_x0006__x0004__x0001__x0004_£þ@v_x001E_jB¾{þ@l-öÌ@áþ@bo³âïþ@ N+ödzþ@ÖùW£þ@|9U¨_x0007_þ@Xþpc#âþ@&lt;¦Ýþ@2R_x000F_+fÅþ@ÖùW£þ@_x0006_Ùë_x000D_êÆþ@8Ý§¼¿¨þ@_x0010_^ú_x001D_Àþ@r_x0003__x000D_Õÿþ@$«tØØþ@tæJyÉþ@aóy+þ@ú_x0001_Ø?RØþ@_x0003_ÅpIÉþ@Â¥ ©Báþ@¨hLþ@O_x001D_10þ@nî&amp;Ç¶þ@À×F¸O²þ@_x0002__x0016_àjo«þ@_x000B_	ý&lt;³þ@8b"I;Ìþ@´zö_x001B_²þ@úY%²Ëþ@®c_x0011_Vurþ@_x000B_ï_x0017_Ëþ@_x0003__x0004_öO8ÅÑxþ@h4Ó_x001A_Îþ@Lj_x0002_ÉØþ@àµ[_x000D_ð«þ@ ø_x0015_í^þ@Fd©þ@*æqR¶þ@²Ä§_x0002_×þ@@¥)þ®þ@_x0014__x0014_Ü_x0008_þ@Õ}}·þ@êó«&amp;#þ@ìbo|àþ@JêÞ/þ¯þ@ÄF_x000D_ÈÇ§þ@ª.P{¬µþ@LVY_x0013_Òþ@Â_x000E_¥_x0002_4þ@_x0006_ÀÒ¨_x0001_þ@¨{ ÊÒþ@°æÙ_x001D_¯þ@_x001E_DAÇÕþ@ô}&lt;±þ@.q·þ@||»´¼þ@Ê:ÀQ_x0010_Öþ@Z&gt;;(N¤þ@öG!_x0016_j¬þ@¨¡^+±þ@_x0015_¥Àþ@¼ðÐ4²þ@ØÞA	_x0001__x0002_|þ@Î4HÔé®þ@¬Ôq£þ@ÜM½_x0004_¼þ@ð°øxý}þ@Zyu¢Çþ@Ò«o¸þ@phÕ_x000C_¾þ@ÒKíF£þ@_x0002_$Çe&amp;þ@Æê©_x001E_ÄÇþ@ÂgÒç«¦þ@_x001E_4'f«þ@ôÕwæ*¡þ@¬QÀ0Êþ@~ÁÃ"yþ@äªÊtä¢þ@|º~_x000E_Ü£þ@2Ðâ7¬þ@Ê£9HÏþ@ÌeÙR¹þ@X_x001E_ï#þ@4cÉ	çþ@ ³_x0018_Àãþ@ÊJ_x001C_Éþ@È)cq §þ@l&amp;aJ©þ@6©Ñû¹þ@q_x0011_þ@_x001A_´*z¿þ@F³wÝö°þ@Êª´Öh¥þ@_x0003__x0005_ÒG/ö;þ@b_x0014_-_x0007_þ@ÈJÈý}þ@ÆØJ_x0001_¥þ@&lt;_x0011_ºP[Ïþ@à¨¶þ@æmÝEmþ@°ëänþ@\ãeWuþ@:XZæþ@_x0014_vdþ@8_x0004__x0010_PG±þ@Ô6µÚ_x000C_ÿ@´_x0017_÷òþ@._x0012_¨¶E¶þ@|XáÉ_x001A_¡þ@êë_x000D_Ú_x0013_þ@_x0002__x000D_àºRÀþ@èP_x0015_|Mþ@ZGsBíþ@z¿f6©þ@_x0004_n Ñ_x0013_¤þ@À_x0007_¼Æ¤þ@RÕ$È_x000B_þ@_x001A_gfß_x0010_þ@½|CIþ@\"_x0004_ñ¶þ@_x0005_VkwSþ@²_x001B_ÝGãþ@..e×¼þ@_x0015_DdÛþ@@ æÉ_x0001__x0002_±¬þ@Ì³:_x001A__x0018_Çþ@&lt;)UUìþ@_x0003_îY&amp;Þþ@h_x000B__x001C_Ë_x0006_þ@Ä"ï_x0015_xþ@°V¼_x000B_Åþ@Øç9R_x000D_þ@|g_x0004_1Çþ@úË_x001C_f¡þ@ay_x0002_Îªþ@_x001B_*¢ßþ@Jïöw¤þ@àh=Bþ@_x0012_ÕVàþ@HA¾Ñ+Úþ@LVY_x0013_Òþ@UA{j©þ@_x0010_ïn_x0014_Ü¹þ@¹__x001D_Vþ@ú§T¨Ìþ@¦sCòkþ@¢_ÄÅ&amp;þ@-2zÍþ@vc_x000B_¶þ@Z³N8À©þ@B/ù_x000D_²þ@lNï§ï·þ@vÚ7¤¦`þ@_x000C_m_x0008_¹µþ@_x0014_mtõh£þ@ÄÈjþ@_x0002__x0003_êÖÈo_x0008_¼þ@ü_x001F_|_x0006_Øþ@T¶_x000E_,©þ@ÎXÛ_x001B_9½þ@_x000E_î_x000D_ë+´þ@_x001E_æA^{ºþ@°åÃwþ@$£7e_x000B_ÿ@P_x000F_îî+¬þ@_x001A_ümä{þ@_x001C_Ów³þ@_x0006_ÀÒ¨_x0001_þ@rÌ_x0011_Ðøþ@V'_x0010_·¸þ@Z¡_x0002_Ù*ºþ@¨C¼þ@_x0016_M_x0018_Àþ@"ýåFè¨þ@&lt;7Aþ@$«tØØþ@\	W]Éþ@Ü&gt;_x0006_«þ@ØáXÁ­þ@ðC¦Ù1þ@P_x0007__x000D_+´þ@~w¥¨_x0017_¦þ@ªþÔ=âÒþ@0/u,þ@ê_x0005_@"&amp;Öþ@ÔÌÃVáþ@d=[2»þ@Z1È_x0001__x0002_ñÈþ@: !_ÿ¹þ@2|_x001A_]³þ@_x0016_HF¥¬þ@Ð_x001C_ÛNþ@¹ÒbúÊþ@ÖäÝÑ_x001B_þ@¬_Lï¥þ@h"}_x0014_!Òþ@Ã½Ö©þ@_x0014_:_x0015_y «þ@ââ_x000F_þ@,¯lïþ@ò`A·¥þ@DÊ5_x0006_¦þ@´ %¬(Ðþ@¶\Uá¼þ@ö¡zZ Åþ@Æ_WÛHÉþ@R¾/Kãþ@\`º§¢þ@_x0006_µ_x0012__x0011_þ@8¦à_x001C_ä£þ@ X_x000B__x001E_·þ@¾yA&amp;@uþ@øÖæ³ ¼þ@(_x0015_	¯£«þ@6¦Jò§ºþ@R_x0012_B_x0012_ÚÏþ@_x0014_Í®þ@_x0012_Wìþ@z&lt;P_x0010__x0007_þ@_x0001__x0003_8&gt;=Á_x0012_©þ@_x0014__«U_x001C_ÿ@ò_¥ í²þ@ j½Ý_x0018_³þ@|_x0004_ýJ¢þ@´·ë¿ÝÇþ@ÀªìÊp¯þ@&lt;·Å_x0014_ÅÁþ@â,_x0019__x0005_¸°þ@à_x001C_$`|´þ@o;,P­þ@Dnú,_x0015_²þ@r_x001E_Ü_x0012_?½þ@^ô_x001E_.´þ@ÈK;­òwþ@ðàù)dþ@:Û_x0016_¬6þ@µûiËþ@ÈG__x0003_þ@_x0014__x0010_të£þ@_x0014_T,©þ@^'_x0002_ùþ@¤qÈJ¶þ@ÜFûúðþ@¸Åúþ@FrQþ@N^×¯þ@âWx_x0004_ÿ@&lt;¾n+þ@&amp;¤ÿ_x000B_`Íþ@ÈL@âæäþ@^·_x0005__x0006__x0015_Õþ@_x0013_@'þ@tvê!êþ@&gt;K:z¡þ@#~úM·þ@*_x001B_£íªþ@r_x000E_¹Óäéþ@x_x0008__x000B_}MØþ@_x0014__x0006_ØPZ®þ@ú¼_x001F_y_x0008_èþ@t¹_x0003_©6£þ@,_x0014_ù¸­þ@&gt;_x0001_1RÞþ@^_x0001_Hv²þ@¸Ãjß¤}þ@f)òÖX¾þ@Â\=xþ@_x0003_îY&amp;Þþ@t´µEXÜþ@rJ_x0015_zt¨þ@²½_x0018_âþ@d¤a_x0002_Ì©þ@Ã_x0004_dèþ@~_x000D_Ñ}§þ@ ïÄÖ1xþ@H_x0013_nþ@ÔÌÃVáþ@Äì_x000B_!_x0008_þ@¬½É)_x0018_¹þ@¼F¼OÆþ@¾gÏ@´þ@ö_x0013_VÌÉþ@_x0001__x0003_úí½E¬þ@ _x0012_sÁ³þ@Ú[K$¤þ@rý«À³þ@¢ý/M_x0002_Úþ@_x001C_Ýðª_x0011_¯þ@_x0002__x0017_ÀfØ£þ@òEÔ&amp;ÒÉþ@_x0002_yf¹þ@hçÁ,ãþ@_x000E_=_x0002_ÿÞØþ@6÷ATÎËþ@´Áþ@¢_x000D_m*½þ@TCn÷Ãêþ@hTÏ¸i®þ@âe¡þ@Hz*Gþ@&lt;FJæ¼¦þ@Ýå_þ@4_x0017_5_x0014__x0016_õþ@ðÜÕû!µþ@®Ngu4Éþ@l2Ýþ@_x0018__x001B_®Iþ@²_x0017_z­þ@J_x0017_t¿þ@vc_x000B_¶þ@¬ØÜ_x000F_¡þ@|ó¿Ç¡±þ@Ö_x0008__x0011_ö¯þ@è_x0017_Ïi_x0003__x0005_þ@Þ´fµ}þ@6¹8_x000F_¢þ@rØl²b®þ@Îr¶_x0015_íßþ@ô·»_x0006_þ@Bìµ«³Åþ@Þöd_x000C_W_x0002_ÿ@_x001D_¼_x0003_£þ@:c£v²éþ@üwß_x0008_PÈþ@nã_x0004_ÄÆþ@8Òçþ@¦ªä»þ@¶Í|Ò2¦þ@Þ"yÊþ@àfÕÒÄþ@ü_x0008_»¡¨ãþ@êë_x000D_Ú_x0013_þ@_x001B_ñ4_x0001_ÿ@ÂÜÿ¥þ@p»Û¤_x0007_Äþ@_x0010_º1m_x001B_°þ@ü!ß¿_x0018_þ@_x000C_Ù)Ý¬³þ@^ÀÓ­SÎþ@¼¿í×yÕþ@J_x0012_DÅ*zþ@x¸_x001A_u)×þ@ýø)Yþ@]RþrÅþ@òEÔ&amp;ÒÉþ@_x0001__x0002_Bþ_x0010__x0015_cþ@|ï_x0002__x0002_ãÈþ@Õ\'Ýþ@èKp¯pþ@ÌeÙR¹þ@«_x0010_£¨¼þ@6ÜRVì¹þ@_x001E_ìîê«åþ@j³ÌM©þ@\W_x0001__x0016_Uµþ@Æ2Æ61Æþ@P`_x000C_ì_x0019_þ@ZjwP­§þ@ØýÚ3}¸þ@qÔê&amp;¯þ@D_x000D_Î_x001A_³þ@F_x0002_ÇÐþ@_x0014_:_x0015_y «þ@¼9??B±þ@&gt;kJÅÇ_x0019_ÿ@ò_x001F_AÎþ@4ÆapRÅþ@_x0012__x0015__x001F_°­þ@xüæÊþ@\Ì­qþ@_x000D_`Ýôþ@@!_x000F_þ@h6õ_x000F_±±þ@ðóç_x000E_Ø·þ@ÌY¡þÁþ@ÐWEþ@nq÷e_x0005_	X¢þ@\ @rÁþ@_x0002_8ÞéEbþ@h¶©=Õþ@RtÉ3ùïþ@ÎmFÈ_x001F_¡þ@|ç½_x0005_þ@^ü©èþ@TÅñHÂþ@è}_x0008_*¬þ@p»Û¤_x0007_Äþ@~uûúåþ@º_x0001__x001A_V_x000D_®þ@¦¤_x0011__)Éþ@~ÁÃ"yþ@à¢_x0002_4®ìþ@&gt;K:z¡þ@¤_x0019_¹ßVþ@2"ÜÌz©þ@|éýcþ@fÃ¯p»zþ@êcÄ_x0004_¯¿þ@_x0002_£_x0006_&amp;æ¤þ@&lt;nJ»Wµþ@ÚéeäÈþ@°8£9¡þ@Ø¾v_x0003_³þ@l$³ñìþ@~uûúåþ@Ê&amp;ò| £þ@_x001A_,¬;ªèþ@DÁùýø¬þ@_x0001__x0002_°³Òþ@ð"i"_x0001_þ@ò_x001F_AÎþ@ÚæÃÿ,Æþ@È&lt;xtCÖþ@_x0010_¢ó£þ@¢À²_x000E_Àþ@¬g1ÀYÍþ@(}h¦_x0006_ÿ@_x0012__x0011_çvß©þ@&amp;&gt;@ëfaþ@~w¥¨_x0017_¦þ@¦¾Ë4ªþ@h5UUþ@X¾®¢þ@|¾kçÎÈþ@i	mþ@p7Äwþ@Âð¿]æþ@ Mÿ_x000F_´þ@¾ÝúvW½þ@¸f{_x0019_»ºþ@|tJ´eËþ@XÙ9À_x001E_þ@t¹_x0003_©6£þ@_x0018_ExÉÏºþ@¨Ôÿ"Ê¥þ@ª_x000D_Â _x0017_¶þ@ÞÑT~Ë®þ@_x0006_'¦'ìÖþ@Þ¦ïÀ«þ@ïÌ_x0002__x0003_´þ@Èð¯þ&gt;«þ@ZdvC¯þ@ºné¿þ@ßcK£þ@¶_x001E_4=íþ@&amp;VÔh±þ@À²kÆ_x0003_þ@¦Õ_x0018_Ï_x000F_Âþ@nôp	wþ@`_x0017_Ã(Éþ@¶­pÛÑþ@ìå/6¿Óþ@z&lt;P_x0010__x0007_þ@Ø_x001A_´Þþ@¦ÁÏ0Î¸þ@Iú)þ@Ü&amp;¼8×¼þ@0{Â1o¼þ@ì\-6ßþ@àµ[_x000D_ð«þ@_x0004_P_x000E_ñþ@ÄÏ0_x0005_Gþ@~Èz_x0006__x0001_»þ@0_x0003_·{_x0004_Ãþ@x­Î#â½þ@äÔî% þ@D_x001A_¸Uþ@t£Crþ@~ª6¥_x000E_Ïþ@ÄgòÍþ@Æây/xÑþ@_x0001__x0002_ØAîèþ@F)_x0004__x0002_±þ@èKp¯pþ@ôî_x0008_@¸þ@ö_x0013_~¼u­þ@&amp;\'|þ@dczâ§þ@_x000E_¦{_x0007_é¶þ@l0_x001F_¿ÈÉþ@_x0004__x000D_Z°¢þ@ò£;Ä¯¦þ@Ö¹9¾²îþ@²_x0016_\ð¡þ@Vz#Ë*gþ@®½É´þ@èñÞõþ@¸o{_x0006_¨õþ@fË*ªþ@_x0018_ÅNÖþ@àÀþµ¤þ@c_x000C_LZùþ@U5 Àþ@&gt;$`­ææþ@äÇÿ_x0008_Åþ@¨"_x001D_ßþ@4¾_x0014_*þ@Ô¶ÝÃ©þ@®ðap´þ@x\éÀ þ@&lt;FJæ¼¦þ@_x001E_ïÏ_x0010_Ìþ@NDb_x0001__x0002_¸¹þ@2C]e¬þ@ÐuÂ_x000C_6¡þ@Ô¾~u¶þ@_x000E_J¿(ò²þ@ôß_÷¨¸þ@&gt;IDkó®þ@®Ngu4Éþ@6÷ATÎËþ@æd{¤ùÂþ@èÏ8ÉþÜþ@ÊZúG&gt;µþ@ò]_x0013_&gt;wþ@&gt;_x001F_bâú¨þ@Ö9¤{hþ@ìØ+Ci þ@V_x000D_oBþ@ð"i"_x0001_þ@d/¥Yþ@²$*"¡þ@êh}q_x0010_Àþ@äÞ_x0019_BÀþ@_x001C_Ýðª_x0011_¯þ@pË¶VÊÃþ@äÇÿ_x0008_Åþ@_x0002_ÖxX	þ@8_x0004__x0010_PG±þ@@ÈöÖ"£þ@ÐÇõæ8îþ@"r_x001D_tXþ@êë_x000D_Ú_x0013_þ@¶g`ú_x0005_Ïþ@_x0001__x0002_dg _x0016_Åeþ@ö}«§¿þ@¹__x001D_Vþ@ò¶ä!}ªþ@Ü¨%¶þ@D÷ü_x000F_±þ@ 9^_x0010_Æþ@ø_x0008__Âªþ@_x001C_ùë­¼þ@hÛ4t³þ@JX¤¶pþ@R4;ütÈþ@Ðüe'¿¯þ@nPÁ©þ@_x0012_øp²þ@ìä9.uìþ@T¶_x000E_,©þ@@# _x0013_"»þ@Þ_x0011_l7ñþ@²_x0008_¡ê£þ@TÜÏuíþ@_x0014_c¿«þ@_x000E_J¿(ò²þ@0{Â1o¼þ@_x0018_×_x0018_þ@x%óñÊ©þ@Â¹m¥Åþ@BgvÂÕþ@Ú#ÝÙÃÁþ@¬øìæ5Ãþ@ÀÈ.´¿þ@T¿Eo_x0004__x0005_pÄþ@ø±+Mr´þ@tOCÛþ@ÆæÝ_x0004_¨þ@Rx_x0019__x0019_¶þ@nr_x001F_9°þ@Þ_x0004_\` þ@Vâ³É´þ@â8:LÝ£þ@êh¨_x001D_¤þ@@°8óþ@:í~ô·Èþ@_x0002_wæ_x000C_Äþ@NÞ&gt;!vµþ@_x0005_YX¥þ@6CÓÆ°þ@b_x0003_?þ_x0014_þ@_x001C_Æ_x0001_ÆçÔþ@4IR_x0007_Åþ@Üÿ(«+³þ@Z_x0018_½Ô`¥þ@mkÔ¿þ@¦0ìl_x0012_þ@R_x0019_àNwþ@h_x0019_ÊjTÕþ@ü_x001F_|_x0006_Øþ@ðU_x000E_ÐâÀþ@_x0010_%}àÌþ@tQ¨MÖßþ@H¯áþ@Ì³:_x001A__x0018_Çþ@´=ÃÀgÆþ@_x0001__x0002_¾®_x0008__x000C_þ@¦¶ÎdËþ@nIZ_x000B__x001E_®þ@8Y%ç§þ@_x001C_ËÉ¨þ@_x0003_ÅpIÉþ@&gt;¤Yà_x001B_þ@¤{Hªþ@dÒËán£þ@_x0006__x000D_y­¾þ@V'_x0010_·¸þ@8r3ù¨þ@~kSN¦þ@àþ"¾þ@( §QÌñþ@°æÙ_x001D_¯þ@lá¦v^¥þ@¤SS_x001B_®´þ@|EfåDÈþ@à@_x001F_(âÍþ@;A_x000F__x001E_kþ@ÔU+B_x0010_«þ@T(_x0005_¨þ@_x0010__x000D__x0015__x0010_²ßþ@p?ö|U»þ@æýÀ®±þ@Jïöw¤þ@ÎþãVþ@_x0010_yì_x000D_+þ@~Q_x000C_d­þ@ÎèVÇ-Ôþ@NÞ_x0001_Ñ_x0001__x0002_×þ@*¼dI±þ@Ê_x001A_	 þ@HÏÎáÓ­þ@ô_x000F__x0005_¾¹}þ@¬_x0003_ÍK!þ@_x0016_Éá8°þ@Ü_x001F_|S_x0013_×þ@VGc_x0008_¬þ@ö_x0013_VÌÉþ@&lt;_x0011_ºP[Ïþ@ÔS_x0007__x0013_¡þ@_x0004_2×_x000B_«´þ@xþôÈþ@öa­Ñ_x0015_¤þ@D*dÊ%þ@°\úö¯¿þ@Æ2Æ61Æþ@_x0006__x0010_Ï&gt;?Ïþ@&amp;£ð_x001D__x0011_¥þ@ª_x0013_ZÊÃþ@®«_x0019_Áþ@~Ó¸V1þ@_x000F_ï¢Æ³þ@öÁl_ãþ@V[_x0006_Ì~þ@ÐK_x0005_çþ@_x0001_$_x0007_aÖ¦þ@¼MoÂºþ@È&lt;xtCÖþ@tmì«þ@Ï_x000E_S²þ@_x0001__x0003_°äDÐ¯þ@bQ|,¿¯þ@*_x000C_è5Ù|þ@"ðQ§¬þ@&lt;Fãíô®þ@Ö¾ªIþ@¾kû_x001B_¥þ@_x0016_@¯_x000F_}¹þ@íRk¶þ@¢©ç_x0011_ßþ@Â¹m¥Åþ@|o$2h´þ@d Tî_x000B_øþ@ìbo|àþ@Ü6x:~Èþ@\¦ÚÈÕþ@ô_x000F__x0005_¾¹}þ@Xÿoî&amp;þ@ú¡/§)¥þ@&gt;z¥_ýÐþ@_x0001_.¹¾þ@Ð_x0014_â«ª þ@v×tgØþ@Xû38Þþ@&lt;£_x0016__x000E_ðÓþ@ÆÙéM_x001C_Ðþ@D_x0010_e®þ@ðn±_x001A_¡þ@d¤a_x0002_Ì©þ@4æD_x0018__x0015_­þ@&amp;¨Bj_x0005_ìþ@Tà__x000C__x0001__x0002_z®þ@äÇÿ_x0008_Åþ@jó¾´Òþ@_x0014_JÕþ@Òajû¸þ@_x0006_Ò`b³þ@Z&gt;;(N¤þ@x'ÂÙñwþ@Dv«­þ@¢6u_x000F_9Åþ@RÌ?¥¸þ@_x000E_]4§Úþ@Rý«_x000E_}¿þ@Ô_x0017_4o£þ@Ò;°¯þ@*ë¤3aþ@R,E*e þ@Ê_x0011_äb_x000E_Âþ@&lt;¾n+þ@¾ñitÑþ@C!_x0010__x0006_²þ@_x0010__x0014_û¶HËþ@;A_x000F__x001E_kþ@`R/§­¨þ@,ÿ?k§Þþ@ÀGîqþ@|o$2h´þ@L¡]üþ@ä®Ôþþ@Hµw_x0001_Ýþ@¤X_x0004_çÔþ@L*ÇÐþ@_x0001__x0002_²_x001F_VyiËþ@dXOöþ@Êèbþ@¾§GÓÁþ@W%_x000B_¬±þ@_x001C_ð$UÆÍþ@^*=iãþ@ Ü;D_x0013_þ@XI_x001F__x0001__x0007_¥þ@t,²!þ@t´µEXÜþ@:ëÅcÿþ@²X_x0011_ÌS¹þ@DÏ'ÙBÙþ@8iAÌ°þ@tåu¯Nwþ@¤Ë:;_x0018_¯þ@R¾ë:¦þ@_x001E__x000E_M*²þ@ì¶ÉÂ¾ºþ@XcÌpÕþ@d_x001B_cçó°þ@NéÜÎå°þ@+_x000F_Ä»þ@,ñ!ü4°þ@_x0010_&amp; #½þ@¬3üÌQþ@DIÕÄÌ·þ@b~þ@ì¯þ@®ì_x0015_È þ@_x0015_DdÛþ@l_x0016_{n_x0003__x0006_Ýîþ@êe(	þ@ÌyVbÎþ@Fy#_x001A_ôÜþ@´'ò¼èþ@6ß½æþ@Æ_x001E__x0001_¶íþ@ÖR­Ø`¥þ@&gt;ë_x001A_£þ@îEß$_x001C_Ãþ@&amp;;Û_x0018_/Çþ@ØÍ~Ê_x0001_£þ@È&lt;_x0001_F´þ@ô_x000D_£q¶þ@2¹?_x000C_öèþ@Ø,òG9¡þ@ô3_x001A_ÓÓþ@^"À~Q§þ@ô_x0017__x0005_â3Íþ@,LË_x0002_½¥þ@.	kªþ@_x0004__x0015_ÅÉþ@ª_x0015_ìuËþ@L]UÍSâþ@_x001A_MèJþ@"K	_x0005_áÙþ@Z|:(Âþ@ª_x000D_Â _x0017_¶þ@vuCVþ@%7è×þ@_x0003_ÿ»Ñb³þ@|Ë]¹Áþ@_x0005__x0006_èÞ_2kþ@²Å4Ì®þ@þ¬2Ù\þ@PïH_x0008__x0007_þ@^8_x000B__x0012_¬þ@L_x0004_Í$¼þ@Ú_x000E_ÝÑþ@¦ª_x0017_þ@ê}«îQþ@¤_x0011_Òìþ@b_x0011_Ã4Ãþ@Þ_x001F_ÖSÁþ@&amp;¤ÿ_x000B_`Íþ@_x0016_3ü³¶þ@èøLFþ@0dËêÁþ@zR03¡þ@_x001E__x001F_M_x000F_×¯þ@æ~|JÜþ@¼à#_x000B_Êþ@_x0002_ß]¿¬þ@R«:|æ_x0003_ÿ@È­¹}1þ@0¹'¤£þ@äì*= Æþ@_x000D_	vÆ£þ@BA_x0001_¢þ@ðäDþ@&lt;FJæ¼¦þ@ðG_x0019_xÎÇþ@¢E4ãÿþ@2R_x0001__x0002_X­þ@zª¬EÀþ@úÜ_x001C_§»þ@IóèÜÊþ@_x001A_!F;Ìþ@4_x0018_Í­*¤þ@ÆÜf_x0008_,þ@&lt;Y0£&lt;²þ@Vz#Ë*gþ@ââ_x000F_þ@_x0012_¯úU*ìþ@¶cÐÅþ@f#i¡þ@°1Õ_x001C_Yþ@&lt;V._x0011_¤þ@ö}«§¿þ@´KL¼¬Îþ@È_x0004__x000B_¹7}þ@¶À Ä¶þ@&lt;'Ð,þþ@ûïbxþ@È[P_x0008_Çþ@¶;?_x0011_þ@Ö_x0006_	ÈÍÍþ@ärÌd§þ@î_x0005_p¨¶þ@V¢ØGÑþ@´ÝUÚh¶þ@$åÞ0_x0002_þ@^ü©èþ@üi¶þ@F}(xIþ@_x0001__x0003_Ö_x0015_×ñþ@¢bC.Ëþ@.¥Müïþ@_x0012_Ùò_x0012_éÈþ@(´£s«Åþ@¾_x0016_é§ÈÆþ@à_x001C_$`|´þ@¼9??B±þ@_x0002_6_x001A__x001C_óþ@_x0012_o_x0015_¢[Áþ@¨_x0011_õ_x000E_²þ@.p ù#­þ@DÏ'ÙBÙþ@ò´lmJþ@¤í8Ý¡µþ@_x0008_öØþ@_x0018__x0011_þ@àS_x0016_õ´þ@X¹õDÍÖþ@|o$2h´þ@Ø_x0010__x0019__x0007_SÄþ@f^!ÊÜÈþ@T(é®(Ëþ@.Ü´¸zþ@D_x0014_\¨éþ@~õë{»þ@ª_x0013_+ Àþ@°_x001F_Ýü#½þ@x ¨þ@Zá=_x0017_ðþ@\_x000F__x000E_1/±þ@_x001E__x0004_9_x0001__x0004_+¤þ@ _x0017_îÐ°þ@&gt;Ñë©b§þ@o_x001D_g¾þ@5;Îþ@xÂõkµþ@Üs¯Îoþ@CÁEñþ@ÐÓ8_x0011_þ@Æn_x0002_(A®þ@¤%®Ö&lt;Âþ@Ji¾PÚ£þ@,pÀvÁÜþ@_x0002_¾_x001A_ ³þ@Vz#Ë*gþ@ÎÚ_¼þ@nÅkkçíþ@r_x000E_¹Óäéþ@dÿz)oþ@:&gt;g}íþ@(_x0003__x0016_åð¶þ@Î2¸þ@pºm®Çnþ@&lt;nJ»Wµþ@2|GüÂþ@6K7ßSþ@þÉíi_x001F_Ëþ@_x0002_¾_x001A_ ³þ@_x0001_Ëý¥¯Ðþ@À\BüÕ»þ@8ô3_x0018_^ðþ@ã1_x0014_«±þ@_x0001__x0002_ºæõ@Äþ@6¾Þ´¶þ@Öýã÷§¸þ@Pú*9»þ@0úÈ}Ïþ@fá7üþÃþ@${%_õÄþ@_x001C_Õ_x0015_m°þ@Æ_x0011__x000F_Ld£þ@D&gt;ßÂÌþ@À«B÷Qîþ@&amp;_x0004_Û_x0010_çþ@à¨¶þ@Ä&lt;}º¦þ@_x0008_¸úà_x001F_þ@äª­Ãªþ@ÊT®Àþ@4Å`ußþ@Ö¹9¾²îþ@¨c|#þ@ôî_x0008_@¸þ@Â/p&gt; þ@ª_x000D_Â _x0017_¶þ@\è'8_x000D_Áþ@â¡	a¾·þ@X#&amp;ÊçÇþ@Ô¶ÝÃ©þ@_x000D_îê«þ@.%!-&gt;ìþ@Î&amp;_x0019_½§þ@E±U_x000C_¨þ@_x001E_Ô_x0012_Ë_x0004__x0005_6°þ@æGu¤þ@@u_x0003_4¹þ@0é«BvÚþ@bQÁwVßþ@_x001E_b_x0002_ã§þ@T´_x0017_14Ýþ@æ&lt;Ç_x000F_Sþ@^w_x0012_êÖ¬þ@&gt;_x0001_1RÞþ@Ò@ïÓ_x0007_¬þ@`dâËþ@SM kÉþ@ïÌ´þ@_x0014_JÕþ@¸ç®ê þ@ªòñObþ@b_x0015_Ã¾³þ@Í=à¸þ@@!_x000F_þ@_x0010_t(Öþ@Þu8"Gþ@Â\=xþ@`·_x001D_Ç¾èþ@D6¯g¦¨þ@_x0002_z¿'e®þ@¬1ºþ#Æþ@:ËÜV]þ@&gt;?äN·þ@D¼´°¬þ@ _x0007_¤»·þ@Ö_x0008__x0011_ö¯þ@_x0001__x0002_â é_x0006_~·þ@_x0002_|#Y}«þ@à5²9ö±þ@_x001E_2wx{þ@à4_x0012_þ@_x001C_4Ã_x000E__x0004_¾þ@ ù_x0003_ëþ@Îöì_x001C_ºþ@®Ó±­w¥þ@@ìýØ¡¾þ@-\Øþ@ª_x0015_ìuËþ@2_x0006_æ51öþ@:¨0íÂ§þ@(è®§Ñþ@(_x001C__x001E__x0005_þ@D*dÊ%þ@¹	r«£þ@TÏ! ¯Ðþ@Ú»þÚ¥þ@ÀÈ.´¿þ@æF_x0002_áþ@h7_x001E_ùÕþ@fÔe¾Ëþ@opñþ@_x0016_f!B~þ@_x0004_o_x001A__x0012_³þ@îË ëMÆþ@ZÃÃ×¯þ@X1TèÁþ@fÀ_x0011_kÒ¯þ@ª _x001C_ì_x0002__x0005_þ@_x000D_`Ýôþ@jYÇ_x0008_²þ@´_x0016__x000B__x0003_Óþ@_x0004_òaY¡þ@vuCVþ@Ô$àußþ@_x0001_t_x0014_zmþ@Ê_x001C_á?=áþ@&amp;AS­¨þ@¶FZÈþ@tÆþ@ô~îe°þ@_x000C_Ø%úáþ@ê¢ýX&gt;Åþ@@_x000E_HØÉþ@_x0014_Ñ_x0001__x0002_Öþ@_x0010_ ÿkw½þ@Vû/&lt;_x001A_¥þ@ÆY;YÔþ@@|p'ù¾þ@êG­_x0010_¶þ@î uY¹þ@d_x001A_æ«¤Àþ@´/ü¬Øþ@Bô\´Èþ@¶&lt;_x0010_Ãþ@_x0010_o_x0003_èªþ@R4;ütÈþ@R_x0019_àNwþ@tmGîLþ@¦Y@\þ@_x0001__x0003_tÛëû þ@¼¡]kSÇþ@RËH~_x0012_þ@j_x0015__x0012_þ@*_x000D_W±^¢þ@_x0012__x001D_IèÏþ@Ø_x0011_¹©¦þ@V¹túþ@â1$ÍÂþ@Æ¥G¢_x0008_þ@ÜP*&lt;Ýþ@.~_x0016_íËåþ@vMæ0Áþ@æYCN1©þ@)VÏ¬þ@ß_x0005_­þ@|9í¹þ@þáV$Ëþ@R®òPÄþ@~³g©¥Ïþ@_x0012_¡KÙ­þ@Öï¿!O¨þ@_x0002_Ã_x0008__x0004_µþ@J.îú_x0019_µþ@¨_x001F__x0015_ þ¼þ@_x000C_ÞKH¦þ@|_x0001_qsP©þ@¸}³ò_x0008_Ýþ@þ!µðüþ@&lt;qN4þ@|·&amp;tEþ@_x0001_vm_x0016__x0001__x0002__x0006_¿þ@ª¯R_x0007_þ@¶x~/ïþ@_x001E_®¼k¬þ@ VG·Ìþ@êCTNi¼þ@0_x0002_·{_x0004_Ãþ@lp¯Þþ@p¤¤P¼Òþ@8_x000F_Ä+9þ@_x0002_¸Ñí&gt;Èþ@T4i¯þ@N_x0018_ãMþ@R»2_UÆþ@6Îßÿ+õþ@`Ypþ@PïH_x0008__x0007_þ@±_x001F_~jþ@_x0018_Ú_x0018_ÞÉþ@°¿ßO[Óþ@ô8{9¯þ@þÀS%_x000E_Ôþ@4y¡_x000B_tþ@(æ|_x0011_ªþ@&gt;_x0008_}_x0011_¸þ@Ò¡dÄþ@R4;ütÈþ@Ô7lZÐþ@f×¬_x0003_;«þ@_x000E_%§è·þ@â¥þ@`Ypþ@_x0001__x0004_R¾ë:¦þ@_x0002_Ä?É°þ@Ê*¤_x0005_î§þ@øLD?SÂþ@ü~^³_x0004_¹þ@_x001A_o}×­_x0008_ÿ@¨¡f-wºþ@äë\_x0013_þ@`7ûþ@¸boVhÌþ@_x0010_ønÔY½þ@jöQ(FÄþ@Ô.å"þ@6¹8_x000F_¢þ@@# _x0013_"»þ@¦ª_x0017_þ@_x000C_CH?¯þ@o;,P­þ@4«¬_x0003_}»þ@ÔL*_x0011_¦þ@NR^II»þ@ÈÙXß@þ@s³&amp;u þ@¤Bû2C©þ@_x0002__x0016_àjo«þ@"?fñ¥`þ@Ñô¦UÀþ@Z¤d5CÄþ@2nµïnþ@._x000F__x0013_Gþ@,Èòü_x0008_«þ@ÔßÔ_x0002__x0007_*»þ@n_x000F_Z_x0005_þ@XÙ9À_x001E_þ@¼Ä&lt;._x0003_¶þ@_x0010__x0010_D¼_x0004_ÿ@L¡]üþ@l_x0017_Ì¶þ@ü6°Øþ@ïôÅþ@_x001A_z£_­þ@nöä0*³þ@x)q¤³rþ@¸«á{«þ@\¯_x0012_¶þ@ftI¶³Èþ@nñ¥_x0015_a}þ@:Vç_x0001_þ@ÆhÑÐþ@(j_x000F_)Ð°þ@ Ãiþ@_x0010__x0012_«àþ@Z_x0006_MI_x0014_þ@¾È_x001B_½¯þ@_x0004_ VB$Ñþ@Âª;i¼þ@à;÷_x001B_(Ðþ@d³îwþ@v{dSëþ@²J_x001D_Ï£þ@ÆXY?´þ@rí Å´¡þ@_x0010_fýYþ@_x0001__x0003__x0002_Å)s¤þ@Ê_x001A_	 þ@ZfAþ@t_x0007_ã©çîþ@\¥ðéa~þ@_x0012__x0002_RõKÀþ@Ýd _x0010_þ@]Óëþ@_x0014_X¯Çi¶þ@t,²!þ@ðóç_x000E_Ø·þ@X#&amp;ÊçÇþ@Ò÷_x0003_qÈþ@_x0006_Úß9Lþ@nr_x001F_9°þ@|_x000B__x0004_Ú{¤þ@&amp;K£¯þ@_x000C_oºQêþ@DÁùýø¬þ@ôÕwæ*¡þ@ÜÞ~/»þ@_x0013_ªÈþ@x_x0002_hi¸Ïþ@ Ü;D_x0013_þ@=(Ýí³þ@_x000E_'÷þ@]_x001A_Úªþ@ðS®|e þ@¤wËµU¢þ@î_x0006_dº-þ@JYï'å¹þ@*omc_x0004__x0005_Cäþ@:F©Nµþ@ärÌd§þ@fÕ÷ï­þ@Î®QIâ±þ@ÆY­n¨Çþ@¤_x0006_&lt;Ç¨þ@ëùë¬þ@Z_x001A_ìz9¹þ@Ð_x0011_Ûô5²þ@U5 Àþ@ÖÖ_x0001_®þ@jÏ&gt;{»þ@VEY_¨þ@`êÒ`Ô þ@,pÀvÁÜþ@¸Â_x0016_{èþ@_x0005_èwr_x001D_£þ@ÐÒÞ[[þ@zÔÃ¤;¥þ@ÄHõµ_x000B_þ@_x0010_o_x0003_èªþ@6_x000C_:×þ@_x000C__x000F_ç_x001B_¸þ@¥_x0004_¸þ@r^Óþ!þ@F°_x001B_«þ@_x000E_=_x0002_ÿÞØþ@8Ý§¼¿¨þ@ÚÈ	:C½þ@^8_x000B__x0012_¬þ@DÏ'ÙBÙþ@_x0003__x0004_rtÕØ&amp; þ@0úP_x0015__x0010_ßþ@_x0006_ÀÒ¨_x0001_þ@x×íà_x000D_¦þ@_x001A_z8´Ì°þ@¤j&lt;A³þ@V'_x0010_·¸þ@_x0016_Cz	&gt;Ðþ@³G_x0008__x0017_þ@úû&amp;Å_x000E_æþ@BÞø.B«þ@ 77­x¢þ@_x0007__x0008__x0002_£þ@±_x001F_~jþ@_x0012_ÛY×?§þ@\Ì­qþ@Æå_x001D_n[Zþ@öÁl_ãþ@¬_x000B_úJþ@@e_x0008_¨þ@_x0001_c)j©þ@±_x001F_~jþ@"r_x001D_tXþ@vâ`c­æþ@ÂÜÿ¥þ@rý«À³þ@â/,þ@L2{_x0006_{pþ@ÌeÙR¹þ@_x0004_£b_x001D_»þ@4z)æþ@ð|X_x0001__x0002_£µþ@ª«g×ëbþ@Ã_x0004_dèþ@Ø_x0007_¡Æþ@2_x001D_]Ïþ@2¹?_x000C_öèþ@ODh²þ@"ýåFè¨þ@êîÕ¥þ@6©Ñû¹þ@6À_x0010_Ze¥þ@\ãeWuþ@½ÿîL_x0003_ÿ@_x0014__x0010_të£þ@p'à;³þ@|º~_x000E_Ü£þ@¨#ï'_x0008_Ëþ@_x0012__x000C_ñ_x000B_Úþ@b¨ß!qþ@rîÄ_x001D_¸þ@æl/^bµþ@Roè4þ@´s¸Ýþ@_x0005_	\þ@æ_x0018_9A«þ@_x0014__x0002_ØPZ®þ@ÌÒDghþ@_x0004_2ô½þ@h®B´»þ@îüÇÇ¯þ@l¶vQÌþ@ÒðhÌ±þ@_x0001__x0002_³¬EÁþ@ú_x0019_@_x0013_"äþ@Êx_x000E_]YÎþ@6¾Þ´¶þ@ò7¢1£çþ@_x0016_èÔâÐºþ@nÅkkçíþ@êoÏÚE¡þ@^_x0015_·0CÜþ@ W¥Ðþ@ s_x001F_Kµëþ@_x0012_[ìá¶þ@(_x001C__x001E__x0005_þ@_x0004_Øüo¦þ@@_x000D_;	þ@¦_x0002_(_x0002_§æþ@«ãþ@HÍqÀÊþ@ÒJe5Î¼þ@|åà_x0016_³þ@R¾ë:¦þ@ ×ýãæ¾þ@:aIÀþ@D/¶¾´þ@&amp;¡ÔSÏþ@¤r×ùþ@( §QÌñþ@x_x0003_ØêaÙþ@_x0012_n.Ë¢þ@:ÄqÔ)¨þ@îìÀþ@¸îîñ_x0001__x0003_¬_x0003_ÿ@Ø¥_x001F_·¡Íþ@ Q¢õDíþ@Æd(_x000B_ôÀþ@¹	r«£þ@¬¤àÂ/»þ@_x000F_ï¢Æ³þ@"ðQ§¬þ@*þ_x0006_VZþ@hTÏ¸i®þ@_x0010_ëÅ%x¶þ@_x000E_l_x0006_"G×þ@Îñ_x000F__x001D_Wþ@"Û&lt;__x0002_Éþ@x}4ï¿þ@¦¶ÎdËþ@@µü_x001C_òoþ@îT_x0003_Z_x001D_þ@_x0010_º1m_x001B_°þ@iî'XÀþ@ð]®ú§þ@B_dp_x0006_éþ@®¯Å¦³þ@n_x000C_Þ«_x001A_¯þ@¶°ªCÎþ@|¾kçÎÈþ@Zj_x0002_Ot­þ@Xê_x0013_ªþ@Ø¨ç"»Øþ@¨K_x000F_éßþ@Prf_x000F_ªßþ@àÑD_x0006_òÈþ@_x0001__x0002_è QS&lt;áþ@2ru_x0004_¥þ@NrÇ4mØþ@TÍvV¤þ@ S¼_x0018_¨þ@l_x0014_«¡Vþ@_x0016_	 ¤þ@´T×âtÀþ@Æ2Æ61Æþ@_x0016_þÓo_x0011_Àþ@¿3B_x0004_Öþ@â©h_x0006_ Õþ@¾®_x0008__x000C_þ@Ì[ÖB¥þ@TqËB8þ@ÔmæÐkþ@V&gt;Éb³þ@4»/[ñßþ@Zz5sþ@ÎXÛ_x001B_9½þ@$9ÜÆ þ@ê_x000D_¼_x000C_{þ@2Ä»&amp;Çþ@b_x0011_Ã4Ãþ@èb%³¨þ@4?c_x0001_i£þ@.é:×ÝÏþ@èu^Ëþ@_x0004__x000D_I$_x000D_¯þ@^G_x0013_òºþ@Ø_x0018_81¼þ@_x001E_¢¬_x0001__x0005_Aþ@Ð&gt;_x001B_ÝEÌþ@6_x0014_XQZ¦þ@Ö¾ªIþ@\F»SÞTþ@SM kÉþ@^Mq_x001C_¹þ@p­¿Lþ@_x0008_Ûºw¡þ@ØÂ	(+þ@ 6_x0001__x0011_ªâþ@¾gÏ@´þ@VHóRX¬þ@BÎÀòÝòþ@_x0004_å_ëlíþ@\5¾ëþ@Üø_x000E_ô­þ@Zzôàbeþ@¦_x0002_E:ì¥þ@6ÁxüP{þ@Î2Aþ@¨O½òÏþ@\`orµºþ@ðøñ{ Àþ@¶_x001E_4=íþ@4`lm`ºþ@¸Üy_x001A_íþ@4«¬_x0003_}»þ@Äê%®8_x0003_ÿ@òãVÛÐþ@äY½_x0012_t­þ@ÊJ_x001C_Éþ@_x0001__x0003_Ðüe'¿¯þ@¦Y@\þ@¹	r«£þ@`êÒ`Ô þ@6öºnþ@t_x0013_§þ@è_x0017_P»¯®þ@@ë½³¡þ@v_x0007_¹OcÇþ@_x0010_v§_x000F_Þµþ@BÃÕ@Àþ@kD]Ðþ@ð"i"_x0001_þ@¸9-áI¶þ@_x0003_DGöþ@é&lt;y@àþ@_x0003_|0Ø·þ@_x0002_Þ¢Cþ@NE0x©þ@bÊ0_x000E_¸þ@RØòê±þ@_x000E__x001E_K6wÌþ@Ì^ûX_x0011_Îþ@NÞ_x0001_Ñ×þ@Ø_x0015_V»þ@ýø)Yþ@ _x0007_¤»·þ@4g_x0014_E×¬þ@ZdvC¯þ@hTç_x000B_Þþ@V`Ò_x0004_Øþ@_x0005_4Ä_x0001__x0002_TÈþ@|9í¹þ@,hN{ÿþ@_x0014_PÒ_x001A_þ@rm_x0008_®O¤þ@¤Ðõ¯Ïþ@&gt;?äN·þ@tâníþ@q7Äwþ@0¹'¤£þ@FLió;þ@ÆæÝ_x0001_¨þ@j&lt;7§ºþ@@t:ÌuÃþ@Às®8­þ@â1$ÍÂþ@_x001A__x001E_õýüþ@°íÂêþ@¼)_x0017_¬zþ@|9í¹þ@_x0012__x0015__x001F_°­þ@._x0006_þ@¤{Hªþ@Ê:ÀQ_x0010_Öþ@*y±àþ@Fñx±ø«þ@,w_x0006_²þ@òEÔ&amp;ÒÉþ@xÃÍq°þ@Zyu¢Çþ@~µ~´Äþ@¤rCo þ@_x0002__x0004_P_x0011_éñj±þ@¨«$ÿhþ@ÐësIéþ@b±Õ-¦þ@`:áºàÆþ@x[\_x0006_Üþ@&amp;_x0017_ÐIpèþ@øH_x0003_69¾þ@ñ_x0008_._x0002_¶þ@_x0016_í&gt;Ì³þ@z_x0004_7{þ@¶àü_x0006_ºÕþ@,ìK)Òþ@_x0014_¤Hfþ@t_x0007_üQòÉþ@_x000C_¸@ï¬Íþ@~Hzµãþ@D¼´°¬þ@@&amp;§µþ@È±2WFàþ@ôls¹Û¦þ@ P|c_x0018_µþ@Ø_x0010__x0019__x0007_SÄþ@&lt;¡4#_x0001_¸þ@Ø£x3u¢þ@Æ¯r¼þ@6Ë¨çµÊþ@¤AÉù_x0003_þ@züj¨þ@0¡Ô_x001B_dþ@ ,_x0011_"«þ@_x0012_o_x0015_¢_x0001__x0002_[Áþ@ s_x001F_Kµëþ@n+üÉQ¿þ@L_x0002_k¡Àþ@Dá_`oþ@lÜü)¤þ@J)QMK¢þ@¤_x0006_&lt;Ç¨þ@²÷0©r´þ@ðhLLÕþ@_x001C_4Ã_x000E__x0004_¾þ@ ®úè_x0016_«þ@Ê_x0011_p¢þ@&lt;·Å_x0014_ÅÁþ@N7O&lt;µþ@ö¹=ó¬þ@`Ð./¶¬þ@_x0018_ÅNÖþ@L_x0004_Í$¼þ@î*^x5¿þ@Û÷EíÉþ@|wåIÊ¸þ@Â\=xþ@0/u,þ@(H¶Aþ@®Ã_x001E_@V¢þ@TÁ,¬tþ@"Ä¬&lt;[þ@v{dSëþ@&gt;D_x001A_¤þ@b6ä¬þ@JO´æþ@_x0001__x0002_$\ÄBß­þ@2_x0005_K.±þ@ì©_x0005_h«þ@ä²Ëc{þ@,ÊÜóÌþ@$cM_x0004_#èþ@_x0004_(¶/þ@Ú@²_x0017_þ@|:_x001F_ _x001D_£þ@^{¢ªþ@_x0018__x000E_v«÷þ@ö/£Æ'¬þ@Òæ_x0005_¦jÈþ@|£_x001A_=þ@â_x0010_õÅ¢þ@_x0004_P_x000E_ñþ@È÷tñr©þ@â¡	a¾·þ@t¹b°ãþ@V½nÃ_x0002_þ@B±vÈþ@äë\_x0013_þ@(Ï!ã_þ@ÖÈØ_x0002_¨°þ@xg5GÞþ@´|_x001E_)ÅÜþ@ÂRSTªþ@_x001E_¿Mþ@\Î,gïþ@ÎW_x000C_ûþ@ärÌd§þ@._x0012_¨¶_x0001__x0003_E¶þ@úµ_x0019_â£þ@^Ï`Up·þ@l­Æ_x000B__x000E_©þ@È½_x0011_´b¯þ@_x0016_HF¥¬þ@`_x001C_UÂ3Ãþ@N]ò&amp;ïµþ@ÈíþI=«þ@Ü¨%¶þ@¢ý/M_x0002_Úþ@_x0010__x0012_«àþ@vâ«Áþ@mÐ^þ@ _x0008_§³|þ@&lt;)»£)þ@jUÌGÏ¯þ@¦_x001A_¿¹½þ@®¯Å¦³þ@Ü6Eèøºþ@¾Y0bÞþ@_x0014__x0010_të£þ@Ú+pïúþ@ 3w=¡þ@bºÍa_x0013_«þ@&gt;ä§_x0007__x0015_kþ@Ä|SÔÍÚþ@´Ù,áþ@$ÕYEþ@ü«h0RÙþ@_x0018_É_x0018_eþ@L_x0006_2ÆÉþ@_x0003__x0005_Æ-Úæþ@ÚLÞ±þ@¸ª âþ@J¯ê&gt;_x0017_þ@lTÕ¨_x0002_îþ@_x001E_ûê_x000D_Xðþ@º¡Xb±êþ@ÀV]fÆþ@"´Zãþ@¼)'×oÜþ@¾ÿ¶Ù¤lþ@¾_x0001_Ôõ~þ@B_x001D_èmFþ@Ê9À*þ@vÐ_x0004_æ8þ@â_x0010_¡}_x0005_¦þ@D_x0008_7¹þ@_x0004__x0015_ÅÉþ@0dËêÁþ@:k^z§þ@_x000C_ø_x0001_¹þ@üÔ$M°þ@RQ)oyºþ@º¡Xb±êþ@ÔU+B_x0010_«þ@_x000E_#¶w´þ@jµL_x001B_³þ@~cÕþ@;A_x000F__x001E_kþ@ø ¥:-´þ@&gt;K:z¡þ@.é:×_x0003__x0004_ÝÏþ@0¹xÐ_x0010_¶þ@8;(_x001F_zþ@ä_x0011_A:°Æþ@_x0002_	JÎ_x001B_¾þ@ô_x000D_£q¶þ@Ð/ïQ5_x0005_ÿ@Ô_x0017_4o£þ@x×íà_x000D_¦þ@_x0014_:_x0015_y «þ@8ö]Öóþ@üéÉB·þ@~Èz_x0006__x0001_»þ@îMþ_x000E_Òþ@Ø£x3u¢þ@`_x0010_:]Ìþ@Â=ª5éþ@À_x000D_ýiÄþ@nö÷dþ@òæÖ*?©þ@_x001A_ümä{þ@@ñ9 ò²þ@æGu¤þ@~cÕþ@Î±_x0003__x0010_;£þ@ÄmÇÅ_x001E_´þ@_x000C_´_x0014_s*Éþ@_x0002__x0010_÷V{¡þ@X_x0016__x000D_É9Îþ@~Q_x000C_d­þ@ÂO°ÁBþ@üá	ø·þ@_x0001__x0003_Öö_x0007_Ü·Åþ@Ôw~ä!½þ@Ä_x0001_¼¶þ@2Gyûè³þ@·fJbºþ@=`²Ï¿þ@Úë+&gt;©þ@ô)gÕp¿þ@ÀÜQÛÁÜþ@ª_x0015_ìuËþ@&lt;ÿ7_x0018_þ@êb÷_x0016_þ@p_x0002_i_x001E__x0005_ïþ@þÀS%_x000E_Ôþ@öa­Ñ_x0015_¤þ@ _x001A_gÎ~Äþ@f)òÖX¾þ@_x001A_µäÛØþ@_x0018_}ËCÌ«þ@Z_x001F_þLT¸þ@ô¤îc©þ@ôÏÅýËÅþ@¤rCo þ@Öï¿!O¨þ@º_x0002_»ãÎ¤þ@tâníþ@äY½_x0012_t­þ@_x0002_ËÑeD¡þ@x_x0002_z$þ@®èÔvh·þ@_x0010_f·³þ@Æ-Úæ_x0001__x0003_þ@v¾o6©þ@_x0003_x«®º»þ@&lt;iÀçÓþ@_x0004_ +öþ@_x000E_ZÐCãþ@_x0012_ºÚ_x0003_hþ@ÖR­Ø`¥þ@"j¾.«þ@~&amp;à_x0019_Àþ@øXÖ¬þ@dtQ	èþ@º_x000D_ã6tÂþ@ ¨!_x0008_þ@ØÑÙ£öåþ@¸Öñl þ@Ð_x001C_ÛNþ@Ôw~ä!½þ@êZ±ÆÊþ@_x0012_¯úU*ìþ@_x000C_t\W{¡þ@n_x0002_1S%¾þ@Ò6¹_x0018_Fþ@èåzìºÅþ@6ÐiÿÜÚþ@P­IÔþ@_x0008_Ûºw¡þ@nöä0*³þ@¬_x001B_{_x000B_rþ@_x0002_f¼gÎþ@0úÈ}Ïþ@¸Ãjß¤}þ@_x0003__x0004_î_x0005_p¨¶þ@îç¥ n¼þ@FàñÿÑþ@bo³âïþ@V³_x0019_u¸þ@þ8&gt;«þ@f{ÀEþ@Î_x0005_ãÝ±þ@._x0012_¨¶E¶þ@rûi_x0002_2þ@fìú.øþ@þì/5é°þ@ü«h0RÙþ@â1$ÍÂþ@ððiZÎ¤þ@îd_x0001_úÎþ@_x001E_ìîê«åþ@,xÏ_x001C_þ@À²kÆ_x0004_þ@Àv3Ú[¦þ@ìUìz_x000B_þ@FEWÂÁuþ@ÒÓ_x000D_!_x001C_õþ@H°ÈªF©þ@BxvLuþ@_x0002_8ÞéEbþ@èdâSÈÂþ@ììã_x001F_Îþ@¾N'þ@zª¬EÀþ@âÏ8þ@&lt;FJæ_x0001__x0003_¼¦þ@_x0002__x0019_ÜÞÀþ@ª÷V¨þ@@_x001A_ëS_x0007_þ@_x0010_Ègzþ@&amp;ÑlÉþ@ØÑÙ£öåþ@¾PVP§þ@DIÕÄÌ·þ@¬ËyÞD¹þ@Þ´fµ}þ@¤qÈJ¶þ@X_x0016__x000D_É9Îþ@_x001C_ËÉ¨þ@_x0002_ÙÌO}Èþ@(~óÕþ@Äpoî¸þ@_x0006_l[_x001C_&amp;Ùþ@,þYBþ@¿3B_x0004_Öþ@ôP¨YXåþ@îAÕÕ_x0012_´þ@_x001A_ø_x0008__x0010_þ@z¢Á×_x000D_¯þ@_x0014_4JGt¦þ@¤&lt;AÖîªþ@Ö.©îÆþ@_x0008_¦õ¥ ¶þ@2:pþ@ô?ÙËÐþ@²DË¨þ@^ü3©»þ@_x0001__x0003__x000E_ÜM£OÄþ@Äì_x000B_!_x0008_þ@l_x0014_«¡Vþ@î#_x0019_Óú¨þ@2"ÜÌz©þ@ªÀZ_x0002_¹þ@È#}÷Ïþ@Öûùµ·þ@_x001E__x0004_9+¤þ@N._x0001_Fµþ@Ò}ü_x000C_§þ@_x001C_1×Þ_x0013_þ@~+2GÅþ@_x000C_n_x000F__x0005__x0014_¸þ@B¦$Íòþ@~)*ö_x000E_¦þ@G-1_x0010_¦þ@P¤_x0016_¸ûþ@*Èv»¼þ@ªRä :nþ@L_x0003_þú¬þ@8_x000F_Ä+9þ@Jè_x001B_Ó_x0010_¯þ@¬e|j¼Ûþ@._x0012_¨¶E¶þ@àîÀ¤þ@il_x000B_Ïþ@&lt;ÆG±þ@,&amp;J7T­þ@Jì~_x0015_þ@l_x0006_â7Åþ@îÌ¨_x0003__x0004_óÊþ@r_x000E_¹Óäéþ@Þ2°_x0011__x000C_¾þ@ÆhÑÐþ@íOî1êþ@Ömô_x0010_nþ@þXgDu¡þ@O.Ëþ@_x000E_å_x001E_Ö7²þ@ÞÑT~Ë®þ@ò_x001F_vÝt©þ@W%_x000B_¬±þ@Þ_x0002_cY¨þ@Êê_x0012_ß¶þ@ØÿB þ@ü_£l_x0006_Îþ@ÊÏM.Î¥þ@ÈEÖ}þ@_x0003_ºÂÓþ@J5ÐÞÇþ@ö©_x0001_ì­þ@Ä_x0019_"gÐþ@ü(ðÒþ@b}^­Áþ@¨=ÑÆßþ@®z8Kùþ@lô¿òMäþ@ö¹=ó¬þ@TN3_x001D_¹þ@&lt;­4Â_x001E_þ@fm&amp;_x0008_Ä}þ@0_x0018_ßã¤þ@_x0002__x0004_HzH3¤þ@ð¬×&lt;þ@2`«ÊÌþ@ÚÖexM¼þ@_x001E_&lt;p®É¢þ@ÂgÒç«¦þ@j"·z£þ@{ûÂþ@4/ì´×þ@@Mâ#Æþ@vÂCýæ¨þ@¸ªjC_x0002_Çþ@x×íà_x000D_¦þ@$Ó3åIþ@L`÷Bþ@Îß§7þ@`kE¬LÑþ@&amp;Ìl%aÍþ@ø_x0002__x0013_ãÏ©þ@µÔÇþ@P\G_x001A_Öþ@¸ü0þ@Ç0_x0008_ãÒþ@_x0008_O]µ¡þ@Þ }_x000F_³þ@èê_x0001_­áþ@O.Ëþ@R«:|æ_x0003_ÿ@*_x000C_è5Ù|þ@f_x001D_ç_x000B_Ëþ@@u_x0003_4¹þ@._x000F__x0013__x0001__x0002_Gþ@ZC/]VÖþ@ÚØÎ_x0013_Ó®þ@_x0016_¡Un?¹þ@6¾Þ´¶þ@l-_x0013_Sþ@Bwùþ@ú_x001B_P÷Âþ@~+2GÅþ@ö±èÖï¯þ@"5þ@d(KÕþ@\UK³Aþ@fzÙ·þ@ÒÃHÜÐþ@|ó§cÆþ@^3Sþ@ÎÁ5±þ@_x001E_ÿûþ@ðK4h­þ@ºÝ{Ì¶¹þ@zLèÌfþ@_x0011_Ë¾Bþ@6~(Ï_x0008_¥þ@´_x0016__x000B__x0003_Óþ@Ú+pïúþ@l÷/?&gt;þ@RØòê±þ@nq÷eX¢þ@_x0016_^rQ_x000B_ªþ@®Ó±­w¥þ@ÐKën¤¥þ@_x0004__x0008_Ýå_þ@¬¿0wtþ@¼ 3çþ@*Kuèþ@,}|â$¿þ@ú_x0002_ÑëGþ@ð©Ò_x0005__x0010_ þ@â_x0003_Ì~®þ@V_x000E_rv«Çþ@_x001C_×®ùÀþ@N_x0018_ãMþ@6_x0014_XQZ¦þ@Ügüýsþ@ü}&amp;M_x0002_ÿ@Ö8!&gt;þ@_x0006_ßÜÆ£þ@è_x001A_T­$þ@$_x0010_xfP¯þ@¿F°þ@T_x000D_je­þ@0_x0018_ßã¤þ@Î0õñWÉþ@b_x0011_Ã4Ãþ@´=ÃÀgÆþ@ò_x0001_Öµ¤þ@Ö\Y¯}þ@ü(ðÒþ@.Ü´¸zþ@´_x001B_J¥þ@ä?y_x0007_§þ@v{dSëþ@ÒÐ_x0008_¾_x0003__x0004__x000C_³þ@*ÝÇ&lt;_x001A_Ñþ@Þ@6þ@rîÄ_x001D_¸þ@_x000C_Ø.äþ@\ñY_x000F_òÊþ@¤¨_x001B_±µþ@D&amp;)e_x0001_uþ@_x0016__x0002_:7Ö²þ@JYï'å¹þ@dý ¬8|þ@¶ð7 £þ@F6ç]_x0001_´þ@ïÌ´þ@ÆV²Ý_x001E_¥þ@êàÅË¨þ@l_x0016_{nÝîþ@¦n$;©£þ@_x0008_O]µ¡þ@4?c_x0003_i£þ@ì_x0012_ÇûÙþ@¦Õ_x0018_Ï_x000F_Âþ@T(_x0005_¨þ@ªN_x0014_ä®þ@ngË¥~þ@¦_x0008_ñdJ¢þ@À_x000D_ýiÄþ@ «_x0019_È'þ@þ_x001C__x0006_È0mþ@rê%UÍþ@dg _x0016_Åeþ@f_x001D_ç_x000B_Ëþ@_x0003__x0006_þqèØØþ@_x001C__x0016__x0017_êa³þ@¬ögIªþ@~Ñ_x0005_å¦þ@Äµ¨ÂJþ@b_x0013_ÿ_x0008_Zþ@_x0004_g æþ@È&lt;xtCÖþ@Â_x0006_ &gt;HÁþ@ò£;Ä¯¦þ@´_x0008__x000C_¡þ@_x0012_jÍÿáþ@â_x0010_õÅ¢þ@¶¦ý×Þþ@pÛgÄðlþ@(êj¹Óþ@X_x0016__x000D_É9Îþ@_x0008_^\_x0001__x0002_þ@DTñ/¸þ@À¶Â÷¡þ@&amp;VÔh±þ@6¦Jò§ºþ@°NÙj9¥þ@ VG·Ìþ@_x001C__x000C_¯"½þ@@_x000E_HØÉþ@,^ÂîW£þ@ÞÉ®^Æþ@\£gTþ¡þ@^G_x0013_òºþ@_x001E_80¼òþ@lO_x001E_ö_x0003__x0004_¹þ@bºÍa_x0013_«þ@DqýY}¹þ@^'_x0002_ùþ@	_x0001__x0016_qíþ@"ýåFè¨þ@Ä_x0019_5þ@¼D|t_x001F_§þ@Îñ_x000F__x001D_Wþ@ìÅô_x001C__x001C_¶þ@._x0012_ZÖbÃþ@f¶¥W¢þ@R_x0002_§_x0015_»Âþ@^$ÜérÛþ@¨Í¾åÍþ@@_x000E_HØÉþ@~x`³_x0002_Ñþ@àçEM¿þ@ÀR¼lüîþ@¶g`ú_x0005_Ïþ@_x0018_ý *_x001A_«þ@{1×ôþ@$ö¦Iþ@øR_þ@Þ¤N"Õþ@ø_x0008_åÀsÈþ@84zÓþ@n+üÉQ¿þ@~_x0016_0¬þ@®­_x001B__x0014_~þ@l_x0001_5®G þ@@ÈöÖ"£þ@_x0001__x0003_"¢þ@öO8ÅÑxþ@d¤a_x0002_Ì©þ@ _x000D__x0004_¸þ@z:_x0008_À¤þ@èøLFþ@²ÖFÝ÷þ@úÉ_x0019_Ýþ@P_x001F_Ïø°Óþ@UA{j©þ@ÌÆãLÛvþ@ _x0003_+_x000E_Æþ@ü«h0RÙþ@®_x0017_å}û¡þ@xÙ ºÙ¬þ@*_x000D_W±^¢þ@ 9^_x0010_Æþ@_x0018_á_x0017_ÙÀþ@*³Ob{Åþ@bÎþIpÊþ@Þ¤N"Õþ@hÏ _x001F_¥þ@_x0018_}ËCÌ«þ@¶¯2Gåþ@&gt;$`­ææþ@~Ñ¼òE¤þ@b_x001B_£þ@t°_x0005__x0001_t¬þ@.%!-&gt;ìþ@Ä_x0019_"gÐþ@dZì­úµþ@`7û_x0001__x0002_þ@¶ÖmÇÒþ@ü«h0RÙþ@"2øK_x001E_þ@,_x0001_lÜE¤þ@\Ì­qþ@ü!ß¿_x0018_þ@Þ_x001F_ÖSÁþ@´KL¼¬Îþ@4z)æþ@Û:Énþ@.é:×ÝÏþ@ò`A·¥þ@Ìvn	&lt;¥þ@&lt;S_x0002_5±tþ@n¹­ ÆÇþ@¢mg]_x000C_þ@6~(Ï_x0008_¥þ@_x0017__x000C_þ@&gt;ûÛæ,±þ@}y:¹þ@*Þø¿°þ@4²w,´þ@_x001A_F÷÷Ç°þ@|:_x001F_ _x001D_£þ@`Iy¢°þ@BKu÷1¿þ@Æýkpþ@*_x000C_è5Ù|þ@_x0008_¸úà_x001F_þ@_x001A_Ï[¡¹þ@_x000E_];.e½þ@_x0003__x0005_`+òªþ@`ì¡­Öþ@Ê£9HÏþ@~Hzµãþ@84zÓþ@Ô¾~u¶þ@ªg¦IÈÊþ@¨"_x001D_ßþ@â_x001E_&gt;¥þ@_x0004_»-úußþ@:ëÅcÿþ@¨_x0018_ÇB`þ@Î?¤Ð;¡þ@ ®_x0006_L²þ@_x0003_&amp;É|Óþ@JÇ]°þ@x_x0002_hi¸Ïþ@Xþpc#âþ@î_x0012_b_x0001_»þ@0_x000C_²cðþ@À;Á»~µþ@@|p'ù¾þ@_x001A_èÅöþ@V¼¯+:ïþ@¾bÑ »þ@îjw0=­þ@X#&amp;ÊçÇþ@Î?¤Ð;¡þ@¸&amp;_x0008_ñ¤þ@_x0013_ªÈþ@x­Î#â½þ@â/,_x0001__x0003_þ@,¶8.ú­þ@6ß½æþ@_x0003_ZÂêþ@ÄÍ	#iþ@@Ä_x001A_Ööþ@[_x0002_\×Èþ@2Â KKÉþ@&gt;¤ýþ@_x0006_Ùp_x0003_Ïþ@ðò#²þ@´Ç_x0013_¶¼þ@ò_x001F_AÎþ@Zz5sþ@¢»_x000C_;vÆþ@_x0003_B_x0011__x001E__x000E__x0003_ÿ@¤&amp;¼w¿}þ@SM kÉþ@_x0004_bÌß°Ðþ@ØÇáë_x000C_Ìþ@6¾Þ´¶þ@¤V_x000B_ò·þ@ÐyÉ¨_x0010_þ@8Q3¡±þ@àþ"¾þ@_x000C_L_x0003_Ç5¼þ@FªjÉ¡þ@ÐuÂ_x000C_6¡þ@®_x0017_å}û¡þ@¬'BG½þ@_x000D_T?Àþ@´_x001E_µ¸Rºþ@_x0002__x0005_J6ßñ£þ@Ôogþ@j± êÀßþ@âéè·tþ@nr_x001F_9°þ@ô_x000D_£q¶þ@ò³UZûþ@H¬þ×ìþ@_x0014_ã°_x0002_5¿þ@x}4ï¿þ@ÚÈ	:C½þ@V\àú¼mþ@Æ*_x0011_ªt®þ@B/%_x0016_P®þ@ì3hùþ@º¬°¤þ@üRâw¶þ@H_x0001_¨çá©þ@ØáXÁ­þ@ò`A·¥þ@¼yA	þ@m*¼ß´þ@Ø¥_x001F_·¡Íþ@*Ä_x0002_$_x0004_Ðþ@¸Åúþ@ÔÎÏkÿþ@ªc|îCþ@dvhþ@f³_x001C_²w¥þ@ª_x0003_M®²þ@Ö°_x0008_r¤þ@8ÝcÎ_x0003__x0004_._x0002_ÿ@¸ÞÓÔþ@_x0008_¸úà_x001F_þ@0êòø½þ@ÀMk_x0008_Ì³þ@Î2Aþ@d´§Äÿþ@8;(_x001F_zþ@^ô_x001E_.´þ@þ__x0005__x0001_xþ@|6_x001E_¶_x000E_þ@x¿Ê©Èþ@ÊT®Àþ@8ÒÈø¶þ@_x001E_üzµþ@ÚxÚ_x001E_B×þ@ââ_x000F_þ@¶da¦þ@@@_x0001_!øþ@_x001E_¢¬Aþ@X#&amp;ÊçÇþ@ _x0002_Ø¯ þ@êº:Àq³þ@\ú&lt;êñ»þ@®ÓG|LÝþ@ÌyVbÎþ@¨À¾nÇþ@Pö ¦ôþ@FrQþ@~WIY_x001E_Ëþ@"2øK_x001E_þ@öjhþÐþ@_x0003__x0004_|_x000F_ÜÁ#­þ@\:"_x001F_H¶þ@L_x0001__x0012_ê_x001A_«þ@(_x0003_pøþ@÷Q°mþ@ø(7Í_x0006_þ@[Õ¥þ@2_x001D_]Ïþ@¾Qé\Þþ@àÁ_x000D_sIþ@ì3hùþ@$ö¦Iþ@Î/ªq_x0010_ÿ@_x0003_,ú»$¦þ@Æa(&gt;«þ@Jß_K¦³þ@ÜÊÅ?·þ@p÷ÖIËþ@x~_x0018_)Ð°þ@¤r×ùþ@È×V£uþ@&amp;ÿ_x001A_r+þ@Ü×¾	¯þ@ò[7XGÙþ@p_x0002_i_x001E__x0005_ïþ@_x001A_gfß_x0010_þ@_x0010_òrîÝÛþ@8_x0015_¶4Wðþ@¨Ò_x0006_ò_x000D_Îþ@_x000C_ _x0005_P(Ëþ@ü_x001F_|_x0006_Øþ@q0Ã_x0003_	_x001D_Éþ@_x0002_á_x0001_ÿ_x0019_µþ@`_x0007_HÐþ@z¿f6©þ@H~ºÖµþ@¬_x000B_úJþ@ZÊÄp#¨þ@Êñé_x0006_Îþ@¼_x001F_ßÑ_x001C_©þ@Ú-5¡¥þ@.#ÛF_x0008_þ@µûiËþ@äÇÿ_x0008_Åþ@@ñ9 ò²þ@_x0006_Ùp	Ïþ@î© 7ø¯þ@T_x000C__»æþ@LVY_x0013_Òþ@Üø_x000E_ô­þ@Ê ;_x0010__x0016_°þ@@¾_x0005_`þ@nã_x0004_ÄÆþ@«Q¦þ@®c_x0011_Vurþ@_x0012_Ë7Þþ@*Èv»¼þ@NÇ_x0017_gæ©þ@¦_x0012_ç°êÍþ@º®_x001E_Æq¤þ@²«^j°þ@ËhË¤þ@&lt;¦Ýþ@_x0001__x0003__x0001_îteÁ«þ@°×Î_x001A_§þ@d_x000C_ËÝþ@¶:&gt;Èþ@_x0012_n.Ë¢þ@\ãeWuþ@¼_x001F_ßÑ_x001C_©þ@_x001D_kk»þ@/³~¶þ@¦ä]ü_x0013_Ëþ@&gt;Ë×´þ@¸ü0þ@ôvs_x000C_Þ¹þ@m*¼ß´þ@N~_x0017_£þ@+_x000F_Ä»þ@_x0006_&amp;}YKþ@_x001A_&lt;cÀ¥þ@ü&lt;câÕ¤þ@ªº/°:ªþ@lÑ&lt;KÞþ@¨_x001E_´dn¿þ@d¤a_x0002_Ì©þ@rþ|à_x0016_§þ@ÆÜf_x0008_,þ@ò_x0018_ÐL9þ@ö_x0010_iÍùþ@®!_x0011_Õþ@¹ÍYÂþ@_x001B__x0010_?~±þ@*æqR¶þ@ÞZèÂ_x0001__x0002_Ûþ@*8ü°Jóþ@¾ûêM³þ@©üxþ@&gt;çYØÌþ@XR_x0006_îþ@D_x0010_e®þ@º_x0012_JfV½þ@¶¯2Gåþ@öÅ6MÏèþ@Èö9ß1¨þ@²_x0008_¡ê£þ@¬«Þ3åþ@®¯Å¦³þ@¦_x001A_¿¹½þ@0d_x0002_Ewþ@Ö_x0006_	ÈÍÍþ@ª(_x0006__x0014_VÝþ@¤øôërÆþ@_x0005_ÍX_x0015_þ@rhïÅÞÎþ@ÐÕøzhÊþ@_x0013_ªÈþ@*PËÜ²þ@àý,_x0019_¯þ@:¡îàþ@\÷âN£þ@H¦3Åª£þ@¾_x000B_ÆÌtòþ@TÖÞ%à°þ@ /Ië:{þ@Þâ÷£³þ@_x0003__x0004_R]_x001E_¦þ@À·_x000C_Sþ@:u¤\¿_x001B_ÿ@^$ÜérÛþ@@Ä_x001A_Ööþ@x_x0011_àI±þ@x_x001F_oåºþ@m._x0002_n¾þ@º#ÈØÏþ@\.O,µþ@zì§ÑCþ@ÐyÉ¨_x0010_þ@ÒP¥Ò³þ@_x0014_¢_x0008_nþ@ÌÑXµþ@î_x0006_dº-þ@rmÓ¸þ@ÀñQæºþ@_x000C_Êî±Òþ@òEÔ&amp;ÒÉþ@_x001D__x001E_ìI²þ@Øndº_x0006_­þ@ò7¢1£çþ@f©_x0001_	­þ@ÖÂóí¬þ@_x0007__x0008__x0002_£þ@²½_x0018_âþ@¢ßHðèþ@_x000E_î_x000D_ë+´þ@ä_x000E_º_x0007_­þ@_x0015_ókÏþ@_x000E_=_x0002_ÿ_x0003__x0005_ÞØþ@Jì~_x0015_þ@%7è×þ@Ã_x0004__x0010_þ@äÔî% þ@Ù/¹Ãþ@RÌ?¥¸þ@_x0014_ºaQþ@ªãE"¥þ@àÌê_x001B_¡þ@À×F¸O²þ@¾ÝúvW½þ@_x0016_M_x0018_Àþ@è_x0017_Ïiþ@º_x0001_¨n_x0003_þ@t_x0013_§þ@Xô_x0016_­´þ@¬~Â)¶°þ@4æD_x0018__x0015_­þ@ÎF_x000D_2Vþ@,ã£n¨þ@¸ÿ_x0002_pO¥þ@xjGéN«þ@|0_x001F_þ@²$_x0005_£_x0017_ÿ@p%ZhþÉþ@^·_x0015_Õþ@4¾_x0014_*þ@ð&lt;8Z¤þ@îìÀþ@ ¹_x0007_Üó¡þ@zLèÌfþ@_x0001__x0005_à«®·þ@Pc¨þ@_x0010_§0þ@ ÁÀØþ@TYUªm þ@â_x0003_Ì~®þ@&amp;Ìl%aÍþ@ðÚ¦¥½Íþ@~&amp;à_x0019_Àþ@Ô»ðÑþ@p_x0012_lãÙ¹þ@P_x001C_QØh¼þ@0¹xÐ_x0010_¶þ@È[P_x0008_Çþ@xg5GÞþ@6_x0007_¬µ_x001D_µþ@_x0007__x0008__x0002_£þ@¾AeÊ$°þ@Êñé_x0006_Îþ@Æ_x0016_D¤¡«þ@Â/p&gt; þ@Þ´©_x0012_æ¦þ@,_x0017_S_x0001_+þ@0dËêÁþ@Ø_x0011_¹©¦þ@$9ÜÆ þ@ds^Sâ§þ@â_x0006__x0004_£þ@_x0005_3'«þ@®-âãµxþ@pò6_x0010_þ@Â¥ ©_x0004__x0005_Báþ@DIÕÄÌ·þ@8¤åÔ	þ@¼_x0019_¶·þ@¼à#_x000B_Êþ@J-&gt;µ°þ@lÙëNt®þ@¬+_x000D_¶þ@_x000B_öø%·þ@¼D|t_x001F_§þ@À¶Â÷¡þ@¦å^Põþ@òõ"ºþ@Ä_x0019_"gÐþ@_x0018__x0012__x0015__x0014_Cíþ@_x0016_z©¹Ô«þ@Z{ïYþ@ +_x0014__x000E__x0018_®þ@ _x0010_ÿc_x001F_«þ@æj_x0004_B_x0002_Aõ³_x000F__x000D_ÖÝ_x0001_Aæë!ç_x0019_1_x0002_AºsXÊjp_x0002_Aõà;ç¿_x0001_A¿¼T"_x0002_AsÐ#QÇ_x0001_AÏYI	_x0002_AÚvÊHBq_x0002_ADwê±à_x0004__x0002_AB5k_x0003__x000C__x0002_A«³rèC_x0002_Azßxe_x0002_A_x0004__x0005_@ÕHn_x0004__x0002_A¬uÜî*_x0002_AâXAS.Á_x0001_Av)Ü­_x0007__x0002_A8xÃô_x0001_Aá_x0008_g¢PÊ_x0001_A_;¤ÐÚï_x0001_A8Ð û{á_x0001_Aùgògáà_x0001_A$ÙB_x0003_Ã	_x0002_AVnÔO¡_x0001_A¦_x0005_þpÜ_x0001_AFÝ*_x0002_AÅõ§ÎC&gt;_x0002_A&amp;øa_x0002_A×_x0001_AGVÀ7{_x0011__x0002_AmíæÞ_x0001_A¨_x001C_ &gt;_x001A__x0002_A1ç°ø»_x0001_ABþ{ýÓ_x0001_A-G_x001B_Ã_x0001_Am/w_x001F_·_x0001_A!_x0010_¤yN_x0001_A0 à°-_x0002_A¦¾_x0018_E¬_x0001_Aw_x0016_Q§è_x0001_AßY_x001C_£t_x0002_A&lt;,	;ß_x0001_AÓä]Âûû_x0001_A,fÒäö_x0001_A°:_x0014__x0011_¸Ê_x0001_A_x000B_=#_x0004__x0005_lÿ_x0001_A¤Ì|~Mµ_x0001_AmHIl³_x0010__x0002_A ·È+_x0002_A_x000C_2_x000D_{Ï_x0001_A8ùiDdÇ_x0001_Aû:¤üí_x0001_A_x0016_¨&gt;iéè_x0001_AÕÐ8è¢Ø_x0001_AÇ_x001E__x0006_jVg_x0001_Aº1Z7Zt_x0001_AzE6ì_x0011__x0002_A_x0002_eÔ_x0004__x0018_Æ_x0001_AÐ}f_x0011__x001D__x0002_A_x0015_	¿WíÐ_x0001_A(¹Ä¹_x0001_A_ß¶TBä_x0001_A|£»Oò_x0002_AâÓ#HÏç_x0001_A8eB;Û_x0001_AÀßæ_x0013_Í_x0001_A·-aÑû'_x0002_A_x0014_$_x0001_6I_x0002__x0002_A|¶úê¾_x0001_A¯U1_èÃ_x0001_A6×ûTì_x0001_AËi_x001D_")E_x0001_Ab\_x0003_#Á5_x0002_A+_x0003_Þ_x0006_@_x0002_A}AìÑ_x0001_AÆdRF_x0002_A¯_x0015_{Ä=«_x0001_A_x0004__x0006_b·Vá Ö_x0001_As?mgÅá_x0001_A1Y&amp;_x0002_Ai_x001E_At_x001E_Î_x0001_A_x0001_A°_x0003__x0012__x0002_A¢E_x0016_Ë_x0001_A¶_x000D_B¤q_x0001_A­å*ê_x0001__x0002_A_x0003_&amp;ç¡¶î_x0001_A"}Þ.5_x0002_Aº4ß_x000C_Âl_x0002_AìG×2_x001B__x0002_Aè[vo_x001F__x0017__x0002_AÏ_ÝsÇ_x0001_AbY_x0007_!2Ø_x0001_A·`ü_x0006__x0002_Aðµ,C_x0002_A7±_x0017_â¦_x000C__x0002_AÀnA¤_x0001_AÛän_x000E__x0002_A"D_x0005__x0010_±_x0001_A_x001B_c°!×Ñ_x0001_AJº}Ä³_x0001_ACQåå_x0008_	_x0002_A_x000D_#=8Ý_x0001_A\¥_x0013_Þ_x0013__x0002_AcÓhúè_x0001_A$»LÞüP_x0002_A=*÷_x0002__x0002_A[£ª5«_x0001_AÕÓ¡Éã_x0001_A_x001C_wJ±_x0003__x0006_D_x0015__x0002_A_x0010_èê¤ðç_x0001_AjïW_x0002__x0014__x0002_AJÏ;_x0016_Nù_x0001_AüË&lt;gJ_x0002_A.pY/Ý_x0001_Aòîdfï_x0001_ABÏ¯xLD_x0002_A_x0017_¡=ù_x0001_AÓirn_x0002_ATMÓtÚg_x0001_A§Ft_x0018_@_x0001_AÚqDºT_x0002_A8szýÊ_x0001_Aêõ`cóÞ_x0001_Asé_x0011_½_x0001_A­sJÍÆ¦_x0001_A!_x0005_Y8ñ_x0001_ANãf½_x0001_AVëóS½_x001F__x0002_Ak0­Õyý_x0001_Aºkú^¢È_x0001_A×_x000E__x0004__x000E__x0011__x0002_A­ç8W¤_x0001_AmHIl³_x0010__x0002_Aª"÷8Ü_x0001_A_x001C_äîu©_x0013__x0002_A¬5*]H_x0002__x0002_ANTM³_x0001_Ag¶öÆeÞ_x0001_A_x0015_×|_x0016__x0006__x0002_Ai2ºÎsú_x0001_A_x0003__x0004_¸Ú1v÷J_x0002_A_9(÷{_x0005__x0002_A_x000B_çF0*p_x0002_AEËÒ*Á _x0001_AdÛÞ÷Ë_x0001_Aí_x000E_.-_x0002__x0002_A/o0&gt;®¤_x0001_Akà_x001E_¦_x0002_AÒ¬]L)_x000F__x0002_AÈ-¾_x000B_C³_x0001_A¼_x0007_ojl _x0001_A#:þ/_x0001_Ag×±Øö_x0001_Av_x0001_p¾_x0001_AÁ#ÿ@Ô_x0001_AµG©@ _x0001_AÕô?ñÿH_x0001_A_x0017_·í+_x0012_._x0002_AÏÅzÙ_x0001_A©òìWBÑ_x0001_AÇÙ»Ð 1_x0002_A!WMë­t_x0002_A_x000B_kÌØËD_x0001_AÉÔµ_x0002_AÁìÞ_x0018_÷_x0001_ASg_x001E_æ_x0001_A$-M?í_x0001_A]O§Óç¦_x0001_Aiù_x0002_øøÃ_x0001_A)bù_x001F_@È_x0001_Aú9y¿¶´_x0001_AðQ_x0010__x0003__x0005_$-_x0002_Al_x000C_­3?_x0002_AßÐo.¯_x0001_AZSìU}ú_x0001_A¨0*_x0006__x0002_A§·[©_x000D__x0002_A¿zOòÍQ_x0002_A¼ø_x0004__x0001_ýÂ_x0001_A$zw×_x0013__x0002_A_x0019_²ËV»_x0001_AîY¶t_x0002_A_x0003_ð."_x0001_Aek&gt;Õ&gt;Þ_x0001_Agã_®å_x0001_A&amp;âPÍç_x0001_A_x001B_/&lt;wÁ_x0001_Aiù_x0002_øøÃ_x0001_AèwûùH=_x0002_Aù×õ&lt;w­_x0001_AMåY-_x001A_°_x0001_AÀöÀaï _x0001_Aq02ÐXà_x0001_Ah._x0008_G^_x0002_A÷¶Ó-!£_x0001_AÊ®"]ç_x0001_A¾_x0013_Y_x001B_ù_x0001_A0_x0018_Î©ß_x0001_Al_x0003_ìß÷_x000E__x0002_Aütxzz_x0001_Ay_x000F_/¥Õ³_x0001_A±ï²í_x0019__x0002_A bVÔxó_x0001_A_x0004__x0006_'_x0005_)¦æ._x0002_A|"ë~_x0010_ _x0001_A?¾_x0006_8_x0012_È_x0001_Aç¨ Õ'_x0002_AÆ_x001A_ÖÀh_x0001_At_;_x0001_Af³la#_x0002_A÷¶Ó-!£_x0001_Ar¶_x0001_A´ÉÌdî_x0001_AÊ7ÚÕ5_x0002_A£_x0013_ì¼Ä_x0001_A/_x0002_°¡ò_x0002_A_x0003_÷_x000B_7Ò_x0001_Aë&gt;_x0006_êÎ_x0001_AQÊB¿_x0001_ç_x0001_Ar¨í4Þ_x0001_Ar¶_x0001_AVñ\ÈÉ_x0015__x0002_A_x000D_Pdè&gt;æ_x0001_AY:¨´®_x0001_AÉg&lt;½WG_x0002_Añ[¬[`._x0002_A|»=d_x000C__x0002_A_x0016_e+Ý_x000D_Ý_x0001_A_x001F_º¹ÿ^Y_x0002_AÖg¶4þÒ_x0001_AOì«_x0001_?l_x0002_A»q2èä_x0001_AÝúP"Ç­_x0001_AÍèo,'_x001F__x0002_A¶BÐ*_x0003__x0005_bQ_x0001_Acy¬¯$_x0002_A×f´_x0013_î_x0001_AwZ»MÝ_x0002_A¸ÍU«_x0002_A{À£/(_x0002_Aå,q_x0017_8_x0002_AÒWb¡$_x0002__x0002_A7ÚÅD£É_x0001_A&gt;á ¾(_x0002_Al_x0004_óÂÔÉ_x0001_A©¾DwÂ_x0003__x0002_AkÛ@ÑôÁ_x0001_A°ªëR¢_x0001_A_x0015_U`?_x0001_A_x000D_÷´JqÛ_x0001_AUc_x0003__x0018__x0002_A«³­§_x0001_AÑå+ôy	_x0002_AS·5ä_x001C__x0002_A_x001C_V°°G'_x0002_AöU²Ú_x0001_AëSÎËT_x0005__x0002_A£fÜv(Ù_x0001_A§lÉO_x0005_ý_x0001_AEjápé_x0001_AnÃË?%_x0002_A­-=4ïÞ_x0001_Aj§è_x0013_ä_x0001_AS ø\o_x001A__x0002_AU£m·ùu_x0002_AØ¸Ãá¢_x0001_A_x0003__x0005_T|©IÑÓ_x0001_AÀßæ_x0013_Í_x0001_A_x0014_¦«ÞG_x0002_AXø_x000F_ â_x0001_A5Ù_x000B_Dm2_x0002_A_x0015_mIÏ_x0001_AQ6b9¡_x0001_Ao¢ù¹fx_x0001_A_x0006_ËYû÷_x0001_A9ËâHk_x0002_A_x000E_7\_x001D_Ô_x0001_A5âá} _x0002_A&amp;m0æG_x0002_ALH	_x0016_¹_x0001_AqL¡Nõ_x0001_A ß_x0008_oë_x0001_A$á&gt;_x0017__x0014__x0002_AeÉ¹çIv_x0002_AäçÅ®_x0001_A¬ÏÀ _x0008__x0002_A3£-Í÷_x0001_AT÷JÁe_x0010__x0002_AÆ_x001A_ÖÀh_x0001_Aü_x000B_~n_x0001_A_gÀ-þ:_x0002_AÂ_x0005_^2v_x0002_Aàvi_x0004_ï_x0001_A±Eê_x000B_yå_x0001_AÅ*¢YÇ_x000D__x0002_A¼_x0007_ojl _x0001_A*n&amp;b_x0001__x0002_AÙÔñ/_x0003__x0004_þÌ_x0001_AÞ¿Q_x001C__x0002_AG_x000C_Ì_x0001_AØÿÝô°»_x0001_A³%ä^(Å_x0001_AuúTÿéõ_x0001_A§U§Fqï_x0001_A*J}²_x0001_Az;Ø,_û_x0001_A&amp;Ô±ò_x0001_AÒ¬]L)_x000F__x0002_AùmÄ¡lÌ_x0001_AÃ¨Õ£J_x0016__x0002_Aº11_x0001_É_x0001_Aa_x000C_Ã:_x0002_AE_x000C_Nµ}Å_x0001_AbTª&gt;á_x0011__x0002_AýMHß_x0004_¢_x0001_AVëóS½_x001F__x0002_A_x0007__x0015_ÔK_x0001_A0üwÅîÿ_x0001_A_x0002_^ã;_x0016__x0003__x0002_AþÉ¢tü0_x0002_A2so¸6²_x0001_A_x0003_d¬n[_x0008__x0002_A¥%ýíÊ_x0008__x0002_A]Ä_x0010_®_x0004__x0002_AÒUÞãºÁ_x0001_A_x000C_?_x001D_~ßú_x0001_AËB.GA_x0001_A«)Ð.Ì,_x0002_AÛmÁNF$_x0002_A_x0006__x000B_ñ1ùI/v_x0002_A¯!ÐÈPï_x0001_A-èP_x000F_Í_x0001_A[Q_x0013_}æ_x0001_Ao8_x0007_ÀÉ_x0001_AyÞºè:_x0002_Arpiìq_x0002_AUÝB*À)_x0002_A|¸_TJå_x0001_AÝ.rAý	_x0002_AìÏw×Ã_x0001_A:Ea_x0016_Òº_x0001_A¹_x0008_@×H_x0001_A_ ÚFæ_x0001_A±ý_x0005_æ_x0003__x0002_A._x001C_#yÖ_x0001_AJHÀOP_x0001_A©4.bÅ¥_x0001_A,_x0012_8µ_x0002_A_x0006_à*_x0002_A¾_x000D__x0010_IØ_x0001_AñUÔÖ5\_x0001_AeÃüQò_x0001_A._x0006__x000D_R_x0001_Aúà_x0012_qº_x000F__x0002_Aò\¡_x0002_A¤À¢h©_x0001_A¬ÏÀ _x0008__x0002_AP«¿0P&lt;_x0002_A_x000C_]è¶ ð_x0001_Aq7h_x0004_¤ö_x0001_AãQô_x000C__x0003__x0004_¸£_x0001_AÙÔñ/þÌ_x0001_A¿óO_x0001__x0002_Aàá£_x0001_AQ"H©c_x0007__x0002_A`·ô_x0001_AÂXAS{_x0001_A©¢oí$×_x0001_AgîWÙñ_x0001_AC¾#-Ö_x000B__x0002_ARÖIß«ç_x0001_A)_x0012_e¸4_x0002_A(_x000F_eÎ_x0007_Z_x0001_AóÎÅ;ó_x0001_A_x0003_ïÖæÁ_x0001_ADÑòy_x0001_AR$~C_x0001_A$_x001C__x001E_Ü×ì_x0001_A_x0001_&lt;"g_x0001_A2O¹_x0015_â_x0001_A"¹¸eû_x0001_A"V0¿_x0013_Ð_x0001_Aë__x0014__x000F_êÝ_x0001_AÎéa_x0001__x0001_A­_x0017__x0017_L_x0001_A¬®)¦¬þ_x0001_A÷_x000C_Ô_x0001_AÎô\(sß_x0001_A_x0016_¿VXt_x0007__x0002_AÌQ¨¡¼Y_x0001_AJéòçõ_x0001_A¦bDB~¶_x0001_A_x0003__x0006_ö_x0002_x}gÊ_x0001_Al{n¬_x0012_ _x0002_AÞe#+«'_x0002_Aú_x0002_Gm#_x0002_AL{Ïq&amp;§_x0001_AÚxÓ@_x0002_A®ÈËwæS_x0002_AGú·#_x0002_AhÞ2­à_x0001_AF&gt;j_x001C_éµ_x0001_ATBZ½!_x0002_Au÷uot_x0001__x0002_AûÓæn_x001B_Ý_x0001_AWºE¡Fh_x0001_A1ÅIØ_x0006__x0002_A@eÏ7_x0016__x0002_AxR]|_x0001_AÅÞ@_x0018_E_x0001_Aá_x001C_ì_x0002__x0002_A_x0004_Iøe_x0008__x0002_AõØíê=#_x0002_AûÂ$a_x0002_A"ÞåÂ_x0001_A¿¨_x0005_¶ËÝ_x0001_ATBZ½!_x0002_AÉA_x0019_®÷ _x0001_A¿é_x001A_¤PÀ_x0001_AÅ\m&amp;%_x0002_AøÐ:q'â_x0001_AÑ_x0004_Ñ±_x0019__x0007__x0002_AHhèñ_x000C_r_x0001_ADb±_x0004__x0007_ÎÑ_x0001_Aè¦_x0015__x0005_ò_x0002_A!_x0005_Y8ñ_x0001_A=É466_x0002__x0002_AÒCõ6£_x0001_Aò`+æ_x0001_Atì¹Z_x0010__x0001_A¦_x0007_þpÜ_x0001_A×R_x0010_fã_x0001_Ar¶_x0001_A_x0007_ÔÐ¦_x0001_AÄX:ÈìÖ_x0001_A_x0001_­Ç¼Ù_x0001_A#@.3êo_x0002_A%©_x000C_\à_x0001_AiÍ&lt;9³_x0001_A¸_x0006_+£3_x0001_A¯jyÎ_x0001_Aû¥{(_x0002_AyXY¦¦é_x0001_Aæt1}_x0004__x0002_Ab¤öXä_x0001_A_x000D_Pdè&gt;æ_x0001_A!Yç§_x001D__x0002_A.ù©r_x000D__x0008__x0002_AQóqhô_x0001_Ag¶öÆeÞ_x0001_A_x000B_ªP°_x0004__x0001_A!û_x0015_º7_x0001_A¼ù§ÔE_x0003__x0002_APÿSÒ=_x0002_A_x0015__x001F_«&amp;ä~_x0002_A_x0004__x0007_¸5B9î_x0006__x0002_AJ%E¡¿_x0001_ARÉbñ£_x0001_Aþ_x0001_L_x0018_¤¼_x0001_Ag{ÿ)õ_x0001_AN0y|ÏÐ_x0001_AÍf¨f§T_x0002_AâXAS.Á_x0001_A¾Û_x0003_RÏj_x0002_A_x000D_X_x001A_Iã_x0001_AþBèÎ,q_x0002_A_x0012_¹óeÂ_x0001_AÖ_x0017__x000D_Y¨[_x0002_A)°S_x0005__x0002_AO(#_x0012_Zç_x0001_A}[².¾|_x0001_A_x0007_Rï_x0001_A_x001E_¥«þö_x0002_A©Bå/8_x0002_A`©_x000D_6Åþ_x0001_A_x0017_¡=ù_x0001_A$ä/¡¼Ö_x0001_A_x0014_[{¹Ì_x0001_Awku¢ìs_x0001_Agã_®å_x0001_AÎéa_x0001__x0001_AC_x001D_B6á(_x0002_A­àó|¾Ô_x0001_AÉW¬_x001E__x0003__x0002_A_ß|Ù/Ü_x0001_Aì_x000D__x0004_O£_x0001_A|»=_x0003__x0005_d_x000C__x0002_A_x0017_³á¼¯f_x0002_AH§ª¾e_x0001__x0002_Aë4¹«®é_x0001_A_x0005_`!-¦Í_x0001_A£64c*_x0001_AÉ9°I_x0019__x0002_Aõ_x0001_v_x0010_¸Å_x0001_A¤Â=þÙ_x0001_A³aYÇÛá_x0001_AÝlµØ_x0001_A÷ÅR_x0018__x0002_AlÆ	_x0008__x0001_A_x0018_Ï.FÃ._x0002_A_x0013_Ú]Ý_x000B_7_x0002_AÍøß_x001D_Ì_x0001_AGqù¥_x0008__x0002_A½RW_x0004_K&amp;_x0002_A_x0017_0\Ýg®_x0001_A²_x0012__x0002_A«Fz2E_x0002_Aìû«Yîý_x0001_Aç_x0013_ªê«¢_x0002_AlÆ	_x0008__x0001_A_x0003_çÒ"ì._x0002_A_x0018_&gt;&gt;Õ%§_x0001_A%©_x000C_\à_x0001_Awku¢ìs_x0001_A_x0007_òlªú_x0001_AÕ*ÎaÜ_x0001_Aýbí{õ_x0018__x0002_AbÀ_x0019_Ìû_x0006__x0002_A_x0004__x0006_M+Ñ®;æ_x0001_A²ªV+°_x0001_Apó pâ_x0001_A"EZlCÛ_x0001_AÀ³aN#Ã_x0001_A®äöÜ# _x0002_AøÆ~_x0015__x0012__x0002_AûSr$Q	_x0002_AMqøÁ|w_x0002_A:_x001A_õ9_x000F__x0014__x0002_AS»òa_x001B_ô_x0001_A×37Y2	_x0002_A7²¥_x0005_e÷_x0001_AÁÃjî5Ý_x0001_A_x0011_=é_x0003_+_x0001_A4X_x001D__x0012_-_x0002_AM+Ñ®;æ_x0001_A¯Ñí²Æ_x0001_A¹´{ _x000F__x0002_A"qb_x0018__x0019_ç_x0001_AÀ'Î64_x0002_A¢Ó«*&gt;_x0002_AÀ'Î64_x0002_A¿[b×_x0001_AJÑ¢*Á_x0004__x0002_A_x0018_ºG¤_x0007_õ_x0001_AJÏ;_x0016_Nù_x0001_AÁj¡&lt;¿È_x0001_Aa_x0011_kñÐ­_x0001_A&amp;m0æG_x0002_A9a¼_x0002_jË_x0001_Aüú?b_x0003__x0007_hÚ_x0001_Aâs~)ß_x0001_Aû²Õ³i_x0003__x0002_AÊ&lt;_x0017_xá_x0001_ARWý_x0012_ñ_x0001_A)'·rO_x0002_AbBù3_x000B__x0002_AäÂ~çâè_x0001_AÎ&amp;(x0_x0001_Aþ_x000B_KZ_x0001__x0002_A[äNØDÌ_x0001_A"²ýåq_x0001_Aá!:¢[_x0002_A;_x0004_f%}_x0001_Aø,?]hü_x0001_A¿:gÖtü_x0001_A_x0006_ì5ïe_x0002_AÞø}ÿ"_x0002_Aáó_x0016_bNµ_x0001_A´_x000B_ü_x0014_ò_x0001_A1SE_x001E_jó_x0001_A«Áx_x000F__x0002_AüOôLè_x0006__x0002_A_x001C_·ø®L_x0005__x0002_AsÕuìH°_x0001_A~_x0018_û_x0001_f)_x0002_AîGwÓ"©_x0001_Av²:«¯_x0001_Ay;îÍ_x001B__x0002_AQAéq»K_x0001_A{·_x0006__x001D_ú¼_x0001_Aà`j=_x0017__x0002_A_x0004__x0005_]_x0014_°Õ÷}_x0001_AÇÇÞÓü_x0001_Aw Îõ_x0001_Asæ_x000E_X	^_x0002_A«_x0003__x0017_ã¼E_x0002_Aµþ+HA_x0002_A aò_x001D_-_x0002_A¡VÐ_x001A_Ñ_x0001_Avú¢sÍþ_x0001_ARëcÌ_x0001_Au_x0005_&amp;à_x0001_AåJö5íÏ_x0001_A_x000C_£øª%*_x0002_AgÌ^É®_x0001_A;³gÑ½_x0001_Aºkú^¢È_x0001_AJóFö_x0006_¤_x0001_Aâ¹6R_x000F_ã_x0001_AÆ9ÎÆÙÉ_x0001_A_x0013_/&amp;.ö_x0001_AY7ì¡Õ_x0001_A±ÛS_x0012_z¾_x0001_A8T_x001A_j_x0002_¤_x0001_Aë¥äö Ê_x0001_Ar¾UÇ³*_x0002_A_x0018__x000C__x0005_I°_x0001_Ao¢ù¹fx_x0001_AY:¨´®_x0001_AÑ_x0003_ó_x0001_A1ç°ø»_x0001_An'¢ø	_x0018__x0002_A~_x0003_¥_x0003__x0004_Zñ_x0001_A*yÌ§{á_x0001_A&amp;._x001C_ã5_x000E__x0002_A ;µ´½î_x0001_A_x0003_Ó_x0018_¿oµ_x0001_A_x0014_[{¹Ì_x0001_AqÐLZ_x0017__x0002_A%_x0005_ûö¼_x0001_A¿zOòÍQ_x0002_AºûV»àË_x0001_A*oô(ó_x0001_Ax*¡_x0013__x001D_Í_x0001_AcV&lt;_x000C_ú¿_x0001_A&lt;_x001E_Où	_x0001_Aò3Üm¢_x0001_A_)0_RÓ_x0001_A×4ú_x0005_Ê_x0001_A¬ÏÀ _x0008__x0002_A«X¾J%_x0002_A6[l_x000F_Ô_x0001_A,DXF_x0019_o_x0001_AÂ_x0004_^2v_x0002_AÝLT­Î$_x0002_A­½SöÌ÷_x0001_A§F«©Ð_x0001_ARWý_x0012_ñ_x0001_A-_x0013_abI_x0002_A_x0017_¡=ù_x0001_A ;µ´½î_x0001_AsÙø_x0007_F_x0002_AÇtf]yÍ_x0001_Aøë(Öé_x0001_A_x0004__x0005_öÙj_x001E__x001A__x0010__x0002_A	_x0003_¸Å¦_x0002_A/_x001F_]¦Ô_x0001_Aò3Üm¢_x0001_AyÐäÀ¥ _x0001_Aò_x0006_µÃ_x0001_AéwÝÑa_x0002_A¯·_x0002_î¦_x0001_A13_x0004_·Ú_x0001_A¾UqÂ_x0001_A)òíè_x0019__x0002_ADGH_x0004_µ¤_x0001_A\_x0013_l¥ò_x0001_A_x000B_çF0*p_x0002_A_Ïv¸Ý_x0001_Aú2$w_x000E__x0002_AÀ(_x0005_ø_x0001_ARo&gt;°Õ_x0001_A½ÉAÓÄ¡_x0002_A¿ _x0017_)ÏÂ_x0001_AWõ_x0019_x K_x0002_A\_x0001_À2~Ö_x0001_AãS_x000B_)_x0002_A/}¯O_x0013_Ü_x0001_Axp¬Ò¸_x0001_A|j"Úiì_x0001_AÎ&amp;(x0_x0001_AÜñâfYÛ_x0001_Aúà_x0012_qº_x000F__x0002_AÌ¾BRg_x0002_AµÙºÌ¥þ_x0001_A_x0011_QV_x0004__x0006__x001F_¶_x0001_A?¾jã´_x0001_AWmIé$_x001E__x0002_Aî(H)Å_x0001_AU7B_x001B_ªú_x0001_A0_x0005_Yÿ_x0001_A'.@_x0011_Mú_x0001_Aø,?]hü_x0001_A@ø_x001E_&gt;ø_x0001_A¨%ôÞ«ÿ_x0001_A®#¯`_x0002_AÐl\z§c_x0002_A©¾DwÂ_x0004__x0002_Ao8_x0007_ÀÉ_x0001_AÉuµ©þà_x0001_AÑËqÒ_x000B__x0001_A.òK_x0010_-_x000B__x0002_A¸ùî²¼_x0001_AcsdY_x0017_á_x0001_AE_x0014_s§?_x0001__x0002_A!Òq¥_x001C_?_x0002_AE®ÉÉ±À_x0001_A\_x0017_øéÔ¹_x0001_A_x000D_uÑÚ_x0003__x0002_A@ø_x001E_&gt;ø_x0001_A_x000D_9Ëv´ô_x0001_AÜ_x0008_ ÍU_x0001_A,_x0012_8µ_x0002_A_x0017_®üÒ_x0001_A)ù_x000C_£!_x0002_Aw×ÿµÜ_x001C__x0002_A¼i¹Ïõ_x0001_A_x0003__x0004_¬q#QQÚ_x0001_A*_x000C_Â_x001D_«£_x0001_AÑÜ\+]_x0008__x0002_AÌ-ÿª¹_x0001_AuÊ­DÓ_x0001_ASRû6×_x0001_A_x0001_ \&lt;Åá_x0001_A0òÂÙ:_x0002_A_x0018_²ßÑ_x0001_AV_x0003_¤á¯_x0001_A8)_x000B_îö_x0008__x0002_An¢^Ö_x0001_A_x0006_a=_x001E_b_x0002_A_x001E_Zá_x0018_jÚ_x0001_AZÚ"¯×_x0001_AS·Ljç_x0001_A1]lµ_x0001_AùÄí²)_x001D__x0002_ALà}_x0013_Cö_x0001_Ak¼än_x0001_A¤?s_x0005_s_x0002_A£CÍ_x0011_z_x0001_Aäª;N_x0001_AÖ_x0004_eQ¤_x0001_AÖ¨wÂÁþ_x0001_Aj,¼Ï_x0008__x0002_A(´ì_x0007_ú_x001A__x0002_Aårv_x0015_Çÿ_x0001_AÖ_x0004_eQ¤_x0001_A_x0014_B._x0001_ü_x0001__x0002_AÕ§-»ø_x0001_AVnª_x0003__x0004_ùý_x0001_AYÌ_x001D__x0006__x0018_Ê_x0001_AÂý=è_x001E__x0002_A_x0004_	G¡!_x0002_A«µ|À¹_x0001_AºÉJX®_x0002_Alß£çV_x0006__x0002_A?._x000B__x000D_8"_x0002_A_x001C_¨uïÍ_x0001_A¬=4_x0001_A_x0012_)]_x001C_c_x0008__x0002_Aü$FÔ_x0002_ù_x0001_A[äNØDÌ_x0001_A­|_x001F_ÊLÔ_x0001_AWÕ`'_x0002_A2'_x000C_Î_x0001_A×f´_x0013_î_x0001_Añ!zù£A_x0001_AuO=süª_x0001_AF»ÞÙf_x0001_A¹_x000C_ø_x0002_ &amp;_x0002_A\±õf_x0002_A_x0019_°ð}Þ_x0001_Al¥_ï_x0001_A«¶ÏÁ»_x0001_A/ayç_x0001_A_x0017_³á¼¯f_x0002_A_x0007_¶ùéÕ_x001A__x0002_A_x0004_º_x001D_ª_x0001_A¦¨æè_x0001_AtPX_x0004_Î_x0001_A_x000E_,3¡_x0002__x0002_A_x0007__x0008__x001A_ª¦_x001A_â_x0001_A_x0007_Ó_x0018_¿oµ_x0001_ApXþ_x0005_ü_x0001__x0002_AÎC^_x0013__x0002_AVõ×®_x0001_Ap_x0014_|'ß°_x0001_A_x0011_h¯&gt;ë_x0001_A§©²iâ_x0001_Aq:¯ås_x0002_A·Ó?/  _x0001_Aò_x0018_ò)LÀ_x0001_A_x0013_Qøéeô_x0001_AÃ¨Õ£J_x0016__x0002_A_x001C_Ô$_x000C_¼_x0001_Aàu	AÅÌ_x0001_A_x001D_G©ü&gt;_x001A__x0002_A_x000E_Û\(	_x0002_Aºçµ¸LÔ_x0001_Ay_x0013_Á_x0001_A_x0003_Ù!a_x0018__x0002_A(_x0008_ÅÚ¾Ó_x0001_A_x0002_LÀÿ+Ý_x0001_A@ø_x001E_&gt;ø_x0001_A_x0006_tÌ_x0004_¸_x0005__x0002_A÷¶Ó-!£_x0001_Az_VA4æ_x0001_AY²ÂâÎ_x0013__x0002_AªåÏ_x001F_ÈÚ_x0001_A¢£Aî'_x0002_AûJÀøÍÔ_x0001_AH|Ól¶Õ_x0001_AÀð®_x0003__x0007_Ø©_x0001_AJ_x0005_A¬«å_x0001_AG:P9 ü_x0001_AnË2íNÝ_x0001_A_x000C_ÆÑÒ_x0004_Ï_x0001_Aóâxÿß_x0001_AÝµ::	_x0002_A+ØO¦ø_x0001_A`ÙÙ'ýÕ_x0001_AûÔ.Ls_x0002_AX_x0016_íìG_x0002_AÈ\çC_x0019__x0002_A"Ã!x_x000F__x0002_A~\m±_x000F_Ï_x0001_AS¯/ÈØ_x0001_Arùx^[_x0001_A"D_x0005__x0010_±_x0001_A¼Ý¿£Pù_x0001_AW¤ÆùÎ_x0001_A_x0006_^üò_x0001_AJHÀOP_x0001_A2sÐ@µ_x0001_A×Xë²}e_x0001_Aªh'L_x0002_A«³­§_x0001_A_x0007_Ç]ð_x0001_AtFtT_x0001_AäáWð²P_x0001_Arpiìq_x0002_AÄèªØã_x0001_AçlÌú_x0008_í_x0001_Aæj_x0003_B_x0002_A_x0004__x0008_Ó¿´°_x0001_A_x001A_hÏÏO_x0002_A®+FFKÞ_x0001_Aá«ªaX­_x0001_Apn-­b_x000C__x0002_AÕcFÓ_x0001_Aäær³­_x0001_Aå!ÏâÃ_x0001_A_x001A__x0008__x001A_Û_x0001_AG®_x0007_{ø_x0001_A·æ_x0004_8®_x0001_A_x0006_JÃâ_x0001_A§3ôÚ"_x0001_A«_x0011_6QåÁ_x0001_AÅÒÖp_x0001_A)ëð«ýÓ_x0001_Aó_x0016_´_x001D_¼_x0001_Ao@_x0007_Ç_x0002_AEËóHô_x0001_AO[x_¿_x0005__x0002_AZ¥É'W_x0002_A!WMë­t_x0002_Aa_x0011_kñÐ­_x0001_A³×Z_x0001_A_x000B_`8×_x000C__x0011__x0002_AÀîÐ¨Ó_x0001_A²?!(Æù_x0001_AT;Ó_x001C__x0002_AQçÙ±_x0007_À_x0001_A_x0007_¬_x0019_§+p_x0002_Aà@_x0003_8Ï_x0001_Aét?#_x0004__x0006__x0007_£_x0001_Aë_x0005_¨_x0008__x0002_AÊÒófMi_x0002_AÎC^_x0013__x0002_AÏjÝ_x000B__x0002_AÍYKx_x0003__x0002_A_x0017_R[Ï_x0001_A¹_x0007_«G+_x0002_A±%M=AÉ_x0001_A_x0006__x0017_bã£_x0001_A4_x0012_Ï_x0016__x0002_A_x0018_ççdãá_x0001_AtWØ_x0017_Ö_x0001_AÑå+ôy	_x0002_Aá_x001A_[jßÚ_x0001_A£'ÙÓâa_x0001_A¸Aç¼å_x0001_A®äöÜ# _x0002_A4î+Ã´Ä_x0001_A¹´{ _x000F__x0002_A³Á_x001F_(|&lt;_x0002_AÿjzÇÐ_x0001_Az¥Ü]_x0016_ò_x0001_A_x0007_ÊÛÐ_x0003_è_x0001_A÷è¯Ï(-_x0002_A¾ºË½P_x0001_A!Òq¥_x001C_?_x0002_Aìì!ð_x0001_Ag_x001D__x0014_ám_x0001_Aè_¦þØØ_x0001_Ap_x0014_|'ß°_x0001_A.×¤&lt;_x0001_A_x0003__x0005_ë__x0014__x000F_êÝ_x0001_A_gÀ-þ:_x0002_A!Nº#_x0001_AÔ©ÈÏ"*_x0002_Aµn·JÉÕ_x0001_AÇÐ¯w_x0001_AÂý=è_x001E__x0002_A»\_x0001_å_x0010__x0002_AÈ-¾_x000B_C³_x0001_A_x001C_»'Çâ_x0001_A÷_x000C_Ô_x0001_A A_x0006_Éø_x0001_AÅFãå÷_x0001_A_x000C__x0008_Õµ¬=_x0002_A_x0014__x0004_ôW¨_x0001_A8úgü´8_x0002_A]ø_x0010_&gt;J_x0002_Aub~Ò³ì_x0001_A¬®)¦¬þ_x0001_AU÷fMÝ_x0001_A~o`ihò_x0001_Aek&gt;Õ&gt;Þ_x0001_AY0ÛÖ»_x0001_A¨%ôÞ«ÿ_x0001_A8äËÒìº_x0001_AI_x0014_Þ¦9+_x0002_ALô«âQ_x0002_AuÇ_x000B_ÞCß_x0001_A¯Ñí²Æ_x0001_A_x0011_ß ×[_x0001_A| MÏÜ_x0002_AõOü_x0003__x0006_p²_x0001_A%p³y6é_x0001_Aè¦_x0015__x0005_ò_x0002_A×37Y2	_x0002_AH_x0002_÷a¬"_x0002_AVÔ_x0017_É9_x0002_A#©­;_x0002_A_x0018_UÛ_x0001_Am2iz´_x0001_A_x0015_Ha;ò_x0001_A»_x001D_Y÷_x0016__x0002_Ar¶_x0001_AP²uï_x0001_A._x0015__x0010__x0006_&amp;æ_x0001_A¦SÎÚ9_x0002_A_x0010_iQ¹_x0004__x000B__x0002_Aî¶ù_x0001_AFªT_x0002_A_x000B_øBd©_x0001_A#^!hÁ_x0001_AìÿìI][_x0002_AÂ»C®_x0019__x000D__x0002_AlDÕõ_x0001_A"V0¿_x0013_Ð_x0001_A_x0018_cì_x0004_"_x0002_AsÏy·Î_x0001_A_x0016_9Ù©_x000C__x0002_AÁcCîyã_x0001_A_x0016_¿VXt_x0007__x0002_Aö_x0016_¦á_x0001_A¥ªï_x000B_Rä_x0001_Ae\&lt;K¶_x0004__x0002_A_x0005__x0006_¨Ê_x0014_`_x001D_0_x0002_A_x000C_[m_x0019_H_x0001_A!_x0010_¤yN_x0001_AÅÞ@_x0018_E_x0001_Acgz_x0013__x0001_AÀ³aN#Ã_x0001_ApPïëu¬_x0001_Aß¸&gt;_x0004__x001E_Ã_x0001_ARÉbñ£_x0001_Aµp}^á_x0001_A_x001C_?Ô\V_x0005__x0002_AYå+ÚÅ_x0001_AyYô¥_x0001_AÖÚmmº_x0012__x0002_A_x0015_U&lt;\_x000D__x0002_Arí¡_x0001_A`ª1_x0008_Õ$_x0002_A8GSax_x0002_AÌ_x001B_3kc3_x0002_Az_x0006_À¿EÚ_x0001_A}¶²»Å_x0001_A¥¾`JÏ_x0001_Aí î¬pÙ_x0001_A^*ËÀ_x0002__x0002_Aú«Ìf_x0002_AØir_x0003__x0004__x0002_Aqn¡´ä_x0001_Aã_x001B_F]S_x0002_AÓ2ïUÛ_x0001_A/ë|+_x0019__x0014__x0002_A_x0005_½ªîÕ_x0001_A±üH_x001E__x0004__x0007__x001D_ü_x0001_A`h·Òr_x0001_AoÐ_x000B_ Û_x000C__x0002_AÄÖõò_x0001_A!WMë­t_x0002_ALþ]t_x0017__x0002_A2O¹_x0015_â_x0001_AX_x000C_ßq_x0002_AgîWÙñ_x0001_Aß}S_x0007_b¯_x0001_AUÏÐwÓ_x0001_Aotoæ_x0001_AB'³T+Æ_x0001_A]ø_x0010_&gt;J_x0002_A6[l_x000F_Ô_x0001_Aï_Õþ_x0001_Aän±o7_x0002_Aîeø_x000B_ç_x0001_AU¯3óû_x0001_A+ReOmÿ_x0001_A_x0006_£_x0005_å_x0001_A¥^{O²¸_x0001_AQ_x0004_&gt;$_x0002_AÅõ§ÎC&gt;_x0002_A­+xY_x001B_í_x0001_A1Î(ÿÝ_x0001_Aý.â _x0002_A_x0003_&amp;&amp;;	_x0002_A³xã_x0018_º_x0001_A]Ôky_x0002_A'ï_x001F__x000D_&amp;_x0002_A.)í1á§_x0001_A_x0003__x0004_ÿ_x0011_æ_x001A_I1_x0002_A^þÐp_x0002_AØ?W_x0008_!à_x0001_AºÉ³2Üû_x0001_A!û_x0015_º7_x0001_A_x0006_ïSLyÎ_x0001_AÂS~áÅ_x0001_A~sä98_x0002_A^h_x0005__x0013_¨Ú_x0001_AÁKu_p_x0001__x0002_A¬(ä§ð^_x0001_AY_x000F_\²=_x0001_AjY¹¬WÉ_x0001_Ak_x0008_Ïó¹_x0001_A_x0018_ççdãá_x0001_A-G_x001B_Ã_x0001_AÅO ãþ_x0001_A*^¯_x0011_fç_x0001_A_x0016_LÉü«_x0001_AfùJe^{_x0001_AjÕY+Ç_x0001_AoË_x0017_¯_x0008__x0002_A=Rìql_x0002_A_x0014_ïÿÈ_x0012_Ù_x0001_A?õ_x001C_+·	_x0002_A_x001E_¥«þö_x0002_A¶®&lt;e[É_x0001_AQÊOÈw_x0002_As1ç!á_x0006__x0002_A__S_x0015_O_x0002_A_x001D_dÜÿÁò_x0001_A×+äÜ_x0004__x0007_^	_x0002_A_x0013_I8)¦_x0001_A±&gt;}b_x0011__x0002_A_x000B_]¶o_x0011_÷_x0001_A_x0015_rfQ_G_x0002_Aá«ªaX­_x0001_AkV»_x001C__x001E_&lt;_x0002_AÉë_x0011_£Ö_x0001_A_x0002_C©Íñ_x000E__x0002_A¼7kûö_x0001_A£_x0003_ª,ÏÏ_x0001_A$`Òñ_x0001_A_x0012_¹ÁXÙ#_x0002_AlJ_x000F__x001B_|ø_x0001_AVp)GQ_x0001_AX++T;_x0002_A_x0005_t_x001A_Â÷Þ_x0001_A_x0002_òzHM_x0002_Aý.â _x0002_A_ß¶TBä_x0001_A¼ù§ÔE_x0003__x0002_AY^¬|_x000D__x0002_A¸_x0006_+£3_x0001_A+ØO¦ø_x0001_AWb_x0006_üè_x0001_A_x0006_Óêù!_x0002_A_x000B_çF0*p_x0002_A|úÖ)_x0005__x0002_A²_x0001_x±ì_x0001_A)îkÍÈ_x0006__x0002_AòýÉà_x0001_AH_x000E_3Öz«_x0001_A_x0004__x0005_,¿ÙËª_x0003__x0002_AôDv_x0011_D_x0002_A¾_x0012_5þ¾_x0001_AwCîQ'_x0002_A¯Ñí²Æ_x0001_AÆÀ4Qö_x0001_AÖ_x0017_HEÆ_x0002_AÜ¨·_x0005__x000E__x000C__x0002_AÜ49À½_x0006__x0002_A \¬Íºû_x0001_A-_x0011_91¤Ó_x0001_A&gt;c7Iµ&lt;_x0001_AL¤âÁ_x001B__x0001_AdÕ(ÇZq_x0001_A¾ªI4_x000C_ô_x0001_Aº+&gt;¾Ú_x0001_Aª1R_x001D_0 _x0001_AåjÚ¾³Ñ_x0001_Aã_x0002_ûÿç_x0001_AÊäév©Ý_x0001_A¶ë4L)_x0001_ABu2ûß_x0001_A_x0005_3 ü _x0002_A&amp;_~ïYæ_x0001_Aó/zôå_x0001_AáR&amp;_x001F__x0006_Û_x0001_A:K_x0004__x001B__x0002_ANÛ8cÇ_x0001_A_x0002_C©Íñ_x000E__x0002_AG$0¦í¥_x0001_A¿ë]³Ì_x0001_A\_x0013_l_x0003__x0004_¥ò_x0001_AG:P9 ü_x0001_A\¸;1ØS_x0002_A¥¾`JÏ_x0001_AP;Åºo_x0001_Ao Á¿Ô_x0001_AÃ£Ê_x0001_AÀ.¼.£_x0001_AÅj6@_x0018_Ù_x0001_Af_Úë1Ô_x0001_A&amp;ØûdÐ_x0001_A¯_Ú(ü_x0001_A°_x001D_Ñó¯Î_x0001_A`ÛÀ¯ï_x0001_AJ­º_x0007_&lt; _x0002_AG$0¦í¥_x0001_AùµÄ¸UÞ_x0001_AßY_x001C_£t_x0002_A&gt;\	Ýç_x0001_Ax_«a__x0002_A¼¸ÿ_x000D_«_x0001_AÜ¨·_x0004__x000E__x000C__x0002_AuªsÑß_x0001_Aá!:¢[_x0002_A®D_x0018_·ý)_x0002_A_x0010_Â_x001A_Pÿ_x0001_AÚ_x001C_v'Ð/_x0002_AKá$r¢_x0002_AhöÄ§ãÝ_x0001_A_N´èõ^_x0001_AÅFãå÷_x0001_Au_x0004_&amp;à_x0001_A_x0003__x0005_iÝ¬.ª_x0001_AQr3Xîç_x0001_AÓº³+_x0001__x0002_A_x001C_Ì¦{ó_x0001_Avpè+¯H_x0001_A_x0014__x0007_¶_x0001_At_x0013_Ï~ë_x0001_A{3¸§ð2_x0002_A!¯_x0019_{Æ-_x0002_ASfà­-_x0002_AÎS_x0014_;â_x0001_AÓ2ïUÛ_x0001_Atõfþ_x0001_AÊ&lt;_x0017_xá_x0001_A_x001A__x001E_x&gt;èÖ_x0001_A0±nª_x0014__x0002_AÑ_x0007_º_x001C_ã6_x0002_A²=_x0018_Vñ_x0001_A|¥(Û_x0004__x0002_A_x0017_¤3H·»_x0001_A3Eá_x0005__x0002_Aôtä+"/_x0002_Aó:_Ôs¼_x0001_A&gt;*©_x001C_ÙÃ_x0001_AÎS`}tì_x0001_A6ëºezÈ_x0001_A.òK_x0010_-_x000B__x0002_AíØ[¿_x0001_AÑÅ#_x001B_³_x0001_Aå_x0007__x0003_³xz_x0002_A^]b!FØ_x0001_A_x000B_øB_x0004__x0005_d©_x0001_AÆö@º·B_x0002_A#/®_x0013_é_x0001_A+VM_x0014_»_x0001_A8õ&amp;gE#_x0002_A0_x0018_Î©ß_x0001_A_x0017_0\Ýg®_x0001_A_x0019_°ð}Þ_x0001_A0×¬Ê_x001A_£_x0001_AO R¶_x0001_A`CEÜ_x0001_Aø_ÊÞ$_x0004__x0002_A¤}_x0017_7_x0017_ò_x0001_AÁj¡&lt;¿È_x0001_A8_x0007_á^_x0001_A_x0013_Û?ø_x000F_È_x0001_A&gt;á ¾(_x0002_AH_x0004_ð4_x0002_AÀ~(´(&gt;_x0002_AS0»×_x0016_Ó_x0001_Aæ÷Ìç_x0001_A¸_x0006_+£3_x0001_Ahõ:H'_x0002_A4_x0003__x0003_°2F_x0002_AµVÚ*¹_x0001_AímÄyÖ_x0001_AÙUÙ,_x0008__x0002_A©Bå/8_x0002_Aþ«ÜxÊ_x0001_A´Zhî¸û_x0001_A¥Àg¡8_x0002_A^Cóq Æ_x0001_A_x0005__x0007_åóé0¾,_x0001_A÷¢A_x0001_Û_x0001_AõÿÐ¤¯©_x0001_AÊXW_x0002_Aö~¡è³_x0001_A6J±Vû_x0001_Aö _x0008__x0001_0Ü_x0001_AÛ¨_¹_x0002_A0EÕ*'_x0002_AÙæ±)_x0002_An_x001C_o|_x0004_'_x0002_A_x001C_ÆT_x0007_Ï_x0001_AdW!2õ»_x0001_A_x000B_=#lÿ_x0001_AÖg¶4þÒ_x0001_Aöb¬×Ä_x0001_A_x0006_ïSLyÎ_x0001_AÄ+ô&amp;_x0002_AbÀ_x0019_Ìû_x0006__x0002_A.Å|"¾_x0001_Aç_x0004_ïÔQñ_x0001_A_x0019_eDÀTã_x0001_A¨Ò&gt;_x001A_]×_x0001_A_x001E_}_x000D_sÜ_x0001_AÚ×å´Ï_x0001_AÁKu_p_x0001__x0002_A'ï_x001F__x000D_&amp;_x0002_A'Â-_x0003__x000D__x0002_AÁ×Oc_x000F_f_x0002_AW	ðGÇý_x0001_AÂV}RT_x0001_A°¬ÌÊ_x0007_	òÍ_x0001_AkÁÊ_Ék_x0001_AùdÓ_x0001_A_x0004_6_x0007_Á_x0001_A¼¸ÿ_x000D_«_x0001_AÇÇÞÓü_x0001_A4*&amp; £_x0001_A _x000B_]Ù¸Í_x0001_ApI_x0019__x0002_ì¨_x0001_A­+xY_x001B_í_x0001_A)á«¤¹å_x0001_An_x001C_o|_x0004_'_x0002_Aý¦°ó_x0001_AçlÌú_x0008_í_x0001_Aøýä	ê_x0001_A_x001D_*·|Ü¤_x0002_ALÑc_x0006_µ_x0001_Aá«ªaX­_x0001_A)°S_x0005__x0002_AÐKo½õe_x0001_A&amp;£U_x001C_Ñ_x0001_A_x0017_R[Ï_x0001_AsmçÙ_x0001_AKç¶Î¦_x0001_A5éY1á_x0001_Aìû«Yîý_x0001_Acé|Þ_x0001_A bVÔxó_x0001_A"¹¸eû_x0001_Aéça@&lt;_x0001_A_x001F__x0003__x0018_zæ_x000C__x0002_A_x0010_i5À_x0001_A_x0004__x0005_ú_x001A_´_x000B_õ_x0001_AæW_x001F_RAÒ_x0001_Aâç_x001A_¾þ¢_x0002_AÿjzÇÐ_x0001_AÐ&amp;/Á(Ó_x0001_A_x0011_Dp_x0004_á]_x0002_A_x001D_j¥¦Ëâ_x0001_Aò\¡_x0002_AUª´þÇ_x0001_A¨Ò&gt;_x001A_]×_x0001_A0_x0018_Î©ß_x0001_A_x0003_íÑà¯_x0001_AZ_x001D_vrtê_x0001_AÞ8:p4_x001A__x0002_A¡Ñá5_x001E_­_x0001_AóÎÅ;ó_x0001_A.±'"_x0002_Asõ_x0007_P_x0006__x0002_A_x000B_'Èea%_x0002_A¶#7¨è_x0001_A_x0019_ã ¯ýi_x0002_AP_x0013_öIâ¿_x0001_Aç[_x000D_Ìî_x000F__x0002_AÒBÍYÐ_x0001_A?WßËYË_x0001_A÷_x0005_Ï_x0004_Ó_x0004__x0002_A+_x0018_Ú;¦Ò_x0001_Ag{ÿ)õ_x0001_A¿£¿¸_x0008_É_x0001_A²_x001F_#Òðs_x0002_A¸_x000D__x001D_&gt;´í_x0001_A¨!_x0003__x0004_±Ý_x0001_A5ótãé_x0001_A÷p Á_x0001_AÎ&gt;ºC¯t_x0001_A»_x000E__x0005__x0006_H_x0002_AÀ½dï&amp;_x0002_A|¬vH¾_x0001_A©¢oí$×_x0001_AcsdY_x0017_á_x0001_AÈêÉÎ_x0001_A+_x0012_N_x0001_Aû¥{(_x0002_A³Á_x001F_(|&lt;_x0002_AÑÜ\+]_x0008__x0002_AÈ¼´_x0019__x0005__x0002_Aó_x0001__x0008_Ãç_x0001_AÍ+iò|D_x0002_AO[x_¿_x0005__x0002_A·|ï1&gt;Þ_x0001_AôÑ7_x000D_®_x0001_AÀ'Î64_x0002_A_x0015_£_x001A_K%Ï_x0001_A_x0016_î¹Ñ*Ë_x0001_AÐ­_x0011__x0013_Ø_x0001_Alß£çV_x0006__x0002_A"EZlCÛ_x0001_ASRû6×_x0001_AÌÇvjî%_x0002_AC¾#-Ö_x000B__x0002_Aë__x0014__x000F_êÝ_x0001_A/»_x0002_&gt;È_x0001_A_x0014_G|_x0010__x001E__x0011__x0002_A_x0004__x0008_vú¢sÍþ_x0001_A]Þ¢_x0002_A§©²iâ_x0001_A_x0012_Õ ^_x0006_Î_x0001_AIDkT_x0017__x0002_A_x0004_ô_x0005__x0002_AeÉ¹çIv_x0002_AÒÂ¼_x0017_ü:_x0001_A¸ùî²¼_x0001_A&gt;Ú6cCÈ_x0001_A_x0001_)Ñ2Z_x0002_Aug8Þ\ó_x0001_A½Òé~µæ_x0001_Aà@_x0003_8Ï_x0001_ATÀë*X_x0001_AkÛ@ÑôÁ_x0001_Aj,KÍKæ_x0001_AãÜ¢_x001B__x0002_A¢mÍÆÖ¿_x0001_A¨_x0006_ èDÊ_x0001_AA] Þ_x0001_AéÙwÈ_x001A_Ñ_x0001_Aa³_x0007_}¡_x0001_A}Æ/»_x0001_Aê±8¿ûî_x0001_AWõ_x0019_x K_x0002_AE£Ja_x0018_È_x0001_AU¯3óû_x0001_Aªh'L_x0002_AVéSoÈ_x0001_A_x0019_æX_x0002__x0002_Aß6ðö_x0004__x000B_Æ¬_x0001_AîuaVé_x0001_Aø~;¿_x0001_Aúß*(nó_x0001_A)îkÍÈ_x0006__x0002_A1ÅIØ_x000B__x0002_A_x0004_çÒ"ì._x0002_AñîU&amp;_x0002_A±§	_x0002_A×¼+Ä_x0001_AÙÛ]Ø_x0018__x001D__x0002_A¼Ôìç_x0001_AÇ9_x000B_&amp;U_x0001_A8T_x001A_j_x0002_¤_x0001_A30[_x000C_#×_x0001_A=Ïf{{Ý_x0001_Aá!:¢[_x0002_A_x0015_U`?_x0001_A_x000F__x0008_³$!_x0002_AÍøß_x001D_Ì_x0001_A&gt;9'½&amp;_x001B__x0002_Aó,¹çi_x0001_A8ùiDdÇ_x0001_A_x0014_ÐcÇ_x0001_AÞa_x0001_A_x0011_L_x0007_ñÐ_x0001_A_x0019__x000E_¼Cï_x0003__x0002_A_x001C_·ø®L_x0005__x0002_A÷¦GdrC_x0002_AÞ8:p4_x001A__x0002_AÈ_x0006_{{_x0017_Ú_x0001_A¥._x0002_A</t>
  </si>
  <si>
    <t>99d7a599ac52fa6b88a805db2855b7e1_x0003__x0005__x000E_,3¡_x0002__x0002_A¶_x0019_ów/_x0002_Ae_x0003_çó_x000B_^_x0002_Aa³_x0007_}¡_x0001_AS	ºc;Î_x0001_A_x001E__x000B__x0004_üÀ_x0001_A¯âg]_x0014_2_x0002_A#ÝÆÝÚ_x0001_A Ú_x0017_¿aÁ_x0001_Aì&gt;µª_x001D__x0002_A[!¥Q¤_x0001_A_x0010_´6­_x0015__x0002_Aýbí{õ_x0018__x0002_ADwê±à_x0003__x0002_A®Ê_x0007__x0002_W×_x0001_AgîWÙñ_x0001_A¦_x0008__x0005_Åå_x0001_A^¶oY|_x0002_A_x001D_´I7'ö_x0001_An_x001C_o|_x0004_'_x0002_A aò_x001D_-_x0002_A_x000D_½öa¾_x0001_A(_x0008_-U@Ü_x0001_A2&lt;_x0013__x0003__x0002_A_x001C_Ô$_x000C_¼_x0001_Ap_x001F_Çº0_x0001_Ap¸b_x0001_A?Þ;R_x0008_'_x0002_A_x001C_¡èò_x0001_AÀt_x0018_Ü_x0002__x0002_AÏË0Õ_x0019__x0006__x0002_Aû¦þO_x0003__x0004_ìÍ_x0001_Ag"@ã_x0001_AMè¦äå_x0001_AI¼ÁZÄÛ_x0001_A÷_x0019_+Aa_x000C__x0002_Arí¡_x0001_A_x000C_%Ñ£f_x0015__x0002_A@eÏ7_x0016__x0002_A©Ë_l_x0017__x0002_AÒÂ¼_x0017_ü:_x0001_AC2 _x0007_ë_x0001_Akà_x001E_¦_x0002_AY?óÀ£_x0001_AÈ_x0006_{{_x0017_Ú_x0001_AäùÕB_x0001_Ah¸ÊÃ_x0001_AU±_x0002_AÛF#yI_x0002_Aõ«nÛz_x0002_AfÉAß_x0013__x0002_A·Á_x001D_ _x0001_Aú' ê¶_x0001_A;_x001C_~eh_x001E__x0002_A3z"ç_x0001_A6_x0014_}­ú3_x0002_Aú_x0010__x0018_~S¼_x0001_AØs©_x001A__x0001_AFÝ*_x0002_AXæsEÌ¿_x0001_ALþ]t_x0017__x0002_A';T®_x0001_AK.¤_x000D_%_x0002_A_x0005__x0008__x0010_»×_x0013_°T_x0002_AìD_x001B_sµÀ_x0001_AúéA@g_x0001_AS¾ÎÄ_x0014_$_x0002_AÝúP"Ç­_x0001_AM+Ñ®;æ_x0001_Al_x001C_p "_x0002_AÛq*Ð¶e_x0002_AÑ÷_x0014_aÑ_x0001_Au¦_x0010_Þ@õ_x0001_AmõÆR­_x0001_AÆ|tFÀ_x0001_A¸E¢¬ ü_x0001_A¶Kr_x0006_Ë_x0001_A£Z~qþ_x000C__x0002_AÕ_x0007_u¶â_x0001_AB5k_x0003__x000C__x0002_Ao@_x0007_Ç_x0002_A/;kñ{[_x0002_AørÐÙÛ_x0001_A³î@ì*_x0002_A§Ø[}SV_x0002_A®ÈËwæS_x0002_Atò_x0019__x001F_¾_x0001_A"ÞåÂ_x0001_A¡_x0017_Àä§ª_x0001_AÏF_x001A_në_x0001_A$[I_x0003__x000C__x0002_AÃ0±_x0004_¼_x000F__x0002_Aú	m_x000D_Ð_x0001_A_x000C_³_x0002_/_x0002__x0012__x0002_AãS_x0004__x0005__x000B_)_x0002_A0jýP¤q_x0002_A§ÉM@Ï_x0001_A9É 1âQ_x0002_AÕ ÀØCÄ_x0001_A\µd²Ë_x0001_A9C_ø\!_x0002_Aé[1ÉÉ_x0001_A&lt;q_x0012_q_x0012__x0002_AfXªO_x001B_Y_x0002_AH°Íë_x0002_Aê	_x0008_îÍ_x0001_AOì«_x0001_?l_x0002_Aö_x0019__x0010_Âp&gt;_x0002_A_x001A__x001E_x&gt;èÖ_x0001_A­&gt;fÓ·_x0001_AÍ½4j­¢_x0001_A3Ör&amp;tò_x0001_Al_x0013__x0014_Õü_x0001_A6_x0003_ã_x0012_3_x0001_AH_x001A_Yø_x0005_ã_x0001_Aáó_x0016_bNµ_x0001_AV_x0014_'v¹_x0001_Aýtýp\ú_x0001_Ag×±Øö_x0001_A^àÆ,Ë_x0001_A_x0018_&gt;&gt;Õ%§_x0001_Aæ¹Xou³_x0001_AF÷\¦_x000E_ª_x0001_AbüÓ_x0012_^»_x0001_AÅ*¢YÇ_x000D__x0002_A`ª1_x0008_Õ$_x0002_A_x0003__x0004_`íÖôì_x0001_A_x0005_Øý/Á_x0001_A(_x0018__x0005_oIè_x0001_A(_x000F_LÓÛ_x0001_An'¢ø	_x0018__x0002_A	_x000E_Õx-Y_x0002_AÖ_x0014_·°_x001A__x0002_AµÄ£-$	_x0002_AQè;_x0005_1_x0002_A5p{qÈ_x0001_Ar³_x001C_Üò¿_x0001_A ¿êèç_x0001_AÐùMq°¼_x0001_AQAéq»K_x0001_A_x0005_ák®§_x0001_A_x0006_ïSLyÎ_x0001_A¬V»Mê_x0001_A1ÏhÕ_x001B_À_x0001_AÊ_x0001_VRV_x0014__x0002_A_x0006_:H'û_x0001_Ad_x0010__x001A_À=_x0002_A3OUv¸*_x0002_AzâÄ_x0015__x0002_AG/¿*_x0002_AG_w@Ö¸_x0001_Aßáè3@Ð_x0001_Aåóé0¾,_x0001_A_x0011_ß ×[_x0001_Aà«:=_x000D_~_x0002_Aßí9i _x0006__x0002_ANÑÃSá_x0001_A.:î	_x000B_:¤_x0001_A_x000E_nèC~ü_x0001_A&amp;£U_x001C_Ñ_x0001_AÏ*tß+_x0002_A_x001A__x000E_1_x0001_As&gt;'_x0007__x0002_A]Ê,ù_x0008__x0016__x0002_A1ç°ø»_x0001_AO(#_x0012_Zç_x0001_AÞw~A¸_x0001_A0òÂÙ:_x0002_Ag-®S«Û_x0001_A#âÐH_x000E_§_x0001_AGöíÂ_x0001_A¦ I_x000B_ãÓ_x0001_A±í_x000C_c¨_x0001_AáR&amp;_x001F__x0006_Û_x0001_A _x0010_g_x000F_*ó_x0001_Aý_x0004_j;__x0001_AVchuÿÄ_x0001_Arf¡^Ô_x0003__x0002_A_x001D_ôÚHz_x0001_AÝÊÅY@_x0002_Aæ_x0010_^&gt;_ý_x0001_A' w_x000E_	à_x0001_A_x0016_¿VXt_x0007__x0002_AÆÀ4Qö_x0001_AÉA_x0019_®÷ _x0001_A8¡f¨áí_x0001_A_x0005_§.êT¬_x0001_Aº®ÒVæ_x0001_A_x0010_»×_x0013_°T_x0002_A_x0007_	xIr\Ò_x0001_AÐ¶* vÒ_x0001_A_x0005_y_x0004_õ£_x0002__x0002_AiÍ&lt;9³_x0001_Abbn_x0004__x0002_AUc_x0007__x0018__x0002_AÈ_x0006_{{_x0017_Ú_x0001_AJnª¾£l_x0002_Aö1_x000B__x0008_Ì_x0016__x0002_Aÿ[:Ã_x0007__x0002_A_x0018_ùxd_x0001_A_x0008_\ÈC­_x0001_AÅ_x0005_Ñ¨°!_x0002_A¿&gt;UNò_x000B__x0002_Ab_x0012_÷²ã_x0001_A¼1_x001B_¦_x0001_Aæ¥Ãä__x0002_A¾ÀÔ_x000B_J_x0016__x0002_Aß"°#Ì_x0001_AA_x0014_Üý\ñ_x0001_A_x000B_rþ-è_x0001_AÛ¶ÔAÍ_x0003__x0002_A_x0002_eÔ_x0007__x0018_Æ_x0001_AmÌßZð_x0001_AXq_x0012_µ_x0001_A*xd½§ä_x0001_AF&gt;j_x001C_éµ_x0001_A_x0017_aÌZë_x0001_AEãdã_x001F_F_x0002_AQ=ZQ×_x0001_Aºu©Èf_x0002_AÜV_x0004__x0005_°ò_x0001_Aåóé0¾,_x0001_AR_x0018_Ö­	å_x0001_Aç_x0013_ªê«¢_x0002_Aú«Ìf_x0002_ARÀðUY_x0001_A_x001B_/&lt;wÁ_x0001_AÎ_x000E_ÉJùí_x0001_Aòâ_x0018_Ù_x0001_AR$~C_x0001_A&amp;ØûdÐ_x0001_AÆ|7A%_x0002_AM_x000D_ê¶â_x0001_Axaü¬_x0004__x0014__x0002_AÜV°ò_x0001_A_x0004_?_x000F_Î_x0003_1_x0002_ACàÞÅÙ_x0010__x0002_Af³la#_x0002_AìÇ±Ñ_x0007__x0002_A5Ôú¬_x0012_ø_x0001_Ag_x0018_Ê!_x001D_ø_x0001_Aò_x001C__x0008__x0002_A¹À_x0014_{ì_x0001_A5æST_x0002_Ak_x001D_óy_x0016__x0002_A­,C-ã_x000E__x0002_AØ¸Ãá¢_x0001_AÒuÈ~_x001F__x0002_Aôé+._x0002_Aª}æÿ_x0002_A)ý_x0007_H_x0010__x0002_A«³­§_x0001_A_x0006__x0007_P{²=PÕ_x0001_Aä_x0001_4`³	_x0002_A9a¼_x0002_jË_x0001_Ab?tì_x0001_Aåy_x0012_éw_x0002_A¥Àg¡8_x0002_Aì_x000D__x0006_O£_x0001_Ahõ:H'_x0002_AµÒô¾_x0001_A_x001A__x001E_x&gt;èÖ_x0001_AÉn_x000C_¶}è_x0001_AÂoé*_x0002_A(vh½C_x0010__x0002_A_x000B_=#lÿ_x0001_A/ÂÆc®_x0006__x0002_A=_x001D__x0001_±t_x0002_Aÿ_x0004_¬Ù»½_x0001_AS`é5Æ³_x0001_AcV&lt;_x000C_ú¿_x0001_A8ÁûÜ(_x0002_A_x000F_5þóÅò_x0001_A§_x0002__x000E_Îÿ_x0001_A¼¥X«\"_x0002_A´µ_x0005_ÇíÏ_x0001_AúäiA_x0011_ã_x0001_A(È*ÿ#¥_x0001_AÐ_x0013_g\Å_x0001_A_x0006_½ªîÕ_x0001_AD×ØH_x0003__x0002_AQBy.ÿ_x0001_AU7B_x001B_ªú_x0001_A|¥(Û_x0006__x0007__x0004__x0002_A_x000D_½öa¾_x0001_Aw³8Ú_x0001_A/TCW*_x0001_Aº_x0012_ªê_x0001_A±ï²í_x0019__x0002_AdÕ(ÇZq_x0001_A_x0008_@åg__x0015__x0002_Aj¢_x0010_ÈC£_x0001_AÄÖõò_x0001_A2mÞr_x0002_AÞíÁC^Õ_x0001_AiP¤æ_x0003__x0002_A)T%Tï_x0017__x0002_AÝ+F´Ü·_x0001_AXp_x0003_ñÑá_x0001_A_x001A_¯ÉEÂõ_x0001_AëKJw¿5_x0002_A*^¯_x0011_fç_x0001_An¦_x0006_¢93_x0002_Aèû_x0007_GË_x0001_A_x0006_Ð_x0013__x0002_AÌ_x0016__x0011__x0001_Aÿªlk#±_x0001_AÆ²ÌA3_x0002_A\Xm ­|_x0002_Ají._x0015_þ_x0001_AU_x0014_0+_x0002_AÞ_x0005_â4_x0002_A?#ê¶_x0001_AfXªO_x001B_Y_x0002_AR_x0015_Ûú¨~_x0002_A_x0005__x000B_­:øÔ_x0001_A£ZnðÐ_x0004__x0002_A¦?ø[_x0001_Aø~;¿_x0001_AL¶·V,_x0002_AP_x0019_oß_x001B__x0002_AúÓvhÆ_x0001_Asõ_x0007_P_x0006__x0002_Aß_x0006__x0011_±!_x0002_A\\6A_x0001_AÅ;ÊË4_x0002_AÒ_x0007__x0019__x0008_Ñº_x0001_Aàá£_x0001_Aþ_x0001_L_x0018_¤¼_x0001_A'Iþ_x0016_FÞ_x0001_AGú_x0015_HÒú_x0001_AÚ½	gý_x0001_Al_x0001_/_x000F__x0002_Ahl_x0011_m­_x0001_AL¤âÁ_x001B__x0001_A2n_x0011_¹þ_x0001_A?_x0006__x001D_¨#__x0002_AåJö5íÏ_x0001_A­&gt;fÓ·_x0001_A]øÈQ_x000C_G_x0002_A_x001F__x0003_§_x0004_&gt;_x0001_Aø¶\_x000B__x0007_p_x0002_A3&gt;_x000B_ÙØ_x0001_A(o_x0010_Q?+_x0002_Auõ_x0007_]_x0001_A§Kã¾_x001C__x0002_A¦\»Ç_x0005__x0006_q_x0002_Aä:Jö_x0015__x0002_A_x0015_|Ñ\-r_x0002_A/o0&gt;®¤_x0001_AäÂ~çâè_x0001_AÕ*ÎaÜ_x0001_AR¯P..}_x0002_A&amp;âPÍç_x0001_A­_x000C_Â_x0007_Tð_x0001_Aíèh¿Ì_x000B__x0002_A¡²_x0004_éjá_x0001_A¢Ó«*&gt;_x0002_AÆÜIóã_x0001_A¿:gÖtü_x0001_Ag¦dÏ9ë_x0001_A_x001F__x0003__x0018_zæ_x000C__x0002_A+_x0012_N_x0001_A¥ÙÎÀúJ_x0001_AGª1ÆÞ_x0001_Aó__x0017_Í_x0001_AQ]ýL4_x0002_AD_x001B_ZÉ6²_x0001_A_x0002_!_x000E_É¢_x0001_AÞhÓNdÖ_x0001_AÖ£8c'_x0002_A.P3µÕ_x0001_A,²,_x0019_Å­_x0001_A`PöË_x0006__x0002_Aºô(ÁHn_x0001_AºsXÊjp_x0002_A`Kç¯_x0002_A­!ð]_x000B_î_x0001_A_x0007__x000C_·`ü_x000C__x0002_AGRoô&lt;¹_x0001_Aÿ_x001E_x&amp;ç_x0001_A5ÌØà_x0001_AðQ_x0010_$-_x0002_AòG$2Ýë_x0001_AÓ7çVüv_x0002_AÊ=_x0007_aJø_x0001_AÊÌX_x001B_ã«_x0001_A×¨_x000E_ýÒ_x0001_A	÷Î_x000E_º_x0005__x0002_AÇ_x000C__x000F_õé_x0001_A_x0018_b¥	¶_x0001_AøÐ:q'â_x0001_Aµþ+HA_x0002_AÃ_x0010__x0019_Ûèë_x0001_A_x000C_ÔÐ¦_x0001_AÍ_x0008__x001E_M¡_x0001_A¬C_x0004__x001E__x000B__x0002_Aû_x001F_G¹Ô_x0001_AF÷U_x0016__x000D_Õ_x0001_AZÍÓR½_x0001_AYu|3hí_x0001_A_Ïv¸Ý_x0001_Aø_ÊÞ$_x0007__x0002_Alµ¡_x0005__x0002_ATjFs/_x0002_A_x0006__x0012_µÌ_x0001_AîÀ{¹_x0018__x0002_A5_x0006_ñùV_x0001_A_x0017_u`­}»_x0001_Aùì_x0003_]_x0005__x0006_E_x0003__x0002_AL¦ýF(_x0002_A]4è¤_x0001_AV_x0014_'v¹_x0001_Aw#_x000F_ò{¢_x0001_ATBZ½!_x0002_A¶ó&amp;^7f_x0002_AÈõ_x0005_Å°_x0003__x0002_A_x000E_hù=&amp;_x0002_A¢_x000B_Î5Þæ_x0001_A_x0012_¹óeÂ_x0001_A_x001C_áÆuTè_x0001_A_x001D_3å»ñ	_x0002_A_x001F__x0003__x0018_zæ_x000C__x0002_Awº÷yL3_x0002_AmµOj¾Ó_x0001_ACKbnØ_x0001_AÛ	e_x0004_Â_x0001_A]4è¤_x0001_AÝúP"Ç­_x0001_AåÓ#_x0002_+þ_x0001_A/_x001F_]¦Ô_x0001_AFÁ_x0006_zF_x0002_AJéòçõ_x0001_AÇ$ÎR(¡_x0002_A_x000C_]è¶ ð_x0001_AßÑ¢&amp;£_x0001_A;³gÑ½_x0001_A¢ù_x0005_Zk_x0016__x0002_A¦_x0002_'6v2_x0002_A&lt;D4	_x0002__x0002_Aª¸¬Ôü_x0001_A_x0003__x0005_jÕY+Ç_x0001_AÐ&amp;/Á(Ó_x0001_A_x0018_&gt;&gt;Õ%§_x0001_A:X¡IÄ_x0001_Aö_x0016_¦á_x0001_A_x000D_÷´JqÛ_x0001_AÝK¿?2_x0002_Aàvi_x0004_ï_x0001_Aó.Ü_x0013_îÁ_x0001_AkÊôC¨Ë_x0001_A?¾_x0005_8_x0012_È_x0001_A[äNØDÌ_x0001_AB_x000E_þ_x001C__x001A_a_x0001_AcéAð.	_x0002_Aè_x0008_©þÚ_x000F__x0002_Anì9ÚRS_x0001_A}_x000C_nÁª_x0001_A_x001C_ê_x0002_=5ô_x0001_AïX_x0012_²ñ_x0001_A_x0003_ÐC2"Á_x0001_AÎS_x0014_;â_x0001_Aæ_x001E_]ó_x0001_AåyÐH _x0002_AäùÕB_x0001_AJq7i¿Ó_x0001_Amõ_x000B_`7_x0002_A6y¢_x0001_A3?2SJ»_x0001_AL;êñs_x001E__x0002_A/Ë¿o.O_x0001_A&amp;¶z_x001A_Å_x0001_A8x_x0005_	Ãô_x0001_A«}a_x0007_~_x0004__x0002_AÆ-Órð_x0001_AÏ_x0003_TÒë_x0001_Ab¤Çµú-_x0002_AÆï_x0005__x0018_å_x0001_Akp¤Çe._x0001_A,½KM_x0004_¬_x0001_Aû=¨Î©_x0001_APÑW&gt;Ë_x0001_A_x000E_¤.X÷w_x0002_AÅì_x0016_Z5ð_x0001_AZß_x001E_ø£&amp;_x0002_A_x001C_*C(Ó_x0001_A,¢Ê_x0001_A_x0010_Á	b&amp;_x0002_ALÇ·_x0001_Ar_x0017_®Þ¹È_x0001_AÜ_x0008_ ÍU_x0001_A:½;ÍÑ_x0001_AA] Þ_x0001_A_x0006_÷ä³þ¸_x0001_AxßÇ_x001D_¡_x0002_Añoè_x0001_A¾8Øt¤_x001B__x0002_Aî¢T£_x0001_AgHSbà_x0001_A_x0013_=À,¥Ø_x0001_AXæsEÌ¿_x0001_Aº+&gt;¾Ú_x0001_A(vh½C_x0010__x0002_Aÿ_x0016_±±_x0008__x0002_A_x0004__x0005__x0010_¢oM_x0001_AÒBÍYÐ_x0001_Aº½Ò¨tÉ_x0001_A»q2èä_x0001_Ag'Öihu_x0002_A&gt;\	Ýç_x0001_AÀð®Ø©_x0001_A·_x0002_j2ÄÅ_x0001_Av§¬n_x0003__x0002_A¡L4r8_x0002_AØs©_x001A__x0001_A×R_x0010_fã_x0001_Aàµa_x001D__x0018_¢_x0001_A'×_x0006_ïù±_x0001_ABal¤³_x0001_AßS_x001E_|Å_x001C__x0002_A¹_x0001_ÖÓæä_x0001_A_x0010_¨£a¹ð_x0001_AuX_x0011__x000D__x0002_AüOôLè_x0006__x0002_Ag-®S«Û_x0001_A_x0001_~_x000E__x0002_A&amp;R-oW_x0002__x0002_Aa&amp;ÒÑæ_x0001_AýuÎiÁª_x0001_Aø~CÔâ_x0001_Ar_x0010_\Anü_x0001_A_x0017_õµä_x0001_A0EÕ*'_x0002_A\AÇ	æ¾_x0001_AÌ_x0017_ì_x0012_z9_x0002_A(oH%_x0004__x0005_Ð_x0017__x0002_AÞÄü&amp;Ì_x0001_Aºu©Èf_x0002_AÐl\z§c_x0002_A/BßÆ_x0016_&amp;_x0002_A¿ _x0017_)ÏÂ_x0001_AÓî|2¾Ü_x0001_A_x0003_2V_x0018_Øç_x0001_Ag¦dÏ9ë_x0001_Aý#m?_x0010__x0002_A [z¬ü_x0001_AU¿j&amp;ð_x0001_AÆu%Û_x0001_Aÿª±ÜU¿_x0001_A]Ôky_x0002_AÕ§-»ø_x0001_AMggã9ô_x0001_Aýtýp\ú_x0001_A_x0010_»×_x0013_°T_x0002_A_x001E_Ø¹&lt;Â_x0001_AF?O-4_x0002_Ap_x0014_|'ß°_x0001_Aéîi­Ý_x0001_A«_x0003__x0017_ã¼E_x0002_Ab_x001B_ö_x0004__x0002_Aë__x0014__x000F_êÝ_x0001_Aî_x0015_X lC_x0002_AN^}ýÞ_x0001_A¸·_x0002_Rûz_x0002_A¯4ðüI×_x0001_AE:)$_x0002_A_x000E_Ý¸_x0018_ÊÛ_x0001_A_x0003__x0004_w#_x000F_ò{¢_x0001_Am2Z=_0_x0002_A&gt;c7Iµ&lt;_x0001_AñQ©ÀõW_x0001_A¼Ôìç_x0001_A|f_x0017__x0017_ã_x0001_AÂÈ­ ³_x0001_AX_x0004_BÖ_x0001_Aw#_x000F_ò{¢_x0001_ALÑc_x0006_µ_x0001_A!è«ªÝ_x0002_AÉë_x0011_£Ö_x0001_AQ_x0003_&gt;$_x0002_A_x000D_`Üâk_x0001_AhûgÇF_x0001_A+ØO¦ø_x0001_A³_x0003_	_x0002_AÜ¡[|Ô_x0001_A[±²ü_x0002__x0002_A zfa_x0001_Aß}S_x0004_b¯_x0001_AÕ% w_x0015__x0002_AÏÌêa_x0001_A0jýP¤q_x0002_Aß_x0008_W?_x001A__x0017__x0002_Aµn·JÉÕ_x0001_A'M'@Ôè_x0001_AS¯/ÈØ_x0001_A(ù#Jº_x0001_AäáWð²P_x0001_A$_x0017__x0002_¨&gt;B_x0002_ApPïë_x0003__x0005_u¬_x0001_Ar|_x001E_ö½_x0001_A_x000C_ÆÑÒ_x0004_Ï_x0001_Ad][Û_x000F__x0015__x0002_Aj´§_x0001_AmåIæ¶_x0001_Aã¹_x0011_éò_x0001_A²_x001B_×Ýõë_x0001_AãQô_x000C_¸£_x0001_Aær_x0019__x0002_ADR_x0014_¾_x0001_A¾têùï_x0001_Aqn¡´ä_x0001_AÓZ:9-_x0001_A5Ù_x000B_Dm2_x0002_A_IÑ£Öõ_x0001_A2Ì_x0001_ó_x0001_Aè_x0006__x0006_~'_x0002_AïdÞÑû_x0001_A_x001C_u§_x001F__x0002_Ac{ðÕ\b_x0002_A«÷*hJ_x0002_Ag_x0018_Ê!_x001D_ø_x0001_A_x001F_ü¦²M_x0002_Aåpd_x000E__x0002_Aç_x0013_ªê«¢_x0002_AÍ2¦_x000E_Ô_x0001_AeÖ#_x0013_ü_x0002_A_x0006_÷_x0016_Íÿ_x0001_A´_x000E_ÎX"j_x0002_A&lt;cë¨&lt;Ú_x0001_A¦?ø[_x0001_A_x0003__x0004_à¢½Ìà_x0001_A!t¢û_x0001_¤_x0001_Aß¡)kN_x0002_A2Ù&gt;Ø_x0013_Ï_x0001_AÄ.PÀü_x0001_AÕm_x0018__x000D_ï_x0001_AgÔ»~ï_x0001_AÝúP"Ç­_x0001_A¸5B9î_x0006__x0002_AäÄZ_x0002_ô_x000B__x0002_ARÿSßé_x0001_A&gt;.¦#*_x0002_ApA§{¹_x0001_A]Þ¢_x0002_AYMÙS_x0002_Aô_x0007_@åUÏ_x0001_AõÖ_x0016_ñ¡_x0001_AGt§Í¥_x0001_AX_x0007_9_x0002_Aæí,}e/_x0002_AS_x0012_«_x0010_W_x0002_A½_x0011_S{Rú_x0001_AL¶·V,_x0002_AÜõûÞþ_x0001_AÙÛ]Ø_x0018__x001D__x0002_A8ùiDdÇ_x0001_A±_x0007_/ÏñÑ_x0001_AØ?W_x0008_!à_x0001_AÎ!\&lt;CÔ_x0001_AzâÚÊLL_x0002_A_x0016_§ÍhÎÛ_x0001_A¦Q_x0005__x0004__x0005_DD_x0002_A4ík©ß_x0001_AÀ'Î64_x0002_A$D¯÷©D_x0001_A	öå6»´_x0001_A¼7kûö_x0001_AHÅ_x001E_/nè_x0001_AIÃJÖ_x0001_A&lt;_x0015_È_x0017_#_x0015__x0002_AMåY-_x001A_°_x0001_AÝ§]õ_x0002__x0002_Av_x0001__x001D_ö_x0011_P_x0002_AÓº³+_x0001__x0002_AC®4ÍUÅ_x0001_A_x0005_øÓ_x0015_Ò_x0001_Aý¾ûÁ_x0002_A]¤_x000E_)¦X_x0002_Aº-ÏMúp_x0002_AÐ;	Ûþ/_x0002_A#@.3êo_x0002_A_x000F_*v¢Ñ_x0001_AfSWÙk_x0002_A_x0014_l-]ØÂ_x0001_ApOth*_x0002_A_x0017_rb!Ô_x0001_A}AìÑ_x0001_ALKà_x0003_Ù_x0001_A)îkÍÈ_x0006__x0002_AiBuãÛ_x0001_AÝÇí¢_x0016__x0002_A_x0006_ì5ïe_x0002_AôÑ7_x000D_®_x0001_A_x0003__x0005_«t_x0007__x001D_9Ê_x0001_Aõ®òXc_x0001_Ae!kB_x000B_§_x0001_AÔ_x0010_Ê(_x0002__x0002_AZ4üAl_x0002_A]O§Óç¦_x0001_Az¥Ü]_x0016_ò_x0001_A'ýöÞ_x0001_AnÐn N£_x0001_Aýkµu_x001F_Å_x0001_AbüÓ_x0012_^»_x0001_AK(5àý_x0001_A_x0011_zßBÓ%_x0002_A­_x0010_åc_x000D__x0002_Aç_x001E_þI3&amp;_x0002_A-vè_x001F_·ô_x0001_AÏÅzÙ_x0001_A´zØÎZ_x0001_AC_x001B_ÿ_x0017_x_x0001_A_x0015_¹&gt;'%_x0002_Aù_x0008_pçîÉ_x0001_AÞa_x0001_AÔÿqÁ_x0004_Y_x0001_AU7B_x001B_ªú_x0001_A­»òoÜ_x0001_Air8_x0012_ú±_x0001_AHØ	)ìç_x0001_A*VBîÄÅ_x0001_A_x0010_¿Ú¢_x0002_Aîeø_x000B_ç_x0001_AQóqhô_x0001_AÉXÞÖ_x0003__x0004__x001C__x0002_A½ÉAÓÄ¡_x0002_AÇô@h_x0002_A²Ðì6_x000F_Í_x0001_AJ÷B[u_x0001_Aæ,ÈùùÎ_x0001_AîÌ_x000F_X_x0016__x0001_AäVßU _x0001_AÉzê#~9_x0002_Aù_x000F_6§Ü_x0001_AO_x001A__x0019_Y._x0002_A&gt;*©_x001C_ÙÃ_x0001_A"9ÂÄ5ã_x0001_Aèi(Ð_x000F_v_x0002_A_x000D_÷´JqÛ_x0001_AÞm&gt;+2_x0002_A6«U»Ê_x0001_AÏa6$ë_x0001_AÈ\çC_x0019__x0002_A_x0010_i5À_x0001_AGª1ÆÞ_x0001_AL¶·V,_x0002_AÞÄü&amp;Ì_x0001_A=¼Ó­l_x0001_A¿%ç_x0011__x0001_AEjápé_x0001_A:Ó¨IÞ_x0001_A¸Ö_x000E_)v_x001C__x0002_AlÔg@eÛ_x0001_Ad"H·ýø_x0001_A¥*_x0013_Á-_x0002_A¼¸ÿ_x000D_«_x0001_A_x0007_	Ü~:è_x0008__x0002_AGõj¥Î_x0001_A¨¤Ûê0o_x0002_Ahð_x0002_L2U_x0002_A_x0004_Bß·7Ó_x0001_A._x001C_#yÖ_x0001_A!_x0005_Y8ñ_x0001_A¼Å&lt;9¿_x000E__x0002_A!BRéa%_x0002_Añ1ùI/v_x0002_A¢mÍÆÖ¿_x0001_AtöïûS­_x0001_A_x0005_t_x001A_Â÷Þ_x0001_AëKJw¿5_x0002_A·g_x001B_ºõ_x0001_A3Eá	_x0002_ARv_x0004_c_x0002_A_x0016_"6[ë_x001C__x0002_A3lr_x0015_ª_x0004__x0002_A5ÌØà_x0001_A?yáqó_x0002_AÌõ_x0007__x0012_¥_x0001_A_x0005_U+Ù_x0001_AN_x001C_Ê^ª_x0001_AXp_x0003_ñÑá_x0001_A=nÉ®µµ_x0002_A_x0006_7^_x0002_Æ_x0001_Ar³_x001C_Üò¿_x0001_AGp»÷_x0001_AP_x0013_öIâ¿_x0001_AHI Ó_x0010_._x0002_Agú¾_x0007__x000D_Þþ_x0001_A.im_x001D_ì½_x0001_A`PöË_x000D__x0002_A³v+3'_x0002_A²·ð«w_x0001_AWºE¡Fh_x0001_A5ÌØà_x0001_A \¬Íºû_x0001_A_x000E_7\_x001D_Ô_x0001_ASRû6×_x0001_AÃ¨Õ£J_x0016__x0002_A_x000C_§¸_x0007__x001A__x0002_A_x000B_W²¼ä_x0001_AÜ&lt;¦ÔÜ_x0001_Aý.â _x0002_AL_x0015_þCx_x001F__x0002_A_x0006_tÌ_x0004_¸_x0005__x0002_A}G_x0003_Ó_x0005_¢_x0001_AW	OM_x0003_¯_x0001_A8szýÊ_x0001_Aú_x001B_·¸º_x0001_Að,G_x0001_A_x0015_	¿WíÐ_x0001_A¹r_x0017_ÅWü_x0001_As_x0011__x0004_Ø²_x0001_Añ0·q_x0002_Alõ§%_x0002_A¾÷j_x0008__x0002_A­_x001C_âjñ_x0001_A7JÞa_x0001_A|[éÅ½G_x0002_AB¬¥×\§_x0001_A_x0004__x0005_Vñý_x0019__x0001_Aúà_x0012_qº_x000F__x0002_AP±_x000C_+r2_x0002_A5ªc_x0002_A_x001A_¯ÉEÂõ_x0001_AusQ÷ðº_x0001_AÏ,	&lt;9H_x0002_A_x0008_ÜáÆÓ_x0001_Aö`L_x0005_¯ú_x0001_AJnª¾£l_x0002_AîÈGe'_x0002_ALH	_x0016_¹_x0001_AoL_x0016_/Cî_x0001_A6únìþ_x0001_AV_x0004_¤á¯_x0001_AE`ýý×_x0001_ARªñ_x0016__x0008__x0001_A­-=4ïÞ_x0001_A8¡f¨áí_x0001_A´_x000E_ÎX"j_x0002_A¡J¯¥Ú_x0001_AáQ#z0Û_x0001_A.ù©r_x000D__x0008__x0002_A_x000C_2_x000D_{Ï_x0001_A_x0003_÷_x000B_7Ò_x0001_AýuÎiÁª_x0001_A=²éX2Ô_x0001_AJº}Ä³_x0001_AÆ²ÌA3_x0002_A_x001A__x001A_Æ³Û_x0001_Aëtpxá_x0001_A_x0016_9Ù_x0003__x0005_©_x000C__x0002_ARTÓP¿Ô_x0001_A2l_x0006_2»_x0001_Ay¢A$Ú_x0001_A6J±Vû_x0001_Ag×±Øö_x0001_AÀ°0V_x000F__x0002_A¥_x0017_'ÓÁÿ_x0001_A_x0015__x001C_@5_x0002_AÄÖõò_x0001_A_x0014__x0004_ôW¨_x0001_A_x0010__x0004_©_x0016_(Ë_x0001_A§·[©_x000D__x0002_A_x0011_-¿4_x0001_A+_x0010_zGCØ_x0001_A,¢Ê_x0001_AÂ °î©À_x0001_AëØzv5Ë_x0001_A\fZü_x0002_A7è¦äM÷_x0001_Aa]ï9þ_x0001_AdOh_(á_x0001_A3_x001B_+£öv_x0001_A§Í_x000F_8l9_x0002_Aå¬Q_x0004_º*_x0002_AíÙ´_x0001_A¨Æ_x0014_ÇºÃ_x0001_A_x001C_RûF_x0014__x0002_AÚxÓ@_x0002_A${@_x000C_È¼_x0001_Aë¤Ò_x0005_¸ñ_x0001_A=ðäù_x0019__x0002_A_x0003__x0006_qÁá_x000B_³_x0001_A|·B"iÈ_x0001_A0×¬Ê_x001A_£_x0001_AiÀ´Â¿Æ_x0001_AÂoé*_x0002_A_x001D_þ_x001A_¥Á_x0001_A³aYÇÛá_x0001_A1@¡lÕ_x0001_AßÑ¢&amp;£_x0001_A_x000C_ØHúÄ_x0001_Aüà8À_x0001_Aó±Wdp_x0002_A(Ø_Ò¹_x0002_A_9(÷{_x0005__x0002_Aö=ïçvÂ_x0001_AV&lt;U_x001F_É·_x0002_A_x0004_èH0_x0002_Ag-®S«Û_x0001_A_x001A_hÏÏO_x0002_AS_x0002_¤buÕ_x0001_AbÐQà­3_x0002_A¦bDB~¶_x0001_AøÇ¹dè_x0001_Aek&gt;Õ&gt;Þ_x0001_A_x0011_öÈ0íø_x0001_AÏ'_x001E_í_x0001_AÒWb¡$_x0002__x0002_AKç¶Î¦_x0001_AÅõ§ÎC&gt;_x0002_A,½KM_x0004_¬_x0001_AQ_x000F__x000E_Þ_x0006__x0002_AH_#_x0004__x0006_ËÊ_x0001_A8_x0001_M²w×_x0001_AÅOx_x0001_A_x001D_fñçá_x0001_Aq²­åí_x0001_AMåY-_x001A_°_x0001_A_x0018_Ï.FÃ._x0002_Aýå¯_x000C_&gt;¶_x0001_ApPïëu¬_x0001_A;_x0019__x001D_ÑÐ_x0001_A4zBÎ_x0018__x0002_AeHè²´ý_x0001_A_x0011_=é_x0003_+_x0001_AÍèo,'_x001F__x0002_A/_x0002_°¡ò_x0002_A=ÐFm*¥_x0001_A«Ê3r0_x0002_Au`¦û¬_x0001_A4~)(±_x0001_A½ùÍè¾_x0001_A¸ßJ¨­ä_x0001_Aw_x000E__x0010__x0014_¦_x0001_A_x0010_%:_x0011_oÞ_x0001_A_x0005_ÌÁµ_x0002_A	_x0003_¸Å¦_x0002_A·]£sñO_x0002_AJ_x001A_î0_x0015__x0002_AòÁ»b_x0002_A_x000F_²`IV_x0002_AáÔ)2_x0001_AyëÔü{_x0001_Aö	5ÓÖÇ_x0001_A_x0004__x0006__x0019_R®é£_x0001_A_x0003_æùû0»_x0001_AöÇ°OÎ_x0001_A&amp;¹_x0005_4µÜ_x0001_A&lt;q_x0012_q_x0012__x0002_A(_x0018__x0005_oIè_x0001_A}zçà_x0001_AÈÂ×JÉ_x0001_AO}ýÍõ_x0001_A,Æ×4_x000E__x0002_A·]£sñO_x0002_A¸ùî²¼_x0001_AdO¤MÖ_x0001_Ag0ß"­Ô_x0001_A_x001A_ëg_x0005_Â_x0001_AÒÂ¼_x0017_ü:_x0001_A_x0010_:^-µò_x0001_A¥¾`JÏ_x0001_A­_x0010_åc_x000D__x0002_A­àó|¾Ô_x0001_At8ï×½_x0001_AR_x0006_ÊA_x0010__x0002_AûSr$Q	_x0002_AãS_x000B_)_x0002_A«Fz2E_x0002_Aû¦þOìÍ_x0001_Aéîi­Ý_x0001_A¯Ñí²Æ_x0001_A½}_x001F_Íïq_x0002_AÂ= ?Ò_x0001_A`CEÜ_x0001_A&amp;¯¦ª_x000E__x000F_._x000C__x0002_ALH	_x0016_¹_x0001_A(o$Õë_x000C__x0002_APH@×_x0002_AûR÷_x0004_û_x0001_A34hR~_x0001_Az´Hì¼1_x0002_Ag_x001D__x0014_ám_x0001_A;åh	_x0014_ã_x0001_A8ÁûÜ(_x0002_A_x001A_ëg_x0005_Â_x0001_AQ_x0004_HvèÐ_x0001_Ac°¨_x001F__x0002_A_x0011_rg2É_x0002__x0002_AÊB_x0006_ÜÛ_x0001_AF":¾_x0010_u_x0002_Aj,KÍKæ_x0001_A/sÒ_x0002_ª_x0001_A!þAr´'_x0002_AÖ_x001D__x0016_þ_x0001_AHþ_x000B__x0007__x0015__x0002_A÷'`ª_x0005__x0002_A((ó¥b%_x0002_AÀÒ E_x0008__x0002_AðÏ7¯nü_x0001_A0ÌZì~Í_x0001_Ab\_x0003_#Á5_x0002_A¾f_x0002_ý]o_x0002_AfXªO_x001B_Y_x0002_A_x0004_ø{Ìs´_x0001_AÏÐ'³_x0008_¾_x0001_AÖ_x0017__x000D_Y¨[_x0002_A_x0005__x0007__x000E_hù=&amp;_x0002_AîuaVé_x0001_Aµ^_x000B__x0016_ý_x0001_AoÐ_x000B_ Û_x000C__x0002_A÷§_x0005_tg_x0002_An_x0001_÷C_x0019__x000C__x0002_A§øÓü_x0001_A&lt;,	;ß_x0001_A®õ¸_x0006__x000E_&amp;_x0002_AW	OM_x0003_¯_x0001_AÊÌX_x001B_ã«_x0001_A+R_x0004_ÛÌ_x0001_A=nÉ®µµ_x0002_AÏa6$ë_x0001_A' òÐ_x0001_A§PÒÉ_x0001_A_x001D_ØÖ8Qå_x0001_A»TõK«ç_x0001_A½ùÍè¾_x0001_AÓÌ)_x000C_Ç_x0001_A¨oéXï_x0001_A¬ÏÀ _x0008__x0002_Azßxe_x0002_A=_x0011_nD_x0010_F_x0002_A$MÌÈ_x0001_A¡_x0017_Àä§ª_x0001_A_x0014_¬H_x0017_4¾_x0001_Aâ¶¯_x001F_l_x0002__x0002_Agñ{²À×_x0001_A²÷Ç¸W_x0002_ANò5ÿ_x0007__x0002_AJóFö_x0003__x0005__x0006_¤_x0001_A2_x001B__x0002_(_x0002_AHv_x001B__x0004_¬²_x0001_AY0ÛÖ»_x0001_AHþ_x000B__x0007__x0015__x0002_Av_x0008_ËÐ«Å_x0001_Aà«:=_x000D_~_x0002_AËûúÐ_x0001_A3¢D·ä_x0001_AàÙd_x000E_°a_x0001_A_x0004_¨÷ï_x0001_A4_x000D_þg_x0002_A_x001B__x0016_rTj_x0001_AHØ	)ìç_x0001_AL;êñs_x001E__x0002_AÇ£#ê_x0001_AáeÂ5_x0002_A5æST_x0002_A`h·Òr_x0001_A#âÐH_x000E_§_x0001_AÓÀ_x0010_é1_x0002_A²O_x0014_P_x0002_A£CÍ_x0011_z_x0001_AäÊoîþ_x001A__x0002_A`.²_x0001_Agp_x0006_D+_x0001_A ³ëÛÿ_x0001_A_x001A_hÏÏO_x0002_A3iÆçÌ_x0001_A_x0007_sm~M¾_x0001_A_x0007_ÎQá_x0001_A«Ê3r0_x0002_A_x0003__x0004_`PöË_x0004__x0002_A)qíè_x0016_´_x0001_AÉ_x001D_lò4S_x0002_A_x000B_çF0*p_x0002_A@f¢{´_x0001_A6ëºezÈ_x0001_A¥LqÉÃ_x0007__x0002_A_25[k_x0001_Ax_x0008_øÏ_x0003__x0001_AÄ{¦¾¤_x0002_AK2¯­ë_x0001_A_x0014_ÑPQ_x000E_¯_x0001_A¶ë4L)_x0001_Al_x0010_Ã(_x001C__x0002_A#(_x0002_çP_x0001_AíRu÷_x0001_A_x0006_:H'û_x0001_A_x0012_tÚ·_x0001_A_x0006_ïSLyÎ_x0001_A Muñÿ_x0001_AM~{d³_x0001_AÓ5ùÜ_x0001_AòQó$_x0003_l_x0001_Aí©Õà«_x0001_A2_x001B__x0002_(_x0002_A¿S¢UbÆ_x0001_A£Z~qþ_x000C__x0002_Av-V[ý+_x0002_AfùJe^{_x0001_Aµp}^á_x0001_AF":¾_x0010_u_x0002_AÐ­_x0011__x0003__x0004__x0013_Ø_x0001_A¡ÏÛ_x000C_é_x0001_AS_x0016_³_x0001_A&lt;_x001E_Où	_x0001_Aúa&amp;ÞS_x0002_Aåó¨¸O×_x0001_AÝÇí¢_x0016__x0002_A51·À_x000F_$_x0002_A°ój_x0003__x0002_AxÐ²G_x0001_A_x000F_UÈ_x000C_¹â_x0001_A¬~Ö_x000D__x0008_á_x0001_A&lt;÷Î&gt;É_x0001_AZSìU}ú_x0001_A¬Uæôð_x0001_A$|rz£_x0001_AÓ_x0011__x0012_õÜ_x0001_AÝlµØ_x0001_AÅNPû_x0001_Ao]`d±í_x0001_A6[l_x000F_Ô_x0001_A_x0017_rb!Ô_x0001_Aé¶ô¦$_x0002_Ao Á¿Ô_x0001_A_x0003_/¯wfë_x0001_A¬Üf&amp;_x0015__x0002_A/3ß_x0013__x0008__x0002_Aß"°#Ì_x0001_AS·5ä_x001C__x0002_Ao»¡R2_x0002_Ae4Ô"hÏ_x0001_AÏYI	_x0002_A	_x000D__x0001_ËÏ°6_x0002_A`YºÏï_x0002_A_x000F__x001F_ìaH_x000F__x0002_A_x0004_S÷Ô_x0001_AE®ÉÉ±À_x0001_A5J_±ä_x0001_A(ú_x0018_æÉ_x0001_ABþ{ýÓ_x0001_A_x0006__x0012_µÌ_x0001_Ac_x0005_Y%_x0016__x0002_AiUZTßU_x0002_A_x001A_hÏÏO_x0002_Aß_4_x000E__x001B__x0002_Aw×ÿµÜ_x001C__x0002_A#7'ËkÐ_x0001_AG_x0013_z¾_x0001_A:_x001A_ÁÇ_x0001_A}iÓÑ_x0008__x0002_A-LÖU-Å_x0001_Aú«Ìf_x0002_A\¥_x0013_Þ_x0013__x0002_Ab¤Çµú-_x0002_A_x0007_ñ/ýr_x0002_A`Y»é=_x0001_A_x0014_GÿY_x000C_ô_x0001_AÊÜ=-ö_x0001_AÅ×¢Ç`Ï_x0001_A0±nª_x0014__x0002_A¿_x0012_7b1Ô_x0001_A3z"ç_x0001_A)_x000B_fw_x0003__x0002_A4ZpJ_x000D__x000E__x001E_Ê_x0001_Aµó]jÍæ_x0001_A®?_x001F_/_x001E__x0002_A»¬¥²¼ç_x0001_AwKAòO_x0001_A´kà_x0016__x0002_AÓx8õ_x0001_A_x0003__x0005__x000E_A¹Ì_x0001_A_x0004_Y_x0010_#_x0002_A	âú'ß_x0002_Aé5Õ¼÷î_x0001_A_x0005_h¥_x0001_A_x0012_éÝEê_x0002_A%e	eq_x0002_A2l_x0006_2»_x0001_Aðt`jQß_x0001_Aò3Üm¢_x0001_A;_x0004_f%}_x0001_Aäò_x0004_»^û_x0001_AÌ|_x000C_ÉFÔ_x0001_A_x000B_2)_x0008_)°_x0001_Au&lt;ü{L_x0002_A_x001C_dÕéì_x0001_Aö$²¶Û_x0001_AûJÀøÍÔ_x0001_AÓwmQ_x0010_Ì_x0001_A;º_x0014__x0013__x0001_A'/Ã6:_x0002_AY?_x0014_cå_x0007__x0002_AÙlTÞ_x0001_Aeq_x0019_6_x001D__x0002__x0002_Aéîi­Ý_x0001_A_x0003__x0004_Ö_x0018_]®ò_x0001_AaJ_x0001__x001C_¯_x0001_A_x001A_=²gaÑ_x0001_ATÀ_x0014_0N_x0002_Aãëbäú_x0003__x0002_A7±_x0017_â¦_x000C__x0002_Ab_x0002_c¬_x0001_AHä³)cØ_x0001_A#_x000D_(ã_x0001_A)'·rO_x0002_AÕøS_x0006_'ß_x0001_A³#`ø_x0001_A¹LãWâ_x0002_AÊÜ=-ö_x0001_AQè;_x0005_1_x0002_Aó,¹çi_x0001_A_x0008_k~¥­4_x0002_A_x000F_5þóÅò_x0001_A}_x000C_nÁª_x0001_AÝ¦©ÒñI_x0002_A£ñ®g$Ï_x0001_A«Áx_x000F__x0002_Ag_x0018_Ê!_x001D_ø_x0001_A_x001D_&amp;b)£_x0001_A÷"k!IX_x0001_Ad_x000F_Õ¨þ_x0001_AÏYI	_x0002_AÚ:X×a_x0019__x0002_A´_x000E_ôC_x0012_§_x0001_A&amp;m0æG_x0002_A»ÖÀÆ	Â_x0001_A_x0003_|«f_x0003__x0007__x0003_ù_x0001_AØuÀiá½_x0001_Ah_x001B_;[_x001B__x0005__x0002_AäçÅ®_x0001_A&gt;yp&lt;_x001A__x0002_ArÐÃYÇ_x0001_Aâ_x0002_ºÓý_x0001_A/}¯O_x0013_Ü_x0001_A¡äQº_x0001_A'lÓ_x0001_AQOq¼_x0004_å_x0001_A?_x0006__x001D_¨#__x0002_A;_x0019__x001D_ÑÐ_x0001_A:Y4ÇÓ_x0001_A¼Å&lt;9¿_x000E__x0002_Aã_x0002_ûÿç_x0001_AÆÐl\Û_x0001_AU_x0014_0+_x0002_Ap_x000C_ÓÔ_x0001_AÂS~áÅ_x0001_AÖ&lt;&amp;¬8I_x0001_AusZ%'_x0002_A8Þ¼f~t_x0002_Afsuß_x0003_ú_x0001_A_x000D_¡ó_x0008_ü_x0001_Aëúa0Ç_x0001_A_x000D_ðEÐyõ_x0001_A!­F_x0002_AªR_x0002_;û)_x0002_A_x0017_u`­}»_x0001_Aù_x0008_pçîÉ_x0001_AOv_x0007_ì²_x0001_A_x0006__x0008_µV_x001D__x0002_AY:¨´®_x0001_Aöý2_x0003__x001F__x0002_A#¾^ï_x0013__x0001_AxLùrö_x0001_A_x0018_ºG¤_x0007_õ_x0001_A#"ÐÝÉ_x000D__x0002_Aäò_x0004_»^û_x0001_AbTª&gt;á_x0011__x0002_AbüÓ_x0012_^»_x0001_A·|ï1&gt;Þ_x0001_AqÃß4µÛ_x0001_AW«væ|_x0001_A	âú'ß_x0002_A_x0018_ùxd_x0001_A_x0017_£;Ä$0_x0002_A_x0010_ü¿Ëq_x0011__x0002_A,¢Ê_x0001_Ab_x0019_çëxè_x0001_Azª_x000D_¤°(_x0002_A_x0014_ühm{«_x0001_Aã¹_x0011_éò_x0001_AA_x000C__x0005_6Ù_x0002_Aóm8)_x0002_A¥P!ì_x0001_AËi_x001D_")E_x0001_A_V¡MÎ_x0001_A_x0010_¨£a¹ð_x0001_AÝ=«ß}_x0001_Aµ_x0017_¢8Ñ_x0001_A_x0019__x001D_~ò_x0001_A|¥(Û_x0003__x0005__x0004__x0002_AÑ`gmª_x0001_AnÕ@_x001A__x0018__x0002_A/;kñ{[_x0002_A³J_x0001_àÙ_x0001_AÕøS_x0006_'ß_x0001_A_x0011_zßBÓ%_x0002_Aäù6d_x0002_A.òK_x0010_-_x000B__x0002_A&gt;Ú6cCÈ_x0001_AÅþ[_x0013_®À_x0001_A8)_x001F_Az_x0001_AÅZg¬Û_x0001_AûR÷_x0004_û_x0001_Aû_x0008_^_x0018__x001A_ß_x0001_AcëVRQx_x0001_Aæë!ç_x0019_1_x0002_AÐKo½õe_x0001_A_x0008_k~¥­4_x0002_Aæ7Ò(ù_x0001_AK»Ó_x001A_F%_x0002_AÓnÝîÝÄ_x0001_AA_x0008_héYØ_x0001_ArLö_x001A_Ë_x0001_AÕk¼_x000B_È_x0001_AÒö_x0012_Ei_x0002_Aá!:¢[_x0002_AHÎrw|Û_x0001_A´Zhî¸û_x0001_A_x001D_°H6â_x0001_Aga°Üp_x0002_A|·B"iÈ_x0001_A_x0008__x000D_«:§B_x0002_A_x0003_Á_x0014_Â_x0001_Aç²ò.`_x0001_AF":¾_x0010_u_x0002_AË'äËx_x0001_AÑë_x000D_ÌÓ_x001B__x0002_A_x0007_DåÒÄ_x0001_AÎS`}tì_x0001_A¦SÎÚ9_x0002_A¶Zõòö_x0001_AYu|3hí_x0001_AÈl_x001B_0s_x0001_A_x0015_|Ñ\-r_x0002_Añ_x0003_A¢Ñ_x0001_A)_x0006_PJþ_x0008__x0002_A%²¸¸$Þ_x0001_AÏÅzÙ_x0001_A_x0002_+Ôxq_x0002_A_ß|Ù/Ü_x0001_AeHè²´ý_x0001_Ax_x000B_¯ï_x0005__x000C__x0002_ARÉbñ£_x0001_A_x0008_n_x0003__x0002_Aµn·JÉÕ_x0001_AývÅús_x0001_A+[ôo«)_x0002_A_x0016_§ÍhÎÛ_x0001_AZ¼_x0004_$Þ_x0001_Aº0Ùð'_x0002_A_x0017_=vU¯Î_x0001_Aü_x0018_6Ö	_x0002_AÚ¼~	_x0003__x0004_z_x0013__x0002_A¾__x000D__x0013__x000B__x0002_A_x0015_|Ñ\-r_x0002_AAw¸Oÿ3_x0002_A_x0006_ËYû÷_x0001_AM@}~£_x0002_A)°S_x0005__x0002_AÅ!Mäì_x0001_A¯¤V7`_x0002_AT_x0019__x0008_/¥_x0001_Ap*m9É_x0001_A§YÎL_x001E_[_x0002_AAÆmRó_x0001_Aû¯Þ|´z_x0002_A¡J¯¥Ú_x0001_AÄA±Ýñ_x0001_A}_\/òÅ_x0001_A¼~	P-_x0007__x0002_Aøýä_x0004_ê_x0001_AÃ»$Õ_x0001_AF»ÞÙf_x0001_AgîWÙñ_x0001_A/+ÜÝé_x0001_AÞôð_x001D_[Ú_x0001_A_x0005_Øý/Á_x0001_A1æ9Ú_x0001_Anb_x0001__x000D__x0010_[_x0002_AÊU©@_x0008_T_x0002_AÏjÝ_x000B__x0002_A-_x000D_C_x001B_Á_x0001_A_x001E_hxkâ_x0003__x0002_A«Ê3r0_x0002_A_x0005__x0006__x0005_Um_x0016_(Ç_x0001_AÉë_x001C_$é_x0001_AÞhÓNdÖ_x0001_Aìû«Yîý_x0001_Aª"íp_ø_x0001_AöådÈJ_x0002_A±¿Ä¿ÿ_x0001_A§YÎL_x001E_[_x0002_Ah_x0011_qM?ö_x0001_An_x0001_÷C_x0019__x000C__x0002_A¶d.0_x001D_f_x0002_AÙæ±)_x0002_A§E_Õ§õ_x0001_ADb±ÎÑ_x0001_AMXÛ(?Ô_x0001_A=_x001D__x0001_±t_x0002_A_x0004_Y_x0010_#_x0002_AâP¤ïð_x0001_A;³gÑ½_x0001_A+À))_x0002_A«Ê3r0_x0002_A_x0014_[þ¯ÚÁ_x0001_AûÒ OIÔ_x0001_A&gt;c7Iµ&lt;_x0001_A£_x0003_ª,ÏÏ_x0001_AÅ*¢YÇ_x000D__x0002_AÏ*tß+_x0002_AÜ¡[|Ô_x0001_A®E)_x0014__x0001__x0002_A­_x0010_åc_x000D__x0002_AõOüp²_x0001_A_x0012_,qc_x0006__x0008_&lt;ß_x0001_A¥JF%¼M_x0001_Aëo$_x0003__x0002_A7ÚÅD£É_x0001_AQOq¼_x0004_å_x0001_A2¬Fê_x0001_A_x0002_@òÏ_x0001_Arµ_x001B_/_x000C_¥_x0001_AUÏ_x000E_ÿ_x0001_A_x000B_o{­S_x000F__x0002_AF_x0008_&amp;Çÿ_x0001_A_x001C_RûF_x0014__x0002_A*_x000F_*J³ý_x0001_Ac(Â_x0003_\_x0005__x0002_AÛd	'_x000D_Õ_x0001_Aó,¹çi_x0001_Aä_x0001_4`³	_x0002_AzÊn_x000F_¬_x0001_A"Æy_x0014__x0010_ç_x0001_Ad¾¯_x0001_Ah_x0011_oÑ8_x0002_AÝµ::	_x0002_A5ªc_x0002_Aû¯Þ|´z_x0002_A_x0019_eDÀTã_x0001_A0_x0005_Yÿ_x0001_A_x001C_ÆT_x0008_Ï_x0001_AÿWp/_x0013_(_x0002_Axµ±Ä_x0007_u_x0002_A';T®_x0001_A_x0005_Îú!ë_x0001_A`;ÔhÜ_x0001_A_x0004__x0006_Ôÿ±È_x001D_í_x0001_A!ZÛ~kP_x0002_AÍí&lt;\A_x0011__x0002_A¡L4r8_x0002_Aj,¼Ï_x0008__x0002_ALM¬ÏP/_x0002_A.OÄbÖ8_x0002_AõælpÐÓ_x0001_A&amp;âPÍç_x0001_A_x0005_	!kz_x0001_AW=ËÃ _x0002_Añ$ø_ÖÑ_x0001_AÓgp° ¿_x0001_A(vh½C_x0010__x0002_A`;ÔhÜ_x0001_AL{Ïq&amp;§_x0001_Av§¬n_x0003__x0002_A¤}_x0017_7_x0017_ò_x0001_A_x000D_`Üâk_x0001_AB&lt;v³îü_x0001_Atò_x0019__x001F_¾_x0001_ALWõX_x0001_Aö2_x001F_èº_x0001_A{¶_x001C_àÄ_x0001_Aá_x0011__x001F__x0002_¤_x001D__x0002_AÉ¡,)Ê_x0001__x0002_AóV}+aÍ_x0001_Aû_x001A_qÚb_x000B__x0002_AE&lt;v&amp;k_x0001_A_x001B_ÆÑH²&amp;_x0002_AÜ¨·_x0006__x000E__x000C__x0002_A]O§Ó_x0005__x0006_ç¦_x0001_A)äe_x0010__x0002_AyÞºè:_x0002_A_x001D__x0001_rïü_x0001_AU7B_x001B_ªú_x0001_A_x000D_l_x001A_¿ªï_x0001_A_x001E_è^D½0_x0002_Ag_x0018_Ê!_x001D_ø_x0001_A0Uê_x001B_rØ_x0001_AO_x0001_È³Ô_x0001_A©_x0006_ìÐ_x000F_ö_x0001_Avú¢sÍþ_x0001_AÉW¬_x001E__x0003__x0002_AN9âéÞ_x0001_Aç_x0004_ïÔQñ_x0001_A_x0005_Um_x0016_(Ç_x0001_Apó pâ_x0001_AaÐøÆî_x001B__x0002_AÑ_x0004_|_x0006_ê_x0001_A±ÛS_x0012_z¾_x0001_A*¡[_x0010_"k_x0001_AþBèÎ,q_x0002_Aeø´%}_x0001_AÒBÍYÐ_x0001_AãS_x000B_)_x0002_Aó|EÁ&gt;¦_x0001_Aµ_:ëèÆ_x0001_A+·yÄ,_x0002_A4ík©ß_x0001_AMggã9ô_x0001_A=ÑÁäÁ+_x0001_AîÕÿ*ä_x0001_A_x0003__x0004_s¹¼îIß_x0001_A` .8c¯_x0001_A`º&gt;°_x0005__x0001_Aè!Ìº±_x0001_AÔÕÃ!¨à_x0001_A_x001C_»'Çâ_x0001_AõOüp²_x0001_AË³1pÀ_x0001_A6{]v._x000D__x0002_Aæí,}e/_x0002_A1Y&amp;_x0002_AYå+ÚÅ_x0001_AåõDó_x0007_¢_x0001_Ak°uz_x0002_±_x0001_A¿Ð_x001B__x001F__x0001_A°{Kç_x0001_A,_x0007_ÜAø_x0001_A_x0013_õ.Â®_x0001_AµÍÛf¦,_x0002_AûÂ$a_x0002_Aä_x0001_4`³	_x0002_Aâs~)ß_x0001_A_x000B_Ë_x0003_M] _x0002_AäVßU _x0001_AL__x0013_h_x0002_At8ï×½_x0001_A¨Ê_x0014_`_x001D_0_x0002_AV ´ùR·_x0001_Aà_x000B_ë²ì_x0001_Aª9|èö_x0001_Ab?tì_x0001_A¥_x0004__x0012__x0007_	ý_x0003__x0002_AFQ_x0006_daå_x0001_A_x0017__x0005_;_x0016_æl_x0002_A_x0011_ß ×[_x0001_AF_x0012_h12Ô_x0001_Aßäud_x0007_É_x0001_AC_x001B_ÿ_x0017_x_x0001_A(vh½C_x0010__x0002_Aí@}{Ñ_x0001_Ai_x0004_&gt;_x0016_bô_x0001_A/_x001B_";_x0002_A_x0016_H_x000C_Ç_x000D_Y_x0002_A³î@ì*_x0002_AvÝÍ_x001D_ë_x0001_A)òíè_x0019__x0002_AyYô¥_x0001_A_x0015_¾_x0006_K5_x0002_A_x0014_[þ¯ÚÁ_x0001_AQ¹_x0001_A4X_x001D__x0012_-_x0002_A½uð_x0001_A4àI_x001F_þâ_x0001_A3_x0014__x0013_K¾â_x0001_Aõ_x0001_v_x0010_¸Å_x0001_A·t¤7ó§_x0001_A	ÔÖ_x0001_*à_x0001_AÏÌêa_x0001_AVhÕ_x0008_s_x0001_A_x0015_ir_x001C_æÁ_x0001_A` .8c¯_x0001_AT_x0019__x0008_/¥_x0001_A4åQíêµ_x0002_A_x0003__x0007_U{òA¦Å_x0001_A_x000E__x000B_Ù9-±_x0001_A_x0013_¹È_x0013_Êû_x0001_Akæ)DXñ_x0001_AÓD_x0019_F}_x0014__x0002_AÖétÁ__x001E__x0002_ApA§{¹_x0001_A-ô;&lt;_x0001_A_x0010__x001A_Vh-_x0001_AÂ_x000F_íd#¿_x0001_AU|ÿ&lt;_x000E__x0002_AÖ_x0017__x000D_Y¨[_x0002_A_x0006_JÃâ_x0001_AÕ@@ìn_x0002_A`|_x0013_bÙ£_x0002_AA;ÔUý_x0016__x0002_AjpØXç1_x0002_A³Á_x001F_(|&lt;_x0002_A@é7{!_x0002_A_x0003_â8Ó_x0001_A_ô¶_x000E_'_x0002_Aå!ÏâÃ_x0001_Aú2$w_x000E__x0002_A|f_x0017__x0017_ã_x0001_Av/ ×4_x0002_A_x0017_VÏ_x001D_»_x0005__x0002_ALEÞÎ_x0001_Aÿ_x001E_%¥ì_x0001_A&lt;÷-»àî_x0001_Acgz_x0013__x0001_An_x001C_o|_x0004_'_x0002_A;åh	_x0006_	_x0014_ã_x0001_Aû_x001A_qÚb_x000B__x0002_A_x0005__x0005__x0002_ÄåÛ_x0001_Am/w_x001F_·_x0001_AÎC^_x0013__x0002_A²Ðì6_x000F_Í_x0001_AÂ_x000D__x000B_Ï_x001F_à_x0001_A_ê_x0002_b_x0001_A__S_x0015_O_x0002_ANTM³_x0001_Añ!zù£A_x0001_AkÃ-_x0004_l_x0001_A5J_±ä_x0001_Aó|mì_x0001_Aw[,ë_x0016__x0002_A$J SËÛ_x0001_A¬um79_x0010__x0002_AK_x0015_7cÜ_x0001_A(´ì_x0007_ú_x001A__x0002_AÊ'"¢Ù_x0001_Aè¯¡ßÂ(_x0002_AßY´_x0008__x0012_º_x0001_A|ßÁ­_x0001_Aô_x0007_@åUÏ_x0001_AäáWð²P_x0001_ALEÞÎ_x0001_AFØ¦_x0001_Ab¤öXä_x0001_AþæV_x001A_)_x0002_A¤`ßl="_x0002_A#_x000D_(ã_x0001_A¸åX²H_x0003__x0002_A_x0003__x0007_6{]v._x000D__x0002_AJÏ;_x0016_Nù_x0001_AmõÆR­_x0001_Adõ_x0019_1Ç_x0001_A÷$_x0004__x0007_!ê_x0001_AÛän_x000E__x0002_A&amp;ÿ·Ö_x0001_ARÎ_x001B_IÔ[_x0002_A_x0013_r_x001C__x000C_&lt;ö_x0001_AgîWÙñ_x0001_Aà{°_x0014_°´_x0001_AG_w@Ö¸_x0001_AðVoI°_x0001_A_x000F__x0019__x001D_Ð2¯_x0001_A0	Ö{_x0006__x0016__x0002_A*f_x0010_Zv_x000B__x0002_Aü&amp;?»û_x0001_A/ayç_x0001_AµBûo_x0002_A»zÍUí¤_x0002_A7²¥_x0005_e÷_x0001_A0kJ_x0001_Ac¸É|_x001A_(_x0002_AíQæI	Í_x0001_ADwê±à_x0003__x0002_Aò¦eyä_x0001_A¶d.0_x001D_f_x0002_Aé)¢_x001D_Nx_x0002_AaxXß_x0001_A_x001D_j¥¦Ëâ_x0001_Aè#°Ér_x0002_AMåY-_x0004__x0005__x001A_°_x0001_Aq²­åí_x0001_As_x000E_ÅÓ_x0001_A0òÂÙ:_x0002_AP«¿0P&lt;_x0002_A_x0014__x0001_P¥5ç_x0001_At_;_x0001_AÝÃî¦X_x000D__x0002_A¸¼óì_x0007__x0002_Av§¬n_x0003__x0002_A?­ó_x0001_A"_x001E_³Äæ_x0001_AY¶Qd½«_x0001_AÛ5%¢8ú_x0001_A{qÎUÒ_x0001_A&gt;¿Wì%_x0001__x0002_AB­_x0003_¸!_x0002_A2î_x000E_ì_x0001_A_x001F_.)³,_x0002_A3tB)õø_x0001_A5·¯I_x0001_A°Jê_x0019_Y_x0002_AÚ¼~	z_x0013__x0002_A{¶_x001C_àÄ_x0001_A_x001B_6Ñ©SÜ_x0001_A_x001D_þõ_x0001_AdV_x0006__x0010_ô_x0001_ABØË'_x0002_A_x000D_Z»©ô²_x0001_A_x0003_³ Ñª_x0001_AO_x0001_È³Ô_x0001_Aé³VHì_x0001_A_x0006__x0008_Vñ²®®_x0001_Aw#yú*_x0004__x0002_A¹_x0001_ÖÓæä_x0001_Að*{íª§_x0001_A lýÆÎ_x000E__x0002_A4 _x000E_$æz_x0002_Aý.â _x0002_A_x001C_wJ±D_x0015__x0002_AäkÁÍÈ_x0012__x0002_A_x001F_ü¦²M_x0002_A?Ý!_x001A_¡ô_x0001_A_x0014_Ú8"ì¹_x0001_A_x000E_Ý¸_x0018_ÊÛ_x0001_AX_x000C_ßq_x0002_Aµ_x001E_°\ùx_x0001_A_x0007_ÊÛÐ_x0003_è_x0001_ARëcÌ_x0001_Aöíeô%_x0002_A]Ôky_x0002_A:_x001A_ÁÇ_x0001_AÍ½4j­¢_x0001_Ao8_x0007_ÀÉ_x0001_AÁj¡&lt;¿È_x0001_Aî_næ??_x0002_A_x001C_¡èò_x0001_A©06»_x0001_Aö_x000E_r5îß_x0001_A_x0005_T_x0003_÷ê÷_x0001_Aü$FÔ_x0002_ù_x0001_A{3¸§ð2_x0002_AÔ©ÈÏ"*_x0002_A_x0016_LÉ_x0003__x0005_ü«_x0001_Aq&amp;Ä í_x0001_A¿%ç_x0011__x0001_AY]_x0002_a_x000F_ø_x0001_AÉ9°I_x0019__x0002_A¦_x0008__x0005_Åå_x0001_AÛóR_x0018__x0013_Ñ_x0001_Ab·Vá Ö_x0001_A=U&gt;§Ý_x0001_A`B_x0010_jý_x0001_Asé_x0011_½_x0001_A¶_»_x000B_¢Ä_x0002_AOê_x001E__x0016__x0002_AÌ_x001B_3kc3_x0002_AdW!2õ»_x0001_A¤Aof_x0003__x0004__x0002_AGt§Í¥_x0001_A~³¶ß_x001F_º_x0001_A¡äQº_x0001_AqÐLZ_x0017__x0002_A£ÁÓkÂ_x0001_A_x0013__0Ò\_x0001_A9¢§Ñkl_x0002_A`kùÇÓ_x0001_A_x000D_ðEÐyõ_x0001_Aãëbäú_x0003__x0002_ALDâX`O_x0002_Aâ¶¯_x001F_l_x0002__x0002_A&gt;y=ÏE_x001C__x0002_Af^Ë~_x001D__x0002_AÙ_x0007_rgê_x0001_A­àó|¾Ô_x0001_A_x0008_	O(#_x0012_Zç_x0001_Aó±Wdp_x0002_A_x0006_&lt;È÷#_x0002_A_x000E_Ý¸_x0018_ÊÛ_x0001_A_x0005_·_x0001_v{_x0019__x0002_A_x0017_VÏ_x001D_»_x0005__x0002_Ar¨í4Þ_x0001_AµÒô¾_x0001_AvÁÊC_x0001_AÀéTNÀ«_x0001_A(_x0018__x0005_oIè_x0001_A.P3µÕ_x0001_A'ýöÞ_x0001_Az	 xþÓ_x0001_ALà}_x0013_Cö_x0001_A_x001E_=m¯·_x0001_ATMÓtÚg_x0001_AºÈræÂ_x0001_A?._x000B__x000D_8"_x0002_A£Z~qþ_x000C__x0002_Axt­_x000E_Þ_x0001_ARWý_x0012_ñ_x0001_AÖ_x0014_·°_x001A__x0002_A¥8'_x0001_A3_x0005__x0003__x0002_A_x0003_&amp;ç¡¶î_x0001_A¿3±" é_x0001_A+[ôo«)_x0002_A_x0007_DåÒÄ_x0001_Aï/_x001D_Â¬_x0001_A	Rï_x0001_A_x0004_Y_x0004__x0007__x0010_#_x0002_A.éÃE_x0002_AåP"½_x0001_Aö¦Ùy÷À_x0001_A¥%ýíÊ_x0008__x0002_AÁ¿îØð_x0001_Auó5Qõ_x0002_A_x000F__x0003_Ë3÷_x0002_A¯iàE_x0008_4_x0003_AñTÓlL±_x0003_A¢ÑêK¤_x0002_AV®ÔÔiï_x0002_AÛw_x0010_ÃßF_x0002_A_x0010_V_x0014_&gt;Þ_x0002_A)	Fn´_x0003_AµÊø» _x0003_Aï@bÐ-J_x0003_AúlKa_x0003_AÚ).Z_x0006_`_x0003_Aw_x000E_ZEáó_x0002_AÉELñÄ_x0002_AÍ 8xÐV_x0002_Aâ_·Æ_x0010_º_x0002_A_x0005_;{¥µ®_x0002_A«§íë©_x0002_AXÞ@eã_x0002_A6¼_x001B_ú_x001A__x0002_A×ªJáðW_x0002_A§_x0004_ÖÒ_x0002_AÀ½}­_x000D_Q_x0002_A&gt;7_x0001_ÕVó_x0002_Aß_x0006_e,Lm_x0003_A_x0007__x000C_¨&lt;rM!_x0003_A_x0004_ iÏ?_x0002_AX"ã08_x0003_AâC.§Å_x0002_A+ï§&amp;á_x0002_AªÄÐïm­_x0002_Al½!O*_x0002_Aé­^_x000E_-_x0002_A:Vbùi¡_x0002_A:t«­ó(_x0002_A$_x001D_ÊÍÛ_x0013__x0003_A=Þ8÷*_x0002_AÐÐ_x0013_ì_x0008_Ñ_x0002_AYÞ_0T_x0003_A6Î«aü_x0002_AÝ]_x001E_]_x001A_w_x0002_A»Íl`Æ_x0002_A7Õ×_x0019_ÏX_x0002_Aæbxðû_x0002_AÝiíÈ&gt;_x0002_A½ÿ_x0001__x0007__x000B_á_x0002_A¹´µ#Qü_x0002_Abþ ãZ_x0002_A _x0010__x0002_È_x0002_AyN¢_x0016_Ú_x0002_A­Ë¼Ç_x0002_A_x0005_KÕj_x0002_AÖØÌ±©_x0001_A_x001C_SÐ\ _x0006__x0002_A	_x0007__x0007_	_x0007__x0007_	_x0007__x0007_	_x0007__x0007_	_x0007__x0007__x0001__x0002_	_x0001__x0001_	_x0001__x0001_	_x0001__x0001_	_x0001__x0001_	_x0001__x0001_	_x0001__x0001_	_x0001__x0001_	_x0001__x0001_	_x0001__x0001_	_x0001__x0001_	_x0001__x0001_	_x0001__x0001_	_x0001__x0001_	_x0001__x0001_	_x0001__x0001_	_x0001__x0001_	_x0001__x0001_	_x0001__x0001_	_x0001__x0001_	_x0001__x0001_	_x0001__x0001_	_x0001__x0001_	_x0001__x0001_	_x0001__x0001_	_x0001__x0001_	_x0001__x0001_ 	_x0001__x0001_¡	_x0001__x0001_¢	_x0001__x0001_£	_x0001__x0001_¤	_x0001__x0001_¥	_x0001__x0001_¦	_x0001__x0001_§	_x0001__x0001_¨	_x0001__x0001_©	_x0001__x0001_ª	_x0001__x0001_«	_x0001__x0001_¬	_x0001__x0001_­	_x0001__x0001_®	_x0001__x0001_¯	_x0001__x0001_°	_x0001__x0001_±	_x0001__x0001_²	_x0001__x0001_³	_x0001__x0001_´	_x0001__x0001_µ	_x0001__x0001_¶	_x0001__x0001_·	_x0001__x0001_¸	_x0001__x0001_¹	_x0001__x0001_º	_x0001__x0001_»	_x0001__x0001_¼	_x0001__x0001_½	_x0001__x0001_¾	_x0001__x0001_¿	_x0001__x0001_À	_x0001__x0001_Á	_x0001__x0001_Â	_x0001__x0001_Ã	_x0001__x0001_Ä	_x0001__x0001__x0003__x0004_Å	_x0003__x0003_Æ	_x0003__x0003_Ç	_x0003__x0003_È	_x0003__x0003_É	_x0003__x0003_Ê	_x0003__x0003_Ë	_x0003__x0003_Ì	_x0003__x0003_Í	_x0003__x0003_Î	_x0003__x0003_Ï	_x0003__x0003_Ð	_x0003__x0003_Ñ	_x0003__x0003_Ò	_x0003__x0003_Ó	_x0003__x0003_Ô	_x0003__x0003_Õ	_x0003__x0003_Ö	_x0003__x0003_×	_x0003__x0003_Ø	_x0003__x0003_Ù	_x0003__x0003_Ú	_x0003__x0003_Ü	_x0003__x0003_ýÿÿÿÝ	_x0003__x0003_Þ	_x0003__x0003_ß	_x0003__x0003_à	_x0003__x0003_á	_x0003__x0003_â	_x0003__x0003_ã	_x0003__x0003_ä	_x0003__x0003_å	_x0003__x0003_æ	_x0003__x0003_ç	_x0003__x0003_è	_x0003__x0003_é	_x0003__x0003_ê	_x0003__x0003_ë	_x0003__x0003_ì	_x0003__x0003_í	_x0003__x0003_î	_x0003__x0003_ï	_x0003__x0003_ð	_x0003__x0003_ñ	_x0003__x0003_ò	_x0003__x0003_ó	_x0003__x0003_ô	_x0003__x0003_õ	_x0003__x0003_ö	_x0003__x0003_÷	_x0003__x0003_ø	_x0003__x0003_ù	_x0003__x0003_ú	_x0003__x0003_û	_x0003__x0003_ü	_x0003__x0003_ý	_x0003__x0003_þ	_x0003__x0003_ÿ	_x0003__x0003__x0003__x0004__x0003__x0003_El7EÉ_x0002_A_x0019_wÛ_x0001__x0005__x0007_}j_x0002_A;ê·Õ¹*_x0003_Aî_x0004_ðf\_x0002_AJ¬_x0017_K_x0002_A±rù_x000C_È_x0002_A/¤QÚô±_x0003_Am	X¿3_x0002_AH,`°[_x0002_Aú°'_x0019__x000E__x0002_A6&amp;_x0019_PÒT_x0003_AµaÐ«4Ç_x0002_A_x0002_6·¹Y_x0002_A¤¤1ÑHÈ_x0002_A_x0003_)ä_x0002_AÒ}_x001F_Ä_x0001_Ag_x0013_?¡j_x0003_A3´_x0008_ÿ_x0003_A\ß_x001D_ï_x0008_^_x0002_AÐ6Û_x0003_AïÁÎ_x000C_ö._x0002_AuRGÿûä_x0002_Aªq_x0006_ É_x0002_A£8_x0003__x0017__x0003_A"µ©Ð_x0002_A¨£s_x0010_/_x0003_A²_x0015_ñ¨_x001F_Æ_x0002_A®-_x001A_=°_x0001_AFh»Ñ® _x0003_A#íà«_x0002_A_x0015__x0002_Ç_x001B_è_x0012__x0003_Ahè¶²hu_x0003_A_x0018_¨wëK_x0003_A_x0004__x0005_Y/\²=_x0003_A·W¡Ï_x0002_AÚy_x0014__x001E_ _x0002_AëiÊ_x0011_pO_x0003_A_x000D_ñ©$__x0003_A£ôb÷+P_x0003_AÏÑ_x0012_j+_x0002_A¾mÅÈ_x0018__x0003_Azð_x0011_ZÔ@_x0002_Ac6Q_x0017_Øz_x0002_AA¬_x0012_~_x0007__x0002_AÓ	B¼:ë_x0002_A1.WgÖä_x0001_A'b_x0015__x001D__x0003_Avxãç_x0011_Ê_x0002_Aå®!«z_x0003_A'òÉL½"_x0003_Alï?ÖÖ-_x0002_Aupè9à_x0002_A§ß¹_x0013__x0017__x0003_A_x0016_6¼©¤_x0002_A©ÛMËÕ_x001E__x0003_Aÿö8R/_x0003_Aöq"Dg_x0003_AÞ_x0012_+å_x0002_Ahî&lt;¯sw_x0002_A{¾0óa_x0003_AÖv%¸_x0002_Aâ`þJw_x0003_AòQ´_x0001_&lt;ä_x0001_A§ºo5_x0001_A°h_x001C_._x0005__x0008__x0003_Aùî_x0001__x0004_X_x0002_A9¤õ	x_x0002_A_x001D_ÅY-Y_x0002_Am!ÞçQ5_x0002_AÌ{cB,_x0002_AAx\Átc_x0002_AnúåUx5_x0003_AqTM;ä¼_x0002_A§F­&lt;K_x0002_A~ì_x0019_ÜÿÑ_x0002_AÂ¹ôHc_x0002_A½ÿ_x0001__x0005__x000B_á_x0002_A_x0011_ÎßÏ_x0002_AèsN²ûU_x0003_A_x0014_ôA_x0008_§?_x0003_A±v´_x0017_=_x0002_A_x0006_J2Û½Æ_x0002_AÝTI`ZÔ_x0002_A?TQ%ß¶_x0002_A°û&lt;ë@l_x0003_AÝr_x0004_¥+E_x0003_AZú J)w_x0003_Aqî5ÁðP_x0002_AHºÊG¨g_x0002_A¯iÊ)È_x0002_AµhéÎ}/_x0002_A°:¶Ìý_x0003_Abý¹K_x0018__x0003_A_x0006_Ì@µíb_x0002_A¶_x0007_§$Ö/_x0002_A_x0018_Ï_x0018_Â·a_x0001_A_x0005__x0006_êé«R-_x0002_A3@?e=_x0002_A_x0014_ÙW_x0004_&lt;_x0002_A_x0013__x0019__x0004_2_x0002_A¬_x0011_+øÎ_x0001_AsX_x0018_h_x0003_A']!S_x0002_AÚ_x0018_Î}_x0002_A_x0014_£©K^_x0003_A®_x0008_=G/¼_x0003_AYé_x0011__x0001_A_x0011_ &amp;ï_x000F_Ø_x0003_AÁ¢*ÈÑä_x0002_Ahç_x0004_h©_x0002_A+=ÿ¸©_x0002_A2s|-G+_x0002_Ad©,ù'{_x0002_AÖ#rWó _x0002_AEEûÇ±&amp;_x0002_Aø'¤K._x0003_A~t7ï_x0003_At#_x0010_J_x0002_Aûï®Sã½_x0002_Az½_x0004_9_x0004__x0003_A·à=7V_x0016__x0003_Aó_x0014_ÿ_x0004_å_x0003_A±M²We_x0002_AÞÉyäN__x0003_A+¤âÚ\_x0002_A]Ã_x0016__x0006_?Ý_x0003_ANº_x0002__x0008_Þ_x0001_AÖíí_x0004__x0006_jv_x0002_Aªo¦F_x0016_Ñ_x0002_A´°~]¢_x0002_Aççì8³_x0002_Ad©,ù'{_x0002_A¸û*&lt;VF_x0003_AV!z·Ês_x0002_AxÒ]ød_x0002_A8rÃ¾¼#_x0002_A9_x001A_`_x0003_W_x0002_Ap'_x0016_Êp_x0003_AR¦¤ç,_x0002_A%úÍ{Ä_x0002_Aå[¸í_x0016_´_x0002_AÍ·:_x000C_`_x0002_A?¥qÚ_x0002_AK-â	Ô_x0012__x0002_A9v^¢a(_x0002_ADãl'_x0003_Ag_x0003_Ìuu­_x0002_As@_x001C_J&amp;z_x0003_A_x001D__x0004_K_x0002_AßoKÅI_x0002_A_x0008_´_x0004__x0018__x0003_AÄS©¦V_x001A__x0002_A!_x0001_8æF_x0002_A_0«_x0008_zµ_x0002_AR¦¤ç,_x0002_ADä_x0018_ÕHß_x0001_A_x0005_y`_x0010_à_x0002_AÌ_x0006_1uèP_x0003_A¥ËÙsÈ_x0002_A_x0005__x0006_°¼ûÂ	_x0004_A¾¬x"_x001D_æ_x0002_Aªø1_x000C__x000E_o_x0002_AÓÍÝµ¡_x0002_A)±ÊpIt_x0002_ADä_x0018_ÕHß_x0001_A	ò¦IÙ_x0002_A_x001C__x000C_Q=_x0002_AÅPâ]1õ_x0001_Ac?P1³`_x0003_AÆÔÐp6a_x0003_A¨¤_x001A__x001B_`Q_x0003_A¥ÅÙ+%_x0002_AfW&amp;¥&gt;_x0003_Ar_x000B_¿á½_x0002_AE 2×,~_x0003_AÅµë_x000B_*O_x0002_Aç_x0019_ß&gt;_x001C_\_x0002_A_x000F_`ÜLûÿ_x0002_Aè¶ðUj_x0001_A&gt;ÚùÊÀ_x0012__x0003_Al_x001E_¯Â¢_x0002_A.±3³_x001D_¦_x0003_A¹F¢ñ_x0003_A_x001A__x0014_e¯ðÁ_x0002_AnÂG×C_x0003_Aº^D"_x0003_A5*F®_x0002_A¡QL G_x0003_A'Ù¨Ç^n_x0002_AÊ°_x001C_5ëÂ_x0002_AZziõ_x0004__x0007_V[_x0002_AÕó_x001C__x0005_8*_x0002_A(ªJõJ_x0002_AW#Ðz_x0002_Atµ¢_x000E_nô_x0002_A_x0006_öÀ-_x0002_AB_x0015_í_x0018_/_x0003_A¸x_x0001_íèH_x0003_Aßù-«lD_x0003_A_x0005_ék_x001C_Ã·_x0002_A_x000C_á×£_x0002_A_x0019_P\Vü_x0002_A@ÆKJ=Ï_x0002_A_x001F_Tûº_x0002_Adª_x0019__x0003_èW_x0003_ACÑDáw_x0002_A9x_x0010_À_x0002_A_x001A_|+ÀMD_x0003_A#®EiÙ_x0003_A_x000F_ _x0017_æ_x0017__x0002_A&amp;r&lt;¿ü{_x0002_Aú°'_x0019__x000E__x0002_A»ü_x0011_:R_x0003_A_x0006_6_x0011_*"_x0002_A§Vô2'`_x0003_AÑ¡Á_x0002_AÉötÜ_x001C__x0002_A-ÆöË	_x0002_ANÌ[wM´_x0002_AéiâvÂ¾_x0003_A_x0014_F&gt;#_x0002_A_x0015__x001A_÷©³²_x0002_A_x0004__x0006_}²_x0019_¬Ý0_x0003_A&lt;Õ)åX_x0002_A_x000B_¥_x0005_ïå+_x0003_A_x0015_òÖºÙ_x0002_A_x0018__x001A_4rä_x0002_AzFlzÌ_x0003_ArQ©1@_x0002_A_x000F_fQoàÞ_x0003_AÎÈ/ÙÊ_x0002_AßI»ÿ^Q_x0003_AÄS©¦V_x001A__x0002_AµÈ_x0018_õ°_x0001_A_x0016__x0004_¬ýY_x0003_AÞx_x0010_;s_x0003_A_x000E_åq_x0015_ª_x0002_A_x000E_z¿"_x0012_æ_x0002_A|_x000F_{)ÇÌ_x0002_A¶_x0007_§$Ö/_x0002_A®¢³;Ý_x0002_AÕpúå_x000E_q_x0002_Anª)¨UÞ_x0003_A*a_x0008_êj:_x0002_A¡$á]_x0002_A2¹&amp;_x0012_î¹_x0002_Aþ=_x0012_ö¿_x0002_A.?_x001B_¸¬_x0002_A½¾_x0013_$üh_x0002_AKÐ$1_x0003_AÇ_x0004_%r(_x0003_Abý¹K_x0018__x0003_A@"&gt;5_x0002_ARº_x0004__x0008_^Ñ_x0002_AÂ;T_x0002_A6ü'K_x0003_A_x0002_ßÏ_x0004_Ùx_x0002_Ay_x0005_½ý@Ò_x0002_A_x001F_±¼L_x0002_AnúåUx5_x0003_A£HÛ_x0004_×õ_x0001_Ao¡éÃ_x0002_Aß_x001B_5Ê_x0002_Ak	6û:_x0003_A_x0001_¨_x0015_,_x0007_G_x0002_AsÐa_x0015_[Ä_x0002_AÖH_x000B_¥¿_x0008__x0003_AÆÏ,k\_x000E__x0003_Al¿Ãbu­_x0002_A2luÜtð_x0002_A.s	°|_x0001_Ap° ³ß_x0005__x0003_Ajíß_x000F_	ó_x0002_AÃgÓÍ_x0003_A»ºí7_x0003_ª_x0002_A²¬¶§ZÉ_x0002_AÐ8ÕúèË_x0002_AÞ|b_x0010_Ñ_x0002_Aªez_x0011_ã_x0002_A¦ø³¶¨_x0003_A_x001F_èe Y_x0003_Aád¥Í_x0002_A¥q±	ï_x0002_AÉÆÜû¡_x0002_AG_x0006_;D_x0002_A_x0005__x000C_)6!_x001F_²_x0001_A¦&amp;oà_x0002_A±|_x0007__x0013_ÿ_x0002_AÙ² ó¥d_x0002_AE_x0004__x0019_ée÷_x0001_Ab¸_x0006_y]L_x0002_A_x0013_í_x0017_=æ_x0003_A!7RSÖ_x0002_Aýºï¾_x0002_A&gt;'ö¨_x0001_AÅ¶ô2%°_x0002_A_x0007_/ú0_x001D__x0001_AËaI_x001F_É_x0002_A_x0005_ð«	fî_x0003_AëÝB_x001C_À8_x0002_A_x000F_fQoàÞ_x0003_A°_x0018_¾å&gt;_x001D__x0003_A~^wª_x0002_AzÂn_x001C_ë_x0002_A×n|J#)_x0002_AÕpúå_x000E_q_x0002_Af_x0003_BC	B_x0003_Asëè6_x0016_(_x0002_AÉ_x000B__x0002_L_x0003_A÷7o×»_x0002_A*²Æ÷£_x0014__x0002_Aáp³?_x0002_A$Ù¯&gt;Õ_x0002_A_x0008_P¶®Ë_x0002_AIåU¼_x001E_Ò_x0002_A_x0016_«í:K_x0003_A"`¹_x0005__x0007_Ì_x0001_A=»Ãof³_x0002_Aò&gt;O¸²@_x0002_Açu°m	_x0002_AR/CN_x0001_AS¦;y_x0004_ _x0002_Ay¤-X_x0014__x0002_AÙ_x0005_CM|_x0002_Am£_x0001_ëÌü_x0002_A!£×±q_x0002_AêÐÔÌ_x000D__x0002_Alî=mà_x0001_A*ü!S¯F_x0002_AóXeR¶Å_x0002_A_ßÛ¶Þþ_x0001_AOù¼q~_x0002_A_x0003_fjNUI_x0003_A'Åõì_x0001_A°72	_x000B__x0002_Aý§·å_x0019_A_x0002_Aû¶zÁS_x0002_Aà_x0006__x0011_æ¾ý_x0002_Aªm_x0018_ýú&amp;_x0003_A	ÀQGl_x0003_AGQ¥×Q_x0002_Ag¦®@î_x0003_Aà_x0016__x0012_|[_x0003_A`	IX_x0003_A-d#%_x0002_AÎÕiÙÑL_x0002_Achí=î_x0002_A%7oÐî_x0002_A_x0005__x000F__x0008_ø×:_x0016__x0002_AØ&lt;ñÃ©å_x0001_A_x000C_UàýÊ¼_x0002_AU¿¤¢_x0019__x0003_A¯³i"#_x0002_A*DÜeü"_x0002_AºcsÑ_x0002_Ai_x0003_Ëì_x000E_Ó_x0002_Ai¯dÙyF_x0003_A)p¸!2_x0003_Am_x000B_d¸Ä_x0002_Am_x0018_&lt;çH_x0002_Achí=î_x0002_AÃ÷}&gt;³0_x0002_AUþ÷Ì²ª_x0002_A£Ø·_x0014__x0003_A_x001F__x0014_|"ë_x0002_Aò`_x0019_ì³J_x0003_AfâÔ_x0004_Ð_x0003__x0002_AÖ+_x0007__06_x0002_A_x000D_O¤Aç_x0003_AÌ{cB,_x0002_AÑ`_x0006_Á:_x0003_A_x0018_ä¶_x0006_^_x0017__x0002_A_x000F_S»¿¶Ì_x0002_AªKPÑM_x0002_A&gt;7_x0001_ÕVó_x0002_A	_x0016_6Æ_x0002_ADä_x0018_ÕHß_x0001_AsÑl,_x0002_Al*ßVï_x0002_A_x0004_¶gý_x0004__x0005_'m_x0002_ANyòvÍ|_x0003_Aëbºû_x0002_A_x001E_ø.¼4_x0002_A¶czKe_x0001_AûÓÐÖ£_x001E__x0002_AbM®ß6ß_x0003_AÓ'ÅPè¡_x0002_A_x0019_òpÒ_x0002_AÅ$q+Æ_x0002_A_x001C__x000C_Q=_x0002_Aß æJù_x0002_AÿXWæC_x0003_A_x0006_L*6)_x0003_A_x0006_J2Û½Æ_x0002_AD_x0014_HAç_x0001_A7ä4´_x0016_J_x0002_AZ¿W_x001D_Ð_x0002_Aà"ÀÌV_x0003_AjÓ%W¬â_x0003_AÈe_x0007_ñè_x0002_A¢«ò_x0004_£_x0002_AÖP¢VA+_x0002_A_x000E_³ b_x0002_AÕî°NÎæ_x0002_A}ý_x001C_½{_x0002_Aîñ«A¾B_x0003_AÍ 8xÐV_x0002_A_x0004_§`$7n_x0003_ATp	õ?í_x0002_A¥ãRµ_x0003_A&lt;þ1äO_x0002_A_x0007__x0008_N¹ð_x0018_-¨_x0003_AÕyè_x0002_MÑ_x0002_A-tÎâÄ_x0002_AòmR__x0008__x0002_A¬ÚN_x0004_Â²_x0002_A;ÄóÌí_x0003_As@_x0004__x001F_ÈV_x0003_A+è _x000D_=_x0003_AÖv%¸_x0002_A~¸o_x0011_¶»_x0002_Ag_x0001__x0008_¥y_x0002_ANÅ£Ù´û_x0001_Aªo¦F_x0016_Ñ_x0002_Alî=mà_x0001_Aly*uåÐ_x0002_A|µ¤¶}j_x0002_A)B&lt;¡_x0005_Æ_x0002_AÑ½tg`£_x0002_AéËÓã_x0019_+_x0002_A¨¤_x001A__x001B_`Q_x0003_Aª[Õºt_x0003_A­Ú_x0007_4Í_x0002_AÈëj«»Ô_x0002_A_x0010_Iÿz_x001E_c_x0002_AÄvV1z#_x0002_AÅ#måv?_x0003_AÍ¤t©Þb_x0002_A&gt;Ì_x000E__x0006_Z_x0002_A@SÐÄ_x0002_A{é!§4_x0002_A,ÀKÌ&lt;_x0003_AW.C¤_x0005__x0006_Ü_x0001_AÆæIK\_x0003_AØ¯8.&gt;_x0003_AñÃ¼{x_x0002_A_x001A_ìßú	_x0003_AR"c`_x0003_A®_x0012_çG_x0002_A_x001D_$æù_x0002_A¦y£_x001D_î_x0002_Anî¥É_x0002_A/_x000C_ n_x0005__x0004_AW.C¤Ü_x0001_A±Ý¦	\l_x0003_AãSâÈ^8_x0002_Aëbºû_x0002_ANÅ£Ù´û_x0001_AÐ½Áe_x0010_¼_x0002_AÕ&lt;·Îó_x0002_Ai3_x000D_ÀÊØ_x0002_AéK´_x000E_ñÿ_x0002_AÈI&amp;_x0018__x0002_A¤ åmd!_x0002_AX­xÉ;°_x0002_AâPF_x001E_Ö_x0002_Aw/¡FP¶_x0002_A­Ö¬ï_x000F_f_x0003_A¯ê]í!V_x0003_A2;XTùÆ_x0002_A¼áR~´_x0003_A«_x0004_ØÏ[þ_x0002_A­_x0003_2G¿_x0002_A_x0002_jáá_x0002_A_x0004__x000C_y_x001B_¸ù_x0007__x0003_Apãÿ/_x0002_AJ/Þ¥CU_x0001_A®Ð_x0019_|_x0003_AÈI&amp;_x0018__x0002_A_x0012_U·õ~_x0002_A0¢ÑÅL_x001D__x0003_A©ò@_x0012_ý×_x0002_A¢:_x0011__x0003_A²W¶H_x0003_A¢:_x0011__x0003_A_x0017_ß¡¿"¸_x0002_AÓmq	7_x0003_AsÃ®¨®_x0002_Aÿö8R/_x0003_A}nbZðÎ_x0002_A£_x0015_cµ8_x0002_A}²_x0019_¬Ý0_x0003_AÔ!åKõp_x0002_AÅçõs_x0002_Aò/Û_x000B__x0002_A«i_x000D_l¬ÿ_x0002_A¾Xúú¢¥_x0002_AÑøD_x001A_@¯_x0002_A/_x0006_Ô»Vp_x0003_Aé¯Å_x0005_Ç_x0002_A[³5÷$ _x0002_A_x001B_Èºc_x0001_Aÿ½X_x001E__x0005__x0003_A·_x0014_ö«_x0008_n_x0002_A§_x000D_.4_x0002_A_x0010_&lt;Ó0_x0004__x0005_~_x0003_A_x001D__x0016_pz _x0002_A²ï2_x0003_AÛÃOsdÅ_x0002_Ah 9½_x0003_A9ê°'_x0003_AEJÀK2_x0002_A+YÔ_x0002_A7«_x000B_²_x0002_AÐÒÙ¾Ù_x000D__x0003_Ap Å_x0007_\I_x0003_Aå¼VKM_x0007__x0003_A6{ùî¼-_x0002_AKu3Ý½À_x0002_Akg©5_x0002_Aÿ£»bc_x0002_A­v_x001A_Îãâ_x0002_AWö7?õ_x0001_A_x0019_5_Xf«_x0002_AË±¤ûé_x0002_A_x0011_­_x0010_¼!_x0002_AÖ'0(_x0001__x0002_AÆ%Ù­_x0002_A_¹_x001F_a_x000C_S_x0003_AÕ_x001A_jqp_x0003_AèÊØ_x001F__x0003_AÞjY"_x0003_Ax©ÚTet_x0002_A_x0010_-eÁ_x0002_AÎò#H®o_x0002_A_x0005_Ëì¢_x0002_A_x001D_¹¿q_x0002_A_x000B__x0011_#Æß,þ_x0002_A_x0006_MGbêm_x0002_A¾%rT&amp;_x0002_A§F­&lt;K_x0002_AHÆ_x000D_m)_x0002_AH\ãÆ¿_x0002_A%¤_x0011_O3_x0002_Aò=ð_x000C_ì_x0002_AîýÁ_x001F__x0002_AÒ_x0010_RrßF_x0002_AþÖì*ó_x0005__x0002_Aû§_x000F_§Ý5_x0002_A_x0003_NÅj¼e_x0003_A ¾Ú1I_x0002_A-ÆöË	_x0002_AÅPâ]1õ_x0001_A#_x000D__x000E_fóß_x0001_AªÄÐïm­_x0002_AU_x0012_RÏ³;_x0003_AjðîuY½_x0002_A|òq_x0012_ý_x0002_A¨Ï6z·V_x0003_Al&lt;_x0008_êÒ_x0002_Ac'0#µ?_x0002_Ag_x0001__x0011_¥y_x0002_A_x001B_Yt÷ùC_x0003_AG9_x0010_¼N_x001F__x0002_Aó_x0014_ÿ_x0004_å_x0003_A_x000E_¥-	°i_x0002_Aàc¹y_x0007_j_x0002_AÉí_x000C_«_x0002_A¾n@_x0005__x0007_YY_x0002_Aõ$«Ü%O_x0002_Aw¢v6_x0018__x0002_Af_x001F_Gêh_x0002_AÁMÿ¡@d_x0002_A_x000F_fQoàÞ_x0003_A´Ãÿº×H_x0003_AôÔ_x000F_Tã_x0002_AF_x0010__	ø_x0001_AÞx_x0010_;s_x0003_Aîh¼_x001E_K_x0003_A§1çê»Æ_x0002_A}/W¹¢_x0005__x0002_AÑøD_x001A_@¯_x0002_AÅÿøUto_x0003_AÖv%¸_x0002_Al&lt;_x0008_êÒ_x0002_A'vyc_x0003_AUNË_x0002_A:W­Ó_x000B_¦_x0002_AôF_x0018_YÒ_x0002_A_x001B_±ãÿ_x0001__x0004_AOy¢X_x0002_Aw¢v6_x0018__x0002_A_x0008_LëÖ:_x0006__x0002_A¡ës¥ie_x0002_Acµ«h_x001D_ù_x0003_A0:A&gt;2_x0002_Aðx¹Ót_x0002_AG}iL¤\_x0002_A_x001B_Óå_x001B_®º_x0002_A^-;ù_x0008_'_x0002_A_x0004__x0006_¯$¼Ç_x0002_AZú J)w_x0003_Ad_x0014__x0016_z_x0018__x0002_A_x0012_æ@ iX_x0003_AXÈU_x0010_×³_x0002_AÒ#Éô(w_x0002_A_x0010_}_x0018_,+ú_x0003_A_úãÕ3´_x0002_AHÀO§8_x0003_AX³~(G_x0002_AÌ÷ÝO_x0003_A_x000F_ù÷ _x0002_AÈ_x000C_É¦_x0002_A®_x0003__x0018_¿_x0002_A_x001B_Èºc_x0001_AÈæC¡n_x0002_AËaI_x001F_É_x0002_A_x0006_6~©n_x0003_AÁ_x0006_bv_x0010_¿_x0002_Aù®_x0004__x0007_Þ&lt;_x0002_Ae_x0017_.W_x0002_AÉÏª _x000F__x0003_A'Eæ_x001D___x0002_A_x001A_ãcª_x0002_A¡6í¯Á°_x0002_AÏ¸_x0018_¸Ý1_x0003_A²ï2_x0003_A?¢¿\ñ_x0001_AÄ­b_x001B__x0005_¯_x0002_AR¡ka_x0003_AÉX{_x0003_AÊ°_x001C_5_x0006_	ëÂ_x0002_AÞ|b_x0010_Ñ_x0002_Aç5µh_x0002_A9F³Õ&amp;_x0002_AçïLð»ç_x0002_AxLo#«J_x0002_A_x0004_£HÂ¢}_x0002_AéÕáb­Ý_x0002_A¬Írï_x0002_A]1*?_x0002_A u_x0005_3_x0002_Ant_x001F_ÑEÑ_x0002_A?¢¿\ñ_x0001_A2­g[ÆÁ_x0002_Aó¶FºÁ_x0001_A_x0013_í_x0017_=æ_x0003_A_x0005_É¯=_x0002_AÆÍÖb4_x0015__x0003_A°	+C|_x0007__x0003_A"0Hñ2ì_x0002_A2_x001B_&gt;_x0002_A_x0003_e,_x0002_AO_lúûã_x0002_An¢N¬_x0008_ü_x0001_AQ_x0017_]î^_x0002_AÁð3}¥f_x0002_A4_x001D_;Msý_x0002_Ax°êYK_x0003_ANt&lt;áú_x0002_A´½_x0008_ìk _x0002_AÆèáQõ	_x0003_A_x0002_×ÙÙ_x0012__x0002_A_x0006__x0007_J^§Å`_x001D__x0003_AûÐ7 ß_x0002_A_x0016_ìöG_x001A__x0002_A_x000E_/lîÐ_x0002_A-gÑn3P_x0002_A`2$²B_x0003_A_x0013_¿yè_x0002_AÜë_x0005_mÃð_x0001_ArØkÛ_x0003_Alq5í_x0018__x0002_AÙY_x000F_ñ_x0001_A\'R#_x0002_A·¡_x001B_\L4_x0003_AB$ð_x0002_d_x0007__x0004_AM8Z¢î¦_x0002_A_x0008_çÝÀ¸Â_x0002_A\'R#_x0002_A©2µ%Ï_x0002_Aòñë_x000C_3_x0003_A\r_x000F_ÆÂ_x0002_A_x0004_ÏËPÒÄ_x0002_Aê4´Feï_x0003_A._x0014_Vïb&lt;_x0003_A_x0012_X_x0008_S2O_x0002_Au1 ÉÕû_x0003_AÃjkáãº_x0002_A}ðÄ³_x0002_Aòýê§_x0002_AÅÄåFû_x0004__x0002_A&gt;X_x000F_=Îü_x0002_AB2à»ñ_x0002_A·_x0014_ö«_x0004__x0005__x0008_n_x0002_ADþzQ´_x0002_A¤£2c!_x0003_Aë¸(v+__x0002_Al_x001E_¯Â¢_x0002_Agät_x0001_A_x0014_}]±-_x0002_AkÓ¸Uöã_x0001_A¬ÌüB_x0003_A(-Ê_x0005_t_x0003_A/cíns_x0002_A=$ÉR*!_x0002_A¯f,_x0011_F_x0002_AcFáÛö¢_x0002_Aª[Õºt_x0003_AÆoLÃÖ;_x0003_A_x0014_½h_x0001_8_x0002_AE¼f_x0006_£_x0002_A_x001E_º¬ìÎ_x0002_Aï^{*_x0006_Ë_x0003_A%ÁrûR}_x0002_Ac'0#µ?_x0002_A_x0017_&lt;K±]û_x0002_A×T½ßÚå_x0002_A_x000D_J9J¦_x0018__x0002_AÞgÛ£U2_x0002_AeÈ^f²_x0002_A ï_x0018_{_x0002_AËÍ_x0016_ñ_x0003_AH_x001C_üåj,_x0002_AA;t[ý\_x0002_A_x001D_å«êÑ¸_x0002_A_x0006__x000C_Rº^Ñ_x0002_A¨-LÎëE_x0002_Apbß_x0006_Z_x0002_AÈfa¶?_x0003_ArØ_x0006_õ_x0005_ì_x0002_A_x0002_Í0M_x0002_Aü¿¨pq_x0002_AÏö§áF&lt;_x0003_A3_x0010_ÏÙGå_x0002_Aé^Õ_x0013__x0008_å_x0002_A?¢¿\ñ_x0001_A+ó´m§Ð_x0002_AR¦¤ç,_x0002_A×L_x0007_£¡_x0002_A´_x001F_¾EX_x0003_A[XEhÃ_x0002_AvoB_x000F_Eü_x0002_AÝ&lt;_x000E_¬}d_x0002_A}_x001E_õß_x001D_Ì_x0002_AÛ?Zú_x0001_7_x0002_A_x0007_À_x001D_zÇ_x0002_A°F	Ký_x0002_AõêÀáõ_x0002_A_x000C_1_x0018_¥°r_x0002_A	pÍ³J_x0002_A;Óm7û»_x0002_A¥ðô¨²_x0002_AÆRÌ_x000D_#}_x0002_AZ_x000B_K_x001A_|_x0003_A²GoÕ/_x0003_A\O_x0002_é_x001C__x0003__x0003_A_x001C__x0004_É_x0007__x0008_ÿ_x001A__x0003_A?A_x0017_pÓ»_x0002_A_x0011_²~&lt;_x0002_Aá_x001C_&amp;Á_x0017__x0002_Azð_x0011_ZÔ@_x0002_AÉ¦s;ò_x0002_AêÞÁ§CX_x0002_Apï8_x001D__x0002_AE_x0004__x0019_ée÷_x0001_A8wb\øî_x0001_A4º_x001A__x0005_^§_x0001_A!vÁV°n_x0003_A_x0006_öÀ-_x0002_A¡6-nÚO_x0002_A)_x0002__x0003_$_x0002_A©§Ê4 ¯_x0001_A¦ø³¶¨_x0003_AþJµ-Ì_x0002_AÃ&lt;£g¶_x0002_Auó5Qõ_x0002_Akä&gt;v_x0002_A_x0010_ÄÇæ_x0003_A¸Ú¥Ö|_x0002_Aû$_x001A__x001F_Îg_x0002_AÉºî_x0002_A;Â­C_x0002_Aµ&amp;¢I,=_x0002_A_x0004__x000E__x0016_Ie_x0002_A¸É_x0002_ó·_x0002_AØ¹&amp;ï_x0002_A_x0002_eôI_x0010__x0002_Aù_x0008__x000F_+\í_x0002_A_x0005__x000D_¿xY_x001C__x0002_AUëÔ¸"n_x0002_A¨+æ/)_x0002_Aå_x0013_Ýå&lt;_x0002_A%¦!_x0007_¼§_x0002_AÛjFþÛ_x0003_A/_x001B_8_x000B_¼_x0002_A~0Ð_x0002_AÈËõ^±K_x0003_A®_x0008_=G/¼_x0003_A£_x0015_cµ8_x0002_AXõ#Îª÷_x0001_AkVª`Ñ_x0002_AÃ_x0003_þYª_x0002_A_x0013_7_x0004_UF§_x0002_AçÓ_x001F_a_x0003_Að.­°B_x0002_Aó©J¼_~_x0003_ANRÁ°=Z_x0002_ADÖé2û_x001E__x0002_AÃÅQ_x0016_â_x0002_A%Sõ£_x0003_A×T½ßÚå_x0002_Af&amp;É K_x0003_A&lt;ú,#üÚ_x0002_Aâô5.Û_x0002_Aò_x0006_Rît_x0003__x0003_AÓ©eÔÃ¼_x0002_AOj	c_x001F__x0002_A­TÂgÕ_x0002_Aû_x000F__x0003_°_x0006__x0002_AM_x000C_á¿_x0004__x0007_TÌ_x0002_AB_x0015_í_x0018_/_x0003_A¡ _x000B_á_x0017__x0002_AAQýT_x000B_¬_x0001_AÜãg¦_x0002_A­Ö¬ï_x000F_f_x0003_AýGÚ.«a_x0002_A0¢ÑÅL_x001D__x0003_A°_x0012_:SèC_x0003_AêÛÑw_x0002_AÔ¯6¸ß¯_x0002_A6ÐáÏ_x0002_A_x001E_{Í¬Y_x0003_Aö·ÎÃP_x0001_A¬Írï_x0002_AÉ´Ô_x0004_¾¼_x0002_Aõ'Ø_x0005_Yí_x0001_A±ï6Hµ_x0002_AÞgÛ£U2_x0002_AMÁé¡2_x0002_AêÐÔÌ_x000D__x0002_A_x0016__x0004_¬ýY_x0003_AA_x0015_wÉ,_x0002_AÏZr\e_x0003_AÒ£/²1g_x0002_Aùf_¿_x0007__x0002_Aê4´Feï_x0003_AÅ-íµÇí_x0002_A_x0006_Ì@µíb_x0002_AbÀñR7J_x0002_A_ßÛ¶Þþ_x0001_AÓ_x0012_vvÈ_x0002_A_x0004__x0006_ÔR°Xì_x0002_A_x0005_$P§U_x0003_A2èö?:_x0002_A}×K&lt;_x0003_A4}¿âÆ¡_x0003_A)áû¨_x0002_AóXeR¶Å_x0002_A_x0016__x0003_jï´_x0002_A_x0004_ÙLÁq©_x0002_AÖííjv_x0002_AÈ4AíãY_x0002_AÄ­b_x001B__x0005_¯_x0002_AI_x0016_ú_x0002_A'Kº²vv_x0003_Aý³N r_x0003_AÍe_x000D_¡_x0002_A_x0012_U·õ~_x0002_Aâ&gt;d_x0017__x000E_!_x0002_A)í_ÐÓ_x0003_A_x000B_®_x0008_¾ù1_x0002_AáÃ|ßÈÒ_x0002_A_x000D_O¤Aç_x0003_A_x0002_jáá_x0002_AÞTeì_x001D__x0003_A_x0013_é Â9X_x0003_ABæï+_£_x0003_Añ4¢óÇ_x0002_A/¾ò5_x000E_0_x0002_A+ÊQ¦ç_x0002_AP¨fD"_x0003_ADä_x0018_ÕHß_x0001_A­_x000E_ü_x0004__x0005_è«_x0002_A}ï%$§_x0002_A±MÎ[_x0003_A_x001B__x0002_ é¼_x0002_A:ºN²._x0003_A_x0010_½g8_x0003_AÅ0ñ_x0017_ 0_x0002_Acjë_x0004_Üe_x0002_AÝ_x000B_ÎY²_x0018__x0003_A_x0010_ì3*¤5_x0003_A¿ÕY¨±_x0002_A!£×±q_x0002_Aw¢+Kè_x001E__x0003_AAr]_x0002_A__x001E_M´ÂÈ_x0002_AfmlËn|_x0002_A_x0003_fjNUI_x0003_AlËW#=_x0002_Aésª°_x0002_AW8qh_x001C__x0003_A_x001E_ jÏ?J_x0003_A  J0_x0001_A:t«­ó(_x0002_A*DÜeü"_x0002_Ahð2ý"_x0002_Aw/¡FP¶_x0002_AoÔ&gt;R=_x0002_AcÛ|³_x0002_AÖP¢VA+_x0002_AA¬_x000F_d_x0002_AmØT_x001C_r_x0002_A_x000C_tÜdN_x0002_A_x0007__x000D_X_x001E_Ô_x001A_c)_x0002_A¨GE_x000F_¼_x0010__x0003_Ax_x0010_Ùl1÷_x0003_AÉì¼_x0005_0_x0002_A_x0006_ó}©,A_x0003_AÄÂ_x0015_µ_x0003_A)wSY_x0003_Aº»ê_x000E__x0002_AT_x000B_ àb_x0002_Aèd_x000F_V¿o_x0002_AöXÄõ	¢_x0002_A_x001B_Ú_x0006_·uý_x0002_A¿#v_x0008__x0018__x0003_AæpWÁz_x0002_A¨_x0010_|Ë%_x0002_AâWaÖJ_x0003_AÀ¹OØ«_x0002_AèR¬4_x0003_A÷hg°õF_x0002_AÓ_x0002_QÉ÷_x0002_A_x0005_3©_x0018_©ò_x0001_A{Ì_x001D_tæ_x0002_A¬åQ¡_x0002_é_x0001_A®_x0008_=G/¼_x0003_Aö¡Øº·_x0002_AÙ_x0007_CM|_x0002_AØ4µ[@_x0003_A$Ù¯&gt;Õ_x0002_A¯_x0012_e_x000C__x001E_"_x0002_A| _x000D_a_x0002_A³ôÞ½æ_x0001_A_x0001__x0004__x0014__x0005__x0006_æy_x0002_A4}¿âÆ¡_x0003_AôÔ_x000F_Tã_x0002_AôëDÿ±_x0016__x0003_Aedwä&lt;Y_x0003_A8Ô=_x0002_AMI[ /Á_x0002_AGÁmá@_x0003_AÑDô7_x0002_A_x0006_NPñn_x0002_A_x0015_)h_x0016_H_x0003_A¨&lt;rM!_x0003_A|-Ió_x0002_A(ñm¾H÷_x0002_Aüå©_x0004_í_x0002_A}_x0013_)_x001F__x0010__x0003_ABH¬_x0017_D_x0002_A°þ±¹Ãû_x0003_AB.ÛB_x0003_A:J'`_x0002_A3ªfxÓ`_x0003_A_x000E__x0018__x0018_új§_x0003_AÙ_x001C_H=_x0002_AèÒë_x0002_A7ä4´_x0016_J_x0002_AETT_x0007_ÿQ_x0002_A4K_x001C__x001A_#l_x0002_A_x001D_ÂÚtÒ_x0003_Au¬©õ|_x0002_Aê_x000D_óµ_x000D_Ë_x0002_A_x0016__x0019_^_x001C_)¤_x0001_AÚ-Á_x0016_]_x0012__x0002_A_x0001_	ô+9ç{~_x0002_AèÂÿìõ#_x0002_Aû_x000F__x0003_°_x0006__x0002_Aé­^_x000E_-_x0002_Aê_x0007_¹¶=&lt;_x0003_AÎiwä)_x0002_Aãì#zÒ@_x0002_A?Â ¹_x0008__x001B__x0002_AÞ_x0017_Y_x000B_¬_x0002_A!Ó*º(_x0003_A±¹u_x0003_Aë¤wU@¾_x0002_AñÕÚÄ+¿_x0002_A;ÄóÌí_x0003_A½^¸»á»_x0002_Aô_x0018__x001A_©_x0003_As^þWb_x0002_AH­ Îh|_x0003_AÇÑ¥½(_x0002_A0_x001A_êPVã_x0002_A#å_x001B_@_x0002_Aoÿ8ê_x0004_ò_x0002_AX²ý8½¶_x0002_Aóá C_x000D_~_x0003_Aû$_x001A__x001F_Îg_x0002_AN:õã_x0002_Aw_x001C__x000E_×5_x0002_A;&amp;wï_x0002_A6%®X¾î_x0002_A_x0005_$kz_x0002_A¸r¾Âo§_x0002_A}kpá_x0005__x0007___x0012__x0003_A6S¢×»_x0002_A¡à_x0010_Ö_x0001_AJ_E3ÙB_x0003_AÇ(dM¦´_x0002_AUR{_x0003_Aüå©_x0004_í_x0002_A±rù_x000C_È_x0002_AZ¿W_x001D_Ð_x0002_A&gt;Â$­_x0002_A¶czKe_x0001_A¥ðô¨²_x0002_AÑrgä©_x0002_AöÂ×ÝzS_x0003_AZú J)w_x0003_AF_x000E_øâpE_x0003_A¯sØ_x0002_A#Â¾ðõ·_x0002_AÙGô_x0003_&gt;é_x0002_A©·¾Ð_x0005_P_x0002_As^èn±_x0006__x0003_Aì_x0017_ÐÇY_x0003_AdÙfe_x0002_AJ_x000E__x0012_ý_x0002_A_x0012_U·õ~_x0002_A =pÄ_x0002_A_x0019_0p$7_x0004_A:0+ÝÛ_x0002_AQ95_x001E_úÚ_x0002_ALÁz9¿_x0019__x0003_A]gÄ½´_x0002_AV¨ç¿_x0001_A_x0004__x0005_¦ìjLâ6_x0002_AöJyóë¯_x0001_A[«ï-À_x0002_AÙ_x0012_Öw_x0002_Aþ" &amp;)\_x0002_A¾ËP]_x0002_A6A¹è÷_x0002_Aý¬¤_x001A__x0010__x0002_Aà_x0001_¥Æc_x0001_Ao)Q½í_x0015__x0002_Ad+_x001A_ ì_x0003_AÝ1ßEô_x0002_A*ûv&amp;Í_x0002_AR}yØ_x0002_AÞöòT_x0012__x0003_A_x0013_aý_x0015__x0002_A;&amp;wï_x0002_At(+ê9_x0002_A_x0017_Ku^w_x0002_A¯$¼Ç_x0002_A°F	Ký_x0002_AoåhmÿB_x0003_Aèd_x000F_V¿o_x0002_AuþX2«_x0001_A0â_x0008_©È_x0002_Aò_x000D_R×÷#_x0002_Aí_x0003_²_x000F__x0013_ó_x0001_A``+qm_x0002_A¿tAÎ_x001E_ß_x0002_A_::d_x0002_Aðß"$Wª_x0002_Aå¤_x0004__x0007_ô1_x0002_A&lt;5µ_x0003_Ö£_x0002_AÑG1|õ_x0003_At(+ê9_x0002_A1ß®n¡÷_x0002_AYÞ_0T_x0003_ATÜ\_x0002_A©_x0015__x0001_"g_x0003_Abr_x0006_`N/_x0002_A:0+ÝÛ_x0002_A.kâ5É_x0002_A_x0010_&lt;Ó0~_x0003_A½Ô¡çf_x0003_AöíÔÞ¾z_x0002_ANlW­h_x0005__x0003_A#*:;+ý_x0003_Ab_x0010_fuI_x0002_AVw_x000D_èE¨_x0001_AÔR°Xì_x0002_A_x0007_Ëì¢_x0002_AÈý¸h_x0003__x0002_A­£°Ã_x0002_A%_x0008_¾$_x0002_Ì_x0002_A:¹K½G_x0018__x0002_Avu`w8_x0001_Ao!Åþ_x0001_A_x000F_µ5wÝ_x0002_Aù}hL!i_x0003_A6cZ_x0003_A&gt;þ[Ç§_x0001__x0003_AY_x0005_wøÄ_x001A__x0002_AÀ¹OØ«_x0002_A_x0001__x0004_M:Ù5¼_x0002_A¾Xúú¢¥_x0002_A_x0011_^0_x0002_AºCÔé7_x0003_Abütð9_x0003_A_(Û¸_x0002_Aíy«G_x0003_AKf_x0017_Æ£I_x0002_AÜr_x0011_æú_x000D__x0003_AóEÍ`NK_x0003_A;Gdu|[_x0002_Aº`ÚäÞ·_x0002_A¨_x0018_î ¹_x0002_A M½ôg_x0002_AçïLð»ç_x0002_AjZëÏØ_x0010__x0002_A"9&amp;½G_x0002_AK_x000D_¢ËüÊ_x0003_Aè-¸íR_x0002_AÅ0ñ_x0017_ 0_x0002_A }c¹J_x0003_AþY¼äá¢_x0002_AxCS_x0002_A?å_x001F_å!)_x0003_AÍ·:_x000C_`_x0002_A®_x0012_çG_x0002_A/cíns_x0002_A;_x001F_¯óv_x0005__x0002_A23SÛ!_x0002_A_i#j_x0002_A{´Û iÐ_x0002_A-Ä1¾_x0005__x0006_i¬_x0002_A}nbZðÎ_x0002_AzÊn}ë©_x0001_A®æ5Æ_x0005_&amp;_x0002_A¡QL G_x0003_A_x000E_úC_x0003_°&gt;_x0003_A_x0017_ÙV_x0003_AA_x0019_iSÓ_x0002_Aûô^_x001C_Ò_x0002_A¶czKe_x0001_A-_x0016__x0018_ÓO_x0003_Aþf¡öW_x0003_AÜx£¹4_x0002_Aè©Ð_x0006_ç_x0002_AÀ&gt;ä_x0005__x0003_As@_x0004__x001F_ÈV_x0003_AëÓêýV_x0002_A÷¿÷C_x0007_ú_x0002_Aßj¬Ý_x0002_A"1kWÍj_x0002_AÆ=_x001B_¬X_x0001_Aº_x0015_É»×Ã_x0002_A¾çh_x001A_½:_x0002_A0¨¡ù?Ë_x0003_Ac_x001E_¡ÊN_x001C__x0002_A_x000C_PÀ_x0002_AÓÈôWõ_x0002_AB_x0002_	ßÒ_x0003_A7sì_x001C_`_x0003_AOOâDZ¯_x0003_Aäp¿1îô_x0002_A_x0001_áíNÅ©_x0002_A_x0004__x0008_Äª_x001B__x000B_3_x0002_Aæbxðû_x0002_Ar_x000B_¿á½_x0002_A_x0011_ðRæ`_x0002_AETT_x0007_ÿQ_x0002_AÉu_x001D_TD_x0003_AéK´_x000E_ñÿ_x0002_A&gt;3¤ÆÖM_x0002_AÅ/_x0011_}zÛ_x0002_AÇPÐ¿_x0002_AÌÜ"_x000D_í_x0002_AÜyA¾_x0016__x0002_AYÇ_x000E_ß_x0002_Aê_x000D_óµ_x000D_Ë_x0002_AB.ÛB_x0003_A_x0019_Ûæäð_x0002_AJ»AG¢_x0003_A^Å~ý_x0002_A1_x0003_J&lt;yð_x0001_An_x000B__x001D_y_x0002_Altª_x0005_À_x0001_A_x000F_|Ó±X_x0002_Ad¹4Ùb_x0002_Abr_x0006_`N/_x0002_AÖ'0(_x0001__x0002_Aê±I×G_x0002_AæÒr(_x0002_A4;¢Ñ_x000E_'_x0002_A|-Ió_x0002_AÁI5è__x0002_Aäp¿1îô_x0002_Aö×e#_x0006__x0007__x0005__x0019__x0002_AÃ&lt;£g¶_x0002_AôbÕSÆÚ_x0002_A*Ö]-ü_x0003_AÎ .O_x0002_Aû$_x001A__x001F_Îg_x0002_AÕyè_x0002_MÑ_x0002_AöÄR¼_x0001_A$ÿM'&lt;_x0002_Aâô5.Û_x0002_AÒ}Á_x0003_w_x0002_A×	éY*_x0002_AÛ¡®ÏÜ_x0002_Anî¥É_x0002_AÊ&lt;Äêít_x0002_Ag_x0003_Ìuu­_x0002_Am£_x0001_ëÌü_x0002_A¡*: 7_x0001_Ahîl_x0002_Ay´öS_x0002_AÊ!bïqá_x0002_Aµ°_x0008_Ý²n_x0002_AbÖÜ¼û_x0002__x0004_AêÛÑw_x0002_A¡%Ñ®¯a_x0002_Aæ_x001B_¬ºÝS_x0003_A:½×+_x001A__x0002_A_x0006_ð«	fî_x0003_AßÿÖéV_x0002_AÌÜ"_x000D_í_x0002_AÍ·:_x000C_`_x0002_AP(_x001A_±/_x0002_A_x0005__x0007_é¡ã&gt;_x0002_A_x001C_ã.;,_x0003_A©MÚ_x001A_3-_x0002_A=»Ãof³_x0002_A_x001A_[Æ»þî_x0002_AÀ¯p+â_x0002_A4g\ñ_x0002_Auô_x0006_y_x0002_AkAÍµ£_x0003_Axr_x001F__x0003_hL_x0002_A:NAüýW_x0003_AKBÑ#_x0002_AmÇq«=Ï_x0002_AýÝ_x0001__x0003_AÅ­ËÒè_x0002_AÕî°NÎæ_x0002_A_x0005_)E?~_x0002_AF·2lGÐ_x0003_Aæ_x000E_Þ­_x0002_A*cwÍZ_x0002_Aâ«ÈÜ_x0002_AuØ,«_x0002_A7]çô_x001F_ý_x0001_A_x0015_N»g_x0003_AdfÃ?õ_x0002_A8c_x000B_e_x0002_Aáp³?_x0002_A_x0004_£HÂ¢}_x0002_AÇjÓS_x001D_ô_x0001_A-[Ov!í_x0001_AbM®ß6ß_x0003_A°_x0012_:S_x0006__x0007_èC_x0003_AO_lúûã_x0002_A_x000E_r_x000C_ï_x0018_´_x0002_A:V7T.o_x0002_A­©`¹¶_x0003_A~0Ð_x0002_A¨X_x000C_Ða_x0002_AeÖB,r_x0002_A¢:_x0011__x0003_AKCOigw_x0002_AJ_x001D_:È³_x0002_Aß ¤ôYi_x0002_AÃjkáãº_x0002_AâPF_x001E_Ö_x0002_AÁð3}¥f_x0002_A!_x0003_ìo_x0003_A_x0008_P¶®Ë_x0002_AêÐÔÌ_x000D__x0002_A_x0014_3Àjóf_x0002_A®ôh_x0016_Ë_x001B__x0003_A_x0010_-eÁ_x0002_A*¦_x0004_ç_x000E_è_x0003_A ï_x0018_{_x0002_A_x001C_lh_Á_x0002_A_x0005_My6v_x0015__x0003_Aq,$ü)Í_x0002_AzFlzÌ_x0003_A0õ	u_x000F__x0001_AxLo#«J_x0002_A÷¿ÿV;H_x0002_AGf_x0011_wO_x0003_Aü/K»_x0002_A_x0005__x0007_NµY_x000D__x000D__x0002_ANRÁ°=Z_x0002_AYæ-ÿ_x001F__x0001_AZziõV[_x0002_Aø_x0004_í¾«_x0002_A¿\Ë_x001B_fð_x0002_Amþç_x0004_F_x0002_Av_x0013_¤¿Ab_x0002_A_x0006_08+_x0002_AÇÓÈÈt_x0002_A_x001B_i7Ú_x0001_Aï¯&amp;l$_x0002_A(_x000C_:`7¢_x0002_AHÀO§8_x0003_Aþ²ïu	^_x0002_AMI[ /Á_x0002_A!vÁV°n_x0003_A$_x001C_®ÿh_x0002_AVüaÑ¼_x0004__x0003_AÔ1È*_x0002_AF`+a§Ü_x0002_A_x0012_K//_x001E__x0002_AK_x0005_Æ|³_x0002_A#Â¾ðõ·_x0002_A_x000C_UàýÊ¼_x0002_A±Ý¦	\l_x0003_AV¸M`_x0002_)_x0003_A½_x001E_t&gt;Ã_x0002_ArDCÜ_x0011_A_x0002_A¬«¤¶F_x0003_AôP}Ñ_x0002_AÔ{MW_x000B__x000C_+&gt;_x0002_AþÖì*ó_x0005__x0002_Ah_x0004_õ_x0002_mj_x0002_A_x0008_¨L y_x0002_A_x0010_&lt;Ó0~_x0003_A(ªJõJ_x0002_A-&amp;Vw¤C_x0003_AñÃ¼{x_x0002_A_x001F_¼×	_x0010_=_x0003_AW¯»×_x0001_A _x0010__x0002_È_x0002_Ay5Ä)FR_x0002_A¨Ò»U_x0002_AÓ¬Á8Wt_x0002_ARÆd_x0008__x0003_Aå¼VKM_x0007__x0003_A»-[ÓfK_x0003_A_x001C_ã.;,_x0003_Aâ¾_x0005_`_x0002_Aâ|_x0019_1É_x0002_Aï^{*_x0006_Ë_x0003_A¥Ô_x001C__x0016_×_x0008__x0003_AËæk(Ô_x0003_A_x001B_i7Ú_x0001_Añ³«_x0012__x0006_£_x0002_AæÎúV¬b_x0002_AQ_x000F_ð5_x0003_A/_x0008_zzÌ_x0002_Aq]5Û&gt;_x0002_Ao_x0005_Ýhù_x0002_AUù+Í(_x001F__x0002_A§_x000E_x_x001C_Ó_x0002_A_x0004__x0006_i3_x000D_ÀÊØ_x0002_AµÊø» _x0003_A0yï_x0002_÷_x0002_A$Ù¯&gt;Õ_x0002_AÅ_x001D_ôô"§_x0002_AW_x0008_ÿ¶%_x0003_A}_x0003_k_x001D_zæ_x0002_Aäp¿1îô_x0002_AÞjY"_x0003_A:ËÁ_x0018_©_x0002_AÊ_x0002_Ë&amp;=_x0002_A_x000E_°_x0016_MUý_x0002_A¨-LÎëE_x0002_A¥µ³³Äå_x0001_A~¯ãÂDô_x0001_AºíIêqö_x0002_AÆz_x0016_Yï_x0002_AjÐ_x000F_Ñ8:_x0003_AKaáøà_x0002_AcÈ_x0010_àMp_x0002_AÜé¯íJ_x0002_A¨ÙDÈ _x0002_AØ²_x0002_AÄÿT«ï_x0002_AÉì¼_x0005_0_x0002_ATù»úYæ_x0002_AU¿¤¢_x0019__x0003_Aæï_x0016_8ô_x0002__x0003_A0õ	u_x000F__x0001_AuôÂ_x000C_Â®_x0002_A°:¶Ìý_x0003_AÀá_x0012__x0004__x0007_¸/_x0002_Aâ¾_x0005_`_x0002_AX]0 _x0019__x0002_A_x000C_rµ0i_x0002_Aâº{ªîË_x0003_AgI}ó._x0003_A§_x0018_{¶Ô_x0003_A_x0017_+z_x001C_Ó_x0002_AÝù_x0005_{`_x001C__x0002_ABs_x000D_é`(_x0002_Az²º!`ç_x0002_A,µpÆ_x0006__x0002_AFBü=_x0003_AXÕÙìÏ_x0002_Abõ±_x0005__x001E__x0002_Aß_x0006_e,Lm_x0003_AµÊañ_x0002_Aö¡Øº·_x0002_A÷ÿEïn_x001D__x0002_AmÇ_x0001__x0007_ðW_x0003_A¸É²)÷y_x0003_AU|2t\_x0002_A=Ë5ã_x0001_A²4ýõ4_x0003_Aç_x0019_ß&gt;_x001C_\_x0002_AÈI&amp;_x0018__x0002_Avlc_x0002__x001C_R_x0003_AD_x001B_%¸ _x0003_A_x0019_ÎqÝ¡_x0002_ACñ2èÃ_x0002_A¢m¦b%:_x0002_ACQÔ_x0011_\_x0002_A_x0001__x0004_Û¯_x0004_µ÷½_x0002_A­_©¦_x0002_A!&amp;	?_x0004__x0003_A®~¤dç|_x0002_Aï@bÐ-J_x0003_AÛjFþÛ_x0003_A84K»@ª_x0003_AhP×åá_x0002_AH­hL_x0003_Aþ^ß1J_x0003_Aà_x0016__x0012_|[_x0003_A_x0001__x0006_0_x0013_½_x0002_Am_x000B_d¸Ä_x0002_Aå×´÷ïN_x0002_A¨Z_x0008_GáJ_x0002_AÇ¿PÉì_x0002_AE¤i6ªÎ_x0002_AÄ8âÖ Ø_x0002_Aõ¦µ®0_x0011__x0003_AÌ÷ÝO_x0003_AeÂöy_x0003_Aaòë-p_x0002_A_x001B_§ßP`x_x0003_A_x0007_Õýºf_x0002_A¬UÜ_x000D_¯&gt;_x0002_A¶ßstg_x0003_ApVB¯Ã[_x0002_A=Æ»4/ñ_x0002_AÆEBîÌ_x0003_Am9¥_x0003_AsóÃÙ7_x0002_AE 2×_x0004__x0005_,~_x0003_A¦ó_x0002_Õy_x0003_A_x0011_^0_x0002_A_x0003_æÆßì¦_x0002_Ad2©_x001E__x0002_Aù}_x0004_Âð§_x0002_AE@î¥_x001B_§_x0002_A_x0016_xT£Lv_x0001_A_x0008_½ö{_x0002_AEJÀK2_x0002_AMP_x0007_÷Z_x0002_Aãnb®_x0018__x0003_Aêé«R-_x0002_A­_x000F__x0013_C p_x0002_AãSâÈ^8_x0002_AÓ ­2O_x0002_A¬@_x001B__x0015_0_x0002_Aæí´_x0002_´#_x0002_A|_x000F_{)ÇÌ_x0002_A_x0006_ó}©,A_x0003_Aï$!#¤_x0002_AP^_x0019__x0002_.b_x0002_AÖ¶G÷_x0002_A°0«0ö_x0002_AU_x0012_RÏ³;_x0003_A¹­³{R_x0003_A_x0010__x001E_Ü;_x0002__x0003_A[_x0005__x001D_L_x0003_A)Ò_x000C_=tÚ_x0002_Aw"°+_x000B_¼_x0002_AÜ'¦òZ_x0002_A}ÇKÆ_x0002_A_x0005__x0006_/¸KcéT_x0002_AWö7?õ_x0001_AäÙÁá/1_x0002_AETT_x0007_ÿQ_x0002_A\ÃA£_x0002_Ao=KûH_x0002_Agû[®p6_x0003_AÏ_x0019_©h¹_x0002_Av8_x0005_k1]_x0003_Aæàù5_x001B_-_x0003_A¦_x0003_â_x0004_æÖ_x0002_AZYi_x0003_Aq¥_x0004_¦¿M_x0002_A;æÝ g_x0002_AÆ=_x001B_¬X_x0001_Aâ&gt;d_x0017__x000E_!_x0002_A£[_x001E_ö¨_x0003_A-à!íÎ·_x0002_A`=Y2_x0002_ADG°qÊ'_x0002_AßÉÏß6_x0003_A$ÿM'&lt;_x0002_Aôn5w±._x0003_Añ_x0013_FN±ò_x0001_AÜ²L©Mþ_x0002_AZÄ6V·_x0002_AªÄÐïm­_x0002_A-tÎâÄ_x0002_A_x0013_­_x0012_æV_x0002_Ax°êYK_x0003_A¦Wç_x0007_H_x0002_AA_x0005_.ñ_x0004__x0006_j_x0006__x0002_AÚ=%_x0004_-_x0002_AÅ"_x0016_ft_x0002_A_x000D__x001A__x0003_ög_x0002_AR}yØ_x0002_A_x0013_{¹Ü«_x0002_Ao:Ï{¦_x0001_A_x0008_­®@y_x0002_AÅä_x0014_9_x0004_Ï_x0002_AÄ¿×ó^_x000E__x0002_A_x001B__x000B_[_x0003_AÁéj²ûÆ_x0002_Añ¦Iø_x001A__x0002_A_x0003_fjNUI_x0003_A =pÄ_x0002_AÃ÷}&gt;³0_x0002_A&gt;íV2­_x0002_A!Þ#_x001D_+_x0002_A k_x0012__x0005_ª_x0002_A¸É²)÷y_x0003_A3t%(°_x0002_Aò_x0019_¨óp_x0002_A&lt;Ãªby_x0002_A_x001E_ø.¼4_x0002_A~[²züE_x0003_Atµ¢_x000E_nô_x0002_Aâ¾_x0005_`_x0002_A×Û¶øÂ_x0003_A_x001E_0aã_x0002_A @F]¯_x0002_A_x0003__x0010_ïþà_x0001_A­Ò¡ª&amp;4_x0002_A_x0005__x0007_Ú_x0012_±%_x0003_A±&lt;²ÞÉ_x0002_ATcMÚ_x0002_A'à¡I_x0013_2_x0002_A1°h³_x0003_AÀN Vi_x0018__x0003_A_x000E__x0006_àR_x0002_AõÄDh_x0002_A_x000E_()VÀ_x0007__x0003_A_}_x001B_Á%Ý_x0002_A_x0019_wÛ_x0001_}j_x0002_A&gt;v(K_x0002_AÇ^ôZR_x0002_AEw,½_x001A_Ê_x0002_AÎÕiÙÑL_x0002_AÀed_x0016_Éñ_x0002_A_x0013_=mÈâg_x0003_AQRD®_x001D__x0002_A'g_x0013_¾öm_x0003_Añ»Yã_©_x0002_AÆ=_x001B_¬X_x0001_A§_x0003_,S²_x0002_A/_x000C_ n_x0005__x0004_A¿#v_x0008__x0018__x0003_AÚ½$Ný×_x0001_Aççì8³_x0002_AúâÒ'¦_x0002_A%Rýür_x0002_AR/CN_x0001_A_::d_x0002_A¶gt#_x0003_A¦uö¬_x0004__x0005_«Æ_x0002_Aî2#Paõ_x0002_Añ»Yã_©_x0002_A_x0011_oíò2_x0003_A_x0019_¦Ýë_x0013__x0003_A_0«_x0008_zµ_x0002_A¤nÜ_H_x0003_A)Óe_x000C_¿_x0002_AÖ,°^!§_x0002_A\Xý8_x0010__x0003_A¡ví]«_x0002_A_x0001_kX÷C_x0003_A_x0003_®k#]&amp;_x0003_A³}õ4í_x0002_A_x000F_ _x0017_æ_x0017__x0002_A_x000F_Ä4_x001E_c_x0003_Ar_x0016_ÛÇ_x001E_3_x0003_A¶Z£Î_x0003_AU¾ÖÀM_x0003_A_x0006_öÀ-_x0002_A°{_x0002_A.ÙÐþF_x0003_AÔ!åKõp_x0002_AÆÉìA_x0002_A_x0012_j´_x0004_Ã_x0003_Aßj¬Ý_x0002_AéËÓã_x0019_+_x0002_A-_x0016__x0018_ÓO_x0003_AC¢Øý_x0002_A_x0011_^0_x0002_A_x0015_6¿_x0002_A_x0014__x0008_T_x0003_A_x0006__x0008_4ÎehSï_x0002_Aæbxðû_x0002_AË¡`wÈB_x0003_Ax{²Zì_x0003_AÌ:2úG*_x0002_A²ÐsM=_x0002_A¾n@YY_x0002_Aª	m¡i_x0003_Ad^}_x0004_®_x0002_A[qR1ÿÈ_x0002_A4_x001C_Jgæ²_x0002_ALÛ_x0006_V_x0002_AeÙ_x0005_Åûd_x0002_AlÙñ&gt;U$_x0002_Au/7_x0016_t_x0002_A÷hg°õF_x0002_Aù#+¯_x0006__x0003_Aî·Çí°_x0002_A_x001A_ãcª_x0002_Aíy«G_x0003_A:ËÁ_x0018_©_x0002_AÃQLL_x0017_ô_x0002_AÂ_x001D_Ã{_x0008_d_x0001_Aã_x001A_êW_x0002_ADãl'_x0003_AöJyóë¯_x0001_A0¢tàù_x0002_AÎ_x0003_­_x001A__x0002_A¬åQ¡_x0002_é_x0001_Aj«B_x0007_;z_x0003_AV\g_x0002_Ar ñ._x0005__x0006_U$_x0003_A_x0004_cÇNÜ_x0002_A._ó_x0019__x0016__x0002_A1;ØßÅ_x0002_AM_x000B_÷_x001E_,_x0003_AT÷Ë_x0016_&lt;Q_x0003_AÎiwä)_x0002_A_x0001_Ñ+%M_x0003_A$×G:n_x0002_AKS«_x0015__x0003_A}ÖæÑ®,_x0002_A&gt;YkV_x0015__x0002_A*Å7_x0004_g_x0003_A4ÚO_x000D__x0017__x0003_A?_x000C_ÒØ_x0002_A©LîjRl_x0003_At__x0006_ l_x0003_Aá&amp;[N_x000C_,_x0002_AÆEBîÌ_x0003_A'Û¹Ã6Ç_x0003_AgeöÖz_x0002_AU¨ä-Ñ_x0002_A_x000E__x0001_û_x0001_A_x0012_K//_x001E__x0002_AèüìtHl_x0003_Aä,Æ_x0006_hß_x0002_A2ç_x000F_÷I@_x0002_AÀ¯p+â_x0002_A{_x001A_ßRÄ_x0005__x0003_A_x0013_?_x0011__x001F_Ü_x001B__x0002_A[c_x0014__x0005__x0010__x0003_AÿÆ_x001D_µ¥_x0002_A_x0005_	sëè6_x0016_(_x0002_A_x000E_³ b_x0002_A©-%C_x0002_Af_x0007_bí_x0002_AS)¨=_x0006_§_x0002_A¤¯h7_x0008__x0003_A­Ú;H&gt;_x0002_A¦ìjLâ6_x0002_AUé÷_x0008_û_x0002_AÇQ0_x0004_T_x0003_A_x001D_¹¿q_x0002_A_x0003_æÆßì¦_x0002_A­ñ_x0001_vP_x0003_A=*ó#q_x0001_A_x001C_Îu|_x0003_A ¢ßWÃ_x0002_AÃíMîc9_x0003_AO¤øÐ±_x0001_Ac·_x0015_J;_x0003_Aä_x000B__x0005_LC~_x0003_AºL¶Û&amp;Ø_x0002_A»&amp;=tÒ_x0003_AµhéÎ}/_x0002_A[³5÷$ _x0002_AÕ&lt;·Îó_x0002_AÜÃ/%_x001E_Ë_x0003_A´°~]¢_x0002_AÕ_x001E__x0004_fç_x0002_A31_x0005_{j_x0012__x0003_A¦],§ç~_x0002_A²W¶H_x0003_A&amp;â`l_x0004__x0005_Ó_x0002_AÛÃOsdÅ_x0002_A_x0015_Øûä_x0016__x0003_Ahîl_x0002_A-[Ov!í_x0001_A_x001F_Ì^û,_x0001_Aà_x0005_Üç_x0002_AÌÂSJ®Ð_x0002_AÒ³â_x000B__x0010_R_x0003_Açt_x001B_N²_x001B__x0002_A;Ü7_x000E_2_x0002_Aóð_x0017_«_x0002_Af Ëgj_x0017__x0003_A:0Å_x0015_!h_x0002_A¤iN7.4_x0002_AüìNS~ê_x0002_A_x0003_î]zù_x0001_AñTÓlL±_x0003_A5Û_KÑÜ_x0003_AeRà¿Ó­_x0002_AëiÊ_x0011_pO_x0003_A_x0008_f_x0017_ûQJ_x0002_A_ä_ù{©_x0002_AsÜ÷¦û_x0002_Aø'¤K._x0003_AGq^æ6«_x0002_A_x0006__x000E_BÃ_x0003_A_x0017_=#;|ñ_x0002_Ak_x001F_&gt;W_x0002_A|'³n_x0002_AY{Í²G_x0003_A,Q¯^©_x0002_A_x0004__x0005_CUäb=_x0002_A_x001F__x0014_|"ë_x0002_AèÊØ_x001F__x0003_ANþûÛ_x0002_AsÑl,_x0002_AXT_x0014__x0002_A:ÔÅ_x000B_pÊ_x0002_AW¦X«w³_x0002_A/ßàì¸_x0002_Aô|&amp;f¥M_x0002_AõÙXbB©_x0002_Ad_x0014__x0016_z_x0018__x0002_A{´Û iÐ_x0002_AÊù1Ô_x0002_A'ÍËS1+_x0003_Aß?À_x0018_­_x0002_Aè²AëÝ_x0002_A_x0012_Ä_x0017_3¬¯_x0001_A¥®_x0015_|»¢_x0002_AÝÆÍ_x0002_Añböõ?¾_x0002_A^ ¨éj_x0005__x0002_AMP_x0007_÷Z_x0002_ArjÊM¨H_x0002_Achí=î_x0002_A¥÷Ñß-¤_x0003_AG$¹$_x0003_A³ðÑ&amp;(õ_x0002_AþöPË_x0002_A&lt;þ1äO_x0002_AiÈÂa¤_x0002_ACÔc	_x0001__x0005_ã_x0002_Ahîl_x0002_AGbÚ_x000E_6_x0003_A_x0007_ô;sAW_x0002_A~Rvq§_x0002_AS6ùøL_x0002_A^ ¨éj_x0005__x0002_Aç_x0019_ß&gt;_x001C_\_x0002_AË.öç_x0002_AOy¢X_x0002_ANõ_x0017_Ö½g_x0003_A°72	_x000B__x0002_A8¢¯J£_x0001__x0004_A~^wª_x0002_AáÙ/ï£N_x0002_A¾%rT&amp;_x0002_A´R_x0017_:ü_x0002_Aý_x000C_%w_x0011_a_x0003_AGøyÉ_x0002_AåÞ`V3_x0003_AÞ_x0017_Y_x000B_¬_x0002_A¡%Ñ®¯a_x0002_AãSâÈ^8_x0002_AY~-¨V_x0002_AlËW#=_x0002_AW#Ðz_x0002_ABÌÛÒk_x0003_A_x000E_åq_x0015_ª_x0002_A.ÉwUõ_x0002_Aáò²Ì_x0002_AßoKÅI_x0002_A·_x0014_ö«_x0008_n_x0002_A_x0004__x0006_+{ñÕà©_x0001_A=Vèkµî_x0002_A_x001E_ã&amp;qøÌ_x0002_AJ±ßa_x0001_Aaf¢Ës*_x0002_A¹\êÒ_x0019_Ù_x0002_ARÄ_x0001_6Ð·_x0002_Aáno¥_x0002_AY_x0005_wøÄ_x001A__x0002_A_x000C_O®¼¦«_x0002_AÕ_x000B_'wEÉ_x0002_AX]0 _x0019__x0002_A³_x000E__x000C__x0008_VE_x0002_Ath´/µ;_x0003_A@z&lt;]}_x001F__x0002_AÛn+T_x0002_AÆcÛäB_x0003_Ar÷¿à_x000D_­_x0001_A_x0005_%E&gt;Z_x0002_A_x0005_;{¥µ®_x0002_A3¨\¤ÄÓ_x0002_A¹Ä{_x0007_ñ_x0001_A»]&lt;ÂÛ_x0002_Aýld_x001C_S_x0003_AðÐ©_x0018__x0006__x0002_AKÂB_x001B_¡a_x0001_ATý´å¿:_x0002_Ae3Uóc_x0002_Aî;Þ_x001E_2c_x0002_A9³YîÅ_x0003_A,__x0004_þ¨_x0002_A_î_x0004__x000C_ì_x0015__x0003_A°_x0004_H«fæ_x0001_AP_x001C_3_x0012_s_x0002_A_x0003__x0006_!_x0012_^p_x0003_A_x000B_&lt;Wgö¢_x0002_A2M_P_x0002_Aó¶FºÁ_x0001_Aø©_x0008__x0016___x0002_A_x0006_08+_x0002_AÀ¬_x0011_5_x0002_A®_x001B_M_x0017_Ùí_x0003_AS_x0018_}_x001C_9á_x0001_A5_x0007_à_x0011_úâ_x0002_A_x0004_áQUç3_x0002_A\od_x0002_AnÍ71¯_x0002_AµÊañ_x0002_AÙ_x0012_Öw_x0002_A4ÎehSï_x0002_AØ¢×_x0002_AE_x001E__x0007_a_x0001_AKBÑ#_x0002_A¨b_x000D__x001D_æo_x0002_AÅµë_x000B_*O_x0002_A_x0001_çü_x0005_µ_x0003_ATÜ\_x0002_AÛ?Zú_x0001_7_x0002_A·ë_x000F_R_x0007_¶_x0002_A_x0016_ø¤iÐ_x0002_A_x001F__x001C_·H_x0003_Abõ±_x0005__x001E__x0002_A	_x0016_6Æ_x0002_A_x0005_	Ò®°t"_x0002_A%°$H_x0002_AC¥_x000D__x0019_8-_x0002_A_x0006_E}_x0019_O`_x0003_A°Ð_x0002_Ò_x0002_A×ËÕ{¶_x0002_Aï_x001F_õ:|å_x0002_Ap Å_x0007_\I_x0003_A¦Wç_x0007_H_x0002_A XÆ_	_x0003_Aî_x0010_);_x0003__x0001__x0003_AýV]_x0002_AÄþ¿õ64_x0002_Ay&amp;_x0017_k_x0007_K_x0002_Aòê_x0006_O_x0008_¹_x0002_AmZn¯_x0002_A7sì_x001C_`_x0003_A{_x0014_$®P_x0002_AgÆÀ=+X_x0003_Aâfl$_x0003_A"¡	NÎ_x0002_A'g_x0013_¾öm_x0003_AÉX{_x0003_A_x0004_'Q&lt;f_x0003_A_úãÕ3´_x0002_AcX¹_x000C_&amp;ö_x0002_A¡_x001D_Å°_x001C_Ø_x0002_A_x0015_Øûä_x0016__x0003_ATDÙXæ_x0002_A%_x0016_£yò_x0012__x0003_Aç^@é_x0002_AÓÄi_x0005__x0007_2_x0002_A._x0014_@æQB_x0002_A°þ±¹Ãû_x0003_Aòñë_x000C_3_x0003_AÚÙû½û°_x0002_Aãnb®_x0018__x0003_A¸É²)÷y_x0003_A` Þ?_x0002_Ac²Äù_x0003__x0004_AÞgÛ£U2_x0002_Azå`I_x0002_AÕ_x001A_jqp_x0003_AVéFO_x0002__x0003_AêÐÔÌ_x000D__x0002_A)ßçNZ_x0003_AÙ¨Ëç_x0002_A±Åw¼Ò_x0003_AAZÉÇe_x0002_A_x0014__x0001__x0008__x0001_íd_x0003_AOæ_x0001_æ_x0002_ArjÊM¨H_x0002_A&gt;Ó4am_x0003_AV¨ç¿_x0001_AÓ·z_x0001_AôP}Ñ_x0002_Al_x0006_nà$_x0002_AyI_x0012_aÐF_x0002_A1²:Z_x0002_ArjÊM¨H_x0002_AÎ .O_x0002_AV_x0019_ï{w°_x0003_Aw_x001C__x000E_×5_x0002_A_x0006__x0007__x0015_)h_x0016_H_x0003_Añ_x0006_#W«_x0001_ALÅ®~a_x0001_A¥ðô¨²_x0002_A_x0002_ÚU_x000D__x0003_AZ,tæí_x0001_A	&gt;_x001A_³_x0002__x0003_A_x0005__x0011_£dª_x0001_A¯_x0012_e_x000C__x001E_"_x0002_A_x0016_ðÛ´_x0001__x0003_A¨é20£_x0001_AeÂöy_x0003_A&lt;»®ÿ_x001A__x0003_AÒ£/²1g_x0002_AÛâ`ä_x0014_Ç_x0002_A_x0011_²~&lt;_x0002_AÜ8öo_x0002_A©§Ê4 ¯_x0001_A$MZì_x0002_AoÔ&gt;R=_x0002_AÏ_x0019_½Mie_x0002_A_x0007_1_x0018_¥°r_x0002_Aó}TÑü_x0002_A[/j_x0006_Q÷_x0001_A_x0010_ÿtå¨U_x0002_AÖXÌ_x0019_þ®_x0002_A°s#ú,[_x0002_A×n|J#)_x0002_Aîv_x0004_-ºÝ_x0003_A_x000B_?l7"_x0002_A5Ê_x0017_Ì_x001B__x0003_A¨_x0010_|Ë_x0005__x0006_%_x0002_A$Öü°[_x0001_A§Vô2'`_x0003_A{çs_¶_x0002_Auïã¸¬_x0002_A_x0005_ihªJ&amp;_x0003_AóR&amp;Í7_x0003_A[ &amp;¬?ì_x0002_A-(î¸_x0014__x0003_A_x0016_ÝU_x001F__x0016_j_x0003_AÖ,°^!§_x0002_A_x001C_Ìå_x0002_·_x0003_Aû_x0012_¶ÛÜ_x001B__x0003_A/_x000C_ n_x0005__x0004_A_x0002_ÜÅÛ_x0002_AöPÚxñÚ_x0003_ANÍH-¡_x0019__x0002_A5_x000C_ææé¢_x0003_AL;­UÈ_x0002_A_x000E__x0001_û_x0001_A*_x0003__x000C_Lþ_x0002_A"à_x0008_bò_x001B__x0002_Aô~ÄÔ×ö_x0003_A:_x0002_Þ¶Ë¬_x0002_A½_x0001_T_x000F_®_x0002_A²T_x0001_ür©_x0002_A'PÇ^T¦_x0002_Aç_x0019_ß&gt;_x001C_\_x0002_AÈe_x0007_ñè_x0002_Ags¿_x001F__x001B_É_x0002_Afc»_x0017_c_x0002_A_x001F_7ð²M_x0003_A_x0005__x0007_.è? ~Z_x0002_A*¦_x0004_ç_x000E_è_x0003_A7^î_x0017_)z_x0003_AüÄU_x001D_b_x0002_Az_x0002_×ÓþÏ_x0001_Ae*Ìo_x0002_Aì)Mï_x0002_Aê·ë£g_x0006__x0003_A5lIH_x001E_L_x0003_AÏe*_x0005_¤_x0002_AèüìtHl_x0003_A¬Ø_x0008_'Ê_x0010__x0003_A¬«¤¶F_x0003_A _x0010__x0002_È_x0002_A;ë_x0014_ïv_x0002_AÙ_x001C_H=_x0002_AØ_x0001_xh$j_x0002_Aôk,Én_x0003_AÂ¥ôÛ¼_x0002_Añ_x0002_!ù__x0003_AS_x0002_×Ly}_x0002_A¢:_x0011__x0003_A¤7#ø_x0001_A¢"³s"_x0002_A6%®X¾î_x0002_AÐ°Uyz¦_x0002_Ae_x0012_¦õ_x001B_h_x0002_A¢á_x0017_å.ð_x0002_AxÒ]ød_x0002_A~_x0001_Ø#_x0003_A¾zýãúy_x0003_A%_x0008_¾$_x0004__x0005__x0002_Ì_x0002_AQÆ_x001D_$O_x0002_Asyòd_x0002_A©3_x000D_ôÑÖ_x0003_A¡X«_x001F_M_x0003_A9á_x000D_½¶~_x0003_ACy+_x0012_7:_x0003_ANyòvÍ|_x0003_Aà_x0013_²=u_x0002_A8¨Êd|~_x0003_AÁâ_x0003_Ã¶A_x0002_A¾3Ô2Ðo_x0003_AÅÅy¼D_x0002_A\ß_x001D_ï_x0008_^_x0002_AN-__x000E_«{_x0002_A#Â¾ðõ·_x0002_ANXîN:_x0002_A_x001A_Íîé(ê_x0002_Ah 9½_x0003_AeÖB,r_x0002_AÌÍM¨¢²_x0002_AF_x0015__x0012_KD_x0002_AöfÍZ_x0002_A»î_x0008_%A_x0003_AyO±öu_x0003_A2s|-G+_x0002_AÔ¯6¸ß¯_x0002_A#kúû_x0001_AHÖè!_x0002_Aø_x0011_ïI_x0005_b_x0002_Aæí´_x0002_´#_x0002_A7_x0008_TÒ_x0008_ù_x0002_A_x0004__x0005_¨1¤ee_x0003_Aè£_x0002_v­Þ_x0002_A½t®m5C_x0003_AAYÑ¹é_x0002_A']!S_x0002_A"¦b¨_x0001_A`çNÒ_x0011__x0005__x0002_A_x0008__x0003_°%_x0018_ô_x0002_A/_x0005_Ø!q_x0002_A¨Ò»U_x0002_AãZ4¢_x0001_A_x001A_ãcª_x0002_AÍèIÇâ¤_x0002_A-¿gzDK_x0002_A_x0005_*÷ÿô_x0002_A+ä;dR_x0002_A=Ìî$È_x0003_A8Ô=_x0002_A_x0006_L*6)_x0003_As­¶lñÒ_x0003_A_x0010_}_x0018_,+ú_x0003_A6¤_x0013_×Ä_x0003_A÷_x000F_£ØÑx_x0002_AñV_x0014__x0015_¡Ó_x0001_Aç_x0011_6ª_x0013_X_x0002_A#vÛMñì_x0001_A]þßù&gt;_x001B__x0002_Aqz¦ÄN_x0003_A_x001D_G×_x0016_ûx_x0002_Aü=[h_x0003_Aº`ÚäÞ·_x0002_Aì¬Ë_x0005__x0007_g_x0002_Aa_x000D_OÒÒ¯_x0003_AW#Ðz_x0002_AÁ3¸ÞÿÛ_x0002_A+_x0018__x001C_¼)_x0002_Aá_x0002__x0012_Ìð_x0002_A\O_x0002_é_x001C__x0003__x0003_Ay´öS_x0002_Aà_x0007_Üç_x0002_AèüìtHl_x0003_A"¡_x0007_NÎ_x0002_Aã~j_x001E_¾ª_x0001_AÕcv,_x0002_A_x001F_Tûº_x0002_A~VåÌ×æ_x0002_A@_x0002_Q¾Tå_x0002_A_x001E_RÄ½_x0002_AEaáå _x0002_AÃt\)N_x0003_Abr_x0006_`N/_x0002_A	5½sý_x0002_A#¯¥u­_x0002_At_x0013_×}z_x0003_A³Ù};_x0003_A_x0001_Ëì_x0002_AÙ² ó¥d_x0002_AÌ{cB,_x0002_AJÂ¹¿_x0012__x0003_A+yñ`pD_x0003_AÃgÓÍ_x0003_Amþç_x0004_F_x0002_AºmÏ/n_x000C__x0002_A</t>
  </si>
  <si>
    <t>b873f4b0bbf5b39fd43a1afd8548debf_x0007_	Ç(dM¦´_x0002_AT÷Ë_x0016_&lt;Q_x0003_AtÄÏ«Rí_x0002_AÜr_x0011_æú_x000D__x0003_A65àÜ_x0010_ú_x0003_Aæ_x001C_£zËù_x0002_AØ_x0004_:ÎJÒ_x0002_AsÜ÷¦û_x0002_A@¦_x001B_Ââ_x0003_A&amp;î_x000E_Ñ._x0002_Ac"q[¦_x0002_AEKüß_x0001_+_x0002_A1;ØßÅ_x0002_A8_x0006_(Î=_x0004_A8)_x0005_¤1»_x0002_AÜ'¦òZ_x0002_AkÛZ¬#_x0002_Axr_x001F__x0003_hL_x0002_AêÜ`[_x0003_A_x0002_»6Îêª_x0002_AÛKÔZæM_x0002_AüìNS~ê_x0002_A;¶ès£Ð_x0002_A_x0008_H_x001E__x0018__x0002_AØ&lt;ñÃ©å_x0001_AsÜ÷¦û_x0002_ALÁz9¿_x0019__x0003_A_x0014_F&gt;#_x0002_AÁð3}¥f_x0002_ARº^Ñ_x0002_AÅ½Q_x0006_¥_x0002_A,@Ø[_x0006__x0007_g_x0002_Aæ.°z¤_x0002_Aüå©_x0004_í_x0002_A_x0002_6»t&gt;_x0003_A+ó´m§Ð_x0002_A_x000D_øK_x0016_U_x0002_A"V¥+_x0018__x0002_Aùî_x0001__x0004_X_x0002_A¦_x001A__x0001_a5_x0002_A_x0012_åÍ¥,_x0002_Aî_x0004_ðf\_x0002_A£@µ½_x0002_AÒ¾ã½_x0019__x0016__x0002_AÌ_x0018_ì®I«_x0003_AaE´u2*_x0003_Akï?Ãùû_x0002_Aw3÷_x0012_¾_x0002_A¿¸hìÚ_x0001_AýRWÛ0_x0003_A½|_x0018_Z|._x0002_AÙ_!x_x0002__x0003__x0002_AËaI_x001F_É_x0002_ASîgW_x0007__x0003_A8_x001D__x0014_§­_x0003_AM_x000B_÷_x001E_,_x0003_A_x001A__x0004_¾µ_x0008_R_x0002_AAéIFóS_x0003_Aà:7_x0014_²`_x0002_A£_x0005_ó/É_x0002_A×Û¶øÂ_x0003_A_x0010_Ét¯ìO_x0003_A&lt;Õ)åX_x0002_A_x000B__x000D_ _x001A_×_x0004_&amp;¨_x0002_ANR_x0016_Ç_x0002_A´½_x0008_ìk _x0002_AÈÚIP¹_x0002_A_x0003_/_x0006_xé_x000B__x0002_ACÑDáw_x0002_A&gt;íV2­_x0002_A5_x000C_ææé¢_x0003_A	_x001D_±}Õt_x0002_AM¸_x0015__x0005_¼}_x0002_AÿXWæC_x0003_Abþ ãZ_x0002_A¾¬x"_x001D_æ_x0002_AÄþ¿õ64_x0002_A¿ì"k_x0002_AA¬_x0012_~_x0007__x0002_A*Å7_x0004_g_x0003_Aû_x001B_¶Ðq_x0002_A¶éÃ_x0011_¹_x0002_A__x001E_M´ÂÈ_x0002_AÇ%[	k_x0002_AÁOv¹GJ_x0002_Ac2;_x0012_Ó_x0002_A_x000C_PÀ_x0002_Aêé«R-_x0002_Aw£/Xî_x0002_AïÉ_x0012_&gt;È_x0002_A_x0007_D¨$dQ_x0003_A¬åQ¡_x0002_é_x0001_A2èö?:_x0002_A9VvUóÑ_x0002_A·à=7_x0001__x0004_V_x0016__x0003_Ae	ñ_x001B_qa_x0002_Aåêðýª_x0002_AP_x001C_3_x0012_s_x0002_AÛÚEY7__x0002_Ay_x0007_Pau_x0002_AC _x0015_ð_x0003_A_x0010_,R¡àÈ_x0002_A8à·]áê_x0002_A7ë_x001A_Ñ"þ_x0002_Ahô?}	_x0002_A_x0015_ô&lt;:I_x0003_As¯\Ä_x0002_AÍ³ò0Ô&amp;_x0002_Az@¢FFf_x0002_AF¯Ø(_x001F_V_x0003_Ag¦®@î_x0003_AãÑ5ã3_x0002_AOæw¢ç_x0002_AÙ=iÃà_x0002_Ai8@&gt;L_x0002_An¨¯an_x0002_A;_x001F_¯óv_x0005__x0002_A_x0002_tnMf_x0002_A_x0014__x0008_T_x0003_A÷Ãdï´_x0002_A@SÐÄ_x0002_AÃàM5b_x0002_AáÙ/ï£N_x0002_AY]O4R_x0002_Aà¼e_x0006_V_x0002_AI_x001F_À{Ö_x0003_A_x0006__x0008_\/ªø_x0003_AÝr_x0004_¥+E_x0003_A8}A´_x0002_A_x001A_¡ÐM0@_x0004_Aò_x0005_Ùô0Ù_x0003_A¦Wç_x0007_H_x0002_A_x0010_ÄÇæ_x0003_A_x0001_8_x001A_À|_x0002_A¬Î«hO_x0003_Aý§·å_x0019_A_x0002_AË»Å_x0012__x0002_AÖííjv_x0002_Aµ94¾_x0002_AõR_x0003_BÏ_x0002_Aº^D"_x0003_A×	éY*_x0002_A¨&lt;rM!_x0003_ATý´å¿:_x0002_AÃõ_x0001_`ç_x0002_AIøã&lt;Î_x0002_AÍ¡û_x000C__x0001_I_x0002_A½rì&gt;"_x0002_A_x001A_ú_x0003_È¬}_x0002_A]_x0014__x001D_º¤_x0002_AxÒ]ød_x0002_AÆæIK\_x0003_AâéÙm8Q_x0002_AoÔ&gt;R=_x0002_AÀN?_x0002_AÑ»_x0016_7mY_x0003_AéÒc&lt;_x0003_AJ/Þ¥_x0005__x0006_CU_x0001_A_x000F_`ÜLûÿ_x0002_A°¼ûÂ	_x0004_A _x0002_Pñ¤)_x0002_A2½·â_x0006__x0003_A2LóÒ^_x0002_A_x0005_:XTf_x0002_A_x0016_Ôclú9_x0002_AF³@_x0002_AóÞ×¶"_x0017__x0002_A¼=ePæ_x0002_A¸dZøÞ&gt;_x0004_A_x001B_±ãÿ_x0001__x0004_Aè!ÔÞé=_x0003_A¬ú=!õ0_x0003_A_x0010_Ø_x0007___x0003_A@_x0007_¤+H_x0003_Ab!qk²p_x0001_A+@ÿ_x000F__x001C__x0002_A¹æ³_x0006_c_x0002_AÜ_x001B_uÆ÷3_x0002_A_x0016_½±_x001A__x000F__x0002_A}à{G¯¿_x0002_AÞu©ÆÌ_x0002_A=Æ»4/ñ_x0002_AÖ¶G÷_x0002_AdGå_x0015__x0002_A3¥3&gt;§_x0002_AD¸zlÃÅ_x0002_A¡[{_x0003__x001C__x0003_Aè!ÔÞé=_x0003_AxLo#«J_x0002_A_x0004__x0006_[_x000D_Xheu_x0002_AÒËVßÈB_x0002_Aä_x001E_¤¼9_x0002_A0õ	u_x000F__x0001_Aÿ£úhçª_x0002_Aèd_x000F_V¿o_x0002_Aè£_x0002_v­Þ_x0002_A|µ¤¶}j_x0002_AC94æ¨_x0002_A!ë_x001E_òÎ_x0002_A2;XTùÆ_x0002_AÌ÷ÝO_x0003_A¦y£_x001D_î_x0002_AcÈ_x0010_àMp_x0002_Azå`I_x0002_A_x0012_U·õ~_x0002_A_x000D_7¦_x000D_q«_x0003_AØp0hk_x0002_A_i#j_x0002_AçnðyGI_x0003_A&lt;Õ)åX_x0002_A_x0018__x0003_³¢­Å_x0002_AíµÀ²¶_x0003_A(_x0011_ÏÉ_x001B_Ã_x0002_Aém6³Ä?_x0002_At:èÚ'o_x0003_Aõ'Ø_x0005_Yí_x0001_AL¢Ùr_x001B__x0002_Aª	m¡i_x0003_Aä_x001E_¤¼9_x0002_Aõ._x0013_l©s_x0002_A«¬_x0006__x0008_ÔC_x0003_Awó*_x0001_Ï_x0002_Av_x0011_#_x0011_5N_x0002_AFYk¦þÍ_x0003_Aø_x0004_í¾«_x0002_AGvác:_x0002_Ah®ÕBP_x0003_A5!¢GÁ_x0002_A3ùÌ_x0017__x0003_A_x0017_¡Kó_x0005__x0003_A_x000F_üÊê}I_x0003_ARª_x001D__x000C__x0003_A_x0003_&amp;¨,ì¾_x0002_AZÙ}N_x0002_Ag_x0013_?¡j_x0003_AËÙWHë¯_x0003_AÆEBîÌ_x0003_AÄc¡¢j_x0002_AºÕwcª_x0002_AN¹ð_x0018_-¨_x0003_A³ðÑ&amp;(õ_x0002_AF`+a§Ü_x0002_AdMçð»_x0002_A{Ì_x001D_tæ_x0002_AîÑÂîµt_x0003_A&amp;b¾_x0007__x0003_A^Gá_x0008__x0013__x0003_A6Î«aü_x0002_A_x0002__x000C_ßô_x0002_A"V¥+_x0018__x0002_Ak_x001F_&gt;W_x0002_AðÚÃú&lt;V_x0002_A_x0008_	8_x0006_(Î=_x0004_Aá_x0002__x0012_Ìð_x0002_A{ëä^5_x0002_A#(»øÁ_x0002_A_x0016_¾Kd/_x0002_AóÉÔS_x0002_A_x0016_Ôclú9_x0002_AYz]ù_x000D_Z_x0002_AFØ_x000F_9_¦_x0002_A_x000F_fQoàÞ_x0003_AÚ).Z_x0006_`_x0003_Aöiéå_x0003_Að_x000E_b±\{_x0002_Aå×´÷ïN_x0002_Aû»¡ N_x0002_A_x0018_Á¸wºÅ_x0002_Aº.´4I¸_x0002_AÌLÃH_x0011_H_x0003_A_x000C__x000D_ÕÕç_x0002_AHÆ_x000D_m)_x0002_Ax_x0012_['Á_x0002_A©P_x0010_h_x0002_AÈ4AíãY_x0002_A3ùÌ_x0017__x0003_A_x0013__x0013_ç_x0005__x0007_6_x0002_A£[_x001E_ö¨_x0003_A(.à:_x0002_A1D×óp_x0002_AÔÕÀHÉ§_x0001_A;ñá_x0010_c_x0002_A½ðÝ¦ß _x0003_At¡Á_x0004__x0006_[_x001B__x0002_A_x0006_*÷ÿô_x0002_AÆcÛäB_x0003_A'§âl}+_x0002_A*Å¬àC_x0003_A_x0001_kX÷C_x0003_A_x0005_3©_x0018_©ò_x0001_AA_x0004_.ñj_x0006__x0002_Aþ¨	è_x0014_^_x0003_Al¬_x001C_p_x0003_Alq5í_x0018__x0002_A²(ñ#}K_x0003_Añ!jdù}_x0002_AXL%VA_x0002_A[­ö_x0012_B_x0003_A_x0010_ÄÇæ_x0003_Aå_x000B_}q%_x0002_A¬@Tm®§_x0002_ALj1Âø_x0002_A2½·â_x0006__x0003_AüìNS~ê_x0002_AÂ¢oh_x0007_9_x0002_A_x0003_]¬~_x0003_AZú J)w_x0003_A÷e_x0015_@y_x0002_A M½ôg_x0002_A2^)+G_x0003_Ap9_x001F_8¸£_x0001_AÈÆÓÜ_x0001_A½_x0013_oê_x0003_A·«_x0006__x0012_×_x0002_A:*tR?_x0002_A_x0004__x0005_à_x0001_¥Æc_x0001_A_x001D_Æ0­_x0013__x0003_AÜ½³÷_x0001_Ap¯±_x001E__x0002_AÏ_x0019_©h¹_x0002_A:¾d_x0004__x001B__x0002_AETT_x0007_ÿQ_x0002_AùSÛÌÁ_x0002_AeÐc:;_x0002_Ag.Çí_x0002_A&gt;(¨ë_x000C_ì_x0001_AÃQr«=_x0002_Ax_x0012_['Á_x0002_AÚ._x0005_£¬N_x0002_A!&amp;	?_x0005__x0003_A8z`ÔW_x0003_A?Â ¹_x0008__x001B__x0002_AA¬_x000F_d_x0002_AFYk¦þÍ_x0003_Aß ¤ôYi_x0002_A¦_x0015_Rû_x0002_AjCú¦&gt;_x0015__x0002_Aõ$«Ü%O_x0002_A~éPy_x0003_AX ò«·_x0002_A_x001A_Íîé(ê_x0002_A§½ÁÅa½_x0002_AÇ/ÎÞ_x0001__x0003_A_x000D_·­_x0011_K_x0002_A£¤x_x0002_A_x0016_&amp;·ýCü_x0002_A_x0017_ug_x0004__x0005_P_x0002_Aûï®Sã½_x0002_Aë¤_x0004_þ_x0002_A_x0011_ÊOü_x001B__x0002_AE·j²_x0002_A{é!§4_x0002_Ajô_x0011__x0004_Át_x0002_A´«{Ï¬_x0002_AôÔ_x000F_Tã_x0002_AÅÅy¼D_x0002_A_x0018_Uð,_x0005_n_x0003_A0â_x0008_©È_x0002_A¸ÿY_x0010_»£_x0002_AæüÀê_x0002_A&lt;5ý5_x000E__x0003_A_x000E__x0006_àR_x0002_A¸x_x0001_íèH_x0003_A_x0014_J)ÁÑl_x0003_A0HÁk_x001A_ª_x0002_A_x0010_V_x0014_&gt;Þ_x0002_AÈP~p_x0019_O_x0003_Aâ_x001B_3ÏÍ_x0003_A2-ÛÜ¸_x001A__x0003_AtM_x001E_ce_x0002_A]1*?_x0002_A-Ñ0__x000D__x0002_AtÓkÓ_x0001_Al½!O*_x0002_Aß?À_x0018_­_x0002_A_x0019_?³5_x0003_A_x001A_7_x000B_ìy_x0003_A_x0010_ÄÇæ_x0003_A_x0004__x0005_d9Q]_x0003_A°_x0005_+C|_x0007__x0003_Aø¼zd_x0002_ATi-_x0011_Q_x0002_A_x0017_[nÀ¯._x0002_AWø_x0011_ÃÙß_x0002_AdgëE6_x0002_A¿#v_x0008__x0018__x0003_A'b_x0015__x001D__x0003_Aýld_x001C_S_x0003_Aª¢±óÓ«_x0003_AoW_x001E__x0003_ý_x0001_A]¾æá_x0002_A·½îÏ0_x0002_AÌd[¦­_x0002_AºCÔé7_x0003_A_x001F_ùZ_x0015_É_x0002_A,µpÆ_x0006__x0002_AîP´_x001C_D_x0003_A_x0004_"}Ìl_x0002_A5äÓ_x0003_íó_x0002_A¿nkëD_x0003_A8_x001D_U*_x000B__x0003_AC'mÝK_x0001_AÈ_x0002__x0010_wDÕ_x0002_A¼0º«»_x0002_Aª¦_S=q_x0002_Aø+Z%_x000D_ñ_x0002_A?åu¶é_x0003_ApHÙ±Å²_x0002_A_x0004__x0013_û¸ _x0002_A[DÇÖ_x0004__x0005_dÌ_x0003_A_x001F_S._x0007_Ø_x0003_AÁOv¹GJ_x0002_AlÝ÷T_x0016__x0002_Aw¢v6_x0018__x0002_A_x001D__x0016_pz _x0002_A­Y@_x001E_÷6_x0003_A_x001A_Ì_x0014_ýw_x0002_A&lt;s¼_x000F_e_x0002_AÔ~¶o_x0003_A_x0004__x0010__x001C_Å_x001A_¨_x0002_A}-4_x0002_AÝ&lt;_x000E_¬}d_x0002_Aø+;:1n_x0002_AQÛ	/X*_x0002_A_x0012_ï§_x0004_à_x0019__x0003_Aã¯DWrº_x0002_ALòRe·~_x0002_A¾üpÅ_x0002_Azå`I_x0002_A÷ËäÕ4_x0002_AÞôïF¤&gt;_x0002_A7èy¡b¯_x0002_AP/df_x000D_q_x0003_A_x000F_ _x0019_û/³_x0002_A£ôb÷+P_x0003_AÀÈÓ³?_x0002_A©_x000F_æÝ­_x0002_A;º5L»_x0002_A/_x0006_Ô»Vp_x0003_A |}ò¶ç_x0002_AÖ¥«¡:ê_x0001_A_x0005__x000B_§_x0003_.8Kì_x0003_A·½îÏ0_x0002_A)Ò_x000C_=tÚ_x0002_AW¯»×_x0001_AÞ_x000D_bÿ.@_x0003_Ad^}_x0004_®_x0002_Aaf¢Ës*_x0002_AÕIÚ²4_x0003_Aâ­ÅL%o_x0002_AÐÒÙ¾Ù_x000D__x0003_AÖ,°^!§_x0002_AÕ"ËÕ¥_x0008__x0002_Aúº_x0007_	_x0001_AúÏÍöÌ_x0002_A_x0010_V_x0014_&gt;Þ_x0002_A_x000F_SK&gt;_x0003_A|Thrh(_x0002_A}²_x0019_¬Ý0_x0003_A[_x000D_~bÝ_x0002_AÃR¦þ'É_x0002_Aý£¯Û\_x0002_Að_x001C_Ýc_x0015_µ_x0002_ArQ©1@_x0002_A³q$ÑcA_x0003_AêIq_x0017__x0002_A_x000B_ÀBb9_x0003_A_x000F_ù÷ _x0002_A_x0019__x000B_`°ªZ_x0002_AS_x0007_^ø_x0006_°_x0002_A^u§zå£_x0002_AÇQ0_x0004_T_x0003_AÀN?_x0004__x0007__x0002_A~|Vn®_x0002_AJÂ¹¿_x0012__x0003_A6A¹è÷_x0002_A#w÷_x0002_A©LîjRl_x0003_A ]Ó^Dß_x0002_A4K_x001C__x001A_#l_x0002_Aú&lt;Ófò_x0001_A_x000D_`6Z¾_x0002_A²ì6|_x0003_AÓø_x0002_»_x0002_Açú:¹¯1_x0003_A_x0012__x001A_Î_x0002_N_x0002_A_Qg«:Á_x0002_AÒt	_x0006_A_x0003_A@-Fd_x0003_A¥®_x0015_|»¢_x0002_A/_x0007_Ø!q_x0002_ATï©_x0010__x001C__x0002_A5uf±¥Ã_x0002_AÅPâ]1õ_x0001_AÅ_x001D_ãc_x0003_Ae°PÁ_x0011__x0002_AÏ_x0013_,²_x0002_AsÃ®¨®_x0002_AÃ_x000E_!ºò_x0006__x0003_A­Y@_x001E_÷6_x0003_Ay_x0005_½ý@Ò_x0002_Aæí´_x0002_´#_x0002_A¨X_x000C_Ða_x0002_AèNkÖø_x0002_A_x0005__x0006_hn_x0019_ø_x0012_!_x0002_A?åu¶é_x0003_A_x0003__x0010_ïþà_x0001_A¬¬î8Íh_x0003_Aåò_x0004_L¶_x001D__x0003_AP_x001C_3_x0012_s_x0002_A^fWmª_x0002_A2Û_x0001__x0006__x001F__x0003_A_x0006__x0014_5T$A_x0002_AÖXÌ_x0019_þ®_x0002_A_x0012_}êg|_x000E__x0004_A÷_x001F__x000D_*_x0003_A_x0008_h²sÌ[_x0002_AÒ}_x001F_Ä_x0001_Az_x000E_½½§`_x0002_A×ËÕ{¶_x0002_Aà®}­#_x0002_AÙf¹_x001B__x001C_t_x0002_Aã_x000F__x000C_2ª_x0002_Aíy«G_x0003_A¤J$_x0002_X_x0002_A±Ám&amp;_x0003_A84K»@ª_x0003_AàRÓæt_x0002_A |}ò¶ç_x0002_A¨1¤ee_x0003_A_x000F_92avæ_x0003_AçïLð»ç_x0002_A÷¿ÿV;H_x0002_AÎÐ"b_x0002_A5:O¦	_x0002_AÜÅá_x0004__x0006_ú_x0002_A(_x0011_ÏÉ_x001B_Ã_x0002_Ade)ÿ¸_x0002_AÜ_x0013_áCrÕ_x0001_A¯iàE_x0008_4_x0003_AöÄR¼_x0001_AÞ_x000D_bÿ.@_x0003_AA¢TV_x001F__x0002_AÍBD¼_x0018_H_x0003_A^Þã["[_x0002_AíÊR_x0019__x0002_AÓà/G_x0002_Ab©°±!m_x0002_A%Ó¶_x0010__x0005__x0003_A_x0010_&lt;Ó0~_x0003_AV÷Íã_x0002_A÷¿÷C_x0007_ú_x0002_A£ÿzÍ-É_x0002_A_x0011_YÙ _x0003_An¨¯an_x0002_AUíñ¬îJ_x0003_Am:Jc/Ò_x0001_Aü_x0016_Ô_x000E_=÷_x0001_AFYk¦þÍ_x0003_A_x0010__x001A_Éò _x0002_A©ÊkL_x0003_AòOì¿]_x0002_A¨_x0018_î ¹_x0002_A±MÎ[_x0003_AÏ}_x001E_ýå_x0002_AõÙXbB©_x0002_A_x0006_Ë_x0003_Vµ_x0001_A_x0005__x0006_»&amp;=tÒ_x0003_AÓ_x0015_Ì¦:t_x0002_Aç¬@)çÍ_x0002_A¹ZJ¦#ç_x0002_A']!S_x0002_A_x0012_Ó|u¼È_x0003_AÑ½tg`£_x0002_AéÒc&lt;_x0003_A²Ï_x0007_é_x0018__x0003_AÖP¢VA+_x0002_AfÃ¢üÎ_x0003_AÒ£/²1g_x0002_AìÜÏÑD_x0002_AáøÕl_x0003_AÂ¥ôÛ¼_x0002_AP_x000E_­°_x0002_AB²Tï»,_x0003_Aô­CDÕ_x0002_A@Vµ­Å_x0002_A V¾Öôé_x0002_AzeðJ_x0014_Õ_x0002_A»&amp;=tÒ_x0003_AÈAFW½8_x0003_ANÌ[wM´_x0002_A-_x001D_ÛF_x0001__x0004_AÕyè_x0002_MÑ_x0002_AÀg_x0004__x001C_Ù_x0002_A+eAæØ_x0003_A¥_x0003_s1_x0002_A5_t_x0004_'_x0002_A/áÒÏö_x0003_Aº_x000F_&amp;_x0004__x0008_À_x0002_AU{Å_x0003_A	_x001D_±}Õt_x0002_A¥g_x0016_ì_x0008_å_x0002_AåPÙ]»_x0002_A_x0001__x0019_¨ç_x000C__x0003_AôbÕSÆÚ_x0002_AÙ5P"ý(_x0002_AkÓ¸Uöã_x0001_A$Ù¯&gt;Õ_x0002_AË·Tg¤_x0002_A@_x0016_í_x0004__x0002_AP^_x0019__x0002_.b_x0002_A_x0015_3_x0006_²k_x0002_A&gt;_x001D_U_x0003_AÝÄò×á{_x0003_Af&amp;É K_x0003_A"¯Â¦à_x0001_A_x000F_ÅÁ_x0002_A2½·â_x0008__x0003_Aº©ehÁ¬_x0002_AÉG_x001C__x0013__x0002_Aóð_x0017_«_x0002_Anî¥É_x0002_A³ÐzÚ{¹_x0002_AÑ_x0005_p_x0003_Ao_x0001__x0011_çèÈ_x0002_A/áÒÏö_x0003_Am/(4ê_x0002_A&amp;b¾_x0007__x0003_AÃO_x001D_öÛ_x0003_AOOâDZ¯_x0003_A_x0004__x0006_¶í_x0015_¡òï_x0002_AÖ+_x0007__06_x0002_A!´Ø5~_x0002_Ax{²Zì_x0003_Aø+Z%_x000D_ñ_x0002_Arà_x0012_gz¦_x0002_A¾%rT&amp;_x0002_Aî_x0011_Ðx_x0004__x0003_A2½·â_x0006__x0003_AR Áñà°_x0002_A{n=ê_x0002_AV¨ç¿_x0001_A_x0005_$kz_x0002_A|_x000F_{)ÇÌ_x0002_Aôn5w±._x0003_AZ,tæí_x0001_A÷_x0013_î«_x0005__x0003_Aè£_x0002_v­Þ_x0002_A_x000B_®_x0008_¾ù1_x0002_AEbþÌû¡_x0002_AY_x0005_õ¥_x0001_Aº×ªA³Ó_x0002_A5*F®_x0002_A^u§zå£_x0002_A$_x001A_vÏ._x0002_A©fñé¸k_x0002_ApQo_x0005_ò,_x0002_A_x0012_ÇIðÕ@_x0003_AMP&gt;ï_x000F__x0003_AwúPÂA_x0003_AF¯Ø(_x001F_V_x0003_A#_x000E__x0017_á_x0005__x0006_ºû_x0002_A0ÊJ?mÞ_x0002_A6t¾||D_x0002_AW¯»×_x0001_A.ÙÐþF_x0003_AÿÜ?V¥E_x0002_A[	Á§¹_x0002_AÀu×{E_x0002_A®üH&lt;_x0003_A;Óm7û»_x0002_A8_x001D__x0014_§­_x0003_AU{Å_x0003_AÇPÐ¿_x0002_A¡6í¯Á°_x0002_A_x0001_áíNÅ©_x0002_AÕí®q_x0003_AH_x0015_C»_x0003_A÷ÿEïn_x001D__x0002_AE&lt;õ²Ô_x0002_AR_x0018_ºcx_x0002_A{Z" ×_x0002_Aýè¼Àp_x0003_Aà(U_x0018__x0003_A_x001F__x001C_·H_x0003_AB$ð_x0002_d_x0006__x0004_Aì_x0002_Ýüïb_x0003_Aêrë[ÇÝ_x0002_A_x0003_£_x0013_Á¾f_x0002_A´°~]¢_x0002_A¥_x0006__x0013_	_x0008__x0002_A0$Yõ|î_x0003_Ahõ_x0007__x0006_Uo_x0002_A_x0004__x0005__x0005_iÀj£L_x0002_A4ÎehSï_x0002_AR_x0018_ºcx_x0002_AGQ¥×Q_x0002_A_x0016_ø¤iÐ_x0002_A-Ä1¾i¬_x0002_Añ_x0004_#W«_x0001_A_x0006_N_x001F_c;;_x0003_A_x0004__x0006_0_x0013_½_x0002_Aä8_C7_x0001_Aª8.ã\_x0002_A_x0016_î3/h_x0002_A_x001A_³`uH2_x0003_Aá&gt;ÕXÍ_x0002_AVõ_x0008_såÈ_x0002_Aý, Ý_x0002_AþÀ§&amp;]ª_x0001_AéÙB¨Z_x0003_A:0+ÝÛ_x0002_A2s|-G+_x0002_A_x0007__x001F__x000E_kRÐ_x0002_Aªez_x0011_ã_x0002_A_x0012_ÕõÕ_x0001_A_x001A_ãcª_x0002_A¬ÕZ¬_x0002_Ah@ulÞ5_x0003_AÖ,°^!§_x0002_AÎ5´öo_x0002_A&gt;ý,uøß_x0001_A,_x001A__x0017_Rü°_x0002_A_x0010_-eÁ_x0002_A)B&lt;¡_x0004__x0007__x0005_Æ_x0002_AÔ	üÝè_x0002_AÅ/_x0011_}zÛ_x0002_Aº©ehÁ¬_x0002_AX­xÉ;°_x0002_AíáoâØâ_x0002_A\ -¨_x0002_AÒ_x0010_RrßF_x0002_AmïòxÀÅ_x0001_A¥ãRµ_x0003_Am!bä_x0001_AKBÑ#_x0002_AÌ÷ÝO_x0003_Aørü1¯0_x0002_AÀn10_x0002_AÁ¤&amp;&lt;e_x0003_AS_x0002_×Ly}_x0002_AÚÙû½û°_x0002_AÆs=¹Y_x0001_Aà÷_~_x0002_A¤µ?_x001F_Ôv_x0002_A¾¦_x0015_à_x001F__x0002_A¯_x0010_Ü_x0018_)_x0002_Aåaµ_x0004_L_x0002_Aµ_x0001_ÜSj_x0002_AbÀñR7J_x0002_A_x000B_®_x0008_¾ù1_x0002_AÆP/=_x0002_AÕ¥Í#4_x0003_Aê·ë£g_x0006__x0003_A£8_x0003__x0017__x0003_A_x000C_tÜdN_x0002_A_x0001__x0007_¤×O_x0003_N_x0002_A¢×Oý_x000C_ _x0002_Aoëèð_x0019__x0017__x0002_A]ntÐ_x000B__x0003_A~]_x0006_Ç_x0002_A_x000B_\ù_x0013_û&gt;_x0002_A6_x000E_E¡×_x0002_A)p¸!2_x0003_A.ÙÐþF_x0003_Aò/Û_x000B__x0002_A:Ù±*J_x0003_A]þßù&gt;_x001B__x0002_Aj&lt;ß_x0003_AC94æ¨_x0002_A_x001E_ jÏ?J_x0003_Aÿà_x0012_U&gt;_x0002_AÇ$&lt;X_x0017__x0014__x0002_Ag&lt;3C¾_x0002_AÆÉìA_x0002_AÃÝØ_x0019__x0008__x0003_A_x001A_t_x0002_AGÍÂõ®_x0003_Aâ&gt;d_x0017__x000E_!_x0002_AwªyUc_x0002_Au0_x0005_i_x0002_A`çNÒ_x0011__x0007__x0002_A4ÎehSï_x0002_Aû^+î"5_x0002_AÉ_x0014_WÍX_x0004__x0003_A:¿AU_x0003_A,_x0018_lKäP_x0003_AH­_x0005__x0007_hL_x0003_Aîñ¹Ä_x0002_A_x001B_Óå_x001B_®º_x0002_AX_x001E_Ô_x001A_c)_x0002_AßÆ}Ë_x0011__x0003_AR Áñà°_x0002_A_x001E_îîÇ¯1_x0002_A®Ð_x0019_|_x0003_AÜZ»_x0012__x0002_A_x001B_pM_x0017_Ü_x0002_AkÜ_x0011_5Dì_x0002_AÍ¤t©Þb_x0002_A8-¯Å_x000D__x0002_Aß»ÛÇü_x0002_A¨é20£_x0001_A¡BØ_x0005_$_x0002_A¤³6û_x001D_[_x0002_A¾¦_x0015_à_x001F__x0002_A¥_x0003_s1_x0002_A;g'C,_x001C__x0004_A"Ç_x0018_;DO_x0002_AÂ_x0017_qB=_x001C__x0002_A¦n_x001E_ývÎ_x0002_Aáu)Ê¢c_x0002_A'_x0006_Õ_x0002_A£Òæé?_x0003_A.è? ~Z_x0002_A=Ê&amp;ZP_x0002_A÷Lle_x001F__x0002_AL |"ÝO_x0002_AñÜfÓká_x0002_AN¹ð_x0018_-¨_x0003_A_x0005__x0007_ù_x0007__x000F_+\í_x0002_AëOF+~°_x0003_A®rs ë_x0003_AOûuê_x0002_Aµ}ÛO0&gt;_x0003_A°_x0012_:SèC_x0003_AK3+Û}=_x0003_A2 0u]g_x0002_A9_x001E_Ø9_x0016__x0003_A_x0004__x000E__x0016_Ie_x0002_A_x0012_æ@ iX_x0003_Al_x0006_nà$_x0002_AÉK_x0008_År_x0003_A_x0011_»&gt;ñ°¶_x0002_Aë_x000F_ït¼_x0002_A7$ oÛ_x0002_Ay·_x0016_?¥ß_x0002_Ahð2ý"_x0002_Aäp¿1îô_x0002_AL¢Ùr_x001B__x0002_Aý, Ý_x0002_Aq_x0002_A:Vbùi¡_x0002_A×T½ßÚå_x0002_A÷_x000F_£ØÑx_x0002_AÙÁPk__x0002_AwgªS`©_x0001_AH­ Îh|_x0003_A±v´_x0017_=_x0002_Agät_x0001_A_x0011_Kþ_x001C_C¬_x0001_A-Ñ0__x0005__x0006__x000D__x0002_A§¼_x0002_Ó×_x0002_AUoø]ê_x0002_ANá_x0013__x000E_Z_x0002_ALY_x001B_+_x0006__x0003_Aÿr·ÁÔ_x0002_AM8Z¢î¦_x0002_AÓ3³ï¼_x0002_A,_x001B_Þ¶èk_x0003_A_x001F_ÿXqU_x0002_A»_x001F_|?\_x0013__x0002_AüÄU_x001D_b_x0002_A©§Ê4 ¯_x0001_Aë_x000F_ït¼_x0002_A§°7õfD_x0002_AÅ$q+Æ_x0002_AJ¿±_x000D_»?_x0003_AÓýÐ¡L_x0003_A;º5L»_x0002_AÍi¦õÜ_x0002_AÕ¥Í#4_x0003_Aÿö8R/_x0003_A¢m¦b%:_x0002_Ac_x0001_o_x0001_V|_x0002_Aª¦ª¯×_x0002_A¾mÅÈ_x0018__x0003_A_x000F_r¶gõk_x0002_Acò_x001A_ÀV_x0003_A%Ð_x001B_ZÄ_x0002_A$Ù¯&gt;Õ_x0002_A×hÇ®_x0016_5_x0002_Aq¥_x0004_¦¿M_x0002_A_x0005__x0006_Ãäðõ_x001F__x0002_A_x0008_zç`/_x0002_AÁßp_x0005_ò_x0002_A?_x000D_«ö_x0018_î_x0002_A*|_x0008_e|ù_x0002_AcFáÛö¢_x0002_A-_x0017_G¨µ_x0003_AæÄwÅ¹ò_x0003_Ay_x001B_¸ù_x0007__x0003_A¤_x000D_}þÊ_x0001_A_x0012_vã_x000B_Ò%_x0003_AéÖzn_x0002_AµÊø» _x0003_A°{ó¯_x0002_AÃO_x001D_öÛ_x0003_Aø)_x0019_R_x001D_³_x0003_Aét_x000E_Ðè_x0002_A:½×+_x001A__x0002_Aé_x000C_Rv_x0003_AxÒ]ød_x0002_A]_x0014__x001D_º¤_x0002_Ad,U_x001C_Vâ_x0001_Ax°êYK_x0003_A°_x0018_¾å&gt;_x001D__x0003_AÅ=ü_x0006_±_x0002_A!_x0001_8æF_x0002_Aslû}Ù_x0002_AÆÉ¹áø»_x0002_A_x0016_ø¤iÐ_x0002_A_x000F__x0003_.X_x0002__x0003_Aâz_x0013_¤_x0004__x0003_Aiès_x001B__x0007__x0008_3_x0016__x0002_Añ,ù`¹á_x0002_AäI_x000C_·åâ_x0002_Aå#_x0013_1à_x0002_A_x001F_××ô&gt;_x0003_AExR_x0011_ö_x0001_A:_x0011__x0002_©zC_x0003_Aa÷T-4é_x0002_A_x0016_M#´Üd_x0002_A¨©	_x0008__x0012__x0003_A V¾Öôé_x0002_A_x0016_î3/h_x0002_A_x0015_ë_x0006_Ë_x0002_AêXù(~°_x0002_A5¤×«Ð·_x0002_AaÌ_x0006_Á_x001A__x0003_A_x0002_èå_x0002_A*øaàâ7_x0002_A&gt;ý,uøß_x0001_A)_x0015_âË_x0002_Aþt¬Ú&gt;h_x0002_AZÏòu_x0008__x0005__x0003_A°Ð_x0002_Ò_x0002_A,è_x0010_&amp;r_x0002_AÅ¬·_x0008_W_x0003_A_x0011__x001B__x0005_±¾Ê_x0003_Aüå©_x0004_í_x0002_A§ß¹_x0013__x0017__x0003_AâZDÂ1_x0003_A_x001C_Ìå_x0002_·_x0003_AÒuÅ	¼_x0002_A*C_x001E_R_x0002_A_x0005__x0006_Oæ_x0001_æ_x0002_AØ4µ[@_x0003_AAEÏJN_x000F__x0002_A6ÐáÏ_x0002_AÎò#H®o_x0002_A°Ô_x0018__x001B__x0002__x0018__x0003_A°þ±¹Ãû_x0003_A_x0017_[nÀ¯._x0002_Ad2©_x001E__x0002_AÞ|b_x0010_Ñ_x0002_A}nbZðÎ_x0002_AëîÙt_x0003_AÆz_x0016_Yï_x0002_Aã	ÙR_x0002_A_x0003_ÞÉä-þ_x0002_Aß-?æ_x0002_AB2à»ñ_x0002_Aù}hL!i_x0003_AÏZr\e_x0003_Aãì#zÒ@_x0002_Ad=rë_x0013_Ý_x0002_AÕcv,_x0002_At1J_x0015_ÝÃ_x0002_AÅ#måv?_x0003_AÅ_x001D_ôô"§_x0002_AËÅteËª_x0002_AuRGÿûä_x0002_A_x000B_ÿ$´ý_x0002_AW% &lt;&lt;_x0003_A_x001D_ÅY-Y_x0002_A}G'×3_x0004_Ae_x000E_j&lt;_x0005__x0007_ _x0004__x0003_A)wSY_x0003_AÄª_x001B__x000B_3_x0002_A^P*WºB_x0003_Ae*Ìo_x0002_A²$UÿYR_x0002_A_x0019__x0007_`°ªZ_x0002_A_x001B_Yt÷ùC_x0003_AÄ¹ÂÝ&amp;d_x0002_A{¨ó+õ_x0014__x0002_Að½Ï}_x0003_A+Jå_x0010__x0002_A_Qg«:Á_x0002_A_x000F_ _x0019_û/³_x0002_A)_x0019_Øç¬u_x0003_A_x0018_Á¸wºÅ_x0002_AúH1X_x0017_ß_x0002_A&lt;Ç¨+_x0003_AÃgúÇ_x0002_A|µ¤¶}j_x0002_A-tÎâÄ_x0002_AI_x001F_À{Ö_x0003_AÂPZP.H_x0003_AOæ_x0001_æ_x0002_A|',_x0006_?_x0003_A_x0011_»&gt;ñ°¶_x0002_A)±ÊpIt_x0002_AC¢Øý_x0002_AÜpçßmÎ_x0001_A_x0001_]_x0008_³_x0015__x0002_AÖ¶G÷_x0002_A:0Å_x0015_!h_x0002_A_x0005__x0007_#kúû_x0001_Aóß/Qb_x0002_A_x0013_¿yè_x0002_AT~_x001C_J_x0002_AòQ´_x0001_&lt;ä_x0001_AOÜcm'_x0002_A}ðÄ³_x0002_A!&amp;	?_x0007__x0003_Aë¾ýÆ__x000F__x0002_AÑøD_x001A_@¯_x0002_A_x0010__x001E_Ü;_x0002__x0003_ANZ[ú_x0001_A3¹µG_x0003_A#íà«_x0002_AJ@È¦_x0002_AáøÕl_x0003_AòOì¿]_x0002_AIDb®_x0010_;_x0002_A¬ÚN_x0004_Â²_x0002_Aø+Z%_x000D_ñ_x0002_Ai,lËÞ_x0003_AG÷À°L_x0002_A:ç%ßa_x0002_AÖH_x000B_¥¿_x0007__x0003_A_x0012__x001C_ám_x0014_¸_x0002_A¤ô{V_x0013_V-A2_x0015_Wg Í-A)ä÷î_x0018_-Að¨_x0003__x0006_¢ª-AxÿeÜ -A__x0017_9&amp;I-A¡qí_x0001__x0002_Ë,Aw·¹¥,A_x0001_O]M ,AÂìÃí-AªÊ_x000D_S(-A$ö8_x000D_Í-ABÛ­²1.A_x0019_±CEÐê,A_´Lfq-A`·%èÇ,AÒBç7_x0005_Ñ-AVXS­:Y,AG|:Ä*_x001E_-Aø_x0010_ÁÈ9m-AR_x0019_C£E,AdÐ4á,Aa%½ÝÆ,ADÃÒ_x0013_=-A:l_x0017_rr-AK_x000F_iþ²³,A_x001D_ä=e_x0011_.-AD(½ïqí,A_x0006__x0002_åõ¬,A_x000B_Pº_x0007_Ý-Ah_x000E__x0005__x0016__x001A_×,AN{¡Px,AðbI¢Rò,A:9¹l-A_x0018_ìüæÆ¡,A®µÚ®fÒ,A _x0005_d&amp;_x0006_-A&amp;Y+,_x0006_c,A_x0002__x0003_ïs{*û´,A°ÀÑ¯É_x0008_-Adb_x001B_Mí,A£çu°l-A	Yz¯_x0013_-A&gt;¾%_x000D_¿-AV_x0002__x001E_sa-AÌ_x0012_Ìbp,Aóó¤_x0006_N,A}ÍúRì,A_x0002_ãTÎÆ|-Aâ@J7s-AµüÀ%Â,APÐÒ¥¦-A&amp;TMé;9-A±4ÐD_x001A_¬,As*½ô,AÿÍs.-AT¸x&lt;|_,A¶w_x0011__x0019_I,A_x001D_%Ñæ%_x0005_-AN¡_x0002_2-A|Å=¤-A:¨eYyh,AR2HÄÉú,A^ÇÐ)ë,A_x0006__x000E__x0001_í_x0013_-A_x000E__x000E_D·_x001B__x0003_-AÂÇ±-A©ü=åõã,A_x000F_Q_x000F_Wÿ-AVÆ_x0011_\_x0001__x0002_-AÄ¥ìo)-AdßéÔ¢T-AZaèpÕ_x0005_-AÙEKM,AwÄÞÊÊá,A¬N_x001A_ø,A|¼i_x0014__x0007_.A7d8PC,AG_x0006__x001D_R,A_x000F_°G=-Aï_x0012_I÷M,-A¤à_x000E_¼-AÜ©©&amp;-A_x0018_Ì\â_x000D_â+A¢R_x0013_¿,AÍûü è,A@Á¾õ|,-AÏ"¼Ê,Aþ},¶_x0015_4-A$â&amp;%iÃ,AËÂA],A$ÐÞõM_x0015_-A_x001E_zïB0J,A´_}×D-Ac_x0006__x001A_ æ,A|rè_x001B_dx-AÀ6oM,Añî1ñ®_x0017_-Ac¶N$,A\àpãz_-Ao%¾h98,A_x0001__x0004_&amp;Hs[ä,A_x0019_ÿáÖÔ1.Aã&amp;âªÃz-A§3Ó_x001F_t,A_x001C__x0005_©F-ADú¼ë,A¯vsI-A_x0003_£_x0011_*Eþ-A¨ÆY©ºÉ,A#øpxHN-AGÝF_x0018_è3-A¬Ël-A|Ï[Ä6-Añ®ÝòC-AÐ_x001D_íp¿Ð,A»8dÊ_!-AL_x0001_HKp-A+µ¶§@-A»_x0007_©î,A5#Qô-A sYìâç,AfP_x000D_û¶-APÍ¥*_x0002_Ê,AtC-~K_x001E_,AÅDã¬_x000E_.A»Ë|wé-A5|©_x0001_ï,AôÐ_x0007_wT_x000E_.A_x0001_â_x000F_y-A;¤1í¢,Al~ji¡*-AÍ2_x0004__x0005_Ô,A±Õe¢,AúYuE -AÉJ8¬Ï,Amòý¡,A¢Ê_x0006__x0004_s,AäYª_x0003_x-AÃø2_x0006_-ANE»+¡-AÚ_x0002_m_x0003_-A_x001F_[Zj;_x0012_-AßÀ³*¬_x000B_.Añ{·,AêÄà_x0007_;,Arw«2Së-Atæ`W_x0011__x0012_-AÎW_x0001_HM-A_x0017_êØGhU-A_x0010_Hy_x0016_-A|XåQ.AÌ_x0002_úFí&amp;-Aî®Ä¢P_x0017_-A_x001D_ón$Ûz-Ahóu1­-A=uÇ1_x0004_,Aó?Þaún-AOÉ[i,Aÿ_x0006_dlº¥,A´_x0007_ ¡La-Aç(zÈLß+A¾UP_x0008_µ,AcÞ_x000B_n+-A_x0001__x0002_ö_x001A_dá_x001E_-A=(ÒÝV-Aa2kË~_x000B_-ApUó´_x0006_m-Aª8;­3%-AÔ_x0005_W»dÕ,AýF_x0004_Ó_x000D_-Aó+Äµ_x001A_ ,AË ëlÀÐ,A_x001F_J%	¼,AIlÓ_x001D_ó,Aò´_x0003_Z_B,AR_¯ù,AYÉ_x0002_]-AMÞ_x000B_BFú-AÆá_x0006_Ô©-A0®ùÀÑ-AºR(üJ-A²Â°Ò~Â-AW_x001C_Æ®f,A_x001D_.ÍJB-A_x0008__x000E__x0001__x0004_ß,A_x001E_¶qå]-A|±³e,A¯vÝ0R-AJë%d¶_x0005_-A ¼Û(p+-A?è4a_x0010_B-AÞcÏÞ_x0017_â+AòÌ~\-A¾ö|»-Añ_x0010__x0004__x0007_`ô-A_x000F_ÇâªéG-Aù3_x0005_Dà&gt;-A6û_x0005_d`»,AÏ\_x001B_úz_x0001_-A&lt;X"_x0010_-AD½è_x0014_,)-A5óÀ 	E,AÂ_x0014_Nñ²_x0006_,AÄw Åth-AV[ôBÁ,AÏö@_x0016_û÷,A8æ_x0012_Ù_x0018_-A½¤Ã'á,AÕ1_x0012_£)_x0011_-A±}vO(-A®­Ø¸_x0012_-A­°4;_x0002_Ú-A?á£$_x0014_-Ar_x0019_IÒ,A¡ùÄÕvx,AV´¤¯j³-A&gt;ðªPÝ,AÝAaÑ¯-A_x0015_öÓw_x0002_´-AO_x0002_H¤§ï,AÚ_x001D_mo,Aòz_x0005_÷­_x000D_-A÷_x0003_ 9ü,A/(ãþo[,AÀ__x000B_%î,A_x0015_xO_x001B_³-A_x0001__x0004_WfÄüXè-AskÀ¬_x0002_]-Aù°§&amp;ø2-AÇ°Ñ¨ý,APs_x0018_L­,A_x0001_G}©J-A¦ªrIw,AiôX_x0003_-Al8öÐÚ`,AÎË_x0005__x0008__x0019_.A_x001E_2QÖ2ë,A¿í}&lt;Q±-AcId8=¸-AÍ`¿Oà ,AÝR×_x001D_Y&gt;-A¯_x000E_w)6-Aû_x000F_$ò,A±°!Î3H-AÛ&lt;Þ©É,A_x0012_oØü,Aà_x0014_V³îâ,ABÅÊ¿7,AÐÙ]_x0003_Ý_x0005_-Acaø_x0013_à,A²ÇÔ¯c-A#¶@zZ-A&gt;®§ÐÓ_x001D_-A.#íð@Ç,A÷ÏqkÂ,A!_x0010_*¼åÞ,AP.Ó%-A²7Õ_x0001__x0002_q,AÂ¨_x0006_«_x0016_-A&gt;Ç%Ü_x001E_,AY!3´J-A_x0003_m_x001B__x000F_Ïã,AN+_x0010_¢ì,A_x0010_lìä¼-Aî.´,A ; !¯&amp;-A÷Á|v¿_x0013_-A`Àphó-Aò:RÌ_x000B_,A'_x0013_ªó?-A3@P¡,AÅ´q_x0001_m,Aôs¡K-Aû§Î¼À,AÍMì_x0007_úÀ,A_x000B_!ÿmT"-A_x000E_Ù¯÷fD-A§: ºÈ,A^kt_x001A_Â,AËÂ_x000F_gF-A.«Ü÷_x0006_.A(C!MÅ,A¨_x001C_z ,A¢¡1öXç,AÄØ ÓD©,A_x000C_*T×¦,Aïb"9¤d,A{KÍ	_x0006_á,AAZ¤"Î,A_x0003__x0004_à[$Êq¼-AYòÆÝAû,AIÉe¾x-A_x000B_o_x0001_@ï,AX_x0015_å¹_x0005_F,A=Z\Å_x0014_-A)½º¥º-A·DìN+_x001C_-A_x0004_8É_x000D_r,A4Ú×Ý_x0002_í-A²´ì_x0015_!Ù-A?¾_x0005_[,AøÏ¯Ù)h-AÖ_x0013_mõKö,Aå%e-AFº¬rZÓ,A_x0019_¡O´_x0008_¢-A(_x001B_=K,AÈ_x000D_#ð®,AÜ$?NF,Aõvø½­S.A&gt;3²¯Ë,A¯4_x0005_9,A¥Ø¹¶¿-A¹&amp;ºº-A|_x001A_½=_x0006_-AÍ_x0007_ý¹-AÚÇµ71§,A_x0010_&amp;k_x0014_=-ARß¯B-Añ_x0016_üÛ,¸-AèJP_x0001__x0002_	-A^¼Å_x000E__x0005__x0019_-A&lt;O¨_x000E_¯,Atæn_x000B_G-ADzÌ&gt;Ó-AoK2Ìõ-Aß¨øÖ,AÆë_x0014_uU],AkI¾_x0006__x0004_-AÙ(_x001F_aÄ¶,AÖ_x000D_Zè_x0001_÷,AÐ=Ñ2Ë-AªLÊt_x0002_-AÝ_$µ?Ê,ApnEÞj=-A_x000D_È_x0018_Þ#_x0005_-AF!_x000D_Aø_x0011_,A]_x000F__x000F_VØ,AD&amp;_x0004_ê,AêA_x001A_¶6-A¬GÅ_x000F_,AY­JèK-Aý_x0017_Ý_x0002_N¬,Aíh÷&amp;a-Añ&amp;N_x0002_©é,AQû­í,A®«.?uR,Ayª~l-AÞ£øä},AÏ ìõJó,A_x0002_(wjcr-Aàsh_x0003_k-A_x0001__x0002_øR$Ù!-Ad&gt;%_x000B_)%-Aúý{?/-Aè?_x000B_°,A¶q_x0012_t±-A¡3}_z--Av&gt;¼,Aç*S_x0007_­G-A§{_x0002_ÍÎ,Aªó*êkÿ,AÖý,¤R-A-.bó£-A]¿@Âx,A*Bá,ANs_x001A_Ü_x001F_.-A)êÎNÿ_x001B_-Að7%ZV_x0014_-A,=è_x0013_n,At%í+L-AázÖ_x001F_S,ACÿÍ»l-A_x000C_xÃ®4_x0016_,AáÄÍ_x001F_Ìµ,A!_x0012_¿hã,AÁ(8Ý,ALô-i__x0001_-A_x000F_âªÕÆé,Aap:Õ-AÂF_x001A_[º,AE'¹P,A_x0008_n¸,A_x001A_é3ï_x0002__x0003_^_x0018_-AAÍ_x000D_î¨},Av¼_x0017_¹^-AÆ:Ê_x001C_`-Aö÷ÚGÀø,Al__x0006_b:&amp;-AP_x0019_ÇÜl,Ar_x0001_f@n-AÅn_x001C_4±¬,A_x0016_¼Ú_x0011_-AraÙ,²_x0018_-AØ@F½_x0014_-A_x0008_¾Ý°}A-AÄÉ'×_x0013_c,A;Gú}~,A_x0016_æ\TÔõ-AT÷CEçé,AVêl*??-Az_x0010_«_x001F_UG-Aæ³_x0001__x0010_,Aï¶¨z¹-AK¿)ª:-A,RJØëè-A¬2_x0011_àá-AÞ§÷lÇ,Aý9¸®²,A_x0001_§VÙ,AÁ{É_x001D__x0005_.Aã7g»ì,A&gt;E|'t-AØlÐ3cØ,AE£,A_x0001__x0002_hÈ,A7\ïÜ:Ë-AÂ;_x0011_-Aê¹4zN-A uÖ-A_x0006_¼|"»,ACl_x000D_®;-A&amp;Ó_x0013_ÅÊ,A!×L\n,-AºD.Q_x0015_Ï,AÎáºfÆ,AÞ¿¾{³,Aäé_x0004__x0018_-Av:_x0015_½I-A@&amp;ËôÇ;.AKue_x000F_{Ý,ATZ]7°,AUþ;Õ$,A_x0014_&lt;_x0015_j_p,Aà_x000F_Òí,AÈÏÙä½,Aðf~Þ-A_x000B_Ó¹i+-A@Ó&lt;Þ{Ì,AÇ[z#.Aîäòá,A[ê;-Ä,A"(_x0002_(¹,A=¥Ö@BÃ,AQ©[²ï,AR_x0012_y÷[-A¨5%&gt;_x0001__x0005_gD-A_x000D_ý$ä,AÛ_x0001_Xz_x0005_0-A?¹_x0016_æj,Axtöã|-AòÌP_x0003_¡,Aæ¢jD_x000D_H-AÕ}tô¿õ-As]´O¢_x000F_-A*Í&amp;ÂÃ_x0001_-AÈïçñÃ²,A¤¢G_XÅ,A£p°Yáô,A)_x001F_ð1!,AR_x000F_í3b.A_x001F__x0004_Á_x001C_¨,A¿TÑÏ-A"åêµ*z-A_x000D_à»Éüq-AÎý	Tt¸,A1üH_x0010_O-Aw~&lt;_x001C_-AÌ;_x001C_,¬Ð,A¾7K_x0004_ì#-A³ xr{"-Aºõ¶_x0002_ÎW-A_x0018_m,_x0017_Ú,AÎdÖÓ¹Í,A¯î_x0014_Mî,AZvòÝÜé,A_x001F_°r_x0010_ÎN,A§&gt;vl¥-A_x0001__x0002_F÷rGÜ,A¹§	,A³_x0016_ Ïà,Aõ_x001A__x0008_Îh,AñÂY.'-A%îv+Ù_x0016_-A;ä_x001E_®,AÃ©*«Ið-A¿ä&gt;j,AýÏóÁ!-AÇªÞ'Ïü-AP#f-A_x001A_Á!¿k_x001C_-AÁØ9súb-AÁ*¤g_x0013_X-Aè¨^SS-AÍÉe{bó,AdnIÝû},AqBþöà_x001E_-AX_x001E_8_x0018_+-A·_x000E_¸µU-AP÷Í1_x0005_-Aêf2ämx-A7óY_x000E_rÉ,A&gt;&gt;ÿ_x000C_ø,A©m	Æã,A_x0005_&amp;ÛñD-A_x001D_QØð-Aô¸×-÷ù,AµY"5-AÒç8p£,Abh\_x0001__x0002_RN-Aâ_x000E__x0019_À:|-A±û¨_x0013_Yó,Ah¨&amp;=-Ae)^â,A~?µâ­µ,AxÆG[7-A?[QF&lt;à-A_x0011_/nu ,Av¹pz=`-Ao¢Vyá,A9dðJï?-AÔ_x0019_·së-A9¦TQR[-ASo$K¡Þ-AÆju_x0014_õ,Aet9ÎL-AFIè_x0004_	D-Añ_x0002__x001E_E_x000E__x0006_-Aa«ÝX-AÐìxkí,A¼y%0µl-AjñP-_x0003_-A¯k}%ø-A"c_x0006_:ñ,A© _x001A_H@´-A_x0013_{µ,AÊÕ1àÓ-Am_x0014_Îp¨,A_x0018_q¬Û_x0015__x000C_-AÆ-RìJà,A_x0016_Ë¢Gò,A_x0002__x0004_ÒéM³,A_x001A_ÙâÕÿã,A_x0012_6fó«,AÏÙ¬dêf-A$&amp;Ä,A4_x0014_}«2W-Aª_x0019_ªÖw¯,Al_x0012_j_x0006_,AN/Þ¤f,A¡K%Z-AÒ_x0004_%µ0-AÞ[çß,A`_x0017_Å,AÝõm8á-AÍæ	å_?,A$Î@o,AÐ±ªK3-A-_x0006_FUï_x0019_-A×kk_x000E__x0019_P-A¢ _x0019_P@.A&amp;zD/NV,A÷_x0003__x0019_ôY·-A_x001A_M¦¬n,A"g{15,A_x0001_Â° Ã,A¹õµ0a-Aá«þ¾vÊ-A(_x0007__x0007_(ÎR-A&amp;CôX_x000F_¶-AéMÿ,A_x0002_ÆP»-AÙóî_x0010__x0001__x0002_³-A8ÜBBW-A°M0ì	-AË_x0004_,?_x0013_J-ACbÆHB¬-A?RVK,A­2ì5û5-A_x001C_P¥Äµ_x0005_-Aîm¯ª¶,A»ÖFÊ-A	qQì;-AÙ{&gt;Ü-A,à_x0010__x0015_^-A`Ök7+-A8_x000D_C¬»D-A«°G¡-A_x0014_Éú¼-A7ë`÷-A^ì¹Ò_x000B_5-A`÷·-È¯,A3Â7_x000B_-A¥:_x0013_ÿ8D-A¢_x0002_Dy+-A_x001D__x0011__x0004_ÛÍ_x0007_-Au&lt;g­Ù,AºßyËyi,Af_x0002_3_x000D_',AöàpL«_x0018_-A¶_x0013_ðJ9`-AçhJ¸-Aö¢_x0019_p_x0001_í,AÀ;_x0018__x000F_ß½-A_x0002__x0003__x001A_í.ÌÎM-A[Áô(_x0019_-A¨ýÆûèG-A_x001C_z¼Äí-Aõ_x0013_\-Aðµ_x0015__x0001_¢ó,Ah¡'M_x0011_-AÑ}Ì09V-A:¤%qYb-A0¢$Æê,AhÙYLdÀ-A¬Að_x0003_Ñ -A_x0012_¬níú#,A_x000C_}Êßoë,A_x0012_±Ôÿ,AjöáMÿ,AMsq,ðH-A_x0005_¾ï´ôl-A_x0002_d,ñ)-Aþª è,AëcÍ[Ô,A@ûÏ_x0008_´-AÖ_x000F_À-A_x000C_0ak­,A¾\Bi¨L-AFGÖ ÿ-A*_x001F_|pF_x0018_,AHj×£hn-Aìûs½ç,A©òÅc-A¤__x0004_,A²ÙI_x001E__x0001__x0002__x0004_4-A8V´wØË-AÖptó@-A3Iáî1-A_x001D_É£)Ô_x0011_-AóÐVWÉ,Aõ_x0014_­iS-A_x000D_dvd0-ABÅö5òH-A_x0001_¶_x000F_u¾e-AúTB_x0001_Ã,A_x0002_(_P_x000B_Z,A(Y:ë_x0010_-A¶¯9ç9D-A¬{BôÍú,AKaË_x0006_,A»ùó_x000F_\í-A&gt;êÝ&lt;-A_x0018_#_x0006_âü,A@ÿx(-AØb%-¤r-AÊ_x000F__x0004__x001B__x000F_-A®±n¢_x000B_E-A_x0001_X¥Qì;-A_x0001_«:S#-AÖÆ·¢,AI_x001F_].®a-AÐïË«»-A]²Ã ¢o-A¬å4_x0019_q-AÝ÷ ÀK-A_x0012__x001C_V_x0017_³,A_x0003__x0004_òð^_x0010_u¬,Aá7ìàà%-Ah_x000F_0«-A|Ä_x0011_Ï_x0019_-AMÏ£Èe-AP;í?,â-A¶_x0002_ß$*-A`*xÔð,Aûh_x0014_äU-AÑb_x0005_£ØF,A_x000E_x~À-A{è eç,AdöÚ0º,A_x0018_ú¿ï¢Ù,AÓx¾_x0005_Q-A;¨_x0001_Bæe-A¶à2_x0011_Û,Aÿit&amp;¿,A0DR_x000B__x0014__x0005_-AHôVbD¾,A_x0002_Ãè¼,AkÍGº_x001C_-Av6²ögÉ,ABÑ4Ë,A4_x000B_Ýî-Z-AÊÐ_x000C_&lt;-AX´jÁ_x001B_x-ARñ:âú,AÿÞÑeL_x0008_,Aó#9QQ-A6î?ÙL-A¯6&gt;+_x0002__x0006_ø÷,A_x0011_),AÒÜþ½ãÅ,A,Õö?_x000F_å-A¤k¨nËî,A_x0002_jb_x0004_µÕ,AR´¤F--A~v×äÚ~,A,eHr'Ö,AQ7DS¥­-ASñkgÔ,A6WóUyN-A_x0010__x0001_2ºWP-A;&gt;®_x0018_Øx,A~¼Ú8È,Aø¡	à_x0003_o,AÊ»²ÓÔæ-A_x000B_µ;$=ç,AT 'ÝÑ-Ak¥ä: ,A%£_x0018_õ,AAòÛPø-Azyp_æ½-AF_x0005_¥m_x0017_k-A_¤òµ,Aí6V¨#ö,A³ë_x0015_Ë-Ù,A_x000C_2äû_x001D_-A¶_x001B__x0001_Ál,AM_x000B__x0006_RÞH-A¦lB¯·_x0002_-Alz÷ºÓÀ-A_x0001__x0007__x0005__x001C_O_x000E_%-A_x001C_KÆô2ï,AëÍÖ0_x0004__x000C_-A·ç¦û"`-A_x000C_¥qh_x0004_^-A"¶]©q!-A_x000C_o÷c¦X-AU®"ØÈ -AÐf!{Ë_x001C_-A_x0006_?_x0002_Ë6U-Aúò4-AÄ×N_x000B_ÿÀ,AÔîJ=ø,Aà:qº2,Ak_x0013_ëF½,A_x0003_t_x0007_ö,A_2ï5-AL°¡µ-A¹ù_x0018_Em@-A)_x0012_S_x0013_õ¹,AHÈ3þ,Aaï_x001E_ï7,AFÂ@-APBºW_x001F_i,AÒB_x0006_&amp;_x0012_-A Ï$ucÀ,Ayyø4,A_x000C_r£È.±-Aé[_x0006_¨iÄ,Av_x001B_uTvD-AÐ·_x0018__x0017_ëþ,A_x0004__x0007_S_x0008__x0001__x0002_.µ,AÛ¾â¡,AT_x0019_D_x0002_Y,A®ÆLêk-Aë6}_x001E_ë,Aói=øuÊ,A&amp;×ÂÒÍ,Aïåí§J,AzÜ.K2h-Aø_x0010_,ÀC/-Ax_x001E_9L&lt;æ,A¯^"E,AÒ{7ÉØ_x000B_-Aº(]_x0001_ê ,A ÆÖÅbG-A[¬Ù_x0016_´,A&lt;¶vï+n-AÕ"C_x0017_ñ,AoVa_x001F_}_x001C_-AÊÛ6_x0010_Dû,A_x0013_|J_x0017_­-A _x0017_Û_x0004_ÍG-Afxæ_x0006_¤-A´_x0018_°ë0ä,Aìt&amp;~q¢,AMo&lt;pa-A_x001B__x0006_ùSo,A;}~ '¤-AL[ähO_x0010_-AÛ©¬KÃ½,A1ÉXn'i,A/Î_x001A_ä¨,A_x0006__x0008_[*¸ÔÝ,A_x0001_£_x0003_Ú4-A_x0010_û_x000D__x0008_Io-AV	fÃ±%,Aëln8Ï~-Aæö[V°	.A.£Âì,A si(©-AsÇ¦	Í_x000C_-Aä»ª;_x001B_y,AêuâêO-Aê·¬o®m-Aj(»¹M_x001D_-A¶¼$]#_x001F_-AFÍ­ã_x0005_"-AúðÜÀï,A+ýÄ_x0014_-AÉ_x0004_%ú&lt;_x0013_-A_x0008_púßK&amp;-AtN&gt;øeN,ArÇ;CÀ,A_x0004_iôªlþ-Aò_x0006_6ùÔ,Aõ·l_x0011_yÀ-A¯ä_x0018_Ã´,A_x0002_òÝrèð,A_x0014_þÐ_x0019_Ü,Aþ1wl-A)è%©7/,AÿHXT¿-A_x0007_ÄØñÈò-Aö¶Ìí_x0002__x0003_D--Am_x000F_×H¦-Aìü¿|_x0007_k,A¼­_x0011__x000D_'-Ad&gt;*_x001F_SÞ,A_x0010__x0014_Ô_x0012_,-Azz½ÐÔ,AÜmñ@T]-Aïm_x000D_´¢,Aþ-P¬j,ApDºDã1-A_x0007_ãÄRü ,A_x0007__x0003_EáAf-A^_x0001_Dâ_x0008_ä,A_x0002__x0002_¼AÕ-Aå°7_x0014_A.Aa°³ÑÏ,Aj_x000D_°)úç+AÚ1/rV_x000F_-AõçÁ_x001D_®ä,AØ[jcþÒ-A­P'È,AÕ·áæÙ*-A(_x0007_ûêv¼,A0)Ú¥áî-AÑ-àh-AvwÃZÄ,Aª.´,AèI0Ay-A_x0010_mÓØw*-Aè·6Ý_x0002_[.Aù_x0015__x0001_£,A_x0002__x0003__x0002_¹¦Y,Aa×Àæ_x0007_-A_x000E_®º0{_x0003_-A åÏ;-APà`æþ,AÐ_x001A_*1!,A¶aêYt-AÆn_x0005_â_x0003_ï,A«õ_x0010_);,A._x001D__x0006__x0013_øõ,A¾0_x001A_»¢,AN_x0003_¼_x0008_±,A6_x0013__ä ,A§¹Ý:ÜÂ-AC®HÈr:-An_x0007_Ö_x0012_3À,A_x0002_íü2f,Aé¼z?m,A_x001E_|1æ,A_x0006_u	ØIB-A2ôX,Ý_x0018_-A_x0013_dá¥p-AU7!:hß,A_x000C_ÚÕR4-Aîb£Eõ,Aqþ4Ã)Q-At©D=Ï,AT?_x000E_å:_x0004_-A{þ¥Öfº,A¸X|Âÿ,Aï£ÁªÅO-A_x0001_Ã,_x0001__x0006_öG.A¬ú_x0004_`_x0005_z,AqÏã9¿Ó-A_x0003_nÃt¶Í,A&amp;Ëüðâ-A¶gUð,AÚ_x0013_¨ÝN-A×å¨4¶X-AT¤·Bý,Aþ_x0013_0r_x0016_r-A\qH?E±,AnsKDÚÞ,A"ÈË®®ö+AÂ:_x0008_Àfi-A&lt;oõ)®Ã,A²_x0011_ìgøL-A½o?_x0011_}_x0011_-AçNÙqRá-Aýø®ö_x000D_-A_x001B_ð_x0010_bJÕ,AÍR+U_x0004_Å,A_=Úl_x000D_-Aßg_x000B__x0012_ ­,A³X_x0002_Cr-A:óCüÅÏ,A¼³_x000F_NL-Aë~²,A{_x0004_*_x0005_{-A_x0010_@%Ý,Að¾=3+-AEfF[¾,Aå_x0017_M)$_x000F_-A_x0002__x0003__x000E_þ÷W_x000F_¬-AßV¾s9a-AªÉ×î9Ø-A¦g_x001A__x0005__x001C_Ñ,Añ3Ú_x000E_mº,AD]Õ`öè,A_x0019_ý_x0002_Àb,A_x0003_Í	Û_x000E_-Aì¶sWç,A»ñ-AÒLö`¯Ë,Aë|&lt;ö%`-A_x0016_Z¯L-AwNÄ´,A·èw_x0011_¯_x001D_-A*	?ðÅ-A_x0018_3k_x001E__x0007_'-Aá^G_x0007_ò,AT±@}+«,A0F|1õ¾,A²¬Ð¦ï2.AÑàA^#-ATxÙºy,A±»guq:-A_x0015_JìÑ,AóM_x001F_gÊï-AÈÐÄ´_x000C_-A_x0001__x001E_®.Wf-AÑÑe4âá,AÄª_x001A_=0-AjËÜøC,A¢nü_x0001__x0002_üØ-AÄ/øZó,A¹;èTL,A_x0012_Æ`¹7i.AÁ5«£Ø,A.ßkxy-AÓ_x001D__x0005_O]é,Af3ï\Âr-A_x001C_«Û__x000E_ã-AcA:-AüwºTÂ_x0008_-A´K_x000E__x000E_²l,A¢e6M5»-AxÙÀ_x001A__x001F_-A_x001C_P¢úP_x001B_-AÓ²	/-A¾JE±\-ADÞ-A_x0013_¯ÿ5$_x001B_-A6_x0003_áë,AáaC[ÝZ,AfCÅÃïÐ-A=´_x000B__x0019_-A_x0013_ñììÖp,Aæ0øp_x001F_h-A_x001A_ü"D1.AäðÍCÓí,Ar÷_x0016_óûf-A_x001A__x000D_(åº®,Aûþa°É-A¬×.Ñ],AÑ#O-A_x0001__x0002_z÷a_x0006_-AX&lt;Ý;A4-A_x0004_ºß_x000F_¸ -Abm¢_x001E_Ó_x0019_-A_x0016__x0017_fl.(-A@© Tö-AÑQ_x0010_Ó¥,A8×"`]Ú,AcÑHMz)-AÆ÷Ö,ç,A_x0004_"_x0005_yín-Az1_x001E_¨_x0018_u-AÍ	cXÉ-AïD]¬OÆ,A&amp;r¤_x0004_X,AêÎÇ_x000D_½-A)ÜàØZ=-A_x000C_ð}Áq#-AÏóoH_x0017_.A_x0010__x0007_ü1Îw,AüËh´_x001C_,A_x0004__x0016__x000F_lY-Aæ×1_x0019_Í-A)¯ñs,A§Ý°Aö,A_x0006_r¦_x0004_«0.AgR3 ð_x0018_-A_x001F_+d -AûËê~7®,Aò'Ð_x000F_½ë,A:³;¥·ª,AId'n_x0003__x0006_w¾,Adty1(-A_x0002_ÎÚ=s-AÄU ê´,A_x0010_ _x001F_éÒ,Aá&amp;_x001E_²­,ACA_x0012_­c_x001E_-ApOºme-Aö_x0011_&gt;5¸,AHy_x000B_,Af_x0016_â8ïÁ,A@HÌÅÀ^,Ar#e"Í-AØ_x0004__x0012_ª_x0015_-A~_x000D__x000C_NÖ,AðÙU_x001B_m¸-AdEÜ=Í,AîÊ6ì,AúÝhcôN-A,tw­¶_x0008_-A¡_x0007_TNY-A[_x001D_ S½,AoP--ñ,AX+r_x0005_Øf,A_x0016_¹P$_x0006_Õ-Aª&gt;	_x0019__x0005_-A±&lt;BÚ¸J-A_x001A_!Ùì)-A¼ìÍ_x001A_O.Aê÷¸)Å	-A_x001C__x0001_=³-A~ä7X_x0011_-A_x0001__x0002_äQÚ÷aÅ,A´Wû$,Aª±¢_x0013_|-AÞ_x000F_Ã'_x0014_e-A_x000D_æ­±Õ,At_x0007_äaôÙ,Akt£V©-Aû±_x0003_è}_x0011_-A_x001D_A[¸,AB.hÙC-Ah×®UÅ,AäèT_x000C_-A¹¸ºõ­-Aª TR_x000B_-A*b\Ãý-Að_x0004_3C²,ADr#á¾Ñ-A_x000C_­&amp;"".AâwsíO),A\áIú´H-A_x001C__x0007__x0016_ÃÜ-AäÃ@¾Ä¬-As~ÍÃ7-AX_x0008__x0008_C¢,AÏ_x0017_¹Ê-AÈýÉ_x001C_Ù-AÄ_x001F_²C_x0006_-A4Y%íé-AûV¼l_x0018_`,AZn¢Ô!7,AU±y5-A`x&amp;ð_x0003__x0005_-A-T	qU},AÃÑK_x0012_-F-A_x0016_=_x0011_xö,As_x0003_óÿæä,AÆ_x0001_NTp¡-A&gt;þË;A-A©YP!Í,Aö\½,A_x0003_CeÞ@±,AäÆ_x0007_è¼B-A_x0018_)FBï×,A¬_x0017_çYn¢,Añ¼¬ÌO-ANDãÄ=p-Aü?iÜýK,AEÕà},AÅ£_x001D_Ôfì,A²kÔ_x0019_'0-Aôò_¥-ö,AXtÝÂ_x0006_³,AÄ}t\1-A1mðBå-Aøö3_x001B_N=.A_x0015_í_x000B_¶þ_x000B_-A¤^9F,A7_x0012_åù$-AçÓ_x0002_:-A#Î6-A[À6_x0004__x0015_ì,AOh}_x0017_L-Aú¨sr.è,A_x0001__x0002_]´¸-AaN_x0011_§r-AÖ¡iû}_x0012_-AÈ§8ª*¤,AfU_x001D_¿a_x0002_-A'¦è¯,A|ô(6_x0007_Ï,A,_x0004_RÙ_x0015_¬-Avü©ký/,A:=ùÊ³,Aî_x0011_RE\ð,AþXy¢_x001A__x001A_-ABÐyV¥î-A§ÿH_x0002__x0007_ü,Aáº9_é-A5(Xº_x0010_-AZ_x0010__x0018_F],A_x000E__YÆ-A,gHL_x0015_\-Aí_x0007_£,A®_x0019_qX=Þ,AÍlÞ¤î[-A_x000E_(IÎü3-AFå¬_x000D_v.A&amp;él _x0013_Ö-A(_x000B_Iò_x0016_¿-AX_x0017__x0018_cÚe-A\Ò#Ð¸Å-A"fB`®D-AÒ_x0012_z¯[,A¬urIôX,A_x0011_HT@_x0002__x0003__x0018_À,A¸¸_x0001_5_x000F_-Af_x0015_¨z_x0016_þ-A®«¨ t,AböPïvç,Ae­1­TV-A1_x000D_q:}ç,A_x0004_sA\a'-AA_x0019_-AÎØU¿&amp;.AÑEzÙ¼,A_x000D_i3~eÐ,AZ_x001B_}_x001F_E-Aî_x0006_K±m#.A_x001B_ûÉ_x0003_ë¤,AÀ_x001A_àrÉ -AT_x0010_$_x0002_ÕÕ,A¥3_x0011_k_x0002_.AVãÜ`@-AV_x001F_ä,²`,A¶Ð½Ö-AT¦·õ_x0003_&gt;-A÷*z_x0008_ÿË-AÏY8n.-A_x000D_0®_x001E_h1,A	_x0006_$Õã¦,AÉð½Ô_x0017_-AUaMsâO-A½Ô`,A¿{\)-Ò,A_x001A_°_x001D_üÆ,AéYý|÷4-A_x0001__x0002_y_x000D_¡Ëäx,Aüõ_x0007_Ö_x0005__x0008_-A@Ùrm_x000B_b,AeÆ17P-AëcR+"¡-Aú§_x0001_ö_x0003_.AÄA½tj-Aô1¦á_.A¨W9XÀl-AÐ_x0005_µ_x0013_-_x000D_-APiYX!-AùÇa°-A:}³µ¶_x001E_.AQ_x000D__x001D_úkû,AR³&amp;Ââ,AjX®_x001A_°±,Aý5ðDê,AùªO	Y-A5'%Ç°$-AlT;_x000B_êí-A6ÂðÆµ,AæHüa4-A=¿R_x000F_æí,AÖ&amp;ð-êò,ANh#×N-A_x0012_H½¶,AFäZÙr.A]ì{Y£-A½}Ìë,A)ÚÛÞ~­-AæÐ	~ûô,Aâ+NÈ_x0003__x0007_^,A_x000D_á»h±f-A&gt;Ár_x0006_ë_x0002_-AJR¶É8-A±_x0001_¾ÇG¯-As³ÆÏÎÒ,A¨$®3',A&gt;²có_x001E_,A#ËÎ&amp;~O-A_x0007_Ù¶,A¬b]T&gt;,AÑÓLZX8,AXD5Ë¬,A²_x0005_"zq-Asxó®,AE²@â'a-AÏÛ/4C-A8ts4-A¥¡¶	_x0018_-A 3¯0öA-A4ý?S_x0014_¥-Akíê&gt;,-AjÁàß_x001C_Y,A_x0016_;i_x001E_F,AÙîßH-AK_x0003_´¹,AÁ_x000F_qæò(-A²ºèÊð,Aä"{_x0017_z­,AÜ]_x0002_µ_x0004_M-A¨³ÞE_x000D_´-A&gt;øÍ*5ö,A_x0003__x0004_3&amp;ù_x0015_Z-A^_x0018_0¼ÃË,A|3½_x0003_óÂ,AÌú!Lf,A{êß"½º-A%æo_x000C_0U-A¶a_x0007_éÞ,AqkB_x0001__.AÆ_x0002_KT_x0014_,AYC_x000E_½õ-A3!AíÄ-A¦ª3æ_x0013_-A7äO_x0012_~¥,A¢­$t-AøtÄ´Á	.Adðl£iä,A7nÜ_x000B_^,A\,ÌË,A¥+²@_x0016_,A?Áî´CÓ,AóçgV ¥,AE"_x000C_`^,AP}.Q&amp;.Ar_x0014_ÿ_x0013_HB-A+_x000E_\åÐ¼,A~x_x000E_²=,AD_x000B__x0011_Ü-g-A¼_x0007_Ý9w-AI ÒM,A±Y_x000E_;_x0005_-A/5îL-A´¯PÌ_x0006__x000B_d_x000B_-A4MAh\-AkÔÂK-A©_x001C_ÜA_-Adb¨ùo«,Ay5äJï,AU[¨ U,A5ògî_x000D_l-A:sÒÜõ-A,ÞNÎ-AQ_x000D__x0019_-A»Bã\Ðh-AÛF_x0002_ÿû¯-Ap°¸Ñ4-A(ù÷ûgì,A¾_x0007_Uº¥,AðdR_x0004_	.AÂ_x001C_¾÷½õ,A²H_x0013_9Î-A¢_x0004_-_x0002_ù,AÃâ¦BE,AíÐ1+À*-Aï:_x0003_±_x0014_-AÄã=º,A¦ÃÇ_x0014_¿Ï,A Z=¸ -A_x0019__x0001__x001B_K_x000E_-Aä_x001A_×_x0007_Ñ,A#©ÞÝ_x0005__x000E_-Av¤s	-AG¹_x000D_±û_x0008_-Aê0©_x0010_^§,A_x0001__x0002_îà8_F-A±ÆíbÝ½-A`l¨_x0002_Ï,A3D÷4º+A«~VûýØ,A	_x001F_QQÉ_x001A_-Añ	ct-A¥=Dk-A_x0018_jó6d-AK(åë-.AVU¸,-A.µ¹z_x000F_",AD]_x0010_®ï¬-A:_x0016__x0012_2_x0006_-A!Q_x0012_ê_x000E_5-AÚÜ_x0019_ø,A¡_x001E_áÚ®r,Aô²;²,A2ÊÙâ-AçÚ"Î-A® J^-A_x000E_ØË-_x0001_U-ANÛfk¨_x001E_-AäW_x0001_n©,A S"ë,A_x0005_ñÐ_x0016_.-AMöa_x001C_Ã,Aý9Ã_x0018_ -AÞ_x0016_7­-A_x000C_)Æ ¾N,AÖùÎÊm,AU_x0004_Þ_x0001__x0002_«ç,A,Ì|Sd-A_x0006_¾î_x0013_&lt;Ã,AJëµzK_x001C_-Añ·ÀÛ_x0016__x0002_-A_x0019_ï×º-A_x0017_¿_x0005_­-AA;ha-A»½¯Ð_x0011_-A°ö+6à-A|"H{Ìm,A2ü-[Bð-A_x0014_r_x0011__x0018_ñH-Aß"î_x0006_±ß,A_ÖÉ;Ã_x001E_.A2_x0011_áùÌh,A²D_x0004_Þ%,A¾d_x000D_&lt;_x0003_-A _x001C__x001D_-AÒù[C´#-A¼_x0002_I-Aôpn_x0012_-A!ý_x0011_pS-AÁé_x001F_%m-A4{õ î_x0010_-AAuBI_x0002_-A­_x000D__x000F_`*-AN_x001C_ºëqv-AN®KÞ_x0008_t-AÖXâþÏï,A_x0008_¥Ü«a-Aèºk;_x000F_±,A_x0002__x0005_ªt_x0003_dv,A&amp;©_x0003__x0001_ë±,A¨ÔÂ¦ð,AÆxð÷_x0012_±-AZ¡Ë·ef-A_x0010_vj¶E¯,AG§_x0002_ùw-AOxv_x001B_-A¤9îF½-A{³ÌpH&amp;-AV+_x0001_dÍI-A(!|v:-A: ÔÈi-A_x0013_Ò^L®_x0003_-Aì9p-A_x0014_Æ®Ý?k-AiYú](*-AR¸Z&amp;-AÏF!Àm-AîY_x001A_r1(-A_x0001_®_x0005_þq¬,A_x0006__x001C_;Y5F-A_x000F_{_x001A_)-AÐÉÞ¼m,AÓCÀK,A_x001D_KmgF,AB·yÈû_x0007_-A!àþì,A]¾ßî-A_x0013_¡_x0014_dP-ALå.~;B-A_x0004_$q%_x0003__x0004_ìÝ,AÄÏ_Ý­,AÅ"uÁY-APÀÇ»_x0008_Ê,AY§9Bå-A_x001E_Òg_x000B_Ú,AR"ËJ`-Ad_x0008_%#_x0012_¸-AR&amp;þhÿ-Af:;Lq¸,AHw_x0006_³ç-Af}³_x001F_o{,Ab_x0017__x0016_sW,AóþÐ(,A¬Êö\-A_x001C_ß@nª¡,A-¾Â	-A¤G¹Å~-A²_x0018_éR,ë-AÑ_x0010_ñÝ o-AÃGL_x000B_-AØ,$5eg-AÐ¡BØO9-A_x000D_Æ_x0013_"-AÝ_x0010_Ë¤_x001A_,A_x0003_QS=¹,ANÜ{$Ó,A,_x0001_Ê_x0005_Ñã,A=Q´_x0007_	-AKp­í§-A¼w%,þ,AÂ_x0018_(_x0002_Õó,A_x0001__x0002_@K_x0018__x001B_÷&lt;-AD_x000D_Á_x0015_f,A-FÁ_x001F_°,A¤¿û_x000E_,AIßR_x000B_-AL_x0005__x001E_@ø,AB_x0006_Í§wá,A(Iú7K,AÜ,õzE-AÏî×,AõÏ&gt;j_x0016_ý,At`	ØÎ{-Alk_x0016_w-Ë,A_x000B_Ð-WNÐ,A`c¾TÓ,A!_x0004_s#È,A|w\¾_x000B_m,AÊ#\=q'-AåÅÌëxÆ,A$_x000F_%;«_x0003_-Aº[_x0004_Và]-A¼¹Yè,AÿWÍôú³-Af_x001D_4GC,Axñ_x0019_¤-A5_x0019_7p-A_x0001_Ú±¨_x000D_-AfÕä©_x000B_,AÉ)4Úr,A&lt;q_x001A__x0003_f.A,§¸5¼-AÏ+`_x0007__x0008_}(-A ,v¾ýç,Añi_x0004_Ãn¡,A_x0006_§\ß_x001C_Ó-AÄ]·yæ,A{ª_x0002_+Fg,A_x0004_"¨bmØ,ANA0_x000E_-A_x0002_Rû5-A_x0008_c_x0012_ü¾¦,ABÊVûã,AK]_x0006_¦ª-AYô`9²û,Ab_x0008_À¡+E,AËÛöÏ_x0006_&lt;,A²pû_x0005_&gt;Y-A_x0004_%«ô{a-APíýeô],A_x0006_Õ_x0001__x0013_£n,AÜNa_x0016_/D-Ac&lt;Um-Aj_x001E_P¤w,AôM¬¹_x0003_¹,Aùt%¹M-Ap\3"`-A\àÁU©,AÛ(ÄÜ,Ar_x000E_u:,Ó,A¶ð_x0011_Õ¤,AÂX;¶£-A_x0007__x000B_9+_x0008_-AÑÓF'l:,A_x0002__x0004_ãÚÌÎZB,Ah¼_x0012_8[,Am`V_x001C__x000D_-AïY_x0006_·§Ü,A\Ò²_x001E_"-A_x001C__x0017_Ò[ú,Adª(uz-A»_x001B_Kx -AÏ _x001E_&lt;ñú,A_x001A_fí¡L-AÜ_x0019_O-AÄÜrò³".Að_x000F_I_x0001__x0006_ -Aøô×j-A_x001C_R_x001C_Ó_x001F_-AØ;¤ûáv.A#÷ Â,A_x0003_æ8#-A_x000C__x0007_õ,Ò;-AlÓsRr-AýV"ygY-AÒIXÕ{Ù,A_x0001_ß_x001C_¾_x0015_B-A+0ñ@,A&lt;ÕÑ²x`-Ai¶_x0003_Ó[$-Ap#_x0005_ ¹,A_ix+6_x0014_-A_x0007_7XØ`p-AG£ÖÂÃ%-A¾ÛÀé-A&gt;ëÜ_x0010__x0001__x0003__x001D_-AbmÒN-A_x0014_&amp;ð@m,AX%õ_x0010_N,A#Ùmý-AÝ_x0006__x0011_5:-A4#Ùðh-AR¬ë_x0016_½-A~Õ	qm-AZûé\h -ASéÐÙ_x0012_-A(D_x001A_Ü,A	åË¢ÛD-A_x000C_ÍÑÅG-AiÕø X-AÒ[ñïR-AIPßµJs-AN&lt;#_x0002_¹-AFiñmS-Aòft_x0011__x001C_-ACZsÓ4-As5ÖQ¢,Ax_x0007_$o],AXëåÝ_x0015_,AI_x0011_RdÓ,AÅ=_P`_x0004_-AOy_x0002_&gt;¯v-AhZ¦³Æ3-An³ìØ®,A_x0012__x0013_Åüi-AP¾f¼Àë,A`Q©vNÒ,A_x0001__x0002_ü`ü!¸á+AÇ_x000B_K(ù_x0017_-A87eÈô,A_x0010_ùZ«µä,A ¢@y-Axß_x0014_Q)_x0019_,A qSKc×-A´HE_x000E__x000F_ã,ANU»¢Ù-A&amp;À±Q¡,AÜ¬¿Ì-AB_x0006_HÆ,Aö*ò9*-AuÂÅÖùm-AÈØ\_x000D_L-A_x0002_je&amp;þ,Ao¶Èö,A*ç6ââ`,Aþ&lt;UCÞ,A_x0018_b_x0011_¡¡-Aòê,AX¹Òñ-A°_x0001_¥Óþµ-A6YõÚ¤Ü,A£ÜS,.Aç_x0016_U=iB-AÈ_x000D__x0017__x0008_¿Ê,Añ¤_x0001_Ìç-A1	 ÿY_x0018_-A&lt;ñØ_x001E_âY,A_x0007_X-A_x0015__x0008_ã_x0014__x0002__x0005_&gt;X.AjÁ_x0019_UÞÙ,A__x001E_¦U&amp;-A9_x0001_U_I,A{ûÀhu_x000D_-A¯Ú_x0003_$-A´1ÒG«¬,A_x001E_jE¥0ì-A¾y`H)_x0013_-AY¾7^É_x000D_-Aò7^Ä_x000D__x0004_-A_x0008_%b_x0004_-A÷k^PP»,AbÄO¯_x0011_¤-A_x0002_+Lýu.AüÞbÑ%ÿ,AÙ_x0013_âD ,Açj:ùs±-A_x0002_ò#O-ANÄnð¢,AÍ¾û°,A8ÝÇ{ÒQ-AºL_x001A_Lgf,AR5È} -A_x000C__x000D_ZÔp-A=NOöÛ-A4ñ_x0013_­"-A_x000C_¢ÌnÖ/-A¬_x0013_¬¯à,ACBÌù¯I-A¿ÿou,A&gt;_x0010_{-A_x0002__x0003_~·_x0001_g©à,AÙ°¢ãÁ,A*`¥_x0018_èR-A¤Ó6_x000F_ãA-AþØ+,_x0013_-A¤_x0014_ÅjUí,A¬£aS"+-A¸é!ª_x0011_,AcÞ_x000F_0l,AmF_x0007_ä,A9ûZâºB,AV_x000C_µ»)[-A'#Îõ,AÌg?L©,Aöøú¶},A_x001B_ûU¾@,Aò_x000C_øI³¦,A_x0015_¦X~¬¹,Aµ],s´,AÍW/|-Aÿnß1_x000F_-A_x001C_:_x0010_Pu,A_x000B_þ¶Ì¬¶,A^y_x000C_&amp;]5-A8_x001A_wfb-A8DÎå(Õ,Aà3M.Âê,A^0ûX·»-A_x0016_iïû_x0014_-A&lt;$_x0014__x0004_S²-AÇ3Ò¶f,AÜ*{¿_x0001__x0002_§_x0011_-A_x0018_sðÜ,AO_x0013_0_x0019_-A&gt;Óq_x0011__x0006_w,Am`_x001F_à_x0019_½,A¾b _x001A_f,AÁÃñ74.ALØ@0}_x001B_-A_x0011_tÊc6_x0019_-Ah6Äz;_x0004_-AN_x0007_Î,AÀsÂ_$_x0008_-AÌÖÍ­Û,Awy V¥-A_x0001_½­Iz_-A_x001A_{_x0015_S¾ô,AË6CÂ _x0011_-APçFí}J-A_x000C__x001A_½÷_x0019_-AÐvd_x001B__x0016_-AÈS_x0004_÷_x0003_-A,A~^ô-AV_x0010_c,Ab}!¯²-A°-¤_x0005_,AóEª_x0011_Î-A¯]_x001E__x000B_'_x000C_-A«(&gt;J-.A«.5_x001E__x0007_-AÞÙ[µrd-AU0-A2ÇK`¿-A_x0001__x0005__x0016_&gt;­zj,AóÈ9IÓ,AJ)ú!Ïë,A_x0012__x0010_ãé-A`¤U\Q,AdêS&amp;+¿,A&amp;wÕD,A_x0004_m®6¸î,A@¹ÎmÙ-A^Mh{ _x0004_-A}µg-AYå}td-AsglíÀ,A¦ºÎ2¡&amp;-A§¬ù­_x0008_-A,T_,A¹_x0016_Æ_x0003_¢,AZ%þ_x0004_-AD§vß_x0002_-A| ­p-ACh¬t°,AYè î«Û,A_x001A_y`_x0016_-A	&gt;©$â{,A_x0015_"îqL-AY¼ñhg,A»àÖEr,Ar±õ*_x001E_¢,A·ø4-AP]wµ=-A$_x0013_³(-A¿õ¶(_x0001__x0004_«_x0007_-A»Ê´_x0011_	-A7±ð´PÑ,A£»n´Jã,A_x000D_Z_x0002_º'_x0018_-A&gt;û÷_x001E_U-Aøü~P),AM"§zo-AÝ-§ÜQh-A`{È#M,A&amp;_x000D__x0008_V×º,Apä~ñ«,A%cLù-AOþ-vRÒ,A©_x0001_dkô-A¼bk_x0003_ì+-AK`ln_x0015_[-ADøãû%-AÞÀI`I,ANd&amp;_x0002_"-AÚ_x001F_cô_x001F_-A7©©X-A©.²hU_x0005_-A«°ZÂÙ_x0001_-A_x0015_Á ÔÚ,A_x000C_ù _x0011_²å,A_x0008_ËÁ²`D-AZ\Í]í,AêA_x0001_ôkh-Ald	_x001A__x0016_ç,AÔ_x0008__x0011_§.|-Arwëgùà,A_x0003__x0005_p°ôg,A¶þå_x0006_W-A_x001A__x0002_Gµs-Aõ_ÅO¥,Aä¡_x0011_5\9-A*áóÛ_x000E_-A¬ñ_x001F_÷ík-AûÂðzc-AKÙ;±Ã¸-A¤¥ÜG-AFÙ¸^6-Aõ_x001D_:_x0001_OÒ-AUÒ-A_x001B_þÿ ÿV-Ah_x001D__x0012_²K,Ayäl¾OÉ,A¤¿iÐ,A¯_9Ðé,AlE;ÎM-A6²åÖ,Agþ)øý#-Aeö_x000F__x0015_?Ê,A%ÏWS-AÞA!¹K_x000B_-A/5ôLR-AØ_x0015_Õ_x000E__x001A_'-A_x0014_$g²],AK:ã{Ù,A_x001C_«|ÈÌF-AÞ®`{,Aí½	_x0004__x0013_-Az¬_x0017_ _x0004__x0005_ø*-Aù$°,A½_¼Ç79-A½¢_x0011__x0014_h'-A4¤À³-AêâÑ*Ã§-A1Up«¯e,AÙ%¡g6-AlÀ_x0015_Ó­_x0007_-AÅ,æ.mx-A.0=#rÈ,A0ö_x0002_68-A}öWÿ÷ù,A_x0001_L4[_x001E_F-A³_x0007_c_x0011_Ò-Aÿ_x001D_;!·ä,AS-njÝä,A_x0013_`?Z_x000C_-A£TG_x0002_+-Aô÷k2_x000B_½-Aþ;ì¦4-A_x0006_ÓMÙV-AÍ,_x0018_*(Ú,A¢_x001E_!õ.¢-A_x0003_z,A¬Þ,Aúìhp¬,A&amp;·:û±¦,Am~_x0012__ò-A³à¼³®,AÞ_x0001_÷_x0002__x001B_¯,A_x001A_Îp÷bÖ-A_x0001__x0006_¼ó1_x000C__x0008_Q-A£}#Â,A_x0002_é÷_x000D_o,A¦ög_x0005_±-Aè_x0019__lu_x001D_,A$á&lt;	XÑ,AIAp_x0006_ÿá,AY,_x0018_5_x001A_,A_x001F_§ñb_x0013_Ë,AC¶_x0014_ªã¸-A¡¹e-÷_x0015_-A¬Lm_x000D_á-AÄDvVÔ-Aè~"?_x0004_-Aòùæ_S-AÂÕTo/ý,A(.þGý*-Auó¹àmü,Aµð_x000E_-ACWC1ØÅ-A3rlÙ»,AÁ+B³qü,A^SA1¹Z,A\_x0003_1\´,Aþq_x0002_ï^³,A_x001B_SÕÇõ_x0004_-AÒ_x0012_Êèc|-Aû_x0001_Ñ)Ç_x0004_-A+¹Ó©çí,A2_x000C_¿ç,AÓá±,gí,A&amp;ÅÆ_x0002__x0003_WA.At¼ñ_^s-A3M¥º ª,A:_x001B_è·9-AÅ!Ë»Î,AÒIÁÓî,AªëÑb©,Ad3{'{,AºÔu_x0012_D-A¸_x000B_ü£°_x0008_-A&gt;Um5F,Aáý_x0015_ò_x000E_-A´þ_x001A__,A`PúK?-AÀsø¨N_x000B_-AÑ_x0003_]¹Ê,ApçK!-APYXýª`,A4ÇUp-A­¤{u}-A_x0003__x0010_ÖÕe-A_x0011__x001B_ª&amp;µ%.Amf_x001E_U-A$_x000E_«Ïg-A¾â´p_x0001_.A.ü¨_x0017_1,A½Ð_x001A__x001D_´_x0012_,APÔr³`û,AÈ&gt;Ë_x000B_7,Acæ_x0002_K1]-AöÅ®¤-A^¨Ï÷9ç,A_x0001__x0003_æ¶t8,ATr§±Hû,AÌA.Æ-A´rÞ9ûI,A_x0011__x0018_d_x0001_­3,A6Êsþ_x0014_.ADØ)Îé,APk#éÔþ,A3òDxW'-AUr&lt;Ú-A÷_x0012__x001B_-AzÜb_x000E_½À,A!«IÝ d,Aÿ#ãd_x001A_-AÈ_x0011_°_x0003_§_x001E_.AN¯Óz_,APå/y_x0004_¾,AîU_x0004_¨nÃ,AG_x001E_Ò-A&gt;_x0018__x000E_g_x0010_-A^ê*z"_x0005_-A_x0006__x0001_f§-A¶_x0002_#Gú_x0004_-A¡á3,A¾èi{¾,AÀõ¾J÷(.A±_x001D_&lt;8Èÿ,A-Ô²üº½,AXè_æ"À,Avx¶¼v-A_x001C_³ã\®,AÊ°_x0016_d_x0001__x0002_T8-A&amp;_x001F_kÕn,Avtîç¨,AÚ6oÒ,A_x000F_¾æÛpî,A_x0012_fýØH,A7!`é»,AÁLlê,A=Îð$~Y,ADÿ~ù`-A]mL_x0019_vv,Af®_x000B_ê_x001A_,Aò:qøÙñ-AØÍA-A_x0012_ûV_x000D_®ä,A(3hb£-AYdm²äê,Aþ	'ü,A&amp;B®ùZÀ-A£L_x000B_·jh-AT+wä!-A_x000C_XeÜñ,A"ã_x0018_¿¯Ø,AWQø_x0017_-AËkT}ï_x0013_-A©80¾%_x001D_-Aªq¬ÿï,A 0LÛZ,A}ì_x0013_¶,Ñ,AÙAµ,A4Öu_x0011_±_x001B_-AôâBÒ,&gt;-A_x0008__x000B_ä%_x001E_2Âm,A#R¶ÒÖ,Aá_x0003_?È,AÕTõ¿dm-A××3h¿,ALV5µx=-A_x001A_ÉwùªM-A-jÐê)W-A°Múö+-Ay_x000C_i²ú¬-A7ô ë\%-AÈö¢8_x0002_-AÑ_x0007_´ÉÜ,A_x0010_æº=c,A`ê_x000C_J²,A&amp;:ÑÚáí,AH÷³¥,A*Ð_x0011_î*-A_ÇjxQ-A_x0017_É¢_x0006_h_-A_x0008__x0013_Y¨@à-AçÁ_x0007_,ÿ,A°¿¬·=_x0001_-Aå;}OF-Aþk{~Íø,AW_x0015_¹ýÒ-AÝ¬w6_x0004_,Ad£¾.£©-A,_x001E_"_x0003_°_x001D_-AH®é_x0004_v-A¨Í#À_x0005_,A	l?_x0002__x0003__x0005__x001A_ã,AÃ_x000F_äpa8,Aðè_x000F_mx-AOúOú²,Aç¾q®r-A?R,B_x0004_-A§@_x0008_á_x0019_,-Aå3£`P-AczÙ¦,A0G_x0004_äæ_x000E_.Aé¬_x0011_O:-A%&amp;ÞÈ_x001A_-A8_x0008_&gt;Ú¡,Ad®'Ãö$-AÝ_x0007_½|ßü,A:û_x0002_aÆ,A^{\²îT-AöcöM_x001A_-A@_x000B_ÜÙ-AÞ7ÑÇm-A:âæ×Õ,AÈ_x0001_sM5Ù,AÖ_x0001_`Tå+AÛ_x0007_IÙip-A:]úí·q-A}í_x0014_&gt;+Ê-A§¯v²Ýz-AôæG-A´&amp;Ì_x000C_ýP-A!p®±qí,A¿JÜ¨#_x001B_-AÓÿÀA5-A_x0002__x0004_¾ÂúÐ-Ay¿q9\5-AØ©_x0014_Ýb,As%Ãö,Aô¥Ë|Éþ,AÈéD_x0014_¾-A¦á9@Gd,AH¿ÿ_x0018_(-A ÃÐ_x0001_oÀ,Aùª|V06-A_x0008__x000E_ä,AE¿)úü-Azsü´J-AÓdú-),AÄÄ@Æ-Aµâ?Ð1Æ,A_x0019__x000F_A»6-AwSqÔV·,Aªä&lt;R-A_x001E_]_x001A__x001F_35-A_x000E_6eÞ_x000F_-A_x0003_¦Q°,d-ASÃ_x0003_¤¯8-A_x000C_BÆÐ.A£æxVöä,A&gt;Ô2¥Â-A*Z_x0017_+-AÀÎEYd,A_x0016_jFv}-A?8ãlR-Aô_x0010_¨3A-A´PhÔ_x0003__x0005_ý[-A%Ä=µ_x0004_]-A|{Ék-AS·_x001F_¥c,A·"_x001E_ÙÐ,A°ØZªß-AêURß,AFÄ¨Muç,A7iï'r,A^	k_x000D_ýM-AèAÛ"¾N-ABð'á_x001A_-AÌØ}v§,A`«g[I-AB³1ßT,A_x001F_ñÖí¶,Ac_x000E_îe*b,Af§H)0-AÞF±/-Aî-ºï#_x000E_-Aâ8_x0012_'h -A©Ã¿Þ+.A)úv\_x0002_8-A!0K_x0011__x0007_,AãSºÆ_x0005_-Aö}q6ö­-AÁqQ0Ä,Añîâ4A_x0001_-ABhèba_x0011_-AÎ­5&gt;_x000C_-AV£¨_x0018_¨;-A!Q¹ÄýË,A_x0004__x0007_øùë_x0013_P-A0If}¡,A_x0011__x000F_=©À,Ah-hú«,AÞ	ZÿÎ,A__x000D_fMÂ,A´*$}_x0003_0-A_x0013__x0016_NæÐ,A_x0019__x0003_Ï_x0017_Å/,A¢Éã_x001F_¨,Au=I_x0011_Ö`,Aþ&lt;³_x0019_-AË@0AïÍ,AAA_x0018_÷_x0002_Ø,A	Þc¸ûx-A_x000D_hæö_x0016_,ANôÜª¼,AÇ*Ñ®_x0003_T-A,_x0006_ÝÖ_x000B_å,A´úkn_x0008_-Aw}%cöF-A_x000C_ÆèIÝ,AN&gt;,J-AE«T_x0001_®!-AÒá;4,Ahi_x0014_WË_x000E_-A_x000C_7g _x0005_-Art%Àv-AXðÔj{-ALõí}0w-A_x0011_Ø_x000F_-AÈ_x0007_ñÂ_x0003__x000B_í_x001F_-A÷_x0001_`­*-AÚ-ø^üT-A ÌTi^ -Ab*_x0007_j¡,A_x0013_o¦v?.AB«¥R­,A¦_x001C_/øû_x0006_-Allhsù,Aúsc©.p-AÎà¡I,A_x0003_ô_x0003_]µJ-Aå_x0008_®nG,AF_x001D_f_x000F_u-AÄ1$Ôx-AÝ;_x001B__x0006__x0004_Ý-A+Ö=_x001A_×-AZáÍ`_x0002_,-A_x0005_¯¼Ãw-AØºK_x0003_ÐÅ-A9 æ	-A_óû9_x0006__x0008_-A¸Ã ¢O_x0019_-A_x0017_ÖêB-ADôUÛ_x0002_,Ae_x0001_òìÖ,Aâ`Ñ*--AFÔ6±??-A~_x0013_l(É,AFv_x0019_I_x000B_ö-A¾£¥cç-AA_x0018_°np-A_x0001__x0002_`Ç¢±L-Aîr:£ü-AE_x001C_R_x0005_U-Aée³0Ë_x000D_.AóñÛ6n-A¸½_x001D__x001C_`¢,A}q°~ã_x0014_-An`æì8ë,AØÖ¡e_x001B_.Ah°ôé-A_x001C__x0010_µ¬ -Aô]öîÃ,A¯[_x0004_ç_x0006__x000E_-A_x001D__x001E_hêªà,AXÖ_x0008_¾»,Al#îùæ,ARâº	Ô_x0011_-AùÆ_x0019_Ø¿u-AµU-ANò2¡-A_x000E_-ø	_x0008_..A`¤B/¸0-AåØè¹»i,A_x001E__x0017_­Y_x0002_t-Aä_x001F_S¥w,A¯¯zÀè(-A_x000C_Iå_x000D__x0017_z-AúnÆÞ¯è,AùgnÞ¢-AMÝÎF&lt;ß-A¢îÆ$z-AÐ!_x0002__x0004_Ì,A_x001E_à^2Xü-AáÅÅÙõ,Aã^_x001B_E|_x0003_-Aßg:öO-Aþïæ_x000B_,A'O_x0001_"J_x001E_-A³C_x0003_î.á,A1F©.Ê,A%°_x0019_Ñ_x0007_¥-Aø{µÅÞõ,AD_x000B__x0006_4­ê,Aû¼BE½,Ac_¨sXå,A_x0003_(¤¦#-ACìyì¦,A:_x0015_M²Yá,AwvÑb-_x0005_-A_x0014_+Äj,A4x_x0010_t»_x000F_-AH~àª~á,AÈÏ»,A)®_x0008_ÙÛ,Aj{_x001D_Ö,A Æ`6¤_x001D_-A_x001E_ëÇH-AdSþw-Annu,A4_x0011_m#&gt;,AK_x000D_²dcå,AHæsü¨_x0005_-AÕ_x0018__x0004_ûw-A_x0001__x0003_¯_x0002_Ê¦P-AãÛ2_x000E_ø,A 3Àö_x001D_p-A&gt;Én¨Ý®,AÜ¯UÆ³ç,A#LË®â-AWvÈLÅp-A±9ôQt-AóõÙ§_x001D__x000C_-A&amp;à_x0017_ëMÂ,Aè¶_x0015_5º-Aø±yÕ,A_x0006_y_x000F__x0001_Ù_x0013_-A×N¼Á-A5\æ3ú,A¬yEù@_x0010_-A®`Õcø!-Açc_x000C_Ì,A¥o$x_x000D_­,A,E_x000C_XO1-A³ÊGÎf,AD_x001D_4n94-AFWÇF-A_x0014_Elb,Aø_x0013_%r],A&amp;ºô_x0003_é,AÈõ_x0004_T-A;@Ø$·-AÂ°Ä[u,A]8áVE-A³Ü_x0017_¦v,AÖ[W_x0002__x0004_3c-AGÖWå_x0016__x000B_.ABÙAúøÄ,A)5é_x0015_-A£è³Ò,Al/þ`aÈ,A_x0012_ÔFg-A2Æí_x0001__x0006_.A¬µfx,ApÌJzUû,A+9êq-AØF_x0018__x0001_G-AÊêô÷G-Ax;Ç_x0011_$_x0012_-Aàþ»Î®C-Am©(Y_x0003_-A¯!pBÊ=-A*_x001D_]xpá-AØLu)V?-A}	dõQ¿-A¾_x001E_z¹[-A_x001E_fýµ¶,A@'_x0016_Ãò,A_x0012__x0005__x0002__x0019_¡-Aû²¨¾_x0013_-AÕ_x000B_M+-AzÆc_x0007_3,AZ_x000B__x0008_¢Lz-AVë	«q£,A_x000C_?óóâ,A_x001F_P3÷Þ,AÑÚÉX-A_x0001__x0003_ücPCgz-AÃ`¿_x000F_;Ï,AZ_x000F_Å"4å,A¤È¾,Ùç,A_x0013__x000D_t4l-AC96kÛ{-AJ;F_x0016_C,A_x000F_g"ê,A*¢]_x000D_QÉ,A³ZYë_x0004_Ð,AxãÞ»^é,Aâã_x0017_È_x000F_-A_x000F_}î_x0013_.A_x001C__x0001_­½]å,AÐéÌ&lt;_x0017__x0008_-A¾R_%í,A_x000E_ádàï_x000C_.A À³Ö_x0008_å,A`å_x0018_®,A_x0002_!%-A$SçZ¸-A¼ð_x0004_3K-AçóUëQ¸,At[(+ã¡,A\_x0004_ØT³G,A_x0002_ë{Ä»,A]tAmN-AÜ¡Xó+í,A_x0010_B_x000E__x0017_ú,AUÚÀÐ·o,A_x0010_¤ôþÂ-A~_x000D_NV_x0001__x0003_hÀ,Av_x001D_¹Ú½-ArQ_x0019_"¼-A®`çë2-A_x001A__x001F_cæÔ}-Akç_x000F_¥ô-A_x0012_#_x001D_'f°,AbÀþv_x0005_³,AU®Y _e-A°ÐH©,A¹?]_x0017_£¶-Aç\¼¹&amp;,A¦j_x0004_!U-A_x0002_ÙjfÔ°-ALÇ¡_x0014_Ó8-A_x0001_@¨-AÿXM÷w¬,AÉLOT3,A_x0007_$kY!-A¤ã­BAç-A¡g¹p[Í,A¥ÒÉøæ,A*hÁõ¥-AÚB_x0016_B~.A°ï_x001B_·_Ü,A_x001C_S±p_x0018_.AÙ¦__x0004_-Aæ¡ÿõ¬,Aêîê_x001C_ç-AÅú:-AòÈá@l-Ap\_x001D_È½­,A_x0002__x0004__x0001_Vÿii£-AkÏÙZå1,A°it#ø,A_x000C_sa_-A_x0003_´F_x001E_-A¡?nÁA-Aþª6ÃL-AÌ¢7_x000C_7-AV°J_x0018__x001B_:-Ak+Í«_x0015_-AÂëÄH=-APB×/-A,;xÐa-An_x0005_ü(O-ABXz&lt;j-A_x001E_DR%_x0010_Þ,AlÙâp;-AÁËßíú³,AÎ¨´¶,A_x0008_ÿ²H«,A¬5C}Ä°+AÈÅ@ÚË,A_x001C__x0005_­_x0018_ª,AÚÁü®,A&lt;®&lt; _x0016_,AzØ_x0008_.A\ÐMeYj-A=x¾³-A]g°	4n-A}_x0004_,A_x001A_±a_x0011_ÚS-AbÇö_x0002__x0003_ym-AY@©à_x001D_-A±óá*_x001E_M-AP¨oGûj-Am-éa_x0012_å,AËÿNÈã)-AÓí×®X³,AUeÚ²ªµ,A_x0017_ö_x000D_Ýö,A½	Hsã_x0001_.An.bÑ£-A¢ðø¿³¿-A$_x000C_¡ó_x0014_-AU_x0003_%_x001C_ÊB-A¦m(\-A¶ÓYµ"í,AæÂÜ´a-AÕà|ç,AÖ ±ÁN%-AÐuµß'	.AQ_x0011_o_x0018_t¿-A`ýL},_x000F_-AMÀ¯ÂP,AáÃ_x000E_%Ód,A/_x0007__x001E_ý·,Aò²ù_x0011_«-Av¤pRÄc-A²çIâ,ATÎÂ¾_x0014_0-A_x0005__x0018_¸ë	E-A°»,1¬-A£ÿô24-A	_x000B__x0018_ïFù,AÑ§q4ö,AN_x0008_Ð·.G-A_x000B_ÏúØ/:-A_x000B_Èó© -A£ýØÙ$-Aî`_x0015_éõ_x0018_,A³"êh¬Ù,A:§9_x0018_-Aã¸_x0007_¸_x001B_z,A_x000E_Åµ·_x0006_v-AÄ³ûñ6,A³¯_x000E_sød-AþU²°{T-A©ààCf,AKlÎ,Á,A_x0004_S_x0019_k»-A_x001C_Y_x0015_v_x0013_-A_x0018_¶Oåw-AºqµÍË_x0002_-AsK_x0005_gê,Añ»­Ð-A_x0019_U]£\A-AàÍ²_x0011__x0003_-AÞUÍ%_x0010_²-Avþ_x0003_RXà-A¼N_x001D_iÿ-ADÌ_x0003_Á\-AmL'zmA-A_x000F__x0001_Ù	´ä,AñN:øÜ½,Aâ ×b_x0001__x0002_ã¬-AHk¹I,A0_x0008_¼U»-A'¶"Ln5-A¾xI«gÌ-A%ËS_x001A__x000F_l-A¡sùÑ-A¾ñ-ñPî,AÑ)p¥"-AfÏõy-Az.1K:-A_x0017_¢_x0006_v,AÁøCC_x000C_ã,A¦¶ä³_x0019_ß,At_x0019_yJ°7-AdÙ¬ª_x001C_-A~ëgQÊ	-A¯_x000C_ÙßK-A«_x0003__x0011_ZÚ,AV&gt;¬y,AâÜ§´,AXq |S,A¯x£Ëõº-A_x001B_rH0¢_x0002_-A__x0008_ûðZ_x001C_-A±_x0003_·,A¯_x0004_ß_x0007_-Aøe_x001D_F_x000D_Ò-AV*Ú'õ,AÈú:_x0014_)-A_x0019_ Ô-ïò,AýA,z_x0005_-A_x0001__x0003_V¸[§ÊS-Am_x0018_ú?³f-A_x001A__x0017_È®à-AC_x0014_=_x0003_Ü_x0013_.Aä:kH_x0007_.Az9u_x0002_¥y,A5èfÁä-AúÑîð õ,A_x0016_x ¿Õ-A=ÅÇS1»-Aî	Í×Õ_x0018_-A7&amp;ß³­6-AÔ°¹@­-AJ!0æG¤-A :çÿ_x0010_Z-A_x0001_._x0019_02-A¤­n8ìß,A_x0015_ÑâTw-A'ég-AÍB©5»²,AüÌÑÌÛ,AqWS-A_x000B_X_x0001_æÞ$-AùG¾_x000C_ÿ,AÆ¯O@m¬-A\jý?¡,AÞo$_x000F_Å,AÐ_x0013_wBýÐ-AÍÏ'®Ë,A_x0005_íôÅÈR,AáSjÍV-Ay	G_x0001__x0003_b_x0011_-A£_x0007_%ñ7¸,AY½0Oµ,AûD[PÚ -A¶·.Ë,A£_x0012_+&amp;Â-A¢Aö[÷U-Aò«ÎXJ-AtE£_x000B_2i,AÄ3_x000F_Ã_x000B_n,A¼.ÒÉí,A¢oã]1¢-A£§íÍ_m,Ao_x0019_ûË¼,Az_x001F_¹¨_x001E_u,Aêæ§_x0006_&amp;.AQË@O^-Av¶Fa¹3-A_x0002_{þ_x001A_ïç,A@"_x001B_}=À-AÐ¿²_x0008__x0019_°,A _x0018_=S¤,A?¼¤è#-A*D´_x0007_å_x0007_-A¬_x0012__x000F_+L-A*Hwüyä,ASY_x0011__x0017_3-AØ~aB¿-A_x0016_ò©Þºô,At5ö_â7-AV_x001B__x0007_5_x000F_,A7ïn{ØP-A_x0001__x0004_àT_x0004__x0014_%-AJkWbß,A¶¿µ|?,A_x0014_¸_x0005_máX-A©®Eíkî,AnWÙ-Aä¡çtX_x000C_-AG9Âô?-A ºÅÇu-Aæ_x0003_OA,AlN#w±£,AðSÒX',AÄ_x0014_©_x0019_^Á,A_x0006_æÀ¿À,AÆèõ-A_x0010_úòæí,AÐÅ\-A°oeóËU,AfT_x0004_Ý(_x0002_-Añ¶_x000B_/_x0013_µ,A_x0016_ù-í{ç,AsºÎ_x001B_dþ,A:Tör_x001E_Þ,Apl	q_x001C_|-AÆ&gt;òo&gt;-A³_x001E_â\°-A$_x001C_î}4Á,A¦3¢KÒ`-AðÕ|RÐc,A{P¹Õ,A7Aë¢n-AÎPr_x0002__x0003_;6-Aô,ýUæ-A¡[úT&gt;-A0§µ_x0006_Û,AàÂs9-A¹g_x0008_Ñ&amp;-AÍ_x0008_ Â-A_x0014_'_x0017_.AæøÌÍ_x0001_þ,AjK_x000D_Hé-AÂr¹,ADÊ_º¶,AÐ:·û-Al~_x001A_ð^¦-AÔQ-T3-A_x0017_		ß_x001B_-A¸ØõJ],A`´É©X·,AL£ÔÅQ-ABÌöÜ,A+¦Í³G_x001E_-A*_x0015_rô,)-Aì&lt;þ0^-AI[(þlz.ALäÖ?ìN-AÅ¿$z¯ù,AÇñ/eB-Aã×&gt;Ù.-Aa_x0016__x0003_&lt;9-A_x0013_'½ÅèÂ-AØ*¦ävÇ-A¬ÙÒ\KÂ,A_x0002__x0005_§_x0007_Óàå´,AÎÏ÷cÍ-A_x0006_2Ò_x0012_p_x0016_-AYD¦_x0003__x0006_r,A Bû_x000E_ÂM-A_x0018__x0018_«íHh-A£9Zr|,A_x0001__x0012_||-AoV_x0015__x0007_-A9±_x0008__x0018_Ñ¨,AÚ\ÅÂ+¸,AÏq_x0001_Flî,AÆ%Û:,AFóòÏÎ_-AQ«í_x0011__x001B_-A	O×Y,Ax_x0001_ü:Mâ,A½î32tQ,AX_x0003_L2-A~¹_x0004_2¬S-A2HÔÿpF-A¬Í-A¸D_x0015__x0001_	-AÄÈîd`-AKj¿i	-AnHà~¿¥,AT¨1Ègø,A_x0010_}á{9-Aò_x000F_q{¨,A8_x000B_dvô,Aü_x0019_Ì_x001E_H4-A&lt;Ê9_x0003__x0004__x001C_-AH¨­Rì6-AÈ_x0016_ùÿÂ,A´H!v.A(h_x0002_-A½#ÂzÅ-AõýßH-A¼_x000F_Ñ,AÞÐ_x001A_KZ,A?àÕ&gt;Û,AE8~Ã ;-AkpÍ2p-Av¢Þ&gt;\-A±ª°çk_x001D_-A¿i;_x0018_&amp;ï,AÑ_x0001__x000E_ÑMR.A_x0011_ç_x0001_ýæÄ,A¤_°V_x0015_-A&lt;XÒò0s-A_x001A_F_x001F_Äül-Ay&gt;+í&gt;È,A4&gt;ãî°¹,A¼Ù#+_x0001_-AêF_x000F_nz,AåRÆÝöi-AVnûó¤_x0019_-A`¶_x001B_D4,AT§J!¤w-AÍ3Mø_x0011_-Aòíæ°|¯,A*ÎcÅ_x000C_-AwîÖqc-A_x0001__x0003_àY©BÞ-As J¼ !-A|ÙL_x0002_L(-AoÕ½¿_x001F_V-ArúWs3-A'&amp;9·¿,A&gt;öiñÕ_x001E_-A¿¢*ÆÝé,AdÃäð9,AôM_x0003_è,AÆ£M_x0019_cï,AkëùÆÓ,Al_x0008_ñgMù,A¢fí®En-A¨Ãjð_x0015_þ,ADn3zäB-A_x0017_1HÍàN-AÖ_x0016_Ûf3Q-Aé_x0003_4Ï-AÒÉø_x0004_±÷,AïÔÿï°,A9Ðð-Ûu-A_x0006_è©¿ -A)÷'0Ã;-AäÚªêR_x0003_-A×Ý_x0014_È-ATo_x0011_õ`,Aø'W_x0011_³_-A«±ØÁPc-ATixBa-A­b,-Ao}æ°_x0001__x0002_Â,Aÿ_x001F_þê}&gt;-AÿçzÈÎ,AÆN¡,AÓa¥_x0010_	,A¥_x0016_$-_x000B_.A_x001C__x0015_aÁ1´,A´*mHf-A)ú_x0002_søß,AZ%_x0008_(-A_x000D_¡,õ&lt;9-AJô©v¶,A¹¤?1?°,Aú'{-Aÿ×\!áÚ-A{.ÏJ_x001A_-A_x001C_×~+q	-A&lt;¼ö5_x000C_-AÒ'Ý±_ß,AÀ¾#Â,I-A_x000C_Ð´¾»,AÇa¦Ôh,A2ê&amp;	bG,Aò&gt;cÞ_x0007_Þ,Aÿ_x0013_«³¹&gt;-Aä«ãÄL,AÂ!4ø-AÔ_x0008_ê_x0001_.A¾'_x0013__x0001__x0008_-A~dò´-AÔ^ý9ój-A_x000E_kçLè,A_x0003__x0006_ÌÑÈó:X,A_x0001_tÒ²,Aäµu½ê¥,A,Ô_x001C_Ò×,A¿2®_x001D_-A_x0004_W×õ(.AÜbò_x0018_L_x0008_-A4_x0002_¹]j,Ap}O}Ù-AbkBuw .A"'fbV-A_x0011_ä9}ÊS-AD8_x0017_Å _x000E_-AÀYÕÕ#}-AÉÄýZkh-Aö±i_x000D_s¯,A«¤v=È®,AQ.üÜÞé,A²ÙuÝn_x0007_-AYôåBç,AMëEÖ,AM²_x0004_0,AÃþ9_5-A¼q_x0004_R3u-A:}ûv8-Ap_x0014__x0003_WÖ,A2w0ñ,Acª_x0004_ ,Ay_x0010_¹}Y-AÚ_²§,A&amp;%_x0005_¢ï,AèQ~Ê_x0002__x0003_ì¤,A+J³-®á,Aò¸ó¾,AÀ_x0010_ZÕ=-A_x0003__x0013_Û°Ç,A±uù£g-A]¾j°²-AÄ¹Ò¶'H-A-ò?Å-A&amp;üHùtæ,Aé9¥î,A¿KÎ7M-AIBJ3-AÇ&lt;&gt;º_x0010_-A]|_x0017_amà+A²_x0003_ø'û+Aéu_x0006_,ôq-Aâ_x0019_¿Ì-Ah&lt;é:þ,A_x0018_Ð÷æ£¢-A&gt; rYB9-A£Æ_x0012_â'¨,AÜàÁN´²,A_x0008_3êbÿ,A_x0001_/58$T-Aò_x0013_Aî,A¦1Ì´ñY-AF'_x001A_XÑ,AìïBx¾-A_x001A_ _íQ¢,AIW&amp;_x000D_1l-A¸_x000C_.ê_x0011__x0014_-A_x0002__x0003_ì¯E¨vG-Ay_x0008__x0004_Úz-An_x0014_ÿ*f-A'á_x000B_GY-A8_x0007_¬_x0011_7,AÈC_x0016_e-AËù_x0007_õn-A\@ÍÞ,A&gt;_x001B__x000F_4v-A§úv8«_x0003_-A{Á¦ÿl¼-AHnW	Êþ,Awx®Ù_x0002_Ä-Aï_x0001_ão«,A¶õ9zOm-A_x0007_6_x0007_GX-A_x000E_q[Ûëð,Aê"}_x0002_Ñ_x000B_-A_x0002_äÙ,Aâ´.ÈÔé,AÁ_x0015_¢É, -A·RÇ¬·n-AÞXbÈY,Aü_x0017_2	@-AÁ¶jx-AWáùz-A_x0013_¶Tà¼4-A"s%54-A«¶¹v9_x0008_-Ad¢ô.-A¨_x0002__x0006_fô,A¨_x0003_eT_x0001__x0005_Ï_-A_x0007__x0002_ª¨§-A_x000C_8úZ,AepÂÀY_x0014_.AØ_x001C_×»,ARc¾Ð_x0007_æ,A&amp;_x001D_Ý¯Y-A_x0019_©&amp;ñj-A°Ãd½Ä'-A_x0002__x0006__x0006_Bm;-A'¾iäS÷,A9LÏÙO,Ap·_x001A__x001C__x0016_,AwQ&lt;ñ_x0007_&amp;-Aôn_x0001_IÁ,A«÷g,A_x001E_{³_x0011_5.A_x000C_}_x0003_t_x001E_.A60õÊä0-AïO­R_x001A_Ó,A^]lÜÔ+A´\¬!..A$êêªà,A¢_x0007_ -A_x0004_`ö,A/P_x0006_-§_x0018_-A¶_x000E_^_x001B__x000D_±,A_x001E_íÍGÂ_x0005_-A'_x0011_¶;_x000B_.Aøê`¤,AÎ&lt; _x000E_N_x0017_-AòF),_x001F_}-A_x0001__x0002_)_x0017_¶0°-A_x001C_Ë&gt;Ó%_x0005_-A_x0014_;_x0013__x001A_&amp;7-A*&gt;qÑ@-A£ÒXÅ,AÈpù_x0010_,AJ¹)Ó_x000E_-A°ZG¤g,Aù_x0004_Ö_x0004_o,AÀ`éªÁ,AåU&gt;¦Æ,AHÁüI²-A9ÃÁqÖU.A#ÍâëS,A+_7y£-Aæ_x001C_*KÈ,Aj,¯Ó¥é,A6ÕBØ-Aý8ák"á,Aæ_x0013_søØL-Aª7czEú,Ath_x0016_1gð,Aô¹wâ$'-Aø¹¼Q_x0017_º-A'Ü5_x0003_-A_x0015_Ø#[L,A_x0002_TáëU-A_x0002_é{°G0-A)aÛ?aå,Ais¨¿_x0003_j-Aü|:|S-A¡Mh_x0001__x0002_Á-A;cN_x000D_ ,AÅhÌM¤î,AsjFga-A_x0015_ñ_x0017_U_x0019_-AÈ_x000D_{x,A_x0008_ìNß_x0015_/,AÜ¼¼_x0003_v	,A;4Üh¬¡,A_x0016_f2³,AYß+_x0019__x000B_r,AA¢_x0017_ð{-A_x0010_* ôx-A}½J~-AkÁÄ_x000B_~,-A"¥§Û»L-A_x0007_¶ºf&gt;J-A	ñv`h_x001A_-Aäa4R¸_x001D_-A]_x001B_ÆÞ&amp;_x001A_-Aw¨«%Ð¼,Aì5 ý\-A± ebé,A^_x000F_Õ40-A¯V_ý$-ASXM8},A´\3ë{G-Að0_x000E_._x001D_ô,Avv)EA-AÐ{íN[-A/ 3ÑA?,AfGÿqÙ¤,A_x0001__x0005_bÔ6*_x0003__x001D_-A}MÁÆÔ¼-Aú"_x0004_,A¦ZÜÒ÷$.Aü»m3Øz-A_x0002_ÈßâX½-A	}]©û,AnWØ:£,A¤_x001A__x0002_6ÿ#,A_x001A__x0006_x	¶,AÃX"vÉ,A¨_x000D_æ$I-A_x0003__x0019_ìî+-A½H¥é¬Ã,AòÂT]-AHêCí%3,A"\Ç;ø,AÎÕ°ÓûÐ-ATÛV©ûh-A*&amp;_x0015_à-A_x0001_îCa,AÓ¶wÛÓ,A_x0008_¤}Ë/­-Aú/õp_x0008_-A"Òsl_x0005_ù,A£*úÍ%-AvçT"_x0002_§,A_x0018_ÁF'¾®,A_x001F_9_x0016_Ê,A~e#zK-A_x001C_±A£ç,AgèÞ_x0003__x0005_ü,Ajò_x0002_ùðÃ,AÄôs_x0003_þ,A6üüÉ^-A_x0008_î~Ý&amp;-Aò@_x0019_u`~-Aï_x001B_ÈÔ(Å-A&lt;_x000D_¸_x001F_-AF2:º	.AÊH%¹Ý,AÌo_x001B_ÕÖ,AÉ£óG`_x0005_-AU$ç£_x0001_-A¿ Ê¨Ù-A"r_x0018_ù-A »ª?|à,ABûÜ_x001B_)*-A«[Í:Y»-A9Ö¸÷]À,Aè_x0001__x0008_¿.(-ATñ­Â=-A¾µj|K¼,A°&lt;°õ,Aî_x001F_Ë|­_x0004_-A 7Èq¾_x0015_,AÆ_x0006_ß-AF	(¿F-AJøÎëÀ-AçÙêöd?-Agf\Ò,A_x000B_ÃÈX-Aò¢âl¥Ø-A_x0006__x0007_ñ{²Î-AÏoê;O,A8K| ~-Aô/2¬mß,Af3­7èZ-AàE¡d`-Aq;_x0002_°T-A'¶'h«§,A_x0003_úè@ók-AÜFk²,A±mµ_x000B_ê_x0016_-AÙâIä_x000E_-A_x0001_Êª_x000B_D,A¶Ð?ä^-A_x0012_p[26_x0011_-AãÂ(CÃ_x0003_.AÎqúÚ$&gt;-A_x001C_Þ´úm´-A_x0002_¿_x0002_&gt;­·-A*»}Tpã,AµL«ïH_x0004_-Aø¶N|_x0012_-A_x000C_/º_x0018_|,AÚ_x0008_-D1ª,A¼¸äÛÌ-Aô_x001A_¾á_x0018_-A`Ð£_x0004_-A¤_x0012_àeÅh-Aj_x0004_s0Ã¼,A'%4_x0005_o9-AN&lt;_x001D_G§,AÖÐuU_x0001__x0006_2~-AGªÇWø4-AÇ6_x0004_M -AØÛ¯¤ÄÉ-Aê5{6-A£°_x0010_á6ü,AI_x001E_«i_x001B_¿,AÄó»Å -A¬_x001D_¿1_x0002_-AE&lt;°½þß,A_x001F_Ñ6-AõR®ÀXh-Aé_x0008_èYs,Aê_x0017__x0005_Þ­,A¢=è_x000B__x000F_ò-A =Ü³l,ANª_x001B__x0014_È,A¢{³Ö_x0008_-AìßtÐ_x001A_È-A¼º _x001D_¸«,A_lgéë%-AÁïúå_x0018_V,Aðol_x000E_q-Abq¹9-AÎA_x0006__x0016_I-A_x0007_&amp;P&amp;¾,AS±ÿÒ_x0003_R-A*%Fô_x001C_-Ad«¶_x0018__x0005_-AóÃÀù_x000B_¦,A_x0012_ý¦R,_x0005_-A_x0001_"m~_x000C_-A</t>
  </si>
  <si>
    <t>529a8bcfedb36b129de7602998df1494_x0001__x0005_«ï¦Q$,A @Ð¤-A®ã£Y,AM_x0003_ãèä ,AÉÓ_x001D_mz-A2ÿm¦,AÍ½ðÞmÓ,Aóæ¢v_x000F_-A_x0018_Ï-ä%Ø-A8î}ÓÔm,Aº¡úÇ Ì,AìÖ¡NÃ-AU8ºÿ_x0018_-AÜL#_x0005_-A¤ÍRÛÎj,A/T2_x001E_r;-AC¦D®C-AÍ_x0018_HñÆ4,A_x0002_À«_x0006_à-A6P5\4-Aî+R²A'-AkûU¥-A_x0006_qçï-A'ß-_x000F_Vc,A6U·ªÎ,AqD\_x0006_-A*ÈÝ¦ÒÄ-Aò_x0004_²Â-AèÎ S_x0018_e-AæklYÆ,AJ_x000E_µ@z,A_x000E_tãG_x0002__x0003_w&amp;-A)á±_x0002_-A¶Ý¶ë§-AÞîãA&gt;,-AõÃ%¨=æ+ADR@,AhAé¨_x0002_Ú-AdÙu_x001D_eÅ,Aþýç÷Ó,Aèáé_x000F__x0011_-Añ0l&amp;ãm-A_x0016__x0015_LBb&gt;-AúÒ=üé_x0018_-AdIÑ~,Avbî/_x0005__x0002_-A®{GH[ë,A|$ÉI-A_x0005_ºv&lt;ö/-A_x001E_°øO_x001C_,AQÏ_x000E_¥_x001B_-AÎ_x0001_ÇÆ_x0005__x000F_-A@_x001F_]|_x001E_-AW(aÅL_x0006_-A_x0003_jbLô-A¯¥\þ,A¿¸ír(-AÒ°_x001C_,AÅïÜ_x0012_¯-AP³.9 Ï-A9_x0010__x0003_/âÑ,AñÄbõ_x0013_-AJ:ä_x0015_è-A_x0001__x0003_QðlÜ¡_x001F_-A½ÎÐØx-A,n_x0010_øÐ,A+#Ú_x0005__x0014_Ò,AúöCÙ_x001F_Ó,A.¨Ì«,A_x0010_Âa«k¸-AS.%r_x0010_.AVe¢f_x0002_Á,A´´Ð_x0018_-A«hÞ%{-A6àä_x0001_-At×pÜÖ,AäI_x0007_-AÂ%3&gt;¾,AÌÒ_x000C_·b-AçÝi@_x0005_,Aï	ÔX-A^Ø_x0012_åEÁ-Ap¼`{³d-ARÉ`g%-AÑ_x0003_0ÖüÊ-AºÚ2tbm-Aºì$aæ¾,A_x000E_/üdV-A_x0008_ö_x0013_Þx¾,AÄ÷y@Ó_x0003_.A_x0005_Ê9w_x0016_.AÀh0~-A²lèK-A^_x0003_¹´,A_x001A_ÝùX_x0003__x000D_Ñc-A¹Ig[Ã¼,AS»Ù_x001A_¼q,A£Þõþ_x0007_-Ag} ?,AÊúF_x0001_@V,A§w*¡ËV-AÈú_x0002_Dï&amp;-A_x0003_B_x000B_D-A_x001A_f_x001D_R_x000C_,-A_x001B__x0019_Y_x000D_¤e-AÂª_x0018_F_x0008_,AA7F&amp;9à,AcZ_x0002__x0004_[-A¶Ì_x000E_Ý,AC_x0013_¤õC¾,A_x0014_ÿ`Ú@*-AêßìUÿÇ-Ab_x000D_C_x0017_b-Aê¨F)H,AItiîò&lt;-A}rÀ	p_x0006_-A¶_x001B_ù'~,A_x000C_u	Ç,Ai_x0005_&gt;È°B,Aø¼,èë@-A.2¾_x0002__x000B_Z-AÌ¾ßì;_x000D_-A_x001E_^x}c,Aæc8¹Ê,AÁ}ÒÌÜ,A4_x001A_,2_x001D_--A_x0005__x000B_ õÖ?â_x0004_-A@Ü3¼_x0004_h.AÞñE,Aô_x0003__x001C_=-AüËø#bF-Aè_x0004_'³_x000C_Ã,AÍ[ÃÅ,Aü4ï×õ,A_x0014_\r_x0018_¿&lt;-AËÍo,é+AP,Õ,ABÿ«_x0011_ÉÇ+A­õõðh,A_x001E__x0001_F%Ò,A6iv_x0005_-Aù_x0001_L{-A¸)_x001E_±B|-A_x0008__x000E_³_x000E_EË,AW§_x0006_B_x0006_.A_x001C_×Ù_x0005_èe,A¤|·:_x0002_©,A+ß_x000E_G_x0004_-A":u6ð,A_x000C_?_x0001_|æñ,A·"¶h_x001B_.AÜú­I--A_x001E_	ÙWF,A~_x000E_¸_x0007_-AL`ú,A|&gt;Çâb-AõÆÃÐçà,A8×¸_x0002__x0004_(Ç,A36¯ÌÜ,A|åRÍÜ,A®¤³_x000E_î-AU¢G,A_x0011_³º-Ó_x0013_-AH55­D-AOÑ_x001A__x0006_z,AÖËçÙÝ,AÈ&lt;­þ-A_x0007_ô_x000D__x000B_¡-AÈ9iÕ¼Ô,AÚ"1ÀL-A+RYÐ®æ,Av¿7_x001D_ ,AÏWq1ep,A ÿÁhÊH-AÎ_x000C_Ôá©,A 73*W-A_x0018_XóH8É,A5£aOB-AkÑ°ßä,Aà_x000E__x0004_VÂÎ-A_x0005_NY_x001D_'-AÕ¡_x0007_¡&gt;_x0003_-A4Ôi#]-AÐ_x0015_je--AÒþÝ_x0018_Öå+A^";E¡Æ-A_x0008_Í_x000D_&lt;_x0004_-A_x001F_$2S_x0001_ã,AÆ­'ên.A_x0001__x0002_`ä3_x0008_7_x0004_-AßÁdS\Y,AñrìK-A²yñ¦Ï4-AîI_x000E_ÏpE-A:×_x0013_§,A¤RÜ»A-Ad(,A_x0003_m5_x0011_à#-AºÄ_x0016_Ø_x0011_7-A_x0019_¢áQa?-A¼êª4ï-Aø;z¸`.AûÌÎ_x0013_Á¯-AÄ^rJ-A&lt;_x0010__x0014_º{ô.AòÆ`_x001A_§-AmèN¬_x001A_;.AJúÕBçL.Av/¼ø_x001E_.Aûqüy).AÛ&lt;+{f.AjL«)_x0003_.A_x001E__x0005_Õ®k.A(ðb_x0008_ì-A·j³å½-AD-êQÿ--A_x0004_Ãíi¹¨-AYñd&lt;.A¨2cZ!ï-Aÿb²"*×,A1í¸¢_x0001__x0003__x0018_-A~_x0016_é_x0012_.A{KV£Ù-.A_x0003_ùE_x000B_8;.AÏ7çqõ_x000E_/A_x0018_ ®&lt;_x0013__x0007_-ADèQy.A[,^½.-AÑ_x0019_]Z-A_x0011_fÊ²P8.A_x0007_x+]¦-Aö¢ÂÉ,Aßâz¸/_x000C_.Al_x0003_áÚÞ-AW­08R-Am_x000B__x000B__x000C_2â-AÜ_x0014_k³X_x0018_-ALRs·ñ-AAñÈfw.A{%G-AÔ"a.A#£O ÷×-AOÆÁ_x000C_Ó-A@-MD.AÒ3®Ë.AÀ(L_x0004_½-A¬Q0ÿ¡.AX$Ú¿Ã-A¼ÄåFG.Aú_x0002__x0001_Ñ_x0001_5.A_x001A__x0005_áãOf.A_x0015__x0015_«øF.A89ÂÿvþJ_x0011_.Aöôðù¶Á-A_x000C_ÈÇP.AÒÄ»=´_x0004_.A_x0001_988_x0002_988_x0003_988_x0004_988_x0005_988_x0006_988_x0007_988_x0008_988	9889988_x000B_988_x000C_988_x000D_988_x000E_988_x000F_988_x0010_988_x0011_988_x0012_988_x0013_988_x0014_988_x0015_988_x0016_988_x0017_988_x0018_988_x0019_988_x001A_988_x001B_988_x001C_988_x001D_988_x001E_988_x001F_988 988!988"988#988$988%988&amp;988'988(988)988*988+988,988-988.988/98809881988298839884988598869887988_x0001__x0002_8_x0002__x0001__x0001_9_x0002__x0001__x0001_:_x0002__x0001__x0001_;_x0002__x0001__x0001_&lt;_x0002__x0001__x0001_=_x0002__x0001__x0001_&gt;_x0002__x0001__x0001_?_x0002__x0001__x0001_@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W_x0002__x0001__x0001_X_x0002__x0001__x0001_Y_x0002__x0001__x0001_Z_x0002__x0001__x0001_[_x0002__x0001__x0001_\_x0002__x0001__x0001_]_x0002__x0001__x0001_^_x0002__x0001__x0001___x0002__x0001__x0001_`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s_x0002__x0001__x0001_ýÿÿÿt_x0002__x0001__x0001_u_x0002__x0001__x0001_v_x0002__x0001__x0001__x0001__x0003_w_x0003__x0001__x0001_x_x0003__x0001__x0001_y_x0003__x0001__x0001_z_x0003__x0001__x0001_{_x0003__x0001__x0001_|_x0003__x0001__x0001_}_x0003__x0001__x0001_~_x0003__x0001__x0001__x0003__x0001__x0001__x0003__x0001__x0001_ Q_x0003__x0015_vB-A²¡_x0001_¿_x0015_-Aä_x0004_³&amp;».A*µg_x0018_æç.AÄî5~ð-AÕ_x0005_9ÿºÈ-AÖl@Øù_x001F_.A2øÉÿå-AB_x0001_[BhÄ-Aûu¤+2-AÃØi_x0006_P-Aõ_x001D_¼$_x001B_&gt;.A5Äí_x0012_{û-As}6;Õt.Ar_x000E_ìn-ATØ&lt;¨_x0002_.Av	¥_x000C_·-A_x001B_ú_h.AR]®-A¦Ìÿ_x0015_-AõÒ_x000F_µlx-AÖ_x000F_ù_x0002_¡-AÛ¹n&amp;-AIÐÞp-AÎnm¬Wº-AÝ_x0017_b_x001B_C-Aþ_x0013_é^_x0002__x0003_-AÖ  VFÔ-A_x000D_¦±B-Aoü®p_x000F_-AFn?}ºô,AJ½n31ê-A"R_x001B_ô/M.A?é[4lö-A²_x0001__x0008_$K.AN¯À³.A:8÷¬¤-A_x0018_m"âô-A_x0014__x000D__x000C_:L.An_x0016_âTÖ-AßÍR_x0017_--AÆ=kí¬_x001D_.ATCraø-A2åæ_x0013_£f-AiÆ×Uµã-AE¾¥_x0004__x0015_^-AvÈcÉ«_x000C_/AëÇ_x0006_j2ê,A¾7ÇÈ¬-AÊf_x000F_ãPÇ.AZûûW?ð,AeÕ_x001F_O_x0019_.A´k_x001A__x0019_âÆ-An}¥¨O.AP%c¦Õ-AC¸I½-A½Á_x0004_&gt;_x0010_.AAù^-A_x0002__x0003_0ÝÈ[µ-AàÉ_x0001_	ºµ-A¸»ú-_x0004_.A Ãy¯Pú-AçÅ¼Z-AÕ_x000F_^úØ-AíCG/(õ.A^£?.ADM¦ÿw-A_x0014_¯L_x0005_½-A¸èÅ4Æ¼-Ahx­é¶.Aä_x0010_Þ	û-AÎ\j.A Ýò4&lt;-Aàxþ¼h-A_x000F_ùïP-Ah)X)y-AÕ&gt;cê¤Ì.A°Ù2ò5.As	²°#T-AÑºùñ,AJ2Ü¢}b-A_x0005_ÖºÛ_x0016_¨-A_x001F_»$Æ-A_x0004_/_x001E_ï,AR®U0.Al_x0016__x000F_×_x0001_%.A_x000E_nwö,AW5ånñ=-AOû#Bt-A~2_x0001__x0002__x0002_ñ-Ah,ùw-AMÿ_x0002_m_x0003_.A$Øîe|-Aáô½ñrä-A%ô~ÌÁ8.A,ÔÍ½±-A_x0012_lÏM}$-AØ*Ä#Äg-A]°³{K_x0019_-Aàëèq-AåYÉ¬_x0006_-A¨àãðþ-A,M_x0019_¥5á-Añc L6Ð-Aþ]¹àw.A¢a_x0007_HÖN-A6°(¢Ò{-A_x001B_^u8/A*¥@Þá@.A_x000E_òãâ-AÛ¡sEüJ-A_x0011__x0015_+'F.Aæ4¶k#!.A`r!_x0011_M»-AîX.mî-AÆG4_x0006_b-A´pG_x0006_Õ2.A%lö9Ä-A_x0014_LËòç.AÆÿ¢'qÐ-A	ÝÆ&amp;ä-A_x0003__x0005_Á_x0012_9M³-A_x0005_Ô_x0005_°§$.A%bÈ;°-A·ýÀ-A¶_x0007_Çt)©-A¦»Þ_x0004__x001F_-A|çQ_x0003_4-AñÔÑ_x0013_.AV¿êU¿H.A&lt;_x0005_l_x0016_Ù-AvGgPL.Aa¿XÔÛ-A)³_x001A_ðØZ.AùO_x0002_£ì.AâÓÌ·oÕ-A°=Àø.AÑÎ¢Ë.AIÔÂ_x0001__x0017_æ-A,_x000F__x000C_]_x000D_.AÒ{ÌbRR-A}u{+.AöºÒq_x000B_.A!_x001E_Oè&gt;ä-A»@þv_x0007_-A:\\¸-AD*$R-A«²_x001B_mY_x0007_-Ar]dÎ_x0014_Á-Aö¾OP¼Ë-AP}Ý_x0006_'-Aì_x0008_Ñ×Bh.Ayû_x0002__x0004_D-AR©N_ø½-A_x0015_B8FÔ-A r_x001F_Ò·,AË_x0004_ÁËÕ-AæÓ_x001D_"&gt;_x0018_.A\_rDÍ`-A$_x001F_ÄÃ&lt;-A_x0003_u¾ÿ¦ó-A_x0002_ÝûSI-ACg¨¯^À-Ar@nk\-A&amp;ÌJ.A){Òr_x001C_.A®ó[}D-Ah1KúG-A_x0015_C8}'3.A_x0014__x0015_ø.A®¡ÌQ-Aë«zÍ.A3¾¨u(¿.AP_x0001_°¤°-Aå-_[_x001D_j.AÅµÈ_x0008_q-A_x0002_¸Öäã¢-A³«_x0019_á-AÉ_x001C_Î`-Aiýp©_x0012_Ä-AG__x0006_&amp;×Æ-A¼å&gt;ÔVb.A,´Æ+þ-A³ïè/i.A_x0002__x0003_á!$zLG.Aîji/-Af_x0019_ Í_x0004_7.AºIµ6¨ú-AÄÝ×E_x001A_E-A,°t_x0011_ÿ`-AÚ²+_x0018_q-A¹|x(	!-AÈ @xá_x001D_-AôbÉån.Aô»·ã,AHÈ _x0007_?(.A_x0001_/v°9&gt;.AÖ5\Í'ê-Aò¿Õ_x001C_ë¼.Aü+2¹f¡-Ah_x001D_á{[Á-A¾{Å¯­_x0013_-AµôË_x001E_T·-AWÀì_x0005_ñÕ-A&lt;+K8¢".A`zû,_x0003_b-A°¼_x001A_0"_x001B_-AðF_x001D_Ð_x0012_¼-A«¢~t-Aw^XC.A5¨Óã-Aâ _x001B_?Eq-AQ¨F¿æ¢-A^ñ&lt;½åj.AþÝì!çW.Aü¨µ_x0001__x0003_c-A_x0019_¯»6 -A_x0005_h¤a¿_x0017_.Aï_x0012_`Í-Aç_x000F_úí_x0010_.A_x0002_CÕ_x0010_¦-AþpÁÜØt-A_x0019_µ©ûZ.A_x0005_hd_x0006_-5.AÉ¶Qt-Aþ¦_x001D_w_x000D_Å-AæùQ×ý_x0001_-Aq_x0010_¹_x001F_.Am_x000C__¹-AD:ycý¨-AÆW_x001F_8rÁ-Aµo{ªøå-A¤B!mÒI.Aº_x0008_Là:.A_x001E_ÆNO5-AÆ/&amp;_x0003_N¥-AVÄ4ÿù-Af8)[¯-AªhHØ¨-AèI&gt;Â¹-A8éÀç#¨-ABgÖañá-Aö_x000B_h_x0006_-Aiú_x0019_¬L8.Açà¬%;á-AË_x0014_&gt;ä¼Å.AÿüÅv_x0013_O-A_x0002__x0003_ë_x001C_xr_x0019_.AÒ;ª_x000F_c&gt;.A&amp;«òz-A_x0008_[&gt;_x000B_Ac.A_x001E_Z$_x0002_læ,AFÀ¥HX/A±_x0010_ífº-AðáWgõ.A_x001B_àÎ-A¾8Ã6«-AÐrÜpo»-A$½¹x-Aàå/§àô-AEFÕ-AÆþ_x001C_©¸ý-A¬³½v_x0010_.A8	×Ém-AtóçÏ-AD_x0013_YS!.A$µÛlz-Aü|üÜÉ.A8@¾Øý-AvÃf_x0016_Ù-Aünb4Èp.A_x0013__x001A_Ü£_x000C__x0010_.AÞ·ý_x0001_]\.AP4Ò´.A&lt;³,º-AGÑÜÕ6À.A·3? Ï-A&amp;_x0019_c°ù_x0004_.AI@­5_x0002__x0003_Ì¨-A_x001A__x0017_ji_x0016_.A¶q@;W.AÎ]_x001D_ï_x001A__x001D_.A^_x001D_DÇ÷µ-AÔ&gt;_x0015_?h -A4_x001C_êß-A_x000F_&gt;»F¯ý,AQ_x0017_d1.A# _x0011_´VÉ.Ajz_x001B_Ö¼.AÎ¥_x0005_FUj.A*Ã_x001F_Â&lt;G.Am1_x001F_ÓQk.AÑÆ_x001C_ÆÏÉ-AvW¿â-Aá96.A *½H.AMO´¨ý-AâXin_x0014_t.A£Ç¢1¤.AGå&gt;ùE-Añ@¹Ög.A_x0019_Fß,Aç_x0001__x001B_%ñ#.A_x0003_bj1_x0014_.A_x0013__x0007_»Zc-A±yÐ-AB¬_x0014_â-A'wÙ(r-AÿTºEÌ-A2&lt;C*_x000C_.A_x0001__x0004_Ø_x0002_7!.A_|n-A¨+=³.AÞ7ÌõÝ-AÔ_x0015_}_x0019_Ú-A2_x0002__x001E__x001E__x0012_.A;îyrà.AÞC&amp;ÍW.ABZUT`ø-AZT»0¨}-AfÝ5¿-A½°o_x001D_q.A©Ì].A_x0004_u$ïÂà-AZVr_x0004_5-A_x001E_ja_x0001_Ùd.AÈõ_x0015_^p-Ap ±öz²-Aî&lt;ÃS&lt;.Aj_x0017_k¯¤F-AFÈna«Þ-A²ÿë×-A°Ã0&gt;òú-A8 ø±=}-Aàtí_x0003_-A_x0019_ûëPN.Aì^Ú.AÎ_x0001_0*-A_x0004_[6u.A~ÝLû_x001C_.A¼kþÏ-AÄ_x0019_lj_x0002__x0003_].A"çQfò-A_x001A_oào :-AÈÈMÆäH.A0&gt;}¡º-A è8_x0012_ÿ".Aæª¨Í--AëS._x000E_DÓ.AÅXJ&lt;©;.AwJM1Up.AÞ4!v_x0017_.AOYzÚw.A¨ßÞ«t/.A$2CèÊ¥.A[râÀ.A_x0001_[_x0007_ÜÁÉ.A¾sÖAM-AºÀ&amp;"	í-A5Tw¡*-AÈ÷?Q¯o-AG¨Ûô¯-Aó2¨Îçå-A&amp;ud&amp;Ð-A0¶è_x000D_ín.A¦_x000D_Y.A`Ûa%Þ.A·°®©-AÓkâÄ-A£_x0003_-AÁJ\\´P.AÎÌ:x(.A çß_x001F_|».A_x0001__x0003_P ¥$Óò-A"³h¼H;.AÑÁÕw.AÎU»¦Ýf.Aèß	_x001E_Ä-Aò³Ñ_x001A_+l.AWÐãÎðð-AOw&amp;?n.AxßQ_x000D_U½-A_x0011_}á"å-AÊ49pî-AuUoc_x0004_.Aö6Qºñ-A¹F_x001F_+-A¾ùç	_x000F_-A²jZ$-A5í#¥-AÑ"¾®í.AòÑÓÛ_Z-A_x0019_Å¾_x0006_7¥-Aoð×"°-Aº_x0013_1ÙÜ_.AÅW_x0016_°«#-AIf´r&amp;F.A_x0002_Óqÿë)-AÔ­_x0010_T¥-A_x000B_Q³_x0006__x0010_-A2áwø-A_x0001_!_x001E_ð4-AVÅÝúPS.AHß_x000E_Q_x0004_Î-A^(_x0001__x0002_0-A#.³¾-AÜ¢y"_x0019_t-A`©ÎÆF_x0019_.Aüc_x000F_1É_x0011_.A Â*ì¢z.A_x0008_¦_x0005_8_ð-A:F_x0018_Ü_x0001__x001D_-Aû­¸Æx-AMfAî{.A_x0006_ðßÆéò-AO'î_x0002_·-A_x0008_!}J«-A_x000F_ö3,±-A(_x001C__x001B_^:.AvÇõ.¯q-ANÖ)0×_.Am¸¸-A_x001E_3×U.Ar0ä_x000C_c-A4ªx¬B.A_x0011__x001A__x0005_.A[Ñ_x0001_1.AKG"^¦ý-A³ã=è_x0015_.A3.Ê-AÝ_x001B_´é-A_x0019_½â\e_x000E_.Aë;?_x000E_)-AÛÎ_x0015_ zÐ-An×_x0010_°¯i-Añ_x000B__x0015_±1-A_x0003__x0005_³+EªÖ-Aök_x0017_ä¸-Ab!pæ-ADi@]#.A_x0001_ìÞùnê.AúúpÛ¡r-A¡cÒØ_x001C_]-AMÉ¹¤éu.A\ú_x0008_Ò¨-An+Úë`P-AÞ_x0010_2¢%_x0012_.AÒ;è_x0004_.AÕ*)n¥-AGíOÇ.AÌ_x000D_Ð_x0013_ .AÖærÌX.AîÅ_x000F_û_x0012_Æ-AAöïYá-AnÝ5_x0015_7ü,A_x001D_=øô9z-AÌ?F_x001D_±Ù-Aý½ôÁ_x0003_H.Ac_x000C_ä¢.AïNkPv.AàühQî-A\_x0001__x0002_ò½C-A(ÒHd_x0011_i-A/¼_x0005_zî.A¤ë_x0010__x0015_/.AÄÄ]Nh-AÛ_x000E_á¼Üb-Aö»ë_x0001__x0006_²^-AõE0ìÿ÷-A_x000B__x0002_"[i½-AÛBÒ-AfÃ¬Q$/A)¿g¹ù-Ao&gt;¿u¶.A_x0003_Àº2ò.AæY@cr.A?Ø:*ÿR.A©Ç__x0010_-Añwp_x001C_È-ANPÕ¶Zç-A×w_x0012_§®z.A[Q¡H-A(P*_x0010_.AP_x0012_V·-A½Ðæ_x0014_s-AK_x0004__x001F_â ¿-AØÔô4·.A¶'Î_x0011_.A&lt;ÓhÃ_x0003_.AÇ#_x0005__x0018_c&gt;.AµèâÎ.A_x0007_^B,X.AC·k´gÿ-Aîi\_x0013_.AÂtZ°_x000F_Ã-A5+_x0008_ÄwY-ARRa_x0016_!­-A_x0016__x0002_ðË|-A_x0013_L¢_x001B__x0017__x000B_.A_x0002__x0003_ÖV&gt;iôw-Aò_x001A_Ú¶ÃM-Atðë®Ì,AB	jgY@.A5rO¢'/Aê£ª@°_x0001_.AÛ_x0002_á|.Ahþ_ ü-AÍ_x0003_æ{ë-A[ô.*-AX£Æ8Î-AÔÌ_x001B_Î_x000E_¿.A__x001F_ÂØ½%-ASc_x0006_è_x000F_»-Ayðf¼.Axï_x000C_Ë.A¦ë¦Ñ×H-Aq V_x0016_¿-A_x0017_ÐÀVÊ`-ANÎü)s_x0004_/A&gt;ó_x0002_S¨-Aù	~¸ã-Aµa_x001D_õ.Ao5_x001C_I'.AiÝw_x001E_ã-Aµ~Á´_x0001_.A~À¸R,A3ÙS_x0015_¢-A©Â¾ÛHô.Axó§°´n/Aü)OLä-AS._x0002__x0003_õB-AÜññûù-AsL´¨¦-AØÊ&amp;_x0004_.An(_x0011_ì-A||Ú{Â-AÆ`ÂA_x0017_g.A'@uò§-Aéà[´c-A_x001F_:tì-AJM¶Æ¡Ê-A|UO&amp;h-AÔl_x001E_3oH-Aø½ôé,Aó_x001B_â_x000C__x000E__x000D_.AÿT_x0019_Ñ-AÀQHê_x0010_.AËÜbÉô-A_x001B__x0005_ü}è,.A´þ7,l-AÈÿí»"¦.AºJE_x0001_}«-A+_x0006_|_x000E_þ,A_x0003_ú·K-AuìUÜ_x0013_.AòqZ×-AÀg_x000D_ï².AVÍ_x0015_Ýtª-A_x0010_Mº(ª-A| _x001A_-A:ê_x000C_}wf-A¹?äEH¡-A_x0001__x0003_M=ÆúË-A3_x0007_æÊµ_x0002_-APvÝ²v½.A¬4_x000B_!&amp;i.A_x0018_ËDÄó_x0004_.A!©`0â÷-A_x0012__x0006_ÿpO-A&amp;¼µË-AnI¼_x0013_.A_x0015_­-\Ó-AèÏ)_x000B_ü-AÈæîjNÕ-AG&gt;_x0015_]Iy.Aº]Vo_x0002_.A¤½Ö~_x0016_`-Av3nï?¶-Aº{Ö·Ð-AÞÚÆ°õ-A$8pU.Aº_x0005_à8§Ò-A_x0003_]þ !.A,&amp;_x001B_ã.A_x000B__x0007_½à_x001F_.AJTB_x0002_¾-AAëxÁzF.AÇÂ_x001D_&lt;Z-A¸¿_x001B_£Ó,AR¾.Ý=]-A\]_x0004_Ãö_x0005_.AÈ$_x0010_&amp;®¨-A/ãèZu-Aø_x0004_ó/_x0001__x0002_¼-A¥»bmÕZ-A_x000F__x0018_â5Ô-AÚéQ8.A_x0010_óLQ#ì-Aw7|^=-AÈ(_x001C_ý.AßÓ_àã-A4Ä{Øá­-A_x0007_ý_x0010_ÓßÂ-A&amp;_x0017_j5_x001B_.AÝ_x001A_ÉGµ½.AÊ_x0011_ÚÚ&gt;»-AüxéoÖ-A^_x0012_&amp;9W-Aèÿ2_x0013_¶u-A_x0004__x0002_0ýÌ-A,Íh-An0h¡-Aªñ_x0014_R+_x001C_.Aô¸çÖª.A&gt;ê¾¡8_x0014_-AW	B_x0005_¿5.AÐw=óêH-AÜV_x0004_-ûr-AÔ¶{b.A_x0015__x0001_øc_x0017_s.Aù¦4H \-Aë]«`Æ.A½T_x001E_L+.A0}U-A5Ì#ë°&lt;.A_x0001__x0002_ªäyµâ-A_x000D__x000F_·(²-APÊøþ_x001D_/.A«BÀ³W.A_x0012_Ä_x000C_®!.A¤|êì¦-AO*{|ëÝ-AïAàWºv-AIyI-c-Aéyæ:_x0016_­.Ax#¦îÍ-A_x0001_ÍÎµ-AÖ[&gt;_x001F_Ý-Aì&amp;¬­¢k.A¸?_x0012_/I-A_x000B_ÛWJ_x0005_ó-AkW­Yºq.Aq@_x0003_@=_x001D_.AÆYA_x000C_è-AûÏ¶-Aý_x001B_Õ@Y-ALê§_x0017_0/A6¸ S±-A$_x0015_Ï_x0018_¦-AÝ!¢s|.A2Ã_x0003_XNI.Aor_x0001_g-AVöÿ­_x001A_-A_x000B_ââ.AU_x001B_oÁO-AÛÍ_x0008_¦-AÆLÈ_x0002__x0003_C_x0002_.AõõÒ_x001C_=·,Aµ_x0010_[_x0001_¯@.AnË¸§Ï-A.t°ó-A.ËïÉ.A_x0016_¦o=Ò,AêJrùU.A@_x001C_®hÉ-A¬¿æYF.AE_x0018_*æ*4.A_x001B_CC¢-Aë£K!Ïø-AÒ6èBÄ-A,{ë¤_x001A_-A_x001B_ØY|ry-A_x0013_ø'ÌT`.A¢wÐô_x000D_-A@/C)_x0002_.A(I_x001B_î-A4ÇÿòeÒ.AOëææÆ-A®øåIX-AÆüëaÑ-AËßq_x001D_v.A |ÑÃ9-AÊyKÝ¢ª-Añè&lt;µ_x001F_³-Aü&lt;_x0018_ñ_x0017_.A_x0002_aîîçs.AZ_x000B___x0002_\-A&gt; T.A_x0002__x0003_ÔÆ´|.AÒªöD¶Ñ.A_x0004_Ã&lt;_x0017_à-AÚ4Ò@»r.Ad_x0008__x000C__x0001_.A_x001C_l_x000C_¦Ú1.AÐ4¬ºì-AE_x000C_£çÇ-A_x001B_X+ý¥O.A¢Ïf'õ,AºðÜN	-Ao_x001D_û-A,;B«ëª-AtALè0_x0017_.A _x0014_^l¢.Am¾_x0002__x000B_¶µ.AÞÁ¢_x0010_.A¼Ì_x0016_s2-Aû4|ªG_x000F_.A*?_x000E_±õ-A_x000F_Hê;F.A_x0005_¦,^T6.An+_x0002_¦Ê-Aj@¹.A?î#_x0019_-AÒ5ytm.A#oÐ_x0003_.AÔÀÑu.A²bü4Â.A_x001A_EÁñÓö,A&amp;£=_x0010_.A_x0013_ääÔ_x0002__x0003_&amp;_x0014_-ASì7ëá=.Aù_x0015_[(ê|.A·ýJÔIª-AJ$LT}-A® _Ë-Aj:¯¨f.A¶ÏÏ-A_x0018_¨¼-Aößäsþõ-AÿÀ O$.ANü»rßw.AÄzÑ_x0004_r×-AÌÓF_x001D__x0002_T.Aá=®;P.A&lt;é¤ClÇ.A_x001E_d\å6J-AÂLD*§_x0016_.Ax_x0001_¥KAÊ-AM9b2ßÒ-ANÈÁ*_x0016_-A¥_x0010_Ý³­-AàÓ8Ù-Aþt_x0005_¢§º-A_x001C_¿Â_x001E_Û.Aô©ËWQ.A"8YùþB.A¼x_0-AìæÜ^/AXW_x0007_B-.A)LJÏF-A¨_x0001_Õú£Û-A_x0001__x0003_[ÔùÏo-Aåº+÷-A&gt;tÕþ¼b-AImÈ§}-Ab¼Mn»þ-A3ý1®éÆ.AØ±K´F-A|vÊ=Y.AÍ¬_x0014_9~Ü.AF¯i0Á®-AHû!}&gt;à-AB_x0002_ù_x0004_Í´-AKÂD-ö-AÚK¤\(-AÂ_x0019__x0001_ØW.AþMn­Ûõ-AÛè_x0008_eò,AÀ&lt;_x001A__x0007_Ã-A»5_x001A_Íõô,Aj¢_x000B_õ¶ý,AGI§a .A¤ÊUÏú-A÷7_x0012__x0006_ÁÉ.Aàî°e_Ü-Aµ[QÚ-A¬À¾&amp;°-AP_x001B__x0007_ó-ATRéªv.A¶ªpØ_x001C__x0016_.A_x001E_µküªü-A%&amp;r¸Ü%.A¾khñ_x0001__x0003_U-A_x0019_#MW³q.AÉ9×a-Anø)_x0007__x000B_y.AFw04x^-A_x000D__x0011_4Ì½¨-AÕªB[-A&lt;pSqÖ-A©\,wT-AK0ó´T.AWü=J[d-Af_x0005__x0015_Ù-Aä¥ÃcW_x0019_.AFgPê&amp;.A_x0003_ÐØw7-Ah7&lt; £.A°ð[_x0010_&lt;*-AçÓ_x0005__x0007_-Az%Ápk.Aßñ:ËçÙ.A¨_x0016__x0005_4.A²pÕ_x0002__x0004__x0006_/AS_x0014_{áÆ©-A_x001D_ã¬ÞÜ-A¼ÿ_x001C__x0004_z&gt;.AÇW*3-Ai¾\.Í#.ArÝ;&gt;Ü-A_x0008__x0012_ÜTª-AJÐ:Xp.AélOoi-A_x0007_O"k_x000C_.A_x0002__x0005_âi3«-Aê®nE .AÁ&lt;µñð_x0011_.A@Kwo¬_x0017_-AkM_x0006_Y_x000F_.AA±÷_x0015_î.AÄÈ_x001F_§_x000F_ó-Aråã&amp;_x0006__x0013_.Aé3»L_x0003_.A_x001E_µo¤_x001C_b-AÓ#1¶ìò-A&gt;_x0013_I½-A5ºv_x0011__x001F_.AQS§¥EÄ-A¯î§Ô¥p-Aî_x0001_B¢_x0003_.AÞ8Àéþ-A×Ñ¼=¡Z-A­¬â2+¤-A(&gt;p¿-AØ°å\.AG÷³û¹.AwCñ÷/×-AéE_x000F_?`.Acü_x0002_³Z.Aä?È²è±-AH¤¨ÝÛ.AÃÐ×+|.A_x001A_?c#.AgÐ_x000D_Á-Ad_x0004_Z_x001E_N.A%õ¢_x0001__x0002_íX.AÂ°ÂÌ-A VÎ¼K.AÙ_x000C_ëCÊ-Ag9Ùì_x0016_½-A,_x000F_A@_x0013_.AÛ^4Æ.Añþ¾i.A_x000E_£,P]º-A&gt;ò·p-A0ÀgfbV.ATip_x0006_bv.A¿gÃóÇl.A_x000C_ÑIX	/AVºZº-AzG_x0008_ÿ0.AÒ_x001D__x0008_S_x0008_ö,Aü3cv´.Aq_x0016__x001D__x001C_ó3.Aù2ùb~-A_x000D_½Î}&amp;æ-A¸ñzÆÆ9.Aº((Iä0.A]cX$j-A\?_x001C__x0006_-AÌh§}.AU¢wkò-Atpýnq.Aæ^Ñ}Ë-AiÐÍ¹å.AR³¾-Aö^£kæ-A_x0001__x0002_úº]Ø!,.A¿S_x0007__x001C_.AÕ«NÈ'.A_x000C_FÖ_x0003_hÙ-A©öI\þ_-A&lt;Ùé:-A&gt;_x000B_ì³_x0004_.A$ÄXË8_x001C_.A=&lt;_x0013_ÎaN.A_x0001_Îjè/".A_x0004_±¶'ÿ-AÜlz_x0007_u-AüD_x0019_Çód-Aj/_x0019_)ù .Aú_x001B_ê ;.A&amp;@ÍÖ_x0001_¦-AUM£|_x0017_-AÈó¥ïH-A#_x001F_Bh÷V.AN_x0012_	.1-Aü¤_x0015_ÄR_x0003_.A|éL®O1.A2®{¥-Ap×ºõ-A#_x0012_¸\fä-Aî]_x001E__x0007_v$.A¤J61-AÕ&amp;Á_x001C_´y-A~_x0005_õïý.A&gt;­HDd_x0013_.AZë¸t2-AÇ¯v_x0001__x0003_¾×-AõïFõ¨.A3_/_x000B_-A_x001A_Y6÷L.AQfÕù_x0005_-AgÁÃË·.AØµC¥ë-AÝ8û%9í-AH»í¬_x0008__x000F_.AÖ_x0011_©gÚÑ.APìµ¨^.AS*õuP.AÙÝQþ-A`_x001D_~_x000C__x0017_.A¾©@Î-AâU1®×-A_x0001__x0013_»²«Å-A=_x000F_&lt;¶WÁ-AÀD×_x0008_qí-A æO_x000C_ñ-Aîbco_x001C_­-A_x0001_½°¸-Av÷=Ék_x0002_.AóÃÔÑ-A_x000B_¨¢-AñÓÿï-AËàqÅ_x0010_.AÄ_ø_x0011__x0011_Ð-A_x000B_}àbÂ-AÚ£Bdâv.A½Î_x0015_µ{»-AmÓ®° .A_x0003__x0005_²½û_x001F_¦-Ad®c_x000F_®-AR_x000F_øú_x0007__x0017_.AwËDaªF.AuU0&lt;-A`wÿz±-AÎî°ï_x0001_Ñ.A÷_x000E_&gt;½-Al8S_x0012_ë-A½ü´_x001A_t-A®__x000F__x001A_5l-Af~_x000B_-AAG_x0015_Q_x001A_á-AàQ©ùñ-Aý¶C{¹K.A¦­ý_x000E__x001C_-A@_x001C_²s_x000C_Ð-A}û_x0012__x0015_2.A_x0002_ix%_x0003_N.AÌÍøÍi-AÁ_x000E_)ümA.Af«Ëe¶ô,AbþK§z-Añ_x000E_ Ç¼_x000C_.A_x0006_Ï6¥.A&amp;w-T-A»Ðxó-A_x0004_Ëf)ý÷-AØWy4.AR³,3fÎ-A~3}´-AzÅÓ7_x0001__x0002_-A_x0010_äÕ_x0005_~?.A_x0004__x0008_bó1b.AªÌç?ÝU.A$ã´Üg-AÓ÷w_x000F_z-Aë _x0005_íµ-ATY`Ä_x0016_.AW$-AmFxF.A@(6_x0002__x0010_W.A_x000C__x000B__x000D_£¼-A$½_x0016_$Ús-A_x0012_¸AÆ{-AÎÞ¢-_x0005_s.AÆAÀÄÌç.A7íL_x001B_^p.A8_x0014_M¬-AMÁF_x0004_P.A¹_x0005_sWæ-Aºáëwx8.AxEéª°-A¬«¸ÿà'.A_x000F_|FÀ/é,AYÿ:£-A_x000F_$4gH-A&amp;½_x0010_ê/.A8î°-A,be²'_x001D_.Ae÷|rc-A¹ú}Vë¿-ADU_x0003_ã-A_x0002__x0003_lÔÛ¨.A¨õ_x0013_±},A\OGsr_x0008_.AUc GÚt.Alæ;_x000B_-A_x0018_ò×b¡.Aø_x000D__x000C_¦[ü.AØ_x0010_G)_x0001_u-AfßTùT-AX»#8pí-Ak_x001C_=Þ¤-.AÄGÞûè¶-A²ªFÖÎµ.A)L_x0002__x0016_W/AIcsíñX-A¨¨F¯O.A_x0001_AM?Z_x0016_.AâÉF¡´-A»ïÇSÛ-AN.1ùÈ.ATjÞO.AøÅU_x001D__x0019_.Aò£_x000C__x0016_8-A_x0019_Ýb9Mu-ARõ_x001F_p».AaVt¦÷ÿ-A+Uþq).AC _TÃ-Aàì¢æf_x000F_.A·ô_x0005__x001D_7Ü.AÖnÑAZ-AÎ3ô_x0001__x0002_ÿs.A_x0006__x0017_9ivÍ-A£ZÅä¹-Au~Ö¼Ô-A#[òHr]-A_x0002_úLç1+.A´e¡àÍ-Aý_x0013_[82_x001B_.Aß`JÝ_x0001_1.A		èÞú-APíÁ¼QÁ-A¼ó_x0018_ÿVÜ-A®f_x0019__x001D_?-A_x0003_nösxÙ-A_x0014_&amp;ÛE¦_x000C_.A²_x000B_©Á_x000D_.AâñA±I-AzÖrsµ-A_x0001__x0019_þªßÒ-A_x0012_ø](.AàZlÎ_x0018_.Agä_x0014__x001B_FÐ-A³kTs_x0016_.AHøif&lt;.ACvÃXBÜ.A¬Õl¹|-A%#i,ÛÛ-A¾«Ï:ò.Aq¾.ÈO.A_x000F_«4&lt;q-A&lt;m_x001D_	_x0014_z.AØË_x0010_Û-A_x0001__x0002_Záü_x0002_¯ø-As t&lt;/×-Aº_x000D_hð-A¼ä¹.A&lt;¬ôÃÌ.AJ£_x000B__x0014_Ì-AwI¶Í.AïGæÓc-A¶-èF_x001D_.A_x0001_ngmå-AJY*ZÂ-A_x0003__x0017_à9_x0005_.A´Å*_x0005_j.AÌ_x001F_wM&amp; .AÅ_x001A_óN)_x001A_.A_x0013_~ñâö-A_x0006_bq_x0011_.AøT}jIÖ-A_x001A_×)#Îv-A&lt;Ûjæà.Apr¿_x001C__x0008_-AOÜ4¼~[.A¹§	_x0003_´Ö-AÍLpJo-A¬"ñ±ë-AvS¥ÓÀ-A7Ó"_x001A_ý-A®î_x0006_ù-AÄVÏNÃ{-A:&lt;_x001A_SN-Aô_x001D__x000E__x0015_Î-ACBx_x0002__x0004_k-AÔl!_x001D_uü-A_x0018_M6?Þ-A_x0013_*Éü_x001F_-A6ì_x0010_ÈË¸-A&amp;²ÏOwP-AÅÄ_x0017_!y-A6g!«ö³-A_x0004_]ú_x0006_Ü-A&amp;_x000C__x000D_p.A_x001D_±]/¿?-Aó²dá¢-AnJÞ·D.A¢@3ÂÑì,Aq&amp;_x0001_¬çî-A_x000F_¿2ü2.AèÅ£4¢.A»1Á3g$/A(«)_x0013_å-A@Ó£¦_x0003_æ-A&lt;W/_x0013_t-AÄ¥®Üá-As_x001F__x000F__x0010_Ý.AlX9¦Åv-AL_x000D_«_x0010_h.A:QfÓXð,AVÏþ:f-A_x0010_,ßòå_x0011_.A«_x001E__x000F__x0015_À@-A)R_x0003_È.Aúal_x001D_.Aê_x0016_é(-A_x0001__x0002__x000D_cp;	.A­q41Õ-A_x0014_Q_x0007_ÂT&lt;-AFÁ¾Ôf-A®Ó!Fÿÿ-AwZ'%hñ,Aë_x001A_®ê-.ALÿ_x0007_Úpl-A_x001C_xÙ`_x001F_=.AÝ¤²-g3.AÒêÖ¨/Å-A^;µ"_x000D_.Ar*9z_.APÜÕ_x0014_Å-AJÃ ÿ_x0016_.AðÄ;_x000E_H-Aï_x001E_L_x001E_.A_x0002_¨ÝÕÙ4.A,_x000F_¬Zß'.AYºLÛ3-A§_x001A_mÞÄ_x0014_.AYNÂÁÎØ-A_x0014_Îû`-.AÕÈ¸¬¶-A.q_x0004__x0019__x000E_l.Aà_x0015_ù¤{_x0011_.AJÙ_x000B_sa-ARP_x000E_@þï,AYÊjs-A$¨Ë_x0016_â2.A^l:E&amp;Z.AÔç÷L_x0005__x0006_LÈ-A_x0002_Y_x001B_&gt;.A_x000D_Ó7_x001D__x001F__x0014_.Alí{®¤.AEnÖ8½.AÚY_x001C_Í,.Aay_x0010_p_x001C_n-Aþ÷¢^¸-Aµ\gü³Û-Af	jê_x0011_½-A_x0004_0|)-AîÒn^öj-AÇ]_x0002_Iÿï-AB"úàÀ.Aç'fØ.A¨,d%#.AI_x0001__x000E_gO.A¹5,¦Æ-APMlï$ .A4^êô×.AG_x0004_Q÷ö­-Açà_x0015_IPk-ASzØò|-Aï_x000B_ºÜ4-AÈ «_-A_x0010_Ü~ì-A³ß+_x0015_Å-A¡·eí¡-A_x001B__x0005_H&gt;-A¤Äh'-A¿F_x0007_×­-AÑ_x0004_þ÷_x0003_-A_x0001__x0002_ûÚUÑêÀ.Aa&amp;prû-AíÉt)+Ì-A_x0015_Ïà_x001B_Kß.Ab5c|Yc-AL'_x0017_-R.A{hkÐ _x001C_.A=Î²iÏ-.Aø_x000B_Î­_x001B_-AÒñR´!_x000C_.AÚ¡_x0011_Ð~.Aïað]Ì-A_x0016_©_x0010_/N-Aî_x0006_ÜeH.A*¸·9M-Ajü$x_x001C_¶-Að¸üCV-A«¤YÜ-A¶_x0005_¢_x0010_`¸-Aè9"Ìæ-A_x0001_)a(-A_x0013_èÓÁ-AËÁÕ"É.A+·MRk-AXv_x001D_&amp;J6.A_x000D_7_x0007_Ñ-A¦÷É¥Uð-AP£k_x0018_u(/A¨^5øø_x001F_.Ajõ¢!_x000E_".A_x0012_Dê».A½yÀí_x0001__x0003_Y.A4·ZÿÔ`-A_x0017_ð5úâ°-AiÝÕa=ü-AÙã_x0002_Ã¯-A®É?B..A_x0003_\Ýäð-AÚ}T_x0005_¨É.AîDu«ë-A"1Í_x000C_ÿ.A¥½#¿I§-A_x0010_òP©Ý,A°_x001D_3&lt;S­.A_x0017_æã¶ìr.A¦ÇÅÂ§.A£_x0018_)út-AàË_x001A_4_x0013_.AðF´my.A_x0004_0£à¦-AÖ¤G2!"-AüÃËá-AÄÉ7 z-Alçy[-Aýt*²Ü-A_x0015_q_x0017_Ë#-AÜ%?_x000C_å_x001E_.Aî}_x0019__x0014_Ò.A_x0011_üëÆ_x001C_-A)_x0011__x0018__x001E_Ëø,AüKIîÛô-Afhý[.AvþÁ_x000F_ïÏ-A_x0002__x0003_¾Ë±@»Á-An^hád-.Abv r.AÈ(Ìx_x000E_¢.AO·-AÈµ¦qé-AÑ,:ëV&lt;.A{Cc!º7/Aüè â_x0007_.Aìnà¤ù!.A'ØÆì&lt;.A£uþ´-AcæôI.A_x001E_Ñ_x000E_4Òñ-A0;ï¤®-An_x001E_Ð_x000C_-AUg_x001B__x001A__x0001_-Au¸á_x0008_-AÀ_x001E_R_x0012__x000D_C-AÜ¥Ä²»È.A_x0007_Bþ¨;u.A¦_x000B_;Øf.Aû(¸OÎk.Aêr^_x0018_].A?¨_x001F_f_x001A_þ-AÙ5_x001E_\_x001B_.A*é^_x0004_K*-A.8}½Á1.AÿØd÷¼_x0010_.AtËÐ»-/AME·°ÓE.A9?_x0001__x0002__x0016__.AqøÎÜÛí-AìäMw_x0002_V-AlcF*Ù-Aè_x0017_)-Að_x0006_ý¹Êh-AÈ_$¸Ó,ANgj.A_x0018__x0019_ÓÜ_x0005_-Aí/áû_x0019_.Aíi_x0011_Á°¾-A_x0014_¶Z©(.Aþ¸·¥î-AfÝ,Ð}O.AÑ_x0012_W-.AJZeL-AW²l_x0015_(-AÅ_x0011_öé K-Ah@Èà¢-A÷_x001B_$×-A_x0005_bÔ_åè-AÞ_x000F_®_x0010_.A]-¸ßhE.A_x0001_Y§®6.A_x0003_Ãµ-AbÜå-ÄÆ-A¹id_x0015_Úï-A_x000E_Ï¡·k.A®_x0005_&gt;×_x0019_ú-A6Ä_x0005_Í_x0015_.AÏZ&amp;D.A0oÿQµï-A_x0001__x0002__Ô]_x000D_=j.A_x000F_Ë_x001C_Ó°F-A7_x0007_ ð­ª.Aà¦zwg.A_Hwÿ¥ó-A;mû,-A_x0004__¾_«-AF_x0016_r_x000F__x0004_.AqÅ_x0012_¡'û-AôÆ¹¼ª-A=fî-AXµZÙÊ_x001E_.A_x001F_?ðµµ.AàùúPÙk-A_x000C_ÖínR-A³RM·Ç-Ao&lt;oì¥-A_x0010_nÊ_x0005_·-A³"R¹·%-AÉ^3_x0016_º-AsÁ_x0011_ª´-AB"_x001C_±]-A6W»:.AhA_x0006_«Ê-Ah¦3÷-AÄF_x0007_Äe-AfUÁ»x.AÜ_x000E_ë--A³©¬_x0014_´.A_x0010_¢_x0003_._x001B_.ACê_x001A_óû_x0019_-Aà¤»w_x0002__x0005_±-A»3dP&amp;.Aîþµ_x000F_Î-Aô_x0005__x000E_o\H-A^û:23.A_x001D_µÍ«À-AJ_x0001_0;ñ.A¸qÖOf-A¶åÜá£´-Aà_x000C_W×é.A_x0004_ËbÆô_x0012_.AVÖÃÀÕ_x0012_.A&gt;0ÈGÌ-AJ4K T.AtcV,_x0018__x001E_.AÙ_x0016_²ÐÊ-A_x0019_ÊáºC-Aì{G?¬.AûM,¨´-A.²ìß_x001F_j-A_x001E_U@ðX_x0001_.AÏjÓÓï-AÌ®x/-Aþwê9ÏS.Aóv»p´H-A_x0007_ªô_x0003__x000D__x0007_.ADf`_x0019_¾C.A6xúp=-A_x0017_&gt;.ý_x0016__x000C_-A±í}ùµ-AÅyjßðÔ-Al÷Ö]ºC-A_x0002__x0003_ÆåË_x000F__-A_x0007_)_x001E_/{|-Aã·ß_x001D_v.A2ÁÊéì_x0006_.Añ_x0018_¨3_x0002_Ã-A_x001E__x001E_T«_x0015_;.AvHN}d.AQ=Ì47O-A2Ì_x000D_ï¬&lt;.A(ÃÍ_x0003_1Ö-A#2#­-A_x0016_£_x000C_ª_x001C_.A_x0003_Ö Î)[.A_x0014_9s*ïÙ-A_x0013_?n$_x0004_i-A4ò[.A©n-AiÇÍ[Ì-A(EsÂ¹-AîH&amp;h_x0012_.Aûµopà-A¼^­ù.A_x0005_Õ0a7.A{'	ø-A¶s¯! .A¶RGe_x0001_L.AÙ9KWu-AãÈR¸c_x0004_.Aè$ê=û-AèÁ5Wæß-Agäëe·-A*E_x0001__x0006_53-At-_x0004_Ëx-A¹_x0019_G¦8P.A-« ^¢-A¢_x000C_¢9_x0011_.A_x0012_ÉÉ)/A_x001B_Ñ_x0005_s_x0014_.A3_x0012_Ë%c).A_x0001_±$«Zl.A_x000B_n*Ì-AG»QjÌ_x0007_.AÌ(I®(Ï-AGm]Û«q.A_x000F_¢COQ-A«j¦U«.A=Çÿ_x000D_÷-ASã_x0012_E¾_x0013_.Ah¥_x000C_æ_x001C_.A_x001F_ 8_x000B_`.AÈ±_x0016_ÉQ_x0008_/AîªÌ` .A+s½üÖ-A^r_x000E_÷S-A_x0017_$°_x0019_.AzÏ=û`-Ab/zå_x000D_.A{¾_x0004__x0008__x0001_.AMEØ_x0003_W_x0002_.A°EÌ¤ÏÂ-Au?2gå-A¬¢3* .Apd¿s-A_x0001__x0004_nÉôÞ_x001C_.AÓ2Õo*_x001A_-A¹_x0014__x0014_V~-Aè'ìg+.A]B5Ôeß-AÖ3svbï-ABxC¸V-AÚ®j$Ër-A_x001C_&amp;­¡Ù¾-A^¡m&gt;-AÖ_x0002_R±ôx.A¡\ÜÓèÿ-A=Ë2X.A l _x0007_-Aêk±L-A£¡¼ìú^-A¦_x0017_¯ß2ÿ-A§ûN±ï.AÆö_x0010_Ã».Aù_vï_x001A_u-Aø_x0003_ùøwè-AÞH_x0012_=_Ø-A¾	b`-AH[EÕ±-Aù4óòFX.A_x0005_||_x0005_³5.A6Ü6öø¸-AWH[¹&amp;.AÊ¶»-NÞ-AÆÖQ_x001E_~*.A_x0001_´¹a@-A9ÆÝ_x0001__x0003__x0008_5.A+_x001B__x001F_M-A_x0003_²!"_x001D_.Atø_x000C_n.AÚ_x001E_%Ðü,A"ü_x0012_p-A_x0002_Õ5vò¨,Aj_x0018_P½®.A­ÜC_x0017_.AoÄZí.AÄM¼²Q+.Aö}~ôi-AG1dù_x0013_§-Aè4&gt;.AÍß0ÿ-A!â_x000D_æ(-AÚ±W _x0011_.A¤ù/?_x0015_.AKF&gt;-_;.AôXÕ0=É-Aö¿Òïê,AÝòff¥u.A_x000E_\zYz_x001E_-A;Ï__x000C__x000E_a.A_x0003__x0004__x000C__x0006_G¾-Al¢d¼,A°²5¼¿º-A&amp;_x0008_çy)&amp;.A_x0002_ò÷&amp;[.A#AÞó.AÒ]_x0002_aÄ¥.A_x001D_2¿ø®-A_x0001__x0003_%_x000D_O_x0019__x0014_£.Ae+¯Ôõ,Aê7mß¸-AÔÝç¯ßU-A'_x0005_B{_x0003_e-AtRü-Az±ðët-Ab,Oz÷Í-AÈ÷¾o¦$-A_x0017_9ðÎ×ð-A»)t_x000C_k.AW¶U½Ø-A¢k¥w_x0001_y.A¨hÚ_x001A_.A¨q_x000C__x0002_Íy-Aì_x0019_Z-A_x001E_=Ä_x000C_ò¤.A´x§`"h-A'x§?-A_x000B_ú{Ò-AHDD®Ä-AÉÌ_x000F_jÍ,A]ü_x0007__x0019_#F.A\r_x0017_¹e-A2¹&gt;{©¢.Al&amp;_x0010__x0014_`ë-A¹A¾m6-A¹9£ÎÛK.AëWx7Ù-AgÖ¿É¦4-A_x0008_ØÀNæ÷-A§a^$_x0001__x0006_ÐÆ.AS-¤-A ?0W.Aþq3_x0007__x000E_h-AÿÆ*år-Al_x0016_õa|^-A_x000B_¸¢¼òÅ,A_x0008_6v\ex-A%©{}û-AÐàVz®-Aw~k_x0018_-A¬È»_x0003__x0004__-A¸I:e_x0019__x000B_/Aÿß_x0018_&amp;B.A÷°£_x0001_În-A_x001F_¶Z9µÊ-Aú¸Ì|¾_x0017_-AN_x001D_y§_x0002_v-A¬ëR»Ú-AR%ø-_x0012_B.Aì_x0016_ZDñ-A&lt;OÍ±ü-AÎ(Õ_x000D_ÐË-A&lt;j_x0005_.A)&gt;_x0008_Åó-A_x0008_+å`|G-A¦íÛÝâ,AhßCÉ5.A_x0014_MÃH_x0011_-AbV_x001A_@ÑÔ-Arô+-ANFÌÉQ.A_x0001__x0002_åæ3=_x001B_L.AìYH5q-A&gt;ú_x0003_jä_.A65}hQò-A¨n¶TNÈ-AþH9âÜ-A.«ÈÏD¬-Ae±æ 0&amp;.AÄ©@H_x001D_;.A.Û_x0019_Ù-Aº8÷*=.A@ª¼8^D.AÛr@.AeVáÕ .AG_x001A_kÆ_x0019_.A@'_x0018_iÿ-A_x0013_`»Ðæ-Ar.Ö.AÁûÕ_x0016__x0003_.A*îõ¦8.A¹Õº¾_x001B_Ã.A*_x0002_ë­Ð-.AÓÙ|1è_x0005_.AF_x0014_éTÍJ/A°ý~pøJ-A_x001A_G]Át-AYÓ´È+.AÀå_x001B_''Ù-A®Êµzg-Aph¯¬-Art_x0006_AÀI-Aåî!_x0002__x0003__x0011_.ABwnf!w-Aå_x0002_¶7(Ç-AÚµAÙð_x001E_.AæìRx:×-AðÑ6CX.AÆ¨&gt;üQª-AR+è_x000D__x0012_@.Ae-_x0007_.A¤M¨E/.A¥§Á¼_..Aõ_x000B_ðÚ-A_x0008_¥Ü{çÄ-A¸Ã´=_x001F_-A_x0011_Ó,¯½#.Aò_iYÒÁ-A_x000C_&lt;º_x000C_å-AÎ;_x0005_&gt;v-A@_x000D_Å_x001E__x0007_/AÆërñµ.AëíD,Ùm-A_x0001_Tä\x?.AªÍîZb.AEËU°¾-A¶­ÙJyR.A\KÎóÓ_x001A_.A_x000E__x000D_é÷Î.A3GIA\I.AÄ+_x0010_¶÷&gt;.Ay_x0014_Zz_x0016_.Aæ[_x0010_l_x001B_.Aáoâ|í²-A_x0002__x0003_.Xø×©Õ-A½«ËK~n.A&lt;o¦®-A"aqÙJÃ-AF_x001B_ 1k-Apë»«!a-Aý5]å6-A_x0001_;_x001F_Ó­-A°Àß2+.A_x000B_ÖN_x001D_ì:-Ay&gt;`Í-Aàïc¹õá-AèzÞTÓ-A6¢N_x001E__x0002_-Ay_x001B_»Î!.A_x000C_,Ñ_x001A_8¶-A_x001D_·³¼.Aq÷á-AÒBð²-A±K=.Aô«	ø7Ù-Aºl_x0017__x0003_.Af_x0005_	¿ ¦-AJ:S$.A0&amp;â×P.Aüç_x0011_$À-AT·CH.Ah_x0006_D_x0015_%.A_x001E__x0008_ÿ(|÷.A°ÿ_x0013__x001D_ô-A¡rÞ_x0014_×M-Aÿ£L¯_x0003__x0004_i_-AÆÓ9îÌ-A7î..Aeî/ _x0002_Æ-A"ô_x000E_Ù-A36)_x000E_-A¦»Ç_x000F__.A6_x0006_yÎÊ{-AL¶ès-A÷4_x0008_ºpÅ-A¬ùÊó¼_x0015_.AHßi _x0018_.AQ5EÅ8_x0001_.Amd.X_x000C_/Ab÷!O.A_x0004_öà_x0003_ï{-A|_x001C_K"j-AoìPî_x0017_.A¶öxáa§-A Z2Çô-Am\¥Ý_-AUóæ&gt;\1-A&gt;¬2°I.AV-î¨¼-AÌE("'.AîLåL_x000C_e.AP~R¾ö-A©æ;_x001A_.A.Ó_x001F_RÒy-A_x0001_¸«AöÅ-A¬9_x000D_æ_x0012_D-AÜä6_x001D_MÅ-A_x0002__x0003_8-©9ý_x0011_.A@-øOs-AfM}ü_.Ayp_x0010_QÅ.A¾¶ÂaÀ].A_x001E_Y_x001A__x0004_Jí-Af¸BPñ³-A_x001C_«Ð©j.Aövï	_x0003_1.AËÑY©-A¤Ë®ßÿE.A_x001A_½ÔÇø-Az]ÑÐ+§-A»¬_x001B__x001C_%.Ak¬Ç|è-AÕ&lt;,Ä²-Aôã_x001F_j«-AþUiWy«.AJ_x001C_´,¨.A_x0008_;xÐH¸-AY_x001D_s÷_x0007_.AÂÀÐâ&lt;ª.A²*Í°×m.AæøÜð+a.Aò|:'Ã-AG?Q/.A)_x0017_f»M.Aû$«xµ_x0001_-Am_x0003_Þ]-A_x0007_ì_x0005_!È-A&amp;L²©_x0014_h.AXäS6_x0001__x0002__x0012__x0018_.AèËÃ¯_x0017_x.A´RR(2_x0008_.AÆ /N.AÅÛ¢éó-AxøzÆ:Ä.A_x0018_~ÜI§-AÅ_x001A_©¿fÄ-A­m_x0010_Ò¡ë-A_x001A_t_x000D_ó].A#Gu÷3ð-Aè¡ÞÑ_x0016_ô-A´{_x0003__x0001_d.AD_x001A_\­-AÒÙ-~-A\²!³Z5.AjVÙÙ3m.AÖD³_x0003_Àt.AB_x0014_Ñ{fD.Aça#E.A-T_x000B_z­.A«Oâ_x001D_#Æ-A_x001F_ÿ=s­À-Aödâ	¡.AÓ_x0006_},A!óXÝ¬_x000E_.A÷âð_x000E_a.AÚï_x000B__x000B_ß-Au¤ÔOÖT-AÌþíí_x000D_.Aßeo-AÔ_x000C__x0007_:b-A_x0001__x0004_d_x0010_¯Ôç.AÂþù-A¹ÊÃ_x0004_Í-AÇOgÙÛ-Aô;på³-AMy«¥Ã»-A\6Ôq_x0001_.Aç-lDM-A _x0004_ÀbÛ-AO2¾G-Ah1©Z7J.A) _x0018_©-AAß_x001E__x0019_@.AAØ¦­-Aôÿ5_x0018_/{-A)ª_x0014_-8.A&gt;Öã_x0011_-ADÜ.:·-AhB&lt;¤_x000E_.A4¶b÷-ANM¥_x0002_.A_x001C__x000B_ ¡ª-Aô¼«%'¹-AþcW Õ-AèðÎùä-AB¨/_x0013_3_x000B_/AH_x001F__x0003_(¦g-AÞùðý¹-ASµ_x0012_Üb#.A/_x0016_ÞwlÈ-Aô¨#É­ã-A6_x001D_I´_x0004__x0005_Ç.A_x0015_¥Øü-AâA_x000E_«0	.AßAtÀ_x001E_b-A5÷_x0011_Á-AP-¿_x0004_\-A_x0010_Ø_x0016_ã-Az_]¥Tn.AP(2¸_x001E_Þ-A_x0018__x0012_õ_x0005_{.A²VütX.ADì_x0004__x0014_H.A_x0013__x000F_7·-AãÔ_x0019_®|.A;_x0005_Fñ«ì.A´t§%ú,A&lt;_x0003_ùÃ_x0011_.AÂåöûk°-AÞÕ#ÒþË.ATv¹d%-Aã_x001C_ ó!0.AËtª@·-A_x0012_U[&lt;--Aì_x001B_K9_x001C_.AÕy,ýß&lt;-Aè&gt;u_x0005_O-A#O¯»_x001A__x0005_.A	ð.ð´-AÈ_x0001_Âó½?-Aa(ÂÐ-A2ÅÝ mò-AD(­·_x0002_.A_x0005__x000B_züJvõ-A²Ó*â-A´2¨?Ü-AÑ³Û¾-AÄû|;rý-AèT	Ù¶-Ad\_x0001_Ò=&lt;.AÜ1_á[y.AqDfeå-A_x0004_ÓJü!ª-Awö_x000F_O~©-AÐÐÖ_x000D_#.AxÂyH£_x0017_.AtIDK-A MÑ_x0008_-AøÈþÔÇ-Aª_x0003_Ç~?:.AT:(å_x0002_Í-A_x0016_§ÝþÅ-AðMö·Æ.A	5ÿ_x0004__x0007_*.ALK/_x0008_f-A09¾:/-Aì/°?_x0006_û-A³¢êõ-A}0e"_x0015_-AÆñ_x0010_&amp;±Ì-A²[iÎ@o-A_x0002_þwi-A"ó°Ê-AóóÔ¾@ç-A¤_x0014_&amp;_x0001__x0005_gú-AÒa[_x0006_0.AÈk2¹|-A_x001A_²ÃÍ-Ahíî^Ã-AÉð_x0014_«-A£ ¡LF.A_x0001__x000D_W_x0001_.AøÜçÙ-Ai%FJì-AR=­_x000D_¦B-A	\te×E.ACý±-ABûÍÃ_x001A_.AÑ©_x0004_&gt;_x000C_.AVHk/.AÜ_x000B_Y¨HÌ-A¸;ôn¼-A_x001D__x001D_ú·--A¦àl_x0010_·Ò-Aßòaw&lt;_x0017_.A\_x0003_H¥H_x000D_.AR?kÞ·÷-AtÍ`_x000C_/.AlÀ¦Ü×_x0002_.A_x0019_KÆöZ-Aõö_x0011_.+0.A¨{_x000B_Q)2.AÌ_x0004__x001B_x-AP	|R=Ó-A_x0011_ôè}-AQ¤%Ûc-A_x0001__x0003_3¯í}}.A8ÇN¶ñ.AÇ­¢3U	.A/Õ_x0003_hÂ-A_x0019_ýQ-A_x000D_¤ß1p-A_x0001__x000E__x0018_á_x001A_¥-A_x0005_-º`xõ-ANÛÆ4¤r/Ar_x0003__x0017__x001E_3-AÂÕJ+â¿-A¥µ=òª9.AhØ&amp;Ê-Aî7ä_x0002_]-Aä_Ñç9.Aâ_x0018__x0002_Ò©-AkouÏP·-AÒGSÃ-A_x0006__x001A_®^ª-AÔébR;-A°/_x0002__x000E_dj.AßR/®).AcÑ"~-A&lt;¾?_x000F_ú_x0018_.A²IN_j.A"_x0005_¿5l§.A_x0014_= þÁ-AïlÙ×_x0018_-AØ_x001D_,2W-A_x001E_SÖ_x001C_ð,A«¬_x0006_¢¿_x0019_.A_x0008_g_x001E_É_x0003__x0005_Â&lt;-A*n_x0017_¡.A¥Uöç-A+³_x0003__x0015_	&lt;.ADZä_x000D_z¾-AÝ0k1¦.AÊñº*).AröcMVì-A_x0004_a÷&gt;§-AÐÞ;#os-ABvóM¾ì-A_x0014__x0005_ú82-A_x0005_MÊõ%¾-AFY4!_x0004_W-AÃ_x0008_&amp;eØ..AV!_x000F_¯.Ó-AEºÎÏ¡Ô-A_x0018_:èóÐþ-A¥®3Á´#.AÜ^_x000C_á~-Aµ_x0003_¾hBà-A_x0001_Ì_x0013__x001A_ë-AE(_x0002_¡=K-A_x001D__x001A_ñG.AÒ	_x0015_êv4.A Å2$-AùÏÞÞ_x0002_.AÈÃÃ(h«-AßØÚ _x000B_±.A_x000B_{î¡Ï&lt;.AX8 l6.AÂøäýþo-A_x0003__x0004_"\¹§¥{-Aê}ý_x0005_Ì-A¶ÚðW_x0018_.AþeÏâ8.A²ÉcÁ~À-AÌ,¡Öô.A%Ílaf.A¹Ð)AXm-A¤5µ«c_x0004_.Aä|ÙÐP-AD_x0008_ [_x0002_a-AÒëÖ#2-AN@ºXýó-A_x001C_Ý; /-A^¶¦«@.AKá_x0010_N~W-ARþ&amp;Ð,AO]ø+â.Ao&amp;Õ"_x0015_.A_x000B_QòéfÞ.ADé_x0010_XR=.AWLùN¯¦.AL_x0014_N#|c-A¿×:ú-ABG£TÍ.Aþ$ö¤Z.A_x0001_%)Ï­_x0008_.A_x0005_Ñ#áhò-ANy®Ö -Ah&lt;_x0018_h:-A_x000E__x0012_©_x001F_T-A%k.ï_x0002__x0004_ä-AeÆ{2/.Aè¦+.A.ëó_x001B_Ò_x001A_-ACøAu{-A\ÀO!ÍÒ-A_x001B_ñéDùO.A/9N8×-A7ö	r¢.A¼R]_x001C_á_x000D_.Aÿjô]`-Ap^L'ï3-A-_x0015_^v-AµøõMè®.A^x ¼U-AL´÷,_x0001_Û.Aþ_x001C_ZE.A²_x0008_å_R.Ay¸qÒä_x0015_.A|i&gt;zZ.At_x0003_)×ò§-AJY½¦Õ-A4°9LÖû-AèË_x0019_·¶ÿ-AzÄâÎÝ-A^ÁÄÇ¾i-AoZÙª-A&lt;àZì#.AØ_x0005_xío.A?£Æw_x0002_¦-AivðÍî/.A-Â½5é-A_x0003__x0004_ÚfÉßË\.AÓeãd.Aêæ¯í_x001F_-A(rL,`.A!	É_x0001_.A.ÒG$x.A*ÒU6-A¨ÍôÎZS-AôÑ ª-A­f;,.A_x0018_W^¿.A¬_x0012_ËË¢.AôM&amp;_x000F_ð?.A_x001D_åâµ¾.AN÷WÊl_x0004_.A_x0018_ù3ñ.Ar¹_x0008_2.A¨_x0007_]_x000D_4.Aowäð-Aú_x0013_ò41).Að_x0003_r$s.A";ß-AÎönLÎ-ALØi_x0004_Bí-AþV}T¿.AX0_x0004_¯Jß-AÊ¤=_x001A_.A¯_x001C_wú,AöÕz_x0019__x0018_f-AßMàN§D.Aâb³_x0002_-A¢Å&amp;ª_x0004__x0005_°à-Aôs%Ì-Auê/ÎD®-A¤ßé3.AVv¶ð©-A8ffµ/Þ-AU«Ö=³C.ANäÈê-A1°õ{_x0002_.AüìH5_x001A_.AS±_x000F_¯)-A+·y_x0003_ñ-.AâEÄ;,.AAòù¦.A_x000D_ôI'ÓY.A¨N_x001E_V-A!êe@-AÁ_x000C_¯QÈ-AtwÁá¨_x0008_.Ax¿_x001C_u0.A²çø_x0018_&amp;Ö.AË7_x001E_cVi.A4â×ýñ4/AêU_x001D_òªw.A¸ê_x0001_/uÆ-Au76«X-Aì¹0îfm.A{þÝÙ-A7cL	5-AoÂÃy®-A6$Û_x0014_ô»-Aüy_x0007_ÂË_x001F_.A_x0003__x0005_VM-A²9üÑ¡ÿ-A¥[µ¶G#.Aú")Å_x0002_.ALÑz_´-A_x0005_Ã_x0005__x000D_2_x0018_.A¨Ë©ñJ.A4ÿï»þ.AÜº-Aü_x0011_Á÷O.A&gt;üÐP.A+à+_x0017_).Aõà®Äo.A1Êåq#:.Aãâã¦¨Â-AOF|fÆ-At±ü¢)_x0010_-A_x0004_ÙßBù&lt;.A_x001B_7°59.Aàl©_x001F_-A¶8{£-AUé_x0017_!v-AÅ¥t9¡.AVH¤;_x0011__x001D_-AÞíR.eS-AoÃ7v_x0008_]-ABX_x0001_J­t-AÊÈrQ,-Aø}ZÓÿ0.A³ô}Uá-AíâMÒ:.AüdÜ_x0003__x0004_øÿ-AË2CE_x0002_á-Af3_x000F_ÛIô,AO_x0003_ê`_x0002_.A"^á.A®·b[£-AVú@Gû-A'FßË~.AÎ_x001F_q-A_x0001_4^'&amp;Ü-Aë¨~Ö_x0001_Á-A_x001A_½ÒÖC}-A^ã]¤l1-A_x0006__áª-Aö{¾µD¨-AL¼_x0004_ªÖ_x0017_.A¦)âÝX_x0002_.A.9_x001D_±QÉ-Aº=Ûø-AU/­_x000E_W-A_x0007_ADK$.A_x0018__x001C_aÿÁ-AÔy­âß-AU&gt;²_x0019_ÐÄ-AøMO9ïF.A!j:Mó-AÃ `©úï-AÎ_x000D_=Ü»-Any_ýè-AÑ.u·Û.A"²MTQú-A&lt;_x0012_íSì-A_x0002__x0004_H©7_Y-A/vµ].Aät_x0010_Bé-AE_x0018_a÷V9-Aö_x0001_7E-AâR±f»}.AÛÓÅà¡Q.AãþC°ÙÒ-AÞZÝQÈ-AImZU.A&gt;Ü&lt;&gt;§-A­ öåå-ACÒ,²÷-A0.º¬¬_x0016_.A_x0014_:6Þ!j-A)[M¢%3.AÇ¹_x001C_°-Ax_x001F__x000D_°-A_x000E_Òo1	ü-A_x0012_;b.Hû-A´ÇÂ_x0003_iQ.AùlKÊ-A±;¶]z_x001E_.A,Û_x000E__x001A__x000B_M-A_x001A_¥_x001D_¶­-A¢í Ç,n.A¾_x001A_]_x0001_¦Â-A(_x0016_ÉQV.A­j`ÓÙx.A_x001E_n_x0019_i£·.Az9æïFw.A_x0018__x001B_oÚ_x0001__x0003_4".Ac-PÎc.Ap+ÄÛ2ê-AbîØhV.A6+ø÷Ô-AÂ´Â2_x0004_.AÚè¡ÝN-AÒòu_x0019_Û-AÀ56¹ðó-ANÌÇ(Wp.A.½í¾åñ-AÜÝB4_x0001_.AKäe×£a-A·Nqg0.A%(­ù.AØÓºQ».A©_x0001_&amp;\-é-AÎËö@C&lt;.A\_x0002_ZÖ¤8.Ap¡	ßÿ-A_þ_x0007_8¤è-AG¯_x0004_&lt;Dþ,A¤x_x000D_ØßC.AîÒ#/O.AlÎ%@_x0004_ó,A·9ý%Y_x000D_-At_x0015__x000F_MÃü-A¢}Èã_x0013_Ë-A_x0006_Ãé_x0018_¶T.A­¯T¶-AÐ_x000E__x001B_ù~_x0018_.AM¨êãº=-A_x0002__x0003__x0004_ÌYwk`-A§ÒK_x001E_.A_x000E_íÎX_x001C_Y.AäçV;Ù-A_x0014_LI·-A_x0002_MÙû5-AÀ¢åt.Af«_x0004__x001C_'0-AÅ¾Õ_x0010_Û-A_x000E__x0001_BTi.AG_x0013_(ä-A_x0005_eÙ¯-AÑØwb,-Ai_x0011_ó_x0002_óR-A@¼_x000E_áN-A*:_x001F_K-AzD_x0012_Ô .As²Øö¢Í-A÷@­_x0004_[.A nFÁÒ&gt;.AJó¡C_x0004_J.Aak_x000F_Èßp.A_x0010__x0019_r_x0010_ÊÌ-AgFû_x0019_;$.AYëÕ=.AÜQlIÀ-AhÝÎ_x000F_¥'.AÀ¦ã=_x0018_.AZ_x0019_n¨Ú.AÚ½@_x0019_ì-A_x001C_¯«0-A_x0004_'yü_x0002__x0005_nN-AG¯8*h.AÓ«_H#.A;c_x0018__x0010_-A-ÈQ_x0014_dö-A"e_x0013_YG.A_x0011_bº_x0004_Ï_x001C_.A×z_x0003_¶'.A·_x0016__x0005_µ´´.Ar{mZj£-A ±)Î·.AR8sõæ".AXìÎ¶2%.A;_x001D_Ù÷-Aq_x0019_vÏ-A0¢ª×_x0007_\.AFã×Kz´-A N7»©_x000D_.A´Lï-A/è»æµ-A_x0006__x0001_;OÌi-AfX_x0004_ðô.A_x001B_YkÒNL.A_x001D_D9â_x0017_.A±ZB\.Aák_x000D__x0016_-AÚ¯:âXG-AoTÜ¹q-AF7_x0008_|-AþfØt-A|ÿbgD³-A_x001E_H9.A_x0001__x0002_x¬7/Ê-ArB³ÆÎt-A_x0006_LV?Ù.A·àâ_x0013_Ä-A ¡,_x001E_k.A{ëð_x000C_&amp;.AñØ_x0005_è}±-AZ%yeó.A/X_x0019_³P­.Aºípd°@-A×_x000D_-Ó:-At©_x000B_,ÂÇ-A½Z7'Ø-Aþº{?[-Arí¹Gø¿-AaI_x0004__x000C_ùÝ-AºÑ_x001A__x000E_â-AèÎw!Y-A8m_x001C__x0014_.A_x000E_¯÷Ê-A_x0018_ÍþWÂ-Aø¤w?Z.A/×aE¯ë-AÁTü=Á¦-AiµQÞ=_x0006_.AhÑÿèVü-AË%&gt;6-A_x000D_q&lt;ØwN-A2§#0Í_x000B_.Anê»&lt;Óó-AW.øC_x0004_.A_x0004__x0013_©_x0014__x0002__x0003_pÔ-AòÚE¡Fª.A@ñ]´ -AËè»_x000D_Ï-A¹&gt;g_x000F_Ö.A_x0013_9ù;#.AyDK_x000C_û,A!¥"¡-AÝd»_x000F_nA-At¼_x001F_}Ü2.Aè}_x0013_ ûg.AC_x001B_ÓËsÄ-A_x000E_dx-AFhß©+Î-AR_x0002_A_x0001_Ö-Aä¿hUÜg-AlÐsm³-Aw}_x000F__x0004_KV.AÇ®Gxn÷-A£]3Éem.AÈÔ_x0007_]-A¾õ°!:v-A/;_|÷-Aô:xR_x0008_.A_x001E_¶ ty-AÊ:Ç_x001D_'+.AØ¸rÍ-AÂØÁ_x000B_-AiºfP-A_x0004_~MEä_x0017_.A~Æ¢à$-AiZ"Nf,-A_x0006__x0008_²!|BÌ_x0007_/A_x0014_Á_x0004_®§-Aíu&gt;J-A²tÂ_x001B_áã-AðlÛE&gt;.AT_x0018_àé¢»-A_x0018_g´µ-Au_x000F_#5_x0003_£.Að¦_x0016__x0017_F.A\Þ_x000E_..A_x0002_k_x000E_eE-A_1H£_x0018_.AÓnÏGç¹-A&gt;Ë¨_x0008_û_x001F_.Ajcµ,=R.A[ÿ	u».A°x_x001B_-AfÐþG-A¾ò-½9.A­&amp;?w_x0005_¬-AJÆOnQ¸.AtËwN .AHÀ-A,³ajó_x000B_-A_9ùeúë-AììWÍ5*.Apm?Î×-A¾4]wA.AÏÍñbï!.Aà5ø§·\.AÖ_x0001_ÄL¾x.AÀ"mµ_x0003__x0006__x0016__x0011_.AèùÕs-AÊ 0Rº[-Ab¥Lë .Añ_x001E_)|Ñ-A_x0012_7G-A_x0003_Æ÷\]_x000E_.A_x001D__x0001__x000C_,¶_x0002_/A4_x0005_ÚZ-A{XõÕ.A+¸_x001A__x0011_6h-A~dÃÃÌ-A_x0007_ö°Y)_x0015_.Axáó35_x0004_.A:(_x001C_³_x0008_ä-A3×øc%.Ah_x0001__x000B__x0008_ÅL-AÒ_x0002_Ù&gt;m=-A_x0011__x0012_áwÚ¾.AÄ_x0003_{y"k-A"ýüIÙ¾-A¾(íW-AÖV5¼-Aò5¶çX.AÊà_x0017_Û_x0002_.ARÙRý~3.A¼2òÇ-AWÆ,Ë±_x0007_.AÅÂm_x0019_sÍ-A#_x0017_â×¸_x000C_.Aÿ_x001D_Æº_x0015_E.A¼	½_x001B_d.A_x0003__x0004__x0001_iÐ«[.AC_x000E_Ó-Añ¨_º7u-AtX_x0003_+¦-A RÁÙ_x000C_.AÇ-&lt;'æ-Ah#¹®.A/&gt;_x000D_I !.A_x0006_I]§ò-AYîÙÀ_x0015_-AÊ9ÓÛD6.A»Õl_x0004_S.Aö#c-AG!|´£_x001D_-A]_x0003_Xf±-A¾¾r_x0011_!.AU­	âÑø-AC_x001A_|H-Aè_x001F_"íT&lt;-A@ªiÙ_x001B_S.A³¡°Q~g-A&gt;_x0008_¼.Lz.A&lt;:Î©J.AùmÕ_x0006_(.ARqÓXüH-A³îá-AO¾R_x001E_.A.áv¸_x0002_ý-AÂ_x0018_s	Õ.A_x001C_ú_x000C__x000F_S´-AS&lt;×N-AnìÔ_x0001__x0002__x0017_E.A9V ÷Ì_x0004_.A1I¿ø-A¨áj³-AÄ0¤Ës-A _x0013_®ä2æ,A_x001D_tFXL-AdpIJ_x000F_.A_x0014_Ô_x000F__x0016_2z-A$æÏ(ÅÓ-A×:uØ¾-A_x0018_ñ¥Än.A_x0016_dÃ$-A_x001C_í{_x0015_Ð-AïuÏtÁ-A%}_x0002_Ñj¾-A¼t$_x0002__x0017__x0016_.AxD'_x000E__x0017_.A,2ÛqJ_x0017_.AÀxýdË2.A_x0014_^Ç_x0013_&gt;.AÕ_x001A_ãhÁ-AàÓø½F-A(®ÛÆ÷-A0:Ì$T¥-AÔ.P×L.A_x0019_¹²±-AÀ_x0003_E&amp;Ç8.AÍð©Ø-A_µUÄ¬.ANX-Az8_x0006__x0011_.A_x0003__x0006__x0005_U ó-AJ1_x0010_ÃÈ-A!|°VdÓ-AüÕDV¯#-As7_x001D_Iñ'.ApRJö"q.AgY,@_x0002_.A_x0010_¼môX.A:_x001C_ª·.A|O_x0007_¥0-A't_x000F_N-A*ÆzLd.A_x0016_ïç¼øì-A¢rî©.A4ÒÖ|«_x0006_.A _x0004_·ãÆ¹-Ayá¾=k@.A{1¦8³-A_x0001__x0008__x000F_³,.A'å È[ô-AêUòzÎ².AÃ¹ô-AË&amp;û¼jÇ-Aß(úÈ-AÕTåé_x0002_-A_x0003_iBJ_x0017_8.A»ÄÌRv-A/4òÇ_x0003_.A	¹fhº-AjüHåª8.Aäþ4;½_x0006_.A_x0008_¨_x0002__x0001__x0002_BË-AñûÉåk\-ADWMCa-AÚFîð{-A_x000F_ïS¡È-Aò0ù.ÍÔ-A_x0012_&gt;Ñó.A¢ºÑø_â,AzÚàO.Aäf_x0003_ðÝQ.A/?bï.A¬¨6_x000F_.ANÍ_x001F_hÆ.AÂ"_x0008_íÓ-AzÔLÚ_x001C_-A÷ÒØû_x001E_-A²Ì9²G®-AÌ»Sîl-A©ûÇu-A_x0016_/iÙV.AB®2Õ-A_x001B_ÜÖ-AYA_x0017_f¹_x0019_.AÙ_x001C_ÉTs_x0016_.Afhÿâ«-A¾ÎYôæ_x000C_.A¸_x0017_S'_x001B_·-AûR°_x000F_sØ-AÌe)Yg-A+g:âò÷-AgwvÍíF-A_x001C_Käw²³-A_x0001__x0002__x001C_úw´½¸.AÂ&lt;;¼×-A{_x000F_}Ì÷Ö-A¹`+Õ¥_x0013_.A«Þb(Öì-A{Â×ÎÍ@.A._x001E_pÎDÓ-A/Ýs¯eû-A0±Éd_x0015_-A_x001A_:Î_x0018_.A_x000C_Î¼ºÉ-A_x001C_Ü&amp;x-AòÊ_x000B_CÁd-AI[æ©_x0007_ý,A%m^a´]-A¸-_x0010_o£-A_x001D_)_x0015_Þ¹».AªÑi_x001C_À-A´ÐX#­-A_x0018_éKa-A*ùçMÙ-AýU­_x001C_^E.Aß_µ¥_x0011_.AÄÍ,Ëé}-AlÌ;_x0011__x0012__x000C_.AÍ9_x001C__x001A_.Aü»|_x000D_¶^-Ao_x001F_c¥H.Aô¶i" -Ad_x0016_ÓrÛ-AÞãyÖ.AÅ_x0006_&gt;_x0001__x000B_þ®-A_x0006_¬-Ð#-A¬i#¥Õñ-A¨ðhû¸-Aí_x001E_áÍË®.Ak~	ÚS-A'&amp;XPô.A_x000E_ô_x0005_/:-A_x000C__x0013__x0018_´ý_x0010_.A&gt;ÛZ_x0017_1X-AÕ_x0010_¼_x0010_Á_x001F_-AsQõë-A[í+)-AÎIþ"¡-A_x0014_ù­á|_x000D_-A±GéLÂ_x001C_.AzÚÁÙ_x0018_!.ANy?Ó-A¶#$Á_x0002_.AÍê}Çø^-A_x0018_[6Ç_x0015_-A|ò÷_x0003_µ_x001E_.Aú^³VÍ_x0007_-AHÅßÂ/.A_x0007__x0015_/êy.AD_x001B_&amp;üç-AvÕëø_x000C_Ï-A_x0004__x0008_¶_x001C_'-AQ,ØÂÕ&gt;.AÉì-ÿ_x0002_.Aþ)_x001B_-AdJ§_-A_x0003__x0004_dÒ_x001E_É_x000E__x000D_.AÞ¼¶Úw-A_x001E_­_x000E_Ñ7-A_x0015_)RøJ-A=wë;Û6.A,_x0001_ô±Rq.A^±©R-AXîHaBÕ-Ao:ßzm-Aj²ä'­-AÀ_x0014_jòÀ.AÁ¾_~\.AþãêrÂ-A2!_x0008_)_x0014_ð-AZ_x0002_ÀôÞï-AÆMCÿCÑ-Ao_x000D_õIÞµ-A lX^_x000E_-AdúÈR«g.A&lt;ÿåÕµÉ-AÐp«è_x001E_.A,._x000E_MÙ-AÄ Ýþ_x0014_.Aw\BJ-A_x0015_µVcû-A§2|_x0005_ß-AÒIÕàá-AM-åvm-A0®_x0005_è¥-A	_x0011_oT=-AqR»ä±¥-Aªï_x0005__x0008_Ðz-AÕ×EÎ_x001B_.An_x000E_$Ñ±-A_x0006_ñ,/Ú-Aô['-$,.A_x001C__x0002_üÇ$S-A3ë|v-A_x0001__x0019_ÈÖ_x001E_`.A_x0017_Èa ®]-A_x0018_L&lt;_x001B__x0010_?-AÅµhæ-Aáý»-ABAWÆ(-A yÛ=-1.A2_x001E_MµQ.AèBÓÇö'-A(qNH.AjòÏH.A´QU5 æ-A¢_x0013_ÍWGØ-Aÿ­HÈ¯,AÃsC_x0004_Û-Aò4ãñ_x000C_§-A_x0010_Ägÿ~-At_x0007_6zcf-ARÞ¯ì-A_x0012_í­¤F-AP«_x0006_¿+@-Aÿ¶ù_x0004__x0003_.A_x0017_úÞ3°*.Aõgu_x0014_S&amp;.AÆòaã(.A_x0001__x0003_	ÒúLA-AÖ[Z_x0005_Ôu.A¢=}d]Ô-A*âöºë_x0011_.AD_x0011__x0015_l¢B-At¯Ò:bÝ-ALõbFö.A*Nø³_x0012_.A¤þìyZ-AºðmÃS-AÒ¸èæ¢_x001C_.A9-Aq|õçq-AÎÉp0Å©-AWJ'{-A_x0003_,xõn-A	&lt;MéU-A_x0006_;¾Ü-AHZl9-A~¶!%áÙ-Añiù^-A°ãåh5ì-A_£yÁÙ-A%_x0005_öõ#-AßJêv®ð.A*]gÎ-AoÊ_x0007_s.AXÝFþi-A¤`¨@_x0005_ï-A_x0012_±S-.A_x000F_­B_x0010__x0017_6-A®bã_x0002__x0001__x0002_¸6.A"9KÈ;ñ-A_x0002_°ÓÑ/-Aó3_x0015_Aü(.A\XgXóR.A/01Ñ_x0002_¬-AA_x0016_R-Aÿyío¹ò-A4Ù+S.A*¸$"Í¸.A#®ÜL.-A¹è,)¨-APK_x0016_ä&gt;@.AnÉóÙôK-A®H_x0010_»;.Aõ¤½_x0005_ð6-AüñÀ¬-Atg_x001B_àßu-A¹íJ,Ëa.A`H«+_x000C_Ï-A	OÓÖø-A*ø¿Ë{½-A&lt;_x0018_Sµ_x0002_²-A_x0012_NÝ)H.AêºÉ1à -A_x000C_O?yg_x0014_.AòA`_x0012_è¾-A_x001A_vU%d-AÇEÙ¨T¨.AàhÔ_x000B_Ñ_x000D_.Aµ_x0008_+Is.Ag}Úç_x000C_V.A_x0001__x0002__x0010_6Â1õ5.A¹Å8	v-AõàWú\Ù-A_x000E__x001F_U_x0002__x0005_-AÙ)L_x001C_fÐ-A_x0002_6_x0006_Ó_x0019_©-AÎºþhËL-A_x001A_]_x0008_Îx¤-A_x000C_Ù¹	.A¥·÷»gÙ-A­e_x0010_b¾-A³¢8|O³.AhU¼~þ·-AZù½×-A$Íhò-A_x000C__x0010_p õC-AcÕ/\·-A_x001C_gK`01.AnÙ!³dJ-Aº*ðI_x0018_ª-A¼}n1(õ-An²èÝ§_x001D_.A®Ì£ÊÈ-A5_x001C__x0013_Z.Aò_x0003_k¸±-Aþdúk8].AòXHC_x0011_-A	#zÉð-Aªºø|m6-A8^õ_x000F_ö.AÆ®ÇÒ­-A:Áa_x0001__x0004_ÓÑ-Acvò_x000F_ÍÎ-A¹R_x0017_æ_x0016_/AÏ~Uîá-A|6_x0006_ß_x0012_-A ¦×ys6.A,j6-A°´Ù5.AÑE|UÌ-AÐ,¿.ATW%AØÑ-AJ°Wäx.A:Ü_x0001_ay.AãÖáì-A_x001C__x0001_4_x0017_i-AMy_x0004_Íoõ-AÄ_x0017_B|Î	-AõÖá&lt;eÒ.AZ-ß~3î-AÞxÉÃ|-AuòlÜÊ\-AO?Oÿ.AÂ_x0010_$_x0003_.A¥P9±_x001F_K-AcñÛ¨9_x0010_-AepG»#-AìÇ_x0011_ÚDð-AÑté$Ù-A_x0002__x000F_î]¦-AÑ_x0011_úqì_x0002_.A_x000D_Üÿ°-AR_x0005_¥C\.A_x0005__x0006_ØPPF]*.A\}]Wñ~.AÌ_x0002_¤P&amp;.Ab»È Ýß-Aî_x001A_pü°Ê-A_x000F_9m_x0001_.Aô®v{ú,-A¾ZÞPÙu-AÚU_x0001_.A7ÙrÏxþ-A_x0010_á(k;X-Ax_x000B_¢ó`õ-A_x001C__x001D_ÖC1.A_x001A_Ê(àÃ.A_x0003_N_x0004_É=Î-A]_x0012_øNü-A+Q]¹/É-A¬rZ©\_x0017_.A _x001D_iÒÎ-Aqß2:0ç-AYEP_x0008_è-AhëQ©Â?.AäÑO¼_x0016_.A½W¼#"_x0005_-A²Ê_x0019_ô³Ì-A_x0004_¶oÈÌ,.A½@Ó11{-A&amp;áãs-A+Æ_x001E_»E-A_x000F_ß\_x000B_R.ABñ&lt;ê.A·UD«_x0002__x0003_|è-A¾kdÚ±-AU®·U_x0005_-A@_x0018__x000F_/_x0013_.A_x0008_WÝ_x0004_~ü.A¦ÌqéT´-AÖH Çs-A_x0016_Çq_x0007_9a.AoÕ¤h-AÕcæ8â_x0011_.AmR\Úá:.A_x0016_q@rÜ-A	³mEÞ-AÁ_x001D_±G¢-Az©#ÍáV.Ac¯ä--A%E&gt;eí.Aºcºg[@-AkTº±_x000E_.Aî¦@}x-AmGW.AOlkíÊU.A³]ü9-AîIø_x0001__P.AðbÅþ,AåÂ_x0008_M-Aîö1¢Ô-A4P_x0003_`t-AÅÖbA-AÅ_x000B_Þ&gt;á±-A7M8,ÄB-AxÏ_x0001__x0012_(-A_x0006__x0007__x000E_dgO¹.AR¨[8B.Aã«_x0011_eó-AM_x0008_ØDf¶-A\¾3L.Ahð17_x0001_m-AwOYq_x0005_.A&gt;*XÆjW-A´-_x0017__x0007_A.AóW_x001A_KÎ-A_x001B_§1µ!.ApÝD_x0014_¹-A'_x0003_üè,¿-Aj*_x0004_Âº5.AüøÙ¹_x000F_.A°gªp_x0015_.A°LýNQ3.A ä(ÖÆ¥-AèÏæÇj.AA,YNÅ-A¤_jgå-AF&amp;2-A%½_x000D_Æ-AlÏY¿_x0002_.A_x0001_ªþ%e-Anì÷q´Î-A¿[þ_x0016_c.A6lèÿ5-AIDVRíË-A&gt;J_x000B_%û-Aö³í®%æ-A_x0006_Ó9ê_x0001__x0002__x001B_.AÔ4&lt;&lt;K.AP_x0007_gëÆ_x001B_-A$ºï	&lt;Ü-AÍ³?C4-AÌ=ö@[.A ^ä\_x001F_ô-AF»øó-A ÒC©Ì-A_x0004_Í{_x0018_³-AYmµm@.A©`Û(Ñ-A/ @_x001C_.Aè_x001B_0d-AÜ-_x000C_D»+.A_x000C_Ú±çCú-Añ_x0018_Î¿_x0003_.Aº21;-.Aj`Öå=_x001F_-Aê¯ñf0-AÊÆ_x0002_Mg-AÛßÅ¡_x0010_.AN_x000F__x0005_,tT-AM«é_x0018_Àz.AäW_x0005_;Õ5.A_x0001_XS=W-AÄU4.A _' p_x0007_.A_x0005_ik_x0012_&gt;Ê-A$cùØ,Az_x001C_-A½_x0008_Þ¹ .A_x0001__x0002__x0008_ï97B_x0005_.A¹VèþÝg.AÊ5Í;Ó«-Ak_x0004_ÀZÀ.AøEëÉLÅ.AîåcÃ-ù-A¢l¬Ò[-A¬F@_x0002_ Ç.A}X(ï.AéÄrÏE-AÐçú:±-ATNY:'.A_x000C_)+D_x0001_e-ABaY	h!-Aæ´ýf'T.A$Þ²¨§é,AÂ(®hä,A9_x0018_u¿Ã×-AcêÛE[å-AÆñnòÄÊ-Aw¹÷/¡×-A_x0014_$9¦_x0017_e-AeV_x0010_`8_x000F_.A¦_x0008__x0001__x000E_-A0_x000F_å±_x000B_.AYÇÃ"S1.AÁô_x0014_:½_x000D_-AX_x0001_Í±¤5-AÀÑIþ-A_x0006_èÉch.AL£ìÑý-A_x0002_~Õ_x0001__x0004_&amp;-AT_x0003_FXÙ,AØ|)õ_x001A_.A]_LE0&lt;.ALó'Ìâ-AJ_x0010_]C'.AºW.Úbo-AÞLbËÚv.Aæ¨Is/ç-A#_x0008_KÜØ@-A¼Åñi&amp;à-A,;¦?Ýa.A_x0004_8=ý,A_x0005__x0008_ÞÓÒ_x001D_.Aö_x0003__x001C_¢óô-A,_x001A_`g-A^ò]ÜS-A _x0015_Õà-AOâ½ªê-A]Þk¢=B.A¶|y-AàS*þí.AzxÌS&gt;7.A¼¨àE&amp;¼-AV_x0002_/ÛÖÇ-A_x0004_S£(j.AûF§à-A8_x001E_ÄË¿.Aô_x001F__x001F_V%-AcðÁc\-A5«ÇX_x001D_.Aôví	p-A_x0001__x0003__x0018_d%*:-A _x000F__x000D_A¨].AáòJ©ê-At_x0005_¹h.Ab)Ô*÷,Aß°!ÊÄÀ-A_x0004__x0005_H`öÄ-AÆ_x0008_þ_x0004_Q-A·_x001F_d£ê).AÙ[Âï_x0012_.A0fÒz(p.Aòs_x0016__x0010_Ï-Aõô!Ê¶_x0012_.AÊ-Ö_x0014_Øn-A)&lt;±ìéÉ-A_x0002_ÈëaÓ).AZË:fÏ.A_x000C_Ù²0.A*Oû;_x0003_Ù-A6XåÑ`m.A¼«¤8Ñ_x001E_-A®lÑÍb-A¼¹_x001C_\-Aÿ_x001F_í¿¾¶.Aénr"`ú-A_Á½S²ø-AÜYì²x.A,_x0006_«W·-AÇ4ª_x000D_«-AÓÑçFx¯-Ah·a_x001A_û_x000F_.A_x001B_Ao_x0002__x0004_½*-A_x001E_ ºðÀ-A4R|].A½_x0013_«¥V÷-A2_x0003_cvkB.A×j`ÛÌ-A]i÷2L-Að&amp;_x000E_?&lt;ª-Aï¶äZ6.Aà¼_x0008__x0016_.A~_x0011_ÀrZM.AxKØä9.Aß¹;_x0018_¨_x0008_.AD!v®¤å-AhÅ_x0003_/_x0012__x000E_.A_x001D_Í´.5Ê-AÌF|_x001A_|_x0002_.A7_x0001_+ü-Aj¿©_x0014_{q-AÖÂÍÁ¢.AMv_x0011__x0018_:G.A`R_x000D_þp_x0007_/AÅûD$I¦.A&amp;x¥_x0013_-AY_x0014_í®&lt;.AÌ8y!.AO¾8¸{'.AÁ%ÛiÒ_x0002_.AÔ~JlÐÍ-A¼Uéª-AÌ_x000B__x0008__x0008_õQ.A b¡hrð-A_x0004__x0005__x001A_×ñ-AAåïÆo-AÏ2£ÑFh.A@é]²_x0015_#.AQÇ4j_x0006__x0010_.A_x0002__x0011_Þä×-A~º_x0001_.Að/Æ¶H-A_x0010_i³o&lt;¥-AüñàÕý,AÞ÷ûn_.Að_x0018_OõTØ-A5_x0008__x000D_É¢-A$;_x001F_Íi.Ao«N_x0001_.ABÞ('÷Ñ-A¶¸@© B.Av=)t«Û-A£íÌ¨_x0013__x001A_.A2F&lt;Üy.A_x001E_u_x001B_ßìó-Aâ Yä_x000F_.A_x000D_btg.AH/_x001C_¾J×-A¶jÌZ¾è-Aþo%u1.A,f¦ùÓ-Aÿ_x0014_Ê_x0003_'Ò-Aý!µgª-Ad_x0004_\ËCm-A²7âW.AÎöQi_x0001__x0002_á_x000C_.AADb¬.AìmÄ_x0001_ó .A®Í4ÀËñ-Av às8,.AÑo¨_x0015__x0008_Õ-AYq\¿x_x0019_.AªR_x0002_êÍQ.AÊ}L]-A­i	ïÔ«-AË_x000B_¹(A-AðÃ"Hæz.Aò.Å_x0016_Ã.A\@Òf°g.AÌ_x001E__x0003_µ|.AØO_Sä-AüÊÉ²-A°_x000F_£!M-AÂ´Î8R_x000E_.AÞ029-.A_x001E__x0007_#_x000D_÷-AÖ&amp;Å©_x0001_T-A_x0006_ÛÛrÒ_x0003_/Aò_x001D_V$ëY.A!ç7:K.AD7¾Ô.AZé[LÉ´-A9º#¯2ç,ABüS®_É-A_x001E_º0Oî.A_x000B_îtè-AÈcÿ¤_x000D_.A_x0002__x0004_Y\oQ -AHtVÏ*-A_x0006_;¯_x0003_Î[.A_x0019_fÒQ_x000C_á.A)Q5»&lt;ö-AÚÙt_x0019__x001F_-AX_x0005_)©_x0008__x0018_-Aö_x001F_a_x000E_Ù"-A%_x000E_Zu¢-A_x0008_{_x0001_íé-AÍAy-AèÝÝSÓõ-A&amp;S)¨~_x000F_.ATþ¿lX	.Ao=?_x0018_-AI_x0008_gæC-ACÈNßK-A_x0013_¤ÏÍ\-A_x0002_Àß,A§]6ÌâÌ-AÊ¿F{ç2.AXÂ4Î-AJ_x001F_­F_x0017_V-AÖoï_x0010_½;.Aâ	÷?¯4-A³á¾A¾©-AD_x001B_¡§ø]-A0v¡zÑ-A£Ñ_x0003_^ju.A_x000C_ùYå.A_x001A_&gt;G?{.A]ÞâI_x0003__x0004_ùº-A¸~U&gt;X-Aj3M[0A-Aø_x0015_ÿi^.Aê¢_x0014_.A=K´b:;.Aè:_x0003_èÑ.A¶jo_x0002_-Aj×¤&lt;-ACI_x0008_gZ_x0004_.A_x0012_ÚH¸-AIP_x000D_õõ-A_x0010_î=0¾-AÀ_x0007_5Î_x0011_-A ?Õá-AO¯_x000D__x001E_s-A¾3_x0012__x0001__x000C_é-A_x0015__x000D_5=ø-AMå_x001D_.Aéåu_x0004_-A Ð!ÃÌ¹-AnÈª o«.AC_x000C__x001C_Õ-AfsGÄ$?-A®Ñò_x000D_R|-Aë&amp;î¯J-A\©»y_x0007_.AÔÖ_x0018_½98.As+ø_x001C_.A¤O×_x0019_.A4Øvv+.A§_x000F_ü= z-A_x0003__x0005_¥_x000F_s_x000B_/Aw¸åÕÑ.AÞ0×PCÖ.AÇ¿_x0018_qh/AÚ?°c=×.A¢_x0008_ñ^è.A·_x0016_b_x0015_PV/AíúNzq.A{«SÏ5/A­l_x001B_Ö/A,_x001C_w±¢ .AJ+â [Ñ/A_x001E_\­fïY.AÕà¢âD.A&lt;È¯//A_x0002_·xÊbÉ.AªÞ.ÆÜh/AO1-+,/A_x000E_._x0004_.A.Iºªcô/A_x0002_NMÂ(/A_x0004_Þ[_x0010_¿ô.Afüà vØ.Aãx_x0001_×ß]/AjõkT&gt;/Avg I¥/AÀ/_x0003_3Ì^/A¸Ò«Á!/A}¼3ÿô_x000D_.Aæ±;Ý¯_x001B_/A_x000C_äÁ«.Az³á_x0002__x0004__x0012_.A_x0011_DKÔ\_x001F_/Aëi#kj.A_x0002_Ö^Cå/A@ïÕÌÙ.AÍ"_x0003_è\/A_x0006_®?.&amp;/Aó$?67/A&gt;z _x0008_ä/A,,¶/AÙ¶õ^/AïôêW_x0018_/Aq_x0010_r×_x0015_i.A¤ç ¸)â.AÆÙ«v3(/AWæ¦ºö~.AµÍ{[:V/A8­_x0002__x0003_!æ/A"q0â½.ApzÞÛ.AVîÞ6/AÃsêf´.Af°IÃù_x001B_/A_x000B_ñ&lt;]F/A {³_x000E_tÏ/Av"åê_x0001_/A³ôo·.AÏDóy2&amp;/AK¤s»Áü-Afÿ_x0005_ª°_x0006_/A8¡ü_x0016_s.A÷;½Æ×a/A_x0003__x0006_J%µr_x0005_.Aö]²àÈ.Afè¾Ï_x0004_8/A_x0015_£ax0¹.A@*ðQ¼_x001B_/A_x0007_tãÖî/A_x0007_ñ~r®.Aè_x0019_E_x0002_Ú.A_x000D_xhy/A$_x000B_ºÝL/A¢6o_x0017_üí.AQ ÇU.A1°À¡/AI _x0002_:Ç.A¤²¼ü.AÊ¼ùRã.AË1´2N/Añs¢N`.ABS2m/AÔÞ­	_x0001_/Aä?_£Ê.A¥ïf´_x000D_%/ACPÞ­_x001B_X/AIá¾_x000B_U/A:×óS_x001C_/AU¬MÜ/AB	ñü.At?«8_x0008_/A¯_x0006_VyI/A"ÑÉ¡ù.Aæì¬e/A,®\f_x0001__x0002_¥.A_x0018_fë1u.A:O7á8ß.A_x0003_·-ÞÖ.A_ÚP~Ó¾.A¼Á_x000C__x0012__x0013_Õ.AKÀvjès/AÁ"_x000D_Î±_x0011_0Al£_x0019_ôÊF/AÂVh£.Ab_x0008_¾l.Aé_x0007_%HH.A§²¾§mÕ.AMº½ Ï/A,_x0013_É/Am:¸É_x0018_7/A¡_x0001_ÜqÎÕ.AD!^:a{/A8K'¶h/AûÕlX_x0016_Á.AF¥÷`ò/AVµØßÉ.AÜ¤_x001B__x0012_/Æ/AR_x000B__x000D_6_x0003_/Agíëý.A_x0018_¼ÜB¥/AlLÏ sµ/Ad_x001E_ò¬!_x0013_/A9¶.E_x001D_/A.{Ö2a.AïoôTGX/AXÌ&amp;_x000D_c.A_x0001__x0003_ma³¥/Açl²ß&amp;*/AS_x000C_§"Á.AH_x0017__x001B_¿3/AÌ1_x0018__`.A_x0007_¦ùÃ7¥/A_2-Qå/Aâèf&lt;l/A(OIg/AêØg¢¨5.AÇT_x0010_ß.A,0¯ö_x0004_.Aê¶¥yZi/Aù"Yßuø/A¬gTÎ0_x0001_0A²Ô5­Õv/AzäL6/Aqðr¦./A±_x0003_¸.A_x001B_:õ¬Ö/AªÜû£I¬/AÇ_x0002_ 3äj.ALªÄ/AÔ_x000D__x0007_Tq&amp;.Að±YHp).AÂKçi;.ApõJ©/A»Ý_x001D__x001F_ê.A£(¢©Z{/A¬M¢mÙ_x0011_.AÛç;xè.A¶8tË_x0001__x0004_¯#/Al§fTR/A¤®ÛåZ/AòÓjÁÕ/A6öüô%ö.A.6_x000F_¡R¹.A2qåÿ#)/A4XDÌØX.AÕíÙbÓ_x0013_/A &lt;Äùíz/A½*¼_x0016_»	/A~ý_x0001_Ú/Aá_x0015_Á_x0012_d-.Aî-QÊ_x0014_G/Aæ:|®/AbÞ¶)_x001C_.A´ôWBÍ.AzÄíÂ-/AøÇéÙ§/AËÖ_x0014__x000C_0A¥dën©&lt;.A_x0010_þÈìÃ-/A_x001A_îQf_x0005_/A{òÈÂ#0AÔ_x001A_¦_x0002_%/A_x0003_t²KÔÙ.AxRgú{Þ.Aü¤yÓ.A_x0010__x000B_²PüE.A(ö_x0005_èq/A_x001B__x001F_A[¹_x0014_/AÂe_x0017__x000F__x000C_«.A_x0002__x0003_,Î_x0003_Ä|//ACÈÑÅr/A»·{²1_x0014_0A~±÷/A&gt;»rü-Aþ`ä@ò.A_x001B__x0015_?_x0010__x0001_é.A7³J_x0006_0A_x0013_Ì_x001E_z/A:¹Cî.A_x000C_dÔê!_x0003_/A\$!£/Aü_x0004__x0011_.·.A_x0015_ÔDÐ/A³'e.}/A_x0017_¾  1/AÜ`gÅDG/A!ÖWß.A_x0003_»à_x0015_¢.A}CWõ~|/Aâ®Gò×.A,·n´/Akgl0e/AïYÎ_x0014_Å×.AÍó+­½ü.A©_x0014_{a/A_x0010__åìc×.A_x0008_R®c/An_x001A_0Â()/A¢:À_x001F_Ë//AÇQi÷&amp;u.AW_x0011_?_x0003__x000B_ªñ.AZ{r&lt;b/A_x0004__x001C_\_x0008_1ë-AåÑGr_x0002_s/AÑ_x001D_Û©/AN¤&lt;G/A_x0015__x0011_­TD/Að4ÐB&lt;0AlVRvpû.A%_x0011_Ô.Aó¡Y7î.A_x0012_°z&gt;ø.A½¡N¡ÓÉ/A_x001C_._x0005_|ý.A0åÂ_x0017__x0007_à.Aù,*ØF/A_x0008_Lp§.AVxbæ_x0006_"/A_x001D_ûä/AÄb¥¤¿¸/ANe©¯_x0001_/AÖ)qq%Þ/AÇ_x0019_?µ	_x0002_/AfIÎÎC·.A&amp;.¾KLª/Adðd\ÿ/AR±OÛ.Aû ãt.A°Þ¯Iyd.AKpP2_x000F_B.A_x001D__x001D_J77y.ANí^üW9/A_x0002__x0005_Z_x0004__x0015_P¶ü/Aø¿ztù®/Aì»_x001C_$Ìõ.A_x001C_{&lt;_x000C_gÖ.AzÂ_x001A_¡G/AbÝ^÷B/AÕ[Jæx.AJ»O²wT/AØ#Á(±_x0005_/A¼_x0004_;VØ/A¨ùõ$_x0017_Æ.A\_x001D_&gt;×#\/A"_x0006_.Acå§_x0006_c.A&gt;¿y_x0006__x000C_.A9\ÉG_x0016_¢/Alôo\/A_x0008_N/ó_x0017_/Aº_x0001__x0016_âöH.Aæ_d0_x0007_Ô.A]²	)d.Ap_x0001_/:/A³Í_x0005_=Î®/AAÒ{âÃ/Aû_x0014_­Tq%/Ae«_x0003_leÒ.AL_x0001_w"Û_x0017_.AHT2FÔÒ.Aò´¢b_x000E__x0012_/AÂ§_x0010_Nó.A86i_x001E_Q/A`IÔ_x0001__x0002_Ô×/A0bZÎ_x0003_&gt;/A§PGûW.A´£§xå-AA0_x0006_((.AP?_x001A_%%_x0010_.A´FªWÈ_x000C_/AÂ·q_x001B_H_x0015_0A_x0002_È2_x000E_ì£.A_x001A_¬©|¯¸/AyÖÑ_x0006_Ï.AàTS[..A$)h_x0019_3Å.A¶¦ª_x000F_/Aè}áY/AâÓùÚ£.AÈü5%Z/A°l .AJ_x001A_Àþ_x000C_m/AÞðp_x000F_§.A_x000C_^÷W§/A½8h¯¬Ë.Aé_x0003_«£O/AÑ¿"(/Ajl9_x000E_.A&amp;%¿3Í_/Aãè_x0019_}1/Aª¯KðáK/AÈCfd_x001B_/AZTGäÞ¼/A_x001C_Q_x0002_Îl.AF_x0005_»_x0001_Â1/A_x0001__x0005__x0013_)QâbE/AZ"rÖ];.Al/%Ç/A	[ð7+H.A©_x0005_hÏï.A l@_x0005_Í /A_x0002_[K_x0007_½_x0003_/Ah_x001F_z/A/®m¬ù.A|¾Qê«/AV$­¤_x001A_.ARéZ:_x001F_á.A¼7uèö.A,)ö=_x0015_/A_iì_x000C_·.Aº=ÑJôÑ.Abm_x001D_ÞÏ_x001D_/Aº_x0015_­Ó_x001E__x000E_/Az_x0004__x0018_G_x0001_x.AJ³g'Ï.A¥H_x001B_«¼/A_x0001_¤ÑTvÌ.Adîõ{{X0Aà _x000C_/A_x000B_®ñsò.AÈllþf.Aý~^2ò_x001A_/AÖ`um3/Aøhh"°/A§èd¥.A²¡ÂZÖ.AÀùÓ_x0005__x0006_Xh/AÓÿÞ2Ë)/AxE3 N.A_x0014_í_x0014_Ò.Ao¤Ð_x0014_B/AC;`_x0006_ÞÁ.AAçLÊ\ø.Af:¦§_x0006_ã/A¯ìåëë¯.AJo(ã_x000C_,/A¬Ç?_x0013__x0002_Ù/AV_x0016_PØ/A¸2Ù_x001D_úá.A_x0010_Z1N.Aä5_x0001_§Qß.AÚt'/AmasJ¶ª.AÔ_x0016_í(Ü.A_x001A_iÚÃ#_x0003_/AÉï7­_x0013_0A%Ê_x0013__x0003__x0003_.A_x0017_c_x0018_Éq/AÒ_x0015_G|ÓÐ.Am2#(&lt;/Aª_x0002__x001B_`i9/AàÀÖ_x0011_¢/AF!a_x001B_/ADõÕ&gt;ª/AÒÎüàû_x0012_/Aªs²z_x0017_ñ.AÚÞ_x0004__x001C_/A&amp;hÖð?N.A_x0002__x0005__x000B_~Òè¦Ø.A_x0006_´ÔªV^.A/ã¡xS/AT`j_Ë.A7_x0001_q_x0012_n/AödCçï.A_x001E_µosú.AícÅú_x001A_/At§£ÆÛ¸.AY¾i]÷/AUeT;Í.A':×d.A_x0004_Íî·C¢/Aéô_x0002_Ã_x0010_/Aeêê·/Aìr×c¬/Açl£R_x0019__x0017_0AÉ= \=/AR%r/Ané_x000E_XÖ!/A_x0019_ØûSøÊ.A½úÎØg¶/AtÁ_x0003_ìI]/AB_x001E_Î_x001B_çì.A_x0014__x0013_fMp/AÚÏ´F_x0015_:/A_x000E_ÂR&lt;d.A_x0008_aIO7/Añ±¾ßø.AµÅ_x001D_EÇ.Ac_x0005_ å/Ast_x0001__x0006_ü.A¿Õ¿x,,/AÑ8_x0011_ôæ.AÑØ3®-/A(&gt;&gt;êx.Ao=_x0018_/Â.A»xCDm.A2_x0003_Çr.A²úÒìv/A#ÑÏÃÄ_x0016_/AFZtß¨/AV?Ò_x0006_æ.AXIÛ¹W_x0018_/AÜäS0Ì.AvqE_x001E_ º/AFéå¤_x0002_.A6H_x0015_¼[Õ.A_x0001_¦ÊdaÐ.Apè_x0014_ é´.Av%U;dF/Aº_x000E_¶V@¾.A_x0002_ú_x0004_üû.A?« ./AÞrÀu.AÒ_x0019_ëÆ°­.A\÷g7_x000E_^.Aä_x0005_i_x0015_7Ï/A6Ògu¦_x000C_/A'Ô+v.Ah7UØÔÔ.AþFEL}_x0012_/A6å7_x0017_Ý.A_x0002__x0003_2;áZ_x0016_T/A`Úzß²Û.A_x0003_aà,.AÒüãnI.AxdÝ²D¼.A_x0016_¬÷UÄ.A&amp;_x000F_£øã_x000D_/A|±_x0012_½ó@/Aõ\Î_x000C_å.A$´_x000E_%ÏÍ.A2_x000E__x000E_:$²/A_x0013_Ù¢¸áê.A0Î³÷_x001C_0A¯ò_x001C_Öy	0AÔîy=P_x0007_/AÆ_x001A__x0007__x0012_z/A_x001C_¼$_x0019_Ã.A_x0013_çkE_x0018_/Aé?º_x001B_ñ-Aüg=¤Ó.Aó#^âØg.A¦¾Ìåî.A¸d_x0001_¤ïa.AènÑM¦R/Al_x0017_2]/A(±ý¾Á_x0012_/A£ã%_x001E_¯i.A¿SAÉæ.AnÛ_x000C__x0016_àd/A£æiu/AÓ²ý8/AZC]_x0001__x0002__x000B__.Aàä²_x0005_2/A0_x000D_aH|/A_x0006_X^_x0011_^/A¥+a¬ñ_x001F_/ABSgdw.AÄo íçÞ/Amj/ty|/AD4Ñ/A}õ^@_x0010_/A6Ü;=È/AÕ7Ýë¶°/AýDEZ¾.A×vÞ¿Ð.A¬r¯?Æ.A_x0001_RÃ¥º/A_x0003__x0013_BñÉ.A&amp;Âà¡ûw.AYÆ¨Û_x0001_ø.A÷!¡p_x0014__x000E_0Aù@ãþþÃ.A6z*'Êß/AÃT/·÷.AßÃÌíØh/A0[¼6)ñ.AÄÀrnÙ.Aæ©nTÞ­/AeHä$_x001D_ª/AÆu3ù÷.AâÍ³¤ó.Að	Sß¸V/Aæ_x0002_Sû-A_x0002__x0004_Ã_x0002__x0001__x001B_n//AÄ¼=tÄ+/A²Y_x0012_:ó.A QÏJE6/AÎô¾ÝC_x0006_/AT@j°7 /Aõ'»_x000B_)/A^¢}¡_x0007_.AR)Ë_x0004_/A«ä¸É_x000F_.AØ3ªÈ_x0014_/A_x0004_c3IE.A©Ç«¹BU/Aà ôæ'.AFM_x0003__x0018_6/A³m®¸Õ.A4²ÙÏS.A_x0005_Q­)Û©/Aç'äün~/A-Ø~ç/A²vÍ­ùs.A_x001C_²_x0004_$0Aøc«3_x0004_/AÜ\þº&amp;/AòwÄù¹&gt;/A_x0018_B_x0005_r/A©Í1ø´è.A|eí(_x0014_¸.Aò_x001A_g6òØ.AV_x0015_È_x0006_#(/ADI_x0017_Üø-Aø4ð¼_x0001__x0002_óY/AÆXôÂ_x0017_/AÒ'_x0010_ÅÝ/AÚTÒ]Úã.A|îÉ_x0019_Ôç.AúË"ÆØ_x000D_/A°Ð%zÝ_x0016_/AT]6v_x001B_Â.AïÌ`Ýùp/AÏô´Q¢;/AZ»)ÿnº.AB¼¸_x0012_X/AO|_x0014_J/A^gÔë.AöÜ_x001B_*zÝ.A_x0005_²íËN/APõ_x0012__x001F_È_x001E_/A&lt;_x0010_§_x0008_ºB/AÂNà³C'/A´;`&gt;Éc/Aææ_x0002_iÓw/A)rdsº.A*205È_x001B_/A_x0002_wð_x0005_/Az¬­[4G.A¸R à/A»22.AäJÐ¼/A:oÉ('.A%WæXâ&gt;/A_x000C_°_x000D__x0005__x0006_u/AÃ×¯Ëë+.A</t>
  </si>
  <si>
    <t>1c08674660d3c57a77afb79b46010ba6_x0001__x0005_ú_x0012_5¥5·.A4_x0007_ ºl.AÏx©w/A=_x0006__x000D_£.A'~_x001C_Î].Ab¦UI_x0002_d/A[/_x0008_þÅ¡.Aãaq7/A_x001D_rnü_x0016_}/Aû_x0004_2_x000F_¤Ë.Awvj½úz.Av'2k¸.A|_x000E__x0004_)­.Aôq§_x000D_«â-AÐÎª"D/Aöâ&gt;E/Aî¥_x0003__x000C_ª÷/A'ç_x001B_ðß.A{^¹E_x0013_/A°Ä_x0004_òô.Aêæøî./Að¡Ú _x001F_ë.A\eAõhÆ.Aâ^1ä:µ.A"_x001C_P¤.AØ_x001F_§ý²£.A$hýx+/Ah_x0017_ôJ+!.A2tN	Ik/AOV·_x0006_L;.A4'g@_x000C_/A_x0010_·'_x0004__x0005_ñ.A%êÛ§E/A_x0013_çïèR_x0015_/A&gt;NÚüÃÛ.A_x0003_ñ_x0003_?/A_x0017_.æqG°-Aë×ÍÎDC/A ¯_x001F_&lt;[¬.Aä_x0013_Å(õ.AvÕhw®y.Aæ_x0015_3_x0015_&gt;´.A¬/¸ÂÒ_x0006_/A«ÍÑ_x0011__x0001_D/A@ÀgL².A_x0010_ÈÄ._x0004_Õ.AÌ_x0018_Qó®D/A_x001C_M·\ç.Av_x0004_ý¨.ADÛãÛþ.AOþ®áS/AäS&gt;-».AÕ³¯Ã;E/A*Y%DG/A_x0002_Rªr.A¦í_x0011_ö0.Aê _x0008_éÞ.A6õ'¢:/Aù#TBJÇ.Aj²_x0004_KÁl/A7äI?Î//A[aëÁÒ//A_x000D_3R)«/A_x0004__x0005_m8Å:.A~å¼y§.AôC6ágÜ.AÔÅÿÝ;v/AÄäíºdZ.A¾âýN9ä-A_x001C__x0001_¸S_x001B_¯.AÐ£üK_x0001_¨.A³Cé_x0012_0A_x0005_Ùá×:/A02þtcj.AZ_x000F_¤9/A¦qº	/Aiæøªp.AÙ¼2Cÿ_x0011_/A_x0002_D]_x001B_/Atß_x000C_ñÆ.An®_x0003_g÷D/AÔ4Èñ/A÷_x001C_ßYlm/A_x0019_*C Ia/A$+Þbò.A9£$p/AßÀ_x001B_d¼.AÌ²gÃ_x0013_{.Aî}ª²/AV¥"ßþ.A_x0016__x0005_ÿ5V¸.A&gt;=ìß[¢.Ag¹&amp;,_x000F_/AÊHòk¤/AÑ_x0010__x0007__x0001__x0003__x0007__x001B_0AØ¨$QB.A7`p²g×.Aæ+_x0004_µ_x0008_¡.AËâ®ý]/AF[gß&lt;_x001C_0A_x0005_â'&gt;#/A_x0018_CÝ_x0015_Ü.AÀßQWS.AõY_x001B_ï_x001F__x001E_0A_x0014_è#_­Ü.A ©ÿ /AVkÜÓ_x000E_ô/Aê¿_x001B_C_x0006_c.Aöó þ /A_x001A_,õ{_x0007_/A_x0002__x0003_ïá Z.AP_x000D_U_x0013_9^.Ap$sËî£.A_x0012_.¬Íö.AT_x0008_d|/A¼{7yÿð.A±_x0018_ ¹Õ.AÞi¼°q./AÚÎw­g_x000B_0A¸n=ýî.A0[¯z.AjxOu².Aj@g_x0006_.A¹Ã_x0007_Q*T/A¯B'=ÇÊ.AÖýSÄ_x000D_.A_x0001__x0002_Í4³ã /AÏ_x000C__x0008_b|/A§sÌ_x0008_T¦.A_x0012_§r_x000C_/AH_x001B_ V/AùÂýµÖ.AJmÃ_x001F__x0019_/AÅÓ_x0018__x001D___x000F_.A_x001B_+­_x001A_/A¹¯Q/A*,%[í/AÛk_x0013___x0015_Ù.Aj_x0007_ùk¦Ý/Aâ_x0014_Ä¼%¿.AÌRVf{_x000B_/AëgB,®¢.A&lt;*3Õ_x0013_.A*Y¸è÷-A£_x0003_çi^4/AªÙq&lt;,./Aþòx«_x0010__x000E_0A¾;·ý_x0016_å.A_x0015_çèºgq/AÊ_x000F_ºÓ2².A ¬?h_x0010_©.Aâ_Õ¾/A_x0002__x001C__x0006_½/M.Ap7¤P­.AvÍ(¿ë.AC_x0019_ÍÆ'.A&amp;O*2./A_x0017_'c°_x0002__x0003_.AÖq/Ë\.A`f.i_x001D_/AY.q}i/AR°Ö¸UÏ-AÐ¦Ã//Aºhv_x001D_Z_x001B_/A¼~QdìÜ.AÇ¡93Ä/AQXÿîÔ.Aejî_x001F_Ì.A	-B_x0005__x0008_Ù.A_x0001__x0017_ÿû_x0006__x0002_0AÔÒxÉ^x.A";£_x0007_Rë.A_x0010_ëOi_x001C__x001B_/ARñ!?Ä/A äödc.AÚùÃì*/AXYü~§/Aa*º/Ä.Aó&gt;]q¿T/A)ØJU.AÒ_x0012__x000D__x0001__x0003_/AñTüwê.A7_x001E_Ð1°.ABÇè$~.A°mªA,.A¢ò_x0001_Ù_x0006_/A"®Ngr£.AwQ_x0016_Ü_x0016__x0014_/AòKõÍj/A_x0002__x0003_C©&lt;T¿.A_x0017_áª{ßà.A¡_x001B_ìXvè.AÎûI]/Aë$¶­n_x0012_/A²HUÕm.AMÞ/¼Wý.AÎúÃÝ.A|	_x000F_È¾/A_x0003_9ú¥¿.AV×GÝ.A{H@£Ó.A!­¹_x0017_h/A_x0002_5ñÂ.AÂ½jX_x0013__x0001_/A®´æai¸/A_x0018_Ü_x001B_¶¤/A3¤@bf.Ava¦ðF.AÔï\¬î.AæJ¦%·.A¯n×7õ/Ay²LQø.AeU_x0004_À}/A a{W/AbñG`.A_x001E_~ä%_x0019_.A1%çÃÍô.A0óW²_x000E_/AÔI_x000E_ÅÙ.AòÜJ¹ø5.AòS_x0004__x0006_fà.A¤ØCÈ.A¾Õª2p/AôM_x0012_íN/A_x000B__x0007_ Ë.A_x000D__x0002_Xw8/AÐtÈm5².A~Ý¾/A^×Ú­½/A_x0002__x0004__x0018_zk@.AÄ9Î_x001D_Q/Au£6}/A_x0015_!0êf}/A­Ý»y/A1T_x0018_Ö_x0005_/AÚú_x0001_9ê_x000F_/A/¨Ä_x0002_Á.Avqk1_x0001_/AºH[À.A_x0011__x001C_¢V.A_x000B_Þ'_x0014_/A_x001E_¦¬E_x0013_d/AqõÒ8/AÃ_x0014_	Qv/Aý_x0012_ï_x000D_3ö/Aoô÷I_x0019_0A®/Tos.An¶®¤+/AW¨Íà_x001D_0Að_}ê.AGM7_x0008_û_x0003_/A_x001E_K_x001B_&lt;/A_x0005__x0007_Bod_x0006_}.A7ì~q.AZÈ=-P+/AÜ_x000D_P_x001D__x0019_z.A_x0007_Ï²+ý_x0017_/AÑTøÊs.A·§-Dn/A¬N¸«d/Að_x0008__x001D_ü®].A0¨È_x0002__x0016_./Aäé_x0008_!ã.A´x!dì.A#Fg©wÎ.A_x001C_S_x001D_;o.A¢|ÃÂY/Aõ)pX/A¨_x0004_,Æ_x000E_].AÂ6Ç½Ê.AKÖ#@.Ab¸NGC;/AHR_x0005__x0011_¥_x0008_/Aìû°_x0016_.A«xð,ç.AÌ }Â|.A_x0001_=_x000D__x000B_=_x0010_/A_x0007_´Î_x000D__x0007_).A_x0003_r?Í±¶.Aë_x0016_vðU/A#,p¥/Ayt_x0019_&amp;.Aþy_x0006_7.AÊÐ¿_x0002__x0003_öt.AÖMÇü?_x0018_/A&lt;'Qy/An_x0017_-¤¼Á/An,_x000F__x0017_¿.A`jr?_x000D_/A¶_x0019__x0001_GÚ.Aá_x000F_¡ÓÎ/AÏí#_x0004_§.Añµýã/ApèéPO­.A_x000C_J $ $/ADâ&amp;u5º/AMÀÆ·~ï.A_x0014_jG@Êº/Au·3ù4/AÔë¤A.A¶»_x0011_Ý/AÂ8=æÈÌ.A ,.pXb/A×_x000C_½Ö.A_x001C_HÄ¥´/A03_x0016_ /AªA\vc;/A$ÀRÅ_x0010_/Aÿü _x0003_ÈU/A¼¿ij¸d/A/þ_x0008_«Û.AÐV=ë3/A5¬.Û/A!p½§_x0003_T/AÕe_x001A_\¶.A_x0001__x0002_ç_x0001_g]"q/AÚ}øAå/AØÉ%M~.Aÿî;½a.AÐgÑ$/A_x0008_±ð_x0005_I /A`_x0016_Û;½.A_x0016_Ã"hh/A_x001C__x0017_++m.A6&lt;áÝ-A_x0004_2EQ+q/AÏ»Þ_x0012_/Aæ¥~&lt;.A2&lt;J?_x000B_/AMï®_x0003_0Aµ'þ}_x0012_/Aì§- _x0001_/AÖYD½Ó´.AßT{K.ALÆi]_x0017_/A_x0008_V #Å.AÚúã÷s_x000F_/A_x0001_]dÃ±.A]ÒE¥È.A_x0011_°KW¢.AÝú¤[w/A_x0016_ãÑ·9/APfÕó_x0012__x000B_/AÀ_x0003_·$/A*!fùáí/AD¨z/A_x001D_=ê;_x0002__x0003_»T.Ap¦â?Ç¯.A&lt;}9.Aë_x001B__x000C_Á_x0004_&lt;.A&lt;~Ùjõ/A¼_x000C_Áåß.A\_x0017_Õ_x001A_3"/AjÈ`,/A:_x0015_Èùõ_x000E_/AA7_x0005_qDÃ.ARmÃp_x000F_/A_x0012_X.s_x000B_I.AÓvÒeñ[/A÷à¸©Ã_x001F_/A_x0003_ÓáØ.AüîöÊØ.AR_x000D_c&gt;ÐW.A0EÛv n/ALµ9L/AjÌ0÷à.AàÄ¹ÎãF.ACj¾×.AZ_x0003__x000C_T½/AÆs_x0001_è_x001C_Í.AIîÓÊgÝ.Adb¿xe&lt;/AÔ_x0005_9aAý.A&gt;òÒ_x0014_×/A©^vú_x0007_è.AÊ}_x001D_Ä_x001C_/Ao0=ùä^/A3(ëÕ//A_x0002__x0003_Wq_x000D_`b/AJès/A+_x0001_¾+Q/Aeµ±_x000B_·§/AñÄU'¤.A_x0016_ð°|}A.A] /Aõ_x0019_u_x000B_5/AJâ_x0016_Çö.A¤õ¶gU)/AÓF?.A%_x0016_!ªýW/A_x000E_æñ.AJ_x000E_L_x0017_S/A½óxß[/A´Râ_x0006__x0010_/A_x0010_wââÉ.AGë5²8è.A_x0014__x0007_ú^sé-Ag'¯R_x0004_.A_x000C_¥wG.k/AL_x0018_èC®.A÷áN$_x000C_Y.A¦m_x0008_­¥.Aéª××ð.AO /A_x0011_523.A"\é0G.A0 s_x000F_.A\i±Q&gt;/A;_x0017_M4«.A_x0016_ª[L_x0002__x0004_o_x0019_.Aª_x0017_k/Aä_x0005__x000E__x0008_/A¬iDVô_x0008_0A8_x0007_ð¹O_x0002_.A&amp;êýÓØ.AûçÛ_x001A_Ç±/AÈ¾$Æ-©.A¼{¿¼ÂL/AÆª._x0001_{/AüøÔòná.A½ú_x0017__x001D_°/A+¨³`pô.Añ¥_x0003_	/AaX^_x0008_oË.Aô	ê4³/AÞAÒ8ÿ-AÀ/_x001F_ö²/A|Àö	Í^.AL4p_x0011__x0003_z.AtáOÖA/Aü{«_x0007__x000F_k/A0O ^_x0014_}.Ac0@_x000C__x0014_¤.A±_x0005_T_x0014__x0015_/A°º_x0014_Óã_x0012_/AÇÀÕ+K"/A_x0011__x001C_6_x000B_,ô.Aý`_x000D_Ñä.A$Xº6/A&gt;áÝØÆ.AN®_x001D_;ø.A_x0004__x0005_t#_x0010_¼.AvË_x0005__x001F_£.A¢ÜmI_x001A_ä.AÖ$ ß&amp;/A\éÄIä.A)Û_x000D_Åù/AAíKX¢.Au~_x0014_ÿ©//A _x000F_2_x0001_l&amp;/AlQhBõ#.Au8³ø/Aøc¯_x001B_ä/Al®h_x001C_u.A4¬_x0016_ÊÒî.A T`XYü.ALQºpÂó.An¿ÏÐî.A h­_x0002_mu.AûÓ&amp;ç.A±IÓB.AOó	ñJ¤/AeÈX$.A_x001E_¡JA_x0003__x0006_/AàMÌSs.Apjt_x001C_Ý_x0001_/A®Ø$H-[/AÜáý6ë_x000D_/AnA_x001F_+mf.AHàÃwÉ.A_x000E_ù²×/ARëv_x0017_ñ.A{£+_x0016__x0002__x0003_Ï)/A\Ö$ü.A®ï£.AÐ×»b_x0015_/Aª]+)gu/AâE¨_x0015_¯/A_x0011_ðUcH¦.A¿_x0018_Ú¢.A~_x0012_¡4_x0015_/A_x0013_µ@ã­E/A{¤KeÇA.Ak=ù:Ü/A_x0014_Ãq_x0007_ß.Az|´óI7/Aræ/w.Ak_x0004_$¢¥@/AX/}aª.AÂ_x0002_&gt;×_x0001_q.AÖUe#µ^.A&lt;c£äL÷.AV#_x001C__x0008_W/Að·³6Î.A²¿7T?/A¡_x0010_ed.AjîPùm/A$Ø¹1/AúP|fø¡.Asdð_x001B_H_x001B_/A3Ñ&gt; _x001C_0A	*^B¬q/Aê_x000B_0H»_x0001_0A_x000B_i¶T"..A_x0006__x0008_9Kz_x001E_F/AKýW)j/A_x0004_ E|;_x001C_/A"ûl_x0013_m/A7¨ðÐ©A/A»µ³_x0018__x001A_(/AX,_x001C_z/AÎ._x0003__x0008__n/A#Ö_x000F_-Õ.A:#(*À/Ad1®X_x0015_/AcSy_x0005_/Aãé\5&gt;Ð.AÉö~ìHÉ.AïÉ-ÚZ©/AdªHtÃ_x0007_/AåÛ%{.Arý÷À	P.Aµvþ±.A}ü¥ý.A&amp;îpr_x0004__/A_x0018_n4Çc.AÍøúÈ4`/A³_"Gª#/A_x0002_ß_x0014_zÐg/A0Ù2_x0011_/A07L/ö².A_x000B_Õ&gt;`_x001F_/A¸"`G_x000F_.AÄÐ4_x000C__x001C__x0013_/A_x001C_±Æ¸/A0k_x0001_H_x0002__x0004_`«.A_x0006_öó_x0012__x001F_h.AQ^ë%è-.AÊn·èáü-A{þo_x0019_;@/A_x0008__x0012_Õ)éõ.A&amp;v0îÿP/AV_x0008_ÞÚÎD.AèÝ#Y/A3Ö_x0012_è.A~_x001E_ÈÍúÓ.A³_x001C_­\.AM	;0ª_x0007_.A"_x001F_òm_x000D_/A6ùç_x001C__x001B_¯.AXb¾#p`.AÔ¸Û.A3MÛÊ( /AÛ{¢_x0001_¬_.AäCwþ-ANïÞ¥o,.A4;n¶_x000D_¶.AÚ(_x0011_°J2/A~_x0008_Ç=PÖ.Aq_x0008_5_x0003__x000B__x0008_/A_x0004_Ã_x0014__x0019_¯.A_x001B_jÐ_x0014_Ã^.Aê_x001E_MdX/A¬ò3H/AßÊ-Jå-/A&amp;íræ/AfàpÚ¥.A_x0002__x0004_çD(M¯.A¬³ÏH9.Az_ÛAæÉ.AÀÞZ¢+.AÁ_ÍV_x0014__x0012_/AÄ`1Ýx/AÞ`_x001C_Ù.A_x0015_Ãº.Agïj_x0010_§Ö.AHL5º_x0007_/A®j_x001F_N!a.A_x0001_§_x000C_KVÐ.A_x0012_!RKBS.A¢eëIæ-AB-_x0002__x000B_®/AuÛnd&amp;!.A_x0002_À_x0005_¤¶ä/A$_x001E_ý"SU.Adt¿:/A@CÎfmÔ/A_x0019_h1B¡.AîÒ_x000B_®âE/A¨°_x000C_ë¾Ç.A7ô_x0011_¼D/A)_x0003__x0017_)a3/AN_x000E_Û&gt;µ.Af_x001B_pñ ì-A½,Ý«/Aþ_x0012_ä¥ÌÞ/AhG}¤ÙÈ/A±ÐV¡.A_x001F_Òþ@_x0002__x0003_R/A_x0013_@©~.A¥å&gt;¸9_x0019_/Aõ~&lt;ï.A[õ^ìÕ.AöÂ»ú_x001F_/AZTåp¸V/A_x000E_iÄÓzç.A_x000B_råM_x0006_/A_x000C_÷_x0013__x0019_~Ó.AhE/Å.AÚ\ëeØ_x0015_0A9n+E8Ì.AéInêu.AJôqÕÄ.Aúj|éñÙ.A~_x0017_Æø9_x0013_.A_x0006_û)û.Aø­à»Ê.A$$oVY.A·.á¨f.A¡é³@17.An%m_x0001_'/AËT~ª_x001C_ñ.A&amp;]k·EË/AÔóÉ©Æ/Aøé_x0019__x0005__x000E_Å/A¢ø¡4,.A&lt;@±·k/Ax x}À/A`"U_x001F_ÇU.A½ã=ÓA/A_x0001__x0003_üês{m¡.Ae_x0008_ÿ8ª/A4ç&amp;_x0019_è&gt;.Aýüµ8*.AÚSÜMû/AkFï`_x0011_/AJÙ_x0016_ûU_x0004_/A_x0007_ðOÉ_x0016_´/A:y_x0019_!³_x000B_/A_x0019_¢_x001A_Y/A0@¦àØ2/A_x000B_lÉbÞ8/AÐ_x0005_á_x0008_\.A|­Tz_x0017_/A_x0019_èë(/AÐ:¡.A¾Ú@ßd/AÔÝ7.Ù_x0017_/Atº&lt;ØÞ.A÷)#_x0016_1.A9tv_x0002_/AónÁë.Agßý¿Êd/A"c_x0016_4Øè.Awi-yO/AÈG÷æ`/Arg­Æ3 /AÆ$BÌ8_x0001_/AäÙÑ7Î/A0Åá_x001D_Æ.A_x001E_©8E/Aèæ_x0008__x0002__x0002__x0006_(Ä/A_x0016_D_x0003_ü"G/ARSyC³§.A0_x0002__x000D_@è`.ABÅí,.A4n5cý.A_x001A_Í_x0015_+/Ah_x001B_tc/A$åòs1ï.AÖ'_x0007_î/AkC.ÙÇ/A°ó¤]_x0015_®/A_x000C_Ù_x0003_«²x.A_x000E_1î%_x000B__x0014_/AgòzOÔ¹/AºµF~|.A&lt;._x001C_ëþ.A@¼öë_x000E_¬.AääN_x000C_Æ/A\¢ó_x0002__x001C_.AféµtS'/AWýÀ_x0018_­.Ax_x0018_õ_x0001_X/ALÊ_x0001_ÕÁ±/AÉÔ.A_x0004_ñ)M/A_x0014__x0019_c£.A.©FGz³.A_x0004_×_x001D__x001B_j'/A_x0005_f)µ°!/AÚºÜ\Ö_x0008_/Ahó¸wt/A_x0005__x0007_:_x0015_û8ú.A*&lt;à=E.A(ßQiq¾.A_x0007_#ÎUÒj/A;TöÿZ/A¨_x0001_Ui%/AÎÛfkó/AÄÍh_x000B_Ä.A°_x0008_7ûÖ.AW%8¶gK/A_x0012_äÍ_x0011_Õ.A%gZ^]/AJ´P£n.A&lt;_x0007_t­ø£.Asg}r.A_x0004_~²©_x001D_Ý.AÔYú_x0010_Ì1/AÎiµð8_x001E_/A^QDkh/A4ÝY'_x0018_^.Añ¥t¹ÉÓ.Au&amp;4/g¨/AEôäÄoh.A_x0006_Dús0/Aìo=PÁ_x0018_.Añ¼*üN=/Aú_x0002__x0003_¤Á.A"/Ó_x0003_À&lt;.AËd»«3.AnoG_x0004_V±.A­À_x0018_¿'Æ.AÀzs_x0001__x0002_#Ú.A_x001F_nqª`.A_x000F__x0019_#{ò.A_x0012_ÿ&lt;m/A&gt;µÊ;9ó.AñnÒu.Aë9üY'/Aõ_Å+_x0002_È.Aæû.èÆè.Aôé	yJ/A_x001C_DD ·.AÒâ{v¾/A¢d8/AH¢%Y/A_x0006__x0003_S_x000C_±.A_x0017__x0004_ 	/A8CÅe«þ-A¤ÔYl_x0007_/A&lt;_x0008_8´.AF@u w/AxW;\d.AßÛ_x001A_P_x001F_ß/AR²o©9e/A_x0007_çóv_x0019_.AÎ¬Ê_x000B_£/A_x000E_Ê`ß!ù.A0ï_x0001__x0005_þ.A:_x0006_äÞ/A¶há³*.A_x0008_ÚZ²I1/Aº±Ú½_.Aß]¤_x0010__x0017_X/A_x0003__x0004_¯_x0014_Û&lt;é.AC _x001C_PJ%/Aø&gt;Ì&gt;4.AL®¤*,ý.Aµa«Ìí.A_x0003_ÅÀÂ[ç.A¬ð5KÅ_x0005_/AëQ_¡.AD_x0018_uEk.A_x000C_CP_x0003_¨./A_x000C_Tj_x0001_ã~.Aom¼£ñ.A:jKâ$j/A(J_x0013_gê-/A4o5É£70AÞ­Ï±S/Açv@È®.A_x000F_CK_x0015_!/AZv*;\.AÍùâï_x0001_0A_x000E_iÛÎµ.AÈH©Gæ.A7E¾7?/A_x0006_ì!×æ.Aj¶etÅ.Axý±åIl.AX_x001F_õ_x0002_ðÜ.A@*§W#/A2Ó_x0013_Û-A_x001F_«_x000F_MYF/AS_x0018_å4÷.A		Ú_x0002__x000C_ä30A_x0006_&lt;Ú_x000B_;¡.Alz_x0005_x;ä.Aô_x0007_q©H_x0008_/A@[_x0001_áÐ.Ab¢þ..AG¶gfö.AÞ»qö²V/AVÒàÿ_x0007_S.AÕû|7Z=/A¢rKÍ½À/AÍ_x0007_û_x0016_äÖ.A_x0014_3µT .A)ûXÅyÓ.AÎµB_x001C_/AìïgòE*/AdbÑâ.AÐ		Ðý.Aä6Cè9§.A_Ù_x0004_Lq_x0012_0A41i_e/A&lt;$_x001D__x0010_/AbÏW'öL.AqÊP	«.A¿A­&gt;_x0003_/ABOu/AZúá_x0004_í.AG.0Ì_/AZMï/AæÏ_x001F__x0002_¨,/AflÙ®z¿-Açy°@Eï.A_x0001__x0003_A_x0002__x0002_X/Aè_x0002_/_x0018_au/Aöäæ_x0001__x001A_0/AÎtD¯_x001C_/A	dÅw.AZD`_x0018_¾Ã.AyñVçÚ5/A_x0003_²t[Å.Aj±1ø|Ä.A±Ýr_x001C_å/AI/z¡/AcKêð.AØÄîêµ.A_x000F_$p^ÚÏ/Atâ&amp;¯¦.A?÷÷Oå_x0002_/AÛ§ P0r.AbÈc#7\/A_x0006__x001C_&lt;(­.A[qè_x0015_$/AÒÓû~¼-/AÐ\f2Û.A_x0013__x0004_®T_x0011_/AsFA(/A_x001F_M_x0005_Jz´.AFî¸VàI/A9±Ç_x001E_"Û.A#¶gUüÂ.AP_x0001_cñ£Ä.A"6_x000D_v¸_x0017_/A[_x0017_6ÉÈ/Aº¤°f_x0001__x0002_~a/A_x001E_X8H·F/A~#^_x001B_CE/A_x0004_Â~AÍ½.A¦q_x0002_$_x001C__x000E_/AhØÉ_x000B_I/A4E4^"&lt;/A®-5/A¨Ïm¨ê.Aþ¤\Ýý¾.A_x0006__x0003_³é6/A~_x0017_"ªÝÕ.Aq?÷_x0006__x0005_/A_x000C_&lt;þ=_x000B_/A2_x0011_õ_x0016_Ï.Aý_\_x0005_Ë/A_x0006__x001F_©øª·.AÒnÄ&amp;Áw.Aë_x0015_eÕ£/AìÐë©ö.AÛüw=¾.AV^_x0002_N_x000E_ù.AîRYTñ.AM!_x001D_qè_.AÄë±Zz.AúXE	¥.A_x0016_µ_x001C_@h.AýÞµEµ/Aâîßë_x0013__x001F_/AÒÊ_x0008_¿Â.AR:L&amp;\r/AÊf8_x0003__x0015_Æ/A_x0003__x0004__x0012__x001C_ª_x0019_ßû-Aéa»(Ë.AúÖÎð¥.AÚúÍfp.A^*k_x0002_Ùt/Ab?+ê.A5S Ê[õ.A¼ôè_x0017_.AÉz)\/A_x0005__x000B_B¬L/AL3°¤.Aÿùg*.A¥7GW/AÒñ?B_x0001_/A½ò_x0006__.AºCÉ_x0006_o;/A\Mj²Vê/A_x000D_²"èT/Aþ%b_x0013_É.A¨_x0004_5÷po/A&lt;¾¨:õ.A·_x0019__x001B_£¢[/Am¸u®{/A$AÅãÚ.A§L_x0014_ÌÊ/Aÿ|7VÂù.A@_x0019_	·kª.AúÂâÙ¢§.A6ð¤)+_x000B_/A_x0010_i(¬\v/A_x0005_õü¬d/AÆ4pâ_x0003__x0006_é.A`_x0001_È­_x0003_/ARi_x000D_·_x001D_ô/A&lt;_x0013_l³ë_x0002_/AbÐ_x0008_}¨ÿ.Az«_x000C__x0018_/AMûj_x001D_/Aô&amp;'_x0013_d/Aç:æ_.A_x001C_wª­w.Axîµdâ.A·]_x000D_é_x001A_.Aâ}+2Ê,/A%¨K]dý.AR`%R»§/Aôg_x0003_ú.Alé¥SU.A´íÈ_x000E_¿.A&lt;ø_x0001_ßü³.AÜ¸¥ö{_x000E_/Aãå¸s,Z.A;é /AjËZ7x/A_x0018_ÀÙSï.AxþòÐj/AÉí½_x000D_¤/A\}_x0017_®eÄ.Ahä²@/A?-Á+¯/Aàz_x0008__x000F__x0005_/A-¢$5_x0004_#/A_x0019_Û_x0014__x0002_°©.A_x0001__x0003_2.O=£.Aq)·=/A_x0004_Â ¾.A§üe3#/AÍZf=~/A¼¤õû½ñ.A6_x001E_¶Ë_x001B_Ì/ApºÄÙ_x0004_ô.A#UI.I/Aw¡µ½²î.At_x001A_2;ó.A­éDyÔK.AÃø¶D/AÞþ_x000B__x0019_õ_x001E_/AýØ_x0002_Uöz.AFàm·	».AT°D£)/A´höÓ_x0013_/A4_x001E_VÚã¬.ACîÈüÓ3/AGÈ_x001F_Ãõ/Aj*l|4¬/A_x001D_é_x0010_)Ý.AîÚAË.Ad%Ea§_x0003_/AwæÙª/AáGè^a.A,_x0008_­	.AyóÂ"G/A_x001E_F bÂ_x0010_/AÒ_x000C_&gt;WÁ.A&amp;8D³_x0007_	©L.A;ìÖËª.AÂ¬H¾ì.A_x0004_Åý¬{"/A&lt;_x0001_µ¿»¼.Aÿæ?Õ».A:%Äv&lt;/AØ§yRÄ/A¾$àÖ.AÞé_x0015_A/A"_x000F_?gr&gt;/AÛÃ/UÎÈ.A_x0005_F_x0002__x000B__x0003_C.AÕÙÄG[·.A.Béeh/AÀLn[/A½H×y_Ä.A¨"._x0010__x001C_4.ApF_x0007_"î_x0013_/AÖ&gt;É;/A_x001E_*¦Õx¨/A.O¸îæ_x0012_/Aç`Ò&gt;´«.A¨_x001A__x0019_Aã.A&lt;UÏåÖð.AN®è/AvÅ_x001E_q"/AåFpQõ.AYÉa_x0008__x0002_Q.AúÑ©_x0011_ÕØ.AÿÄùåÕÆ/A_x0006_õ×PÂ.A_x0001__x0003_	_x0015_©}aú/Ai&amp;$!/A_x000F__x0010_æºÁ.AWaC_x001F_A.Aâó&lt;°(Ú.Aøp_x000D_ÓÝ.AúeÈúg¬/A¿;ìØ_x0018_/A^¼¯U½+/A¨­_x000D_jÙ).A_x0002_qçzA/A/pÚézÑ.AlÕ+?±w/AU\~o/AàjUd_x0016_.AUl_%Á/Aì_x000E_¸Þèi/Aü_x0018_¤É.A9Ýý _x001C__x0014_/Apd¢ôÝR/A_x0012_¨_x0008_øOñ/A}àbî4L/A{£ó-N/AÈÒ¬\¾.Av_x0014_».èá.A$_x000F_weî¨.At_x0019_v¼î¾.Aüï_x0010_ñ\/A)à_x0005_r8/An_x0006_×¿e;/Aó½¯_x0008_&lt;.A#Q3_x0008__x0002__x0003_hÌ.Aód48Ü/A¾ð¯tE.Aå'.Ñ_x0017_/AdK¸¿5­.A&lt;¹_x0019_Ìá®.A&gt;CO_x0001_N/A0¢Ùï	i.AúG©Ð_/A_x000E_º_x001A_÷û.Añd_x001E_Ô_/A¬_x001D_àç_x0015_¨/Aí&amp;FÚ.AòY_x000B_p?.AJ|l_x0005_«»/Aösü2G.A* NtJk/A²Pö$_x0017_g/AÚðY_x0014_&gt;.A´LëFÏ.A~Å¼è¯_x000B_.A_x0001_)}_x0010_.Aì	÷O°.A_x0002_rMV&lt;¨/A&amp;«ØxV1/Aô¾`M_x001C_].Av¦C©ñ.A¦(PûÏ.Ae¦/^_x0014_/Aløëk_x0014_/A_x0018_&gt;_x001A__x000E__x0001_/Añ¿ #yë/A_x0001__x0002_ªºß¶0/AÒ%_x000F_Ó9/A¶mÔ?_x0003_0A·oê&lt;-/A(ÖT÷{q.AM)Ù_x0003_C'/A_x0004_;­,.AðW_x0011_¤Á_x001E_.AeýyÝ/A¸Ñè.AëpQÊ¹¹/AC÷Û_x000C__x0015_A.AÅÜP§¸.ABÇ_x001E_²U/AwYZ(u/AÕ_x000B_lÈÅë.Aî_x0002_sÌ¿/Aã¸£ïÁ.AZÛ_x000F__x001F_/AxZÖr_x0016_.A//£Åi_x000C_/AÝ_x000D__x0010_¿ý/Aå¬ÆcE/AÑÑ$Î³/AË{à£XÞ.AÃÉêõw¼.A.8AOÐ/AW_x0010_;_x001D__x000E_X/A_x001A_Zô/A®¾_/¯.Apm2l,/A6ñ_x001D__x0001__x0004_ú-A&gt;¦³MÆ.AÒêüÄ«Í.AÌ2-¿V¨.A¤Kj£Ì.AvÚsû¾.A¬!_x0017_¢8W.A_x0001_Rk	_x0003_º.A÷Æøò5_x0003_/Ap	?Ö_x0011_Ê.AÂ±Ø`_x0013_/AÆ_x001B_»µZ/AÜõ_x000D_&amp;¦¾.A!{øk/Aöh_«_x0003__x0003_/A©_x0013_ÀÕ/A`\bj_x0002_.A»_x0012_/N'.AaÑ_x000F_^BÆ.A_x0001_&lt;_x0002_å»!/Aa_x0002__x0018_ÁR.AÊ]¢+Må/AShki!/A_x0010_Q¥M÷Á.A0_x000D_?P_x001C_/ANÆX_x000F_º/AUg@@0O/Az|Híó-.A_x0004_jJ×Õ.A;Zþ~&lt;g.AÔê×º_x001A_/A ª._x0014_/A_x0005__x0006_`t_x000E__x0002_¤_x000C_/AÌDðP_x0003_I/A_x0019_/_x0014_Ð¾Í.A`__x0004_Ê¸.A"¯+Îh_x001D_0A¦l´_x0005_ìx/AäË#²_x001E_k/A¬åb_x0010_ß.AF_x0001_ZägQ/A©W'¯'¡.A(~±µ¬.A_x000E_ÀZ©D¬.A1_x0008_&gt;~[.AØ¤_x000E_õC®.A5¹xYÏ.AÜ_x001D_Ûð9¯.AÄù»Ý*_x0018_/Ai_x0006_«V³.A3X+^70/Aª&gt;_x0018_ .AUI3_x001D_ä2/AÓE{h`î.AÝU¨z2Ã.AIØEU/A7åÍ;_.A_x001A_¥Z¿&amp;r.A&gt;-_x0018_,ÉX/Aa\¨YÚ_x001E_.AÄnå»À6/Ab_x001B_ú6¿­/AÄñHüp¡/A_x0010_ó×_x0001__x0005_ã.A_x0004_&gt;m¢é`.AÍâ4þ#à.Aõ&lt;._x001A__x0004_/A_x0007_J_x0001__x001E_¾%/A_x0017_õ÷Í­.ApM¥k×_x000D_/A_x0007__x0018_odP/A÷þxAZ/Aÿ_x0012_vo{¸.APbH.AÁ_x001A_&lt;¸Às.Aµ_x000F_iÍê&amp;/AÀs`É±¤.AwJ½ÕW/AðW%v*/A¼§ÖÄÈç.AN9_x0004_Uj.AØ-`|Ñ/Aåë¥~/A©c0@Àx.AÎ'Éûµ_x001B_0Aqã_x0003_þ{5/AÞÎ4_x0007__x001B_É.Aèw[_x0013_/A`X_x0018_WfÕ.A_x0007_ ]æ_x0004_.A_x0017_N_x0002_t.A¥¿ÁÃ/AVBÕ_x0017_±û.A (²l//AHlô/.A_x0001__x0004_«ÚÆHua/A&amp;lLN¸Ù.At_x0006_.üÀ.Aj­Ö_x0013_K/A_x0007_à´_x0006_ví.AöïBq.AÖT*¶.AgzÒ'b.AÖºWªT.Aiq)IÎ/A&lt;bBQ/AúVÙ$¶@/A&lt;&gt;v3/AÁ_x0017_Å%s/Aeãqìµ.A_x0005_Û=_x0004_¦_x0018_/A_x0018_âßeh/Ac¾ð0/Aä_x0002_Û+38/A"]Mä^.AÂè_x0008_»b_x0001_/AgA_x000E_/A_x0012_Ì_x0001_:M_x0012_/A_x000E_E¨´.A_x000D__x000B_Ð)'&gt;/A]SÖ_x0003__x0012_´.Am9V*h.A_x0001_à¾¹_x0017_/A|-i£¡Ç.AÑz$ûPÏ.A	$&lt;þ_x0008_/A_x0010_Ä×_x0002__x0001__x0002__x0019_Í.A¨u«G/A[Ô%ÿ.AhM{ÑO/Awk5X_x0008_/A¥&amp;öíX.ASµ_x001F_0/Aàôä^|.AêQuÃ.AÒ¬ÓÒ8Ã/Aù.³ªÈC/AP_x001A_©V.A¹öIrp.A#_x000D_ÁÌå.AD4Á¶_x0013_ô.AÄmoÜÒ,/AÚ_x0016_óJÓ¬.Adå/_x0011_þ-A¾å®ýöÓ.Aljè¡º)/A÷h½Ó_x0003_0AÜOòü½.ARª_x0007_å¥	/A²Ó	R£/AU)_x0011_ky/Au|ë,Ók/AI¶¥.A9ú¦_x000E_0Ah§Pi¤.A´_x001E_¢)9_x0007_0AÚ_x0016_õ_x0010_ë.AÄQ×¸c_x0011_/A_x0006__x0007_óõGñ.AZïÖ.Aö°?í-ATÉJf³í.A.¯s·_x000D__x0011_.A^ø_x000B_Å1R/A_x0006_M2'dr.A&amp;_x0014_./Az_x001D_SüºN.AØb[Õ//Aµ=´©\_x0003_/A_x000C_òÉÆ¶/A²/Ë_x0004_¸Ê.A|T_x0002__x0007_ÅÎ.AF_x000F_R9I.A|ë_x0003_ÊR./At¯_x0004_pO.Ad[#_x0001_!½-Ax_x001A__x0019_aóú.A¸ìhè/*/AÈWÊì¸P/A³_x0002_²#H/AºD_x0001_ÊØ.AÜ+_x0005_¶`c/A_x001D_³ä§uô.Ai=â_x0001_«/Az·+®ø.AN&amp;sûÚ/A,_x000C_ß».A¨y_x0012_]ÈÌ.A_x0019_Ð~5J/Az£_x0002__x0003_t~.A1eâ2_/A_x0012_JÜ/Ê_x001D_/Aæ^NÃw¶/ADnéù)/A²÷^#¼.A7ËÅâ_x0012_w.AW5_x0014_À·Ê.AÝt Â©/A_x0006_¥7#³p.Apw±½_x0005_ÿ-Af^gdGä.A×º¢_x0007_Èó.A+»Sêù_x0014_/Aø°0_x0011_é.AÆ¤­n¸.A=¬ÿ#ÿ.AS`$0AÀ_x000C_T- /A°OÜÑÄo.AfìRöê.A_ Í_x001D_Os.A"t'.AVOß#K/A°!TëY/A´S=»ÙÑ.A_x000E__x0006_Â*Si.AZßÆÿf.A0Z÷nñ­/AÔù£ÿ_x0001_/A­ð×/_x0006_0A)ö_x0014_Ýk.A_x0004__x0006_	¿©v/AÁõaÀÃL/AXíf0_x0001_/Ab,KJ/A_x0019_Á_x001A_×õ_x000E_/AñvCîIÞ/A9_x001D__x0015_77.AÚ]\_x0003_$/ATLª|Q.Aº_x0019_&gt;Sû.Aú_x0018__x0019__x001A_Ä.A&amp;_x000F_ª8_x0002_.Aé_x0019_°Lá.AM%É*¼.AÃK._x0007_¥/A{_x0003__x0001_%¹_x0005_.AÁa×"÷2.A_x0008_vÍé_x0019_/Aøó'_x0006_×/Aßi=&gt;7·/A²kvIÿ.A¤FXKÌå.ALÒ_x0017_Èe/A_x0008_`¸Ø_x000D_.AyY¼_x0008_fW.A8£_x0011_U.AÁ)P½/A¡¯_x0019_j.AÂ²*ÃºÀ.Aöw_x000D_»G.A|±_x0019_Îð.Aº¥¾e_x0004__x0005_oÛ.A©üc&lt;/:/AÒãÒEðð.AàPI°ô.A&gt;Ð³iN_x0007_/A=Ñ3¦k/AßsTÚôQ.A_x0016_üOn.A¨Ëª|­¯.Aý(ñu_x0001__x0005_.AÖ)w_x0007__x001F__x0016_/AÇ3Ã.H.A!Fsî_x0001_/AKeÐ¼ñE/A_x0004_=Q÷¶À.A_x0003_Å§Î_x001A_º.A*7TT$/A0J_x0006_ dß.A^ó V°.AÐ§TlÄ&amp;/Ab¦äðá.AMD{MO/A³Jð4`.A_x0010_®Õj^´/AG=Ær\ë.A,¦Xs¶R.A&gt; äUyy/Aôì_x0008_¢d]/A_x001A__x001B_õ_x000C_z.A_x0002_+í"}/Aâµ´Ëö°/AB&gt;â/¿_x001E_/A_x0005__x0008_4Òq_x001F_pn/A_x0011_û»_x0006_ÛÎ/A"*ÛÒ=û.A2_x000F_Ó'p.AW_x0004__x001B_&gt;jt/A_x001C_x×_x0010_ÿÉ.AÜDG_x0010__x000D_.AîïÙ_x000F_ú_x0002_/AYÒPþãZ/A&amp;~6h§/A.7°^k.AÅÖ¨Å_x0019_9/A:¼KÜ/ABs_x0013_AÝð.A®:ûÈO'/AÌ4,_x0002_6o/A¢°b..A_x001B_V_x001F_Ö÷s.Aà.ê_x0011_d/AÚ^6æ»-A¦×ÔÐgé.A°8ÖÚ/At}_x0016__x001B_M_x0004_/AþÈ¸Y&amp;E/A°S}'¼.A-¸]þ@/AÁJ¶í-A_x0014_uÚh_x0003_}.AA39)ß/A&amp;$ÞaJ/A.§_x0007_v_x0001_¡/A_x0008_´Ä1_x0004__x0008__x0008_r/AW_x0005_mëº±.AßU6Â.AÕ(*/AQ(ý».A:;_x0015_:k1/AÏ~_x000D__x0001_±Â/AàzT2wß.AÒül·ý}/Asê)ð_x0006_Ó.A£d(`Ãp.AÊ&amp;a ª.AEç»µ×.A?r_x0018__x000E_È).Awª§_x0015__x0001_K/AþwáÀ9&lt;/Aæýð_x0007_Ð@.AXMúâx/A_x000D_¹¨ð¨.A_x0012_á_x000B_i¿_x0017_/AÃX_x000C_"j.AöÌiZÑ¦.A_x0002_Çýó­/AE_x001B_l_x001A_ãY/Ar_x0003_ÄßL/A$_x001D__x001D_ÌÆ=.A©þÃä_x0010_¨.A_x0003_Õ3_x001B_âë.A)oÄ_x0003_Û[.AùFÁf?Ï.A¦Öü|Ýg/A°Wç!~70A_x0007__x0008__x0017_S«/A{mM³4¯.A4ÏX}°/A_x0006_xû&lt;Ó.A ÎlÔ/A·_x0006_&amp;Kù@.A£_x0019_"ª.A*_x0018_o@ç.AÿEÀZ/ArFB_x0018_.AG¢e_x0004_0Aÿ~u_x0011_Å.AÐwEaz.A29ÏÙ.A9ùû	ã/A&gt;í¿d.A´Ùáô¢/AeÛ¸ï{ö-A0ËU¾µ.A2|_x000C_EN/A_x0001__x0008_óÒêZ.A6w_x0011__x0001_¸ñ.A_x0001_z9_x0008_f¶.A_x0016_}­_x000D_+û.As&amp;_x000B_@7c.A°Tþùµ.AØj_x000E_m½.Amt_x0003_o_x0002_/A:¦0DÝ/A._x0002_Ëïõ.A$+QØÂ÷.A_x0005_q_x0001__x0002_ÝÚ.A_x0008_è+Bûô.AOm79aH/A$SRáJ/A®b_x0019_1/A®=2´^0AehuÍ_x0014_/A~_x000F_ôzï.A¢_x0004_y¶.A2_x0008__x001D__x001F_u/A_x0019_u_x001F_×¶.AeØ_x0004_Ã*¨.Aö$XOZ/A_x0010_»®ÿT_x001C_/A¦BÑl_x0008_d.AUÃ_x0017_i¹/AûEÂt_x0006_B/A´úA±n+.A$_x0001_äà/.AK)VQ{9.A/&amp;éØpâ.A&amp;Dõâ¤.A¨ Ã2aJ.A_x0001__x0003_uÑt.A8¨¼Ç/A6Ìå»ý.A_x001F_×e$	/Aö=s7/AR_x0006_i¿©F/A_x001A__x0014_²OÑ/A_x0002_XÛ 1/AQE_x001E_×_x0010_(/A_x0001__x0007__x0006_²Òd.AhÕ) .Aw.*.Aîfÿ=~.A$_x0010_Ð?&amp;/A_x000B_g9éã.Aò÷e­(.A_x0008_¸¥ù®.A´÷ù_x001F_/AÁgv_x0001_.A?+hrÛ/AØ¥Øñý+.A]_x001A_#3.A?_x0016_F./A_x0004_æÚí_x0007_/A/éË»/A©_x0005_ÍÇ_x000C_/A©$µÏ_x0003_i/AzºÊÑ:/A_wJ.AfI]üù.A _x0001_u(lÊ.A_x0008_Óí_x0002_]c.Aòñ_x0002__x001C_/A_x0012_ÝÅ_x000B__x001F__x0016_/AÏ÷­À`.A_x0007_+Ä_x0017__x000C_/AuÜ }f©.ADûu2_x001E_Í.Aq_x000D_lzU/A®¨Ïeøô.AÚÉ_x0002__x0003_Õ.AS}¬$áô.A°Á_x0014_í.Aß}¶IÕ&lt;/Au­q£.A°xÕPvÉ.AÆK9CI.Axjþ/Qi.A_x000C_kTòÿ.A_x0001_±.Ðèù.AØ£xç&lt;V0At3ð¸.A_x0004_Ñ¹/A?Ô®i¤:/Ag¤ÍD/A6°øÌô.AÊ_x0014_V¬q¼/A_x0010_,±lÙ.AÒùã_x000E_*/A_x001A_T\j_x001C__x000E_/A_x000C_(²__x0011_Ú/AÞhó_	&amp;/A³®_x001C_Z[)/Aªæå¸//Aª Çª.AÑN·#_x0013_&lt;/AnX¿Ö/Aµ-µ~b/AîéÏºª.A»\Z&lt;F.A¿&gt;z_x0010_ù7/A°HÃ¹Á.A_x0002__x0003_wxV7/AJ&amp;R¹.A3K_x0004__x0013_à4/ALy_x001A_®¦/AänÕ.AÕiCã_x001A_.AëYÌiãè.AÌ-Á[P_.A:k_x0017_Q¯Á.AZ_x000E_Í&amp;#/A3_x0010_&amp;8.A,_x0013__x0013__x0010_å/AbùsÐß/A¸Öz_x0001_M.A&gt;ßÞ.AÓû¢á`%/A@#B~ÿ.A½r6è¾¢/A S]­Ç/A¦=_x0003_·Ü_x0006_/A0ÌõîWà/A[Ï_x001D_e_x0014_Þ/AÛ_x0014_h}ë.A_x0001_#$¬{x.ATµ4:_x0003_.Anö"Õû/A{J_x0001_£/A¢9¿²k.AU_x0013_Fmº.A*_x0015_a¾2/AúUðl/A`{ó_x0001__x0002_`Ö.A¹½á1Ä.AÚ¨_x0013_JÜj/Ao_x001B_æ(/A_x0012_öé±.A×óâ_x001F_(..A®	XV/AÖ_x0018_9[&lt;|/A*¼GýÙ.Af9'À1.A;ÆVê.A½iT_x0004_mm/A_x001C__x001A_]_x0003_Q/AÄ§ùg¦×-A!­w_x0010_LZ.A[¾ÉöÙ.A'_x0002_xr.Aº_x0011__x0011_\¹.A_x001C__x001D_þ@!=.AY¢ÌB_x0017_.0Amg.T i/AgUÒR]Ä.Aø¬ÊÔúÒ.A`n_x0013_/A9q_x0001_ò_x0001_.A§c1_x0013_K/AD(ß¡Á.At-TG±.AéÕ_x001F_$/AjcÊ^¼/A¦ß¡Æ2.AtjõÎ_x001B_ý.A_x0001__x0002_*ui,ª_x000C_.A Ý3»b/AüTèåÛÀ/A±ÁH@_x0013_/A§_x0013_ðG;Ç.A_x0008_ÕßL/AÌTüöFý/A¦wÔ+è.Alx9_x0012_Í.A*$%4.A_x0008_Ä¥_x001C_È.A¬òi©vP/Ajm_x0011_«úä.A´_x0012_·_x0005_wd.AÉc-µh¾.A}_x000E_?HÅ	/A_x000F__x0002_ÇB)/A¡_x001E_NÎD.A\/ º)Z/AÝúÑsÅ/A_x0001_?«Ê=Ó.Aæ¡D_x0010_ã/A{ÏÅ®°/A­!¤×¤«.Aq"_x0006_?F¾.AhîÈ{._x001A_/A_x0016_ä|Cr`.A_x0015_:^,_x0002__x001F_/Aäg¾/Ôð.Aî$Áò2­/A_x001D_\5-.AÃ"Ë_x0006__x0007_¸º/Aàf_x0006_»X.A5_x000B_ùR1/A_x0001__x0008_¦_x0006_@.Aýs_x0004_&lt;/A_x0012_~_x000D_Éq.A¸¡õiÉç.Aªnl_x0008_ð.A_x0004_àÌøG.AÞ	îV/AB©³_x000D_l/Af¨)(_x001B_Â.Aò¸_x0005_,}O.Aø"´¤/A]:Åùµ.0AÎDÂ_x0016__x001B_k.AFü_x001F_Ì_x0003_R/A_x001B_ú¾2´Ü/A_x0012_oLv¨å.AþwÎ¹_x0003_/AáG5«-¬.AjéÖ|é.AÚah*ð.Ap®n¥_x000C_æ/A8Ç[Ü.Ahi_x0012_´.A_x001A_uØt*.A´Á$_x000C_Ï.Aÿ·OG/A_x0011__x0002_¡§8L.AÝîÐN_x0004_|.AS_x0007_SôÎ.A_x0003__x0004_l]KÞù;/A7i ¸ù/A¶ÀDPÆÍ.A|!ù¯º.A¼¬%ö×h.AÃ_x0004_U"½Q.AçÁ`¸4.AT'#.AàZ5i¤.A£­§o/Aó_x000E_.Aìq2õû/ADÛ*æà9/AÓë_x0008_/AâØ	0&gt;­.A3s§W/AäH«_x0002_:Ú/A¾£¶_x0015_/A·Ï¼¼/Aáx~-_x001C__x0012_/AÿBÒ*éi.A®_x000D_ãª_x0008_ð.Aªê"_x000E_Ð±.A´XòÕ_x000B_à.A_x001F_¨Sý¨.AO~ÃÎ_x001B_80AP8³eYì/AûXCtñ/AúpXö¶.AÖ4Zõ´/A4èbÁ´_x0001_.AHo_x0017__x0002__x0004_s_x000C_/Aû_x0011_JªA/AÊ«É«ì¤.A/_x001A_ãä¦°.AÉ5à2¢/AsÜ1_x001A_¤K/AT³ÀÎò.A¡%T1``.AÚV_x001C_:²ð/A(r§_x0017_øË.AÈ'½}¥_x001C_/A¥DfðS.AöT2_x001E_/A2ØÂP_x0003_Þ.AþZÍ¼_x001F_¹.A_x0016_¸îN	.Aê_x0002__x000E_¨è.A®»÷_x0003_7.AHC¼¾bk.A_x0016_Âù_x0011_/AT´8cÃ_x0001_/AØ´Ø¨Uÿ.AÒÌçxG.A¡²_x0008_Ué.A,¸(5)B/A|ð½¬Éá.AU_x0002_[~.A_x001E_]_x0003__x0011_ÖR/Aô×2§Ï°/AüV6i}¤/A\_x000D_²[Ùn.A:ËO%©/A_x0001__x0005__x001A_ô_x0004__x0015_$Y/A.5_x000D_û^/A¿+_x0016_:&gt;4.AINÙ¹Ò~/AHñ|e:_x0019_0A* ¯[s/AØ}¯ÉÙ/A×ÁzT.Aç?¨ÔÌ/AËX¸_x001E_.AbQµn¥°.A)_x000C_¥_x001C_A=.AÒ%cR&lt;Ü.A+Ùæh=/AÔä-(&lt;Ç.A_x000C__x0010_Ó)$/AìÁõ.A_x000D_oÕG/A&amp;_x0004_NS/A}_x001F_¿ß´Þ/AÓ_x001D_wu_x0015_¤/A_x0003__x001C__x0012_u.A²2ÖqÚ.A~b²¶*/AÜbcÝXÒ.Aû¾m¹_x0002_/AºBr_x0002_èË.A¸_x001F_[©k.Aêè3 4L.AÕbE_x001D_/AW7ÿ÷R/AF¶_x0011__x0002__x0003_%7.Aô_x0019__x000F_b/Aôl"»_x0006_H/A¬Ù$ì/AöGíÍµ.AþZÓ? ©/A"qà.A_x000F_^QõkB/Aªs¬su/ANg~_x0006_GØ.Aô_x0012_é_x0007_Ú.AôE¹$ö/A(Å¿þ.A_¦ÁÝ.AÛ&gt;«_x0014_ñ.A¨tÏîò.A_x0014_x÷·õ.AÍ æäD/A$s_x0017_ì4ß.A_x0005_9x·Æ/A\ñ_x001B__x0011_.A_x0006_&lt;0:;.A`Øé_x0003__ú/AnÅfaQ¨.A÷$ÿ[_x000F_¦/AËü_x0001_2_x000F__x000F_0A®nÍÂ_x000C_Ñ.A_x0012_JpÂch.AÔ@ 0/A|i\Ûe§.Ajß=T_ø/A½Cß_x0010_!y/A_x0007__x0008_cÖ¸Áb/A_x0014_ø_x000B_\6/Aº|%_x0008_Q.A²óñ'|/A"ÚD7C/Abèù³_x000B_.A!ú¥¿N.Ad\%Àÿ.A/_x0007_ÿ+¡ñ.A3ÝcÄ/AEµôU.AØ¯T_x0007__x0006_Ç.A_x0002_;P_x0017_Óû.A"%øXç.Aÿ6Ï_x0006__x000E_0AÖ$MÞô.A½_x001A_Ù_x0005_Í/AMü$_x0001_u/A)»¬Ià.AÜ_x0016__x0003__x0004_Ì.AB­3iÇ/AjÉ«¦êw.An·Å¡[.A+BàK_x0011_É.Ae_x001D_}ÚÆ.AZc_x000B_«s/A_x0010_yò÷.AÔg´Ë9T/AèÕ:?IË/Aç|E6&gt;/A_x0015_L_x001A_}ÿÿ.A_x0018_wß7_x0002__x0004_7.A:³éª(~.AâeaT'±/A{ÉÇ _x000C_0AÜ_x0003_¢_x000D_È.AÒ1~W¯6/AÚ©g@ùÑ/Aç_x0012_éõ,.AlÁ-¿/A&amp;®¹·/â.A_x0014_`¶F/A?£PL¼/AßsoÊBl/AQ*"×.A¶@b_x000E__x0018_/Aé?1±÷.A"AM_x0011__x0006_§.A6ÿÛ%ü /Ax°ÅÏ_x001D_·.AÕu_x0002__x000B_ë/Aêw_x0008__x0011_Ð].A_x0016_Ä­$Û.A__x0012_TÚ..A_x0015_Û³ñWí/A[¼eæ@/AÝJàmÆQ/A_x001A__x0019_EÝ3/AâzÊ]Å/A_x0001_»Ä±pÛ.A:µÁ|b/A/w\¹_x0004_/AÛêù¼6.A_x0005__x0008__x001B_$_x0004__x0014_xÄ.A^Y_x0019_È¡ý/AÝ_x000D_û8ì*/Aµå0ÆÊÁ/A_x0012_Ù÷õå_x0010_/A»õ%%.A_x0003_HI¦]¤.AªÿþÅ#/AF¶ú_x001E_h4/A÷ã_x0001_Dôñ/A_x001A__x001A_¯_x0002_l.AìI[/Aº9_x001F_I_x0010_/A¤«j.AÐÄìpï.AB/µuQ/AöiFG_x0006_¯.AS_x0011_¼0_x0014_-/A{ÔÄ©Ô_x0013_/A_x0016__x001F__x0007_Ê.Ail½¬÷Ï.AuY/_x0003_Ag.Aæ_x0016_Msÿ.A¬år*°e/A_x001C_=ûb¶_x0003_/A	V¼ºl.AÕhÔ½_x000E_é.AcÏÄã¨S.A(ý÷òÜ(/A´_x0006__x001F_/M_x0005_/AÔ&amp;Ñ¶z¥.A³ä3_x0001__x0002_ð0/A¡8_x0013_-õØ.AtF,_x001D_M°.A_x0004_wL_\_x0002_/A@pìø·.A_x0012_¥RÌ[.AÂ~Ò=8/AÝZ&amp;:Ã/AêB¯$Çñ/A3èãÀÂÒ/A_x0007_·/.A8_x0019_¼h½_x001C_.Aì	-u6/A_x0017_WéXì.AD_x0018_X|Öº.AæTY_x0004__x000D_.ANò¾¢_x0013_/A°ì_x000B__x0017_s/A@¯-¦çï.A_x000E_Ô_x000E_£âñ.AP_x000F_¼&amp;&gt;.AmX§|¥».A°_x0015_Õ$XÑ.AnyõÿÉÊ/A6Òd-L.A?4¶¯æO/Aë!õ9â9/A_x0011_C ®u.A* \Ò7/Aþ&lt;_x0008_Î_x001D_/Aþ&lt;_x0003__x0011_ûó.A_x001A_÷²kÓü.A_x0002__x0005_ªð_x0003_`ií.A.sbSN«/Azÿ8Eù.Av_x0011_Å6Èã.A®ÕÞ:_x0003_0Aò_x0018_¹?/AÞÿ7ñ .A(åì»Â.AUB·)_x001D_/AbxW_x001E_Ð/AãUÿ_x001F_/AV6Ï¼5/A@¹«Üu/A¿_x0002_eJ"/A_x001B_·UÒ_x0004_0AîÌ&lt;Çû/A\D©¿.Aõ%.Ao+\ðu/A_x0019_¤_x0016_³_x0006_p.AÑþæÎ_x0001_/AÃm¾_x000C_U/AÖê~/AÅü_x001E_9Û_x001A_/Aì_x0014_¥;_x0003_0A¨5ñÐkÆ/Aô¡9u©.AÓ]+f./A-E÷÷ë.A_x0004__x001F_[)/AÌJÒs£û.AÏZ=_x0001__x0005_7Â.AÊ3w_x0004_t/A:¯_x0011_½è.Ar_x0011_U_x001E__x0017_þ.AtU_x0001_ôÙ.Ar¥&gt;ø.Aßo¶_x001B_÷Î.ASús²@/A_ùo_x001D_».AU-ò_x0011_/A_x001A_`_x001F__x001D_´#.AOûF_x001E_o/Aæ_x0002_ç?Q.Açð_x000E_rñ.A/_x0010_·30/A_x0011_Ò´q.A9_x0010_f¢ø5.AÕ_x000E_³@J /A¯`¨&lt;/A{ïSf_x0008_.AdW6/ªI.A_x0001_×®DnÉ.Aê_x0017_V¤­.Ay·¦áÐ»/AI^ÏU	_x0017_/A|ë)vÐh.A"_x0003_Ikl/AVõªÁòÎ.A_x0004_ð_x0015_Ë±ç.AéÆ¿*.A¢DRK.A_x0012_)Í¸F×/A_x0001__x0002__x000E_Ù|g_x001C_Q/Azô±o¯|/AIÓÓy.AëA'c_x001E_.A´ðBÓÄ/Aà!_x000F_ä_x001C_¢.Ab_MgÍH/Añ-GÏã¬.Aè¢Nâ£Ç.AùºÖY.AÝÙ3_x001C_©Y/A®ÈH{¯.AQ±÷P/AAþÁ»#/AB8°Q_x000D_-.Ab¾tfÌ.A2¼SO¥¹/Aä(Ã_x0014_.A_x0017_ÏH_x001D_h/AFµLÿ¹.AÒaW.AîÐ¶_x0006__x000D_f.AÐ_x0001_?/A/?_x000D_¹Uý-A`_x0016_°(áâ.A_x001D_Cn®.AJhGÃ.Aq_x0019_sAao/A wý_x0007_.AT_x000F_Öí`/A:Q­Dü.A­ì¾_x0003__x0004_é§.AÀ@å$.AL&amp;b±q.A_x0001_)×,û.AÖ×,D8/Ajð*_x0001_2_x001B_/A_x000B_«_x0001_F]9.AÌ_x000B_;9Ñj.A9µåXýo.AF»­ì¥/A_x000C_zÆ!¡.A±sD/AT´Á¡«.A2t,L­/A³6þY_x001F_.A_x0005__x0004_c_x0007_~_x001A_/Ax·ÔUY/AWö_x0002_-ý.ANöw`.A_x0010_³_x0015_Ì{ñ.AØ_x000D_Ø°¿.AÕ§[&amp;! .A ú±o]ï/A~F_x0011__x001C__x000C__x001D_/A_x0016_Oaï*¶.AÃ4 8/Aí_x001E_1_x0002_-/A +;È¨.AôT0øY]/AÓ0w{A_x0016_.A_x0011_Ø'üî"/Aqþ`_x001F_E	0A_x0001__x0003_î&lt;í_%.Aî_x0004_þv«c.A_x0002_·¾êTN/A~æH@´)/AAâ,Sþ.AY[±½.A_x0014_'_Dú/Ah­uÀ//A _x000F_ñð_x000B_Ö/AuPÒCÀ/Añ¥Þ_x0002_Wî.A®_x0018_±|@_x0011_.A³_x0015_R6Ú.A2ô¿£/A_x000B__x000B_© f_x001C_/AeI1ûÕ_x0008_0A_x0019_Ð}4_x0019_V.AÞ,q.A_x0004_Ñö÷Ã8.A´êMãò¾.Ak±_x0018_â_x0013_]/A_x0008_n_x001A_f¤90A@³×_x0008_£1/Añ_x0014__x0003_*Ñß.A®~QÖ|.A_x0013_Éª_x0017_/ASUû}3/A)_x0014_7_x001C_dÇ.AHâC_x000D_0ABí©T1/AÝôq.A_x0006__x000B__x000C__x0003__x000C__x0005__x0008_/A¨x_x0010__x000F_u/Af}ð¥	.A4Ç;oÅ.A(Ô:÷¡í/A¤_x0016_!ì_x000B_9/AWîwìz/Aç_x0012_\÷aè.ApÎ|_x000C_×_x0016_/A»âµRå/AMèÌ]WÑ.AU_x0006_Q@x.A_x001F_}_x0013_æj/A_x0019_)_x001A_¶"&gt;/AÉÂÁñ"/AoU|à+É/A|M_x001C_eø//A_x0013_e^Ø/AÛægðÔö.A f&lt;_x000C__x0004_/Ac_x000B_k·_x0012_á.A_x001A_×I&lt;m.ATèy«__x0010_/AX_x0010_¢^N/A6_x0001_][//A§=³_x001A_¡ë.A=ö_x0002_ß_x0006_/AbÕ_x0018_1/AsØ_x0007_¹¬J/A_x0005_'pÔ_x0012_®.A²]Õþ?/AÁc[	/A_x0001__x0003_¤¡_x0005__x001F_Ñ.And_x000F_P7/AÀ¬&lt;þ6/AH_x000C__x0004_k¬k/Afá²Þ/A2$Ø¬_/AèsÍ÷m&amp;/A;¸÷_x0012_øª.AÜ®8l}u/Aæ_x000E_û_x0006_V^/A¨oæ&amp;Õ.AF%_x0011_£r/A_x001A__x0003_2.G.A³e`;é.Aß_x000B_rì&lt;/AR`z_Ú.A"9º¬É/A(¾/D§§.A"_x0014_£_x0013_Ó_x0004_/A_x0003_9ªù.AWâG@#/A¤]ßÈ÷_x0002_/AÍ{:_x0011_&lt;0A_x0012_t¢Ó_x0017_Æ.AR®_x0010_-³.AÿÏÏ§.A_x0015_Ñ_x0003_µµú.AQú¯4_x000F_Ä.A2Ò Ï_x0010_ä.AÍÒ5"²-A²Z¶W_x0016_J/AY¶_x000C__x0019__x0001__x0004_Ë.AÐ'áÎû.A-_x0010_çîNr/Aü&gt;_x000E_³.A@_x001A_ý½/AL!ô§Ú.AG~|¡à.Aè±\È_x000E_/AP5pó·.Aà§ü_x0004_Ä&gt;/A8|5HÂ_x0013_/A¡Ô._x001C_jú.A_x0019_µy0_x0017_0AôMúz2Ë.AÐcè|k.A_x0015_UþlôÚ/AÅØQ_x0008_Úº/A8_x0007_ðì_x0002_g/AUÓ´Ð_x001E_/A_x001F_O_x0015_G0_x0006_/A\$`""_x0013_/A_x000F_{/A_x001D_ì]OÝ.Aa_x0002_YÕCM/A¥ëe/A:î®Üà/A_x001C_Ñ_x0019_õL.Ajñ_x0014_ô9/Ab_x0003_ÚUØ.Ar¬jGó.A Äÿ|{.Aè/Fé.A_x0001__x0007__x0012__x001A_H_x001B_B/ARÔ~4æ.A,_È_x0015_1@/A_x0002_ õ_x001E_Í.Aå},kZs/A¸ÚC¦Á.ABÜ¨.AÑC^ùí.A}_x0004_ï_x0002_ã.A 2_x0018_ &amp;ë.A_x0004__x001D_,Ä_x0002_Ä.A3_x0014_ìÍøø.Aô»Éd	/AªÝqJCq.Aç¼z^/A_x0014_·vg÷-A|=_x0005_º_x0002_/A±ñÊEAb/Aþá_x0003__x0004_w/AÆ¡//AÞO±6Xy.AETæ/AXSä_x0012_G/Azújíï.Az/Ä­M/A_x0007_~ðÆ!Á.AbÓÒ_x0015_%/A&lt;È__x001A_âñ.Aø}L]»/AêRb_x0006_	.AÆÖRM_x0001__x0018_/Aþíµ_x0006_	¨|/A_x0018_¸ëüù.Aþû³#l~.A¾]Û_x0018_/A¾Ìù.A¤R¦§ò.At_x0003_e_x000D_°#/A.õyU_x0018_§.A`­­#.Aq@),_x0007_.A®ë_x001E_	³d.Ao_x0002_I_x0019_f_x000D_0AÕR_x000B_è.AFA/Ü_x000D_/AèÒÁ_x0015_U/A8¥6.Â_x0002_/AÐÞ¯_x0013_µB/AXXíÏ½_x0018_/A¾_x0014_kd+/A¶5ñ].AË3#Ak/A¬_x0007_%³-ø.A`K_x0005_uC©.AÜ_x0001_E_x0008__x0004_/A_x0008_Q7³3/AÁîO_x0007_/A_x001C_¿9fz¼.Aè.Ây{{/A4Eàì.Akx_x0008_N.AbñøLG¶.AóïÒ_x000C_/A_x0002__x0004_y_x0015_¹.Alù´É	.AÏfu_x0007_d/A=[ãT_x0003_0A_x0001_e]_x001F__x0017_¦/AùqÍÁr,/A}A_x0018_Õ.A|¸=¸/A¦TVn(¶.A A»/S®.Aù«h_x0008_¬.Ah&amp;ø7\0/Apfjñ-A_x0015_ÕÃu0/AëïYß_x0018_z/A¡_x0013_¥!Ã/A}_x0019__x001F_g¬_x0011_/Arò/Ø$.A9Í@FÌç.A¶cÆ_x0017_Ía/Aöá_x0005_Eï¯/AÜ¨Ù.A4´Ñú.A¡]À¶_x0005_k/AwÜÔÆ{_x0005_/Ar.'ñ_x0011_/A_x0012_/ÐV©/AðôÂâÉ.AÏy^·,/Aî/`1%É/A_x0015_i´fÖÂ.Aw³_x0003__x0005_Ñ_x001D_/A_x0002_EÅs½/A¦6òñ.Aù!¹ê_x0005_.A,Üx&amp;³.A ,¢!².AúmS½Ùm/AAìÆ_x0007_k/Aä]U£ëâ.A_x0016__x000F_ói.A_x001A_Ý3ë§.Ab X¸)/AG_x000B_¼Zãg/AÒº¡þY/A_x0005_Ê_x0001_(XÜ.AFaî¤X0A¦Ç¨¼.AÃûÖH·.AKkZë.Aù!ÿVO_x0010_/A_x001A__x0002_OÂ/AR_x0006_Ä_x000D__x0015_0Aôà¼|·.A8_x000B__x000D_3.A\$´o.AúR&lt;ê_x0014_@/A_x0002_áó&amp;I.A·çN¸¯.AL_x0013_MS_x0008_$.Aðªs8È_x0012_/A_x000B_4ZÔD/Ac_x000D__x0004_õÇ{.A_x0003__x0004__x0014__x0007_çöh/A£áCµ'.A¨G¶_x001C_/A_x0004_Ì&amp;s_x0013_æ.Aö#QñÑ.A&amp;¯jï«/A#±V·©/AxoÏsî/AY|(×.A«I/_x000E_[.Aþ¾_x0012_&gt;W7/ALþ_x0002_ÏUB.AÃúXð¸.A¶d	_x0004_a:/A_x000C_\òÏj.A%£Ì	Úè.A_x001A_ÉT¬.AGë{[¡.ApZæ\íè.AãüYH¢M/AêÑ¾Íæ1.A$¬ô¯'ç.A\Õ·®ÁÒ.A_x0006_ÛmK_x001E_/ANýj£á_x000E_/AÊôë&lt;`B/AO¼¿_x0001_Ì.Añ_x0018_ÙÒ«7/Aã_x0006_¼Îù.A¸Àuô.AoÃØð(/A"_x0003_¾_x0005__x0007_Ez/AÞ_x0019_èÈ/Ad0wÍ¨.A°wO*/.A°=h_x001E_È/AþN_x0002_=X.A_x0006_Y_x0002_ 5½/A¶_x000F_? V/Ad·8_x0004__x0016_Á.A}ü_x0019_¯/A_x0016_µ5_x001D_ø.Aú89_x0016_GÈ.AJ`_x001B_àT/A_x000E__x0019_ØÆ_x0015_y.A_x0016_gYïb©.AD¯¨_x0001_/A`à6¾J.A_x0013_:_x0019_Ö_.Amd9Ò¹.AhZa zÔ.AkõÀô.AÓÆò¢ °.AÇ³Þ_x0014_Ì_x0003_0AÎÑ÷EO/A_x000F__x0014_û.AÔÓf/Aì6Ôb_x000F_Ê.A-Ê&amp;¸DB/A)4Êéþü.AÍÕÒ&amp;Ü.A_x001C_ob_x001E_å.AFeèM/A_x0001__x0003_è~	¤¡_x0003_0A_x0004_®÷i~/A_x000C_ßÊp².A_x0017__x000B_TÇÆ_x001B_/A_x001F_nnT_x0001_».A÷_x0003_øÏÍ¶.A¥¨Ãt/A_x001D_0_x0006_¡è.AR¥¥Ô_x001A_&gt;.AcÅ?«_x001D_/AüJ0¤h/Aæä,_x0003_sª-A_x0002_q9//A_x0014_zv¼g/A_x0001__x0015_hÜ¥s/A&gt;Ý8!b+/A¢=çå='/AÆ~Ãmã/A%_x0018_â_x000F_úñ.A_x001C_½BÊÒ.Aý5_x0019_S^g/A£³*_x000D__x0016_à/AF_x0012_°°_x0004_/A*çÖî_x0007_.A¢à£å©/A_x0010_&amp;}+p.AQZÐé_x001F_/AÕõÆ/AÂgÿcE¦/AÔs#]/A£ÌxJ_x001B_0A}£`ñ_x0001__x0003_ì?/AÚ¢\h!/A°A¿Ï?Ö/AÆ10ap.A_x001A_÷_x000E_®ÙD/A _x0004_³i¬G/AöSü­ ¨/A_x0008_ø?°³º.AiÏM/AÄ½*¼&lt;Ø.A_x0003_NaîþÓ.A©_x0015_v½´O.A&lt;£_x0003_FZ_x0015_.A°IFC7/A_x000C__x0015_=2t/A_x001F_a_x0002_3/A4ûTe/Az¯_x0003__x000E_¡ô.A èrÎk$.AÊ_x0006_ôhc/ADâ¾¢/A}¦~ªfZ.AØ NM2^/A&gt;³6â.A­òÏ®/A\ÃÝÓõ_x0013_/A¬(h_x0014__x0019_L.A_x000B_wéê_x0015_È.AF,­Í_x000D_/A.~9|[ù.AL­Ë»%.A6ðÖ.A_x0002__x0003__x0013_xòÑ_x001E_/A_x0003_bõ#_x001E_#.A_x0003_SSYÑÇ.AnÙ_x0004_¾#.A_x0008_Z¥\ód/A.çòàJ/AXßc÷Ñ_x0004_/AÇv²_x0017_¢/AÅn÷_x0005_µJ/Ahn]6/A_x001A_ÈKô8/AøE§Y&amp;/ATêåv«	/Aþøâ%_x001E_/A¦É_x0011_þ~C/AÈêv:êÏ.AA°ñ=Þ.A¤D@Îó/A!¢µ_x001E_+/ANïK¿_x0019_.Aìr_[ìq.A%ìÁ&lt;z.A1=Q?ð.A_x0007__x001E_Ä.A¿i_x000E_¹Ñ/A_x0001_mé.Aø0D-H.A­dêM3r/A_x001B__x0007_£àó.Av*`Kùp/AÔA_x0014_Ú&gt;v/AÖ_x0008_A1_x0002__x0003_/³.Af%_x001C_äö.AËi(dÌ/AA{ñMl°.At5A°.A_x0007_._x0006_F+{.AvúzW/A¹õ-_x0001_w_x0007_0AáXêÚ²/AY±_x000C_,_x0018_/A_x0010_H¡bR]/A([7;ê5.AË_x0018__x001C_A_x001F_B.Ar¾_x000D_)£×.A9@yêÍ /Ayñ(&amp;~_x0016_/A^_x0014_¹²².A_x001F_ñäsè/A_x0010_¾ _x001D_õ$/Aªv~ø.A_x0006__ÖY.AÎ_x001F_8µjé-AÔ¾=Y/AÇÔ{ÏJ©/AFñû5`ê.AýuÕë.AtÞ.À¶.AÇÛ_x001B__%/A·Þ¡£rw/AT[]±lG/A4ç_x0018_Ñ.A_x0012_¯9À_x0017_/A_x0002__x0003__x0019_âKýG/A080qE­.A5eÞeg×.A%ày'%)/A0p_x001F_uäI/AM¸W_x0010_M/AtÁý)¯.AÅú']_x0014_/A[¤·C/AÄ_x0007__x0001_"Ü/Avs,C_x0002__x0006_/A_x0002_M_x0018_ÓÉÀ.A¦çßDðâ/AT¿iµP/A_x001E_¡G¢¥_x0006_/A­_x0011_6zÔ®/Aï&gt;NCYD.AÊRÑ"´.A°äÔê"Ñ.AÅC_x001D_×_x001C_k.Aú Û¤_x001D_&lt;/A´_x0007_ZàäÇ/A­µ&amp;[kh/A_x0014_;¸¦IÀ.AÏÐ©²Ç.A§/_x0002_÷øè.A&amp;6^å.A÷5_x0018_ÜjW/Aìy£óÁ.A4êoã$Í/A_x0002_2áÞ§]/A_x000B_Wk1_x0001__x0003_ÞÎ.A}_x0008_Ó_x0011_¯.AåÝwüb.AÞ?A¾î.A±m_x0018__x0011_.AÃ¡Q_x000B_Ó_x0007_/AlLo*Ýú.Aä4£DÎä.AÙeò_x0012_/A_x001F_üÍ¥.Aö,òE_x0014__x0019_/AF_x001F__x001A_åå²/Aé£­w7/A"_x0015_a¦y.A&gt;ÐÉ/A\_x0010__x0003_»§_x0016_/A'_x001C_FE_x0015_.A«÷foó!0A/Ú_x0015_e;°.A-Ð1ú.A_x0010_±&amp;ïòB.A1Âó±q_x0004_/AÈÒz+È­/A°iô.Aâè¦_x0002_Å_x000C_/A_x0014_3+P/A;±_x000D_PêÞ.AnÓÚËüp/AÀR¯_x0004_Ãý.A¿Cñ/AÒw;vIÂ.AôT_x0013_ýÛ.A_x0001__x0002__x000F_Ú6EHÎ.A_x0019_Îîä/A_x000C__x0014_,q.A@¯¨«/ADð~©I /A_x0005_!¸Íb$/Aþ|Z_x0007_¹.Ap?®_x0019_)~.Aà_x0001_X¿²_x0006_/AÂ¥3Uö-A&gt;t¹_x0010_Á½.AU_x001B_ºË'/AÆÓõ®Ð.A:Cx¢/A¹_¬/:°.AèÖþ3»|/AÊ´ºy/A/_x001C__x001B_¤Ù.A`ýò_x0019_Ë¿.Aa_ÜoÜ.A_x0013__x0002_¸È{.A_x0010_9¬ÐW-AâÉ¶ý_x0018_M.A_x001C_²½Óq.AL­x¸@.AÚ¤_x0019__'.A:É&lt;ùù.AñÚª5_x0019_/Ai*	ÓóR/AÈçÎ3f.A¿_x0007_È;°q.A$v-_x0001__x0002_ò_x000B_/A#ÁâiXu.AµÙÌ_x0010__x0017_À.A_x001B_$ @Û_x0019_/Akñ~¾¶ó-AYë­(©.AÃ±§S×Ñ.A_x0019_ë _x0011_£Æ-AXÉ7E¶.A(þZÊ.A,ÂÕ;Q.A&amp;ôÃgà.AQæ¥É:.A`~®º`.Aé¬6\õ.AÛg_x0012_U;/AzÊdý.AäOz¦5_x0018_.A*S\©[G/A7l,«4_x0011_ÁÀÞ_x000D_¤_x000F_ÔÀmyïî¿À_x000F_¨héÉ_¡ÀÀ_x0012__x0013_è]ÃÀº§_x0018_°ÍÀnÐAÅÀ¢3_x0008_?C÷ÀÀg_x0014_ÀÝboÉÀ±7¦¼Ö"ÌÀ_x0016_1#ÖóÐÀ7`_x000E_5Î²ØÀ2þ3_x0013_õ4ËÀ_x0002__x0003_ªSÕ_x0012_	ÜÀÔ«Õº_x0007_ÓÀÚ|t§Àb_X&lt;*7ÄÀÕþëg_x0008_ÕÀ#_x0011__x000F_Í_x001B_~éÀõ_x001A_KgûáÀF8ã¦ö#âÀ³la_x0005_·æÀæNsVÀHSu·S³ÞÀ Êày4ËÉÀ6Í\T_x0001__x0002_¿ÀäiSñÓÀk¹__x0013_áÒÀ4_x0001_®ÝJ«ÕÀ²ÝHg!8ÑÀV´À¦ÀßOy¿©ÀI_x0003_è*ÃùÀ_x001D_ë·ñÑÀT$"_x0018_%QßÀÇ¿!²¶ÒÀ*¤+`_x0003_ÍÛÀß7_x0002_Ò#ÒÀEV_x0011_¬·À¯_x0001_Éÿ1ÈÀÄ@ãÎO_x0003_ÎÀ*ÀáÔÐÀ_x0017__x0016_q_x0005_Ñ±ÈÀ_x001F_"@á0·ÕÀ_x0007__x0007_î!_x0001__x0002_n^ÀüÇsG¶³×ÀJØ)¯Û!¶À_x000B_|_x001F_ßóÅÀíÐã¤d/¥ÀÐÏp.ÚÀ Ü+Çn»ÂÀ·{Ü&lt;ÒÀ Üï!á{°À±Z\KDïËÀm¡/_x0017__x0019_¬À°ÙjþÀ³[úQìÀ&gt;ü»ëò¿ÛÀ°à¿Î8¿ËÀ1 á¨k_x0007_©ÀÐ_x0019_$?YÉÀí]Èª£åäÀè¼X9uÓÀ,_x0013_7jû¡ÀÏ1\§|¡À!¤ÅVÐÎÀÛÍ[·ëÎÀy;âÙ× ÀP:À!ñ_x0018_ÒÀ:ý_x0011_D8ÌÀÑìKóR¾ÀhJzÕÎ_x000D_ÐÀp)ÝPE¯ÒÀÊ®Á_x001E_*_x000B_ÒÀ_x001B_¶[Âç_x000F_¤À_x0010_=duÍåÖÀ_x0001__x0002_¢k&gt;ßìqeÀÉHÅ¶@'ÒÀF¸W0ÜÀÏ._x000B_©r¥À¦+²wc'ÅÀ¸_i÷&gt;¹ÀPõ~Ò7ÉÀêV^nÅø·ÀAÙÈÐ_x001B_A¨À©Ä;ÍÓ¡ÉÀ]"Å8ËÍÀ@7Qa5±ÀFv_x0019_À0m·Îõ±¥Àña_x0014_`ÜÀ9|_x0001_5MÌÀÝàuÜÎÀÉ\ñ_x0002_ïîÀ²DÕK9·ÀT«_x0006_@ÎÀßòµUÍÀO §)ÕxÃÀSÓM{ÍÀªðã|cæÀÀ_x0018_Ì¸d`ÍÀÐì1Æ_x0011_ßÀ}É~½½×ÓÀ_x0010_	C¸QÛÀt{«iÂJ°À½#=DçÓÀíÃ_x0018_zãÄÀ_x001A__x0008_ã©_x0001__x0002_|®¹ÀíÚ/¶_x0013_ßÀÈPìÀï·Àë_x000B_ïÅÀË88__x0015__x0016_ÉÀL	?+ô!ÑÀJ4&lt;a3_x000E_«ÀPh(M¬ýÑÀÖD`cÑ¸À_x0016_?Xÿð²À_x000B__x000C_m;fÑÆÀ-ÑÔåôÀl_x0010_®«ÑÀW_x000C_0¬ß·À_x0001__x0019_"4¯|ÈÀ%_x0014_}4ÚÀ_x001C_Ï&amp;S²ÐÀ:_x001E_R_x0008_à~ÄÀ=½&amp; cÂÀY^­.õ_ÌÀÍ-6Î_x0019_ºÀ`B_x0011_¼½ÀâUQÜmË¸À±JÈ_x0018__ÔÀ¦÷-y¢ÍÀjt@\_x0017_ÛÀNEý_x0001_èÐÀ¥&lt;~zâÀÛa¶5.ãÀ_þp{_x001C_þÓÀ}¦2Ç! À;B_x0006_¦]ÖÀ_x0004_	ÑéÝ_x001A_ÈºÀAØok_x001A_Õ¦ÀlÞ1³_x0006_qÕÀB_x0008__x001C_KíjÖÀº_x000C_RrÎÀø»:­Û¦À_x0007__x0007_§XÉÀ6_x001B_Ö_x0002_çÀJÿøÃÀÞn^qÓÀE_x0017_Ç&gt;&gt;®À2¢_x0005_Ñ'qÁÀí_x0016_û) *»À_x0008_5_x0003_ã_x0019_ÅÀàV_x0012_DöÑÀ¸È_x000C_ IÀ_x0018_³,ÑÏÖÀp_x0005__x0001_&lt;`ÑÀ_x0017__x0007_tß:åÃÀ]m_x0002_"R2À_x001D_rFi¥À\S_x0010_6ÉÍÀ¿ìÍ¨	TÔÀM(_x0012_ÅÂØÀN}&gt;ë¾½À·«ãD$¶ÚÀ_x0014_W«Å£À&lt;ï_x0019_B_x0004_ÚÀ¡Yc²ßÀ`Î#³³?ÓÀl¤9_x001C_(¹ÀL¦ab_x0002__x0005_dSeÀ¦_x0003_45ì_x0018_ÉÀ/(z\ØÀØt_x000F_¯ðÄÀ­û%_x0006_Ý$ÉÀñe_x0019_×jÆÀ¸ðÿdÅµ¾ÀgØáeL¼ÀÀ_x000C_M_x001C_J,5ÂÀ_x0014_ÿ_x001D_Ô=ÐÀ bPhn´ÚÀöL«Q_x0010_¢À§z|ä_x0013_¿ÐÀr^=AÂÙÀâ_x0004__x0014_¼ËÑÀ;v´&amp;;°ÀàÂu|"I¼Àk¬WPßÇÀ0#_x000D_G»_x0007_ÉÀ¨ª÷û_x0008_âÀ_x0018_¶7ÌÀ] wHqëÂÀ_x001E__x0017_O_x000C__x0010_»ÀF;_x0004_ÌÌÖÀ_x0017_ÓIªâÀl_x000E__x001F_1¥¾À@_x0005_µNÞ}ÓÀ¡ë¿_x000D_ÓiÚÀà$Bµx×ÀTL×À_x0010_E_x0001_Î_x001B_kÉÀUÕ}¶û¿¬À_x0006__x0007_u{!#xæÀs_x0002_sÍT­ªÀ_x0012_ºº_x0002_çÜ×Àám¹ÿÓÀ½9ÃÇ!·Àu_x0010__x0004_¿ûÝÀ_x000D_h¿¤ÔÀ\ÇÞ¸ßÄÀùHÈµÀ¼Ð\Õ~ÀíGv_x000D__x000F_·ÉÀ¥"iQ¸ÍÀ7ø9_x001C__x001B_»×Àfò_x0018_()ÁÀÖ%_x001F_ÊeòÓÀ_x001B__x0005_ n"¾ÀN7w_x001A__x0011_z¬À2_x0008_à_x000D_,KÅÀ_x0011_Ö¹©ßÀÓ_x000F_áUÌÀ©ç_x001B_Þ?ÐÀÜ,Ë2.ÝÀ³í:_x001A_¯ÀFÞFìß²ÄÀ_x000D_0ÅÄ@¿À{ËFà_x000F_´Ài_x0012_J	×¸ÀSÅ_x0008_õãÀ¬±5"u`âÀ´_x001E_»_x0001_é;ÝÀ¶¼Ë_x0003_eØÇÀÓ4_x0001__x0004_IaÔÀ._x000C_J_x0001_¬JÀÀÀÈ_x0019_'ÉáÀÆ_x0008_;_x001C_Ù8×ÀaY½À»ÎLãðSÝÀ&lt;ë_x000E_u­ÜÀ¼¹9ØÚÀ3N¨_x0013_&gt;ôÕÀ¸kñÀÔÀFkÇ¬òÐ¶Àèr]Êù"ÃÀghì	ZNÙÀR=_x000E_û_x0005_À_x000B_ù¹ÏÚÀtð_x0002_A×ÿÏÀ6¨G_x001C_ ÷ÞÀ¦$ A³À_x0016_¢_x0005_Iª'ãÀG|4°ÇÀ±Ì	¦_x0003_ÈÉÀÑ_x0019_ÞyÞÒÀ_Ìä¥2¾À?w_x0010__x001F_¸QÕÀþ¨%Cû ÔÀTéÄNru¹ÀÇt_x0008_¤ÀWÇ_x001B_èÄÄÀp_x001E_Ô_x000B_ïÿÇÀüìÆÜÀÚç]®CfÒÀÿ«­_x0016_zRàÀ_x0001__x0003_R»W/»±­À_x0012__î65ÉÀAp×.XOÚÀð½¨ý¯èÀkÓ_x0016_YÒÀ_x0010_ìýôÏ_x0017_ÓÀu_x0013__x001C_CÜÑÀo¦so¬òÔÀ¤h]_x0005__x000F_0ÖÀÝ^&gt;|ºËÀb¨³_x0007_HËÀMvÜ6£¸À4=GºrÌíÀºæÐZ´ÀXWãì	1ÄÀÜ4kj7¡çÀ_x000F_SâG¡àêÀuÁ _x0012_­ÀVÕ'5_x0004_RËÀÚm_x0008_'_x000C_|ÕÀ!¿²iÑÀèQ»_x001C_TÇÒÀÓ'0G¬åÀ_x0002_BD'_x0017_ÂÀ_x0006_ñhmÛ®ÀCW_x0007_!ÉÀ&lt;®xÌÔÀ&gt;c{Wù¤À_x001B_Ô_x001D_ËJ¦ÍÀßÜ`^NÈÀ~_x0005_ÐØÀÛq^&lt;_x0001__x0004_qÙÀ._x000E_&gt;_td¯À&amp;"_x0001_ÀÄg_x0006_ÞËIÖÀ_x0015_@\i" ºÀ^ÚøæöÈÛÀH_x001A__x0003_wXÜÀ%Ë?&lt;_x0005_¥§ÀC_x0015_áUDZ£À_x0006_&amp;L_x0013_ú&lt;ÅÀn_x0014_¬ÈÄÏÀ_x0002_ßx_x0015_aEàÀ¢^yËÀç_x000B_`ú_x0008_ÑÀ1,_x000C_âü¿¬Àt,_x001E_yç8ÃÀ_x0007_û_x0014_1Â)ËÀÀ&gt;ßÀ_x000C_U³Àc_x0002__x001B__ÎÀýñ¢ªÅÀ4 4õÎÙÀ&amp;¨ÄV_x000C_ÉÀz_x0005_ªÍu ÀÀ	×1_x001B_Ù-ÀQ¡Õ]å¿ÜÀ¢¥_x0010_Òt°À§à~0iÕÀn_x001E_3_x001B_µ½À%"ù_x0019_\åÓÀ_x000C_Æ.@màÀVg8Ç£IÀ)©¡¹JÕÀ_x0001__x0002_©íà÷_x0018_Û¹ÀÑßFKM±ÀÍ_x001B_½À_x001A_Læè_x0015_ÀÀì®ORBÆÀô_x0017_´âáÆÀsËF'ïÊÜÀÅ·ß_x001F_iÈÀ4_x0013__x0004_m¹¨ÝÀd´_x0003_G´¹ÀÎaæUÔ_x001F_³Àd.Ï÷ÒÀáPü8ª_x0013_ÝÀ&lt;Òà_x000D_:þÒÀ=#OùÒÊÀZ&gt;!÷4âÀiKÁÛÙÀµ\J\_x0014_ÙÀM	kPÍ;ÃÀTUO#_x0008_$ÕÀï|û@Ë¤ÀÍ¯ü*E%À_x0015_&gt;ð_x000B_ehÄÀÓÔMü!ÂÀ^_x0018_÷-ÆÑÁÀ_x0003_ÆþqÙÀ_x0012_;»xÂÀán'ZrØÀ_x001D__x0013_à¬_x0013_y×ÀU_x0008_*_x001E_»ÄÀÄU;½- Àá_x000B_Ö_x0001__x0002_XãÀåe:P¹|ÀÐdý5EüÔÀg_x0013_øÀ4µar¯`ÎÀUÛ¡½÷Ì¥Àz_x0012_ÿkÿ~¯Àf+Í¼eàÀÁä_x000F_vñÁÀÌ\TÖ_x0014_ÖÀGQþæZÌÀy`K)2uÛÀ0_x0019_$Ëôb·À\åçÙÇÀZ$à_x0006_ObÁÀÖ_x0017_Pt_x001A_°À5g_x0005_B}Ô£Àö)Ð÷¯.çÀhÉÖ´ÔyåÀ^°?Â´±ÀeÂ_x000B_Ã¦À_x0004__x0001_¤c&gt;JØÀÊBDf_x0004_L§À_x0006_áñÆ~ÏÀ_x001B_¯W&lt;_x0006_ÑÀÜ!½/ÒÀ¨OÖ­À}_x0007_ÝÃ_x0008_°ÔÀ±ÇdH%¼ÀmÀë&gt;²YÛÀ_x0005_vuç§À·*Ê_5ÐÀ_x0002__x0005_£=ÈÚÁÀôÙÿÚ;ÃÀªè_x0004_V_x0003_ØÀ$Ýdâ½À½_x0011__x001E_øW²­À	k³VÖ{ÀAÙ§Ã/ÈÀUc#Q_x0010_ÊÀäp¤*_x000B_áÀ¢º[Àx}«ÀÍGªk±ÝÀtüAl­À£*¬H÷©ÀI_x0013_'yQáÀ_x0017_&gt;n ¯0ãÀÏ_x001B__x001C_Ý²}ÀÏâv_x0013_Ú_x001D_ØÀ,)òÇÑPÐÀ_x0011_±_x0011__x0003_J`àÀÞÊDÑáÎÀx­ÊÛ_x000D_ÄÀ_x0003_Ý_x0017_j(]ÒÀ-¢G[	WÖÀv;_x001A_%G_x0013_×À®_x0001_:(_x0001__x001E_ÇÀl_x000D_,è_x001C_¼À ¶¶Þ®&amp;ÂÀ_x0015__x0005_ÏÃ_x000B_¥ÀCTX&amp;À)Ù_x001F__x0012_ü*ÚÀriiÕº°ÀÉ_x0004_t¨_x0002__x0003_|XËÀbÖ_x001D_ÏwÉÀ¾|wÍÀàÀ_x001B_&lt;yì­záÀ6­m®	i³Àt¹Àò¯¨á'·À¾ITµÚÀ7Ç´Mð«ÑÀ^º¾lÀ_x0017__x000B_ÄÍÖ4àÀ_x0018_³õ½©Àôî@F~ÙÀJhîpÐÀÓa2Î»À:Y_x0010_ÁÞÀT(©ÿ¬ØÀ7_x001D_vqãÛÀlµ_x0018_sTµÀ'vwÝ|ÀÈ_x001C_3)r¤ÁÀÉa_x0017_8?ÊÀlr#Ê_x0018_¹ÒÀN ö_x001B_tÀè@ûL_x0004_1äÀßQN?ÅÄÀ_x000B__x0012_ó=séÃÀ_x0001_4b¶,ÓÀ²7Í6_x001E_ü·ÀWP)íÌÀØ¬ÓA±áÀ8?j&gt;_x001C_ÒÀ_x0001__x0004_®V_x0004_ÄÐÀßµñ/À¢p=u'=ÅÀÕiBMQTÃÀ 0_x000D_&gt;:tÞÀu_×è{ý²ÀôZ&gt;ÀÚ«ÇÀÝûv_x000B_7ÖÀCÖ¨_x000F_ÑÀ+íRÐÞVÐÀ«oZGîhÛÀÛ¼ÖçÍÀÏ1nEÓÀ^WF/ÖÍÀ¿`ôzÖ'ÂÀ5_x0010_g]ÁÚÊÀ·ß¤_x0012_ ¥²Àçò_x0002_S']¿ÀïIJÍ×Àc¸V{ØáÜÀPWáz_x0008_éÀÀÁ}_x000C_H_x0010__x0011_äÀ]ß_x0013_'_x0008_À&amp; Ôã%áËÀ­f¾_x0002_ÖÀÀ£HeeçâÀÂ1´ÇÀ'v,¯Ä^ÊÀO9å7¸ì±Àò© MÒÀÅ±_x0003__x0014_ØÀ_x0016_ãä_x0001__x0003_~ÀÀÀ_x0013_Siö ]jÀöÑÉ^_x001A__x001C_ÀÀG_x0003_EL_x0003__x001A_ÑÀ¹r_x0004__x0008__x0008_³ÀóöâO~ÏÀí-Åòi\À«íCð{¸±À_x0005_T:_x0005_,ÙµÀ_x0005_Eâúù§ÊÀ\ôÄ§ÕÀèÒ_x001F_ç¤Õ×ÀnTz'_x001F_ÍÄÀ_x0002_¬[_x0008__x0003_ÊÀ_x0017__x0002_QÓÀØf¹w+ÐÀnWÜÁÃÀ-ø_x001F_üçÝÀ?Å^_x000D_øÍÀ_ð_x0006_¤: ÀêÐ¼2Ñ_x000F_àÀ²*×»	ÇÀ_x0014_ôç{¿nÄÀÐV"_x0019_DÖÀKß_x001F_ÆÍYÁÀkÎÆjdïãÀ¸¡Â¹õÀÀ_x0002_ÜC_x001E_t1½Àúr½&lt;¥û¹À{[ðNöÒÀ_x0018_7Û!æü¥ÀG%lÒ:¹À_x0002__x0003_ûôà_x0001_ÓÅÁÀ­èGï{À³nÑk3ÁÀ_x0007_ÓKÖüÂÀðØyZÏÀu_x0013_î&gt;(ÈÀT8+#_x001B_ÃÀæQ%ÝÔÀ¡$ÀfÛÏÀoøo_x0008_ÎÿÂÀ=ì´a&gt;þÀÀ²c3Ç³ÆÀk2åËDÁÀ°_x0016_ÇIå½ÀÃ_x0001_Þ`S_x0011_åÀ½X±sòÛÀ:_x0011_©³ÃÀ ©V@!ÈÀ]&amp;3_x0017_UÍÀä#±ÛñiÁÀ,(ùþdÍÀ_x001D_)S½ÝÀE_x0019_(ÖÄÀ_x0002_B=¡­ÙÒÀcØ±£p°ÀäYÇ_x001F_ÅiÉÀiïËò1¤À_x0010__x001A_é_x0013_I´À7íóÞcÏÀ|$³2_x0013_¹À¢ÂØëó2ÆÀ+þé¥_x0001__x0003_wÆÈÀ¹[ÕYªÅÀâ5þ_x0017_ëÀMhÇ©`æÛÀ!÷I½¥Ð¨Àî\§_x001D__x001A_¯ÏÀ`þ÷g_x0002_rÀÈ»_x000E_¿ÀË×{.âÝÀ²êËuÖ,¥À_x001B_$«ª_x0015_7¡ÀømO[Ó_x0001_ÃÀ_x0010_Ün®_x0011_×À!!'µ3ÍÀÈ_x0011_óÜ_x0015_áÀ_x0003_ðø'ÀZ¶_x0006_d°©À§|3] ÞÀñíÞd_x0007_A×À³exh"/áÀJO	Á®ÀÙGEdÇ¡¦ÀKði_¹Ó ÀÆ[_x0013_Ûå¾À`e("ØÔÀºêËª_x0016_ÁÀ1C¡ LÅÏÀ_x000F_/	?q,ËÀJLDé¶QÙÀÚKxÚÊáÀ¿_x001D_ê´uÄÀfct®ã_x001A_À_x0002__x0003_z=;¶TÉÀÑ½½¨)ÆÀ_x0005__x000C_çVJÁÀééÛ)ÊÀ9JúOÓÀlE`¾À_x001E_²)¥AÁÀ¹pÈ¨_x001B_µÑÀÍù_x0018_L'ßåÀßHF_x0001_ÔÀ[¾_x0007_P_x0013_+ÜÀvÀGRÝÀÍKëçD_x000F_ÛÀªeËæTÎÀá_x0016__x0019_^á¼ÔÀ\úµÓSêÀ E£_x001B_£ÕÀ4{_x0002_8°Àò)£) mËÀDì¸k¶ÂÀ ò&amp;_x0004_¤ÙÑÀ&amp;-v6_x001C_¹ÀU!*PàÀ_x000F_Dzz_x0002_°ÀøaïY·ÄÀ7/_x000B_1åp¦Àm2lQ_x0011_VâÀ	|Ò	`ßÚÀ_x0014_wâÇ._x001B_ÍÀÄv\$:ÝÐÀÂÕÂò$sÀöÄöÿ_x0001__x0003_)òÛÀ_x0017_íÿÁúËÈÀÁµ_x0006_Ö"_x0015_sÀ@Ð7^è»¸Àe¡{6_x0019_ÎÀ_x0008__x0006__x0004_ ÷õÅÀ8Øz%£'tÀ&gt;?jt_x000F_ÎÀÛ)³¤ó_x000E_ºÀg«y_x0012_ÚÀ_x0006_LPÈGÓÀHVbÖaÜÑÀ_x0014_]ÀæÀ¼_x0003_WÕ²À¬ZÌ_x0012__x000E_¦À_x0012_`ÍA=¨Àö_x000D_Ìªüv²ÀÊ(ÜêøÓÀÃ_x0017_Ò&amp;C_x0014_ÑÀ_x0004_¥¦pÚÀOfQ2A_x0011_ÉÀú`_x000C_ÂÞÀùÒ_x0015_¥y«ÃÀØ5ÒÞàÀuL	_x000D_{vÐÀzb=Õ¢_x001E_àÀÿ!Õ^?ðÑÀD¯B`×À²ëy1OÅ×ÀcÀ_x0002_i´ÎËÀ_x0014_?ã}¹ÆÀþ±­[t_x0010_ÚÀ_x0001__x0003_¬ÚðSÉ×À&gt;îÉKJ0ÖÀ}´W(òÌÐÀ´Ý¹cÃ_x000D_°Àÿ¼ÞyÇÀ,·éÂI_x0002_àÀ£=ÎR	ÚÀÂ32=ÁÀÏjíÙüÁÀï_x0019_Ìª(ÀÀA¢ËÒáÇÀ ÝóÁv¥uÀ_x000E__x000F_ú_x001A_àá³ÀWÜ¯³ÅÀ_x001D_|tV£ÈÀgî_x001F_$A¢ËÀÁ_x000E__x0006_¨_x0005_ÝÀ¥®8Å@ÊßÀNååÔ@ ÔÀ%´V\¯ÀÀë_x0008_©ÕLÍÀ_x000F_?¬_x001A_&amp;À¸+v0	æÏÀD$°_x0004_ÈR¹ÀC?á':ÒÀØJ+ß¶ÈÀ@øz¼uÉÀÆxE.]ÞÀ .²îë¤ÚÀ©\NÓ¦5ÛÀ¶Q_x001B__x001F_éÕÖÀÛÝa_x0003__x0004_!_x0010_ÍÀG¿y}#ÞÀíDâ_x0002__x0001_^À_x0002__x0017_°bñç¿À_x0013_¬	yÓÀ_x0018_É]mWÑÀ¤Òc_x0019_å$±À_x0010_âÈb_x0016_ÐÀ_x0001_|_x000B_ÊÀO%²ÌâõÃÀñiÖä_x0007_º¾ÀØô_x001D_&gt;RbÃÀl¼_x001D_ÂG­cÀ{¤&lt;öxÊÀ_x001F__x0019__x0019_ÙNÁÀÅ_x001E_£_x001D__x001B_ÞÀíÜBÆ7ÑÀ}åOf£Àq_x0006_~÷¢ÏÀ²ra_x0014_O8×Àrb¡_x0010_;ÅÀÊlHüfßÀÇ_x001C_¯ÓsÊÀ¾_¯ðÝ$ÙÀ_x0018_ô_x0012_;©AÇÀº^êêQÎÀ®ð¶_x0006_ÇÊÀ_x0001_)&lt;âÎÀ/_x001C_sìª7ÇÀw@·¤ºBËÀæ69_ÞÀKð_x0003_´X_x001F_±À_x0004__x0007_ôåkúÓ)ÆÀ_x0001_?u ¤ÏÀg:ÉÏá_x0002_ÏÀ_x001D_Àßy¨»ÀÅËÕùt_x000B_³ÀM¹{_x000C_hïÑÀ?G)BðÃÀ®_x001E_óÏ/ÙÀÌ¨#ø9ÚÀëøVßoÒÀýáW_x0017_TSÀP3ú9½!ÉÀµÃPK_x0014_¶À_x000B_¶ÄÁçÂÀ3ix_x0013__x0005_I×À½_x0005_bÓÀ&lt;ôÔ)âÙÀmèAaHÓÀP2}Êpp·ÀeÊï¦ÇÂÀ/Ï	îÈªÀ×_x0010_|ðÃãÀd1æ_x0001__x0003_ÍÀ]_x0006_Û&lt;¿¿ÀÊ¡ãDÒÀv·Ü_x000D_L^±À©ÌÕÙÇäÀaÇLLú_x0006_ÉÀ·M¸CÍ_x0008_èÀ?¼³G;ÂÀCS@÷á®À*Þfd_x0001__x0004_[ÕÁÀ1þM"ûÐÀZShü_x0018_QÌÀçf_x0012_ÝÖæÙÀ5¢Ø«À_x000F_ã%H&amp;[·À¼äæ_x000F_ÂW×Àè·¦¨5ñÒÀ!´ïÒÀNÂ+_x0012_+-ªÀ_x0002_I1_x0010_æäÀ¡g¼ÖZàÀõC9_x000F__x0011_ÓÀnß8PBÄÀ_x000C_+(%LÖÀnBÝlÍåÀw°_x000E_Ûw·µÀA® ÿÎÃÀÇn·ÎCáÀ/v_x001E_2CäÀ\_x001B_o56 À,õ²³ÌÀEu2(À=¼¢é'ÃÔÀ_x0003_Åx^¯ÄÀ&gt;¨ýYWþÉÀ_x001D_n'ÚR_x0002_ÖÀª_x0010_µ~^«À·¶Í\å½À×´MÌ,{·ÀUä_x0016_´×ÀT=_x0014_À«_x0010_·À_x0001__x0003__x000E_(!BDÏÀô_x001C_ïø_x0019_çÀä¥Ô6~ÉÀñy_x0006_¬ÅÀûoôOÄFÃÀñù|·æaÀôµòèë#¹ÀoVT_x0007_JÇÀì}«ÁÀãÀ_x000B_T«³)ûáÀ[H_x001F_"æÀñè`¾GÉÀLì¥¡ááÀ._x0002_ÅMõ¹¹À5_x001D_q*_x0016_ÂÓÀP|/_x0003_'ÕÀ0_x0007_¢|·+°ÀÍl÷0ù´ÀaàdWïAÖÀá?qoÔTÅÀ_x0013_þï_x0013_ÙÀõKhj!ÙÀÃQ_x0004_3øÚÀ¥o¯¥ÀC°àñ_x0015_E«Àd$Í'f±ÛÀNdËÖÐçÄÀÅU_x0018_èy,³À_x000B__x0012_-|b%ÄÀÚOE%(àÀ^¶¼£KÒÀÈqG×_x0002__x0007_Y´ÓÀ_x000D__x0001_^ï)·Àqý.'©éÇÀ¼ ¬_x0017_¶ÀÍø_x0002_$¿_x0006_ËÀÓ°y\ëÅÀÝf]&gt;­ÆÁÀN¢_x0011_{_x0003_£²À\&amp;M_x0001_ÒÀ8_x001B_/ý,ÕÀÌÍ%WbïÔÀSBGóÀe_x000D_B_x001E_Ø°À_x0004__x0017_Ñð/ÆÀr_x0007__x000E_pÖ`àÀ_x0002_ÅÇãÛÛÀYº&lt;ØÀ*ùmZÉÐÀ_x001A__x0011__x0005_ÆNÀ´Ôw£°.ÅÀ&amp;?¦_x001F__x0006_À«Ö»f§ ½À«ÃÐÀEü	¾Ð_x001A_àÀ4VaÖ¨_x0013_ÍÀ_x001A__x000D_D&lt;_x0003_FÆÀW¨$æð´Àç"îm_x000F_^ãÀñ_x001B_¹Í_x001B_¾fÀ_x0012_È¶!µÀÑ_¢_x0018_ÉËÀ,~È½Í_x0015_ËÀ_x0004__x0005_Nð#5ÀcÅûûÉÀÜh$Å½kÍÀ_x0013__x000F_¤$ÂÀü¼¹ÕÖÞÀeß^_x0003_Ù¼À1_x000C_´²ÙÀç¿Léä_x0016_ÒÀqv/õÀäbàk_x001E_:ÞÀ¥æÀÑõ³À¶_x0017_©À&amp;ÊÀV¶n0¶_x0006_ÂÀ_x001E_àOøbOßÀ¤rZ)_x001D_×À_x0002_ï±¾ÀÆIbòK_x0012_ÂÀ¦o cÀ_x000D_/åÞ¥À×%ÕThñÕÀb _x0001_è_x0019_À^Ø¯An½ÀÓæ_x001E_cs±Àe;_x0018_Sð9ÛÀjæßÙÑ]ÓÀ_x001F_xüäÀ^ÝIÎ¬{ÀyßA_x0011__x001A_ôÕÀñEKÞ£ÂÀ­Ï=nK¶ÀWO_x0010_·á`ÑÀÔL_x0001__x0002_ÐèÀF&lt;¸Ê*¦ÄÀqIÌ´_x0013__x0006_ÔÀäh&amp;µ_x001F_ÍÀòØ _x000E_[IÊÀ$½ &amp;¡·ÀAäA_x001F_±ÂÀÈUÃ_x0015__x0002_Ñ¹À_x0013_ÅLö£æÐÀ£ÔX_x000F_W¯À}¨®Î_x0018_¿ÚÀYåÐ²(DáÀOKC.ÂÊÆÀßMy«ï«ÀÃ¢ÀèM¼AHpÝÀ²_x0006_çy Ê±ÀïÇ¦RÍËÀ­¨aÉ{ÖÀ¿[Å{ëÝÄÀ_x0017_`ÌfTÀ_x0001__x0005_LôÖÀe_x0003_H_x001D_÷_x0002_ÈÀþsÖáÅ¼ÀvP)î_x0007_SËÀ_x001A_~±üÆÀ_x001B_H5]ÞáÀ_x0005__x000B_átHÀqùÊÅÀvË_x0003_ iÚÀQ_x0005_1"\ÓÀ·îBlð¸À_x0001__x0002__x001D_$ï_x0003_ÀÀj_x0001_Ö^æ&gt;ÒÀ_x0011_zÆÐ+vÒÀ	Ã¨ßÖ¢ÔÀ26ìáÂ´ÀVåeÌ÷«ÊÀ_x0013_Ï±«÷)ÅÀÀ&lt;õ8ÊÀ_x001E_«_x001F_ÑÀm_x0002_&gt;Î_x0002_1ÔÀO*18ó!ÒÀB&lt;läÙ_ËÀL[XãÀµ(h_x0007_c'´Àt¼|ïÂUÒÀ_x001E_¹³Ø)ÝÃÀ_x0013_¾nIÔÀÍmÃe[H¬À³DmÁ_x0019_ÚÀ¹~qÅj{ÒÀ~¿ôÝaÕÀóª¦åyÁÃÀ9a;)¤ÌÌÀ'_x0005_¥Í&gt;ÊÀ¥Ö¸Ä_x000D__x000E_À_x0010__x0018_ÕÌ_x0007_ÖÀ\öòâhËÀp_x0011_g·_x0003_¼À°r_x0014_BÀÀúh AV¥·À_x0017_4ú¬À®èõ_x0001__x0005_×µØÀ_x0019__x001B_°^k®gÀä©Mv×À©_x0011_39/YÀÀ"Û¢¿dÖÀ^òðÎe*§Àê5æIÏÉÀ´	íV+»Àý8ï	§XÅÀJ&amp;_x0004_x¥KÆÀ(Úê_x001E_ø_x001F_ÉÀs_x000C_oóÁÀ_x0010_OÕì_x0003_îÙÀ_x0007_Â_x0016_WX%ÒÀ :q¨ áÀ|Oo:_x000E_þ½À N©ôv½À6ÍD)`ê¼À[_x001D_ÙâÖÀÒ©P¹_x0016_YÀÃjÄª°ÏÈÀ	tÏP©A²Àªír _x0018_ùÀdkK}FÕÀc Ìî@pÝÀ¥ËMpìU½ÀV_x0010_DnW´Àù«íÊ°ÁÀdÐ®_x0002__x000B_×À_x0006_ïK_x0004_¨ÖÀù­a_x0003_-¡ÄÀ_x001D_CÍ äÌÀ_x0003__x0006_Áy2i1ÊÇÀM¦Ü0ÃÀ_x0014_¾N_x0014_ñz±ÀÔÛT¤nUÑÀRßc,í,£À_x0013_¾-T£¢À6~ïlUÒÀæm_x0014_'T_x0012_»ÀþBp5{µÀÍ_x0016_nUiÓÀ Ç÷i_x0017_HÈÀñn¡SoáÀ_x0015_±;¤¨Ý°ÀT*ÎÑFUÖÀæà_x0013__x0010_6_x0014_¹ÀÚ_x0001_fíáÀ_x001A__x0014_¥FÃBÀâvÜ_x001C_À|_x0005_SI]ÓÀúQÑ_x0004__x0001_N²À]¦²ÖÄ½ÁÀ_x0012_ºmàÀ+Ýi0ÔÀªÞÒ]úÀ|À_x0003_Æ_x0015__x000C_JêÀÌ9Fjha¹À®»àma_x000D_ÆÀ&lt;KÃvÇÀA_x0002_9z_x0013_ÃÀÉRýa ¾À}fæ·BãÀ_x0018_J@_x0002__x0003_óJÝÀð¾0|ÁÀ_x0013_b_x0006_¯Äs×ÀÅ¢¡wüÄÀRãà=_x0016_ØÀ`Ïäw½ ÁÀË¼Æ@]/ßÀ_x0003_ý±½_x0001_7áÀ6T£ì|ÀÀþïï#»bÉÀÚKÓ t×À­fñ_x000F_rÂÀFÛÖÔ¸*ÀÀ_x0014_DH_x0002_WkÀÀz¼dâ_x0016_ÕÀÛ_x0001__x0016_/´aÀD¼CÙÈ ØÀ	Y_x000B__x0013__x000C_5ÓÀ_x0017_ey_x0008_n~ÃÀÀèëCØ°µÀL&lt;ëÁßQÓÀfÀ5[ÖéÇÀÒ]Î.ÎÀ_x000E__x0002_·_x0003__x0001_¿À ÂyÌç¼ÉÀF_x0005_}ézæãÀl¹XeÛ¦ÀHéqÜ_x0015_ÀéAí»_x001E_ÄÀÖÀk_x0008_ÒÀ_x001B_^¬:­Àd»_x000D_iÌÀ_x0008__x000D_aÏ£×oÐÀ^_x0008__x000B_º_x001E__x0016_­À×Ê1òÙ~¾À¥oU?O/ÁÀxÒ»*A_x0001_ÁÀ:æ°ÌSÃÀ¾Ë-³÷LYÀúhÊÅ²À_x0016_FG_x001F_ÇÀ"_x001B_ú%£FÍÀ_x001A_g_x0001_Cõ¶À^_x001F_"Ú[ÚÉÀ©_x0010_¸ÖÐÀ_x000C__x0003_" ÖäÁÀ®)Ë"¹áÀV_x000D_c9m¿ÍÀd_x0002__x0005__x001B__x0007_¢ÀEíb@_x0010_¬×À_x000D__x0008_ÅíN¬À_x001D_¬AÑMûÑÀÑÝìD%ÞÏÀ+_x0006_àXt$ãÀX2}já_x001B_ãÀ$_x0004_8Å_x0004_óÀÔí5z©À_x0001_ïø/Ç_x0013_ÏÀ_x0001_!Å°0(ÓÀó7	&gt;¹õÜÀ÷°ºSÀÀpÑ5AÛ'ÖÀB°æ¾©îÐÀ{Ú¼N_x0002__x0003__x0015_ÙÀÎ8Ý_x001A_g&lt;ÁÀ¢_x0008_­ÑÀN#_x0012_ótÀÀhÈ.À_x0005_ØÀ³ÝÞCÒ¾ÀåÐq(¸¼ÀoÛs_x0017_»¤´ÀA_x0012__x0018_TÔÁÀ_x0017_ÌÛ±X­Àxªö¬ÌÀÚþ2×/nãÀô¥µÂqã¬ÀR;_x0005_l÷ÐÀiªõÔ2l»ÀdX¨RF­ÀñC­8¬.ÈÀfÃ;õnÀ_x000B_Nc&amp;¨ÁÀ8,$¥ÑÀgÖ¯_x000F__x001E_ÎÀx_x0014__x0014_áÐ_x0001_ÌÀ6 7w÷ûÅÀ{0Æ÷7¼Àþlzº@ßÀG®¡ÎTÀÞÀ0_x000C_´R÷ñÖÀ²Ûë_x001F_¦±À?+òe&amp;½ÀJEJeÿÖÀ=KèËÀ_x0010__x000F_Of&lt;¢ßÀ_x0001__x0003_c±ÀV_x001D_±àÀ}SÒàíÿÏÀ`é@_x000F_60ÀÌJG²_x0016_Á·À=aln!¼ÀÜã­·æ|ÜÀ_x0018_ÅÜÁÍwÓÀVþ±_x001A_x¬ÀÞbüÈ¢ÌÀV_x0002_¹¹UÐÀP_x0015_Í_x0018_u~§À^_x0014_Q!IùËÀ½_x0006__x000B_Ï	×À]÷Ã;¬_x001B_´ÀôéºKýÒÀá_x001D_~c²ãÀ_x0005_o¨_x000F__x0010_æÀ%%Ö®ß#²À'l_x0002_x_x0016_À	ÌÄÒùÀ)¤ç*­ÓÀÈß³C »À6ê3Ã_x0018_ÚÀíl4qðxÀK~9eÃÀ_x0001_2QJrU¨À±ÞÀ_x0003_MhÜÀã5#ó)ÒÀ-Ë*_x001B_ý_x0004_ÝÀp_x0005_0È*çÈÀ|_x001B__x0010_wB¿À_x0011_þ´L_x0003__x0004_;³ºÀØùQWâÓáÀj_x000F_U]÷ÃãÀÌÍý_x000D_¾ÐÀdÉð¼²À°m¡ÞÌÀ2¸@_x0001_éÇÀ!ì®ÎQKâÀ#äëÒÀô_x0013_&amp;^R­çÀ £rVäÀ£ª_x001B_`µÀ_x0008_!»t&amp;À`ÑË\GD§À°¾Ãè]_x0016_ÔÀ¨uü×}3ÌÀÓ^¡V­ÇÀ9K'Ù@ÏÀPD-ËwrâÀick¨Ò°À¨ÃE_x0002_GgèÀ_x0007_Ô pJèÀÀò	cã!_x001D_ÖÀxÂÇÝ³Àú°_x001C_1ÒÀv9_x0016_'gÂÀb¸aOpâÀÅßáRæÉÀ:®9±rPÇÀFítp*àÄÀ&amp;Í}½­»À[qïÎiCæÀ_x0001__x0005__x001F__x0007__x000F_^_x000D_æÀ_x000F_V%b¡îÂÀÃ{d]_x0011_ÞÀ§_x0016_ê]_x000B__x0017_ÑÀÄÚ_x001A_RC°ÐÀÕsZÆÀÌC_ñÍÀ?ÛØÝÜ¨ÀÏH_x0004_8ÀÌO_x0019_ØoZÍÀa_x0015_Ñ_x0008_ÜÐÕÀÕ|ä$Ã¼ÀíswW_x0001_±À=½jò_x000F_ÜÀÖWy_x0011__x0003_ÎÀQ_x000B_³±£ÃÐÀDÑ_x000B_&gt;:ÒéÀ¼Ü§s{ÃÀDZý_x0010_SvÀûtâ_x0010_VÌÓÀ»aÏ	ºÇÀ?T_x001C_ÄÀÍ}k®0RÀIâ50¼£ÀõáÍ_x001D_çÀõEåy_x0004_ÐÀ¶ 5ÔÍÀj(cµ_x0002_ÕÀHºV$¼À:ìqH5g¡À_x001D__x0006_¬1ôò§Àv¹	â_x0004__x0005_X¶À½7pï¢ä»À@¹_x0010_«G»ÎÀE#øìàÀ6 «ª©À³¼å2t¼ÀÆ_x0016_¢áÀOn_x0002_DÌ®Àé9H_x0017_RÓÜÀ_x000B_U±_x0001_öÑÀN®¶ùÃõâÀÞ_x0010_ô¸&gt;x¸ÀðÁ8èÞÏÁÀNb{@_x001A_­ÒÀ_x000B_Ô_x001F_sXÝÀ¡30÷_x0002_8¡ÀVF¢8lwÀ¹Ì¼/_x0016_ÁÀÊäù_x0013_ÐÀ~îhoÍÀ,Fêâ¦ÄÀ_x0004_ÇZX3ÒÀ°¼°aÀ·#¨¶\ºÀ_x0015_7,µHìÕÀ7öÆåÑ×²À_x0003_3È{kÖÀ+#;úY,ÔÀYvMØÜÐÀìdD_x0008__x0007_ï¾À}Ûs¥½ÀA?¸"X¢À_x0001__x0002_%ßIÿx¡À_¼É}éÀÀî¥:OX°Àx¶](gºÀó_x0001__x0003_À%_x0019_¬§|u²À´»9$9¤À±ÀzûC¶ÜÀm_x001B_@JÅÀ\Òí$_x0014_oÚÀ£ñ¸_x0004_ÓÀßû¯ÑØÙÀkEFºçÎÀªÅ¥*°À_x000E_Ú1åkÜèÀ_x0004_$×_x000B_¢ÈÀn:_x001F_¶ÐÀ%)tÅâ¢ÀvËO-¥_x0018_ÃÀ0,_x0016__x001A_ílÆÀ8×S¡®%ÑÀ¡qÁË)#ÍÀ«_x0014_×_x0003_NÐÀýÕ¾0_x001C_H¢À}Ï´_x001D__x0008_Þ©À°yC«¥tÀ_x000C_¥µ5_x000B_ÓÀµþEÑ4»À1I¬_x0007_Ô ÓÀ´_aúÚÆÀO]mÂÊÀÀ _x0016_ò_x0001__x0007_'ßÀü¥ÿåÀ·ø)&gt;÷¦ÑÀ_x000C_X±vêßÀ]½À_x0015_hF¦À4Ìk(_x0007_IÂÀ_x0012__x001D_Ht¯ÖÉÀ@^_x000F__x0016_nÆÀ@÷_x000F_N}zÀ_x0016_Ðy_x0016_)ÞÉÀ_½opv²À_x0004_ºcªÀ°ñ2_x0004_ÜÔÀ_x0002_aÏfÔ/¼À$r~c®ÀØÒ9_x001A_C6ÇÀ_x0006_;c+¿ÎÞÀhÉ_x000E__x0005_REâÀ»´÷^JÃÀj]ù°þ¬ÓÀn_x0019__x0004_´ÄÀ\Æ{êOáÀµc:_x000B_ÑÀ¯+\IB_x0003_¾À#¤nWùsÖÀÍz ½&lt;ÕÀ]G_x000D_g'èÔÀCCo"J¶À"._x0003_³_x0008_ÖÀÔÄày¼pÀBvyÖyºÔÀIeYÅ/ºÀ_x0001__x0002_:1f_x0003_ÄÀýOe¼Ã¸À:*i¿+´À%¶¨p]QÑÀÏ4øXÁ¬À4_x0014_,ÕÓ=ÙÀ|_x0014_@;ÒàÀw±Ãt¢ÀÙùîU&lt;_x001D_¢À++ç§5ÀµÀW+3_x0015_çæÀ§jQÂ}ë¶À'2XÆð³¼ÀRm]¹©ñÂÀ-¶_x001E_öÕÀóNòH9§Àå4øàMÙÀu^gI#ÒÄÀ)(_x0006_æ¿ÂÀ_x0018__x0008_;_x0011_âÀMõOxLµÀ¯} áýÐÀ_Ú?ò®÷ÉÀûüè$! »Àv_x0002_îup¡±Àê[_x000B__x0013__x0011_ØÀÝ_x001F_z;¸ËÀóyB_x001A_KN¾Àì_x001E_ù/x_x0016_âÀ_x0008_Ì_x0017_o!Àý{ó;öÈÀ;{_x000B__x000C_ØÑÀ_x0005_þ­J¸À¸~5Q,ÛÀR1üRï_x0003_ÞÀ¨½_x001B_äLÑÑÀdEË×À7_x0014__x0005_ËJ«Àÿ_x001A_0OY«ÔÀÌàBÛÀ/E_x0008_²ÀÀèK³Ñ	GÓÀ_x0001_OH2ÖÀs¿"Â¦À_x0014_gÌ_x0007__x0014_yÀZYA_x0017_EÀ¡T_x001F_'eM·Àæù_x0014_IÉÏÅÀ1_x0002_ ãöòÇÀFìï_x0013_ðÈºÀ_x000D_x\àÂPãÀ_x000F_ÂïmôI»Àd_x000E__x001D_âQ»ÀÞo|?Ø¾áÀºæ'ØÜÀ5ßü|£ÀÊH¿X_x0003_T©À!r_x0015_ó|äÀ=t?½ÈIÐÀ_x0013_Éº_x001E_½ÖÀMò?&amp;5ëÀ_x0006_Ñ-P_x0004_*¤À_x0002_{|¡\XÂÀ_x0002__x0006__x0006_®Þç&lt;ÒÀ_x0003_ÇN_x0013_áÕÒÀ¤(ôþ;5ÍÀFþØT:bÊÀ6ÊgÒÂÕÀsÿBRÄ_x0017_ À_x0019_lvý3ÂÀæÖo/ZÚÀ3z`_x000E_ÿÆÀh!Æ®ÞÀÈ_x0004_Ñ¸?_x0005_ºÀ//SØüÅ Àr yµ´öÆÀ_x0014_Ø»ÙHcÐÀ_x0014_ÜEK×ÃÀ_x0003__x0016_0_x0017__x0011_ÌÀêèß¹0k±ÀèHì²ÆÚÀ)§1_x0004_áÀâëxl&lt;Ý°ÀË_x0018_í_x000C_£ÀÀx_x0019_E_x0013_eÛÀ1íÞMÂuÒÀÌ!	2crÔÀ#R«_x0008_ÁÀÃ¥_x0001_BzÔÀR¼c`ÎÕÀe #²ÊÀZ_x0005_dÉ²À¾gkÿÅÀ³|PµÊ8ÙÀ6@_x001C_0_x0001__x0002_þÈÀåf_x0015_æ@lÇÀë!b_x0014__x0007_lÒÀ(v01ÀÀõ$ù{ÑÀ7&gt;¤Âª?ÑÀÉß%Ê_x001F_ÐÀâ@õ\âÆÀB(Õc0ÔÀJ_x0015_´ÚÀ_x0004_JÌè_x000D_óÀÑþÿµÀu¡À_x000B_ý×ÀÖÞç_x0005_[×À5«ÑøØÙÀ_x0010_Ï=RÄÀÜ"_x0003_zÌ¯Àñ±{&gt;³»ÀoæüMÛ¯À;§_x0014_ñÈÀËùþ¼¶ÝÀî9}ëÓÀaÒp,¥¨¼Àcu*¿ÏÈÀóHÆ¬½:»Àp«¯XDÐÀÁ/ÈËôâÀ¡_x0001_r[_x000E_¨Àÿ(0s1ÝÀU?ñË¹÷±À¸~_x001C_Y§ÐÀ8_x001F_@qPºÂÀ</t>
  </si>
  <si>
    <t>5d7f9c2a6876480ba95069ec7e345000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</t>
  </si>
  <si>
    <t>32cc372d05d06f9b5a06ab07f073574f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0006__x000B__x0006_G»@_x0006__x0006__x0006__x0006__x0006_G»@_x0006__x0006__x0006__x0006__x0006_G»@_x0006__x0006__x0006__x0006__x0006_G»@_x0006__x0006__x0006__x0006__x0006_G»@_x0006__x0006__x0006__x0006__x0006_G»@tËÜÝÆk_x0003_A×»Û_x0017_ËC_x0004_A@_x000C__x0001_Q|_x0004_Ak_x001D_¡¶i_x0004_AëÓ·¾Û_x0017__x0002_A]_x0013_^_x0016_I_x0003_AQ--_x001A_ª_x0004_A_x0007_ó"¶_x0003_Aþñº_x001F_¸_x0002_As;Â_x0010_ L_x0004_A_x0013_p	¤_x001A__x0003_Aö_x0019_ÌÐ_x0004_A]é«oÖê_x0002_Aæâp_x0008_ç¡_x0002_As[üÊ_x0001_AgN&lt;_x000E_®)_x0003_A¬t_x0002_Af8ã_x001E__x001F__x0003_A_x0005_øn56Þ_x0001_Agäz $Á_x0001_A´7Zàé_x0002_A3ÞQ$_x001A__x0003_A_x0017_Å¦&lt;«\_x0004_AÑ(_x0018_á_x0004_A@^É9¥_x0001_Aå_x001E_f_x0010__x000E__x0001__x0004_A_x0006__x0007_Åùµ=Ûf_x0002_Aû±z|ë _x0001_ASö§Í4_x0010__x0004_A%?wa$U_x0003_AWv_x001C_öûN_x0002_A3_x0018_è@j4_x0002_A§Ññ6z_x0002_A_x0015_´é	Ä_x0002_AÃ|¨_:_x0003_AÔÐ_x0001_:ö_x0001_AÈ_x000C_Ñè_x000F__x0002_Aß:æÛc_x0003_A¥ÃSt/_x0017__x0002_AE_x0008_ä±â¤_x0003_A­_x0003_ª_x000C__x0003_Að=ø!r?_x0003_A_x0008_¡gáß{_x0004_AØÂWã_x0008_n_x0004_A¿ð:_x0003_A4Gßüo_x0003_AVx_x001C_©¤_x0002_A_x001C_w_x0004_¨V_x0004__x0003_Aú\_x001E_ï_x0002_A_x0005__x000C_ý_x000B_Î_x0002_Ao_x0002_Å(ÿ_x0002_A(îÁ&lt;_x0003_Aê_x001A_à+¨_x0002_Ab+_x001C_÷_x000E__x0004_AvÇRwYô_x0003_A_x0005_Ø£+ö_x0008__x0002_Av&lt;_x001D_§a_x0002_Ax Ô_x0015__x0006__x0007_Ú_x0004_AAh_x000B_ÓéÜ_x0004_AÒó¿Ö_x0002_AÛ!;_x001A_8_x0003_A(_x0019_ùâYÜ_x0002_AÚbCèñ_x0002_A2­³ã_x0001_A_x000F_©þîÛ_x0003_Au_x000B_5¹-_x0004_A_x0017__x0010_ïq_x0019_÷_x0003_A_x0017_x?j;Â_x0002_Aû3èçG_x0003_AÕlõQl_x0003_AP_x0014_&gt;_x001F_Å_x0005__x0002_AþÌ¥\ã4_x0004_A©±sæ®_x0003_AÈPÒIEç_x0003_A_x0013_q,ê_x0014__x0003_AxõPò_x0002_AÐþ{-d_x0003_AQêÕ_x0018_!c_x0004_A_x001D__x001A_Æh_x0003_A§Ýë#9_x001D__x0002_AÂÃËN1_x0002_AÒÜ\XN&lt;_x0003_A_x000E_»X»_x0014_-_x0003_AÁØbaÌb_x0002_AQp_x0019__x0002_AáBczÑ_x0001_Aå;[!_x0003_Aµ\ê_x001A_#_x0001_AÆ0ÍG_x0013_&amp;_x0002_A_x0006__x0007_Ê{_x001E_¡­_x0002_AJ)*W_x0003_AX±m¿_x0002_AñòÁ_x0014_^r_x0004_AU_x001C_ÕÊ_x0003_AJ2K):_x0003_Al_x0008_À&lt;Ç_x0002_A-_x0008_h\_x0003_A¬6Õ_x0018__x0002_A¿_x001C_Ó§Ç_x0003_A_x000F_Ýx_x000E_£»_x0004_A¹üé=_x0014__x0003_A0?Ä÷À_x0004_AO Æ]6^_x0002_A_x000B_Ç?,ÿ_x0003_A+«_x001A_~P_x0003_AxHCu_x0002_AýßÀÉ³ª_x0002_A_x0015__x0018_M§Ð_x0002_A?û_x001E_W_x0002_A_x000F_&amp;u_©_x0003_A5ò|1¥í_x0002_A â-@_x0004_A(NE_x0013_é_x0001_A¥óØA_x0003_A8i_x0005_4Þy_x0003_A0_x0018_¯¢è_x0002_A?ÄTò6a_x0003_A²UoÀ_x0015__x0004_AÃ#Jt§_x0004_AQ_x0005_WÍR_x0004_A X£_x0008__x000B_'P_x0005_Aïªk_x0013_ô_x0002_A+W_x000B_Ñ |_x0002_A_x0005_læ_x0016_8_x0003_Aÿ½W_x0002_á	_x0004_A&gt;±_x000F_ª|k_x0003_Aâ~ø_x0012_XÀ_x0002_AXícC_x0008_+_x0003_Aúp¬$þ_x0003_A¬)#èWl_x0002_AZ_x0005__x0003_A`£åµÒ_x0002_A´ÝãÝ_x0012__x0002_A_x0007_pEß?_x0010__x0002_A­pÔÓÅâ_x0001_A¥Þ½°»_x0002_A(ðER_x0003_AMÞ_x0002_uØ_x0002_AîÍ(»¼_x0001_AÕìó/¦_x0002_AÊåí4¬Q_x0003_A±_x0003_½d­æ_x0002_ArVËôR«_x0001_AÑçCïÚÈ_x0001_A_x0006_Þn.w_x0003_A5\í×7:_x0003_Am_x001B_ü_x0002_A8øû«¾_x0002_As¬_w_x000C__x0004__x0003_A_x0010__x0006_0ÌÌ_x0004_AÛÐz9qÕ_x0002_A\féúé_x0001_A_x0007__x0008_¾_x001D_3c]\_x0002_A_x0006_L_x0016_9@M_x0002_Anë=O¡D_x0003_AéÓ@U_x000E_Ð_x0001_A_x0006_þ_x0001_Q§Ï_x0003_AÞ«¢g1_x0004_A _x0012_¨0!Ä_x0003_AõYËBfú_x0004_Aá_x001D_TÛ¢_x000B__x0002_A×¨±7b_x000D__x0003_A-_x0005_ièS_x000D__x0005_AãMFMQ_x0003_AlQÊ_x0004__x0006__x0003_A¶f:5¦_x0001_AÓàF}Î=_x0003_A3_x0010_7_x001F__x001C_©_x0002_AÉè_x0011_jZÑ_x0003_A:_x0003_C#°w_x0003_A3m@bj_x0002_AÑú_x000E_´D_x0004_A¦+m¶7A_x0003_A8íçòÈ_x0003_AB$90n·_x0003_AÄ¬äp§_x0003_Aßð£__x0002_A_x0016_fç_x000D_7_x0003_AvÂ$0f_x0003_AO0iVþ_x0001_A+Å+Ù¨_x0001_AdõÃ&gt;q_x0002_A¶4_x000B_ÛÖ_x0002_AúÖ³_x0008__x000B_Þ+_x0005_A²c^Ú_x0005_]_x0004_A]©_x000E_B»_x0003__x0004_A$áöçÛH_x0004_A_x0007_ï æP._x0003_A´¶I_x0013__x0002_AÝ_x0019_¡bX¢_x0004_Aß$-»Îé_x0002_Ak%_x0015_ò½_x0004_AýR*0¶_x0001_A_x0006_n$v_x0003_A_x001C_±×Ù_x0003_AÞÏ#»_x0005_$_x0003_Aµ W-è_x0002_A&lt;_x0004_m¹Û_x0004_A!¹L§Çõ_x0003_Aº_x001A_Ëh¼_x0002_A¨¹u5_x0011_â_x0003_AO7ÍÖê_x0003_A½_x001D_Íã?_x0002_AùitÍ_x0001_A_x001B_¬S_x001A_K_x0002_AØ·°§ð _x0003_A¶wH&gt;âÒ_x0003_A¤àcÝº_x0002_AiírÖØ_x0001_ArUøºû_x0002_AÇÿÅå¯¹_x0002_AE?Jò_x0019_?_x0003_A[_x0017_B_x0003_A_x0019_ª	ÐvË_x0001_AT_x0008_)l:Ä_x0001_A_x0005__x0006_^l_x0008_÷¶_x0016__x0003_AwJ_x0011_vt_x0003_A2 `_x0011__x0004_A	h3±{q_x0002_A_x0006_Â_x001D__x0018_¡Ñ_x0003_AøÈ_x0008_ø@`_x0003_AYxrÒ`_x0004_AÃNBV_x0003_AH°U®Ï_x0003_A_x001B_½_x001C_]4_x0003_A7&amp;]^Î_x0002_A§%M_x0004_A£ýKÀ_x0003_AÂ¥_x0005_ç_x0004__x0003_AWE5äd_x0004_A}/ôt­u_x0002_Aº'fÆN,_x0003_A} a_x000B_ô(_x0004_A@Þ[Àæ[_x0002_An&amp;È»\ð_x0003_Av[XÇÉ_x0002_AõÜé`9°_x0003_AY¶_x001B_®Nó_x0002_AÃþ_x001E_@Ïî_x0002_A_x0016_íÈ\_x0003_A_x000F_ë_x0011__x001C_Q¿_x0001_Aþ¢õ8¦7_x0004_Aé:ôÁ/_x000E__x0004_A£âUZ_x0002_Aò^ÿUÉ_x0002_ArT¸¶df_x0004_AÖ_x0007_e_x0005__x0006_ÑQ_x0002_A³0åð_x0015__x0002_A_x0006_½Æ_x0003_Aÿ_x001D_UÛ_x0001_A+:4ó'_x0012__x0004_AÆqur°E_x0003_AÁ'{4«N_x0003_A&lt;ªVÝµù_x0002_A¨_x0018_ç*Y4_x0004_Aª`[°×_x0003_AgkT_x0004__x0002_AÚ&gt;^_x001F__x0003_A_x0010_ªn_x0014_½Í_x0002_AL+Ýëø_x0004_ACoÜÇ`_x0002_Aì»¥½à=_x0002_AF1I4_x0012__x0002_A*Ìgªq_x0006__x0002_A@_x001F_8_x001C_-l_x0003_A?e/LãD_x0003_AÕ1PÞ9_x0004_Aÿÿ[·Z_x0003_A;ª_x001A_ _x000F_E_x0002_A_x000E_ÑSÕ_x0004__x0004_Aj4¦ó_x0019_ð_x0002_AY_x000E_1NwU_x0002_Aø_x0011__x0003_AL2õ&lt;ð_x0001_A?Ë^_x0018_p}_x0002_A¸æç-¥ó_x0002_A3oB9B_x0003_AiÏÚ_x0008__x000C__x0004_A_x0006__x0008__x001F_&lt;H#&gt;_x0004_AN°$aD¯_x0003_AîCäÅ_x0008__x0002_Aí_x000D__x0010_ÑÜß_x0001_A$2§çßa_x0002_Ah:_KB_x0004_A#ÄRkÝ_x001B__x0002_A¤tñÉ®_x0001_AR0þ_x0005__x0003_A)Ô[_x0015__x001D_õ_x0002_AßÄ${_x001D_×_x0001_AøGEä?é_x0002_AiIÅÄ_x0007_Ø_x0002_A%¼x[I_x0004_A_x001F_Ýs£_x0001_A_x0016_ì_x0011__x000E__x001E_Î_x0003_A1t&amp;w0_x0001_A_x0010__x0001_@ë,p_x0002_A7yY°_x0008_Ð_x0002_A·AÆ/_x0006_ô_x0002_AÖB:«_x0013_¶_x0003_A¡hÐî¹·_x0002_A_x0018_ñ!K_x0003_Í_x0003_A»¯ùU}_x000F__x0003_AbT_x000D_û)_x0003_A£'{·8k_x0003_A'Ø·Æ_x000F_®_x0002_A$ªÄ-v_x0003_AÌ¨§]1_x0002_A¦½_x001C_Ï_x0003_Ad¿H{Èø_x0001_Az$Þ¶_x0007__x000C_·_x001C__x0004_AyGÿµî_x0001_A8±_x0012_ÿ¢_x0002_A_x0007_¢Ø)ã_x0003_A_x0017_\Øt_x0008_b_x0002_Aë-|ñ£Ð_x0001_Aémçp~X_x0003_A:¼Ý_x0005__x0006__x0002_AVÈ(Äª_x0004_AyðJ'_x0003_A~À1Ê|ï_x0002_A_x001B__x0018_ ù_x0001_ArîþàÒþ_x0002_A_x000B__x0003__x0007_íf_x0003_Afpen_x0012__x0003_AéÖ¯o­X_x0003_AGc·XMI_x0003_A_x001C_?²ù _x0004_AëubÅõ_x0002_AÏ7«Ã_x0003_AOâ4·_x0001_A_x0010_N1d§_x0003_AÂÅ$TØ_x0002_A.Ý¾fn²_x0003_AñªH-õÆ_x0002_Aácc¦H»_x0003_AªÒSl¨l_x0002_A_x0002_tZzø_x0003_AZ2G¿S¸_x0004_A²&lt;Î¬&lt;+_x0002_AC_x000D__x0006_I_x0018_q_x0003_A&gt;Frö	_x0002_A_x0005__x0007__x0003_î¤&lt;_x0003_AòÏÒûõ°_x0003_AæÍ»^þ®_x0004_AÊ2_x0001_¢u_x0003_A°µqú_x0003_A°#Î_x0006__x0002_A;Aw¯Ê_x0002_AÃJ|_x0006_4ì_x0002_AË´Òìi_x0003_Ax4_x0003__x0015_­_x0003_AéË§;¥Y_x0003_AávbÿD]_x0002_AÓ_x0007_u´Ø_x0004_A]×k+É¹_x0003_A6ª_x001B_%_x0003_AQf-6«_x0002_AÚ»ë¯_x0004_AÅP³½:_x0002_AÂ_H~*_x0004_A_x0019_ùã^ë_x0002_AJc´÷_x0002_AýÚs§ë8_x0002_AöÎèï×/_x0003_A¦Èhõ_x000F_k_x0002_AÞWâÓù_x0001_AE×_x001D_â¬C_x0003_AòR§h_x000C__x0002_Aâ_x001E_$®m_x0002_Aæ_x000E_}6Û&amp;_x0003_A¸oðâV_x0003_A´¼òHÚ_x0003_A_x0008_Oü1_x0006__x0008_ ¬_x0002_AJ¤_x0013_²f_x0002_A_x0002_ý&gt;¿_x0001_Aî°ì9£_x0004_A+¦,º_x000F__x0003_A\X"|½_x0003_A4_x0005_Gu/ß_x0004_AK½_x0018_@_x001D__x0004_AeP¥6z_x0004_Aö[ê_x0001_Ab¡^M_x0010__x0015__x0003_Aã|B¶±y_x0002_Aµjx!_x001E__x0002_A0Ïöç£t_x0004_A_x001A_F&lt;8¼_x0002_A+×«6·_x0004_AÕø_x001D_(÷._x0002_Aè7¢×o³_x0002_A=	_x000F_U_x001E__x0005_Abb_x0003_A~@©u¬æ_x0001_Aú*ä²sè_x0003_A+¯_x0007_Ê~_x0001__x0004_AñÒ*_x000E_&lt;2_x0002_Aé_x000B_º_x0003_AÍ5V_x0017_æ_x0002_A'v@V4 _x0002_A.lS£_x0012_ì_x0001_Aí¼ÇT_x0003_A?beî_x0002_AWwB?_x000F__x0003_AzñK×sF_x0004_A_x0007_	~äÈó,_x0003_AHC_x0001_ÿ _x000F__x0003_AÑJ_r{_x0003_A/Mr_x0018_ðW_x0003_A³º	v¥Ý_x0002_A¢	_x0004_A| _x000E_@å_x0003_A_x0002_°_x000E_%8_x0004_A\´þ£ô_x0003_A«÷è_x001F__x0005_A_x0002_A*×_x001E_U_x000B__x0002_Aé^6Æ_x0002_A_x001F_GK³_x0008_¾_x0002_AP=n®@_x0004_Aß9A_x0003_AÌ[s _x0003_A_x0007_3´_x0004_Y_x0004_A±o_x0001_A£_x001F__x0004_A8HhÃ@3_x0003_AqºÃ _x0019_;_x0004_A_x0005_¡ö{3_x0002_AËÿr_x0003_A&amp;ñðä1;_x0003_A°_x001F_'a9ô_x0004_A¡5·JF_x0003_AM¯ÊFµ_x0002_AºJJ¢_x001D__x0003_AdRÿÑN%_x0002_A:¤Fù_x0003_A_x000C_t!ë_x0006__x0004_Aî&gt;ýá3÷_x0003_AÏÌI_x0005__x0006_&amp;Þ_x0004_AÛçÉnüÅ_x0001_AÂÖgö÷_x0003_A!\:°öÌ_x0003_AJä^§¹_x0003_AÐïÊey_x0004_Aè½®ýÊ£_x0002_AtôU_x001E__x0002_A[uX\_x0002_A@_x0013_{Ïý_x0001_A	¼_x0012_zj_x0003_A?Vâ_x0014__x0002_Aé."!_x0001_Aöí0]Ìñ_x0001_A·ÅçLSn_x0004_A÷'ÉlÊ_x0002_Aþù4#½_x0002_AàºÇ_x0010__x0004__x0002_AUÔs_x001D_ÉÚ_x0001_A¯ÅëÔ_x0002_AE=Æ­¤Î_x0003_A¶V9-Ò_x0001_AÚxé_x0004_A~fïÝ]_x0003_Aµò²;Z_x0003_A !_x0002_A_x0011_àä$é_x0001_A 4Ï*_x0002_AB]_x0007_Z` _x0003_A_x0008_f¤ÐI9_x0003_A"¾Uã_x0019__x0017__x0004_A'_x0003_N_x0013_iÄ_x0002_A_x0005__x0008_¥_x001A_R_x0002_A(_x0018_N'_x0003_A¶Râ?Û-_x0002_AÒ_x0005_n$q½_x0002_A9eÎÿßB_x0002_A~2ZÈ_x0005__x0015__x0002_AÉö&lt;_x0012__x0005__x0004_A\}jJø_x0002_A&amp; 7Øï_x0003_A?Ò_x0008_y_x0017_Ø_x0003_A_x0010__x0007_bs_x0004_A³äk_x0006__x0002_Ahõî²T_x0002_A®¼çÃ_x000C_K_x0002_AÙ_x0015__x0014_ò_x001C_l_x0002_An¦@é$(_x0003_AüO_x000C_X_x0011__x0002_AÞãþ_x0014_9_x0003_Aòy÷ÿÕ_x0003_AÆ_x0018_«._x0002_AÿÎ]_x0001__x0003_A_x0018__x000D_O,¡V_x0003_A×C7ô_x0002_A_x000F__x0003_£â/_x0002_A«y4¥I_x0002_Afe$_x0004_.$_x0003_ABRm_x001D__x0004_AñÁÒà¸¼_x0002_A_x0019_ÓË3_x0005__x0004_A°wÝF§_x0003_AèòÒ_x0015__x0010_J_x0003_Ax_x0006__x0007_Î_x0004_A_x0006_V)õ_x0002_A4UIE_x0003_A9Ò_x000F_¤Õ_x0003_A_x0008__x000E_Ü½_x0008__x0011__x0003_A÷|ëOC_x0002_Aì¿lüÍ@_x0002_A_x0016_úhqun_x0002_A_x001A_á/â@C_x0004_A!Äÿ_x001B_@_x0003_A¸¨æG_x0006__x0003_A¬Å=Ê_x0001_A`!x_x0018_r_x0002_AÄ()r`_x0003_Ax_x0011_òÌB~_x0003_At¥Åê'²_x0004_A_x0014_Äë¡_x0004_Aånh¸Í_x0003_A8ÙÄß_x0002_Av.Ç_x0008_F_x0002_A8U4ºÍ_x0018__x0005_AôP´²Å_x0002_AúÌñ_x000C_ú_x0002_AéõÂsÿ_x000E__x0003_AvÙ¨-_x0017__x000F__x0002_A0{ÖÜàì_x0002_Ae6'Kj_x0002_AØïB_x001C_m_x0002_A_x000B_}×$_x0005_AØÿ»úÂ_x0003_A$jó!_x0003_Aþ³£TÌ_x0004_A_x0007__x0008_æÆ(EÂ_x0003_A_x001C_l*ÊßQ_x0003_A£»ã_x0017__x0008__x0004_AÁdµÎtÐ_x0003_A£5ÊAì+_x0002_Aªa5ôÅ_x0002_Ak½¾}á_x0001_A$	1Á¸_x0002_AÕ_x0006_ã_x000C_Ï_x0002_A)Qõ»Î_x0002_A9Aæ¶_x0004_Aä×_x0014_¡_x0004_AÞ¬Ùa¼ë_x0002_Aê1&lt;()._x0003_AÞ?]U_x0011__x0003_A_x0003_H?ÛÛ_x0008__x0005_AÄâ8bÌ_x0003_A¬é·Ù_x0002_AÓn©%!!_x0004_A¸j³_x0007_ï_x001E__x0003_A]°Ù_x000D__x0002_Av2_x0015_æ,+_x0002_Aõ¢Dýë_x0003_Aû¿'_x0011_ì_x0002_AZáú0û_x0003_A±- I¯_x0001_Aõ	Ë_x0010__x0002_AÅ`ºC+Ë_x0003_AXóc§X_x0004_Aí*(ÿx©_x0004_A}\ô1_x0002_¬_x0003_A_x0011_Vü_x0013__x000B__x000C_vu_x0001_AæÎð7_x0004_A_x0015__x0004_ýK_x001D__x0003_AÚ°f;Y_x0003_Af_x0012_Hx¢_x0003_Azç¼O_x0002_AÇ_x001A__x0014__x0002_A8_x000C_Ü«3x_x0002_A?×=f_x0019_Ó_x0003_A_x001D_U³Ñ_x0001_A_x0007_Õ* Qà_x0002_AßKÉÒ¢_x0002_A_x001F_â¬¬Ã_x0003_AliµæLÝ_x0001_AÀõ®_x001F_2j_x0003_A'¾ªËá	_x0003_A*®_x0017_.i_x0003_A¹È·_x001E__x0003_AùUú_x0002_AÒìu_x001A_"_x0002_AÐLZ³V_x0003_ATÍà_x0006_Â_x0003_A¬ks»m_x0005_A)Äµs_x0003_A7G·!Õ_x0001_A_x0003_HÆ5ü_x0003_As×Üº_x0002_A\­ò_x000F__x0004_AºPB_x000B_¨_x0004_AçèOÐ_x0019_3_x0002_AbÐ_x0008_'2_x0002_A|jq$_x0015_t_x0002_A_x0008_	AyZD_x0004_AÂ±ÎZ _x0004_Aß&lt;Ìt£Ù_x0003_A^û_x0007_ö_x001A__x0002_AoLk©&amp;_x0003_A_x0004__x0002_ó&lt;Õ_x0001_AÐ6_x001F_âÍ¡_x0002_AÃ_x0013_Oûd_x001C__x0002_A_x001B_äÅ«5V_x0004_AÃE òô_x0008__x0005_AÞüVb¢ _x0003_AdÁ_x0012_ç_x0004__x0002_AnKb_x0013_F=_x0003_A_x0004_ÊÔ_x0005_p_x0002_An_x0003_7Rc_x000F__x0002_A®_x001E_9ñk_x0002_A_x0017__x001A_I¦_x0013_È_x0003_AE°ÄÞ_x0002_AüÒ³^ìL_x0005_A~_x0016_ª¸­¡_x0001_A_x0006_°iE)»_x0001_A_x001F__x001E_"]«h_x0002_A·_x0010_;'ò_x0001_AV%ã8_x0003_A4Ïi_x001E_?$_x0002_AëÍÏgÁ_x0001_Aéu"üª_x0003_AWØ¹¹5î_x0002_AïûñÆav_x0003_A^#H&gt;îè_x0003_AÇ	J¹ò_x0001_A»_x000C__x001E__x001F__x0006__x000B_Á³_x0003_Aï{! é_x0003_A_x0007_B/Ç+_x0003_AÑØ©_x0010_N_x0008__x0003_A{_x0006_N_x0016_íª_x0002_A¹(_x0011__x0019__x0003_ADøþæD_x0002_A'_x001C_´&lt;_x0003_ë_x0002_Añ%â_x0003_ñ_x0002_AB_x0018__x0018_½_x0002_Aïg1ñ¹_x0011__x0002_AøI_x0018_P_x0004_Aó_x0002_B¹M_x0003_A§ÄÍ»f_x0003_A*	üÛöl_x0003_A¡²08~?_x0002_A¥_x0005_a_x001A_L_x0003_A×ú¶_x0006__x001B_ê_x0004_A%Â(5e_x0001_AâØ°GZ¢_x0001_AS·°áD@_x0003_A»Ö;_x000F_´_x0003_A¸zúOÎ_x0001_A_x0016_Å¬´_x0003_A¨_x0015_ÁKÐ!_x0002_Ags_x0014_f_x0013_ö_x0002_A_x000E_ºî _x000C_Æ_x0003_A#}Ê¸¤e_x0002_A#®ê_x000E_@G_x0004_A**-Ø½i_x0003_A.Ì_x0002_KMî_x0004_A _x000E_¨­¼ô_x0003_A_x0005__x000B_ÅmÂKz_x0002_Ax&gt;¯©é_x0003_Aü_x0006_?_x000C_Ñ_x0004_Aåàe0aS_x0003_AÆöâ&lt;_x0003_As?v¥*_x0003_A»¶_x0018_8_x0002_Aï®&lt;_¾_x0001_Aêi6p_x0002_A_x000B_ó_x0008_4Êq_x0004_AØ_x0001__x0011_Ùq§_x0001_A¤_x0007_6SëÁ_x0004_AÆï±_x0014_'_x0003_ANô_x0007_éÈÏ_x0002_AâÞÎ_x001A_Ú_x0005__x0003_Aò¦Ë¢?_x0002_AÀ_x0004_ù'í_x0001_A6%fD:_x0004_AC×§sD_x0003_A#û­ãUé_x0002_AýuÿAs0_x0002_A?_x0007__x0011_`_x0002_Aa·aR_x0002_Aå½rv_x000D__x0004_A_x001A_¸¥_x001A_ _x0003_A-Ýéô)Q_x0003_AÃ{¡ _x001C_t_x0003_A+_x001E_÷_x0006_'Á_x0003_A	_x001E_JH­_x0003_AÇ_x001E_y(â_x001E__x0002_A/_x001A_ÂW"_x0004_Aµ½©_x0006__x0008_ïµ_x0004_AùYÂ_x0012_¼_x001F__x0003_A´_x001C__x0006__x0014__x0007_Ù_x0002_A;*nPú+_x0004_A¤B?yÍ_x0002_A0þ¥í}_x0003_AãR{¥_x0004_Aý1_x000E__x0002_Aòù¨ÔÍ_x0001_A­=;¸Gì_x0003_A_x0001_9_x000D_É_x0004_AÏ¦ÍÎb¼_x0003_AR%_x000D_Ý=_x0003_A_x0017_äÆ@ú8_x0002_AíâBp]_x0003_A_x0001_çK´wr_x0002_AÁ¤?Ít¯_x0002_A_x0010_§l°¸Z_x0005_A@H_x001A_qXþ_x0003_AK°p_x0017_l[_x0003_Aô&amp;h}º_x0002_A*¤´Ï¥=_x0004_AfóÐë/Þ_x0002_A,C_x001E_n_x0003_A_x0013_o+&gt;_x0002_AìÕ_x001A_û_x0003_I_x0002_A:Vö_x0004_%_x0005_Aô_x0019_ö1ß_x0003_AÓxñ ùõ_x0001_Ak&gt;Y¸KÝ_x0002_A_x001C__x0015_ÀP_x001F__x0003_A÷÷ûúSE_x0002_A	_x000F_~ÈR_x0010_ò_x000B__x0002_A'°I_x001D_[_x0003_ANK?_x0012_Wm_x0004_AõX	6Å_x0014__x0002_AÂè_x0004_ü·_x0002_A_x000C_¯_x0006_íö_x0002_A!Ã÷ZÄ_x0002_A²NÊp&gt;²_x0002_A$ÎÔß¤7_x0002_AíXp_x000E__x0001_AæZ"Ûô'_x0005_AGqó³_x0010__x0002_A!Tã£Õn_x0003_Aq(ÊîÇ_x0003_AÊ_x0005_Gª_x0002_A.}cµÂ_x0004_A2[_x0016_l(_x0003_A÷_x0016_Ç_x0014_G_x0003_A~+8'_x0002_A3LA_x0007_î_x0001_A_x0019_è¼í._x0003_A³ÖÓhh_x0004_Aqw?þgñ_x0002_At¯¯_x0003_A_x000D_E¬²¶Ô_x0003_Aµ_x000F_soyÇ_x0003_Aú2_x0019__x0002_§_x0002_A~$M¸\û_x0001_Ai_x0016_á_x0007_¤_x0002_Al:æ_x0008_Ý_x0002_A`_x001D_KÓ_x0003_A$|ÚP_x0006__x000B_!_x0004_Aôa¶5s&amp;_x0004_AëmÈ/ó_x0005__x0002_Auët_x0012__x0002_AT_x001B_ÌDþ_x0002_AqÖë|_x0002_AËÕ_x0006__x0002_AÂ¹-_x0004_WK_x0003_Aé2opþ_x001F__x0005_A_x0011_Ó°_x001F__x0004_Aß?µ_x000D_h_x0003_A_x0016_ÛÿMho_x0003_AàÞ4hB_x0003_A_x0019_(_x001A_3µ¥_x0003_A\*xÍÓõ_x0002_A5æ=··G_x0003_A_x001C_µÍ0gý_x0003_A_x0006_C0BÈ«_x0002_AôNþx¢_x0002_AGU_x0019_¢¿¥_x0002_ATCû_x001C_Sé_x0003_A»ÜöpX¡_x0002_AGk:=þÎ_x0003_A_x0003_c!'÷°_x0002_AÄí_x0010_ë_x0001_AÐØ_x0018__x0003_A_x0016_W_x000C_v_x0004_AÏ	^_x0008_@q_x0003_AØ_x0010_-§ å_x0002_A_x0001_v_x0002__x0007_òÈ_x0002_AiS_x001C_È_x0004_A!? ¹´_x0003_A_x0006_	_x000C_c	p[_x0002_AOÞGàÎÏ_x0003_AØ_x000F_n(÷'_x0003_AmåuÂ/p_x0003_A®Ó"_x0006_g_x0010__x0003_A_x0012_¡tK_x0004_A²=	äûs_x0005_ANQÇ_x0003_°_x0002_A9_x001C__x0012_jr_x0003_A¿m_x001E_½ía_x0004_AÜ(L	Às_x0003_Aç_x001D_wìã_x0016__x0003_A_x0019_¨¬Êm_x0002_Aº~T_x0016_ã_x0002_A_x001C_ì_x001C_ª£_x0002_A_x0006_áw_x0019_ôò_x0003_A{ÂC[ÄÃ_x0004_A¿ÓÀ§_x0001_A _x0012__x0010_­pB_x0002_A?Ý_x000E_§Ã;_x0003_Aþ£_x0013__x0007_Íò_x0004_A"Ýl_x000B__x0004_A´_x0008_Yª_x0002_AEP,í¯p_x0004_Au7l&gt;KS_x0002_AI¥kýE_x0004_A*ë+7«3_x0003_A±_x000D_"I_x001F__x0002_ATYá0Q_x0004_Aaî·a*/_x0005_AÐ¡&amp;t¯B_x0003_A¡Ãîµ_x0008_	xN_x0004_AþQÂfÄ&gt;_x0004_AÝ[j_x0008_÷_x0002_A%mç_x0007_û6_x0003_AIC{¼8_x0003_AÕ-Y¤ô©_x0003_AªB1_x0007_ÀÜ_x0002_AMøÄ/_x0013_(_x0004_AAj_x0012_Ì¼_x0003_A¡6sÏÝ_x0001_Att«_x0007_c_x0002_Aù_x0005_53_x0001__x0002_A,7_x0007_g'_x0002_A¿éî3*_x0004_A,ìÃ+¸_x0002_Aâ²C_x0010_ís_x0002_A{8S¤_x0008__x0002_AøéÒ¡!'_x0004_A_x0006__x0012_RÂ¹_x0002_AoîMh×Õ_x0002_A+6d(J_x0003_AòæsS_x0003_Ag_x0008_ÛånÁ_x0003_AbOúe?É_x0003_AÄ_x001C_*Í_x0002_AÊAR=Ð@_x0003_AÔ_x0006_cÑ¿_x0003_AK_x000D_eªð_x0002_A1W¥@þÌ_x0002_A½_x0011_Âtdt_x0002_AÓø'@¹_x0002_AbãË;¨Ê_x0003_A_x0006__x0008_([${Þ`_x0002_AÜ_x0017_\ÇBÎ_x0003_Aâ¢ñ@u_x0003_A_x0016_0!HÂ_x0002_AÃÜ2Ú7Õ_x0002_AÅ_x0007_ò_x001C_Øâ_x0003_A×_x0018_/?Ó_x0001_AqE_x0005_;_x0004_A_x000B_n]ÖÓ_x0002_A¯h¦)_x0002_A¿)2À_x0004_A¦jõüó_x0003_AD¦$X_x0019_ß_x0003_A!W½LZ}_x0003_ApZhd_x0003_AîÈµ=*_x0016__x0003_AÉN_x0003_A½6_x000C_X±'_x0002_AKË¯u+_x0003_AÆÚ=¼_x001A__x001C__x0003_A&amp;åÞ6_)_x0003_AÎ_x0008_Ë_x0017__x0003_A%9Jôn_x0002_AîAA@ù_x0002_A9CÝÑ_x000D__x0003_A_x000E_nÇY_x0003_A»_x001B_fØ»_x0002_A­b]&lt;È)_x0002_A&amp;_x0008_X©_x0002_A_x001C_tÅâÙI_x0005_A\v _x0003_9_x0001__x0004_A_x001C_8ä	_x000D_®à_x0004_AKg¯¸vÿ_x0003_AÈ_x0019_?|"!_x0003_Ai´Pã¹%_x0002_Aû_x0011_f_x0001__x0002_Aór¤_x0001_AÑõÌ_x0007__x0002_AÉÄ^_x0002_AVÌX·+,_x0003_A_x0001_ÂöS°J_x0002_A·Ñ5éÜo_x0002_A_x0005_?Q6;_x0002_A¿kwè_x0016_#_x0002_A _x0006_½úm_x0003_AÆ¼¨°T%_x0004_Aô5DZ&amp;_x0002_At¿Y¬»é_x0003_Aæ¬q_x0016__x0005_Aº±¥_x001B__x0008__x0003_Aª¬_x0002_Upä_x0003_A6µT¢áÉ_x0004_ALW_x000C__x0002__x0004_A©¼_x000D_²[D_x0003_A_x001B_#Ö_x000E_ô_x000B__x0004_Ah{_x000C__x0004_ADÓS)©_x0003_A½ÉÕ'|_x0002_AâºÛ-_x0003_AÔó_x0013_ß_x0002_A_x000D_|òÒ£_x0003_A[y¥îá#_x0004_AÎÔ¤o®_x0014__x0004_A_x0006__x0008_áñzGó_x0001_AÅÁ'_1_x0014__x0003_ALuWÍ¶_x0002_Aao_x0012_ñ_x0003_AÂ,L¶{æ_x0003_A,/·µ­B_x0004_A¤ümÃÓÿ_x0002_A8ÇhZ_x0005_Az9I&amp;ò_x0001_AGbÎ+Ê_x0003_AfVI_x001C_h_x0006__x0002_Aí AJÈ_x0002_AÝQÐo G_x0004_Af&gt;ìT9_x0018__x0003_A-Í	Ï2_x0002_AHÅnÜúp_x0003_A×Én%H¸_x0002_Au¿ÑÉÇ_x0003_AO»ñz¸_x001F__x0002_A*±ÿÕÆ_x0003_Aý«tc_x0007_ç_x0002_AßÇ_x001B_ïÒ_x0003_AbÅèòÔJ_x0003_AÁÓ_x0008_{_x0014_[_x0003_AÜ¬ãj_x0002_Aâ¤R_x0013_Z_x0002__x0002_A&amp;ÿ_x001A__x0005_AÕîËÊ2_x0003_Aè¦h«v_x0002_A$BdÒI_x0002_A,m{A_x0003_AÓµFé_x0005__x0006_/«_x0002_AÔ¬Ùc­j_x0004_AmDQ¡/M_x0003_A/_x0012_Õ&amp;_x0004_AÉÇ.òW_x0002_A$hñ_x0013__x001A_i_x0003_A`.Ö$þ_x0004_A_x000D_£_x0018__x0018__x0002_AÓâÎ°é%_x0003_AP_x0005_ÿ_x000D_êF_x0003_AoÃO°G_x001D__x0003_Aÿ6nnF_x0003_A&gt;¸5íR1_x0004_AÚAbæ´_x0002_Anó¥Ë4¤_x0004_A­_x001B__x001D_E­_x0002_AÅKO$_x0003_AÙ_x000E_F_x0003_A¾mT`Í_x0002_A¹cil4_x0003_AàáÂyÀ_x0001_AVø­Â9l_x0004_A¯]è;w_x0004_A_x001A__x0005_½_x0006_À_x001B__x0003_A	áù_x0004_$S_x0003_A?CUÔÀ_x0003_A´»ZO¤_x0002_AÁ_x0016__x0013_ü_x0011_°_x0002_Abõ¦"¬__x0003_A×¬þà_x000D_ã_x0004_A_x0004_$à_x0019_ x_x0003_AJ:DÆµ_x0003_A_x000E__x000F__x0018_2)Á_x0004_A_x0004__x0018_±«³_x0002_AYeL?z_x0007__x0003_AÂ_x000C_ )«í_x0003_A+V&lt;_x0010_»0_x0002_Aº¤Å:·ì_x0003_AçjÈ_x000B_Ã÷_x0002_Aµ_x001B_÷$_x0017__x0005_AGLÓÌÔ_x0002_A(_x001E_h$_x0004_ACXê*96_x0003_ATäí_x0002_Aø©Ø	O_x0002_A,FÁ_x0001_w_x0003_A¨ÐO_ê_x0002_A_x0004_nÜ_x000F_nÞ_x0002_A_x0019_hÝ/_x000C__x0003_AÔ/¦_x001E_5_x0004_AÎgT_x0008_`_x0003_A©ý:Íý_x0002_Aíµ_x0012_[_x0003_A7_x0005_eg_x0003_A|_x001F_(=±_x0001_AC&lt;¹_x0017_#_x000D__x0002_A¾DW_x001B_¿_x0001_AË_x0019_1ñÿ_x001B__x0003_A+_x000F_=}_x0006__x0002_AÏ~_x001C_¦w3_x0005_Aý_x000B_ê_x0018_~ð_x0001_A©Y®ÁCi_x0002_AÚí¯Èm_x0003_A¨1ó_x0005__x0006_ðß_x0003_AØÉGÅ_x0001_AÞ_x001C_n¯E_x0002_Aéítõ _x0003_AT~òüÊ_x0002_A_x000E_Q;n¡'_x0003_A5$:,£_x0002_AMQ·Ax_x0003_A1}ÊT_x000E__x0002_AºúÐj©_x0002_A=_x001F_â·®_x0002_A"Ò2_x0003_A+O+`O¹_x0001_AÑ7ìJ_x0003_AøúÜâeZ_x0002_A2X]Iü_x0002_A,¨Zèä_x0003_AÜz_x0011_¦³ü_x0004_AtYÇtc_x0002_A_x0010_me_x0002_A]ê_Ì)_x001D__x0003_Av&lt;rú_x0001_AnÁy0_x0001_A¤ÊØüÇ_x0006__x0003_A_x0008_ßàuç_x0002_A´	Û/_x000E_L_x0003_AÍ®Û_x0003_AÒ(ð$_x0003_AÌÊ_x000B_ÿ,¨_x0001_AÓD-0Ò_x0003_Aû°×,,u_x0002_Aõ_x0005__x0003_A_x0007__x0008_T&lt;t_x001D_WÒ_x0002_A×Âl"Å_x0010__x0005_A_x0004__x0007__x000C_ ß½_x0003_A_x001C_ó&amp;_x0003_E|_x0002_AÅ_x0016_æ _x0016__x0003_AGG¡j_x0015__x0003_A_x0003_à÷_x0006_B_x0005_Af9_x0005_A_x0014__x000C_t÷O_x000B__x0005_AÀ_x000B_=Å_x0002_A¨8mM4_x0005_A_x0010__x0005_$7_x0005_Az!!æØ_x0002_A¿v³e'«_x0003_Acîº²z_x0003_AÛÅú£_x0006_*_x0002_AV!R²_x000B_ò_x0002_A¥¢Ê9_x0002_AeHka_Ð_x0002_AwDçäÎ_x0004__x0004_AE?VÁ_x0004_A_x001C_&amp;Ð_x0001_Å_x0002_A_x0014_¢xV__x0002_Ax4$Y;_x0002_ApNulqM_x0003_A_x001C_x_x0018_g²¦_x0001_AÕ¶Ú=_x001E_M_x0002_A¬R7vh_x0005_A¦Æ»$BÇ_x0003_A:]þ"_x001B__x0004_AxH_x0012_9¾°_x0004_AÜÕTö_x0006__x0008_ÿ_x001E__x0002_A_x0003_û£¨Ë_x0002_A_x0007_&amp;²¯6_x0002_A_x000C_êÅ_x000E__x0003_A$w_x001E_,_x0003_AQ«ßµ_x0006__x0002_A²]ìK_x0004_AÁ7Z½ß_x0002_A(_x0010_J^,é_x0004_A©_x001A_ß_x001B_¥¶_x0003_AHÿ_x0005__x0010__x001F__x0003_A¼%öÿ=*_x0002_AT°vø_x0011__x0004_A_x0014_Ñ ½n/_x0002_AÐÑ:&lt;×1_x0002_A~h_x001F_e_x0004_AËv¯z_x0007_n_x0002_AXö¿PË_x0002_A_x0016_ú_x000E_ÃÝ_x000F__x0003_Aí*6yF_x0002_AÈûgJ¯ê_x0002_Aå_x0015_jÜ¥"_x0002_Aó²HÖk_x001A__x0004_Av(2¦ëÝ_x0002_A1ßAîó_x0001_A_x0007_#2M2{_x0002_Að:;­Y_x0004_AZAÆfÿ_x0002_A_x0012_^è%ÚE_x0003_Aj¦Ô_x001C_£_x0004_A_x0001_çöQ_x0003_A¦è^Ó_x0005_å_x0002_A	_x000B__x0006_vWfþÐ_x0002_A6E®èó0_x0003_A_x0019_¯g":Ì_x0001_AÑEq_x0017__x0004_AÈ*_x001A_ÏfÚ_x0002_AÃvU¿z_x001A__x0003_AqÑ_x001E__x0019_¥_x0002_A0×_N Æ_x0003_AJnÍjD_x0003_AB_x0011__x001C_Î§±_x0003_A_x0005_ä&amp;&lt;k_x0003_A6¯EáñG_x0002_A5À.#_x0004_A©¨x_x0008__x0010_*_x0003_A_x001F__x0001_ Ôú_x0003_Aß_x0002_ì+_x0002_At~RØÖ_x0003__x0003_AA&amp;ÍM_x0012_³_x0001_AGÖI¯X_x0002_AEÑZP_x000C__x0003__x0005_A_x0007_ï_x0002__x000B__x001A__x0004_A®å-0ü_x0002_A:k¢Àov_x0002_ADÂ_x001B_Ü}_x0002_AåRB_x0016_Ý]_x0004_AL¥1î*_x0002_AìÒ_x0014__x0015__x0004_A_x0005_O2Ã®&lt;_x0005_A{iÈ~_x0003_A_x0018_=&gt;_x000B_èU_x0002_A'È@G¯_x0003_AÄÊ._x0005__x0008_[Ü_x0001_A_x000D_%?¿2_x0003_A^Å5Y¤õ_x0001_A¼w{³_x0002_AÞEÁZÍ,_x0004_AÊÖÕ_x0006_jà_x0003_AhÕ¤^«_x0003_Aà[_x0016_/_x0003_A:L=ó_x0001__x0003_A_x0011_ê_x0012__x0014_ã_x0002_A¹Ã_x001B_j§_x0016__x0003_Azó_x0010_F_x0003_Ae{sÁ_x0002_A_x000B_)p5_x0002_A38Ë`h_x0002_A;\^º}_x0004_A¼_x000D_ý_x0007_È_x0003_AcGÉÛ:_x0003_A5É_x001E_&lt;«¦_x0003_A6Ú'Oú_x0002_Aµep\)_x0002_AÛêBºVý_x0002_A&gt;§\ô_x0002_Aü®{¡[_x0003_AW%Ò_x0007_3_x0003_AY-_x0010_"_x0018_3_x0003_Aú"39,ß_x0001_Ahr!N_x0003_ANÏ=yIå_x0002_ABå9º_x0002_Ah¤+ç@_x0001_AÒ_x0008_n^	_x0003_A_x0008_	äaÜZO_x0003_AÂz'5_x0003_Aû=@¶È_x0002_ApÅ¤Vë_x0002_AhîÊ#MA_x0004_A°f®x._x0001_A¢È_x000C_²ª_x0003_A¾{âMÚÖ_x0002_A^Â¤ü+_x0005_Aï~3¢±;_x0004_A-Ð¸_x0015__x0007__x0004_A[H(_x001A_k_x0003_AÏÒ»_x0004__x0010__x0003_A_x0004_¢#_x0001_AÛÃs_x0018_J_x0003_AïÝÊYÑ_x0003_A_x0018_àÌ_x0001_ûÉ_x0003_Aµ)OQÿ_x0002_A_x001F_Å°_x0002_A^ åú¬_x001C__x0004_A_x0016_»ýv¡_x0003_AÄ_x0006_6±_x0004_AºCQ_x0002_A¼Zõq§Á_x0002_Aã·³¦T_x0004_A_x0017_e$`_x0002_AÇÔ]ÖbÅ_x0002_AY|¾ýcç_x0001_A8ðÊÆ/f_x0002_Aþ¢y¹_x001A__x0002_AÍ_x0015_	ÄãX_x0003_AWWP?_x0008__x000D_@°_x0002_A­ÜÏ^_x0004_AE?_x0012__x0002_r_x0002_A09ò#_x0007_Ó_x0002_A_x0006_¹´L_x0011__x0003_AUÚ¥Ëï_x0001_AþøOXf_x0003_AúvQ4â_x0003_A"_x000C_Ñ5í]_x0002_A1U×ÚB·_x0002_AÒÏà_x0008_;_x0006__x0004_A(_x000E_¶ßcÍ_x0003_Aò²N&lt;_x0002_A_x0011_ê2õ8x_x0004_AõôqD_x0018__x0004_A%$ÿ%º_x0003_A°~\L!o_x0003_A´©BñÃk_x0004_Aúa1Tr_x0004_A_x001A_*ÓÁ_x0016__x0002_A_x0019_l	h#F_x0002_AI_x0001_$¼_x000B__x0002_AmÐ_x0014_ÎW_x0002_Aá_x000D__x000B_¬_x001E__x0014__x0003_A	_x001B__x0008_¦l_x0006__x0005_A_x0014__x0011__x001D__x0015_bÖ_x0002_A_x0008_rÈ?ß8_x0003_A¸ü_x000B_ñM_x0003__x0004_A5Ô½2=_x0004_A¼ByX5_x0004_A_x0008_lD~_x001F_4_x0004_A_x001B_5Â,4ð_x0003_A_x0006__x0008_UgPîV_x0002_A°d"¨_x0003_A-YÞeç_x0013__x0003_A³EÅÍ_x0002_AA_x0016_Sçõ\_x0003_A:	¹[ç_x0003_A Ý³ll-_x0003_A¦p=_x001E_{¿_x0004_Aó'ÿÞÇ_x0002_AÐ¸åB_x001F_ _x0001_Awø·cd_x0004_AË _x0008__x0007_½Ç_x0001_A yrd&lt;Û_x0002_Aýò_x001E__;_x0001_Añö8yó_x0001_AÕ;jÛu`_x0002_A-Ù`_x001E_¶_x0002_Aâù§è_x0003_A¾Þá*i_x0002_A_x0005_î_x001C_µ_x0003_AÐø0«_x0016_¼_x0003_A½ÃJi¯Ì_x0002_AÜ¬ÃB#_x0003_AaO_x0013__x0002_Ak_x0007__x001F_yÑc_x0002_A{á&gt;ÑÈ_x0003_AÜÙ_x001E_ù_x0002_ARâ_x001D_Û__x0003_A5Å¬y_x0001_A¢öí£_x0005_S_x0003_A­_x000B_[$o©_x0002_A_x000F_Gn_x0006__x0008__x001E_ñ_x0001_A÷ÿuòÌ_x0012__x0003_Au_x0017_LÅ¢'_x0004_AØÒUðúB_x0003_A_x0002_½·zµ_x0002_AwûWxå_x0001_A[_x001F_uXaè_x0004_AO_x0001_A_x000D_¤ý_x0003_A®v³¦}_x0002_A?H1ç_x0002__x0002_AÓûü ,³_x0002_AÏk*È_x0002_AâÃôÿY_x0002_AßN(MÓ_x0002_Aç½GJ_x0001__x001A__x0003_AG8èá_x001D__x000B__x0003_AüæX_ß_x0001_A/¢åÞ»4_x0003_AjÇ¡}_x0003_AÔÞêÂk®_x0002_AFÃÆ_x0007_p_x0004_AÎQ_x001F_øÉ±_x0002_A3oºû_x0013_?_x0002_ARVö_x0008__x001C_Û_x0004_AÇ.ÙnË_x0003_AÐ2RY_x0008_m_x0002_A£N¡ìÊÚ_x0002_AªfÚÅ!_x0005_A:ãÌ_x0018_Ì©_x0003_A_*ÌÐ$_x0002_A_x0014_ç8ì±À_x0002_A&gt;&gt;ñm_x0018__x0003_A_x0005__x0008_ýÝjär&amp;_x0003_A_x000F__x0013_ùíÓ_x0008__x0004_AªÍ³$CØ_x0001_AÒLB_x001B_hy_x0002_Aj äÕ¨½_x0003_A¡\\¾ýU_x0004_AþSõDà_x001D__x0003_AH0L}U_x0003_A¦cåxE_x0003_AcúÌë5_x0003_A_x0011_NòÖd&gt;_x0002_AWîU&amp;è_x001F__x0003_A4&lt;_x001C_7_x0003_Aä0í%_x0002_A8@§Ö|_x0006__x0003_Aiê_x000F__x0015_Ä_x0003_A_¿.ä¹+_x0002_ANøéº¦_x0002_Aú_x001A_å&lt;_x0002_A~¢ñÈÄ_x0002_A¥ÙF¿;_x0002_A'°ú/&gt;_x0003_Ax_x0002_s_x0013__x0003_A_x000D_"1Ptl_x0003_A¼b$zË_x0002_AÈFÚµG_x0002_A_x0007_èe&amp;®ô_x0002_A}#è®÷_x0003_AæÄ1¾b_x0003_A­°T_x000F_YÏ_x0004_A.±'~g_x0004_A_x0010_^Í!_x0006__x0008__x0014__x0005_A_x0005_z	b1)_x0004_AÊ'Õp\_x001B__x0003_A_x0003__x0004_9ªØë_x0003_A3£oC_x0002_AÚ¼~ï7¾_x0002_Aé_x0017_¾\Æà_x0002_AcMkæ_x001F_w_x0002_AþW_x000C__x0017_W_x0003_A¦_x000C_M¹«Î_x0001_A_x000F_ßÇ_x0018__x0002_A.JÈ!!ª_x0003_AÈB9_x001C_í_x0001__x0005_A)[,¡ñ+_x0003_A]ö£´y_x0003_A_x000F_¡Nb&lt;_x0004_AOm_x001E_¸__x0004_ABÔA_x000C_V_x0003_A_x0004_,_x0018_°Å_x0004_A÷ÉùÌ_x0001_Al¯ñúÜ_x0003_A·_x001D_PÄ_x000E__x0004_A_x0010__x0007_T_x0004_AX_x0017_+^Ò_x0003_AÌÎÖû²_x000D__x0005_A_x0003_P%D_x0003_AÂÜÙaÓ_x0002_A_x0019_BtAÓº_x0001_A/§*_x0003_jy_x0003_A_x0017_c¿b_x0007__x0003_A¶À¿/_x0003__x0003_AD`rpåg_x0003_A_x0006__x000B_1x©kÔà_x0003_AªÛ _x0007_Î_x0003_AwÌÖ¹_x0001_A_x0010_Ï(ý¬µ_x0003_A_x0011_zÄã2k_x0001_A`_x0008__x000C_¸_x0003_Aª÷e_x001E_K_x0003_Aoñ£&lt;úß_x0002_Aðý¼d_x0002_A_x000F_Äà¢_x000D__x0004_AÓÞß_x0010__x0003_AMé7v_x0013_Æ_x0003_A_x0019__x000F_Á{^{_x0002_At¹FvL_x0003__x0003_AyªÛBùÚ_x0003_AWÁÂ¿¨_x0003_A\5Ä¿_x0003_A_x001C_lñ5_x0002_A¤¢_x000D_=Ôb_x0003_A_x0018_cr_x0003_A.iT]¦û_x0003_At×Ixe_x0004_A05_x000E_Ãh3_x0004_ABh²_x0004_Ì4_x0002_AÛå©1,6_x0004_A_x000D__x000F_@ár_x0002_Aß*­À1_x0005_A$ýÇ1\_x0004_A±_x0017_Kû_x0002_A:¬_x0002_xuè_x0002_AP«y	ùÓ_x0003_A¯%Úf_x0005__x0007_e._x0002_AìÓ_x0005_}_x0014__x0002_A_x001C_¡!]V_x0002_Aá1N=¶_x000D__x0002_A¨_x0013_Më_x0004_Arúe_x0001_Ùç_x0004_A2@gõÉ_x0002_A_x001F_NÛl_x0002_A_x0002_ÚÅ_x0004_v_x0016__x0004_AìÙÖ_x0017_4_x0003_A_x0012_XQRü_x0001_A¿&gt;'_x0001_e_x0002_A&gt;Ü.|²b_x0002_A»¬Çtwµ_x0002_AGs_x000C_¸_x0003__x0002_AèGÔÆ_x0007__x000F__x0004_AkôÌw|µ_x0003_AC_x0016__x001D_Q*_x001B__x0003_AA_x001B__x000D_å_x0015__x0002_AKêéÆ~G_x0003_Aè*ÈÂ3_x0004_A§_x0007_ºw_x0003_AVØ¤b._x0004_A_x000E_$*_x0002_AèÆO;®_x0003_A_x001D_	.õ_x0002_A®Öa_x0013_®l_x0003_ASÊOÒ_x0001_AQ½¡J_x0006_¦_x0002_A8î[Øñ4_x0003_Aª_x0007__x0019_zKá_x0003_AfËz{Oa_x0002_A_x0006__x0007_ôýs 0è_x0002_AJFßÎ_x0002_Aáä¯_x0010__x0008_Ô_x0002_AÄ©@5)_x0003_A&gt;x!_x0015_²g_x0002_A`^^c_x0005_A_x0010_î_x000E_¦_x0004_AØ¬AÛ)_x0003_A_x0005_~cØ¡û_x0002_AI_x0014_Ià_x0001__x0004_Aÿ¾ê´­«_x0002_AN?éM¼_x0002_AÀÇX·å_x0002_Aî1_x0017_tç_x0003_As=ùî­(_x0002_AÞÿ8Ï?_x0003_Aù_x000C_èñóO_x0002_Al´å#ß_x0003_A_x0011_ áR¢_x001C__x0003_A*á­4_x0001_A.ô4y_x001B__x0002_Ag(_x0016_Æw_x0002_A¬øé(ð _x0002_A-+l£fW_x0003_AÌ»7Ð_x0003_AKúó_x001F_àÔ_x0003_A¼­Þ_x000E_@_x0003_A_x0013_:_x0005_Ñ~_x0003_AY_x0008_QëeÚ_x0001_A*_x0004_61¿_x0002_Aîéõò÷&gt;_x0003_A«uÎ£_x0004__x0005_b_x0002_AÛÊ¸G_x0006_s_x0003_A¦4_x0013_WA!_x0002_A»²pþ_x000B_P_x0003_AJ¡·òûÎ_x0002_AÝÀé»js_x0003_A^¿[`¬_x0003_Aó_x0005__x0007_8Ù5_x0003_AÏÖ½±Üç_x0003_AÀ!ån_x0016__x0003_Aó;_x000D_2=Å_x0003_AÌ³_x0008__x000B_µ_x0002_A[&gt;öß_x0003_A_x0017_l* ü _x0003_AX¹øìÖß_x0003_Aµo,yT_x0003_A&lt;V]_x0005_«b_x0003_AJþ]³_x0003_AÍ(f)-c_x0003_AyYÅÕ_x0002_AoØ,_x000C_aT_x0003_A_x000B_ÖÁ·q_x0002_AG`	Ì?å_x0003_A/§Ì0­Ï_x0002_Aná_x0015_	9Ö_x0002_AÅ¤º_x0005__x0003_AhµòX_x0002_AL¤É*È_x0002_A_x000F_è,nª(_x0003_ALÚè_x0011_û_x0006__x0003_AÔ. ü_x0001_Auº³Ó1_x0003_A_x0001__x0008_U_x0014_¯L_x0005_s_x0004_A_x000C_HpÕþ^_x0003_AÍ_x0007_À_x0006_A_x0004_AÏò_x0002_L/_x0003_AZ¦__x000D_¡_x0014__x0003_AÏÂ¢È_x0002_A[`_x0002__x0004_AßÝ&lt;¡_x0002_APðÕyS_x0002_A}_x0003_×ªÊ%_x0003_A_x0018_ã³)°_x0003_AS-ã§0_x0004_An¯BzT_x0013__x0004_AÊ¬±0_x000F__x0003_A_x0007_Xh{·[_x0002_A¦§Íz_x0005__x0003_A~_x000E_fôQJ_x0002_Aâyà_x0013_Ì_x0003_AÎ¬,µ_x0019__x0003_A¥Jý_x0002_A)äB1_x0003_Añè=~»_x0002_AÃç©*_x001E__x0003_A¥Å&gt;Ü_x0002_Acm! _x000D_Q_x0003_AÈús¹"_x0003_A|Þú5¾_x0003_A_x001A_;²,_x0013__x0002_AFEÈ£0_x0003_Ag=»¡Æ~_x0002_AÊõ	 6_x0011__x0002_A&amp;t¼ê_x0008__x000C__x0012_À_x0001_Að_x001B_ÏÅ¯_x0003_A:;D_x0017__x0003_Av_x0012__x0007_dm_x0004_At8ÌiÀ_x0002_A_x0014_Ø_x0006_±û_x0001_A$ê¢M_x0002_A_x0014__x000C_GÓW__x0003_AòX¨_x0013__x0003_A0S¨Ue_x0003_AX½Ä@_x0007_N_x0004_A_x000D_~_x001C_4H_x000F__x0004_ATid_x0011_S_x0002_A0YÎÐÎ_x0003_AývA*Á_x0019__x0003_A³x|=_x0002_APvå"_x0003_A µe.S_x0004_A±ö=Ò÷_x0001_A0¢ö(~_x0003_A_x0006_°ÆIU_x0003_Aª _x0012_s8_x0003_AG1çdL_x0002_A_x0017__x0001_	É|ë_x0002_A_x000B_½CÏl_x0004_AÓI©)°_x0002_AÓaÐÆv_x0004_A*}ögët_x0002_A­_x0005_{8SÉ_x0001_Aât¶W_x0002_A¸Í/mÜ¤_x0001_AoPV½o0_x0004_A_x0006__x0008_ÛSµÎW_x0003_Aû?6_x0017_¹¨_x0004_Aû0êy2_x0015__x0004_A}¤_x0019_$L³_x0002_A0._x000D_}_x001D__x0002_A$_x0008_9é&gt;å_x0002_A^½§_x0004__x0005__x0004_A_x0001_þiKXï_x0001_A6PèyÊ_x0003_A$H_x000C_G_x0002_AZ¤åûa_x0003_AÅÈ_x0012_0_x0004_AÆýV}Ý_x0001_A¦_x0002_0ÀPc_x0004_A&amp;_x0018_C_x0016_g8_x0003_Aºª_x0015_#_x0005_A9:3\µ_x0002__x0004_A_x001F_¶-_x000D_[ñ_x0001_AWiÖo#_x0003_A_x0007_§_x000D_,n_x0003_AØs¶_x0004_Aî_x0001_©F_x0004_A§t(ß¡Z_x0004_A4çþWËÿ_x0004_AÞà¢¢n_x0003_A_x0015_H¾½á_x0001_AÎ¼ÿ¯»_x0003_A _x0007_ð_x0016__x0003_A_x0007_¡vp!å_x0001_As_x0001_\_x000B__x0004_ABE{	ô]_x0003_Aú÷_x0019_r_x0006_	â_x0005__x0004_A¨_x001B_Å_x001E_Û_x0001_AVìZ¹üÛ_x0003_A¶ã_x0012_Çý²_x0003_A/&amp;åV¢q_x0003_AÞù¨Í_x000C__x0004_A~qp_x0012__x000F__x0004_AVöf_x000D_È_x0002_A9Ãdçí_x0001_AÉÒ_x0010_1 _x0019__x0003_A|8ZÇ}à_x0002_A@ýúþ_x0003_AåF6@ZÂ_x0002_AèÁ¸_x001D_e_x0003_AV¶SIn_x0002_Ab_x0007__x0015_Ú¢S_x0005_AVXÑ\_x000C_1_x0003_Aó@x£#_x0004_A\²Äv_x0003_~_x0002_ApJ´,3_x0004_AÚõF/ô_x0001_A?@_x001A_ó$0_x0002_AúwÚÜ¿I_x0003_A`#¬`&gt;Ô_x0003_AÊí_x0018_.õå_x0003_Aú+_x0008_î_H_x0002_A¿/&lt;è¾_x0002_AÁ¶æÈ¶_x0001_AqJkr_x0007_³_x0001_A(IÎ~_x0002_AÍ_x000B_¾_x0007_Þ9_x0002_ANBwª¤_x0003_A_x0005__x0007_ò_x000F_±ö_x0001_Að´MMÙ_x0002_A_x000F__x001B_é_x001E__x0002_A¼¿j_x0003_:á_x0002_A_x0018_¨«Ä_x0014_M_x0004_AÇsiÁÙ_x0003_A&amp;O	(v_x0002_Aèô&gt;s©_x0003_AHïAd¹ë_x0001_AeBGÁ_x0002_A£2t_x0010__x0004_AÎ2ÎÜ¬_x0002_A.ì}_x001E_uí_x0002_Aæ­ª©7_x0002_Al¹ge_x000E__x0002_A_x0010_+[_x000F_lã_x0001_AuÜ¨_x0016_¨z_x0002_A@X:@'x_x0002_AÚ;à¤_x000B_v_x0002_A_x0006_Ê,E&lt;	_x0004_Aq½ÖÙÝ_x0002_Aº¹x¹-4_x0003_A'&gt;_x0014_Zî_x0001_ADD	»_x0011__x0004_A_x0018__x0002_Ø_x000B_½H_x0003_A_x0004_LE£De_x0002_A_x0002_-®·@ÿ_x0001_AÒ´~¬Êe_x0002_AÔUQ¨c__x0002_Ah&amp;Ö%_x0002_AÓ?É0_x0003_Aâ*_x0005_ê_x0006_	i_x0003_A;T_x0011_g_x0003_Aµëö¦"_x0004_A_x001F_L9Åå&amp;_x0004_AÐ@_x0005_ó_x0016_£_x0003_A¬_x0003_¹¹Û_x0002_A¸»µ«c_x0003_ABCü_x0006_¯_x0003_A¼_úÇrÔ_x0003_A-_x0006__x0004_A_x0003_:è{_x0003_AH*9_x000E_gÓ_x0004_AIQu\_x0016__x0008__x0003_Af_x0014_Ð_x0004_Aî½1{R_x0003_A¡ýâ·_x000F_­_x0002_Avß^wÈ_x0003_A&gt;ôÕ÷`ð_x0002_A_x0003_dÄ_x0008_|Z_x0003_AD°-¯a±_x0003_A¹Î_x0013_qfì_x0002_AZaja%û_x0002_Aª(¦_x0003_Aöú_x001C_,¶t_x0003_A_x000F_ÒºÓe_x0003_AûqÄnr_x0003_A¸hgcÏ_x0002_A_x0012_»¶Ì14_x0002_AËº´÷6_x0004_Ahô§_x0007_e¨_x0003_AÓ+ü["á_x0001_A(k»Ö_x000C_±_x0002_A_x0006__x0007__x0015_x'æm_x000B__x0003_A%pÖd´E_x0005_A{3`Ê¾_x0004_ApOs_x0007_°´_x0002_A,¡T&lt;ù:_x0003_A·»-c[_x0002_A°_x0008_´zÏ_x0015__x0004_AÓGRÓÄ_x0003_AiHÄ-Á_x0002_AÊÜÑ¹_x0004_AIý_x0018_ò þ_x0004_AÃ_x001F_£±È_x001D__x0004_A&gt;¯cîø_x0001_A¬7Q"õð_x0004_Aèn_x001B_Ó:T_x0003_A_x0002_)_x0003_oÝ?_x0004_Aöà_x001F_Ýz_x0003_AÅçº2_x0004_A_x001B_ó_x001E_g_x0004_A4_x0014__x0017_Â_x0002_AÙB¨vü_x0003_AËÓ_x0012_N_x0006__x0004_AðmN_x000C_1_x0004_Aa_x0018__x0018_:z_x0003_A(«á_x0014_Þ_x0003_A_x0008_ÖáÂµ_x0001_A_x0006_ukäÃ_x0004_A_x0013_ÿÜº×5_x0002_AÒ`uü:_x0002_AdíN_x0003_A&gt;_x0015_í_x0001_ALèFó_x0006__x0008_Ñ7_x0003_A!`ê7ê_x0003_Aq±±SÚ_x0003_ANñìÛù_x0002_A¬Iá_x000C__x0005__x0003_A÷·ÌBä_x0002_AlJrZ"_x0002_Að÷¶3O_x0003_A_x0007_Oø_x0004__x000B_â_x0001_A'Ñ5¡üe_x0004_A_x0014_Çs.Í_x0004_AîE%ß²&gt;_x0003_AÌÁMxö_x0003_A÷·_x0004_c}­_x0002_A_x0017_l¶¢_x0007__x0003_A/rèôkR_x0002_A_x001A_Ò_x0003_A8Mú_x0012_®¬_x0004_A8£ö-@r_x0002_AXl_x001A_}_x0003_AQù¼ë/j_x0002_A¬´·]Î_x0004_Aì 'ÉA¦_x0003_AUö©]_x0002_AÛ­_x0007_0_x001B__x0002_AO-ZÉ®_x0002_AMZ^F_x0015_µ_x0003_Aö¿§,_x0019_â_x0002_A_x0008_gT_x0010_?G_x0003_A_x0011_ËR¦¥_x001E__x0004_Aïâ_x0017_MÆ_x0003__x0004_A_x0006_HõÏè_x0003_A_x0006_	;²_x001B__x0003_A5L·;h_x0003_A¿_x001A_àAã_x0004_A¼È~×_x0003_AfgL_x000F__x0005_A$æïZ_x0002_A?_x0011_MÔA_x0003_A¸z_x0003_AR75KY_x0002_A_x000C_øèX^_x0003_A\=_x001D__x0007_R_x0002_AÀß},o_x0002_A`uÊ_x000E_%_x0002_A3YïäØ_x0001_A_x000F_b&gt;Ù@_x001C__x0003_Aò_x0013_ÃüWÊ_x0002_Añ{V_x001A_«Û_x0003_Aú&lt;å_x0008__x000C__x0003_A_x001B_ý·þÎþ_x0001_ArÝã·B_x0002_A1%}#;_x0002_ALÛ?AYy_x0005_A%w¨»_x0002_A­ò_x001E_OQ_x0002_A¼~Ç¶_x0003_Aæ8.BA_x0002_A_x0016_Ë¥Îß_x0002_AÂýg+*Ã_x0003_A¢_x0017_ëaq_x0002_A¨ó_x0017_Æý_x0003_AÝV5?µ_x000E__x0002_Aîßó_x0007__x0008_n	_x0004_AÜI}}1_x0003_AI5_x000E_ív!_x0003_A$tþô´õ_x0004_A?'_x001F_^É¬_x0001_A^æ_x0008_0_x0002_AÀM|ô¹_x0002_A_x0017_4_x000E_ôý_x0002_A»Nz,8_x0002_A`Ù-Ø^_x0003_Aq×æ`÷_x0004_Aêÿ&lt;~_x0004_A)	&lt;{~_x0002_A6M^Ñ]u_x0004_ALQ_x000C_´cu_x0003_A^qGÐñ_x0004_AÖÆklÆ_x0002_A!_x0010_¥¬zä_x0002_A_x0006_Ee_x001D_{_x0004_Ae-Û*¬_x000B__x0003_Aøð&amp;kx_x0001_AEè_x0003_¢Ì_x0002_AÙ&lt;2²Ç¸_x0003_A¨X_x0008_§_x0015_P_x0003_AÊC&lt;_x0017_òS_x0003_A_x000E_¡a7N_x0002_A_x001D_¸_x0005_þg_x0002_AcEAn_x0003_A3_x000B_P_x0014_¥_x0002_A¥	}«9_x0003_Af_x001F_Ô&gt;@Ã_x0001_Aâ]òU_x0004_A_x0006__x000B_Û-GL_x0013_(_x0002_A$§òÕ7_x0004_A)ó_x0019_ø_x0003_A*_x000C_$ìã_x0002_AÊë&lt;®¬û_x0002_A¾Ùm0_x0003_Ag&amp;,}¾#_x0002_AÐ´s_x0002_G_x0003_A_x001A__x0019_vRõS_x0004_Alò¿Pª_x0004_A_x0014_ÊÃ®º_x0004_AêÍ¢vØ_x0003_Ag_x0007_O_x000E_À_x0003_A	á±_x0005__x0005__x0002_AÝ_x0017_¡gKà_x0003_Ao'Ec¿_x0003_A¢t½Y_x0002_A#gz¼)_x0004_A´üÑzWÇ_x0002_AL_x0001_©£_x0003_A_x0010_K|¢±â_x0002_AÊÁÙùú_x0003_A£M@_x000C_.ã_x0002_AÐ´·ÙE_x0002_A`²ÇíøË_x0003_A_x0014_z8ÑúY_x0002_A'iªìÉ_x0002_A~üc·]_x0002_AL_x0005_óø{_x0002_Aú¬9mO_x0002_A±*'&gt;³_x0008__x0003_AWî_x0008_	èw_x0002_AaBFTÅ±_x0001_A1~ýêù	_x0003_A&gt;súý_x0016_°_x0003_Aõ¦©	_x000D_ó_x0002_Aq.Äüì_x0003_A¨_x0004_(~_x001B__x0002_A_x0006__x0002_­_x0018_ì_x0001_A¸õ2n_x0004_AÁ_x0006_´ux§_x0003_A61o_x0002_A¿°n9_x0004_AøSûÙÆ_x0001_A8yè  _x0002_Aq]#ý_x0011_Ï_x0001_A|_x0016_&lt;dR_x0004_Ag$H²~+_x0003_AQËíH ¾_x0002_A_x0004_o_x0012_ê1_x0004_A_x0008_;Å6wÄ_x0001_AD&gt;_\_x0003_Ac|ÎC+_x0004_A%k_x0010_&amp;(æ_x0003_A*_x000F_ÍwÆ_x0005__x0004_A n!DC_x0004_AÑ=ú²Ê-_x0002_A6ñM_x0015__x0002_Aådüñp_x0002_A_x0007_*_x000E_ô9_x0005__x0003_A_x0004_;ú8_x0013__x0002_AO`_x001A_ãø_x0002_A1üðÂM_x0002_A_x0006_	_x001D_æ¦O.Ï_x0002_A_x0016_\Ë¢p_x001B__x0004_AdJG_x0002_A	_x0008_Þ´ëú_x0002_A'{÷V2c_x0002_AÖa×òê_x001C__x0005_AQ_x0018_§_x0003_AÉ¨×¿_x0003_ADIþ_x0019_ú_x0003_A0ÀI|ñ_x0002_A&amp;_x000D_5_x000D_U¿_x0002_Aí×Ítã_x0002_AÅµ³û_x0003_A´Èu_x0001_7_x0002_AHÉC¯Ï3_x0003_A8pìjrK_x0004_A±æÊe-Ù_x0002_Aîè_x0016_òO_x0007__x0002_A7_x0010_È¿_x0002_A=/;a_x0002_i_x0002_A#Ñ1ÕïC_x0002_AÀ¨Ò¨_x0002_AÛá"&lt;¤_x0003_A_x0003_á_x0013_ Â_x0002_A²Ã[ê2_x0003_Aç_x0006_tn_x0003_AC¢²_x0008_­ç_x0002_Az_#G¥_x0003_AV®©þ(m_x0003_A2Þû¨.²_x0001_A_x000E_ºë_x0003_AÖÙÔ_x0005__x0006__x0006_7_x0002_ATæsÂ,Ì_x0002_AÉ^-]õ_x0003_A4£æï5_x0003_AJtª_x0003__x0001_A´_x0015_å9ÛQ_x0004_Aï 2õH_x0003_A_x001A_$I_x000C_U_x0002_A	ªe_x0013_V_x0002_AEEÄç¸Ð_x0003_AGxÑÛÄ,_x0002_A¨å4=ÏR_x0002_A)À_x001D__x001B_s_x0003_At¾½__x0003_AV_x0017__x001B_v?ñ_x0003_Aì6¡7Ô_x0002_AþHÿvÏ_x0015__x0003_AÆuµ{É¿_x0002_A@×æ_x001D__x0002_A´ÓÎè7Ü_x0002_A÷?¶ä¹F_x0002_Abõ}Ö®/_x0002_A:mn¶s_x0002_Awtµ	_x0003_AóÍjw	_x0002_AT_x0005_Í·k(_x0004_Aw_x0011_jï¿"_x0002_AFô{-_x0002_AÛd:N ÿ_x0003_A^_x0013_¤&amp;ÉL_x0004_AZç8òÉA_x0004_A³w_x001F_/_x0003_A_x0007_	sÞ2}_x0005_¦_x0003_A Äë8_x0002__x0003_A_x0006_­&gt;©73_x0002_A}Íâd²A_x0002_A_x0016_r¾MgË_x0003_Ar_x0011_&lt;[ _x0003_Ad_x0018_4O_F_x0003_A2èöpù_x0003_A¿èì_x0010__x0018_a_x0002_A_x001A_­ðÆÑ_x0002_Aw_x0017_5_x0019_Ò_x0003_ALÃçñä_x0002_AUq´O_x0002_A£{_x0011_Ð_x0014_h_x0004_Ah@sXê_x001C__x0003_A_x0018_(_x0008_}rJ_x0004_AgCÅÞ¿_x0002_Aö&amp;·|ê_x0002_AO[]²_x0015__x0018__x0003_A°¦ÆÑXï_x0003_A0¾O´aÞ_x0002_AZàõû_x000C__x0004_Að	Ó1&amp;¯_x0002_A¨5ÖiV_x0003_A_x0011_i"d±è_x0002_AÓxëñ_x0003_AÄì¢mß_x0003_AÎªÂºYø_x0002_AÀ:môå_x0001_A½_x0014_]_x0002_A_x0019_)$x@'_x0002_AÒ#öç_x0005__x0007_,_x0001_Að_x001D_Rá=ê_x0003_AÜÓ_x0001_AeÛÉZ^_x0004_A7ºø_x0005__x0003_A_x0004__x0013__x0004_Ô{_x0003_A$ÙäÁ¦_x0002_Aç£&gt;w-_x0004_Ar/_x0001_)_x000B_H_x0004_A_x0005__x0004_`8_x0006__x0003_At~¨_x0011_m,_x0002_A_x0001_Ü^ZÌÛ_x0001_AUM:(&lt;_x0002_A$_x001A_±_x0017_s_x0002_AïÀ&gt;â_x0003_A¾!rø_x001E_/_x0002_Ath_x000B_2ÑÖ_x0003_A_x0014__x0018_ÓB7ö_x0002_A~z_x0016_U_x0004__x0004_A_x001E_7(Yhs_x0002_AöBÀp¤[_x0004_AI_x001D_`_x0003_A÷4aüj^_x0002_Az&gt;_x000C_à@_x0002_AóÜïÏ½_x001A__x0003_AdaîpÓ_x0003_AïÆt,@_x0004_A_x0014_.i_x0008_1_x0004_A_x001B_Ýrbe+_x0003_A{S&lt;_x0019_n_x0003_A°TDYpO_x0004_A,):ì`î_x0003_A_x0006__x0008_ñy»¥¡L_x0003_A¤_x001C_C¬_x0001_AAÂ_x000B_C4B_x0002_A_x0006__x001C_Yv_x0003_A_x0008_üÆÍ_x0003_A;k0^àÙ_x0002_Aév_x0003__x0003_A$_x0008_bG±._x0003_AõÔ£éC_x0003_AKtÕâ_x0002_A_x0010_FÙ9ýì_x0001_Agÿót5_x0003_A"Þ%&lt;_x001E__x0003_AÓßc%_x0003_Aº@*Öæ_x0002_A6 ©ÝW_x0004_AjkF«_x0004_Ú_x0001_ADZÿ_x0006_ó_x0002_AòcÖd­î_x0002_A^ K_x0017_\J_x0004_AL Xúñ9_x0005_A${þ¤_x0003_Aý½È8¢_x0002_A@]2pÉ_x0002_AéK;._x001D_ë_x0001_AP"ÉÜsw_x0002_ACó qé_x0001_Agâð$_x0004_Ah|Ô©õ_x001E__x0004_A_x0001_/f_x0001__x0007_´_x0004_A¡)^_x0002_í_x0003_A_x0014_òþÌ	_x000B__D_x0002_A¨^ì_x0018_¥«_x0003_AõNBÜú_x0001_A_x000D_Ý2®ß_x0002_Aêb_x000F_Ê_x0006__x0002_A÷_@ÑV_x0002_A¿«ä½_x0001_A_x0008_·Ô_x0002_A£":UX%_x0003_AY_x0007_W¨z2_x0002_A©N#_x0011_oÖ_x0004_AßâW}¤|_x0002_A_x001E_â_x000D_ÿp_x0004_AóÌ!?¶Å_x0003_AWèñô§_x0002_AXÅ_x001F_¯­_x0001_A_x001B__x001D__x000D_ýÄá_x0003_AFl±_x0004_A×_I1Z_x0004_Ar_x0012__x0002_bð´_x0003_Ai¡î~T9_x0002_AQ_x0015_ë©uO_x0001_Aªã*ì%D_x0003_AÀ«å¡_x0010_M_x0003_Aü«YH_x0006_ç_x0003_A_x0016_ú_x0011__x000F_+ú_x0004_A9j}Y¬_x0004_A¿Ò/	ý_x000C__x0003_A®_x0013_µýÄ_x0003_Aã¶pën&gt;_x0005_AÂJeêð_x0003_Að_x0005_\ã_x0003_A_x0007__x0008_aÝ] _x0004_A=¡ÅTæÀ_x0002_AÝð_x0011_]Ù_x0002_A{Þ)w75_x0003_A«¯IoÓ·_x0003_An__"ý_x0002_AÉÎ6Õ]_x001E__x0003_Aß;_x001F_Å,_x0004_Akø£pè¢_x0003_Ag[q(H_x000D__x0003_AÐ_x0014_~_x0011_C_x0003_Aáÿýe_x0003_AÈ­&gt;Ò±_x0003_AÞ_x000E_M_x0004_AeÂ½{î_x0003_AÉd_x001D_Û¤_x0004_AÓÀMFKX_x0003_A_x0005__x0012__x0016_iË_x0002_AÊJO_x0005__x0002_AÅñÊçS_x0002_A_x000D_5f?Ä_x0004_AÉ/_x000F_&gt;_x0003_A¥æ©x©_x0002_AéÑ³&gt;_x0019_+_x0003_A·ê^géÍ_x0002_A_x0008_Ûqç_x000E_Á_x0002_AB_Ådm_x0006__x0004_Aä³è±8y_x0002_A_x0018_%8äAÖ_x0003_Au8®+_x0004_A#_x000D_áYç³_x0001_A¤¹,#_x0005__x0006_£;_x0003_A_x0016_-1;¾_x0002_A_x0005_¡ù_x001B__x000B_¶_x0002_AQõg=~_x0004_ASä´$I_x0004_AL«Ï]_x0003_AuúV_x000B_.\_x0004_A°í¦»_x001B__x0002_AçgëÃH_x0003_A:ÆÝKaC_x0003_AB#ÐjÐ¤_x0003_Aý_x001A_«l²_x0003_Ao¾ù:Ü__x0002_AòÅ	c×_x0002_AX±\Ða_x0001_A´_x0004_îV_x0004_A|l_x0018_çrz_x0003_A_x0008_îáJ_x0013__x0003_A¹_x000B_È¬4_x0003_A_x0002_éEz{_x0004_A|¨X_x0002_A@ì_x0001_Z_x0002_A/Ò§._x0002_Aò½RÕç_x0003_AIWb¼N_x0004_Að%nâÇ_x0003_Aá	²-_x001E__x0004_AºÛ½y_x0008__x0004_A&amp;¶\ó_J_x0003_Au\öÉ^_x000F__x0003_A^/_x001E_m+Ê_x0004_A¶ÏrwG_x0002_A_x0005__x0008__x0017_ßË__x0007_Ã_x0003_A[_x0010_»_x0015__x0003_A6²s_x0001_ACû_x0012_O¢_x0002_AUh92/_x0004_AQK$½³ö_x0002_A_x0011_½À_x0011_À_x000C__x0004_A_x0006__x0001_ÜË_x0002_AS ×'_x0001_AË)´i£_x0001_A]Ù± äk_x0003_AÝ}Ìø=_x0002_A9Å_x001D_ðòÕ_x0003_A,´)p_x0003_µ_x0004_Ab×5ñà_x0004_Aãu½S_x0002_A¢Þìw_x0003_AÃ°_x0006_x_x0002_AàJ,sè_x0004_A¦ë«Ó h_x0003_A;fé\Ê_x0002__x0002_AÂÂ6ô_x0011__x0004_A¢=£õ_x0005_¨_x0003_AÑV_x0001_K_x0003_A_x0018_hë,d_x0002_A+ÎWÿ,\_x0003_A_x000C_ÚçUh_x0003_A4sO_x0003_yP_x0004_AÍ¿^Ë_x0002_Al¸.ï_x0003_AsG¢ä!_x0003_AkÆ±t_x0007__x000F__x0003_Aj^¾_Õ"_x0003_AÃ_x000C_¢Å«_x0004_ASWì­4à_x0001_A+»_x000D_´9_x0010__x0003_AÐ~/à_x001E_U_x0005_A_x0005_ú_x000B_÷:_x0002_A_x0008_øFõ´_x0002_A@®_x001B_MÅ_x0003_AÀGu±1¼_x0001_A­§äwÅ¡_x0003_Ar´]_x0004_A¸§ëºx·_x0002_A¦~(]~_x0002_AñXNÀAb_x0002_A*m_x0004_A,_x0008_´ù[_x0018__x0002_A§]_x000D_ÇãP_x0002_A¨_x000D_Mu¯_x0002_Aö4	_x001A_¥H_x0002_AmkSº_x0003_Aò_x000E__x0010__x0017__x0003_A¸_x000D_ª_x0018_Ò_x0002_AÖ_x000E_4]y_x0003_A^&gt;.àÜ`_x0003_A_x0010_³+êùØ_x0003_A®«_x001F_¢_x0015__x0002_AB_x0006_­k_x0002_A:_x0010_^ã_x000C__x0017__x0003_A$àÁÕ(E_x0003_AÓ_x0012_gº=Ý_x0003_A¬)GÎ\_x0002_A_x0005__x0007_ç×C=ó_x0003_A_x0011_4M*_x0011__x0004_Aá{Ï_x0003_A_x0002_)_x0003_'o_x0003_Aý´_x0004_ô_x0011__x0002_Aûþ_x0019_¦'ª_x0002_AZñàBN_x0002_A]\§éâ_x0002_A¹«éµ@£_x0003_A-ê°h	¸_x0001_A3GXV_x000F__x0002_AÇA=Fo_x0003_A_x0006_ûö_x0002_AF­-#_x0004_AI1®_x000E_Kw_x0003_AÎ¶Ô5Ó_x0002_AúI¼]:_x0002_AÍÝhÿ _x0002_Ar_x0018__x001F_co%_x0003_A_x0010_K_x000E_d¥_x0002_A»3_x001B_#_x0003_A¶í&gt;©±¬_x0003_A_x0011_*/ûá_x0004_Aàø2m_x0002_A=þXo*_x0003_AW»_x001F_2_x001E_X_x0004_A*Tk:ÜÄ_x0002_Aé_x001A_Ãí5Ô_x0001_A		O!ç_x0016__x0002_A-mâ_x0003_AÎs_x000D_#_x0003_AuG¡a_x0006__x0008_5Æ_x0001_AÈK_x0006_¨Ý_x0007__x0002_AE_x0014_ÿ_x0012__x001C__x0003_AÍ¤"¨6X_x0002_Af'¢%Y_x0002_Al³_x000C_ÎH_x0003_A_x001B_p½À_x0005__x0004_Ak_x001C_³3~_x0002_A]ñÙ_x0010__x0003_A!ÈÏE_x0004_A¢®+¾zÔ_x0002_Aõ«_x001E_ÃÝ_x0003_A!LÌd_x0018__x0004_A¡tÃ^`_x0003_Aìª_x0016_ $_x0003_A!%Ø_x0014_±_x0003_A&amp;¢`ø±_x0002_A}ÿpG_x0011_å_x0003_AÎ`IÚò_x0003_Akw_x001B_¸_x0003_A#_x000C_N_x000F_L&gt;_x0003_A¾NðÛB_x001E__x0004_AMôºBp_x0004_ABÎªã_x0017__x0004_AÙßI_x0003__x0002_AÚÎ_x000D_ò¶_x0003_A|Êÿjú_x0001_A¼o;áS_x0004_AõUàd_x0012__x0003_A#ymÛ_x0001_Ì_x0002_AXô X*¿_x0003_AÚcGö³L_x0003_A</t>
  </si>
  <si>
    <t>6f629814cf8d54ccad77863718d0486f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0007__x0008__x0007_äÀ_x0007__x0007__x0007__x0007__x0007_äÀ_x0007__x0007__x0007__x0007__x0007_äÀ_x0007__x0007__x0007__x0007__x0007_äÀ_x0007__x0007__x0007__x0007__x0007_äÀ_x0007__x0007__x0007__x0007__x0007_äÀ BÑÚm_x0005_Aè_x0012_LlX_x0002_A_x001F__x001D_­_x001F_D_x0002_A_x0019_zßÚ_x0006_A²$)bOó_x0003_A¹TC-_x0004_AïÞ!Ä_x0018__x0004_AÀiéÂH_x0003_A&gt;j_x0001_q_x0004_AÈEd[nj_x0004_A_x000C_]°_x0008__x000C__x0004_Aû6®nq¼_x0004_AÛ,_x0008_Å_x0001_Ì_x0003_AÌzDÅ7_x0006_Aç`¸,!_x0018__x0003_A_x001E__x000C_÷8_x0004_Afig¸µ8_x0006_A§_x0019_-_x0014__x001B__x0005_AI¯a_x0002_A_x000D_=4øù0_x0003_AdSB+ö_x0005_AË »G¥_x0004_AÌº¿Á:_x001C__x0005_AltøkM_x0006_Alh_x0011__x0012_ú_x0002_As)_x0001_¶_x0019__x0005_A	_x000B__x000C_ #_x0016_RG_x0002_A¤ôüOÅ_x0002_A_x000D_©._x0019_9ÿ_x0005_A$±_x0010_Îÿ_x0002_AôÜ$di_x0002_AÂVo}*_x001A__x0006_A¼_tÓOÔ_x0005_AN¸LR_x0008_²_x0004_A\_x0018_&amp;ÐJ©_x0004_AH)ëë±k_x0005_Aõ¶_x001A_e_x000C_º_x0005_A*£LI_x0006__x0006_ACà_x0017_ètì_x0003_A¢¡êH&amp;¾_x0004_A½#¹àÏ¸_x0002_A_x0006_wd¹ì_x0001_AíL±#_x001E__x0004_AØ¸ÜºÝ_x0004_AÎJ[_x0011__x0003_A¢9H_x0005_A_x001F_x{Û_x0002_AZIÛÁ_x000E__x0006_Ars_x0008__x000B_m_x0004_A½¶n_x0006_Aã½ä7_x0007__x0005_AF_x001E_zø~_x0004_A_x0003_!Ñ1ïj_x0003_Aìë~nµ_x0004_A»?ñP_x0003_A¥÷_x0018_á¨»_x0003_Aâê+_x0019_º_x0003_AL-K×_x000B__x000C_&amp;_x0004_A*c±l{_x0006_Aî_÷{_x0003_A_x0019_ÿ¶5_x0017__x0005_Ar7(¤9Z_x0004_ABV_x000E_%"_x0003_A$Ó3pzî_x0004_Aë	êå_x0003_At#×FK_x0002_AîX_Ö¹_x0005_A_x0015_ G3¶_x0004_AîYõ_x0006_A':ú2_x0002_A]_x0016__x001C_ J_x0005_AiîC_x000F_c_x0002_A¢À×Uç_x001F__x0007_AÖ_x0001__x0004_ÞÕè_x0003_A¬j¸u_x0002_AÅý_x001C_¯¶ó_x0002_A2:aª'p_x0004_A[úïÓù_x0002_A¥]^8ä_x0003_AË´°=t_x0012__x0004_A7£_]_x0003_Añ«Å_x001F__x0004_A_x0016_1`ªg_x0011__x0005_A_x0019_YØ®f²_x0003_A_x0012_y	©_x0004_A_x0008_Û_x000B_&amp;æ¢_x0002_AÔÕ}+_x0003_Aæº÷iGk_x0006_Aõ_x0004_o_x0006_A_x0007__x0008_?rB¸_x0005_AÀ_x0018_bÃªä_x0006_A­d_x0017__x001D_¯û_x0003_AÃnÌO_x0018__x0002_AT.ùùS³_x0006_A_x0019_hâ_x0013_}_x0004_A\dîÜà_x0002_A0é_x0001_­R_x0006_A_x000B_SM1_x0004__x0005_Aq[WÝ|_x0003_AÉ£Ýw_x001B_¤_x0003_A_x000E_?Æ&lt;_x0003_Alø_x0002_`è_x0003__x0006_A¢¥2BNý_x0001_A_x000D_òó@	_x0003_AB_x0015_Ê_x001C_æ_x0005_A\]_x0018_ï_x0002_A_x000F_Ð|3ÃÚ_x0005_AXç³¦Ë._x0005_A]_x001B_¥ì×«_x0006_A-;7_x0004_¥_x0002_AT_x0002_Eõ_x0005_A}_x0018__x0016_&amp;â_x0004_A_x0012__x0013_çf_x0019__x0002_AÐ_x001E_Ö&amp;è"_x0004_ASÎ=Mj_x0003_AÞ«	éÅº_x0003_A-îLpðj_x0004_AÚwsÁ_x0013__x0002_ACµ1_x0003_Aºõ^&amp;@_x0006_A_x0013_»ï¶_x000B__x000F_Ë_x000E__x0005_A_x0013_åÙA_x0004_Aj{áölë_x0004_AÆØÓ¤¥	_x0003_Av¶?_x0006_Aæ&amp;WfO_x0003_A_x000C_ ùK§ú_x0005_Aæøâ_x0016_ÊÓ_x0002_AoÉ_x001F_Dy¼_x0002_A¼Ëu_x001F__x0005__x0002_A¶´/_x0008_G_x0003_AÏÄ¾õ¨_x0006_A¤ÉL_x0014__x000C__x0006_A;·AzÉ_x0004_AàÚë&gt;©_x0016__x0003_A ª#ê_x0004_AÝC/}_x0002_Y_x0003_Aàº¥'±2_x0003_A-x_x000C_î­_x0002_AÈzÒ_x0001_¿_x0005_A-;_x000D_?^R_x0005_Aª_x001F_õPj_x0002_Av½3_x0012_p_x0005_AìeÃ&gt;o_x0004_A¯çkfwð_x0002_A0NyCu_x0004_A°Z_x0012_Ð_x0004_A¤Éúc&gt;_x0007__x0003_AÅ±åm_x0005_A$ÁÔ_J*_x0004_Aÿ÷_x0017_Î!_x0004_AUÞtÔ¸_x0003_A_x0001__x000B_XçT_x000F_c_x0004_As ¢:L_x0004_A¬Ô»¤¤º_x0002_AqÚIãG_x0003_A_x000D_Oç=O_x0003_AðCc»_x0003_A\®%Ý_x000F__x0005_AQ@´_x0003_Aï®	._x001F__x0003_A_x001E_"X_x0008_)w_x0004_Ax²ÁÛJC_x0007_A+_x000C__x0014_æö_x0003_ALF=A_x0011_¥_x0003_AÑ»9X«_x0003_A18ÆRø_x0003_AoP±Û_x0004_Af¸S_x0001_Éi_x0004_A_x0005_/vAµ]_x0002_A½_x0014_B_x0007_É_x0002_A_x0007_{«Å _x0005_A@Öý=_x0004_A±Ñ;g_x0013__x0006_ADfòP-&gt;_x0004_Aî_x001C_r_x001E_hG_x0004_AvFKTW_x0004_A_x0012_÷n%_x0001_¦_x0005_AqÃb­_x0002_AQcFjý_x0004_A5Ç@ÊÄ­_x0003_A£·í5_x0002_An_x001D__x0010__x0002_AW_x0016__x000B__x000C_{à_x0003_A}&lt;÷	â_x0004_AO6Ïõ6Ì_x0003_AE¿&lt;*_x0003__x0005_A6ýR¢_x001E__x0004_AX_x0003_jÌî_x000D__x0006_Aõ -Ä+_x0006_AGùå¶_x0017_Ó_x0005_Ap_ÈØò_x0005_A_x0017__x001D_Òëz_x0008_A°x_x001E_îì_x0004_A¥/_x0012_Ì_x0004_A_x0001_ÅÓU_x0002_A'M_x0017__x0005_xß_x0006_A§ì¿ý,À_x0002_A_x001A__x0017_¼\7_x0003_AÖãè_x0004_x¹_x0003_AÅÍÀYÑ_x0002_A@_x001D_zkªw_x0002_AüÇn¶_x0002_Aþ_x0004_P_x0014_&amp;_x0005_A@Â«{ø_x0004_AÞ_x0005_¸Ì¡_x0002_A._x0012_Þ¾_x001F__x0005_AÎ.â_x001F_/_x0003_An_x0007_Õ;_x0004_A£=_x0008_´_x0002__x0004_APù3©ÐG_x0002_AÚD{5ë_x0003_Aù,_x0003_rð_x0003_AYÑMit_x0003_Aë_x0018_²é­_x0003_A_x0008__x000D_¦_x0003__x001D__x001E_¿¾_x0005_A_x0015_ç1a[_x0002_A¯=DC_x0016_Ü_x0002_Aç#b6_x000C_@_x0004_A!h;°Ã8_x0005_A,&lt;I§_x0012__x0004_Aö_x0004_k_x0008_úû_x0001_A÷Óî_x0002_AÊ*píÀÇ_x0006_AU¢¸Ø_x0005_Aq_x0002_Löô_x0003_A_x0002_ÌB¡C_x0006_AL ý%_x0004_A%Â_x001A_»Ñ_x0005_Ar&lt;{ç__x0004_AÅ`.ëÏ_x0004_Aë_x0017_£s9g_x0004_AcD_x0007_¼»õ_x0003_A'_x0011__x0003_QD_x0003_A4_x000E_ù_x0005_ï_x0002_Aìñ7¤&amp;&gt;_x0003_A(&amp;nI´_x0003_An!%é2©_x0003_A_x001E_D_x0013_ð·Ð_x0004_AChL|S_x0004_A_x001C_|Ý_x0003_Avè_x0013_èdÕ_x0003_AEo¤òîÿ_x0003_AË	êrð_x0003_A)/®æ`_x0003_AÓ"¶_x0015__x0002_Ae_x000B_¦¬_x0001__x0007_c~_x0003_A½f_x0008__x0007__x0004_AÇìL7_x0005_ALÖh_x001C_ü_x0002_A«ßú_x0003__x0004_AIYR_x0006_j;_x0006_A­½éq^w_x0005_A²W*._x0019__x0006_Azj_x0016_G8@_x0003_AÒ_x0006_u&amp;Ë×_x0002_A	I_x000D__x0017__x0002__x0003_Aâ·Â2_x0002_(_x0003_A_x001F_à|Öo_x001A__x0005_AÛ;_x0013_Ú$W_x0004_A_x001D_ø¡*Y_x0003_AzN_x0017_àÀ_x0003_AÆÑ+6­ _x0004_A-RØfÖ_x0002_A$¡ÍåJ_x0010__x0005_A(äÂ?_x0008__x0004_A_x000F_ÔÉ¾_x001C__x0011__x0002_AÌ´íW_x0002_A_x0017_¼©[»_x0006_AòÚJÅ¬_x0004_A(£oW¯_x0003_A°G_x001F__x0005_q*_x0005_A|¯ÿn_x0004_A_x0012_9_x0012_:¦ï_x0003_A_x0014_8fÞ9_x0011__x0006_AÄ_x0002__x000F_Ðþ*_x0002_A¨uþájÊ_x0002_A¼_x0018_}Jb_x0004_A	_x000B__x0010_j;KÈ4_x0006_Aõíí_x001C_ð¼_x0002_ALWòÄkj_x0005_A.ô_x001C_(êÖ_x0002_A÷"Ä_x0001_fr_x0005_AàQWø£5_x0004_A_x0008_LÇÆÂ±_x0003_AùªÑÍ_x000E__x001F__x0005_A¦îhh©_x0003_AÔaCP&lt;_x0006_A_x001C_cz2­_x0006_AE&lt;?¢_x0007_U_x0003_AR_x000B_Rþ_x0003_A\t2 t_x0004_A¯@;º_x0010_È_x0004_AWV8=ðå_x0003_APIáRO_x0005_A¨p&lt;lÛØ_x0003_A|ÕÐ}%_x0002__x0005_Ajµ+_x001F_S_x0002_A{ª_x0015_*_x001E__x0005_A:ð_x0005__x0014_rJ_x0004_A¤XrðÓ_x0005_A±(_x001A_fç_x0003_Að½,_x001C__x0005_AûoÏPý_x0003_Aõº_x0015_äÛB_x0003_AÖw_x000F__x0018_*Ô_x0004_A_x0006_+_x0008_X_x0005_*_x0003_A]_x0005_Ûø_x0007_A4=§É?Þ_x0003_A_x001A__Þ_x0001__x000E_Ö_x000E__x0005_A_x000C_3ALG_x0006_A~J¦ÔCe_x0004_AÒ,ÍÖW®_x0002_A¦_x0008_Ò=_x001B_É_x0004_A$ÏëÏ_x001B_p_x0006_Au6ÛÂz_x0002_A$_x0001_tÎÈ_x0004_A_x0005_¢ÜÝ_x0003_A_x000D_òóËÓ*_x0003_A§°_x0013_tX²_x0002_A	+@d _x0005_A&lt;'¥;¼¦_x0004_AN'³_x000F_[Ù_x0006_AØâßÂè_x0004_A{_x000F_07\_x0003_AÎõ_x0002__x0001__x0007_AÏ_x001F_H¢@_x0008__x0002_AöS_x0008_»,_x0007_A_x001B_ GCÓ_x000B__x0004_A&lt;ò&lt;2R_x0004_A)ÝáL®_x0006_A_x0013_¾':ë&gt;_x0003_AâV·åyË_x0003_AøG&lt;bY;_x0004_A_x0004_C_x001A_z#_x0004_A_x0018_N²é_à_x0006_A£«_x000F_d³­_x0005_AÕâäV_x0012__x0003_A/Æ4½üu_x0005_A_x000F_[OÌp_x0003_A4øI %_x0002_A_x0008__x000E_ÒhÇÙ!_x0006_Ap&gt;	j&lt;m_x0006_AFÎ_x0016_£_x0005_A-Æ£_x0015__x0007_AÀ\_x0016__x0005_A _q¿~ñ_x0006_AÞC_x0014_£__x0003_A_x0004_ód$_x0003_AÚ,2ú0]_x0003_AÔepý_x0005_A×l_x0002_­-_x0006_A_x000E_Ò_x000C_±@_x0007_AX"ÉÙ)O_x0004_AmÐ¥Ðø_x0003_A_x0016_Ø­b_x0006_AÆÁª¯Ö_x0001_AF.ÛÏ¾C_x0004_AÎbÝ0A_x0005_A_x001A__x0011_9¶`_x0002_AÒ;ø_x001B_ý?_x0003_AÝkX¾_x0016_H_x0005_AëÔ×_x000D_ë_x0003_Aì_x000B_êö?_x0003_A_x0010_Èm_x001F_©_x0006_A_x001C_æÄ&gt;±Y_x0005_AF´æ_x0003_AnîrÌ_x0008_û_x0007_A÷n_x0011_pô4_x0005_ANþ·È_x0004_A*£M¸_x0017_J_x0004_AuËg0Ö_x0004_AÓ1	_x000B_oÄ_x0005_A$_x001C_½8Ó_x0004_AZðp_x001D_q[_x0004_AäcÚ-_x0003_A&gt;hÁAÚú_x0006_Aö_x0008_Ès§_x0005_A5;£Úà_x0003_Aé_x0010_myü}_x0002_A_x0010__x0012__x001D_°ô²_x0004_AÁ.Ç	_x0004_AtÈ#_x0008__x0011__x0004_Aà2RçÄ©_x0005_AEäNµKØ_x0002_Aß_x001B_3âq_x0003_A;¾3û|_x0013__x0005_Aùfö¬2½_x0003_AµM91EE_x0003_A,S_x000C_lf_x0003__x0004_A.õà¤4_x001F__x0006_A{_x0017__x001F_ðHd_x0007_A©Rû´m_x0004_AéCmó_x0005_A6_x0015_SC§_x0004_Aî__x0016_¤_x0004_A=þ_eÞõ_x0004_A[3Ú_x000C__x0003_Aé _x0005__x0001__x0003_A_x000F_jBQ_|_x0006_Aoàñ¬j_x0003_Az-Ííy_x000F__x0005_A4~ön_x0002_Aâ¨£Ç?0_x0007_A_x0008_	üá^x¯V_x0005_AàtQÆ!_x0005_Au¯_x000B_û¦4_x0004_A6E_x0017_õ2_x0006_A	J³Õ9_x0006_Au_x001B_Ü_x0004_A¼É®_x0015_NÍ_x0005_A_x0011_ý:Q_x0005_AýílÄß_x0001_A_x000C_¿_x001D_úñ_x0003_A¦|{Ð__x0003_AªÑ´_x0016_UI_x0004_A|`_x0007_jAC_x0005_A¬ùøxõ_x0004__x0003_A$½kýé0_x0004_A@Üãé_x0005_A_x0002_P.Z»_x0016__x0004_Aÿ	W&lt;2_x0004_A_x0012_nH_x0002_AB ßãS×_x0003_At¢_x001B__x0006_AÊyz0½_x0006_Aåµî;s_x0004_AÐ×/rq_x000C__x0004_AzóªTV`_x0004_AÓ-¨'º}_x0005_AbZc_x001F_Ç_x001D__x0006_AÐy±.£_x0007_A÷Û@_x0002_&lt;_x0003_AV_x0017_bÍ#ç_x0005_A_x001B_C Ñ_x0010__x0004_AÃ_x000F_÷à_x0001__x0008__x001D_­_x0005_A]»	_x000E__x0004__x0004_Añ=ít_x0004_Aê_x001D_o÷"ã_x0004_AÆ,é&gt;_x0005_A®_x0019_'Øâ_x0002_A,«)M×_x0004_Aûxü_x000C__x0003_A%Ê&amp;_x0003_Aô½Ûç¬_x0004_AH²NBp_x0007_A¥6&gt;_x0013_:g_x0002_Aß_x001B_Ú;Û_x0003_AÂhñs_x0006__x0005_AÝ{å*	[_x0004_A~#½®#_x0003_AHÝw_x0013_ûS_x0005_AÎ¸ZâÞ_x0002_AÛ¼}wè_x0002_Aó/-_x0005__x000E__x0003_A_x0001_ÞÉ?!ã_x0002_A®mý¥Â_x0004_A4ë_x0004_ARáÂAd_x000B__x0006_A ·mþ_x0002_AN¨_x0017_×__x0015__x0004_A¶Í¡Uo_x0005_A©Íòª_x0004_A3^{¼X_x0005_AÖ:hö#B_x0005_AAlæKú_x0018__x0003_AHô*éq_x0002_A_x0001__x0008_«Ì®_x0010_g_x0004_Aîn5~É_x0006_AÄªçY#_x0006_A*ý:t _x0006__x0004_AüÏ×©_x0019_Ç_x0004_AÚ¦­vÉ_x0003_A_x001B_aZ_x0018__x0005_A¼T Ör_x0003_Ah_x0015_×r_x0004_AY¸¶E_x0003_A±®Þ}N_x0004_A[_x0007_g_x0005_þð_x0003_A{%/¶èÈ_x0006_A6½_x0001_(¦_x0003_ASêyÆ9Z_x0006_A_x0011_ß1DÖã_x0004_A_x001D_Þ²;_x0014__x0006_A. _x0014_q_x0003_AR_x0018_7ªË_x0005_A\U"N@Ð_x0005_Ae _x000E_D_x0003_Aî[G_x0003_AñtÙÀ_x0002_A|ÄåLnH_x0005_AVaII_x000F__x0005_A¨sÓ7_x0017_÷_x0004_A}nã'_x001E_/_x0004_A`M^Ø_x001B__x0004_A¢Æ _x0016__x0005_A8ë×p_x0019__x0003_AÂ_x0017__x0006_Üí8_x0004_A¼a	_x0001__x0008_¶_x0015__x0005_AìÀ_x0015_µ_x0002__x0004_A_x0011_ý_I_x0002_AÒ_x0004_½_x001A_j]_x0004_A~nÐ_x0001_å_x0002_A_x0006_Ð»w]F_x0004_An@Rù¥_x0007_AO%ö_x0006_ÁÔ_x0004_A&amp;eË¢`_x0004_ASíåu¯_x0018__x0003_A)_x0011_&lt;Fé_x0004_Aö2v_x001D_9X_x0002_A_x001D_-Qk_x0002_A_x0003_*r-_x001F__x0018__x0005_A°Ôê_x001C_ _x0005_AìÕáA_x0014_Ú_x0005_A_x0015_´JÛI¢_x0005_AºN6_x0004_Ü%_x0003_A_x0004_Z_x0010_Þ-_x0002_AÅ0_x0001_0_x001D_5_x0003_A¬	,*Ã_x0006_Aõñêsé_x0006_AQÙx`0_x0003_A'Ìò|_x0011_î_x0002_A)_x0002__x0017_éþ¡_x0003_AdÖÔ_}_x0005_A~_x001D_^_x0004_Aªdÿa_x001F__x0003_A_x000B_ª_éÄ_x0005_AÖÝ_x000B_OuÏ_x0002_A·M=Øª_x0006_A_x0016_Ãâ§é»_x0005_A_x0012__x0014__x0010_èév_x000D__x000B__x0006_Af »þø_x0006_AÈ½' eL_x0003_AS_x0001_Nò_x0003_A4t-ê¾_x0003_A_x000C_ÍÐs_x000E_÷_x0005_AYãcúÔC_x0003_A?_x001C_/xø_x0002_A_x0017_~y÷Tb_x0002_AJ£ãÚ_x0003_AA_x0013_3B_x0003_A%ÈÆêü©_x0005_A|p_x001F__x0015__x000D_Ó_x0004_Aë|Hx_x0011_T_x0004_AëIá4Ñ_x0006_A_x0010_+ß_x001D_á_x0001__x0005_AðG¾½_x0014__x0004_AZi_x000C_Ó¡X_x0004_A^ï_x0007_ _x0006_Abz_x0006_3ç_x0002_As_x000F_à!î_x0003_AyÂ±_x0008__x0003_A~_x0014_ä¤¢|_x0003_AÏ|Ð_x000F_î_x0005_ANÙ)l_x001D__x0003_Ar·ôc«´_x0003_AÜ{¿£K_x0004_Al%tÙ__x0016__x0004_Aà°QµJ_x0006_Aùà_x0003_A­Sì«Ô	_x0006_AÓåpæ_x000D__x000E_Ï_x001A__x0006_A¦Û_x001C_Ò&amp;_x0002_Ab{Ï²_x001C_Å_x0002_A_x0005_«~!6_x000B__x0004_A_x0001_QY/_x0014__x0005_A_x001E_-ª²_x000B__x0002_AÆÛN_x0004__x0003_A;sj¿õð_x0007_AÙÚÆµ_x0003_Ñ_x0004_A_x0002_	Á8jy_x0003_AâLeú_x0003_Aõ25ª°_x000C__x0003_A¤Ûà_x0006_A{ðI	ë½_x0003_AÛ#_x0017_MÅ_x0004_Aâf/ò¤×_x0006_A_x0017_»¸þnÚ_x0004_Ayê:¡á_x0003_A8aDë}i_x0004_A_x0015_;_x0001_R³n_x0002_AH-íåQ{_x0004_A_x001B__x0013_)§1_x0007_A2F_x0016__x0004__x0004_¦_x0007_AO?¦^jæ_x0004_AÇ6¶eÄ®_x0003_AÜ[³/Rh_x0004_Aí.²ê]ÿ_x0003_A;½Û_x0008_gð_x0005_AR_x001D_@³_x0002_AÆ:vÌ=¥_x0004_A_x0004__x000D_ÓS_x0007_Ad'â"_x000B__x0003_A_x0001__x0007_¬¶BqSê_x0003_AÒ`_x0003_hÐÑ_x0003_AÐ¡Ò¼ûç_x0002_AíTüÅ_x0003_A'{ 1ö_x0003_A4·ªL/_x0002_AR%ÛÎ_x0004_ArSÖc?F_x0005_Ag»Ñh_x0003_A_x0004_2_x000C_Ò¥_x0002_A"îí7þ_x0005_A~i9]YI_x0003_A=Ú_x0017_üLl_x0006_A§ V£ ñ_x0004_A6æ&gt;ÌÐQ_x0002_A®÷¼SÊð_x0002_A©¦_x0017_Üzô_x0003_A_x001C_¹zü4_x0005_AR_x001A_RåE_x0004_A_x0003_¥8g_x0015_i_x0005_AÞÚíL¼_x0003_AÕµý¤^_x0005_AØWk}h_x0003_A?bÿ'â_x0003_AÎN@_x0004_A_x0018_aÐ"_x0003_A·×Pöà_x0005_A_x0012_Ô¸]ß_x0005_A¤òËx_x0017__x0004_AÞ§	mk_x0002_AÐw_x001B_I7_x0004_A_x0012_~áè_x0001__x0008_Ý7_x0004_ArjíNY_x0004_Aº~yÄ_x0004_AO!Ç_x0007_CÛ_x0004_Aÿ©³&amp;_x0002_A¡_x0016_#_x0002_u_x000C__x0006_A´Åk(±5_x0005_Ay5°Y	_x0004_A 2_x001F_"KÔ_x0003_A«ßãÞª&lt;_x0004_A±_x0017_þd_x000F__x0004_A\_x000F_½WÒ_x0004_AÃîÒì¨_x0019__x0003_A5qêY_x0005_A._x001C__x000B_3_x001A_~_x0004_A¾®wz¡ú_x0004_A0¦,ÊÉ¶_x0003_AU_x001C_!ØD_x0004_AîÅÇÏ	_x0004_A&amp;_x0018_#_x0002__x0011___x0003_AlS_x001C_Äñ_x0002_Aäg5(_x0015__x0004_A Aq_x0019_+_x0004_A÷Ò%Ãl_x0003_AífÓL&gt;_x0001__x0005_AièS¥rA_x0002_A³_x0018_ø`_x0003_A4F4!'O_x0006_AÚ×®Ç§ñ_x0003_AÍ@_x001D_§'_x0002_AáÈ_x001A_²+_x0004_ArÀß_x0011__x0002_L_x0003_A_x0001__x0007_p]op_x0018_¤_x0002_A] É_x0005__x0005_A­ë§6Ù_x0002_A§~_x0003_Ï_x0006_A¨_x0014_­_x000B_´_x001C__x0004_AÆó,±ú_x0003_A*¢@úQ_x0004_Aº´}_x0003_AÒ§sC_x0004_AW#w95_x0002_AK_x001D_=Ê_x0014__x0004_AÊù_x0006__x000F_j°_x0003_A÷Û_x0008_®ü_x0006_AoÏWð¶__x0002_AßCN_x0001_³_x0005_A&gt;î³,y´_x0004_Aulf¤on_x0002_A¤éÐìÔ_x0005_Ay&lt;æéÙ_x0006_AâÒ½*Ëå_x0003_A_x0006__x001D_U O-_x0008_A_x000D_^_x0005_ØPS_x0005_Aî¿ý@_x0003_A?	:_x0004__x000F_Ä_x0003_Av_x000E_ª%Ð_x0001__x0005_Añ×ÖÑ§t_x0003_A'È_x0007_ç_x0003_A_x0019_(Ta_x0006_AXÐ"9Ð_x0002_A_x0012__x0006_c%1_x0003_Auc_x0007_:_x0008__x0005_AºÎ»	_x000C_Õë_x0002_Aåì³ø&lt;~_x0003_A1ä'ÖîÍ_x0007_Aà+@rò_x0002_A_x000B_ÏP6Ä¡_x0003_AL_x0012_ø,Ã_x0004_A÷¢?­_x0004_Aú×&gt;©_x0002_Aí_x001E__x0008_j´_x0006_Ay_x0001_'._x001F_¸_x0004_Aj'k_x0011_@_x0003_A¨¨ßwR_x001A__x0003_Ac ´(üN_x0004_A_x0003__x000E_ÔæQ_x0003_Aâ,EdWâ_x0007_A_x0012_ç©m?{_x0006_A_x001E_`=&amp;=_x0003_AQªá!ÇN_x0003_AõÚWxß_x0005_AKýÆÍW_x0003_A´_x0017_}em_x0003_A_x001E_ç_x0017_~N_x0007_A½vP_x0003__x0004_Aý7]_x0002_A_x0002__x001F_&lt;¹SE_x0005_A YÍþ_x0002_Aø_x000C_ô_x0016_s_x0004_A¸_x000B_(Ï_x001C__x0005_A_x0004_Â¦Éá_x0006_ANG[óòç_x0005_AÅ_x0007__x0017__x001B_)_x0002_A7w¦"¦Ý_x0005_A_x0001__x0008_ÎÒhÔ_x0006__x0003_Ap7_(±F_x0005_AéÙøL:ú_x0002_Ab_x0008_É¨ûì_x0003_A±âÏãy_x0004_A_x0001_,"û±_x0002_A8_x0010_0Ñ'_x0004_Aa_x0001_Û_x0007_i6_x0005_AxOòÌ%_x0006_AÆ9_x0012_ÊT_x0002_A4éµ_x0002__x0003_ALpMµ_x001B__x0004_AÖI!Î5b_x0007_AÂ}yÊÆ_x0003_Aé_x000C_¹rFV_x0003_A_x0008_rmßYÒ_x0003_A_x000B__?öl8_x0006_A¼ù_x0010_âY_x0003_A±ÇÙ&lt;Ês_x0006_Anëh_x0004_A'{h_x0005_¨'_x0004_A_x0003_1#Ç#_x0004_AIi_x0019_,_x0004_AåTù_x0017_l±_x0004_A¸xÎ(J6_x0006_A¢7óÀ7_x0005_Að¦r³²_x0004_A_x0015_Y_x0011_A_x0017__x0006_A¢_x0011_Xû7I_x0006_ALuÜÊ_x0005_AÇ¢ÆHj_x0003_A(È¬_x000B__x000D_±3_x0003_AR&gt;_x0019_iý0_x0005_A__x0006_!_x0015_&amp;_x0003_AbEÿÜò_x0002_A_x000F__x0016_Êªí_x0004_Aa_x0014__x0002__x0007_#´_x0004_AiÕr_x0003__x001D__x0007_AªIOÐP_x0006_Awd!_x0018_Üð_x0004_Aå_x000C_2Jµá_x0002_ALKß?@s_x0002_AO$Ì_x0004_A&lt;]ÁãÝó_x0005_AÒ¯næ(_x0005_AH	ÿJ_x000B__x0004_AÒ°ÚF-Ä_x0003_AGÐ_x0012__x0006_AéW^Õà_x0004_ABC¤ô_x0004_AÏß=_x000E_ _x0006_Ah_x001C_4ÈO²_x0005_A¯]«_x0007_AA_x0002__x0008__x000F_bÿ_x0001_AÒ_x001E_óIeÁ_x0005_A_x001E_«í_x001E_ª_x0002_AV6_x0007__x000E_Þ_x0005_A»ýM5_x001C__x0005_AÑ_x0015_wª_x0003_AU¢_x000B_&amp;_x0002__x000C__x0003_AÎæPÉH_x0005_A}Á_x001C_§_x0004__x0005_Aóøxë&lt;_x0004_A_x0008_	¸q²_x000D__x0004_A4R¿ÁØ%_x0002_A~ÃC_x000E_W{_x0005_A_x000D_dnV¶º_x0004_A_x0016_?¸¥_x0004_A_x0017_è6e*_x0004_Ao¡èîm-_x0005_A¦U¤¢ªì_x0006_AawòL_x0003_A³6t»_x0002_A¥"íÁï_x0002_A`åØpuê_x0003_A§_x0013_¤_x0004_»_x0003_Aöé%1pç_x0003_A_x0001_øVüæ_x001E__x0004_A_x0018_d-î8_x0007__x0004_A¼_x0002__x001D_å¶_x000B__x0005_A_x001E_qy½t­_x0006_Aª_x0008_Ý&amp;Â_x0006_AúID x_x0003_A¹e	ï¿_x0006_Arë=_x000F_=³_x0003_Aº&lt;¥âß_x0003_A¦*,ÚT¿_x0003_ARÝGôÞ_x0003_AÅ@çÆ_x0004__x000B__x0003_AJ9Ñÿ=_x0002_A*²_x000E__x001B__x0003_AV¸y&gt;_x0001__x0003_A¾¡¯è§a_x0004_AÈõû¼\À_x0004_A_x0008_¦U_x0008_	_x000D_Ã_x0003_A_x001E_¾_x001B_SÖ_x0006_AB.ý~è§_x0003_Aé_x0013_ñw_x0005_Aù{_x001F_Gú_x0013__x0004_A«ÈØïvH_x0003_Aé¨ÅE_x0002__x0002_AZuÙ6»_x0004_A§ç_x0013_Ø_x0004_A¦Ã¨pîÌ_x0002_AÊ^Þ¶;_x0006_A¶¦_x000F_Rf_x0003_AØæ3x_x0002_AIbi}Ú_x0005_A_x0008_Ü2#Â_x0005_Aà°ÑH_x0007_AnóHÞªr_x0004_A_x000C_,_x001E_1Á_x0003_AÅëøÇì_x0002_Amñe_x0013_ð_x0016__x0004_Aï_x0008_	I,i_x0007_AI_x0012_±qZ¯_x0004_A_x0015_R_x0010_W_x0003_AE¶°GA±_x0004_A¼ÍË¢_x0003_AAk_x0012_°¼_x0005_Ah þ]_x0005__x0003_A_x0012_òG7_x0007_AüY_x0001_{_x0003_Aäuÿ&gt;à_x0013__x0004_A__x000B_ÿ¯_x0003__x0002_AM¯Â_x0008_W_x0004_A_x000C__x000E__x000D__x000B__x001D_¯P_x0004_AYvý_x0006__x0004_A_x0011_	 )_x0003_AÆÔNF_x0005_A_x0004_Á©·&gt;_x0004_AµB~µÿ_x000C__x0006_A²i_x000E_Q_x0002_A]Î÷±_x000D_¹_x0004_AµÄ%ñ_x001A__x0003_AA_x0016_c_x0014_ÑU_x0004_AWX£6q_x0005_A~d{½_x0016__x0006_A7ýôÖ_x0004_A³B^ÆQ_x0007_AÉij_x0012_á_x0004_A_x0008_¶õ]_x000D_2_x0003_A ©W ñ_x0005_A½\ÃÉ_x0002_A_x001A_ñ_x0002_×Ã_x0004_A´_x0019_7ã½_x0002_A¡ÏÓ_x0017_DÌ_x0002_AH§äe_x0006_ApTÌ_x001E__x0004_AÃÁ.Òÿ_x0003_A%Æ¤æ$z_x0004_A¥â;µá_x0004_AzÝ°_x000C_¾	_x0005_A_x001C__x001E_j_x0016_Ñò_x0001_A¹5bÆF_x001A__x0005_AÙþö)¹ù_x0004_AàÑaò«_x0004_A_x000F_ÿS¿_x0001__x000C_8_x0002_AÉ°_x000E_Ó³j_x0004_AÅ8=p_x0003_Aô¬qXh_x0005_Aù_x001A_´yÙ_x0004_AHµ_x000E__x001D_Èý_x0006_Aíq­|Ø-_x0004_Asx c_x0002_A_x0011_Vq	és_x0004_Ad%½_x0017_G_x0004_A_x000B_#+	7_x0002_AGIä@B:_x0003_ADS_x001F_5ßÔ_x0003_A_x0005_×_x0007_É_x0018__x0004_AòOó-_x0007__x0008_A_x0017__x0014_ê]L_x0005_An¨¾b©_x0007__x0006_Ah_x0012_R~_x0004_A4S$ÄRþ_x0004_AN(ÿß§A_x0006_AôúÝMïA_x0005_A_x0019_fXÓõ_x0002_AÓ¨h¯G_x0005_AyùØâ_x001B_Ý_x0002_AgFÓë0×_x0005_Aó&gt;_x0001_Iþ_x0002_A/Ùº_x0007__x0007_A=»^ü_x0008_,_x0003_Aô_x0006_Á_x001D_sn_x0003_AÂ ¯QÎ&gt;_x0006_A6uÔ8nO_x0006_Aâ;÷_x0004_A_x0001__x000C_%×í	ý_x0004_APxfØ"_x0015__x0003_A_x0012_Ù_x0007_@¿_x0007_A_x0010_ôÁ×_x0003_A#³7µt¶_x0005_A+_x0005_FWÐ_x0006_As}®,_x0004_AÉÚy1_x0004_AÅY±è:º_x0002_Aû¶sË¹_x0006_AåX¾µ_x0002__x0007_AhMTkÌ¢_x0003_AÁÚK&lt;Uc_x0003_A%!_x001E_crm_x0004_Aýâ]¼ D_x0006_Aª/¹_x000B_#_x0003_A=ÛEY_x0004_AJ­6²tì_x0004_A^g5-O_x0004_A4_x0014_3Þ_x0004_A%hKWÃ_x0003_ACÃç[ç_x0004_A¦_x0006_]¸Ò_x0003_ASÃ¥9_x0004_A·_x0014_ö!w_x0006_A÷QIÛG_x001B__x0004_A._x000B_ÙÇ_x0006_e_x0003_Aý]¤y_x0013__x0003_AZY`Ù_x001D_ñ_x0002_Aî[¯´_x0004_AXÊ»_x0008_P_x0005_ALÿö¡_x000B__x000D_;L_x0006_A_x000E_½êÅ_x0015__x0004_A"_x001D_¢ÙuZ_x0005_AÃ¬X^ã_x0003_AJ_x000D_îç_x0002_AÝ-sìB_x0004_A_~DÒå1_x0004_AÞ_x0003_Ñ*Õ¿_x0005_A_x0001_è_x001F_Çÿ_x0006__x0004_AM_x0013_äµñ_x0004_A´æO$´_x0002_A£_x001C__x0014_÷_x000F__x0006_AµKÌyõ×_x0002_A_x0008__x0002_K`j._x0005_A­)u_x0004_F_x0004_A÷I%h_x0019__x0003_A_x0007_¤Õ_x0005_A_x000D_´kòN_x0004_AZ,b²ç«_x0005_A_x0004__x0012__x000C_ÊÅ_x0003_A"u;ßã_x0002_A_x0004_ü}"_x0005_A¼we@Z¬_x0003_An) æB_x0004_A×aS»o_x0004_Aý.)v_x0006_AÛÆi¯îm_x0003_AØ±uÔ	_x0005_A÷É´Çò&lt;_x0002_AAË#Ê*f_x0005_A$	_x0011_öFò_x0004_AÿÑgá_x000E__x0006_A_x000B__x000E_Vá_x0002__x000D_¡_x0004_AÀ	Öú*é_x0007_AoBÃ}_x0008__x0006_A¾T_x001C_%ã_x0002__x0005_AÞícê¸_x0004_A_x0011_â_x0007__x000C_â;_x0004_AùÏCH9_x0004_AgÆëa_x0003_A_x0017_­_x000C_Éâò_x0003_A_x0001__B_x001D_Ä_x0002_Aj)Î;_x0002_A?Ôç_x000C_²_x0003_A_x0013_ÑÐ_x0005_ê_x0003_A]ÛÙ_x0003_AçÓ_x000C_ÈL_x0005_A=_x001C__x000F__x000D__x0004_AôD«ÓÂ_x0003_A³X)ë[M_x0002_A_x0002_¨_x0019_&lt;_x0005_A%Aþp~_x0003_AÏ\c_x000F_Ù_x0012__x0002_Aü¶jlr_x0007_A_x0017__x0016_QÕo¡_x0004_A¶û_x0010_u_x000E__x0007_A_x000B_]OLÙ_x0004_Ai_x0001_ô±³_x0003_A÷	ðlá"_x0005_A9ã_x0013_õì­_x0003_A¨ú±H¨ø_x0002_Ak?á§ìd_x0005_A_x000E_ï¼sg_x0007_A_x0013__x001C__x0016_*_x0007__x0008_[Ï_x0003_A&lt;=&amp;¡_x0004_AôNÉ`_x0004_A_x0010_©8²_x001C__x0003_A_x0012_èìÞy_x0003_APÑ¹ÚEu_x0003_AEùy_x000F_yå_x0004_A4Ä¦Æÿ_x0005_A_x0012_3_x000F_LV_x0004_AB_x0002_Lðyn_x0004_A9øèT	å_x0004_A+_x0007_IuGû_x0005_A´Ô	µ^_x0003_AÉ&gt;ME#_x0005_Aãèõ[_x0018__x0003_An³_x0001_µ=½_x0002_A¼­T"_x001C_Ê_x0004_A -éb ù_x0003_AÖ/¸çÌÝ_x0002_A¥;_x000D_{_x0003_A¿ÔÂ_x0003_A¿x/XTS_x0006_Að_x0003_ªÏ3_x0004_A_x000C_¡CBÈ_x0003_A×ÒÉi_x0003_A_x001A_Æ|_x0003__x0005_Ahmw_x001D__x0012_z_x0005_A7_x0011__x0014_×_x0006_A_x0012_¶w_x0005_Ad_x0003_ ©_x000B_ï_x0002_AZ°x_x0005_Agí_x0006_©_x0003_A_x0001__x000B_aë{9¨_x0004_AÙÈC´(+_x0005_AÉêV¸×Æ_x0004_AN_x0019_Ý-ë_x0002_At0¦Bg_x0003_AVuàG_x0004_A_x0003_Ë_x000C_¦.-_x0005_A]q»ÀèZ_x0007_AV_x0014_jª¯_x0004_AEd¹f_x000F__x0004_A&gt;Jeã_x0004_AM	_x0019__x0006_¥_x0002_AÈ¥O­õç_x0004_AuFmðy_x0003_A¤rr_x000B_üæ_x0003_AÚ_x000B_ _x0004__x000E_Î_x0002_Aö3_x001B_ù_x0002_Aâ^Ç¼¯,_x0003_Ap_x000E_Õ_x0019_rH_x0004_Apë¨þ?û_x0002_AÛùË8_x0008__x0004_A.ø_x001F_m²q_x0002_Aç _x0011_¬bÑ_x0004_Aìýòç_x0003_A®ÉªòÞ£_x0005_A_x0004_Mq_x000E___x0002_A»-±9._x0006_AI"_x0018_Þ_x0007_õ_x0002_A{¶SÎÏT_x0003_Aög¬d¬È_x0005_AZ$íyC0_x0006_AëM)J_x000B__x000D_W_x0003_A4¢çÒì²_x0002_AöAÈx£@_x0005_AP7Ë~×_x0005_Aìnå0è_x0003_AÆçe_x000B_+_x0007_Að¼V7i_x0010__x0007_ATàAÁm_x000C__x0002_A_x001E_ä_x0005__x000D_?¢_x0004_A§	rÆ_x0014__x0006_Amíz¿3Û_x0003_A³ÆÃ!Í_x0002_AdÒðóm_x0005_A·5%°·_x0005_A×_x0013_Ø¼Ð_x0005_A°jP_x001B__x0002_AÆ8·Õ_x001B_F_x0002_A_x0002_sÐß/_x0015__x0006_A|¸±á_x0003_AÚjö^_x0006_A['BÁ_x0006__x0004_AÈ!7_x0001_¶ü_x0005_Aàe_x0005__x0006_A­¸«Þ]_x0003_A_x000D_&lt;V&amp;y_x0006__x0007_A¿UÙ_x000F_Ö_x0004_Aéîér_x0003_AÄvÔá©³_x0002_Aå~7"±s_x0003_AjÇª/b_x0005_A_x000F_ã_x001E__x0008__x001D__x0003_AÀä¡=	@_x0005_A_x0001__x0008_¶M4çg_x0006_A´¨}¸ö_x0003_A	ôÝyÔ_x0004_A_x0016_\Á&gt;ù×_x0003_AË¢_x0015_qÁÇ_x0002_Aò^_x000D__x0004_A«ú«_x0018_d[_x0004_A«-¥(?À_x0005_AÉøzªÀu_x0003_A_x0016_óë«_x0002_A _x0013_5_x0004_A}Hqv_x0004_A"_x000F_ü)«?_x0003_AÕúG _x0015_J_x0003_AâÏ"ïtÎ_x0003_A°_x0008_Ú1Ë_x0005_Axm4êî}_x0007_A_x001D_ú°ª_x0004_Ñ_x0002_A©×_x0006_³½?_x0004_A¦_x000E_¶ï0í_x0005_AzLoß_x0002_Aã`\_x0002__x001F_Þ_x0003_AÕ_x0003__x0011_T_x0006_AºªýÉaÍ_x0003_Aaý*KÃÍ_x0004_A2h®_x0016_É«_x0005_AfÌïÌ_x0002_w_x0003_A&lt;Òoÿ_x0019__x0005__x0006_A7üüÀ_x0006_AÅÅÐ)v¾_x0004_Afµ_x000F_Ó_x0005_A@rA_x0007_	«=_x0004_Aóº|_x0017_Ú_x0004_AhØþ÷.æ_x0004_AA YÄ9Ë_x0002_A4Û´_x0015_t_x0002_A¨Óo%ÿ&lt;_x0004_Agñ_x0015_Xá_x0005_A_x0010_I_x0015_K_x0010_ª_x0004_Ab|æèêÈ_x0003_Aþ|µ~²Í_x0005_A«NI_x0008__x0003_A¥ËÚé_x0001_A&amp;óy÷°¤_x0006_AÐJ ¹Ba_x0002_Aï»_x0019_º_x0004_Aoº_x0017_dR_x0002_A»y Ö»9_x0002_A&lt;ðüÍ_x0003_A_x001C_¤6m_x0003_AÞè9&amp;ü_x000C__x0005_AEÈ\x·_x0004_AnÏ¦x:}_x0002_A÷ÿ	gù¾_x0002_A.N6_x0014__x001F_Ò_x0002_AóØÈ÷-__x0004_A=²}#Í_x0003_Aÿ¤Ø.w9_x0003_AçåÇýI_x0002_A^ÃâßRº_x0003_Að_x0012_3?_x0010__x0004_A	øX_x0004_±£_x0004_AÕ¦ôg_x0003_A_x0001__x000B_r#Q+¯_x0005_AßÉspÙ_x0004_A®[¡gÏ6_x0003_A-ÃX´ó_x000E__x0003_A_x0018_\áHo?_x0004_Ae¼Sd_x0004_AB?Òî;_x0005_AVÁ_æ_x0005_AdqóGîÖ_x0004_Al_x001A__x000C__x0007_AôsÙ­.þ_x0003_A_x0019_Mü`B_x0005_A?¦ðÄ4=_x0004_AÑÂ|ªÝ_x000D__x0005_A:_x0019__x0004_ÆB_x0006_Am_x0001__x0014__x0018__x0010__x0003_A¿§ZyÍ_x0006_AÝø=]¡È_x0002_Aôû_x0013_£_x0004_A¤_x0001__x000F_^M¬_x0004_A¸tÐ_x001A_9¶_x0002_A_x000B__x0014_K=Ë_x0004_ACÒø£_x0004_AvÍ£_x0010__x0002_A ¿_x0001_¬ð_x0005_A_x0003_Ã#_x0001__x0003_A	_x001B_o_x001F_·D_x0002_A_x0008_¢)©ÇÃ_x0005_Aé_x0019_7{_x001A__x0006_AP{üÇ£_x0002_Ai¬_x0011_­*2_x0005_ADnb_x0008_	%º_x0002_A¡Zé1Õ_x0003_AÛîRô¶_x0005_AIQ_x0003_O*_x0005_AÇ_x0019_ßg¶Ó_x0002_A¸÷_x000D_ðçp_x0006_A_x0001_¯¸IÊ_x0003_AÑV?_x0006_=_x0003_Aì¸j¶_x0014__x0003_Ag&gt;üü~_x001E__x0005_Aþ_x0005_VÄ_x0004_A÷¬E¦ü_x0006__x0005_AÂò+à_x0003_A"?ZÒ_x0005_Aý_x001F_ß	_x0002_A"³ ¦Ö_x0005_AÃIÎºf_x0002_Ae¸õ3_x0016__x0005_AP_x000B_ª_x0005_Æ_x0004_AD_x001D_v_x0011_._x0003_Añ!Ù_x0002_AX_x0003_C_x0017_$_x0004_A~_x0014_¿ö_x0004_ _x0005_AN:_x0017_k(_x0007_AÁ\tÜ_x000E__x0003_AÁ_x0016_Uùm_x0006_AxW&gt;R_x000B_/_x0005_Aï0_x0019__x001A_Lá_x0004_A©/m_x0001__x0005_A·_x000C_ _x0014__x0002__x0004_A4`RNVÿ_x0003_AâýýÍòÖ_x0003_A_x0001_	&lt;iZ¤_x0014_&lt;_x0004_Aë³»¹!_x0003_Az_x0008__x0004_rµ_x0003_A#ì@¾Ê_x0003_A_x0019_Èàºl_x0005_Aj[CP_x0005_A&lt;~8_x0005_A¦ÒÐ;ïÇ_x0004_Ag\7R«_x0004_AUìÍõ[_x0003_An_x0012_i7Ã¼_x0004_AHØÉúak_x0007_AÑ$ÕPHØ_x0004_A&gt;Øh_x0011_m¶_x0003_AÅ_x0014_Ý_x0017_Mí_x0003_Adb_x0019_ _x0002_A_x001B_¶A{Á_x0004_A÷_x0004_ú_x0013_él_x0002_AÌ×_x0017_ÿÛ%_x0004_AÝáJ6_x0018__x0004_Aa_x000D_WãC»_x0002_A+7öu`É_x0005_A®p®_­·_x0003_A_x000B__x001A_2_x0006_Öx_x0002_A[»hÛ¶_x0007_Aí&amp;Ñ1_x0006_A4M¸:-_x0004_A^úü_x0007_t_x0007_AC­_x0002_¯Jõ_x0003_A _x0019_iVj&gt;_x0007_AXB_x0016__x001E__x0006_A+_x000B_p_x000B__x000C_+l_x0005_A4É»J	_x0003_A£ä³YV¸_x0003_AYé_x001F_Ñæ_x0006_A¤â½Tù¥_x0004_AÜ_x001E_"i¹_x0001__x0003_Aº5´å_x000B_N_x0005_APRÍ¤ço_x0002_Ah_x0015__x0004__x0006_p¿_x0004_Aó_x0008__x000C_ûÕ._x0004_A^Ï_x0002_­¯Ï_x0004_AÁÞ%,_x0003_AÍrkc_x0004_A_x0016__x0015_â_x0003_AþU{v1Õ_x0004_A_x0019_ÁÝÄ_x0006_AïìÚÑ=_x0003_A1B_x001F_ÿ_x0004_AåûY©]_x0004_A²)f_x0016__x0005_AEÊýw¡_x0006_A]Ù¦È?¨_x0005_A :ÚkÐ^_x0005_AéË´D_x0019_z_x0006_A_x001D_C*_x000F_Ûî_x0006_A¬J0á)_x0002_AøÆ®^Ø_x0003_ALóSÚç(_x0003_A0zß± _x0003_A¼M:µ}}_x0006_A_x001C_K!`_x0005_A_x000B_$k Ñ#_x0007_A	_x000D__x0004_C­%^_x0004_Aí_x0018_ÿt³ø_x0005_AÒ!0Z0a_x0005_A(ÿÄT[_x0002_A_x0008_h_x001A_ÐÊ_x0006_AJñLò_x001E_%_x0005_A_x0016__x0006_`¹|"_x0006_Aº_x0010_U__x0004__x0003_Aô}:xÚQ_x0004_A§á9§È`_x0006_A_x0008_¢m_x0002__x0006_AªO_x0001_}ç»_x0002_AÙ«Òè;N_x0002_A_éNÉÅ¿_x0003_Aéÿ'K_x000C_}_x0002_AØ¾ ü`#_x0004_A¹#{÷_x000E__x0002_ApEko¬æ_x0005_AÀ&gt;ó-ý(_x0007_AÙç¬_x0011__x0002_AH7Ò¾p_x0002_Auür	_x0004_Aù_x001C_lI_x0006_A._x0012_)×`O_x0004_A_x000B_ã(ÜÙ_x0002_ArRî	c_x0006_A_x001F_0ß´É_x0005_Aq+Ü_x001C_~®_x0007_A|¡3:_x001B__x000E__x0004_A_x0002_Ï¼_x0015_Ù_x0003_A_x0001_RàÞT_x0004_A_x0006_´]_x0008_	_x001D_Ó_x0006_Aã·_x001C_Í{6_x0003_AÔ_x0017__x0019__x0015__x001C_"_x0005_A-¡_x0003_¸Ëz_x0004_A_x0013__x001F_j_x0003_A4F6NÐ6_x0004_A,_x0007_è_x0006__x0016_W_x0005_AÜ3{&lt;t_x0003_AÐ¡_x0004__x000C_Ô_x0003_A,)wS_x0017__x0003_Aâ°ª¢_x0002_A¢Û²_x000B__x0003_Az_x0003_¥´Ë±_x0005_A·B!&amp;lÅ_x0005_AW_x0015_#¿_x0005_A_x0014_¶,â_x0004_A@â¢?Êî_x0004_Ad8Ð_x001D_&gt;_x0005_A²Òd_x0003_A-§¿_x000B_©ý_x0002_A.9Ç_x0004_Aµý±ßq(_x0004_AüÐsò_x001B__x0006_AiI]£|_x0004_A;Ø`òV_x0003_Af_x0010__x0016__x0003_Apmå®&amp;_x0004_A_x0005_v_x0014_¨_x0006_Añ¬Ífúè_x0003_A1÷Ø_x0011__x0003_A_x001D_è_x0011_6÷ÿ_x0001_A:.=åB_x0005_A_x0006_	_x0010_¬SO2v_x0002_AÀÂé}_x0004_ACÍù_x0005_AKèÒü_x0006__x0007_Aòe&amp;Äj_x0005_A_x0015_Ia¡p_x0004_A¢v½&gt;ñâ_x0003_A'¥_x000F_ñÜ_x0003_AÛðð_x0005_*Ý_x0003_AöªY_x0006_0_x0003_AÎl_x0015_u/ß_x0002_ATuÇÐÎ_x0002_AGÔõq_x0019_õ_x0004_Ajdô]ø_x0005_AÕ_x000B_ÍKÄÊ_x0003_AÔ£Ù_x0001_àÅ_x0004_Ab»_x0016_R4B_x0004_Ai_x0017_Ûq_x001F_u_x0005_AÅå¦_x000F_U_x0002_A_x001D_Ú7Íù_x0005_AB_x0006_uP _x0002_AÍwÔ)Ùo_x0004_AiÕ©,Zu_x0005_AnÞ_x0013_^?_x0015__x0005_AR¯Ñ_x0004_AD_x000C_'¦Âý_x0003_AêÖG _x0005_Aeùª°Û_x0005_Ag\ó_x0008__x0005_Asç'_x0015_Ê_x0016__x0003_AØ÷_x0005_´L¨_x0002_AØT§¶_x0007__x000C_Ô"_x0006_A'yÚ1ó_x0004_AA6!ïr_x0014__x0005_A!ÈZ¼yÀ_x0004_AF»_x0008_í¦_x0004_A[FÏQÐc_x0004_A£$NS,_x0004_AëÇ^_x0004_¸P_x0003_AOä½ÓJ_x001E__x0004_At_x0017_¶Pí_x0002_A±Wbå_x0002_A_x000B_@x_x0005_q_x0003_AÖi_x0011__x0003_Ib_x0003_A êU£_x0003_A_x0003__x0019__x000D_ó_x0004_A×eQ·ü_x0004_AÓ_x001E_]_x0003_Ay£ê;%_x0004_AÃÇ _x0017_`*_x0003_AR®àùX_x0006_A³oÊ.$_x001E__x0002_Aö-B­8&amp;_x0006_AGé0kò_x0005_Aë_x000D__Å_x0002_A;ãÁ_x000B_ÿ,_x0003_AÙ@t#Ê_x0012__x0005_AB-Éñ·_x0003__x0005_A% _x0016_lA_x0003_AÎìX÷°ÿ_x0004_A	÷_x0013__x0001_ÕÍ_x0003_Agäµ.à_x0004_A(U|kÅ_x0003_A_x0008_	,S½R-ø_x0002_A¦? &amp;µ_x0006_AïÛÿ_x0003__x0004_Aþ·qç$_x0004_Ab«T_x0012__x0012_t_x0004_AçÀÝ|Fú_x0002_AyÖÁEÃ_x0002_Aä¼#§_x0002_AKú~0_x001B_!_x0002_Ab3øJ6_x0004_A/Lz¥N_x0001__x0004_A¦ý©Å\è_x0003_AT.§SÉ`_x0004_Aó\`s³_x0003_AyfCÕr6_x0002_A?H_x0004__x0002_É)_x0005_AóR^äú_x001E__x0002_AþLQö2_x0004_A_x0007_5ó&gt;_x0005_A_x0006_úÂÑsM_x0003_AtÉz\_x0002_A=B_x0011_¤_x0004_A_x0010__x0017__x001D_dÿ_x0003__x0004_A&lt;iQ_x000D_*_x0002_A_x001B_­½_x0010_N_x0003_Aý_4_x000E_ _x0002_A°¤¶þ_x0004_AµÇ!N_x0005_AA_x0001_!F_E_x0004_Aj¢1_x0005_A_x0003_Øô¼_x0005_Af_x0005_ÞÏ_x0001__x0007_*_x0007__x0003_Aòæ²¥:_x0005_AMÎÁÖ_x001C__x0003_A_x000B_(Bt_x001C__x0004_AÒj¶é¡ã_x0005_A_x0012_rr×Ë_x0005_AÎ½D¦øJ_x0004_A¯K2õ_x0004_A¢0¨©0å_x0005_AAù¾_x0014__x001F_Ð_x0003_AîûÓ_x0004_AùÒs´¾_x0002_AFk×_x0004_Ad&amp;_x0010_áW_x0003_Aè|ËMg³_x0005_Aoc¯.Ö_x0004_AHå5a_x000B_I_x0005_AO|ÚÜT_x0005_A$V®ím&lt;_x0004_AO\!ùy_x0004_Aq5ÿ®_x0004_A°2CÁ_x0004_Avðqê7_x0004_A_x0010__x0006_-_x001D_e_x0003_A_x000D_Zö_x001C_x_x001B__x0002_AÚù_x0003_b¸ð_x0003_ADöµ1X_x0004_AuÖ?ÈÖ_x0003_A_x001F_`CÁ1K_x0004_A»»qÔ_x0007__x0008_AlÑÁ5_x0001__x0004_A(2¯¥kÅ_x0004_A_x0001__x0008_¶ÚÙ)¿_x0004_AÁÁíAºå_x0002_AÖ_x0016_fù8_x0002_ANMo_x0015__x000B__x0005_AüÖ_x001F_¸kª_x0005_A?AOFô_x0002_AR9b_x0010_Ã_x0005_AÞCç_x000E_áj_x0006_A`?_x0007_ý_x0003_A&lt;__x0002_,p_x0004_A´ ò7y_x0005_A½[ôA!_x0014__x0007_A ¢0ÛÆü_x0003_ArúBTÏQ_x0003_A_x0011_nV·¶_x0002_A×Ô¢#!?_x0004_A_x0002_Fºáh_x0002_A _x001C_äÇF_x0004_AY©_x0003_AP$_x0016_úÚ_x0003_A¸7_x000B_êW_x0003_A«KmÂ_x0002_A!_x0001__x000E_°jÇ_x0005_AÞH¯HC_x0003_A2ªf}_x0004_AËt_x001E__x0013_­_x0002_A&lt;J[s_x0016__x0002_AaÆ´L &amp;_x0007_A&gt;HQÈò_x0002_A¹Èp¤3y_x0003_A2¶&gt;1BÈ_x0003_AU_x001F_t*_x0001_	DË_x0004_A_x0010_ª·²½S_x0003_Aè§L,mû_x0003_A_x0011__x001D_Þ­ñ_x0005_AX+q1Û¦_x0003_AÕ&amp;¢?ßD_x0006_AÙ©ðÓnû_x0004_AMoCÛ_x0003__x001D__x0004_Aä¾ÕFÀ_x0017__x0004_AzÔEXVï_x0005_A´_x0004_YSI_x000E__x0005_Aÿ]_x0004_i_x0005_A,¤èP_x0018__x0003_A/Ì_x0008_°L_x0006_A_x000F__x0006_"¨_x0004_AOû9_x0012_Õï_x0003_Aºç&gt;ã{_x0002_A_x0016__x0005_£y_x0004_A©ø_x0012_Ù_x0004_A(öÆD-}_x0003_A.âáìG_x0018__x0006_Ao¤ÑÀ?é_x0003_Ayº_x000E_Ä_x001A__x0005_A+é¶µ_x0003_8_x0003_Ah"YÌ]Ý_x0002_A_x001C_Ú~¯)«_x0004_AÁ5Âó_x0003_AÌJýÙ_x0007_A_x0010_·Zw§O_x0004_AªÃ¾_x001E_ß_x0003_AÐL¹³$_x0002_A&lt;}äzaQ_x0006_A_x000C__x000E__ËG_x0011_Þa_x0006_A&amp;!ûù³&gt;_x0004_Av_x000E__x0013__x0005_Är_x0005_A¢ ©H^_x0003_AQ½12Y¹_x0002_AØìª_x0005_An${g§$_x0003_AF_ïd_x0007_R_x0003_Aí_x000B_´%8Ç_x0003_A©¡³_x000D_*_x0006_A;7ù}z¢_x0004_A_x0008_	zjÞ_x0002_A¤§9tä_x0001_A¬Î_x0012_xù_x0005_Aäö&lt;±Mí_x0001_AX!_x0017_w_x0003_AQÍm¸¨_x0003_A_x0004_/¸«X_x0003_A)â(_tl_x0002_AÅ_x001B_â\½;_x0005_Aä Ý_x000E_À_x0004_AÙèP_x0012_R_x0005_Adì»qF_x000E__x0005_Aýc_x001D_UR;_x0002_AºU¬Rá¼_x0006_Ady_x0004__x000E__x000F_]_x0004_A·¤!ÖH_x0003_A¢~s_x0011_{Q_x0003_A*oÈZí4_x0003_AIjð_x0011_h1_x0005_AU_x0006_¤RÌß_x0002_AYâÁ(_x000B__x000C_*é_x0002_AÐ©ß%v_x0003_A	®èmA_x0004_AÜ_x000D__x0013_:ø_x0012__x0007_AÝBfBV_x0005_A(AVn_x0012_Ò_x0004_A¿_x000E_Zât_x0004_Aõø490_x0003_A_x001F_z®_x001A_ô_x0004_AIöD¸,_x0006_A«¶[ÇNî_x0002_AMA|Â,_x0002_ASwh½_x0004_AC_x0008_(©ð_x0003_Aº$åÃË_x0002_Ameº¾µ(_x0003_AU_x0001__x0003__x0001_u_x0002_A/)ÚNV	_x0006_A_x0004_{;¥Ó^_x0004_AP_x001C_ÇÀfÿ_x0002_A'ºÝGÔ_x0006_AtT$Z_x0004_A4cô[:Î_x0003_AcÓ_x0017_ v_x0003_A_x0011_óÐÕ;_x0007_AR xËÙÃ_x0004_ArêK_x0011__x0005__x0006_A@&gt;jtXV_x0004_A7È+ÚJ_x0004_A'Epi_x0012_ò_x0002_AØjë¾îN_x0002_Ae_x0011_®ªj _x0004_A_x0008__x000B__x001F_óÄ¤_x0002__x0005_AE(q±Þ_x0002_A¹,Áþ*:_x0004_Aêp-j÷_x0002_A±Ï2dC¾_x0005_AjbÛ_x0016_µÏ_x0005_Aøcæ_x0003_A®N`·_x0004_Â_x0003_AÚüÐ_x001E_gä_x0002_AìñÀ¼ÂD_x0003_ANÕ"¿|_x0004_AÎ/_x000C_Qf_x0006_AD;_x0003_A¡IÂYM§_x0004_Ah²wÞê_x0002_ATÌë~¼\_x0006_A^·÷¶±û_x0005_Aqç!T!_x0003_A_x001C_@Òu&amp;_x0002_A­_x0001_ÞOÓ³_x0004_A_x000B_ÛSÛªÔ_x0002_A4_x0015_Gx_x0003_A6p_x0006_îi_x0003_Aêf9¨¶_x0004_A	S_x0007__x001B_,_x0006_AË_I_x000E__x0002_A&gt;Ñ|kØ&amp;_x0006_AnJV÷ô_x0005_A_x000F_é¦-ª_x0003_A%±Àü¼_x0004_A³!²ÆU/_x0003_AÐö6ì_x0008__x000C_Ö_x000C__x0004_ASgL_x0005_KÏ_x0004_AmxâÁ_x0002_A_x0015_X_x0019_a%_x0004_A²ÙÊ_x0017__x0006_Aî9ÜÌ'ì_x0004_A;¸Nºé_x0003_A:l%º_x0005_A½hÖ;ß_x0004_Aò_x0015___x000E_æû_x0002_ANåÎ\f_x0005_AÍ#·f_x0002_APT_x001F_ax_x0005_AwÅ_x001A_u@_x0007_A	zH¢ï-_x0003_Ajö¦åÉ_x0003__x0004_A_x0011_ÎQ\Ç_x001B__x0007_AT|a_x001A_-_x0003_Aª_x0004_i_x000B__x0019_K_x0003_A'_x000B_ÖSJ	_x0005_As_x000E_ØBp_x0004_A½!Iò~j_x0002_AIeI/ôA_x0003_A×-Öõ)ö_x0002_Akò°_x0004__x0003_A¾à	ði:_x0002_A·8oÕ¼¿_x0002_Aì_x0016_Ê²^Ë_x0006_ACä'1ëÎ_x0003_A_x000F_{h}a_x0004_A8Å_x0001_x_x0005_Aÿ_x0007_^ÉÓs_x0005_A_x000C__x000F_ zG½Q_x0004_A*xsâ_x0006_Õ_x0002_A_x0012_P[ëu_x0003_A9_x0001_S¹_x000E__x0004_A_x0015_þ_x000D_+1_x0004_AVÃ_x001B__x0002_Ax^²3{_x0003_A¼Ä5È±_x0002_AÓ_)xá_x0003_A|1E9ü_x0002_AîåR_x0017__x0012_Ã_x0005_Axg_x0019_Å_x0003_AÆÂÕÃ2_x0003_AÕ_x0007_\¯ÿ'_x0005_AÜ$t_x0005_A©x_x0008_n_x000B__x0003_A­C,^`_x000D__x0005_A~¯¡_x001C_Ùà_x0002_A*à/å,d_x0006_A	äØÓ+½_x0005_A¹ÚJj_x0004_Ag8Y_x0004_A!¦ÒBG_x0003_A¶AÝM_x0004_Ê_x0003_A Ú_x0003_nC_x0003_A"¼vØ;Ý_x0006_A+íê_x0002_AkrIøÆ_x0004_Aÿõ®x÷_x0003_AÌa_x001D_ã_x0003_AÍÖ8p_x0004_AÉ§§_x0001__x000B_H_x0006__x0004_Acê_x0014_K;p_x0005_AÕ{[1å_x0017__x0002_AÆ?d_x0007_E:_x0004_A_x000E_û_x0004_P½_x0004_A_x0001_l=º'_x0003_A_x0016_ä_HU_x0004_AÞ$¶íÜ_x0005__x0004_AñhyÌôã_x0004_A	ç_x000E_f~_x0005_A_x000D_½kA[_x0003_A_x0002_§¶J_x0003_A_x000B_ñ&amp;_x0018_÷_x0004_AërÕ~µë_x0003_A_x0018_ä_x0015_õM_x0004_Aj_x001C_íEÁ_x0003_A[_x0007_-;°_x0006_AºçÆUøh_x0003_AÓ_x0007_3_x0008_d__x0003_AdI×¿?_x0005_AÒ_52_x0007_q_x0005_AÇv_x0006_ý_x0014_/_x0007_AÂ lP*_x0004_A_x001E_¿DY´@_x0004_AÖ_x0004_H_x0003_AE"½æ_x0003_A¨_x0018_ZK¨_x0004_Av¹Ý~!Â_x0004_A+Ò_&amp;_x0003_A&gt;h_x001E_*_x0003_AKFäÀó_x0004__x0005_AëÞ_x0019_FÝ_x0002_A_x0001_	5}=ë _x0004_AkLEÅäÄ_x0003_A&lt;´¸µ_x0003_A_x0002_éÁ°Î_x0003_Aúðð]|_x0002_Aÿ_x001D_._x001D_iY_x0008_Aô4ÿS,4_x0005_A_x001F_FÌð;_x001C__x0003_Aå^ki¸Æ_x0002_A÷¹W&amp;_x0005_Aâ}Ð,y_x0005_AÛ{&amp;g_x0018_f_x0003_A`u1~_x0005_A8¹ÚëÍæ_x0002_A_x0007_ÝL6ä_x0005_A{®¸OJ_x0004__x0006_A%ãvÚC­_x0003_A°;ù4_x0007_A_x0011__x001D__x0015_JVÂ_x0003_AÏ»_x0010__x001C_Ú_x0004_ANX_x0013_¨,_x0002_A_x0004_ims3Ë_x0002_AV"É_x001C_¢_x0003_AN/_x0005__x001B_,i_x0004_AÜÝtW_x0005_AtàYC®o_x0003_A27u¹x_x0006_A­»ÕÀTì_x0005_A_x0002_`0@{_x0005_A§3#6_x0003_AÖ¬1øÀ_x0005_AÈ¬_x0001__x0007_Óô_x0004_AC3ñj­X_x0003_A3&amp;«ñ_x0004_³_x0003_A¤+TJÓ_x0003_A_x001A_¦_x0006_AÉEK_x000C_Ê_x0003_Aµ÷7_x0004__x0003_A_x0005_~t_x0004_AÉ_x000C__x001A_à£_x0003_AP×UÚ_x0003_A2_x0014_bJL¦_x0004_AÜ_x0018_¯\´"_x0004_AÌ£;_x001A_h_x0002_AZÍ_x000D_êëÑ_x0002_A}z}Âõ_x0005_A­¨bo_x0007_m_x0005_Afÿ;²K_x0011__x0006_AÐJ¼ßÖÿ_x0002_A®JÁÈ_x000B_â_x0003_A»_x000C_i5"_x0004_AÐ¡\ô´Ï_x0003_AKæQ£_x0005_A_x0002_;Ç7Ìí_x0003_A*µ_x0001__x0005_E_x0005_AÔC&amp;è2µ_x0003_AÐpê_x000F_)_x0006_AÛÀ×Î"ê_x0005_AãòÖEw_x0006_Aï_x000B_£_x0008_É¤_x0003_AmÔ@|ê_x0005_A,Ïwà_x0004_A3Õ?¢_x0003_A_x0008__x000B_ 8û*Jú_x0004_A_x000C_MÞ_x0008__x0008_Ã_x0004_Ay_x0010_ø=LÜ_x0002_A_x000F_û|Qð_x0004_AÇÊÚ·9»_x0005_AR&gt;À	àL_x0004_AÃ¿Þ_x0015_ß_x0003_A_x0002_uo_x0010__x001B_§_x0004_A6¾j´Xù_x0004_A¶µ_x0002_«¹E_x0006_AJ¨²69_x0003_A_x0019_C×oI_x0005_AgPÅxþ!_x0007_A_x000C_A~j®¸_x0004_A'ïq_x001F__x0001_Î_x0004_A^x_x0011_¨W_x0006_A_x0005_ÐiA_x000F__x0003_A_x0006_ßìzÏ©_x0003_A£[WÔGç_x0006_AjÓv7åó_x0002_A%³¢*_x001D__x0002_A_x000B_@_x001B_DoM_x0004_A%._x001A_âø&gt;_x0002_AEä_x0012_ÛÄ_x001F__x0003_A_x0005_­EÞN?_x0005_A®ð¿þ_x001D__x0013__x0003_Aý_x001F_@YQ_x0004_Ax6Tº°_x0001__x0004_A_x001F_mÙ__x0004_A_x0014_~_x000C_ Mß_x0004_Aqu`âÆR_x0005_A('+_x0001__x0008_n_x0007__x0003_A.ÿ =²¶_x0006_A_x0007__x000E_R_x0006_G_x0003_A­®Sm+Û_x0004_A@Æd~)_x0005_Ag_x0005__x000F__x0016_w`_x0006_AªWBV(_x001A__x0003_A0ú_x000E_È_x001A__x0004_Aò£Ä¼x_x0004_A:Ý.QZ_x0002_A+_x0015_ôÜ._x0003_AH©Ã#û_x0004_AÝ_x0007_Ýö_x0019_Ê_x0005_A_x001A_ìööf._x0004_Aæá_x001D_O¤_x0005_Awv¡_x0007_f_x0004_Ak1_x000D_Yÿ_x0004_A_x0010_Î_x001B_	¾_x001B__x0005_Ah¶öÌj°_x0007_A¤"éq,Q_x0003_A½M_x0014__x0017_çr_x0002_Aã_x001A__x001D__x0006__x001C__x0003_A^é_x000F_U©_x0003_A¨_x000C_MÌâL_x0002_A_x0011_î  V_x0006_Af´_x001E__x000F__x0016__x0004_AZì2ùz_x000C__x0004_Ao/QË_x0003_Aù_x0002_	_x001E__x0006_A8_x000C_ÛÝ3¡_x0002_AüÂ)Ê_x0018_^_x0003_Aãg7ïtx_x0007_A	_x000F__x000C_®ób_x0012_§_x0005_A®v_x001C_°M_x0005_AZ_x0013_Þþ_x0011__x0006_A¢:.ò_x0006_Aõp¸ê_x0003_Afj&lt;Ï°_x0003_A*89_x0015_é_x0015__x0006_A_x001C_Õ_x001E__x0011_Dâ_x0002_A¤fâ0³E_x0005_A#µÕÒ_x0004_A_x001B_Ã![_x000B_:_x0007_ALêûÀÛ&lt;_x0005_A»bÐpl_x0004_A_x001B__x0001_R_x0004_Wf_x0004_AóØ¶ù_x0003_A®þÍwø5_x0004_AE&gt;*¤æ¨_x0002_AÜ_x0003__x0004__x001E_£8_x0004_A+ýjÜ{Ð_x0004_AnÈ`¾8_x0013__x0004_AXò¥{w_x0003_AhÀÛµE°_x0002_At\_x0008_Vq_x0003_Aý_x000D__x0018_¯H_x0006_A&gt;_x000D_âùéä_x0004_A_x000E_³	rJ_x0003_AØxwsk_x0004_AwrÁÐ_x0002_A\ë_x0005__x0005_§Z_x0003_Auôðçü_x0003_AéU@©§_x0004_AIºKÖ_x0008_	Ü·_x0006_A´ÂßÌ_x0005_Añ19SÎß_x0003_AúOÿ_x0012__x0015__x0003_AÝ+*_x0006_A_x0008_ÞD_x0001_9ê_x0002_AÿSI=._x0003_A_x001A_LTêªJ_x0002_AZvÞ5D_x0004_AF²w_x0004_A_x0011_ÓwQ_x0012_U_x0005_Aì­ç_x0014__x000B__x0004_AG}·Ì_x0007_A_x001B_ô_x0016_/_x0005_Aùc­Y_x0002_AXóÛ|e_x0003_Arï¬_x0013_è_x0004_Aiõ\2L[_x0003_A ìRæu_x0002_Aq/ÎV"_x0003_AúØ\5Ó¨_x0003_A_x0004_ækF_x0003_A*Æ;:%H_x0003_Artb¯_x0003_A&lt;è-"q_x0005_A_x000C_VÙ³70_x0005_A_x0004_Ã9e_x0017_x_x0004_A¨ImÀê_x0003_AÕEµòn_x0003_A@ý=Dæ_x0003_A3[_x0013_¼a_x0005_A%!_x0011_Õék_x0003_A_x0006__x0008_Ì_x0005_lu}ñ_x0002_A&gt;ñ£sÜ_x001D__x0004_AE_x001A__x0010_b_x0003_A¶L[_x0005__x0005_A}¯Hz._x0014__x0003_A6_x0008__x0001_¼Àü_x0002_AQîØ©½ä_x0002_Aâ@í_x0005_AÝÔéH_x0004_AHGvÙfb_x0003_A`_x0007_V|¼_x0003_ATÅ_4Ê¸_x0004_Asa_x0016_º_x000F_Å_x0003_AÀ_x001A_Ê§&lt;s_x0003_A=_x000B_ÚN_x0017_4_x0005_AGáÑ&amp;P_x000C__x0005_AL_x0012_VÔ©6_x0004_AÈàé\nÈ_x0002_A³ô_x0008_îÌì_x0003_AÖVÆ_x0007_Àµ_x0004_AA_x001B_Q_x0003_á_x001D__x0003_Ac'`Êë_x0002_A66_x001F__x001D_¢ã_x0003_AÒ&gt;l_x000F_á_x0002_Ab±¨gX_x0005_ArÓ03=G_x0007_A´¥º©ï_x0007__x0004_AÓàþ&amp;W¤_x0003_A6û	´Þ_x0003_AÌÆó¿_x0004_Ag*l_x0004_AÍ"-_x0015__x0001__x0008__x0019__x0005_Aª¼È_x000D_ÉÕ_x0007_A_x0004_ö_x000B_Gd_x0005_AI°iÐ£q_x0004_Aí¯÷iâ_x0004_AõÓº@Ú`_x0003_A_x000D_P_x0003_´H_x0003_AÆJ1?tb_x0004_A ëgÄ_x0004_A ó£Îß_x0007__x0003_A¯SÞ¹e_x0004_A±±D3_x0003_Aê?.KÜK_x0004_AM£_x0011_·þ´_x0005_A§éÆ_x0012__x0018__x0004_A§ÏòYÇ_x0002_AÆ_x0001_/i©¥_x0005_AQ$Ëã_x0005_A§5¡Tâì_x0005_A»mø_x0018_Ü_x0003_AvË_x0016_ñK_x0002_ABÙ\_x0019_¤T_x0003_A_x000F_gXÂ7±_x0003_Aï~r ê=_x0006_Axêïû¬_x0002_A__x0003__x0016_æk¬_x0005_A)ª_x0013__x0011__x0003_A¶æ2W_x0005_A00Þ²_x0016_\_x0003_AIäd® _x0005_AyGÅ«,_x0005_AÂ¹Ü÷âÇ_x0002_A_x0008_	uqÞ¿uN_x0003_ABp3¨L_x001A__x0004_AùGè4r_x0005_Aè±_x0016__x000E_Ìs_x0002_A_x0014_t$.º_x0004_AÂr®V¾_x0002_A¿F!+ò_x0003_AÔ9Q"¸_x0003_AÀÈê§Þ}_x0003_A_x0017_¹rÌX_x001D__x0005_AÁ}Ó¡y_x0006_Aq½!Ý´Ä_x0002_A-×Ò¾þ_x0002_A®©²_x0015_Ðx_x0005_Ac_x000B_	ëSÕ_x0002_AöÎzÄ(_x0004_A1.=E_x0005_AËcå`ãÒ_x0003_A¦^a_x0018_Ôº_x0005_Ar_x000B_Òj¦_x0002_A¾MÓ%_x000D__x0005_A_x0013_­A¾_x001E_ç_x0004_Aì_x000C_±VO÷_x0005_A(6cï{0_x0004_AË_x001F__x0001__x0018_\·_x0002_ANF|=_x0005_A¨Û:íá_x0005_Ab_x000B_%Ö~R_x0003_Ag éçÕ_x0002_A ã_x001D_ë­_x0007_A&lt;ñÑ|½_x0003_A_x0005_²l_x0001__x0008_c&gt;_x0004_A´eÄÜm_x0003_A&amp;ìÚ©ò_x0004_AM_x0016_*KÛ_x0002_A´§ÜR _x0002_APþSÍÊz_x0005_Aë,=_x0003_AË¸`³°*_x0005_A_x0013_ÖVYMá_x0002_A-JS½bd_x0002_A{&lt;¦¥P_x0007_An´5?_x0012__x0005_AP5§ÂY_x0006_A«GÏ¯c_x0005_AúGUï_x0006_A^ki_x0003_Ý¼_x0003_Aã_x0019_ö÷Õ_x0003_AÎ_x0018_*Àlî_x0005_AÈÇíf_x0019_v_x0003_A_x0005_#¶`'_x0005_Abúûx_x0004__x0012__x0005_Aù¨¤C0_x0005_A_x0001_ÌÃ£_x0006_·_x0002_A+¨ÈÍ04_x0003_A*na¡_x0005_A_x0016_ÇÏ_x0002_ä_x0004_AäÄ_x0014__x0005_î_x0005_A+´ù_x000F_C_x0002_A_x0011_ 4;_x000F__x0002_AÛ_x000F_Ü(3+_x0003_Aï,òEÆ·_x0004_A\G®sñy_x0002_A_x0008_	ëc_x000F__x0001_çS_x0004_A_x0011_Æ_x0008__x0004_òÝ_x0004_A-×(&amp;X_x0005__x0004_A&amp;_x000E_¨Èõè_x0002_Ab¢~ã_x0011_¸_x0002_Alþ_x000F_F_x0006_A_x0014_Æ.Â½Ú_x0002_At&amp;T÷_x0006_Anþ[XÒ_x0005_AA·[R_x0005_Aî@õL°_x0005_AôVp_x0013_ÿÑ_x0005_AMT¹DÏ_x0002_Aåclk_x0003_A|)æA_x0004_Aä&gt;§d_x0014__x0004_A\è_x001F__x0010_·_x0003_A*0_x0014_C_x0003_A~íÜ_x0003__x0005_A$¦§Su_x0006_Apå_x0016__x0015_è_x0005_AùM¹_x0019_&amp;î_x0004_Aöïé_x0006__x0005_A%*Mì¢/_x0005_Aâ0!_x0007_Aö_x0012_Ð_x000C_ô!_x0006_A¹ +_x001B_ö_x0001_A*h\_x0007_A_x0011_¹i¶k®_x0003_AQå[«¸&amp;_x0005_A8¡F:_x0004_AM¿¿Æ_x0008_	5_x0002_Aùêæ_¤R_x0004_ARÛª.Ä_x0005_AC´_x000E_}Ùb_x0005_A/ÈÉ:_x0005_AVZ!9_x0019_(_x0005_A&amp;õJb_x0005_A5«&gt;è_x0013_E_x0007_A03ì­ç¢_x0006_A_x001C_O!o_x0006_Aj=Ä/µ{_x0004_A_x000B_³\_x0005_AÓe·âÞ_x0004_A¶(Ì_x0006_AÐµ_x0002_¶ú_x000B__x0005_A'_x000B_K-O_x0003_Aö_x0008_1ÀP_x0002_A8¿ÑÖ_x000D_±_x0005_APð!WÔ=_x0005_AzÌDÀxö_x0003_Aä©-ã _x0002_A_x001B_DØÒr	_x0002_AÉ_x0011_2²üÅ_x0007_Aô`Ï_x0013_4_x0002_A2ù\õú_x0001_Aru_x001E__x0012__x0017_k_x0003_A_x0008_ËI_x0018_¹._x0003_Ai_x0006__x0012__x0005_A.üb_x001E__x001E__x0004_AÛýÍ_x0007_2_x0004_A_x000F_6q,êx_x0004_A«*&gt;Û;n_x0006_A	_x000B_¨i©£¾_x0003_AµÒ^c_x0005_A9äwºåe_x0003_A¬?L_x0007_AkÒÍ9_x000B__x0004_A_x0014__x001B__x0015_ÎÄö_x0006_AâKc_x000C_òë_x0005_Az#_x000D_V&lt;_x0004_A;Î¹)_x000D_ú_x0004_AtÖ%4pë_x0004_Aqx0AÊ_x0003_Ad¯M¡_x0004_A_x0002_d¿á[£_x0006_AP	w_x0014_]Æ_x0003_A&lt;÷_x0002_C_x0004_B_x0008_A%I:_x001B_a_x0005_A¡_x001F__x001D_Ð_x0003_A&gt;_x0007__x0005_úÇ_x0003_A]&lt;:_x001E__x0007_"_x0003_A¡ÜÕßg_x0003_AW³½½ÿÂ_x0002_A²_x0003_Ì@­_x0003_AªóÀávs_x0004_AYð_x0012_[k_x0005_A_x001D_;Å¶b¾_x0003_A¬íÖú!E_x0004_Ap3VYLÜ_x0004_AÔ»¯æÃ_x0002_A_x0017_£	_x0006_[_x0013__x0003_Aõ~b$_x0005_A_x0001_Âm4û_x0004_Ab»@_x0007__x0008_Î_x0018__x0005_Aw_x001B_E_x0002__x0019_ÿ_x0002_A2Ïj°«_x0003_Aâ9n-¹y_x0005_Aó÷Äù+_x0005_AdMT1íg_x0005_AJZ²_x0006_Að_x000E__x000F__x0003_Aµævñ_x000B_Ë_x0003_Aòñ`_x0016__x001E__x0003_AÁ_eg_x0004_A&gt;_x0015_f_x0005_A©tË_x000F__x0003_AÆzÁ_x0001_ _x0003_AKkõ_x001F__x0004_A\_x000D_/q__x0004_A_x0012__x0002_A|÷T:Qh_x0003_A_x0016_Jb*ËU_x0002_A¬9¬5xÇ_x0004_AÙy.HF±_x0002_A8åMÊÏ½_x0005_AÄÓ_x0018_EêX_x0004_AW_x0002_~_x0016_ìå_x0004_A/EÎ_x0019_±_x0003_Ab_x0001_¼EÃ$_x0005_Aý&lt;Ð9._x0002_AÈG·oñ_x0004_Aïgz6K_x0006_A_x001E_9_x0002_A¨¥aW_x000E__x0004_AÙ_x0007_~D_x000E_ô_x0006_A	_x000C_GV_x0006_ó_x0003__x0003_AÊ_x001F_Èw_x0012_Æ_x0004_AÌÄ_v°¦_x0003_A_x0008_jÜè)¯_x0002_AÉ#_x000C_À_x001F__x0003_Aý_x001A_ø¤_x001A__x0004_Aõ;_x0012_e²k_x0004_A^p_x001E_D_x0004_A[_x000E_;_x0004_AÚ÷_x0014__x0001_}_x0005_A_x0003__x001E_­ _x0002_·_x0004_Ah{Ù_x0003_A:§³Ò_x0001_¨_x0003_AsÌÔê*F_x0003_AgÃg(;Í_x0004_A_x001A__x000B__x0003_â²Ù_x0003_ArØ_x0010_´%Õ_x0006_A;Üq_x000D_Ì_x0002__x0003_Aìj¡@é{_x0003_ADÏø«_x0001_¢_x0004_AE};g2_x0004_AÊË¬8/L_x0005_A¢¯ñ1»¥_x0003_A(`Ã_x0016_Æ_x0018__x0004_A_x000E_	_x0003_Ì'_x0003_Adÿz_x001F__x001F__x0004_Ae0?f»_x0004_AHbð+u:_x0003_A	£øq¹_x0002_A2³Ú_x000C_v_x0004_A,_x0001__x0002_`_x0007_AÜ_x0018_\-	_x000B_X_x001B__x0005_A_x0008_g_x0005_¢_x0004_A&lt;ÑíÒ]_x0005_AJ_x0007_gá©v_x0005_As~L_x0013_Oo_x0005_AÅBËøf_x0003_A3ß6]ù´_x0003_Aëïy_x0017_í_x0002_ATlð*M_x0004_A¡øÇ_x001A_ûå_x0002_Ao_x001D_wÏØ°_x0003_AØu¨_x0013__x0005_A	ó_x0012_­´_x0002_A\Þ%±_x0005_Aï)H¼b!_x0004_A_x0007__x0001__x0003__x000E_)_x0004_AÃ.ôÊ_x0013_Â_x0004_A`_x0014_Ç7\Â_x0002_AOW6_x0005_A½Î3e#{_x0004_Aï_x0003_äøÚâ_x0005_AÄVµM_x0004_Aà«DÑ_x000F__x0005_A_x0019_ÍZ_x000F_Õ_x0004_A¼ÏC¿_x0006_AÐôÂã¤_x0005_AWÅÞíuo_x0005_A¦¬_x0019___y_x0004_AÒ§ÂoÆ_x0002_Aã*¼÷_x0019_F_x0006_AêHûyY_x0003_AÓÊ_x001C__x0003_A</t>
  </si>
  <si>
    <t>2f1975188f0083a108f45cad5b3b47e3_x0005__x0006_r°ï9;öù@ÚFwÏ­÷@ÞR_x0001_nÄú@î¸ØÜ%wù@è_x0004_Ùòóyú@%ð}{ïû@(°ÿ Q^ø@&amp;¶z_x001C_(ïü@TòÊ÷ý@Ê×ä£ø@TïE_x001D_1	ü@}&amp;¹Ûû@¾Àxè.ø@¨]={¶éú@òW·ÀLü@Îù_x0003_©¬pý@óné_x0016_ãø@?mnÄø@zû@ü@siÊ_x0005__x0004_íþ@Í¼Îú@&amp;ï_x0002_;Ôû@_x000E_çCaÅ.ú@G¨ÚîÞ,û@ù±r&lt;(Ôû@î/_x000D__x001D_xfû@Gï¥ò *÷@lsJj-±ú@\h_x0002_ì°ù@.¿#_x0018_ì9ý@BzIWùúú@_x0006__x001F_U\_x0002__x0004_(6ú@ø_x0008_W[æú@ÒÝ5³Ü_x0011_ú@f_x0012__x000E_3 ÿø@òPöão¼ú@ý®4_x0012_bÆû@ _x0004_Jñü@Âªæó¾ø@ ¨\k)ý@BsÎ_x0003_ù@Õï_x0019_¿)û@~õ\¦'û@Ü_x0001_ãüH¯ú@²_x0019__x001B_i¸ø@.5_x0013_0Ê_x001F_ü@¯E_x0005_L9ý@½4_x0012_[ùû@âï_x0012_Pt7ú@R{=Ô+úú@°R_x0016_ÚÆ}ù@/¼jÆ_x0006_yû@F_x000D_Tgü@¬h¼Fïø@5þù òú@`dÙÏ@pø@ªw_x0018_[øõ@Ú-Ø_x000B__x0011_òø@@_x001A_¸jVPý@x2y_x0004_Q;û@ß_x0010_Y±ºú@VHë_x0013_\Ðø@^;f_x0016_ýû@_x0002__x0008_²SB uÒü@¬4ûlXºú@tø_x0019_ÿ?ù@oÃWø@ýúgÙ(_x001C_û@¦_x0005_9×ù@ÜY_x0007_:ù@Ê*Æ_x001F_vtù@[U_x0002_pú@¸U_x0007_FÇú@Ø_x0007_Öø@í7:©_x0015_û@_x001B__x0001_¤9ú@ØÕ_x0006_½&amp;5ø@¢ò;_x0003_$Ùù@¬4_¤ù@Ä×_x001E__x001C_¿$ù@_x0001_þ8«_x0002_òù@Íãe2Øtö@\kr³bù@"Ô;ÑJ`ù@_x001A_N~¬Gtú@´kìEñù@òb5èÍÍ÷@ð×óÊú@`_x0010_½Ûü@_x0008__x0008_ðß¥6ý@Få	jÙû@¤9Ø_x0008_ìù@$à_x0017_çú@_x0013_w-üÅý@)¢Ð_x0004__x0002__x0005_;	ù@ð§jRðø@_x0017_]É%Á¼ú@_x0016_®m_x0019_ß_x0008_ú@êXy·¡Ëø@êZÙ_x001E_O=ü@_x001C_hÂN¡û@_x0001__x0015_¼_x0003_kÖü@|}Y³e2û@_x0002_6Í§ü@uã¤Êú@Ò_x001B_°ËÏø@»ÄZ_x001B_àø@&lt;_x0015_(9ù@íªU¹¿þ@l¥t"*-ý@"_x000F_=:ò?ø@ÞFE_x001A_òîù@%3=Ûù@E"a¨qµü@#SPa_x001C_»ù@ Æ«ÃZü@âbw_x000E_^©û@!ï§ ü@¬»Ø"ø@µ¼¾µNPú@Iì`_x001D__x0004_ù@&gt;AtdMú@Æö!]&gt;ù@_x0005__x000E_;Ø_x0006_÷ú@_x0019_n¤ÆÏ1ý@º_x0002__x0007_Ã0Óú@_x0003__x0004_*_x0007_Û¶ª5ø@ÃY§øcÂ÷@ÐB±_x0017_Ñ®ù@_x0002_è_x0001_¬`'ø@ª:¦_x001E__x0012_ø@ÈÚL±§ù@ö´ÿðÂ¦û@¶;ã:ð3ý@³ý4Ìèø@Þb_x0005_ýäù@äcëØ_x000E_û@¢Ñ`ÁRûý@Ý|ýÁú@»éî÷_x0019_úû@öyCr_x000F_ù@zè_x0004_çß÷@e8§J	ü@ª ÑËÇÚø@_x001B__x0004_ntz÷ú@U­÷Fú@NÅ UVø@6¾Ð3Plù@-G¹b_x0015_´ü@&gt;_x0017_äKjù@ÖTÅ¦Ü÷@a&amp;ú@vÍÇæiú@:&lt;@·:_x0008_û@@4KÁT_x001E_ý@øT%AR÷@6£_x0014_öù@ë_x0002__x0004_,_x000B_ö@=ZnÙ¶Íý@È( ¨÷@²îîUçù@¢_x0014_$TQü@p­â}ú@ôà½_x001E_5éø@$eñÕ_x0001_ü@_x0001_9P_x0010_Êù@&amp;ÕÔ_x0012__x0016_ù@+XÕ_x000B_û@br¬_x001C_ü@_x0017_?×à-_x0005_þ@®Å·_x000F_©ø@.Ôê._x0005_ú@êÝGs¥"ú@7Ô. Åìù@æ_x001E_Òêû,ù@_x001A_ùÊ_x001F__x000E_ü@ºÓH¨¶Ìû@Øg_x0016_®ÿú@(_x0003_IÄû@Ö·_x0007_òýú@ùkÔoþ@(DìÎjÇù@ä¡ý_x0002_¸û@ü¹û@²_x000C_|a_x0002_éú@D_x0013__x001B_`Ô_x001C_ú@x8±å_x0019_¸ù@X_x0018_o_x001E_t%ü@~S_x000E_µÖÑú@_x0001__x0004_UéÈ8ûù@FÿÑF¥ú@þÌ£ãúÙø@¹ä_x0018_R©Kù@ÆÜ³Ðø@56Í_x000B_Ò_x0002_ù@Á p_x0005_(Rú@8_x0012_n,zÇ÷@æ;9É_x001F_Âû@B?29Ðù@$	aáªù@¥ÝwöÜù@ÖUwü@4(È_x0001_.ú@_x000C__x001A_Ë6Òðú@Ù¸Zf_x0013_ù@ÎbI_x000C_,ú@Îí&lt;5aeú@&gt;^=\Åïû@m_x0016_o¼ú@ôO®Ð_x001D_ø@_x0014_öÍ·÷@cþ_x0019_Ù¿ø@ _x0017_.©µú@6íÏÝÂø@ÖÁ_x0003_ÄOÓû@!Wá-äý@_x001A_H´míÎú@_x0002_ï¤*Nù@;5Eù@_x0002__x0014_%_x000E_3û@¸]Ðò_x0003__x0005_Ã¼ü@të¥_x0013_Woü@AÊ¸ýæú@é Cà_x0006_zû@È÷_x0001_"2oý@Þ:²xC=ý@*ÈÎ_x0014_ü@²Uä_x0002__x0012_[ü@g ÌÒsù@æa+ ïý@fg,Ã;4ù@&gt;Ý9¬Ô#ú@dK7¼¡ù@&lt;tÓÆÅú@_x001C_ºo_x0018_÷ú@ãÌMæú@ÆcÙ8ú¢ú@nÛ±ö³Iý@_x001C__x0004_á"c÷@^,Á_x0005_ú@ðÓ#ôõ§ú@óHÎÒ_x001E_èù@ø_x001B_éBú¾û@¢&amp;Çß÷@×·_x001C_ußFû@]G©¬_x0018_ký@_x0016_%tãú@Övò _x000E_½ú@f_x001E_ô]dú@ß)ÁEú@® Õ_x0015_V{û@BZçîú@_x0001__x0002__x001B_V­½½û@æ«_x0014_¼Àù@ê@Ã÷û@4_x0005_­7c_x0016_ý@°T_x001D_ü@Æ!L@(ú@æîðË!?ü@ò_x000D_-K½"÷@­®5	Â_x0005_ø@_x0018_VÇ_x0004_Mz÷@ÂÂ&amp;#Ã	ú@æ@ajcØ÷@m{_x001D_½Å_x0002_û@0_x0014_Q¢?û@&lt;ùÙ´©]ý@Ã'0_x000C__x0008_ú@|íÔ«eü@¹T ô_x001B_ù@_x0002_Yl=Á¡ü@@ôQAÆ½þ@Þ#¬G_x001C_û@TßÌOA$û@þj×rú@_x000C_=óú@¼_x0002_ÔH²²ý@D_x0019_ÊùFù@_x0016_ëdú@zag0þø@ê¸8Q_x0016_ü@¥C_x0001_7Wû@Às_x001A__x0012_¶;ú@Ïj|_x0001__x0002_nÕø@_x001E_Ð#o½ø@Òy²ivü@~½	_x000D_*_x000D_û@üÓÑpý7û@*Ó_x0007_©2Eú@h°¯Õy+û@4BÏùüsý@ÒnA&lt;Øáø@I_x000D_x_x000B_Qú@H`2¤Ïû@4ágrýþ@ug,ü@/JÎ½(_x0010_ú@7ÿ¹_x001E__x001A__x0003_ú@®CÈÔ_ú@rF¡Û_x0010_Oú@*­ëæø@Ê:"j&gt;ù@ä_x001B__x0005_×È_x001F_û@_x0008__x0015_nôù'ú@ÜpçÔÜý@xxècû@_x0011_|&gt;YÚû@)a_x0014_ú@²æýãÐù@ÐRa:8¢ù@Q­:µÃ$ú@iGÎõ3mù@_x001B_ÎÄÌý@`þ_x000B__x000B_,ù@&amp;!P$_x000F_ü@_x0003__x0005_ÞØ-­ï_x000B_ý@_x000D_ê~úãû@.SbzKú@æ'O6áþø@ê´â~MNø@8¹ad_x000C_ø@º@_x0008_üÂ_x0001_û@ëdñ_x0002_ôÅ÷@í_x000C_©fJü@&lt;Élº#pø@Ñènÿÿ_x0001_ú@J)ö£ÐÖø@Ú_x0004_	³ù@L^_x0001_ÔÇÛü@4/l	@ü@¦Ã(¾÷Ìú@rÖôæ_x001C_Oø@8¼ê/_x0008_ðö@iCcòù@_x001E_Z«Ð¿Ñû@z_x000B_Ì{Áæþ@£LÁ{Ðáù@_x000C_\~Ç{û@ÎvD_x000C_Âú@_x0012__&amp;û@øwI !ú@ºg_x001F_æ®ø@Hì_x0004_{÷@º_x0013_/ìËáù@\À¹Õü@h_x001C__x001E_c¤ß÷@³a¼O_x000B__x000D_î$û@êmFaú@_x000F_~_x001E_ý@jo	*÷@XðÎRü@Úi¾_x000F__x000C_ü@àPòT_x0016_=ø@ÖQ_x0004_`ý@ïª¢\ÒÓ÷@RÈx_x0007_ù@¾+U_x0001_#ü@~²^¯	\ø@_x0002_í^p&gt;âú@&amp;T|#nú@`7_x0005_õjû@_x0012_^ãoM&gt;ö@¶è¸(_x0014_Vú@_x0015_	ãR??û@õ&lt;Ý¥9ú@N]c6¨?ù@D¶«õ@_x0012_û@æ_x000E_Ý_x0001_:wú@DiM¹AÃû@Sm áDú@_x001D_`¼O6¥ú@_x000C_c*n_x001F_.ø@Ê+XNü@hÒ»¦Ytù@|_x0008_d!ú@Ðd»fS¸ø@ØþR_x001D__x0006_0ü@_x0003__x0018_$ô(íû@_x0001__x0003_âsìîQ¹ú@_x0003_å_x000E_j¼&amp;û@Îdé°û@SBË¶ªú@h_x0010_ìWø@xõ7Ö÷ùù@J-oKýü@_x0002_Y_x0001_yºÓø@b_x0017_Çú@Ôö_x0005_õ¯÷@_x0002_Síà=Èü@LÀ6Nãú@Ú&lt;²Z&lt;°ù@ª{ø2ú@¸_x000D_Nù@¸_x0019__x0011_\¨øú@_ì»RN¯ú@(ÕhF³÷@`Ü§_x0018__x001E_Ïû@¦RâÙÖü@Þ$^Q_x0002_ö@@_x0003_Üøø@_x0002_	FåÜû@;gÍãq³ù@6ûØÍ_x0007__x000D_û@xû8!Ö%û@²°°xkæù@óüçyË]ü@_x001E_5iKÂü@_x000E_Á]böú@Ôå»½ü@ê1]Å_x0001__x0002__x001C_kù@(Ý_x0010_Üöú@"7ÉU_x001C_Õü@_x0005_*¿Â_ü@_x001A_ï"ñöù@þ×®E$Dù@F}îãN&gt;ù@ _ÝF#Áú@üá	àIPø@NûTpºù@¾ÚþB{xù@j _x0008_%3ú@ÆzþÎsÞü@(_x0008__x000E_@­_x0017_ú@JÏ¨^÷Sü@~C¿ò¹_x0005_ú@î©ðòpTø@Î×_x0001_º7_x0012_û@*.ñ6_x0005__x0008_ý@à|+à¸_x000B_û@¾-óÝ8_x001C_û@ªS÷ölþ@tSdäö@(_x0001_nt´ù@^\&gt;£&gt;þ@_x0019__x0012_Á_x0014_âû@n¹w&gt;èùø@_x0019_Ô1ú@&lt;:p.ýú@`qXå6uù@ò_x001C_ó_x001A_Ãøù@H»$S_x0011_qþ@_x0001__x0002_?`ÉÐ_6û@æÕkÆ0_x000C_ø@¯ ´)[´ù@³w7Eû@m¶ÓÙ&amp;ú@_x000C_§_x000C_æ	Mü@¯ÛÅL_x0005_û@ä~ ¦_|ü@âyjoKù@zO!tßû@&lt;,|þý@_x0008_£¡U¯ý@MZ_h_x000F_ù@×©7ú@0nëj'ü@2ge§ºü@søõ¨ø@_x0006__x000C_ÍÃ_x0019_ú@Îeßû0ú@$ÚaÍJû@JÇ_x000B_ü¼û@_x000C_Vù:÷@_x0003__x000F_?J|Õù@ö¿A_x000B__x000B_þü@¦{Ë]_x0010_Fû@¢ÜX1+ü@hd_x0007__x000C_ü@+f,_x000C_N=û@gÏb¶ù@*hû_x001C_o_x000B_ú@6îKû¿ù@È,[¯_x0006_	£aø@¶èç/&lt;·ö@êÈ_x0001_b_x0004_ù@äÜ&amp;_x0011_û@|ª«`5ø@¬\øþ6û@!VÞù&lt;Èú@-8·ù@ø_x0013_§yù@½ÿó_x0002_ú@¾nËBý@-µ\_x0008_û@¬%"&lt;ù@ â4¡a~û@È´¶b¬,û@ûþ%Í_x000B_ü@_x0014_©ªð^_x0007_ü@°ë_x000F_]-8ú@Æ S[Ú÷@_x000C_y0_x0011_j4ú@ÀêÊ²ôü@Õ_x0003_gi­û@scñP#Íû@ú¦ªÂ[÷@Ú_x000F_ÜÑ:û@çTU_x0004_Ýø@Æ_x0005_X²û@&gt;ñÙåÊû@^áÙ_x0011_´þ@«uØ½,ú@Z_x000F_S_x0015_Áý@`)_x000D_Ü¤ù@_x0001__x0003_°H=_x001F_ú@pyÁøUù@¤Û²×ñ ø@:p_x0007_º_x0007_ü@ò´àú@üã6¨dü@ôÂ_x0013_ªú@qé_x000B_ü@¯øàÄ_x000B_0ú@y_x0003_Ü5U_x001C_ú@$çö_x001F_wø@_x0018_¡­_x001E_ßø@¾Iº #ø@¿ÜDÅ¸Çü@Æ{wé_x001B_ú@ÄtS¦«ù@lùTymMú@H4xuIú@ð_x0002_à\?xý@°è_Åúvù@s`J¨*ø@Þ¯*fsSø@fàÎåêJ÷@6$_x0008_ëðû@_x0008_W¤5Iû@,®'@_x0013_^ù@Zl_x001E_x_x0016_ìü@K18[ú@ÆÆ(Î®¼ú@&lt;ÿ_x0013__x0006__x0017_ú@¸©zýhù@(*³_x0001__x0003_¥_x001F_ø@STð¨_x0003__x0008_ÿ@Ieú_x000C_Uü@D;?_x0004_Eü@Z*lÜø@ó_x0013_¹_x001F_Òø@´_x0007_ÿ9¶)ú@BíÜ_x0003_Lü@ïâÇìÉû@@wa^ê÷ù@Ïì_x000F_gù_x0011_ø@_x000F_»°¨æø@_x0012_{_x001C_f_x0002_¼û@¨dÌ_x0019_ñù@_x001C_UÚ'iú@ZÖ?ÁÌ%ú@W`\=ù@¢ÇÑJÍ¢ú@»þ_x001F__x0004_f_x001C_ú@_x0002_ñðÀYü@_x0012__x0003_å{wRø@üR»!¦ú@__x001B__x0011_Á÷@¾?õW¬ù@ïo7#lû@_x001D_P£û@ä1  ÕÞø@Þ?e3ú@ê~úJ&gt;ø@-'h×wIü@_x000C_Cô¶_x0019_çü@IÎòÿGú@_x0001__x0003_¬KG9_x0008_þ@_x0006_.)_x001E_éCû@éºx|Qù@_x0003__x0002_BÎ%û@N_x001F__x0011__x0008_MMù@v_x0013_ÏÏ+ú@_x0008_ëþÒëú@:³_x0005__x0007_ôÒý@"Û­¯«_x001D_û@³_x001F_^ýäþ@_x001A__x0010_²_x0016_yoú@îÀ¬Öq÷@ÊKä³´2ù@êÆ½_x0008_üú@ÌÝÁ6¡Aü@%}_x0014_û@ðès4ðù@*,ùïwø@ãërc]ú@õOe4_x001B_ü@ÜBê8¹ý@_x0018_'_x000C__x0001_ü@hTv_x0005_?·ú@_x0014_T|4·÷@È_x001A_ú°Éªù@²J­e_x0002_ú@_x0004_óF4;ú@&amp;}_x0012_¸_x001C_÷@[¾)_x000F__x0003_Iø@õ¦_x0014_Õ§ û@$I/6¸$ü@_x0017_4_x0001__x0002_Ëéû@F_x0010_ñ²äê÷@¥J_x0017__x001F_Qý@îd_x0001__x000D_àú@ëçñE_x0011_ÿø@l8¿]Ù@ý@½3(Âû@Ò#h±û@_x0018__x0005_3__x0008_¦ú@_x0018__x0004_4)»û@_x000F_Ø¦Ïøù@ÒèÏ_x000C__x0015_û@æÀ6LUü@Ù_x0014_xF1Âù@¼©9ÙÕú@_x001E_´K_x0019_àø@%Ø´_x000C_çú@&amp;_x0010__x0001_ê9'ú@´H_x0016_eÏû@NÀ©P3&gt;ù@ÄüË9j÷@z6ø_x0014_±6ù@~rÛ6_x0011_û@%¯ÖðPù@VÙ5ã¥¿ü@ ¯_x0007_¢Gü@UÌ_x0017_¥_x000D_ü@,áÃË»ýù@zTT_x000B__x0007_Aö@¼úãÁÅkü@H_x0004_~ðöñû@Pc_x0012_TÐú@_x0002__x0005_Ñ°n)ú@ÈöÀÿ_x001E_û@âzD¦_x0017_Üû@Þ8_x000C_[§(ý@yo%ÐÏü@¾_x000B_"gú@_x000C_¯7_¤rø@XÓ_x0004_þ[øø@lò_x001C__x000E_pÆü@æ_x0006_þZ©kü@_x001E_3ßÖìü@²_x0003_E9àö@#_x0002_0	M ÷@_x001E_è]5îú@pA_x0008_§ú@_x0003_±{Î`û@F _x0018_u¬ü@4;_x0005__x001F_[üú@¾úHAù@z8×v÷@¤T_x0019_Ì_x0015_Ñù@øëzM¥Iù@foÖ»ôú@PcüSßõ@Ì«ùêHUù@ì°'q&lt;ü@®_x0017_âÿvæø@:JÓús×ù@-ïþ_x001C_Uù@Iµ_x0001_©áú@|6ZDx	û@?U¿_x0001__x0002__x000D_\ý@ö;Ø3rû@¾ü_x000C_ã×ûú@:íÀGQÒù@_x001D_Ñ_x0018__x001F_Jö@éÊÚù@]è¦LKú@§Å?Îy»û@®1_x0017_vªû@_x0014_©¡Èï-ù@Ê9^ãù@ ¹:ß{	ú@-ÖEK_x0005_ú@Pã  ãPû@Ëc9_x0011_WÊû@¶	Ü·kü@¶ºî_x001A_[ù@ÄX_x000E_ÍØù@_x001A_c=:µ%ú@_x001B_°í[¿ù@Ï~RÇÆ_x0011_þ@üúÃ8"_x0013_û@_x0018_u[MQ_ú@¨_Ì.%"ù@b	½&amp;_x0007_ú@¿Ígqù@dâÐý@àÖ¬	Yû@\_x0012_\;¤	û@_x000B_pjÐ©Òù@X0(_x0001_X¢ü@ÒÿV-Âú@_x0001__x0002_q·Áü@Å^.X³_x000B_ö@_x0008_y­~_x0006_Oü@ATÛ6û@Ò»üø@À®@§ýû@@¬_x000C_ÊmKù@£÷l$È¥û@U¥1Ízþ@ª¦Ëë²_x0013_û@ùõßR_x0001_Äù@û{Úá²«ü@úÃ®Á_x001D_þ@_x001C_-s«¸øú@j®Éòñ_x000F_ý@¸_x0017_D^ü@:-	Ðàü@u·ÄÝ_x0017_ù@nÀk_x0004_û@_x0016_d'50àø@_x000C__x0002_H;lù@Ò$Êß¥Qû@ï"N-_}ø@,y,wÔúù@ÖäzÔØú@ê,¦scú@"_x0001_ubUûú@n7¸wÑø@\_x0018_ÿñfú@ÎkAö²_x000C_ù@ìUnâü@ðÉ3_x0001__x0002_¾_x001E_þ@-3]_x0017_kàö@µ=J¶ø@_x0017_ïØÓ_x0018_ù@¹«AÅ`¦ù@#¦[_x0006_»þ@ê~#Ã;÷@ÎÑ×eø@:_x0014_ãÑ&lt;ý@,!æcý#ý@Wb®_x0002_)Âü@w×_x001D__x0002_Ò_x0017_ù@r_x0008_NKý@8?/a ù@4Ùø Oý@~ïjÂ{»ú@I²	yNø@#ýAÝÑRû@âØ_x0016_à³û@cLzdú@VZ_x001D__x0004_æóø@Ìû_x0004_àßö@_x000C_s[«&amp;ú@¢IcE	ù@Sh9±jû@w÷Ìõ¸8ù@S7¼_x0014_ùü@îf~V³ø@øføÈØïû@_x000E_+£§û@4£ÇPû@Ø»_x0014_\Ø&amp;û@_x0001__x0005_¼e_x0013_æ_x0011_ñú@j-;¿mù@_x0005_¦4_x0010_Åû@Ú÷1_x0008_ü@z9²Æû@1`Î_x000B__x0004_ü@LM_x0011_/2_x000E_û@æ¿&gt;Ô{Tû@àÚ%µöû@_x0004_ïQ¯]»ü@NAWµUú@D_x001D_ãsDü@È"dú@»F©_x0006__x0001_ü@J_x0003__x0004__x0002_¯Tü@_x001C_K»­ð£ü@7s¾_x0016_'?û@`6?Bý@ï½_x0011_G£û@æY¯-8û@4Á¿lÃù@9J$7ûü@ò$9÷°¨ú@¿_x0012__x000F_ú@¬H³ªÌá÷@ÿ&lt;.±µrú@_x0016_ã_x001D_øû@®È¥`û@øYÛ1ý@wÌ6bºù@1éÀ_x001D_±_x0015_û@Üe¥_x0003__x0005_qiý@Íë2³á·ú@"Æå_x0002_¤ ö@ _x0014__x0004_¶/zû@_x0016_.²ÞOø@ðÁañOÍú@$Þ³@æËú@5þllàø@Lµ__x0001_'Ô÷@¶º&gt;×_x000E_fý@|»J'¸ü@_x001E_ÑòmmÁù@Å¹ÿâ_x0004_»ü@ d&gt;Ôcìø@ñ_x0015__x000D_ãyü@_x001E_[_x0006_ºÈú@ìª]Cüeû@ÈOcÓ,6ú@ë5Á§µ¦ú@_x0004_¶®¥7û@hÅ!_x0005_óù@´ísõÔ_x0008_ù@nÎ¿7bûø@Ü¦ÁmVmù@É¼±_x0003_+æù@1ÚaÑjý@Q_x000C_÷{õ ü@&amp;³Pü@_x000C_bbÑH_x0015_ú@_x000E__x0018_®N_x000B_|ú@_x0002_ò%jUú@.ëbúñ÷@_x0001__x0002_¼ÖÄ_x000C__x001D_ú@Ì_x000D_b¨=ý@ &amp;mäù@ç_x000B_àÊ:ù@RZ§eKû@mj½_x0013_Õ_þ@mKãâífú@Æ¢Á¢oú@(Â÷`ñû@_x0012__x0016_W¦õù@¢_x0016_Ö¿ðÓú@Fì°ìZXü@æ=Û_x0001_ó÷@_x0004__x000E_«·~sü@²JaÎÐ¤ø@ô_x0013_´ëôø@®WèvæCú@:Ãâî¹ø@9P_x0018_UXõú@O)£_x001C_ü@ÊÈkü@:!_x0007_ ²&gt;ý@LVæ_x0018_°û@Ô_x0012_nm&lt;ü@_x0008__x0013_å"¦Íû@°I¹;3ðù@Ø#ªTd»ù@QRØÒú@*ÐÕç2Óø@§_x000F__·'Hü@]ãºUÇ_x0012_ø@ö'l_x0001__x0002__x000D__x000C_û@viFñ_x0016__x0014_ú@åwÌ_x0004_Iîü@~ê_x0003_uú@¶gP¢Wèû@.ÞÇ÷¿Mù@æ\Ô_x0007_'ú@h}®cü@_x0002_múÿþø@Îc_ßaÊø@ zQ0p_x000F_û@ü!8ð2ú@_x000C_é_x0017_ýVcú@î{H)P³û@Á}ûÏ@¨ù@__x000C_TÏ&gt;ü@_x0014_Úº/=ú@ö_x0008_Ìèw$ø@¶jYÎü@,j_x0002_Î_x000D_ù@*_x0016_ôäm_x001E_ø@Iø$`]ý@ºÆù_x0010__x0017_ú@\t_x0014_%¤ùü@r¼ð_x0016__x0015_ù@!­_x0013_ÚÈmü@_x0016_Gí_x0014_&lt;ü@:!ìxÚ÷@__x0003_ºü@L©lò`ù@`L:=¢àù@¿¡Qm_x0011_ø@_x0002__x0003_Õ_x0014_}Yó_x0005_ú@i_x001E_¼0_x0008__x0004_ù@¨íºhù@â»¥Õvÿ@Îî+(ä9ú@Ýã6TeÖú@úq_x001C_³Ô_x0001_ù@2¦´Niü@R7pvJ©ø@p³32+ù@eAuw_x0017_óú@SB*ÚOFü@¢dùJ!ù@3É_x0014__x0018_ú@pcÙFöý@.|_x0010_6¯_x001E_ü@_x0018_Íþwìû÷@N(_x0003__x0003_û@êSãd^mú@eHä½Àû@«j±9ø@#_x0014_ÇX1ø@EÍ­æ	ëù@¶«_x0014_qn­ù@µé_x0015_F%ú@Ê_x000F_hÐ¬ø@:"ÒéÄü@!Qqyü@_x001A_øäÈIú@f÷©´¿ãû@ ]_x0012_sÐ§ú@_x0018_ë_x0004_t_x0001__x0006_)Èø@èT?8}ëù@¨N³|3û@Ü×ðD_x001A_wü@|_x0013_Q_x0012_ä¼ù@p_x0008_ëíÛû@Jþa­_x001F_µû@ôw_x000F_Âø@¾e_x0005_3?ú@ö_x0005_eeUú@¨Xt_x0006_wû@_x0014_ñ°Kø@Å-ÉpÜ©ý@ÎRS¡ïíù@£îúQü@_x0002_ÌÆf]ðù@üöÙv¤ú@|è_x0003__x001C_ÁGú@¹8yâ_x0010_ú@_x001E_©£ºb÷@Äú3¹÷ú@X_x000D_0]¿êú@F°/ôLø@_x0004_Öëÿ[áø@8êYNÎü@0Sü_x0016_Ø_x0003_ý@ß_x000D_ïóîù@b¦Ñ[nú@¢.µ\±èû@p-êÍù@Ó6õêáú@x_x0012_=MÌ¡ü@_x0001__x0003_ "x_x0015__x0008_ú@òþ;1qù@Ä;Â_x0007_ú@ç£ìúì¥ú@_x0018__x0001__x0018_ñõ=ø@ÓÐÜH_x0019_ý@è¹Sµ_x0002_{û@_x0011_ÝZ_x0002_Ñú@`1_x000B_=tø@_x0006_ÁZõ_x0018_ú@&gt;Q8åãNú@Ø¢_x001A_ßíú@ð$_x0014__x0018_þ@	àµ³Wú@ü¾£zY#û@Æ_þ_x0005_Cø@&gt;_x001C_èN_x0006_û@_x0010_úgdÛéý@t	_x000B_¢B±û@pÐL³B¶û@s_x000B_ô._x0018_.û@_x0003_Ø_x0001_Äø@Ï°2yf	ý@aJy7Çø@_x000E_e 8ÊDø@nÄ ÄÀ÷@Dü_x0016_úë_x0004_þ@_x000D__x0002_}tGý@^-KC,_x001E_û@ò÷_x001D_D^0û@È¨À_x0005_2»÷@*â±ý_x0003__x0007_å_x000F_ú@;_x001A_ýÅãù@²½_x0006_ÓÑ{ø@úô_x0001__x0005_^û@_x0016_÷wù@p_x001A_U÷@XÀ´¢Sú@õõeR_x001A_éû@uÏ_x001C_zSvú@òZ_x0002_f0¿û@ê&gt;|?4ø@y#_x0016_Èð~ú@@&lt;_x0004_tö@LÐø«_x0010_0ú@;ÍUú@Âæðüvù@lÉ¿û¯û@ån¿hâû@OU#Èù@YX¬®5_x000C_ú@xWÃ§ÉÐü@*_x000E_î_x000D_wSü@Ûv¾Oû@Àf¨M|ù@D_x001B_.$û@õ&lt;¹9&amp;ÿ@_x0018_lóÉ_x0015_ü@§±ê¯°ù@_x0013__?Þ_x000F_Nû@#û»ÅDÓø@æ_x0015_ô*fàû@éuá°Aû@_x0001__x0003_O_x0003__x001D_ îø@ÍZû1Ðßú@	y¢ù@g_x0001_ÇùHüù@à³´_x0001_3çû@©Véø@Ø¾_x001E__x001D_	æø@x²öfá0ü@J/_x0013_Åaþù@Ø_x001E__x001E_Gµ¯ý@Ùø÷ëÔVû@Ì=`jåA÷@Z¦ÖÙù@:_x0018_³_x0019_å}û@_x0006__x0002__x000D_zìú@¾½_x001F_i_x0007_û@êñk¡_x001A_\÷@èAäç#û@_x0004__x0002_ØpØuù@ ÏBæü@_x0003_aÚgÜtú@&lt;×Hxãùø@Rúxâù@/~_x0015_Âù@ßGwy_x0011_^ú@rú/_x0014_ÂZû@k_x0008_ÔÃMôù@]­u"¾û@_x0016_¦&lt;åWìû@({i9ù@h!fn:üö@ª»[_x0001__x0002_cÁú@)ýùô1÷@\yÚJéwú@ïÏ¬_x0014_ù@)ÏÊú¾û@_x000B_Ò)fº þ@¶oN¿_x0011_ý@_x0016_Ì4l¿ù@ÎôÄ¿ý%ý@V @ø@O·Áú@V`Ú=qü@nÎlÅaù@2´°Àû@ôá_x0016_êÏ_x0017_ý@_x0001_Ùg~_x0018_ù@sº_x0011__x000D_zü@´`YÙÝ_x0008_ú@`m£Iµû@§Rhú_x0005_Áù@_x0012_ì7õø@XR	_x0010_¹ù@Ç?k_x0012_Ûxø@ªÆpVÝøø@_x0018__x0019_¡Ô_x001C_åø@Xz!v$²ú@vá_x001D_.n÷@áúw^iøú@A_x0017_$P¦ú@2(+_x0007_hù@m_x000D_odjTù@«?õÈIÌü@_x0002__x0003_BY¼´Â¨ú@½PkEnû@JmO$H%ü@[N7lÑû@_x000E_è8ûz&amp;û@O[õ·ê~ü@_x0010_Èo÷_x0016_Kü@ò%ïOI_x0019_ý@_x0003_*lçùù@&amp;Uä;}Fù@º2µóû@Q¡%ÉJ{ø@_x0010_ºUóû@Ç*_x0013_Àì_x0013_ú@H_x0011_Â&amp;øù@F~%Õû@Ì_x001C_ò"^Tø@_x0019_/0ñ_x001F_ú@èHt«_x0007_ü@Qe_ûÌðü@ªñ÷ù@O¨_x001F_ïü@í§+ü_x0013_¸ù@44â²ù@;_x0001__x0011_%öú@B_x000C_é¤dü@_x001A__x0007_µD¯:ú@·_x001A_d_x0013_ ø@Ö¢|±ßù@N1Ç_x0003_Vü@ú_x0019_a³mû@Öþ_x0001__x0002_ªµü@8w_x001E_ù#ø@8¿Ã`\â÷@b\o_x0017_º_x0013_ü@xEï_x001F_úÏ÷@_x0015_6_x0006_¡_x001E_ªû@ll'çÎ÷@ _x0005_Ý_x0004_chý@_x000E_á¹÷÷@=5_x0004_1&lt;«ø@0br_x0017_Ý±û@~Où¡&amp;ù@T_x001D_ò-@_x0002_ü@_x001C__x0006_â_x0002_ü@{Üb·¢ú@_x0007_M_x0010_±ù@äôÛjÂ÷@LýÞö÷ù@øO8ä:ø@^¶_x000E_ÛYü@OA ³Wü@ì ÷ú@TåÒ+Cú@¢Íô(Ùù@_x0007_?&lt;E&amp; ù@.Õ¿»AÄû@_x001E_?û_x0016_íqú@¹d_x0006_W_x0005_ú@Ø´_x0015__x0006_¶ü@ã1RÐmÔ÷@_x000F_8*'Ñ_x0016_ú@_x000F_x_x0014_Ü«ý@_x0008__x000B_Ò_x0007_0Á_x000F_ß÷@Ñöé_x001C_DTü@6/S6uÆù@Ð²fÊúÎû@hV@8_x0005_=ý@ñ¾_x0002_@õú@4j}Iú@Nvõ½ûDû@§&amp;_x0018_£Ò¦ú@Ë/rÄû@hp7_x000F_÷û@ä_x001A_º&lt;8Îù@C_x0001_¼_x000E_û@`¾²=×ü@_x0004_âaSÜú@ìD_x0012_oHý@2_x0006__x0004_®k9û@²õ¬[_x000D_pú@l_x0014_®Ä¯ú@ ß*DÒuü@$±=_x0001_05ü@òED½ø@'+_x001B_	Ýü@mB1µýû@_x0002_^f_x0001_Iù@âòQ&amp;Éãú@÷§_x0005_Âù@PXXÄ]ü@è&lt;»_x0003_±ýü@éÓ¦M¡_x0004_ü@`_x0007_@_x0004_ú@ iÒ_x0002__x0003_&lt;{û@Ò_x001B_ùÜ|û@Iq¼@Øü@,FËpû@%ÿòÊ_x001C_±ø@[0_x0003_Ë!÷@*èz)ìð÷@½_x000E_[±ûéú@ _x0019_¹_x000F_T;ü@ÎYSæßú@8_x0018_»x}{ù@ëÒìf©ø@Ñ_x0001_0¿ü@öJ7fïû@äöÐ]jú@ÔÔÁ_x0014_dû@Ö~7_x0007_û@cQ¸Ì¤Lù@ÂR¹lëuø@âË@_x0006_+ü@`_x0016_Àù@Ûó9_x0012__x0011_µü@_x0011_¥s_x0008_&gt;ü@ª¯ßxå¸û@ÃMç2ý@ÃP_x001D_üwù@f´¼²ÁXû@l²_x0005_#íû@:2_x000C_%Oü@þ\ÂÈ®ü@îèÜv«ú@3|â-ü@_x0001__x0002_7;ÌËwú@P{_x0017__x0005__x0004_ú@º4ã°_x001E_û@Ïèðgú@¿_x0013_&lt;+§äø@_x001C_a©è_x001A_©ù@8ÍOl&lt;ü@_x0001_U_x0004_µ|_x0013_÷@TnÁ[{û@h_x000C_?½­æø@ì¸_x001F_þµiü@êèÊÍ_óú@%ºîºø@_x0003_*&lt;Yÿ¹ù@:Å$_x000E_ü}þ@l°áù@,jTWÁù@ÞFËYlø@ÞÄ½sÂ_x0007_þ@\jE&amp;¡ý@IÓ4£Kû@°ÕpDú@_x0010_±[Vwû@çÕúë_x0003_où@«[x_x0016_¼iü@¦à£á_x000E__x0005_ú@äÖedý@á¡ôHv?ý@)(ª´_x000D_ù@¶AÆGû@¡û À'ø@¬=_x0017_	_x0001__x0003__x000E_èû@Âpgèó¹ö@©Ä&gt;C!ý@6_x0014_°&lt;GÀû@nñÆÆt|ú@wE¯Z/÷@_x000F_©07ö÷@X_x0014__x0018__x001C_&amp;4ý@hyÉÉõû@_x0008_)÷Ã_x001C_±ø@@_x001A_H._x000E_©ø@t_x0011_y_x0008_÷@¶_x0014_Ò4®Gü@^¼dV¡ìù@â"ø_x0007_Úö@~É{Gâû@DºA_x000D__x001C_ü@Cz4Øù@ì_x0003_²^m§ü@d[uzÃxù@d"w_x0006__x000D_ù@a_x000F__x0006_nßJû@ zN@ý@às _x0001_ü@2{hÚ*Dú@_x001B_s¿&lt;Ë@ü@nà§_x0011_¥ø@²X_x0005_F_x0006_ú@Q õ_x0007_ý@uâYbP_x0002_þ@?_x0012_¸Tû@pN&amp;ù@_x0001__x0005_ºÅ¾_x0001_û@ÅÚ'¾½õ@D®kÝ6_x001D_û@ÊXþ\¼ºú@T7&amp;wú@Z&amp;ç¥ªpù@æ_x0008__x0003_Íú@{¯ò_x001C_ú@¼m_x0018_ÝQ_x0018_ù@ÈuÚiÜ÷@pVè¦-ú@_x000C_}C6ÿø@gæ%_x0014_¼®ý@íbqyþÞú@èý]RÈ~ø@¸Ïçúf¯ù@J1ÿ4êü@Ä;Ô©,_x0015_ú@6_x0012_~(Írý@¤nBë~ø@vÀH0û@~_x0004_Ñ¶töû@ër_x001A_­ù@Äºfq»ø@Ð{å)kðú@$]_x0002_úZ&gt;ý@[ÊL31û@Ö õ¼WÔû@Æýñô_x001F_èø@×7ÉmªWø@¨zÁ_x0015_Kãú@Î/m_x0001__x0002_íVý@¦_x000B_0&amp;"ü@&gt;oÜgù@Vj4Ø¢=ù@_x001E_e« ø@B¤e8ú@aXmÖ»û@¦»­öù@¶U_x001C_&lt;n6ù@ü_x001A_àmg¶û@à¨àÇCú@6_x0017_r_x0003_Dú@ÐÌX_x001F_iVÿ@_x000C_h¶tû@8´ê_x0003_ÞÁø@JbÙ$Âû@ É§¿Kéú@+»:¨¸öú@VÍCØÂäû@èu{áJ§ü@n_x001A_ë+Rçù@êp=¥ù@k_x0003_~ö÷@¤ib	_x0011_ö@°1«ê[§ø@Z_x0017__x0004_tûý@zc¬¸e0þ@¯_x000E_x»ïLö@_x0007_yZCwù@_x0008_úZ¾$¨û@rCRüû@&lt;_x001C_-°·Ûø@_x0002__x0007_ná_x0013_B¹pû@_x0004_tæ·ªÐ÷@R_x001E_G_x0005_û@PçúC­ü@Í#Ý5è¾û@Ü;Þ·ÇÙû@Á\"Ó_x0002_Qû@§6_x001D_zËû@qº}Ãíl÷@îö_x001D_ÝO_x001D_ú@&gt;*sÆ»ü@Þ_x0003_9^Úû@t5_x0017_Ë_x0002__x0001_ú@_x0001_¿\¦Yú@|íYÛ¤þ@ºH{Ó_x0006_ø@_x0008_©ØÉø@ä¬àÍû@¢^ªþà÷@ô21k_x000C_}û@5+$Ëû@l_x001C_(Röø@©eÿ_x0008_3Rü@p_x0014_}_x000F__x0001_Zú@|Í_x0007_h4ü@j7_x001F_üú@&gt;æ_x0015_|Iû@@_x0005_Q1¾Lû@@ÞÇ	¡û@&amp;1½i_x000C_f÷@x!;Ã_x0019_Úú@.K@_x0008__x000B_©«ú@J&lt;SGû@²Æ_x0006_PäÅù@ÖX _x0010_Áú@à_x0010_ÕP³_x0005_ù@g+_x0014_ù@]ý`û@qFã¬mù@S_x001A_Ã7ÑSú@8ÛQq*Äú@Ñ{&lt;_x0005_a*û@I¡	_x0013_\ú@¢M¼Õø@}!DX;_x0001_û@WÞ¤6_x001E_ù@lF_x0003__x0004__x0001_«ø@ÓôåÆ_x0005_û@_x0006_-þ_x0007_ú@_x0005__x001B_cËí9ú@Àk_x001F_H11û@ºþ_x0019_R_x0014_ú@&gt;Ô&lt;æiý@aãOÜ_x0002_Çú@áë¼_x001D_ñø@?µ	7ù&lt;ù@íu!u"Xû@^67Â,ú@._x001F__x001D_àû@²_x000B_zì÷@OJG¬ü@¨_x000B_,øu`ý@_x0004_µ_x0010__x001C_A*þ@_x0002__x0004_ÇþdÚ18ø@ìô3mÿ_x000C_ü@j¦í0_x001C__x0006_ø@ß[:7ú@ÛÄùZEû@Ríûoû@¦'_x0015_îéLù@_x0016__x000B_8¤²û@w¢[Yú@Ak§e¬ø@~_x0015_R"zfû@®ú²ê©Mý@Úk2Cú@_x0008__x0001_t_x001F_³Æþ@}ÞsØ7ú@D¨ÝûÚæû@_x001A_PDÑ)ßü@_x001C_VÑ®Û÷@F·âú#ú@Ò±É_x000F_ù@ºåU46_x0010_ù@$wÓJ·_x0001_÷@ H·øyø@ÈJG6_x001D_ú@¦íñ_x0011__x001C_Ë÷@ÎÈHÌã¿ý@ã_x0016_Àÿ¸¼ø@8íEÁú@+­ç_x0017_¾ú@Ð2«Ü_x0015_ù@Þ_x0006_C5á´ú@_x0003_ê_x0017__x0001__x0002_$û@wüª_x001C_ù@ÀSÑ§Kaú@M7¼Îøø@_x0012__x001C_µpd4ù@¼@mýú@VLËDðû@^/`l_x001B__x0016_ù@~_x0005_è_x0017_é÷@_x0017_óNÌ(û@0kIúæù@Ö$_x001C__x0017_).û@:¶_x0002_:&gt;Cù@_x000C_yXa~û@úÁF_x000C_P¿û@_x000E_$®7¹ö@°«p_x001C_jjú@â_x0016_$4bû@@¨¸_x001B__ú@ xöÙ[ù@_x0003_6{v´ø@Þ¤à!4öú@ïæ¢Åhø@_x0016__x0007_¢ú_x0016_ø@L_x0017_ïaü@øÔ\/ø@_x0016_Â:¢ú@ð§T_x0015_fû@U_x000F_Ó¦ÂÔú@_x0018_¬	¢P)û@ÄÈP_x0014_@ýù@J_x0018_ÚÁxø@_x0002__x0004_v¼Ñ¬_x0016__x0011_ú@ßÊ-=uø@_x001A_4Y8ù@Í:&gt;ýàsý@Eôf_x0005_ø@_x0012_Ì¸³ü@,Ñ¼ã¤Òý@Æ«û_x000F_!ý@Å_x001D_ÄÔå_x000E_÷@&gt;OÖÉ_x0013_wý@Ü¬¼_x0012_qú@_x0012_À¾×ÂÇù@&lt;aµ_x0012_óø@DÉÝi:où@r²õÆþ@¤±fÓG:ú@([pOe~ù@1¡®ùùÓû@_x000D_ÐY§ú@"ÊÎ¾ú@¨ù2ã¬¢ù@¬A_x001C_´Àù@¬ô0*½û@_x0016_&amp;#_x0011_èù@ò¬¬JH÷@® z*·û@2Ñø²$íù@÷KÄ`kú@Z×´_x0001__x0003_èû@_x0004__x0003_Ý_x0018_£_x000C_û@éÐÒCú@·_x0001_É_x0005__x0007_éÉù@J_x0016__x0001_kGÞö@Ï_x0016__x0002_&lt;_x0016_ý@yVb¢ÿù@!·¥dQ¤ü@_x0014_··¹@ù@TÃÅäc_x0006_ü@&gt;YnWù@ÜÃÀý@;QÊÖý@ßn_x0008_bù@öìh}è\ú@H,øEþ@_x0008_Ãñfòú@fgÏªôîú@Êl8a(ú@ÈúwZ~_x001D_ù@Ð®Õ&lt;ºÃü@°&lt;l|$üú@&gt;_x001E_ª£_x001B_êü@"&gt;ªräû@_x0014_S#Ù"ü@w Yq×ú@BNXJ9ø@_x0013_"Ð;ÁÑú@È¡_x0001__x0003_M_x0012_ú@W;®zÌú@²_x0016__x0008_-ÒÂù@ö_x0004_Ö%ÉKü@ý×c_x000E_±ú@_x001A__x001C_Ûbµðø@V«"Rqú@_x0002__x0003_nGú$û@ºÚ'$z_x0001_ù@úg_x0002_(Ùü@_x0003_ý£_x000C__x0012_ý@Æ÷©±Cû@&gt;mZ«ø@qµwL@ù@«'|ré÷@&amp;_x000D_NôÀÙû@_x0018_òK¹l+ø@ÆoNEü@88V® ©ü@éÍ_x0016__x000C_ú@Ù» §îú@_x0018_à ºBIû@~ù^Éüú@_x001F_Q½ñ_x001A_û@&gt;34=¼©ú@ìÈQé¿ù@R¨))_x000C_yû@ÊÇ(\ù@uîç5ë]û@ÍaÊ_x0002_o&gt;û@_x000C_èpÊÐú@/Ô¥Ý_x001A_Úù@»:}dï¡ù@~»ö5;ø@²µ¬_x0008_¢ü@þÐûv÷@u£ZÐt3ü@±	¤°Æù@º¢ÊÞ_x0001__x0002_ó~ú@~Ì+__x001B_Áü@.¿¯^û@BÀÔ$Þù@·Ì,ç_ü@fµ®mú@¨¿c3öü@8_x0006_5ó{ù@ºÓõÌû@x_x0014_]â_x0012_û@¦¾_x000B_?®iü@òt~êø@+÷@&amp;ã_x001D__x0002_ÈÙø@=B ÐFú@´i_x0003_ª_ù@~_x0008_wÊú@8^'53±û@¹­¡¡ÃÈý@&gt;æP£=(ú@c»"ó×&gt;ú@²íÝ]°fû@_x000E_ðöê_x000E__x000F_ù@îÏÖÂø@îÂ,_x0018_Øö@OB 9ø@Ð_x001C_¾1Ìú@f$ñHq¢ü@w_x0015_%Aÿcü@øt_x0002_öjvø@¨Wð×Pvü@nC ­_x0008_ú@_x0002__x0005_xf=}÷ù@²_x001B_2Áæû@a_x0018_û@{ì_x0011_ßTgù@ÁKÞ¾$ø@BÔ0_x0012_0ú@î'$/!û@¤P«_x0002_j`ö@J×Ó(_x0011_ù@¦_x0007__x0006_+é÷@O·¦´¶/ù@ÓM]¢Ã§ý@_x0003_©Y@zõ@ úµrü0ú@î;â_x001E_fÙù@_x0015_3¯Îû@±_x000F_N\Ë_x0011_ø@_x0013_¸Mövü@|Ð«,¡ù@0\À}}ü@â¿ _x0003_]¥þ@ú_x0016_o÷_x000F_ú@:_x0004_´¤¤ø@_x000E_-ø@jÇ°µ_x0010_û@3¦£°µú@_x0010_gk¶û@Ã'ß_x0006_Láø@Î§é÷¿)û@/Kyn*ñú@~kÿ8_x0011_Mý@&lt;(_x0001__x0002__x0003_~àû@+ë_x0017_(Yü@)ß_x0013_á[`÷@@÷6_x0001_Ç÷@Âóéwü@¿F_x001A_ÃQÞù@_x001D__x0008__x001C_}Ì_x001E_ü@_x0016_@åø@_Mô_x001E_F°ù@à~À0·Ù÷@öÐeû@lqó¨|ø@1W¡¸nû@Ú	e_x001A_¥qü@&amp;²pq¬@û@ÌË_x0008__x0007_ÚÑù@d¿}Iú@â_x000E__x0010_Òý@/_x0010_º_x001A_ö@S_x0001_Åý@_x001E__x0016_^_x001F_Pû@LöJ5}oû@,8_x0006_ú@_x0011__x000E_0æ6Õú@¬2&gt;Bû@àHWM_ø@^ºÂ;?&amp;ú@äJzî[ü@&lt;Î.N9Yú@Ê´/ã~ý@@d_x0006_jdRø@Ü_x0010_Éö_x0002_äû@_x0005__x000B_l@áîßÖý@'OS,dÍù@TóÅ@üø@ü_x0013_)ëVÓù@ê9_x0007__x000C_ÑÒú@@¾o2µù@þ_x001E_5_x0018_ü@._x001B_®_x0014_]û@	&amp;:Åªø@&amp;¦Oöyü@ª:À_x0001_Âü@ª_x0008__x001B_ü@PÒ&amp;Aû@GhPz_x0010_ú@LçÏ¬*øû@M_x0001_³BÆéú@ÄE_x0010__x001D_X4û@#¸Ê_x000C_ú@ßáý¥³Ëú@zâvÀCæù@pA]xÿyû@guf­9ü@¾7}_x0003_Ôèú@=×"_x001E_0ïü@2Õ§cû@_x0002__x0016_¨_x0013_§iü@_x0004_ViÊ^]ü@×K&amp;·ú@Íã°#èü@;_x0016_lç°ø@&amp;¿é?ú@8_x0006_æ_x0003__x0005_wØù@_x0001_¿6¤ë÷@FÍSøÈYú@ô_x001C_#à_x0015_ý@"&gt;ÏÐ ú@KvÏøµ÷@_x0013_ë_x000C_d_x000D_©ù@È·Æøú@{_x0012_4Ëý@úH®Ûi_x0008_ü@.;ûxäú@@_x001F_3EXù@_x001E_÷ÞM½÷@h&gt;Ê_x0002__x0004_ù@´Ô©_x000C_._x0001_ù@Ô¡¨áQù@Z|_x0007_Ô·ýù@°Ñ5Ñ»Vù@Háît_x0007_ú@AFýNø@&lt;ÚJÎeý@L4J&lt;û@f³ã_x0001_Ô%û@ _x0018__x000B_¼¬Ýû@Ò_x0019_ÎÏ_x0006_Uø@_x000B_r_x000B_ó_x0006_ù@ þõù8ú@ßØP_x0006_e_x000E_û@¬C [=*ù@úìàÜû@_x000B_!Z&gt;Ýú@¶¿l.¢xø@_x0001__x0004_(Ì9D[,ø@ð¦Àò´÷@_x0013_æ¦mný@3_x001C_"s_x0006_ú@ï,MàÏü@§&gt;1Â@ù@z@_x001F_»yòù@4Ìài*_x0008_ý@©dý¤û@`áj_x0004_µù@ØjÐ»­8ú@_x001A_ÿy_x001C_&amp;û@_x0007_Ýû$_x0007_çø@(,ùmÍú@Sw"þ9ú@Äã&amp;_0ù@¢¦%_x0003_ ü@#Ç_x0006_g_4ú@_x0008_ExjÑû@_x0010__x0007_Ë`ý@lÍÝÚTøø@ÜJ¼©ª\û@ÎVL_x0002_fû@þ_x0003_Kïù@fúU`Pû@Åh_x001E__x0012_ú@þäû_x0008_iáú@Ê`rg_x000B_ý@ú6(X~û@PFOWÏü@©doÓyù@ÿAkg_x0003__x0004_i8ø@Hè_x0001_N7ú@*ÓiÇÎû@hû*Ô¹ù@Z·L_x000C__x0010_@ü@Íi³ZÜü@ÌßÔáû@6=·_x000C_ü@S_x0015_}&amp;Jü@êäWE_x0016__x0002_ú@_x0018__x0019_;mvÜú@¤±ßG:ý@`+ ³eyú@«IÿCÌ÷@-qÐ$ø@6©ú¼8ø@T_x0011__x0006_6M0ù@\·ÀÕéËû@v«Ítl6ú@8-#_x0007_Ê÷@ä+)ãáü@ÆªÒHú@ð,sä.ù@£T_x0013_P®û@i%Êm|û@Âs_x0012_b3û@_x001B_è­âÚ/ü@ôAúêü@WÒ¡_x0015_Ôbö@_x000B_8+ÍÞ÷@_x0007_)¢Vý@2±vB;|ù@_x0005__x0008_2ú`nü1ú@_x000E_B°_ñ_x0019_ù@j¥\##`ù@ü"s§¹ú@_x0004_t_x001B_Äéø@fËnü!7÷@Î_x0002_Ö(	ú@6C­_x0003_?ü@¬ÿ_x0001_&gt;ìø@_x0006_&amp;=Ó8±ú@ÎÄuEü@Ùct¸ÖMù@&lt;_x0019_8à¼kø@	3HnÀü@vlA"ë_x0010_ú@/:5A_x001D_ý@¾rÚ_x0002_¸Ëú@_x0007_É_x0011_ãú@Í~n»y_x0013_ú@¯P1¥_x001B_ü@'_x0010__x001F_yævû@_x0008_3(çÎVù@ù_x0002__x000C__x0006_ù@³_x000E_^_	1û@_x001F_BñE ý@b¨t2tù@Ý_x000B_¿u] û@ÓÖ_x0015_	ÛÒú@9àT­ü@_x0018_q_x001B_þ@*VÏúhù@júµ_x0002__x0003_4_ú@e_x0014_ÖßÙ÷@§_x000E__x0010_ý@â_x0001_\yÔÚø@¨û×s@û@ÔÂN_x0005_ÔFû@íÑë¯Lü@bT1_x0013_Õù@&amp;([:Ëø@J]_pÇü@ª_x0017__x001A__x0012_5_÷@°¹ÈaUû@Úðúù@Ulq¾jù@ö_x0001_aQ´¤ú@ö=^ÍÐTú@D'qYyXþ@_x0008__x001B_!äþý@ëòÓ_x0018_xü@À½aT}rû@rù&amp;8_x000C_ú@ëøC_x0016_i¶ø@ëË?xÍ1ù@ì_x0016_m_x0012_îù@³'4 «_x001D_ú@æ"/2½û@g¤_x0011_àcý@¢$ ¼Øú@_x001C_ß(P±6ú@o5º Ïuû@´¬¹U¾ø@¯E3_x001A_ºeù@_x0001__x0002_ þí_x000E_·þ@O&gt;B_x0016_ëíø@à3ßPú@_x001A_-_x0007_E®_x0015_ú@¹_x001D_Ën¦_x0015_ù@_x0018_Tcô_x0004_ù@¾_x000F_RÏ_x0001_Î÷@~sfÄ£ú@_x001C_sFÉ½ù@áið}0ú@Aª_x001C__x0013__x000B_Z÷@WÒ_x001D_Ñãü@_x001C_Þ.´ù@Öî\P­_ø@°×_x001B__x0013_ñîü@\_x001F_R6÷q÷@`()Ó&amp;Ëû@±¹Ø.Nø@U_ÙW_x001B_&gt;÷@|¯Üdþû@u½¯ú·rü@¼ò_x0004_&gt;Álù@Zd4¸Åú@_x001A_JÙz û@&gt;14¦âcù@_x001E_ÒíWúéú@5,:H\ø@óäDãáú@ ·n_x0017_ëVú@~Ô_x0003_Ô¢ù@KZ¢O£ü@X;Û_x0002__x0003_®°ü@þ©§,eû@_x0011_kÝE\ø@_+¥ûôù@ØÐÇ?_x0003_ú@St4Xø@'äh¤ü@ºyÇþ_x0004_ù@ä	üáý@¯T¬_x0015_ú@*h_x000E_Äê¥ú@ÆÝíüQhù@_x0006_ª±	û@_x0002_Ù*_x000C_ù@Ä_x0007_]_x000E_Ñdø@l¡ø1ü@æ/÷y(Qù@ô_x000D_?ÍÔ°÷@ w_x001F_ãð_x0008_ù@î9©mÆ&gt;ú@F¸x_x0003__x001F_¬ù@ri±Y±ú@Ê_x0006_$õþ1ý@ûea@@û@_x0001_ã_x0011_¯ù@fM½N_x001B_Fú@_x0017_¾«³Ehû@_x0014_6kù@"%CÞ×Åù@R_x0005_­É_x0002_ü@ÔÄäÉû@¯û_x0010__x000E_0ü@_x0002__x0003_,(U¢Y[ü@~gOù@Æ_x001E_,.ø@ÜyÑû@i8ÿ5þ@âÿKr_x0014_ù@ò_x000B__x000F_d0Xü@_x0017__x0006_ýÒt_x0001_ü@Áñh{*ú@áÐ_x001B_ú1ý@^ÚF]û@Q(ðì-ü@¢A¬ôû@8k¨çi\ù@ÚD´y_x0012_.û@!]¶a|ú@©ØV«³ú@_x0011_JRX%üü@W¨_x0006__x000C_[Jü@x^)ÙÆü@Ö_x000F_Æ¡¹ø@_x000D_é6A&gt;;ø@Ë_x0006_ç9Éü@_x000B_8_x0004_¼¿û@pîK_x0004__x0019_ü@Òm 	Øû@¡¯_x0011_®ü@/(Ïî´û@ÁºÕØ]áú@SW3|^_x000E_ù@$_x0019_&amp;&gt;&amp;¯ù@¢Jî"_x0001__x0002_IPý@,,Ö®Jé÷@DB_x0016_fyø@axÎ4ù@|å Jg°ý@ÔdÏá_x000C_Kü@)m_x0002_Ýû@Êé;U80ú@d&lt;ê}4û@~áÑÞú@_x001C_ËØ´46û@Âæ7{moø@ÛÚ5o6:û@,&lt;ýqú@TòÆø@jOvÂ­'ú@z¯Ds½û@{üUý@_x0015_(_x0012_®·ú@noX;äù@ùæÂFÕÀø@z¾/ø_x0010_÷@ÅhÏ!98ú@Y¿Õ&lt;èü@¤F_x0008_×ù@r7*jºþ@¸_x0013_¸-4ú@WÇ_x001C_îù@_x000E_­k3ê÷@_x000E_N_x000B_t_x0018_xù@_x001E_ ±Öù@_x0012_&gt;'èù@_x0002__x0005_Þ¬Û_x0013_AÎü@¼¢Gªtû@±ÝÈE_x001F_û@_x0011_ÂZ+_ü@_x0012__x0012__x0003_×'ø@þÝÊÒc#ù@_x001C_Bìå_x0004__x0003_ý@_x0006_µ_x000F_èËLù@Ôÿ%_x0001_1ôú@ò ñU×Õû@ërAí|ù@|²_x0004_&lt;µû@£_x0012_h4tú@@:H¥uú@b;¸y¾ø@q_x0018_q)¢÷@+_x000D_î_x0018_:_x001F_ø@$!Oß_x000B_«ø@ÙL¶TQù@}Z#É_x000B_Wû@_x001C_#é¨ûû@cNé_x0014_"-ý@ªåç0Ðø@*)^Ô¾ü@J1:¸Gõ@PæZ±ô®ø@&lt;ÿâÑ*pû@·QMú@û_x0001_èTû@[HØcoö@_x0011_¾+1s:÷@8Ý_x001D__x0004__x0006_	_x0014_ù@zh77Ô±ù@Ì¯Lm$ù@ÞKJý@Î+#Ónnþ@ØIµ1ðú÷@ÆîÜåü{û@Ô'òIdTý@f0PÑÇø@äaß_x0015_-^ú@. _x0002_7úpù@^äÂ_x0008_ËSú@Îç5]Öý@&lt;é8îÍ÷@Ø2by·ú@nÀ7[hbú@&lt;õ_x000D_bW&gt;ú@Ü`¿ïi\ú@7Yº°^ù@_x001C_¶OÑßSû@Dåõ_x0005_¹ú@²ª_x0018_WÄû@F¸Ú_x0007_Íü@qO_x0003__x0001_ëÞù@Ìª|z_x0019_ö@ä_x000B_|_x000B_Ð_x001E_ú@ìµI£Rfø@ù»}¥'ü@*×®_x0016_Îfû@W_x0015_#_x0005_ªú@èeB{ü@¼ºªh"ú@_x0004__x0006__x001C_Ö_x000B_aè_x0003_ü@é)5!¯çú@j_x0012_@ó÷@¤]1_x0011_m_x0012_û@* &gt;aÃYû@"__x0005_Ç&gt;Åú@ÄwùÝ_x0018_ú@üFðëLóú@cKQúù@4iÝT3hû@+\K¼´ø@x&lt;?öZLû@_x0016_ÕÁ_x0006_Ïø@»þH¡r2ø@jÌau{û@$_x0007_DÝ_x000F_Ê÷@_x0006_RZyº-û@F_x0002_¡~û@¬r]åÛ}û@p´+&gt;Ê_x0005_ú@ÐSXÉü@ÈiÒé©«û@TÍºÇ_x0005_ú@_x001D__x001D__x0001_yñù@¶¸Ûuù@ô¡«¡Fü@ÆÜÏÑµù@ö[îücü@ÁcV_x001C_Åö@f|PMQ;ú@ûßÄ?ý@êÈ[Æ_x0001__x0004_ûú@/¤»¬ú@¹_x0015_ãß_x001C_èý@t7H&lt;Zù@_x0003_ß¼½û@Ùÿ¬_x0012_æú@,`,fëú@TKÔ:¬ù@~!Þ_x000B_#_x000F_ý@BÖÎ/¨ú@V)1å~þú@C_x001A_òPú@ÜÐäó§_x0014_ü@_x0006_.jûFâø@4÷ÿ¶ù@×Ö9Ý_x0002_ú@B¯ðöÚ]ú@f;Oíøxý@Ö!)Ùü@Ø_x000C_Q_x0018_.Lú@{_x0008_iWû@«_x0017_Þ|£ý@_x0003_ó4ü_x001B_)ü@ðç|ì¿Òû@{°_x001A__x000B_º&lt;þ@&lt;)Üåjú@_x0013_£Õ~ü@f_x001F_îórºù@{QÊú@VØ2 å?ù@(X£NOû@Zu¦TÈ_x0018_ú@_x0002__x0003_²6cTcÑù@Êf4X%ûû@&gt;ó9¿¨ù@_x0003__x000E_æÈØºü@ý_x000C_Ê,_x0010_ ù@_x001B_¤Ü\_x001A_ù@öZv_x0010_ßù@_x000D_0E½û_x0016_ú@UÞÂD0û@´ãr~û@_x000D_+ÇIV&lt;ý@¼¶iù@î_x001C_ÃÜû@_x0001__x001A_7ý@;¿=¢ö@T-q_x000B_dõù@_x0008_/TqG~ø@6Åÿ2»-û@ë%}²&lt;´ú@¢ãùß§ý@i	}§ý@·ÌÂ_x0001_¡sû@tÇZóüÓø@EÍºuEü@_x0017_zãÆu_x0016_ù@ì_x001E_GQâú@_x0016_áXü@¤R è·ù@_x0018_Õüäáø@[¾þÍû@\XÖ_x0019_½Pû@}_x000E__x0003__x0004_Ð}ú@6$Uf_x001B_ù@Çþ&lt;}ìd÷@¾)v°Myù@x&gt;¥_x0017__x001D_ëú@¶8®-Eö@æ_x001E_ÿþ¨ù@-_x0011__x000C_ Ôîø@à)ö«_x0005_'ù@xª=_x000D_ðø@BÝjðýlù@Ï@_x001F_ÿ@qrA¨û@ÿ&amp;É_Swù@1µZMáÃú@26T ù@ôÃ1¢Où@¬_x0001_ms3åû@&gt;)v0lý@3æKdÒ_x0001_û@ÞÒi_x0010__x0012_Éû@^íy@±­ù@2¢sù@Ñé¬noø@_x000C_õ¥$_x001A_6û@-_x0011__x0018_Q$óø@gI-ÍÊù@_x0016_ÏmK'Wú@_x0002__x001A_4£Gtù@´&gt;Ó"$ý@{C¹ëù@_x0011_çvtsü@_x0003__x0005_^_x0004_¦Ö_x0006_&amp;÷@d_x0018_¾*U·ü@Cq#ú@_x0005_Ø]_x000B_û@øT8Iåø@×ÿ÷ù@f-9øù@~9Ó!n!ü@{mÙUl_ü@Î_x0001_±ú@N_nöaù@Ò÷ÙÇü@m_x0002_¬*ù@4!ojlú@ÚS4Ç$ø@¨¾=_x0004_·ü@ê¹	ÿÑÌù@õg_x000C_Q-û@^_x0008_{Ãý@®Ò÷Ó÷Ðú@âÒÛÈü@ãÌø±§Üú@°R8!Áû@FýüC»÷@¬_x0008_]_Ç¨ý@)Ã$í_x0019_ý@â BHù@pJ¦ø@B¿×Ú¯ú@\ú5Z Óý@æÖÆ_x001C_äÅù@tH_x000F__x0001__x0002_ôUø@_x001B_z_x0006_»Û_x001A_û@Cý8x,ù@ºÙp|;ü@=dµCwQû@_x0001_Ã]_x000B_ø@éý Eú@_x001C_:_x000F_¦ù@Ì`ºì_x0015_û@^_x0014_Ì±ö@_x001E__x0008_ò0Cù@_x001E_®+&lt;úgû@!À_x0015_Ï_x0013_ý@é½_x001D_¯^þ@î_x0014_fD1¤ú@þieP~¹ù@L\ðÜù@üÍ¬³_x001C_`û@Ë×_x0018_ªö@ÜÃ`êÈ·ü@¯+[_x0013_`ù@5_x0015__ª2_x000D_ú@_x0012__x0010_Ù-_x0016_Oú@ýÞwþN=ü@4¼ñnPø@Öæ/Ltù@8&amp;_x0018_¯û@_x0012_~§	 ãú@ü¶¢ô_x0011_ÿø@×ûÔ_x001E_Mú@Q5å_x000B__x001C__x0018_ü@õ¸¤¶Æù@_x0001__x0005_=|&gt;A±û@^;f(Glù@_x001D__x0016_°¶£ü@§½º,èû@¸ôÁ¬&gt;ý@ÀoÛ_x000B_Cqù@&gt;uK_x0011_ü@r_x0003__x000C_CGcü@xÖI»ú@_x0015_ów_x0008_UN÷@éa%$Hlþ@R_x0001_I³2û@Ð{'þ]ý@_x0002_ßñT_x000F_û@+A~I_x0003_0ú@"ãyÙRù@þ9ßN7O÷@)Êúù@,¡î§Êâù@|è¦ôRþ@ìd­i[ø@ÏSèw_x0003_þ@_x0013_ìåÛ,_x000E_ú@¸ÂÄý_x0003_Yû@ò_x0006_úG&gt;_x0004_ú@­è·Sä£ú@[_x001E__x0015_{8û@êbSãú@rk+_x0018_¾ü@rRoú@Ëa³}»ü@FÛØz_x0003__x0004_³Üù@ÈGGu´}ù@_x000E_pÖ|gû@y»)_x001A_J`÷@F@p &gt;ú@2ÝÆÎþ@_x0016__x0017_,¡y_x0015_û@_x0013_ãê5Õü@.¥L'{»ø@ÎæíR_x001F_ßú@_x000E_B_x0006_uroù@÷{'V_x000D_ø@_x001E_mòCþ_x0003_ú@n@_x0003_õôÇø@rÇkRÉ§û@_x0002_j0_x000F_nû@È:`VJ_x0013_ø@_x000F_Æ_x0001_²Êù@ýôÄ¿ô6ù@)0E&lt;_x0016_ û@+z^Ê!Lþ@´Û_x000F_p_x001C_ú@ÄéhµH&amp;ø@LZáíìù@6ásÍ_x0017_~ü@z+ÿ'Z¿ù@ôl¯æù@2:P7­ü@¬Ès_x000D__x0006_fû@_x0018_	ºeføý@ae÷âÆû@@?iË_ý@_x0001__x0002_^=üØü@¼ _x0002__x0016_û@àùÎQpÀú@_x001C_4_x0008_2Áø@µ(2~Qíü@\äCVÁ­û@zÛ|e_x0017_Ïú@&lt;§_x000D_Õ'~ø@ê³µ7cú@aÌ¶!4ú@K¢¨xñÖú@V_x000B_îê¡ù@J«/_x0019_ºÚü@X_x000B_!äÆ&amp;ù@ì«%Üü@¡FÀ²ø@Ñ_x000F_ÅµHù@ ¯è_s&gt;û@¯]7cB¡ú@ñîºl¤ú@_x0015_ßNC^¢ú@_x000C_Ð _x001E_Yû@­SÅé_x001D_Sý@PóE	nù@²¡DÞewû@Ã·@_x0004_ý@¢_x0002_ÜÅ:ù@zÖd_x000C_dý@ÊYÙdÌ;ú@WN£)_x0015_ü@ú_x001E_Èá´ü@hÎQx_x0001__x0006_ßSú@âg_x0017_òØ_x0018_ù@Ä_x001B__x0012_÷_x0003_\ü@\gs6Ù÷@_x0012_ÍÆÑ_x0017_eú@tï_x0005__x0004_[ù@ef_x0010_ÿ©_x0011_ù@jº (_x0014_fù@¼_x0017_ÓØ_x001C_yû@,|IUý_x0006_ù@¶F_x000B_=bù@_x0008_PPè#ñù@ã_x0006__x000B_ÍDéû@æå_x0001_Aý@;0&lt;Ê¦ù@¤ _x0017_Më÷@å_x0003_Þ_Ë`ù@Çl8(bÆú@D?Ãà¦ø@öô+Îú@_x0002_[_Åxû@{Sn:­nü@|_x0014_'_x0007_ü@0ðÚiiÿû@4«b³hü@_x0018_j¦À_x0010_3ü@ú_x0016_80Vþ@¬ã_x001F_Øù@2çò¦zû@ð_x0018_¼Ï7_x001D_ú@àUXü@êÐ$á}û@_x0004__x0005_°_x0005_ÁX;û@Ý±¹jæú@xÛ5_x001A_úû@_x0013_	_x000E_sù@4_x001D_ß¹Ëú@Ù_x0004__Cý@;WO_x000B_@îû@_¨ëW¾÷@_x0013__x0002_ÀO[®û@HçWrùù@&lt;_x0013__x0015_ÌÜú@2Ié-ôÃù@_x0018_´_x0001_cHÞù@#c²)I©ù@U9zìú@2_x001D_¦Ó1@û@_x000C_kæR_x0013__x0017_ù@ñÜqûóú@h¤_x000B_n.6ü@UÔó _x000F_û@b_x0010_ë_x0007_¡ü@p_x0010__x001B__x0003_aú@H'9L_x0008_ù@HbDPë÷@Æo³_x0017_4ý@.â qAû@üJ{Å4÷@D¶¨âû@òR-_x001D_=ü@ô¥¥§äø@PÌÅOú@Ö&gt;_x0001__x0004_´_x0019_ø@_x0010_0aM _x0019_ü@¡ ÝHû@{÷_x001C_{à_x0006_ú@ÂÅ¨¨îªú@dEô²"ù@$Y¸Jû@qhï³Fgù@_x0007__x0008_}Ñg_x000C_ü@Ð_x000D_ò°oü@Õ";Îý@pÖì_x000C_ú@*ãÈ_x001D_õù@n¬g,|×û@*â_x0007_]_x000B_±ú@_x001A_6ÊDfzü@2Û$ùKú@Úéè_x001F_gù@ØM8²BÉú@Æ^È_x0011_ï|ý@&amp;=]2¹ú@_x001C_d¿JÆû@_x0002_H8_x001A_¦_x0003_û@_x001F_/¢ßsû@_x0006_Í$©7û@Ë "ÊÍù@n Hh¼ùù@ïh¬E³û@8Ü_x0006__x000E_2ü@l½g2¤ù@¼½¨oßú@êL	Ih|÷@_x0001__x0002_ª8êÁ_x0018_ø@_x0012_r_x000F_ë¿ý@÷B£&amp;[ú@¨ §&lt;Çú@i4t§^ü@üK\øÛMý@_x0004_¼¨_x0001_ú@_x000C__x0004_h¤¥¤ü@Ö|³âdý@¼(	ë¤_x0015_ý@_x001E_[]¥-ý@XF0@û@ÝÖ¹gù@S_x0016_Ñ+û@ôÎæ¿óû@_x001A_RÒ;îú@ü_x0011_õC;ý@KGï_x0017_ü@:ÃÁÑ_x000D_­÷@_x000F_Ub24û@£Ö6Bû@Ftù×)°û@¿«¡ÁÜ]ú@Gã_x0004_Líú@Ìå&gt;Ö\ù@è÷_x001C_Óø@Ìëiú@ÒÙk,1Éú@Ë_x0012_såLþ@_x0006_o_x0008_¬Y_x0018_û@90_x000B_Ekú@ÜgD_x0004__x0006_"_x0013_ú@~0ó4Ãø@êw3`yü@Æ$_x0007__x0003_¥ù@ÂãíÓ|+ú@`_x0004_:g]û@:Éèuã|ø@¯/!_x000D_dü@_x0002_Vu(sú@;®ænh{û@7W_x0003__x0006_gYù@_x0014_SÑÃÕuù@_x001A_æt¤;Âù@¤æR°^ú@½6_x0005_×Çú@fÜ§iëø@_x000E_¯_x0019_y_x001F_Êû@ÒVl_x001A_K_x0015_û@P°l9ù@pÑyÌæú@øM[Ãa=÷@Fb_x000D_©u_x0019_ù@Lß¼ô_x001B_Ãú@ü_x0001__x0015_d_x0015_þø@bSÕ|ü@¯_x0014_Ì)°ø@_x000E_¬uÓxú@&amp;Ã[I­÷@ÏkÄ¿Ä9ü@4Nè_x0011_ßù@¶0øíMfù@_x0016_V@íÚû@_x0001__x0003_øµOJ*ú@Ð_x001E_iÓ_x0013_eü@DÜañ_x000E_ý@_x0007_®\â`ú@[µA!ü@ð_x001A_ë_x0010_§ù@_x0008_8Óõ9úú@=_x001D_´tù@ÓUZ_x0016_¾÷û@¨®¼Áqú@ÕcQ)ü@Ì5«,tÒý@««ÝÃÒù@Âms»ìEý@,mÔðJü@ZÞh°_x001F_ù@&gt;È2ß.±ü@ºZç/Q¬ú@d_x0007_bí_	û@þ¶Á =û@ÐÞïuáÎø@_x0010_È½4udû@_x0012_#_x001A_é«_x0004_ù@¸_x0018_dÊk¾ù@à/ë÷_x0002_¹û@)`Ã¾Ú2ù@äÒ_x000D_áéû@²+;BÂù@±Þ_x001E_È þ@ùõ¸åú@îUT_x0006__x0005_ý@Ü¼­µ_x0001__x0002_5#ü@_x0007_qÖP~_x0018_ú@¨_x0013_44ü@_x0006_Æeä_x000C_Eø@3_x000F_;¶&gt;ø@«b_x0002_ó{æü@Íe]ü@J_x0017_uÑý@6_x001C__x0008_D§hú@CøÔ_x0006_ý@Ö_x0014_³V_x000D_Øú@öÝ_x000C_Aü@2_x0018_¶ ù@(¯_x0002_ºoû@ù_x0006_NBú@z_x0005_°5ð¶ü@'ÍÇÞnú@¼_x0011_ÕÈ¦_x001B_ø@ øso¤=û@Ö¯{¸K_x0015_ú@3Ê.eÙû@'o_x0016_°9£ú@ÒÊ¼yÎâù@êÍ_x0008_~^i÷@÷ó¹\9ý@_x0019_¦Ña_x0017_ú@ã=Vc_x001F_2ù@ÃÛÚ&amp;êø@1`qµú@^ß`_x001D_ø@Zÿ³7ôú@P0VâËeø@_x0005__x0007_.Ú%gð û@²¼[µ_x001E_}ø@	ÊöÔ_x000C_±ù@zøªÆ_x0019_Üù@R_x0004_j ¬è÷@^ç-`ø@Pâ974ù@Cx2ù@_x0010_ÖF_x000D_ú@éRÀØ´ìú@gî_x0003__x001B_ø@4_x0019_U·nú@_x0001_vd_x001D_b[ý@_x0012_¼_x001A_Vûø@¶_x0002_Ûç û@_x0016_¸cOL½ý@&amp;Ì6W8ü@1YÄü@jËtQ}ù@êc_x000D_Cù@µí'Ñdû@O-×îü@n!_x0006_CÅö@dÀ¿ó_x0013_Ñù@!_x0006__x000B_@Èø@¦¡%d5Æø@_x0004__x001F_¶ô·_x0017_ú@BPQ]ãû@_x001A_9_x0010_D"û@¸æNUGxû@Ø({%òù@`_x0008_ë_x0001__x0003_ó¯ù@! Hû@;ÌVÉ_x0019_þÿ@Þ_x0013_CÊ?!ú@_x0005_øfôeëù@¡î&amp;T6û@5}¡_x0012_Êù@èÊ~+%ãü@÷õªû÷@_x000D_&gt;ºÜ[Áù@m"Q_x0002_Nù@¾âS«ÀCø@4wïo_x0012_:÷@¬ÌìÆ_x0015_ü@~_x0013_RãàYþ@R_x0005_$øû@_x0016_¶üv!Rú@_x0001_¿(ßnû@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</t>
  </si>
  <si>
    <t>IP FY15</t>
  </si>
  <si>
    <t>IP FY16</t>
  </si>
  <si>
    <t>IP FY17</t>
  </si>
  <si>
    <t>b1605a7a1f18cc09653144710c88fa08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0003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B_h"«ý²_x0019_A(ÞH=Ã4_x0018_AO$ÕvÞ_x0019_ANØX&lt;_x0019__x0019_A&gt;ô3£_x0002__x0019_Aº³d¡ûÊ_x0018_Aø_x0014_í_x0002__x0004__x000E_}_x001A_A_x0014_ô_x0008__x001D_=¸_x001A_AXÆ^_x0014_Üw_x001A_Aä_x0015_]\+_x0018_A£nè_x000E_S_x0018_A!5_x0016__x0017_A_x0017_'_x0013_Y{(_x0017_A_x0001_\-_x0008_Ú_x0018_A&amp;(ä.ï(_x0018_Ax+ý¹_x001A__x001C_AlgLÿÅA_x0018_A_x0008_[V@¿_x001A_A_x001C_¡ø_x0014__x0017_AÅ·9õØ_x0017_AßæÚËå_x0019_AB¡£3_x0017_AGë_x0018__x0008__x0003__x001C_A_x000E_¡³N_x0007_Ý_x0017_AæGÍ3_x0017__x0019_Aüà_x0011__x0014_·¯_x001A_AjO7º_x0018_A£ó_x0019_[Ï_x0019_A}]ÎoÁp_x0019_AÊÔA«áµ_x0017_A_x0007_Qµ_x000E_°­_x001A_A¿±³p_x001B_Aàüþ_x0002_f¨_x001A_AöH_x0007_Â_x000C_¹_x0018_AÖ8V1_x001E_Ë_x0018_AZc.Á¹Ä_x0019_A_x000E_M+_x0003_ø8_x0019_AÉÈ4}8_x001B_A_x0001__x0003_Ê_x001C_b_x000C_Ù_x001C_A_x0005_©_x0014_­c_x0019_AÀ³_x001E_&lt;D_x0019_A6ëËßêÇ_x0018_A$Ã+È²_x0019_A¶Ëw¡ÞÆ_x0017_Amm_x001E__x0003_Dk_x001A_A_x0006_ãÉ·ÈB_x001A_A¼éáÎµk_x001B_AÄöüæ7x_x001A_A¯_x0007_NÎ|_x0019_A_x0014_°9ca_x0018_AÕ¨»	ï_x001A_A_x0002_A_x0002_Q9r_x0018_A_x001A_cÊ_x001E_í´_x0019_A_x000D_½_x0010__x000F_zT_x001A_AuçPævÂ_x001A_Aó_x0012_ÔV_x000D__x001D_ASë¨s÷M_x001C_AVÊó\ó_x001A_A_x0017_¿)_x0016_ó·_x0019_AôM¶þò1_x001A_A.M&gt;Cå_x0017_ArúPMØ8_x0019_Aæ_x001E_Aj_x0019_AÂ2#,ø_x001A_Ay(yÐÀ_x001A_AâÜ2×_x0019_A²GJ1Ú_x0017_Aâi¶n_x0004__x001C__x001A_Ah÷sä_x000B_¿_x0017_AòBmÆ_x0001__x0003_©_x0018_A¬_x0006_ª¦_x0019_Aú¨)Õ_x0015__x0019_A£ßîE8¡_x0018_Aô¢:ô_x0006_×_x0019_AÌj|XÑ_x001A_AÀZª¹6)_x0019_A"£Ñ)9_x0019_AàðR¥Ô_x001B__x001A_AhÚË¼2_x0019_A°}J_x001A_A!°_MÒì_x0019_Aæ4@ìxÙ_x0018_AV}°2Æð_x0018_AKÛÞM'_x001C_A®²ê_x000C_j_x0013__x001A_A _x0017_yp_x0007__x001B_AîÖÂø_x0012_å_x0018_Aìç¤®T9_x001B_A"1´_x0002__x001B_A(áØ@	u_x001A_A-_x0001_xâ,_x001A_Aç32¸É¹_x0019_Aáp_x0008_î±Y_x001B_A&lt;Ï[b_x0019__x001A_Aþ_ÐJ]_x001A_AlA_x0004_@î_x0018_A´tÉóó_x0011__x001B_A¦|îÿÿ_x0019_AÔm9îÿ_x001B_A`QÓ_x0016_A4¥,_x0018_$8_x001B_A_x0001__x0002_´Å_x0019_Ô_x0018_AÃ"ØÃ¡_x0017_Ap|_x0013_qµ_x0017_AL³PS*g_x001B_Aa_x0012_(_x000D___x0018_AÓ_x0010_wõã¡_x001A_AyBÝ_x0013_¦È_x0019_A¢f£Þæ_x0016_AmYÍ»Ç_x001A_Al6nj­_x0019_AÀ^#Æ{_x0019_A_x0017_Ã¹Ìõ®_x0018_AööÈ_x000B_r_x001A_A°o_x0007_óI_x0013__x0019_Aµl_x0017_h_x0007__x001A_Aç_x001E_ÐÆê§_x001A_A-_x000F_´_x000C_è«_x0019_A­{×_x001C_	_x0019_AÚ© óÓ_x001B_A_x000F_Õ_x0018__x0019_c?_x0019_A¨Ðì+gÈ_x0019_A$ScÌm_x0017_Ayzw_x001D_¨%_x001A_A_x001D_`6®­_x001B_Aý¶_x000E_3|_x0018_AnhT$\_x0018_A=æ_x0016_ê9P_x001A_A¶_x0016_îr_x001B_AâÀ:¾þá_x0018_Apße-@î_x0019_AÊ­m¶Ä_x0019_AqÀ_x001C_4_x0002__x0004_I9_x0019_Aæ%y_x0005_çq_x001A_AJW'¡,_x001A__x0018_A&amp;fE¡_x0018_Aæ_x0012_[=0_x001A_A_x000D__x0016_EÔû_x001B_AiBÁ¬r_x0018_AéÕ2¡1_x001A_A_x0001__x001C_ª@ _x0002__x0019_A2èó$çì_x0018_A=â·Y_x001A_A_x0004_1ÑÛ	@_x0017_A.pÒ. ,_x001B_ADQ=[_x001A_A¨wêä_x0015_A#yðÔ_x0019_A_ûn.M³_x0018_A_x0016_&amp;_x000D_ÈÁ_x0019_AÏK÷MÕ_x0019_A_x001E_	bÈÂ_x0017_AçF4§_x0016_]_x0019_AÔé©yåÊ_x0019_Ad_x0011_¶_x0003_I_x0019_AO_x001A_äS2Ö_x0017_AæØmU¥Õ_x001A_AÈÄ}×	_x001A_AaÖ_x0011_ÇI_x001C_Af"à*_x001B_Aðë;²ù_x0018_A_x001A_W6¢­F_x001B_A_x001C_ÿTàóÓ_x001A_Aì_x0005__x0008_bM¤_x0019_A_x0002__x0003_Ð· ÿ_x0017_A&amp;,J0Üü_x001A_A\ì÷)Ø_x0018_Ap¢ô_x0014_°8_x0017_AÁ I®)_x0019_Auq×F_x001A_A?³G®_x0013__x001B_A_x0010_÷_x0008_,¿Ã_x001A_AÁµó_x0002__x0016_W_x0019_AOi&amp;AêN_x001A_AüÊ'_x0017_Só_x0019_A_x0003__7,N?_x001B_AµMóU'Z_x001A_AâuZ_x0012__x0008__x0019_AÖ7û_x0011__x0003_Û_x0017_A_x0003_É.SÆL_x0018_A¤i·Ë_x0006_ú_x0017_A^2g[ð_x0019_AUaÐV± _x0018_A¼zô_x0002__x0019_A_x0005_À_x0019_Ah?²rÑò_x001A_AÌ_x0002_îû±_x0019_A!ò»ìýe_x001B_A_x0018_¸_x0005_÷Á_x0001__x0019_A¢+AÉ_x0018_AÁ_x000D_c_x0019_A{è÷p_x001D_ã_x0019_A1ÿ¡Ã_x0008__x001C_At§´íº_x0018_Aì¦Õ/_x0005_h_x0016_AQDÍµ_x0002__x0003_Ê_x0018_AªyãÏD_x0019_AH³Óÿµ~_x0018_AøG·¸êI_x001A_A{K¤Þ-_x0018_A×}­EQ_x0018_AMÚI¨G_x0019_AJÁ¤T_x0012__x000C__x001A_A«ZV^_x0019_-_x001C_A¯Þ]Cç_x0017_A@==5¤ÿ_x0019_AQ£µMðÆ_x001A_A¤_x0011_z|w_x0018_AÝ_x001A_bõb_x0019_Ab¯¢æ_x0001_©_x0019_A¼_x000E_1kk_x001A_AÏ+djÌ_x0018_A-mÇúQ_x000C__x0018_Aªp¶lÄ_x0019_Aåµ7àÁ_x0018_AãÝø;_x001B_AÓË_x0010_r0-_x0018_A@_x000C_fÛñ_x000C__x001A_Aî).d_x0018__x0019_A¼¿;Xc_x0018_A_x000B_¡h\@b_x0019_A3	¶,]x_x001B_AÈT_x0012_5d(_x0019_Am6}WU_x000D__x0019_A[¶:úV_x0018__x001B_Aþ§_x0015_kµ_x001A_A¬¤_x000F__x0006_õA_x0018_A_x0002__x0003_ä¦	õ&lt;_x0018_AH/n#y_x001A_AÄìÅ_x001C_d_x0014__x0018_Aù¥ú~1_x0018_AZÞy±/D_x0019_AuÊ_x0010_[¿E_x0019_A_x0016_ç_x001F_#_x001A_Aª~_x0006_ä°4_x001A_AGY&lt;'_x0019_A2Ô_x0001_ê_x0017__x0017_A$ÎÃÙw[_x001B_A)b¬e!_x0017_A_x0004__x0019_/^_x0017_AR/àù9_x0019_A½^1ëÇP_x0018_A{¤½®E _x0019_Aùâÿñ_x001A_AÄåö[»×_x001A_A&gt;O5`_x000F_S_x0019_A 9Y]Õ_x001A_Aõ®ëk®f_x0019_AÍ£¢d_x0015__x001B_AÍh_x0003__x0011_ß#_x0019_A_x0006_õ_x0005_ËX_x001A_A&lt;_x0007_i®íG_x0017_A_x0008_ÓE¤¨%_x0019_AÏGÕÀ_x0007__x0012__x001A_AÜf_x001B_U^,_x001A_A?È^|TD_x001B_At?ì¶¬«_x0019_A_x000C_uÈOõ|_x0018_A_x000F_dc_x0003__x0004_b_x001B_AdÂJý_x0002__x001B_Af_x001F_("%±_x001B_AÇæÀw_x0019_A~ãQÂ7_x0019_A­Z4!é¿_x0019_A_x001F_ª_x0005_b_x0016_AÝ _x0011_&lt;_x001B_A`UÃíÖ4_x001A_AF±gÌm4_x0019_ALØk{_x0015_AzGÖ:.Ð_x0019_A´g$#/_x0018_A¸ï~Ý¢Ø_x0019_Ac_x000B_ûFF§_x001A_A°P_x000E__x0018_Avrâú¥_x001A_AÆÇ5ð_x001A_AÒ/Ó¬º_x0019_A_x001F_!_x0004_$þ_x0016_A¦_x001A_·ð=Ø_x001A_Ad@SsÇ_x0019_Aú¯¬I._x0017_A  f»_x0015_A LbVg}_x001A_A®­MÑ_x001A_AIãZ_x0019__x0019_A¼º	_x0001_Ç6_x001A_AtóÈ\Ì_x001A_A;mÍW_x0019_Aü!³G_x0006__x001A_AxT@3»_x001A_A_x0003__x0005_+Åí _x001E_f_x0018_Av%_x000C_8c_x0019_AM±RKu_x000C__x001A_AÐ_x0006_å"_x0016__x001A_ARÚÛ¤q_x001B_Aém_	{Õ_x001A_A­õó«2_x0017_AfÎæzÜ*_x001A_Aò&gt;´jØ_x001B_A1.s_x0017_ûs_x0017_Ar©ðq×_x0017__x0019_AÊ_x000D_¦é'_x001A_A_x0018_é³h%_x0018_AÈzfé_x0011_;_x001A_A_x0004_lÂï÷_x0019_AC_x0001_Bý_x0013_½_x0019_AÖBVÉ_x000E__x0018_Ah£¨_x0013__x001C__x001A_A¼wÇ=F2_x001A_AèÀÖóÞ_x001A_AFú#ñÛ_x0017_AÊ\)ly®_x001A_A^_x001F_ª¢_x001C_!_x001B_A¸Û¹¼x!_x0018_AÐS¿}_x0017_ARÍ=0=ô_x0018_A~qÈ3d_x001A__x0018_A	Î_x0002__x0017_ñ_x001A_Ac¹õø_x0018_A_x0018_lüç·|_x001B_AvÐÈmV_x0013__x0017_AÔåz¥_x0005__x0006_2E_x0019_AgQ­_x0013_Û_x0018_AÞLðìºç_x001B_A¢eQæ_x0018_A:ò·_x0016_A±eD_x0004_ôò_x0019_Aî.\v_x0015_I_x0019_AyW6Ï&gt;à_x001B_A.z3ìõ_x000D__x001A_AÓYÜÍµ_x001A_AxJ_x0002_çÃÛ_x001A_A_x0006__x001E_,_x0018_AMx!/-_x001A_A':_x0011_È¹z_x0019_APäìàj_x001A_AÞÖØ¬_x0005__x0019_A_x0005_±c_x000F_µG_x001C_Ar_x001F_6?À°_x001A_AÀÛÌá_x0019_A4êØ=_x0001__x0019_AMp!_x001B_À_x0019_AHWRzu_x0007__x0019_ArbqþÑÿ_x0018_AÔ_x000F_ùó|$_x0018_AcE:%À_x0018_AÇ÷VÉ_x001A_A­$p¬]_x001A_A|Åú)må_x0019_A@P­M_x001B_Av$«c_x0019_`_x001A_Av¾Â±2_x0019_A`ùc_x0003_÷·_x0019_A_x0001__x0004_G4_x0011__x001C_¤9_x0019_A¤SÂò,Z_x001A_AjvRÔ¶Ü_x0017_A.Ç?¶±_x0019_A_]F¹t}_x0018_A4¤.n_x001C__x001A_A_x0003_êò´¹_x0018_A_x000E__x0003_ª*_x000E__x0008__x001A_AËÛÞ¢@÷_x0019_A_x001F_Ã°Ø¾_x001A_AÌï_x001E_ïÎ_x001D__x0018_AüI\zÝ_x0019_Aý_x001A_/!p_x001B_AvAë&amp;_x0019_Aw_x0008_£sÈ_x0019_Aö_x001C_[Ñ¯M_x0019_A¬­Û._x001F__x001C_ATTY_x0015_Vn_x001A_AÎúÂ/´_x0019_Aíaq»*_x001B_A_x0010_Íy_x000D_ú_x0018_A_x000B_Ø)_x0002_¢Î_x001B_Ao_x0003_÷;êL_x001B_Aj¥JÃÚ_x0017_AÕtowÖ&gt;_x0018_A²,?rn_x001A_AÜçbKþ_x001A_A(Ð_x000C_6_x0012__x0018_AèÃ[_®_x001B_A¥_x0019__x0004__x0016_D_x001A_A_x001E_:_x0008_¢°_x001A_AÅ-ÁÅ_x0005__x0006_&gt;è_x0018_A%¡=W§_x0010__x001C_Aî»ã$õ_x0018_A¾6*Ýn_x0018_A_x0018__x001D_q ÷_x0018_AgZ&amp;_x0001_s_x001A_AZòUy&amp;_x001A_AL&lt;{_x0018__x000D_e_x0019_ATÍbÚSÃ_x001A_Aq¿h_x0002__x0019_A«P/áÂ4_x001A_A!éK'_x0007__x001A_A_x0012_/¯|H_x001A_AAò©æc%_x001B_AJÒV]N_x001A_A_x0011_:©zôï_x0016_Annàp­_x001A_AxÎ7Yö_x001D__x0019_AÆM,öe_x0019_A®_x000C_q_x001B_AzZá_x0003_ø_x0016_A_Y_x001A_Ñ¶_x0017_AÞØ®Ù_x0018_AN+2Ûl_x000C__x0017_A_x0004_2Ýý°_x0019_Añ_x0002_6c_x0012_¯_x0019_A_x0014_7$W~_x0019_Aÿûù_x0017_AW_x000E_ø´å_x0019_A8ª|ð_x0017_AýX»r_x001A_AÐ+Ql"S_x001A_A_x0001__x0003_¡ØÌÞHû_x001A_Aw/_x0014_ J_x0018_A`e{V_x001A_AÖ¿ÔÄ±N_x0019_ADrÜ_x000B_ï_x000C__x0017_A&lt;FÝ_x000E_O_x001B_A¤h_x0015_ìÅ0_x0019_AnçÈÿª_x001A_Ay¿mW_x0018_AH­ÃÕì¬_x0018_A5±t zì_x001A_A+ywÝF{_x001B_AÉÄÏ_x001D__x000E__x001A_AHSu_x0008__x0019_A*÷¯ «½_x0016_A!!_x0006__x0001__x001B_ALJ_x0011_nWª_x0018_A_x0011_ãHz¿b_x001C_AË_x001E_×º¿_x0019_A^é¾GO_x0019_A×ì´R_x001B_A0Ú"w_x0017_AbÞ°_x0002__x000D_:_x0018_A`·ônC_x0019_A¥_x0018_G×{¯_x0017_Aü½_x0006__x0001_:_x001B_ASe÷Ba½_x001A_AF»º@_x0007__x001B_Aý_x0014__x0001_ÕÝ_x001A_Aú¬bMY¶_x001A_A¸É_x0007__x0001_uX_x0017_A.£ù°_x0002__x0003_¯=_x001A_AÜ"_x000C_ì_x000B__x0017__x001A_AÎSV¤&lt;_x0010__x0019_A:ÆÇ_x0014_$_x001B_AdàÅL0_x0019_A_x0019_YrÉ_x000B_W_x0019_A_x0001_¼d=_¨_x0018_An;8É©_x0017_Aº_x0013_%²_x001A_Atö¡7_x001A_Aõ$_x0015_¸_x000D__x001A_A â_x0015_k!_x0019_A.'s±L_x001A_A_x0006_Z­Öhé_x001A_AÖûU_x000B_²_x0016_A\FSg^ô_x0019_AEdr¹oÇ_x0018_AU¯Èc_x0018_A_x0017_3ñ±D_x0019_A§Áö_D_x0004__x001A_AßotZPê_x0018_A³Ò1óC×_x0018_A¨¥Ñ_x0011_A¼_x0019_A®$vXW_x001A_A&gt;¨Þó_x001C__x001A_A_x0005_&lt;[ì%_x0018_A4öS:_x0019_A]_x000B__x0006_Ç _x001A_A(@U_x0019_üÚ_x0018_A"_x001A__x0005_$_x001B_Acw.ú_x000C__x0007__x001B_Aÿ&amp;ÌM ½_x0017_A_x0001__x0003_$ã41ûî_x0017_AT~_x001A_L_x001B_Al¨ýÚ\_x0019_AAÛ_x0018_h_x001B_AÛÜÒ_g_x0019_ABÕ|f½_x0018_A_x0014_?_x0002_ûje_x001A_A_x0010__x0007_¾_x0018_?_x0019_AbÅúÊÏ¶_x001D_Aj´ÌÆÕ_x0018_Am6X'»d_x0018_A2¥ÈDË_x0018_AÿÜÃ¶øÙ_x001A_A£ºBßR_x000E__x0019_AËEJ9_x001A_A¿2ÒÀC_x0019_AQ¬0_zY_x0019_AÇ=&gt;pj_x0019_AyKþH¹W_x0019_Ae£_x0001_o_x000C_A_x0019_A¸d/Þ_x0018_AolC!n_x001D__x001A_A÷,ÄWâ_x0018_Aú7xÁ}ñ_x0018_AÙ¯=¾8_x000F__x001A_Ai_x001C_Ó4`³_x001A_A¸Ú!þz	_x0018_AÔ½ãG¤_x0017_AÂ_tÁ_x0001__x0019_AÍ¦_x0006_?ó_x0018_A¦Ï|2Q+_x001B_AP_x000B_¦_x0001__x0001__x0003_|ä_x0016_A3éO!_x0018_AI6_x0010_Hö_x0019_A§â­¥7O_x001A_A_x000C_ô~l_x001A_AæÀoa_x001B_A}Â¡_x0019_A·KZ£_x0018_A¬_x001B__x0007_V_x0016_f_x001B_AØ*þÉ°T_x0019_AH]ÔÎæ_x001A_A_x0001_ c_x0018_Ä6_x0019_A_x000C_OßJºV_x0018_A_x0014_ÂÿÀm¨_x0019_A_x0004_'m¦_x001F_Û_x0017_AzTd~_x0019_A2 _x001C_5¸_x0018_AIÿs¦_x0019_ö_x0019_A,Ê»lã¼_x0019_A´_x0017_¸)_x0019_Axý8§x¼_x0019_Aq_x0007_VH6_x0017_ABÙ9_x0002_Ôæ_x0018_A1B_x001A_pà_x0017_A6'_x0019_Æ_x0019_AÄUî4_x0019_$_x0018_AòT*Æ¨º_x001A_AÄ_x0004_ù_x0012_N_x0018_At_x0005__x0006_ö_x0008_1_x0019_AÀ%FÎ_x001D__x001A_A-n^þÛH_x0019_AÌ¯_x000F_ö«_x001A_A_x0001__x0003_+ãÙaw	_x001A_A¾³_x0003_ä¼_x001A_APÞ­°b}_x001B_AªþÿA_x0004__x0019_AbÀ_x0004_Ç_x001B_AêXEçÑ_x0003__x0019_A]_x0014_ÜePi_x001A_A¾_,Ã_x001A_A&amp;"Czö_x001A_Aé	d^_x0017__x0018_A¨_x0007_ _x001D_«_x0019_A[ö·&amp;_x0018__x001A_A_x0002_9»-ä_x001A_Aç8!_x001B_(_x0018_A{ÕUº}Ô_x0019_A5_x0006_Cý_x001C_A@'À¶Û_x001A_AÒ_x0008_µÝI_x001A_A_x0013_î/O_x0018_A«Ó#ÔH _x0017_A4ìÞ_x000C_¡_x0019_AtÍ¡Æj_x0019_AÏtª½þS_x001B_A¹{«_x0014_¤ì_x0019_AüÑ²¹_x001D__x0019_Aî)ñz,_x0018_A.r5óÕ_x0018_A&gt;6!!ç_x0019_AF_x0012__x0018_L_x0019_Ab^/V#ò_x0019_A_x001B_E_x0017_AkfÄ_x0001__x0006_µð_x0019_A®«Ò4_x001B_P_x0018_AÖÙ½'_x0019_AV _x0007_ö6_x0018_AL[çæ?_x001D__x0017_AÊÔß_x0008_þ_x001B_A÷DÒ&gt;ªª_x001A_A{gYv¦/_x001A_A&lt;¢Âç]_x001A_A®¿ca¶	_x0019_A_x0012_6_x0003__x0001_._x0018_A¼Br¾÷_x0018_A`m¿3Ûæ_x0018_AÀ6Ç`¯3_x0019_A²2Çp¿_x0018_A´í&gt;MÞÅ_x0016_A_x0003_	`Óyb_x0017_AÈµ"ê2º_x0016_A?mSÅC_x0018_A]ì hÞ_x0019_AF_x0004_Øf6_x0019_A÷SÒI_x0018_A®_x0017__x001F_¸º_x0016_A_x0002_oIÆX;_x0019_Ak_x001C_Í$_x001B_A¿»Ti_x001B_A#B_x0001__x001C_A¢Å5_x0019_A);rÍ+þ_x0018_A&gt;·_x0005_àÑ_x0019__x0017_Aþ_x0003_ï_x001C__x001A_ALDÂô;p_x0018_A_x0001__x0004_Ö½ÓNx_x001A_AkSkÙ_x0018_AÎöÐt¨_x0018_AÒëê_x000B_,_x0017_Aÿ|_x001F__x0015_t_x0018_Aæalùù_x0019_At ²Ê8Æ_x0018_Añ,á_x001C_3É_x0018_A¨~±_x0019_._x001A_A_x0001_L#â_x001A_AÆìÉ¸_x0018_AwG_x001B_§Ç_x0018_AZ_x000B_	'Z _x001B_Apy|N_x000D_	_x001A_APò_x0002_¤_x000E__x001A_Aë3&lt;q_x0014__x0019_A _x0019_Ö%._x0019_AZ(_x0013_ÒL_x0018_Aà7bIC÷_x0019_A¯×ûÔIÄ_x001A_AZôwD¯_x001A_AäÜ_x0013_tìÿ_x0019_A_x001A__x001D_|Ìu_x0019_AÍ´Iâ à_x0019_A¢qLS_x0018_AÖ IüÂ_x0016_A¯x4w"_x001B_Ap0çèLÃ_x0017_A9Ô_x0015_yZ~_x001C_Af¥¬_x0003_;ò_x0017_ANøÕAµÿ_x0019_A8Ô_x0001__x0001__x0002__x0012_-_x0018_A«¢z$Æ_x0017_Ag5_x0001_4Ò½_x0018_AúÙo±õl_x0019_AQ0«ëIM_x001A_AZèë"k_x001A_A@_x000F_ø_x0018_A?@{|Û¿_x0018_A_x001A_/î9¦_x0018_AÖùÀ»±_x0018_AêbÇpQí_x001A_A_x0006_#$o»_x001B_A.~Ð_x0012_½»_x0018_A¢ÄS®é_x0017_A¢	û!!_x001A_A_x0003_ß+zW_x001B_A~_x000F_´&gt;x_x0018_A¤ùÔ_x0018_Ai_x001E_ììÁ_x001A_Aþ8h_x0013_³c_x0019_A|Oñä]_x0018_A¶_x001F__x001C_Åø_x0018_AvF_x000D_Êo_x0019_A÷J÷o_x000B_¿_x0018_A-_x0006_8õ_x0017_A¹Ç_x0014__x000F_!_x0010__x001A_A_x0014_)&lt;%_x0019_Ah¸Èr_x0018_Aæu_x0008_4_x0002_ß_x0019_A_x0015_µ/â_x0018_A2°Ã6W_x0019_AÖô8{Ù_x0019__x001A_A_x0001__x0002_ö»X_x000B__x001A_AìuVÎ©_x0019_A*_x0012_×_x001F__x0015_C_x0017_AûUân4_x0018_AóKÿZ_x0017__x0018_A¬sâ7±_x0017_A¹U{M?_x0019_A«çÕW_x0019_AvÃ¹L»_x0019_AÌý×Åa_x001B_A=Ï_x0017_A_x0018__x0013_¸¹_x0019_A¢s¬Mò_x001A_A¬÷_x0003__x0019_Aa_x001B_ÈéH_x0019_A¡O'ìÙ_x0018_Aj¡;E_x001A_A±_x0011__x0005_µ_x001A_AK_x0004_j_x000F__x001A_Aí¦bùf_x001A_A_x0001_M¬úD_x001B_A_x0003_ÔªLÎï_x0018_An/BO_x0002__x0019_A÷_x0019_5ên3_x001B_AÄ=Q_x0013__x0017_Ê_x0018_A_x000B__x0015__x0008_ï:Ô_x0018_AÒÏ×_x001D_Î_x0019_A®Æ_x0015_ø_x0018_ANûø®ÐP_x001C_AØMÜ¹Åq_x0018_A~_x0001_·ë_x0018_Aº¦e_x0001__x0003_rS_x0019_A*Åó_x001E_î_x001A_AÆy¥ðíÃ_x0019_A_x001F_Í_x0016_6_x0016__x0018_A{öö_x0002__x001A_A}ñO²ï_x001D__x0019_ALÚîîá_x0019_AÐÉu_x0004_b_x001B_AÛÔzDÏ_x0019_A0Ð_x000F_¶c_x0018_AR4$Lî_x0016__x001A_Aª_Y/_x0017_|_x0019_AfY5(_x001C__x0019_Að¤_x000F_î_x001A_Au[ËuÔ_x0019_Aã_8&lt;Q`_x001A_ArwÍ¸À¡_x0017_A_x001E_fPÆm_x001A_AHkI_x0003_H_x0013__x0019_ARPB+_x001F_0_x001B_Aõðz_x001F_r)_x0019_AÈ±îIb_x0018_AD«¡ã_x0002_Q_x0018_AW*ÀN¯`_x0018_Aq¼ïÏ2_x001B_Ad¾w`Û_x001A_A_x0018_[1¥_x001A_Aí_x0017_Ë8¸"_x001A_Aû_x0004_¸#­²_x0019_Af¨H×T%_x001A_A]±Y*¾_x001A_AÊça´»_x0017_A_x0001__x0003_r­8â_x0019_A¥z$o_x0013__x0018_A¾ÐQº_x0019_A£w2OÇí_x0016_APÄ?Ø_x000B__x0019__x0019_AÀÕ¿»_x0019_A_x001B_F_x0005_f_x0019_AÀ¶!V C_x0019_AH¥ÚÅ1_x001A_Aá_x000B_ö7´Ä_x0018_A¤U £Z_x0019_Aè¿z _x0017__x001B_A_x0013_ùýdC_x001A_A¡2l_x0003_]_x001A_A`Ü_x0008__x0018_¦_x001A_AÀZ]_x001A_AÄ½ÕdXi_x0017_A\½ºå8r_x0017_A/³§_x0019_Aú]?ªË_x001A_A_x001C__x001B_,ón_x0019_A á_x0005__x001A_AïÞEÊb_x0019_AÏY ×_Ò_x001B_A_x0002_9_x000F_=_x0010_7_x0018_A¨ª_x0011_,_x0018_AææÐ_x000F__x0012__x001B_AÜÄ$¥H_x0018_A¶K«¸Òµ_x001A_A#Zn­ýg_x0018_AÃEydñ&lt;_x001A_AÄyYË_x0004__x0005_Gb_x001A_A}ðkp_x0019_A1$ÜÆ_x001B_A"¢p°n_x0019_AêÆ¿_x001A_Å«_x0019_ALV¿Ò_x0019_Auì73Ê_x001A_AÆ+8Ó_x001B_A÷~mò_x0016_Ab½¡òÈ_x0019_AÒ­+Ö'_x001A_AN^_x0002_qeä_x001C_AÜI]_x001B_»^_x001B_AÞ_x0008_í©P$_x001B_Aâ¨ÚWµº_x0018_A2Ù_x0003_H_x0019_Av&lt;bùç_x0017_A¼§V-¬_x001A_An)îÅ3D_x001E_Aþ)_x001D_]_x0018_©_x0018_A`_x0001_OÛH²_x0018_A¸LHf_x0018__x0019_A_x001D_;ÜÕ$_x0017_AðÀhlõ\_x001A_Ad"À_x0004__x001B_A_x0006_ºÎ(X°_x0018_A8LJÐ$_x001C__x001B_AÊD_x001C__x0018_A_x0002_:¦Y_x0012__x0018_A_x001C__x001A_\Y_x0019_A_x000F_~Ró+_x001C_Aå´Ó'Gs_x001B_A_x0003__x0005_Ó_x0007__x001A_?_x001A_A_x000C__x0010_ÜýÅB_x0019_A®(õ\þJ_x001A_A°S8_x001A_gð_x001A_Aøy69_x001E__x0018_A_x0002_{_x0001_ÙåÄ_x0017_A»;b:KÚ_x0019_AÝ«:Ý_x0011__x0019_A_x000C_ÿ_x001E_P|×_x0019_AØoQ_x001F_g_x0011__x001C_A½~J g_x0018_A_x001E_ÇÿÑ_x0018_Ap¿	øö_x0019_AN|ê]s2_x001A_AÔ9_x0015__x0008_Iâ_x0016_A_x0014_w_x0008_ÔÉ(_x001A_A`_x000F_Wä_x001C_'_x0019_Aö@RÉz_x001A_A÷_x000E_L_x000C_GÕ_x0019_A¡h÷óÁÛ_x001A_A@@^ïñ_x0018_AõÏK{è_x0016_AOrà_x0008__x000F__x0018__x001A_AÏ6ß:_x001E_È_x0017_Av_x000F__x0004_Å.¸_x001B_Ahs®Ë¦[_x001A_A_x001D_4ßy_x0010__x0011__x001B_A$ÍKøÉ_x0018_Aí[OËõ_x001B_AeÒÖÚ_x0016_AªUsà}_x0019_AÔêd_x0001__x0002_Ö_x001A_Aü_x000F_a{_x0019_A3CÜ&amp;¦_x001D__x0019_A.xP_x0005_"h_x001A_A­'û´Á_x001A_ALû¹n{õ_x0019_AÒÅ¸u_x0019_A¶ÅYÖÒ_x0019_A*_ÖÂ_x001F__x001B_AÂ1_x000B_¢_x001A_Aóå½×Ì_x0019_Aþ_x0002_o_x0019_AiÅJØr_x0019_A··_x0017_T	ç_x0018_AÔ&amp;8_x0005_^_x0018_AÝsÀ_x0016__x0018_A;Zñó_x001A_~_x001A_A^«¦÷_x000D_)_x001D_A\WôP²_x0019_A93x_x001F__x001B_A#¢§«_x001C__x0017_A\¢8_x0007__x000F__x0014__x0019_AÎÜÛ8K&amp;_x001A_A_x001C_\OØ,W_x001B_AMì8Pd_x0019_Aÿ½_x0002__x0014_]_x000B__x0019_A½ÕATl_x001A_AÎ_x0016_!UÝ_x001A_AKÏbâ]_x0019_Aoj8S_x0001_ù_x0019_AÖêya_x000F__x0016_A¾ÂráÊÞ_x0019_A_x0001__x0003_M5¬"Ó¡_x0019_AI_x0007_?ü_x0019_Ab!Y&gt;_x0010__x0017_A_x0012_	_x0001_8Ä_x0018_A·nnwÂ_x001A_AØR',_x001B_AWZyÄNÌ_x0016_Aü¸.»_x0019__x001A_AkòõÛ¢_x0019_A°Ñ_x0007_&lt; _x0019_AÊ¶2¯öZ_x001A_Aë|d×ã½_x001A_A_x000E_ËJQõ_x001A_Aàs_x0005_ê&amp;u_x0019_A);Ê_x000B_DK_x0019_A0×K],U_x001B_A_x0001_*_x001F__x0019__x0001_N_x001A_A@è'¬e_x0019_Aã]_x000F_ÑNÚ_x0019_AèÄÔVZÖ_x0019_A)é&gt;,l_x001A_A N(¥ÕÍ_x0017_A!¢MçRY_x001A_A¾ÀÃ°»_x0018_Aúå5Ô³_x001A_A©#q=²_x0019_ADXñµØ_x001A_A8_x0002_waº_x000D__x0019_Aþ[*$+À_x001A_AF*:1_x001A_AHfzSvÔ_x0018_A¦_x0011_´|_x0003__x0005_d¥_x0017_A«=~_x0019__x0006_×_x0019_A _x0013_C{_x0019_AÍ_x0002_-Ê_x0005__x001A_AV¤³`;È_x0016_A_x0017__x000C__x0005_PÞÍ_x0019_A|k®²v_x001A_A8ø¹ðy)_x0019_AF_x0010_ï°û_x0019_A_x001E__x0017__x0006__x0008_X_x0018_A,¯7w0_x001A_AJÛùv6/_x001A_AûßH_x0001_\_x001B_A_x0002_q_x0018_A»û_x0019_A°æ[_x0004__x001A_AÙë+_x0016__x001A_Avûc;÷ú_x0017_A#ª4ûÉy_x0019_Añ³¹¸_x001B__x0018_A¶ï3ÜÛ_x001B_A¤ò_x000F_#_x0019_A|ã,SÊ_x001A_AÈ¼_x000F__x0018_A¸e´_x001A_A_x0004_ùÎ»úã_x0018_A¾Ðõ¯Q_x001A_AíaOQ_x0016_Í_x0018_A_x0010__x001D_ét_x001A_A_¢ª_x0019_Aöì._x001F_UÕ_x001B_AÆ$=z`×_x0019_A_x0001__x0002_.Ê¶ö_x0001__x0018_A Öx_x000D_né_x0018_Aê®Ë¾_x0018_Af_x000E_¹É_x001A_A´F¶½_x000D_G_x001B_AÙ_x0012_Vä_x0017__x001B_AÒ_x000C__x0010_&amp;_x001A_A(g_x001A_A¹¹_x000C_Â­ã_x0019_APÔ}nO_x0019_AÞ=_x001D_p1_x0019_Añbµ_x0007_"J_x001A_A¥Ç­9¹Ê_x0018_A_x001B_`¶¯¬¶_x001A_A¶qá_x0019_A_x0008__x0013_'é[_x0018_A_x0017_×§óBÎ_x0019_Aü²¶}Ô_x0019_A&amp;Y&gt;2XØ_x0019_AøÄ_x0019_Q'3_x001A_ALûn²4_x0016_Aàªy²v_x0019_A&gt;_x0011_ ªßF_x001B_ASÂ{Yj_x0019_A~#6e_x001A_AÆ·X_x0018_AÙ_x000D_»`nÍ_x0019_AN¥|H_x001A_A ÆVH_x001E_$_x001B_AÛ«aoº×_x0018_AWPc ÆB_x001A_A¥+x$_x0002__x0004_2®_x0018_A_x0017__x0004__x000B_Hë_x001A_Ar/»_x001A_«_x001B_A'Xgð&lt;_x0016_A,îxØY_x0019_A5ïn'W_x0019_A(Iï_x0011__x001D_Ç_x0019_Añ)kÎ)_x0019_A"U_x000F__x000F_o_x0018_A6×wÞÓ%_x001A_A_x0013__x0015_"_x0019_A_x0008__x0008_Zn_x001B_AìòªÆüP_x0019_AÖgâ _x0017__x0019_AØ`ê_x000F__x001A_A_x0016__x001A__x0017_&lt;¹­_x0019_A°_x0008_àÀp_x0018_Al_x000F__x000F__x0017_Ax[L-ð_x0017_A®_x000F__x0003_És­_x001A_A÷­ÖU_x000D_c_x0019_A©+íms_x0018_AÕÕtL¥ª_x0017_AàWûe_x0014__x001A_A·W«çÙ_x001A_A_x0001_h_x001A_#_x0017_A_x0016_°¥9&amp;_x001A_AÂBÔ«U_x0019_A6§_x000F__x0012__x001B_ù_x0018_Axct(w_x0017_A_x001E_pT.Õ_x001B_A:#k7_x0004_2_x0017_A_x0001__x0002_nßbè_x000F__x001A_ASÜwû®Ï_x0019_A40Ø_x0011_¨¯_x0019_A¾¬¦Ye%_x001A_A@àgí¾¢_x0019_Aµù´BW3_x0017_AðÑ	Î0_x001A_AIC,D_x0019_Aì(_x0016_ús²_x0018_A_x001E_.°FÝ_x0019_A_x0002_9]»c_x0018_A8sÍò_x000E_«_x0019_A8ª_x0007_X_x0017_AêñbÉÃ_x000C__x0019_A_x000D_Àf_x001B_&gt;À_x001B_AN_x0006_ñ+æ_x0018_Aàà¦_Ï_x0018_AM¡_x000B__x0012_D`_x0019_A¢_x0007_Ì­¶_x0017_AôIj_e}_x001B_A|Ìòâ\8_x001A_A4!ïz_x0005_{_x001A_A_x001C_Ì?û·t_x0017_AUéDØ°_x0002__x001A_Aº_x0014_`Áz_x0012__x001A_A_x000C_»\Bü1_x0018_A¦¦Næ_x0013__x0019_AªÏÝåÇ_x0018_A_x000F_ j»_x0002__x001A_Aï±rp_?_x001A_A©_x000E_8si_x001A_A&amp;oÂ½_x0001__x0004_§i_x0018_AF_x0002_ àf_x0019_AÔ+_x000E_­0_x001A_A§¹z_x0001_Kð_x001A_A½4¢ê_x0019_AN?¹k¿_x001A_A^&lt;_x0019_%_x0019_Aö"Óf_x0002__x0019_A¨%_x0012__x0003_+Í_x001A_A_x0007_$ßPZ_x001A_Aârã_x0017_¿Ø_x001A_A¾_x0013_%¡G¿_x001B_Aí_x0010_(e_x0019_AT_x001E_%rU_x0019_ANl¯~*_x001A_Aì Ò_x000D_Ï_x0017_AÑ7_K×Ì_x0019_A¿µ+ä£_x001A_AF¼F¶O_x001A_A^ó¯[Ë_x0019_AðÀ½ù_x0019_A:l_x001A_3_x0018_AúD$M¢Ü_x0019_Aëÿßlå_x001B_Aàé_x001A_«¢_x0017_AWnè_x001A_AÝ_x001C__x001A_¼Á_x000F__x0019_AúÀÌu_x0019_A±$_x000B_5S{_x0015_Aâd¹µ _x0008__x0018_AFdêÑb­_x0014_A_x001C_KÀr(_x001B_A_x0001__x0002_Læyî_x0019_AýxdvÈ÷_x001A_A]X_x0014_Ìrº_x0017_Aõÿá;&gt;_x0019_A[èÜ±~_x0019_AZ$,é_x001B_L_x001A_A_x001A_DÐDØµ_x0017_AiSo+Ë_x0019_A±ÿ_x0005_çîð_x001A_A6_x000F_8N,_x0019_AÙªýï_x0019_AÀé0 Ë_x0019_AdqqþÐ_x0018_A6Ç­_x000F_K_x0019_A3_x0008_ñeT_x0018_AñTI0õ_x001A_A=_x0001__x001D_#çä_x0018_A_x0016_Ëf_x001F_A÷_x0015_A0g_x001F_Heu_x001C_A¢ág_x0018_AÃçqC_x0003_Å_x0018_Aøt]pO_x0019_A_x001C_(¯ù|©_x0019_AÜ´ßí¡u_x001B_A¨±½Nä_x0018_Ah¢ÇÂ~_x0018_ACE\ô_x0019_AÆÕ=°O_x0018_A±«kyø_x001B_AL¶5Ô±¿_x001C_A_x0011_I×bÃ_x0017_AB)vN_x0003__x0004__x001D_Æ_x0017_AÄjÓÏ1I_x001A_A(q¸_x0002_Z®_x0019_A_x0015_º_x000F_å«_x001A_A_x0011_ãöV8_x0019_A	æ¸×¼ï_x0017_A_x001F_õ _x0001__x0018_A´VWr_x0018_A$.y_x001D_ÀÕ_x0019_A4ò­_x0013_°G_x001B_A§¬[$7I_x001A_A_x001E_îæ_x0010_L$_x001B_A¬ß-a_x0006__x0019_A9FåJ$_x0018_A3°_x001B_ÙòÏ_x0019_A½oC}µ_x001A_AÆõ¿7_x001A_A|q ±_x001A_A8zûà?Â_x0018_AÅx_x001E_-ò_x0018_AL%1£_x001E_n_x001A_A´_x0003_M!ÛÎ_x0018_AX¬1î_x0003__x0016_A¸ÍW_x0015_AÞ?·µs_x001A_A4ßvÅ_x0008_ý_x001B_A_x0008_âÄ±D_x001A_A®´¸òa_x0016__x0019_A?Ë_x001B_Ý°_x0019_AFüX_x0010__x0003_K_x0018_A_x0010_­§eÅ_x0019_At:_x0017_£v_x0004__x001A_A_x0002__x0004__x001F_!_x000F_í_x0019_A_x000C_='_x001B_o_x0003__x0017_A¬©_x001E_þõN_x0019_A_x0012_}ÎS_x0018__x0019_AL¥Þú_x0019_Abó¥}_x001B_AKRÏ¿¬V_x001A_ALïíw{4_x0017_A¿jk='O_x0019_Aö_x0018_ß0õ_x0019_A_x0005_O«p_x0019__x001A_AIt_x001F__x0017_f_x0019_Aôì²/&lt;_x0018_A_x0006_ãê»¬_x0017_A¸íP¸½K_x0017_A_x0010_¡'½R½_x0017_A_x0018_ØoÉõ_x0018_Az_¶ÏYV_x0019_A©`	øD_x0019_Aº)æûØ¥_x001B_A_x000B_+áM¦e_x0019_A~ÝK_x001F_V_x0019_AÖÅv¯X_x0019_ADèj_x0017_hÚ_x0016_A:&gt;´­Qw_x0016_A§Û_x000D_nf_x0018_ADz[RØî_x0016_Aøv-é&amp;z_x0017_A¾_x0010__x001C_±ö_x0018_AäAnþ_x0004_¸_x001B_AO³Ö_x001D__x0001__x001B_AÞÓ¦_x0001__x0002__x000B_)_x001B_AÛd&lt;Í¬_x0018_A¸_x0005_!HÌ£_x0017_AD_x000C_ÓÈ9_x001B_A_x000E_ßlçËÀ_x0019_A_x0014_ÆØã_x0007_H_x0019_A¤¹ÊKô_x0017_Am-ÒÕðW_x0017_AZþ«À_x0018_A&gt;üÄ×ç_x0015_A:ñ1_x000F_Ê_x001A_AÛDW~I_x001A_Aº_x001A_¤_x001E__x0003_­_x0019_A_x0016_N_x000E__x001D__x0017_ARlÍ;Y_x001B_AHmQN¨m_x001A_AóTw_x001A_Aì8t·t_x0017_A&gt;£({_x001D_Ì_x0019_A^+³ùaµ_x001B_Að_x000E_Æã_x0016_A~5-¯R_x0019_A,Åw_x0012_p_x0018_AÈÍêøíÍ_x0016_A_x001A_«Ià_x001B_A*»VP6_x001B_A¦j_x0002_ã®_x0018_AD`ÿw»_x0019_At(çç_x001A_A°¦¤¼-_x001B_Aµ'°ôÓ9_x001A_A_x0004_.ü¯&lt;_x0008__x001C_A_x0003__x0004_àªßcW_x001B_AwÞ_x0013_êª_x001C__x0019_AKDË]»Á_x001A_Aºö§§Õ¢_x0019_Aï5m^q_x000C__x0019_A®`íÐÊ_x0017_A]Ý5Ñ×%_x001A_A_x000E_f²¶È'_x0018_A¶Á²_x0004_Õ_x0018_A¡¿á_x0017_AÊ2çUÆÇ_x0019_AºòPÁ_x0018_A­TÃ_x0012__x0016_AnÁ)_x0007_À_x0002__x001A_Aâ9Wp0_x0019_A34_x0014_ _x001A_AìgÜ²Þø_x0018_AOBª_x0001_sW_x0019_Aè×Yþ¤ú_x0019_Aeb_x0006_¥öé_x0017_Aó\Ú0_x0002__x001A_Aà6µ,T_x001A_A² Í¶!_x001A_A2PÈ]Â_x0019_A_x000B_Dï_x0004_÷:_x0019_A Xh6»_x0019_A¶(f_x0016_A _x0003_l21­_x0017_A_x000C_*Âv_x0017_°_x001A_A¬I[2ãB_x0019_AV/kÛ²h_x0019_A=v__x0014__x0001__x0003_G_x000F__x001C_AL°- ü_x0017_A¬86_x0019_Aº«_x000D_&gt;î_x0019_Aì';}w	_x0019_A.C¸U_x001B_AëZ$¹ô_x001B_A_x0002_Î*ú-_x001B_AÙÎ_x0002_Öq_x0019_Ax_x0004_Eÿ¸_x000C__x001B_A*Ç`à#&amp;_x001B_AvÔÏ}_1_x001C_AÝ/$(_x001B_A|Ì_x0003_m*_x0019_A­p_x0011_ñ_x0012__x0019_Aä_x0011_9¦w_x0019_A_x001C_D²4_x0018_AqÆ_x0018_A"ÑÆ0&amp;_x0019_A_x0011_?Ü_x0002_Ã_x001E__x0019_Ab_x0003_EA³_x0018_A¤_x0013_z_x0016_Aýý¢ñÓ_x000C__x001B_AóçzÃu_x001A_A:Å°_x000E_Ûà_x0019_AÊ_x0015_â&amp;_x001A_A¸vÑýõ$_x001A_A´Ï_x000B_|M_x0018_A­ÛüT(_x001A_A6Ò_x0012_-ÙA_x0019_A_x0008_i#q_x000F__x0003__x0019_Ap_x001D_Ë^Ô_x001A_A_x0001__x0002_Ü÷k;Ûj_x001A_A*ã_x001B_¨1_x0019_AZ×_x0019__x0002_¥Ý_x0019_Aø!Árq_x001A_AW=é*_x0014__x0018_AchM¬SF_x0019_AzoëYñ[_x0019_A­_x0003_ªÄÊ_x0014_A_x001C_|+_x001E_«_x001A_A`³·µ_x0001__x0017_APIm_x000D_¬E_x0019_Añd_x000E__x0019_AÔ_-_x0006__x0005_¾_x001A_A_x0002_øî6w¯_x0018_AQ{8,Z&lt;_x0018_A6xVz{_x001A_AËÅÑ¼ã_x001B_A6a_x0003_PÃ_x001A_Alñ@«%_x001B_Aé	@;P_x001A_Aâm¤y)_x0018__x001B_A¨tíÉ_x001A__x001B_A\V@¯=3_x0016_AÂ\ v0y_x0017_A¦õ7÷°_x001A_A\¨é_x0014_J_x0005__x001B_AZûïÄ^_x0018_Ad£Ê_x0005_y0_x001A_Aú5]ìrÕ_x001A_A_x0017_ÎB Ó¿_x001A_A&amp;Ãøõ³_x0012__x0017_A[Sjh_x0001__x0002_.ï_x0018_Aü}Sð«U_x0018_AÞ_x0001_ü¤Ý?_x0019_A_x001F_	 8Ö_x0018_AÊe_x0011_{o5_x001B_Aþî@Ôu_x001A_AU_x0005_4ÚJ?_x001B_AkýÉÐ_x0019_A_x001A__x000F_¶öõ_x0019_A_x0013_Ø6_x0002_¢_x0018_AïL²©7ä_x0018_A@_x0010_kâz_x001A_A%}&amp;eYÅ_x0018_A½03`^_x0017_A	÷°Áw_x001C__x001B_A´_x0012_ç_x001F_æ_x001A_AÛ_x0005_ÆsÞ_x0017_A3d`iB_x0001__x0018_ATJØ!¾«_x0018_Aðkm~H_x001A_A²§¹_x0004__x001B_Aà¸_x000B_4p_x0019_AT.·¨_x0001__x001A_AÝ§¡ÐR_x001A_AÂ3ç?_x0015__x001A_A_x0012___x0018_lô_x0018_A_x000D_$ æ_x0017_AÑ_x0008__x0008_ã_x001A_A4_x0012_NX_x0019_A)_x001A_a|Ý_x0019_AH{¦X_x001A__x001A_Aì®wùx_x001B_A_x0005__x0007_vñåÖ´·_x0018_ASÊJJ_x0017_AXâ_x0002_Ûp_x001B_A_x0006_	ùL_x0011_P_x001A_Aì÷Õ/_x001B_A"_x001F_Ø{_x0019_A;_x0003__x001C_Ç_x0006_q_x0018_A_x0004__x0002_÷ÃÕ`_x0019_A¤«_x000D_p;`_x0018_AèUÑRb_x0017_A_x0016_èJØÿ	_x0019_A_x0015_'¶PC_x001B_AëôTÇ_x0008_ð_x0018_A§U­^â_x0018_A¢+/5_x000C__x0018_A_x001C_ Vß6_x001A_A_x0004_«½pÐ¾_x001A_AR2Õ½Ý_x0019_AÎî_x000E_ß_x0019_AàÇY_x0001_\Û_x0019_A¨_x001E_3²éK_x001A_A®_x0019_KÈ~q_x0019_A:_x000E_ã°Àí_x0018_A¦2_x001B_Üà_x001E__x001B_Ab_x0013__x001A_A½ Bÿ+&gt;_x0017_AZÞ}°(¼_x001A_A_x001B__x0013_ë(A_x0019_AÚU_x0016_¯%á_x0016_AfáÃ_x000C_g._x001C_AFQ6¿¯_x001B_A¬%ó_x0004__x0005__x0014_ã_x0019_A_x0007_³V&lt;Õ_x0016_A\µ³øDã_x0019_A! )Ë_x0018_AE{U] _x0016_Aéâ9Q_Ì_x0018_AäHòí_x0003__x0019_A4èÇÌÕ_x0018_A¼b_x0012_[_x0019__x0019_Aáôÿza_x0017_A_x0018_\3ép#_x001B_A_x000C_¯ª*Ýt_x0018_AÔà_x001B_Ía_x0019_A¾Q®2×ë_x0019_A÷§fÖtÌ_x0016_AYE_x000B_¸a_x000C__x001B_ApFè«çU_x001A_A;$/?·_x001A_A8Üñ+,_x0001__x001A_Aª_x0002_í3ñ_x0003__x001A_A|gÕ£ ;_x0019_AÁÎQä_x0008_±_x0019_ATÔväø_x0018_A&gt;ÈØ=_x0019_A|#l¨T_x0019_A¢Æ_x001F_ç®_x001A_AO_x000F_Üµc%_x001A_A_x0002__x001C_CKðø_x0018_AÅçÕ6d_x0003__x0018_A_x0016_^_x0017__x0012_/_x001A_Aój;[_x0018_A_x0019_ÞN}Ä_x001A_A_x0003__x0004_Ó_x0004__x0011_Åã_x001A_A½BaXñ_x0019_ARÝPNGç_x001A_A¶6_x0002_^"_x0019_A],Ô[¶_x0019_Au:5W*w_x0019_Af]+_x0018_ _x0018_AI×&gt;Ñ_x0019_A_x0001_ÞTúóG_x0017_AÒN «:ô_x0019_A_x000D_Z¤¹_x0019_AÜÉEÿS_x0018_A¥_x001C_ï64²_x0018_A!&lt;_x000F_ðO_x001A_A_x0012_SkÊ_x001B_u_x0018_A aÕºK_x001A_A)&gt;*áþ_x001A_A_x000C_¯-ÇB_x0007__x0019_Aà&gt;ôÆ_x0018_AÆO¡úì_x0018_A"pÁ'_x0019_Aðê	áA_x001A_A\1¶_x0019_A:Û9Ïî:_x001B_Aß²Mó_x0003__x001B_A~ÇÛDÞÖ_x001A_Aâ³_x0005_%ð_x0018_AîÄRøX_x0019_A_x000E__x000B_`O[ã_x0017_A©6ÜZ)_x0019_Au_x001F_?(¸_x0019_A²Ç_x0001__x0003_Ô}_x001A_A*4ì_x001D_û_x0004__x0019_AM¸¬îÐ§_x0019_Aªµ\8Öý_x0019_A&lt;TÝ_x0018_ì_x0018_A5@aÏ_x0019_AÞò2=:ü_x0018_A_x001C_pø_x001B_n_x0019_AÆ´b_x0019_A&lt;Ò `_x0019_A_x0002_Kf4¡_x0018_Aâd_x0017_ßÆ8_x0019_AÐBî±ñ0_x001A_A_x0002_0qq&gt;l_x001B_AäXÀ_x0002_{_x0019_AýÈo_x0004__x0013__x001B_A«dà_x0018_AýAâ=Dµ_x0018_A«_x001F__x000E_ý¢_x0017_AÔC¡_x0014_RÄ_x0019_A\×ö_x001A_Ab¬ºÞ_x000D__x000B__x0019_A¦R_x001B_Ä¶_x0019_Aº¬ã3p_x0019_AB¨,[I_x001B_A_x0011_%ë_x0019_AÒñfìð_x001A_A3jºùcÜ_x0019_AÌ_x001C_ó¿J_x0019_AÃ_x000B__x0016_H_x0001__x0018_A@H_x0010_¶ø,_x001A_A_x000C_f_x0005__x001E_;;_x001A_A_x0001__x0002_º_x0018_çG_x0019_AH+oõ_x001B_Al]ã_x0019_Aº6o}æ3_x001B_A8KX+_x0019_è_x0019_A2Mº _x0006__x001C__x0019_A_x0019_^ÚO¢½_x001A_Aá7qPR_x001B_A,ÒX_x0001__x001A_AEyhn^_x0001__x001A_A°)_x0015_ÞlM_x001A_ABÇÂ?(_x0018_A2Q~q·1_x0019_Aøïíª~_x001A_A²k_x0016_ÕÔ¯_x0018_A_x0015__x000E_£ò_x0019_A2t£h8_x001B_Aø;§3án_x001A_Ao_x0006_©z8o_x001A_Aïá&amp;sÖk_x0019_A:D6´H_x0016_A &gt;õDX_x0019_Ac!)Y¦_x0019_AßøVø¡³_x001A_AZ|@s©_x0016_AMë_x0016_~:_x0019_A&gt;Ô_x000C_ÌÏ6_x001A_A`"°±¦_x000D__x001D_A³o^oÙ¼_x001B_AëWõÖÐ!_x0017_A_x0006_]Êòn_x0019_A[3sú_x0001__x0003_6_x001A_AÔ_x000B_½Ø|Q_x001A_Aªµ¸5ý=_x001B_Aè~N!ìÏ_x0017_Aö)_x001B_UÁE_x001A_A¤Ý¸oª_x0019_A_x0002__x001B_å+íB_x001A_Ak_x001F_y;e_x0019_A_x0010_Bã¿_x0019_A_x0018_$_x000E_¡à²_x001B_AR_x0006_{æJÛ_x0019_A:yðèßÄ_x0019_Ac_x0016_È½Ê§_x001A_AT_x0006_í^_x0001_Q_x001B_A^&gt;ã'$_x0014__x001C_AçØ	&gt;¨_x0018_Aîé_x0002_5_x0010_Ð_x0018_A£Ä_x001B__x0011__x001B_Aþ4_x0001_a_x001C_A´a=hþ5_x0018_AÃ¨Ï`u_x0018_AzÐÙ}«_x0019_Aü_á]ù_x001A_AtüvïS _x0018_A5¾Ñm§6_x0018_A_x0002_nëR_x0014__x001B_Af@ã~¢_x001A_A¤_å_x0016_µ_x001A_A_x0008_Oz_x000B_ _x001B_AH_x0012_Þ?_x0017__x0018_A_x0016_JHE_x001A_A³Æ&gt;\Qþ_x001B_A_x0003__x0004_mÅ¨¦û_x001A_Aá@óc_x0017__x0003__x001B_A\xêµâT_x001A_Aì£æµ]_x000E__x0019_A_x0003_wa+_x0001_ _x0019_AP¶¹4D_x001A_A_x0018_ãëVö_x0018_AaÏ_x000E__x0006_,_x0018_A¶Éòò_x000B_Ï_x0019_A¸¿N}_x0019_A%ÔaÔÌ_x0018_AÄQ&amp;è6_x0018_ARNS@a_x0018_A\Û:¬ó_x0017_A_x0002_óÙ6áa_x001A_Aj$Ï_x0015__x0016_A&gt;Óëy=s_x001A_Aö_x0016_ ¤	¥_x0019_AÈ^ú½P_x001A_A\j__x0019_÷"_x0019_Az»èï]_x000C__x001A_AÈiA:Á_x0019_AÐWØÌ©4_x0019_ATo¥¿J_x001A_Af_x000F_òæsØ_x0019_A}ùV·_x0015_0_x001A_A_x0005_;å_x001B__x001A_A_x0004_hoõn_x0017__x0019_A´_x0011_RøóN_x0019_AéÌ3þÝê_x0018_A0_x0012_ jÓ_x0019_AFÞ2_x0002__x0004_ço_x0019_AÜ@ïx_x001F_Ï_x0018_Aâ{y&gt;_x001B_A°ÜÜà	_x001B_AÜÌ_x000E_?_x001F__x0017_AÂ°[Èó©_x0018_Aø_x001A_Ükù_x0016_Aà+R_x000B__x0012__x0018_AËD`o_x0018_AÈs1_x0010_2¬_x0018_Aãþ&lt;Z;_x001A_AÔnK_x0012_9Þ_x0019_Aä_x0002_SÙU`_x001A_APmcY_x001A_AXÖ~¸_x000E_Þ_x0019_AÂWûZ_x0003__x001A_A_x001E_`xã¬8_x0019_A_x0018_/	e=_x0017_AìpÆSË_x0018_Aë ÿ_x0019_AôÏ¶¢"_x0018_A_x0019_|â¬¨Î_x0019_A_x000F_×E#9_x001A_A_x001D_Õ±_x001C__x001C_Aì¦_x000C__x001F_é_x001A_AE_x0018_Âõ-e_x001A_AýoúÁ!_x001A_A^ÔÇm}_x0019_A§Íüþó;_x001B_AÖ_x001F_¢Mv_x0019_A­_x0001_¾Wû·_x0018_A_x0005_qzëµ_x0018_A_x0001__x0003_9_x0014_	±_x001F_î_x001B_A^¶´Ê2Á_x001A_A&amp;Uí´1_x001A_A_x0011_R7_x001A_AK&amp;_x000C__x000D_½|_x0018_A# _x0007_+&lt;Å_x001B_AÀ¼b­ã)_x0018_Aü2f_x001E_¬_x001A_AVQg}©_x0018_AbhN^ö÷_x0019_AÞT¹çÆ_x0018_A_x0015_,¤l_x001B_A_x0010_yÊ_x000E_1¹_x0018_A¦¯Ñ{×V_x0017_AÝÌ8Zyî_x0019_AäAÂv_x0019_A_x000C_|[bÃ&lt;_x001A_A_x0013_±Å]_x000B__x001B_AÌ,_x0013_w_x001B_Ad°À¸¤_x0017_AãbyíJ_x0019_Aä_x0008_*°Í_x0016_A¦_x0019_¥_x0010_ó_x0005__x0019_A ð&amp;¾_x001A_A&amp;_x0006_$z_x0017_A4"@Õ_x001B_£_x0019_A_x001A_³ý]Ë_x0018_Ac_x0012_O6Tø_x0017_ALCM_x001F_¼_x0002__x001A_AÂù_x000E_î¾_x0004__x001C_A_x0010_¢^¦Z_x0018_A¯S_x0001__x0004_Øi_x0017_A6_x000D_v_x001A_Aß)(_x000B_ß_x0018_A ÜÀ _x001B_A_x0005_äñ¢Ì_x001A_AÂ¡Ê_x0010_M¾_x0019_A-_x001E_m$_x001A_A"!×YÞX_x0016_A*¨J&amp;_x001D__x0018_A²²$ÈÈ_x001A_A_x0002_O½©_x0018__x0019_ArÌÂz+}_x0019_A&lt;V_x0003_«ª_x001A_AÚæ/1¿g_x0019_Aú«g_x0018_7Q_x0016_AÏa_x000B_üE6_x0017_AfY_x000C_ó+_x001A_A1_x000D_/¡¥_x0019_AÁhv+_x001B__x0017_A_x001A_íÊ~W_x0019_A@Æ}z_x001A_A0p¢¨_x0019_A")¶¦_x0019__x001B_A2A~V#_x0018_AôWG_x000E_Cd_x0019_Aùà»{Z_x0017_A[d¨¶=_x0014__x0018_AmrW´Î_x0019_AxÏó´6%_x001A_Aö÷_x0019__å_x0018_Aõ_x000B_ìp+¹_x001B_A\ý²L_x0018_A_x0001__x0002_'èW¼_x001A__x001B_A&lt;+åÜÍ_x001A_A _x0007__x0002_qH_x0018_A0¨~´ñÑ_x0019_A²ýz_x0012_Åý_x0019_AÀãðÈ )_x001A_AÙÉÚAõ_x0019_AÚi¨#Ëv_x001A_A_x001C_¤ÔÓÕç_x001A_A¬_x0002__x001D_åµ_x0019__x001A_AHPKtr_x001A_A:¬á½_x0018_AÇ»_x0007_iB_x001A_A&amp;|@­à_x001B_A_x000B_vá4ñ_x001B_Aì_x001F_+D_x001B_A¤Öþ6_x000E_ú_x0019_A_x000F_`y®u_x000B__x001B_A¨~§.;I_x001B_AbSì_x0019_AÛìîÆ¡_x0018_Añ§U_x001C__x001B_A ,J_x0011_Ì$_x001A_A_x0010_bôÌ&amp;_x0019_A?³Zzû&gt;_x0018_A+bgÜ_x0019_AD©å'*_x001A_A_x0010_ÔaÕ1_x0007__x0019_A´?^b_x0016__x001B_Abõ+ÃX¥_x0017_AE¥ój²_x001A_AfÛâ_x0001__x0002_i_x0018__x001A_AH)Pª_x0018_Aà_x001A_+ìÔu_x0019_A	ûóò_x0018_An0^_x001D_Â*_x001A_A _x0003__x0013_á¬_x001A_A­|yÉ¨_x0017_A÷Ê	©p_x0019_AJÀW]_x001A__x0018_ABÖ6·g_x001A_A_x001F_qG_x001D__x0017__x001B_A§Kªæ_x0018_Apûÿ3p_x001A_A_x000C_:w7Ö_x0016_A¾VT¥Ä_x0017_AÎX¹fÇr_x001A_A~O`\E_x000E__x0019_A§õB¿½°_x0018_A8ò±õ_x0008__x0018_A_x0018__x0010_/YÖD_x0019_A_x0005_¦àT_x0018_AätÍqp¨_x0017_A¸yúF_x001B_AèÏÒt_x000B__x0018_AÖ_x000F__mÌ_x001B_AÖp:å:_x000B__x0017_A_x0016_3AQ¼_x0019_Aò¼`_x0018_AðÁâ&lt;Q_x0019_AäP\_x0019_A_x000D_P­E_x000B_É_x0019_A/F¾y&lt;_x0018_A_x0001__x0003_¤©û_x000E_ü»_x001A_AÜÀÿR_x0018_A.zóúÈ_x001A_AªûRBI}_x0018_A_x0017_ü­o)½_x001B_AF_x0011__x001F_D»ø_x001A_AÓ_x0003_ñíé©_x0019_AüÓÊ_x0003_æ__x001A_A__x001E_¡ ¼_x0018_AT$·2"_x001A_A7n!Ð©¦_x0019_AÑß]#e_x0019_A&lt;~¨ÅX_x0003__x001A_AÔç_x000E_§_x0001__x0019_A¦_x0018_ùM;ë_x0017_AÄ_x0006_!_x001B_Ô_x001A_Aª¢_x000F_N·_x001A_AÛd:_x001A_AËÐd\_x001A_A6,îêÇ_x0018_A²~æ=_x0001_,_x001A_AzsiLp_x0015__x0019_A_x000D__x001F_¡1i_x001A_A_x0011_ðùÑÿ0_x001B_A¶î_x0001__x000D_þè_x0019_Aê×Ì·*_x0015__x001B_AÔ(Þj:B_x001A_AfÔ÷_x0016_}x_x001B_ArL_x0002_Úâ_x0017_Aé©Üo©_x001A_A½ì¥&amp;_x0018_A_x000E_Ü_x0001__x0002_gÊ_x0018_AFê,_x0005_=_x001A_A6NM_x0014_Ù_x0019_A­ìè"å_x0018_AÖ(ÿë&amp;c_x0018_AÎ_x000B_÷¬_x000C__x001A_AQÎ^Ã=_x001B_A²_x0008_a9_x001A_Aá³`$HÚ_x0019_A_x000C_«Ì}ñ_x001B_A6ð¦£_x0008_L_x0019_A~ö[+_x001B_Aè_x001C__x0004_û$ù_x0017_A×&lt;õ_x001A_AÀ{Î§üÿ_x0018_Aý/7¸_x0019_A('b¶&lt;_x001A_Ag ££Ä_x0019_A¹_x000D_(­j_x001B_A_x0002_±¶Ü_x0002__x001A_Að3%õÀ_x0018_Ah	$0{_x0018_AþÍØWm_x0019_AÞl_x000C_v}À_x0019_A4¬Ër±_x001A_A	â¤_x0018_^_x001A_AfS_x0014_¦¼0_x0018_A#Ð9Í_x0019_AJ_x001B__x000C_X)ð_x0018_Aë_x000C__x0015_y_x001A_AÊó_x0011_ÍM_x0019_AèÅ^9\ø_x001A_A_x0004__x0005_(ª~¾!®_x001A_AL6í?¾Þ_x0018_AMä¸¬_x000F__x0019_A¡ç¥ß_x0019_Ad_x000E_×aÍ_x0018_Aì_x0010_¢ù÷_x0018_AÖ&amp;vìùE_x0018_AT_x0003_Äx_â_x0018_AàÝtÝ_x0018_A¤uP_x0014_&lt;_x001A_A_x0016_5·¦{_x0019_A&gt;ã3_x0011__x0018_A0ÁÔóG_x0018_AvðªZ_x0019_AüV-_x0018_o_x001B_AY_x000B_5ª_x001A_Aí._x0019_	â_x001A_A¸_x0011_7ç;_x001A_ApÍ=)9)_x0019_AºI¨sþR_x0019_Aæ:rÆñâ_x0019_Aê½±@_x0019_AÐV_x0002_&lt;@+_x0018_A\¢ì_x000C_q_x001A_AvìA_x0019_Aò;ö?ú_x0019_AP52_x0001_ A¯¼*{¢o_x001A_A¨sãÑ-_x0019_AUØ'X_x001B_ADìÿUÊ«_x001A_AÈ¾±ï_x0003__x0004_Äï_x0019_A¼o_x0001_A_x0019_ALô&gt; D6_x001A_A®é_x0010_èã¢_x0019_A_x0002_¿Ê©_x000C__x0007__x0019_A0X5Ú7_x0014__x0018_AúÓPºÐ_x001B_AÇÉô'UÆ_x0018_A­BG3b_x001A_AN-F~(_x0019_Ar_x0003_FG¢|_x001A_AH7+ÜË_x0018_Aâ_x001A_&gt;'b±_x001A_A	_x0013_i{Ä_x001A_A_x001C_k{7½_x0017_A³Ü0_x0012_x_x0019_A{qÕ&lt;Wi_x001B_A_x000C_,-ýù_x0018_A1of_x0018__x001A_A·f___x001E__x0017_AM$ã_x001C_ík_x001A_A¦Ý¿P¡ê_x0017_Aê_x0018_)H¡_x001A_A¤îæhÀÙ_x0015_AÚk¥´¢_x001A_Ahç_J¿_x001A_A_x0010_ÙÝj_x0019_A_x0003_¹ìG¯_x0017_Aa$V¥÷_x0018_AÖ½¸ã_x0007_^_x001A_A¢\µ0jÐ_x001A_A_x000E_Pêv_x0012__x0018_A_x0002__x0005__x000E_Õ"Ú_x0019_D_x0019_ASNM_x001F_.é_x0019_A¿_x001A__x001B_-_x001A__x001B_A6:ËHñs_x0018_AÇÓ+~H_x001B_Al¿ô¯_x0019_Aî&lt;î÷&lt;_x001C_A_x0006__x0017_STr_x0018_A_x0003_ÁmsX_x0019_AÞSpàö_x0017_Ai_x0007_º_x0001__x0013__x0019_A²Ì_x0006_¼æ¸_x0018_A_x0010_Xfî_x0014_j_x0018_A§7_x001A_A&amp;i¦`E_x0019_Aì_x0004__x000D_Û[¡_x001A_A! W¢¯×_x0019_A¶'Ùó Þ_x0018_AvËññu3_x001A_AMk¡_x0017_._x0017_A#_x000D__x0014_aöV_x001A_AR_x000D_Ô_x0014_&lt;#_x0019_AH1_x0003_Ê_x0014_ _x001B_Añ££_x001A_Aª¡ô¯H5_x001C_A+ëå"_x001A_A¸:®'_x001B__x0007__x001A_Aå-aq&amp;)_x001A_Aÿ©¥_x001A_ACËÁê0_x001A_A'f7_%_x001B_AR_x001F_ë_x001C__x0001__x0005_k_x0018_AòGïüÔÍ_x0018_A¨¯G¤Z_x001A_AÜ[þGâ_x0019_Aò5_x0007__x001B_AQ	¯|[_x0019_A¦±sC(_x001C_A¤jC&amp;ç_x0003__x001C_AQð	åib_x0018_AR+p»è_x0005__x001A_A_x0010__x000F__x0014_¥ÈX_x001B_AñÎ_x0002_þ/_x0019_Ar_x0016__x0017_Éõ_x001A_Aºw÷_x001F_8±_x0019_A®_x000D_ó=Á_x0019_Aã¥_x0013_D_x0019__x001B_AÂy?;!_x001A_A¥Å°1Ë6_x001B_A*z92©_x0019_Az"í_x000B_Bé_x0018_AÑIºÈR_x000D__x001A_A)+O¿4_x0018_AQIH.8_x0019_AÔ£&gt;R_x0014__x0018_A_x0018_Ø_x001B_]_x0017__x0018_A°ß_x0003_m_x0015_è_x001A_A_x0002_ý$_x0016_O÷_x0019_Aä_x0004_õp_x0018_A=´÷ún\_x001B_Aíq_x0010_×=$_x0019_A_x001C_}®i_x0001__x0019_A8pc2ñA_x0019_A_x0001__x0003_òq@Õ\_x001C_A_x0002_ío×ë_x0017__x001A_Awß_x0019_7¿Â_x0018_ARß¥|ÏA_x001B_AÛ²Á2¶_x001A_Aì #üa_x0012__x0018_A5Ð¯»5_x001A_AÜð÷LÂê_x001A_A){µ/è§_x0019_A}-pX0_x0018_Aîÿ¥ßÜ£_x001A_AóI÷ý_x0005__x001B_Ap_x0014_àI÷_x001A_A¸eC&gt;yL_x0018_A)9B_x0017_Ad¢m_x001F_I_x001A_A­_x0019_Þoº8_x001A_AÓ¢+_x0013_Ý_x0019_AFäTÿÇ)_x0018_Aè_x0003_/MÄÅ_x0019_A ¸_x0006_oÞð_x0019_Ajx¨ ÀM_x0019_Aëu_x0010_W[S_x001A_A¨pÛ»ä*_x001B_Aäo/H0_x001A_A÷(B5!H_x0017_AÔCþ«L_x001A_A_x0007_ØËÝ_x0019_A&lt;éø¸_x001A_A¹ý¸Ã$_x000C__x0019_A&gt;Zoç_x001A_AýöJq_x0001__x0007_ÿò_x0019_Aó_x000C_Ð_x0008_G_x0003__x001A_AH8f¸¸_x0019_AFq@51_x001A_A_x0012_k\¨H%_x0019_A|ÄnåY_x001B_A_x0010_[££û_x001A_APrgñiî_x001A_AS¾&lt;7Xe_x001A_Av2+1__x0019_AäÒ&gt;&gt;µõ_x001A_A0)oz_x001B_AlmÏý4_x0018_A_x000F_|£dÐ?_x0019_A_x0019_Æöá¤p_x0018_AJÄÌË$_x0018_A5YMG_x0019__x0019_Aæ_x0006_¶8¶_x0019_AtO_x0007_v_x0001_+_x0019_A#Þ  k9_x0019_AZoU^_x0005__x0019_AI#y7°_x0018_AÒ¥âyXÆ_x001A_AX&lt;½Ã­_x0019_Aø:8ð®ø_x001A_A¾nU@-_x0019_A_x0004_¹,Í¹_x000C__x001B_A¼t(¹_x001C_A_x000E_×3Òø|_x0019_AÎ_x000F__x0011__x0002__x001A_AV»;¤_x0018_A¢3Ûi¤_x0019_A_x0002__x0006_ôR_x0015_o_x0019_AúO¼ñ_x0005_»_x001B_AÐ?ÏG¬­_x0019_A_x0010_B_x000C_	³Ù_x0018_AB]Ò_x0017_$_x0003__x001A_A;_x0002_üh½£_x0019_AQÉ#_x0016__x0019_A3q=X_x0004__x0019_A_x0015_S_x001E_!í_x0019_A_x0007_	Ãkª _x0017_A_x0019_å0_x0018_Aº_x000E_ëò´?_x001A_AZ` _x0015__x001A_Aò_x0010__x0015__x0012_ñç_x001A_AûvHT~_x001A_A`®qÑ×_x0019_Aâ=kj_x000B_Ê_x001A_Aûìü_x0017_Çö_x0019_A}_x000C_{_x0019_AòESG_x001A_ß_x0018_A_x0017_¬«àK_x0017_AS1²è_x0003__x001A_ABãL_x001B__x0018_AºÛD?iÆ_x0017_A¹?»°O,_x001A_Asw®êá_x0001__x0019_At=ð&amp;e_x001B_A é_x0015_«v_x0018_A¼A×ð¡_x0019_A_x0012_fv1_x0011__x001B__x001A_A0r_x0013_½'7_x001A_A=Õö_x0002__x0004__x0003__x0019_Aß0?]ò_x0017__x001C_A YÙô|¤_x0018_AÕ½îb_x001B_A _x0005_["Y._x0019_Aâµ_x001A_w_x0019_ALQkLd_x0019_Ajñ7Ü_x0019_AX¯ú_x0006_Ö_x001A_AÝ¹_x001D_í_x0017_A_x0018_=5_x0011__x0018_Ak^&lt;ÁL_x0018_AR_x0012_ÚR¹¦_x0019_AÄFUAÁ_x0018_AÚÊ»úì±_x0018_A¬&gt;"Õ_x000C__x001B_A±_x0018_L1à_x0018_AôÿaÖ¾_x0019_A/øËÇ_x0016_;_x001A_A©_x001C__3¢_x0019__x0019_Ao3é_x0001_tª_x001A_A_x000C_î:ß_x0019_Aû_x001A_ø±_x0011__x001C_AcD`^ù_x0004__x001A_Aül5%È7_x0019_Ao%ì¢@_x0019_Aq§ÄÀ&amp;_x0019_AÚ×%_x0018_AD%_x0015_2!_x0019_Aºï3§C_x0019_A(_x0019_ï¨9l_x0018_AÞË½Ð=P_x0019_A_x0005__x000B_tA_x0017_&lt;K_x0019_AúXÊ]q"_x0019_AWË£~-Z_x001B_AbòxåP_x0018_AJBT­_x001A_A_x0006__x0007_¿¶gØ_x0018_A_x000E_äè3p_x001A_A~wÑÑæÓ_x0018_Aª1Zî_x001E_`_x001A_Acº;Ì_x001B__x001C_A_x0016_ë?¯Û_x001A_A¬0![_x001F_:_x0017_AT_x0001_x~Çi_x0019_Aâ'e_x0005_¦W_x001B_A¹Ïj%_x0019_A]_x0001_Go_x001A_Ar(ªÿ_x0002_±_x0019_Aæ÷WÄúT_x001B_A-ù_x0007_F_x0019_A_x000D__x0019_G¤_x0019_A/GÜ}_x0008__x0005__x001A_A ú_x0007__x0019_AbU¡_x0007_ê_x0003__x001A_AÀ_x0019_³2_x0016_A:_x0010__x000B_&lt;¬à_x001A_A_x0004_û_x001B_Á _x0017_AÛR _x000C_e8_x001A_AüN~Õ	N_x001B_An_¯_x001E_#_x0019_Au1²oÁ_x0019_A_x001E_ë|_x0015_g_x001A_AjH'_x0007__x0008_þ_x0018_AÂÿ_x0004_ÿ_x0017_AæA8_x0015_nû_x0018_A6?²¦ø}_x0018_AÛ+É?Íð_x0019_A_x0004_ï¨×ê_x0017_AãGMóÙo_x0019_AF_x000D_$^_x001A_Aô¥iþ_x0005_B_x001A_AªÌ¿u_x001D_)_x001A_AK_x0014__x001B__[­_x0018_AfÌ°'Î_x0005__x0019_AÌ¦P£&amp;Â_x001A_AòZÃ¿R_x001A_ATÓ@T_x001A_A¦#3_x000E_j_x001B_A.ÁmÚî_x001B_AÕë´_x0018_A;Ç=Ð$«_x0018_A¾_x0001_P_ _x0019_A²}_x0002__x0003_ÉO_x0018_AB_x0016_M_x001F_N_x0018_A¸dMHÁ_x0019_AU_x001F_¶_x001D_ý_x001A_A9S¸7_x0006_»_x001A_A¾_x000E_ÏÛ_x0002_Å_x0019_Aøþ_x0005_³_x0019_A'Ù@£§_x0019_A	õ_x0002_K_x0010_&lt;_x001A_A&gt;eNÎ_x0007_ù_x0018_At:;r´õ_x0018_A_x0006_=É_x0019_A_x0005_	6_x0006__x001A_Q_x0018_Aîá¥Ð_&lt;_x001B_AlLfîL_x001A_An¡ÄÑ|	_x0019_A&gt;Á·_x0012_q_x0019_AÇ_x0019_Ñ_x0004_ð_x001A_A´2.õÛm_x001A_AX_x0016_ín_x001A_AJÿí_x0008_µ._x001B_Aé&gt;_x001F__x0013_^y_x001A_AîÁ·"`_x001B_AB§×´_x0018_a_x0019_AÏS_x001A_m¯_x0019_A8=XÅP_x0019_A°@ÆÑK_x0018_A_x0004_Ñ§_x000F_	_x001A_A;_x0015_|AÀ_x001B__x001A_AÔ_x0010_9_x0001_ãh_x0019_Aö_x000F_;_x0004__x0004_5_x001A_A5_x000F_ò|`_x001A_AXci_x0017_A YµP_x0019_Aç_x0005_3zh_x0018_A_x0002_É6ý_x0014_Õ_x0019_Aì3z_x0003__x001A_A%Î?_x0011_¡°_x0019_AÓ~RTµ_x001A_A_x001F_w_x000E_Ã^_x0019_A_x0015_éôõ_x0016_A_x0007_×A_x0019_A0|J*_x001E__x0018_A_x0014_;RA_x0001__x0002_ç¼_x0018_A?ª¾¡_x0019_A´DO4Ld_x001A_A_x0008_ÌkÇmW_x0018_Adõü_x0011_b_x0018_A_x001A_.n_x0016_AAùC$	_x0019_A¨0ÏÜÀ_x0019_Ap_x000C_¢{«_x0019_AUã_x0017_C¼S_x0019_An´¾_x0012__x001C_AØßeíÛæ_x0018_A_x0012__x001B_Îcê¥_x001C_AD:aå_x0018_Aòüõ/ü_x0017_A_x0008_0UlÐs_x0018_A¸~J_x001B_5h_x0018_Ak¢=Å9_x0019_AëßÊã¥_x0019_A½B¨eë_x0018_A§EÀ*_x0017_A¤o`û}ú_x0019_AI{ÞRú_x0019_A&lt;SÛÄ4£_x0019_AåOToT«_x001C_Aëñøüb©_x0019_Aá_x0014_gt_x0005__x001A_AÐÍg_x0019__x000C_í_x0016_A_x0005_1Î_x0018_A_ ×+SÉ_x0018_AfîÈ°D8_x0018_A_x000C_¾CÛåþ_x0018_A_x0001__x0004_¢s_x000F_!è_x0019_A^él_x0018_ÞZ_x0018_Ak_x001B_$_x0001_ú_x0019_A¢b_x001B_Èk_x0018_A¢QÃ_x0019__x0018_AX$P$_x0019_AJº×ÁÌ_x0019_AÂ=fØÓ_x001A_AÆ$PN±_x0002__x0019_Ao&gt;T_x0018_A»_x0014_îÎíZ_x0017_Aº@\w^r_x0018_A_x0014_òo£³_x0017_ABá=½Ô_x0019_AöìJ_x001B_A¼Ûrèº3_x001A_Aìg_x000C_á)_x001A_A^Æî¡_x0018_AÀ~Re9_x0019_A±æ;^_x0018_AXé_x0003_1Õ_x0017_A9 Á1_x000D__x0019_AZÍòïEñ_x0018_A^º_x001D_a_x001C__x0019_A"TYî_x001A_AÝ_x0004_;áf_x001A_Aü°ÑÚ_x0016_A_x0006_ú%Ï,¥_x001A_A­¬Vµ_x0018_A@[ì]Î¬_x0018_AB^~ÈDy_x0019_A_x000C_Å²_x0001__x0002_@º_x001A_A7ã_x0004__x0010_¼_x0016_AÂ7_x000C_-%c_x0019_AÆïAó69_x0019_ApÆ»ôþ_x001A_AæñVÝ~_x001B_AVF®1_x001B_A¬jAÕ¢S_x0019_A¦Õ(_x0006__x001A_Ã_x001A_AZ\.X¿[_x0018_A0Äo:_x0019_AtØÐ3_x0018_Ap-"[_x001A_A_x001E_&lt;~$PO_x001A_AÄk_x0011_'_x0015_&gt;_x001A_Aáã÷§z_x001B_A;éÉæ±_x0018_AÂ·ùªBû_x0018_Auì|_x001B_Aò©a÷,_x001A_A«Á!Èu_x0018_A¯¹}:_x001A_A_x001B_ap÷s?_x0018_A4ØÒP_x001B_A_x0018_°íiäá_x001A_A®qÂ²á_x0019_A}_x0006_ÖË_x0018_AH¬yTèä_x001B_Aj¾&lt;_x000C__x001A_AÊèMá_x000F__x001A_AÀráæ=_x001A_A`Oá÷&amp;_x001F__x001A_A_x0001__x0002_jÏ_x0016_2_x001B_An¬Âã_x001A_A\`¯²@Ù_x0018_Aý2EG&amp;_x001A_A_x0008_¢CG_x0004_ä_x0019_AH'×eÝ _x0018_A0â_x0006_÷jl_x0019_AØãG!Í_x0016_AÐ_x0019_{íw¹_x001A_AnqOÑ_x0015_¡_x001A_Axakf:_x0017_A³¨ö_x0016_+Ö_x001A_A #_x000D_ÇÓ_x0019_A+ªö_ð_x0018_AÕ¬Y7_x0003_N_x0019_AÄ*³m©h_x0019_A_x0001_Qp×Ô_x0019_A¤_x000C_¸CØ_x001A_A']dc_x001A_A,Ñc_x0006___x0002__x001A_AÙÚ&gt;É_x0008__x001B_AáG¬1_ò_x0019_AÈÓ_x000D_øK,_x0018_A1å_x001E__x001A__x001B_A:øÌü|_x0019_A76¨	_x0019_AÆª9ê_x0018_A¢_x0003_è@_x0018_AD¬p0«ª_x001B_A_x001C_ÇSÓ_x0016_A?1ÚX_x0006__x001B_A¥]ªl_x0001__x0002_nè_x0017_AtåÑþ_x0018_A&lt;=_x0005_É_x001A_AKxlDy_x0019_A2þJ_x0008__x001B_A%×_x0001_A.Æ_x0018_AÎ&amp;¶7u,_x0017_AÚô¸~Î_x0017_AÚ'C_x0013_¡_x0019_Aéúâè_x001F_£_x001A_AúuX=ø&amp;_x001A_ABö_x0017_A_x0013_I¨q_x0019_ArìÖ¹_x001F__x001A_A_x0004__x0018_9òÞ_x0019_Aç_x0010_gµ_x001A_A#¢ý_x000E__x0019_A_x0002_ E/L)_x0016_AÆ÷yÃ¼Ì_x0018_AMü_x0016_&lt;_x0005__x0017_AÅ_x0017_;_x0007_æ_x0019_A.8¼½ýÏ_x0018_AÌ}4ûbI_x001A_Aê2»_x0001_ú?_x0019_A-b_x000D_Â_x000C__x0018_AFOûXà_x0018_A´h×ZS_x001A_AíZ_x0015_E/_x0018_A_x0008_O_x0019_Y\À_x001A_A¦BÂùÏN_x001A_Aà+ô6¿6_x001B_A_x0013_[ªÓ,_x0018__x0017_A_x0002__x0003_rWïí_x0018_A~nG@ÎP_x001A_A°ÂÀþÊ³_x0019_A/}Cò_x0019_AJ^_x001E__x0006_4_x0018_A_x001A__x0012_hß_x0018_Adþ_x0016_v©_x001A_A+Üëj©)_x001A_A_x0010__x0004_ÿÌ7u_x0019_A_dí_x001C_Ñ_x001A_AÅ"¯òU_x001A_Aðýyba_x001A_A._x0003_ý®á_x0016_A nD²5_x0019_A±_x0003_V^¹_x0019_AÙ_x000D_Û®5_x001A_A_x0007_ª¦LdÄ_x0016_Aã¬ü?%_x001B_A_x000C_qê_x001D_T_x001A_AjÖ3+_x0019_AÝÐ,/_x0019_A_x0001_î,h_x0018_Aq_x0001_zÓû_x0017_Ahï³:&gt;!_x001A_AlÙ%"»_x001C_AÉSýïÂ|_x001B_A@_x0017_U[_x0019_A°_x0005_}ûÂp_x001A_AÖ_x001B_­n&amp;¹_x0018_A%_x0018_NZÏ@_x001D_A}ß¤_x0007_ù_x0018_A	_x001E__x0003__x0004_îR_x0019_AA×NÇ_x0017_AØ.¶Æ=_x0017_Aob´KÏB_x0018_A_x000E_õø_x001D_o_x0019_Aiu¾xüi_x0018_Asþ+«NÎ_x001A_A_x0006_ªÃñ«d_x001A_A_x000C_8.¶+._x0018_A.Z±8_x0019_AÐ:ãd#9_x0018_Aÿ_x0016__x0002_¡D_x001B_A_x0017_»cÀQ_x0019_A¤_x001D__x0007__x0016_$ç_x0017_A_x0010_móÔÇ_x0010__x001A_A$V_x0006_°_x0013__x0018_A	ÿ9w¤¡_x001B_Aö©'!ù\_x001B_A_x0018_ú&amp;_x0018__x0006__x0019_A~_x0004_+}.s_x0017_AÔæb_x001B_ø_x0019_AÇp_x000E__x001A_V_x001A_ATé×ý_x0017_Aþ3²_x001A_Ä_x0016_A _x0008_§[_x001C__x001A_A_x001E_ÛÜ¯5d_x0017_ALC_x000B_¾_x001A_Aµ_x0001_Þ_x001E_Æ_x001A_A_x0015_ÀéÖô_x0017_AÆPø_x0019_A2y_x001D_Úm_x001B_AÄG±_x001A_A_x0001__x0003_R)üõûê_x0018_AøÖUÒQ_x001C_AÞn&lt;öºÔ_x001A_AÖ§á'_x0019_A_x000B_ðRg1_x001A_A_x001B_ÆõFò_x001A_Ad_x001C_c:?Ê_x0018_AøRà&gt;_x001A_A.[òQ_x0019_Alû9â_x001B_ò_x0018_AÞ,.¡"_x000D__x0019_A_x0010_r_x0012_æ_x0017_A`@ÐrÚ¬_x0019_A_x0003_þ:X©_x001A_AË0+ìÔz_x0019_A¡¸ãýð_x0018_Aÿó~jåõ_x0018_A¾t_x0002_D_x001B_AM@¹zÐ_x0019_AÖ°Ê_x0017_/Ý_x001A_AÚ_x0007_,âbõ_x001C_AWÝ$KªJ_x001A_A@P£c¢f_x001A_A»_x0007__x0018_Ò½_x0019_AUn[È~_x001B_Ad9±¸$ç_x0017_AäqÍ#u_x0018_A}e÷ðq3_x0019_Aç_x0018_OÐ_x0015_¶_x0018_A¼¬áB._x0019_AÙ_x0007_½S&amp;_x0019_AX£O_x0001__x0002_dÀ_x0019_A,:3÷m&lt;_x0017_A[ãñ¯0_x0019_AqRsëo_x0018_AåEùÛ-_x0018_A¸ÏîCAå_x0019_A§^__x0002_hÐ_x0019_A®¬Òs×_x000C__x001A_AQæÉ1u¦_x001A_A\g©_x0004_Ø7_x0019_A|ß_O_x0018_Aß¼u_x001E__x0015__x0019_A¾¤Bä»"_x001A_Aë»9_x0007_©3_x0018_AõW´Ø_x0019_A¾ëað×_x001A_A¿_x0014_mV_x0017_Aº{ÓaÃ_x001A_A"9_x0011__x0011_=_x001A_A+8«¹x_x0017_A®Ì_x001F_*Å_x0018_A:TßÕ_x001A_AlWö®$J_x0019_AÄy+È%__x001B_A\&lt;Ömç6_x001A_A`¹_x0013_sÌ¯_x0018_AéMÃt-_x001A_Aö?!ó»z_x001A_A~çtM_x0019_AT!_5Æt_x0019_A(Ü¾ß_x001A_+_x0019_A_x0012_øSº{ª_x0019_A_x0001__x0006_¼ÿk_x001B_A*nÙÖ·w_x001A_AËTO,#_x0018_A± s£´_x0018_AV_x001B_Ä¾Ç_x0018_AãÄ(wR_x0019_A?åC_x0011_@Â_x001A_Aä_x0017_õ\Ò_x0006__x001A_Aäáè_x0006_[_x0018_AW¹	º&gt;±_x001A_Aðîµ_x001B_aC_x0019_A¹6ÉjÔ_x001B_A=Ê£OÑÑ_x0019_A¦îÖ´_x000E_~_x0019_AØ_x0006_aG^Ý_x0019_Ai_x0004_P,_x0002_¢_x001A_A_x000D_ëûâ._x0018_Aâ¤{®=_x0019_Ab_x0008__x0001__x0003_D_x0018_A_x0011_=_x0018_Ç_x0017_AÄj»1	_x001A_A¦_x000E_oá_x0004__x0004__x0019_A_x001F_BØSe`_x0018_AnãÝ(;z_x0018_A2´Ôý²Ý_x0018_A_x0005_þb	_x001C_2_x0018_A¤ñmÏâ_x0019_A_x0017_× _x0019_Af _x0019_Z_x0018_AÐ_x000F_K²_x0019_AØc_x001C_°Ä_x001A_Aþ_x000B__x0004_¤_x0002__x0005__x0019_¯_x0018_ARÆPî~_x001B_Aà,Ì_x001D_ÁX_x0019_A_x0004_?_x001F_ùe_x0019_A_x000C__x0015_qàä_x0003__x0018_A_x0019_ÆÂñ_x000B_É_x0018_A¸GüÆ_x0017_Aúª_x000E_³æ_x0019_A³c·þñx_x001A_AËÖ!`æ_x0019_A_x0017__¸·Y_x0019_A8¦_x0010_MÆt_x001B_A_x0011_6ª_x0018__x001F_L_x0019_Ap£µ_x001A_APy_x001A_ºÙ._x001B_A4R_x000E_+éµ_x0019_Al3¥Ë_x0019_Ap3_x0019_AQKË¦Ü_x0018_A_x0010_iåW_x0017_Ò_x0017_ANÖ Ñ3_x001A_An_x0018_íì_x000F__x0017__x001B_AÅ_x001E_ù¬:_x0018_Aö_x000D_¢T_x0011__x001A_A Øuj _x0018_ADSÛ&amp;m_x0019_AÇ°¾_x000E_B_x001A_A¶_x0001_H¯}_x0018_AìøÉ_x001C_­_x001A_A¤5tÇ _x0019_A)Ð8Ý_x001C_W_x001A_A_x001E_&lt;¯õ_x0019_A_x0001__x0004_@_x0003_´X_x0001_×_x0018_AV¨À|¢#_x0019_AÐ9[4§ì_x0018_Ak¸G%_x0018_A^°ª¯_x0017_AÞÅK_x0005__x001B_Ab^µR;·_x0018_AÎJ_x0010_Ái_x0019_A,¾W«U_x0017_A!Ê_x0003_I·r_x0016_A©@~/_x0002_h_x0019_AÅÓá+_x0010__x0019_A3©JÅ_x0018_A qßs_x0019_A¯­_x000D_ü¦î_x0018_A[j_x0003_c_x0010_í_x0018_A_x0004_$}ÔÛ_x0018_A¬v¾K_x000B_°_x0019_Aè©I_x0015_»_x0017_AHJrÎë_x0019_AmÙ­_x001E_×_x0019_Aãýõ_x0017_A*ýA:Ã_x0019_A_x0012_«·_x0004_1_x0019_Aq_x0008_;c_x0018_A_x001E_ðì$f_x001B_A~H´³Ó_x001A_A¬Õgx_x001E_ã_x0016_AóÜìÇ¼Ê_x001B_AP:59_x001E__x001C_AP£d{ßñ_x001A_AÏ(=Ñ_x0001_	AÍ_x0019_ALo)v_x001A_As÷_x0011_]2Ç_x001A_AøMý_x000F_%_x0017_AðL2UjC_x001A_AX@¦}ø_x0018_Aè_x0007_áã½_x0018_AìÙí=¢_x0019_AÊYñ1_x0006_ë_x001A_A&gt;_x001B_Ù	_x001E_ó_x001B_A_x0011_íd_x0004__x000E__x0002__x001B_AN^#E9R_x0018_A_x0012__x0015_{e_x001F__x001A_A0_x001F_P?K_x001A_AÄØÞ.¯å_x001B_AB\_x001E_úfe_x0017_AÆãj_x0018_AÁö®ËéÏ_x0018_Aø§S!3_x001A_AZ_x0012_Íx_x0007__x0017_A}_x0018_[_x000F__x000E_Ï_x001A_A_x0004_]$S_x0002_Ã_x001A_A4,¬X_x000F__x001A_A@ïd_x0008_îÅ_x0018_A!_x0005_Fú}_x000D__x0017_A_x0017__x001B_Àï=®_x001A_A¥_x0006_ã¼ÒJ_x0019_Aÿ0±wb_x0003__x0019_Aj_x0004_ý¤UÝ_x0019_A$¼þd|_x001A_Aª^_x0008_J_x0018_÷_x001B_AO_x0001_âÏ1_x001A_A_x0004__x0008_mä"_x0006__x0019_AVÑ]h8T_x001A_A'_x0005_Îõ_x001A_A&lt;D_x0018_EJÿ_x0018_A´ò#õ _x001A_A¬n¢m_x0016__x0019__x0018_AïFUØ_x001A_Ar%ó_x0002_	á_x0019_AÓ	 ýt_x0017_AN"Þ _x001B_AiÙ@»JÝ_x0019_A¤_x000C_E'õ_x0019__x0019_A_x000B_ÈÝï_x0019_Anc_x0005_Ø_x0015_'_x001B_AîxY\õ_x0018_AYbÐj¸_x0019_A¤í ùj_x0018_AÉ_x0011_îx!_x001A_Aà|â_x0019_y_x0019_Aø;oÈ_x0010_ _x001A_A	ÝÚ$Ã_x001A_Abæ"Õ_x0015__x0003__x0019_AAA_x0018_m_x0019_AÎôð_x0008_V_x0017_AìtJî_x0019_A_x001F__x0001_[ý¥_x0018_A÷õ_x001C_¾_x0019_AÖÛÌ0'_x0019_AVè_x001D_q4_x001F_AïÙ]_x001F_á_x0019_AtQVh6ù_x0018_AØ;_x0007__x0002__x000C_þ×_x001A_A4»_x0008_hu_x0018_A²_x000C_O~þK_x0019_AÁr_x000C_cÚ8_x001A_AÙFCq'D_x001A_AD_x0002_)(_x0017_A_x0006_Ðè_x0018_A_x0004_í °ZÅ_x0017_A_x0019_®nâ2Í_x0019_Aì_x0010_xGû	_x0018_AÙ}tÙ_x001B_A_x000F__x0015__x0017_¨|¤_x0019_AêÇXF_x0005__x0016_AA_x000E_\B_x0014__x0019_AäºjÓ"_x000B__x001A_Au_x0003_IX_x0018_ARC&gt;³Â_x0018_A_x0007_3]z¹_x0018_A_x001B__x0012_J_x000D_T_x001A_Asd¶_x0007_¹*_x001A_Aþ½ãsD_x0019_A_x000E_@N6q_x0019_A_x001A_´ÓìÄ_x0018_A1á]Ym_x0006__x0017_Aº@óåí«_x0019_AM_x0014_`&lt;ò_x0018_ACÒá_x0005__x0001__x0019_AW¥£5_x0019_A_x000E_^Û_x001C_S_x0019_AÎ²~v_x001B__x0018_Aîmý¡Â_x0018_AöaÕÔÂ_x0019_A_x0001__x0005__x000D_c_x0016_mÒ_x001A_APÃ©(_x0013_¡_x001B_ABöÖcÎ_x0018_A²ÄT_x0008_Æ_x001A_ANÈUµÖ_x0019_A_x001D_á2Ûwc_x0019_AT`ïA&lt;^_x001A_Aþb+V_x0003__x0019_AR_x0002_ªF»_x0019_A/hö_x001A_Aßv_x000C_ò_x0015__x001C_A_x0013_¸øÝ_x001D_©_x001A_AöUißå_x001A_AF'DÛx_x0019_A~&amp;_x0004__x000E_CÇ_x001A_AôÖÀ_x001F_Åø_x001A_A|ÎÝû|ß_x001A_A_x0008_F_x0002_QÇè_x001B_A-¢uÎ&gt;_x0018_A%c'LZ_x0019_A*¹Dm_x0018_ÿ_x0018_AïÙDÝQ_x001A_AZ¹§{]6_x0019_Aü?/Ø_x0017_AÅe&amp;_x0008_»_x0018_AbiÇ¿_x0017_7_x001B_Am¼ZÑ_x0018_A_x0018__x0001__x000B_þ&gt;_x0014__x001A_A6&gt;Çß_x001A_A&gt;ÅÑg¶_x0019_AeE1ª8_x0019_AzV@=_x0004__x000E_|_x0019_A(dÎS!_x0019_A@-§IM,_x001B_A6&gt;Ù_x0004_-_x0017_AJÎð&amp;_x0019_A^Ñ³RH_x0016__x0019_A_x0018_Ô_x0019_D¼ç_x0018_A"ÿ¶{_x000D_¿_x0019_AáØ5_x000E_¼Á_x001B_A_x001F_ÊÁvÏé_x001A_A¶@¸ÍRÎ_x0018_AÞ;z4°§_x0019_AðÛH_x0017_öÿ_x0017_Ar_x0003__x0012_+§_x001A_A\\®_x0001__x001B_A¦_x0002__x0007__x000D__x0016_A$	WÉ*{_x001A_A&gt;_x0010_#-_x0018_AäVc¢¯Z_x0019_Aº)lÜ¬_x0018_A ÊX³_x001A_A¤á_x000B_#}Ä_x001B_A	ÛÆ_x0007_EM_x0019_A_x001C_ö®_x0011_[&amp;_x0018_AÞlÊ_x0004__x0006_q_x0019_AFÆîé _x0019_APH_x0013_Ð_x001B_AÕÉó!_x0018_Aü8_x0005_H_x0006_§_x0018_AP_x0008_ûm_x0003__x0019_AÌ_x0001_d;¥y_x001A_AP§Ä_x001A_2_x000C__x0019_A_x0001__x0002_£ïYU®ô_x0017_A²¨O_x001A_AÛj_x0008_½ô-_x001A_Apçdõs7_x0019_AyÿµÐ}_x0018_A_x0013_ûE_x0008_ù;_x001A_A¸Ýå.cç_x0018_A&gt;ý£ü_x0001_T_x001A_Aíøjèb_x001C_A	}_x0008__x0003_G_x0019_A&lt;ìØF_x001A_A£Ã&lt;ù_x001B__x001B_A)qöø(_x001E__x001A_A&gt;_x000D_K±ç_x0018_A_x0008_GI¨Ç_x0018_AÈ?³_x001A_8m_x0018_A'Ã§_x0018_A½»§`_x0019_A£	@dg¤_x0017_Aô5Þxú*_x001B_A&lt;Ý_x000F_IB_x0014__x001A_AO®_x001F_â_x000F__x0003__x0019_As%z¥ÔB_x0018_A_x0007__x001A__x0011_×_x0015__x0019_AäÇ_x0017__x001A_A²·h3Jÿ_x0019_AJÉ£_x001A_öm_x001A_ALðÚmc÷_x0019_Ay_x0015_bÎ_x0019_Af_x001A__x0014__x0003_;_x0019_AÞæ0Dw_x0018_A!Ö§;_x0001__x0004_£Ó_x0019_Aç+¨f_x0014_´_x0019_A`;'&lt;«?_x001A_A^SþÐÖk_x001B_AÆE6J?_x001A_A+Ã¼GÓ_x0001__x0018_A,ÈÈ/§_x001A_AÈÑ¦úº_x0019_A¤M}rÎ_x0019_A0_x001F_¦ö%ó_x0019_AI_x0003_¶_x000D__x0019_AÖÄ Ð^Ò_x001A_AX*å@ãÒ_x001A_AP_x000D_ö_x0008__x0001_R_x0016_A\_x001C_&gt;Å1_x0018_AjëMéÄ¬_x0019_A(#/Ð_x0017_Aó¾*Û{_x0019_A´_x0014_l_x001F_z_x001A_A_x000F_=rQ_x0019_A_x0016_õ&amp;"_x001E__x001B_As;gÖOa_x001A_AØ_x000D_À_x000B__x001C_A_x0006_êDË_x0007__x001A_Aá&gt;_x001D_D[à_x0019_AÀI¿v_x001A_AjõõÒÒ¹_x0018_A¢Öðõy_x0017_AÓ_x0002_ýâ@_x0019_ADQõÒ_x0018_AÔ 6Cè_x0017__x001A_A\)LU	_x0019_A_x0003__x0004_bö_x0013_C£_x001F__x001B_ATÂn_x0005_¡)_x001A_AdµS¤_x0019_A^ð¶á_x001A_A:ÂÛÀn_x0019_A¯x_x0017_t_x0011__x0018_A^üÔ8_x001A_A;)iâ9_x001A_A2V[yÔ÷_x0015_AîQ_x000E_Ånà_x0018_A_x001A_J|Të_x0019_AòÁ_x0015__x0015_j~_x0019_A_x001C_ÍÏÓ_x0019_A©_x0015_Þ_x001A_Î_x0016_A	G#_x0018_A_x0014_Q_x0016_Ø_x001A_A_x000F_VçBïF_x001B_A_x0018_ZgèaS_x001B_A} 8_x0010__x0018_A|¤y-L_x001A_A_x0016_¢tx©_x0019_A_x000F_Æ¼Ò_x0012__x001B_Aí@3$3º_x0019_Apò_x0001__x0019_AøX8Rvc_x0019_A"_x0015_øt(_x0019_Aý2KÛ]_x001A_A_x0002_ú­¢Vê_x001A_A¥X_x0014_Íj_x0017_AØ {_x0012__x001A_A_x0004_YÓ,ýR_x001B_A_x0001_ùs_x0003__x0005__µ_x001B_AS_x0015_Úy_x0014_l_x001A_A_x0012_d­Èê;_x001B_Aüö¦ì!_x0018_A_x0002_pZÈt_x0019_A³7H¯T3_x0019_Aê_d&gt;´_x0017_A·_x000E__PV_x001A_A0Ã_x001B_Ëz¯_x0018_Aû*Û_x0018__x0019_A ¯Æl÷u_x001B_AB¸vüª!_x001A_A¯OGÈ£_x000D__x001A_A_x0004_'oÌu_x0019_AÚZW¶S_x001C_A$§i'äg_x001A_AM_+ï©·_x0019_A¢&lt;ö¡l¯_x0017_Aêý4I.¼_x0019_Að¸.3RF_x0017_AÊÙû_x001F_õW_x0019_Aö;j«_x001B_A¨ãP¸p_x0008__x001B_A@~BµÆ%_x001A_AýÐWdÊ_x0019_AÔÑ`kl&lt;_x001B_A_x000C_,EÌð_x0003__x001A_A`Á§ôú(_x0019_A¦ÁÍ±8_x0019_A¢bË³-_x001B_ApÎ&lt;_x0019__x0003_¹_x0019_Aáhìùª_x0001__x0019_A_x0002__x0003_Â½á_x0019_At_x0015_L%Fâ_x0018_A¨_÷0+_x0019_A=ÍÎ:8_x0013__x0019_A±­wh_x0004__x000B__x001C_AÑÉt&lt;_x0019_Aü¤_x001F_Ñ#S_x0016_Aò*_x001D_Ã_x000F_±_x0018_A0_x0007_­_x0017_AÝ_x0015_=_x000E_û_x0019_AhVÂDx_x0018_AÄPd|d_x001A_Aq5©Ï_x0015__x0019_Aè_x0001_iß_x0001_Ñ_x001A_Aè &lt;Ãa_x0018_A'òß_x0012_B_x0019_A)M_x0005_!¦î_x0019_AÛ0ù"¹$_x001A_AÎ_x0013__x000D_v¼þ_x0019_A_x001D__x0002_d_x000B_Ú _x0017_A_x0010_ªQ-*_x0019_AëÐc#ß_x0018_AtÍÂ}_x0008_Ï_x0019_A¥"ó%Á!_x0018_Aæ¢ý_x0012_¤l_x0018_A¿Z(^Î¶_x0018_ALUJÞ-_x001A_A_x001C__x000E_Æ²c_x0005__x0019_Aðgù7_x001A_A_x0012__x0004_:$§_x001A_A1'k#cg_x001A_AP_x000C__x000E_I_x0002__x0004_¹)_x001A_A_x001E_µCtÌ_x0002__x0018_Aã¶Ú&lt;ýN_x001B_A._x0005_öñ_x000F__x0019_Aþ¦l^2_x001A_A¸â6&lt;_x001B_AZ&gt;_x0001_Ñ_x0019_A_x0014_|L½&amp;_x0019_A»Ý_x0013__x000D_ÿ"_x0019_A!»_x0014_à¨»_x0019_Aóî`ýk#_x0019_A_x0018_@|Ñ"ß_x001B_A_x0002_øí½Ü_x000F__x001A_An^úhÑ5_x0019_AP¡(_x000F_I_x001A_A_x001F_4;î_x000D_¥_x0019_AîU¨A8_x0017_A	n%Âf_x001E__x0017_AXÕ_x0007__x001C_S_x0019_Aî±î78_x0019_AàuJI¯_x001B_A¶U_x001A_¶xG_x0017_A_x000C_Rt_x0003_ò_x001A_A_x0005_Hõ Ôî_x0019_AZ_x000E_@y¥ã_x0019_Af_x001A_ÿÔò_x0019_AJ4ü 1_x000F__x0019_Alø¨_x0017_Q_x001A_Aê´ÅØ_x0016_A¨_x0004__x0006__x001A_Ad?¼_x0014__x001E_ï_x0018_A&gt;Gàw«z_x0018_A_x0001__x0004_Ò' ®^×_x0018_A§ÀÈt£ý_x0018_AV_x0007_n_x0013__x000B__x000E__x001A_AøU?Ì¬U_x001A_A5yÞ^Î_x001A_AÜ¦¨×ÇD_x001B_A_x0016__x0012_W®²ë_x0018_Aá_x0018_¬½¼²_x001A_AC_x001C_v3_x000D__x001B_Aeæ_x0001__x001D_Øµ_x0019_A_x0016_ÚA¤ù_x001A_Aó\õé¡»_x0018_Av°bö_x0017_A_x0016__x0016_¤}_x001B_AoÑ³_x0005_B_x0019_AvÍG _x000F_¬_x0018_Aïâqþ_x0019_Aàø_x0002_W*_x0018_AÕ	b#Üå_x001A_Au FP ¹_x0019_AÑ²_x0003_e'f_x001A_A·.Ü¢i_x001A_A¨¤ÂÍ8«_x0019_Aûa_x0003_3_x0019_A_x000D__x001F_-¶«x_x0018_AaüãæiË_x001B_Aì6;_x0015_0È_x0017_Ah$¡UVº_x0019_A&gt;¦5Òa_x001A_A_x0016_NLm©Ã_x0018_A_x000D_Gl¿_x001A_Abù_x000F_Î_x0002__x0005_#*_x0019_A8Áj5_x001B_Aî1@¢å_x0017_A_x0002_²gF6ë_x0018_Ad¼õUÅÄ_x0018_AªØif_x0003__x001B_Alw¦E_x0005_5_x001A_A´sNC_x001D__x001C_A_x0018_áÀl`_x000F__x001B_Aõ0à_x001A_AE_x001A_Ü!_x000D_$_x001B_AvQV% _x0019_Aútð_x0015__x0018_A_x0004_ÂôD_x0003__x0019_AÇìqV_x0019_A&amp;Ö´_x0013_4%_x001A_A3f¶Xb_x0017_A¨§ß`#O_x001B_Aö&lt;2H¡ã_x0019_A6(ª$î_x0019_A¢_x0001__x0010_;_x001B__x001B_A=a¥rå~_x0019_A_x000F_j4£Ã_x0007__x001A_A~\ëzÐÄ_x0019_A_x0005_ð§Qíb_x0018_A¬êV0v_x0019_A|dßâ0_x0017_AxËîy}_x001A_A+c_x0001_ê_x0018_AÜwb8&lt;_x0019_AgÇÒÞ6_x001C_AÒ_x0010_¬_x0010_ª_x0019_A_x0003__x0004_¬©%Eë¬_x0019_ATÕ_x000E_A_x0017_Ax@n¢éD_x001A_A«Dª;I_x0018_Aæ×ûº_x000C__x0019_AÞ_?¨_x0018_A¤&amp;e_m_x0019_A¨ _x000D_óî_x0011__x001B_AøxmT'_x001C_A*@[ h_x0017_ATxÖò-_x001A_ANNRÞ_x0017_A£_x0019__x0007_¥_x001A_A_x000C_*_x0001_² _x0011__x001B_Ah{t®(_x0019_AMÜÆz_x001C_AlÂ_x0002_Ä¥_x0018_A£«ïòEm_x0017_AÍ_x0019_#Ù#_x0003__x0019_A_x000E__x0013_Îú-B_x0017_A õÓ_x0018_¡_x001A_A¸ÓC_x0004_[_x001B_A[ýd7_x0018_Anô_x0007__x0016_{^_x001A_Añì_x0001_D_x000E__x001A_AiÃpSÌ_x0019_AZE¾4ã_x001A_A6Ûé{_x0018_AG(¶Ôã_x000C__x0017_A±_x001D_Á_x0015_{_x0019_A|¼m_x0006_[_x001A_A¸_x001C_àu_x0003__x0005_Óx_x001A_AÛeí­vª_x001A_AÜI=lN_x001B_A_x0010_¹YØ4_x0019_A_x000F_MlB%_x001C_ABòd-®w_x0019_A_x0010__x0004__x0001_`_x0015_Ä_x0018_A»UÒüÏ_x0019_AB*×_x000D_q_x0017_AêÂ,ß_x0019_A3gyË¤_x001A_AÅ*Ä_x0002_¢¦_x0019_AÊl×Æ¥_x001A_A´VO½Ji_x0018_A@TüÎE_x0018_AÐ·ÂÈ_x0019_Al:j{_x001B__x0019_A½ü2Gr_x0018_AâLÓß_x000D__x001A_AU~±_x0001_Á_x0019_A\_x0006_-§_x001A_AØI²«²_x0019_A"²0wK,_x001A_A_x0011__x0006_¡]y°_x0018_Aø_x001A_{u_x0008_ _x0019_AÌêÝ¨÷_x0001__x0019_A½|+¹¿ _x0018_A"¼_x001D_lI_x0018_A_x000E__x0004__x001B__x0008__x001A_Aí\ô,PD_x0019_AÞ¤øÐ/Â_x0017_Au7J 1j_x0018_A_x0003__x0006__x0005_5_x0010_î_x0010__x0018_A~êË£½_x001A_AÔL:Îe¹_x0018_AÖ¹ÿ#_x0013__x001A_AtÝòdÒ¶_x0019_AæNú_x0017_AÈñÊ1 :_x0018_Aov_x000D_ÕÜÂ_x001B_AÐ÷_x0013_Ø3_x0018_A³¯Î·Þ_x001B_A lÁÙ¾b_x0019_A_x0008_þ-_x001A_AöÏTD@_x001A_AÀ#$ða_x0019_A2\hV_x001E__x001F__x001A_AP»q­o_x0018_A¸_x001A_µì±_x0018_A_x000C_ÔEä,4_x0019_A_x0011__x0016_¡~_x0014_Ú_x0016_A_x0001_·yZ`ð_x0019_AÑ7&gt;_x000B_Ó_x0019_Aîüûâç_x0019_A3­aä[_x0019_A(%Ê,P6_x001A_A_x0001_´xí_x0016_A_x0012_ã_x0002_©Í_x0019_Aä_x0004_ïÑ±Ø_x0018_A´åóÕEy_x0017_AÔPÎ¿_x001A_A_x0016___x001C_.~_x0017_A_x0016_@:mtà_x001A_A,*òµ_x0001__x0003_@D_x0019_AÀÔJÜ_e_x001A_A	?é_x0003_'*_x0018_Aâ/uâ _x0017_A:ùffF~_x0019_A^@ï_x0013_&gt;_x001D__x001A_A@ig2¶_x001A_A_x000E_TÿíWó_x0018_A¬¢fØñ_x001B_A8Ýj_x001B_An%î_x0004__x0019_A±[_x000B_I®v_x001A_A¨Ìëúí¨_x001A_A(_x001D_¨&lt;f_x001A_A4K_x001A__x001D__x0015__x0002__x0017_A0f3qu_x001A_AÎSù³p_x001A_AR@»_x000E_Ò_x0018_A_x0014_¯^_x0018_A2f)_x0008_a_x0006__x001B_At»D_x000E_2ï_x001A_A¨ GrM._x001B_AÐv`O1ë_x0019_A/OÓå5_x001A_Aø6_x0012_ìW_x0019_A_x0014_¦¢Â/w_x001A_AÀ@®Î9n_x0019_Aì=øïF7_x0019_A_x0004_£'y&gt;_x001A_Au+_x0012_._x001A_A)ÕÙ_x000C_é³_x0017_A¸_x000E_7¶Ý_x0008__x0019_A</t>
  </si>
  <si>
    <t>6212fad3d554fdf1b5a20d452c93674b_x0001__x0002__x0001__x000E_Êåi°_x001C_A_x0018_p_x0019_0&amp;è_x0019_AÚøg»_x001B_A)RO\_x001A_A_x0018_ÛÚêµA_x0019_A&amp;Vw_x001A_AÝ¨_ï²_x001A_A*")ä­_x0018_Ah³Ù_x0019_«æ_x0016_A)BÙ¿ð_x001B_A_x0014_YFø_x001A_Aô{ÄnÄ_x0018_AU»7_x001B_õ_x0018_A_x001B_u_x0001_LÀ_x0018_AüRØ+_x001B_AC|_x0001_Àò_x0019_Aæ¤ÐVÃè_x0018_ABós_x0006_û_x001A_Ap`«ZöÔ_x0016_As'±¨_x0019_AÁ`_x000B__x0018_A!G~ÇLÑ_x0017_A_x000C_µíª_x0016_ú_x0018_AOäRñ_x001B_AWÓ ¸t_x001B_AB_x0003_ö¤!·_x0019_A¬¼å»×R_x0019_A¿_x0008_Ä;0_x0018_AÕ8Ö"o_x0019_Ax[,_x0002_e_x001B_AÊ»µ_x0002__x000D_µ_x001B_A:'_x0001__x0004_'_x0014__x0019_A´ª¨Å°_x0018_Aüÿïl+*_x0019_Aÿ"&gt;¹c_x0019_AâÎÊ¢l_x001C_A_x0007_Å._x0014_c_x0019_Aý`a_x000C__x0018_Aá_x0005_øìod_x001A_A_x0010_ßºÚ_x0011__x001B_AÖgÐ_x001E_]Ò_x001A_A_x000B_$ÉÇ÷_x0018_AaiÉ_x0008_´_x001F__x0019_AÎá­Òòç_x001A_AÛ÷­VÃ¥_x001A_A¡¸_x000D_b_x001A_AO!ô,_x0007__x001A_A_x0010_:2|S_x0019_A,\_x0008_?9_x0019_A#Å|_x0010_Íë_x001B_Aö¢B*(_x001A_AÊ,øÜ_x0015_^_x0018_A_x000D_m_x0019_**5_x001A_A_x0004_fIÓl_x0018_An=³Ö_x0018_ABÌ½ã{_x0019_A,lU_x0014_÷_x0019_Al_x0018_Gêì®_x001A_A2&lt;m(Y_x0018_A:ÐÉÏ U_x0018_A­#¡¾_x0019_A¢_x0003_¾õKÀ_x0019_AÎ_x0002_Æý×_x0017__x0017_A_x0003__x0007_±_x000F_pÐ	Ù_x0019_AÊ_x0002_ê&gt;_x0005_\_x0018_A(_x0006__x001A_ZÛ_x0019_AcÎ¢_x0017__x0019_A_x0002_`_x0006_Ö_x0019_A_x0015_(C'_x001B_AXî¢_x0007_ù_x0017_A_x0001_òB¦=_x0018_ATÎDu©ä_x001A_A4ÃcªÁ»_x0019_A?ýe_x0018_A&lt;_x000E_ü_x0004_Ü_x0019_A_x001A_SÀüª¥_x001A_AéVQüÄ _x001A_Au¤GMXf_x0019_AàoOeD_x0019_A×Eó_x0019_AOÉà7g&gt;_x0018_A_x0004_©]bV_x0017_A["Ò_x0017_A_x0010_iN¯_x0019_Ay._x0007__x0017_As=`?Ú¦_x0018_AcÒ#_x001A_AH Éñ¤@_x0019_Aðì8`Þ)_x0019_Ap,Ìã[P_x0018_A­$¥r_x0002__x0018_Aÿ0Ã,_x0018_A¢3_x000C_i/_x0019_A/ã­_x001D_n_x001B_Aò¯ú¨_x0001__x0002_N_x0018_AéZ|BÈé_x0019_Aµÿi]_x001A_ _x001A_A¼ÚÇk_x000E__x0019_A8.Dxß_x001A_AAÚ* "_x000C__x001C_A3sn;_x0001__x0019_A&amp;_x001E_à_x0005_r¿_x0018_Að:õÔ_x0015__x0019_Ac¦:Íx_x001A_AµÑC_x0016_"§_x0018_AP_ÏrY÷_x001A_AmÉôò_x0019_A£m¸Ó_x0002_'_x0019_AñnìS_x0019_AzQ_x0015_O_x0012_Õ_x001A_A_x0004_++§È_x0019_A,²Íê_x0019_ù_x0017_A&lt;WÅ¾_x0018_A-¹Ö__x001C_AÐFF¨Òw_x0019_ASÞZÂ÷×_x001A_AB¡¸^_x001A_A~¤L1_x001B_A¶_x0012_»ñ¦_x001A_A_x0015__x000B__x0003_Ø¼_x0019_A®_x001F_zýTÚ_x0018_A@K_x000C_W,_x001A_AÓÅ$¿5_x001A_A1ÌJ;¨Ø_x0019_AÿÈyæVÌ_x0019_AÎ13Ç£_x0014__x001A_A_x0001__x0003_rãÉ+áx_x0019_A½Z£^­×_x0016_Aó¥L¬_x0019_AÙÄ_x001A_ú_x0018_A®0Mð_x0004__x0019_AæóxÅ_x0002_È_x0019_A;ÕÊç_x001B_A²âÂ_x0010_r¢_x0019_AÊ¤,÷_x0019_AlD[qö_x001B_A_x0015_¤îÃä_x001A_AªBÔ_x0005_M_x001C_A_x0018_×HÕPÊ_x001A_A­få_XZ_x001B_Aù_x000D_=_x0014_®_x000C__x0019_A,¨­R°_x0019_Ar_x000E_þñ_x0019_Ad-\o©Ô_x001A_A÷EB_x0017_A^C«Á&gt;_x001A_AroD¥íÑ_x001A_Aw_x000D__x0013_¬x_x0018_Aé_x0005_-Ã_x0019_A8Ç'_x001C_eà_x0019_A_x0016_*R_x001D_#?_x0018_Aú_x001C_èZ_x0019_A_x0004_)ï_x001B_A&gt;9ål]Ø_x0018_A¢)2_x0006__x001A_AT¶¨ñËx_x0019_A¶$6à8#_x001A_A´_x000F__x0017__x001B__x0001__x0002_áb_x0019_A 5+{-_x0019_AP_x001B__x001E_.=_x001A_AÂ"µÜ[v_x0018_A&lt;±_x0012_y_x001B_AÛ¿22ø_x0010__x001A_AðeÖ_x0018_×_x0019_ANý·ÎÈN_x001B_A¡Ï]?_x0018_AÛ_x0011_®¿¿_x0016_AöI°T¶_x0018_A´f»´êÏ_x0019_AÚRH_Oq_x0019_Aì&amp;ò».Û_x001A_A/öaÌÓ_x0019_Afã»ðÜ_x001A_A´ÛÆH;_x001A_A ÀE·_x001A_AßV£S»Ó_x0018_Aqñ¢_x0012_h_x0004__x001B_AC®ñH_x0001_O_x0018_Aäs¿Ó1_x001A_AßÈÊE ¯_x0016_AÎx8_x000B_gZ_x001A_AåAJmÙ_x001A_AvMÐUi£_x0017_A¨ÚB_x0019__x001A_Ay$¹ËÈP_x001C_A_x0016_:}!_x0018_An[¤Ô\_x0019_AP!ë_x0019_AõpOÊ_x0006__x0016_A_x0001__x0002_8kªøº_x0019_Af°Û_x001D_B¥_x001B_A´_x0016_Ø_x0010__x0019_A_x0013_Ìä\s~_x0019_ATø_x001D__x0001_Æ_x0016__x0019_Aüä	¤3_x001A_Að¼ÃzP_x0018_A¸_x001F_ÜÚYê_x001A_A_x001D_	ÍZú_x0018_A_x0010__x0014_µåt×_x0018_AÂýÂ9³_x0019_A¡O÷ò'_x0019_AÔ×EÌ&amp;î_x0017_A_x0013_ô_x0019_»ßI_x0018_A_K'?·»_x0019_Aß_x0013_ÕË+_x0019_Aè&gt;_x0001__x000B_Ê_x0019_A~ìYhs_x0015_AÎ@ÿ\_x0017_A_x0011_FdfÐ_x0017_ApÎ¼KÆÃ_x0018_AYPìGò_x0015_AÎ_x0018_{*P1_x0015_Af_x0012_wÇº_x0014_A|_x001A_«8Ä}_x0014_ADã_x0001_QIî_x0017_AÞJ_x001B_ß_x0006__x001A_AdQ_x0015_Z_x0008__x001D_A¹Íz¸_x0005_Ó_x0019_A$_x0014_;µ1)_x001A_Aû312XË_x0017_A_x001A__x0019_u_x0001__x0002_Ó_x0005__x0019_A¨ÂÜë_x0016_A¿}X·©h_x0014_A-	Ìy_x0005__x001C_ANþ_x0002_ÞS_x0015_A¸_x0017_\nµ8_x0019_AL§ªJ¸_x001A_A4ê¦G_x0018_A{kô0×ÿ_x0019_A~NgKç_x0016_AÒÒOLäY_x0015_A&gt;J;_x0015_¨F_x001F_A*;aNZ_x001B_A@~P_x0013_ÚF_x001A_ArØ_x001F_Ä¬_x0017_AnT_x0019_×_x000B__x0017_ATÊh§ü_x001A_AnÜ_x0006_¬'n_x0017_AÝqÎ³­¨_x0017_AÕÁo_x001C_Ab½0çÏ_x0011__x0018_AjmëÍ¯_x0017_ATQ_x0008_Y.#_x0018_Aí"»oYª_x0016_Ak"(ö_x0016_A(¬Â=_x0015_/_x001A_A¬KÄz`F_x0019_A_x0001_E¶}vl_x001B_AÑ÷[v_x0019_ATG?µ_x000D__x0017_A4T7¤_x0018__x0015_A-dï²¾å_x0015_A89¤ô_x001A_é·L_x0016_A_x0004_;£´_x0006__x0019_Aæ ñg_x0016_AmÃc%ò§_x001B_A_x0001__x0004_88_x0002__x0004_88_x0003__x0004_88_x0004__x0004_88_x0005__x0004_88_x0006__x0004_88_x0007__x0004_88_x0008__x0004_88	_x0004_889_x0004_88_x000B__x0004_88_x000C__x0004_88_x000D__x0004_88_x000E__x0004_88_x000F__x0004_88_x0010__x0004_88_x0011__x0004_88_x0012__x0004_88_x0013__x0004_88_x0014__x0004_88_x0015__x0004_88_x0016__x0004_88_x0017__x0004_88_x0018__x0004_88_x0019__x0004_88_x001A__x0004_88_x001B__x0004_88_x001C__x0004_88_x001D__x0004_88_x001E__x0004_88_x001F__x0004_88 _x0004_88!_x0004_88"_x0004_88#_x0004_88$_x0004_88%_x0004_88&amp;_x0004_88'_x0004_88(_x0004_88)_x0004_88*_x0004_88+_x0004_88,_x0004_88-_x0004_88._x0004_88/_x0004_880_x0004_881_x0004_882_x0004_883_x0004_884_x0004_885_x0004_886_x0004_887_x0004_88_x0001__x0002_8_x0004__x0001__x0001_9_x0004__x0001__x0001_:_x0004__x0001__x0001_;_x0004__x0001__x0001_&lt;_x0004__x0001__x0001_=_x0004__x0001__x0001_&gt;_x0004__x0001__x0001_?_x0004__x0001__x0001_@_x0004__x0001__x0001_A_x0004__x0001__x0001_B_x0004__x0001__x0001_C_x0004__x0001__x0001_D_x0004__x0001__x0001_E_x0004__x0001__x0001_F_x0004__x0001__x0001_G_x0004__x0001__x0001_H_x0004__x0001__x0001_I_x0004__x0001__x0001_J_x0004__x0001__x0001_K_x0004__x0001__x0001_L_x0004__x0001__x0001_M_x0004__x0001__x0001_N_x0004__x0001__x0001_O_x0004__x0001__x0001_P_x0004__x0001__x0001_Q_x0004__x0001__x0001_R_x0004__x0001__x0001_S_x0004__x0001__x0001_T_x0004__x0001__x0001_U_x0004__x0001__x0001_V_x0004__x0001__x0001_W_x0004__x0001__x0001_Y_x0004__x0001__x0001_ýÿÿÿZ_x0004__x0001__x0001_[_x0004__x0001__x0001_\_x0004__x0001__x0001_]_x0004__x0001__x0001_^_x0004__x0001__x0001___x0004__x0001__x0001_`_x0004__x0001__x0001_a_x0004__x0001__x0001_b_x0004__x0001__x0001_c_x0004__x0001__x0001_d_x0004__x0001__x0001_e_x0004__x0001__x0001_f_x0004__x0001__x0001_g_x0004__x0001__x0001_h_x0004__x0001__x0001_i_x0004__x0001__x0001_j_x0004__x0001__x0001_k_x0004__x0001__x0001_l_x0004__x0001__x0001_m_x0004__x0001__x0001_n_x0004__x0001__x0001_o_x0004__x0001__x0001_p_x0004__x0001__x0001_q_x0004__x0001__x0001_r_x0004__x0001__x0001_s_x0004__x0001__x0001_t_x0004__x0001__x0001_u_x0004__x0001__x0001_v_x0004__x0001__x0001__x0001__x0008_w_x0004__x0001__x0001_x_x0004__x0001__x0001_y_x0004__x0001__x0001_z_x0004__x0001__x0001_{_x0004__x0001__x0001_|_x0004__x0001__x0001_}_x0004__x0001__x0001_~_x0004__x0001__x0001__x0004__x0001__x0001__x0004__x0001__x0001_¸ÌOÖëÏ AúÖ®DÓO_x001D_A.]öí_x001A_A_x0007_¦_x0001_Jð_x0017_A|/î¹G_x001A_AøíbÊ÷_x0019_AN=H+¡R_x0018_A rÇV_x0018_Aðõ®_x0001__x0010__x0019_AÜ|i_x0005_j_x0006__x0019_A®_x0005_Ä_x001D_{_x001A_Aæ_x0003_MÆOË_x0016_A+ÿ6	A_x0019_AÑ1¾á?Å_x0016_AHZQüvÆ_x0017_A¶Ø»_x0012__x0017_A"ÁöÒB_x001A_AS_x0006_[_x0018_A¸ô_x000B_GßÆ_x001A_A¡éÄ¥N_x001B_A°Ü,£s_x0019_A¯Ó&gt;³·ú_x001B_A+äa_x0002_°K_x001B_A¬_x0015_Nä_x0019_Aøó_x000B_xêå_x001A_A¦ñ\;_x001A_A¿_x000F__x0019_m_x0002__x0004_ªm_x0016_AûïÎNf_x0017_AP_x0011_+IÞ	_x001C_AÆ=ÊoýL_x0017_ARKÊ¨Ø_x001C_AþµP&lt;_x0005__x0017_A¾rÒJ_x0019_AO¿½u%_x000C__x001A_AäÄþ_x001E__x001F_8_x0019_A©ãT_x0016_Aö^»¿=L_x0019_AJq_x0004__x001D__x0010__x001C_A¢FNÂî=_x0019_AÚ_x0010_H-y_x0019_A&amp;}ñß/H_x0019_AMóSË{_x001A_A ü¿_x001C_¬_x0008__x001B_Aä°å_x0003_y_x001B_A³aÌçPN_x0017_A¸CøÝ_x001C_Aç_x0013_ø:K_x0015_A\úÉçµå_x0017_Aúpí0_ß_x0016_A_x0002_Ê8ä'ª_x0017_Aõ_x000E_¾Õ_x0019_Aà_x0001__x000C_ Rò_x0018_ASF©F_x000C_¿_x0018_Aá*:¾/_x0012_A@Ø¯u_x0003__x0019_Aÿ_x0017_CÉ2í_x0017_ALÀ©þx_x001E__x0017_A÷Øl¿Ð_x0016_A_x0004__x0005_×Én+Í/_x0019_Añk²¥¨0_x001A_Aãå³_x001E_	_x001B_A_x001F_º?k(_x001B_AÕçÀÀlF_x001C_A©U%8/$_x0017_ATÉx×_x0006_¨_x001A_A_x0002__x0001_$Ê_x0003__x0017_A_x001F_^²¶£Y_x0018_AÉ0:Õ5Í_x0016_AO[á:E_x0015__x001C_A£CóÈ£_x001B_AxÌB6D9_x0018_AÚ+_x0006_´âs_x0017_A42î"/ÿ_x001B_A ]= AÎ&gt;_x001B_Æeõ_x0016_A_x0019_Ç@=Ãr_x0017_A_x0012_ëÞôûQ_x0016_A¶®ò¸ y_x0018_A«¼ÂÜ_x001A_Aü_x001D_®ù©4_x0019_A¬T_x0016_ò½U_x0018_Aö+¹ÐóÃ_x001A_ABãªëÓ_x001A_AdÆ:Eúº_x0017_AÞ_ËGh_x001B_A2µ_x0007_&lt;_x0017_AÀªÃB_x0012_y_x0017_AÙC2ó&amp;_x001F_A8³·gÔ_x0016_Aa&gt;f¹_x0001__x0002__x0019_A_x0012_¹?eO_x001B_AfVsmÿ_x0013_A_x0016_r_x0017_&amp;&lt;_x001A_A_x0001_BP\_x0015_P_x0016_A":¦»:¥_x0019_AIóA±ö_x0016_A«²2¶sU_x0016_A_x0014_*îV\Ê_x0019_A"_x0007_!f_x001A_AübM-8_x0019_A!Lô.y_x0017_A÷_x0003_©¥N_x001B_Av¾XWÃ_x0018_AÞ_¥\â©_x001C_Alè ²Ø_x0019_AN_ù½½_x0017_Agë®_x001B_AnjÛ¶z_x0018_A;êõ`_x0018_AèÏÓå)_x0018_A_x0002_ÊWo_x001B_Aõ_x000E__x0004_=_x001B_B_x0016_AY¸à	6E_x0016_A_x0015_æµN0_x0016_A)X`Æ5_x001B_A °þ+ªª_x001C_A_x0014_ëeu_x0003_ì_x0019_A_x0012_Øà£x_x0018_A_x0014__x000C_)ª¶_x0017_As,QL_x001B__x0018_A6'õ_x001A_A_x0002__x0003_¹³àZ_x001B_A³_x0015_~´_x0014__x0018_AN¦¼°í_x0015_A[v©_x0017_Aï8KÏÉv_x0017_Apª_x0001_Ò«_x0018_AæAE_x0007_Cx_x0018_AX÷/_x0012_B_x0011__x0018_A7f`äOr_x0017_A·Êø[_x0012_ñ_x001B_A¥äù ;_x0017_AÂ_GSÍP_x0018_A_x0010_MüËW _x0016_A{V|x	_x0019__x0019_A]ì}Õ&amp;_x001A_Aco_x0003_TÁ	_x0016_AE_x001B_&gt;?_x0019_A¶ÿ^9Þ_x0016_AòÈ_x0004_7_x0017_AZË/d8ô_x0019_AW*ªr_x0005_è_x0014_A	Ô_x0015_®«í_x0018_A¿°Ð_x0012_Ô_x0018_Ar_x0006_©ºê_x0016_AT÷k³²_x0016_A_x0019_£÷%ÿ_x0018_AþVb_x001E_c_x001F_A_x0010_è_x0015_)MÉ_x001A_A 1°Ý5ë_x0015_Ahç_x0014__x001A_AÜ§|Ø)Þ_x0018_A_x0007_§Pê_x0001__x0006_$à_x0017_AZÖR¨_x0016__x001B_AäÑx"¦_x001B_A¦/?³Ôr_x001B_A_x0006_yì|Z_x0017_A¾_x0003_W*ø_x001A__x0018_A²`²Ú¥_x0019_A~_x0007_x&gt;_x0015_3_x0017_A_x0011_"½?ç'_x0019_AÌÁ_1j(_x001A_A+_x0019_ý=ì_x001A_Aº³&gt;&gt;_x001B_³_x001D_AÜUc_x0016_@ï_x0012_AÖå·Q=_x0017_A0_x0002_ÆÈ)ú_x001B_A_x000F_ë_x0008_ß_x0016_ACú¯c&lt;=_x0017_AÐò_x0017__x0006_»T_x0016_A_x0004_j³_x0016__x001D_ _x0019_AT ÆBÍB_x0016_A@ÔY_x0008_2_x0016_A~?ß{k¨_x001A_A¡Á´){_x0015_A_x0002_0Ò_x0019__x000D_ÿ_x0017_AÖ®&amp;Ä_ó_x0017_A_x0006_`µÎøs_x0019_A,íÝ¶ù_x0018_A_x0005_&gt;î°ò_x0017__x0019_A_x0003_Âë_x0008_b_x0017_Aª3Ñ_x0016__x0013_A¢¤É_x0011_nÞ_x001D_AÖ¾û©ç__x0012_A_x0002__x0003_ÖÅiä&amp;_x0015_AqÏW:!_x0019_AN²_x0012_¼_x0016__x0019__x0016_AFÛ5¨¸H_x0018_AHúO·\¥_x001B_A©»Où_x001C_A_x001B_jv"ó¥_x0018_AghM_x0008_v_x001D_A_x0002_lÏ"_x001B__x0018_A»ÿÊ_x0006_l_x001B_Aþ.&lt;²Ð2_x001B_A_x001B_jK	÷J_x0019_AAë4_x000C_½°_x0017_AÚô}Q]ê_x0019_A@yh) _x0017_AÈÖj^Ly_x0019_A__x000C_ò_x0002__x0019_AÏ°¡A=_x0019_A_x001F_z9&lt;m»_x0017_AE-,_x0017_9Õ_x001B_AíL{o_x0019_A¿W,³ö_x001A_Aá/aí5_x000E__x0018_AÆÌÌMC_x0019_A_x0011_NIlj_x0019_A_x0001_·¬Ù_x0002_N_x0015_A6 Æ._x0003_È_x0016_Aà³iòÙ¸_x001B_AÜj_x0005_e_x0017_¿_x0018_AÎa6é1_x0011_AY/¶%_x0005_R_x0019_Aäû_x0012_®_x0003__x0004_»a_x0018_A_x0003_Ûã¹,À_x0018_A9á©Í+B_x0018_A_x0014_-5Ë1÷_x0017_A1ã½_x001B_A©ªP_x0006_B_x0019_A_x001C__x0006_;¾_x0006_q_x0018_Aú_x0019_µ3a_x0015_At_x001E_ýcáØ_x0019_A/ývXg_x0017_A&lt;Æ_x001E_´_x0018_AÂd×_x0016_AÖ!ùQ_x001A_A4_x0017_6¸_x0006__x000E__x001A_A,ð·$_x0019_AI¿Ñþ®_x001C_AL§»cr_x0015__x0018_AóUó]aä_x0018_AÊE_x001D_Y%j_x0018_AëëI é_x001A_A6sßâ_x0017_A£¾)_x001C_S¹_x0017_AÉ ´´_x0015_A¼å|×_x0019_Aâ´1±_x001F_´_x001A_A#ÊÅîw_x0019_A®ºì¢¤y_x0017_AàÔ_x0017__x001A_A_x0010__x000F_è.Á_x0019_A¨_x0002_ëP7}_x0016_AþÈH_x0018_ÒÙ_x0016_AÒªU-_x0001_¯_x001A_A_x0007__x000D__x001E_Ia£_x0014_A;_x0007_û._x0017_A_x0003__x0013_ty©_x0019_AKm@_x0002__x0017_A²_x000D_ñ£ 	_x001A_A7_x0001_K?_x0015_A¶ø_x0017_bN7_x001C_A*'_x0012_Z_x0006_W_x0018_A0_x0006__x000F_³û_x0018_AG?W{K_x001A_A,"¨&gt;_x0015__x0004__x001A_A_x000D_|L_x000D__x001A_AÀ}__x000E_:¹_x0014_AKAú;r_x0017_ANÂ_x001D_\°+_x0017_AèS&gt;5m_x0018_A_x0016_ro~Þ_x0018_AÚð[_x001A_A)Ãéó-_x0015_A"ÿÑpwó_x001A_AÂû*_x001C_)_x000B__x0016_Aä_x0010_2_x0006_Þj_x0018_AHNÜ_x001B_ãà_x0019_A²Ç²ÎZ_x0014_AN_x0005_ì³_x0014_Aðx)üO_x0015_A_x0008_o_x000B_1Ï¾_x0018_Apóh_x001A_E_x0019_A¯¨´mYö_x0019_A._x0006_z(_x000C_Ä_x001C_A´õ¹ù_x0011_¶_x0016_Aå)ô_x0001__x0002__x001E__x0019_AÉ#IxkÈ_x0016_AJûÝ_x0017_K#_x0019_AÖ5ðÏÀ¥_x0016_A8îE_x0001_ò_x001A_A~òO8SÌ_x0019_A Y7&lt;§_x0019_Aj_x000B__x0010_Üñ_x001B_A_x0015_saI:_x0016_A_x001C_ç_x0014__x001D__x0016_A:_x0010_v_x0004_½_x0017_A2kîaìq_x0014_Aê,_x0001_C¤_x0019_A8SÝ¥Ý_x0017_AX_x001F_©!_x001C_A_x0016_»µ½¥É_x001A_A¨_x000B_káÁ_x0017_A«ç_x001E_6j¤_x0019_A_x001D_å£_x0019_A%_x0001_Q§G_x0017_A?$ïAÈ_x0015_A_x0015_ù&amp;c_x001A_AÏ_x001D__x0005__x0014_AÅ¯¢ØÙ_x0019_AaÌH÷_x0016_A`)L_x0011__x001A_AðÍ!÷Ï_x0016_A$í_x001B_d8¦_x0016_A¨kNµ_x000D_î_x0019_A¬_x000E_HGn_x0018_Aó_x0014_Þî¬_x0016_A³kÎ ÿ_x001A_A_x0002__x0004_Ð[él_x0019_Aí_x001F_0Ü°_x0018_AX°_x0006_³í_x0017_ArMöö±7_x0018_AL-H½	_x001D_A°\Ùqà_x0017_A|_x0012_¥}B­_x0014_AaYOT_x0007_N_x0017_A_x0018_Yêg¦_x0017_AáÒ_x0002_]_x001A_A:oA|_x001A_AývÓmC_x0019_Aò3òÇ¾µ_x0014_Añ_x0014_];3_x001B_AÝ{&amp;8Ø_x0018_A÷_x0003__x0003_º¬_x0017_A,_x0015__x000E_$_x0001__x000B__x001B_A=_x001A_Ä¥&lt;_x0019_AòS_x0001_&amp;Ðî_x0017_A\=+zo_x001C_A½[|GT	_x001D_AýLÛÉ_x001A_AÑÜâ¶Ç_x0016_AÂ_x0001_üPÓ_x0019_AtërZhÁ_x001A_A_x001E_NtÔ7?_x0018_A6¨_ÑYÑ_x0016_Aw"_x0013__x0019_.t_x001C_AOÍo/_x0017__x0017_AVÉ¶Ä_x0016_A6êQR-_x0018_AîËF_x0003__x0004__x0010__x0017_A)í­WÈà_x001E_AÅ%_x000C_­_x0018_A_x000C_ºð_x0002_¢-_x0017_AVý_x000B_$¡_x0019_AÝp`_x000E__x0007_¼_x0016_A_x0003_O6eY_x001D_AR¯_x0001__x0003_&gt;·_x001A_ADJ®õ_x0014_A_x0006_äGÜ_x0014_A|Í]_x001F_½F_x0019_ATÜ£¥i_x0015__x0017_A¤_x0013_ÿ?A_x0018_AÅ:n«h_x0016_AÄYÚî'Ó_x0017_Aò)_x0010_/_x001C__x0017_Aÿ6ä©%T_x001A_A+¼`í®1_x0017_AêÞp_x000D_å_x001B_AÒ_x0001__x0018_Ç'Ç_x001A_A;^±³q_x001A_A_x001B_ÿ_x0016_§áR_x0019_AðR_x000C__x001D__x001B_Aâ°lÉ_x0016_AÄÐ ÌWE_x0014_A^T§Fy;_x0019_A³¬sÒ®_x001A_AoZ_x0005_õü_x0018_A+Qû_x0003__x0010__x0018_AP_x000D_K.Õ_x0015_AÅL&gt;DCì_x0017_Aõ÷©® _x000E__x0019_A_x0002__x0003_Ü¯å«Â_x0019_A´Ôbvü_x0016__x0019_A¢zÆ$D_x0014_A«S_x000C_!Ñ_x0017_AïNâø_x0018_AôÒUdï°_x0018_A_x0003_ááVhS_x0018_A_x0008_Ê{Ï¥#_x0018_A¢ÕKÉÀ×_x001E_AçM_x001B_ú_x0014_Af;SùÝ^_x0017_Aoµ&amp;ú%_x0018_AìîRú_x0002_·_x0016_Aô¨¬°ªî_x001A_Aö/_x0013_Ç_x001A_Aê'÷\lî_x001D_Aô=_x000F_ë+ø_x001A_AÁVz/î_x0016_A2_x0010_sÝ_x001E__x0016_A¥_x0017_Q_x001B_A46§$_x001B_A8d'_x0017_AÒ_x000D_Âqóë_x001C_AdkkV`._x0018_A×_x0010_sò.J_x0019_AD_x0011_ßô_x0018_Aî_x001A_#'£_x0018_A_x0013_A/c_x001D_I_x001C_AyãJ¡_x0010__x0012__x001A_A2fÕæÑÿ_x0019_A_x0004__x000C_y|¡_x0017_A_x0010_¸_x0001__x0001__x0002__x0016_µ_x001A_AÓ±æd:_x001A_AøìzH@_x0017_A¸üFrNú_x0018_A4ô(¾_x0017_A_x0007_]¤úù_x0016_Ap´×ì_x001E_i_x0017_A«µÞòv_x001A_Ag&amp;DÖ_x001A__x0011__x0019_AËÞ×_x001E_Â_x0017_AÄ_x0008_¦_x0010_H _x0018_AEWêd_x0013__x0019_A¡tJº\_x0016_Aà¬@ÎÞå_x0018_A?3a¥_x000D_{_x0018_A¨B ëâÈ_x0019_A@þ_x0010_³À_x0016_AJ­Áe!_x0019_AV5_x0013_[5_x0018_A_x0004_¸éfM_x0016_AøW¤Óv_x0016_AÛ¸_x0002_w²ë_x001A_A¸3L _x000F_{_x0019_A¦'_x0002_#É&lt;_x001A_Aßú|U¡«_x0018_As_x000D_òÒ|_x0013__x001C_A3±$_x0018_AÛ,÷Mý©_x0019_A_x000E__x0006_ñ4à_x0004_!A·ù±(k_x0016_A_x0006_õ_ÔÒ¯_x0018_A¨6O¢_x0018_A_x0003__x0005__x0013_¢àä}t_x0018_A_x0004_H²ºó/_x0018_Ap_x000C__x0003_ûÕþ_x0019_A&gt;H_x001E_cL»_x0018_A_x001E_åvo_x0017_A_x0014_dý%Å_x001B__x0018_AÂA_x0017_*Zp_x0018_A2._x0011_0_x0019_AzVq×H_x0019_A_x0001_6¸_óð_x001A_A_x0010_W¼~3_x0015__x0016_Av`+ù·A_x0016_An6t1B4_x001B_Au7*:_x001A_APò/_x0019_F£_x0016_AT^f_x000D_²£_x0017_Aêñ¤Ô_x0008__x0018_A_x001E__x000F_&amp;h^_x0019_A _x0004_+·A_x001B_Aâ²t_x000B_fÚ_x0017_AkmD(_x0018_A¥7_x0002_/Íw_x0018_Aar{lØ_x0018_A¨Ë_x0004_ß½_x0017_Aå¦ÐGq_x001B_A$B_x0014__x0002_M_x001D__x001B_AJÍ±î_x001C_O_x0019_AxoJ_x000C_´_x0016_A?§Ú_x0012__x0019_AÞaTú?_x0019_Aö_x0004__x0003_^-&amp;_x0019_A}Fá_x0002__x0003_Î_x0019_AcOâçd_x0019_A_x001D_ê1Îì_x0015_A"¹_x0006_Syq_x0018_A_x0006_pãðñ_x0014_A_x000C_I;_x000D_#_x0001__x0019_ADÏlèôb_x0018_A¦÷_x0008_rÌ_x0016_AÇM_x001A_åÄ²_x0015_Aâ¢rk·ç_x0015_A_x000E_a¬gâ_x0018_AaNaüÑ._x0019_AfÑæ_x001F_¾_x0018_An_x0012_D¹3_x0017_AîNáÔC6_x001A_A6Q$QP×_x0015_Aì_x0007__x0013_Yrë_x0018_A¿_x0010_ù^/Z_x001A_AØ_x0010_ókº _x0018_Aþ´£_x0019__x0019_A_x001A_öÖ9Ú_x0005__x0019_A´J_x000B_Ïi¬_x001A_AjnÙ|_x001B_AFGCGTÌ_x0016_AHMÐ&gt;- _x001B_Aäø¡°z_x000F__x0017_Af§GÂ_x0019_A¼â³_x0003_&amp;_x0019_A³X_x000D_;_x001A_AòÀ	G_x0018_ø_x0015_A_x000E_hâíÕ_x0017_A'\üó_x0008_Ç_x001A_A_x0001__x0002__x001C__x0005_ÇõsH_x0019_A¸_x0001_ó~_x001A_I_x0017_A¡î_x000B_$n_x001B_Aå_x0019_¼_x001B_A=ô_x0004_£G_x0018_Ar[_x0017_0B_x0018_Aà9äÁb_x0016_AÈ9_x0010_Î,_x0014_A¯hæ	§ø_x0017_Ar_x000C_&gt;&lt;÷z_x0019_Ar_x0019_NJ*¶_x001B_Arlêsv_x0018_A(¶Ý_x000B_§ø_x001A_AÄoóÒ2_x0018_A±YHy_x0011_Ã_x0015_A¢_x001C_±±·_x0016_Aü)¸ï_x0018_AX&lt;_x0001_$_x0007_7_x0018_Aî_x0006_îKÄF_x0018_A­ííªð&gt;_x0016_AxÐtF¥_x0017_A@²3-_x0017_AvÆ[Ê_x0013__x0016_A@©_x001B_#_x0015_AÛ=7	¶I_x0019_Adß :_x0007__x0018_AÛ2ÂA;_x001A_Aïjò_x0018_A¨_x0008_fÙ_x0007_ö_x0015_AþaíSÕ_x0016_AÇ×ôÛZ_x0016_Aæ_x0001_GS_x0001__x0007_éÔ_x001A_AÀVP¼7Ê_x0018_A®ÿ/ò¯_x0019_Aq­,Á_Å_x0014_A_x0018__x0004_H&gt;ü_x0010__x0017_A;_x000C_¿º_x0004_°_x0016_AV¯_x000F_¿S_x0017_A¯	¶wò_x001A_Aµx_x0012_È_v_x0018_AÐCéé_x0017_AdK²Q4n_x0017_AMïÂ_x0006_y_x0018_A{_x0017_¸®._x001D_A^_x0012_ß¿t_x0013__x001E_A´_x0003_ÿ;0_x001B_AÊ~ì"_x0008__x0018__x0019_A8_x0013_¿¾¤_x0010__x0018_A°p¥Y¸_x0016_A¢T_x001C_¯_x0018_AÐÒñ|«E_x0018_A_x0002_*Â_x0011_È_x0017_A&lt;*_x0005_rÐ_x001D__x001A_AP²_x0016__x0005_S_x0018_Aºàµ¡_x0016_AÉ«²_x0015__x0019_A ÀàiÕ_x0017_A4?_x0011_^s_x0014_AâÍÒàW_x001A_AL¥ôcò_x0019_AsLðµ_x001B_AX]wKôI_x0017_A%dÙ½_x0017_A_x0007__x0008_9×R¹LÀ_x0019_Aò{óû_x001C_A_x0016__x0006_È9ß_x0015_A÷_x0004_/iT_x001A_Av2O}Ûó_x0019_Aú_x0017_·íé_x0019__x0016_A¤ðD_x0017_²-_x0018_A_x0018_2ôÕ|_x001C_APÀm_x0003_ü_x001A_A"BR_x0015_­_x001E__x001B_Alð¸¿Ýº_x0018_AÑ¨|Æê_x0018_AÈÈÍ?_x000C__x001C__x0016_AbÔSÚUÂ_x0018_Axup_x0005_3®_x001A_A" -KÂ_x0015_A0ê_x0019_×Sw_x001F_AÆ,_x0007_u÷X_x0017_A§°(äJ_x0018_A_x0012_¹0;_x0001__x0017_AøûQ_x0011_±_x0017_A_x0016__x0002_Ý?â _x0017_A½ îôê¹_x0019_AJ_x000E_Øä4è_x001A_A _x0016_owî¼_x0018_Aøî%5m±_x0017_A}®%§ë_x001B_AèñÞ­$_x001A_A_x000B_¯?Ç6_x001F__x0019_Aè2|ãÞ_x0018_A_x0008_Uù_x0019_Ac_x001D_(_x0001__x0002__x0003_9_x0017_A_x0012_&lt;¿¡¬ø_x0018_A£²ñ]`ñ_x0019_AíE×_x000E_Þl_x001A_A&gt;´ùÇQ_x0017_AýÂ{y_x001A_A-¯k_x0006__x0017_A_x0014_JúòÛ_x0019_AÙWùýÀ_x0017_AþÍkC_x001D_ä_x0019_A´_x0019_	¢_x0019_A~cC?!_x0018_A_x000D_&lt;Xkß²_x0017_A8)sêsç_x0017_A[4M´Î_x0018_AÌbª¸_x001A_AËWF_x000B_z_x0019_AÁb¿±Dì_x0018_A&lt;Æ­Ê_x0019_AÙÑS__x0017_A_x0016_9xç}Ô_x0017_A_x0012_Û_x0011_)£O_x0018_Aügfu×_x0017_AùÖ­^G_x0016_AMG½_x0002_A±_x0017_AAÍ_x0006_!+#_x0018_AZm¥ß6_x0019_A^_x000D_4¤À_x001A_A_x0011_dÕÅ_x0016_A¨__x0015_­øï_x0018_AÂRÌ^û@_x0016_A|ç0¥$_x001B_A_x0003__x0004_XU_x0008_£æÿ_x001B_Aü´¼ñï&lt;_x0018_A*ê¦I è_x001A_AvÉäL_x0013_{_x0014_A_x0019__x0019__x0015_±Î_x001A_A¦_x0008_j(Ú_x001B_A¾ZXø°è_x0018_ANºøT_x0010__x001B_AÚ_x001B_ñqÊ_x0019_A_x001D_Ëøó_x0015_A¥"£µ_x0016_A\u_x000C_ê`_x0019_A8]À_x0008__x0019_A¹ÿ(V_x0003_	_x0018_A°Õ_x001E_Õ¥[_x001A_AtàFÃ_x0018_A*U_x001D_õw_x0019_AB±z ªu_x0016_A_x0019__x0017_'ý«_x0016__x0019_A_x000B__x000E_ÀÉÿ_x0019_AC_x0017_¬_x000F_Ü¾_x001B_AæqÛ¾_x0017_½_x0016_AÇÇGæ_x0018_A&gt;_x0019_s1_x0013__x001C_Ap\Êò_x0015_AT$O{#:_x0017_A_x0002_îWî÷_x001A_A5m|_x0001_¿ã_x001A_AIqP_x0005_^_x000E__x0016_ANc_x0019__x000B_ì_x0018_AÀ*_x0019_û4_x0018_A_x0012__x001D_Ú_x0003__x0006_Ã_x0016_A_x0002_]`+äô_x001C_AÍ¢¿±Â0_x0019_AY¢&amp;!­_x001A_AööÃ?_x000F__x001A_AQ"ç_x0013_a_x0017_AÅ_x0018_¹B0Y_x0019_A=èEÓL_x001A_Aj{mò%_x0016_A~æ¦r#$_x0018_AQ5ýå5p_x0019_AL§0_x0005_®_x000C__x0015_A!_x0012_&lt;)Ø_x001D__x001B_AÊªb	z_x0018_AMëP_x001A_AÔAñ_x000E__x000F_÷_x001B_AqßA_x000D__x0018_A5Ê[_x001B_AZ_x0008_=|¦_x0018_A&lt;Ç\B;_x0017_AuÝ_x000C_V._x0015_A¾ß³_x0018__x0008_u_x001A_AÄ}q	é_x0018_A´_x0004_QØgK_x0016_A5:à¸_x001A__x0016_A©BÁ!æß_x0019_A_x0006_NüK_x0018_AV_x0001_.pQ_x0018_A f³_x000B__x0018_A`À_x0002_µ5Ä_x0014_A6_x0006_wð8_x0019_Aô´HmS&amp;_x0017_A_x0001__x0002_µéßN5_x0018_Am·Ît_x0017_A\"§åF¦_x001B_A lK¨_x0017_"_x0019_AÃf¡ö_x001A__x0014_AgéóHj_x0015_AB©¤õ´_x0018_Aê_x000B__x0003_Õª¿_x0019_AU6Å)Ð_x0017_A_]g!7â_x001A_AíÏá_x001C_O¤_x001A_A`ËêäwÍ_x001A_A]_x0002_ÁÐ?_x001C__x0018_Aà	ý _x001A__x0011__x0018_A|w_x0010_Lx_x001B_A~Yu_x001F_o_x0015_AõèÓj¿,_x0019_A%JÐDÃ_x0018_A¢cüìàç_x0018_Ad_x0018_7;QP_x001B_A&amp;(úÌ'_x0019_A±à_x0015_1X_x001A_Aï_x0010_x&amp;_x0018_A ")/J³_x0015_A)&gt;vVÊ]_x0019_AK{,ÞÓ1_x001A_A_x0012_Ö#ðg_x0019_A6C²ß¾_x0016_A÷çÌ5v_x0017_A¾Cù¾P"_x001B_A_x0008_&amp;ÐïÁ³_x001C_AøåÀ_x0007__x0002_	b&gt;_x001D_A^Ãa'Ç{_x0017_A¢?ëMµ_x0014_A_x0005_Äúå)_x0018_Ad½Å!#_x001B_A(_x000C__x000F__x0016_L_x0016__x0019_AJSedw7_x001F_A_x0003_^;_x000F_X_x0018_Aê-_x0008_C^ï_x0017_A­=)'"Å_x0018_A_x0001_¤¾W/_x0015_A8»ý¬6_x0018_A~r _x0011_Ê_x0007__x0019_A§&amp;Úç*__x0015_A_x0006_Q_x001D__x000D__x0019_A°_x000E_Á¡«4_x0014_A_x0014__x0013_i_x0018_AtE¨¢x_x0017__x001A_A­}+Åe_x001A_Aìû_x0004_ä.R_x001C_A^_x0012_´I&lt;x_x0017_Aeë	:S_x0019_Aø&amp;¢c®f_x0018_AzÛúñÖ_x0019_A_x0002_Î©é?«_x0013_A ³§_x0018_ÜÓ_x0017_AHÖIÅ_x000B_9_x0018_AX¼/ë_x0008_Ù_x0018_A&lt;_x000D__x0008_¬_x0016_A¦_x0004__x0004__x000E_ðý_x0019_A"(ÚfRå_x0018_A_x0019_9"9v_x0015_A_x0001__x0007__x000B_B_x0006_m_x001A_AûË¤°_x001B_Aÿ³±äÃ_x0019_ALÝÏ¿_x0019_AàJ'«_x001A_Aã3P_x0002_ó_x001F__x0019_ALCö_x000C_t0_x001C_AóÃQ£"_x0019_AGeæ "ø_x0016_Af_x0014_Õv¤^_x0015_Aµ_x001D_/åF_x0018_AèôýÈõ_x0015_A*°5ï¿_x001B_A×ë7¡_x0004_|_x001C_AÀìª_x0016_AÕ6{_x0006_À_x0017_Avu¹F¼_x001E_Aæn+U_x0016_A`&gt;´`_x001E_A^·_x001B_H_x001B_AS_x000F_Jz_x0008__x0018__x0017_A_x0016_ë9®_x0017_A_x000B_ù_x0007_=_x001F_ä_x0017_A_x000B_sy«M_x0018_A¼_x0005_ Ê#_x0017__x001A_AzJÐÊ_x0003_à_x0019_A_x000D_ö«_x0003_¿_x0019_A}µÛXÍ_x0018_A#{¸_x0015_®E_x0018_A2`Jk¢_x000B__x0018_AæS\4¢_x0014__x0017_APô9Ý_x0001__x0004_æë_x0018_A#½Q©_x0017_m_x0014_AöÞ"fÌ_x001A_A$à^d´_x0016_Abx9_x0004_Õ_x001A_AHµ¦o_x001C_Ah¹n_x0016_O_x001B_A_x001C_ÛýG±_x0018_A?üÈ_x001E_Ú°_x0016_A_x0007_]þðÖ_x0016__x0017_A¡·¢ÙÝ_x0019_AÛ_x001A__x0017__x001B_A oÓqn_x0017_Ax[%ë¼À_x0016_A¤Â8ãå_x001E_AÎ_x0015_ùK_x0002_F_x0015_A/¬%vF_x0018_Aê,NZ_x001B_±_x0018_At\MöÂ_x0012_A.ßs°__x0016_Aã2Q;ÙC_x0019_AÀ[ì[_x0016_h_x0016_A¡)_x0003_&amp;g_x0016_A2%ÀÕ_x0019_AGáH6¶_x001B_A²óRÃ»í_x0019_AJd¯Ü.Ñ_x0015_AxD_x0013_)_x0018__x001C_A||Ï_x0013_/^_x001B_A_x0007_ÈC¥ó_x0017_A÷_x0001_Nz*_x001A_A»ä_x0019_Ø_x0019_A_x0003__x0006_uÁg·"Ø_x0018_AÄÓUgh^_x001C_AÖ .ó+¬_x0016_ALK:1_x001D_AË_x0001_tÔ¯R_x001A_A¨_x0004_ïh_x0002__x0016_A(8ò$ _x001A_Anha_x0018_xÖ_x0019_Az),ÐÑ$_x0019_AHJyNê_x0019_Aå%_x001A_ÇÕ_x001B_Aök1H±_x0018_AD¶_x001A__x0019_A_x0005_hFA5¤_x0017_APÔU`_x001C__x0016__x0018_A LyÈLç_x0016_AÙ0_x000D_"!¸_x001A_A&amp;3Ð&amp;8_x001B_AVøÝå_x0019_A_x0006_ÇFU´_x0015_AÙ.ØzE!_x0016_A-ªNÞ_x0018_At¸Ë&amp;6_x0003__x001A_AOér_x0019__x0017_A{S¯_x0011_Õ_x001A_A_x0006_T8àé?_x001A_AäõdÔ_x0019_A@¨,÷;5_x0018_A9p_x0016_Cø_x0016_AüÊcb(h_x001A_AøÔ©m_x0019_Ai÷/%_x0002__x0003_Ê¬_x0017_Aòõ_x000E_3a_x0017_A_x0006_ïý¸Ä_x0018_A_x0008__x000F_=ÔÃ_x0014__x001B_AtoL _x001A__x001A_AìRÍM°|_x0017_AFGæ¸Ýê_x0014_ADnC²qb_x0018_A_x0001_"_x0011_k_x000B__x001C_A_x000C_i´_x000D_2_x0019_Aê¥ÝÉ³B_x001A_A´"_x000B_	ú_x0013_A_x0003_Û9×æµ_x0018_A_x0012_Ó3Ê_x000E_õ_x0014_A_x001A_zJJ·"_x001B_AeMæäã_x0015_A@`ª¡Kw_x001E_AZê(¬Û¬_x0018_AHò_x001E_#_x0018_A¾ó_x0004_çY7_x0017_Ax_x000F_Õ_x000B_P0_x001A_Av«° e_x0019_A_x0018_¬IJë]_x0018_AªB×Uù_x001A_A!Ö¼!_x001C_ARî_x0003_üx_x001E_AåÀ,Ná7_x001B_AäÏmoë_x001B_A'®'Æh_x0019_AOÖ2¡C&gt;_x0018_Al_x001C_î=_x0016__x0017_Aª/£_x0014__x0018_T_x001B_A_x0007__x000B_Fï¦À_x0017_AsÂ_x001A_Ay¹ö¬:À_x001A_A®#s$,_x0016_A?aôùÐ_x0017_AÈ2_x000E_E±Y_x0019_AÆ_x0002_Ã0_x001B_A.ÁIÉ1L_x0017_AÀÜ_x001E__x0006__x001C__x0015_A¼V¡kõ_x0016_AçWEþ_x001B_A[f4"_x0005_{_x0019_AÊðÚ¡L_x001A_A*_x0017_Þf	H_x0016_Aòû¦_x0017_AlD2._x0016__x001D_Aíò¬¤Ü_x001C_A41%¨@q_x0019_Ad_x0008_/GiD_x0018_AÂª_x0002_¹÷_x0019_Au_x0003__x001B_Â_x0016__x001A_AæÿC_x000C_£_x001B_Ah-?Ì_x0019_ã_x0014_Aôæ¢(Gr_x0017_A_x000F__x0013_OS)_x0017_AC_x0017_à_x0015__x0001_t_x0016_A7î±PÍ_x0019_A®_x0016__x000F__x001E_4ù_x0018_A_x001A_]ï_x0018_¼_x0018_A_x0004__}_x0006_¨_x0016_A_x0004_äsxÚÐ_x0019_Aï§:J_x0001__x0002_ÙZ_x001A_A'òÓM¶&gt;_x0018_AßBö#+_x001B_AªtBóú_x0016__x0017_A1D_x0002_Ai_x0019_Aôcø5"¢_x0013_Aã_x000C_È\ìÁ_x0015_AÈÐn-_x0006_F_x0019_Açw[ÒkÆ_x0015_A_x0014_B&lt;;&amp;_x0017_A&amp;¶Êk_x0019__x0015_A¶/_1b_x0016_A^_x0004_¶¯x _x001A_A_x0010_±Å%¡t_x001A_AÁ&amp;_x0005_Ñ_x0007__x0019_AÿH7w_x0014__x0018_A&lt;¢_x0011_gî_x0018_A_x0006_Í0P_x0015_A**TR_x001D_Aò£¶®`_x0016_ACL\_x0006_u¾_x001B_AíW|;e_x001B_Aú_x0012_mI_x0018_A¬êê_x0018_AÚ_x001C_°Y_x001B_A_x0012_Z¢³F«_x0016_A_x0014_&amp;Lð_x001A_AMÉ%Ë_x0019_A¬4-_x0006_ª¡_x0016_A_x0004__x0003_MA_x001C_/_x0017_A´[_x001A_Å_x001D_Æ_x0018_A²b[ ÂG_x0019_A_x0004__x0006__x0003_8¬Ü_x0016_A#$Èd._x0019_AP$_x0004_Þ¬_x001C_A§Q_x0010_W_x0005__x000B__x0019_A¢/\8Ñµ_x0018_A°_x0011_©*_x000D_é_x0016_A*_x0015_ßÙ¯_x0017_A$»_x0016_UP_x001B_AÊM"Î*_x0019_A_x0004_&lt;_x0015_Ä L_x001B_AÝ±·'_x0017_{_x0017_AòðÒB_x001A_AøÍZ_x000B_D_x0002__x001C_A_x0016_tèÆ#_x0018_AýjV_x001D_G_x0017_AÐ_x0001_LÎÉ_x0018_A¯~º2þ_x0019_AÌøçÎ¬ª_x0019_Ak³JÍC!_x0017_A5w_x001C_Éí_x0016_A.P_x0016_Þë[_x0016_A©×_x0008_f7_x001C_AqTÖ.Ù÷_x0019_AÃëÉ_x0003_	|_x0016_Aá	¢¨_x0018_Ax¶ß`Ü2_x0019_AÉª?¾_x0018_A&amp;_x0019_F¡}_x0019_Ao°]ÕU[_x0019_A%ã_x0014_fÿ_x001A_A_x001D__x0007_Øá¹_x001D_A _x001D_ZÊ_x0001__x0003_oý_x001A_AJ,ßý3Æ_x0016_AE_x000C_çè;_x0019_AËF=_x0017_®*_x0016_Aê*¾`ç1_x0019_AÈe_x0011_è,_x001A_A	{_x0011__x0019_ý_x001A_A©1Ý&gt;_x0004_J_x001B_A_x001C_;ÃS¦_x001B_A¾uDh¹_x0016_AdK;Ô_x0018_A,£_x0008_îJÓ_x001C_Aê³Ó¡_x0017_Aõªÿö!_x0018_A*ãHÀÜu_x0018_AAàÑÔÂØ_x0015_Aò&amp;ÿÊ_x0012_AÖ¯r:â9_x0017_A¯ãîÚ__x0012_Aó+_x0002_ûøõ_x001B_A»y¿aF_x0017_A¹Æ´5*J_x001A_AãøU_x0001_X&gt;_x0016_AH_w-_x0018_A	¡þI¢ý_x0016_AfÍ_x000E__x0019_A=í±	_x0017_~_x0015_Aõ_x0018_ÎP}_x0018_Aå_x0002_ö;_x0018_Aè_x0017_/Ä_x0010_ø_x0018_AøaµÜW_x001A_Aò\ð_x0007_¸_x0017_A_x0003__x0005_zjÈyo_x0017_AÏÛ z["_x0019_AY­É~Xô_x0018_A&amp;DÖÝáL_x0018_A­TÞÍ_x0012__x0019_Aïò[þ2_x0016_A÷D_x0014_ÿ¥_x001A_AL¤ès¯_x0017_A'Á·_x001A_A_x0016_~£Vâ_x0018_ASEîÕ_x0016_A+Ò_x000C__x0001__x0014_J_x001A_AûÍ&lt;âê_x0015_A²/ú_x0016_ú_x0012_A9ÿ_x000D_^RÚ_x0019_A%êÈí"_x0014_A:Gþù_x001C_AÐ/B-¹Î_x001F_A_x0004_ÆuNC_x0017_A}°f"`_x0016_A´ñçLv&gt;_x0017_A`,ñ_x0018_A`©u#_x0001__x001E_A_x0006__x0014_|_x0002__x0018_A*Õ/_x0015_A0`¥ß´_x0018_A&amp;nUÓc¦_x0014_Aþ]Ï%B_x0019_A_x000C_-r³å0_x001A_AÕ"¼üg_x0019_A_x001E_°ÔaC_x001B_Aòå_x0002__x0003_}Ä_x0016_A_x0010_é²V_x0017_A¿ÃÀ_x0018_AXuË_x0015_"_x0019_AG2P&lt;Z_x0018_AÝ@._x0019_A}&gt;ªüç_x0016_Aà_x001D__x0002_¥_x000F_Ñ_x0019_AÇrÞj_x0001__x0018_A6Íþ7%_x0018_A'ÈÒsNä_x0013_A-^lÐX	_x0011_Al_x0013__x0008_2ä_x0018_A`Ê_x0015_Ã_x0019_A®n'1IE_x0019_AtÁ´Õ{Ô_x0017_A¾8_x0014_w(_x001A_Aê¿[öK²_x0019_A³ñ	_x001A__x0018_AV0ºrâ1_x0017_A*GeüY _x001A_A&gt;_x0002__x001A_õ_x0014_A±/:_x0018_AÆ¼ÚÏüi_x0015_A(þ_x001F_Rý_x0015_AØê_x0002_dÀ­_x001B_A_x0003__x000B_ÚãÏ_x001A_AN«bþµ_x001E__x0014_Aêâ"_x000B_q~_x0016_A¢ß&amp;_x0006__x001B_A9þGë¿_x0019_AÒ_x000B_m_x001F_Ë_x001A_A_x0001__x0004_«_x0007_5uÔ¿_x001A_AD_x000F_Ò=_x0016_A_x0004_~|_x0017_ul_x0014_AE°ìw2_x0014_A¬ä_x0007_Ï]_x0016_A_x001F_!_x001B_KÒ_x0018_A*`é_x0018_AÑ¾yP{_x001C_A­=cÐ_x0016_A£u1_x001F_	²_x0018_A_x000C_IO¸I_x0016_Ar;k¯º_x0014_A_x0008_Í+âÙ®_x0015_AÖx_x001F_~ÅW_x0015_A_x0008_³ªî&lt;_x0014_A»_x000D_8»_x0015_AN¥I_x0004_TS_x0017_Ap è\_x0019_2_x001A_AíTBSìÜ_x001C_A¨)n-_x001B_A&lt;(H_x001C__x0018_A6¹ö!}Ø_x0012_Aé¨5øQ¿_x001B_AZ|Ú¯_x001E__x001A_A%Í¨np_x000B__x0018_AfÑé_x0003_Çû_x0017_ABÛ!_x001F_ª_x0016__x0016_A_x0012_TfÂ`[_x0018_A¨UE}å_x0014_AüÛg_x001B__x001A_A_Ïù/t_x001A_A_x0002_"µT_x0004__x0008_Ã-_x0018_AÞ.¯_x0017_ã_x0016_A´ív_x0005_nR_x001C_AÐ_x0017_¶â_x001F__x0003__x001B_ATßw_x001C_	_x0019_A}*´_x0017__x0017__x001C_Að±q[Ù_x0018_A:ä0°_x001A_A4â_x0002_-gÃ_x0015_Aà²Þ¾(_x0015_A­kJQï_x0015_Aè´ZÆÊ_x0015_Aº÷t[à'_x001B_AÿÆ·_x0011_m2_x001D_Aü¹*a°I_x0017_A2_x0008_T_x001C_&amp;_x001A_A@V}du_x0019_AiM@| á_x0015_AÇ¾t_x0019_Aà?_x0006_Ïk±_x001F_Aêõbpó_x001C_Aòå3_x0010_J_x0017_A½ãI_x0007__x0019_A_x0015_MFÉ_x0018_ArC_x0011_Ø7Ð_x0018_A5#_x0001_&gt;_x001A_A_x0012_}Å];V_x001B_AÉÏ¸È_x0005__x000D__x0018_A¤'_x0004_T _x0018_Añ@i!_x0016_AeÏò_x0017_­_x0018_AøÀ__x001E_;E_x001A_A_x0001__x0002_f¬_x0002_	_x0016_A¬¨ú_x000D__x001A_A _x0016_@_x0018_ª_x0013__x001A_A¡újö_x0018_Aª¨Çî:_x001E__x0019_A_x0018_ôRH¥q_x001C_AgvmieÈ_x0017_Au_x0005_gðtN_x0019_A]^O8¢_x0018_A_x0014_ÙñÚ_x0018_AË;W-_x0019_Awn®O_x000E__x0018_A°ösn*._x0015_A_x001F_Ã´;hù_x0017_A_x000D__x0001_Uèõ3_x0014_A:á_x0014_È_x0017_AcMAÅ_x0017_A·í4_x0012_%J_x0018_Ayø¾o£µ_x001A_A7_x0005_¸wÔ _x001C_Aá cýS_x0015_AÊI^_x0001_a_x0019_Aaæ®5_x001D_[_x0016_Aè¡3'î8_x0017_AVLö, _x0019_A_x000B_vIeÌ_x001C_Al}Ýzx_x001A_A&amp;=;ç_x001E__x001B_AÊ`_x0013_°9Õ_x0019_A&amp;çyv­_x0007__x001A_A^w(n_x001A_AMôMÛ_x0002__x0003_&gt;_x001A_Af;ÂZ_x0001__x001D__x0016_A/ËÛÜÍ_x0018_A_x001E_´R'x_x0015_ARèQc_x0001__x0016_A9ËP_x0013__x0016_·_x0019_A'Ç||á_x001B_A(KÜÂF_x0018_A¦næÑÓ_x0015_A_x0016_nÅÊ:_x0016_A;ã®`¯_x001C_A¼_x001E_±Ê®"_x0019_AR_x0008_HëR_x001F__x001B_A-Ì·_x0006_Ê_x0016_A\_x001B__x0007_Ð&lt;_x0018_AÄ_x000B__x001F_zÈ-_x0015_A_"w¾wû_x0018_A_x000E_äô_x001C__x0017_A¶:(Ø)_x0018_A¸_x0018_«_x0019_?_x0018_AZÙið_x001E__x001C_A@Zí¢$_x001C_A°FyoÇ_x001B_A.±Ó}_x0005_Ù_x001B_A_x0003_Vþ«_x001C_]_x0017_Aî©êä`Ó_x0015_AÔÒ¡Î_x0018_A_ÞdÆ_x0015_Aæù©v°_x001A_A_x0004_+cî _x0017_A  âò^_x0019_Aæüäc4¶_x001B_A_x0004__x0008_`Ær«Ã_x0015_AÌ@3×_x0001__x0016_A¿âºh_x000E__x001A_A´DTÐ_x0016_A»â÷_ _x001B_Al]iýg_x0018_A£3qÄÀþ_x0016_A©¿~|K(_x0018_A_x001D__x0003_ç_x0015_Ï_x001C_AVe//_x0019_AÓÍ«è	4_x0014_A`¥Ec _x0017_Aö_x0002_§_x0007__x0005_§_x001B_A°_x001E_ûm_x0005__x0018_A`¶6â_x0006__x001A_A¡_x001E_fÅ&amp;c_x0018_AÂ_x0013_ì_x0016__x001A_A8è_x0017_&gt;Ö_x0019_AÑI_x0004_þI_x0017__x0019_A_x0001_æ_x0019_AíûèÁe_x0019_A3ú)A_x0016_AsæÝq¼_x0015_Aº:d`Å_x0019_Awº _x0017_A_x0002__x000C_O R_x0019_AÞ!_x0008_»&amp;_x001A_AØu_x0006__x0014_6z_x0015_A$~ö_x0005_S_x0017_Al%ðÊûä_x0017_Aì.Ô\L_x0017_Av_x000E__x0001__x0002_~_x0018_ApzZwLo_x0017_A\ç_x000F__x0013_Ù_x001C_A_x001E__x000D_(¾Ô]_x001C_A_x0012_«£®$í_x0018_AÛÂ½ãü_x0018_A_x0004_]$æÙh_x0017_A_x0012_;úwE_x0017_A_x0005_V0u_x0005_®_x0019_A_x0010_ &lt;_x0015__x0017_AÜÃMbä¼_x0018_A¨áDþÿm_x001B_A°¥\_x0005_îý_x0018_A9à×/?m_x0018_A"3¶_x0018_A%ûÞo_x001F_û_x0018_A5ûq¦uê_x0015_AB)³««U_x0017_AýõÃ¶ùq_x0019_AfäæOÐP_x001D_AÅ5w"é_x0011__x001A_A_x0007_ªS_x001D_dÄ_x0016_AÛÍcu_x0008__x001D_A©×t_x001A_AÅ_x0001_ý®õ._x001C_A!ÄE_x0006_Ê_x0017_A°_x0014_¸ù+8_x0014_A[=ô|_x001A_A	@ü_x000C_9_x0018_Að_x0001_ xû¨_x0018_A_x0017_T_x0014_4£_x0016_Aï=Ô¿·_x001C_A_x0003__x0005_{²H¬HS_x001A_Aár(¸E_x001F__x001A_A_x001A_v×_x0013_A_x0015_A«®._x001E_NÉ_x0016_A 0wã_x0018_A~_x0011_c¼__x001C_AÚà_x000E__x000F_}Q_x0018_Aà¢°Zz_x0016_AÔ½{ò_x0019_A_x0015_¥O·^_x0017_A_x0017__x001F_ôQ[_x0017_A| ÚÙã_x001B_AVÏÕMÄ_x0019_AÈ_x0008__x0001_,t_x0014_AÝD_ºt_x0019_Aæ±Læ._x0018_A)íü&amp;d_x0018_AÜævR_x001A_A½CÏc¥_x001B_A"Ä²¾V-_x0018_A_x0004_¹_x0015_ªS_x0010__x0015_Aº¿Ãu§P_x0016_ACfq´à_x0016_Aé%Rð÷_x0014_AF»_x0004_½_x000C_r_x0015_AzÃæç_x000B__x0018_AkÙ_x0002_9_x0018_Ai\_x0018_¹vD_x0017_AÞÚ[¨ç_x0014_AýÝ·"í_x0017_A~_x0018_gñ_x0016__x0016_A·_x0018__x000E__x0001__x0004_S&gt;_x0018_A_x001B_*×_x0016_Æ_x0017_Acüµ¸ú_x0016_Amsp_x001B_Ø_x001E__x0019_A_x0016_RîN´_x0019_A_x0014_]Uðññ_x0018_AØ^_x0014_f°_x0017_A«ØÑ_x0007_¹+_x0016_A~k_x0013_°®_x0019_A\Ì_x0007_&amp;Æ_x0019_AºªÑ!Î_x0019_A_x001C_2»_x000D__x0001__x0017_A_x0003_3G;ä_x0017_AÃà$±c_x0018_A\!«¶¶í_x0018_A#W_x0002_r]_x001B_AÜÈ³ïV_x0019_A®¶_x0002_Ú_x000B_+_x001A_AI0cÖê_x0017_AéÆL_x0010_o_x0019_A¯RºË_x001C_A&amp;82&gt;_x0019_Aö¦ì_x0001__x001B_AC0C½a_x0016__x0016_AÚ_x001B_ýf	e_x001B_Aâ	¼¡O6_x0019_A1:E¦,¾_x0018_AídKÕ_x0017_A_x001A_"¼Í©Æ_x0016_A¯rJ_x000C__x000F_Z_x001A_A] ­ïÕ_x0002__x0017_AªotIb!_x0018_A_x0002__x0003_[Aíú_x0017_AK^1_x0019_p_x0019_A&amp;%±­%¥_x0015_Ado¥DÁ?_x001A_ALZ½_x000B_8R_x0019_AÞ°q_x0014_èa_x0016_AÜ_x0004__x001F_-¦¨_x0017_AkS_x001F_:_x001C__x0019_Aj _x0014_V¬k_x0017_Aµ4ª¡R_x0017_A_x0010_4ÚÁ_x001A_AÐp¢ß÷p_x0019_Aà÷;º5_x001A_AÊÎ_x0007__x0001__x0006__x0019_AæjmØ£_x0017_A:»ù2ã_x000C__x0019_A_x001A_Ò_x001C_Y_x0016_A_x0012__x001A_+1_x001C_A_x0006_Ë,1y_x0019_A¬G]åF_x001B_AÇàF'*_x0018__x0018_A°_x0012__`D_x0018_A_x0011_Ó$+_x0019_(_x0019_A,îÄ_x0017_AÞ_x001A_W5j`_x0018_A¦j$½Å_x0019_Aj p¹Ô_x0017_A ´³EÃ_x0004__x001B_AâÛwxïê_x0016_AH:­IG_x0014_A2¦k©ÁÝ_x0017_A¦_x0018_È_x0002__x0003__x0018__x001A_AC¼©P!_x0014__x0019_AH	h«Á_x0018_A[¯ªAkÌ_x001C_A_x000D_ü»7æ_x0018_Ac_x0017_Åã_x0017_Aå	Dâs_x001B__x0017_A`z3P ý_x0018_Ahm©M_x0012__x0010__x001B_A`ß®ZhF_x0014_AæÈëdø_x0017_A_x0001_×Ì_x001D_ßä_x0018_AÙd#¯í_x001C_AZZ×¦_x001A_A_x001F__÷_x0015_~_x0018_Aë }Ò__x0018_Aâ_x0002_3jè}_x001A_AT«¡_x0015_A ­þØÕ_x0019_A_x0006_pØ,_x001A_A1ZXî_x0017_Aÿ_x001C_×ð_x001B_A_x0018_ÏÓÄ_x0018_Aµ5íßb_x0019_A"Ýó_x0011__x0018_Aì_x0017_oWÇZ_x001A_A«\_x0015_t;_x0019_AÂsþJ)_x001D_Ar=ÚL_x001C_AØ@÷_x000B_ýB_x001B_A:9p²ª¶_x0018_AT5GÝ_x0001__x0018_A_x0001__x0003_ÛÉÊ_x001B_AÂñ_x001D__x0007_xI_x001A_Avî_x000C_·W_x0018_A±3ùïIH_x001B_A-¶ç9£_x001B_A×{?à_x0019_A=Fc]»_x0016_A_x0005_;_x0018__x000E_+_x0019_AÿÿE¾T_x0015_A"äû_x0010_ç_x001A_Ai&gt;Å&gt;°r_x0018_A¼Öù.a_x001A_AJk¤¤N½_x0012_A&gt;_x0012_ìõêN_x001A_AxÃ_x000B_ÛC|_x001A_A~ø¯ 7á_x001A_Aq	ø_x000B__x0002__x001C_A½7y_x0012_í_x0018_Að=qä¶ë_x0019_A_x000C_÷6Þ£¥_x0019_A_x0002_5Q±¸&gt;_x001D_AîS Å_x0017_A5y~_x001F__x0017_AïÊß©o_x001B_AáÄ6ìC_x001B_ARé]ý_x0005_Ú_x0019_AôüÜ{_x001C_z_x0019_A_x0008_ôTÉ×ë_x001A_Ap'ðÉ ÿ_x001C_A3ÚàÑf_x0017_Al'}"Ì»_x0017_AÓì_x0014__x0008__x0001__x0002_ÿÓ_x001A_Aaç©ñKÔ_x001A_Ab4Y_x000C__x0019_AV¼¯«_x0017_AÀÝO_x0006__x0013__x0018_AjÈq_x0011__x0017_AD_x0013_Õæ_x001C_Aù_x0015__x000F_7e¦_x0014_A+*¾éÅ_x0008__x0016_A¤Õ¯_x0005_0Ì_x0018_A0?îgòæ_x0018_A»)µÃ°_x001D__x0019_A_x000F_í(#_x000F_{_x0015_A_x0018_YY_x0004_Û_x001C_AØ.Ù¾Ê_x0019_AázFqN _x0019_AþMýÝ~Ø_x0019_A,ò_x001A_,¶_x0016_Aú3Åv_x0019_A_x000C_à³s§_x0017_AÀ_x000C_6Ô_x0019_A´â _x001F_I_x001B_AÙÚà_x001C_Ã1_x001E_Aâ_x000B_]|ª_x0017_A$íeÃÂ_x001B_A.ýü_x000B_ ¡_x0018_AP¬q¨ïX_x0018_A_x0003_ðÚO	_x0017_AvÂ¥Ï¯_x0019_A_x0002_ÀH7_x0018_AP±|ÌÃ©_x0015_A	»;_x000C__x0004_S_x0019_A_x0002__x0003__x0005_û÷Ý5_x0017_A­L±;_x000C_S_x0017_Aó§_x001C_Añ`Ê_x001C_ü_x001F__x0012_AÙgº3_x0001_¸_x0019_AO¼KÒb_x0017_AßQóíf_x0019_A"ÿìTq_x0018_AÍ_x0019_"&gt;Ù_x0019_A¦¹RÐ_x0019_Ap_x0005__x0015_6ßl_x0019_AÕrêAS_x0019_A_ËÌ¡;_x001B_AÑÂ1_x0011_§_x0019_AHhX¯¡x_x0019_A_x001D_j}dà_x0019_A«õÍ¸Êñ_x0017_AX*³#ñ_x0016_A'_x000F_çßô_x0017_AUâCeL1_x0018_A7LíO:ò_x0014_ARu?`ï_x001B_A_x0002_ïúðö_x001C_A¸N_x0016_âI_x0017_AÙ_x001D_fÙìu_x0016_Aã¼_x000F_gá_x0014_A9êÎª_x0015_AtPÑ¼¾ß_x0015_AaÊí1zP_x001C_A~Ó_x0001_çU_x0018_A\³Å`Ù_x001B_AJ'v_x0002__x0003_ü_x001B__x001D_A"×ë*îk_x0018_A¼G,+ÅH_x001B_AßvîÓì_x0016_AýîqT_x0003_Ý_x001B_A°ÄiÜO_x001A_A¡ Ñêé_x001B_A_x0002__x0005__x001F__x001B_8\_x0015_A¢l3_x0010_Í_x0014_AÉ_x0014_ÁoNW_x0015_Aù»®P¾_x0018_Açx&lt;e2_x001B_AÖÿD/_x0018_AQ?:0_x0003_É_x0017_AgsÏµ_x000B__x0015__x0018_AH§Ö#ù§_x0018_A'_x0014_íõ/Ø_x0017_AhTa_x0011_èé_x001A_Aß_x0012_Oz«ô_x0014_A _x000F_F´Ñ_x0017_A(ÁèÈ,_x001C_ASgD*_x0016_A¸Õ1_x0007_8©_x001D_A5_x0008_5-_x0019_A@0_x0003_9©_x0019_AÔdæ¡.,_x001D_Aè3³i¾_x0017_A°éåÀ_x0001__x0012__x001A_AN_x0005__x000E_µ&lt;Â_x0015_AÞe­¥û^_x0017_AöØ¨ "_x0016_AÉ_x0017_Ô­_x001C_A_x0004__x0005_RX:Á_x0015_Ao&lt;!zr_x0017_AüÁØX_x0019_AêåÊj©_x001A_A$__÷ _x0018_A*¡A®ô_x001B_AØ3³nW_x001C_A²"I¯òý_x0016_Ao¯eìÿ_x001A_A^_x001A__x0002_Gìr_x0015_A°èø_x0019_º_x0016_Alë²_x001D_W¬_x001A_A&lt;k®VyB_x0015_A0"µÞAô_x0018_A@Ù3R\Ñ_x0017_A»»`¦¦ó_x0018_AÅ_x000B_³,£_x0015_A¢i¼Î_x001B_AØU*h¿_x0018_AScOUä_x0014_Am_x0001_©Ë\Ë_x0019_Aú2&amp;_x0001_ý"_x001A_AØ_x0002_7ô-d_x001C_ADö@_x0019_A"_x0007_î=_x0017__x0016_AÁod_x001C_ß5_x0019_A_x0013_©Å6_x0015_A&lt;_x0003_,{ÈA_x0017_A´VÇ_x001C_·E_x0019_Að_x000F_ gÌ_x0017_A_x001E_úÑo[_x000C__x0018_A~U"s_x0001__x0002_'W_x0019_Av5 ?B²_x001C_AÈ§_x0015_×&lt;¡_x0014_AæÄl_x0005_ò¾_x0017_A¸_x0007_åßÊè_x0019_AÜúõ0Q_x0007__x001B_A½_x001C_w0þª_x0017_Aè_x0003_kl¨Y_x0019_AÜMni)_x001C_A_x0013_Å¥Q()_x001A_Az¹jü¿Ø_x001A_Aâ/ApxÃ_x0019_A_x001E_áNÍ_x0017_A`g_x0016__x001C__x0010__x0006__x0016_Aá_x0013_ß¡­_x0018_A(Q·t~á_x0016_A·íÐñ/_x001B_AÈ0_x0004_l_x0017_A:Õçèût_x001B_A47_x0005_½u_x0014_A_x0018_ Ì{_x0019_Af²¤_x000C_._x0010__x0019_A´·õãR_x0018_AÀ_x0015_÷_x0015_Y_x001A_AÂßùeG¯_x0019_AÆ÷_x000D_÷ù_x0019_ATSqt~_x0018_A_x000C_ØZyÎq_x0018_Aôç´×[_x001A_AÐúË_x000E__x001A_A´·_x001D_¢+e_x0019_A_x000F_él_x0017_A_x0003__x0004__x000E_¹ñ·ñH_x001A_A]_x000B_(_x000F__x001B_A_x0006__x0018_Úô_x0018_Aè_x0001_¹³¨Ü_x001B_A"_x0001__x0017_¦_x0019_AïW_x0001_}_x001B_A_x0008_à·_x001D_2²_x0019_A¸PÔ_x0014__x0017_Aö×äÍ_x000F__x0018_A?ê«å÷_x0018_A"n÷é£ð_x0018_A_x0019_/Á6Îk_x0017_AvY=Ð_x0015_Acþfá_x001C_Â_x0017_AáÄå{Ì&amp;_x0019_A"_x0011_¾²©_x0017_AªMqJb_x001A_A³öH^_x001F_Í_x0016_AObúº³_x0019_Aj=åeø_x0017_Ah¬véc_x0017_AÙl_x0017_M_x0014__x0016_Aá&amp;¹-&lt;_x0018_AZ.WÛ¥[_x0017_A²¤_x0001__x0002_w_x000D__x001B_A¤_x0013__x0008_D| _x0019_A8«Êà5_x0017_AD@_x0002_&lt;_x0015_A$AkÝÚ!_x001A_AÏ_x000C_0d(_x0008__x001C_Aã_x001E_É1Z_x0019_AC_x001E_y_x0005__x0006_«!_x001A_AÜ"Ô_x0004__x0007__x0017_AõìÓX©_x0017_A4v60¢(_x001A_A?aýÞ_x0018_A_x0014_³ºcÏ_x0013_Aë­`¥íà_x0018_AÖ_x0002__x000C_ÿ_x001F_Ü_x001A_A?ð_x0008_aE_x0017_AÌºØp_x0003_É_x0018_A=¹«_x0016_Y_x0017_Aú§q_x0001_ô_x0018_AæÈmH_x000D__x0019_A1_x001E_9q=_x0018_An+ïþ_x0012__x0019_Aì[;ßÂ¼_x001A_A&gt;Dè«_x0018_AL¹LªX_x0018_A_x0017_TÖ_x0013__x0015_Aï{ Èä_x0015_A_x0014_mWÿ¦_x001A_A¨_x001C_?9w_x0015_A2ÿ_x0014_=,N_x0019_AÏ»ð¼/_x0017_A-&lt;OÒ_x0019_A¢¼k¤_x001E_q_x001A_A½Þ¤Õ0,_x0018_A©íÎÈ^Ð_x001A_A_x0010_X:	Õ_x0017_AÒ_x0019__x001F_w_x001B_AÅ«|&lt;Ò_x0018_AvA+ÉÞ_x0017_A_x0003__x0004_K_x000D_+m	 _x0018_Aï`[_x0017_A,_x0015_¾z='_x0019_A_x0002__x001D_ÞTt¯_x0019_A_x0005_ËðK`_x0007__x001A_A¦Ë²®£_x001B_AfÎ	#_x001E_A-E5F³_x001A_A_x0019_#¢ã4_x0001__x0018_AëRO_x0019_Aà_x0017_c_x001D__x0017_AºÒ²yÒØ_x001A_A¦k=3$ß_x0018_A¢~ý;(@_x001C_AÝ:Æ=,S_x0017_AG_x001F_pÚ4_x001C_A_x000C_ùæ=í6_x0016_Aàá_x0010_h¥8_x0019_AïîÄ¨_x0011__x0019_Afë«Å×f_x0018_A[axÖN_x001A_A['RxtÂ_x0017_AÃNqf_x0018_AJÿk¬ý°_x0016_ALÄ_x0006_ë8í_x0019_AÌ&amp;_x0007_6 ÿ_x001B_A__x001B_¦L._x001C_Ap&amp;gâ_x0017_AAÚa}_x001A_A¶çâÁ_x0018_A~qWÓú._x001C_A´¥0ú_x0001__x0003__x0005__x0016__x0017_A¿_x0001_Óòwó_x0018_A@_x0002__x000E_[_x0001__x0016_A÷¢ò_x001A_A&lt;L{_x001A_ABÏÉ.El_x0019_A	×"M_x0019_Ax_x0019_N_x0016_Ð_x001D__x001B_Aó8zSVð_x0016_AF©Óa_x0016_A_x0004__x001F_oÜ_x001D__x0016_A§Á Nä:_x0019_A¶@¯Ú_x0017_¯_x001A_A_x0003_çR#b_x0015_AºÂe_x0019__x0015_AÂ±°1;_x001A_A?ÏÕú_x001B__x0018_AÉûaoÆ_x0018_A¸_x0016_MV)#_x0018_Am,åï_x001B_AA4\=Ä_x001C_AêÙ6Sq÷_x001A_Aü5	g_x001A_F_x0017_A Î_x001A_©__x001A_Aå¡6Øê_x0015_At_x0007_Ô?E_x0015_Aø0í¨~ç_x0018_A¤ÊF_x001E_¢_x000D__x0017_A_x0006_Öy³è_x0018_A}­_x000D_ôR_x0019_ATþó$Ó6_x0019_Al{÷È_x0019_A_x0001__x0002__x000F__x0013_ªT_x0012_¥_x0018_AH´0î/I_x001B_AêO_x0017__x0010_-_x0006__x001B_Aà=_x0001_u$±_x0017_A²À_x001E_Væ(_x0016_AO¡y7_¾_x0019_AéaæS_x0019_Aþ½vp7Â_x0016_A|_x000B_;JÈ_x0018_A±_x000C_æI_x001E_ñ_x0017_A¢s_x001B_×%_x0017_AlwhÅEÂ_x0018_ABòlÎ¨³_x0018_A_x0013_³_x0005_³_x0016_*_x0017_A"ØáE_"AÆW$hâ_x001A_Aø½_x0010_dL_x0019_AR]_x0013_ÐÏ_x0016_AþGdÚÕ_x0003__x0019_Asï´_x001C_H_x001A_Aüä_x0015_ý_x0013__x0019__x001A_AÐ.N?_x0016_Azrý²|_x0016_A5¤ºÒC_x0004__x0016_A_x001F_ÖP´_x0018_Ae_x0018_g_x0019_AÌÖTBµ_x001E__x0016_A\_x001E_ ÷U_x001B_Ad5sî8_x0018_AR\Ôvé_x001A_A{ðæ_x0016_A_x0019_ÁM_x0002__x0003_ª_x000F__x001B_AÜñäÔ3_x0016_A4&amp;PÉ_x0014_Al_x001C__x0017_È_x0016_A¥öØ_x0014_uÖ_x001A_Aº_x0001_Þ_x001A__x000B_ã_x0016_A¤_x0001_o_x0016_¢_x0018_Ab@_x0017_å|×_x0016_AC¦\_x0018_AÚÛÿcC_x0015_AebQc_x0018_A;F@jâ_x0001__x0018_AfÅiä_x0017_A½ñÂ¢Tî_x0019_AòxªÒXK_x0018_Aô¤_x0015__x001A_Ïx_x0013_A(%òÖ'_x0015_A_x0018__x001D_Ô¶_x0019_AãÕKSß_x001A_A&lt;_x0017_à_x0017_eÄ_x0017_A)_x001B_©ÕÈ_x001B__x0018_AFz¢_x0002_[K_x0019_Añ_x0012_Ê_x0016__x001A_A[(ï%@f_x0015_AÙ,Þ_x001D_A_x0018_ýC_x000F__x0003_î_x0016_A}Ä·gH_x001A_AÝ0¶ø.¶_x0016_AÉ·Ë!^_x0019_AC#ÚSÆ_x0016_Aû¶¸ZÌâ_x0017_AJB£oåë_x0018_A_x0001__x0004__x000E_	_x0013_Âµ_x0018_A14_x0005_ _x001A_AÒïÆ÷_x0019_A_x0010_æ08_x001C_AjA-uo_x0018_A4,(4s_x001A_A"àJJXÂ_x0019_Aþ_x0007_KQ_x0017_A_x000C_(´¾R_x0018_A:\ÓÁ_x001F_k_x0018_AÊG_x0014_öÿg_x0018_Aî_x0003_¬ü_x0015_l_x001A_AÐTô]Ä_x001D_Aî(U´«+_x0019_AiÁÙ½_x001F_A	wÍuÒ_x0018_A_x0018__x0001_ø_Ü_x001A_A(kã_x0018_A]_x0016__x0019_(ß_x001A_A¢/ñå_x001D_G_x0016_A_x0018_ù	cï&amp;_x0017_AÿùGR:_x0018_Aü«À%^_x0018_AÔZÖ+%2_x0018_AN §._x0018_A7x#&amp;´_x001B_A_x001B_'%ÕD½_x001B_AûÌ_x0011_+L_x0018_A_x0002_#ai0·_x0017_AnýM»_x001B_A¥Òf_x001C_í_x0015_A8ïU]_x0002__x0003_£_x0016_AÞ¦_x0014_c§_x0018_A_x001E_Êa_x0008_i_x0017__x0017_A_x000B__Õ"Hm_x001B_Ay_x0002_riãº_x001C_A¤_x0011_K'Z_x001B_AðÎáGuù_x0018_A2a_x001E_¦v_x0018_A_x0010_t­_x0008_ ?_x001B_A³_x0012__x0001_­	_x0017_AX­.§±_x0017_A[q²§_x0015_AôOy¹_x000E__x001A_A7ÿO_x0017__x0017_A2$·æÒ*_x0018_A_x0010_%/&lt;{þ_x0018_A±M!Ä_x001B_A7_x000D_è_x0017_AÌhñÔ_x0008__x0015_A._x0019__x000C_²Ø_x000B__x0019_Aw	q¹Ï_x0005__x001C_A_x0011__x0018_[ÅÕK_x001B_AÄ_x0013_ª_x0004__x0017_A;IºÕO_x0019_A+@_x0002__x001E__¤_x001D_Aú®Û#-_x0019_Aø¥]Xn_x0019_AöÜ8{_x001B_A_x0019_ÇCÆ_x001A_AÍùÂ_x0004__x000F__x0017_A`nDlfÿ_x0019_AâÍzr_x0016__x001A_A_x0001__x0002__x0014_áÌþ_x0019_AÁñi]º _x0019_A1Â_x001F_ª^_x000D__x0019_A_x001A_| o_x001A_A¼_x001D__x0001_Á¼_x0018_A6_x000D__x0005_GÅ[_x0017_AÖá_x0016_ï6_x0019_A!²Þ%_x0017_Aqçà__x001A_A®_x0005_ÒÒq_x0018_A,ÜÆY_x0019_A¿ö,ë¸_x001B_AêrÇ¿¤_x0018_A\âpøó_x0016_AÚ§ÞÈ2ï_x001B_A®Y(½_x001E__x0017_AöºÐ6_x0018_AøèË6_x0019_AÀýBt*;_x0019_AÆóXg^É_x0019_AÜm!+B._x001A_AíÞR-_x0019_A_x0001_[já_x000D__x001B_A{sC_x0011_×_x0017_A_x001A_â_x001F__x0002_û_x0005__x001A_A~ñ@{_x001D_A#ºx#_x0019_Aw)ßm	È_x001C_AjCëpã	_x001A_A(eïó¡_x0012__x001A_ANõZ_x0015__x001A_A&amp;:@º_x0001__x0002_%9_x0018_Ae»^_x000D__x000D_+_x0019_A`¡XÕ7i_x0017_A_x0002_9\*_x0017_D_x0019_A¢¤X#__x0017_A_x0012_?¹_x0018_A_x001B_W»X_x0016_AÓî_x001B_49_x0017_AF`Y_x001B_A×²¥D³_x0005__x0017_AÒ±ÛP?_x001D_AÄÿç=f_x001B_Aª_x001E_t¹&gt;y_x001B_A¨#VÆ=_x001A_AvÑßñïb_x001A_A=_x000E_Ë¾ _x001C_A¯_x0017_ª2 _x0018_A?_x0008__x0007__x0017__x0018__x0017_Av"÷_x0005__x0011__x0018_AÌÁ[_x0004_?_x0018_AÚ9Jî;_x0018_A¬_x0017_i=^Ó_x001B_AÒL6á÷H_x0018_A_x0019__x0005_pv_x0019_&lt;_x0018_AJ2IþÎ_x0019_A²BðÅ_x0019_AíÇä_x0006_Q_x0017_A2á_x0001_f¥$_x0019_A_x000E_z¶Â_x0012_Ö_x001A_A_x0018__x001E_ðòñÐ_x0014_A¤¸Í~_x0019_AUG®9_x0014__x0019_A_x0003__x0004_ëláâ&gt;ê_x0017_A2­Ú_x000C_*§_x0017_A§ev_x001F_k_x0019_A_x0002_3³æ]_x001C_AæÈÁ¼_x0018__x001B_At,v7¿_x0010__x001B_A|Zèl¦_x0018_AF4_àDÔ_x0016_ADãqðC_x0012_AÀÄ_x0002_mÃ_x001A_A[sx¨	ß_x0018_Aë©Wªê@_x0014_Aª_x000E_ñ_x0019_Aóu%Y_x0019_AKÀ_x0016_mõI_x001A_A\¡¤ _x0019_A_x001E__x001C_Ð_x0016_A¬#R+?¡_x0019_A)Ä¨`&lt;_x0019_A;_x001B_ ú=_x0019_A|µOð_x0017_A,iÐ«Uç_x0015_A&gt;¹rJ_x001C_A$®xÀ²_x0018_AÌÜÇ9+|_x001A_APÎIÁb)_x0018_Aº¢7¾ü_x0018_Am_x0001_ä¸_x001D_ì_x001D_A¥c_x001B_GÂ_x0017_Agpè_x0003__x0013_7_x0019_AðLh~-_x0017_A_x0008_4£®_x0002__x0003_-_x0019_A½"ëíèd_x0018_Aíêsÿå_x000C__x0019_AbQ\_x0018_A_x000B_5¦§z_x0018_A2ÀJ¹©_x0017_AÙ_x0010_:_x001C__x001D__x001B_AÃÞ1û3_x0018_AM_x0002_lª_x0008__x001A_A_x0008_ÍZ4g_x001B_A1ìdiè_x001C_Aµ©'Záz_x001B_A_x0004_L]z_x0016__x0017_A¢¡x 	_x001A_AÊ¾±¨éY_x0017_A©B_x0004_.$Ô_x0017_A¦$Fê½£_x0016_AESO_x0019_{_x0017_A¯ªè_x0001_g_x0003__x0017_A^w^Ë[_x0019_ASR¾QÅ'_x0019_Aþé§_x001D_ME_x0018_A#æ|g3_x001A_AÆTÆdX_x0015_AÖ°q&gt;ýÅ_x0019_An»p)Æ_x000E__x001B_A²{£Ïå_x0016_AkHÃÿdp_x0018_AiÛÜJ#_x001A_AÓÕÂµ_x001E_A%G*)_x0015__x001A_A_x001D_|_x0003_Ç_x0017__x0019_A_x0003__x0004_"XD!ç_x0019_A_x0002_ß. ~l_x001D_A¾{_x0001_LªÃ_x0017_AG(-^y_x001A_Ah1/À_x0015__x001E__x0018_AËí(ß¡_x0017_AñË7?¥_x0017_A_x000B_Õ£Õ._x0014__x0018_AE÷~ºõe_x0018_AQ_x0004_[0Ç_x000C__x001A_A¬§_x0003__x000B_g?_x001B_A9¤`p_x0016_A&amp;Tðy_x0008__x001A_Aro-jz­_x0015_A(ÔP_x0006__x001F__x000F__x0019_Aô_x0015_Ïú_x0002_0_x001A_A¹¼_x001F_:_x0015__x001C_Aþ_x000F_ÚBN_x0016_AcþÓ~Ô_x000C__x0019_AÃïïq=_x0015_Aÿ97ßx_x0016_A_x0013_«_x0004_¸Ûw_x0017_AÎ_x0017_O¢´÷_x0018_AÃµÖ`¦_x0016_Aº[$_x000C_^Ù_x0016_AD_x000F_1¹_x001A__x0017_AúV_x0005_ü_x0001__x001A_AwmìC(5_x0019_AP_x0002_Å_x0004_Ç_x001B_Al¿vi_x001A_AHªmÛRÍ_x0017_Afàò_x0002__x0003_$»_x001A_AáI i_x0018_A"lé_x001A_Aph=óF_x001D_A_x0018_}ò÷_x0010__x001B_A_x001F_5q¤_x0017_A­­ÎÏ&lt;f_x0017_A÷@_x001C_TÐ_x0018_A C_x001B_ÚÖ_x0017_AËgsÉ_x0019_AÜøT_x0015_&lt;[_x001A_AwæüÔ_¢_x001A_A_x0001_ T¶K_x0017_A*Ë(Ø:ï_x0017_Ak_x0012_Æµé~_x001C_AØªUí7Ý_x0017_AñÍÛ±Tf_x0017_Aq:Hû_x0015_A2ÜÌþ_x0001__x0017_AºQ»%û_x0016_AÖ¿@o§_x0017_AtÕ»´2_x0018_Aø§_x0002_7_x0019__x0018_A¶=_x000B_h_x0016_ _x0018_Aouûíi_x0019_A¦C"ùF_x001D_AvQìÄyd_x001B_Aæ_x0019_IvcG_x001C_A_x0016_ø§_x0018_*_x001A_A.pIÏÆ_x0019_A_x0019_`Gd._x001A_A+mÍpËK_x0018_A_x0005__x0007_³_x0016_ÍË_x001A_°_x0016_AÓû$&gt;¨^_x0016_A"{ñg_x0003__x0019_A_x0010_0§7ìÝ_x0017_A¹­6_x001B_ú_x0019_A|ÙÅLÖ_x0015_Aö¿M¼³_x001A_Aklpgs_x001B_A&gt;¶ßÎÖ_x0006__x0017_Aï»¤_x0003_rç_x0016_Aè²x_x0014_Ñ_x0016_AãM±_x0002_A_x0017_AÀý1_x0001_ô_x001D__x0018_A0¨_x000E_6^æ_x0016_AG­Ýe_x0017_AÒg_x0002_«L_x0017_A÷Yì_x001B__x0015_A@_x0018_ü_x0002__x001F__x0016_A¿Ãÿ_x0010_÷&gt;_x0016_A=&lt;ÆÈ¶_x0018_AX!C&amp;_x001A__x0016_A_x0004_Ï¦¬ò_x0019_A.¤z;_x0018_A¶|£{åN_x0019_A_x0016_CÅ³G_x0014_AÚÈ;ùÑ'_x0017_At£UmÅÄ_x0017_ATí_x0016__x0011_L÷_x001B_A(L2_x0017_oD_x0019_A:~äÉM_x000D__x001C_A_x001E_°,¢d_x0016_A_x0003_M`_x0001__x0002__x0004_Ú_x001A_APé_x0013_õ_x0016_A44$7uH_x0016_A\¸øJ_x0014_l_x0019_A¶jIe_x000B__x0018_A6àvO£Ê_x0018_AÐ«u=à	_x001A_AÜ¼Pæ_x0017_AäÔ_x0017_?F_x0018_A·Ö«Î _x0016_A:éäÏØf_x001B_A"Î_x001E_åP[_x0019_A_x0017_PÝq¿÷_x0018_AÍéµ_x0001__x0018_ê_x0017_A_x0018_Ô_x0015_.ÿ_x0019_Axªø_x0010_×¬_x0018_At=üwï+_x001A_A_x001B_(O¢k_x0017_A/ë°GÍ_x0018_A_x0010_£ú#_x0019_AAc»dE_x0019_Aæl_x000E_b__x0016_AñÀ&amp;d_x0017_A:o_x0012_"÷Ì_x0014_A¬¸¦«ÐÍ_x0016_A­Þ`¦© _x0018_AíE_x0002_'óå_x0017_A6®àG_x001A_AÜD`¹~_x0019_AÛ/»SÄË_x0017_AN"_x001A__x0008_{_x0015_AÖ÷"Äå_x0018_A_x0002__x0005_YÔ_x0014_rÿE_x0019_ABb¼Üû_x001A_A¨ Ö¼°æ_x0019_A¤Á¶E"y_x001A_AzÕ=GÂ9_x001B_A~Ä_i~s_x0018_AÆÑ/Qº_x0017_A@"#g_x000B__x0016_A_x0003_#ùò¬_x0017_Avõ\Qf_x0018_A_x0015_XÝßú_x0015_A_x0008_(_x000B_c6Ý_x0016_A)Lñ¬6_x0019_AûüOÎã_x001C__x0017_AÕYïY`_x0004__x001A_A¡Â¯Ááp_x0018_Aò_x000E_ëã¹_x0019_AVNª0ð_x0018_A¬²9v_x0019_AXX¿£9Ù_x001A_AÁû_x001C_aü_x0016_A"W.K_x001C__x001E__x0018_AÅü ã_x0017_A_x000B__x0019_£´_x001B_AÎùB­¨5_x001B_Acàd)_x0017_Ø_x001C_Aýp¢^_x001C__x0018_A³¨seÈá_x0019_A_x0001_§z©_x0012__x0015_AáãSL«/_x0018_AV_x001D_îéP¨_x0018_A'ä_x0001_x_x0002__x0005_U¡_x001A_A¶(A´e_x0018_AÎûX_x0010_Û_x001A_Ap²_x0011__x001C_AË;T;ä°_x0017_A_x0003_;ýå_x0001_e_x001A_A¢Z`öè_x0013__x001B_A´ýZ]çí_x0018_Aª_x000E__x001E__x0018_A_x0014_(	¿á_x0017_A@IF~ß1_x0017_AÊOX±_x001B_AJ_x0003_Ûc#*_x001C_A_x0004_çÅÄø_x0018_AÄ¶ø³½B_x0018_A_x0016__x0015_®ÉB_x001C_A§)(A7æ_x0019_A_x0016_Ís_x001F_^_x001B_A;C_x0002_íJ_x001A_Ado¨P_x0018_A¡7r_x001B_Ì_x000C__x001D_AÀ_x001B__x0017_Cêu_x001B_Aì8*_x0001_÷D_x0018_Aò¨«^Ñ_x001A_AF¯Ìâ¬+_x0017_AvUí§o_x000F__x0016_A`ÙP_x0010_S_x0017_Aº´øñAõ_x0013_AÈ%þ|¤_x0018_A'*¬__x0017_A_x000C_éoñY_x0015_AD_x001C_q_x0003_Ä_x001B_A_x0002__x0003_Ûåð¿¼d_x001B_AäPÇ.È_x0017_A_ôõÅ?P_x0017_Ad_x0015_B K_x0019_Ah÷_x0001_Úø_x001B_AÅ8+ÜÕ_x0017_Aj_x000C_'¦­`_x0016_AÿÄçÃÓÜ_x0019_AbÏè'57_x0019_Aþ0ür_x0017_A@íÊ_x001C_E_x001F__x0017_AIuDÅ¯_x001B_Aß÷iØr5_x0016_A5";¬c_x0019_AÿK_x001F_õV_x0018_A¼»×¦¤_x0018_AFY_x0003_3¿â_x0019_AÞ·c_x001D_a_x0018_AæcÖ_x000F_Â_x001C_AÇØ«Ýí_x0018_AÀ#_x0014_¹%_x0016_AØN¹_¡í_x0017_AC÷+óa_x0018_AÜo´.,_x000C__x001E_Aí¸ºÙ£_x0016_Aaò_x0012__x0014_Að«þ¡7_x0015_A½ã;%%_x0019_Aäs)ÙuÔ_x0019_AªÊ_x0013_")y_x0018_AoÒ=_x0007_m_x0015_AáäEÅ_x0001__x0002_Q_x0017_Ak2Ù_x0013_¾c_x0019_A®6)½_x0019_A±_x0012__x000C_}/§_x0016_A,_x0007_7Ð§~_x0018_AØpfÇf_x0014_AÁË]íé_x000F__x0018_AqCy[_x0015_A_x0015_æxóâ^_x001B_A_x0011_Æ_x0010__x0015_A\u2=T_x0018_Aß_x0006__x001B_Y7_x001F__x0018_Ac±Yl`_x0017_A_x0014_éx·_x0016_A_x0010_ðÈ®ß®_x0017_A(·Ö^¢_x0015_A_x0003_§¸Ò±_x001B_A_x0003_Ä_x000C_!Ï_x0017_A_x000B_fó_x0002_0_x0019_Ak_x0006_òvé_x0015_A96S!_x0018_A_x0011_­_x0004_iVg_x0019_A¹_x000F__x0008_À_x0018_A_x0018_vÜ¸T_x0019_A°RFWp_x0017_A_x001B_B×nH'_x0018_AJ@_x0007_¢-_x001A_AÄcø»ü_x0017_Aol9i_x001A__x0016_AòoÐ_x001A_Aûù¤á_x0019_AÆ_x0017_ÇFÍ7_x001B_A_x0001__x0002_y_x000C_¥fw_x0017_A_x001B_ûCÊ_x0016_A®/È+Êþ_x0019_A#DXÌÿ_x0019_Aò÷áá}P_x0016_AÕqÍ¡Ùû_x0019_AçPç¤Å_x0016_Aµþb+é_x000E__x0018_A·î«\_Å_x0016_Ahñ§SoI_x0016_Az7¯õ O_x0017_A®&lt;_x0005_*_x001B_AÂ'_x0015__x001C__x001C_AOcõÞZ5_x001C_A-qw_x000F__x000D__x0013__x0018_AZÌ:«_x0019_AnNfQim_x0015_AluJt®{_x001F_A·_x0015_9ý_x0001__x0016_ANËÆe@¯_x0018_A+v,_x001E_/¯_x0015_AwdzºüG_x0014_Ae	ú3e_x0016_A+]_x0007_®_x0017_q_x0017_A:&amp;ò+¹Ý_x0015_A_x0001_ÿ_x0018__x0005__x001B_AÊE_x0008__x000F_9_x0018_Aåk`DÊü_x0017_AËÙâ,¥_x0017_A´M_x0018_ªO_x0016_A0l\t&lt;_x001C_Aªù_x0013_4_x0002__x0005_q_x0018_A¤-V­¢_x0015_A_x0017__x0003_üî6ð_x0018_AäGÎM_x0006_?_x0018_A(õßÌç`_x001A_A-_x001E_oGm_x0019_Aé 3y-:_x0017_A`¯{Ð­_x0017_Al_x0005__x0002__x0011_ò_x0016_Aè_x0003_¬*&lt;A_x001A_A!E_x0002_¼9_x0013_A²((b¤_x0014_Ao«yÚ5_x001A_AÇÿ~×Õd_x0016_A8_x000C_âK	_x0001__x001A_AÔ&gt;®z_x001A_Ad­%êÓ_x0017_A_x001C_ïÆ¤è´_x0017_A¤è²iGÅ_x001A_AIoÄDÛ£_x0019_A_x0004_]o"h^_x0017_A4"ýk_x001D__x0001__x001A_AÎ¹Ó($_x001A_A\¸_x0008__x000C_®÷_x0014_AÚËÄ_x001D_«w_x001B_A´&gt;cØ9R_x001D_A_x0010_4_x0001_í_x001A_AÔ4!Þ_x0019_Am³_x0017_ð|F_x0019_A&amp;×½_x000C_m_x0019_AÔ÷-Ðî¥_x0017_A^ªV_x0013_A_x0002__x0003_*_x000B__x0018_A_x0008_8¬åÑq_x001B_Ah­º¹_x0015_A]ÄÈG_x0017_A_x000B_çLùÅ_x0015_AB_x000B_¼2¶:_x001B_Ar_x0017_Ûc°_x001D__x001B_A_x0007_\çà_x0017_Aw-(y~_x001C_A&lt;Ba#_x000D_[_x0019_A:¬P®1_x0019_A-Öµ_x000B_åð_x0018_Az7N_x0016_%_x001A_Aqu_x001F_4Õ_x0015_AºzA_x0016_A§(4ã±t_x0016_Aü¿úÌ_x0016_A+_x001E_M_x001C__x0018_AJóM¸_x0017_ADó~±ð_x0019_AI_x0014_/_x0002_ä_x0016_A!AA6Ñ_x0010__x0018_A"ú,8©_x000F__x0019_A¨ÃDc3à_x0015_A_x001F_!{}_x0017_A9Wø_x0005_­4_x001A_AH'ùúNÂ_x001A_A_x0006_Ù_x0011_6_x0001__x001B_AJ'd´'¥_x0018_An¼à±3C_x001A_A1²60ÿF_x0019_AÑ-Ò&amp;_x0004__x0005_©é_x0019_Aô¦ò0&amp;_x0017_AµàyýÆó_x001B_AÐ_x000D_%B"g_x001B_AÂ_x0018__x0007__x0015_A6oÊý¤T_x0019_AÙ6V_x000D__x001C_A_x0002_ÂXpE_x0018_Aúsqb_x0017_A_x0015_ÃÖ«C¹_x0018_AàA¸ôÝ@_x0017_A_x0014_#»Õ_x001B_A(8_x001A_ÅÙ_x0013__x001A_A¯À_x001A__x000C_IK_x0018_A«¶_x0014_À_x0019_Aø~_x0019__x0019_A°$ù×xJ_x001A_A0QEë¯á_x0015_AÎÞð0¨_x0005__x0018_APÍetÇh_x0018_AxºÊÉ×_x001C_A¸(%ï£_x001A_AÔq±D_x0018_AÓµÍ_x0011__x0003_x_x0018_A\ðÓ_x001A_éC_x001A_AÀòà-_x0016_AzÆ_x0018_$_x001A_A¶u_x0008_ü_x0018_Aj±G_x0015__x000C__x0018_A/_x001B_+5rQ_x0019_A_x001A_P_x0017_Õ_x0019_A_ð_x0001_òà_x001C_A_x0001__x0006_æ[¥³_x000E_¶_x0016_A×º¨¥_x001B_AÌ@ªâºk_x0018_At8þkL_x001C_A2tò_x0016_A¾Ïö_x0004_ôÛ_x0018_AN_x001B_üS¬7_x0018_A_x0008_£Â(ä_x0012_Aè;:{¬_x0017_Ac_x0002_#.:Ò_x0018_A~ïQ¦_x0007__x0019_Aú»8¸._x0019_A_x001E_â²ê_x001E__x0018_A$_¹_x0017_A°°J$3_x0018_A_x0011_£»_x0017_AÈ°6É_x000B_Æ_x0017_A :ü´÷Ø_x001B_A¥:_x001B_-_x000D__x001A_AK·¤!¥è_x0017_AZÉÊ2B-_x001A_A=0ãna_x0017_Ax5d~sY_x001A_AKÉ_x001A_Ñ_x0019_AÚ¥_x0005_µ{,_x0016_A[3_x0004_ãþâ_x0016_A_x0002__x0003_0fÂ_x0017_AbU'Ò³_x0016_A$£*Î_x0019_A²_x0002_õìúW_x0018_A6[1U%Ã_x0018_A_x0006_,#£_x0002__x0004_ãõ_x0018_Ab¾+)_x001C_A©¦O_x0016_@__x001B_AØQ_x001F_¸x_x0017_A_x001E_C"Ô°H_x0018_Ad³ÈNb_x0019_Aº_x0004_¯ô¼_x0018_A@_x0019_èæ×»_x0014_A_x0019_O_x001B__x001C__x0008__x001B_AÎEñâQ_x0018_AÿÍg&lt;õ_x0018_AéQæ¼12_x0019_AK!_x001B_t_x0018_A»_x001C_*ÓÆl_x0016_AÜ_x000B_5Òc_x001C_AÍØ$_Iå_x0016_A"ò«ü¡i_x001D_A@[_x0010_o_x000F_¦_x001C_Aì_x000C_ÈK_x0016_AÌe_x001A_A_x000C__x0010__x0003__x000C_í_x0018_Ayá¾J²_x0017_A÷2©¢_x0002_k_x0017_AÉ_x000F_IÑ_x0014_Aöäo¢8,_x0017_A{Q_x000C_¡_x0001_ä_x001B_A4nè_x0008_,I_x0018_Aø±_x0012__x001A_­¡_x0017_A_x001B_²â÷yÚ_x0016_AW¿è!_x0016_Aü!h_x0017_A¢û}¼#ì_x0019_A_x0004__x0005_4Â¸ZFÍ_x0013_A æg_x001F_s£_x001A_Aè£C?â_x001A_A|_x0014_¤¡_x0016_AÈú_x0017_t×_x0016_AºÀ£Aa8_x0019_AÜNq_x0016__x0002__x0015_Aå¯LÑìÿ_x0018_AöYMn£Ï_x0016_AÇ ?Î_x0018_A8ßTòE*_x0019_AÉd_x0003_Îd _x0017_Aº,§Î_x0018_AZçiËsó_x0019_ABL¸,g_x0019_AÈÊ±¬í_x0017_A$C_x000B__x000F_x!_x001B_A"ÕT:Ðp_x001A_A4B C§Å_x001B_AßA\¶û_x0018_AE_x001B__x0019_í¿_x001B_A_x001A_å7[ÓX_x0019_A@		£æ|_x0013_A¾_ì_x0001_ÔI_x0019_A_x0014_Ó_x0012_¯^_x0019_A_x0018_&gt;Øáµo_x0019_A*¸è×L:_x001A_Aê-Ó_x0018_ï_x001A_AøÒønã]_x001A_Aÿß2ÕFk_x0019_A_x001C_VÚ_x000D_Ç_x0019__x0018_Abz_x0003__x0004_^þ_x0015_A_x000E_EpNâÅ_x0019_A_x0012_ o_x0008_-_x001D_AìF4©kI_x0018_AØòéÃ¼_x0017_A_x0017_ üúÙ1_x001A_A;"aÑùo_x001A_Aãé^û_x0015_S_x0017_A}6%_x0001_ê_x0013__x001B_AHD6Øk$_x001A_AåxúoPô_x0019_AÞ/±Cx_x0016_A_x0002_¦°òáâ_x0014_AâµJ1Z_x0018_A_x0007__x0002_S3J_x001A_A*/ý_x0007_«_x0017_AXy0ý_x0018_A9dþ3a_x001A_A_x0008_ïÝ/a^_x0019_A©4_x0006_°V_x0019_ARÈºÅ,Ô_x0016_A_x001A_¹%V_x001A_A_x0013_ºhÌ_x001B_A7bóRsý_x0017_A@öÒÔ _x0018_AÝ_x000D_â9 _x0015_A¸"%_x0018_¦_x001B_Aq&amp;y¦r8_x001B_AÞGñ6_x0018_A.®¯¨_x0012_â_x0018_A¶äºÈÍ_x0018_A²?_x001D_8RÒ_x0015_A_x0001__x0002_{è¹ÐL_x001A_AºJÍ_x0001_ü_x001B_AG-]Çe_x0018_AÙæÐ_x000F__x001B__x001B_A¹}²~$_x0019_Aâ®.+À_x0019__x001B_A )´{Ð_x001B__x0017_AÂ_x0014_Æ_x001D_&lt;_x0018_Aü9BV¥_x0018_A8M_x000E_Ð_x0018_AÉGÔ=ê_x0019_Aèæû&amp;_x0002__x0018_Ae+óû_x000C_e_x001A_AÐ[WÊm_x0016_A¼N_x001F_Ï_x0017_AäFï¦*_x0018_AålVzá A8~­sRØ_x0019_A¼öãÁ),_x0018_AÒç³_x000D__x001B_A_x0002_Æai_x0014_'_x0016_A! J»ð3_x0015_A_x0018_íJÑ_x0018_Ad_x000C_a_x0006__x0019_A«qí.·_x0018_AY«_x0019__x0012_7_x0015_A3O7q¬ß_x0017_AÕ¯F÷_x0008_®_x0018_APtÉ_x0003_ü¶_x0017_A8_x000D_?_x001E_qm_x001A_A_x0011_`_x0011_3_x0017_Aw)_x001B_²_x0002__x0004_ÆË_x0015_A_x0010_F_x0019_AëÖV¦Î_x0019_A àÏU³[_x0017_A&lt;8RZ_x0017_AÈ%Tz_x001B__x0019_A_x0007_qâF­Ñ_x001A_AtO¯§ìà_x0019_A®YÕV?_x001A_A^«)®_x001A_AÏw£_x001B_û_x0016_A²Ðä®_x0014_Aµ|Ô?u¨_x0017_A-ác1¯Ð_x0018_AÒ­éû_x0001_ý_x0019_AN_x0016__x0012_o_x0018_Aª£ðhÑ_x0013__x001A_A@»}(_x000F__x0019_Ab¤§$_x0019_AE4_x0007_Ü_x000F__x0018_Aãºþ._x0014__x001D_A·K_x0001_û_x001E_A§i:¹v°_x0017_A"F¤_x0019_Aý´lýy_x001A_AC5#´¼y_x0018_APX±_x0019_ANq®ü_x0018_A0wzn-_x0018_A_x0003_[ï_x0014_î_x0017_AþF-ý_x001C_A_x0001__x001C_  _x0019_A_x0001__x0002_Æ,dq7_x001A_A" v§¢¸_x0018_A°_x000E_¿»-3_x001A_AÁ¹ðßµ_x0015__x001B_A_x001D__×BEÆ_x001A_AJØõ^F_x001C_An:i&lt;_x0017_AÁåYy_x0017_AÔmûõâ_x001C_AòN"v¶_x0017_A_x0008_úÿr~_x0019_Aô%deÂç_x0018_AâTJ_x000C__x0011__x0017_AYDóÁ_x000C_;_x001A_A_x0012_¸ÆXç9_x0014_A_x000D_!CbÇk_x0018_A~±Aÿ`_x0019_A;pó;4ý_x0018_A`¶Y¢_x0019_Aô«(ÖÏ_x0018_AµÝ,¡_x000C__x0017_AÌ×ºx¼e_x001C_A_x0008_$OòÚ_x0013_Aü_x0012_¼Wà_x0018_AÛ¾6ÇÛ²_x001A_Aà.eôO®_x0017_A_x000B_B¸`A_x0002__x0018_AO¿h_x001A_A:_x0016_ÝìF_x001C_A,¬	p_x0019_A@z´_x0016_AæÍ&gt;_x0003__x0005_(b_x0015_Axh	_x0007_%M_x001D_Aö_x001B_Mó@L_x0018_A¨g_x0018_¬_x000E__x0017_A¸_x000E_ªU_x0018_A_x0018_2bÔ_x0019_A«&amp;£gn_x0014_A#ÿür_x0006__x0019__x001C_A~ÞIòýr_x001B_A^_x0007_ñ·_x001D_AçÉô_x0013_ÿw_x001B_A¸yrZ_x0015_AdV·_x0001__x0019_AÑUMÒÏ_x0019_A.»g÷_x001D_AV_x000D_&lt;?_x001A__x0015_A_x0002_°Þ¶_x001C__x0016_A`¿_=þ_x0019_AÄ45ñ_x0016__x0017_A°Ü_x0018_A&amp;u_x001F_ÿ_x0015_AòÑªIî_x0018_A_x0018__x000E_];È_x001B_A\_x000D__x0004_¾ôh_x001A_Aè_x0015_®&gt;¤_x0015_AH`a_x0013_õ_x0019_A.B_x0001__x0007_RÔ_x0017_A_x001D__x0019_ökì_x0019_A&lt;R_x0008_ºº_x0019_A­u_x000E_1_x0017_A Rk¦ýé_x001A_AÚ·w_½_x001B_A_x0001__x0002_1_x0016_hé~_x0019_Aª«ô+Öp_x0017_A_x001E_°Z_x001B_Ø±_x0018_Aýä-_x0008__x0019__x0011__x0018_A]iµ=q3_x001A_A¨j_x001A__x001D_J_x0015_A¯ÖÈ_x0001__x0019_Aæ+ÂÐ_x001C_A£Àte_x001B_Aòó^±~6_x0019_Audif_x0015__x0017_Aqý_x0001_·z¿_x0019_AÄ_x001C_'ã_x0018_A,Í¼+_x0018_AÉKæaÀ_x0019_A_x0006__x000B_0)õã_x0019_A Z_x0002__x001C__x001C_A5à6µù_x0018_AÓ&lt;úJ«_x0014_A_x000F__x001E_	5_x0018_Aá_x0017_®_x000E_u_x0014__x0017_AûA/7_x001A_A8¦2_x000E_ø_x0018_AC_x0003_~òb_x001C_AÄú/n·_x0017_AìÜ!DjÂ_x0017_AÖÏ_x001A_-_x0016_AR|@· _x001A_A"¯_x0011_wú_x0019_AD_x0004_Îã2_x0019_AçG&lt;&gt;ñ*_x001A_A¹Ð_x001A__x0015__x0002__x0003__x0016__x001B_A_x0001__x0003_ÖðÊ_x0013_Ak_x000D_µÐ_x0008_Ó_x0015_AÖÂ·Xf_x0018_AÞXV7Åð_x0016_A*R[Ðá2_x001A_AÙ+ÉvÈ_x001A_Adñ_x0006_]-`_x001A_Af®_"^c_x001C_ANëS2/å_x001B_A:_x0004_;y_x001A_Aºv_ì_x0018_A(¹!Ko_x001A_A_x0007__x000C_Þ_x0013_§_x0018_AV_x000B_ÖJ_x000F__x0018_Aú'¾CÉ{_x0017_A&lt;K)w_x0010__x0018_A_!­Ò_x0017_A°^£$¤_x0018_AÉ\vèöU_x0018_Ap4d_x001E_A`£îQ_x000D__x001A_Aâ Æý÷9_x0019_Ahe_x0012__x001F_)_x001D_A&lt;Ûü:ÕÈ_x001A_AÏ_x0003_cç_x0017_AJÂ_x0001_NÊ_x001B_Aªt_x001A_¨_x0007__x0004__x001A_AÇ_x0014_Î_x001C__x0013_AõQ_x000D_=_x0019__x0019_Aó_x0018_c´ _x0018_Apl_x001C_U`-_x0018_A_x0004_	_x0008_ÈuÑ3ì_x0017_A_x0005__x000C_ÈS&lt;_x0015_A"=AµiR_x0015_AHôkL_x001A_AØÉ_x0007_@_x001B_Aþ=ºX~×_x001B_A³&gt;_x0012_´µ_x0013_AÄÑ@ÃÎ7_x0018_Ap,ËY6_x0014__x001B_AÚày÷Ë|_x0018_A_x000C_l^_x0002__x0019_AivqF³_x0019_AØyst_x0008__x001D_Arþz¯P_x001A_AÎV¨	E_x0019_AÛ®³Û;_x001C_A4?¤_x0015_Aî*¯ü¿_x0017_A-°WyÈé_x001B_A_x0006_ÜCü_x001D_A×_x0001__x0006_äú=_x001B_AÐTÜey_x001C_A_x0013__x0003_1ä=Ä_x0014_A_x001A_KªSR_x0019_AD_:LÊ$_x0014_AyÚ_x001C_sÑÆ_x0015_AC=Vn_x000B_u_x0018_AAóê±_x0019_AIÐ}õê_x0017_AhÀ_x0012_ÐÓù_x0018_A 'Ã´_x001B_A)_x0014_¼)_x0001__x0002_ßÑ_x001A_AJÞº_x0018_¬_x0018_AóKÿ_x0004_Mí_x001D_A_x0003_Uï¾i_x0017_A+Ù_x001F_¶ØM_x0019_A½y´_x0002__x0017_A"ë¦_x0004__x001F__x001A_Aú?¨2_x001A__x001F__x0015_Aàâq@_x0018_A¬Öê A_x001A_AÐ`ý_x0007_7}_x0019_Ay"¨gÀ_x0019_A_x0005_¦iÔ£_x0018_A_x0001_ó~5eá_x001B_Aù_x0016_£_x0018_A3çtt_x000F_i_x001A_A~¢®0ì_x0017_A_x000B_å%À_x001C_AÀÇÔ_x0014_Ay&lt;f7_x001B_u_x0017_A_x0001_$î_x0005_ñ8_x001C_A¼bÚ _x0014__x0019_AZøµø_x0003__x0006__x001A_AÉ {_x0011__x000D_Ï_x0018_A:2nÅ*Á_x001B_AÅg4_x0011_å_x0018_AæXñÕo¨_x0015_A,_x0001_¾_x000D_+_x0019_AUR_x0007_Kx_x0015_A4xýØ_x0015_©_x0017_Aa`)ç÷._x0016_Aë¨ÁHx\_x0019_A_x0002__x0004_î_x000C_n9ì«_x0016_ApÿTÚÃÁ_x0018_AÆ ¼;6=_x0017_A~5i_x0015_§_x0007__x001B_A½ìðç_x0018_A_x0006_fç×Rv_x0019_A®&gt;-åh¥_x001D_AR1,_x000D_ùQ_x0017_A_x000E_.¹k_x0012__x0017_AÈ¢'¦ÆÜ_x0018_AW_x0010_É0_x0001_/_x0019_A_x001B_ì@"dX_x0015_A:Ø_x0005_åg_x0017_AzQj«º_x0018_AÝ°»v_x0003_\_x0017_A&lt;~¡µÎ_x0018_A(dmê»_x0019_A­C;ïh_x0008__x001C_A\è_x0007__x0011_¤_x0019_A	_x000F__x000F__x0011_&amp;Ú_x0019_A_x0016__x001C_îè_x0017_A¥Å»b_x001C_AþQùâÃ_x0019_A³öînÔ_x001E__x0018_Aü_x0005_Õ¦_x001C_A_x001E_-Â#¡_x0019_A_x0012__x0004_nî,å_x0019_AÈ²H_x001D__x0019_A/}~_x000E_ç_x001C_AÒ£yÛë½_x0015_A!_x001E_ÍI2Þ_x001C_A°£N¼_x0002__x0005_4Ô_x0019_A_x0001__9x_x001A_AÜ5t_x0008_.ç_x0015_Ab°Þn_x0019_AqæAçc¯_x0019_A#_x0003_aiu¼_x0012_A_x0004__x000D_[½_x0017__x0019_A&amp;_x0001_æ_x001E__x001A_Aîjf_x000E_à±_x001B_AÍE_x0012_g_x0010_(_x0015_AÞé¦J	_x001A_Aà¦_x0018_/_x0013_U_x0018_A/JÔm3Æ_x0016_A¦9MÑ_x0014__x001A_A×l´A_x0010__x0019_A_x0016__x0004_V	{_x0019_Aï_x000D_bÍý_x0019_A_x001B__x0007__x0010_B_x0016_A».F¹7_x0018_AòÌ¿0K._x0019_AüÂÝæÈ÷_x0019_A_x001D_öïfô÷_x0017_A_x000D_U?_x0003_=_x001A_A¦nkÙãi_x001B_AñgíÈy_x001E_A^æ;@_x001B_ASA¿Ò_x0018_AéìÅUEÈ_x0017_AÁã9Ï¨_x001B_Aø*àÖÑç_x0017_A_x001C_þ¼pJ_x001A_A·ýHé[Æ_x0014_A_x0001__x0005__x0008_'__x001D_6	_x0014_A_x0014_µÐ+_x001A_Aú#`\³_x0016_AÈi_x0016_é_x0019_A_x0001_rZ_x000F_d=_x001B_Ay¥ò_x0018_A\Ì_x0013_?]ã_x001B_Ax&gt;_x000F_q_x001A__x001B_A¼Ýð_x0018_2¨_x001B_Ap_x0003_¼½E_x001A_AÞiÆ6C_x0018_AZmF_x0002_B_x0018_AM&lt;DÛ#¦_x0015_AÒÐÅ¨²_x0019_AêõYeÝ²_x0017_A6È4Ø_x0014_·_x0016_A¥j+sÈ_x001D__x0019_A&lt;_x0002_äð_x0018__x0017_Aº[ð?'ø_x001B_AMcÒ$)_x001A__x0018_A!q£Ç¶t_x0019_AæD_x0004_þ[z_x0014_A×m&lt;_x0002_,_x0017_Af=mÃ°_x0019_At}&lt;íe_x001B_AÊ¹±]_x001B_A_x0011__x000C_é¿¢_x001B_Aª_x001F_ç´_x001A_A_x0018_!_x0018_÷eZ_x0019_AÌ0NÊ_x0018_Aó!P__x0017_AFö)_x0002__x0003_Õ_x0016_ALEÄ°ê_x0019_A_x0018_R7ì_x001A__x0018_A®Qp_x0008_¹ê_x0014_Aioé£_x001C_6_x0014_A$yÓ_x0015_Cj_x001C_Aå$1P3_x0018_Að_x0003__x001E_©¦_x0018_A_x0001_ÍÜÐÄs_x001B_A_x0010_F_x0003__x000E_Ðü_x0015_AP_x0002_ä0_x001A_AA_x001C_O_x0018_A/ 5¿ÁO_x0018_A³W°-_x001A_A/:-_x0003_ºÝ_x0015_A´_x000C_8_x0004_Îz_x0018_AtÆ£_x0014_A^èÉ8Ù_x0018_A"«þ,_x000F_,_x0019_A¦î%n[K_x001B_A_x0019__x0016_ýÁå©_x0017_AH:.(_x0014_A_x0017_+g×_x0011__x001C_A»xa2n_x0017_Aì±1 Ì_x0019_AHÐG Q_x0018__x0017_Ai _x0006_hÃ8_x001A_A®î_x0013_Æc_x001B_Aï\}Wo_x001D_A AvÙÖâ_x0015_AnÁ´am_x001C_A^¼kiÂ®_x0017_A_x0004__x0005_hþÍ{Áë_x0015_A_x0018_¿À:çK_x001A_A/Vú¼_x0015__x0017_A_x0014_Ø&lt;ÀD_x001A_A,_x001F_¢¡Â0_x0017_AÒi¶v_x0019_A_x0002_ø®_x001B_N_x001A_Aøc©jé_x0017_A_x001B_{|®LC_x0019_Ab(G}t_x001C_AºJ[¬èR_x0014_AÆ}ÞnS_x000F__x001B_AHhÆEÀ_x0018_A"Îìz3_x0018_A¡»u_x000F_y_x0018_A®9öf_x0017_A%cge£8_x0015_ARn$ÖAõ_x0018_Au#9a\_x001A_A4_x0005_À5_x001A_Aj&lt;ýºñ_x0018_A_x0013__x0002_Ü%:Ð_x0019_AàÓÁ¸m_x0018_AO«°/õ_x0019_A?Áâé_x0018_A_x0014_t5º_x0008__x001C_Aa_x0002_ÑÇ_x0017_AØ5ïÜý_x0018_Ag_x0011_ãÎ£_x0018_AÏnk_x0001__x0003__x0019_A·Wkq¿_x0019_A§X_x001D_Â_x0002__x0004_%/_x001A_AÈû_x0012_¥K­_x0018_AHé«H3_x001A_A._x0002_t×(_x0017_AG_x000F_ä×µ	_x001A_AÑ~N	»_x0016_AÂ_x0008_úoT _x001A_Açln~?÷_x001C_AÐð_x0001_ìv_x001B_Ajo_x0011_ý_x0017_A_x0018__x0006_Dß_x0018_A_x001A_Aæ]#_x001B_ò_x001A_A®jÌ±o_x0017_AËE_x0015_Úk_x0019_AÔÛ6rËÅ_x0018_Aþß_x001A_üÓ_x0016_A÷ÏXVæ_x001A_A´_x0002_`1~É_x0019_A4_x0016_PË_x000D__x0018_Av_x001B__x0010_U$_x0019_AÙ'ä´}Ô_x0017_A¸k_x0013_áÚð_x0018_AN®¤Ñe_x0018_Aðy{_x0003_L¦_x0015_A#mÛì_x0017_AU0þX¬_x0015_A_x0018_¸_x001C_C*_x0018_A²ñ_x0001_æ_x0019_AMIì6ýÇ_x0018_A»þ¦_x0007_ÿ_x0008__x001D_AÜþqë_x001A_A_x001A_;½Wèï_x0019_A_x0001__x0007_þø»àñ_x0018_A#Ø:"ô_x0001__x0016_A`(:_x0015__x0019_A&amp;8[SØ_x0015_A_x0004_·-Hg£_x0012_A\yü³a_x0008__x0018_A_x0004_H­kÀË_x0016_AwàYªò_x0014_A~_x0018_Æ_x0007_ï_x0018_Aõ_x001B_µÿÅ_x001C_As¡_x0003__x0018_A2î^_x000D_»ç_x0018_AÙmYg_x0008_ã_x0017_AÞî=+&amp;_x0019_Aß_x0008_Z_x000C_5_x0016_A^ðúô¨_x001A_ANe0_x001B_AÏÐÙ·ö_x0003__x0016_A_x000C_è»Lo_x0018_Auë´_x0013_ù_x0019_AþUÝ_x0005__x001B_AsÛ\_x001A_A»=TV	_x0016_A_x0013_¿òyÓv_x0018_AiCQéÅè_x0018_A_x001D_Ë&gt;_x0010_a_x001A_AÖï_x000D_?s[_x0019_A05Ç8¶_x001B_Ah#»k_x001C__x001C_A'8_x0002_Á^î_x0017_AsÌ_x001D_çy§_x001A_A·05_x0006__x0001__x0002_¸ü_x0019_AÚ_x0016_YfO_x001B_Aº¥_ö7ê_x0013_A`¹á°_x0017_Aº!_x0001_×Å_x001F__x001A_AÑ_x0008_Ù6_x001D_R_x0016_AWÅäÅ_x001B__x0019_A]_x0013_!q.i_x001A_A¢Æ8JQ4_x001C_AüX_x0016_:Û]_x001C_A_x0019_û¦h_x0019_AöÑè°Ø²_x001A_AtæÑ3;Ç_x001A_A_x0001_ù'*;N_x0018_A)yÅC_x0019_AsOYpt_x0018_Ah_x001E_ÙS_x001B_Ap&amp;L¸_x001A_A|3­Ø¼»_x0018_A«¨È©èl_x0016_A2W²Ô}_x001C_AîpE_x000F__x001A_ACq Q_x001A_A_x0008_Xij_x001E__x0018_AZ_x0001__x0004_ôï_x0010__x0018_Ae_x0003_ÿ_x0017_A.QîíÓ_x0019_A²£Ä¹_x0013_AÂÛAbn¼_x0016_Acê\Í_x001C_A·^äJ_x0018_B_x0017_A_x001C_$éù$e_x0019_A_x0002__x0007_#3"}Âú_x001A_Afzí~_x0017__x0015_A[Ô_x0014__x000C__x0019_A_x000C_D¹EÜG_x0018_AÒ_x000C_oØ_x0019_Aìâ­%ìá_x0019_A_x0010_S`'Úà_x0016_A^åÂ_x000B_KÍ_x001A_A_x0004_î_x0017_ÿù¦_x0016_A	ü[ö¹w_x0018_A_x0016_&amp;_x0002__x000C_ÞL_x0016_ATòåè¼p_x001C_AW³4_x001A_AØDßðÊ_x0008__x001B_A9»Ìç8_x000C__x001C_Añïè³_x000B_Ù_x0017_A¿~Õ_x0002_±_x0016_A_x0011_:_x001C_Ü¶Ñ_x001A_A_x0005__x0010_òugË_x001B_AZ¯¼%!_x0003__x0018_A2¥Ü±%q_x0019_A!±ÉG_x0017_Ax_x0011_N_x0006_oó_x0018_A4_x0012_Uì_x001B_A¬_x000D_l«®_x0018_A&lt;£À+Á_x0017_AP3¹7&lt;_x0017_AlË_x0003_H_x001A_A¨Å¾À_x001B_AÑ¶áãdÀ_x001A_A¡_x0001__x0015__x001A_A«À&amp;õ_x0002__x0003_Å»_x0019_Arq¾St_x001B_Aä_x0001__x000C_J®o_x0016_AÝ_x0010_Ý4_x001B_A}À»F_x0017_A¾ÈÖ: _x001B_A`÷ÅÑ÷3_x001D_A_x0008_j-¡öI_x001A_AwÇáÈ³¦_x0016_AÎ§è_x000D_¡_x0012__x001A_AD?s(_x0006__x0017_A9_x000F_ q_x000F_L_x0018_A6 &gt;³E_x0017_A 4 É__x0019_Aê¶óur_x001B_AÇíØÑÌÖ_x0016_A[òI	9i_x0016_AÖÿ_x0004_¢¬_x001A_A?&gt;Ùò¼_x001B_AøQfßaª_x0013_A8B6ÀÁ_x0018__x0019_A_x0011_WêG_x0002__x0014_AêFÒR$_x0014_Aò_x0019_»[_x0017__x0019_A»ÞCN_x0019_g_x0018_AS¦¯¦l½_x0018_ApÊÕÓ¡ÿ_x0016_A[¡%r_x0019_Aj)_x001B_ -_x001D_Aºó_x001E_£yy_x0018_AcÄLcY_x000B__x0016_A¡i¾dH;_x001A_A_x0003__x0004_ÚRÃº_x0014_i_x0019_AP_Õ×_x001A_AÙF_x000C__x0002_ç_x0019_A^¸ç÷ó_x0017_A_x0004_~&lt;ÁÖa_x0017_A_x0006_?{ª¡è_x0014_Aú÷_x0001__x000E_¡Þ_x0016_AoO_x0012_%_x0017_A¶pÞü=_x001C_AúåNg­8_x001A_A _x0017_Ü_x0003_Ý4_x0019_Aà6µKÃ7_x001A_AU#Û*_x001A_AöO_x001A_ùÄ_x0018_A.cÅA'`_x0016_AöF_x0002_Î®=_x0016_Aÿã­¸_x0005_u_x0014_Azx¨Lg@_x0018_A_x000C_yÐ?Î_x0012__x001B_A_x001C_´_x001F__x0005_þ²_x0018_A²V)Ãµè_x001B_A_x001F_#@î_x0017_A_x0011_ñiÃï_x0017_A£·_x0019_â_x0019_Aì_x0007_ÚÝU_x001B_Av"t¼Ô¨_x0018_A/vñ!r_x001D__x0019_A¤_x000B_ÿ_x0007__x0017_A_x000C__x000D_µ^P_x001B_A_x0002_~Ê}_x0018_AËÖ§Áðí_x0017_Aoí§¯_x0001__x0002_À_x0018_A-Ê)_x0019_sE_x0016_Aø_x001F_EÏ_x0015__x0018_A{_x001A__x0018_dÉ_x001A_A_x0010_#ûB:_x0017_A_x000C__x0018_ò¦E_x0018_APÄÈÿ^_x0015_A×T¤n@_x001B_Afhð¹ u_x0018_AuwÿcMu_x001C_AÓ=e»²_x001B_ApAaíî_x0019_AöK+¢À_x0019_Aj2Íi¢_x0018_AêzºE:¸_x0018_AÅ_x000C_­Ë_x0019_Aï£©QïR_x001A_A+6QLÇ_x0019_A²ÝúlHZ_x0017_AbÓ!1_x001C_AJ_x000D_"Ò\_x0017_Aú_x0019_s·_x0016_A_x000D_î÷!_x0017_AºD\b_x001A_AÂ4æûq_x0019_Aþ_x0001_	Q_x0013_)_x0019_AíÜ÷_x0017_d©_x001B_A¦iA&gt;Ñ_x0018_A­0ÇqÌp_x0018_A_x000C__x0007_Pöt_x0019_AÂ¢_x000F_Äzó_x0018_AQ_x000D__x001B_Z_x001B__x001B_A_x0001__x0002_oæ._x001C_AI°Å_x0002_%é_x001B_AteÍór_x0016_A¢_x0005_qôB¿_x0017_A´¤_x0017_dÅ_x0019_AtÅ ­ÿ_x001D_A_x0014_RÈ_x0019_A_x0002_Yý@ª)_x001B_AÎÙF_x0016_¡_x0019_A%ë4_x001D_þI_x0017_A»Òu ¡À_x0019_AshÚñ_x0011__x001A_A|üµ®~o_x0017_AÕ^aÉ_x0017_A_x0011_ú­Úêb_x001B_A[°¡¥»_x0018_AB8Ö	B2_x001B_AvªÖ~0_x001B_A4_x000D_@Ý\_x001B_A0{_x0002_èÚ_x0018_A¯ØÕ2Q _x0019_Aén`6ö[_x0019_AµMUeÁ_x0018_A"_Dëæ_x001D_A&lt;òH(D_x001B_AÏ_x0002_ÖËÌ_x0016_AOºf£÷Ô_x001C_A_x0001_ei_x001A_AY´V'£¿_x0016_A|ñÎãÑ_x0016_A¦_x0013_	øs_x0019_AÚä_x000F_»_x0001__x0002_è&gt;_x0018_A_x0008_¯ÐâóÐ_x001A_AjÜ_x0015__x0017_ßf_x001C_Ax_x0018_.&lt;»:_x001A_AZ½{gb_x0018_A|åÛ~©ç_x0018_Añ_x0016_~h_x0002_3_x0015_AÚÞi|2_x001D_A_x000E_Æ(æ_x0017_A&amp;1lìº_x0018_Aô_x0007_U0_x0008_Ñ_x0017_AÖ5}`Kd_x0019_AP-_x001A_Ù&amp;_x0019_A_x0019_Ù¨¬_x000D_Å_x0019_A¤/m_x0005_Ë·_x001B_A¤J8¦/T_x001D_AÈûÌ_x000E_ùé_x0019_Aøq%Æ_x0018_Aô_x000E_ÓEdx_x0016_AÃ:ç_x0015_Aºê_Èì6_x0019_A­|_x000C_Y_x0012__x0018_Aè_x0006_K¦ND_x0018_A*C²Y4_x001A_A!^'MÑ?_x0017_A_x0014_6gìu_x0014__x001A_A9©U9yí_x0015_A7¼±@d_x0018_AÿPaÁy^_x0018_Av6La[_x0017_AüÿÎ_x000B_ _x0017_AÛ}Fb¦4_x001C_A_x0001__x0002__x0018__x0010_â_Í@p³­«_x000D_l@_x0008_z¾(TÐ@$DÞ_x0004_©´@O\ s@&amp;_x000F_}_x001C_D@ÌðA5n´@_x0008_è&amp;S	@¬_x001E__x0016_ô¬@ÐD[í^@8hÉ¹ÿ@_x0014__x0016_¸&amp;1h@_x0004_Ât/1ê@&lt;_x001F_aÁY@%0_x0002_[@pËõ_x000C_f_x0007_@_x0001_,U6Ä~@_x0014__x000F_'Y¢_x0013_@Ü¬ã^!Î@_x0010_¦@W_x0003_è@T×ÒÔßÚ@(ÀE_x001C_n@Èó_x0017_FRå@¨OÕ#Þí@tÝU¼±@$_x000B_öIý@0õ¢w,@_x0018_ Mº@°Úä«2@ÉGµ@$§w_ú@ä"O*_x0002__x0003_Û_x0012_@ÜC÷Ãò@´Q*@ñÒ2ND@ì!áBO«@_x000B_Ú_x0012_Mâ@LF³Ü_x0001_Â@¸ 	1"_x0019_@Ôi lº_x001F_@diê=n@,QË³?@üÜ_x000F_@lC)GÿÍ@_x001C_-Ã_x0008_×@8 £½`@HV_­_x000B_@8&amp;_x0012_'x­@¨ãdÞC@(b}&lt;¬@8«éQ]X@¤¸¦sÄ@?Gø@PòE,_x0010_z@ÌÜ_x0006_kA_x0018_@à_x0010_tWd@Èk_x0018_Q@¸çï^@0&amp;/%ï@¬ê-gH@°¹Ìíµù@_x0008_7(w_x001F_â@Þ_x001C_d5t@_x0004__x0006_Ôý_x000F__x0011_Ï¿@¸³t_x0006_ÐÃ@Ô_x0001_s_x0003_áÅ@«_x001E_îÉé@lÇæÛ(@l¿Ê¾Â@&lt;0Øí_x0002_@[v~_x0013_@x(_x0019_{P¯@øüÔc_x000B__x0008_@`_x0017_OÜ¡Å@pJª¥¨-@LôE_x001A_¤Ë@`!¢×ÈH@L^Ñ+(@(´Z·VÙ@x¥Õk@0Ó}úä@¸_x0011_hwóX@¤ÌD*wz@ÀÕ._x001F_}_x0019_@ÌòE|_x001C_@øÂ§_x0007_v{@¬(³5£i@ð3Æ7Ã@W#umt@t}àvä¨@0CRl_x001E_A@à|T_x000B_@ÈbÓ:Äñ@_x0005_1Kg%@`){N_x0001__x0002_ð¾@d-Ò`[ß@_x0013_&amp;í@LÞ_x000C_2Üÿ@`&lt;ÒKà@pÇÀÿñ_x0012_@\_x0014_ì±Á@\5¤Ë_x0016_â@8_x0019__x0014_U@¼ó¯úî´@tçz÷#_x0005_@_x0014_©©@Üç_x0004_½gé@@k¬Àó°@LõÄÎÒ@øîÕ_x001F_@8È@§$_x000D__x001D_B@ÐÒYÎ_x001B_@Í,%¤@H6ód_x001B_¬@Ô_ùà@ô2»_x0012_ò@Ô0åä@PGåÀ_x0008_@_x0008_FKAB@_x0018_:ÖGë@àåÌF°@,´_x0006_¹ÿl@_x001C__x000F_Ê_x001A_¹6@°º¯òj@0¹_x000E_Z×@_x0001__x0002_`ÞÉnùß@Üj_x001F_ós@ÈÿR3&lt;@_x001C_}m5e@¸Ã_x001F_¸_x0008_ç@\®_x0012_zJ«@À:JÙÁâ@¼½¢b¤@_x0008_2ûæÏE@l_x0019_Ñ	/ð@v²PÇ@¬î¼ÓÇ5@ô®à_x0019_Å@°¿6óÓG@¬H.ÂC@d¬6Âåt@$¨q@¼Eíµ_x0012__x000C_@L¨Êñ°@z«~Ê@_x0014_hon¸¥@OÁU¡Â@Ì_x0002_ó_x0006__x000D_"@ì¥3´_x0001_b@_x0018_Ú]'Ã@ì¸u}_x001E_È@È_x0002_&lt;F@_x0016_@øEüT/´@_x001E_&lt;0M@ÀÚ _x0002_ä@,j÷×3@pGÃ²_x0002__x0004_·_x000E_@¬,_x0012_K@tL#`m®@$,ö;L@xjIjÖ@0d:h1@¸õô_x000D_­|@&lt;½­A¡_x001F_@_x0010_"&gt;l@øpÖµ_x0011_W@(ÆQ3_x0001_@ä&gt;ÆpPÌ@_x0014_2¶sf@Ld_x001D__x0011_@\¶E_x0019__x001A_@$½Ý&amp;_x000D_@ÐÖ=Z_x0010_r@ø¶péTî@P7_x0007_ÏË@ìh	b:@¹ù@pw­·_x0001_ë@_x0002_æÆÜ@)þ%_x0017_@T_x000B_ÞèQU@_x0010_G¨ö/O@p÷|Ôk@,,ÉË»P@ÖÆ(Í]@°þNÐæJ@8$ès_x0003_@Tè´qä@_x0001__x0006_ä#_x001C_ A@_x0014__x001E_G@9g@0_x0004_×@8Zí@ô.¦J_x0005_-@¼²4aÕ@Ü5/&gt;í@_x0014_ :råò@¨k'IiÖ@x¤ª_x0008_àj@,s_x0007_|ÖÜ@øø_x0002_{q@ÔNLam÷@¤_x001D_¸¸ì_x0011_@_x0008_IÌÒ!@_x0018_þü@\_x0005_Bõ_x000B__x0001_@¼Ò°_x001E_@Hm*_x0005_Ì@Ð*í^@Ò*{q@õs6@U³ý+F@ÀSKÙâ1@Ìµ-tàª@ì«&amp;G_x0003_7@_x0004_dÔ{Æ@@d')a@¬´´6._x0013_@ì_x0011_²_x001C_r³@_x0010_x_x0013__x000D_¯@ì`@_x0001__x0002_­_x001D_@¬P_x001B_xà_x001D_@TøQuÊ@P§]£@PàFÄ@tIk~_x0005_@øy^Ù_x0007_@l®äàÖw@Hc*Ë®@\_x0011_l~=@(&lt;=æZg@°-&gt;Voò@Ì}1)®ô@(± ÍÐÜ@	²XL@Ð_x0018_¿ËËÈ@ðXÓ]Ò@t_x0017_Qô@ìÿH _x0001_à@:.Þn7@P*¤ó¿ã@8#qòY@ÜO'ÕÇ¾@¸vã¥Â@_x0014_ì_x0002_Ø6@¼=¦ÓÓ_x0007_@¶np3@ÈtW_x000C_$@L`O@0Ø÷_x0008_õÃ@0nÎ|Ô@ð_x001B_¾Äk_x0017_@_x0001__x0002_J@'Æ@_x0008__x0010_f²~_x001A_@xB_x001E__`@@_x0018_!_x000B_¬	Ó@H(ÕG@Tä6óãÓ@°W@ü&gt;@ÔT½_x000F_u@ÈÓ:(o@@EÉ	U&lt;@H¸ª¦à@8èÀhb¤@_x0014_N_x0007_:!"@Ìvvâ'Ç@&lt;Z_x001E_hL@`ê}ÅÛ@8Ì_x000C_u_x0015_@Lx öÈ»@`¨jöc@À8MòÇ@ÐZ7#&amp;ñ@à%ÀcÁ4@ô_x0013_$Iï@t ð_x0004_s»@T9bc¹@_x0010_¦éJK­@xÐHÚ7@öaZ¯@¼fUÄò@wôÿ_x001A_Ý@(R$^í´@Èq&gt;_x0001__x0002__x000E_.@K&gt;_x0001_n@°à_x0016_æXO@T®%Ö}&amp;@Ì°ÒÄQ@MÝJ	@`W_x0016_êH_x000E_@ì¥_x0019__x0002_³@_x0014__x0006__x0002_9_x0012__x001F_@8wì_x000E_{_x0012_@`±rf @¤«.6_x0014_@&lt;´!3@&lt;ZO­ø@\_x0004_i5&gt;@à¦ñ_x0006_¨@ôxÅÇV@@&gt;?²§²@\d9Â÷9@C¤{øU@xaÈmU@¬Ñ	÷ô@ðquO @_x001C_Ûén5@_x0010_Íñ(@(_x0010_éÞH@ðÅ&gt;©:A@à_x000F_úsÉë@mÁ_x0015_û@_x0014_j9ib @_x001E_§ÀNP@¼uËÓd@_x0004__x0005_t_x0010_rær@ÍÄÔ_x001F_F@_x0004__x0001_óQ[@ÔÏä&lt;@_x0008__x0014__x001F_Â#$@ðÓ_x0007_íÇË@ÕJÈãó@_x0010_å &gt;B[@x[«K_x000D_¾@PÉ_x0007_imk@:ý¯ÙG@_x0014_Ät+Ìí@&lt;zù@ØJdeI³@_B¤_x0014_@,ç_x0003__x000B__x0006_@d7þ_x001E_¥&lt;@ÁW|_@À_x0003_a®A@_x0008__x000B_W¤à@@lµzH@¬ÍlßU@¨¶_x0010_à_x0017_H@	XÇþ@`½o_x0002_,c@ôá_x0017_;@_x0014__x001D_dùª¤@ì_x000B__x0017_@$¢!_x001A__x001B_@_x0004__x0008__x0008_i¥T@ÔC_¼/5@À§C_x0002__x0003_ à@ä_x001B_.jJ@d/¾£WÚ@¼Ë¤ñ_x001D_9@Ü_x0007_?Ç@Ä1°$n@À÷ùÊô@¼[»Dã@$tB@²øcjí@Qëö@ÈÈ_x0018_4Ô@P¹kt)@L{ÃuC+@`Ñ¶ð%_x000C_@,Éu)ûó@$QF_x000D__x0013_@0¥Uï	K@d¼v÷Z@_x0002_ûþ_x0008__x0012_@¨ØwWÈ@Àä&amp;_x0017_«°@¨ÔÓe_x0019__x0002_@H´£_x001A_b_x000E_@t_x001B_A@d_x0001_æÚ÷@¼Ô68®@H_x001D_ývÏ@Øèô@ìêÊ¢bß@x_x0008__x001D_ëê@Ìj*Nz@_x0001__x0003_J:j@lpç_x0011_HÁ@@*ðÝ[:@xÿ_x0010_Nk@Ð &amp;}b@T_x0013_8¬{þ@_x0010_!.Í2n@Xß§?éø@d(\&amp;À@tÎr¿@tZ"&amp;@à_x0012_\ìø¥@pÿk_x0005_æ7@(ÎØ_x001C_´!@xÙ¤5_x0019_@_x001C_6ÙRÔ@_x0018_é_x0010_rL@_x0018__x0003_}_x0002_ÅÂ@\è¥YÑh@_x0001_§ì³¦@À-f_x0007_Fq@¸U_x001D_ä@t_x0007_¥;_x0004_ú@$_x0015_Uu»@`bsUp"@ÛI°J@tN«B¥@8¼è¦è¶@xD¥3_x0014_Y@`ÊËÖÁ@@^xBí@_x001C_-Ãa_x0003__x0005_*@¶ª_x0013_F@0ÏU_x0017_@Ðb_x0003_`¾Ú@p ìv_x0008__x0005_@_x0003_ß»_x0004_¥@?Aî!x@_x0008_;úi@_x0010_9u@$J_x001E_N§Ä@_x000B_ëf_x0001_@_x0019__x000B_Â@Y·wâ@x(_x0013_rÖ@_x0013_ä?ö@_x001C__x0018_^dé@È¢&amp;Dá_x0018_@,Ù_x0001_a®T@,_æù_x0010_"@ÌÈf¡Ý_x0014_@(Ï¥à@\m_x0008_¶P@d·,Ëp@x7_x0013_ü)_x0015_@ðòì4ün@P_x000F_¤Õ_x001F_¤@,_x001B_d_x0002_@l_x0001_¿&amp;·ç@`_x0006_Nâ@+Ã¨s@pv¹ Zñ@Pô¤¢\¬@_x0001__x0003_x"æ6.Ä@_x0014_ÓaNñ_x0010_@º_x001D_ý¤{@&lt;mÖ_x001B_?@\sÒxÔ_x0006_@\ü61/@ÌWÁHY@dqã®µ!@_x0004__x0011_©·§@Ð7í@0@À_x000E_A,Ö@_x0018_³_x000D_u_x000D_@ôW&lt;ÒT_x0012_@g_x0017_½*¤@_x0014_&amp;ÌéMÙ@ÜtÒP@&lt;CúPK_x0014_@¨9&gt;nÀ@,J&amp;Ô¸Á@_x0014_[fëDP@_x0008_x2Ó_x001C_@lR¢aÕï@_x001C__x0019_Ì«_x0002_?@,±_x000D_¡®¯@¼0¥«*ó@ÀB&lt;_x001D_³_x0006_@ä*Ö{,q@äZzáÆU@ô 8_x0019_ @_x0010_ëq0~@p+!G4*@(?Ö_x0001__x0002_µV@_x0008_ÕAi¢ä@ÜÒ_x001B_ÁÀ@àçT [@T_x0016_~çe¥@@½æz@_x0008_wÎÀû¿@qÊG°_x0007_@xZrÙ7Þ@Ê±vê_x0015_@_x0010_±p³QV@È"ÐX%@P¿g0@TÁÚm@;A_x001C__x001D_ë@4o_x000B_, @_x0018_r¦®¢S@È2_x000B_±@l_ù³D@_x0010_¡¯®_x0010_:@ôÆÁ&lt;÷¤@Ðê9mS@øÖ;;ñ@_x0014_Ã¡ç_x000E__x0011_@_x001C_ÝN´s)@ô½Äþ_x000E_@ø¨_x0007_ìí@Àè¦Ûº_@_x0004_x_x0017__x001F_ä*@(_x001E_6µe@_x001C_âß+{@¼_x0014_@t_x0016_@_x0007__x000E_ÌäÁÎ_x0002_@xÂ_x001C_&gt;Í-@_x0004_Cy¼?@_x0007_6_x000F_Mo@ì2_x001E_X_x0005_~@¤áwý_x000F_¯@H!H¨d@L_x0019_«úØý@¸Ð÷¥ò@È_x0010__x0015_ªr@_x0007_kÂs@xÂÛA@Èª»x@¼ '_x0008_i_x000B_@t_x000D_¶_x0004__x0003_@Tte.,_x000E_@,4_x0019_q6L@TÊ¦_x0001_"ß@_x0008_Ãç@àE¸g@¨WÁ ë@OÂ`g@x~y)@(Ñ-äRò@¤_x0006__x0012_	 @_x000B_É_x001F_Ì@°Áÿ_x000E_p@¼`_x0018_Yþ@LP@_x000C_)l@_x0018_òUëò@_x0007_'MI­@Ü¦ò_x0001__x0003__x0015_T@p_x0012__x0005__x0007__x000D_@\®+xõ@}¤ÝãÖ@\»¨gn+@@½ñ'ù@°Z1×rÉ@Ôhw-_x000E_@_x0004_=Ü_x0002_&gt;_x0010_@crd_x0019_%@¨äaý|@h_x0001_@lm&amp;í@_x0014_ «i_x0008_@LXÂ¹@`_x0008__x0001_%c@_x0001__x0005_vðþA@_x0004_p¾y@&lt;º_x0008_lL#@é_x000F_¢¾H@àJ_x0002_ÙY@¼Æ|_x0018_üÁ@_x0018_ª	aî²@¼_x0017_ùï5¾@¾w_x0019_Lj@0h¦_x000E_@_x001C_¯ðfÞ@ìÏR&lt;ÿw@_x0010_¶Ð~¢)@_x0008_·Bé@àòò_x0002_¸ä@}$õc@</t>
  </si>
  <si>
    <t>afa145c8ec0e25688d1431f31de5c030_x0001__x000D_\æ_x001A_$`@t¦_x0003_âS@$5_x0011_Ñ_x0016_e@¬½ÜÏý@t¥à_x0007_ ì@ì¦Ò«Rj@&lt;k_x001B_&gt;ê@Èü_x0012_a@È_x0005_`pN@_x001C_ _x0002__x001E_7o@t¯Ã	Ú@_x000E_pÃ!Þ@¸Ej_x0006_ö@_x0004_GQµ_x0018_E@_x0008_6¼@_x000C_ü]U@_x0013_QyfÛ@x­_x0013_g}@`_x001A_Ýd3l@¬Ø{³Ú@_x001C__x000B_Q3@¼Päå[\@_x0001_Í_x0010_|=@¸&gt;­7K@_x0008_óó£@_x0010_ÝÝº?Ð@tÛ_x0008_Þ@`	£ó_x0001_@\ðÎÎRL@åê£¸å@àZ·8n¥@+_x000F__x0002__x0003_A_x0008_@(_x000C_DÓá@Lmó_x0005_´Ý@H_x0013__x0012_à»@ºó©_x001A_Õ@_x0010_&gt;Ç´WÛ@½%ûÁ@`¿p_x000B_®@`y@ùQ_x0002_@_x0001_p¨_x0012_@&lt;îZ*Qï@àÈ&amp; Ç@Õ&amp;Uå÷@Èº_x0002_wC=@äª$äA@à_x0003_¿_x000B_ÞB@ZmÌZF@_x0018_Ñnñ)@LkÜSR?@`o²_x000B_dW@¸+¿æ_x000D_@Ôö_x0012_¥_x0015_@@«º9_x0004_J@_x0018__x000E_Î¼Ò@÷Éi¨@_x0014__x0004_Yùþó@&lt;_x001D_þà_x001A_@Ômí_x001E_¥ü@_x0002__x0004_æÝs_x0002_@¨gQÊ9@¼,c	qÓ@_x0002__x0016_w¯õ@_x0002__x0006_tSn6X@à&lt;xßT¢@_x0018_ËÛ_x0018_ÝÈ@P«	{°@t6_x001B_«\_x000C_@@_x001D_¾z$_x0002_@À³ñ0þ`@Ü_x001A__x001F_6Í@_x001C_mcT.1@#Á	_x0014_-@øôä¹o@/jtÀ@p£à_x0001_¨@$ãÕ_x0013__x001C_4@ì_x0019__x0005_Ä&gt;_x000F_@¤Z_x0016_ªË_x001F_@P_x0002__x001F__x000F_äU@_x0018_ÒW~@È_x0014_/.@_x0008_:´¼_x0010__x0002_@_x0004_ äc70@¬ÖÌ¢î@ørÌüÍ@dæðÎ(ì@0¡	øz_x0017_@¨B_x0003_qÂ_x001F_@Ô?-_x0011_¹¦@_x0002_êH/÷@xW±ÿÇ0@HO¢Øð2@&lt;¶Ýö¨_x0010_@&lt;µy²_x0001__x0002_Â_x0017_@_x0008__x0008__x001D_¥ëÅ@Ç~¢û@_x0010_#W_x001E_(Ñ@_x0018__x0001_ûñ{e@x_x0014_V_x000E_@_x0008_^Öº½%@ÐÖÙÍ_x001E_Þ@&lt;à@¬E_x0011_s_x0010_@_x0001_=|Xk@àÆ¼ÿÁA@ø-T¯@L_x001F_mVk@$¿_x0018_#vT@(R_x0010_­1@ìA*ï_x000E_ý@xÛH&gt;Çk@½²_x000C_+@²¡_x000F_]@ðÈÇ«k@@7&gt;|_x0010_P@$_x0011_3Î%Y@p¯_x0006_urÞ@°¹90Â@_x0014__x0005_ÿ_x0016_@¸àÇô%@_x001C__x0010_ù¾jÓ@à_x000C__x0012_y@Ð_x0017_i?1@È&amp;_x001F_Q¼º@TsÃÓB@	_x000B__x0010_ßQiQ@À_x001C_zr¹@ô_x0001_û@_x0018_æPc1U@ºzTÍÃ@Ì}|S¨ã@l@_x0016_?b_x0008_@`TseW@_x001C_&amp;½_x001E_*ª@,|#·_x001C_@@Ô}§ÿ=_x0004_@ÔÖÃk»@(J}QÕ@B·¼ý@&lt;¿àxº@Ü_x0008__x0003__x0007_¯@Ð'_x0013_!@ø_x0004_.×B@¬%û¥Ü¸@±2I³W@b¯ðÁ@ÀìÕ_x0017_@\_x0002_î@d¼_x0003_Ír@x@_x0001_¦_x0018_¬@8_x000E_¶_x0006_ùµ@@ÇeùË@5_x0017_O­@ðá@Ã®@,:_x0005_¸9«@@_x001E_©×¹@à1_x001A__x001B__x0001__x0002__x0016_&lt;@8WL§'î@°º"­2@ÈEY@ä_x0007_hUA6@äòmÉàä@¬§Xâ¨½@lÓ¥t»Õ@lÀù-_x001E_&lt;@ðÉ_x0019_âh@Ü}ÀÂ@_x0014_gBc´@|&gt;_x001C_@ä7*ïZ@TN/_x000D_éð@0b!A&amp;H@$S_x001A__x0014_;@ä¿h _x0012_@Ô_x0013_Mõ_x0005_@_x0018_¿_x001B_§_x001B_Ã@Ðì_x0002_è³Û@(Þ¶*tï@hJ)%@_x0010_´É{G@¼íD@T@¬æ_x0012__x001B_J@xF_x000D_}%@¤_x000C_¶c/@d@ó8_x0008_@Ì`_x0003_s_x001E_@H«c!V@6_x0006_Ð\o@_x0001__x0004_ÀÓ;xï@_x0010_Ø_x0001_½@¸³ä¦@&lt;kbè_x0012__x0006_@à¢Ò»µ@H=­_x000D_7X@Èå¦ê@_x001C_SóyLg@¨ZJÆ@ÔoíÉÙe@L_x0003_*¢j@8gè_x0002_'¿@&lt;ö¨a#@¸/{y_x0004_¡@øér@ÚÈÛa±@L¸8Ü9@`[ãut)@¨×Yk_x0002_ù@`+_x0018_Öý¤@¸_x0015_:´,@ð%~_x0011_ñ÷@pÊóJý@s=$¤Ð@lÙÊ_¹ @lÚ_x0014___x0013_@Yä @_x0014_gu³@ôä_x0016_òä@d0C@¬ÝûÒq@ø_x0013_é8_x0001__x0005_Ì_x001D_@_x001C_&gt;ã.=@¸©£s4I@pØÝª_x0002_ø@Ðcïã_x0010_@8ë_x0003_á+ @_x0004_G.Ï_x0016_@_x0008_Õò_x0007_ë[@,êe_x001C_gð@(_x0004_]{ll@Ì_x0013__x001C_ÏSZ@LÃõÊ¢K@xK_x0002_C)Ë@°`Î¦TÊ@ô8Ñ°³©@\z¦§JÆ@VA_x0015_ýù@L«~â}´@¼ñ_x0003_!M@0z÷¾ó@ 3Ð_x001F_I@0ntó:@LN_x0008_0:;@¨d_x0015_È@¤á¬@Ä°@8h/¦_x001D_Ã@ô¸;Q¢&lt;@&lt;_x0014_Á"|@_x0004__x0017__x001A_¥1@äæ§[*#@&lt;cüòÊÏ@¸5gªy@_x0005_	L/;ça@ÈPÖÀM@8	èÏ§B@hßP¢GÒ@T_x001D__Î-_x001A_@_x0010_}ÚhE@_x0004__x0010_(±Ý¹@¨å&lt;&lt;ÑA@¼àÎü_x0001_»@,ÉýU@ÜP!*_x0017_@Hh»Toñ@pó_x000B_·B]@(ÚPÐ?¿@Ì²_x000E__x000F_q@&lt;_x0008_º_x0014_Å@ÌªEá¶@àá_x000C_Ä0@¼°_x0015_I5@_x0004__x0007_¼ul@tî%Ulá@Pkg¸ó@L_x0007_6´ïµ@?_x0002_Q4@Ø¶mÔ@¤ §7_x0006_@øÃrI4Ù@_x0005__x0003_Ù6­@ôMy²£7@ëÑk$î@xÒ_x0011_v¤ @@R_x0004__x0005_µ @H"#WÃ@T2æ&gt;@P4áe_x0017_@,&gt;¤_x000F_ö@¤«ézäU@ìï_x0014__x000B_ÍÐ@Ì_x001C_?Õ_x001C_y@(Ý_x0008_×)û@°aÀýÕÇ@¤Û_x0018_³b:@$®Ì.B_x0018_@0£IÂ°@_x001C_ÙÏ×e@8ÿÝ&amp;%@8ÏèÍt@°	_x0001_NÓv@Ððfd@ä,_x001D_­_x0011_@°cÃ»a@¬jÜ8@ø¾_x000F_ÿü@`¤yUCë@P¨Q¿p@¯â"@°:_x001D_ÐYÊ@tÛ©Ä@À0_x0002_%@U¥½_x0003_Ø@(_x0019_çØ_x0008_@_x0014_¹ýÖ_x001D_.@l_x000E_¶¦4_x0003_@_x0002__x0007__x0008_UóÇM@0OFs@8@(J¸é_x001B_¤@_x0010_þ_x000F_ô_x0014_@èè_x0012_Í@é¼½¾Q@¤_x0019_»_x0010_Ù@øñ´¡ Å@_x0002_¯_x001A_;»^@È_x0001_¿¾_x0014__x0010_@¬´¶)Â_@ÌÛu¸@¤´=H«@HÊ¼Æ_x0004_Ì@¼¥Pf_x0003_^@@æyW@`äôDF@­_x0008_ wD@ðÊTUÑõ@_x0002__x001A_6Ã@_x0004_¡_x0019_ú@_x0014_&amp;^Ô_x0006_@_x000B_Óör @Pp&amp;öì_x0018_@ä_x0006_Z¾?@H |	H@øõ2Çú¬@ü_x0012_Ï-k@(_x0008_h3ð#@¯¿³kâ@T?É·_x0005__x0004_@_x0017_&amp;_x0001__x0003__x0010_h@¼ñ_x001A__x000D_v@¼ ¤D#G@\_x000B_ö³ÕÛ@ôZí_x001E_\@P`ùN£@lP®"Æ@8¤¯g!@_x0014_Y_x0001_ço@¬gì2@\'æ½_x0013_Ï@LÎ_x0015_ôÖ@_x0001_·Æâ¡@3v&lt;O7@Ô¿â_x000F_âØ@Ü¸%Ô×@¬9ÄÕ_x0002_@_x0018_s:x×@L,/k@ÔáÐú¼C@@_x0011_¯fL_x0007_@\&amp;;©µÔ@ì_x0017_.z;ñ@ø¤ý^_x0006_¹@,SA_x0013_üÁ@AèÇ@Ð_x001F_l¡"J@8ôé0@0_x0014_)W_x0015_;@fÍ&gt;²Ö@HqqÐ)@òô©&gt;Ð@_x0005__x0006_ø×º×´ë@_x0005_ë­¡Ô·@dÁ£Ñh@\hÕ_µ¤@¸\wKqV@$E|_x0003_`@ô_x0002_º%µ_x001A_@_x0018_2EóöR@øPå_x0001_Ûf@ä¢JÌj@_x0004_ 5,&lt;_x0011_@Ìk8·_x000D_@n_x000D_¾®@$yG~Ì@xö_x000F_¤À@Hå_x0008_ø6@p_x000F_þ_x0018_J@LA8Èz_x000F_@TSÕ­Ø_x0004_@Ðzä_x001F_¡±@tRÿ	ã_x0016_@~(õ9@xj(VÂ@\D#F{@dAnþh	@p_x0015_gÇ_x0008_ú@°­_x000F_Ô_x001E_@àtCr/Æ@H×ÁEg¥@ðñêæ_x001D_@0Ó±×Ý@$¾_x0002__x0003_)ã@ì-ok7@Ì¿á&gt;_x000B_@HÈØÑr@_x0014_xIY[@Ý¼ß_£@¿Àsð÷@À8³/q_x0017_@Ì/Tò_x0011_»@_x001C_~rª_x0001_@¸W_x0014__x0014_Y6@_x0002_a÷oz@&lt;_x001F_óuÏù@¸$ÂF@à#ákr@`4­ Ô @¨N]_x0001_Ï@_x0008_ÜÕDT¯@ÀÅ¨¤d@L^0ê&lt;m@0üB&gt;¹¢@8 _x0018__x000C_B@¸±íR7k@¨«ã*à@ôñð0Ò_x001A_@`ÑTßµ¶@ÌE)@_x001D_%@l¯;« Q@ä³á9±@x÷sr×W@ìéOð_x000F_@_x0018_2õ_x0019_$_x001B_@_x0001__x0002_t`%_x0016__x000F_h@¬É Gü¬@àïx¬?@_x0004__x0017_Eÿ_x000F_@_x0004_÷_x001A_ºµ[@¨@/^´Ñ@¤y ¸@`héÔS$@,_x000D_cF@(d+Z@ô®ïêÔá@°;Mà_x0013_@_x0018_}-T@øAÆÑ@ô+ s¦'@T¯y_x001F_v@°½-M8@8ªß@Lm«c"@ÀOhHB_x000B_@(¾RjªÕ@ìOñJzÚ@ä¨_x000C_Uû¶@,Ñ_x0017_&lt;æë@_x0004_ó®Ê5s@ì&gt;pZÙ´@TÚ¨ðY÷@\ô_x0016_þ?ë@poH²Í@_x0018__x001E_1¤¼º@_x0004__x0002_î@,|7_x0001__x0008_õN@¸ââ_x0006_§@L°òÅu@Ìñ­yò@ì_x000B_o1Û+@PÈH ÀX@L{ß_x001B_	«@ÜdZ½[ç@\Ú9ñd@H_x0017_Î!¼@_x0018_~(®ßé@_x0018_ëè_x0017_lF@Î{-_x0007_n@ø©Âµ@$}ûó´@äøi _x0017_[@ð_x0005_¿|_x0016_Ð@G´té@¸q	È´@ÅèóÁL@`)âH@_x0004_ÿI?ã_x0003_@È²õ5a@ìøå)di@P}Ý_x0006_13@±j&gt;Î@_x0004_øËÒ_x0019_ý@0¢DG;@d£_x0011__x0002_@x±í~"@,dEÃò_x0019_@&lt;ð°ùh@_x0001__x0002_t_x001E_ö6\ç@_x0004_%PÒï@Ôg×±Ç@(Oër"Ö@(èeÿªô@¬à£üÈ@±9éÌ@B_x0015_Öi@&lt;(2!@ä|}ÑÀ@àZöïdá@¼øÍÆ_x0008_@ñH*Ê!@êÞ_x001C_Ä@lÛÆËÃ@(«ÑÿÝ×@à¶Ô¿Ýi@?69÷¤@Ô_x001D_r_x000F_G@Tüi]T@_x0001__x0013_as»@ø_x000C_ïþ_x0005_@_x0011_æQ·@¤h:û	_x0001_@×Ý7@@_x001F_Md{|@¨ÀÕñ@¼R®I@ä½¹,_x001C_A@_x001C_áq_x000F_M@tÇZ_x001E_ü¦@P6:k_x0003__x0005_±Ü@øh®Ñ&gt;c@\Cc°@P9÷%¾@_x0010_¸	@È_x0012_DF¬@,:ð_x000F_@à _x0008_ñoi@_x0018__x0018_Ì?è´@ÌÕÈî_x0001_@äïëZ³@¨Q÷`´p@pñ_x0014_#6@Ð4Íy9}@{V¼sû@_x0010_o[5_x0002_@È_x000C__x0017__x0004_ñ@È23û&amp;%@_x0010_¨Op3#@\üätNw@_x0008_`üg¨@t_x001D_Qç_x001C_@tßJDÀ@Ì«(3G@$Îz_x000C_@¼ÀÓ7ºK@@âZtK_@LWôw"@_x0004_bÎÆ;_x000C_@ïÒ_x000F_@_x0004_2û	æy@tåj1bë@_x0001__x0004_Ta_x0010__x000E_}³@&lt;_x001C_kK@xÔýû§_@"Ò_x0005_ú@X ¨òvy@_x0014_vhV]r@dHýhË«@(æàóO_x0018_@¤(Lô@_x0018__x001E_N¿-@T¨¥@`ðáö÷@¼Nû1U_x000F_@_x0008__x0003_\ys.@ðH6M)5@H¨a_x001C_@,vÞØ-#@&lt;ñ_x001D_'Dj@¤^À_x0006_4@ì_x000F_Åv`g@°{Éç_x0019_ñ@_x0001_¸_x0013_¤G@_x0014_Ç"ä¬@@v_x0005_ þ@HÙï_x0014_ðµ@Ø õt£u@¼wXæ_x0014_@_x0008_&gt;r_x0015_J_x0007_@=_x0002_O[Á@0nq_x0005_ôg@_x000E_£_x0003_Y³@pP,?_x0005__x0006_á¾@¨«P³_x001B_@\3©_x000C_EO@_x001C_ÈÉ@xút×U²@ì(_x0007__x001F_¼S@ nDÎì@ÔñÀî@Èãª£¹@°0¡±3_x0017_@82§z@&lt;q.´B¢@¤0OÚ«Ó@ä¦¶ý6@\t_x0014_øbY@¼ç_x0016_$R@P_x0001_&gt;ß§ô@_x0005__x0006_Ió±¯@(b¼y6@@ýÁZ@$_x0002_©_x0004_@$Þ#[_x0008_Ö@_x0004_}cX/@&lt;¼	ý_x001B_@ø3Pê#_x000E_@TØ÷_x0018_Üø@ÜÜÕ¿x_x0005_@_x0010_ãå£¶_x0003_@LgÊë y@_x0008_Oì^_x001F_á@x¤ê§@_x0018_m=_x0013_,å@_x0003__x0005_6_x000D_ @\¸ªÇF_x001F_@p_x000E_vá_x0010_©@p_x0003_Ôý@pÀ¥_x001D_ð@$_x0007__x001E_ó&amp;@ØÌÁîö@_x0001_¡&amp;P_x001B_@¨²Ü¸_x0005_q@_x0008_#L{=K@léú@¼_x0017__x0004__x0006__x000D_ì@_x0008_þÝ»Ð@´Oiã²@øDþu_x0017_4@Ô_x0006_o$_x000F_@(LêÐ§@X¶Arø'@tp9/«@Ô^lbÍ@ä¬{ÞH@@fÇês&lt;@ÈsePÞ@¨iqI.í@¬ _x001E_¾Ç@¼³{±¼@¬ïn"@$_x0002__x0007_µ¿ÿ@¸,æ5@Hy9Oð©@¨:½´ÄÓ@Ôö«­_x0003__x0006_|8@_x0004_ÿ_x0002_ê¸5@ð_x0010_-:@ô°( ÕÅ@t_x0005_\_x0012_ï@ÁCvÕ@¤NèO_x0002_2@xþßJ@@¬1¦nÏR@¬ÏPk&amp;Ï@_x0014_l#Ñø£@_x0004_\v_x0011_Å=@LY{õ@&lt;`_x0006_m_x0014_@(¢«_x0002_@_x001C__x000F_sÂ­ö@Ê_x001E_óü°@_x0018_Ãeô@È_x000F_å:ÜL@o×Ü_x0011_@Ä¨°_x001C_@_x0010_Ã_x0001_$øv@dw;»ê·@L8_x0017_øe;@0¢ °y_x0019_@ô1Øð¦@,YqK_x0003_Ó@x{k_x0018_@&lt;Ø_x0019_DJ@Ðo}÷w@àÝÉE^@L¾_x000C_i_x0016_ÿ@_x0005__x0006_øU:^x@`Õ¥ùPû@dJ9GF@l_x0003_fv3@LY0v_x0014_@&lt;6@ÞÊ@Ìn¹¦,x@ø}Ò±b@ô28ì@&lt;É_x0004_lXÜ@_ã½@)6o_x0008_ª@T_x0007_zÓÊË@(ãU_x000F_9v@¶_x0011_ñ@ô&amp;;W9	@°Ègh@ñsÊ@ÀØÇ(_x0002_&lt;@_x0005_Ü_x001E_ kx@ÀÁTz´@`(elK@_x0008_ç]Xêï@0«°_x0014_ @\å-_x0017_@x¸_x0011_¹@¨æjGw@_x001C_¨q_x001B_=2@_x0004_ô¦£_x0001_@TÿJ¬w@~_x001E__x001F__x001F_@¸_x0005__x0018__x0002__x0005_·@ÐH£¤óú@ð¡_x0018_G@Ð=I@øÂåIìÎ@¨¤Qt&amp;@tý¬mÁ_x001E_@t_x001E_|èb(@_x0008_ÛE3_x0012_@¤!6·_x0012_@¤_x0004_®µ¸s@,o)µ@,Xì\t@¼³±ºÂ@ÜM½£_x001B_@T_x0007_ñ_x0010_ª@l¼gab=@&lt; u_x0007_¿@t?¦_x000B_Ñ@_x0008__x0003_lºfy@È&gt;y¿e@0Baé:2@¨_x0003_ñå{O@Ðÿéh_x0001__x0013_@Ô=-_x0014_JÏ@_x0002_^Þ©V@pgÚúÜË@dô¾m@Ô¡_x0002_3@lôu¦_x001E_v@Ôö_x0005_,@_x0008_5_x000D_iXÎ@_x0001__x0003_ä8jc	@_x0001_é½/_x000F_@ðeä{ju@*Ðé@_x001F_¹²#@ÀP^m@¤W^øÖ@H&lt;ì_x0002_s@,_x0012_o=×@À"_^D@ø&gt;cæ&amp;@ì_x0004_F_x0010__x001C_F@d­%B@¸1ðH«S@_x001D__x001D_µ@\á¬ù+&lt;@(_x000C_»_x0004_¼£@Rh£?È@_x0018_¤à_x000D_Wd@_x0001_°Uã@ðs_x001F_Õe@@@Â@'_x0006__x001E_|@¼,d¦_x0008_@¤¡µ?_x0002_@¼´t};_x0006_@ÐEçgå@ðxä_x001E_ý@xòýDìê@x9Þ-b^@t_x0019_X&amp; _x0003_@PU®Ý_x0002__x0003__x001E_ü@PîM¸V6@pK5@8õÛJ_x000B_%@`*&amp;úCD@8.Púè£@H¥_x0001__x0008_+_x001B_@äPa(H@Ò_x001F_|ë@à'RK4M@pbðôËÁ@À¾§e¥@PÑ½Á;@Ä¤ãîN@Ôv=àÆ]@_x0018_k Ót_x0017_@Tù_x0004_ü¡ï@¼RbM^@Ìj2}Þ@ðÄëx @ìÔ¡s@¬ÓtµÈ@äØ&amp;{m@Ô?¯kÕ@¬ný³Î@ÔÀ=@x±åst@Í¡6É@`S8Q_@_x0004_Ïãß@V¡¦Å@¸Ö½ùÀB@_x0003__x0004_¸½_x000D_5@_x001A__x000D_2z@TàÔôia@`±%øö@ä_x0003__x0018__x0013_ØË@È,sD¢]@¬{:µ@Ô_x0012_=@_x0010_°PÚº@ôu&lt;~sý@ð^j½Xt@ð«r ¢º@øO(&gt;ð@äY¨º.@_x0008_U_x0001_ùl@xë_x000D_Km@d_x0002_Ñ_x0005__x0008_@lAe_x0006_â@¨£_x001C_õF@làPäq_x000C_@&lt;Ù±IA@_x0003_¼^Õ_x001C_@&lt;3å_&lt;c@$IÎà$@,¿ýd@Ü_x0017_M&amp;ºª@¸¯»_x0016_&lt;c@Ôé2fC @&lt;`;@dÐÈþV2@@_x000E_SHDÚ@0Æ®Ð_x0003__x0004_â@_x0008__x0006_3_x0013_[@Àæ.¤XÍ@à	ìoßû@ðð^_x0018_gì@¨_x0012_i&gt;A@xN±ÀU@0BaxÈ÷@È¬4_x001C_ÃÑ@¬_ÐÒ`×@/rLh»@`¤1m/Þ@a¯Y¬¸@Ô¶ÊÝN_x0011_@H!¡&amp;ç@Æ º_x000F__x0001_@àOSÌ_x0017__x0001_@phIÐëo@_x0008_ö_x000D_Z@/±ÑÞ×@U_x0018_È¾¶@@·V_x000F__x001D_@80!ºWí@dN¸6äÁ@\¹«	 @(ç_x0015_3 @&lt;Rçv+@Àv_x0019_¨@¤ã®TQ_x000F_@_x0003_çç&lt;_x0004_i@¸&lt;Ödì_x0002_@`ub|3@_x0002__x0003__x0002_ú_x001B_~ä@@7©eO@~ØnÊd@Hs»¨`@,_x0019_cÂà@l}_x0001_þï/@P_x0015_ q_x0005_O@¬¹Ãu@&lt;1òôêÉ@ìCûy_x0004_Û@d»q¶ãd@_x0014_äÕ¡@ÃÂ+Ò`@(ôÐö!@øÙ2_x000C_U@0~_x0006_	r@lÒÖ`ÄË@ï#«@_x001C_/;¨äñ@¨ÇDDCå@¨mo\íý@¼½_x0011_%_x0012_@ø_x001F_á_x0012_kK@H'mÌYN@_x0018__x0019_(¶0m@øïÚ÷Òm@_x0015_©úüÈ@`Ùn&amp;_x0004_@t6·±g@ðMúÂ_x0006_@ä_x0014_[_x0011_Æn@d6é_x0001__x0002_ý@Fê@_x0004_:qÃ_x0004__x0005_@_x0010_/p_x001F_;0@_x0001_rEVÇæ@]?5d@Èä_x000F__x0005_Þ@d{ifj@ì¥Täp@¨°Ù°¦z@°_x0001_sÓ_x0006_¥@&lt;$w¥~v@ÀÍ2H©b@¤Ê.Nx@äÞ Ã|_@°Éu'º@rÃ6þD@Èí_x0002_PF@@ø²n@8KK_x0002_¬@¨ýZ.p_x000E_@t_x001C__x001D_W@@vÀ;#_@_x0007_Ù-O¦@ÜáAÒ»}@Tã_x0010_°t@_x0018_Fÿf§Â@½ãvY_x0012_@_x0008_._x001F_JG¦@¨_x000C_oÊ_x001B_Ü@p± G_x0012_l@&lt;ÎÁ®Ç@_x0004__x0007_ÈRÇ¸¸E@È_x001A_·_x001E_(@p_x0012_j_x0011_²@d*_x000C_ë_x0001_@(G3øq@dGÍ¨jf@¨_x0011_ÉO1@ÕÔ_x0010_J@°©·Ê@¨_x0019_êÕk4@_x001C_¥]°èÜ@¬.!ª_x0014_@_x0014_h%]¦¦@_x000C__x000F_·_x001E_:@À_x001B_¯_x0002_[À@L|%£Ô_x0017_@HÉ_x001A_tÛ@_x0004_jTûÏ@t(Zx_x001E_@Èï(N@Lóðj¾Ï@ð_x0003_nc_x0005_@hg_x0006_áá@x_x0007__x0014_AE_x0008_@àS	DD@¸ð:_x001B_ªf@&lt;G_x0005_ôQ@ô6h­¹@ôZS_x0004_¾R@x_x0003__x001E__x001C_þ	@_x0008_ÒÖ(lP@PDÞ_x0016__x0002__x0003__x0016_@ì\Ù_x001D_1@,:ÂÃD@&lt;_x0001__x0006_OýÆ@tÝãö:@_x001C_×©OÈ(@$Ûû_x0018_Ñ%@_x0002_?Åi?Ç@_x0018_@#Co_x0016_@Ànv_x000D_H@ôô6Ú½@,K#_x0008_Ó@Xù·?p@_x0015_t%j\@x7Úä¿ø@Àõi¶ð_x0013_@_x0008_å_x0002_õ@ø3ñ_x0010_?&gt;@¤*V|ß_x000C_@_x0001_%Ä*@U@ÐÞ,@H?âóZç@_x0014_Ð)J÷:@dfáôW@_x0008__x0003_ã¼_x001B_@_x0018_XÍ_x001C_@tÒ_x0004_ãQ@°Ät{!ü@tæ g@_x0018__x0019_Ûë@¬³O1.Ò@_x0002__x0005_¦C`@_x0001__x0003__x000F_õz@Tê_x0002_õ©D@ì_x0001_#_x0019_"_x0015_@(ÿò~_x0004_@(ÞÌÈç@_x0003_È¬¢@_x0010_÷É3H@(_x0019_&lt;yÃ@än_x0003_Èö`@(I_x0006_¥¼W@Üü@â&amp;@²¿_x0011_¢@_x0001_¨­¿ô4@@&amp;Â`¿@Gí_x0002_qï@làtW!@¸&gt;(Ö³@_x0001_¢&amp;dD@t¹s_x0007_ö@$h_x000E_©%@à¡n´@¸_x0013_5_x0007_þ@\n§_x0011_Æ?@_x0001_a½F~@HQí_x000B_×@ÂÝ4_x000E_@\.W_x0013__x0002_Ò@°³­Iè@»ãD§@ýZî_x0017_á@t_x0008_) @Tÿ¤_x0002__x0005__x001B_2@øt_x0006_IG=@ôÆÃD¹@`_x0002__x0016_þ_x0015_6@tö´_x0010_j@8»_Ð_x0015_{@¨nàiz@ÜÖô6@`v`K¦(@ø'_x0019_Ýß@;ðNR¾@PpbÔZý@¨ªZo&lt;@Hï(SÌm@ó_x0007_k«@ªzG_x0001_N@¨³_x0001_%@N£ .¥@\ÝElz_x0004_@LÏ_x0004_ð_x0014_`@¸xOc+@èZe0Ì@_x0012_w3M@;&lt;_x0003_ø@Ô`? &gt;@&lt;¬ÛD_x0016_Ú@xhß}\@ôÈ_x0003_Ø_x0008_@¬ºçB@_x0002_²|5@¸PP+È@Pa±Àz@_x0003__x0004_Àr&lt;HÍ@ZÅÛ=@à'_x000D_U¶@_x0008_Ïäô@&lt;å´3È@HX«,_x0001_@TÅÿ_x0006_­#@¬&gt;}_x0015_@¼e_x0011_°Ö9@ä*|i}@8&gt;W}_x000F_&gt;@@î@çá@8x_x0002_þZ¢@ì$±%L2@_x001D_÷_x0015_F@\r_x0006_å»@¸¸^[_x0001_@¨Ó_x000D_ík@p_x0019_Ýóð¡@TÑï_x0017_st@ä9wÌÊ@Ô	ÝZ¥¥@l)ïÍã¤@_x0014_OU^_x001E_@pL¥An,@0U_x0008__ó@t\E¡ò@ì7Û:¢@(=]ÎØÖ@_x0018__x0008_Ä¤0@d	?@¨½_x0005__x0007__x001E_À@Ö_x0003_a7@ì6_x0002__x001F_«@lÅÚüR@¤OÊÏ_x0015_@¼ðRL±@(%w@$¨æï_x000E_@@¹¶,û@¨)Uö!@(ã~°\Ô@ø_x0006_¹Ó@_x0001_¯qNf@\S¡3¿@¤ÔP©}@ä_x0007_.­v/@\àN¿1@_x0004_Xóc_x0012_@ôº_x0002_%Ô!@°¡¶£q_x000F_@¸}O¿_x0017_@_x0014_Ø_x0001_³K_x0002_@_x000D_ç{C2@_x0010_je_x0008_@_x001C_¥¸:1Ö@äQOüÔ@ì+_x0017_5èû@ìý_x001E__x000B_Ù?@sò2¯@°RÄ(Ü@TÉÝ"&lt;·@lWêxß@_x0001__x0002_øQäI4@xeà_x0012_Ñ_@ÜC,__x000E__x001E_@ð¹H-&gt;ö@¼_x0015_õAô@ÈÞÜFì@ôÇDuGC@¨ÙºSX@x®éèÈ@_x001C_©!ºi@¨_x001D_,'Æ®@¨Í Ë_x0012_@ì`2ÄÉ@ÐªYüMS@@±6PÊ@è²_x0018__x0013__x0017_Ì@ÿMÀ¸ý@¬áêb[¯@tA]N_x0016_@Ðsò8Ña@Æ_x0002_vX@&lt;U5!º@_x0018_ë[âW@ÌnhUf@TF_x0013__x0002_@¸Uh/_x0010_@dt).±5@]Ê}ÕÛ@$4»Ï -@À3_x0019_À7¥@T´_x0002_¾IÂ@pLm_x000B__x0001__x0005_æ@C.fCf@_x0004_p&gt;û·@(¢æy@ðÉâzT¯@¨­Pòÿ@¤ g¿Åe@Pþ½ú_x0002_û@¬^÷*`@_x0008_©¤ÔË¦@&lt;ß_x001A_Þ÷Ñ@[A_x0004_@!Ò@_x0002_`°Ï@È»¤Àe@)0îÛ^@_x0014_d_x001D__x0015_ùV@Lû	k5B@àWög9@Pp}Ê¼â@à_x0003_aÎ)P@Í_x001B_K/_x0011_@l_x0012_ò]õ@¼¨ªE@M8¸V@Üm%§Ë@ÐSA|»_x0007_@`+ÎÆÅÖ@ª¬ÓH@cw_^@ì¶ó(£@`3_x001F_}¸î@_x0002__x000B_Tqì \@(ªÁ	Ò¡@_x0002_Ï¨_x001F_¡@¨íè_x000F_DÒ@H·mï@LÌÝ¤÷@¤JnÜ7é@p»_x0004_H_x0008_g@$»_x0006_©N@½_x0007_'¥z@p_x001E__x0007_ß@¤Ý÷Ú&gt;=@àëÖÜ÷@8ß®Bl=@ÈÈ_%Í@_x0004_B¹ÏÊ@(_x000B_cñÑ³@¸Ýº_x001A_Ëç@36°ÿ@8ñ~¬yã@ö/_x0017__x001D_À@¸"^4_x000F_=@8_x0003_zõD_x0008_@Àè_x0005_¸@H_x0010_¨#@ÔÎ«B§Û@¼p;5Ê@dü~8n_x0001_@¤_x000D_îE$Ï@äwy(Â_x0008_@N_x000F_2`ê@àcÝÈ_x0001__x0004_°_x0013_@l¹hRµ)@Ü»q6j¬@ø_x000E_4L_x0018_Û@àUpòÍ@TÂ^éQ,@äì j_x0003_@È]ìOò@0Å½Â½ß@Løúaç@ÌÑý_ìÆ@_x0010_Ùþj_x0006_Ù@ÃßÆd@X½fà¥8@TÞmÄ@&lt;w|¸_x000F_@0Ô¤_x000B__x0013_@À_x001F_µ³«@`ãrÞ_x001A_*@`%_x0006_ª½¸@¸ê´ÃpP@d1@1ÌU@TÙ_x0016_ü£è@øO_x0002_xÆ@êÌ_x0007_^`@Ì5¸J@Ô_x001E_'ýò@8¯5`£}@Lð _x0004_Ã@&amp;íæ@¸vË*ã@ó§p-@_x0001__x0003_ÐÕ6gÁ2@_x0013_JlÈ_x0003_@_x001C_3d¿;@¸`%TÆ@Üx !ëF@¦_x000D_÷¦@_x0010_4Éùëº@8!_x001F_5H@¸4+_x0016_î@ì!üÐÕ@dºË_x0010_!{@ð´I ò_x0013_@XP¢UÞ_x001A_@xN­ræ@_x0008_JºG¶­@¤±±@_x0010_@p¾³tð@àÃ)¬dÕ@l_x0002_v_x0012_b@»ý_x000D_A@@¸L¦@È°_x0019_@xÃÀ_x001C_\0@ÜH¢¿@_x001C_hÖP@Ähµ§o@¼Ø_x0010_¹_x0013_@øB_x000F_PÞ@$_x0012_@î*á@(_x001E_Ae=@_x0014_ü5©û_x0004_@ÈGÀ_x0003__x0004_\N@LZ_x0007_ò_x000F_ô@¸_x0002_.j_x0001_Â@8¯H´õ@ä\fX}Ä@_x0003_«m_x000D_õ@TøÁ_x000D_5ï@_x0019_ÿUzf@\½÷"@0 _x0002_D8@D®üiÏ@à_x001C_c_x0008__x0006_@dP«_x000E_:@_x0010_(k8ØM@TßÉ5R@ÀvhLÜ@LäØD³e@xñ«ñ=ì@Àæ¨ó`y@ì´(;d@Ðoÿ'@_x001F_(»n@%x¤»i@ÔÀU8'R@øp TÎ@ÈÄUB\@xQî Î¬@¤Î:»Ìê@H_x0014__x000E_Û0_x0003_@¸iúÊsx@xßsýs®@à¨_x0012_sF@_x0001__x0002_$_x0017_Ëàµ_x0017_@¯WhÖn@_x0001_çÝ;^Ï@(ûcn_x0002_@,ßÔ¡@@fämM@0qÜí@à_x000E_Æ½F_x0005_@ÛÃï_x0002_@TxòÚG@_x001D__x001A_ýÅ@@X_x0015_N_x000E_ò@ìb_x0007__x000E_}j@0_x0001_wW@HO]ÝR@ð_x000B_kGG_x0019_@,öê/õa@$ÓÆI_x001D_!@°_al@&lt;À_x0013_z%ì@Üèéä-Â@¤ÀJÐ_x0016_U@_x0008_Æ¸´@p°S_x0006_@_x0008__x0014_»s6Î@H£a[óâ@lj_x0017_4r@àtt6_x001D_@¨U÷sÖ_x001D_@ôÃÓH@ä_x000D_¢¶&lt;f@}Þ_x0002__x0003_ëf@ãL_x0010_@xö¸tù@NÐ´_x001B_D@tbûåC_x0004_@¬ßÛAã@bÇ_x0001_Ö|@t X"0@_x0002_GÀ}@PpS'@3P_x000C_GY@xm|_x0014__x0005_@¸_x0002_oûÝ{@_x0010_qß¹\@Ü_x001E_ú@ì¢{á;K@¸0ùMóÞ@ôÕ¥uîe@_x0011_¶0\@à§_x0002_§_x001B_æ@,¾\v(N@tB_x0011_)B¶@_x0002_&amp;ý-ÅÆ@ÂMi(#@È¾½YLó@°8A_x0008_HV@¿Ô_x000C_a@¬:²_x0019__x001D_@_x0010__x0011__x0008_Nß@¬º5Ã=è@_x0010_¬¿rVÍ@øíOK@@_x0004__x000F_@·Kf_x0012_@Ô_x0012_g³&gt;_x0002_@_x0004_´_x0004_ØÊ@¨c_x001D_³x@x1_x000E_~'@x _x0007_äO@,NÞV@_x0018_q_x001C_f_x0003_@)_x0001_Å¾_x000C_@_x0018__x000D_F_x000D_ÿ@à_x001F__x0006_Ó@ÅFyK&lt;@@_x000B_¬rêb@À~O¨m@Ì%Phd4@Pç	:_x0001__x0005_@P5ø_x0003_@_x0010_"¸sH_x0005_@_x0004_Jï²(@_x001C__x001E__x001E__x0006_6@lÁÝv_x0012_ @_x0008_H7@_x0008_+!Yèç@¨_x001F_ë¢@à(qnU@¸é,;µ@Ðæ_x001C_¸õ@ä³Ð±áÑ@èÆ_x001C_?0ú@Ür_x000E_X_x0010_@øå_x0007_à@¸FAG_x0001__x0002_Tí@,ºÌ_x0019_È@ä=ÑîV@p6Þs_x001C_À@Ð_x0001__x001F__x0006_«ñ@`_x000B_ÜâÒ»@¤_x000D_}_x0006_Æ_x0003_@p»÷ü@`Û_x000E_çÁ@_x0008_,óuò@\Jb @&lt;îßÎtÉ@LM`jW@¨æÒð¡@d_x000B_íVðP@p®³{Ï@(	}ð_x0008_@Tµj&lt;@tÐñp_x0003_@¨â5ÿ(@¨ñp­Òî@_x0018_ìë-Æ@_x0010_ÍïÔ @ô£_x0008_¥ô@x_x000D_Èÿûê@t_x0019_u_x0016_õ@À_x0004__x0014_Æ_x0018_}@Èä1_x0001_@ä¸awõ`@x/\,1_x0006_@e:R±@¬Z_x0014__x0012_´C@_x0006_	_x0008_é{Ö@_x0014_ô	h¬Q@_x0014_6uH_x0006_á@PNEä-k@Ìøi_x0002_`@¬%»IÓ@ôL¬¶W@ð;:_x001F_@\s?Ê@»óXÕ@Híê_x0003_´ê@d=(¸]_x0001_@Èì_x0010_»&lt;1@_x0004_rÆ%÷@¬_@_x001C_´_x0010_y²;@(py?_x0019_@ì®êÄ¶@&lt;ÐúÍ_x0017_@¸aÔ_x0007_w@Ðv_x0011_7Ú@4p_x0005_	@_x0010_²/_ô/@ìE_x0014_a$@°åáaQ_x0016_@@_x000C_²ì¾@È¿/Rë@lµI_x0012_@tðÕ}[¦@À åÓl@ÌÃö_x000D_@¨_x001A_£g_x0001__x0002_¸«@_x0014__x0008_^°Ø@Ì_x001E__x001C_ªZ@,©|LóV@ ?_x000B_M@l2£@(µÊ_x0007_O²@pkÖë\ø@jÄaÇ@Vû56o@_x0014_æÕÆr@(¦kþ2@_x001C_mÂ_x0011_ÆY@ìE,î@¸\óÝyÀ@¬¡-ð³@(È@_x001F_¯@øie£_x0007_û@_x0014_¸_x0014__x0005__x0004__x001C_@&lt;YÜ­@L×a,-Z@pËÍº_x0004_ô@tK	)Á_x000F_@PBØy(@¼_x0004_é]8'@ìÍXAÐL@Ì!g_x0012_V@öL_x0014_Úo@póÉ_x0010_h@_x0008__x001F_Hën¶@g¦ÕÂ@ddÏ o¾@_x0002__x0003__x0014_ÊéÊg@_x0010_ìy_x001C_]_x0005_@_x0008_Ñ_x001D_|âb@Üb~n_x0012_	@¸6¨a@_x0008_IÄTK@mÿhÜ/@ä_x001A_dÿx@Ìm_x0011_dÑ@¬= °é@80Dë@(=_x0006_¹_x0001__x001B_@Ðþ_[_x0007_@_x0012_õ±t@0^ãö_x0002_@øÈ_x0003_|Ì_x0008_@_x0018__x001C_Å?ëû@_x0004_%áo4l@_x0008__x0006_2Ï@Èy_x0002_?_x0014_j@d-Ç4®_x001A_@@Ê_x001C_½Æ@ÈÔ_x000B_¶@ÜpLO_x001A_M@,uQ=õ~@Ð!S»r@_x0002_Õ¾¯o@_x0004__x0018_÷ü£ø@Ðxöúeø@d#ot_x0019_{@øzµµ`×@&lt;ý_x001E__x0001__x0002_ý@_x0001_1lh_x0008_@T_x0006__x0015_~µ@¸:À¤QI@,_x0001__x0001_ºA@ä^zs_x0018_q@dÍÉxÇ@Ó;Þ@ñÒÛ¢@°ìþî÷@,æ¤KÍº@x{sf¼ó@L"_xÿÄ@ì/DzÜ¶@äYG_x0004_A1@Ð®&lt;@_x001C_ñ¸_x001B_U@_x001C_éú¶¿2@Àé#_x0003_©Ä@tÞ6`V²@Èç)rWÂ@8WSv¬N@ÜX8èöJ@_x0004_CÈË&lt;@¨)fÛ_x0008_@÷Jêâ@P_x0019_.ç²§@(_x0012_êâ@_x0004_ËÊ_x000B_Ø£@Ü¡ã.{@tQL.¹@_x001E__x0013_p»@_x0003__x0005_ÈG¢"*@¼x§ë}z@tÃ~_x001C_!î@À,¹_x0013_û$@_x0018__x001D_Øqµ_x0018_@¬_x0011_+È&gt;@îàq_x000C_@_x0014_R£lAN@rÃYö_x001E_@d_x0014_r§â@ÔbRIBo@¬_x0001_uþ9'@H4±_x000C_7¸@_x001C__x0002__x001D_é§_x0008_@d_x0016__x001D_	,_x0019_@µ5Ë_x001F_¤@x_x0011_EwN@_x0008__x0004_ýyÿï@¤ýXf]À@,²:å¢r@º2¯ÚY@À8hp,!@('u	 @ì_x0007_ì*@°ãjzo$@_x0004_/Î&lt;A@_x0004_-ìÉ@_x0003_Â¹ÌT@@]^Õm{@¸A±{ÇT@pÄá_x0011_uE@¬~V_x0002__x0005_ØÔ@_x0010_|¥VE@¸ó^_x0001_þ¹@T­_°?Û@p§PVå@çó!Y@¬Äì*^-@¼ÌÇ@'@@Hü6ð$H@@É¢X@_x0004_)n_x0003_7@âZPØ@P,üToO@àOL,@pVj	Îf@_x0018_Ð&amp;_x001D_Q_x000B_@Ë6@?è@»Þö_x0003_@än_x001D_X4@,_x0007_µ^_x000C_o@Ü_x001E_¼_x001F_äy@ÜÉöX_x0002_@_x0004_ìpå&amp;@lÁ$ }Â@Ðã£_x0018_8@Ü·!´À@ôû_x0002_¢z_x000F_@È&lt;8¸e}@0?_x001F_öì@x_Ýà_@ÜlÊFT@8ú_x0018_!D@_x0001__x0002_ðÂìuA@_x0014_ÉÍÚ_x000B_q@$_x0002_-Ë_x001B_}@_x0010_îZ:f@,¬Û!p@HÉ_x0007_,å(@_x0014_ ¡Dþ@ÜÏ{Ãª@_x0004_±èT¯!@P_x0017_·¦Ç&gt;@_x0001_F8_x0005__x0001_}@ìûN4=@é_x001D_)éï@¼_x000F_ëöØ@¸7ïÝ_x0008_x@,}).ë@`è18@¤Rî_x0012_@(x4¨3@¤m¤h1.@¨X³_x0019_Ð@ø8Z©Ç_x0005_@_x0008_7ì_x0016_d¥@pVM×*{@_x0004_­_x0004_w¢F@ÈðøOËz@Ð_x0013_Ü:5Û@t_x001E_ÃPK@tk[Í_x001C_j@ÌÐ³Raì@`×&lt;_x0002_2@Ð_x0004_°é_x0003__x0007_Öb@æÃÑ@_x0014_éú;'d@±YÕ:_x0015_@_x0004_Niêq@ýyg¿@_x0004_É_x0014_½Ò@$ÆÒu@\$ÜxÈt@ÜÁ°ô@¸poFb@_x0001_ªýj@`C_x0016_`Ãa@`_x001E_xLKô@_x0003__x001D_9Å{&lt;@\"´ô8@_x0003_._x0002_üR-@0TÝ-|@,_x0006_Ô @"àe]@¼¿¹*Ý@ÐZÉ¿H@¨×þ÷ÅM@8n):&lt;Z@ð@s_x000C_V¦@Ô¡`¥y@_x0018_} XÎ@ðZ|	7Ô@,eqU¶@_x0003_PÉ»)_x001A_@0î_x0001__x0005_`0@HÝu_x001B_î@_x0001__x0002_¤ÂÏ3$@`oö_x0013_@°dk¾¢@_x0014_þß{v*@è_x0002_n_x0003__®@_x0010_:_x0005_l)@_x0004_ç_x0013_¤_x0007_@8_x0010__x000E_« Î@_x001C__x001C_½Ñ_x0008_@0·ÈA@d4×¿0@(_x000C_|¸@ÌÚîI)@ì__x0017_[@Ì_x000F_3b@øÝvrçá@_x001C_.}ÂXr@_x001C_K¿uÓ@Ìz_x0015_Áo@(é&amp;iü@`ò²_x0018_@ä^¤º;&lt;@°f ?Y@¬ý:{ö@0&gt;äm@L£D¡U@Ì±ÁÖNb@_x0010_³Æ}f|@Ìî5á0|@LØ_x001F_3ÒY@d_x000B_¶YY)@pÛïà_x0001__x0002__x0018_@@¤_x0016_;?æ_x0011_@Èz_x001D_@@/$J_x001D__x0010_@_x0001_Æ3{M@Ð+½´Â_x000E_@,ÔF_x0018_»@_x0018_DgM#r@_x0018_òÅõ£V@\s&amp;à2@ù²¹É@_x0003_SKG@0]X~_x0005_]@9«_x000D_C@_x0008_S@~Z@äi_x0017__x0005_@páHb|@}@§A£@dEÛÉkq@r±ù@8_x001F_~í½@¼¦­_x0007_A@Àb0{ý@À¾7_x000E_Õ@dQÌÑNÓ@T_x0019_û6¼@ð5_x000F_}¯&gt;@¸Ç_x0019_&amp;äA@À_x001A_ók@,k¾-@¼_x0004_%Ï`@@7ÀÐ_x001B_'@_x0001__x0002_©_x001B_mjü@¤çNø¤È@_x0004_»@[Ú@(ÝÍü_x000D_&amp;@¼æÒ@LK»&lt;}Ç@_x0008_¶ì_x0013_¥@¬ÉHæá_x0006_@0_x0007_U]cÖ@Ì-À@$:Ü_x001F_b@lóZ_x0018_Ú@À_x0002_i_x001C__x001C_¼@_x0008_ê&lt;_x0008__x0013_@ÔdVkùï@HóÛ®à@P_x001E_í»S@0*Y=½®@@¬Xô2@Èb_x0011_Æwj@ÌDræÇ@d¡§M$7@LPÓ¬Á@(í#£Í_x0019_@H_x000C_ÃdX@àlÑn]@È%Àf&lt;@W9ËùÄ@$_³°_x0001_û@tãØù@¼_x0015_éO@ÁÿG_x0001__x0002__x0003__x001D_@ÈöÕ[+B@_x001D__x0019_x_x0016_±@`'×7Q@ ¬SQ8@ûép\Î@TÇPæ@¡_x0011_is_x000B_@ì(ö¿¬@_x0018_ôD«ÁR@ôZ~Mù#@_x0015__x001D_ó_x0018__x0003_@ðvwåø_x0006_@_x0018_±çò_x0017_@TwJ _x0010_@¼atÔ_x001B_£@ÌÖ3B}ÿ@TÝ_x0008_6Fñ@_x0018_}_x0013_v¢@¸ô·#¾@øó¥a«E@Ìûb¥ÀÎ@_x0008_æØ1é@ð¹À#c@_x0004_ ÒN_x0014_é@¤_x001A_µYü@_x0008_këRÎ@VTXX_x000E_@ÀcX_x0015_%@$m°PÏª@,RûÐ÷Ï@HÓ_x0003_Ç_x0007__@_x0001__x0003_8ÅÊ&lt;h@_x0004_³Ç`Ö@_x0014__x001F__x000B_³w@ÌÕ«?Á¡@¬ìn'@à_x000C__x0019_t_x001B_@_x000E_î_x001A__x0002__x001C_@­±hR'@_x0010_&lt;ït_x0004__x0010_@_x001D_ü;_x0008_#@\U'XÄ%@ìÈfSA@_x001C_2½_x0018_Í@À_x001B_	],Ü@H§_x0003_Î®@¼_x0002_xëûÛ@PQ5$g_x0011_@l°à¶_x0018_@Üxõ_x000C_Ùý@¯î«¬_x0005_@¬_x000B_ó$´@¬ìÕ{_x0001_@Ô-DQs@dIëÚ@d&gt;	]@0Xn_x0006_#Þ@_x0004_ºñßÅJ@Tì^&amp;î@à8¯0Yt@pú_x0011_ç_x0019_@_x0014__x0006_À_x0004_ÊN@ô'¼_x0002__x0004_ö-@@ggpS`@xyßlïÔ@¤9NUù@¨³yÒRm@ì_x000C_JºÚ}@å&gt;Ö¹ñ@_x0014_k_x0001_¦eU@xîÍçÃ@ã°Ët@ð$Í_x000B_ÉU@øQþ_x0003_ ¬@Ð_x0019_Êp`x@L[d"´'@\MæÓ0(@_x0001_á]²@ÀtBWÃä@ä.ä_x0003_õ%@_x0010_s¨&lt;1¨@ì:fKA&lt;@0^Ä_x000D_ïX@8_x001D_!àiw@ôP_x0013_!u@_x0014_RÇ_x0007_\@$Ua@ÀÅC_x000B_½@3C#ni@_x0010_KûÃÅ@ÀÅfº!_x0011_@@x_x0005_Ã©@Ì[dæÖ@¸ê8Pp¯@_x0001__x0005__x0004_ªîÿ«_x0003_@_x0004_v2=_x000C_1@¸a2ïm@Ø$G8Z@«Þm_x000C_@_x0001_~Y%q\@¸V·@È$&amp;óª@¸$´Õ_x000F__x001F_@G_x0016_é&amp;k@_x0001_ì/a@ô|°g@_x0018_ÑÀG1@_x0008_="g@¸ßxpR@_x0001_Ê_x0017__x0008_nÎ@&lt;vØ&gt;·s@ÜUæ,m@LÏé_x0013_¸-@Ê¿¶Á@ø³_x0002__x001C_»@tá&amp;øÏA@ Ï1_x0015_ã@(§ÜÓ3K@`1­f_x001A_J@§Oü¶º@ÐÄw4]*@tæ_x0014_ó	_x0019_@TªF¢_x0016_@¸Õâð×&lt;@¼¸_Ã@Hª!_x0002__x0003_+û@@­1_x0007_ûû@_x0018_´+};@\=:´Î@`áà_x001D_y³@¸²&amp;Ô@_x0014_WYgÛG@_x0010_Ý&lt;©_x0001_T@¬©£¿±y@0ðmÓ_x0018_b@l#ÏäW@ìyåá_x0010_è@¸êÐÅ?D@ð_x0012_Ãµ7@8ëöÌ_x0006_Ô@0_x0008_å:X@_x0014_nT_x0008_ @_x0008_|_x0015_¤Î@`ß5Ò²µ@@1Ýëè@$ÆÔÔù¨@&lt;v'B_x0010_@ìÄéX@øhõ_x0006_º@È­Ds´0@¤4ðw&gt;@pÄ¿ÏÇæ@&lt;Y_x0005_;_x0019_@p_x0019_QDÍ@(ï_x0006_TµQ@xæ£v,@Üûß q@_x0003__x0005_°¶þ£ç_x000E_@\_x0014_ÛÌ¡@ÜÈE/»È@`»ux&gt;¡@¸ÜÃÁÑÔ@tH#@_x0010_¼þí77@_x0004_\³_=Ý@¬)(ªý@_x0018_¤9,UR@_x0003_hº-b@T÷§]+k@ÌCÁOªø@\QdOÑË@ÌLW_x0010_·@¼íñÀ.@Ø¦_x0005_hE@_x0014_Ë_x0007__x000C_ñ|@à_x000F__x000D_P[G@0@Å­­@¬º?_x0010_@_x0004__x0010__x0002_%@_x0003_¨ÆD38@äja3ï*@ø°ì.ty@_x0008_^il_x0002_&gt;@_x0003_B_x0002_lÑò@_x0018_Ö'23@_x0014_E_x001B_Ôá:@@Ó_x0001_Q6¹@XN¥@Üå;V_x0001__x0002_|@$qE~XK@Ì_x0014_Q_x0012_Ý@ª7ç_x0007_@@Ä°]ªG@0©§Y_x0019_8@Ðwø¨@_x0014_)Íy6/@0æ®"nX@¬_x001E_Èø8I@PòÃÈ_x0010__x001E_@P_x001C_8Õ,Å@ð¡{Dm_x001F_@_x0008_c&gt;D_x0019_@ðg_x000C_Ø@_x0001_Ýdò·@@c¶ûDÖ@Øçß¹_x000C__x0001_@P·­iÌó@¤ãcç.K@Bîg0&gt;@Ü«^×'_x001F_@ào[\f@ìIÃéÿA@Hò®P¿@¨MýÉz@_x001C_ÔÝka@T¯4_x0010_@(´_x001D_ENv@¤_x0011__x0006_lÞ@0æ:ûææ@_x0010_¥S+-@_x0001__x0005_¼_x001D_³½ÿ¿@&lt;/_x0003_wFM@l=¿®_x001D_@ðqâ kB@_x0004_IF¤¶@_x0001_»µ%Ýá@_x0001_æÅ_x0005_C@dÇSXLÀ@Hö³z°@_x0014_[ñ²¥@`¬_x0017_%_È@ÒH¦i°@,Àó_x0018_wm@¸Z&amp;£@ø¤	_g@(»×ØP@Pø+vêH@¼,È@(¸O_x001C_ @¾½8ñ@&lt;v5ÿ-s@¸RHþu_x001A_@ìÑúáµ±@¸oÂ§ì@tä|µË_x0012_@ÜÃ_x0018_©É_x0018_@È/¡$_x0002_@hÞg~]@ì¨çÎÿ@L'r_x0012_UW@È_x0019_äIì2@_x0008_sl_x0002__x0006_Íw@V_x001E_©ÜP@@w_x0001_DmP@¦.­d_x0010_@d¸cô[K@ªÃ¯@x_x0017_d¶ç¡@_x0014_ÙÆìâ_x000F_@_x001C_Å÷ØAä@,I_x0003_å¨B@%/ò_x001E_à@_x0014_WùÐ_x001E__x0004_@Ü|ñ×ÑV@ìÇÓøöl@¸7Î	by@ÀRi_x0016_7o@Ô_x0016_²ö@_x0004_P×uf@tù/þ@äY+Úð+@_x0002_&gt;ÅPgm@òÁ_x0005_T?@_x0010_ÌØ@½@ÌAÄcz_x0001_@Ô_x001E_wJa_x001B_@L)r_x000B_m@-vA®@¸7=G³_x001D_@ÜÊÎµÄ@ì0ÓzI@À¬ÁÆ¯@àó¦d"@_x0002__x000D_8`Ìÿ@ø&amp;3·@&lt;t$4-ô@0)#s¹@c=å@äC5´Ë@_x0004__x0011__x001B_×ÁÀ@_x0010_¨D^@,ýñ½"\@0ü$ÙÜ_x000B_@l¢CiÞ@°_x0007_qZ!@_x0018_¶øÈ_x0005_ñ@àCÀJ@PF¾J¹@xûÅ_x0001__x0014_î@_x0004_	]*½G@.kò!/@I	nà/@P±4pµµ@Áë_x0010_oò@ùÁÚ@Ó$`ýÛ@ÌÛB@8h7t5°@pTJ_x0005_@¬_x0003_Û¿_x0019_@_x0010_Õ«_x0005_@`_x0006_ÍÛñ@(i5_x0017_úà@_x0008__x0008_9è_x000C_Ó@°Nj_x0001__x0005__x001A_«@py.nn+@°¢Ma_@&lt;J¥´1í@_x0004__x0018__x000F__x0019_Çô@&lt;üÔò"@Tj=¼É@pr_x0011_¥C@_x0010_«±o&lt;@d_x001D_Ûtìh@ÀËbª3E@ÐÉ*oS/@¼ÒÖæD9@¬_x0010__x0002_ôQ@$-Øc·@x_x0004_]õ_x0004_4@P}_x0003_@öb@x_x0006_8{ÚS@øÑ_x0019_Î.F@¤_x0011_Ó_x0007_£À@°î×åh@Ôß&lt;S@Ô)LF[7@_x001C_¾­ÈÖ@ìs¡ò¯è@_x0010_®;¢lâ@_x001C_Êrp n@L_x0010_Ì«R@V2ZÕ@_x0018_Îw«+@ú0Û§a@È¦E_x000F_k_x001F_@_x0001__x0003_tçfr@ÌYÒÎ@ÀÁïQ@àö_NI@'ïP%_x001B_@ð«_x0008__x0011__x001F_è@(Þ:Ôu@ðxªÒ_x0002_@¶ _x000F_ðÆ@¼ãTxõP@¨È+_x0001_8@_x0014_Y^,1Ú@ÔÛoZ¹³@_x0008_ùk´|@¤¢^Ö_x001C_@x-±?_x001D_´@8Ì ºm_x001A_@PÚ_x0014_qü0@ìáv_x001E_._x0014_@¤·_x001C_@J@xmbº9¬@\ÍÀü@_x0018__x0007_¤î@_x0018_ýÂF¬@dñ_x001E__x0015__x0005_@_x0018_ò_x001B__x0015_@ «_x000F_ß_x000E_@ø _x0010_Bmg@¤NIeæ|@8_x000D__x001B_å6@Ô$au³@°J°_x0002__x0003_ªÇ@¸ &gt;Pê_x0001_@a;#NË@ä_x0003_Z@_x0018_ª42~²@ÌËã_x000E_r@ÈÌRaÃ@°|{Y@\"»7e@\*7|Î@àBè_x0001_¬@ø_x0014_êÍð@ä¨½Pç@T\¼_x0019_Y·@ô_x0017__x0018_KÔ_x001E_@\}ÐúÔ¨@¼þiÿsù@xïd:%Í@ïä²_x0016_@_x0018__x0005_5_x001B_¼¯@(_x0012_,-@8ÇÑ_x0019_Ç¬@Àãê}eï@@ÇZç@°;^ca5@t5¤¾þ@P_x000D_'Q@0\(_x0007_Í@Lc¢_x0019_a@&lt;_¥|"º@øRAæ¶P@_x0012_eðk¼@_x0002__x0003_,«Dm_x0017_'@,M_x0007_r B@õÂ§_x001D_@$·³P@8«Õ)õð@ä¾tøB@¬ã®&lt;@ld¯P!@H»@]^â@_x0002_|¿K§@ÂíVÞ@ð,!_x0015_]Ç@À¥ÓóM@øl£k_x0015_È@àçåÖ²Â@ä|3E@_x0004_ÔèOÃ@x÷gð°±@¦Ip`_x0017_@,ômõÄÝ@ôWôÒ¤i@L_¢ýÁ}@¤o{¬L_x0001_@,³T±Û@¼#Öæ_x0007_@ø±ÞØR@¹	ÄÞl@ø¡Ã_x0016_@¬·ç_x000B_o]@_x0004_±¥;Þç@Qn;È×@@gã_x0003__x0005_í@ô_x0019_\7¦@t_x0005_å_x000D_2u@TD@%w@î_x000C_4ì	@øG3+_x0015_x@ÔÇÍXÐ@`i|SíU@LÅ÷@kô®Â_x0014_@°CûXÉ{@8@ïÃÆ@&lt;æ_x001E_¯Ó@¨r_x001A_*s@0±_x0018_³¢_x0001_@@³¥ÈsK@àÌAôç@$e)_x000D_g@ÀLøz_x0008_.@ôµ_x000F_òæ@`_x0002_S´&gt;5@(çßRï@_x0010_ÿYc¢_x0017_@_x0010_H_x0003_÷þ@ÐH.ôð@_x001C__x0015_«õ)K@Ì4¾}X@@_x0013_5Ø|@_x0014_LY@dª³× @Üj4è±J@_x0004_»ýL¹Í@_x0001__x0002_ø_x001E__x0015_7S@\ði äÏ@]~I^@øk|_x000F_ù@,ªíÞ9@äf¬á_x0013_@_x0008__x0016_ùÌ@¬D÷w½@_x001C_¢V&gt;ú@Há,wr@PÞ5-;@d|¦u@h @ÙL@hAkò_x000B__x000B_@_x001C_øeXà@_x0004_Ò¬¿@_x001C_e_x001F_µ¤@04_x0010_³v@ÑßÃòÖ@Lg_x001B__x000B__x0011_@ÌF±_x000C_@_x001E_Æ5_x0012_6@ø_x0013_Ë0¿=@_x0010_æ8â@`ç_x0015_4Â×@\N&amp;áæ@_~Èí@¼ú_x0007_=àF@ð~:¿º_x000B_@ø)aòo«@PÄåMs®@_x0001_j +_x0002__x0004_Z:@TÖ¶ªGö@ÿ_x000D_\rÚ@_x0018_kÛÖê@x±xúæ@Ètl1à/@p2ìö@x:a¹_x0011_@`uäÿ@¼hßz­c@0gó¥è@°c¬¢@L±{ý&amp;_x0012_@té_x0007__x0011_¬-@@ª_x0019_»@0ôÃ¿_x0019_@øcE_x0017_sF@HXi_x001C_À@äÓ_x0011_ºï@¸N¨K À@_x0018_N_x0018_._x001D_@ôaÔ_x001B_àÊ@¨æXLI@t&amp;S_x0003__x000E_@_x0010_]ô_x000C_"M@ìÒ·Ô@K_x000B__x000F_'_x000F_@_x0008_JÚ_x0001_$Ï@pDR!nô@L=µÖo@t«¡s@ðÏ_x0014__x0015_@_x0001__x0002_(õÄ_x0014_¥¶@°7ÓXG@æË¸wä@ìV	êÂ@HNÔ¶dA@x\k@{@pÓHãW®@älêX¼õ@\`_x0017_Qá@¤Cg_x0003_Ü@ðÒB_x0016_@t­[&lt;@¨W3!0:@$Bæ»@`Á$R@°É_x001C_]t@Ì_x0010_$µ)í@L£1+_x0007_@jUþî@_x0008_2hÛ·@_x001C_T®î@TÉñ_x001C_±@xgÄ_x001F_ä·@0Å&gt;Ä@HB§z_x0014_@@PÀõ¥@p_x000B__x001B_ã_x001B_Å@ÐTzW@ä'`&lt;E@@à:kûû_x001D_@p£m!v@_x0010_{þ«_x0001__x0003_1@ì¥ä¦DO@ÔpóÄ@°´Z´ã_x000C_@¼f-_x000E_ò@x*ü_x000D_CÇ@_x0001_Ëlïæ¸@@`Ù!8@_x0010_Bm_x0001_Q_x0011_@¤È¡Ñ*@dÄÀ8iØ@Ð_x000C_AíO@dÆË]ú_x0017_@)xt|t@_x0010_àÓ»_x0006_@pIX8¼j@ðH/_x0007__x0017_±@p%Ã-c_x001E_@(Do&lt;$B@[!»â@\äo:_x001D_@¤?_x0019_ÁQ-@`_x0002_ÊÀ@xnQ_x0013__x0012_ @ø|^#hÛ@ÌýÉÍmy@8¿¶d_x0017_ê@¬Ó®&lt;ç¿@¼å_x0002_gTÝ@ø&lt;Å_x0014_@Îqý­N@ä8­m[@_x0001__x0003_oeö(¸@l_x001E_#_x001A_ÕW@äÏÅCd^@p_x0013_å¼@¨'_x000C_"se@à­»ÍcC@	_x0003_Ðò@87%Ü]@ðr=	Ë\@ð#ë¼@)í{ûE@TÐi_x0002_*@L_x000B_­_x0006_@pØÎ))~@ró§Z&gt;@/ýcó	@T_x0008_cü@°	_x000F__x0006_B«@pÜÎó@loàl@Ô©_x0010_ö²@t3ß0xä@¬Ý´Ì¾Ñ@Tl_x0002_Ù÷N@`£sµPû@,*oïy@@¶PX@dÊ0[³@¨Ïå½¢â@@·À_x0007__x0015_N@*0"V_x000E_@P_x0006_~&gt;_x0001__x0005_ü«@8@þ3æ.@¨úw1Þß@à_x0017_ _x000D_Z@ì_x0002_Ç9ÓB@Às_x001F_º²@(Ò_x0001_½_x001D_@6Ê°Þ@_x0004_q&amp;BÞ@h±5±L~@$;~åÅ@p¦/Ëßî@õ_x0003_s¬@°`«_x0011_íÊ@¤WÝ¿ä@_x0014_AË@À©z±G4@¸ëé&amp;f@dX³°:@8ýé&lt;²@_x0004_ùç½4@Ðì_x000C__x0005_w¯@(ø!*í@`¤öwñn@ø¿úi@øDv_x0011_r@@áWÕ@Ð¬;TØ@ÜTº®ÿÜ@Ô%n¯Ü@`ð_x000D_ªB@P	_x0006_£_x0018_@_x0001__x0003_Ì=øèÁ@¤TnÌ_x0007_@ð;_x0017__x0019_×@ð¾ý\50@¤#±S_x0015__x0002_@ÈqL)u@&lt;QY­@_x0015_ü¶'_x001E_@pr_x000C__x0004_Í@$®_x0001_¸_x001F_@Å_x0014_î4}@ä_x0014_=Þ_x001E_@HkQO2@8eÄ_x0004_@ôÕV¦p@°ºy_x001F_/@(eþV-@Ì¾Yö½@,Fû*N@äf#ùî@_x0004__x001D_§fb@0_x000D_¶_x0005_â_x0003_@õ"áp_x0008_@Ü_x0017_¹_x001C_d@_x0008_É2-èÃ@ñ_xVÑ@ë¥ |§@0âV_x001F__x0007_M@ô½m8Òå@Ð¿öT@úW×B@åß_x001E__x0002__x0003_ô@¦ì1'ü@`£Vf @VØ°R@Ô_x001C_i_x001D_z¢@`XÚð¤@(r_x0010_CÒ@8Ç×^È@p_x000F_¼T¤@¨5ò=ÚË@_x0008_&lt;·ü[²@lú&amp;:óÄ@T]_x0001_;©@ì7Ûd(_x0016_@Ì=tÆÕx@_x0018_¶¡ÞpI@-NÛh@ÐãkÄ_x0003_÷@dÀ|_x0005_ÐÌ@¬÷_x0003_Öî@ô_x0016_P£±/@H­Yz#@`ªîs¼ò@°l0ªp@_x0004__x0013_ÄLëy@Ð²³]6,@LÏ;_x0006_Át@ÇÍ¥%\@dÝtÕv@Ð_x0008_X%_x0010_@ÜéoT´3@_x0004__x0010__x0014_/Wí@_x0001__x0003_x&gt;è:Ì@ä©i¾@äWeJï@ð_x0018_é-`@$¤;E¯Ô@_x0010_0"*#_x000F_@Åù_x0001_ªü@_x0008_Ùsà@0!ÎÕæ@tø_x000F__x001B_¥@°¿ì¼É@¨_x0002_DÛhò@_x0008__x0014_á²@_x0008_úrd3@dø%Ã¯@ÝéìN®@ð*«_x0010_@xÐ¶Qd@_x0008__x0017_ç'í@¸OÈ@T(_x0018_Cd@z+_x0004_3@`eà0*_@&lt;dÂs&gt;_x0016_@l_x001A_sß_x0008_ì@HïýæÌj@tqpÓ³&lt;@_x0010_o½é.7@{° Ì@dÿfq_x0017_¸@À_x0005_-¢_x000E_ð@,å®2_x0002__x0003_ù@¦Âû/Z@tb_x0002_ß&lt;Ô@¨ò0eÝM@äì_x001D__x0005_úÇ@¼&amp;ªB¶@ä»ß?_x001E_@_x0008__x0013_æ8&gt;@0_x0011_õ_x0015_ùu@_x0014_éw-@_x001F_â@ø­'_x0015_x@°.£ß_x0008_°@H4¾,$¾@Øúj_x0001_z@Û2¾c@USt6Ó@\+Íï¤Ì@ÀÎ_x0007_P@,`¬@#@°6y³ò@ÌÀ_x0005_¢@K9_x000C_÷@·ùîÛë@QËªm2@¤_x000E_Î_x0017_T@R³ÒZ@ÔÇ«-.@_x0014_&gt;Ó¹Í@Ôä`_x0019__x0014_l@_x0004_X»_x0010__x001B_Ó@_x0007_Ïùz@_x0001__x0002_T#aÕ¤_x0012_@à=Û½È@T~-¸[W@:õ&gt;²¸@_x0014_òN^_x001A_&gt;@,}H·83@`Iwr_x001E_@&lt;0ÕÕÇÑ@\±/eX@ôU%_x000F_fÊ@_x0008__x001E__x0014_å_x001E_@L_x001D__x001F_ø_x0018_@ÜcI»Å@%ô_x0012_â@t´,_x000E_Ø@¬-ÂªS@äÉ:kh&amp;@TÉyØg»@_x0008_AÐU3@$äÎ;@¬Æ!àÀ@Üm(U&gt;@ÌþVÔU@H_x0006_'Ð_x0008_@ÀDíÈ±P@L_x0011_*_x0019_w@&lt;ýôÊ@&lt;Ê&lt;:H@ÐÚñ9¦;@¬d;_x0003_@à¾biÙ@¬^¤_x0001__x0002_ÿ@TMH2 È@À'_x0015__x000B_&amp;U@øb6CFè@ÜV_x0003_&amp;á_x0015_@ääZ_x000E_r@(_x001A_ºOI@¨þÃG@Iwr^@&lt;ñB%¨@¸_x0002_*'&lt;F@Zvh_x001E_±@0_x001C_Ä_x0003_ÖJ@_x000B_ç¬ü@_x0014_7'Q@t~ô­&gt;@Ð_x0016_ÉG_x000D_V@Lþ#@P_x0005_ÂrÒÉ@Ðx¤4_x000C_@_x0010_~HvÆ×@_x0010_ÈYCæ:@Hm?Ã0½@È_x001D_nµÿÝ@°__}Nø@ r"_x0004_d@ _è3@àc_x0001_ÐÝ@Ð£_x0008__x000D_Ãå@ ¤N`°@_x0001_B'h0©u@ =©1_x001A_Tq@_x0001__x0006_p3Z×çå@`µ/´@è#"JD@ éYcg@ðÈã_x0011_»ª@°¨_x0004_d°Í@pÈÓ_x0012_CE@ÒxYÉ@ _x001B_é_s@  °×@_x0001_¬´a[Ý|@p5FX_x000B_Ò@p5öï@ $_x0018_XÝ@Ø}_x0001_Sê@_x0001_¡_x0003_L9@@Ñ_x0005_ç{@¨×#X(@X_x000F_ðJî2@sM_x0002_¸@pqÄÅÕt@à*4°ÉZ@àt¼f@@­ÖÂ_x000C_e@ð_x0016_%Î¬×@)ëÔÙ@*ø¢ak@à_x001A_T_x0018_@P¾uzi@_x0001__x001D_üI@$&amp;/ß@_x0005_J_x0001__x0003_¥_x0019_@_x0002_ãÆ_x0018_@ êkKK@¨SÆµ2þ@p&lt;ãâ8_x0019_@ uoÊ2÷~@0´ZzBþ@ #wÝiA@ð¹SdG@ àA·§@ «¶v@_x0004__x0001__x0001__x0004__x0001__x0001__x0004__x0001__x0001__x0004__x0001__x0001__x0004__x0001__x0001__x0004__x0001__x0001__x0004__x0001__x0001__x0004__x0001__x0001__x0004__x0001__x0001__x0004__x0001__x0001__x0004__x0001__x0001__x0004__x0001__x0001__x0004__x0001__x0001__x0004__x0001__x0001__x0004__x0001__x0001__x0004__x0001__x0001__x0004__x0001__x0001__x0004__x0001__x0001__x0004__x0001__x0001__x0004__x0001__x0001__x0004__x0001__x0001__x0004__x0001__x0001__x0004__x0001__x0001__x0004__x0001__x0001__x0004__x0001__x0001__x0004__x0001__x0001__x0004__x0001__x0001__x0004__x0001__x0001__x0004__x0001__x0001__x0004__x0001__x0001__x0004__x0001__x0001_ _x0004__x0001__x0001_¡_x0004__x0001__x0001_¢_x0004__x0001__x0001_£_x0004__x0001__x0001_¤_x0004__x0001__x0001_¥_x0004__x0001__x0001_¦_x0004__x0001__x0001_§_x0004__x0001__x0001_¨_x0004__x0001__x0001_©_x0004__x0001__x0001_ª_x0004__x0001__x0001__x0001__x0002_«_x0004__x0001__x0001_¬_x0004__x0001__x0001_­_x0004__x0001__x0001_®_x0004__x0001__x0001_¯_x0004__x0001__x0001_°_x0004__x0001__x0001_±_x0004__x0001__x0001_²_x0004__x0001__x0001_³_x0004__x0001__x0001_´_x0004__x0001__x0001_µ_x0004__x0001__x0001_¶_x0004__x0001__x0001_·_x0004__x0001__x0001_¸_x0004__x0001__x0001_¹_x0004__x0001__x0001_º_x0004__x0001__x0001_»_x0004__x0001__x0001_¼_x0004__x0001__x0001_½_x0004__x0001__x0001_¾_x0004__x0001__x0001_¿_x0004__x0001__x0001_À_x0004__x0001__x0001_Á_x0004__x0001__x0001_Â_x0004__x0001__x0001_Ã_x0004__x0001__x0001_Ä_x0004__x0001__x0001_Å_x0004__x0001__x0001_Æ_x0004__x0001__x0001_Ç_x0004__x0001__x0001_È_x0004__x0001__x0001_É_x0004__x0001__x0001_Ê_x0004__x0001__x0001_Ë_x0004__x0001__x0001_Ì_x0004__x0001__x0001_Í_x0004__x0001__x0001_Î_x0004__x0001__x0001_Ï_x0004__x0001__x0001_Ð_x0004__x0001__x0001_Ñ_x0004__x0001__x0001_Ò_x0004__x0001__x0001_Ó_x0004__x0001__x0001_Ô_x0004__x0001__x0001_Õ_x0004__x0001__x0001_Ö_x0004__x0001__x0001_×_x0004__x0001__x0001_Ø_x0004__x0001__x0001_Ù_x0004__x0001__x0001_Ú_x0004__x0001__x0001_Û_x0004__x0001__x0001_Ü_x0004__x0001__x0001_Ý_x0004__x0001__x0001_Þ_x0004__x0001__x0001_ß_x0004__x0001__x0001_à_x0004__x0001__x0001_á_x0004__x0001__x0001_â_x0004__x0001__x0001_ã_x0004__x0001__x0001_ä_x0004__x0001__x0001_å_x0004__x0001__x0001_æ_x0004__x0001__x0001_ç_x0004__x0001__x0001_è_x0004__x0001__x0001_é_x0004__x0001__x0001__x0006__x0007_ê_x0004__x0006__x0006_ë_x0004__x0006__x0006_ì_x0004__x0006__x0006_í_x0004__x0006__x0006_î_x0004__x0006__x0006_ð_x0004__x0006__x0006_ýÿÿÿñ_x0004__x0006__x0006_ò_x0004__x0006__x0006_ó_x0004__x0006__x0006_ô_x0004__x0006__x0006_õ_x0004__x0006__x0006_ö_x0004__x0006__x0006_÷_x0004__x0006__x0006_ø_x0004__x0006__x0006_ù_x0004__x0006__x0006_ú_x0004__x0006__x0006_û_x0004__x0006__x0006_ü_x0004__x0006__x0006_ý_x0004__x0006__x0006_þ_x0004__x0006__x0006_ÿ_x0004__x0006__x0006__x0006__x0005__x0006__x0006_øÒõÂmþ£@¨GÙáð|@ÀK_x0007__x0019_~@ß_x000D_.@`ÎX_x0001__x0007_Ý@ Nè&gt;_x0006_@_x0006__x000C_Õ_x0003_à¿@XJø#$@p³ßz-@¨od» @hw&gt;*£@ ç_x0002_*è@8#2ÀÛW@_x0001_ä/kl@àç®Ü¤o@_x0010_7Ò._x0011_Q@üH6ñÂ@ðo¿i@À4%mt#@ ^×5ô@_x0002__x0005_ &lt;¢0Yb@è_x001B_AôÄ@øDØ]$@J¹ìíG@_x0010__x0014_Ûi±4@Ð¨_x000D_cÀì@@FCBG=@ *_x0001__x0011_;@cXÈ_x0018_Ð@03_x0004_§_x0014_@À&lt;ë¸=@0§kI¸·@hã9o%_@ _x001F_4ö&lt;ñ@h-Ö¸g[@ _x000B_&amp;3Í@`Ø\A_x0014_%@Á_x0004_L]@_x0010_pà_x001D_Y¼@H_x0006_=È¥_x0014_@£%7\¾@_x0002_¯ÔÔß@Pº_x0011_Owê@¨óÕM_x0012_@_x000F_´|_x0013_@HWø½_x001C_@@&amp;_x0003_ð¡Å@ y]Æ¦;@Ð.Fúóª@h_x0007_o¡=1@ð1$Ó:@¸nÅ_x0003__x0005_+@Ð_x000C_è27@_x0003_òó#_x0011_ &gt;À×Ác#@_x0003_Æpãó@@áXñ_x0017_1@°4 aø_x0012_@ØÈ¢¡2F@XJâ²_x0008_@ _x0015_d_x0018_¢_x0002_@Øý_x000E__x001C__@_x0003_øOø¤@¤k²W@8`6 Æ @_x0010_çÔáì@Ð_x0006_J_x000B_x@_x0005_¨¬@àP_x001E_T|*@¸Yýw_x0002_@ ×D©/¯@ð_x0001_Jz°Þ@HíÃ_x001A_P@`¡_x0017__x0013_7¡@@_x001B__x0014_t[@_x001D__x0018_@0&lt;_x0005_õ?@@ýÀJNR@X_x0004_¼Ú±Ð@ÀÈö_ðç@à_x0018_Í	Z@ÈM_x0013_§_x0016_k@¸æéþÞb@_x0001__x0003_³Èu¤@@_x0019_%®Þû@ ä	Ùu_x0017_@À._x001E_3=s@(ÌSóP@àTîè_x001C_Í@HÉ_x0010__x0002_ïG@`O©_x0004__x001A_@_x0001__x001C_yn·V&gt;@_x0010_íÍè´_x001A_@_x0001_áï_x0012_@@ x)þü@  9=_x001F_é@àÑSØÕ@Ð&amp;9âe@_x0018_* aÎW@àçí9_x0002_@ _x0012_êph@ðàÕÝ3ü@xÂ¥9}¸@lïB_x001A_=@_x0001_ZdwÛ@PËÖ_x000E__x0015_¥@X¼ÀTi@hÏ_x000B_µ§@X_x0007_	¯B@ÀðU_x000D_ê@p¨±å_x001C_Ì@`X$d@àºõ{u.@`_x0001_nu@`Ü _x0002__x0003_èÃ@Hµýý@8¯uC_x0003_@@`¹ÖH¿@(ï)®?@H$_x0001_R@`«©+_x0019_@¸U&gt;¿@MSó!@Àj´_x0006_ì~@À_ý¾¬@Ò;_wã@èZI@@ÅQ»;@@Ðý_x000F_.@Àib;6@Ð_x0018_äãác@àm-³@ø¸=oh@_x0002_zæ®@øþ&amp;¸_x0005_@X_x0008_úÝó{@À$_x0001_]¡@ÐB¸:xW@à_x0006_¶ø_x0005_s@°±_x0011_¼¯_x001C_@h_x001F_z_x0005_5@°ëpbÞ_x0011_@ S2ÍR@°Â_£_x0017_O@più¢¼Ò@ð_x001E_yËlG@_x0001__x0003_XÆgÞå¿@P´Â³1@Ø_x0016_ñ_x000C_@_x0001_]_x0016_=ïÍ@P@)®_x001F_@_x000F_&gt;´J@@_x000E_e(AB@Ø2þÚH4@ðåjÈºq@ðß&gt;îz@PF_x001C__x000E__x0012_@µ4 ù@Àuq/_á@K_x0002_Ì@È_x0017_:_x001C_®@_x0008_¤Ñ±á@¨_x0008_÷úÍ@8ø½	@@ÀÙm@À_x0011_éåF@pÍ¬Im@ ü_x0014_"_x000D_@_x0018_¼Ì_x0003_@ 8C9@`Üþø¥@À(:¡ h@pÞ×Öz¢@Ðíû_x0017_@ _x0005_X¯ @_x0010_Ií¯8²@pé_x001C_$Ì@(ïÄ_x001D__x0001__x0004__x0008_@_x0001_V(,)@Øn_x0005_IC§@_x0001__x0002_?e@_x0001_ÏJÂ3Y@pÛ¿`7Æ@_x0001_æÛý83@Àmú¬Ûw@¨áu±æ@`_x0016_|"ß_x0002_@_x0012_J;?@`Çt5ï_x000C_@ÐÞi_x0008_k"@ðúzð\-@Òøk_x0008_@`1´_x001D_@_x0018_h8Ûú©@%_x0008_lS¡@è?ÔÀ2·@P_x000D_íº_x001E_'@Á_x000B_¼_x0001_;@ð1îOH@¸{#¦ÚN@ð_x0002_!_x0018_kt@_x0008_Î_x001E_~¨î@@¦ûÌ@ð+_x0003__x0015_ R@8q8¿sË@ _x0006_î@_x0010_úi_x0001_Ë§@`xh_x001E__x0018_#@è_x001F_Ä8i@_x0001__x0003_ H%öègs@IIµæ7@8_x0018_aì@à_ô¯#@à¦OµðsÀH&lt;_x0002_Y@_x0001_f÷_x001C_@0VF_x000B_W@°µbOê@@_x001D_uØ_x0011_@X¾Úo_x001F_@(ñüz_x0004_@P©T@@_x0006_j	ØÊv@`/Ð_x001F_+B@P²b[j^@?V.´7@`_x000F_$½_x001C_v@ÀïS_x000B_J|@x6ÍÌ@_x0008_;ú~Õ@ÀBÉ{ek@p[z*Û@ÈEÕ?_x001D__x0002_@ð{8ç"_x0003_@0 9®_x000D_@p.¼àí_x000B_@`nHMâ_x001C_@-28^{@èÓÀyf@xÑGO®û@Ì.·_x0002__x0003_¹@Bl«k_x0008_@_x0010_P¡.+v@(¶_x0012_íñ@_x0002_#\_x001C_[F@À'éú»@h=÷@,Uf'Èy@°_x0001_¯O@(ûõG@p_x0011_°_x0016_»@°ü) Eo@À¯²'®|@`wü9ó@_x0018___x000F_Ý_x000C_y@0qñ_x000F_ï(@Xdfæ0Ì@g_x001C_²æ_x001A_@P_x0006_ô}Ú~@`e¯­u@ ú_x0006_UÚu@_x0002_§'_x0011_`A@ð_x001C_0ó.Å@À«_x001A_}Tà@pý*5`Ç@ ¥g©_x0018_äu@ø_	[*h@Ð5~2ÅÐ@pÒ8â­@_x0008_³|®h³@@3_x001E_P_x000B_j@Ö°h=_x0012_@_x0003__x0004_àü±~_x0011_¨@ûq0_x001A_@(âø)´@ðÇ_x0016_Ò9@¸³'iÁÅ@0P6ÀîÈ@`e_x0007_5¾¥@PßAê@ðaþY!@_x0003_#a_x0001_¢@Pp&lt;D_x000F_þ@ [¦l!á@`w_x0012_ì}q@H¼ ¬9È@_x0003_âÇ×ôÖ@P³)¾6/@° _x0002_f!¹@`&amp;~KMx@à&lt;sgHû@?Aê_x0017_@Ø{yspz@8ÿirC@ää_x000C_¡@¸Ð¬_x001E__x0003_@_x0018_|_x0004_Ø{@_x0003_&gt;]C¬@p£N_x0004_Í4@ Ù_x0003_$v\@_x0003_eàWê»v@Ð_x0010_çëY @ðcËó¬ì@_x0008__x001D_¸¤_x0001__x0002_O@àWÚ_x000D_@@ph);2w@_x0008_&amp;¦Ç@XKØò_x0014_i@P!_x0014_i[q@_x0001_£-P)_x0016_@h´V3@ðÑâ&amp;n@Ðæ_x0015_fOZ@p^M_x0014_¨@_x0018_ÛÈæ¢@hÞ#±ªÈ@p³¿WSÕ@°i`¡_x0013_@_x0010__x000D__x0015_¢N@fú_x0013__x0018_i@x&lt;!©TN@ ðÒÆc4@àk_x000F_{@ð_x001E_YÄ_x0008_@ØÝ®Æ@4_x0011_C_x0008_@guù_x000F_@¨yxæ_x0008_@è_x0016_ÐgË^@¨w·ð@à,+_@øZ_x0004__x0012_@°_x001A_å_x0003_@ Çn#¹@_x001D_Ð2;@_x0003__x0004_Xæ3hEõ@Ð·o&gt;»@_x0008_o³ _x0002_@PET_x0004_Ê_x0019_@ _x0011_¿¶_x0003_@p6f!%@»î³_x0001_@(äÝ~G@èNãLðÃ@_x0010_khãò@_x0003__x0016_1PÄ@¹Z]°b@_x0010_ÂáyÓ&amp;@ ÁæøG@ÀÙæÓ1p@_x0003__x0007_¤¤u@8Î\¡Ðy@P¤¢a«_x0001_@0~ø¦_x001E_@°Ñ¤nÍD@»bââ@`_x0006_¡°¡`@_x0010__x0016_Î_x001B__x0002_g@ð_x001D_;G¼@Ê`_x001F__@8*.¿_x0004_@Èí®$´¢@Pv­ÔÂ_x000D_@Øôu»ô@`vD_x0016__x000B_y@§Ð{½m@¨_x0007_¿_x0001__x0003__x0016_÷@HùOuh@@ÿýZ|P@°ÚÛ¶	@0+h÷@0ù¹ÍnÉ@8¸_x001D_ùô@¡_x0018_ù @p_r7w@Àÿ·_x0010_i@8©ôÇÁº@0Ö_x0007_f9_x001F_@] £,ó@x_x0016__x000D_3\@ °Ä®b@_x0014_!Æ@À_x0018__x0016_£u@p_x000B_ñ?w@ Ø¬+R?@ ±©Ä÷ü@è.ïN_x0002_@`á"_x0015_¿V@_x0019_COJH@Èª&amp;_x0012_Ïh@@®t_x0001__x000E_@PßM£5ö@_x0008_)ô_x0012_ç@øñÂß×J@mâ6@è_x0008_¹K@À_x0010_Se¡_x0018_@ð	®úi@_x0001__x0002__x0001_ãpØÐ_x0008_@À6¤¼"@_x0001_}îv(^@8_x0013_òÐ_x0012_@p¦)ïÔ_x0012_@_x0001_ýw_x0004_ØÎ@`â|ØçG@Øpu_x0019_@xãAø@ _x0017_Û¬ì÷@_x0001_&amp;m:ò_x0007_@@7,uW@_x0001_x ¹}@_x0010__x001D_Å¼	@àx93_x001B_4@°|lÚ5@Ù{_x0011_Læ@ÈF_x001A_u"ß@PNù°@Ð5_x0018_Jë@0lj¬f^@fÝ¿{@ð÷_x000F_0{@_x0010_NF¥_x001A_w@_x0018__x0018_ú6¾@§b^0­@pD_x000D_ùÝL@ÐH×vb_x001E_@h_x0015_-SÐ@ð@¦ºp@_x0010_ÆW4^@àÜñ_x0002__x0003_I@ðû.±_x001E_@Àº×U&gt;ñ@X_x001E_jPÿ¤@°8C__x001B_&amp;@À¾KÈ	@ U³&amp; U@_x0018_`Îw3§@_x0002_{T@_x0018__x0001_&amp;b@Hå§_x0007_¤8@ _x001E__x0004_ðÜâ@ _x0018_£eù©@ÀÚÔ}¢@Øÿ_x001A_¥±@ 6^@_x0002__x0008_ä§|õ@àØw_x0011_@àÙ_Pñ@À£Y@¸bË1µ@ ñ_x000C_vo_x0001_@Àf[M@àjÅV_x0017_@8_x0017_ÃP_x0015_Ö@Póe£.@à¡îÂÿQ@ ð_x0010_Y@ Sñ_x0011__x0006_@(¼à a@¸_x0012_u°:@Xî0â@_x0001__x0002_¥NÆb@ÈR|´'%@P`	.o`@ÈñÄ2Xý@@_x000E__x001B__P=@ÈeFUâé@¸_x0010_WOÿ@ðS2û.3@ ·d·Ä_x0003_@h.ð4F@»8=¡.@È|_x000D_ý_x0007_@pxì't@@_x0005_ô²Ë@ î&lt;MÊ@`Þðßç^|@@¤á _x0014_9@°÷_x0014_w£û@x«l5¹0@Àè­_x0002_±@x·VÅº@ðûÓ_x0006_@H4JÉp@¸©_x0006_&gt;¬Ú@~%À?@Øè(J$L@p«7NÝ4@_x0001_ìýî_x0019_@8_x0012_ïù@ ¿_x0005_Si@@X_x001A_WPV@_x0010__x000B_xÿ_x0001__x0006_\U@ _x0015__x000B_jI@ L@\6O@_x0008_I¡Î_x0019_3@`"TeÙ±@ðdC@_x0008_Î Ù@`~ÄH@_x0001_}Ë_x0001_ã@ðÎ×@È_x0012_Òë8_x0004_@è_x0015_¢¼²@_x001D_gv_x0002_&lt;@PÒA2@@ìQÇÝq@_x0001_^0úð@¸'_x000C_/¤é@ ªíÁË©@0ÕÕ_x0005_Âñ@È¾Ë_x0002_@@Í_x0002_ÄGb@0Ç%o®@_x0003_,&gt;ú_x0008_@P{õÅ5Ö@°.îü@`¾Æ·1@@xóÄò@pl?³hÒ@àXí(\@_x0001_,Ní@_x0001_§Ò?Üu@_x0008_*¿4W@_x0002__x0003_(K]{@ÈKyYÂ@ ý{Wá@Àû8±¹.@àÖ5G~@°ä&amp;_x000B__x001D_g@°e©åJ@@_x0018_2(:7@È4Å%_x0016__x000F_@ ²æLp@àR)_x0001__x0004_1@àd.?_x001B_¥~@0T.k_x0015_q@È«¸_x0005_)@°ôO8=@àT÷¸î@È~Å_x001F_@0ÃNY@wÃ¾_x0015_@Àú´C@_x0002_ç½,áî@XY oÍ@ÐK_x0005_Fí@Àé·yÕ@à=pú@ û9_x0008__x001F_¥@à_x001F_(_x000C_ó­@¨	CB@`c6ãª@Àz5Î·¥@PýPÓÁ@pXø_x0004__x000B_·@à_x0012_A«¸}@HÐ_x0005__x0007_]@ /þ@É5@¨÷á&gt;|@PnÎi&lt;_x0004_@`ø_x0011_¥Í_x0001_@ _x0006_ºB_x0005_@@çã"Ë@CþÔE£@(ß_x000C_ZÁ_x0002_@`ð@`£\@à¬_x0017_ì@÷@_x0008_ê_x000F_Ì|@_x0006_ò0_x0014_@¨*³X_x001A_@ètJ_x0019__x0014_@ðÍ_x0018_¦I@@[i©_x0003_¶@p#º-	@_x0010_\½»=@p=pÄQ]@7£\@¼FÁ_x0010__x0004_r¡@_x0010_Ùn_x0014_QV@àY_x0004_G@_x0004_©Vxè@À_x001E_ÊÿÁ£@02ß%|x@¸S-yd@ÈÖ'¦_x0007_&gt;@&amp;_x0008_s5@_x0001__x0002_ _x0010_ó_x0016_r@è§]çòB@ ÑÇw¸»@0^_x001A_ËÞÊ@èí_x0008_N@@pug~ÐJ@_x0001_î¿|Ë@ào_x001A_¶üQ@8¦FÄ_x001B_@øx¤÷_x0007_E@ *Æe%@`\ß&amp;B@À_x001F_3@_x0010__x0016_FËx@pJ§²¨l@_x0018_ìÕ_x0006_ÉÛ@ Ý(Z&lt;@À(é¡6A@_x0001_°Z@³@¨_x0006_ÅÒ®&amp;@X&gt;±Ì$@`_x0005_6éÚX@_x0010__x0019_± yÀ@ð]r¿@¸-Ûµã@4pìq@x_x0017_1Ôu_x0003_@(}jX,@_x0001_e6¹¦@ÐEë_x0016_G@PÌ½{k,@@BkL_x0002__x0003_A^@h(_x001F_¾@H°sãB@_x0010_¾#hÍÑ@H©hÅ{@pC¦_x001B_@ÙÊzP@(~:·Ï~@`~tù§@aµ_x0015__x0002_Ê@_x0002_ºíF5Õ}@_x0002_¥¸þå@X!|^Ü@'äAn	@òjú¸@ÈÀ­»|ð@PxÐøÄ@_x0010_:Ð_x0010__x0001_@À¤¼"_x0003_@hi-/ó@P_x0007_»þÍ4@ t_x0015__x0011_J@àÀÑ_x0006_·v@¨Ü2â_x0016_H@_x0010_Mñ/½Ù@p:è$A_x000F_@_x0018_Ï_x0007__x0006_m¸@È|fcný@_x0002_ÅEêàÏ@ ¨UÐx@`Ú}ßQå@`=úñ¾m@_x0001__x0002_`_x000C_Ãm¿_x0015_@XÒ"^@¨Ó_x001A__x0002_SK@àëÏ¾ñ @X~º¾]_x001D_@pVQe	I@0vWx@½_x0006_ïD@HbXÁþ"@@Â&gt;_x0012_Rò@@ç3ê6^@H´_x0013_./@øÏæÔ_x0007_@PÞÂ¿@àÕm6_x0002_@_x0001_ô8Ø&amp;ó@_x0001_¦þ}Ð@ 0-"_x0012_~@Ø¨Ñ_x000D_©M@à_x000C_µ=´@Hçd±ûÄ@Ø÷ªM6ì@V%_x000E__x0006_@hu_x0007_k(@øx/­2@@Î¾»_x0019__x001B_@Pê_x0001_»Åe@_x001F_#,âA@0Ïõý(@`µW)ì/}@_x0010_®0¶@(_x001C_!_x0007__x0008__x0005_&gt;@H_x0019_¥²jq@@ë_x000D__x0002__x000B_â@ Q_x0004_ýf©@`º2×_@ _x0011__x0018_m_x001F_O@_x0018_p¶H¤@Àvä@_x0010__x0002__x0012_N_x0005_L@HµÞýH@H*_x0004_/Z_x0006_@`M&gt;	TOp@ _x0005_¦0kz@h1¿Èå@¿à^û@°6x_x0003_ø@Ø_x0002__x0001_°y­@ÀTè_U_x0008_@85}n2ß@_x0019_÷ú¼4@pÅ5É0V@X(QÜº@P£z_x0019_g@Ø_x001C_úz¾@$_x000F_-×^@`FÛ_6\@d¹ãÖ(@`ªÅ	@X3Ú0@í@_x0007_(`n@Ë_x001A__x0014_\@XðÆ±_x0011_t@_x0001__x0003_PåRÊRÏ@à2ÑQ@@_x0006_°·[@Àã-ÔÂ@à7¸_x000D_«e@_x0018_|_x0016_û(o@_x0001_°R"Q@àöÅº]@ Ö¡©a¥~@ ¸_x0015_¬Ð@Xðk»w8@p*ýT/O@¨ bãÛ¢@PÁi«¿@Ps2_*V@ a¯Þõ@ ¡F(³pv@Ðõ««J@ ½R_x0004__x0004_@ÈÃ_x0016__x0001_«@àgQ_x001F_B@@R_x0002_dEv@°CÁmý¶@_x0010_tmõï@Øõz¿Â@ç*êY	@@×´	N[@H½IÏìT@ fQDb@_x001A_H»j@_x0001__x000C_JHr@pGmT_x0001__x0002_ï{@`OÍ_x0004_\@)OË¾_x0013_@Àºúx,H@ ³Y!Î@°µ¶³Û@ÀÉ_x001E_¶0}@_x0018_á\"äµ@ø­Å_x0016__x000C_@+	áu«@-ædÌ@ð9_x0008_¼&gt;¨@0S9_x0005_!8@xkA9&amp;È@HÚüïñ@@ýu_x000D__x0007_¡@ D±6à_x0013_v@Ðw¦çè@_x0001_,_x0003__x0017_@ðÎQ_x0014_@È¬_x0005_¹_x0018_P@ §ôÒì@ _x0007_?1ü@_x0004_ÃG_x001A_}C @_x0001__x000C_µ4|@8æï_x0013_ÙB@±Óbò@°nså_x001B__x0018_@dùlð@ð_x0002__x0012_³_x000C_Ä@À_x0002_Dû¤@ ®_x0011_@_x0001__x0008_x$°_x001B_gê@  HÃ_x0005_+@Øâ_x0004_èÐ@ø2Xð·@_x0001_A{9Ú@ Í£z&lt;ß@çÃ_x0001__x0002_ì@ÀÿàäÏ}@ÐÚ_x0006_á»@àÁõÒA@HÞQÆÁt@ðÖ|\y@h©/Xß@¨¦-_x0015_½@p&lt;Î#àÃ@ ¶Ñf@PÕ¶#¥_x0001_@ÇÞ{@°I9S_x0007_@pryÌ=/@PÕ}Nù@_x0001_E_x0001_¨c@p®U'Ú_x001B_@pY^&amp;ãv@_x0001_T_x0003_ótÊNÀ`ù¨_x001E_}Ô@ Îý¢½è@Ð_x001B_qøa@@_x0013_z?_x0003_@ÈêÙ÷_x0011__@8_x0010_ò}K@ j©_x0001__x0002__x0002__x0006_@"¢x@ ÃÑ_x0012_À_x0019_@Ñ­$×@ m_x001E_Û@_x0008_Swï¬ò@Hq_x001C__x0010_@_x0018_Û&amp;Ü@ðß{ªÕk@°_x0004_ ¦Ï@xR4YÏt@Pqõ.&amp;@P_x0010_}Q@³@Ó_x0006_ð@ð|¢z ^@ ù6Ç &amp;@ =¢4w@ð2_x0011_û'_x0013_@ a_x000F_Å_x0008_@(Æ_x001C_°@P_x0006_ó8;F@`mN÷_ó@ ë\_x0010_É@ÈH_x0019_B9¹@pEi&lt;_x000B_M@@µ_x000F_3_x0002_@?1-_x0015_~@_x0001_±ØÌ@(G¼q@ N1_x001C__x001F__x000E_@_x0001_b$é@_x0013_@ø·Z_x001F_-@_x0001__x0003__x0001_V§#N@8Þ/~È_x0018_@ ý¦¤@ðÁQt7h@¸«ÆÉ¤_x0017_@_x0008_òq´_x001D_~@°ÙÏb"@0®@P@X¼]Ýn @àþÏq7_x0003_@_x0013__x0006_Ú_x0017_@ ¡ág&amp;ý@ 7µâ@àfý_x000F_×@¸4Ãø»F@`e¦Ñm@_x000D_Æï@_x0001_KÛ¡¤w@Zô­VÜ@°[ì¸ðÛ@¨D_x0019_ÿ;´@Àï¿	¨_x0007_@à§.N_x0014_{@ØÅÌøR§@Ø÷Å³@ðà¹	_x0002_ä@_x0008_¨ÅP@ ÷¹gAÑ@àõ_x0017_sw$@è7ô:ÿÙ@ õÏ_x0005_\@X_x000E_ %_x0002__x0004_j@À_x000C_8ì@@§&lt;Vs­@_x0002_¦KÝ¨@_x0002_¬HTFÇ@_x0002_ÅB2lÌ@HÍÍñ_x0004__x0003_@0b_x0010__x000F_X_x0001_@ØÓNrD»@ð¤3Lt*@@9TX_x0004_&lt;@P_x0007_êã_x0003_@_x0010__x001E_G_x0006_p@ÐP÷_x0002_¨@PlÕ°@ÀL@IÁÊm@ç÷-»_x0019_@¸öÌÀ_x0018_B@ØÍÔ°é@Ø¡í¬@@_x0002__x000C_Y_x0004_M@ ù_x0008_[Ýb@PÕ_x0014_±_x000B_O@ ¥_x000B_z@ ~årZÆ@_x0008_qó_x000B_¨3@_x0002_éÀµÿu@ð îïÙ@X54Ð'@t;l_x0001_íj@_x0010__x000B_Àâçí@P_x001F_ã&amp;oÒ@_x0001__x0003_@jÕïÕÈ@è,/6_x0016__x000C_@0gerãE@p¾U&amp;çÞ@@*ÉjA@_x0001_É¢^/J@Ð¯Q_x0017__@P0Î÷@X,¸ôI@°³r]Ï@ Ü_x0013_³ï@ÀÕ¢jñk@_x0001__x0012_MªÎS@½ArÞ@À"QåÇ@ð~¸¡Z_x0015_@ÝQc_x0002_¯y@_x0010_àdR?¥@@P7¥ÉT@p_x0017_¥_x0004_\_x0006_@ UÜ_x0007_n@°¦ÊFxA@_x0010__x0010__x000E_@_x0001_(	_x0003_Ìy@W"Qs¡@ ø_x0012_W§Ë@È-&amp;­Ë^@8Ï²_x001F_?@ íÐBâ+@_x0010_o_x0011_$6@XF*yTÖ@ µ_x0004__x0004__x0005_5_x0003_@_x0018_`ÝÖË_x0018_@Øz__@P°»È½o@_x0004_ÝîÏòÛ@àÎé¡ýX@_x0010_J0øB_x0001_@ Ñ7â ç@8ñk=«@eäZýB@_x0008_ct¬ö @àJk#@À_x0010_£_x0008__x0002_@Àº¨¡¿@x±_x0012_H7@à§´·(Ñ@D³öN@ÕiÑé_x0003_@`^_x0016_3@Ð°ü._x0017_ã@°-¢x*&gt;@ÀÍFï^H@PÔ3_x0013_Ü@X(_x001A_Ì_x0005_@HsÁ_x0005_Ï@35ÀD@@ÞaQ@À¸!a_x0008_@à7}á&amp;@¸_x0003___x001F_©@pqñ k@¨_x0001_Z@_x0002__x0003__x0002_?Ò8_x000C_@p&gt;)+@`o_x000F_§û@Ðx_x000F__x000E_ñk@ |bñl@èl×|:@ pù_x0006_·@_x0010_ð;IW@_x0010_M®ÖÎ@ù×Ürd@¨½xú_x0016_@_x0018_âs_x0006_X~@¸|Z:Ói@_x0010_s{__x0004_@°_x0002_õ_x001B_N_x0008_@Ð_x001F_Ð_x001E_Ri@.ºôàî@p_x0001_$JaÐ@_x0011_¤	?@Ø2_x000B_Ç[&amp;@`_x000F__x0016_å«@@_x0001_ªí@_x0002_Fó¯I¶_ÀpÄ#Ø2@@¬µÀ_x0008__x000E_qÀ(ÍîºñÐ@°èIor@P_x001E_N_x001C_ØQ@@_x0004_øñ_@0¤ù%H@`ô_x001E_ºÀ@p]$¯_x0003__x0004_Á@`ò÷|@¸¹Ï_x0002__x000D_Ù@_x0008_Nv_x000D_g@8Y'Ø¸@ðîhÌ~@pÂ1_x0013_i@ÀHÿ]ç@°.-þik@ ïhµ|á@}R@¨Ycdí_x0016_@ ¤x_x001C_ËNu@XT«½_x0015_Ä@_x0003_è_x0007__x0007__x0004_@ mDø	@Ðÿ§0@`_x0004_wº;ô@°Ç_x000C__x0004_®;@Pý_x0001_U´y@ÃÑ&lt;p@H¸%*@Àèf&lt;w@ Öþ!&lt;@_x0003_©-vë_x0003_¢@°¿½_x0013_nC@PÑSÅ Ë@_x0010_Õ`Á_x0001_¦@kÞö©@¨_x000E_Ý_x001D_öy@ ïº@æJW|@_x0003_	 ·mü_x0002_D@àøÎbú_x001A_|@&lt;\Ò#æ@`åhjæ¶@ð%ïc@0þ#_x0010__x001E_@ _x0005_&gt;wë@àL_x0001_éò_x0007_@èc_x0008_ÿG@Ø_x0004_@Ò¡ª@HêS_x0015_Í@ Õº/£@P_ØÈö²@PoÞ*²«@ 1ò÷_x0006_@]¥_x0010_E@®÷-îP@_x0003_cÍÀG*vÀ *9_x0008__x001E_»@_x0008_+ãÛ9@((_x0012_~_x001F__x001A_@_x0003_l_x000E__x0007_Je@àOÝ@@D_x001D_._x0001_;@(v«:_x001D_Õ@_x0003__x0003_ll@pùaÔc@äþBp@`¢ö_x000C_·@`F_x0018_U`V@ ðIÉ°@`Ar:_x0001__x0002_ý@8_x001A_CÁ!@_x0001_áé´Äm@à&gt;-þ1@Ø²fKÒ@¨Úúv°@Ù6?vY@X¡/¿_x000E__x001B_@¸ú$N@Àö¨h$Øq@`µ_x0018_³ps@0maèi@_x0010_¯Þ@XÁ+îÜh@P.[¹´@@¦¬È:Ã@HÆOÉI@_x0001_SLË@eöº¦Ùp@`m¥ÜK%u@À\9Q|@#Ek@@@2Ûêô{@pÀ	Ø°	@»_l_x0011_@à{X_x0013_û9@¸K_x0011_ÏX@ `_x001B_¶³ê@_x0001_KªæÜ_x0010_a@°fNÔ_x0012_@P½q½@é±'ì@_x0002__x000B_À[	øRÂ@`&amp;&amp;¤Ç¸~@À_x0012_HA!@­óõWÇ`@( È_x0010_@Ø_x001B_Ô_x0005_Í\@@-6å@4£õ_x001D_@ps_x0019__x001C_cÙ@HXÀ`Õ¬@HòÚS»_x0007_@Ø8wwÈw@¨/µ$|Û@(_x0003_|àr@_x0002__x000B_Ý8_x0003_åx@(J¸M@à_x0001__x0001_÷ü:@ /ÇÐ~{x@ht_x001C_ï_x0013_£@Ðì#¯=@0§}jÚ@_x0010_W_x000D_»!\@p,má_x0012__x000C_@`¦Y_x0007_e×@(8_{_x0006_@XÝoðÏ:¡@_x0008_à:, _x0005_@_x0002_¸ÉûÀu@¸_x0018_M@HÉB1¤_x0004_@v{c_x0017_ó@ú_x001A__x0018__x0002__x0003_bS@_x0006_)OÃ@pÕÈ¦Â@p$£Gõp@Ð¯~Ð¾@_x0002_½_x0001_áÎ_x0013_@È[Á=¦+@ _x000E_Fæãt@°D_x0003_ë_x000F__x0019_@(_x0010_$ïµ@Xv_x0011_,$ @ tgÚg@¨Ù_x001F_wÈX@Bèª@3w«©@@ª[ºúk@_x0010_Ð_x0015_Í_x0016_þ@Xè_x0011_Ó@ _x0008_U¾@p^©_x0017_2ö@Pv_x001C_U@ÀW_x0013_xK_x001F_f@_x0002_'Mz÷@ØÏV¦0Ã@PÍ_x0008_;OÅ@ÈË&gt;è5@à¶_x001C_Î@ÓùuGÉ}@_x0002_&lt;½5&lt;_x0016_@I_x001A_ôi@@7¤*:ì@à[_x0014_%ôÐ@_x0004__x0006_@pã.×i@x_x000C_¥mè_x000D_@ êìwØ_x000C_@`²_x0014_à@È1´_x0002_+@è_x001D_EÕ$@_x0004_ Ãí@`Çµ´õ:@¨_x001D_û_x0001_zË@_x0004__Ë_x0004_!î@°HºÈ³i@@·õlÁ@àþõ,_x0011_H@_x0010_Ü"&gt;2@@_x0011_1$ @ vÍä;«y@à7_x0005_&gt;_x001C_ú@ð_x0010_Dq4@`àÄ_x000F_Ü@@ù¤ur@às1ïí@Àç@E_x0003_@8¾niÂ_x000E_@@|ÈN_x000D_@àÌRÅ±"@°-PQb8@¸5Lãh@(ÒK^½ @°ö¹_x001F_9_x0012_@ðW9þkF@_x0004_Me+§å@0ì_x0002__x0003_Î@:._x001D_a@_x0002_Nªë,Èb@_x0010_a&lt;«@àÚmyÌÿ@h_x001E_æàZp@E®¶bI@àtÍDÒÇ@_x0002__x001C_xz_x000B_@_x0010_Bê_x0011_üÌ@`¾°?®Ñ@ÈÒz¶æù@@*;°Ád@ÀÐQ]$u@@VQ_x0014_­@ðéh(K@F±c@À1¹"_x0013_`@pÐÊùÏ @`7/^@pw:@ÐXíi@_x0010_ûË&lt;oK@`ð8_x0002_±@p_x0014_á¯Ï_x000F_@@_x0001_°¥@¸0O @ÍåÓ}@P°_x0016_®_x0012_@ÀØk`@è{_x001F_Ói~@ðiù'@_x0003__x0006_°_x0017_-Ý__x0004_@xmX7§@pV&lt;á(Ê@Ö¬6 Î@àl_x0002_|Ëè@°çKÔ@@ªÆ~zä@ â)Ë+@÷òe@ð_x0005__x0003_Í_x0018_@ý»æÜü@ î|¨Íµ@@!àxìC@Ð°_x0019_6@(_x0004_Þ_x0014_HD@ »Ö&lt;aæ@(¦Ì°I@¸bÁæC@ ¨uß;@°_x0002_Ã%@à¿6¬UL@ÐÎ%Ò7µ@@étð_x0017_½@à_x001C__x000B_hÂl@ø@ÃÑ_x001F_@ÑÅò@°ê¬í¸@@x%_x0008__x0019_ó@à¸QhE@H_x000F_Û_x0001_¤@Ø_x001E__x0007_Ö2I@àp°_x0002__x0003_78@#Ôx@È6¨_x001D_±¼@ _x001E__x0003_&amp;:@Ð¬Ý´é.@_x0002_Ç§O@ðî´á)o@_x0002__x0013_ï^@Èawa!@à2_x000F__x001A_±}@0Bn?©@øÝ#÷cE@È_x0017_f_x000F_Í0@pRçè@Ð?K_x0001_,@È}ËDm@_x0010_Æ_ü@ài_x0006_@`ÉH5}@Ø_x001A_c_x001E_o@ cfæ'_x0011_r@0¿%üQ@ÐP¹?µ@_x0010_¢à&amp;­K@(VÕ,_x001C_£@H)%jßí@È×fùWV@À{`V::s@P+Á©¬@À3d¹¸@_x0002_À_x001B_Ä÷p@ ÂÿM&gt;Z@</t>
  </si>
  <si>
    <t>d86fd4401fe183dffcffcdbe8101bedc_x0001__x0005_ÔéGãï@°^&gt;(-ñ@à_x0001_ÖkS@Àå@_x001E__x0018_v@Øi_x0005_E1@_x0001_Y^Áû@p_x0014_q0Ä@_x0001_J_x000F_"±J@ ©#yÄ_x000E_~@_x0001_Ì`ÅFE@x©ø _x000B_@_x0008_¿L;S@@÷°²F@Pªîü0@xõY ³ò@è|_x0013_Z{@p_x001D__x0003_ê@°ú ½Ç_x0007_@ÀÕ¾_x001A_@X§½*7@x!_x001A_d;@ _x0007__x0007_«¡@ /_x001E_é_x0012_@ïS"¢@À]#ïÃ_x0002_@@.ÁptV@ 2_x001F_à_x0014_ã@ð&gt;Øâ÷q@ð?é_x0015_#@_x0001_VË¤_x0016__x0004_@°Æ?v#_x0010_@X!Ä_x0001__x0001__x0002_÷@_x0001_VúßâA@°ä{P|*@57±Ü¶@ØÌ_x000D_9!@_x0001_¤-nì¯@Ð.Ó_g@ h|¸à@(8g|±@ðî8_x001F_éÕ@¨£ãL\þ@p	÷¤_x000B_Æ@piÂS»@@¡§@_x0008_Q¤BM@°_x001F_]´_x001B_@Ð6_x001D_Ö@_x0010_Ø®}øÜ@_x0010_æÜºC6@x¼µQ*J@ 4&amp;(ì¡@ð0_x0017_ï @0öu_x0018_Àb@ §æ"¾\@¸çÍ_x000D_@¨Ø_x0017_])@ø±d_x0012_YJ@ Vj_x001F_#@_x0010_Í¿5x_x0013_@ M'Î£_@Ð#$_x0012_U¥@¨áÅÂ@_x0001__x0002_Øä_x001E_ì_x0017_©@ð»Nîj¬@X`Þ¼9%@À5_x0007_èÞ@`­ÐYÂç|@ÀÐÜ_x0010__x0008_@0&gt;*¢Ú@_x0001_×_x001B_å^ã@_x0010__x0006_)_x0013_Æ«@È(Ç,;&lt;@ Àpñ«G@p_Ñõ¶4@p'4KH@ ÷Îyã£@PP/_x0008_ÌÃ@ ýÁÕÉ¸}@PT_x0019_¯¿@ _x000B__x000F_)¥Ú@ð.lp@@è :Ù@X_x001C_y½_x000D__x000E_@ð£_x001A_ÙÕ¨@_x0008__x0019_k@_x0010__x0006_!_x0014_%@xçÇN_x0003_þ@ Î_x001F_¼@P*¶~@_x0001_m%2 @Ð_x001D_Å©As@_x0010_(+¯_x000E_@°s\1J_x0002_@È×I*_x0001__x0003_|ü@_x0010__x0019_Xê§è@D_x0011_`@¸N)¢M@p¨;ð¸Y@0wÒ_x0019_Q_x001E_@P+©i@@m hPØ@HÖ&amp;ÅVo@à_x0002_ì³¦@ð¶_x001C_9(J@¨&gt;hãR@¸Àù_x0015__x001E_@@Ç\F@°K½U@À{N½:Ír@xÑü_x0011_Nt@èå4è£J@ø2í&amp;jþ@_x0001_p_x0011__x001B__x0011__x001D_@xf$BÔ_x001E_@Ø5`2AI@èq_x0017_¼N@0§]pæ@PÓK_x001C_?@¸ûÖ·ÏÅ@0_x0013__x0005_¥+µ@H²ÕÂU«@ÈVXV_x0018_@_x0010_2M_x0006_þ@ðsg¾.@ØáJ³»@_x0002__x0003_hqö¯.@lP&gt;_x001E_Þ@È½2n×@à:_x0005_ÄÅ@À}Mô_x0018_¥@_x0002_ÐðgT@À'!TMÀ@_x0018__x001B_tÈ|û@n+tV_x000D_@ªÞçÈ@P¼x,¤;@à_x0018_l¶p@ F_x001D_oC_x001A_@Ü.Þ.Zz@À_x0007_kM@ð§+¼±_x0019_@ÀT¨ß3¹@º´_x0012_j@ð¿xY^O@`oy¤_x001C_Z@È½uGÃ@_x0010__x0017__x000E_Ák@ãÃYå@Ðt~È&amp;@`j{4ã@È¼ÁÂ3E@ RÉù_x000E_ú@ÀWô_x0001_¼@@ÐÔvê¯z@@³ØÕ©@_x0003__x0018_4&gt;Q@°ú_x0004__x0005_ªä@ÀªCGà@p_x0014_ÀÛ¹_x0002_@ð·/¥Ø_x0007_@`ùÁ©X@0_x000F_S_x0002_Q,@p½_x000C_sÍÃ@_x0004_Úy)o@âlE@ ©am@ ZÏæ`ÀX³ÞHH@P:X0MÌ@ð}Ø@6É@ OÉ©â@À=_x001B_ç(G@l)=J+@ a`*êj@àûVX@@(té)«_x0001_@È_x0017_êÔ«@X6±	&gt;.@ø%d_x0004_Í_x000D_@_x0004__x0004_xâ¥@`Âõânl@°Ú£ÛPµ@À±UC_x000F_@@ºÞÓ¼@Ð_x0003_Â_x0010_ãí@TÔ_x001A_Çe@0©Üÿ_x000C_@p_x0006_í «@_x0004__x0006__x0004_}ÛNÊp@ 1¤J½y@@ÐØYú@ÈïBýÛ@ðùÄ_x0005_]@À§þw5@hA@ÈIO}@¨@X¢_x0018_AÌ$@Pê-õjn@À2´_x0012__x001D__x0008_@_x0004__x0005_­*áÚ@È#=ô_x0002_U@pe±J5ò@àgÜàíìz@_x0010_Ä«¤'¶@_x0018_ÂÑ_x0013__x001E_¤@0äÍÓB'@_x0008__x000E_AÛB@Àg_x000B_l¡@_x0010_âH2@àÅ9Ùñ@_x0010_nUt7@_x0010_*¨)_x0012_²@_x0010_TñÝ6@_x0004_õÜ[«ó@àBK)p§@pf$HU@XDç8@°_x000B_JÃ_x0001_@¨$]_x0018_l@¸_x0003_À£_x0001__x0002_®;@À2õúÔ¢@_x0019_ç._\@@uh_x001C__x0006_@àxûí&lt;ò@àæÁ"Ü@_x0018_ä_x0017_Ú`R@à*É´&lt;@p_x0015_ã»kt@%'(¢_x000E_@xx_x0008_*9@Xÿ6ÓÖ@('¹_x000C_P@_x0018_®ÝJ_x001B_@@S¤³A @ Í_x0011_ÏVÎ@ ×!.âäu@À*E6L@h}«»L@ ·ñH~y@È_x0004_o@uU@_x0001__x0011_d(B@Pc)çu@_x0010__x0016_ï%@_x0010_¤_x0017__x0002_É¢@°kQ8o@_x0011_z¼=v@ÈiÇ_x0014_§@ðg2/"@0[_x000D__x000C_s@KûÃè_x000E_@`ÛÝøB@_x0002__x0003__x0010_eoKÁ@_x0002_§Ù»p@ ßó_x0016_?J@ÈRH®_x0010_@ 2×!bO@àc*É©µ@H»ýe{ù@_x0018_XÈ_x0010_ð@À_x001D_ñÅ;h@°¼»Öå_x001A_@ ¼¦è¼_x001F_@h_x0005_%+Ì@@ä;§_x0011_k@ÁÞN@ ©)$_x001C__x0019_@_x0008_áLo¤@p/C_x0001_ò@pÉ«õAÉ@pK@Ny@ ÄXRÐN~@P_x0012_±I_x0005_Ö@ÀÉ8~o@_x0002_oé_x0015_kz@Àô_x0007_ò!&amp;@ÈD®ÛWë@_x0002_bq¬È°z@XådOÄ_x000E_@X$¯tµ@àFÇ#@Ø6%¢@`Oe¸]@ÆÈç_x0002__x0003_¶;@H»&lt;ëf@Íæ¾é@8t_x0015_yÃ@ÜIE@`XÈÝQ«@ »óâ]!@_x0010_·Á_x000D_Qþ@@Ò_x000D_Å@H¹|ÅÛ@XLür@HâòÉE@_x0010_^_x000F_ºp·@äÖqË@ 7_x0013__x0006_Q@_x0010__x0012_J_x0017_Å@È_x001C_¯É²_x0019_@øj_x0001_Ë?@iÄ¦_x0018_@°cq2´®@ðëÞe_x0002__x0001_@ðö/·u°@Ó*_x0003_È&lt;@Ø±Êm_x001C_¸@USu*@H2ßºµ@P:²óU@Ðv[_x001A_CÔ@ÑÉ¢2@à÷¶»g@à&gt; þ¢@¸N0³_x0017_@_x0005__x0006_ ¥BÇlõ@Ðb_x000B_Q:`@Ð_x0005_H­º/@ØQo+ú@¸#¿kÈÒ@0(_x001A__x001B_Ä¶@8çRJ	@°7_x0001_p_x0003_@à!_x001F_Ä_x001B_Û@`á_x0004_¹|_x001B_@°³Ö_x0017_@à:áºWau@`¸a_x001C_ck@DÀ_x0002_;@0_x001A_ú^L@À_x001C__x0002_ú_x001E_¬@ óT_x0005_È]@¯ÖÞ_x0007_¾@¸_x0014__x0018_@Ðã_x0011_EV@H°º_x001A_"¾@pD$tEX@ÿ P	n@p_x0008_ÿu[@Õé£@`¾ÕÊÃñ@ w.e@ _x0005_Ê¨ç¨@Ðå¯ó @Àñ¾[À@ð¡&amp;tß@°_x0014__x0002__x0005_Ü@P$Ä-ÇÓ@@_x0016_ÒêÎ3@ð_x001E_¬Se_x001B_@_x0018__x000D__x0001_T¨ú@ð×6^_x0017__x001C_@P_x0014_ùé¯@¨¾ï	w@ ª&lt;iÏ_x000C_@ _x0002__x0012_äâ_x0006_@p²·Õeí@À_x0016_k_x0014_Å\@Cøqß"@ ÿº·)Ó@H_x0003_0bÞ®@_x0018_#â£ï@_x0008_¹xñËù@ÐÄÑ_x0018_(¡@øªc~È@L:°¯@àK¿w8@à}_x0008_DþÙ@Èø!cVÛ@@)&lt;ÂKÚ@`Y.AÒ½@P­J_x0013_@ð_x0004_JG3q@PkL_ÿ@-O'õ@ë_x001A__x001A_Ó@@+TÌ|@øÑ_x0001_Pëí@_x0001__x0002_à_x0016_ç¸_x0002_@¨­ëh~@0G"Ï"r@À_x001E_/@XP_x0006_^5T@_x0018_¿zc»A@_x0010_'At@_x0001__x0005_¥^É@àv?s@0qÊê&lt;@X^×h@Pÿéy_x001C_@_x0018_ñ×%K@	å1S'@@_x0006__x0006_Í@°9=lAÍ@Ðp"_x0019__x0005_7@_x0018_c]ê_x0010_@_x0001__x001A_~4]=@Pw`@Kô@°(9gÂ@H­ä_x001C_%_x000B_@ |_x0005_ó_x000C_ä@°_x0002_P'ß_x001B_@_x0001_ós_x001D_vZ@_x0001_'û_x0011_;k@_x0010__x001F__x0013_Ky_x0010_@©¡$±@@.]o4@Ù§RQq@Pâ¸_x0017_w@à/Å_x0001__x0003_ÛT@p_x0006_*9h@@_x0019_M_x0002_¸@ìýè_x001B_1@(àõ#@(_x0002_ßE@P_x001B_©öõ@þ_x001E_ó a@huvl¦@°iÔ_x0010_@ðÄ³î	ß@_x0001__x0011_ëO{Ê@¸éìg¡í@¸»øÔ¿@_x0001_+ÈÀ,?@XW¨xy@PRÚ®Z@àSÍ,ôh@0:av@ðåéÃ¯&amp;@@n_x001C_g-¡@°¦	_x000D_8­©@`ôã_x0014_ür@PÒ-¶m!@1ã½z@¨óK¨ã^@ØF§¿_x0016_c@8´èWb@Àkýú_x0012_¶@@qéÙø¡@à1_x0007_u[Z@ B.F_x0012_ï@_x0001__x0002_xeØ÷_x0017_u@ rÊ\%Í@HõìP3@°$_x0002_k"@hG²_x0015_m@àF_éÏà@°n¸WB@ &amp;N¸õ@`*_x0013_Äu@àÅDã&lt;Þ@ØÛªVÎ,@Àãà¦o@`Ãú_x0006_@@+þ_x0018_[@(è­@@_x001B_[@ S¶¹­ü@PTd=_x0006_@ öÃ}@(^Ó_x001C_&lt;@¿_x000B_n]@_x0001_Q*_x0012_+k@_x0010_.º@È}öx_x001E_@X¼=Hs@@«HCai@Pì_fv_x001B_@ø_x0019_4L{@ð_x0006_^?h1@°_x0006_Ñµ_x0005_å@8þªßw_x0010_@_x0001_&lt;x_x0001__x0002_Ô@_x0018_¡+«@`_x0007_úîtÎ@_x0010_*_x0007_½@æw`_x0017_@@_x0001_d&lt;b@P'Ïj$@_x0001_SYAÏ3@À@a×@_x0010_¦L_x0010__x000D_@X{`Ñ¦è@hÊ»}½@H_x0012__x0011_ÃA¸@ ?Lmgå@_x0001_½ò3\x@H_x0012__x001F_õ%t@@ÏÍÈ¢Ë@`í¢_x0011__x0012_@ UÜëÜé@ð&lt;t¹3*@8rD«@x&amp;;â@Àì41"_x000F_@x¯×&gt;½@/Z_x000F_£=@Ðw2Ê¾@;_x001C_ç´_x0013_@ðË ÈÊ@ÐÆÀ&amp;_x0010_M@p_8ùh±@á_x001A_Í~@_x0001_R#f¹@_x0001__x0005_à_x001B_Ç¯0@ð#©³:þ@_x0001_Ì°*@_x001C_o@)òB%_@°ø_x0019_@Pu_x001F_4á@hø_x001F_$ß@_x001F__x0015_í_x0019_@øSß³@è_x0018_(³Y@_x0010_g¨ZÇ@°_x0002_sUk@P_x0003_¬	_x001F_@?_x0017_|k@À5_x001C_JôJ@Pwû_@`/ËÚ_x0006_w@Èt)+@Hí×ú*@Øsy99w@ üë9D]@`³÷_x001D__x001D_d@ê#W_x001D_ä@@O¯_x000B__x000B_@p;_x0018_h&amp;Í@_x0010_jÕ9ÿ+@¸æé&amp;@pZï%V@_x0001_Çóè¾_x0004_@(´_x0014_;¾%@à_x0014_ÄÍ_x0001__x0003_ª®@à_x0006_¥_x0008_«K@ø_x000F_Ö³ýw@p½[_x000D_³Ê@Às_x0006__x0014_@àHo6)@_x0001__x001D_i_x0002__x000B_@`ÅgXPë@Dà:_x0002_X@_x0001_òLÓ¼'@_x0008_ñ(R@hVd{ö_x0002_@ K5j+@_x0001_{7*@_x0001_£^ÃÎ_@¨ô¤´Ò@À_x0005_B®ï@_x001D_\JÐ@Øôæ$b@hx2-R@àÙV{ëa@H\\Ko+@°_x000E_©WP@ ûwuõ@Û¶t'`@ «!{Ö5@0÷xÀÀz@p°}¾V@ðz²J@È9¶x¤M@°ê	_x001A_±@_x0001_/&gt;H_x000D_@_x0001__x0006_øÕ9Z@Ø_x0013_+âA_x0016_@è¥ÃJ_x0012_ñ@PÀ¢Bá@ÈA ïå@`ÿA/Dâ@à,Jì¶@¸¡`gß_x0003_@P¦&gt;|i@PaTõtI@_x0001_^ï¹¶@°Î!_x0006_ùÇ@à4½Nv_x0005_@ ôM£@_x0001_Àú_x0006_pË@ _x000D_9b¨ß@Ø=©»@Zl_x0002_@p³µ£t@H4a%5§@ðÐ÷E^§@Ð&lt;_x000F_Ì@ðáAyp@ ~&gt;/_x0004_ø@_x0001_¯_x0016__x0005_*6@¸_x0005__x0010__x0003_@P_x0013_Ñá54@-J_x0003_G @hbüþ&amp;@_x0010_vÅER	@_x0008__x0018_Q}X£@xÖ|_x000E__x0002__x0003_ïà@/_x0010_"@x*÷@@Éw»Î¡@ _x0004_{¢s@@Ñ¼ÑQ@È&amp;¨R@ÐR1º±6@`Ër±_x000F_?@xÃmÌ@0ö¢lV"@Ø%ø¥A@(åó_x001F_ié@PYOÒò@à ³_x001A_Ô@_x0002__x001A_Í0ð9@È÷m£b@]è$ÞI@@´2Òú t@!	­Ñ0@ À65O@(_x0019_úðÏ_x001C_@ B3ÝÅj@ðfñ_x001F__x001D_@àÇ_x0007_¦Îy@àPº¼ð@_x0010_¼_x001F_Õn±@ (Ýý@Àk©È_x0007_@ Ä_x0019_GiÜ@È_x0013__x001B_B-_x0001_@h[sNnå@_x0001__x0004_À ÐÁq@(HgÕS@0_x001F_=ÇÖç@0±R_x0002_@àmþ yÛ@Ä"_x0003_ùá@(_x0013_kðÇ@ðk2©_x001C_I@pýñ}³@p©£uE@pwÏ@p_x000F_ü»m5@ø×á®¬@¬ø°Ø@àH&amp;ìãF@ _x000B_R&gt;Ë`@0¸«E_x001F_J@ÈûªÖ@pýªâ_x0016_@7E9_x0003_§@ÐF_x001B_y-Õ@`MïJå@ ßNa_x0013_@PÄv½@_x0001_à¦tô@ Eóï}@_x0018_ÿ9}ð_x0012_@Õp:@HXÛ?@à÷RSn.@¨V&gt;XH@P¿_x0002__x0004_;Ñ@pR9§é@n_x0003_q¸@_x0010_§¿î@_x0008_°Êþ_` @¸P_x0002_í¹@`&amp;:Ì_x0001_Ù@G0³@@j¦XÛè@æD_x000D_ñ]@0^hÊÌ¬@_x0002__x0005_ø'_x001F_¹@PAÝJÙÿ@ Rx)Ôd@ g ­´e@øÔ¨&gt;¦ö@ð¸9A\C@àS¢1Y@À__x0006_ÇoØx@áE«@ Ø¸]½}@ØZ_x0011_ú@¸1ªí_x0004_Á@(ªi¤E#@`ÏNSD@(5_x0002_×_x000D_ð@°àÑé(O@°ªU%_x0007_&lt;@ B_x0007_é²¤@P_x0003_dÒÊu@ ôj/Q!@@_x001B__x001B_WýY@_x0002__x0005_ÐÌmM©@pö3-p¬@_x0002_9êúö@Ø=I_x001A_³@kÔSJ@Àï_Ó¶_x000C_@ÉyBÂ@_x0018_Õ»ä(â@`Od	OÊ@øU%B@H_x0006__ #Î@_x0002__x0008_BIÝ@P_x001B_xèÝ7@ r_x001E_e@ ç_x0011_9W@X_Ô/m@wgï0@ º_x000F_û¢_x0001_@@î©kÂ@àüeôES@0Y\ÿ_x001B_@_x0002_1¦Îõ=@p_x0002_e-_x001F__x000B_@`4ÎV_x0004_@ ,S:!Ô@_x0010_ Â´$@Ð.ôï9à@`°\Q"â@UVPõ@ mÄrÍ6@à_x0003_ø_x001D_P_x001A_@_x0018_Ýgª_x0001__x0007_á@ w¡Fd@p×Ð:@¸MÂ©{@ôs_x000F_Èo@(Ûe¬ø@°--kÚ;@P9ÐÊR@Àõ·å@8&lt;_x0003_kÀd@ _x0008_Æni_x0007_@_x0018_£ã¤¥i@p_x000F_¤_x000D_O_x0019_@`_x0003_{_x0005_:®@P+Ð{g@PQmkÆ@àÃw!Å@ààÏ¼Þä@U._x0018_Íÿ@X¨vä£d@@«ªeW#@_x0003_£N)f@ mZ\3@À#q'kq@°ÚÄ_x0004_Ër@Àßú_x0017__x0019_Õ@ðu±°¦k@ à_x000B_^îë@0|ÔkßÊ@Pµîæ"@ðì_x0002_´_x0006_÷@_x0001_Åå _x001C_g@_x0003__x0004_ ©±_x0003_¬@P\¥eQ%@ Z_x0001_õ_x000E_@ø@ÀS¥X@_x0010_6¤T°@à¨Xû_x0016_M@PíÌI @_x0003__x0010_7_x000E_«h@ )ô×pz@ðåyjÙ_x0002_@@vkÁ_x001A_¬@+ZéË@_x0010_AþP¯d@Þ¸B	@@_x000B_läU&gt;@ð9(Îå¾@HÁÁàé@ _x000C_â{p_x0017_@X.Â½Jÿ@°¦:Ù@ _x0019_IC_x0002_@Ð_x0008_IN@°,w_x0013_q_x0014_@°D)Àe¼@°rnýÎë@_x0015__x0011_ð.@_x0018_Çn@ÀóÐ´1@ *Ìåë_x000E_@`_x0006__x0012_´\_x0004_}@ÀC%«2¡@p21_x0002__x0003__x000D_@°G0-M@XÒÛ¸_x0003_@`ê£æ8/@P®ªr@@º_x0005_Qw?{@_x0002_Lv_x0016_/µ@_x0010__x0006_\uÔ«@`P^ÍØ@XH|ÄñÄ@Øöì_x0001_£=@H_x001C_Èo@Àà¡ì_x0008_@Àå	_x0016_@_x0002_ÛHË_x0001_@_x0010_Üeà$@ CÉæh@ _x000C__v_x000F_æ@°®û_x0018_Ù@àÄÊþ	@à{_x001C_"/@PÔè¿Q@È¼1É&gt;&gt;@àòKìÛ@ ,M_x0018_±_x0007_@¨±K'I@¸lïÉuì@àÄK&amp;_x0005_Â}@_x0002__x0018_X¯§@ ì_x001E_.³_x001F_@¨_x0007_øÍ_x0008_@ ÑÍùÙ_x0007_@_x0002__x0004__x0018_©´1@_x0002_Þ²_x0006_oW@(±Ñ_x0016_+@°:_x0008_v_x0003__x000E_@`k,ø·T@ÀX_x001F_Ô_x001D_@0ëí_x0002_!@_x0018__x0012_ó@pj{@_x0013__x0004_@_x001F__x0002_Î@°×_x0015_£Äi@_x0010_æ!ÌÒ@M£lÇÄ@`OÖI@Pv®0;Ê@Xd_x0002_}Ýj@Ðãitâ@_x0010_9¤íí@ðWL¹¯@$Ê_x0001_@ðÓã_x0016_¿î@_x0017_p­¿@¸ñÃâã@Xf_x000F_ïÐ³@Øøô§ù@( Bt_x0008_@¨[ó`_x000B_@p°7gJ`@@Ë÷Â_x0002_)@°_x001D__x001A_2Ê@@Þp_x0019_ç@PY_x0008_Þ_x0002__x0003_a,@ðHoµh@[}hÁSe@_x0008_,à_x0005_Å@ðmêûß4@ ­îêQx@8U-íÚ@ØP~bÜ@à#¯©@°ô1ÔB@ðÙlÚ_x0013_@H:Lý@ØÊZz@à´V[ëÅ@Ð_x0015_v¹ÍÊ@ð,õgl@ÀÆ_x001F__x0015_3@_x0010_å©µ@U@8téù@ØfÍèÉ@È_x0007_fÄ	@0$7xV@_x0010_=NÎHY@p¯ãúÛ@à&amp;Bï_x000D_@`®2pó@P·èª_x0001_é@yµa¹@ð?ý_x0006__x0014_@àw_x0012_71@±Û^ü@ø³SSÁ@_x0001__x0003_`_x000B_.¦Br@ 1èâ{@ ®R®@øè9¸_x0017_×@0;q)'c@@_x0007_èÒPX~@ÇÉUÉË@ð0_x0017_ÍÏ_x000E_@pìL_x0016_×Í@_x0008_}_x001A_B_x0001_@ ­uAnÈ@_x0001_e*_x001F_zb@ðK"Að2@ _x0005_}ÈI|@°_x0012_ã-5]@_x0001_XQdØø@_x0001_Rî;·]@_x0010__x0016_á_x0010__x0008__x0019_@0_x000C_ÚA_x0002_Õ@_x0001_Î_x0015_sl@YµH¬@p_x001D_ùÁÇ@È1ëL @_x0001_53~m@ÐfA¨¢@ ÚX_x0017_sðx@@Ð/Æ´@8íV*Ôp@P_x0013_G_x001B_=»@¹òê@0í_x0006_´å¢@_x0010_ü¤_x0003__x0004_øÐ@p5b@2dáj@@ñl¡VG@pÝIY@XaiéoÙ@·Õ«_x0012_ù@ð¬_ªAÓ@ 5bð@"?ätt@ØB[_x001E__x0019_]@`Ý½~^"|@8t§_x0012__x001D__x0013_@_x0010__x0012_éíw_@ðS¦gt@pHÌ_x001D_ØÅ@p~÷_x0010__x0011_@_x0003_ïy\áV@¨×Ñð¦_x000D_@@("_x0001_8_x0005_@P_x0002_b_x0002_Æä@%ãÚQ@(¡àâ,@ Y»_x001D_Q_x0001_@Pô&lt;8à*¢@6[_x0007__x001C_@xLÊ&gt;@À6NÇ°ê~@k	ô]p@°Ç_x001A_.í@uàÁí:@ ÷_x0007_½T@_x0001__x0004_XøëÎär@_x0018_Ê6Êöõ@À_x001D__x0018_Z@_x0014___x000C_ô2@_x000E_cz@ñj¾@XÙÎINk@@z;à~@_x0001_q¾LÆ_x0019_@_x0001_Ì"ªT3@Èú»°o¸@Ø°Èz+o@à3ç{_x0004_@àh©ò÷¼@p¿OµRÝ@p_x0018_ÂÏm_x0014_@Àý0]re@_x0001_ä-_x0002__x000C__x0018_o@¸d®ï¨@°_x0005_\0_x0003_°@ØÕÜËø\@àEAnP@ðA_x0015_!l.@p[Êû@pÑLØä_x0014_@ðäÁ_x001D_=@ gÈÑ_x0007_@_x0004__x0018_âK@_x0008_!£=3É@ÀnQOâ@@b®õ_x0017_@_x0018__x001C_£_x0001__x0002_ùú@`³¸öÚ@ÐÕ_x0015_4ë.@(ÇyaX@x¼Õï@wê_x001C_Ó@À¡Á8ÙÄf@Ø&lt;o¥Â@@|Èaè¥@@«BZð@PÇÒó@°xëNK0@XîV©Ý¤@`.©²º@ ë4_x0019_£@_x0010_à(Ý*@ÐwK´NN@é=±þ@ 29Çû,@`Ý!Ó!_x0007_@Ç!ò¸z@@Å_x0017_{"@Ð¬Ñ_x000F_L¦@Àè_x000D_ äO@_x0010_&amp;¤2Ì@°2ùI6@aaGÉ®@°4&lt;HLü@P§)_x0004_ª@ð_x000E_¶w_x0012_@ÂAË_x000D_«@°ápvX_@_x0003__x0007_@3l~9_x0004_@AÚî~@ð/ÛÏÙ_x0012_@°D6ò@_x0010_¢ºÅ S@_x0008_¨q_x0006__x0007_é@ 9-c&lt;_x0010_@p_x0005_çõ¨@8Ø_x0013_&lt;\@ _x0005_#².@@8_x0015_øÙx@päou_x0002_#@°"7_x0018_G@_x0003_B7îÖ_x000B_@`H]_x000F_@HÛ°G(@ÀS\_x0018_ú@à_x0015_ç&gt;xù@¸Ð _x0013_@°FO¦@¨ïÃÞFÖ@Ø òW_x001A__x0001_@xoÉ8m£@°´wXp@f_x0019_õ_x0017_~@Xà(â\@@u_x001A_Ê:ö@py_x000F__x0002_Ø_x000B_@`&lt;wc@ðS÷Ô`@p&amp;$_x001C_¿æ@ð_x0007_fÅ_x0003__x0005__x0001__x000E_@_x0003_%¥¸¦@Ø¤jN=@@qø{,@È_x000B_,úú@h&amp;ä-K@èðQ_x001B_Ê@ Y|¢_x0010_é@¨0_x000D_Î_x0004_ß@P¾µ_x000B_Á@Pu	\t_x0002_@0j_x0011_äÊ¶@xu._*k@_x0010_Cé_x0007_Ì@@+k zÍc@À cÿ×Û@@¤pRÛ@0¦|^ÆC@p¨°_x001F_Ê6@ÀïÔÁpª@@:´[¯@f( _x0011_@_x0010_ù¥«ï@à6(ZÒr@p_x000D_^w_x000B_ã@_x0010__x0002_ÞfÈ}@@v_x0007_´	1@`_x000C_Ä+Æ_x0016_@ xg«@¨î±l|@Àq0ðþ	@_x0010_Sð_x000B__x000B_@_x0001__x0002_P_x0012__x0018_$ø@ wôâò'@@uIÖ)M@(	bÄVm@Ðº	_x001E_&gt;N@8_x0001_}JñZ@_x0008_\~bÉ¶@PÖÿØ_x0019_\@¨v øIÁ@@{ùÁÇÅ@@¸ÞXó_x0008_@:_x0018_õûT@è/¡ìø@@Ó_x000C__x0014_x@(_x001F__x000F_|/@é¬_x0002_*×@_x0001_AÇµq@øôø_x0005_h@0FÉQä¯@°÷:¯`@Ã¸Íó@°6¼QÖ©@_x000E_¬íc¦@Ê_x0015_Ùe6@J¶{@ T_x0011_²_x0010_@pÿç;È@ BºÊù_x0015_@ &amp;@Óe=@`_x0017_C_x0016_ {@@N_x0005_Ø¶@ø¼æ=_x0001__x0003_«m@°_x001A_ÏOº@_x0001_T3Û@´6RB@ _x0005_k´ax@ÀdÛþ@àVg»_x001F__x0017_@àÒ18|$x@ØKRT@ ¥6Ý¦@pæ_x0019_&lt;I@à¼íÆ_x0002_Â@ßÎíí@_x0019_}y@Ø4Üì¼T@PÞÚý\@ ø_x000D_Þ@¼è_x0017_E÷@p¨_x001C_L_x001D_#@Àªk*y@	R¬û{@lÎ¶çc@À(Vj@Ü õn@ÈÄ0¼ý½@p_x000B_9z_x0010_@h¼ÐØ±@_x0010_¹T_x0018__x001F_@Ý«1@_x0001_´61¬Åh@`Òp @Èôz6Zà@_x0001__x0003_#Gi@ _x0012_¡@_x001E_ÿEp@_x0016_Zä@J@Hf_x001D_ÎÁ@°¹{q@ h­y¶V@ÖÁX_x0013_@`_x0001_åy@°«[_x0005_õÒ@°¦¨%ø@X¬q_x0001_"@È¼þ;M+@PîþI3×@¨Lc@_x0018_æ_x000C_¾¨@ÈÖ¼Y8_x0001_@Ðèi¶ê¯@@sQ%õs@à_x0002_NÛo$@xÇL R4@_x0001__x000E_ÄýoA@À­	ÁAÓ@Ø$8jÐê@Ø§v9+q@H_x0004_÷p_x0017_@p®ÏìG@ð|_x0005_A8@_x0001__x0007_×[0@°ÃµV}©@¸%ç/@ \F_x000E__x0003__x0004__x0017_}@¸TÄ,¥¥@_x0003_g_x0001_ü£_x000B_@ð·R]_x000D_Æ@_x0010_9u_x0016_ù@ ¿dFç_x0011_@ ø]Õä@_x0003__x0015_¨6k@_x0008_?þ6Ù@_x0003_äÚªñ_x000C_@ øØzÛ@@û	*×@Ø_x0013_Xþ¹I@ äßÛ_x001D_@ô§Ñ@¨*°Ó_x001D_Ù@°_x0014_¢éVÑ@ð÷­²î@ _x0005_§ùÎ­@ÐÉÒÜþ@l&gt;M~@à_x0008_f_x0007_@Pø_x0001_«Þç@_x0018_o_x0019_ â_x001F_¦@h'xv@_x0010_ÄÉÕB@À(p@À.¿Tòó@_x0010_Îu=K@h@Ñ_x000B_"*@×$3_x0006_Â@ 1_x0002_³Ú@_x0001__x0004_PAÇ0´@0(µK_x0010_ª@È9ª_x001F_@°_x0017_¤è&lt;_x0010_@_x0010_.Ò\]¶@,ÿ\§_x0016_@à'_x0005_¬®r@øÕ¶_x0002_W@ØVÚ´±@@·ñG_x001C_Ü@À2³c@`î¹]Ù@àPµ= @µÓS©_x000E_@è¬_x000D__x0014_@Hý_x0017_®7@P»_x0008_~_x0003_@_x0001_ý_x0013_&amp;[Èq@@ÂBÔë@ Ixc@ÕÃ	@0r_x000C_í_x001E_@Î¿txÝ@pM·s¬_@_x0010_ièj©ñ@PÕ*_x0014_âÅ@(_x0006_ß_x0015_K@`_x0005_îè/ @ÀÑ&amp;¥Ò@(&amp;µ²å@8§MÊ] @àwÃù_x0001__x0002_uñ@®ÑEä@Pü¡/]Õ@_x0006__x000E_²_x000C_@ð±µn)@Ø_x0002_z¿x@¸GAÞQ@_x0007_}\V_x000D_@Ø».Ç@Èÿm¥fÌ@0	ÃqÒ@ðpéÜ_x000C__x000E_@.i_x001C_`@@¡E_x0015__x0008_@PcÃ_x001A_Õ×@ ÉO­	@ð_x001F_ÎÇD@_x0018_cK!@p·_x0013_pOÑ@&amp;=4@¸f0Á"«@ _x000D_ø­{@Hª¿,'@P¤8&amp;Í¸@ðÖôm)@%îET×@à"3ê±È@Pbð@0èñ&amp;ª@_x0001_qT_x0006_ÑIo@_x0008_ñ"I@@_x0014_ÑTp@_x0005__x0007_`¿§B(@X®êÁ¢@_x0005__x0004__x0007__x0001_Û_x0002_@AÉ{ô@`³@ðÙÆ9vF@_x0005__x0006_j]§L~@° Pwf@¨_x0006_¬^¥@ ö³f7@8æ2}õ¼@¸`iÌ\ø@ ìBó@(¶#ót@ *ÏÆ_x0005_@x¨n_x0007__x001D_A@_x0010_ïãdp@àèÉ_x0005_70@p^_x000F_Å_x0004_@ £zj@_x0005_ÅæBÒl@_x0005__x000C_Ê´)}@÷_x0002_¨ÐÊ@¸Uz¿XS@ë=bC,@_x0010_zX¸3@ÐM_x0015_õRL@Hî¢N_x001D_@`Ûð_x0017__x000C_©@pºV$J@yNohl@øÇ_x0003_%_x0001__x0002_¡T@@é§áéµ@Hñ¿Ki®@Ç°áIç@°¸´_x0015_|³@X|Èh5@pÉ§á/O@¸òàkÆT@@ÄÓä@@Àg_x001E_	_x0010_@°ÿç/Ô@°bP¯Å@ÐÚ-Jöì@_x0001_:3Þn@ Ö²åp@`Òõ¿@bÂën¨@Ð_x0005_ÚJ@Ø_x0002__x0018__x000C_òÌ@_x0011_éñ¾_x000D_@8_x000C_Gø^@øSÙ¬|N@èÿV¤ê´@`IiD@è¹±³'@À_x0017_þmõf|@¸íµÝ_x0019_H@ÐkªYÝ@@á§YØ@HÆÓ­@_x0018_{_x0017_ký@qÅ¨Ýï@_x0001__x0002_Ï¹Nçù@ Ûuu@Ø?R_x0016__x000C_Û@`jR×@@.~_x0005_@_x0001_8Ñ@À_x001B_¿_x0016_c@_x0001__x0014_4¦/_W@ÀÁª*§î@!¨_x001C__x0012_]@ $¤^Q@8uèw¤c@_x0010_Pù³U@Øþs×öi@½ÀDZ@(Øµ_x000B_û&gt;@X¡ñx«@@b¢yN@°.h_x001C_@À| M@Pº_x0003_lXë@ÐË¸	_x0006__x001A_@àLº¨ã@På_x000D_x@ð_x0006_7tù@_x0001_Ì_x0006_;¼_x001B_@¨_x0010_Ìär@àsóê_x001C_`@ "Ø¸;Á@±Ày³@£Z©Ôd@_x001C_d_x0002__x0001__x0002_èâ@_x0010_Ô-K·À@¨HbÌí@_x0001_vÌJ&gt;À¨þçm_x0008_1@pº¤**@_x0001_n§y6@pãî®÷}@ DöÏRt@_x0001_gàÐÞ~@_x0001_PßÒ_x0002_®@xx«br´@à\Tç@@4JÐ¦¡u@ØÕ}¿p-@_x0010_Ç=v`@?Ú @ i_x0011_Òí@_x0001_tÏó@P¸7_x000F_·@Ø*àxÙ@'¿@_x0011_Ö@PáVê¿à@ 0Ê®é{@à_x001F__x0015__x0008_À@_x0018_X_x0006_ëý_x0008_@ø©^ö_x000B_¦@Ð{È_x0018_@0aW5¬_x0015_@@_x0014_Pîk¥z@5Õ´Ê¯@_x0001__x0016_6ryç}@_x0005__x0006_Àê1X_x0011_@_x0005_úOq³@¸ÿ·k_x001E_õ@]_x001C__x0004_Ã@à[?üÃ@puLm@ ,_x0001_ø®@_x0008__x0004_È7_x000F_E@_x0014_BÀ¼p_x000D_ @_x0015_©òº@Ð'pù%$@ M9]7@c.1%¡@@¥jïv@_x0005_ÕúT-ï@¸_x0003__x001D_0ó@~"*iï@8ª­ÁOÈ@àSÜ_x0002_B_x0007_@uéûBÏ@_x0008_;[:l@ £m¨m/@`3Ó_x001C_¨t@Ð ÏÅV@pÀ}³´z@P~ó­±@è¿[|¤O@XÙ_x0007_È+@`2{Iy@È+ó_x0003_@ qÅ¬É_x0012_@Hv_x001E__x0001__x0005__x0006_z@`)¡&amp;øçs@ ä_x0001_;çö@`_x000F__x0006_(\|@ ~S]q_x0014_@0ì$Ê_x0001_è@P±h_x001C_ü@°¾Î_x0007_@ ÜÓ5Ø'@ð_x0010__x0008_L±@¨Å_x0002_øP@ ,_x0012_wÍ_x001B_@ à}_x000B_;@Xh	Ò@uÊ¬c_x000D_@Ð¶_x000C_À	Õ@À¦ZªØy@øæC_x0015_@_x0001_~4þ~@°®B«U@À_x0004_»_x0004_c@Ø÷yz®@_x0001_íª/Ó@ =Pmøà@_x0018_sM_x000F__x0003_@pú_x000F__x0004__x000D_@(qßð_x000F__x0001_@ÀÕáð©@à¡8»ÿä@o_x001C_EÊ@_x0010_ÿ@`_x0002_ÃÃd	@_x0001__x0002_X¢«``@u1A3@8¸R¬é´@_x0001_vî\@_x0001_ë_x0002_AN»@@Õº0Ù@_x0010__x0005_Z*ÍÄ@_x0018_´ådd@p­ro@¸{j¥?@@8T9xn@_x0001_Åëñ¶«N@¨ipÙp_x0003_@ÖPYR@ _x0002_ñ­xK@_x0001_=¯;w@XL_x0010_ì$Î@¸qôlé¶@0iâ{_x0014_h@0!;2S_x0008_@0|_x0017__x0015_w@ #n§_x000B_ª@0¿@61@P×ëÀ×_x001E_@°gó¹¹G@@Ù7´Ñ6@ ²_x001B_0¬Â@PÐ ­@°ÛÇ¯@û}A@_x0018_6)4d@S_x0006_¶_x0001__x0002__x0003_Y@@Äjê@8±Pd_x001A_@à¯®o9_x000F_@_x0001_áK_x0001_ÿ@hµ_x0004__x000F_ÒU@ _x0006_ÆÙ,@_x0001_þÁ¬â÷p@ýì'_x000F_&amp;@0UmPÃÈ@@F_x001A_Ë³@(ÁcâK@ÀÉZ"Ò©@¸o÷_x0001__x0003_2@©Mñ@8ÍÃ¡KÕ@p'8ÉÃ@_x001E_Þ³_x0017_@à_x0005_\¹¾@ Ûî&gt;äæ@¨}_x0019_mo¾@_x0010_â_x0013__x000C_@À¨y@àwLÈ_x0005_@ð¿PÒû@Xå/*£_x0011_@PâhIÐ´@ÐP8_x0017__x000D_3@_x0001_ $­F¹v@y¤ÿ_x001E_K@æX._x001A_@èÝO$B|@_x0003__x0005_àçÆqàí@°{Æû@ðà¸9eâ@ho.&gt;P¹@à\È_x000C_ÒÒ@@_x0004_[¥Í­@ Kô_x0018_t@X×:_x0001_cû@_x0010_Sc¨O[@@4iõ_@à¾%.0ép@`î.Aoó@8_x0003_Wû_x001A_c@ðçËë_x000D_O@à¼ÃeÃ@ÐÕL_x0001_ü@Hµ¨	û@èÄDKÜ@àÁD@(ÒS_x0002__x001C_ú@À.ó=_x0008_ê{@ØKÄu7@_x0001__x001A_A_x001F_½{@ Ii_x000B__x000D_d@P}_x001A__x001F__x001F_@piÓýÈ@ewºìô@ÏÂ_x001D_Q_x000B_r@_x0003_qh@'^@°ü¼Äê@_x0002_ÊçÉÓ@°_x0019_ø_x0001__x0002__x000B__x0008_@ØÜ_¦ÅS@`³í@Xº_x001F_b^p@_x0007_"_x000D_¯}@¸_x0014_4·AÚ@0åòN@ yn@_x0001_Ägâ*@`,T_x0003_óÛ@¨ÕO_x0019_ã_x0016_@çÕ¿Z@µ¬ç`]@ dõþÎ°@ =_x000F_^´@0!_x001A_	ß¡@¨¿_x0007_íH@ OÞðw@ñ(§@l®?ñº@`ÁÑ¾U8@Øæl_x000C_öÀ@ÐÕËQ@_x0001__x0002_)_x0004_v@Xó_x0012_;ë_x000C_@_x0001_'¡ñÈ@eÏbWÜ@_x0001_íD@øv¿£_x000D_@Ð&lt;1ø_x0015_@àÑ%y @ /_x001C_3_x001A_f@_x0001__x0002_Xªæ&lt;:@-­Ð _x001C_@À_x0016_­ôTÞ@Àz_x001F_&lt;¥µ@xãJzÇO@àPY&amp;_x0019_Ú@8¿_x001E_×@@\ï¦	_x0011_@&amp;}è#@p&amp;Õ½_x0001_v@H_x0001_l°_x0006_c@p&amp;ðÎíH@H&amp;.;AP@ÈõÂ³I_x0018_@ø_x0005_z/Ê¸@àg9_x001E_C@h±:oÆ@Xý_x0018_º@_x0010_°Õ _x001B_ê@èâ_x0004_(¼_x0002_@Àê»i_@àùÆwþ@À	ÙT¾º@/6@, ,¾K@ÀôeÕ_x0015_Ô@P_x0010__ã_x000C_@`îØ­b\@Ð7_x0005__x001B_.@ÛÙ+ÎÄ@@@Þe_x0015_@À_0ß_x0001__x0004_S(@P|ý¯v@P_x0007_1Ê_x0018__x000F_@MZ«®®@_x0008_H½å(@ðHöI@ÐèâÈ-0@`´3_x0016_"@f¿å@p®Äº	z@I¥Ô1@À$àÌW¤m@@O#%D@`1ûài1@ ²U_x0002_¸@èÁeÏó@¸å«}A_x0003_@`_x000F_×(_x0018__x0019_@X*ÙlO@ ¼¦§ý@pÑ¿-o_x0002_@_x001E_Z_x0017_se@Ps_x0019_ý_x0019_@È_x0007_bBÊ@`ÕÑ_x0005_H@¸Äæ»®é@ðJ3õ@ À#ð¡@_x0010_ä)«_x001B_&gt;@°¹}èò_x000B_@_x0018_aû_x0019_%@_x0008_x¬»ó"@_x0001__x0003_°¿_x0010_õ_x0002_@_x0001_2c³Ð@¨nÚ²¨å@_x0003_.û&amp;@ 6£q@(_x0018__x001D_D_x0011_@_x0001__x001F_Ut-@¨vÆx.@@òã_x001F_TÁg@§Ú³È@H^_x000E_ÃÕC@°_x0001_K´Ø»@h_@¸Æ'3O§@H©¹òÛ@_x0018_~_x0015__x000D_@p_x0017_jð\¶@(_x000D__x001D_Ü1®@`ã§Ë+7@½¶§@øÆÓ±_x0005_@PëRB49@pªd_x000B_qì@H+ôYå©@P¿YÙ¤@_x0015_`Ô¬ê@x_x000C_óÈ_x0018_©@xMòê@X_x0014_³ªÊ@8Bù§B_x001C_@àôP_x0007_Çé@(Gu_x0002__x0003__x001E_(@âðþd¬@ ÈÌFët@@z'&amp;@P°ú)©_x0017_@`ÖXÓ_x0004_ @Àìô´@_x0002_+öà@oÄØ@ÀØ|¥_x0008_G@_x0008_¬åZ¥@Y4Ô_x000F_¨@GÐ¡Ø@@§,½m@pL?×,Ù@=ÍîDÈ@°D-_x001D_Z_x0012_@_x0002_´¤_x0001_7;@»	XÓ{@_x001B_r©Ð@ºÿ¤_x001C_d@ð¦g,~@°Ó_x000B__x0011_3D@7_x0016_¨_x0016_g@8_²¾ã_x001B_@_x0010_«ZY2@°sBQn_x000C_@ ´c}@àaÙ|·@xe®Ü¼Ý@h9¿w_x0019_@HÅj32@_x0001__x0004__x001F__x0007_æ)l@0A¨÷_x0003_@_x0008_&gt;EÄk@ ôõlÌ@èmþ¶´w@ð[»_x0019_@_x0001_Óù_x0010_£(@82 3@_x0001_!/*Îú@vö_x001B_ÑK@PVdBç)@p06%_x001F_&gt;@_x000D_^_x0002__x0008_@Pvá¥@ éâpóH@àÄyª@@ã;ê_x001F_Q@_x0001_¨,P2:@À'ÁÅ@ø½÷MG¼@_x0018_1_x0015_@Àõxë@@ÒMGB@_x0010_LÓ$ªÄ@°_x0011_¼ãdk@°¥­De@ðÄ$|^þ@ÀTEv@ÀËéôÌb@`_x001E_º"@Ø&amp;_x0010_&amp;ª«@È¶ö_x0001__x0002__x000F_À@àØJî¨_x001F_@°áDþT@±Ríå@(Òp¤e@_x001F_]]Î@HxÙ=&amp;@¸1¶qå_x0011_@à/¥üvÌ@_x0001_F)Ó}#@àÄäsTô@ð6æÐ¦@ ,·ó|@ }n©F@°ÇK_x0007_1_x000D_@8DÀÃ{\@@Ç,ÇØ¡@Pp]qÔó@¸TúA£¤@àÐ÷_x0010_uæ@¨ûÿ$f_x001A_@ûxê_x000C_@_x0010_ñÛ#¡w@VE&gt; x@@Ï_x0013_X@HÈÂ5+§@PU _x0004_Ù@(°eÙ\g@È=ñ(ª?@ÀEáYg­@è4_x0008_nÅ@@Í_x000C__x0016_K@_x0003__x0007_àÎ}_x0004_1@PÁ&lt;_x0013_6÷@À+Úô¯`@Wi8ÐR@ð-_x0016_öQC@_x0010_G¢Íà@Pä	sÝ@PX|Æ@pÚ.Uðh@Z1Ã_x0003_@ Ý8l¸ä@ Ôâ	Ôà@À_x0005_«J1(@_x0003__x000D_j¾@XVËÈè_x0015_@_x0008_¡*@àÎ«Ú_x0006_Û@àÿ,øÍD@(·ÓYö·@à#?w±ë@ÐzN Þ@_x0003_}%zM#@ u_x0002_´ù@È_x0012__x0001_êáE@pYH_x0017_W&gt;@'M¶ù?@Æ²_x0011_@àiGçf~@P}×_x0006_eó@_x0017_âèt_x001E_@ðfCê &lt;@(Æ¶S_x0001__x0003_eý@ØJ»ç¤@_x0001_Æ_x000C_¨a_x0012_@ðE_x0015_=@@Ðyt'l@xð4_x0008_@P±\M¼V@_x0010__x0002_b­×@¸æ&lt;_x001F_x_x0015_@@tÚ_x0013__x000E_@ÀÀµ¸îQ@8¦_x001E_q@È§A3_x0015__x0003_@0oÁ§Ur@@0P_x0005__x001A_@ðW\¯Í@pp¹_x0005_ó_x0011_@XqóÂ@H_x000D_Ú@¤à@ ÄO¾	É@Pk_x0004_ëõ9@ÈàèËÂ-@°_x001D_Õ4ùã@ðûà_x0011_'@ J%­Þ:@pÏµÅW_x0017_@h¡Ë_\®@Ø¸_x0012_cÍ@_x0008_0.ò6@PÉXö9@xÆI:_x000D_@h`S¸ðé@_x0003__x0004_pNû¬7R@Ðð_x0014_4o»@à'µµSö@`q_x001F_øÝC@_x0010_ËX~3@î@_x0003_Ë±0¯G@È,IÏ!_x001A_@Ð÷ Û,+@àÿ¼_x001D_é_x0002_@ Nñ_x001C_x^@_x0010_@Æéº?@à_x0001_Á·¢@ð+ó§6á@0Mn_x001D_SÂ@pðçWò@°þ³ñXh@p*ë@ó|@øF¿_x0002_Ìy@ð³VM@¸_x0013_¿=R7@àë_x0010_ta@à_x0007_ÿ¶ñ_x001A_@`¬}9Ñ|@p=_x001B_ñl&lt;@H_§ùÑp@p¶Ì1ÿ@P_x0015_Öû h@@v¿J_x001B_ô@p?õH:k@_x0003_ä"7@ _!ü_x0001__x0002_'@_x0001_Â_x0010_l@ÐÚs_x001E_§@_x0001_Rn_x000B__x0004_@ ËÎÑ³@0èRç@ðkh_x0011_Ã@ÀËL¢iÀ £ÑbæZ@0ä_x000B_[_x0004_@¸öÎÝ@x:_x0017_[·_x0019_@_x0010_4! IòÀ â\m"íÀ^À ÑTÀ_x0001_zVÓ_x0006_7@èOK(à¥Àp	ª`fgÀx,-x61Àþ·W_x0012_xÀ@¢·Ë_x001E_aÀà_x0001_b_x0011_V@\ÀsOc§@@_x0001_EÖô@`L¯!]@_x0001_ý×3_x0015_æA@¿TK~@`çZ_x0013_¼pÀ°¬ÆI0À|ä_x0006_5[Ä¡@ aÙ&lt;gÀPæBEõI@_x0001__x0002__x0008_cê}L_x000E_@@Äo_x000E_}/f@_x0001_óXJ@_x0001_HóM§`_x0019_ÀûqþÿØÀ¬6­D7º©@ø_x0019__x000C_n+õ@ðº.ý_x0011_ð@øCRk@h_x000C_În=pÀø	ëî4@À'úí]À@þ÷ènÀÞl°¦@_x0001_M20TÀ ÃU¬­pÀ_x0001_õ¶_x000C_zEÀ@üídkÀ_x0001_°À U@x_x0013_¨Þ¯_x001C_@à®]B®@8íÆ`d@:vÌ8þ@¸_x001E_ÐBpÀ@¡$Ù$VÀp²#Ð_x000E__x0004_Àðî²ø5LÀÐïÃ6èR@ÎÕTÒ_x0012_ÀX!/Çîq@v_x0001_sSÓ#²@ü6}S_x0003__x0004_(T¥@XVûÊ@\ô4·_x0001_mÀY_x0017_:ßú@ xVì@@ù_x000E_ïk@_x0003_&lt;%¶0dÀ0°_x001C_&amp;T@_x0003_D¯-_x001A_:{@8QÊl±_x0015_@_x0003_^ÑÃÕB@_x0003_b,æør@_x0010_Ø?hèÀ@sØÐ~@1HHQ«XÀ _x0002_Ä_x001D_dÃ@@_x0015_Àxu÷`@X-¯ÿÒ@ìS_x000B_á,o @ðø(¼Ó@d&gt; Rãð¡@è«é #@0y_x0016_ªa¹@80¸Ç¨@_x0010__x000C_ä\@`iÎêKsÀ í_x0005_Ä"=sÀxn_ê ¼@àgÀ1ÇÉÀ_x0018__x0014_ö!³@_x0003_Ø§-Q!_À_x0003_ÐmàÚ_x000D_@_x0007__x0008_u³_x0019_@`ýT+~@@W-Cý×À_x0018_,Ï_x0016_-ì@_x001C__x001B_tô^¡@Ç_x0006_ø[J@_x0010_8_x000E_Ú_x0010_@ØîS(ú­@	y°R@ø_x0004_v®ä@¸_x0018_G0³Ç@ út«ùp@_x0014_u¿¨Ì"¡@ ýÀÉÀë?n8o@_x0007_³Z×]jÀ`_x0001_w@ õt7p@ iKD=Äw@_x0007_¸h§!ì_x0017_@PjÆ_x0005_;¦À@@_x0013_@  @À_x0013__x0001_ºj@_x0007_^?}ÀÐ_x0001_v¤ÿ_x001E_ÀP_x0003_ì#@83ªÿ/g@øQ_x0002_À@bq¸Øw@,õ_x000F_P? @pÙ¹K.ÀàÁ«_x0001__x0002_i@Ð©4õÀÀ_x0011_`xÚz@à­¯¿G/rÀ$¼kô¼ @ø¡||SF@0D®O@`h¼sÀø_x000E__x0002_¡_x0007__x0014_@JU¯1²@í=û{ùlÀÀ¸ö`äR|À_x001B_:s*_x0016_ÀÈQtöQ@_x0010_Y_x0004_#xa@@_x000F_iz±@µ_x0004_BOK@°BÝµ@Øx_x000B_Ô?P@Àü»¹¶¢sÀè²\_x0003_j@àôÖá:`|À_x0001_&amp;_x0005_BC@@¤E_x001B_..Õ§@_x0010_EÀÀz^Ç?@xÛÁ@Ü%_x000C_^T~ ÀÔðú³~@_x0001__x001A_d}dHÀ(ñÒ9ÉO@_x0001_¬_x0014_?8.À_x0002__x0003_À2ÿ¬¸l@8o-@_x0008_Ym¿?@_x0002__x0019__x0004__x001E_k@_x0002_ÑÞTøGÀ(_x0017_ú9_x0016_á@P ñ¿´E@¼_x0016_goî @Pw+»|@_x0002_Ñ_x000C_ôóÀ_x0008_(áàåb@_x0002__x0001_Í²²@@Å³«&gt;Óf@àÔË_x0002_@@øðµAãð@1ú_x001A_`.À_x0010_ÞbWlÀÐ»ùB:ÁÀxû\_x000B_?ù@¤Õ_x0017__x0017_Q @à$÷YÙ@ J=²r@Àáá_x0003_Eôd@`¸ÿ2»t@Ø=W_@0¨´ì1@ÀqnKmß@pU¥}mÀ@ÑÚ­f@Àí5_x0010_mÖgÀ¬1s¨§]@àPö_x000C__x0001__x0004_)_x0003_|@ u6Å_x0002_ïw@À_x000F_.ä¸±t@&lt;È5~M¡@ ÕuP_x0003_ÞÀ_x0001_äFÖ´"À_x0001_Ä&gt;gnh:@_x0001_õ¾ð_x0005_[@0»C½ô1@Ø3´ÅÀ_x0001_§±us_x0018_]@A9¯ÕXÀ_x0001_ _x001F_A_x000E_À8ähJ_x0016_@h{ãÏwíÀ =2:E@àvîÿ@_x001A_{@@_x001E_«÷ÀHú&gt;_x0013_&lt;\À_x0010_üAØaþ@ÔQ:A\©@(Ku_x0013__x000D_Â@¸÷uÀp\L'Ú @_x0001__x0002_{.zPbÀ §`R£Ùu@x¤qâµ_x0011_@_x0008_/@ÐíÓ@ðÜ_x000C_¥z@Ðê_x0019_Â"À_x0001_@ÁíÀíó? £³á-@_x0001__x0002_jÏÁ«ÝÀx´_x0005_^Ýn@È1¥Õ_x001A_Õ@Xû{KÚ@ä3s[µø @°!À¯ïRÀ_x0001_D][¥7sÀ(j£Zo@0æ&gt;v£À_x0001_ø|âåHoÀ`_x0010_q½ÌºÀµ,§'Z@xêÀCÀÀðº,?À_x0001_|ü__x000E_@ð_x000C_á¸rlÀà1¾ Ã	@_x0001_5á5·áj@à_x0008_Ú:Húq@pã³¸_x001D_@ 6/e¹p@_x0001_/³3¨GÀHÒùÚxÀ\¤j¦@ÀE£ÊL¡ÀøÇ*³À0_x0012_¿µ_x0016_ë@w|_x0001_À@_x0005_p&amp;¶o@Lüu_x000F__x000C_ @È«_x0005_7eÊ@_x0001_L;í_x0001__x0002_aü%@\ñiH§@_x0001_a_x000C_=L]O@Cf$_x001F_A@_x0018__x0001_V2¸°@@£þ¹¤@õ_x001E_(îDoÀ_x0010__x0011_£Ð|=@_x0001_CÓx¬V@ð_x001E_ãAd.@_x0001_ì®Gl¢@_x0001_­@Ø´;@ n¹¬u@XsTj*³@0ï({Ð@¸_x0017_¿gÎ(@_x0001_ò_x0016_N &lt;AÀ0£Gû@À0o_x001C_±@`1ØÕÌÀàE_x0003_¨NÁuÀXFÜ¯@_x0001_ýÌG¨_x000F_D@&lt;T|öY0ªÀÀìK"ÍL@m_x0005__x001C_x©@Ñ"_x0016__x0019_ç@_x0001_¢&lt;¬Ës@_x0001_NýiÀH@¸³O¤Ã)@oýCw@À_x000F_V+`lÀ_x0003__x0005_°Ys_x0001_?_x0012_À¸¡Ë¯«Î@_x0003_l¥I_x000C_;&lt;À _x0010_cr{@_x0003__x0002_ÌØ_x0015_¸rÀ(_x0014_U·¤¸@ÀrÙdrÀ@ÉVC_x000B_@Ô_x000B_ËR¢@`9þ¯Ö$|@Àf_x0006_¸1I@ ?«a_x0004_@x_x000E_Dd_x0008_@ÀN_x0015_¨_x0001_£nÀ_x0003_×KÁl@à_x001C__x001F_yÀP_x001E__x000E_Ð_x000C_)@Xà4\o°@àh¬e_x001D_z@_x0003_î´K·5@p*lûÑ@ª=X^@`_x0010_ñ×g¥yÀ®½|_x001A_8u@À@zy@ð¦ÄÜÐ_x0014_À@Oa%=µtÀÏ_x001A_[ý$@_x0010__x0004_h_x001A_ÀðÐv!&amp;D@P½Ì_x0014_¢À_x001A_*u_x0001__x0006__x0002__x0014_@ `ê-_x001F_êu@@ë_x0004_Ù\åp@°ü~-¬_@_x0001__x001F_¬_x0004_À}@©O{@ðÚ_x0019_ºÀ_x000C_Ü|xÀ mç_x0014_"{@ÀNéúâd@_x0001_~ÿqî@ø[Ã}@]¸?_x000D_%À¸®ÃÛÆ·@`*â×[¯À_x0018_&lt;&lt;4p=@`öjëù@@è¿¦_x0013_c8À°_x001E__x0003_Ç_x001D_À _x000D_ØèæÀàr_x0017_=z@À¼\_x0005_$@ØçEÓ_x000E_0@_x0004_,30+¦@@.\ãü¨yÀ0üÎ¶]C@Ð`nG_x0007_iÀ uÕ_x0014_§@_x0001_NúfBR@_x0001_ö,mÒ_x0013_@`*æfÕé@ 5´J]Z@_x0006__x0007_dãjà¢@¨}³Y&lt; À ó9_ÀsÀ@fòè!&gt;yÀ 6;£ÎÀP§½Ì_x0015__x0003_@R20gs\@_x0018_á_x001C_¢@è%&gt;É@ g±_x0004_µ_x0003_x@`ÖPzA}@ø?_x0007_i^Ó@À¦_x0012_Ð_x0002_RyÀð_x0011_N_x0016_¼_x000D_ÀHÙm½_x0015_N@HÛùûÅÀÀuL±(@@Ã«À¨O"çtn@_x0006_n8ß4=À,]g_x0008_XÀàXO"_x0013_@@pÑ±T³w@@_x0007_ÈZ\_x0018_ÀÈ8ÙÁ@_x0010_©Å4?@ B*ªóbp@_x0006_ð¦a_x001B_]Àf!Ö¶Ý@üR_x0001_àª-«@Ð_x000D_u´i_x0005_@_x0010_3» _x0001__x0002_Í%ÀÀÊvWÌ_x001E_cÀ_x0001_»úÏ8¬eÀèÂrÊ_x0002__x0001_@8Ë_x001A_2@@áà1|x@P=þ_x0015_ò_x0008_À¸Ïe_x000E_¹,@8S_x001A_©Îç@)%ì¤_x0014_S@xaÁ­_x001F_É@_x0001_P»}:_x001E_@°_x001C_+Ñõ@lÝÇ¾c @|jìíän£@x_x000C_¼ª_x0017_@©ÐÑWWÀp_x0007_³»Ú_x0004_@ØíóÃÚI@_x0001_Øè5_x0002_(À_x0001__x0001_/&amp;	@xÇÓyÄ@àQÃ©·wÀ`âê&lt;GÀ_x0001_`¨2_x0016_Úý¿_x0001_&amp;@Ì8·EÀ_x000C_\êu_x0001_O¨@ ß2¾ç@ÀÎ`Î%zÀ@?ßh@_x0001__x0008_¬;°ÿ&amp;@x_x0019_Rx#@_x0001__x0004_X`'_x0018__x001F_K@è_x000D_{ÂçÀ°´ÿB)ÑÀ àà_x001A_~v@¥C_x0013_;¯yÀÀ_x0002_AÙ»lÀ_x0001_Vv)ë_x0017_[À_x0013__x000E_VrÀ_x0001_@_x0005_1ü·f@x¤ñ{Ë@_x0001_.Üx83Àø_x001B_Þ_x0003_¯$@Àéù_x0018__x000D__x0006_@ßX+ÔX@_x0010_@V³(_x001B_@8ýf¯_x0001_ô@@_x0016_r_x000E_­G|Àè+ýÿ%À@ÕTé#¢{@XiG_x0013_"@S¤_x0001_Mþ\ÀxÉÇé@ ^_x001A__x0012_bVÀqºÄ¤5mÀÈÓ=þ[@_x0001__x001C_óÌ'×~@pç(_x001E_@X§¦@_x001A__x001B_ÀÀ_x0007_,öú0s@Ð¡]_x001E_G@_x0001_i@_x0001_8Ö_x0002__x0001__x0002__x0013_b6@ b´Û(sÀtÖ¼sÉL¬@«½Kw¬À_x0001_U¾Þ'TeÀ_x0001_ô_x001F_H?FK@_x0001__x0015_À6LÀ0õ³¿_x0005__x001B_@_x0018_ò^~.¸@¬@ÆA[Ó¦@_x0008__x0019_legÊ@_x0001_ÌQ\rÀp­ëoMÀxs_x000B_&gt;þ@_x0018_ú2)³Â@@_x000C_cË3¤aÀøH°ÜãÊ@_x0001_ÜZ×NT&gt;@ ._Â&gt;r~@°cH_x000E_q@Ð#[ÁË@ü	_x000F_)ì`£@§b¾#_x0014_@_x0010_ÚD¶Á)@ õ««fÀØ_x0003_Æ(q?@¨NÓîlæ@_x0001__x000B_EìWÀ îëMt@AU4L¼]@_x0001_òô²ÂÀTÀQ| -ZÀ_x0001__x0002__x0010__x001E_þ-a@X®i§Ï@R&lt;_x0007_ÂX@Ee&amp;_x0012_]À_x0001_&gt;ÒQ_x001A_4À_x0018_ÇWV?À¸_x000B_Ñk¿Ø@HÒO@ pâû½@°æ_x0016_F!üÀ_x0001_tªÚññ~@ð^ÒV_x0010_@Ð_x000D_ñkÑ:À8è_x001F_¸ÚÀÈM2Jí@`:U$w@xÂQÇ!_x0015_@UæC¨Z@ÜùýÉDÎ @0gÅ}@_x0010_f_x001E_)»^@"_x0011_&lt;_x0018_Ò@³@ y%%&amp;{ÀP_x0015_&gt;@`Í9ÚJz@ysëç_x001C_b@AJ_x000E_×y@_x0010_ÝÛa_x0012_A@à_x000D_$ðs@`aË*·ÜxÀóïµÄX@_x0001_y_x0003__x0004_Þvb@_x0003_#1ÿ³`@°ðìö×q@(ì$¾@_x0002_©$%_x0010_À@ëÊvÀèÇ_x001A_Ø@XU*_x0016_xO@@ûKl	wÀÀÄ5, d@_x0003_ÌÁÃµ»V@ðtQÉFÞ@x_x0019_]]@Ðes®¬ÀÀ_x0013_ü5_x000B_~@@ÉÕö~2x@8æ5Ü @`ðÞx_x0017_ªsÀ¼ÅDÒb8 @xçÝr²@_x0010_[É_x0008_Ç_x0001_@ _x0002_Z»PxÀð?Ñz@Pyºý'@pwï4@ ^ïQ¬|@ðÈfÞ,§@@_x0011__x0019_Û¿Àü3rÔ±UÀ@q§_x0006_ÀÀT_x0002_¯ÿh@@_x0017_Õ#ß_x0015_m@_x0001__x0003_ÀÚú&gt;vÀÐm_x0004_.6}ÀàÕP²êªÀpù&gt;Iz°@@ô×ÀYÜ|@Àoùìz@àØ¯fÁYrÀ_x0001_Í:VþÏ@_x0010_éÃ21kÀPWµl_x0014_Å@(ÓZð¡@ MIé_x0010_~@_x0001_èçèèñz@_x0001_ÀÝv_x0014_~@ ÎT_x0002_Z@8D[Éf@üÑÃÀ8Ü`´ð@ 9SDwÀH_x0003_ÖÝ@`L0ûÕp@à_x0010_¹_x0005_	E@ðj_x0007_TêÀº\ô_x0014__x001E_k@X¬ksG_x0008_@_x0001_Ãâ!_x001D_V@_x0001_z_x0016_V0À'ÝÐ @_x0018_DÇz»@ ='ÔãuÀ_x0001__x000E_=§,L@÷ù_x0003__x0004__x0002_£À°g½GI_x000E_À@êQYM¶vÀø_x001E_ÏíNè@x_x0007__x0010_%\x@ ¶E_x0010__x001D_[@_x001C_I_x0001_=@`2ae÷Qy@ð1´«ÉÀg«H9¯iÀÉPÃ@ "Nfßß@@ÕZ×C­l@_x0003__x0006_"ª¯M@_x0003__x0018_ò$_x0015_À_x0003_þ-'i1À°)aÂôÀ@]_x0004_ð7Àx÷{x@R@_x0010_ÒD_x000B_$T@_x000F__x0007_k¨¯@èù	.SÀ_x0003_¦ÿýo.À8_x001D_×ÞMÀ@6aQ3ÀðÖÍgç@@72lâ}@ kWLx÷w@­å/_x0017_Àþ3c#^@ ¢ék´wÀ_x0003_V;1@_x0001__x0003_xý_x000F_$î@PÄªÅAË@ë+(òZ@_x0001_RujEõQÀ@!`H?Ç@w7EV@ä_x0002__x0012_×(Á¬@ø_x0005_}Ì_x000C_P@ÑØ8Û4v@ ÙÒ_x0010_³x@$Ý$¹ìU@ ªFçÓ@ dÜ_x000D__x0004_s@_x0001__x001A_¡_x0005_SÀø&lt;_x0010_ü_x0006__x0012_@àñ_x0016__x001E_¥é~@_x0001_vjô]À:qw_x0014_s@_x0001_ztÜk¾~@p_x0013_Ê¹ÀÈ_x000D_¸ý@à½_x0019_[±@X)G).@_x0001_ØdIÍG@@.:_x0014_w@ þRªÏ_x0014_z@_x001C_|c_x001C_Ë¡@`«ÊçÇ"ÀÈP@_x0018_O_x000B_@À«n¤eSlÀà_x0011_O_x0002__x0004_¾wv@ØWþ_x0008_²@_x0008_P_x0003_`[Ñ@¨í´b_x001A_(@_x0002_Ò{AÙs8À@CþNiCu@¸` ¸8À0_x0007_tl_x0001_`@P§~ãº@P_x0007_¯¬J(À@Ä_x000D_§)°@àZ¹K_x000E_}Àpày9h@À7Ü&lt;øhÀ_x0002_D«¿îøc@ÐÓ=0ÀÌÀ0_x0004_ÐFÒ@X¬õÒeÜ@_x0002__x001D_	[_x001F_q@_x0002_pqüÁm_x0003_Àì~|ù&gt;"£@¸© `@0ò_x0010_(já@®0)õ|@`'=î¹@à×öÇ4´À_x0002_zQ_x0006_ÃÉ\@_x0008_EH®_x0013_w@xOCÒµ@%ÇL5#pÀÅ;µµ@_x0002_µíÁ³4j@_x0004__x0005_ðÖÃBÜl@_x0004_D°òJÑaÀX¡¿_x0019_!Þ@Àc¼Å@@1ÈDë8f@r(C)kxÀ ï=NÙwÀ°.ÅGqZ@Ê/ð_x000B_@ FÜ¸@@@õE_x0003_'l@à-v´e_x0001_@_x0004_§ßÕ_x0005_V@à«ÄÏ4_x0012_@^ê@@g _x0003_6ÝtÀà°X¾G~Àú×7âèrÀÀÐ0ÁöÌw@_x0010__x0010__x001B_¶C@xÐ._x0012_1@`Gs¶?¶ÀØø[©é@@_x001B_¨ZdÀ8¢¤xtù@Ì_x001C_û¹´N£@_x0004_TMÇ,u@ÀX_x0016_Qä®[@°¤¨KÀ_x0015__x0002_ÓQ_x0013_@_x0008_ô_x0016_Éó_x0002_@ ®ÎX_x0002__x0003_Þ_x000D_u@XÈ_x0001_Ã|S@°ôîÔg@pÚà}XÀà«ËWâEÀ _x001B__x001E_ßÞ@¸êªx$@_x0002_ÏW_x001C_èp@PeyT(2@_x0002_Njø¡j@ ÈW o@àù¦JÀ_x0010_ß=Q_x000C_Î@ÀðSü(@L_x001A_wö_x0007_r¡@ Å_x0001_ÒzÀâ^c@¸PùJìL@NKH_x0016_Û~À8¸Ð{¸ÀèÓFÇ?@ff8ìf@_x0001_µ/¢yÀÀuÿ_x001C_6l@PÙ¯D@ ó¯_x0005_ÓxÀ\±kºÁ¡@ JehÊ}@Ø|2ªì@ Òu'i@_x0002_ô®ÁýíkÀp±î®oÖ@_x0001__x0004_ðòÍ_x000B__x0011_¬@@Ô_x0014_Aâia@_x0001_h_x001B_º_x001D_ÚQ@_x0018_Õlræ@`_x0001_êTÊÀð Ü5@_x0001_;_x0002_«Ô@_x0008_ú&gt;Ý_x000B_Ò@¨ô_x0006__x0012_Ú@@]¯Ô~+o@¼?èTdÇ¥@_x0001_ºoÛ7/XÀ§`@ðªÍÁ£ZÀMö_x0005_®_x000E_@ð²ïK@	@àþÆê:tÀà_x001D_Û_x0010_Ù_x0010_q@_x0013_P¤_x0007_£@à:.D7_x000B_@ÀLõÛ=Wp@_x0001_8MQÌt@_x0010_-iÄ+ÀÐè²eýH@ÀÑKÔû;oÀ_x000F_¶_x0003__x0003_~@ðhá[mNÀU1D)Ü@_x0010__x0013_±ßZ@hi&amp;f6 Àp6\N°÷À Þb_x0002__x0005__x0018_Ëz@P_x0001_?_x0007_*¼@`%Àq°~@Ø_x000C_qÚQ@¨ß_x0012_!@Xl_x000B_E]©@_x0002_ø£Þb\À_x0002_¾_x0012_àÌ@_x0004_r¤à=r @Àäæ`_x000C_À_x0010_·á\k@n³W@ øVGÏ@xË&lt;@_x0002_}þÊg@9Üq_x000F_@ÀhC´Ø®n@ðqÊn²xÀ_x0010_È.¯@xÑ3Ñø@_x0002_OÚ_x0007_ÿMM@_x0010_¹XêÍ1ÀÉ0p¯wÀpêéÆÆª@¼ñ_x0003_ÝÉ_¦@_/Ë¥@_x0002_`ÿND,	À_x0002_7ázsÄÀ`µ_x0002_­À/pÀø7v'éÐ@`UZ²_x001C_Â|@ÂlÁ¿¯@_x0002__x0003_Àe_x0007_£ds@_x0001_$^J@X@@ßj_x0006_jci@ÐÆ_x0017_pü'ÀÐ?_x001E_]S@p_x0006__x000C_¦@°ß?ÕÀp_x0017__x0013_ Ø@&lt;d,_\À@ÓÑ=Ö¡x@_x0015_*_x0003_-­@@a_x0006_F·@d_x0006_\ÅC¡@@Ò»E}À _x0011__x0013_Ò_x000E_u@ &lt;êyR_x0018_@_x0002_ñE[_x000B_Ô@ØB¨·Ø_x0002_¡ÀÀç_x001C_cLp@î¼Ú-ORÀÀ{_x0011_-:@¢Mï¿ºÀÐ_x001E__x0010_Ì@XÍ`¡2@p~'d_x001F_òÀ¸õL	 _x0017_@8#N2¹(@PÚõ_x000B_Ãu@ &amp;I'AÂ@_x0002_rÈñ@WïÉq@8­R_x0004__x0005_¸@0Qùkä@eP_x0002_1]@X[18ÕÀ ?máF{@`©.SîL}À¨ÌUL@¬Ù½|h_x0008_¢@_x0004_¤³LëcqÀ@íã½îrd@|Bä¶[©@Ðy¬_x0004_\À¢_x0003_pU¬°@2|ý@àËb§»sÀ@_x0006_"ð0_x001B_h@ Nn2£_x0002_q@ 8!Ö_x0013_'z@À_x0001_|@_x0010_oQT_x0017_@P_x0010_æ_x0015_:ú@_x0010_3ê´á·@_x0004_ãePÔ¡T@ ÓR7ôx@_x0004_Cïþ_x0008_ZV@ ê#z|@@¾e_x0017_H_x0018_À¨7.	@_x0004_xÀW@¤+ýD*&amp; @_x000C_Äitû_x000C_£@X_x0015_OÃô@_x0001__x0002_p²û¹ä@_x0001_}`vlÀ *dÚ¢jsÀ0)ºB¤@]Ç2¼|@@ç4P¨mÀàDð¤ø7}À¼_x000D_´;g®@_x0001_àÏ_x0013_6ÁÀ_x001D_L´ÎWÀ0nÑðÞ£@Øþ_x001E_¢ÍÀ_x0001_ýr/R@À÷Uq_x0012_yt@0ÂØ_x0011_C_x0010_À@ÔtlÀpÍ:ëü@ü_x0015__x0010_5&amp;£@ _x001C_½ËT£@ÐI|bÜüÀè9\ÏÊF@x[_x0002_¸f@@¡èÕOj@ Ç®¸%t@À3&lt;*_å@ð_x0004_ößF£@l¯Ë%e @ «_x001A_°_x000D_¨ÀÌB	øð @à_x001D_34yÔ~@ _x0015_pvt!zÀøû_x0005__x0001__x0002_Ôu@P_x0010__;ÍI@_x0001_c	¦7[@0bÎN@ø¬J¶_x0007_@_x0001_¬ð_x0004_/Êf@ 6_x0019_l&gt;@ÀOæIT|ÀÀ_x0007_OWuÀ@ôzk_x001B_x@¼ø_x0001_°v@¸	_x000F__x000C_Ci@@±Ù»XHw@h¥G7þÀC1§·ÔÀÐEô2Z@ÈH¦?P_x000E_@`u;kÀuÀ¬EäÙ¯_x001D_ @øõï£l_x001E_@X_x0018_Õ_x0019_%@_x0001_jã._x0002_À@ö_x0002_ò_x000C_åqÀT×DÈã@ÝÕ)x_x001D_@ OÿaÚy@®_x000E_2¼t`À ^?Îp@XÞE_x0010_`@|@ÀÕÝ²_x0011_fÀðÀäÀ_x0003__x0007__x0003_ôâ(_x0018_y#@Ø¸_x001B__x0013_@ç3CÖ@_x0018_bÌ@|æªK_x000B_ À_x0003_^ë²Ýy@À¤Üÿ@ªÀØ²_x0002__x001D_ºx@mB_x0004_¾¢ÀtÛ_x0013_z¡­@ øÇ°É|@ R_x0018_#D@_x0004_·ÀVÀà¢&amp;ð¸@_x001E_èÜ­_x0007_d@@]+pq2p@0AéÃÆÍ@è-QEÌ@ÔKéq2p¨@x_x000D_î_x000B__x000F_@_x0018_uÕ,ûµ@xEt @@_x0003_#rØæÄv@_x000E_O1ó6ÀXm_x0005_7"@_x0003__x001A_¥j6^À_x0018_¼h_x000C_ÿ@¨$àµ²À@_x0010_qþ_x0013_±À_x0006_·ü_x001F_f@0_x0001_¶ÙN@Ü`6_x0001__x0003_Áå@_x0001_&lt;d²-K@.üòÈÀ_x0001_,_x000E_½_x0003_ÕBÀHß_x0013_¢0&amp;@Àc¬gÂa@ ½_²0×x@ ËÓó½BÀ /_x0014_j`ÃpÀ\³É×~¤@üID_x0004_&gt;³¢@§@ã|p@à¬7÷Öf@ Þ«&lt;cî@PÔFæ[ì@x(ÙÌ_x0015_q@0ðwÛâvÀ_x0001__x0010_j¯_x0002_ícÀ_x0001_m_x0019_v¼PÀØÉ`¯Ä_x000B_ÀøÆtr|c@_x0001_âlY L@àñÖì}@_x001D_4¤xÀx¹ùÑÕ@_x0004_¢B ÕÞ£@_x0010_kbH3@X3¦òõ@@¹#_x001E_ög@p_x0010_ØÛÕG@¸Ò`X¦À_x000D_ªÜ]cÀ_x0004__x0006_ _x0012__x0019_[v@À_x0008_Xõ:=À`¹I_x000D_\ÁzÀàe§=ü¶ÀPYf_x0017_9ÀøqÔ3¤@Xaú_x0010_¶@_x0004_½8·âe@@ï(5l°f@`%ZõäGp@ 3cÀmV_x0005_Ñ @àÖÅÉ_x000B_kyÀX:ä_x0013_@8_x0005__x001A__x0007_9_x0011_@9%m@ç@5Nç@ØàmÄñ@ w|_x0011_Ú_x0001_xÀø5_x001A_O@ [_x000F__x0003_ô¯v@_x0018_ãÐ¨ÞfÀ@y-m3mi@à-_x0008_Ö_x0018_ut@0ýÓ¥Ý:@@_x0006__x0011_ dlÀà¹è`F_x0002_{@\]c_x000E_@_x001C_Q_x0019_ä@_x0004_ÆÇJÀp¿­õ¨À!ñi_x0001__x0002_ì_x0018_t@Ø½ç@0KÔ_x0007_²_x001A_@¸­lõ%i@à~Ë£,zÀ6_x0015_wò^@R×á³#@àÂN D{@_x0001_TÉD¬_x0011_^ÀPÏt.q@_x0001__x000C_©HÜ~@ø,«ë_x0016_k@_x0001_LO_x0007__x0007_BdÀÜ/_x0008_ødÀðqTìO)À¸ÎVG@_x0018_à­Z_x0015_@ÐUÁ¥_x0019_À_x0001__x000C_ù[×h@&gt;òvR@àÆ.Ï2¡p@_x0001__x000B_&lt;lµx@_x0001_°ñr¿@*TØgë@Ü_x0015_~Ù¾_x000E_¡@X	h^I_x000F_@ü_&lt;xÀ_x0010_Y^ô¥6@_x0001_çx¥ôN@_x0010_ZâD7@ØÁTP@èõu_x000D_öß@_x0002__x0003__x0018_k`k#ç@\W3ædV¡@_x0002_,Éq§6À ?&lt;Ë_x000F_Ùs@8/¸Ò·@_x0002_®¤zü®x@_x0002_]²ôæP@_x0002__x0011_°¦YKNÀ@HV=ìÀ_x001C_ûx1Ýú¤À _x0004__x0017_öxtÀ/Âîs¥À¬_x0013_0Ï¼»¡@_x000B_d_x001E_ÍR@p*EÔ_x0014_¡@ á@_x000C_æwÀ_x0002_Øq3g_x001F_Àð_x0003_FÎå%À_x0010_¢_x0008_3l@À(Zè_x0018_%~À ¸d$_x000B_|@ _x0016__x0010_´Ü1u@àçî!M@8ª»R_x000F_U@`¡¼_x0006__x0001_p@_x0002_®eÎ]s@@/%¶¦@_x0002_3b_x001B_º@`N9¬_x000D_ºz@x_x001E_æ:µ_x001D_@¨Úåð©ñÀxógÂ_x0006__x0007_'@_x0006__x001C_?ÇÔD@øê_x001A_Ú&lt;_x0015_@ Ð	7x6q@_x0006_Ã_x000D_[çôÀ;)ì_x0004_@³K_EÀpâ)-½¢ÀÖ÷Ù©¨@Èk;	`¨À,_x0001_ÃêTW¢@|µõ_x0005_:_x001A_¬@p¡UkµÉÀPm{9EÀ@,x®ïwÀÀ¢!_x0014_§]a@,æüüt§@_x0006_°ÑF&gt;ÞYÀÈyøÄ`¦À_x0006_ðÌï×µ;@ |_ýx&amp;À_x0006_»á£i@¸uõ_x000B__x0002_Ã@XÔ|@ØíÒ¡ò@½4(_x0001_yÀàÁø¾z{@_x0010_þfä@_x0006__x000F_eZ|Ø@_x0006_Ü_x0003_g)_x0017_=@Hºx_x0019__x0012_@ð6ZdLÀ_x0001__x0003_¯ºU_x0006_`@_x0001_Z_x000F__x001A_&gt;&gt;À_x0001_s¢_x0016_£äRÀÐg|£caÀ_x0008__x0007_ü ´¦À`ÊüDð£r@Q°3X_@XâP»@_x0001__x001E_7×Nv3@è­àÜë@,ÛÐý6@_x0001_@Wú°èQÀàal·H¹ÀXÍ)å_x0002_ë@_x0010__x000D__x000C_LÀÀtO_x000B_p@P!3g À8þÕ'T­À|=´µâW¡@x_x0001__x001F_#_x0008_H@ ZlýÀ_x0001_/_x000F__x001D_vè@@ø´®ù_M@ØH&gt;W@X_x000D_æÉÖÂ@Ø+_x000B_Î4ü@_x0001_*¥Q±Y@`¶êK6;À°ahlæ_x000C_Àpþl&amp;À_x001A_À I_x0006__x000E_ì@_x0001_¸x&amp;_x0001__x0004_&gt;¨_x0014_À_x000C_ÕD_x000D_¡@_x0001_f_x0018__x0011_À_x0001_Á2N(ÙRÀ ÄÜÍóu@}uX&lt;BÀð¥&gt;¾À q$#½¤{ÀÐ3QÌÁðÀhðKqéÀ@9¥ìº|x@¸_x001B_QxÊ@xòâ¥_x001E_@¸·%h@IM%¼}@PÜÃïDr¡À_x0003_ã	v@PË%«×@À½øúãv@_x0019_É_x0010_u^@°µ´ÓÀàûù]Î uÀ_x0018_W÷þ¿_x0017_ÀÀ_óÒ-î@ _x0002_ìêg@@Ïãr¦3n@÷Æ_ôGÀx¹V!*^@è_x001B_|Äew@¨D8[@_x0001_³¸¡@@&gt;,_x0008_~Mk@_x0001__x0002_âu¦Q¦@À~_x0003_ýòÆÀ¨Mu÷×ÀÄënOÌÀ` «_x001B_øRÀxP|á/@&lt;q!O%£@@¡&lt;ÁÜx@@3âëÔ»~@ ß_x000D_V%_x0016_@ÐûêþâÀ:º£Uw@¬ _x0004_C4k¬@L Ô¨_x0005_8¤@@¥ñøéfÀÀ,|ÿÝÈ@ ª1:K@@mÚ9Óáv@8Á~_x0011_¾@È_x0017_°h;N@PÙªÇá@P\'3?é@_x0015_X3TDmÀà9	"j²@ÀV¸ö_x0005_·@`%{b_x0006_&gt;À¸ÔËÞ«â@Håä @_x0001_$LI`ù?À JÖ;ØÙ@_x0008_KSÀìÉ@@4f_x0003__x0004_¿_x0018_iÀ_x0003_ûIqYyBÀÈ_x0007_	Xòg@À÷&amp;Ô¡Kt@_x0003_C;©06I@_x0010_s¾ù@ðÒs_x001E_YXÀÀ_x0011_èoqæe@°,ge_x0010_ãÀðÐ×îL£@ÀùÓZó¯d@@ç_x001D_¶·cÀ¸íÏmãú@â}+ÙT @çò¼·ÀÀ©Oöc_x0015_t@f½:o`À_x0003_Æ_x001C_)ÈÃp@ù9f_x001E__x0018_s@¬[8Ú\¢@_x0010_S$ë²z@_x0018_÷æ=_x0001_@XÀõ_x001C_u@  b_L|@è\_x000D_»@øæê!Z¼@ðÚ :_x0004_ÝÀa®FîP@ø÷×ÏÀ8kA®_x0018_#À_x0003__x001D_a#_x0002_¢@'_x0012_?_x0002_L@_x0003__x0005_*·_x0004_Gq@øãÿt_x001C_ÀÀ~·¬¿sÀ¬·_x000D_J©¡@ ß¼ÐjV@¸Rj^Ù@`ÿ_x0017_y~sÀ@ìÅ0}BqÀ@uÉìw®Àx·_x0003_þ+@`¶÷_x001E_ýqv@ ô_x0008_«w_x0006_@_x0003_ éÇ¨P@¸ô_x001B_¡½T@Øð&amp;_x0006_	@_x0018_BDÑôª@øðC_x000F__x0015_@_x0010_i_x000F_U´ËÀ ©Í_x001C_M_x001D_Àðtpiö_x0014_@¨_x0014_ò±zÀ_x0008_vÖÅ@_x0003_&lt;z|W @xìytò@¸uæ¾qÚ@0&amp;ºãiÀ_x0003_ÍÙOØ%À¸sJ_x0002_{_x0013_@_x0003_­Ìá~mJÀø_x0007__x0001_eKö@uõö×:w@ê7_x0001__x0002_ß¶À@ÜÌSR$uÀüÎß¬ªg©@`_x0006_ðÕ_x0001_%@_x0001_o:j±@À`_x000B_±o _x0013_ÀX¬_x0006_&lt;Ð@XYL_x001B__x001F_c@ReF9µ@gbQ@¸÷³¯¾¨@ð¾®_x0004__x0011_m@  ½äÖ_x001D_}@À¼q£w_x0016_k@Àð]ü*ú@à|LâUIuÀ_x0001__x0006__x001E_°³ÀXn¸¡¸2@_x0001_Úå©8×}Àx¹hÖfï@¨_x0010_Ê×&gt;@ÀÑ;_x001D_Å"bÀ_x0001_ÅÊµ_x000D_E@ÀºÕ_x000F_lÀ@¤_x0012_9òÈÀ@çpyqè`@_x0001_àe¬û©9@N{_x000B_i£@X$)ÿð¥@_x000E__x0012_a_x000B_T@_x0001__x0003_KxHct@ ¿_x001E_é_x0004_%@_x0001__x0002__x0001__x0015_-+Hq|Àp«â76)@ÀÅ_x000F_vgÀ`x_x001C_»_x0008_øv@ØÅLâ0@ÀÖ^_x0005__x0006_@_x0001_@A_'@&lt;ÔEè)@`þ_x001E_àÈßv@°WYC/À_x0001_ßÛ_x001D_ìyv@9(_x000E_©y@,ÿ¾§°¤@_x0008_pÕ^G@_x0001_³(«4_x0018_^À_x000C_ã*M7ó @èA_x001A_æg@X_x0018_N_x0010_Ãc@_x0001_4þ?i3À¸Á.dÝ$À_x0008__x0018_%Òp@@ð©@_x0001_Ù²ï@`¯è`©¦À|ÎÁUÆ¤@0M¦_x000E_zÙ@¦»	¯@Ð£pÀð¯µaAÀ8_x0008_¤Äf@8°ö_x0003_m_x0019_@_x0001_-	Í_x0001__x0003__x001A_8BÀ@°$I¹tÀð*³Ì"ü@¸8ä¦ÈPÀ_x0001_Ð6â{WÀx_x0017_pNûë@_x0010_ìrê@@vñÛ_À_x0001__x0001_vFX@ÍIxd_x000D_x@@ÛëÂ´w@,{2è&lt;¡@x_x001E_£õº~@JÿÁqKR@Ð_x0011_F¬ZÀ ióûôBzÀ_x0001__I1csÀÀ¿¶Ü1ôpÀp¤	_x001B_ÞÀ_x0001_Ë~Â)2cÀ_x0001_õ_x001C_À·ßKÀÀ_x0010_~_x0002_lÀè®_x0018_stðÀ_x0001_Á&lt;q£_x0002_P@pî_x001C_k-ÀÀI*f¤|p@à_x001D_ñè/&amp;uÀ._x001A_µ³rÀ©n@@à+lÄ_x0004_7@ íq©_x0014_@_x0001_¡ïwSÀ_x0001__x0002_`Ý#_x0006_·/uÀ_x0018__x0005_ÍRó@`ÄöÈZ¢@XÙè_x0017_@ _x0007_åC_x000B_{À_x0001_\£Ìo@ÀÕ0¤%ÂhÀá`ðÓ»@¸eÂ^½H@p_x000D__x0006_ªjÀ@:ë~ôO@_x0001_°Â=Ð½_x000D_@_x0001_\H{|@_x0018_ÞV¡`_x001A_@_x0018__x0016__x0016_iÁ@(e¤¾¬i@_x0001_¸+ðe_x0002_Àø¸{±@8K:_x001C_@àtâ~\@@ËKx³aÀ_x0001_ðØ_x001D_Y8@p¾îã_x000E_Û@ ¦_x0012_U«pÀ Ë¸b?ï@ #_x001D_?_x0004_{À_x0001_`5²ý_x0001_C@_x0010_]Áâ3ÀXG_x000D_¡ôê@p_x0011_O{ÕÎ@`¤å[óÀ_x0001_²Ù_x0002__x0003_A_x0013_U@ÀÄ_x001C_î p@_x0002_0ÜY&amp;À ÛþÎÏìÀU_x0017_Å"@Àr6dT@8Ö®l_x0018_$@ :mBª@ _x0007_@=nÀ_x0002_ÄßCÈël@Àâ_x0017_*O*yÀØ8¦ªn{@À®_x000D_SÀ@ÏØ°_x0015_@ ãÒ¹?y@ ´º÷!z@@ÅnÙf@_x0002__x0012_x'i_x0001_6@@ _x0013_nòl@P®_x0015_`a@ðè|öÀ¸+@ _x001E_ðÒ£pxÀMd_x0015__x0014_CÀ_x0002_r)°2K&gt;@p_v|fÈ@@×ä´_x0004_kn@P%êtöÏ@Ô}frB¡@ _x0005_ñë=¹|@×Á­_@_x0002__x001A_®_x0007_/{À_x0002__x0007_À_x0001_Pza@p_x0008_¢àûF@H#77÷WÀ×_x001A_ÔæUY@_x0002_øÂ_x001A_$_x0010_y@¤¬Î_x0017_` @èt8ÝÍ@_x0002_Õï7g_x000E_f@:0ãË@xjlE@ _x0010_J'ß`À@P/_x0005_/°x@¸n`.?D@ C_x0006_ÝéQpÀxÐÑPf@ßW@ Ü_x001C_Î}@_x0011__x001C_0.°~@ØE·ÓJ¿@0¬	P&amp;0@ÌpöiÛ¡@&lt;Å_x0018_Ô_x0003_¢@_x0008_q[«ì_x0008_@ð*²·l@_x0002_Â£$_x0006_â@ÀXDA_x001B_³½@ö±_x000D_ª@ _x001B_^*¦É@X@"&amp;@¸_x000B_U,0È@x;:¨ME@_x0002_Ô_x0016__x0004__x0001__x0002_-_x000F_bÀÀV_x0018_¨Æ@¸SÃ¤ñ-ÀX½,	_x0002_@À|\U23e@àD,¼2@¤Þ®½2¢ÀXúÛÀsT@¸;àÚó@,3û$)_x001B_£@¬w^G?_x0011_¢@@Ü_x0012_¸Ítw@_x0001_#´þþ°@H­Û:@T_u`lx¦@_x0001_*3?']À_x0001__x001C_+ÇkjÀÔø²xr&gt;£@øQQ­@p¯_x0011_XËå@Ø=Xî_x000E_@(tq_x001D_;æ@èí\øeÕ@_x0010_wPÖ_x0007_Àð^_x0010_@"á@_x000D_W=Kk@¸½¤zxv@_x0010_ý3Tò·@àn_x001E_Ü"pÀ@ÈË¢Ã_x000C_g@ÑÅEnÀÈ_x001B_@_x0001__x0002_ÈoÝ}HÀp[A.Ï¾À Jxùó@ ^ü%Açs@ð¼ðê@ eðw[_x0017_ÀÜ ®N_x0012_;¢@ÀÏz°;@àÇ_x0011_Â_x000E_Þ@àÑ1"I@00&lt;5N`À0SKæÏ@ÁE_x0014__x0010_xVÀ¹4dn§q@¸SÀ)F@\1·%c_x0015_©@_x0001_ÕÇm_x0013_]À8kÎ¼@_x0001_h_x000F_ËCÀÀ-0f@°_x0010_[«­sÀà"_x0014_±¢M@À1Ñkâly@ L|ÀÀ_x0001__x000D_3à@_x0001_´õ=ð¢8@úÏn¿JY@¸!ò3â_x000F_@ÜÍ_x0008_U¶£À_x0001__x0005__x0016_ë×qÀ°Ôx-ÏõÀ_x0010_­Û_x001A__x0003__x0004_ ^@_x0010_òã)¿@`Ô_x001A_Ây@°XÑôüÚ@ÀØKâ¹@p0_x0003_y«å@xºE¯¦"@8PÉØ+@@7"_x0001_XÁh@_x0008_Ad4µ@_x0003_;è¥Å$|@À®Ñ_x001E_À_x0003_]	É_x000D_I@t_x0002_ÔÃºiÀ`øUÄ¦OÀH¯b©j@¸M_x000E_Þõ{@`IµnáDÀ»KK£¨VÀ_x0004_¸eÅ_x001E_ÀðkáÁ_x0008_vÀàYN]CÀxÓ@_x0003_Ð@-ÏCÀ¼eî_x001B_PQ @tI;_x000D_m¥@_x0003__x0010_;©©ë_x0006_À(=åá@`À_x0016_â'_x0003_À8àa_x0005_ñ_x001B_@X_x0003_C­ði@ØÚÙQM@_x0001__x0002_ åô-ÑÀ Q{ü¼6À@ï&gt;÷4PeÀ^_x0018__x0002__^@8_x000F_c@¿Òfqs@_x0010_]Ã_x0012_Å@_x000C_9}÷SÀPd6}¶8@gp#Ú:_Àèc®x_x000D_Á@¨®_x0007__x0019_GõÀ_x0001_ôßøëmÀ8]+½Cl@Àã_x0011_Ó:_x001B_g@¬+=_x000D_ÆI¡@`Âèj­°y@_x0001_é_x0005_+éÙ@ÌÎl	ûÕª@_x0001__x0018_rÏ_x001B_e_x001C_Àxòg³_x0016_@ Ô&amp;b ÀÀ_x001C_J_x0012_NqÀ`_x001D_xL÷OxÀ\K{Hë_x001C_ @8µÚÍâçÀ©îW=nÀÀ~c»{@ø²*|¥´@|£¼_x000D__x0011_S@_x0014_²§_x000C_ÿ@_x0008_pQ_x0011__x0001__x0002__x0011_b@@(F_x000F_©\ÀX_x0012_KZ@@gÈÀkÀü¢fº8PÀ ÒNl_x0017_1}@°Ú¸BùÀ nmý·q@@Áq[iy@ °=Q±}@@&gt;Ò¥'À_x0018_F_x001D_9_x000C_@Z¦{»_x0010_@H=©mVÀp¢Ö_x001D_@`~j_x000E_ò@C HH&gt; @p£üÈ_x001A_t@àï?]ËÀ`A#Ï!u@ØBFA9ÀÀÃúì ýg@ èfô@@ØH&lt;àg@`v!·@n_x000B_ùN·m@_x0018_â?T_x0008_@ð8ÏôáùÀ_x0001_&amp;¸_x0013_®_x0005_M@è_x000D_)M@_x0010_ñNÛ_x001C_@_x0001__x0011_ÉûZaÀ_x0001__x0002_ x(+a@&lt;ÿ94¢@àRqåN@PeC_)_x0017_@cXÚý@@_x0007_ÚNg@_x0010_[p$_x000D_CÀ@_x000F_¢Åu{ÀÀ&lt;ÖíÄ=s@xøÁôNñ@@U´haÀ¼_x0018_{à´u¡@°-a¼?XÀïzcîr@@5Ïf¬@_x0001_+uïDE@ø_2Tå@`z¸DÚRv@` Aäð}@`,{ù @àÓ$RtÀ¨YK¼³@X_x0003_×s:ò@°FêtJ\@_x0001__x0010__x0004_Ò_êXÀXÄ'|T@èC`6_x0016_@ÀºWc@_x000C_³èÃì @Àà®ÌÑU|@èo_x0004_Çi×@÷½©_x0002__x0006_Ð2@@_x001D_q¦¤nÀòa_x0005_hþd@PÃò¸_x0012_Ù@`dC/s@_x0002_Ð_x0019__x0013_Ý#1À0Ï§`À k_x0007__x001B_¬ÉrÀ cºS_x000D_|@ÐÎ8ÜÀ¯Bo¹»@_x0002_s '§;]@_x0010_í´_x0006_@P_x000E_HàÈú@C Q¹v`@Ho¡kwTÀ §©»ý]~@ÀG«_x0014_ß_x0003_tÀX\vÒ@`$=Åð@$¤_x000F_)ùÀ`Äl&gt;ÀH_x0004_P_x0014_´{@ð}8êÔ@_x0002_Ý¾i&gt;@@Ë&gt;&lt;_x0001_@_x0002_HÁ{¸!OÀ;îÿ¯[g@`|Àc/@_x0002_5 iEÞL@H_x0018_·_x0016_ÀàýÖ|·_x000B_}@_x0001__x0002_øïd&lt;¯£@PÁt_x000C_-À0oMu¹@@jH_x000C_èYsÀ0,àÞ(§@_x0010_m[)»\@P¬Õuh@¸Éï_x001A__x001A_@Uî¿æ@ Äkô_x0018_3w@ÀksÒáÃlÀ_x0010_ñwG¸_x000C_ÀÙRiwÃÀ_x0008_Ð¢G¶+@@¥íSS¢À(Ó°AF@_x0005_¯¯}¸Àð2ËÊRý@Pð5_x0005_S@_x0001_2é)Ør@Æ}CF@àB_x0016_~9yÀ_x001F_Æ_x0015_Ì£@ °êQ´Ã}@_x0001_t_x0002__x0011_ÐÙ7À_x0001_ÀX¨ø_x0015_j@ %6¼Ãôr@@'2Ð®w@`@_x0010_Ó°Õ@ÈLÅ~W@DwB_x0002__x0008_/º£@_x0002__x0006__x001E_·_x001C__x0017_@ÀUû_x001F_ä@à_x0006_5¿`@@Ì9ÿ®\f@øv_x0007__x0007_Î_x0001_@_x000C__x0006_¶îÂ@¨a®G@0_x0005_è?¶dÀx_x0005_Dø_x000D_@p_x0007_hzÛÀ`üTs_x0019_Kr@Ð­äèE@9N\_x0015_$|@_x0002_àáy¡_x0003_@`xì{{À`ÖÂtny@À¤Áa{MÀ_x0018__x000F_Ôü¸¿@_x0004__x001E_EBç7¢@È_x001A_!Åù@ÐSZ1 @¨âî&gt;`ò@À_x000F_§»íIp@D_x001A_tø0Ì @ _x0005__x0003_	¥tÀ &lt;¨-R@`ûGáX_x000C_}ÀØ]×»Rw@Xn_x0015__x0019__x000F_a@_x0002_XOsz_x0004_@¸Îªáð@_x0002__x0003_,âE"2E¢@Æ£_x0018_ÀÀZúänÀ`ðêý_x0014__x0016_~À@)=_àëp@Ø_x001F_)0ÑZ@@j±§%JÀ_x0010_íøÆhÓÀ¹_x0018_¡[@_x0002_±¡à_x0011_.cÀ`Ä/_x0004_bGx@@!ç7 8w@Kmö @ø{:¢o@X_x0002_ü_x0002_z,@À-&amp;tÖg@_x0018_!ð_x0010_2P@àýØ|Ä{vÀØÕ{ÂCÔÀ_x0002_Tco_x001A_­k@@Y¤¦ÊÀP1©á_x0004_Ù@xÀ_x0012__x001D_ÛR@à}|Ä¿±@èh_x0007__x000C_Ó@_x0002_u`2_x001B__x001E_k@Üê_x0010_T£@¸þå_x001E_:@_x0002_tÐ¶_;ÀÐavà+ªÀPw¥	_x0001_@¸jØ_x0018__x0001__x0003__x001E_%@_x0001_8ú¦%ã?à3»Z_x000B_{@ ÝÐ_x0011_îwÀ_x0001_Ð¼(D_x0010_@_x0001_Ô}w×È"@_x0001_zwÇf T@PjCÙÀ"8éUØa¹@¸?Zô_x0019_@àÂ±¢@Ààt×:+sÀ°~ªYPN@¨Vþ®@¯ò	_x0002_Õ@`-r«tÀð`Wk!À`wENÿ	À±_x000F_b@P©pÙ÷L@¨_x0007_?â°_x000F_ÀÌ¢ ¡@pçÚ~:@Èûbùv@à! _x0005_2³Àèî¾©¢@_x0001_AÆÃ|_x0007_iÀ8Ð	®_x000B_õÀ`^Y!®WÀX_x0011__x0010_uV?@ ç_x0003_îÇ~À_x001E_%QÀ_x0001__x0003_àU6çÆ'sÀ ýØÌuv{@XÀ]1,µÀ_x0010_Ê_x0014_·_x0012_G@p7Øàª@LÈºXZQÀ0Zà_x0010_@_x0001_à9J3µ&gt;ÀØéDVÀaÀ_x0010__x0019_4nYÀRæ?ßú@è¯¶4_x0010_@_x0001_L1Ï,6ÀÀßÁ q@_x0001_ª­é³÷L@ _x0010_É~@0pÛ@|À¼©_x0012__x0007_ø^¦@_x0001_1¤¥HdÀ,`Vd_x0001_¤@ GÕ^_x000F_uÀ·_x0014__x000E_$Ém@_x0001_bBÊoÀÂ?*)!u@_x0001_OW^Q}@_x000F_"¯d_x0007_v@_x0001__x0007_~¬Dfg@ _x0002_u9â@8_x000C_ìuÿ«@ µí¤0^pÀ_x0004_ieUS@0r1º_x0001__x0006_Ù½@¤ä_x0014_£QuÀÀÈ¼U÷wÀ_x0001__x001A_)LÈ}@_x0001_çÏk¦OÀ¨¸4_x0002_à@,0_Zµü¤@ ¾ùI_x000C_@_x001A_Äø¸Ó"±@ð ¥¿ø@xÚÙl%@`P_x0005__x0013_Ìæz@_x0003__x0013_ýfÿ@ÐÖàöùbÀ`ÏR·ÂJÀ@}\Ý%_x001E_a@ 9ñEºx@_x0001_|WDBh@_x0001__x0010__x0014_Ð&amp;ÀØìÒ@NW@_x0004_TÇ¾ @`ñª¹f~@À÷ixøÌcÀèÜI§Gp@`@¥_x0003_p@ÖÔ(ynÀÀ_x0013_1_x001D_JÔ@p®ãQkÀ_x0018_ÅQ¹@,UÏ2Á @¸]ÖÏ²T@¡»@_x0002__x0003_³/'¥Z@ØC0. 7@ YFU	%yÀ_x0002_Zý:B@`iuÀ0ÊØ@_x0002__x0010_Óè¯RÀ_x0002_ÖwÓZ_x001C_EÀ_x0003_ÌI§þ@_x0002_ó_x001A_¯Kk@Y¾&gt;a	d@_x0002_Q_x001C_íðÀ ¼_x0001_á_x0003_z@&lt;Ûx_x0002__x0007_¢¡@ø_x0008_Ï"@_x0002_åÿú»ÆfÀ_x0018_Ö`¸£9@\£X_x001A_¨@P]ªü@@iÊº½@ÔR{*ª¡@ðhå_x001E_8_x0005_@@Ï\¥gÀ nËÉ þ@è_x000D__x0011_©¯i@È;"4[¼@àêÙB`=@ð¾_x0001_¼ðI@Y³:_x0005_@_x0002_HR£ÅGÀ_x0002_²_x001E_]_x001E_ÐBÀàÖ_x0001__x0003_{.@À(Q@±xkÀ8êÚþ¿_x001F_@_x0001_èô¥c@_x0014_fÃ_x0014_@XÉz¬ý@À«P|zøt@à+¶Ê'À¼$$Áy @°½JlZÀZF@zd@P_x0014_ó¡ùc@_x0001_^óq&amp;T|@_x0010_Ûq^ãÛ@_x0008__x0006_@Ø°IR¢X@_x0018__x0003_¸ä_x000D_ð@`_x0015_8¼®~@XOÝ]ó\@Üõ_x000D_À[! @(B¯NÈ£@Ø_x001F_Çñ@Z@øeµ¶7g@_x0018__x0010_p2y@PÂ@V_x000D_K@_x0001_®_x0003__x0019_K@À°ê_x000D_éêr@àYC«À`ü4_x0019__x001A__x0007_@_x0001_y1£m@@`D_x001A_=@à¹_x0002_ÀÙôqÀ_x0001__x0003_9øíâR@x_x0007_	ª@_x0001_¬;8 &lt;bÀtCd®$ @DK ­_x0007_t¦@¸Úb_x0013_So@_x0001_¼?*Á@_x0010_õíÖ»@¤~bMY_x0002_ @ Æs_x0010_¶~@ÚlVd@ aÀ_x000F_&gt;ÄvÀ@_x0019_~e¹Þ@`@Û&amp;³z{@_x0008_y_o&amp;Ô@_x0001_[_x000E_L¼@ ½('´qÀ(Eåîµ5@;`MÞ@ÀÓZf_x000B_úaÀ _x0018__x0006_j¹Ø@x»Ì_x000E_;I@¨Ó`×õuÀXÕ_x0012_Yÿ#@_x0010_)\ å@_x0001_ÒÜïGcÀbßÏ_x0013_kq@ 6ß±Ïe@X÷_x001A_@8_x0002_ZXÜ@x·ëNÃ@`x[O_x0002__x0003_¦@ÐË±®¨íÀÜà:ù À8Î.Ëz@ Æ!ñQx@g éÀ°BOÜø%@0ô¤À¾@@DF=_x0002_`}@ÀSNçÅ@`U¨¦GÀwtAÀId@ÈPOu¬@_x0010_úHùàò@_x0010_s_x0003_tÀX_x0019__x0019_Ò9&amp;Àäò¿C_x000F_ @­_x0001_åã¯@8NP³¹@_x0002_ `Lg9_x0015_ÀähIºÿ@lèê-x§@A®d_x000C_«ZÀ¸^Z=_x001D_Á@@{ó¾mÆgÀÀEnã _x001E_|@_x0002__x0016__x000F_ñ|@p­/d¯Ò@_x0002_»Q{Iã|@ÈX0_x0005_Bl@ ©_x0017_ØaxÀX&lt;_x001D_&lt;÷Y@_x0001__x0002_ÀCF\_x0005_mÀ(_x000E_µ×µô@_x0018_±§.ÚN@è¬tú]a@Xº_x0006_Èò@pÎæ¡À_x0019_þøpa@ %_x0015_¸´u@àb#Î_x0011_v@ ARÛGÀ@_x0015_y¬ê³x@_x0001_E_x001A_+À_x0001__x0010_J©*M@°É!Ú_x001E_@þñ_x0002_0´o@_x0010__x0016_=R¶@P_x0013_a_x0008_ßWÀÐ%_x001A_µþ@(|Ü¯x@_x0001_â^_x0018_ù_x001A_WÀÀß¢CgÀX2¼÷Æ_x0010_@_x0006_w2ªÇ·°@ú:.Ñ_x000F_@0[½³_x0007_@p_x0003_Ã_x0010_*ì@tYík.=¥@`6ã&amp;zUs@0&gt;÷`Ê@ÀG-üRlÀ@·*ÇaÀ @!ã_x0005__x0007_íãq@@_x0006_ö ¾_x000C_o@_x0010_+_x000E_ÔåX@_x0008__x001E_@X~ÉÝZK@°×m9jÀàÎ®ò_x0002_w@Øh¸zëÀ_x0005_¿-i@P¶Ü­¶@¿ü_x0003_:æ¤@ÐNn_x0001_ÞçÀ8¹¦íG.@ ¾ãî1|À@_x0014_ú­Å|À_x0005_ÌçØÇH@_x0008_À_x0010_c@ð·±P4«Àú0fsÀ_x0005_ðsÉ@y&gt;@É_x0013_©Sû@ÀdÒ½Nþk@,_x0014_V´?(£@_x0005__x0001_¨Ð_x0018_@_x0005_ZZþ_x0004__x0012_@ø¨uçy@_x001E_QÂû`@¨²¸¤iÈ@Äfg¸6¦@xfíÔ9@ê|áûUÀ@/Ü_x000D__x0012_n@_x0001__x0002_@Ôît"klÀ_x0001_c7&lt;VdÀ_x0010_ä_x000F_b_x0012_¹@3í_x0003_k@¨áÎé_x001A_@_x0001_XÂü tÀ_x0001_{J¯u@èdzùôé@àd-j±hxÀ_x0001_è¨ïý*ÀN?bÎÒÀhÀöUØ$À _x0019_!j_x0014__x0001_sÀ_x0001_Åä£¾[@ ¥q¨&lt;¥@_x0001_§úãÂ[@¾¦° y@0F_x0015_F4@lv]_x001A_æt¡@Èè/.à_x000F_@t¶´âe¢@ _x001E_èÖSÝ@p_x000E_³|Xï@ØÆ+[ùK@j7¬@@?ü_x0005_ì[y@ û1_x0002_b_x0014_ÀÀj_x0017_AÓô@/_x0008_~¿à@x±£ã@ _x0014_&amp;ÎîÀøp¹Ð_x0001__x0002_û¦@¸ïa[Ù@EOysaÀ_x0001_Y}_x000D_¿ÌvÀHß»I§_x001D_À@Z,[_x0011_ImÀ_x0001_êlTN(@@_x0001_Lj0s@`dÔ{TörÀ@:6£z@ðºïrKðÀ ñfD_x0003_ÀàÃ_x001A_ú`rÀà_x0004_N_x0007_HÈ@_x0001_R¤$_x0010__x000B_tÀ`p&lt;ÿV·@_x0001_Ã³ÿßL@_x0001_H³­_x000B_ùd@&lt;?_x0004_""À@69änÀ`} &amp;LÜz@Ø^¨Iª@ _x001F_Ï,½Òy@ÜÏÃñE @pã7*©Àx¦­k#@õ5+ëZ@èù¿¾4íÀLZ°î_x0007_` @à_x0019_`]Sz@`Ì&amp;»#w@X_Ú¡ÀÛ@_x0003__x0004__x0003_óUo@ MbÙq@Àð_x0004_·_x0005_yÀøè_x0011__x0014__x001C__x0006_@°6³gTk@èæ'@Ni	)_x0001_r@8z¶_x0018_c @@_x0007_È;?â|@_x0003_E\Ò@ ¯\e_%sÀ êíN¾}q@ØO_x000E_ý@_x0010_U7á@ß_x0019_IäÔa@Àh_x000C_+rÀPÆ_x0016_Í²ç¡ÀÚ_x001A_¥ÍÀ_x0003_èW_x0002__x001E_@_x0003_?wù¹h@_x0003_ÿdg_x000D_µ@À7q"x[@à/c_x0007_~ÀX_x001B_Î"u5À êô?_x0005_º@Ðse_x0005__x0005_@øÞýâE@PRGÓÄ@X#KòÁ@(røm_x001D_@V$·¥x@_x0003_gÑã_x0005__x0006_ëÀBÀÐ·ib6À_x0005_ãÓÁEÀ |_x0008_ç_x0019_@@®_x0006_¾_x000E_oÀ`Cý×;¦ÀHJòÑÛl@À_x000C_lýµòÀ _x0004_(N!4@@\ka_x0018_f@ð_x001C_m_x001A_M@P¥4ðýI@ñ_x0016_k·3@¨9V^_x0002_@:×_x000D_D_x0001_h@_x0005_¾²¿B@_x0005_iÄlb\@t_x000F_&lt;Ö¢@8_x0013_x¤8ö@,_x000E_Ñm_x0006_ @_x0005__x0018_nßr5_x0015_@ÐÁz_x0005_ï!@øI»¾uÀ_x0005_Û)oy0^ÀÀ_x001C_·Ý_x0003_æl@ÀÜDh@Àû+(¯5|@pÜ(_x001A_@WÙüA¢@_x0005_´YÉ«T'À¸#èÖÎ_x0007_@T\ôpýP @</t>
  </si>
  <si>
    <t>a6d7efba75a64ae55e3ffcacc8b57e30_x0001__x0002_x´_x000B__x000F__x0014_^@_x001D_×ÛZÀ@OÓ_x0007_`@ _x0019_¯CuÀx"ë!|q@ÝÛ³Ås@ º_x001C_=´Tq@ q_x0008__x0001_às@Xoä²_x0005_@0ixæ`m@ØOV_x0010__x001A_@X|ãXðM@ ?®_x0012_qÀ¬À&gt;MáB©@¸ÊÙ"_x0019_@_x0003_íÖ¼@Xe_x0012_õ$Ù@Mzi¦`Àðp¬yO©À_x0001__x0010_9ä_x0006_ÂT@æ»?VÀ`_x0002_Ô}f_x001C_s@¿Í}^@pV¿Ã_x0003_ªÀÌ_ö+Ï ¤@ð_x001C__x0002_To¬@¡ßb]ÀAY bo@Øè¾=E®@¸añ±ãz@¶Ù_x001F_@_x0018_ª_x0014_Ç_x0001__x0003_\À_x0010_õW¢´@ø¢.Ú@_x0001_õ GFÀ`IÎêRâÀ_x0018__x0006_»|_x000F_@_x0007_LDUÀ *Zgm&gt;@@¦p2°Xk@_x0001__x0014_9ì"Àt@_x0010_pé_(@PHj_x0013_µæ@D^È°Ú@ @_x0001_gE2¡ôOÀ_x0001_Ô_x0002_ý¬XÀöÉ	S_x001A_RÀ@ñjø_x001D_Ôl@ük]Ìj3ª@_x001B_ÅUö_x000F__@ ]é3´À_x0010_J_x0007_É_x0015__x0010_À`¼hìxO~@ðxäD?À@_x0001_üÏ~£_x0004_\@°\¦¸uRÀ_x001C_&lt;Ö×Í|À@è&gt;ÃÂéf@_x0018_ R÷Ø_x0017_@ \²ÿÀ_x0001_5^êU@ø,G_x001A_þêÀÀ_x0015_ÔÍz@_x0002__x0004_`ù~n_x0010__x0015_À8ä_x0004__x0005__x001B_@@®_x0007_ _x001B_À #á¨_x0010__x0019_q@_x0002__x0002_ûªv_x0003_u@7DlM¬RÀðQf_x000B_äôÀÀCMo#`À_x0018_}jÕ	`À&lt; %¨%© @±6_x0010_4d@øÚ]~_x001D_K@ z_x0001_ÑÀ_x0008_á³@_x0008_ö¿-R¿@àÓÏðùy@à_x0015_n6@_x0002_ÆiÂÐb2ÀÀ3M{jlr@`Ê+4{·@È~_x0010_ÛZvÀìAÆPÏÀømÇÀ@àm _x0013_0@_x0002_h¨½@ð¾Þá_x0010_üÀ_x0002_U_x0019_ÐuIÀøf_x001C_ù@_x0008_¨Yj@ nMÀø)G*@$_x0013__x001E__x0001__x0002_ÒÀ`´_x0017_&lt;*@ [2kt_x0016_{À_x0001_^_x000D_&amp;ÄÀàÄàp´Ôq@t_x001B_¼Ð_x000E_¡@ìúÇÄ¨@_x0018_QFöj*@_x0001_ík*þèÀà¸q_x0012_t@Ðÿmß À^:¶^Õ°@_x0015__x000E__x0010_u_x001F_\À Ì_x0017_à@_x0001__x000B__x0013_Ì_x001C_FÀ`BÁ_x000E_´ÀÀöx:Q@Àp2ÖØ_x001A_@°f k¨À_x0008__x0014_	ç¿@@e»É%`@ _x0010_ßÁ6¨@_x0001_¡°KjC@phZ_x0005_«ÀØú½øÂ¤@Àeø®eÀ_x0010_¿-&amp;ÖÆÀà¬*kDp@ÔÈ6{Y@x_x001D_ _x001E_ô@À­e²@_x0001_`BúÁc@_x0002__x0006_°þ^çÀ 0:ômÓÀ ÊÊ|ã1@¨É_x0018_«ÀØ&gt;o1\ ÀHÄ5HÓR@ ýOæéRÀ_x0002_K7_x0010_!@è%«k³Þ@¡âÕY@bM,\iÀ_x000C_LºÒß_x0014_ @_x0003_¼k×ª@_x0010_æ2eß@0Ìtë@(_x0007_,_x001D_Ô2@è|Û²³_x001E_Àød8\»þ@L±¬£&lt;_x0016_¢@/NùÄ@`Ði_x0001_ò@xt_x0013__x0005_Á@ØA¥ª²@`r;ðË}@Ð_x000C_Ê9&amp;¼À_x0010_nHð&gt;@xNìt°@ !ÿ_x001B_!_x0010_À_x0002_Þ­[g?@ÀØr«À4À(­Û&gt;@_x0018__x0004_Ø)_x0005__x0007_½Ê@Àô_x0007_ØJÏn@_x0008_å}äóÛ@@S×ÆKv@PW£9=°@øFÈýÆL@_x0003_¡0Ñ®@pSÐÉÅÀ_x0015__x0010_öÎCÀÀ*ö#Ám@°Z&gt;_x001B_äÀ@â§tzãmÀ ý`^_x0005_{À{_x0018_JÊr@À8_x001B_"^Ðw@ ß_x0002_E_x0006__x0010_À Ó~wú@kÛKÂ}ÀªP_x000F_¢bSÀ!_x0002_M4@ñÁ_x0016_ã@(¸_x0005__x0004__x0003_à@ }_x0002_Ss@¨ùÕ_x0016_öí@@KòBñO@à¶â6@ðV/ÁÀ¨_x001A_S_x001D__x0015__x0011_@X\}¡H@ ËÜ]wíÀ õ_x0001__x0017_Òz@_x001C_»_x0015_·&gt;°¢@_x0004__x0008_0j_x001D_U{_x0015_@ _x0017_°$Ãt@À_x0018_Ë_x000D_Úw@ÀÉ×R~_x0019_r@&lt;=Ø¡j_x000C_ @ _x0003_{_x0012_ã@à®9Z_x0007_@`¯-_x0010__x0010_@Ñ_x0005__x0017_W@_x0004_bÌð(_x0006_@_x0004_Q¹áÀ Â@®_x000E_rÀ`_x0010_°T¹­@¬_x0001_9ð_x0015_¦@@£BÚ@ oB_x0013__x0016_`@_x0004__x001B__Ae`@ j]¯ö@_x0004_ºØ¨À¸îÑÁzÿ@ 1Þ¼_x0006_øy@P]µÏ_x0014_À` _x0002_v ~@àæ½._x0017_f@\bR´õÛ¡@Éý'_x0014_À¸¤_x0003_Ú_x001D_Ò@@)àú­j@¸¢«lN[@_x0015__x000D_½u_x001C_WÀD_x0010_×p@ÀIÚu_x0003__x0004_A¥lÀ¸w DÙbÀè+ÅC¢lÀÀm#Ii&lt;@ð2´gWõ@_x0003_Yâº_x0001_ËNÀ_x0003_¥¥~_x000B_ñ[@Àf;f_x0002_eÀÀËëoXgaÀ_x0003_|4È¡ÞY@_x0003_ ä~`TÀØ-_x0016_ÏÒ+@¸`(Ð*v@àíØñr÷@_x0018_&gt;qU_x001D_@`R9ç q@_x0010_d_x0005_»?ñ@à±üý@fÄ'_x0005_ÀÀd_x0014_a@_x0003_ÎØ¡ñ;À@_x0012_ dGÀp´ @.a@_x0003_ _x0001_À£0aÀ_x0003_F#Ñ_x000B_ùu@ÀÚ»ÞÁþ@\W¨"$[ @ØþÌ_x001E_N_@`TÔ_x0011_wÀÀô_x0006_úXe@0Ë_x0006__x000F_@àÂ_x001B_4U!z@_x0002__x0003_ð_x0003_°ÌÜ»ÀøÂ¡_x001D_\Û@_x0002_Ë¨_x0011_QTÀfù5»fr@ ÐÈºë@@í_x0017_¢_x0001__x0018_@À_x0010_ûÖ÷ uÀÜÐ&lt;_x001D_Ú_x0002_¡@Ã+á!ÀXÅ_x0013_Àsÿ@_x000C_ùOU¢@_x0002_¦d®öÀ ±$Dø@P ¥G	ô@_x0002_zf±ßÉmÀ_x0002_&gt;Ê`GÀx£_x0018_&gt;À ÁæR|À8B?_x001F__x000D_@@_x0002_AK_x0011_Úg@à±ë_x0014__x000E_ÔpÀ_x0002_aè9fScÀB_x0002_%&amp;DtÀ Î0o@à¥qf&lt;+@×»£Ä À`V9 ¢@xSîÑ¯@_x0002_¼p_x0001_l_x0002_g@ðWE&lt;_x001F_óÀà&amp;,j_x000E_@ =_x001D_°_x0003__x0005_WdÀ0$_x0001_]8¾@ð&gt;ÊkSÜÀÀh¯_x000C_?r@@_x000F_i[_x000C_Jp@¼1ÂÕYÀ0_x001F_G@Fh@É_x000B_P@,@_x0010_¯_x001F__x0008_'@@_x001E_&gt;ð©mÀØ½åºZ@ØÅT_x0002_!ì@,Ô_x001F_78Ù¢@XòÈ)k©@X_x0004_ìþj@_x0003_0_x001C_¾&gt;¨[@_x000C__x0010_7ß_x0019_p¢À°/aÐ{@_x0003_À_x0006_þY2_x001F_@åºæ@X=_x0017_#t@x_x0011_N]C@8_x0015_âtÒü@x³ä¥&gt;ñ@£=ÄcfÀ`ñ_x0017__x0011__¼ÀÀaÀm°L@ô yÕBv¤@Pô"«v@_x0003_-:»v@ó\ª;ú@¸Ñ¼ÍK}@_x0001__x0005_ ½_x0016_ÈÕ@v@XÈjiñ5@Xß_x0002_¼A@ÐÇÇì@@ 1ÉÁ[×{ÀÐ ¬²ÆXÀ_x0010_??@8¬iÒLp@Àd!ë~zÀPo¾EJ@Ø·ÅÏÒÎ@0_x001B_ÞÊu¨@#_x0006_KÜ{@°]øz¯À°_x0002__x0013_FN'@_x0010__x0005_ä²_x001B_@ T	»_x0017_É@V Ûe@@55`_x0013_yÀL×3R(0 @X_x001A__x0004_6ç@_x0001_zPíj{ZÀ_[ª_x0004_óu@ HGÀÉà@°_x0017_£_x0003__x0014__x0010_À¨ýûQ3@ôô¨&lt;_x000D_¢@@ço_x0012_[@(ÛÑWSY@@2_x000D_Xw@ø_x0019_p»]U@ Êì(_x0001__x0003_vÀ_x0001_º_x0018_(a(Y@`rñ#[{@ z_x0004__x0001__x001F_~@À7Á·$@_x0001_¿ÁT@_x0018_b©Ó@àK^ÛÀ òEäë_x0004_À@]&gt;z á`@6ÌOh@³@àHÖÞÙ_x0011_s@À_x000B__x0004__x001D_´{wÀìKàX&gt;#¡@_x0001_Ý4TAÀp_x0008_g?n(À`J{³~¿p@_x0008_÷²_x000C_»a@0nó_x0014_Öà@X,R_x0011_ñÀ@4"|òy@_x0001__x0003_ñQ5TÀ _x000D_'@H"|ÀÇÀÉ±a@À_x0010_*:HuÀ oT¿8ÀÈ_x0002_ð_x000B__x000C_@_x0001_ö`(zÏ@àGÑ¼_x0004_¿pÀPpù	ÿÀÀá¢VÙ&gt;r@ØÄv/r@_x0001__x0002__x0001__x0012_Drd_x0018_@x~·Õ@Hq³ÏÏ@0qz4ì_x0002_@`}_x0016_èÌ.À_x0001_*©üJ´iÀXÐ«_x000E_9[@"e0|@@Ä%¾¬@ÿê»wA@@û_x0012_n_x000D_Ô@x)_x000D_Ýx@`_x000C_ßEhä@ä'+®ò\¢@_x0014_ê¹Ýp­@ðÑ_x0007_YùwÀØhÛÊ¿Ñ@_x0018_O³AÚ@P»uRs@_x0001_,ÇïÖ$@_x0016_Ä¶¬+}@_x0001_£W"aWÀ°_x000E_­V$ú@¬Ó_x001C_.¡@ J¦Gqë@ÜRóÉR@ø_x001F_ø_x000E_¥@ÈùõîÚj@_x0008_L¢®%¥@pÙ_x0008_Á	x@w½ë]9@Ðö½N_x0001__x0005_¡KÀ@f¸7òÛcÀ_x0008_­_x000C_BCÔ@N_x0015_&gt;~m[ÀH¶¢_x0013_OÇ@PË©Ó_x0011_@_x0001_¾Ü;/)Àà¨_x0016_;é@°;Bu_x0010_À`_x0016_ÄVd@0³ó?@_x0001_£)i]ãU@ÀZ_x0018_¢ÏQ@`]_x001F_Ùêr@ BH{¤zyÀLÙpJ_x000C_¡ @¨Âý¼8¶Àr_x0011_ü7}@È÷Õ~ÚS@@_x0001_*¨+qÀ _x0011_ýM	Aq@¨_x001F__Óèd@_x0008_D_x000C__x0001_5{@PZ¡AF_x0004_@p5¯¿-À`ü1={ÀT.aÛíª@àiK	Kïx@_x0001_òe­òä}ÀÀö ³Ùý@x¾T_x0002_!@¨_x0003_º9ìJÀ_x0001__x0002__x0008_±3¤µ@Ô	ø~_x0015_§ @üÂºl¤@&gt;_x001E_[@Ø!F*ÚÀ Õ~_x0004_¡¸{@¸kæñ@|ti-/©@pÇ¯¯âõÀÿ(_x0014_Ãôg@ Dø[ðÈ@_x0001_å_x0014_ø6`ÀP2_x0013_;±@àèY8erÀ`¨&amp;_x0007_(@X_x000E_â¨_x001F_ø@¨Cø2C@@_x0010_ßÆ³©sÀPØ_x0016_Ö#©@ÀmãõZoÀ_x0010_ì­_x000F_V@X·Mÿ_x001A_8@ ë:`Ý_x0013_Àx¯_x000B_@Y@N®xf@`IÅ¶æµq@ãqzp_x000E_ÀàÇK~«@ _x0005__x0019_iÀ8Ôxä]/@pl_x0013_/}îÀ Îã_x0003__x0006_Ã®y@¼Õ_x0019_ian£@Hú_x0012_*ì@_x0003_´_x000D_»FÒ8ÀW2$"_x0018_`Àà1Ü³ @ +aÔpÀ0k¶ì¨F@_x0018_ÅØ:4?@X4Îñ_x0005_e@Ä_c_x0001_Sa¡@_x0017_(\}@HÆ=ÞÀ_x0003__x0001_6CnÀdØÃXÀ°LbI9@à]_x000F_µóu@Ü_x0004_ò¤@_x0003_zj/Öv@_x0017_Ô¿_x0008_PÀp_!à_x0012_À°_x0002__x0019__x0006_°g@à()_x0004_¤s@@¯?7_x001A_@xÏ!|	_x0011_@ìÒL_x000B_th¡@`_x0015_×fìÀÐÑÇ_x0005_LÀÀ@~_x000D_óøÀð¸líf±À_g_¸µ@ØwÔhÃ*@_x0001__x0002_Hdè+@H¢¶Á@¸¦	_x0007_&amp;@ /c_x0015_&gt;Ýr@àþ:&gt;_x0014_ {@CÝn8@ÀÜ½u^¡k@@ÓëmØdÀ ÔjECFv@Àßä_x0019_Ðqp@_x0001__x001E_«þ±fÀ@¤Wã_x001B_àw@ 'ã_x0010_ópÀTê'[_x0001_«@ÈÒ²Í5Â@Ð_x0010_S@¬t¿_x0018_zò¡@Øh	£¥@@D~ü±.p@HÒ+;­Ú@Ø%e!_x0018_&lt;@z¶Úô®£À°0ÕLm@Àø©¥`@_x0001_N?on6@_x0001_²_x0013__x0001_øÝdÀ`&gt;.í5qÀ_x0001_¥Å_x0008_§ÀX*_x0014_ÃÇD@èÐÕ¹Å@¼_x0011_ì_x0018_î¬¥@øúe'_x0001__x0002_¼ïÀ_x0001_±ö¢rP@¸ÍIËÂü@ Fk _x0004__x000E_@Pë8ês@`ì_x001D_°iw@k»_x0007_áP@Ø7óy/@0ná5@tÛiÏx@øàÝÜÌÀð¸_x0012_ç_x000B__x0013_ÀØÁç&lt;@&lt;¨îþ(»¢@8év¼ªØ@¦ps@h.Öþ OÀà9_x0014__x0010_è_x0008_@Xÿ_x001E_)_x0019_ÎÀÀÆÔ­~¹lÀ`_x0016_ëpA|@_x0008_Ù_x0007_ `_x0019_@PRê[¥@_x0001_ü¯Ý¼Ì.ÀXÓl³@¸'¯ð6(@À,î¾éÜk@_x001C__x0007_Ýñrj¥@_x0014_CÀ²~À_x0001_,®bPEÀ_x0001_´=¢;,3ÀØ¸¿}\ß@_x0002__x0005_B&lt;Ë_x0003_ÀàD_x0006_¿¯@¨¾ùæN@ âo+@¸}_x0014_«/_x001D_@x¬_x000E_Â\@ v©¡@²_x0002_¬+ZÀ«Úwÿ@_x0002_¶`k%õ@Ø|öfÆ@èóScªFÀà¸·òPz@¬_x0017__ù¤@0 µåàù@p=²ªé@_x0002__x0018__x0008_Ó$}@_x0008_P_x0004__x0019_ÐÈ@@~þcÀðâþ+BØÀ_x0018_é$ÄU=@@_x0001_]¬©ÃÀ+¥A¼]À`3QscätÀ 'ÎxG@t'çvT@`j3fp@_x0002_¿uyá_@_x0010_íQ9áù@°øG_x001A_}a@ òiãr@~¸_x0001__x0002_4¾ @_x0001_°hHÀ@ÏÕ·¿À0_x0006_A¡ã@à¥d6_x0001_v@@³¿·°À_x0001_!ð_x0001__x0017_kÀ@Æ®íàÇlÀàüÁO{@/§%ø.@Èõ_x0004_)_x000E_@¸gGD#~@ÀÃ]Ù_x000B_o@è_x0003_$Ñ;Þ@_x000E_XáX¢QÀºá_x0011_×_x0003_ @`Ö_x001F_|ÿ@_x0010_{]ór@x{UéÒ_x0014_@_x0001_¾U{£_x0010_@X/Vª5@Pqiêç@¤ïqÀ¸g©@ÐNf'ÌÀl_x0014_µU0¤@X×ÃMpË@è~F&lt;¤Ï@2¿{_x0010__x0019_Y@  ^!_x0001_ªs@©oâ_x000E_M@ø_x0013_ärÿ À_x0001_'(°Û@_x0001__x0002__x0008_·ºu»²@D*ÇÇE¡@_x0010_æç©-À_x0001_ûU_x0003__x0010_Ã@Ø}¡_x000B_i@P)3sÀ_x0010_ä¸vR@0ÎÔÝÆ@ð|_x0002_§õÎ@ZçÔµv@@Æ3\Æ:ÀàK:ñ@Àk_x0005_gU@ØÛ×²É@0ãÜ-_x001F_j@æ´ÿ_x0001_@Â¨±4ö@dpY²r·¦@¨Hý_x000E_Ç/@ÀkÃÖu@jT±ÄoRÀØeAtn(@à_x0007_k&gt;²sÀ_x0018_¬¶E¹@`ÚÍÚÍàÀ¸9ýËµyÀ_x0018_îcM3_x001B_@ q¥	p_x001D_rÀÐ)bI$_x001F_@X_x001E_G@v±_x0007_vç@_x0008__x000E_&gt;_x0001__x0002_´Ë@8	ò­;í@6t_x0015_@8_î_x000D_e@À_x0013__x0013_&amp;ö_x001E_`@`n_x000D__x0003_R!@èÀ»LÀ Ï7}@_x0001_¶ÌÿRQ@ _@§£È|À_x0001_¾_x0016_#]ÀÀ_x0012__x0002_õ¾kzÀ&lt;A_x0003_¤:ö£@àPq_x001C_^r@ÐFHÅ_x0018_@@5&amp;P_x0015_À@qÖ~@PJî¡Aw@¸W_x0006_íÀß@X{_x001E_¥¼@ø_x0010_Ñ[!@01_x0016__x0017_~u@_x0001_hþG,_x001D_OÀ0µ~ðb@ [_x0002_Ôõ~@7mr[YÀPj°K_x0001_ü@à6Ëd&amp;1}À_x0001_|²®_x001A_sgÀx ÑÀd.´{Eæ @_x0001_	!wZ^À_x0002__x0004_p`ú	@xÒ(_x0002__x001E_Ï@0xêoÀà±Þrâ¸@_x0002__x0006_Ä_x001C_öq@àâdyxäy@H# õA­@g*È%À@áÎH@@_x001F_r©FÀ_x0002_/×N»F_@_x0002_Yn_x0001_q@ªV¶L@Mò_x0011_ù£PÀðÏ,_x001F_sÀnaj_x0010_¤@_x0002_\1_x0014_|SE@_x001C_§_x0003_p_x0008_@_x0002_K)O_x0013_fÀØx^úv@_x0018_B_x0012__x001C_¹p@Äæ_x000C_a¶¢@_x0002_'~TEÀT­­#Ò£@¯ÏqÙôy@påÉ3¬À_x0002_èÉ_x000B__x000E_@P¦UwÀøÏ_x0006_Ó@ à$M£éw@x§\s@ _x001C__x0012__x0002__x0003_"_x0002_@(ô&lt;;u`@ çÝ_x001D_¦|@|w_x001E_¤¯«¤@àÕ¸úÀ8øÅæ*@_x0010_Y£Þ¦@ IÍ_x0013__x001D_@Pùý	@@Ìdï«¾xÀ¨H_x0017_Ì¥ÀÀ]&lt;Ü@±è¨_x0001_@ëkM&amp;@@_x0002_ô ô¡gÀøÕòÚ_x0014__x001F_@rz_x0010_,ì^@(¶Àx_x0008_@°_x0004_ªì@_x0004_"&gt;¦_x0002_%¤@Ð_x0018__x0006_ ~À_x0002_;ËVÑ@@e!Bjój@{5&lt;t°u@p_x0014_#_x0005_Rz@XUF¶5_x0006_@@Yàô§s@xÓ2%@ Ïd[BÀX[ÌºqÇ@ðz_x0007_$Ã_x0005_Àxâ«_x0008_\@_x0001__x0002_¬_x000E_û)É£@ìb+¶Ò¡@À_x0012__x001B_îÉsÀ(Ê:	¦@¨mn_x0017_¥^@_x0001_4Ù§ö;`ÀàIKàsqÀ_x0010_{iåh@p¹úXÀÀ\å/Ì¡@P,mñ¶~@Ê¤¼_x0006_b@_x0001__x001C__x001D_béP@_x0001_ªôjUÀ¸¸×¾_x0017_@Â;õmT@¨Ã´£/vÀ`_x0002_ës_x0013__x0005_@ð»&lt;ÞB_À_x0001_À_x0018_?Ù­ÿ¿_x0018_çj'âD@øÈ_ùEC@|Nd_x0015_vû£@øwHª @8ª¹«Æh@_x0008_Ë_x001A_2@@@\Þ{À`¦BHò@èSÿ%RâÀ\ôÕ`d¢ÀÐÓ{¥Ê@ÐO_x000C_ÿ_x0001__x0003_ÏNÀøu_x0004_+~Àà_x0002_êj`óv@¼K2  @à1µÈrSz@_x0001_Ìò¢q_x0014_@_x0001_¾D,LV@ÀK_x000B__i@@ {øu·ÀxÝX@&amp;ÿy U@_x0001_EÂwÌçjÀ`&lt;t,_x0015__x0001_q@øb"ëÙ@&lt;Ü¼½'f @Ã_x000B_Õ5_x0002_@eÖüGÀà9_x001C__x0010__x000F_Z{@Øp]fýÌ@àVI_x001E_&lt;_x000E_@ [RÏxüs@¨«3'_x001D_@_x000C_¼'Y­£@nÚmás@Pë_x000D_£Æ÷@H'A _x0012_@Ý\DÛ5@_x0010_TOt0]À ?j´6{À_x0001__x0011_Àÿg_x000D_@q¸VuÕcÀåâ@_x0001__x0003__x0018_e_x001E_ök¡@üs.Á_x0019_Õ @(ûíï_x000D_Í@¸ülÙæ^@Ø°Öm½.@¸¦&gt;h@_x0001_×Y&gt;­/@×â*è@_x0001_¨¥N¿å+@O_x0006_Í_x001B_7¡@x· úFd@_x0001_ð®Jvc@på(d+`À|¬Zãæ£@¸ÐH_x0016_hQ@Õã_x000B_µ@_x0001__x000C_Ôo¯_x000E_@_x001D__x0002_n§[À_x0001_êÌ#ì@p{¡å_x0001_×@`Æ|ãYÀp@M)ÎtÀ_x0014__x000E_±Ï_x0016_~¤@_x0007_Y) xmÀ&lt;_x001F_Ø°@x×Óð@¸Ù_x0019_¿ÝÀÈ¨~¢Ó@`á_x000E_»/ùr@pRFÞã@@á';ò%o@ðÀe_x0004__x0004__x0005_¸UÀ¤z@áÎ@U©Xs©^À@_x0007_ ùÉw@ ÷×âtÀ_x000C_.nt¬¤¦@Í_x0007_Ë@8EK{_x0018_O@_x001C_Æ6ÆXï¡@àD_x0001_a¼uÀ_x0010_#?ªÿDÀXWñÓ[@XÁº·@pït_x001D_7@õ¾¶_ÇR@ *úëvÀ_x0004_¸¼Ì_x0014_n@8k/x´@_x0010_3»ËÊõ@@TkÓeÀ_x000C_å_x0012_Ð£zÀXv_x0013_3ú@¤¸ð1ð_x0003_¡@x0Î_x0018_@8_x0010_{´8l@0_x0002_ßU@x"é³Ný@ªJ'úÀ_x001C_=ZÄ_x001A_ @À&amp;)¶eÀ@LD¯Ü@xfì¶º@_x0001__x0002_x_x0008_8Ðc@_x0001_nå'óßL@XèÇ@Ê¾!_x0014_rÀ@òyGj@`ÅìÍ%ó{ÀÀ_x0018_Ç[¾_x0001_@¸_x0010_¿$¡ú@èÜ_x001A_í%IÀÀP¡?«fÀøørzæ_x0008_@\1_/¢@_x0003__x0008__x0004_ ÀÐÏë)§3@Ðdy-ÍÀ_x0001_¥_x0004_¹ÀÀ_x001C_Õ_¨m@À×¹Ó_x0004_@0a_x0007_¨pF@èü¨ÄjÀ_x0010_IW¾9@xðÞQKW@@ÙZ(E1{@hL_x0005_¸e(ÀÈ_x0018__x0002_þ_x0016_¡@P¡{®@_x0008_PNòr@_x0018_&amp;yom_x0001_@ uã¹,6yÀÐ#zÃ#AÀ_x0001_é_x001E_þ2À°õq_x001F__x0002__x0003_0yÀ_x0002_¨÷èqzÀl_x0013__x0002_4¢@ÈSQy@ !xjÀp@P?÷íG@0xñÒê_x0017_@0qÕa&lt;_x0013_@ðÅ°¶úÀð_¹E_x0013_À¸7IsdÀ@_x0010_ÒKc@_x0018_êY_x000D_^Ç@_x0008_º½x±l@8ÑTO@_x0002_}_x000C_ô[×i@p½&lt;[.§À8eVðî²@t ¯_x001B_@T_x0001_FÓÒ@pS½}©5@ð[ëµÔÀ_x0018_Í[Õ@@8|ô_x001E__x0005_í@_x0002_èÐ_x0013_Í_x0012_NÀ |_x000D__x0011_quq@_x0002_#_x001A_½/ØfÀ ¸ci_x000B_u@_x0002_µ+ìü@°þ¾Åç¦ÀPÏ	N@ _x0006__x000C__x0001_¦_x001D_sÀ_x0001__x0002_Èv)Ó£ö@_x0001_×8ß3r@&amp;ØñI_x0007_@äwgQ¨1¡@`bYdL'@_x0001__x0001_ÀÐµ?PduPà«@_x0001_w_x0010_Ö_x001C_A@¸Û!Úòe@X]ê§å@_x0008__x001F_à_x0017__x001F_@`h_x000E_ x@8_x0018__x001B_èâ@`RAÊ`x@_x0001_Éj&amp;_x0002_½uÀ_x0001_B»'½\Àà_x000E_Ñª&amp;ô@0ÚÔ_x001F_@ 7_x0013_Vàõx@è×_x0015_H|@à&gt;ªÒpw@_x0001_ûXJpe@GÃA)@_x0001_8_x000C_z{ØoÀ8²x_x0018_^@Ì-_x0014_\vî£@Ø_x0018_ë_x001C_@ÀØó´3pÀËår_x001A_\@ØfEPï@|ç_x0007_C_x0018_³¡@hÖs_x0002__x0006_Ude@¨I'n×»@_x0017_l­gÅ@@Lô¿¥ÏtÀ ½M½L@®ti@ÀxD}ðmÀ u!¦QzÀ¸_x0018__x0004_­?@ðª¹FéZ@xn1P%¥@Ø.=;ä@¨V°Çª@_x0002_æîÌw{@øG«Õ@ _x001B_BuÝ¾}@ð¯&lt;£@,_x0003_Ñ_x0005_¨@HeD_x0001_@P#cYõfÀ_x0018_GòLÞ@XÆXÐÁü@°ÍªÎîhÀ`°Ô²Âc~ÀPWW_x0002_É@ õD@xM´ê_x0004_\@,å2Ø~µ¡@DÉP¬Þh¡@@_x0019_xÈz@X°;*Ïã@0¬Qk_x001A_6À_x0001__x0003_,ÏRXí°¦@À`¶xR`À¤Na^9[@y	n¨`@ðç+ç_x001E_c@úO_x001E_Å	@_x0008_ÙÍ}|$@Ü|Ìa_x0004_t¡@¼¡6t1¦@_x0010_®ôz_x0004_@Ð«Ã£³.@ Ò©¾g-}Àà?£×óÔÀøJ_x000C__x0002_£x@_x0001_,_x0012__x0011_¨3)@ÀMgÇJ´q@8)ÜÞ@ø@õËÍ-[@¶BýÝ@À_x0006_m¬&lt;o~À@©ßX[@àL¦l~@ G`}À`^XµE_x0014_@_x0018__x000B__x0005_g£@A_x001E_»^÷¼ç@v*_x0017_á@_x0001_¼þS_x0011_Åè@"k8ß@ü(A_x0016_L¨ç@ÔN,,¿¤ã@"«·_x0003__x0007_D,ï@àoævàï@5úB5vûï@ÍþmíªÜ@_x0002__x0005_¹c@5ã@_x0001_÷C«uÜ@ê_x000B_¡SÇÇ@:4°µê@ÍíÓ¼_x0013_¬à@ÞÀ-«_x0017_ô@ +¬ÈnùÙ@_x0004_u× /ó@W¸ôt_x0006_è@_x0003__x0007__x001C_ôÍ£æ@Í\z,ó@!g¶X_¹è@çôÜ¶-+ó@mt4,¡"ä@,4·e(_x000D_å@ác÷¥u&gt;ï@úÿ_x000D_?æ­å@¦VZ_x001F_Ìí@Ö®&amp;Èm&lt;ì@	¯_x001F_ÑµWØ@ù\5¶ì@$§¿úñ@IïÓë@¤ÙÆvä@-ñ@âë@_x000F_½`½Ìaí@ÜüL$_x0002_í@a_x0011_5_x001C_yô@_x0002__x0004_óïöXÏ÷@ïJt[õ!ç@0¯r5ê@YaQ¹ä@_x0005_!ýu£é@7bv®æÝ@ùßÐÕé@IßrÞnèñ@¡¥ècS_x0001_ò@WÊb_x001F_ï@M|h%_x001A_ã@äz_x0019_ém3æ@_x0015_Ê4ó_x0003_ñ@E:QÊâ@­Ömõ¡å@rÁ9f^ï@_x0016_øÖ¾_x000C_¶í@\&lt;Ì¶Q÷@¿|ûíô@,È®õ@B³Ú¿#ê@ýC_x001D_Ë_x0002_é@4,MÂÖ@ìy_x0016_xFò@º/«ì@ÿgß4(ë@&gt;É_x001B_)ë6ë@w¢WyNì@¹æë:±Ø@KË³î]Îç@5¹_x001E_)ËÙ@Â?Æ_x0012__x0001__x0003__x001C_Üá@]u¶Ýèæ@d/çîÊæ@(TÂ²!Bä@[±_x0012_í@$ÔÍ;¬í@â¶ábYê@Û_x0019_I_x0016_ø÷á@ÂíÖ`_x0002_Óï@á¨eðí@Ä_x0012_bòé@JÎÆ#(ê@ü*7©¨ß@ej_x0001_eÓ´ã@Ç«Â?"_x000D_õ@eå&gt;ÿ_x001E__x0001_è@D8úP[Bò@eÂäÅ"|ä@P_x0014__x0017_~Ôîð@_x001C_÷_x001A_KÃî@lB&gt;&amp;äê@]:útí»ò@§n_x0001_XÂê@c@LT¹2ô@_x001D_Ç_x0012_f_x001F_Uç@Ûê_x0010_¬Ðêì@K°©\Qá@V_x0012_Gó¸éò@¢oº$_x0003_»ê@ê_x0012__x0007_pöö@ü_x0015_ÖJÔÚà@_x0019_y:eû|ó@_x0005__x0006_[æÃ_x000E_êãé@tzº°#²Ù@^*O%5á@_x0016_æKá³ñ@Iç;fPÑâ@÷¼²*	ð@*7_x0003__x000F_½[ç@µÉß_x0018_CÙ@Ø_x0017__x001D_?_x0019__x000F_ï@¢@t_x000F_L¬è@ÆÅcð_x0002_è@¶_JVeéã@L=8Oü!ë@_x0002_t¬âyç@0_x0004_H²Ñí@xÁH11sí@Ç~XÏVôè@_x0015_æ÷¯2QÝ@°_x000C_'¢õ@a,µ)Ë×â@ßÍK_x0007_"Cê@D_x0014_Ó,Þ@¹ý+ðVPï@k%Rwô6ô@3»_x0003_ú_x000C_ëÜ@c]+I#á@÷­YòÅ¥ë@_x000F_²Pé_x0001_ó@)ô&lt; _x0006_à@._x0005_1ªJï@_x0013__x0015_(_x000E_oë@&amp;ûü_x0002__x0004_´6í@_x0017_µÂúñð@P¹m6é@k¯¼üí@bì¶¦_x0018_ò@Kí_x0017_ø[ñ@/s*ö¤ä@Þ.ÏçÚ½ê@Ë?É_x000D_!¦Þ@#ó_x0014_\y_x0002_è@5ìXññ@8å¥7¡_x001B_Î@ÉW¼Yð@_x0003_+7_x001B_ï@¡5ÁÇIÔ@Ü±ªé@ Õ3å@d2_x001F_³Rä@Q§|vçè@¸±ÑOqÍ@Ö_x0006__Õê_x000F_æ@p¼k±_x0004_3í@íoÀx)Dâ@,B® pôß@"_x0006_&amp;Ò©ò@\_x0004_ÞÇ(ë@bì_x000B_YßIô@Âç +)Gð@_x0001_éM&gt; å@Ê8{ _x0017_ õ@±ç_x0006_ Þaô@^Áûºæ@_x0002__x0004_Ú_x001C__x000D_CÓ8ã@`ã·z_x0001_ï@øL;O¢é@bC^ÞþÞ@¯·_x0016__x000B_Îè@úWK&lt;ë@úÕÛ|î@á½8¤x"ñ@y¼_x000E_,ªÇì@_x0006_jñ§:í@(¤ÕÄë@_x0015__x0004_/ùéºò@_x0017_._x0017_7°ì@|ç(×dPâ@({ú°Ò@0ÔRÙeà@@Àl*_x000B_ã@_x001B__x0004_1»pPã@±_x0014_&lt;_x0007_£Þ@lG_x001F__x0003_Öhï@_x0001_Á{eôê@dLåB­~ï@_x0016_Û	qwå@A_x001F_iÊGó@ãËÍd»0ä@¿iu/Â3î@¡¼zª·é@JÎ¹´´é@eOk½mÄô@(_x001A_æ_x0006_ç@"ºFã×@^Õ^_x0006__x0008__x000E_VÜ@Ñ_x0014_SºÃé@mRZ`V_x000B_ç@J_x0008_}gøñ@ÙäJq å@°_x0004_÷«Ý@w_x000C__x0017_åþéá@'¿P¹\ö@ìc3.zô@/KK	á@KãQ»Ýï@_x0016_Dú@xüî@:Jq-è@FÛ¡å&amp;ì@D"¤Gº`è@]!Öæ_x0001_öë@XCN_x000D_`Ú@|{ëè bÙ@&gt;½ªè6rë@m§%LÍç@Ð_x000D_éu÷_x0003_ò@â³rPsCá@_x0005_%áã_x000C_ê@ªÓ]kà@aR¥xÜ@ÜZ?_x0002_Çcð@ó_x0007_zÜ]eô@t7cÍCç@_x0008_ä\üâì@	_x0012_S*_x0003_Nð@îÜMh\ð@àÒÿGû°×@_x0001__x0003_çÑÆ`ÂÔ@ê~·îºÄì@û{ÑHæxê@Ñ³&gt;Ò)Íé@~Dç. î@._x0005_VôÐ_x0004_æ@m2Q=mò@½:#ûîë@«~_x0005_g´\ð@¨Ð_x0011_büxÔ@_x0002_ ãý3Éð@ÿuÌbÅ+Û@J_x0001_çQÞ@R~6yÖ_x001C_í@Zß;&gt;_x001B_aã@0_x0006_cCé@ÇtPgòì@¦_x0016_«³ð@~p}ád í@e_x0011_â¿ÿì@ù6_x0017_dî@qN_x0019_ÈëEó@âÜSq{î@ÂZ7§ãì@P*ÔGã@µy_x0018_)¤ôä@_x0001_t	Ëûâì@_x0012_9vYð@\_x0015_)©`ð@¢ùÆ¡þæí@C?³úäØã@ÿ? _x0001__x0002_?Åò@'|¬_x0019_Bï@ÏÐùMô@Ê_x0006__x0008_¥&gt;ç@Â4ï·2îí@²®»'_x0013_í@¡Õ¶=&lt;Ö@{Jk«2Îð@"E_x0004_ÂÔí@«_x0004_U×«ì@d)r-ØÔ@ò³øû¹í@³\ø½åà@ÔIbèAlí@Sx7¥"Êò@oóïáIká@àöûFáûð@Rõ»$0að@«ÏQ¨ÞÈæ@0ü,æOë@dh²zý-ï@T¯ðJ)é@_x0006_w­Â@ôæ@Ù4x_%9Ý@±:û ë@÷_x0015_Ê*_x001C_¡ñ@½E{Åoí@_x0014_y!ç%ð@y_x0003_Í¦Óò@Ûÿ·Pàßó@¼¢º}Üê@+õ_x0015_Mµªí@_x0001__x0003_/yAHlñÞ@1EzÌ`ë@ú_x0002_êªÿç@Ûm\ºfûí@_x0012_&amp;®§½Àó@Òdª[_x0013_í@dQW±è[Ø@k_x0016__x0007_øç-é@h·âÈ	ºò@Ïò_x0003_÷JÙ@ò·|óá@ñÎPÁBò@&lt;*B&gt;8å@LÔy3é@Í«3ßÕæ@øÕ¿I_x0018_é@RÌ7~[Ü@R6¹]ó@á(p§_x0012_Wî@_x0008_ms`l®ò@&lt;]uÈ%Ê@æ7_x000D_a_x0011_ð@_x0008_~9&gt;	Úò@ê_x000F_±H®Ò@ü`D»üÌÒ@ô_x0005_Ñéâ@\Þg_x0013_Yã@T.RÔLÖñ@_x001F_`_x0012_ìÐá@èØÌqõSñ@_-_x001C_ðÅ¶Ù@l¤ÈH_x0003__x0004_ì_x0018_â@è½öòmç@Æâr%hô@Úg_x0006_K÷_x0005_ç@*¿YY_x0016_Ø@!³9_x001B_ª_x0002_æ@b_x000E__x000F_YÅÎê@ëÍÅ9_x000B__x000F_ô@Ìoáå_x001E_zè@i!ð£2ï@^_x000E_A&amp;+bð@_x0019_ó9¤Ù@¾_x0004_{®_x0002_í@¤üW_x0001__x000E_ð@ÓÒ³)Rï@Ý"_x0013_Xºì@sà5_x001B_wªõ@_x001C_J_¹Êí@ÒÚÐGÁë@p&lt;"æ«vì@é­Ø¶`í@oEÃë_x000D_Ñä@!_x0004_ô÷!_x0004_ð@°fò;òã@O4Ý)Äoè@NÁµæúï@ÈìÔ6_x0012_°ñ@_x000B_¦â3ÚXæ@É­ßKñ@õ1;¡ûí@D+_x0006_èÚTç@nSzæ_x0014_è@_x0001__x0002_^fÉ:¥fì@!äÑ?SPí@$-ª¼ÿà@d_x0005_KCû*ï@Ì^4TöÝ@z=_x0007_p_x000D_Çç@Z_x001E_aF½9ï@OÍP¡Zæ@)iFr_x000C_ð@Y)³A_x001D_ì@_x0013_\Ù`ÀÎÜ@ó/)x¤ã@ÄO:%Û¬ñ@¥4ª$Ö}ï@Fÿxí¿ è@uØßP}Xë@Ñ@§_x0008__x0010_úö@&amp;M_x0003_ó@ë_x001B_Yò_x0014_qæ@s4ñoÇò@Oýj¼	â@Ã&gt;_x0017_»,ó@$ZG«Âð@´@Ø'åë@f2/KEQí@ô_x001D__x001E_âë@c_x000D_ïß|ë@â_x0006_0sâ@æþ;dò@ñ}ë_x001E_áï@m5r_x000B__x001C_ôñ@øývÑ_x0001__x0002_:æ@_x0005_c¦°!ô@_x000D_¨Zèáç@R&lt;ë°¸Ù@Ts?Fë@÷ì¢¡ñê@_x001C_óo7/ï@¡Í_x001C_®×å@¾1ë6)eð@Q[k5ê@ûò0Ð:ë@ì½_x001B_ôë@Ã¡_x0003_=N\è@&lt;\_x0011_}æò@~-Üíôî@Q.©_x0016_×Ü@|ñåe_x0019__x0004_í@_x0005_Zpj%©í@SÐX°_x0004_äâ@Ã_x000E__x001C_Áñ@çR_x001D__x0018_MíÝ@âü_x0015_ÎôÇæ@ó+:bVÚ@f_x001C_S|!¦Ô@_x0012_oj¨_x0014_ë@|EÏûÌÜñ@´­_x000F_4Úé@3u_x0017__x001C_ýgÕ@#©Ïõ&lt;î@4]Õm%à@&lt;.«_x001D_ò@M¡tPAî@_x0002__x0004_|bkPð@ÁY_x000C_hÒ~Ù@_x0001_ÞÔð,të@_x001D_j3&amp;à@_x0018_ f»Ö@º_x0002_;G8ñ@´_x0008_¥e_x000B_=æ@®¹uºkÎð@Q-Uèö\é@¶hsuÑÂì@©_x0001_P_x0014_¯±ï@_x0015_SûÂuò@Æ°_x0016_§6é@Iæ§Ãië@,}Û_x001C_8Â@_x000B_µmØS¼î@Ì_x001F_+_x0019_Ohë@&lt;ÄýÕô@}®[ÛNð@qQ`ÆCè@ÆÇéF_x0015_øñ@sèõyV_x0016_â@I¸½¤_x0007_ä@ô£T9¦Âí@Êxb_x0019_¨_x001C_È@$¡59Æéï@_x0014_Zr¾q_x001A_ð@_x0014_úÝoî@½µI ø_x0015_ó@+ÛÑæÂgì@_x0003_Q_x0016_(iÕä@®S&gt;6_x0002__x0003_ÿì@»º_x0003_yë@ÐúÛ.ýøç@Mú£°ò@e_x001B_3Q æ@ü_x001B__x0006_}.%ñ@_x0002_Â7åö1ä@x_x001C_Ç¸_x0017_"×@á¥ø,BKë@7Ã÷l_x0016_íì@z|Q×#ë@mkÂ6&amp;î@ÁçãÑrì@¤+ }ñ@_x0001_|fÃK'Ç@ã¶¾_x000B_î@_x0019_[_x000E_ªGä@I¦_x0004_tx³æ@F.k_x0006_3ç@v«Äï@'(_x0016_Ë¨ä@'p(_x0013_Ò$á@¨³ÃÀuyê@ÄûU4ðê@¬rº_x0002_´ê@IªÙÄöâ@_x0018_Ã9¸c&amp;î@_x0017_sÅ1_x0005_Hî@° ÉöÖdð@ã%J$Ákï@½Â¢_x0012_·ò@P[_x000C_Q_x0008_Ý@_x0003__x0006_&lt;ÌÉû?è@_x0006_z0:çð@DKìóE_ç@Ä!Pò@&amp;þÃ _x000E_eê@_x0006_iòÕç@{'l4&lt;í@ZÈS¾çß@ò°2å Ïû@_x0011_¢fø_x001B_å@,d,.ÏÖ@»_x0014_?_x0004_w_x001A_ä@è_x000C_õV·¾ì@(_x0015_ûRcà@6°­Ìhê@é&amp;`_x0001_§æ@_x0019_­6Uë@	ÚX@_x0011__x001F_í@@³­ìÎÑå@(ÞÌi¢kæ@&amp;iH+_x0002_æ@@ÙÔ Ã_x0010_ï@ñ?U"Ûãá@A~®ä8ì@vò!Ð¿í@fÁ_x0005_l?¾ë@_x0004_i¨þe&lt;æ@P_x0007_^ÝÕÑ@p½yÅrÔç@'$ÓÁè@¯%ðÜÈñ@JëÓJ_x0002__x0003__x0001_ôà@ÕhkÞÝ@&amp;ð~ã+9é@öã¯îë@&lt;Höpì_ñ@~&gt;¸\Ëåñ@&amp;o_x0014_æ@¬º®ßXÝÞ@Þ _x001A_¤¯Åð@ÃtÂÅ(Óä@±PC_x0019_Ýð@Sä+_x0004_|mç@0%²wÝ@_x000F_!¼­óêç@êF±ùü_x0005_Þ@Lo_x0007_§ê@_x0004_ÂÙ_x0005_êdà@¹÷é¦_x0019_Ñé@¥ì!Êté@¤ÎE~ã@îÝ_x001D_3ç@¦ÿj~_x0003_¦ä@Ò8¼_x0010_ë@r°%õ£Ó@È ,ìÑ2ê@_x001E_t8Í­Ü@rÙÁ?_x0008_ð@2c²_x0006_æá@&lt;²_x001F_®Gî@k×6_x0015_¹_x0004_ì@ÊÔnsé@Æ{ÐªNì@_x0002__x0004_'²1éì@È¿È:_x0003_eì@_x000E_¾nz*ò@-ÌÄÛå@þ·¤ó@Kºý_x000F_	Äã@Ñä7óÝ\ï@B_x0017_µzQï@cÌe_x000B_­àí@ÈÅà"_x0018_ä@_x0010_±+´Æä@rdû!¹î@lz%g'í@6m}o%Ö@_x000B_m§õàºñ@X_x0019_7-ºáõ@®ë_x000B__x0013_ë@uäX_x0010_íì@ú Z¾_x0010_ãã@ä_x0014_pÃ¿È@àãó~ÿñ@À_x0011_x£á@_x001C_j8Ý_x000D_ñ@ôyû_x000C__x0006_+ò@,ÉâZ._x001A_î@{w.Ð¶sè@_x0001_@ÎøÜ@ÉÈ*Z_x0012_êã@gi¼Ná@Ü ZüNé@o£3Ìi\Ø@_x0004_U´_x0001__x0004_sôå@p©éRà@ÎÜý_x0016__x0017_Íè@1ëoHAä@èìRà@_x0012_ø8wõ@»(`zvë@Ø\w_x001C__x001E_³í@°cR_x001F_eZî@Õ´{_x0002_â@Líð|à@¸Ä´YûãÛ@_x0003_Ö+J¨ãà@åä`JÎã@IzUÏ¶ä@Æ)íÖîá@Ð]_x0001_í¦lÖ@ì§»Ó@ç½_x000D__x000D_¨æ@¥_x001B_+Ò-ñ@¼Ev4+)ç@[_x0004__x001C_|!å@#zQ_x0004_æ@ýÜùTê@_x0004_{#_x001D_ð@âÄT_x0003_ô@M&gt;îîIõ@JÜñ»{è@*L4_x0015_¢õà@H#X_x0004_8Þ@Ð*ìfd²ì@ºÅùå Ý@_x0001__x0002_ûc¤½_x000C_ë@«Qä_x0015_í@Í¶M8è@Èú²p_x001F_Ê@·å_x0006_v_x0006_ðá@=¿_x0008_#ÒÖå@v(i0_x000B_ê@'%frT]â@_x0007_=}¬´wç@2_x000E_»-_x0006_ð@IYùßY-ã@ÿ§sá@n	¸¬îñ@®_x001D_Ûn_x0004_­í@_x0017_ºZd»é@j&amp;¡i/ï@á×Ã·Ïõè@L0§þ5á@a÷_x001B_(röå@JÒM¾]î@_x001F_\¬ËÉ»ì@O´hç@_x001D__x0018__x001F_Q_x0001_Þã@&amp;}/9âî@P[Òx_x000D_ã@7ñköÓaÒ@´¼ecò@Yvol\ã@ulh7_÷@d#ÊgQæ@_x0002_+_x0011_p¤_x0019_î@Æ H_x0001__x0002_ôgç@nÑ8\k_x001B_Ú@9E§¼oç@ü_x0018_ÿ_x0011_+í@øôvR¹&gt;ï@ìÔ´Q_x0004_²ï@LH¸g­ê@_x001A_$·BÄç@O2Ãt±*æ@UóÔö_x0013_Õã@b_x0015_Í_x0001_Mï@LSV1*Îô@öjJ4ïÀë@àõè»Ø2â@`$6,9ë@3.SYâò@	&lt;_x0007_#_Û@wjZÙGà@*öS)o_x001B_ì@5Ì}yzã@=¨¼Ü±gÜ@0wÌÏã@ñNtEè@Úz]ì[ê@2broå@eùúÞò8ð@_x0001__x0010_Í_x0019_x6ã@_x0014_¬dÛ­øá@"«¨Aå@q!§Ï¼ëä@tHÇÇã@°_x0008_ÈÌÌï@_x0003__x0006_SÇµgoð@Òo@®é@_x001B_ ªøùOÞ@HPæ©Öä@GPî@h6ä@0_x0011_üR&amp;°Ý@_x0006_ç.¿æé@­oä_x0007_ð@a_x0003__x001C_ÂÌã@ÐYù_x000C_uò@¸_x0008_-\Zd×@]_x001F_^JyXì@Ä¥áÆï@(°¥ÉçCæ@Ê=_x0008_Ç®è@¹ÈCï_x0014_«á@ìTé)î@_x0016_Í_x0012_Oîî@q_x0002_v5qæ@æ"ãBºï@P¸Â,ò@×ñ_x0004_Ï¼§ì@þ¤yÏR÷æ@ËõÁPNYð@_x001B_2F3Þ_x0014_ä@_x0008_$NÝ»_x001E_è@Ùþññ£é@_x0010_53éTí@_x0003_á5_x001B_÷@_x0005_á_x0016_¢Y_x0001_æ@_x001D_çJÃ	áß@ÓÆ¨Â_x0001__x0002_Ê_x0010_è@ª_x001B_À?_x0003_ò@Ñ×_x0005_e ë@#_x000C_Å°ÀØ@O_x001E_¿;ãÅì@Á÷/×ÿí@Ä²[f_x001F__x0014_ç@*_x0005__x001F_Ãª=ó@zL_x0003_léCì@7PÍ%¿à@ôÜîw&gt;_x000D_ê@ yâôä"ä@-"ç²¹ç@VæÕ¾´(ñ@òþX)ð@ëÊ3g!_x0001_ó@çdMØ@cÊËþ	ê@t©¦{lÃä@±®lÓ_x001F__x0012_ñ@w%Ç_x0007_Ðã@,_x001E_Ùä@àèì(_x001E_0â@a3X;L×å@q¡°Dð¢ô@¿[º°Î©ï@_x0002_y)Y1¼ï@¶_x001E_6_x000D_£è@}ôtó@¯^®_x000E_$Lî@÷_x0018__x000B_ÉÎî@ÛË]¾Ù@_x0003__x0005_Û_x0004_:K_x001E_ç@~Ô_x000F_Dë@ z~@ÑÖè@'Í(ÄWå@ñÓÇîû7ã@uOï¦å@¿ª ävºæ@sw±²Pwè@r_x0001_#ï1î@ÙT_x0016_	Êùè@Ï¢Ç_x001C_Ìrâ@ÿ¾S¼Âð@¬þ_\ãò@«ÙH_x0001_ _x000E_ò@¹¶w¿­Dò@_x0014_ÕÖ#pê@_x0010_³Ó2_x0011_æ@Þ_x0014_7ÅZÍá@Åà_x0012_¸¥ì@Zgí´o¯ð@Å°Ñjì@â_x0004_¾÷~íõ@æÕ_x0002_þ­ã@5ÞÓ¼½³ô@5ù_x000D_$é@_x001E_}P©¥î@@+h£tï@_x000C_Mßã«Þ@ºËáó_x0013_ì@ñ ;&gt;ã@º!E¦_x001F_ôì@ú'_x000C__x0003_	rï@YýW¤ií@çÜóÂæò@?{îÝ@æ@J°dJK.æ@µßz'ð@²C_x0012_l_x0014_ï@ ¤#'ö@ óË¾ä@îòßê@eØeì@fhv»Ìêø@|ÁuÒ¬ð@_x0006_°±Óß_x0013_ñ@_x0005_ßÕnéá@ Îðñ@_x0014_l ±_x001B_ç@DVO=ë@Ã_x001A_DQ%*ÿ@þ[i!_x000B_í@8Û_x001A_¾TÝ@¹¶Wüè@Ïâ_x000B_©á5Ó@»	·-ßÍê@ù_x0007__x0001_Å:ð@À_x0002__x0005_Íuæ@_x0008_º&lt;_x000B_ò@þÅ»øNã@d¸Bé_x0004_"ç@ÖUº'î@ÍTãê§Mô@D:L¼£ñ@_x0001__x0002_ÉÉ÷ÉÚò@Ñ_x001B_pÿà0å@_x0012_ÿ&gt;ê@/RÕ%§6ñ@zÖñ$¬úæ@8ëéV[Ú@_x0016_YCî@øBr°éRá@_x0013_z ¥	ê@ê.LÔô@õìa&lt;ã¶ß@~g9{øçá@Ïpx(_x0002_ê@_x0014_Ù9¸Èé@Ælg¯ÎÇ@¡_x000B_W	ÅÞð@E$()Ué@½þ_mê@Â;_x0005_ù¥æ@&amp;FMd%ñ@Ò¦ï&lt;_x000E_Ñí@_x0010_I&gt;NËÕ@ÌÍW'É_ñ@Ô¦Ñ·_x000C_Ù@'³_x000D_·_x0007_ò@ÊR.a	î@6û¥q	ï@¤L%Ô+©ß@¾%ñìúAó@ÕÕóÈtÕ@8Åo¬ª_x0014_é@@|BÑ_x0002__x0003_ðxï@½·á_x001B_âYä@kÖ¿þ_x0015_ñ@é&lt;.!8é@ÇØlê(¡î@²ôPyÞ~ì@\v}_x0010_Þ_x0019_é@_x000F__x0004_:_x0005_Zå@£}?é®ò@Qµ?f`Àð@¶õôa·ìè@¾×_x0007_,dð@VÚ_x000E_¡_x0012_å@(tBHòé@ôXDy_x001F__x001F_ã@Õ_x0005_:ÒÕ@Õâ+ØQwô@_x000E__x001D__x0015_dóÓø@%Ã©râüé@Û_x0004_©i_x0017_¯ñ@+(ÛÜ@_x000E_O©ü_x000F_ê@ ù÷_x0008_çê@Ö_x001A_øL[ò@42\½*á@*_x0019_Ó¦)ß@_x0001_«Ó!_x001F_ò@ÕÑ)'5¬í@Â7)H}ä@±ÒpØ+×ç@éµÁ_x0001__x000E_Æ¿@ËbÓüî@_x0001_	sr?z¼ó@)R,²_x000E_úå@[z¬_x0017_¿Ò@mÜo_x001A_ê¨à@Q8z_x001E_æ½î@eÀyúó@éá'¿_x0013_å@Z¶R_x0003_!Øë@jzòÝØì@_x000E_Ê²_x0006_¥Bê@æ®_x001A__x0018_ÉJï@w\_x0018_Z_x0001_Äî@ïÉ_x0016_Ä_x001C_ñ@_x0015_ÌÀm_x0015_Ää@(þT4/®è@¬b]È?ñ@Q³_x0005_%Øò@Ö_x0008_yf#)ñ@Fèîãeê@|~:nLæ@e_x0008__x001B_jê@L^ý$_x0007_ã@9´$äê@©h_x000C_±â@BcÊ5_x000E_`ó@6W¥É5ç@º_x0006__x0002_¾_x0017_í@!`éµÈé@ÑÀáiòð@_x000C_S_x0004_ç_x0002_ëí@¼H:r1Yã@ê¹Y_x0002__x0005__x0004_Ñ@èû_x0001_¾;ó@ßÈ_x0006_Öâ@^VÙ©Ì©ë@÷?Ð®Ò@ÞË¯sÀýí@4õ­@_´ì@"ÍÐ@-ã@¾DÀ_x000D_xë@R¸p_x0003_{àá@¢ú_x0016__x0004_ñÚð@üb2ÐÌòé@Ä_x001E_lé·ó@`l_x0004_NpÝ@_x0010_~s4îJì@Aó8_x0008_ÞFæ@6J­LOUð@ef*¤àÝ@"-_x0003_è@2ì}@ÛPê@¢ìkE¢ó@µµ/Ò¶Ìë@Af8õ\ð@\z_x000B_Ðð=ä@ûÎm_x001D_oHí@Ì,_x000B__x001F_Lê@ßº_x000D_öøÕð@1¢_^úæ@U£¿ï@Ø&gt;Â:é@©µ¾õ@C¯ë_x001A_1$å@_x0002__x0005_bvºûXìà@õ4àèe_x0006_ä@{Ïè÷_x001F_¯Þ@;Èm_x000F_nî@aÈêñ@,igÐé2ð@_x0016_À_x001C_i_x0016_¶ñ@¯.X¤«ê@²4zfð@M)0|rä@}9ê@_x0005_évus¤é@ÿdØ!Yªâ@jdm_x0003_ûî@S_x001E_ÌQûBê@_È,_x0004__x000B_ýß@1ÖÒê@Ù&lt;S_x0001_é@_x0019_1@Íð@%ÇQFð@¤z_x001E_¿òMÑ@R_x0003_hn_x0012_Vå@`Lãñ@nã«SÒä@_x0005_F êò@ &gt;ÐúÕ²Ô@ØKf_x000B__x001C_ê@{%1×lê@ÃÞwñï@æÖ_x001C_ÏAç@¥ª®*Wó@ï±O_x0019__x0004__x0005__x0017_úÝ@!ý8õÅï@ÔÀÞ·âÒó@9^÷È,¾¼@_x0004_·Ä_x0001_ì@1CÂå@d_x001C_·ÍRë@iíx¼!å@_x0008_*_x001D_òÂÜ@ÕS%ñ¹&gt;é@&lt;Ì¯ê@=¢ñ:0Cñ@5wEá@&amp;À×4zÄç@ÔV_x0012_Ï3¿é@u£míýå@D_x0013_ìx3ã@F_Ö}_x0016_Ñ@_x000B__x000D_áD}Ñæ@ìµ|7_x0010_hí@6GyòÊ#ì@_x000E__x0015_y_x000C_f=Ù@ÚréÊx#å@_x0004_ª¤Ñ_x0002_Fç@Êc_x001E_Ù {ë@"£äDXÑ@O¡÷(J\é@þA²ýä@¢_x000E_è%_x0003_1î@aêZ1À×@ô_x001D_¹Ùaò@¬Üû«_x001A_»é@_x0001__x0004_6þ ÿ,é@ÞÓ_x0013__x0012_áé@Ñ_x0016_~;é@Þh ÆËÐë@°n[R_x0008_Éæ@_x000D_ëÖ.¾â@sû¶qU_x0006_ó@µ&amp;`ê)ç@Ã:_x0011__x0003_?.ç@­äÆø4_x000C_ê@Pü6w)_x0008_å@îAÏcç@r};.á@²N¦ãÜ}ï@éËxè_x0001_ô@Îðè/Ëjã@MïÕAÉå@p&amp;gaå@ìø;ÁeÎ@?«;kóð@Î±h_x0017_ñ@ÿSláÊé@¸_x0002_úBÂ­Û@¹¦ÉÐï@qÁûg.Të@§/ìsMÔ@_x000D__x0007_1ß(è@¿_x001F_'`a_x001A_â@x7ÅÖKÂí@Ø1É¿ê»ë@_x0013_ÔÝ3¡mð@Õ@m²_x0002__x0004_u_x0014_í@#`:8tâ@I`_x001C_cÑ^è@ý_x0001_ía5ñ@#Ú´Ryî@~ló&lt;µí@áO¤_x0013_)&lt;é@@\ÙEß+æ@ _x000E_ßv_x001B_î@{8C_x0012__x001F_ì@§Úæ´Dyð@y*Z_x0017_¥_x000D_ô@ÊhNÙáå@ÞK§ôà@ñ7¥ÉÓì@¿_x0006_\ÞIÔ@§_x0007_Uÿ_x001F_ë@9ag\dÜí@~G_x0007__x0006_Õî@çú¶_x0005_ì@£JÓ¶&amp;ê@ãE_x000C_@x_x0003_ì@¼¬Wª5ì@¸7ÉJ_x0016_ó@ø´¤;Ý@Y+§éî@VN¤q\ç@¢_x0001_~ÚIÔê@:¸Wp+Ã@¿_x001B_%ó£=é@Òì^Uá@­YÜçA^ð@_x000C__x000D_Çr?Ù}_x0019_í@e1só@:!Ú//â@_x001A_Kçã@éí^_x000D_Péì@ªØx\ð@hP½¨	Zà@©\/_x001C_2è@\À¦KE_x001A_ó@à_x001D_ØKdã@nMàHº±ð@_x000E_x_x0006_Þ_x0006__x0014_è@:_x000F_íf_x0011_öß@{w9»¬wä@_x0010__x0011_VcêÞ@Ö_x001B_&gt;CÊ_ï@gioq_x0017_3ä@µ3Zë_x0011_Ò@_x001E_«_x0001__x001C__x000F_­õ@_x0010_}±_x001C_V)ã@k_x0015_¢ºìÞ@[¨_x0006_ñ¤0â@&lt;T¶O8é@i_x0016__x001F_-Öð@"#»Ðgá@4"°&lt;E_x0007_ã@_x0008__x0002__x001D_î"_x000B_í@Ý÷_x0003_f½Þ@¥_x001B__x0004__x000B_Ãõ@_x0019_B¨:¥²÷@_x0005_br_x001F_ã@ãÞµ_x0001__x0002_Ñqã@J_x000F_i£Ññ@_x0012_Ç½áPå@g8®Áè²í@}Üg$#ë@ì%Ø@ìE}ºâºå@¤_x0018_SÜ$ê@eÈÚ&gt;¹ì@¥-cß[ð@ç_x0010__x0003_Ô"ë@¶ßðÇKñ@×X_x0011_ ±_x000B_ð@ñüåú¾à@X)ÚNÕ'æ@|_x0010_¿¬Zñ@_x0006_¼³Û_x0012__x0013_ñ@õwõ·¨åì@,Ù_x000C_+_x000E_ñâ@Ú8&amp;T_x000D_÷è@¥kÞ{'Õë@ô&lt;"±;Öå@þÐÆÝÒ@$9%a_x000D_Ì@ì©æÂë@	ScÛ,ó@è2*ÿp_x0005_é@Û9_x0016__x0006_#\è@JP¯ÁùØæ@¨_x0019_g÷_x001E_Eå@¶éÎ±×ä@µüAÒ_x000D_ë@_x0002__x0003_wÞ{|_x001D_ä@"4îr¸`Ø@®Ùl]fmé@P^ÜÙ%í@_x001D_îÝ3\úè@n0w+ª_x0003_ó@vôíBìë@6ñzXá@ÜÆ_x0011_÷_x000E_ò@]ÒJéí@f;Û_x001C_Øyç@Ð:_x001F_"Iè@_x0006_°1ÑKÛ@°Æâ°êå@WãQ_x001F_A	Ó@ÕÞ?"¥xë@_x001F__x0013_rÓ¢ñð@¡_x0012_%Ë?ã@ÆÓ_x0002_A_x0018_ìâ@¡fíäAò@_x0003_úG&gt;_x001E__x0019_ë@°Ë:;ç@_x0005_êþ_x0007_æ@@]÷êÏ_x0010_Â@÷ðW'_x001B_Ø@5×L®_x0004_]Ö@"XþoÆ¾å@¼B_x0001__x001B_°Ç@Dý_x0012_­Ö¤è@Y£cc_x000E_ó@¨ÚðÃ ó@zßÐz_x0003__x0004_qáñ@ÑKx¦Jµí@*Ð¨gñÒ@_x0008_ÈáæSçó@#ö`²&amp;_x001F_é@£lT©³ã@Ö0ÿÆë@è4}çÏ­æ@xìX_x001A_¡à@ÉÛ	À@Á_x000F_¯_x000C_^^ò@M{_x0007_hBð@_x0015_þò²rßè@_L@6DÒ@'ïjc3_x001C_ñ@àF=Ä÷é@ôºýyð@ä(Î5¡YÛ@êk^F_x000D_Úç@ã²ïÕò@ü0!_x0004_Ö@@Ä¤xú_x0019_è@]q|p"Ãá@â_x0001_?àf"æ@_x001A_ÃM¨õàô@ÄPoç¿ï@_x000D_*¢6_x0003_&gt;å@ë_x000B_û_x001A_õç@_x0011_ì;÷_x001E_Gï@Ô¥»Ã¢ï@G(¼_x001F_ëè@_x0002_µûFó@_x0001__x0003__x0017_&gt;vâOô@þW !;æ@s&lt;4Kù7ó@_x0002_vÐ:Kíã@4!EvµÞ@Ô ÕÂÙÆ@wäÌÆßé@ó»Ü-7Õ@^_x0016_­[ä7ä@êó_x000C_ð¥så@°µkW&lt;Ìä@_x001F_§¦öÞ@´^øö_x0012_Ð@Á²QTãç@±óO èÍí@xÆY}ð³ï@	X»5»Nð@ðVM¿\«ã@_x0013_²¹Ü)ê@N_x000D_Fþ_x000D_Ý@üÁ¨ó7]ò@_x001A_Ê_x0006_´¢é@_x0018_U_x0002_£ðê@$×_x000C_79è@ùGIøqÂç@_x0005_'[9U_x0016_ë@ í_x0017_­%YjÀG@7åÇØ@_x0014__x0017_Ò_x0016__x000C_ì@4_x0014_,&gt;mCã@XÌ_x0010_x_x001C_ì@©HÝ_x0002__x0008_÷Zô@=^E_x0006_t_x0005_á@U¾ÁØì@øL_x0005_ò^ê@S¾¥Y_x0008_â@'Ù´5!ò@Ø­²&amp;_x000D_ó@º à:5ð@_x0018_þÅPÎ©å@k_x001D_&amp;dÇ(ð@aé%_x0017_¯·ï@A¯ãñó@_x0008_¨È2ºð@¡Üt·wà@_x000C_Ô0;_x001E_ð@¢TDª~ðæ@nÌåêë9ç@½·­Xo×ã@eIk./_x0001_ì@&gt;_x001B_PÃæ@H³Ôs_x001E_Û@¡À«èüèâ@£=_x0015_¦ï7ò@_x001D_Ë_x001C_&lt;ôôð@¥¥§Á_x0015_æ@ÛüÒöÝë@(_x0003_î_x000F_¨£ì@8R_x0004_tßà@_x0014_þÙúd¹ð@Ì©ý._x0016_è@ùï_x0007_Nt«Þ@Õj¤µ!î@_x0001__x0003_4¼Ã_x000C_â`é@-®¶_x0013_ ë@ÝSkT4è@Xû]:	ñ@_x0001__x0003_~a_x001B_xØ@ÊÜ¬Ø_x0003_Fä@¡¤X¹_x0007_*ð@_x0003__x0016_k¨¾³±@ÌÏ¦Y_x0006_ò@Ê_x0012_æ·n·Û@±_x0018_£Çrá@îÜÊAtæ@"ä¬tH#ñ@EZ:_x0016_ü÷à@19"NÄÞÐ@_x0006_|y_x0011_*ð@1D®gTKò@_x0002_vÃPu¡í@Hã~ãÃ­ô@Éý¶A9ùí@FÄüG Dð@)ÒNBò@úJDª'Ë@Ïqîïã@a#Ä$ð@øYSmÆðó@ûÅ_x0006_@ß@êÑÖÍ7Zô@F |-_x000D_ò@¸_x001E_&amp;Âï@D[´l²`Ó@?å_x0001__x0004_øç@ðUÿ_x0010_0_x0002_ã@Ä1¥Pî¨â@j¢^ù´ûä@Mz)§±­ï@Î¸ÈæMöñ@uÐÔ+ñ@	:èf_x0001_è@5åy"Ô¥è@oP_x000D_ÿìÚ@æÃà(«å@¤ÇÄ_x0003__x0001__x000E_ì@µ¦îqªè@À\_x0002__x001D_ë_x000D_ã@. Áï@ÐØ3î@aZG_x0012_1Î@Jz_x000B_YåÉì@¦ÒC;8Ü@_x001C_(_x0013_ç~yí@;Ù8£yañ@qÔ%ì@°Uv#Yç@_x001D_!1_x0019_ò@_x0005_8p&lt;B¿ë@öD!¥%â@VÙù"ç@ðM_x001D_®¢ï@Î-_x0001_dê@8uJë@E¼­Ä'ê@ý«Ê[îñ@_x0001__x0002__x0004_ü_x001B_.§ç@Ð9£"&lt;Ó@/_x0012__x001E_®ò@»_x0014_O¹ß;õ@Z_x0003_?Þï@Ñº|¶w_x0012_é@öyQß2â@/TPôúã@»{	öÀxæ@_x0014__x000F__x001E_êß@âáA_x000F_b_x0019_ç@.kðõ@PZ«_+Þ@_x0016_}÷î^Iç@ÒnFË|æã@=_x0002_o±9Äë@7àÑ¤b½ò@_KTâ_x0002_ð@¤6ßëSvâ@,_x0001_DõÄíä@û¼Òè@_z_x0019_Â_Vä@£r:´´Ââ@_x000B_,?º@jò@_x0008_o0w²í@O@Nµß"ã@t­ì@+ï@_x0001_ýx^PKæ@*Â_x0017_&amp;QÝ@j_x001E__x0004_àú@ò'±-CKò@Mäq¬_x0003__x0005_¤æ@ºÌ§°D_x0005_á@a'_x001A_ÿÈ_x001F_í@æ$Õç@ÈÈëü~æ@om]S¯_x000C_Û@;(Îr£â@Î½_x000D_AÐå@½;_x0017_=_x0018__x0018_è@Ö²´ÇsÐ@YñÖ\iÊò@Õ_x001F_fu_x000F_iä@ñøßG}ã@Pë¬oÃßé@¿êúöâÒ@Ù§_x001D_Ç_x0001_ò@Þ_x000E_¢óó@Æ_x0004_pËNÞî@_x000D_×ð_x0007_~öæ@Æ?£§ó½ë@&gt;êeffëç@hïÎÎÖ^è@äåÊÉLá@l_x0001_ß¨_x000F_ä@¬_x0002_"µYéí@:)Øéy§ë@RZL_x0017_'é@\Ç;p_x0002_Ñá@Ê¼_x0018_4h®ã@ÒC9_x0019_Jð@ï8O¸öâ@_x0017_ñ_x0019_i#ð@_x0001__x0002_ìùý1_x0003_ó@ºF\_x000B_X)ð@Z_x001A_Àãñ@ô'oÝLá@6o_x001C_&lt;B÷è@ZÔ.ït6î@){}P:_x0015_Ú@WÖXöY2è@²ioÀ¬Ò@kVëSóé@V{%ùã@V0]62£â@HE¥Cã@ó2æ_x0018_î@_x000D_ï¡ðÌ¡ã@7á&lt;½}è@÷_x0015_uSL0ë@µj$ÔÆÚà@'`Â_x0013_è@ô/Û2*_x0011_é@&lt;¡ÆÄD_x000B_ì@ÍÓlX_x0004_í@ØÇ}¨å@:mMñ@#`ª&lt;7ò@Opr£_x0002_jñ@LÞ	QÌ@ì@_x0013_á_x000F_\ú:ì@(jÖöW!Ñ@§¬\¬GOå@&amp;nÒÕ½å@7_x0016_¹æ_x0001__x0004_Á_x0008_ñ@·I­°~ð@Ð¤	* ä@_x0018_B­«Iò@O_x0018_¶¹_x0007_ß@`_x0003__x0015_Nv¯ì@ aÄà"qâ@_x001F_çÕÕ&amp;ä@hÌUd_x000B_ñã@f 'ð@Ã#Ìk_x0008_ã@B_x0017_~H£sò@cü^4:ó@ºd_x0011_7¸_x0006_ö@Þùeã@À_x001B_$fð@ê¥_x0012_1ñxà@	×²+­ã@¹¢¹_á@¯¬_x001F_²_x001D_è@_x001E_¯·_x001F_÷¶ï@OI~"@è@ä9vA?é@ã¢ÖËuÓå@á¯®X¶ó@R_x001D_ºçï@0K1¥_x000D_ï@ö_x0013_ÊµY_x0002_í@Oy_x001C_*¸ë@/TÆu¿QÚ@WOP_x0011_íï@tW{Å Üé@_x0001__x0003_RI¨~ÃIæ@3K_x0004_i©ô@øN÷ãÂé@¾¯¯?	*ñ@óÙJöoç@MÉ	ö_x000B_¡à@G_x0007_×cÈÁï@¹Ï4	N#ó@¥ûk÷4óé@àõ ñ®ð@ä_x001A_»Nè@ÈVWæÝ@&lt;ÖèõYyé@Ýs»_x001B_ºHí@*_x0010_ëúé@¢ð¸»6î@"¾Æõ¾ñ@[ÀL­_x0005__x000F_ê@YëªÛ©êì@Z&gt;lóå@_x0005_øP_x0002_Õ¦ã@Ýe_x0006_Òí@¨{_x000E_ÛfÌä@ã1é´ò@ÖÉdIÜ$Ù@ÐeuáÛâ@Zã3T¦¨è@¢_x0015__x000B_±4_x0008_þ@	/ì_x0019_ðò@KÕÒÊ_x0015__x001E_·@[ÌXõ_x001C_â@='è_x0005__x0006_³/ë@?i8£f_x001A_ò@_x001D_*{jÜð@¸tIeÎÓ@«;Ô_x0016_Áë@xý1J¿ð@í_x0014_Ì¹Iþí@ØìF&gt;eæ@pØMètVä@¥5_x001A__x0005__x0010_ìñ@Ó5"Î&gt;_x000B_ï@M^qÒDä@Tbì_x0001_î!ñ@'e.@Z)ò@_x000F_vOÏ2@ô@¾8¬^oä@ÞºDFBä@AÂ)_x0008_ô@´_x0018_»ò_x0001_ö@_x0005__x000C_I:Þ@_x000C_®¨Ù¥¸ã@_x000B__x000D_¥©)î@Âdx4t\ð@ôÆ´ªÔÜã@_x0007_ýf_x0015_Aéã@Ê*_x0004_1¾_x0017_ñ@_x0015_Ú««ª_x000B_ï@À_x000D_Oõîûð@ts¦-©_x001E_ñ@Ð®_x0015__x0015_¬çá@_x000C_ß_x0002_z_x0003_lí@ÓáikÕó@_x0002__x0003_}Ô_x001F__x001D__x0007_ó@_x000C_ÿ_x000F_ó@_x0015_õQ/°ûê@_x0006_:I	Jqì@RL¥É-$ê@_x000E_NnÒ_x0004_è@5¹/_x001E_\à@wTì²â@¸Lpf&amp;ì@`ÜãÔáä@W¼C·Ý@_x0004__x000D_Fl¤_x000C_Ú@¤î_x0014__x001B_ËÖ@}âÿÿSá@¤m&gt;¿	ôè@@_x0008_ô_x0003_¬@­ÜG,	*ì@oýAaÕ_x0006_æ@º=±!¢è@_x0001_ß7_x0015_Ðùä@³_x0008_Úé@P3F9hë@_x0005_{]_x0019_æÂë@ó_x0003_¸*àð@R§%%ñä@_x0016__E_x0005_ñné@c3o/7ð@¤V6_x000F_däè@3(ÍËã@/_x0010_º¦è@ÍÒ_x0005_WBå@m_x0014__x000E_4_x0004__x0006_k:ê@x_x001F_ÌÁÚ@OQÁEò@?ÒrãT_ò@éX.9á@Õ`îS¦ôæ@á¾ò´0Ãå@*Ûm°a_x0018_Û@îGê_x0016_Ftâ@»f­Óá@ê[çÎgí@`8_x0002__x001E_.Ií@ÔÌ/yüì@n74_x0014_?yë@ÚH·0ó_x0003_æ@PøÓZ%æ@6 ¶¥á@Hæ_x000B_jëUÜ@ß5=_x0004_îç@Æñ_x0015_xSTç@´Ã_x0005_/%ùã@(§êMÂàî@L&lt;wFÉò@v&amp;-»_x0001_Cô@piÂdªï@ò}sDMXé@÷µ1$«_x0019_é@¡_x0019_:Õ3Çä@Ú (29ð@_x0014_%öÌé_x0002_ê@ùÝÕ e©ï@	©Î3Ïì@_x0001__x0004_\; «u@ö@Hiå_x0013_mîð@}XÚ]é@HBçél_x0008_ë@©Ç¶FW_x0015_à@_x0005_:ê%áêô@ØýåÆXÖ@&gt;Õ_x0003_"$ò@..	X@á@H_x000C__x0004__x0015_±ð@_x0001__x0016_¸&lt;m_x0019_Ù@Ë_x000E_[bñ@Ì¬úÕ_x001A_ië@_x001D__x0018_KTDDá@_x001A_â_x0003__x0005_@®è@!òX_x0017_.ï@ÆöÞáè@_x0010_¡Âuááð@à]øäéð@§¡S_x0010_üÇÚ@ûùþÞð@çúì_x001D_jÐÜ@_x0002__x000C_åÇÒõÝ@_x001F__x0017_zLCð@`ÞõéåÂ@E±r­bJê@s¿~|/,í@/`_x0005_.§òÔ@_x0019_*_x0014_Q¸ç@	{_x001F_¦(2ô@ë_x001A__x000B_üÌâ@QýG(_x0002__x0003_BÐ@i)ç_x0001_X_x001E_ê@G¬o1ëä@}_x001E__x0013_°âó@wKmø¦îí@ÔyÂÎñå@ _x001E_÷7}ë@¤ìço_x0019_Ô@}@Ó_x001A_×è@_x0013_þQ¼Gì@Þ_x0004_ñ-«ç@À0"óÞ%ê@&lt;EQð0í@á_x0018_¸;Ëâ@&lt;ÿ¢RÞÏ@f_x000D_	`¿±ã@óÛ9¡Éî@'ÍÎä@JäÂ¢B§à@Ú_x0012_`úsð@ÑÒ_x001B_È)ò@_x000E_"Û gqä@®wÝÌÔèñ@8×.k]Ü@¤¶sYøùç@µ²1¯ÏÞ@nóä_x0018_oì@_x0008_ÕÜÏ_x0001_ë@c__x000C_¦Þ!ì@¤_ùfí@ÕËóW³eó@µ¤·X6à@_x0001__x0002_{F&amp;àß9ð@_x0013_Íû_x000D_=î@_x0004__x000B_nêâ-ì@Ý°JÑ_x000C_0å@F_x0005_i:æ@õ{Ðw¼&amp;ë@_x0002_@}â_x0007_ïè@nQâ_x0016__ßó@rY_x0017__x000E_ð@mZ\£Ãì@"æ²ÒÆð@ûÜRÊpå@_x0015_å_x001A_&amp;ð@k£Êh÷_x0005_ñ@Lè8;ó@Z9YÞô@Ì]oyÞë@·ÑâA@ðï@y_x0018_½ÚuZð@´¾í_x000D_lSæ@ø©X$á@[(Ê4°¡ó@P÷¯vt)ï@¦­·_x0007_Í÷æ@ú4ä+å@_x0016_h¾ß²ì@teB62:ç@¢öîÛà@X/Äîõî@_x001A_ÊZ83à@)_x0016__x0012_»_ñ@[w¿F_x0004__x0006_Éëê@å ·£f ë@^Tp&amp;fç@_x001C_L£_x001F_Øñ@²p!¡¬_x001B_ì@ÒÞ_x0013_Mâî@Ç.¹\SÀ@gËsáå@5_x0002_Bé@ª_x0007_Ìví@_x0003_.3¯vÓð@]v 6ëé@_x000C__x0013_[_x0001_ê@$3ÍpÙ@/_x0012_'q_x000E_å@O_x0005_T_x0017_'í@«_x001B_ú#Iå@_x0019__x001C_áõì_x0005_å@d*¿_x0015_ùâä@b)_x000C_`"©ç@Äé]LZê@?zaT__x0017_Ù@¾ø¿6ò@üÅèZDÞ@â¥õ@Êå_x0005_ßMðÕ@MõÄBÜè@ßv]VÙÝÒ@Ï¸¯W£ê@}kÂP_x0014_Zã@fûDàÅ°è@²MXÙ@_x0003__x0006_aS_x0019_ZUZò@zû\ÁLê@7*ACØð@é_x0008_©Íb5à@ôA^_x0019_Â_x0017_ö@ÆÊ±_x001F_#ð@­Q+È'`ò@;ÐD,]ì@·W¤æÈÖà@Ñó©Að@°­ÔBÖå@ØFRÙ³yâ@_x000E__x0005__x0012_Öýrî@Î¥_x0002__x000F_Ôé@_x0001_s$Á~_x0011_Ò@öe_x0013_ëñ÷@@Óws`ì@Ù¥Y_x0003_ò\ì@¿_x0004_ÂÒÞqë@óº¼ã@'íe@_x001E_ï@µWN6Fç@¶D4ì½øï@-	ÕÀBò@ÖC_x000D_¼æ@ +«_x0012_ð@|)õT)î@_x001C__x000E_ßð@0z_x0014_Ò_x0010_ä@¦b$´¤ë@Vá_x0017_àáç@_x0010_Ù1_x0007__x0003__x0006_©gä@!B'Óò@TEp|Lè@y7IBì@m\T}òç@ÝËÆ0_x0004__x001D_é@ô:ê^õKó@Ö]_x000E_Ädè@úÙ*Ø±è@42äØtö@¼_x000D_1*KKî@_x001D_^ÃvOï@_x001C__x0005_oJÞ\å@*È[ð@_s&amp;ý_x001E_ä@º£vj_x0003_üé@i¢ºö_x000B_bî@¦|)i­è@eqÅ¡7°ó@&amp;pZ¹Ï_x001A_ë@ÃÏ_x000D__x0003_è@zÌ»2óß@qïÉ|_x001C_¨ë@Î|¹$¼ë@Ãæø©Wë@ôl|_x001F_×ê@}_x0001_f0O_x001E_á@_x0010_´&gt;¿í@it_Bºâ@0_MF_x0005_¸î@íÿU_x0002_oÁâ@_x0005_=p±ûdî@_x0001__x0003_ñùå	Íñ@°_x0018_+_x0018_â@ò¯©]&amp;â@Å¤`uÓð@T¬ÐäuOç@_x000C_Óf)_³è@4Ü.{â@_x0004_`³_x0007_Êÿà@¬.#õ¬_x0004_â@Ánó#¦Æê@zU_x000B_%Ðé@¯Fz¾Nå@rçfÞC©æ@ÿ&lt;_x001A_Í]ë@_x0016_6B-½üò@ÃÎ_x0002_ö;ì@)?nSæî@_x0004_)e²ë@æÀjÍç@o	O&gt;ð@Ë_x0014_7X¬Jè@²_x0015_¬Éð@ìöÁBKâ@¯áÿ	¶Jë@ë_x0004_½%$ç@K`Øóçãæ@±l­¥Å0_x0002_A co_x0007_î@íX`þå@_x0012_å[_x0001_!ò@Â³_x001F_¡ì_x0016_ì@õ©G¯_x0001__x0005_Àïé@¶	_x000B_$&lt;`ð@ióRç@_x001C_¥Æ!ï_x000C_ë@$Ì¥P¸â@_x000D_ÿ_x0017_ÿ+â@øëgEwò@Úð0r_x0004_æ@VÕ	ðwkë@@ñYg2â@ñ¸éIÖí@_x000E_%¬}Íã@¤_x000F_£_x000F_´ï@å^*ð@ÄÓ_x0019__x0002_ó0á@ætÇ°_x0003__x0017_í@e·QûÁð@ÖØüì@_x001A_c£né@íÈå`É×@fJÔæ.Hë@_x0003_û_x001E_É_x0018_Îå@ý_x0001_`;ë@«?3ìûâ@_x0005_p_x0006__x0019_ñ@ðä"ÃT?ô@«xÒ_x0017_ª_x0004_î@¿k$BDê@HõVBsá@?hÈ^Ûï@_x0003_:T­©Mî@çPwÍ&gt;à@_x0001__x0002_¦AÑU²±â@M÷­Ä^_x0008_ó@¡»r®ñ@_x001D_'°_x001D_2Ü@_x0014_ß$ë¿Ñó@.°à5ë_x0012_ð@í_x0003_t},õ@#«Ü^ê_x0007_ì@],ü_x001B_Kð@""°ÙÐá@^~±÷þä@¶jBp0Û@ÖS±LæÝ@VÛÖ$ì@)À_x0007_äáæ@[ÄÁ_x0013__x0008_ìë@¿ê&amp;O#è@D=Çov_x0015_á@eäaë±öè@_x000D_·DOL_x0012_Ý@ýbçR¾ñ@"?±ÙAÓë@_x001A_¹²Ö§Rñ@ö½_x0013_ú#Áì@¾O¥£_x0011_jõ@.¨î?é@|v×=óï@	¤Z¶MÁê@&amp;¨jVÙ­ï@ÓÄXÃóð@"¥ãt_x0010_öð@Ay	Í_x0001__x0003__x0001_îÕ@º×ÑQ@*á@_x000B__x000B_Ö_x000E_á_x0002_ñ@?¡®hÀiê@³!_x001D_ibî@(a_x0002_|%îê@iBã¡Pô@úUÝ"ó@Ð`F³^â@}9&amp;×b~ê@LGãô@¯e$_x001A_^æ@Úî_x000E__x0011_ôòò@&lt;Ò¢_x0012_Eßè@bûÅ_x0003_©0ç@[Ä?g,ð@z¸-ò@s£}_x001B_|_x0018_ñ@aH¿ôÎã@_x0014_% Jcñä@fá3J9Äæ@_x0010_5åÔ_x001B_æÕ@aÝÌ(Üä@_x0011_ÀÅ&lt;Yá@AimÑ_x000B_Û@.ù_x001D_Côï@A/KÛkð@vU©_x0003_Ýê@MÑ³Á_x0018_ðð@_x0007__x0018_MJ)Òá@ø_x0017_ßHM_x0006_â@3_x0011__x0010_ÇÏ°ê@_x0001__x0002__x0006__x0018_â_x0013_ãõ@]W_x000E__x0001_½è@³rß_x000B_|Ú@²¾õ_x0010_Wñ@_x000C_5s¶¨_x0013_ô@ÆÜ%_x0010_Ð@ø8À_x001D_E¡ð@sÈ_x000E_ÂÂî@¦9«_x0004_õæ@_x001A_kUÐ)Ý@Ü÷Pæ!%í@_x0003_EÀL_x000E_ÿñ@_x0004_áp_J_x001E_ñ@E?_x0004_¼2òà@³»_x0011_&amp;_x000E_ÚÂ@=¢}­ôí@§{[©§ê@h´_sõç@~[UYeà@_x000C_Ã\wÖê@5¤_x0001_½î@âìûCÙnå@þÃøiï@_x0002__x0014_®qø@¿çAÄDPî@2RÅG?3Ò@,³îg_x001F_æí@ÓÀ¬_x0014_Hì@¥Âw²K1ð@y«_x0017_nPéã@]¿¾_x0013_D\ó@ÊèÆZ_x0003__x0004_´æ@Ä_x000D_ä	_x0007_ò@ý7v=Ùbè@ÃÏnìW_x0011_í@îÛ±_x001E_é@)§×tÕ_x0006_ó@s¤ "8ð@9·×+ùjñ@_x0015_ÛÞo%&amp;ò@@_x001E_ð^Ësá@)_x001F__x0013__x0001_µð@%_x0001_ÎÊÃëó@_x001B__x000F_,¥|_x001A_Õ@Âe@ªIâ@%+5_x000B_ê@¥£_x0015_Ï_x0016_2ç@hk_x001B_¤í@dòåîè@óìÝehä@jú_x0010_£ _x000F_ä@{«_x000F_Ð_x0003_å@×|b_x001D_¶Ðè@­8¿{_x0006_2í@0_x0001_Õ¡ý_x0003_ë@ooûRA&gt;î@_x001D_®_x0002_-rå@¦Á_x0008_Bû§ð@¨k³_x001B_õ@ä{_x000D_@Ðì@ô´©¶húì@â}ó­Uä@ôSu¹óè@_x0002__x0004_²_x0002_ÛnÈñ@lèËs_x001E_2ó@å_x0003__x001A_ó{ê@:_x000C__x0004_Ìðß@®b½¶­¸ò@_x0016_ûaÏ_x0002_ë@è_x0003_1+çUå@_x001B__x0019_X-á3ð@'Ù_x0001_Ù±å@,i'_x0019_:Ü@À«gÜ6_x001E_è@½XôQLí@Hù/4¬ñ@I"C±Áêó@¤Ã_x0019_o_x0001_ûí@p_x001F_æ_x0007_jì@_x001A_cªð@v~¼_x001E__x000D_è@¶S}_x0017_i~â@¬x_x001D_má@ëè¸A%!Þ@¸_x0006_rÒ8ýí@¥_x0015_Hqë@ ë_x000B_ë®ä@øüä"_x001B_Zî@_x0014_/¼­@ðÞ@«¤1_x0005_ó@ k¨_x0010_óÙ@]ÔÛ_x0005_¼Ûã@¬	XÿL_x001A_è@Ä/«î@yH_x0001__x0003_Ü_x0015_ì@¬âzùó@[~Q8ä@_x0010_d2Añ@E*_x0008_,=´ã@&lt;Ø&lt;ÀÛ_x0018_î@ºÑ¾¡úÍé@¾ØÚ±¼ç@Æ_x0002_Þ_x001C_µò@µ_x000C_§§%Ò@Z	4_x0015_Ëç@Ã¦N_x000E_å@ðþÍæEî@_x0011_Å2¥¤å@KÒ_x0001_õ&amp;ë@ÄÔÐ_x0008_:&gt;ò@X_x000E_ösÒÂä@í6!®.Qé@§_x0003_!_x0019__x000E_é@N_x001A_?ø_x001A_æ@k@ª#ô@¿çÝâ&gt;î@&lt;_x0012_ï}÷@gX_x0005__x0015_S0ç@ðpÂäéå@_x0006_µ[¢\á@¹_x0017_\¶_x0004_â@ßúëh°äã@ôR_x0017_ ¬_x000F_ã@vïpæ&amp;ë@K:_x001B_D_x0019_Aê@ýùª1jßè@_x0002__x0003_\èÍ¥Bà@ë¥ìâ_x0006_å@$µW_x001D_%»ò@#À;&lt;"é@bØ_x001E_êí@_x0003_Ói¥[ã@ÿ5GW.+ñ@Ûã6_x0008_§å@tòrÓÌÐé@Õ$ÑwÅßõ@ë¦à_x001F_ïí@GÑ5õAÓ@µ²èYJÀè@ÿ«þa_x0001_;ô@_x0019_Õ_x000F_yïä@ìX_x001F_!¹Yò@/ägb·è@îÎ_x0007_8Þñ@\hnãÀKâ@_x0006_ñÈÓ¹)ë@FO;^ùé@Þ[óíbæ@HÿÖTë@ë&lt;¤ê¼ÀENÛù«sï@ K¾küÒÙ@Á_x0019__x001D_wÈç@È_x001B_&amp;s?Âð@_x0012_+ÒËéä@_x0016_re´å@ÍQ#Í%Ýê@zã²_x0002__x0003_lÝã@À_x001D_rhtdâ@=¦=kÚè@¼¢_x001B_f4æ@:ÿ^M]öê@_x0016_&lt;ÊãjJÒ@V®4Yê@°Ñ++gRî@^R^Ù_x000B__x001B_ó@ÁÒà§Xçï@á1ÖGºOã@oGo©çß@É¯4Âýð@ÞãçöÊé@Mï_x0006_0Zð@Ûª~iñ@_x0008_6#´Bñ@/×P*à@¾w_x0007__x0019__x001F_è@S_x001D_zð_x0002_ì@~Gms_x001B_à@h'h_x001F_Ø@Y_x000C_r~&lt;ê@fýÙ"o	ï@ùd	§_x0001_í@Å)·(~_x0008_æ@!,ÀÅ7çï@¦Re	èçç@1È5®²è@eáOyê@s_x0007_ð­qå@}q¤ë@_x0002__x0003_|_x001A_i¦_x0010_Iæ@ú%b_x000B_Ïéò@´®_x0008_¿ì@!îvüäuì@_x0001_Rªköê@,DÄ4qð@H_x000F_Ö(xé@&amp;¼/6ýì@;÷¯Îäô@%ðO^4Kñ@@hH90Pò@a_x0012_ùke6å@ÊÏoO&lt;_x001A_ï@_x0003_	e%Ðì@üoïtÄã@v-ªøZð@MÏ¯Õ_x0002_ð@ö_x0012_6_x0005_Xå@ïþÂeî@ì_x000C__x0007_6ë@&gt;f¹L\Ê@&lt;_x0016_&gt;_x0002_ æ@(ãÓÁÎ°æ@Üf_x0017_7èå@B.Í	úð@ñ°ZZé@ T«_x0010_öEì@(òNòÙ÷è@7r	ý_x0005_å@6_x0004_O!&lt;å@Ðe2=LBÜ@½õ³&lt;_x0003__x0005_úfè@½ÄÊø_x001A_í@®ÈÀ!üê@MùgQpæ@é\£®dYñ@Ê_x0006_1_=£¼@f_x0001_}ú`î@_x0014_ ë_x001C_É&gt;ä@"_x001A_\eÇÑé@_x0018_C¿	2[æ@_x0003_ñ/IÏ©ó@(+ÛèS_x0002_å@ÅòÜ_x0019_-ö@®bR_x000F_o,à@»n_x000F__x001C__x000F_£á@Dàx'þEÕ@,úÓXùÒ@_x0007_awôVé@¹_x0011_Þüfç@m®½ODß@pY_x0008_si~Ý@ (CÊ%«ë@¦êö¢æ­ç@«¡N*c=è@_x0004_oWÃqö@:ÿÅâ9ì@kM(Z)ç@3Û½@§ä@frèËæ÷ì@Ó§¦ìâðÛ@®á×muîÕ@Ö¼hüÞ@_x0002__x0004_U"ÓÊ_x0014__x0018_è@t"ã±E:æ@bóZMÿå@OÏ0¼Ö@¬3EË+á@ÉÛw·_x0010_ò@oVUXÿè@¿ðüû°î@½Ã_x0016__x0004_©Þ@ÒB_x0011_úpfØ@©WÞ Â_x0011_â@næ£_x000D_Ô_x0010_î@dk¡óÌç@Îé7H_x0008__x001F_î@%¨sV_x0006_Íñ@_x0007_Yæ[õ_x0002_î@ø{¹xdÒé@º_x0008__x0006_¤Ý@¬ð[!á@F_x0014_Ér_è@"«3BÑ@X^}:zá@ïZ_x0004__x0001_¥î@Ì(Ý«ÿá@JãtE_x000C_Cñ@_x000E__x0007_]uê@,_x001B__x000C_Û	_x0003_Û@\!×®së@_x0001_"ÞÝá@_x0012_L_x001B__x001D_Ü+Ù@År3_x0019_A_x0012_ã@*Ìë_x0004__x0006_9cð@BÕ|Ñ_x001A_ÔÏ@ÔÉ_x0015_8.®é@SeÊQê@wbIï@§²\;iüò@6»TÈð@¡óòF4ïê@_x0003_»^_x0010__x0002_î@Ýè¾_x0004_Êà@ñxÁAë@ _x0019_-_x0006__x0005_ã@Ýê¥òÝî@ÑÝ_x000C_é =í@dz¦®îgé@ºêm-ò@_x0012_¶Ãõ7­Ü@O+6_x0005_¶Iì@ß_x001F_öBò@Ä_x0001_E|¸é@è)ê_x000C_&lt;	ì@X_x0016_ECð@Jï5_x0017_óí@O¸fæÜ_x0018_ó@TÈÞ=´í@uîð¾Bé@Á`b±Ý@ï!àÔMó@í?]_x0002_ò@öJ""_x0006_\ò@ýfö^Bí@µ_x0014_vÛmç@_x0001__x0004_³ã3¡_x001C_ô@¶'Ò¨î@zòÎ3­ä@8Æß$§ýê@_x0015_þª_x001E_¿î@B$	íÈcà@¿gËõä@äÅB_x0019_Þ©á@x4_x0016__x001E_cð@vuÞ8ð@ø!ÄK±üÜ@§ÜxÐmÒî@ù³;H¶Àé@_x0007_¡×¸ÿRâ@O_x001F_{õK*ò@@8_x0015_mI©ã@ëÙî_x000F_~ë@bª!ú_x0015__x001A_ò@?ÓØ1_x0005_ð@kÕæ@czò_x0001_;4ð@Ú±½¢íè@,®'Õ_x0017_å@#ñÃä_x000E_íñ@R%_x001D_¿ ·ï@øqõY.í@©o*_x0005_á@_x0002_N²_x0015_®+Ð@è¢~Ñ}©ñ@_x0011_w_x0005__x0003_jïä@e¹þTÖ¥ñ@éáªº_x0003__x0004_`â@ÞûÕ­lÜ@2#X?ò@ª(£_x0015_Óë@_x0003_¹þÀî@·_x000D_8LtJç@­t¯å-_x0011_ã@¼3Nv+§Ò@î[¯zs­î@V¨_x0008_ôÖì@ó&gt;Òþ_x0001__x0016_è@_x0015_=FÛá@á_x0005_[_x0013__x000B_â@}ó¦öé@5kq_x0003_ë¢æ@¨6(Ú¬ë@HÇ¦Ððå@§	e¬lGÐ@(\q¡à_x0015_ê@,_x0002__x0015_f5_x0011_Ù@_x001E_Å÷8_x001B_sç@tóÎõx]ì@¼/_x0003_Yçî@¶-Ã¤a_x0007_â@«;*¥}-ç@íÕ÷%NÛ@b_x000E_ö_x0006_Ùyô@éÒ_x0012_ØÁã@_x001C_@OÂV î@_x0010__x000D_ÊÎ_|ë@&amp;Ò'h^%ñ@P£½	è Ú@_x0001__x0003__x0018__x000D_r_x0019_òèÞ@Ã_x0008_W?_x001F_1í@÷Pqíê+î@î¿XÑµä@Hv×}Þ@ëK_x001C_7â@J=_x000F_Ê_x0016_ùð@Hª_x0018_¼þ¸è@CY_x000B_ÙX:ì@ î,ÙJÔî@2(÷¶Æì@ñh*_x001D_ì@_x0003_p;PIôÖ@þ_x000E_6qìé@6øÞ³ç@íÖï_x0015_ëêê@Dy~_x0018_òÐ@¤_x0010_\Jð@ïj19¾í@Iü¦_x0016_ç@øáçQ_x0019_â@ÉÇ´Mÿ,æ@_x0010_¡÷WxÝî@RbË¤}é@=p|0O:û@;_x0016_2,FLñ@{AÓ«T_x0002_â@6Îe_x0007_öê@áhR$8_x001C_è@äé»Þù@¡ñ_x001D_UÏß@80O_x0001__x0002_ÒUë@æ{ã_x0015_éÜ@È_x0014_M_x0016_ÌÖ@Úürkã@[{_x0011_²Á_x0010_æ@ÒX_x000B_äÒ@_x001A_ÈnÓAñ@¿%Ê®ºí@9%³ã@Pö/PSí@ÑJÑïá@´6öJ§Ñó@_x0016_îoXEbã@Ò¼ ¾°]Ö@_x000B__x001B_Q\Q_x0016_è@nwpT®@Õ@óãèâñ@Çp¾_x0002_1ó@¢Ü]ÞBç@5¬ð×Ò@îtQïí@¸?%ö3¥ì@í=IÉ³Ö@_x001E_nï_x0016_¿@ÖþÃ¬ð@îzä,ñÊ@¥²m_x0001_vBì@¶z²Ú³î@´gÏÖ_x001D_ÛÚ@ÌÓ_x001B_iæ@¯¹	Äd/ò@Á¶n_x0001_Zï@_x0008__x000C_ñ&gt;y#P÷à@°Å¤±Znö@»Æ%J_x000E_ï@í«zá@_x0003_ô4lí@ú3_x0011_¬_x0005_ï@=r%]_x0016_â@TñÿTè@÷´_x000E_Ö¯_x001C_è@ìù\¹¼_x001D_ê@}¥_x0019_zæ@+ªp/_x000B_â@4	0Ôóã@¢:q_x001A_}ê@¦È÷Òä@F'ó1ªÄë@&amp;¡×8pTã@~&gt;à¿o_x0007_ð@Ý_x0006_H_x0015_Ù¡ò@X_x0002_LÔÒ¬ñ@_x001F_&amp;d_x001D_¨ù@æ½&amp;._x0004_lì@¹tBví@F½Ãä·dî@=°_x0015_Þ»ñ@2ª§«`ÁÉ@}RÒ&lt;å@_x0008_í_x0019__x0018_Tß@9Ù³Ì»ºê@=h_x0015_fï@Ú¼_x0001_k±Ëç@àßÜv_x0006__x0007_@æ@½7¹iç@ê_x0008_üÿNè@Ñ1_x0017__x001E_ä@)&amp;Çæ_x0002_ë@»y/âØÊå@sKµ_x0016_@ð@`GØ°º´ï@·S8qbïë@Â_x001B__x001A_Î á@Rí_x0008_u½_x001B_á@RqKÖÎlâ@â$ãzÕ#ë@F¼ÈØ&amp;è@öré_x001F_døä@K_x0017_f§Âôì@_x0005_ÇsÌíÌ@ýoålÅð@Â$Bè@\E£ ÿWÏ@.ª_x0013_§¼µâ@t:%;Äì@iÈC|®í@¢Ó)Xéñ@Ïi"_x0011_òyô@Xýþur_x0001_Þ@6óË¹Rfç@\¦_x0004__x0012_§8ì@Û_x0003_éoæ@_x0015_~0HÇ_x0003_æ@Ml4kÈá@ÌI3&amp;Ðë@_x0005_	n¶©_x0005_S°ð@G·VUøZë@_x0011_á"R'óæ@hôt¯ã@=`é]yÿâ@È(Iï°à@ä±_x0013_ò@ë_x001A_È2òÃé@&lt;Ûô_x000B_3Þ@­)«_x0010_ñ@_x000B_wà@dÿëy_x001A_ô@V=§_x0017_Tè@À~ì~õ°ä@oSÚúGÛñ@¨Rí8_x0003_~ñ@_x0001_Coyà@ÀÐä_x0007__x0004_ç@õIN_x0002_jà@h}_x000B__x0001__x0018_å@DÐèê}ùë@&gt;H¤ÚXNæ@ùËAÜ+³æ@á:þþ\â@J7_x0015__x0003_£Ýâ@´¦gz_x0008_²Ú@_x0018_1Ä_x0006_rå@9Ç_x001F__x0007__x001C_ã@^_x001B__x001D__x001B_]ä@E¦,èî¶ç@\× ð_x001B_Zñ@	×_x000C_}_x0002__x0003__x0004_õÜ@s+9mô@@¹O®_x0005_á@MJlä&amp;¹é@VMdxâ¿Þ@øm_x001C__x0006_æâ@Âs/æ_x001B_Yß@®^±üé@_x001A_Ç?l_x0003_ê@vKÆ¬7ýé@*_x0006_ cöâ@ZGvl²#ó@G_x0001_Ï8ï@=eïÈ5Áì@_x000D_Á±¹Ýï@_x0015_Qb|Jå@ï:J+¹Ìè@{©uP+_x0001_å@Õ_x0013_ucI\ë@_x001C_ÙúÜí@T_x0015_rVî@_x0011__x0013_ÀÕøð@7oWö_x000F_â@ôDÒa_x0015_2é@Á=ðN{è@Xô4&gt;öñ@ú9M_x001C_í@LéËåÁzã@_x001D__x000E_X$¨_x000F_ï@_x000D__x000F_[_x000E_æ@'nT_x0007_sì@|_x000E_£_x000C_ãÓç@_x0001__x0002_y÷_x0016_ÊH²à@_x0016_N~Óæ@ø_x0005_l;_x0006__x0016_Û@^a¤»Í@¿1D¿*Ï@_x0007_ÏÑ_x001A_²:ò@Õ-	còÚ@;ºÆ¤_x0006_´ì@Zük0Ù@¬^úÒivÖ@gºæÿÃxè@8¯	E!_x000D_å@ï±ÙÕÎ_x0003_Û@róZg._x001E_å@JS?¬V_x0015_ä@h«!¿õgá@±Mxg§xë@E_x0010_àúLä@ÜíÙÉ'Þ@ýÊ`=9Ýî@x!aËõûï@_x000E_¦±Q0Uå@rþ_x0007_ñuä@.4ç)¢¾ê@,D¿¡Û@Aî8Üñ@GÎ¥Wôð@\&lt;"[_x0015_÷Ø@»/eõ°ó@_x0016_bfn³öó@p_x000C_¡Ôí@v_5_x0002__x0003__áë@_x0016_¯×å_x0013_í@[:_x0001__x0008_¯kñ@x_x0018_ÂäÅÐ@@U_x0008_¹Æí@xxAý¾Äç@)º_x0016_íúã@Eõ_x0018_IÔç@ÏÏ(óîøñ@XPt	;Lô@éúöj_x000D_Oó@?Ñ	ô$à@_x0015_³ÊF§ð@®\Ò	/wð@_x0002_Ôæò@®je´ÀË@d§Ôà@)©V_x0001_Éè@KÚFDßí@@Î_x0001__x0008__×@Æ_x0018_!_x0017__x000C_¦ï@*jðFò@kPdìcmç@.5H£#Çë@f¹µ»_x0016_å@yO_x0018_c÷´ñ@Ú\	ÄÂ!ç@ÂB_x001A_¦3ïÝ@änõ¸Ýç@+²;¿Ãë@_x000B_	±_x000C_Áþò@)x©Øw:è@_x0003__x0004_ø_x001F_þ=$é@½a3­Uéì@_x0002_XÓõ_x0005_.ï@k4{àå@_P*_x0005_\_x0001_ì@v$_x0010_ÖqNá@8¿¢'-í@®ÿ¨ø&gt;ê@£ï:&lt;x¤ß@¨ÞØ=_x0017_ò@_x0003_V3Q9®è@mg_x000C_ýoò@íç_x000B__x001A_àÃð@±_x0018_¨_½ï@dI±æ8uÜ@çN(Bé@Plý¦AÞ@ÏÀ[ç²ªð@¥#|(^ä@4Ô\×)Öï@u_x0012_°pçñ@ìr½_x0008_ä@yÏr*Ksî@TYÆÅã@Ovµ\!+è@K~êÔÛ@_x000C_cÕ_x0002_ì@'&lt;õ_x0003_9å@ì î"_x0003_AÆ\êSMë@Ä9WÉ á@°~Ù_x0001__x0002_(ï@ f·ó_x0011_Û@ÍõNþ_x000E_ä@¡Á¼ÅÓSï@ð½·ª[é@ÛËP&amp;_x001E_ç@_x001E_²w!6à@v=#Þ@¦3_x001C_u_x0013_å@ÎÌ7©»Qà@Óf¯¢Vñ@Y_x0001_ð&gt;çÜí@þA_x0014_| Ù@ãã+ÑRß@_x0015_*MQ©è@0Ù_x0015_CÍtå@@L?)Îï@´à_x0008_ìð@ôÕZ|ñ@0¨_x000E_s_x0011_-ë@ÁÔóÑê@±ç¥_x001A_î@	À_x0004_,_x0017_Xä@èîÐ3:¿È@ÌÂ¥Î9èê@_x000F_ÕLãogè@©ûu$o#å@V_x0003_ïÌ&lt;Üé@}ÇÓæ°ä@²mÇèèWá@_x0013__x0007_É¶óãÛ@ny_oïï@_x0004__x0006_4ÜX6mð@Y·Æt%Pó@5º:_x0016_Iè@×DáAï@FçHÖÛæ@ËÂá^_â@xGØÈÄRí@_x0010__x0019_­¨á@¨_x000D__x001C_ÕBæ@Ê¸ü_x000E_(êî@!!fò©ó@õ§]_x0015_ñ8ò@¥=´kõ@_x0015_6_x0003_¯¨æ@ß¥ýþ×®ì@xû'ßð@¨E(S0_x0005_ð@±±_x0019_þ;0ó@m¼X_x000C_&lt;â@_x0001_âÝN&gt;_x000B_æ@ëá_x000D_tNç@¡ù_x0014_)ìé@_x000D_ðòéXì@rB_x001C_÷_x0011_å@X-Âúpæ@÷ßÈñ_x0015_ñ@ZÀBë_x001C_~è@è¾¸î@À	8¨Ã{ï@Ø?_x0002_g¯é@hú[ê@ÀÓ´_x0003__x0004_c-è@ûZ_x0014_X_x0006_ê@Ù'úöñ@Åô_G_º@&amp;xWþ&amp;Àß@Eé1WÊýá@!|_x0001_§};ä@´½Pë]«ï@T_x0018_R®G_x0012_ô@éÞ{à]:î@Ò_x001E_¢__x0017_¹ç@Î­_x0006__x0001_mðä@_x0002_ÖÉ@¤_x0019_Ü@_x0014_{_x000D__x0005_ì@bD½¥óî@\K}¦=Ù©@æ^[àëñ@ÞsY}[ê@¤HÃ_x0016_þñç@ßî±Ãhá@_x000E_bçº_x0004_ì@¢=\âýò@§nà_x0019_)ç@:1zì_x0013__x0015_ì@5±BDnã@è çOcå@JDKO{ô@*A$Îá@D_x0003_o_x0017__x0007_êå@cø©É_x0008_ºï@_x0014_bàH/Ýê@L°Ï´Eä@_x0002__x0003_¶/v+Sß@Y#ÈSíí@)M'ÅÂsç@Ü'ÿ_x000F_#_x000E_ì@_x0019_¦Ýkãùç@Ó¢*_x0001__x0004_-ð@/'¬§Ì_x0005_ã@®&lt;¡®ßë@[/;öÄô@óç_x001F_vè@0\½ö®ï@&lt;73qñÈî@_¾Émkí@ %ôÂÏ{Þ@_x0004_Þà_x001A_@ë@°OvMã@ÎÒËÞß9ç@W²xÍá@õÖHH\Ù@Æõ¬o{Øð@Ñ_x000E_jbï@§{¡_x0011_î§å@÷yúô¯&gt;å@6_x001A_J¦»æ@?+k_x0006_»&amp;í@r_x0011__x0005_ï¦ñç@¨Lì½°¨ì@¢_x0012_]vÀEè@êÏºµ4Àç@ldG)Õ¬å@?~Ò#Ýà@Ø9iV_x0001__x0003_Èë@_x0018_[Ì@ã@	A_x0002_Äµ8ë@q¦ä_x0016_ò@ã3n^Zzí@ëÖä7×@ñ'ß¢W±ì@ß_x000D_ÑÀæ@YWÁì@L_x0013_ýEj±æ@Ø_x001B_$ä¾Ðç@ú¹7®ßð@Þ9÷âñ@ÕZníçÛ@ù¼X³{Ù@\â¿î&amp;Ýå@_x001D_&amp;¬/vöè@½\Õçcé@i¡WFÔIð@äïSðéÛä@=N@ï@´±¶_x0012_¸ò@ÚÌùµ9ó@i_x001B_:_¬Më@pÇÏû:å@8=(að@ûÔrIà@_x000B_C_x001C__x001B_mçÐ@_x0012_v%_x001E__x000F_ì@°BÙºÌà@â6-V&lt;è@a6	Këñ@_x0001__x0008__x0002__x0005_üíÄÖò@0Ûls_x001F_¸î@Ë´7µà1ì@®ëÅ»_x000D_Åï@Näod=ë@_x0018_F®myÊ@UÌ=&lt;è@%|/_x0012_pÜñ@£ôË_x0007_æá@_x0008_¡ %à@´?zÝ¥;å@ _x0005_îðÝá@Ý'ÇÀJé@¶ó5pó_x000E_á@áÑ×ä@¯z%Æñ@_x0010_Ä_x001E_ðxùð@HkQ)kvô@ð^_p1æ@áÜÉ­_x0011_î@Ò_x0011_1Ýßé@Ò_x000D__x000D_j®ðò@¡VÝ/×sç@´_x001C_.u]zç@v[Ëµ_x0006_~á@Î± _x0005_×_x0004_ñ@nêqs´æî@_x001D_2ÇZð@.:U|_x0003_Þ@P\Ô.Óï@P±G_x0001__x001C_¶ð@Éó_x0018_c_x0001__x0002_Lhó@xw_x0014_`ù_x0010_í@:×`X¹ñ@_x001E__x0007_t&lt;QØå@Màg_x0002_cì@l_x0017_kv_x001C_â@?_x0003_ój_x0007_á@_x0008_0á_x0016_±Þê@_x0005_¸L:¾à@¼_x0012_Yv4ï@q-µ&gt;mñ@bë_x000B_öëç@6Í]|æ@­æaÄ9ê@Þ_x000F_®/×õ@eîWxY_x0001_ö@Iw xHúä@ùt­w+_x0013_á@«£Åpöê@_x0008_bGÚ£_x0002_Û@DaÍjã@¹	.äó@_¸³´ï@õî#¶Îí@Lý©è7æ@{¨_x000B_Ã@ô@_x0016_ªnhÿþç@l×_x0019_¥îé@4g_x0003_	'ºç@_x0018_!ñãÂò@Nyð_x0016_6í@ÆÉ8@_x001A_¢æ@_x0002__x0003_§__x0001_"ë@_x0013_YÎ£¤á@_x0013_ìv"_x0013_â@·LÀ`æÕã@Ä_x001B_üäfHô@È*Y$ïá@èW_x0004_yß@@ÇF0ë@Kz[_x0003_¾æ@¶S}Z§é@ü$&gt;Ý¿à@|¡QÎé@Ò@Õóºß@A¼NÕN_x000E_ï@wü_x0002_ºþä@&gt;+éáå@_x001A_º¢"T÷ï@&gt;dN®_x0019_ì@¼Fÿ¨hî@ª_x0017_Þü_x0007_â@¢b&lt;_x0018_ê_x0017_æ@êmçÁxç@,ÔÖæñ@ø¬{É¹Þä@$¡P¿Oàà@ù_x0007_L¸ æâ@YTd; 0î@_x000C_G´bÅå@_x0001_+CùV_x001D_é@_x001A_ä/MÓî@'í_x0012_x_x000B_³ê@Ý¶Ï|_x0003__x0005_èç@#_x0004_Xfòã@_x000D_ýô·êeñ@·)g_x000B_Þ@¤|}ðlùï@tß Rð@Þe	ªpä@ðmq_x0019_°ÎÞ@Où:(§ê@_x0007_%«ÙOä@¦ë_x001D_ë@V_x0013_Tù¤¾ó@ý[AI_x0001_ñ@±Â¿w7Çè@ ¬¥ÉU$í@uÅ_x001E_¥_x000E_ñ@Ú]÷9¾#Ô@S¦_x0016_$_x0017_´Ð@_x001C_éµDå@µ,_x0003_Á/Æé@&amp;æ%¤KÄ÷@ü³æ«@½ÛÓóåí@Èø®Ê¦å@ì1ìÒÎÑê@ùôÆ}ê@P}Òl,Ëí@Ôd÷Å#êë@Êä_x0002__x0004_/ÒÍ@Ò_x000C_m±Hñ@@þøøQè@ÿ&gt;²kOæ@_x0004__x0007_;Ù´ÊXâ@Zv+Ô*ë@ýÀôF¡^ç@_x000E_´_x0004__x0006_Rí@_x001D_*/¤äô@¾n§_x0014__x0019_ò@Õ¢=ë@à@_x0005__x0002_#;1ñ@%Mb_x0019_}ò@_x001C_w23Kì@_x000D_Èé]Xð@F$GKä@¾`û_x0015_oÍ@"eVé_x0017_^ô@	Ö$2$äâ@Øáýñ}è@`¶Ííq¶é@_x001E__x001C__x001A__x0003_â@,Rñhtò@áèùý_x0001_å@ºøóYÍ=ê@_x0019_(._x0002_pí@ó_x0017_¾K_x000D_%ä@' 	ðnZä@Ø=RË¦eà@¹ _x001F_ô@ã=i_x0003_ýÿá@|QæÆ:Àå@ G?üyë@áh}ö_x0012_ªá@WV&lt;x_x0019_×ì@¥ï"_x0001__x0004_}]à@Åw¤ËE÷ï@¡Ä_x0016_1ê@:9ZDÏÁã@b¤­_x000C__x0005_é@+_x001A_£X!kï@×äRõ@~Ü"VÛó@PFê7_x0002_ò@@¯iï_x000C_¥ï@tä_x0008_`6fó@RÛ_x000C_¹µã@M_ñ}_x0002_ää@úÅÜ­¥«ã@&amp;;jÊsfâ@Ú®%ì_x0005_ñ@à_x0006_\zÖeÐ@Rµ=×þð@_x000B_`ID&lt;æ@ÃP¬_x0003_áæê@mr_x001B_ï@ÖV6f_x0017_ä@X_x0015_,«Áêé@P®6}Ý+ë@_x0012_¢2¹÷æ@°§ìgì@ù§á_x000C__x0011_â@}O]×_x000F_rë@i¯µW·å@ìA\Ë»±ã@3ÊT·ðô@º7É	ð@_x0004__x0006_´Ð+=þã@ÖÜõÕG^Ô@k¬¤m_x001E_ñ@s¸_x0014_Ç*Õ@èïvÔPá@ _x0003_ëÑà@¼VDÚæ_x0013_é@bµ_x0013_µï@ì[_x0002_¾ó@@&gt;¢A!í@_x0010_ÓÆöíë@Ìåµ§ôá@?Ç¤Õ¾ë@_x0010_A±¸_x0001_ò@p&gt;9_x0012__x0007_ã@Ó)ËÚ"õ@$'È´ÿé@Q?2¾"Ø@W©_x0001_[Ùìå@x!JÊÂMÙ@àÂ*Ä]_x001B_ð@2ü_x001F_Ëð@E6JSK_x000F_ß@~_x0001_iÄÝÁð@ çh°è@Ù_åýáê@.gCµ¶í@_x0005_jçHlî@ôowÝð@R~AG"å@$,_x0003_ÛÚ'ì@¬-Ò_x0003__x0004_$í@'vÌ½Ií@±lÏ_x0012_ÿò@Få×å@´9ºÕ¢(ô@_x0013__x0012_ÌL_x001B_å@Í_x001F_©Ãâ&gt;æ@1e_x001F_ô%ë@lèA_x0004_¸Ï@¤VkA_x0011_/ã@&amp;_x0012__x0015__x000D_2ì@Ê~§²å@Ô¿_x0005_ë¿ë@ Cÿ¯&lt;Ü@b%½_x0018_ß@{ê/_x0018_½î@\àÓbÄæ@³,Y_x001F_ÞØ@ÂªC"O_x0010_ï@%_x001A_ãä@_x001F_%F_x0002_í@µ¿ç_x001B_#í@_x000F__x0002_wßÚì@§~_x0001_×¹ç@ÞZq¥§Óò@±3H-y÷Û@Ï*ÓØê5æ@-=_x0019_ÛAÎÔ@fáþ6ë@_x0013_¡_x0010_9ò@T&amp;OÁÛXà@°8_x001E_Q×@_x0003__x0008_ää*Ô@¨¡ì²kò@m_x0012__x000B__x0008_ã@âMØ($ð@¦_x0008_y+é»è@òÝ:à@_x001C__x000B_ÒIê@°ü_x001E_×E½ò@l-Í	_x0004_ä@ÌqJ_x0007_\ó@¬¸i»·êì@qîø_x0016_ñåï@Nnú0rbó@³AR97èã@-Y_x0006__x001A_¦âê@§_x0018__x0005_Ñ0Ú@tß_x0019_häRä@Ø(R_x0006_à@º2:òpÌ@- é_x0010_ë@M·(_x0014__x0017__x0011_ê@&gt;§Ñôêøé@¤ô@Á_x0001__x0010_ò@ZS}_x0002_Ö³ð@Î*[FÂÑ@qK¨lå@³U²È_x001F_ë@ß~Hê1{æ@|_x001C__x0018_©L_x000B_ì@­Ðg_x001A_Ëbä@8¢¼Jãð@]_x000E_!¢_x0004__x0005_Öá@_x0016_¥÷r°ï@¨_x0005_)_x0011_Ãâ@_x0004_iÕW#_x0003_ä@­f®;Aå@_x0013_´ÛÞ©Ðë@J8Í&amp;Þ_x000B_ì@ô¯Â¹à@:_x0001_PÆÈò@¶·DÈyñ@ck	IÝà@^]¾ï[Pë@fº_x000C_ó@U§üì@ïù\#¹Bà@f=µ_x0012_J0ñ@ÍJ_x001E__x0010__x0004_Pí@»ªZ_x0001_Fè@vX¥_x0008_Þÿß@¹Çì9ð@_x0002_}_x0011_C çí@²i_x0018_'Á°ñ@íËãÉj£ç@_x001A__x0004_M_x000F_KJê@¥	å\}¬è@a¿_x0006_ÀV-ð@RÒÔ}§áä@5s_x001B__x000E_QÒê@_x001F_¢Ù·ð¡ê@_x0007_¹4´ì@.bóú§ä@Qq ¥&lt;_x0019_é@</t>
  </si>
  <si>
    <t>6ae6cc6c1e556d91790759a6b0e5cabb_x0001__x0003_Ïì#ö@X¨è/Ï¢ç@N_x0003_!_x0012__x0017_aò@É YUë@4ÿ!âà@ðó _x000F_Ðð@¶/_x001F_¯Fî@}àr_x0005_ ä@!*Q¼ßÓÐ@ß¹O2öLó@^qV9Ëî@Æÿ=-MêÜ@Ú_x001C_wþïë@ K_x0003_®hà@Ã_x0002_æ%_ó@±õ_x001E_DC_x0016_æ@cÊÏðïæ@d¶uÒfð@PLÂD_x001D_OÕ@Ê¶¾æ@¿AmPä@î+k$Û@_x001F_vwÏ_x0003__x001B_á@_x0003_ë_x001E_$õó@ÞË)á&gt;ó@~j5Èçë@Õ©E_x0019_	bã@_x0010__x001A_f{T¯ê@ØXhz7ç@?Â-th#ñ@ê¶_x000E_Î¤ô@R_x0004_Zë_x0001__x0006_ä@\Ûàµç@ôdT2b_x0018_á@Á}E--â@nF_x001E_+_x0016_÷@_x0007_µ¿c_x0002_%ï@ô_x0004__x0018__x001A_ àÚ@Ê¤çL_x0018_î@ k^Bñ@Ë	ÝZ7_x0002_ð@y_x001E_=_x0003_:_x0004_ç@Æâ/ðN'ë@ñ_x0005_,@Û%í@7_x0013_Æ&gt;.]ì@Èá_x000D_ßÀ=ë@J1ÇNÿwê@ì_x000E_ÕÂvé@ÏhÖî;Xë@_x0019_¿Îýò@ÎrÃ_x0005_ø­ñ@_x001D_ä&lt;?ùÔë@ò®IOné@@_x0012_EïÞí@ÝT:åËÚ@Ä¶CSì_x0012_í@\_x000F_°üè@Ähç|ï@ëKf¦t_x0019_à@tE­À!â@÷:8«éhé@£¥t	bºç@Å¥s+äÆ@_x0003__x0005_ú_x001D_@$_x001A_ê@L;Mtºà@Í0Ø£"¶è@0%_x001D_NÂCç@³ñ22F=ï@E9W¥-ò@å_x0018_ÀÚ@Ýd÷wsìÓ@xojqÝ_x0007_ð@ì¶¸_x0012_é@Ø)JÖÖ@j_x0002__x0006_î0ð@Ý²þå/ì@x3Eë@úÃÈ@àÿê@Ó_x0011_DB[á@6Ù¬Å§þî@8Ø-ã_x001B_æ@Í.õÈýÙ@·ð_ùAÞ@½Á¥Ú¾ä@[_x0001__x0007_LiVà@&gt;ífq_x0006_à@â_x001A_vÏí@_x0003_\ýª	ç@_x0004_àÉÍ`_x001E_ë@ñä_x000B_.Ù@_x001E_´]tqîÕ@_x0008__x0001_7_x0001_9á@_x0001_/&gt;,_x0004_&lt;æ@0¬5_x0008_¼ò@l/¶_x0003__x0005_¯_x0016_è@¬­õ_x0002_@Âð@ºÃW6.í@4ªQ±ãé@_x000F__x0016_Ôk2ó@_x000B_&gt;¦þó@_x0018_¶PÂSëé@0W0Sàòç@£_x0006_Hó*Iå@_x000E__x0015__x0003_Ño§ð@UëÚmä@Â»Å¡úÆõ@¨;y}bì@_x001E_®Ú_x001A_	mã@ä!×ë@bE1°Eð@_x000B_Ý}Ib»ä@Ä_x0010_je_x0005_ÞÛ@#*ÿ-ÁÛà@_x0015_lÛ'_x000E_3õ@_x001C__x0001_­_x000C_jÏâ@¨G_x0015_øT:î@6A¶#_x001A_ò@j´ÜÖ$ò@ïçý&gt;ó@IBy¤órè@$²ó;æ@_x001A_0 Ç¬ð@k_x0003_¥|~	ð@wÒ¢1$ë@vâL$ë@_x001F__x000D__x0004__x000E_6_x0007_è@_x0001__x0002_D6©_x0005_!_x001F_ë@&amp;²´xÃ@lýÊªAªñ@,©$_x000E_oë@0s_x0012_ñ4å@¶Z¶¦Áìë@ÁÆwÑÊò@dºâ_b+é@7Þ{}æè@æ¤gvÞÊõ@MóÅ8GÀð@+ ÐOk_x001D_ö@_x0019_ª_x0005_nÎ¿ó@È.Gqñ@ÆXõ_x0003_£Lá@_x000C__x000E_É_x0014_ºã@_x001C_5)0j£è@6á_x0017_-S/ñ@ªâÄ.:-Ò@²¹¿¹¥Rò@/æp5_x000B_ð@iÀff_x001A_ç@_x0017_0ïâ×í@_x0001_æ_x0014_Í_x0004_ì@úØw\ÓÑ@_x001B_SEx_x0006_â@_x0002_¸²&lt;õ@_x0012_²o»é@ÞlmÙ_x001C_ñ@± °D.Zè@I%¬_uí@fby÷_x0001__x0004_Ikð@Òû_x001B_ï@ËXþ¥ê@©_x0013_v_x001C_Ù@TàÆò@]sÿG}ð@? Íñ_x0011_å@VÒÀ_x0003_¯ûð@äÀ_x0011_=~î@{$â_x0014_e_x0008_Ú@Oñ_x0005_¼ã@û}H³\î@âc.3tâ@q¤Ê_x0006_,î@_x0013__x0006_Q1Efñ@wþ_x0001_ô³fó@Eªu/âüé@RZö_x001C__x0002_¤ï@ö_x0011_r÷^Þã@=_x000D_._x001E_seð@j/À_x0019_å@9kn²U ð@-Ã&amp;)V×@eh_x0013__x001B_Õ5é@§x _x0006__x001F_ñî@D_x0004_æ@8ã@++w¢_x0016_-î@ØáÕUô@PÆXê_x001D_øÝ@·g·mê@W_x0001_Æ}C¡ê@°çrÉn2À_x0002__x0005_ew=']2é@âÜÑ&lt;Ý8ô@jÐvlKç@öýþw£uç@_x0004_iÆå¶æ@a [¨Y}ñ@íN­@«_x000C_æ@_x0014__x0014__x0008_÷_x000B_ÿò@DÌñ)duè@§éLç@ÒaÇ=²_x001A_ç@ÊSX_x000C_èâ@²ÄºÎ_x0019_þó@¤Kµ´50ý@°û_x001E_I_x0014__x0002_ý@µiy_x0010_~ô@lº_x0016_7¡ù@g_x001B_.&lt;7ð@µÝ_x0013_çC¬è@7m/ñ@°ÍÐ¥ð@p_x000C_½|_x0003_áñ@*\à±+ê@_x0004_éð_x001F_ï¤î@]gêy_x0002_ò@?ÁlA%ø@K_x0007_vÏð*_x0001_A¡_x0013_i_x0013_ý@TNa[îù@Ä,_ã=©ù@YZ	1Nÿ@&lt;_x0007__x0018_a_x0002__x0004_º_x0002_AJÔé4_x001B_Iï@_x0007__x001B_E{_x0011_ê@`yüÐMHû@Èïdv_x0016_6î@v®O5ñö@öKô_x0014_¥£ô@ºØ_x0001_&gt;d&gt;ô@'þ_x0016_ùó¥ü@ºg¹Í¨Zò@C_x0008_Bêð@_I_x0012_¢_x0008_À_x0003_Aeý0ï&lt;¡ú@®_x0014_Q»_x0012_Tô@ËÓJTÌyö@Ns«x¬1ó@_x0018__x0012__x0016_÷_x000B__x0013_ü@:=­&amp;ñ@¸þÐ_x0008_+_x0018_í@Ò´à²öô@}*c»½ð@&gt;ÆÁÜ&gt;ó@UCI-ù@Ø âtÛ_x001A_ï@.dëJî@&amp;_x001F_bîPeù@*õJô°ø@j´i_x0017__x001D_ý@_øj°ßÊø@ù¿ËÎõ@ÊëYn:í@!_x001C_qï&amp;_x0001_â@89ö_x0015__x001B_ÆÞñ@¤_x0008_P¨ø@"°Ú¤39å@àÍqDü@_x0001__x0005_88_x0002__x0005_88_x0003__x0005_88_x0004__x0005_88_x0005__x0005_88_x0006__x0005_88_x0007__x0005_88_x0008__x0005_88	_x0005_889_x0005_88_x000B__x0005_88_x000C__x0005_88_x000D__x0005_88_x000E__x0005_88_x000F__x0005_88_x0010__x0005_88_x0011__x0005_88_x0012__x0005_88_x0013__x0005_88_x0014__x0005_88_x0015__x0005_88_x0016__x0005_88_x0017__x0005_88_x0018__x0005_88_x0019__x0005_88_x001A__x0005_88_x001B__x0005_88_x001C__x0005_88_x001D__x0005_88_x001E__x0005_88_x001F__x0005_88 _x0005_88!_x0005_88"_x0005_88#_x0005_88$_x0005_88%_x0005_88&amp;_x0005_88'_x0005_88(_x0005_88)_x0005_88*_x0005_88+_x0005_88,_x0005_88-_x0005_88._x0005_88/_x0005_880_x0005_881_x0005_882_x0005_883_x0005_884_x0005_885_x0005_886_x0005_887_x0005_88_x0001__x0002_8_x0005__x0001__x0001_9_x0005__x0001__x0001_:_x0005__x0001__x0001_;_x0005__x0001__x0001_&lt;_x0005__x0001__x0001_=_x0005__x0001__x0001_&gt;_x0005__x0001__x0001_?_x0005__x0001__x0001_@_x0005__x0001__x0001_A_x0005__x0001__x0001_B_x0005__x0001__x0001_C_x0005__x0001__x0001_D_x0005__x0001__x0001_E_x0005__x0001__x0001_F_x0005__x0001__x0001_G_x0005__x0001__x0001_H_x0005__x0001__x0001_I_x0005__x0001__x0001_J_x0005__x0001__x0001_K_x0005__x0001__x0001_L_x0005__x0001__x0001_M_x0005__x0001__x0001_N_x0005__x0001__x0001_O_x0005__x0001__x0001_P_x0005__x0001__x0001_Q_x0005__x0001__x0001_R_x0005__x0001__x0001_S_x0005__x0001__x0001_U_x0005__x0001__x0001_ýÿÿÿV_x0005__x0001__x0001_W_x0005__x0001__x0001_X_x0005__x0001__x0001_Y_x0005__x0001__x0001_Z_x0005__x0001__x0001_[_x0005__x0001__x0001_\_x0005__x0001__x0001_]_x0005__x0001__x0001_^_x0005__x0001__x0001___x0005__x0001__x0001_`_x0005__x0001__x0001_a_x0005__x0001__x0001_b_x0005__x0001__x0001_c_x0005__x0001__x0001_d_x0005__x0001__x0001_e_x0005__x0001__x0001_f_x0005__x0001__x0001_g_x0005__x0001__x0001_h_x0005__x0001__x0001_i_x0005__x0001__x0001_j_x0005__x0001__x0001_k_x0005__x0001__x0001_l_x0005__x0001__x0001_m_x0005__x0001__x0001_n_x0005__x0001__x0001_o_x0005__x0001__x0001_p_x0005__x0001__x0001_q_x0005__x0001__x0001_r_x0005__x0001__x0001_s_x0005__x0001__x0001_t_x0005__x0001__x0001_u_x0005__x0001__x0001_v_x0005__x0001__x0001__x0001__x0002_w_x0005__x0001__x0001_x_x0005__x0001__x0001_y_x0005__x0001__x0001_z_x0005__x0001__x0001_{_x0005__x0001__x0001_|_x0005__x0001__x0001_}_x0005__x0001__x0001_~_x0005__x0001__x0001__x0005__x0001__x0001__x0005__x0001__x0001_\Gù_x0005_AW­ÁÑê6_x0001_A#?@ZÒö@ÿJÍñ@ÂÉü_x001F_ªý@°Q_x000B__x001B_ºþ@x`õ®ö@ÍÉ¦$uö@þÁD_x0004_b÷@ÍC¹Òõ@_x0002_¿(&gt;[ÿ@æ_x001C_È,tñ@LªEø@ÖÖñè­ë@à 2_x001C__x0018_÷@ú#EóHô@Æ&gt;®½8û@_x0018_Sÿ)Ä´ó@_x0013_ßrÄÈ6ö@zt_x001C_É_x0014_¼û@87QÄÃù@º_x001B_)2j_x0001_A¼&lt;Ñ_x0006__x001B_Óý@r4T·î9ú@@ë@2çÿ@_x001B_S'Ý8àõ@t£_x0017__x0001__x0004_R_x0019_ò@_x0012_¬4èÒ½ó@Æp¶ôÔ÷@&gt;ïÀ_x0012_ò@Zªua_x0001_A_x001A_'Îõ@þñ¯[÷æó@Ô4ëOjûø@Û_x0008_O¹_x0019_÷@¬u_x0012_#ç@HÀÚÉ"÷@fáâus_x0008_ø@_x0010_kl+/ù@	:ÓPüÕö@o%¨Þ¹bþ@,ÁU÷&lt;=ø@)xç®K_x0003_ú@Ï¾g¬]ø@÷é_x000E__x0008_Øþ@_x0005_8$Rû¯ÿ@9/¨?_x0001_æ@_x0004_û@ÞëL¨_x0019_Ýõ@_x001B_5|_x0019__x001F_7ê@ìl!S~ý@KÊ|Àå³ó@7P-íÄø@_x0002_CNJ|Öâ@þÖÅÙK_x0005_ò@ìmÛ¯Cô@_x001A_²ÉÆÏuó@yÛax$ô@_x0005__x0008_c¿ÈÜõ@YÙR*ÉÌö@:ù{		_x0005_A×«G[Tþ@älzW+_x0002_A_x0001_¶oà|Uð@ùy&amp;:ùõ@ÜÄÓmì@³z+Ä_x0010_ô@5%Ãi_x0011_3÷@ä_x000D_|_x0005_ü@ÇX¢K)ú@^OëLN÷@ô*3ÿ¶qô@SQpSÏÕ_x0005_A_x0006_~¨{­ò_x0006_A¾ü_x001F_Ñô@K_x0003_vó@¡§BMùã@Ú_x0012_]_x000C_Lø@9_x0002_0ÂèÝú@·AKàgÿ@R¾°tÍû@¯öøÕü@á&amp;e}ù@G!Qäcsù@u0¼Q`ü@XhÆÄîó@ÃtN¢Uõ@DØP$_x001E__x0004__x0007_A_x0012_[ÍqÌvø@5/_x0002__x0005_;Qõ@fÁó¾}ú@5{\õ@Tâ_x0014_uù@ZDÂÔÇò@¾úBAvû@¡TF_x000E__x0004_ð@t«_x0013__x0006_a÷@[ªmõÞü@ á_x0014__x0016_Ïû@`fª»6+ø@9_x001D_ÙÖB_x001C_ú@ìÓ(Ew_x0006_þ@ÊÔ&amp;¶fø@zìÄnI&lt;ú@èü#n&amp;Bô@go&lt;ëãô@_x000F_­óu'þ@vÆ_x0012_v_x0008_ò@-ÐÛ$=&lt;ò@_x0006_d¦_x001C_÷@Ú@_x0006_)_x000E__x0008_þ@	Cºþùò@[¨kÕñ@âfxCÆï@r_x0002_x=M«ý@_x0013_¨_x0001_&amp;t_x0001_A]y6¸Ý ó@£Q¢_x0008_¦àö@_x0019__x0003_Mäg=î@aC(¬uÑõ@¶ßc6¹8ô@_x0001__x0003_oîx[Óþ@'Ï¼õ@£p_x001E_cô@¨!Ø_x0007_3ø@3_x0011_T{_x0008_ó@ÿ_x000F_HX_x0013_÷@âa£,,=ý@ª&gt;S_x0018_jö@¤åèpfò@³sMî©Âú@LNÁ´µò@4-¡¢ð@_x0010_ëñJìdï@´»_x001F_àäô@±³_x0005_ãÊ_x001E_ý@SÆÑ­1é@£%2,_x0008__x0018_ð@&amp;ÃJ¶´Gõ@c_x000F_s/Ð_x0012_ü@¾ÒAo_x000C_ü@¾_x0007_¥+Rå@Ä`â/¯ö@£«+þ_x0016_Îô@KÅ_x001C_»;Øô@Æå_x0016_á_x0002_Úñ@~X9cû@-,k¸f_x0006_A³oè[Ëö@jZ!©LSô@ùC_x0013_üü@_x001E_y·C§Iõ@ì»¤¢_x0002__x0004_wíù@¶5k=&gt;]_x0002_A°k_x0014_Zü@À*­DVRý@KÑNeÉ÷@«©Ìåøù@ÔP¶Õù@W·3J-¦ö@ÃÁÁLpºó@B½_x0011_«ý@ÇÀ¶Yþ@`ß¶z_x0010_-_x0001_AT1L7«ðÝ@Øº¤«eô@.1d_x0019_^rý@2H#È_x0006_ò@é #é_x0010_*ô@ÈìÎÑF4ä@2Z_x0008_Ó_x0001_+÷@C!Dã$Zï@Ev__x0013_°;ö@ç²Îø@]rI7ò@Ò£l¹3÷@0F_x0004_«æô@_x0006_oú@í òðeò@ãB1Ï_x0003_ù@¼Ù7_x001F_yØõ@(É¨_x0013__x001C_[é@Á¢&lt;ÿ@ý¯_x0019_°Xä@_x0002__x0004_öwv.k\ó@W¦|®ù@_x001A_ç2F_x0001_:ê@5_x000F_¼ø@^=^Lkaø@¦Ä_x0011_s&gt;_x0006__x0003_A| á_x0010_'ú@QkåÔ'_x0001_A³è{_x0013_ÁSø@Ðø®jáû@_x0010_wæÎ_x0001_A0ÊïWy_x0011_÷@sþ¼1$ü@¦¶__x0004__x000B__x0001_ö@~þ	çÅò@Jø(Sù@l+yjÝÆð@_x000E_µ*)nû@Róz¿ù@Øw6É_x0004__x0011_ý@*_x0019_î~ï@_x0018__x0011_*ÿê_x001D_÷@dâû»ûfö@²\ÎDÕò@È_x000D__x0014_Í9ú@1åõ´Øò@,õ_x0004_ß_x0011__x001C_æ@"P_x000C_lå þ@HÝçùbø@_x0012_»_x001C_rÌç@í¦zØN¿ô@n`¤j_x0002__x0005_×Uý@	Û¯±¥_x001A_ö@/|2(Rrò@_x0018_F_x0014_ÿÉö@a¿å¦Tý@ÅOóa_x001A_¶÷@Bq(_x0011_3ö@_x000E_E­×áõ@¶ÛT_x001F_zåö@_x0015_¡ì®_x0004__x000E_ô@Oø«ü@_x0010_fîþ@ÙÚ^3­ú@Bôãíô@ÌH6ÞÖ_x0005_ù@ûÏ¹?L=ý@fU&amp;s_x0011_Oñ@ç_x0001_æ¸Ëú@@Ò»Ê´í@áÝ_x0003_Rü@mXk_x0019_U¤ù@ÝEJ|·Fð@_x0016_8%_x0003_zá@@báû_x000C_Tù@_x0006_GMïÿÿó@2²_x0017_ÛpÉô@U_x000D_¤¢7ø@ÐJñ_x000F_±Îû@_x0011_ÆZGEÿñ@Þ]³×K÷@_x000F_±Å_x001C_êÙè@r_x0001_Òð_x0015_þ@_x0001__x0006_ÙÜÚ{±»í@'äàq|Zê@ÙAÝ;Aú@_x001E_H_x0005_¢Uò@1£Ù²Ñ9_x0002_A&gt;ªzYÚ@ë¶Çù®w_x0002_AÜp^ñ@Âh@_x001F_/Óÿ@9_x0010_¨jýµö@&gt;KZÓõ@_x000B_¯H­lÿ@eZ!àÍ_x0017_ò@Ìæ+¡&lt;_x000C_÷@¾Üfù@¨G!k"ï@hísòAü@æ°_x0018_%÷Ð÷@ee¿1Þó@@P_x0003_Ø&amp;;ù@ÆÞ0+¬ì@4_x001C_º¾òÌî@,CÏ_x0004_÷¨û@³­º:=ë@(g7ºgÇ@TÚ_x0002_õÄ²æ@_x0016__x0016_ ¦_x0006_ð@Á8Bü_x0007_ø@¸¼d ó@»\o¤L!_x0001_AÀi[ao÷@®Ö_x0005_[_x0003__x0007__x0010_Û÷@_x000F__x0005_pðÔ¤ò@¨_x0019__x0010_	Ui÷@t$_x000F_dië@§Ü0êTó@&gt;{í`&amp;Ø÷@_x001E_%`D_x0007_­÷@_x000D_ö~¨¶_x0002_Axßmá_Ãî@¯Ñ_x0006_,ò@Á3þ_x000D_÷@­ïÂ_x0002_ð-æ@_x0011_a	Åú@lg÷Ã1vì@Gö¯øCþ@mÃñ!PÏû@THªØ©Kì@³¹R_x0001_Éù@ÀY}E*Àø@¸_x0013_*ïï@¾4ªÝÜê@lq.2¼ú@Z=ÄêËë@ãspë2ý@GAR;ó@ÔÈW_x001B_=ù@¶q^¡ÿ_x0018_ò@ÒÅßSç@\_x0004_g_x0006_Dç÷@%zµ_x0016_Y¹ó@Ë9Ha2´ö@_x000C_ _x0013_ik1ü@_x0006_	¿6uÆfò@_x000C__x0017_¦÷@.åÅj_x0019_ð@äõ×_x000D_í@6+gõB_x0006_Aâó_x000B_~	ñ@nä³_x000F_á@®(!çZÖç@j@{Í}ó@_x001A__x0004_c_x001B__x0013_ñõ@òÙª·Cô@_x0001_u_x0007__x0003__x0011_ÿ@¼7&gt;«_x001D_Ñå@_x000C_ú_x000D_ÕØú@ÇO7ëõ@_x0019_ÈÍ³_x0002__x001F_ù@~É_x0004_DÌÄú@'dÄ­¦jù@Ì_x000D_Ä» úð@±_x0019_Äd"_x0005_A_x0008__x001D_7wSIú@_x0008_m;8ªù_x0006_A¶_x0001_³8}ó@VC+_x000B_ÿ@B¼:(%Ôõ@q»°ó@_x0010_õ&lt;ÚÂñ@Ô=þA°ÿ@KhÙ_x0003_Ú_x0007_õ@¤nD_x0003_Ïí@Ê÷3¿°ò@á_x0001__x0004_(5ñ@8¨ù	_x0001_AìÔHqWò@Î%bç_Öõ@ØÎ;ö@³57,_x001B_ò@_x0018_XÖ_x000B_Q_x0014_ÿ@ÞF_x0017_gUô@b`µþ~ò@^Rë2BÙî@Ù_x000D_cÀ:ø@Éù¬ö@yv@sâ5õ@ÇÓ;É_x0014_¢ä@g×ð&amp;óÀô@_x0015_ìUw_x0005_mõ@_x0008_	h_x0012_JÈü@l¡_x0010_¸Atú@1¦é_x0001__x0001_Aò&lt;®ßíü@¯æ]Y ù@uÃúyÖ¾ý@_x0003_4Jß`ý@º&amp;Mýeµí@È_x0016_+H¦é@_x0016_.a/_x0019_ñ@2N$Òü@m0©b5jö@Ý®ËuÌÀø@_x001D_ -_x0002_æí@ÊÑà¯'sì@¢¸-iJî@_x0005__x0008_¦õ=Uü@rÓãüp7ü@ù_x001F_¥4t9ð@ªÂ#ç)zï@,§]°pÒü@L_x000C_t_x001E_áë@_x0012__x0003_(1ocó@(0_x0012__x0003_S;÷@ùÁkQ5_x0001_Al²ù_x0010_öð@_x0017_bDêÜõ@¨Æþ_x0011_lõ@òV&amp;_x001E_!ù@´#l4_x0003_ú@æN¶+ôù@¶8Gclþ@c$_|îü@_x000B__x001C_¢æ@Ç}_x0010_±õ@&lt;óª`_x0007_÷@X¢\7oø@÷"Oð·Ýñ@E_x0013__x0003_Ô_x0003_%_x0001_A:R¶4@Qø@øYgS_x0004_Ýü@_x0006__x0004_Ê_x0002_Öú@&amp;ÒV\=ý@$iÉt_x0006_÷@í_x0013_W{ñú@*Yë*©ú@_x0004_¦v_x001A_bó@*Múï_x0001__x0003_ÿC÷@{¹wBÜ÷@a¿_x0003_%¥`ý@_x0003_í_x0002_}ô@å¾ü@gó@_x001E_}þ_x000D__x0016_õ@(³*ô@è®]S¾,ÿ@¬Ó¶«Xý@¡Ú¾_x0016_Ãõ@¶!Ë_x0015__ö@3ÍaàÓ_ñ@xðç&amp;ì@²QàIÃÙù@øaTçÕ÷@ºl­&gt;ö@ º9*Æ{ñ@_x0010_r"ú"õ@A_x0012_°Âï@_x0018_N2Pßõ@i_x000C_zXPÅó@/_x0002_á­ôñ@ò·_x001A_Áû@ü_x000D_7-0éô@`6ü`ô@ gx_x000F_âO_x0001_A_x0008_FÒ¯1Iö@£ÄÈµ~þ@_x0015_f¨=Å/_x0002_Ayá±LÏò@®ú_x0017_®_x0019_=þ@r,ts4ü@_x0001__x0002_Ø¢_x001E__x000B_ÿò@&amp;ÿ£ol÷@¡Z"--ü@µL"Vá`ö@u¾¬¹I,ð@(_x0019___òó@î]E":eù@÷°!:mó@z_x000D_sÕ	_x0013_ÿ@pkï¾Âü@Ä÷G/ë@Èön$ò@þ%²%c÷ù@¾_x0004_YÑÉò@rÞ|Ù¦d÷@~Bun_x0014_÷@ !Í&gt;PÀô@%-_x0004_àÉù@]oßÎý@n0ËG»t_x0001_A_x0013_&amp;¸Å»÷@$Ò_x0008_&gt;'ó@)æ_x000F_Y	_x0010_ö@SÁvyi}ñ@_x000E_d;_x000C__x000C_û@¶¹3f+ý@+aç.jÿ@B¥(ºyâ@çÒ|Ïßú@¹i¡Óáö@ß;aôçû@s_x001E_ý_x0001__x0002__ú@èT/e÷õ@_x0001_¶KÐ´ó@2Î='_x0007_õ@_x000E_^tSõå@Z¯AU¸Ûõ@²âç'ø@_x001B_|"ñ_x0016_ó@ºÍ2×_x0010_1æ@V_x0018_§=á$ó@ ¡~Õ_x0012_ú@{¯ì×ý@Nw_x000C__x000B_æ¥ó@Z¿Lµ:Zò@_x000E_Y!¾E-ú@øÂR«íUð@_x0011__x001A_ÿ_x0001_³ù@__x0007_9mý@_x0005_-Fõ&lt;Cø@CJDjió@&gt;ÀpÁ!ó@°é#ÒAø@_x0006_Cÿ,ü@ÌÜå§«î@ñKðíà÷@¾2mìt«ð@6H³íø@Ð_x001E_mYw÷@_x001C_'º¾±vú@¥®ðÀ§Õó@êÒ_x000C_äô@@_x0003_oý@_x0004__x0007_Z~ú`Sô@ê_x0006_*s_x0002_÷@À¹,_x0001_u_x0001_A«_x000F_«U÷@p?ÒR_x0007_ó@F_x001D_Ó·_x0003_ªô@=Úµ_x0012_Nûó@¬M©q_[ó@4Es*ö@7&lt;ÄZâfü@ê 0b§ø@_x0007_ÊB_x0018_m´ï@·êj2KVÿ@"è²xyû@m´¸8ê@§£Q,_x000F_ð@wqð~_x000C_Sö@ÓÉ_x0006_­ó@sì_x0006__x0008_@_x0005__x0004_AAe_x0011_s_x001D_ûè@Y_x0012_²- Sö@Âàø"_x0008_(ô@obg-Sò@?2Á¢¢öô@_x0004_$äñãï@Í_x000E_qóô@3_x001A_|À ý@ü_x001E_oGG¤õ@_x001F_¨Øï_x001A_±ì@þ;Vvð@éÎDO!Äò@_x000F_¸_x000E_Ï_x0005__x0007_ÆÔ_x0001_AAÀ_x0014_¸+kó@Ãx_x0001__x0006_i_x0008_ý@ååâckï@öþ}·Õ/û@E³+ø@¨I_x000B_ìô@·M¸£'_x0018_ÿ@ansé÷©ø@_x0012_Ò´,Í÷@Á4åEØ°ô@¦AG×Üåø@^Ý!âïzþ@Aí¨´¬B_x0002_AôïJ÷@}_x0016_W,óÝö@ÈZúÝö@LÛÇtì÷@ U¾ï#ò@wèíõ@fkøé@÷íCä°Îü@_x001F_óÈFû@Ã_x0008_ÃP÷@_x0003_ä_x0004_&gt;°ü@q³_x0018__x000E_»ô@¦8V_x0016_`Yà@_x001C_*¹B)û@_x000B_¡)_x0016_ø@u¹¼û@_x000D_#LÃ;õ@_x000E_Ô!Cb÷@_x0002__x0005_SQ_x001D_zõ@u³[ KGÿ@_x000E_ä_x001A__x001D_æ@­¯-Zôù@2U0Èö@²¥T;Ó¢ñ@ø=¿6õ@rø_x0013__x000D__x0005_ù@[=¸_x001E_?Sý@ÌðÎ½_x000F_ùú@ð\h_x0019_÷@M_x001C_báló@ÿ`_|Båò@E»ßñü±_x0002_AV9M² û@8_x000C_Úï%Zõ@v{èhü@_x0012_n"_x0004_°°ø@X_x000C_%¸»õ@b,1P­ñ@nI2%³ô@dÝPF¹ñ@ÿà±&lt;|_x0010_ù@kV_x0014_ÿ%6ý@òß8_x0003_ÔÑñ@¨ûÄ±ßö@85_x000D_´_x0003_A_x0002_I²½_x000B__x0002_A|OMUÂmý@8nØ&amp;$õ@­_x0001__x0013_&gt;¸ñ@øì-Î_x0001__x0003__x0017_ô@Øé¹y_x0005_ù@yn©°Pù@4öiTõ@_x0010__x0014_ü:_x001D__x000C_ï@±ç¬dÿ@_g.\Ü_x001A_å@À_x001D_b-vû@58¸ÆGô@\PÙ-¼N_x0001_AÄFê¹êù@_x001A_ f÷@ÀÎ^-ÆEö@«Ü%¢ªò@¹a_x0015_¤û@6_x000C_	^èþ@D_x0018_Ñ³³ù@ÜWËx*û@GQpÉ*Ý÷@yæÚí_x000D__ñ@®-ø°_x0002_ò@m_x000B_ý-_x0015_÷@_x0012_R[_x0014__õ@ÜlÇ_x0002_#Êõ@IàÖM¶ö@¤õ'ºô÷@ÚÝÊ¦@÷@ÉkÞ_x0002_æ_x0013_ÿ@¤_x0008_`Aâ2ð@Eûá=HSó@g­zæò@_x001A_èÃ¹¯ëý@_x0002__x0003_9_x0003_8,¯ÿ@*_x000C__x0003_ö@c_x000C_È.2_x0002_Aä9õ¨_x0010_^ç@äæ¢ð§éõ@aÞ_x001D_7\"ý@b7£_x001F_æô@r¿Á&lt;yÎø@;ÇBf	ö@1×_x001F_¼rä@_x0014__x0004_÷_x001D_Ëð@SK± ö@öO'VZlý@_Ã_x001C_|îõ÷@2v­!_x000F__x001D_þ@_x0003_øÒá^ú@_x0015_u_x0014_À;-è@òÝ]éùô@_x001E_gËû@ì_x0006_Îâÿ@k®ÓÂSÿ@:_x000B_s_x000F_s¤ð@ "¥Ûû@zÛt&lt;-¯ú@fà_x0007_)Wî@_x0012_Û+_x001D_`î@ehs0f;÷@¿6:_x0011_³ø@PËØM_x0001_ÿï@QçXïdàô@Ú9¶0=ø@rG_x0012__x0003__x0006__x0013_ô@N÷v9ú¦ÿ@_x0001_ÙÙìQó@§6´JÞü@÷?X§_x0014__x0003_Aù}]iáfð@ É5Ùz¸û@9§N_x001F_kø@¸oÅV_x0002_ï@_x0008_·+ôÞùö@¤_x0008_Ã|6éù@qù{g__x0017_î@_x000B__x0004_o!x!û@¨_x0008_áò¥ó@]_x0013_Æ(Ý÷@_x0014_q_x0015_WË1_x0003_A¥ñã_x0005_^ö@F.­!âßÿ@Ä_x0002_ã'¥_x000F_ô@tK³pVú@¥3a_x001B_Ä£Ï@ûI_x0014_·8_x0001_AòCêÉó@Qÿ!ö@¨ÌÉï_x0005_í@q_x001C_ænú@5_9_x0017__x0012_µó@.ðßµÚ!ö@¤C_x0013_©"úò@Ã±IêZµé@_x0016_§w¡ø@ùdpV&lt;ë@_x0002__x0003_K]:§À¤ò@Ðj_x0010_£è@µ×íó9ÿ@yüñ´óð@û*Ê0ï+ï@¶é^_x000F_Q0õ@Æ»µZ3ö@¦6¿ÞP_x0016_ø@EEL+iËö@{ÂAè	ÿ@{áåPè_x0002_A=¼|_x0017__x0001_ö@3¥à7_x0007_Üø@Ká&amp;o Eô@qÔb©*tö@Ý~3a_x0017_¿ï@KÑ_x0018_=1_x001C_õ@Ù3Nãü@ëjm£pô@b8uñ_x0012_ô@_x0012_W¾Æûù@RùmÈó@Î_x0016__x000D_°]×ô@.çÈqY ç@)\@/ô_x0012_ö@e!ÁFâö@w-o_x0013_ÕSì@Å¶Aa^L÷@o/È6_x0011_@ï@pëÎ õú@_x0003_YðÌ_x0002_ü@_x0010__x000E_Ð_x0003__x0004__x0010_C_x0001_A:ëÈé@}yx,_x000D_Áá@_x0019_E·Ey¯÷@A!èf_x001C_°_x0002_A:A],_x0003_$ô@ké_x0016__x0003_	J_x0003_Av~k_x0019__x001B_ù@gEï?_x0013_ú@ãL¾û ¶ø@_x0019_þçæwEõ@G98r+ð@®/©Ì	ñ@"ª_x001C_áë@H¸9zV_x001A_õ@aw¾zºôã@MÁ_x0005_ztú@uMù_x001C_Kô@òË%Õô@_x0006_8 Ý]Æý@.Ï~,R¨ñ@-öàNíkû@Êñm_x0014_ñ@ÂÀÊ1÷@ªdö¸å@_x000F__x001D_°ãW_x000F_ù@ÊÃ(î1\ó@\j_x0015_Ùiü@+QÑoüé@nÍ×¡1õ@#°oüv_x0019_ú@_x0017__x0018_5ºï@_x0001__x0004__x001C_leê|_x0001_þ@(³ÙqÓû@üÿéN¡_x0001_A_x000E_À}´®ö@ø¥â;1Zý@u"Ä±¿(ñ@&gt;çª¿Igú@µ_x0015_ÊÖ_x0013_ô@¥¼ª@Ìué@DT_x0005_¶ö@5Þ÷_x0007__x0011_ö@¨/fxÑò@t_x0008_B_x000F_ã2ú@²_x0008_Éµ_x0001_AlxÏ_x0003_å@0$åø@`Þ&lt;tÿ@,Ù¢ò_x0001_/û@_x0001_¡¾ô_x0007_A¶ø_eü@5WûÁÔó@évZÞp_x000D_ô@(¬ä(Ì(î@×`÷©Hñ@_x000D_Dqyö@_x0002_¢ªq§#ø@¢ÛíOø@Ë%"¿ò@49kós_x0008_ð@_x0016_TØ&gt;qñ@Ò_x0005_ñ"Gwó@îë®_x0002__x0004_~&amp;÷@8I$hã@BgM_x0008_K__x0002_A´cö_x001E_äó@¹@Ï&amp;Zû@Ä-_x0008_Qûù@o_x0007_´_x0008_é_x0002_As¿/5Q/ó@_x0001_Ý_x0005_Ååõ@4ÔuA_x0004_Mð@½_x0006_Ë"Ùú@_x0012_	Ù_x0008_uû@ùËpr._x0019_ð@UJ_x0015_ì_x0008_Bó@ã_x0003_Ah_x001E_ÄÉ_x0012_Ñ@Åí_x0012_Oµ_x0012_ö@Xi_x001F_æÓ÷@KDÿXÄOî@T¤B²»ç@_x0018_Æ¬_x0019_Á÷@Ïê:ôùïë@_x001B_I²÷@cB3_x001F_¹0ü@¡h_x001C_ç_x000B_þ@0äa:¥U÷@_x001A__x001C_Í_x0007_5ø@\/t?	íÿ@2hè§³ü@*Ã¹Ypî@L_x0002_¹ä_x000E_¿ó@="0_x0014_Iò@_x0003__x000F__x0004_Â_x0011_kô@0~_x0005_EÃû@Z²`rï@Eç¤xK_x0003_A_x0015_r³¢¦1û@QzD|iqí@_x0006_Qç_x0006__x001D_bù@_x0016_T5pêõ@_x0015_ÇýBó@_x0015_i:_x0001_G_x0003_A_x0014_ª4Ê_x0008_"ÿ@¢9Å¨àíü@ÉÉÈ´½ö@EUwãò@_x0016_'¡;ü}ò@¦_x0017_çñ@8Gb¶_x0007_ü@_x001E_Ã¦ÃÞü@_x000D_Dn_x0015_Kû@ß|»_x000B_Sâî@ _x000C_å¯³Íê@5«ÖÚâ@ö@"(Óò;^ù@Lx3ð_x000E_aû@¸ÒÝë©û@_x0018_j_x000C_/*÷@y_x000D_¸_x0002__x0019_Åø@_x0012_ÊÝ¢¼ô@lÌ×ùÌ_x001B_ö@·÷ä§Óñø@øJ	6S~ó@Þ4!:_x0004__x0006_¤Zé@d}\p_x0003_	ò@±&lt;}{«Ñò@´D+-jwü@Ær_x0010_ü&gt;¿ý@òï»¼_x001D_ö@Ô¿h½ëã@¦µI_x0018_ñö@#fô±_x0001_ù@r_x0014_¿_x0019_ùû@_x0016_4B_x0011__x0007__x0010_÷@Öé_x000C_(!ðä@_x0002_þ_x000F_Ñ:kð@/_x0002_Xå@c_x000F_[ý|ïþ@°Ã©±ö·ð@`GJ1_x0003_A_x001F_â_x0005_ò@/_x0005_è_x0007_£bï@D¡_x0019_o»_x0015_ï@*j}méû@þÐ#Iñ@ìf}Ã)'ú@ð_x001F_*õ@f«qÙd¨þ@}5É_x001A_Ð_x0004_A{Åxæ{ÿ@­ÇPè;ø@8=úõF±ù@ÀÓ©L*_x0005_÷@jÃ?_x0001_ó@åWõÕÞ2ü@_x0002__x0006_T&gt;ßÛ«h÷@_x0017_O	Yûú@Ô³%2±ú@_x0012_E%_x0013_)½ñ@QUó­ªô@HW_x0012_Ý?ø@³8ÒFý@ùÅ4ý_x0005_mñ@]÷¿ß¯î@ÞeéTÿ%î@_x0010__x000E_në;ü@_x0007_¿äð·ú@U=_x0011_¼vø@(2s_x0014_²ñò@ò_x0004_}a}«ñ@_x001B_î®Kõ;_x0001_AÌÝ	ÎN¾ÿ@ÈÞäx¿fü@&lt;ý$Ü_x000D_Èñ@"K:Ø	E_x0001_Aèr¼ðó@¢Ê_x0011_&amp;@iû@_x0006_Ø´ªCGõ@_x0016_uÑ_x001B_¡_x0003_ò@§æ_x0002_õFjò@)ZÔÄ79ï@_x0014_7s  _x0001_ÿ@T@qEqÿ@ªÝ3r_x0005_:ö@äXÊo·ð@_x0014_{ÊLDö@_x0007_TêÝ_x0001__x0003_]ßý@¹o_x0011_¦ø@Nf_x0005_ù@w,+¤_x001B_Õò@ô_x0019_°_x0016_ÿ@nÉ{¼_x0019_Zë@dÃy®øð@®,Ï°÷@«$cè­å@nö.JU(ø@~&amp; +_x0008_ò@Ð£Û_x001B_^wí@¹¦_x0013_?£9ù@¿?ù¥_x0002_A´[_x0019_Ü_x0002_ù@­C_x0019_p.õ@xÅµoíòø@ÊåN_x0007_#ô@~Eýßåþ@ÙTÈA£ô@'Éþyéù@½Ä~&gt;Íý@Æ"K£÷@_x0004_O_x0017__x000C__x000F_ø@9­_x001E_*_x0012__x0002_AóùXhLËú@0É`K_x001D_ó÷@[§Z_x0007_gù@éÏ±¹nTô@ÊI~ð@9þL_x0017_ú@y_x0019_H9ú@_x0003__x0004_SfoBY³÷@EâÍ4fü@Æ¥d_x0003__x0011_nþ@TÞú*Êû@vUFÇ_x0010_ø@²V_x0005__x000C_ò@VßH/_x0016_õ@ö_x0015_w_x001A_¹oû@`å¨tãõ@*ð_x0011_Ûø@[¯tìE_x000B_û@ÚÓÍzËZþ@_x0016_p1_e_x0003_A+}:ù@ä8ÓCô@ùWo_x000E_ û@_x0005_|ÔP!tû@ý¤'_x0013_èù@Nt_x0006_9_x001C_«ì@¤Ç¸_x001E_×õ@_x0013_A¨1îì@ø_x0003_À _x0001_A?®_x001A_$ö@²Cû²Q¿í@=Ã6Sí@Ìt¯Ì#Øô@[°°_x0006_õ@þ¤]Z÷@ãXî_x0016_#ø@Ríg÷À_x0002_ý@´qÞÞ³Èú@_x0016_Aé_x0002__x0006_Xeÿ@¦ú-IlNð@tÃ±÷&amp;÷@c³ì4`ò@¿Â¾_x0004_foø@§kØû÷@ CD±ÿ@,²¬FëIÿ@e¾_x000B_è»ã_x0002_AØØþ_x0013___x0008_õ@iÇz¹_x0004_ö@v&gt;Y®_x0010__x0012_ú@Îª_x000D_sÛü@ë)û¶ªýñ@/5«0=÷@hF3&amp;yé@­úH_x0007_ì@Ù?_x000B_1ô@&lt;a=,?wó@ý£äîÎõÿ@-xç«5ò@YËT_x0012_Ùù@áË¼!é@øàØ¹í&amp;ù@Q;!eó@þÄ_x0004_+Ý´÷@yU´ñ@çã`_x0001_Q,ö@P&amp;«ø_x0005_ì@í_x0003_Ôë_x000D_ªû@4éÇQ_x000E_ëó@=Ø¿~øQð@_x0003__x0006_ú ôõ@ÓÉ¸ú@ïÔ)¦ýù@ô:¸_x0011_çí@_1úK0û@µMM'Ïõ@Q_x0013_ñ\ pò@ O~}ùÞø@;Èoëe_x0001_AoeµÐYû@}_x0010_uð@Oç AÃ×ô@ëOqþ_x0004_ð@40½.@Ê@y2_x0004_:ù@"_x0018__x0010__x0005_êóã@hð	"/_x0003_Aü_x001F__x0011__x0013_1_x0002_AG¿(¼â}ú@U(dX_x0015_ô@"W½*&gt;íð@^" _x000E_Øò@å¤~E_x0002_=_x0004_A÷sVÈÌ_x001C_õ@_x0016_æsÅ§_x0004_ð@*ä¶ý@¢t¯`äã@_x001A_Ú;_x001B_ºö@6'2NÉDõ@0EµõV_x001F_÷@É»d£_x0012_ÿ@æ_x0002__x0003_Òmñ@J®~&gt;ºó@ÀÖ²Ãô@#iaºð@¥_x0017_Õîúô@¤5÷Iãø@Õ_x0007_úÈð@UÖjLú@¹_x001C_0uîbì@ëÁÑéõ@ì_x0005_Éu}[ó@Ú_x0005_ ÎÛç@jøßGoö@l¼cN_x0013_ð@a5`õ@¨P	^h÷@ðö_x001C__x0005_Ýÿ@9ô_x0019_çöü@9ccÜo_x0019_õ@H_x000D_SHÝ_x0004_ñ@Þ#Ê_x000D_ú@0ÿe¥_x0019_Úð@µ1R¨.õ@+A@¯Ìë@Òi¸_x0006__x0011_òä@F=+Ø&amp;ý@ÁztFTøø@_x0001_±Ü£±Rì@_x001C_N¬_x0010__x0007_í@s_x0004_¬¢Èÿ@+_x0004_aéù@ÖôS@§Ê÷@_x0001__x0002_e@Ðg ý@_x0019_Ø_x0017_ð@._x000E_»Oyî@'!â·_x0002_¡é@_x0006_½Êè@tÊ9)[ø@¥Î8Q}+ø@Ñ!mÒ®,_x0001_A&lt;_x0005_d_x0011_tvð@_x0005_=nè_ñ@ZWÑ_x0004_ñ@£ B_x001D_òô@mÌÅ_x0005_ ô@_x0007_$t_x0014_ð@ªÆ,_x001E_ª¥ð@¸çú_x0016_ãñ@!5ù=ðò@a¬ø(ö@ÀXr_x0012_ÚXü@o¿_x0013_æ_x001A_Âú@`n| Ëú@Û.ø[Ï_x001C_ä@óØ5_x000B_#:ý@Á_x000C_Ý±zäý@oåEO¿õ@{+#aý@­_x000B_·ëõ@&gt;{ö_û@Î(È_x0017_õ@q_x0014_._x0001_D'ø@oë_x0010_wÚ·ü@_x001D__x001A_å_x0003__x0005__x001C_Nõ@I_x000F_¸&amp;Oèñ@NV;¿mÏþ@iÃç¨Tù@9w_x0016__x0002_3±ô@zOÆ_x0003__x0004_A_x0007_ùC	_x0011_ö@±)Ö«âåö@)yã}ùø@Âò_x0014_Õ iæ@CÔ_x0019_ÇHç@×W=[¤àö@â°:d#ø@_x0014_7õÞQ¬_x0001_A¶ÉZ_x0003_ùÀ÷@äÖé_x0005_äOø@rÉU0/ó@S_x0006_ õ&lt;=Ò@a @û2õ@w;Vjº_x0004_A K_x0010__x0001_«õú@¸- úò@&amp;`JT£ñ@%¨Ý_x0002_ü½ô@Ý_x0002_5etÃú@½pP0_x0003_Aj¤ÏÒÁ.þ@±_x0013__x001B_ÚHø@_x0001_Î´ýäù@ }iÞ_xõ@¤_x0007_{¼õ@pfK_x000D_»¢_x0003_A_x0002__x0004_ê ¿ýRø@_x000B__x0018_ö?MZû@Á¤)\-ü@ñ½W¸¡6÷@ê£wJÂ&gt;ø@W¿dïj_x0003_AMâäi¿ñ@Do+þ(_x0002_A_x0019_¢&lt;¥l4÷@¨±¹[_x0008_;ö@é¿_x0015_fùô@àÆÝ_x0003_§ò@ºº1ãè@_x0015_JXa_x001D_ö@x¦tù¡é@îÜ¢1ü@Â}ô#_x0008_è@»°-?:lø@/³ Ë`&lt;û@_x0002_x	_x001F__x001D_û@_x0017_úr~&lt;Îí@xº¾¸-Qú@J5ºUcî@®ö%Cªêð@p_x001E__x001B_hÆ_x0001_ó@"þdRçù@êmr%­ò@º_x001C__x0008_åYþ@V9hÕ¶ðö@_x0007_9ú!¬÷@¸¿¸pNvó@üÅt_x0003__x0004_×tö@&gt;¿ØîÒÁî@o¾_x0016_oÉö@_x001C__x001F_	Ywá@_x0013_c¿UÎûì@_x000D_´¼¶_x0015_·ú@_x001A_½Î_x0017_ë_x0002_A.­_x001D_?é_x0013_ú@o32`ð@Ç¢ö_x000F__x0002__x0001_÷@¸_x000C__x0016_Îé_x001D__x0003_AD°9øÑö@RzÙ&amp;5_x0003_A_x0005_ë	¢£ë@Ð"åvÂ"ô@ ¨_i¡_x001F_ð@ñîX@ô@ðT_x000D__x000C_ÿyõ@*¤¨RXú@_x0017_ù_x0016_ùz4ó@£HúIÿ@1p~uc¦ý@øæäçLþ@è*n&gt;&gt;Øÿ@:o¢áuäø@I_x0019_g_x0010_*ï@òC%03ö@_x001F_ËÙÐJù@T»È_x0013_ù@V_x000F_xæD_x0015_ü@"¼0Q¬ý@_x001E_çI_jþ@_x0004__x0006_$_x000D_ÔVQá@P¿.&amp;ñ@øïß_x0005_Ç_x0001_AjÍz(N6ã@{ÃðI½ø@9¬_x0002_,_x0014_´ò@6ZÃÍ_x0016__x001C_ç@¢ZuWî¹ì@x_x0013_4Mü@6ê²U²õ@Yéu:6õ@I×_x000E_ªú@&gt;SY^%ý@åi.±ï@2°µØ7ÿ@Xß*_x000B_I¥è@2_x001D_Êd°÷@âê@Q÷@5¹ f¯õú@S¡_x000E_ÁÙ_x0001_þ@ëðïýó_x0016_þ@ÏÁ_x001F__x001A_yhñ@q²_x001B_ê@ø(AaFýö@_x0008_Å_x0003_+ï@&gt;_x001A_o¹ãÃî@ÆVGpóGü@zº_x001C_¨â@:gXÝ´&lt;ï@Ú©zÙ±ö@^êÊ	;Ç×@,çæÃ_x0005__x0007_Hø@ô_x0008_`_x0010__x000E_Tô@Úç4Çú@P_x000B__x001B_øÿ@kûÛ&gt;ü@¦óeÒUQ_x0005_A_x0012_çò/Ùmô@#Ftäê@á`_x001E_h&amp;Ó÷@¬_x0006_´_x001F_Ké@±¿J_x0006_B÷@¥=Ëðþ@5_x0011_4Íò@M@Ë_x0006_jBö@°_x0004_ärûLõ@Ã_x0012_dtõ@eþÐÎí@Ú±4IkÝñ@ôu_x0005__x0003_4_x0014_ù@_x0019_4{Éý@_x001B_x±YqUý@0Ål*_x000B_fù@_x0012_ù¦û8_x0001_Auºé/Ó_x0017_ú@_x001B_Ôêõt9ø@ïä'Æ_x001D_ñ@_x0019_/^â@ã*},ÿ@ìòÙ^&amp;ú@Z«ÑN¤_x0017_þ@_x000C_6Dv_x0002_ó@¶äû_x0002__x0001_A_x0002__x0003__x000E_Sµq_x0002_Aw·uÿdý@£PÊðñ@Iý®¦Àîè@Ð_x0012_'&gt; ^õ@_x001F_ÿ¾aR»ü@¯·t`ö@_x000F_F:Ànï@g41éëö@Èàºe=4è@ô2{f.ö@®ß_x0015_&amp;²ý@så uCô@STr_x0002_Üxò@}I·wö@Òf&gt;)­ó@Ò²FN·_x0002_AAjî_x001A_Aî@e_x0013_òçÚû@ïß4v&amp;ò@äJiôò@-"qÇ4äì@ÐfN4Cúó@pL_x0012_3f_x001D_õ@ø§ÓÙõ_x0004_î@I?·Trâó@Í&gt;ãÞ*÷@\á&amp;Âoò@¾E~Ý/ñ@Å+DßPà@*]_x0014_^Sò@_x0001_&amp;Ñ_x0002__x0004_vò@ÌÏ£_{ò@é-ã\_x000B_]ü@ ëÜG!õ@_x0016_Ó_x0016_Ïäù@ÌÔðzfô@_x0016_w&lt;'È¶ó@çfù ë@ç_x0002_Ë`ô@|!Êq&lt;mü@áWW¬Ò_x0002_A_x0015_¼_x0011_dùð@l"-_x001E_&gt;Bð@M:_x001C_D^ð@~ð8o³õ@rX!Îï_x0002_AV_x0014_¡-Fý@Vh83Õ_x001B_ý@üEo½.Ûó@ùú½¯ì õ@B´|·M&lt;ü@ìwÀµ+0ø@Ø¯úx_x0003_#ö@_x001C_;-ÖÓ[ð@-)Y_x0006_ü%_x0001_A5_x0015_«Ðñ_x0006_ø@tPððËý@Ùwd¨%ñ@ëÍ7_x0006_ô@_x0003_¶zW¯¡ù@@z2ñ_x0011_ï@_x001E_¯öpø@_x0002__x0004_XZÎ×öõ@YrL_x0003_Ë*ò@]Ïí@oÜ¤âQÃü@N/h i¥ö@_x0013_âð_x0008__x0010_êò@_x0012_©&lt;µ/Òø@Ì#_x0012__x0004_ÌIû@7×1~Þó@[q&lt;ªæì@Lè_x001D_S@£_x0002_A¨Ã_x001B_Y½Jô@_x001A_äÐ«õ_x0011_ó@²~J_x0001_dö@Ï_x0002_ÆH÷@Áv_x0011_/E÷@ÿ1cï_x000D_ò@7Ùd_x0014_Y_x0002_A[t_x0007_M½ü@Ðãp_x0011_+ñý@µ'6Xutø@4CÏ¤õ@_x001C_Õs0}¯ø@hÕ|qþò@O®A'jJô@Ó71X_x001B_ú@Hý&gt;a¹_x0002_õ@Qj_x0008_tT&amp;þ@t_x0003_¿Íhò@»ßÈYè@ÚL´&amp;Ýô@ù_x0017_o)_x0002__x0003_ucû@äøòPµ&gt;ò@_x0008_ow¿YÌõ@b_x0003_&lt;_x0015_1q_x0002_A0_x000F_#·Õö@·õ§ë¯Ûö@ý%àòö@|M',Æ_x001E_ù@Áÿîø°Æü@{¿¿_x0014_ÖUâ@é7ÅsÏñ@_x000C_W½ó"ø@þH7rß,_x0002_AÔÎbã§ýù@Ñ²¶Cð@HÝðÝô@°_x001A_òhÆý@¼à&lt;ygé@N3V_x0014_gû@Æ_x0006__x0002_¨Èü@},ô&amp;_x0017_ò@X,YÔ_x0010_Õô@'_x0001_i÷@°ÕVJÙ¸ñ@¶5&lt;ö¤÷@ÓF§Ç_x0002_A$Á~_x001C_¾7ð@"aôþçÂú@Ré°?v_x0002_AÛWÆê¤_x0002_AÑ(ÅXTô@¦ò÷öÊü@_x0005__x0006_:|Ô]I'_x0002_A¡]_x0005_é.fú@`_x0004_t=_x000E_ú@þÇ§?«_x0005_Aÿ=_x0001_ý@3_x0016_o_x000E_û@ÝÓ_x0011_ßþÄì@ÃÀïU)û@lÂÎaô@æ×ò°_x0015_û@(¡éúR·ø@ü¡Jï	õ@Ì?_­_x001C_æ@:¸ükõø@¿¢Þ¦_x0003_:ü@Èó³¿þbð@É`çÈ¬ü@_x000F_Äã¤J_x0008_ý@_x001F_¿ð_x0006_Pû@Íª_x0001_Oõ@­_x001A_"_x001A__x0002_AF_x0003_Ö¼ì@_x001C_à¹VUy÷@_x0018_ÒTbdù@¹¡þBDú@aÏñ`Gû@jè'+¥ý@Hsèú@pP¾ ÅÀû@_x001C_SÂÖ_x000C_ló@PÜ¥ºl¶ó@gC_x0003__x0004__x001F_dý@¼X6­¥óú@ÎÉæ	ñ@½Az_x0008_¹Þ÷@É_x0007_Øø@A_x001F_ã©uã@ Hº_x0002_ïÏü@)_x0004_7bCì@ ?Í_x0017_ôñ@8\_x0011_êUõ@ÛÏ-ý_x001C_¼ô@5&amp;¼ÅÓþ@° _x0018_Ô´[ï@_x000B_x|M_x0019__x0003_Aï¶1L_x001B_õ@4Ø^SÊHö@v_x0019__x0008_JCWò@(5£`áõ@ò!ì_x0001_Oö@Lº®ngÛÞ@º_x0004_ÚÃÌ÷@Ç«X(ÆÔ÷@jÑ»_x0001_AÎ:m$ð@úcK7J_x0017_ü@óc¿úÉó@nÎ_x0007__x0011__x000C_Ðö@bË	/ÝÌí@@Ûèö@k_x0014__x0004_+Ù_ö@]s³&amp;½té@ëºµúo«ü@_x0004__x0005_äJZhßÂø@_x000D_ÒNEu÷@Ì_x0001_s(Ä_x0002_A¨î«wÙ¤å@Û­_x0014_(-Âî@ÅýW³ÌAó@Æ®"¬õ@&gt;Å&gt;Rýö@_x0017_×ðÛSø@zúª&gt;Áù@Æ=î(\ö@äÅ¾B_x000D_Æ÷@irApÿ@®|Ïú@	'ì-ø@ í1_x0006_uý@0¨Yq¤ùò@ê'_x0018__x000C_é@Å_x0001_Mì_x0013_ò@_x001D_í|°±ö@ùÑKÄè@?%Xèãü@å_x0017_Ñ_x0013__x000E__x0004_A"·};åâù@Ó×v°(_x0004_ô@(_x0019_í¡_x001B_qñ@²[É5zÁð@AÇVnò@°|ð³_x0019__x0002_A(_x000B_¡«zò@(½_x0001_Åû±_x0002_AïJé_x0003__x0006__x0007_)æ_x0001_AÏ&gt;KxvXô@b_x001C_Åÿ@Édà$0î@k_x0001_P_x000C_!dþ@^ÔX _x0006_A@ê3Ó÷É_x0003_AöÖQõ`_x0004_ã@ú_x000F_£\í@ ¸2zS$Ü@¨¿Ð_x0005__x000D_©ð@Ñj.X_x001B_nö@@Sj_x0017_ý¢æ@ßËÃøºð@Hñ`èpÙô@ðH¥êÀù@P \&gt;ß²í@_x0008_GT®Ýÿ@`ÑÞU_x001C_úì@º_x000E_ó É÷@\|Õë¾ö@_x0014_)¬¼Úß@Q*20_x001D__x0002_A/Âª¦,ø@#dÆÓ¥_x0014_ú@wñSÜÇ³_x0006_Aæ_x0013_³_x0016_¨Æû@V¤é}í÷@JÔ1Wð@4T_x001A_ÝÎùê@°Ê¸~³Fè@ôwÌp_x0006_A_x0001__x0004__x001C_Çéï~_x000D_í@3GdÈ*Ã÷@FZ/ÌWYû@bã¶¼àÀü@8oMXøö@ýYS_x001F_~ù@x_x000E_"¹ø_x0002_ÿ@_x0016_yÌ· ÷@ðÂïï½þ@Óµ#Ëõ@&gt;ÄÝ_x000E_ó@þ_x0018_)}uüø@G"¶_x001F__x0005_ð@Àôu_x0017_ù@2êÆThù@Ç3Ó)s÷ÿ@_x0018_&lt;æ¡G|ã@_x0010_&amp;Â¼d(ø@_x000F_[o¥û@k@#ó@çÌBcÍù@x©!#.ù@å_x001C_½_x001A_!_x0017_ô@.ÐÖ½\íö@N^¾U®éâ@áBq±,ù@_Ûê2oñ@¶_x001F_°*®ö@Ó)`_x0003__x0019_Rô@&lt;_x0016_ä#ö@_x0018_²©ãÖô@j_x0016_A_x0002__x0004_C_x0001_ì@¼_x0019_Ü¿_x0003_ALMÒMbó@é¥Ñèû@(«HþÇêú@ÛÚ§_x0010_q_x0002_AqW*D_x000F_ü@¦2#xû@\að)¶âÿ@·sZ_x0016_¾û@.T_x000B_ßëtú@Fõdõú@w2_x0008_9ó@9:=s_x0019_ï@=_x0013_ùñ0aÿ@ìu,eóÖñ@]_x0008_|¾¶_x0002_A_x001D_ôO_x001A_ö@_x0013_§ZWÖù@´;Ï&gt;_x0015_¬ë@µBàËùnõ@Ñ_x001A_âÓcõ@~è)åÛgú@oàµôø@¶[~÷@Êa¡ærOü@³é_x0010_Øúö@&amp;ÂüN{üó@ÕÍF7ø@fk2©	ú@øïØÑ7ô@×Þñåµ_x001E_÷@_x0001__x0002_äKþÕ`Ã÷@YZQéø@ÊäpP0Rï@im\# &amp;û@)$×·Wó@_x0008_5#l_x0002_ªü@Ú+£Û·ñ@¥ýØzÙßð@$kÐ)´_x001B_ô@+1úYáñ@ÂP&lt;~_x0010_,÷@Çu`ëCñ@ÿ ¸ò¡_x001F_ó@°¨º_x0006_è_x0015_ô@ÔV&lt;ÿhö@ÃH{_x0015_ó@_x000F_46ö@_x000B_¹|ä_x001F_dù@1ë;=#sö@_x0019_.Ãíô@×Ró\øô@¦_x0001_1á`Íï@8Á±¶n	ö@N£öjÈð@+X%¸wû@BçyÍ=Xû@_x001B__x0007_DÝpòî@Â/HÎ¿Bò@2lk&lt;ëù@:»F ú@q_x0015_¶_x000F_±oþ@½ÖèW_x0003__x0004_ã÷@_x000F_åëZä_x0008_ø@(½_x001E_û@_x0016_ íËðú@Ëfï_x0018__x0018_2õ@LÆ?ÞwÓ@A_x001E__x0006_£áaû@$os«ü@Üu­§òö@]ü_x000D_úRÐ_x0003_A_x000D_Ð#°W&lt;ê@_x0017_&amp;©_x0006_ û@¯zÜi¶Fð@x¼_x000F_,_x0010__x0001_A¹Òly÷@ÒK½¨ÿ@_x001E_ù~S÷÷@_x0019__x0016_Z_x000E_"ø@vttÅVã@m_x0003_§5ò@òB_x0008_ÆE_x0008_ü@_x0008_û·6«ð@§_x0003_þímõ@Üðolï÷@Hª_x001A_$ªÁñ@ÓUJ«ò@Hlä_x0003__x001F_ò@5_x0010_¾õ@_x000E_&lt;"­\ø@¬C@çÉzü@ á¤Iç^ù@Á¸2y_x0002_÷@_x0003__x0008__x000B_Ü_x0001_ä_x0008_]÷@}×Åôv÷@@êË_x0002_X·_x0003_AZc_x001C__x000B_Wø@k_x0006_Ø_x000E_pö@_x000E_$ÇËUWú@_x001B_7±n_x0001_Ae··&gt;Ó_x0016_ú@|Þ_x0004_/0uð@_x000C_©Ä_x000C_jù@Ê_x001F_¬³Àdð@_x000C_`&gt;_x000D_¢_x0010_ö@æ_x0016_k6F_x0003_ô@Øº»Eß£ÿ@ôæ«RS ñ@³­^ñõø@¨´Oìò@nª_x0002_Ú_x0007_¿ó@ÇMÒØ&lt;½÷@bÔð_x0005_ä_x000F_ö@}×K:¿ý@ëÍdi_x0012_]ô@G¾L&amp;äµö@Fì|Ëõ@¨P_x0012_#\Aû@ÜïÚ+ ïú@÷QÏ×Â¡ý@ÎiÙëD¦õ@±t¿&gt;Ôð@_x0019_BÑ	_x0016_û@T_x0012_ýT3ý@Ú@K_x0007__x0010_	ö@lTÄ_x0006_RNñ@A±_x000D_:ûð@%dÖ×áQþ@éçÿ¿_x0007_ü@µ/Mø+Bü@TÔVµ_x001A_Îð@¶¶³_x0001_P}ý@¬_x0001__x0008_ _x0003_dó@kQÿ¬o%ñ@b]_x0019_dv4ð@á!ûø@°_x0004_ºú_x0002_Iù@M7|äÉßâ@Ó.¤Uní@e¢Èìiú@KÆ³)ù@[Q_x0008_3õ@6T«ì¢'ô@AÏÂmú@t_x000F_6_x000E_þ@î'5Pòÿ@ÌÜ]_x000B_­ó@ÆÊ'¤Á¯ú@Ý_x0005_xÖð@_x0007__x000C_cª_x0010_Ïë@ÍçèäBÜú@ÿ%ÂPò@I_x001D_áõmEú@9/e1ó@¹­Í_x001B_úú@Ã»&amp;eK5_x0007_A_x0002__x0003_½p¦-ð÷@ëùra_x0002_A"¯%Îgð@è»(Ià1ì@Ä¹6(_x001B_uá@§yk3Ê_x0019_õ@ÿÏ½èÇ¬ü@_x000C_ì_x0005_K\nî@=@_ûÐõ@c6ËluT÷@è_x0013__x0004_uÅô@_x0019_S£Æw(ô@_x0002_04Åù@t'(ó6þñ@O_x001C_(Â¬_x0007_A:ÿ«_x000B_¬þ@)ËrÍ}ýû@Ì_x0001_:q,¬å@¹bô@Ûu	_x001E_Lèú@ù_x0015__x0016__x001F_/9ø@/ºXÇé@_x0005_zÏöóæ@ÔãF_x0007_ªð@Ý_x0006_ÌRõ@_x0006_¬v=´ò@ú_Ê\áî@}i1cq_x001C_þ@Qä_x001D_á[ô@6«x0÷ö@jñ_x000F_ò@+Ý_x000D_Å_x0001__x0005_p×õ@Ñ­i,	ßÑ@_x0003_´VEÚýî@_x0018_ÔH©ùï@_x0017_ØéÎÕÖø@ï^Ð _x001B_î@îÅèbö@ÎQÇéâû@¡_x0005_ìÔuó@Ì®5&lt;í@)jzÜrñ@Ä_x0004_þ	_x0018_÷_x0001_A1'cÕç_x0011_ï@©Tkª-wø@¿rð`_x0001_ø@á»¥Ý¯å@Zñ1à§ð@+_x001A__x000F_4_x0018_÷@Ehº¨÷@Nê©Í¯9÷@Q£Êp ÷@ Î_x001B_«Î ú@T®Å	g÷@»D®©_x0019_Úì@ÄWRè_x0002_Að_tÁü¶ò@º&amp;ì_x0010_ò@¾RÅÈvï@p kÒ=rü@íis@|õ@°¾åJ{õ@"_x0004_¹	zú@_x0001__x0003_&amp;æ	¯üò@çÒËÀÕû@ÐûãýÃ_x0019_ü@_x0003_8OFÅ_x0001_AJi¶_x001C_8÷@_x0002_1ã±£ú@~h°;_x0006_^û@R_x0011_lu_x0001_{þ@GèòÞ*õ@Æc¥_x0010_¹Võ@&amp;¬È&gt;ßð@LÓY_x0017_´ú@î"&amp;_x000B_d_x0001_Ayà_x0015_®x'õ@-ËenÄ$_x0008_A_x000B_×CmG÷@6P(#_x0014_ý@¾Âê_x000C_ÑÝõ@r_x000F_â÷@?UOùRñô@_x0006__x0008_[ïïò@ËUP_x0003_²Pó@î­"Çáö@ieð@4ÌûOýUö@àg'­ù@`Ú&amp;y »ú@dÁ_x001A_S¬ú@£NÐ­æò@Î	dF\&amp;ý@o_x0015_È®È:ë@qG_x0002__x0003_îºä@j&gt;@äÉ§ô@_l.1È_x0019_ð@_x0008_,_x0006_«rµû@\q·~_x001E_þ@Ä@Xô_x0018_ü@ãÀI¨Ç±ø@×_x000B__x000E_¸G÷ø@uÚ_x001B_Á*û@lo[ÿô@s½ÂÃð@_x001F_¥_x0019_÷0Ýñ@C_x0012_3_x000B_@ÿ@zÊo_x0017_îî@_x0017_þ Ôziõ@_x0018_·K_x001E_Èù@þUÛÝÂ_x0002_ú@eÄ_x0008_ùô@ÝØË_x0019_;:å@þÜ]£xÐú@ð2NrÄ_x0003_õ@sb-ÊÚý@å&amp;éfb=ö@f'_x0015__x0012_nõ@_x001C_E°í¹L_x0001_Aå{hæc_x0002_A_x0004_²eïï÷@¯P(.ü@¶±Ïïõÿ@_x0018_g8uñ@ÖïäèÁ÷@TÅ]C\ö@_x0002__x0003_fùLMÛõ@_x0019_iÏèù@äÀÍÙ_x0013_Çþ@_x000C_ðF^òú@É_x0018_u]&gt;÷@~MÁN×ò@¶¹ç=_x001E_ø@_x000C__6¥7î@[_x0016_çädïú@l_Þ&lt;TÓø@2_x001B_	&gt;Üù@ÓO_x001F_¯oþ@òpÚx_x0016__x000E_ö@Dâ¼)°Sú@1Ðgq_x0017_ÿ@EËad_x0019_ò@r_x0002_àõSð@î /3_x001E_Mú@Þq_x0002_èõ@½Þ¦/b÷@_x0012_÷ìË5_x0002_ù@ÌçV§Y_x001C_û@gÁÜ_`ú@[·cÍdó@û\&gt;R]ó@xcd6Ò__x0001_A_^Åî`ö@_x0014_	,:_x0006__x0001_AQòçjW­þ@÷í(ëîõ@æ,_x0013_üÌ&lt;ô@_x0003_É»_x000C__x0002__x0004_&amp;Eý@7ýo_x000B_óú@ý_x0005_P+¾ø@É_x0004__x000C_¦·6_x0002_A_x001C_3PMËæõ@3±¥_x0004_Û?ó@òXbX°ñ@°_x000F_WCB_x000C_î@ÀBå×Rìû@«8ÜñÅó@_x001E_w4°V_x0003_A_x0012_*¹_x001C_ú@Î¢^ý@_x0001_¼_x0005_ß%'ý@_x0014_&lt;Ò2§ø@_x0003_çîøû@_x0008_è{À¸Ãö@&lt;u¿ÔAàñ@¶&amp;¡H_x000E_ºø@'-ëö@_-8Ìeø@_x0016_÷YÝ¢ù@Êí'¼N]ò@\TÅ_êºõ@À0Å½$Íú@"Éúý@y _x0010_¶¦ï@2)_x0018_2ùú@öÄJ¨»ý@_x0005_ÒÏ_x001C_Ëó@:	ý70vú@#oAÇïø@_x0003__x0005_£_x000F_®û¹ñ@._x0019_Z._x000F_ð@VÏÐ¥.Cõ@a×Ê@®ïý@ÿ_x0015_¯l;û@MÎÙ÷&gt;ü@Õª'Yó@m6jô@_x0006_lÉÜíEÛ@ßòuèû@«_x0018_W}×|ý@(êdeé_x000C_ê@&gt;Ó.è³ö@¢ïMÛþ@7Ù_x0008_÷@ªnSfý@¦óÍÁð@Ð_x0013_Îü&gt;ëù@_x0014__x0002_Ì_x0004_Ëø@PâO`Gú@_x0014_1þÎøä@¢Ûþ^Aî@Úó½×­bû@¿R¢gR_x000E_õ@Ç,ó¥×@_x0003_A_x0006__x001D_ü\¯bõ@²,_x0014_û0ú@s¬mQ;_x0001_A¼ðÞ·nú@lÃ°°gôÿ@aûUß0ö@}áS_x0006__x0007_åù@(M¥ÉM÷÷@_x0003_­V»g­û@®òX"Ò_x0001_ð@ßNx¤Pý@GlVÁ_x001B_Ýó@P¯2_x0008_Ê1ù@	±_x0001_ó@$þHÎËÖõ@,È´;]ÿ@qùK6_x0019_ø@ç\_x0003__x0017_û@Û_x0008__x001B_$çô@Þûª0þ@Ö_x0002_ À_x0019_Èð@{³Æ_x000E_§ø@._x0005_nxùï@å_x000E_û®«fô@_x0008__x0004_u_x0005_ùõ@&amp; qG_x0011_dù@t¹¤Yø@¹-£k´ô@)_x001A_)§yö@x8­Bzð@köÀe¿³÷@qQÿñð_x0006_AVðª¾ÌÏè@ý1ÄÌEÅù@Ä¥gNáeð@t´AæHØ_x0002_AãDp&lt;èõ@_x0016_vª_x000F_B»_x0006_A_x0002__x0003__x000E_2u_x000E_÷@ù­dÆðþ@UhNâ[ö@_x0019_&amp;¬ûðUô@Zµ§ökô@_x0003_W_x000C_&lt;Zí@¼&gt;s`_x0014_ð@·_x000E_å_x0015__x0010_ëö@4TÇ@í®ó@9B°ù@ðUíð~_x001F__x0001_A°oïuÞù@f7NRu¯ö@ùïPXñ½õ@£Ã3É¬ð@O§çrò®÷@ t~î!_x0001_A^_x0016_í°(ì@}_x000C_x_x0017_#÷ñ@³eíHÀ°è@eÛ&amp;¿Üóò@Ì#rËTñ@'q$"gþ@à&amp;]s_x001E_ì@FÇØ©Ç ó@_x001A_v\+ÇÍó@ò¾ª¨àôû@Ä_x000D_ë»Æö@äö_x0005_|¹ø_x0001_A¨_x0012_ÄRú@P_x0015_mhït÷@&gt;¡Ú_x0003__x0005_'Ýø@_x000C_èxþÆó@_x0010_ù=Ä_x0004_÷@dO×;Ô´_x0002_A_x0001_øÖ¥Úú@p8Öw_x0013_þó@Oìª?õ@MTgcª_x0008_÷@¦mUê4ù@½Ê_x0016_»¿×ö@3S_x001B_Þ_x001B_þ@hM_x0003_òjÄú@I¾©7ð@Âp:oc&amp;ó@q_x0008__x000F__x0011_û@Î:·_x0016_ð@âÊ%Ìí@24ë_x0011_ìõê@±Ð}_x001D_¨_x000F_ó@zbwd%ð@En_x001C_._x000D_÷@3_x0003_©_x0006__x001A_ê@ö_x0018_­_x0016_­Àò@ÚÍ_x000B_9&lt;Zú@ p¹_x0005__x000C__x001C_ù@ñFjíÔ_x0001_ARP_x000C_¼¶¹ü@êUUù@Ó_~vf÷@Z-ÒØÔyù@3Y3Î¼õ@Û.~2Ï²ð@_x0001__x0003_E&lt;Øjë@ú¥1yî@Ò#ÀâVü@_x0002_»9ÈÓó@&lt;Xk_x001B_¯©ó@^ÿ_x000D_úyë@³é_x0001_ú@- _x0015_ø±Rû@Ãâô&lt;uRú@ ¿_x000D_Ù:ð@Òy¯	õ@_x000B_5­uL*ò@¡_x0008_Àÿoð@~É_x0012_A®ð@ý¡½÷_x000D_î@z¬råHÞñ@&lt;È@è}nö@ÕócÆÓhñ@(¦6+Ûó@üþVtèû@_x0001__x000F_P?ðéì@±ÛÐ¾¾­÷@_x0011_óûø@ª·ÊAaÿ@êª7ò@_x0012_q_x000E_üSó@_x0011_\é5kï@ø!A½¸_x0002_AÛh­üù@`^__x000E_	ù@_x0002_Ò¾Ø_x0003_ò@E_x0003__x0002__x0003__x0005_Ôçõ@ðY,xÆó@*²7¡Aô@_x0016__x0004_"¡qú@_x0004_c_x0013_Dö@_x001E_¢_x000F__x000B_Ñö@6_x000F__xý@ÝÖ_x0001_÷@¢Ç_x001D_þ,ý@ßè!ìê@Í¿[ì_x0016_ÿ@_x0016_5;©­ø@ó°Ï _x0008_På@áòùS!õ@ÊÚíöö÷@&gt;J½Úþ@Ûµ$ø_x0010_cü@)/_x0017__x000D_Ïð@Uo©HÛü@VÌ,w_x0002_5ù@°N_x0019_Á«`ñ@ðîàÎmð@ô0ÛÝZÎñ@m_x0008_GrÍ_x0018_ê@(Ð¬iô@Ýrø¡Uú@ïJ±­Ö'ñ@QùÄ,ù@"'ÁXªú@m"(ú@ª¢À¸pNô@ø÷Ñ/Äø@_x0004__x0005_Ü.õ&amp;]þ@ÒM0ÿ@ þ@	ïÕ»×ô@_x0013_vS^_x0003_iú@¹=v_x000F_(«_x0004_A_x0012_3ÞÅ÷@ìðFCÀ_x0018_ð@l°5Â¼î@¸Ö/\m=ú@w$xÂdð@Òçp[léé@EÀ¶·!ð@§Í1÷@P_x001C_Q¹êVð@QÅ, hþ@_x0006__x001F__x0019_ûIGî@_x0002_Ø_x001A_ºú@_x0019_zy¨0ëø@ï¹îÎö@cÉ"_x001A_ÄÞü@0'ö@¨f´î_x0004_ïö@p·¹_x0001__x0002_ö@Û_x0007_üCæéý@ôØ0Ìø@¦äøêq_x0004_AlAI_x0016_Iiø@Õøc§ÚJ÷@Ë_x000C_u\üê@/ù_x0012_£7ô@:_x0002_í±&gt; õ@m	Sâ_x0001__x0007_!û@0(&amp;µõ@Z×C_x0005_÷@K¬(«µû@ßËÉ»°*õ@8g_x000D__x0002_dïÿ@ÆÖÖR¶¡ù@ÎÝÌ÷_x0008_ø@ ?í_x0019_\ý@±§ÚvÔtð@^³q_x0001_ø@_x0010__x0001_dß÷@0_x0015__x0006__x0006__x000E_oÿ@f_x001E_ÄÓÝó@¸Kf* ø@_x001E_[¤¬Ñoû@ÑV¶õ@ÙÃÛ/Hrþ@/9Ú¥+âù@Ù7q&amp;õ@×«ª_x001B_ú@ò&amp;Ï¬êÔý@öUZd÷@¯¡ý_x0017_¦_x0015_ý@ùÑë^aí@_x0016_hîï@:rmF;Áô@_x000C_ºÔ_x0011_úÃí@D_x0010_^_x0004_Ê_x0008_õ@`_x0003_P4_x001D_ð@_ÿÉz`ô@5Ö_x000E_Ï¯ÿ@_x0003__x0004_Fa&gt;C_x0002_AÜh_x001C_@Äñ@yi4¤Ôpó@£[e_x0004_ý@Y_x0006_Ïg_x0004__x0003_A÷9lXX¸ì@$PÌKJQè@ÿ_x001B_ÂßÇl÷@&lt;Î_x001A_½Êô@®º_x0005_²_x0007_\ò@:9_x0015_&lt;^ù@iÃâ¼_x0002_þþ@_x000E_ô]Í×ë@_E½6±ô÷@¨$_x0015_ü1ú@ò_x0015_x 0÷@Ò_x001F_Ã_x001C_xRô@«À ÷©¯_x0003_AöË£¶Ô_x001C_ý@oðÕbeù@fÏ×Tjï@pÒ-mÁñ@Ø ÒË[èø@kR#¿9¤_x0001_A±?_x000D_ìÆåô@{v_x001A_Fáð@ò2_x0007_f_x001D_5ó@5Ö|îÇDï@üfg=?ø@Q³cz_x0013_õ@wËòbñ@/$_x0010__x0001__x0002_ucô@ü_x001B_ÉÓíÚò@ÒgÍ§DQõ@¢ÎÅÁæ@_x0002_UGÐy§ö@rB_ó{ð@ÈÜûÀ ¹ó@_x0005__x001B_÷5îô@«¬	_x0007_Uû@@¶]H"ë@g¹êÎ6ñ@iWPô@Ø_x0002_Káx±ô@4R8yÓ_x0004_ó@ÎÕYýÑtð@¶¼_x0019__x000C_w/é@_x001F_Ë9Èm1û@Ê¢ÃCó@_x000B_\Â*:õ@xgøLÒö@¨-6'Îù@­2YÑvÄø@í_Ìc}Ðò@V¬V²_x0015_ù@Zæê_x000B_Z_x001A_ù@0(6ó_x000C_ö@v¸xsú@õ_x0006_v[UWò@¶_x0003_$Ðyê@&gt;WÉ0ùzú@_x0015_Òñhvô@VÝ§áXþ@_x0001__x0003__x001A_Ê_x0002_ª¼Xû@rÉÄ]}ò@fÞÌêö@»¬ùÐ6÷@}¾ð/û@áÿw`i÷@¨uj¼ûë@X#M@_x0010_¯ø@ÙmNf&amp;Ýñ@¶®ÿbçï@î;Ä¦:_x0002_÷@§ôíÒ²_x000D_û@ñ²_x0017__x0012_=æú@a_x0001_áóGDû@c_x0010_Ï/§Gø@%øæö@¯6_x0012_ë@ívi­_x0012_o_x0002_Aê%ég×å@7&amp;åú@G_x001F_Û4ÃDô@GãN/Xç@¿L¬;µô@só©Áuó@_x000E_*_x0012__x0011_Ú_x000E_ì@aô8)§~ÿ@hó_x0017_øåOñ@p_x000B__x001D__x0007_û@·q1xí@/0÷CÅö@±w±Yøü@e'$½_x0001__x0007_È­ø@è_x0005_è@¢ó@&lt;_x0017_:ó_x000E_§ô@P©_x0014_k_x0006__x001C_ü@Ó_x0004_ÿçÐô@çÚ~_x0004_é@y"7m§ðò@:øúÆó÷@WÒ&amp;&lt;_x001A_ð@"S3ì_x0018_xù@_x001E_ Õé{­ã@"_x001B_e_x000C_üô@3Ò¸ü@_x000B_F«â_x0014_÷@_ç×Æ÷@_x0018_¼_x001A_À?Ñ÷@TÐ_x0014_*_x001B_ù@÷Üù}jùõ@ÆªH_x0015_Á_x0018_ù@ü:_x0017__x0006_ûÛõ@ÝÁ_x001F_Gô@½ÙÓ_x0019_}Kï@¬v_x001A__x0008_×÷@#ô»ñûä@äØâ_x0012_ù_x0003__x0001_Av6_x000F_4'_x0002_A¾¬_x000B__x000C__x0005_ý@_x0019_Ù_x001C__x0011_¿÷@µ-²èÿôû@_x0002_¦Ðòû@Oî+seó@2\ ¦É÷è@_x0001__x0003_CðÊ0W@ù@AØ}m»^þ@Íü*8{8è@_x0017_½¨e¼¯ò@c¬_x0015_}Ä0ì@q¦k£dåú@2k.³àâü@Jë}Áð@v_x000D_á_x001A_ ó@/^ë¥%øö@ÆéÙ\{_x0008_ô@s5pçô@àð"zôö@_x0017_kÚp¿¹ô@Èå_x0002_Ègó@ó_x0003_1Z_x000F_¦ï@B!B4Vò@_x001C_!_x0012_V_x0018_ðõ@õ_x0017_%_x0010_ò@p²ö$-ø@Ù_x0010_ÎÖÔù@ï'ÕôPíó@&amp; _x000E_ÈßÛú@Ý_x0017__x001F_r&lt;!ô@+~/]ªÕñ@=[lU_x0005_¡÷@&gt;n±4îø@¸_x0018_¸#j_x0017_ú@!L/«×ö@TI_x000D_½_x0001_AX±Z_x0016_ìü@4J¹_x000B__x0005__x0006_èü@Ëü_x0001_Î_x0008_ô@@üÛ_x0016_W_x0010__x0005_A_x001E_Á$¿ã_x0008_þ@ çQ+A2î@_x001A_¾üZ$_x001A_õ@ûúÑÛþ@ÔiÚé_x0007__x000C_þ@Y_x000F_mé÷@f%_x0010_àÆó@ï¨|ã;_x001C_ì@tÆlÛ×ý@ãW×$XÆú@ñ éR÷Àø@M½çí$û@#Tím¢_x000C_õ@^);Dú@cÂ|_x001A_ù:é@_x0015_0d¬_x001A__x000C_ö@ê_x0014__x0015__x0014_Þûõ@ÅOÈÎ_x000F_ü@¶Å_x0004_Éqù@ñ!t]Tø@à7çÁó@J¹½Ë_x0003_þ@lÖº_x0002_ë@D_x0008_¸Ø òø@ýG5_x0011_Çñ@Zðqoç÷@¯wt_x001E_òõ@-·!r_x0010_þ@àº2ÅgÝÿ@_x0002__x0003_¦Ç_x001B__x0016__x0018_Fë@£G´Õî&lt;ý@_x001D_:}Eó@Õ¤W] þ@_x000E_&amp;åGñ@¦0Ô_x0002_/ú@f*~Héù@{_x000B_5aº÷ã@²£e_x001E_]6ñ@81ü_x000D_,_x0004_÷@ÌE_x0010_"Å¬ö@	o_x0005__x0007_	ý@h/5Ãqgö@âÌ-Ìø@JÅ]FhAõ@ºL²66ò@.yGMSù@ê&gt;_x0002_Aµwõ@d_x0007_r_x0010_Ìø@25©úM2ñ@=_x000B_uBùò@_x001B_ü©Ä1ÿ@²± ²_x0014__x0001_AîmXH_x0010_ñ@_x0015_àvkDö@nÊñ_x0017_ô@µ/Âñ_x000E_Qç@­F±Fbû@V¬_x001C_§Vó@Â%Ý/Ö^î@@=;_x000D__x0004__x0005__x0002_Äö@©_x001F__x001A_D_x000D_{_x0004_A_x000B_AÖÔÏ§û@Fc"Eáÿô@isE_x000D_îÌö@ÊTcÄ}-þ@±rO)Vù@_x000C_&amp;}_x0008_Èî@­IÙb*ü@ÁýQÑð@ªâAJ3tù@$,6ý#ù@t°ÜË3ý@¯³scë@_x001E_ü£û_x000C_Õý@EG_x001D_ì¢jô@bùÂÆ_x0001_AmM°k_x0004_A_x001A_üLÛýì@p_x0019__x0019_³þ@ÏôÀ2(\û@´¥"Í}_x001F_ô@&lt;Q¢Ã/ªõ@OcÊë@\Ø	Ð¿Fø@´UL*_x0003_û@¥ÖGà«ú@_x0004_52K:î@±³mbF©õ@_x0015_S2ùû@r±¿öåþô@½Rã8ü@_x0005__x0008_T#óÊà@vè(3«Oý@&gt;N*Ý_x0004_ü@­Û_x001E_^+{ó@Ê®}ÝÉíð@~Ì,-ú@z`åL±ð@_x001B__x001B_8MUø@=Ø_x0006_í_x0003__x001C_ñ@_x0004__x0007_³M(ÿ@B¦&lt;©£hö@)_x0008_d¡¶ô@F_x001F_Ôdû@¾_x0008__x000E_nö@_x001A_¬HUhö@nËç/ø@*_bßô@;,ñ[Yö@¥Ý3"_x0005_AÒè¸T_x0012_ò@Ö·òÌ_x001E_ð_x0005_A6F®Ýñ@T_x0001_!_x0018_Dè@_x0002_nj7_x000B__x0004_÷@3µÿ£êhú@z¼Nº_x0004_û@0)nH_x0015_ñ@:ÑÕ_x0017_ù@º¾_x&lt;¨ñ@z×Ãs¬ö@«&amp;¾÷ú@Â®bá_x0002__x0003_£?â@R0\_x001B_Uì÷@Ó·#6_x0001_AO´?å¹Êü@=h`®v_x0001_ù@1JaÍ¶ý@Ëù_x001D_VÑ÷@-_x0007_0ïMgü@_x0013_*ëD_x0002_ÿû@ _x0007_¤ß²÷@k^_x000E_Àfêø@ÒB´-_x000B_Åó@_x0003_Ê«Øô@lÒûÇ,ò@ÆÝAâ_x001C_£ú@TØ_x000B_úk°ô@Gt§±ÿó@Õ­®$wý@Ú_x0016__x0012_R_x0014_ó@1çP&gt;_x0017__x0007_÷@rRð@_x001C_H^pú@\w!µ_x000B_ù@'Dù_x000B_ÿ£ó@7_x0008_iÀñ@Yúb¿eí@¥a¿oc_x0002_AükëåÇÜü@X_ï)²ü@0ÁOTbî@,/_x0006_ì_x001C_Õõ@_x0002_JÃ_x0014_æ@_x0006_	ì§&amp;|Rù@Ü_x000D_Ø_x0008_çþ@à¸¨8$õ@²ÂÙphÆþ@¾îø._x0004_Jý@ÖàuÒø@ðE_x0011_Þøò@üÇ2î	ë@Û-_x0013_½0õð@É_x001C_(Uû@Ð­Ä!wñþ@_x0003_tí8Ì÷@×ý¸_x0007_þ@iêt¨f»ð@_x0006_Â­Ø_x001E_³ð@±RG÷Mqö@ÈeQ_x001C_ú_x0013__x0002_A½!#Ãeø@Àöàô@­Þ)i÷@_x000E_(m]xEó@èU¼ÝçPå@aY_x0004_R_x0003_õ@&amp;üW²÷@z[ú_x0017_ÉZý@EÁý#6_x0005_ï@¸FhC½ü@§¨e*_oò@GÙ?|Aü@l#£Èí@ùö'Ôk_x0001_ð@hm&lt;y_x0001__x0006_ó8÷@ð´Ö_x0013_²ü@»àYéç¯ú@&amp;Ã­£X÷@N_x001E_Sò5Í÷@²{aòû@Ä"Í¥«|ý@F¯U¤¾Iú@_x0012__x0005__x0013_&amp;ý@û%æ§ºÈ_x0001_AEH+ÊÊeö@Í÷.Õò@ÜuãcÆwð@hÊî5.ø@_x0012_É»6ù@[ö_x0010__x0001_ú@ªGÓþé¬û@_x0010_:Æ.ÿ@ìÈz_x0005_i{ÿ@ë¶ÿÖ&gt;Òó@8Ùuî§P_x0002_Ar°_x0019_ë_x0004_A|_x001A_ÝY¢¸õ@QT$+_x0019_Äö@=_x000B_ÆÈé;ý@Ð_x001E_²&amp;_x0019_Jö@ú7_x0014__x0002_µø@_x0011__x0003_=ðNöö@þ@lív+ò@pþjE×î@SâöàºÝù@¿Ëä¢Ò·÷@_x0001__x0006_NÚÆS¢ãõ@o³&lt;#ºö@w_x000F_Åµ!«÷@Ýì/_Ò)ü@ì_x0016_»_x001E__x0014_½ö@ýÚå_x0010_Aï@ònÙ_x0017_9ù@_x000F_Øci,ó@fò0\èÿ@_x0012_-G$k_x0015_ñ@&lt;¯z_x000D_èmù@ß¶á_x0003_øåþ@8xnô@Ó@E_x0002_¨_x000E_ù@Om¹~¨_x001D_ã@­_x001E__x0014_U õ@9__x001E_&amp;÷@l	-ÿÔô@v/«_x0012_zü@ì¬½-5J÷@_x0005_ÌX_x0006_óô@IÕf_x001D_Ü_x0004_ý@aNªEíë@P0¨_x0010_Qü@ñ©¯ZÙÃý@7_x0001_c_x0016_õ@!}hiö@4.³­÷@Æ&gt;iÉ¬ü@j¢ÿ»]'ú@hÀÁ4f_x0010_é@_x0016__x001E__x000D_÷	_x000C_qBò@_x001F_ÊüÚ-Ú_x0003_A¢;_x0001_{Fò@M_x0012_³?û@ÑÛ6iHó@Kk_x0004_4Lû@`PnË¹á@blH_x000F_X³_x0002_A:À_x0007__x0008__x0005_Íù@Ë_x0013_WQ_x0001_Ak³_x0013_m_x0002_AÁ&amp;h_x0019_üð@&amp;®_x0016_m ý@_x001F_3#cù@z¬&lt;ft_x0002_A´_x000D_ßPð@/Å_x0014_Gøó@Ï_x0006__x0011_ÿúêü@ÐEüÝÃð@\D_x000B__x000C_-ø@Ü1\¥_x0010_¨ô@¥Ê_x001E_"ñ@ÎÞßA_x001D_ü@ÚAÙ	Ýü@ûú_x0006_~ø~ñ@p¡o §&lt;÷@²­_x0002__x0006_Üäñ@Å_x0019_­K¦_x0015_ø@¦V_x0018_§T}ò@É_x0007_q-7ñ@ÁOZ_x000C_qþ@ÖÿÛZ(_x000C_ù@_x0006__x0007_*fÑaþ÷@¨pnTMó@ÀÁ)¼¢_x000C_ù@Ý³HH|çø@_x0017__x0012_ÕDGÿþ@+æîþè@dë_x0004_ÅÆÂý@èÇ_x0005_$D"ÿ@R$#dN9ÿ@JÆÅÖÕü@W¯X_x001B_°©ï@3Ê(\Yáþ@V`ô@P_x0007_:Ù×ô@ _x001A_×nï_x0002_ú@°n¼ð³÷@M½­_x0005_Ü_x0003__x0001_A¨nkì÷@ÐÝü§ê@7Oë¦ö@S±WD[ò@Òÿ%÷û@Ò~à%%°ð@äÂ×Ø_x0019_ú@Û]_x000F_ÃSü@&amp;_x0007_D}ñ-ð@&lt;ÇUë@×w_x0007_OCmõ@_x0007_kÀÙê_x0015_÷@_x0005__x0018_Ñ¸/ù@L$Í^D¸ú@_x000B_µõ$_x0003__x0005_p&lt;ÿ@_x000B_ütXò@ç&lt;úHýí@h: WÐ÷@ßeQôõ@µO_x0019__x0004_ªÿ@æWéqþ@s7¾Xdö@8ká¸ø@B_x001F_gû@]®äsÔeñ@¾HçÔôô@_x001B_Ô¼£_x000E_´ú@_x0006_!Ùa5¦é@å=;\·Jñ@_x0008_D¥è-»ü@ÂM&gt;Í_x001E_õ@ËRßDð@_x001C_ä³ 3ö@8Içîàñ@EÒ(±_x0007__x0003_A¸_x0011_h;Øú@ªNÚi2ö@c_x0013_Ë_x0019_×_x0001_A"._x001E_wÅ_x0003_AÉ½Þ1Ütö@`áxòXù@ÃÓ_x0015_Ëð'ú@¯¦[Ï(öï@£Åâa68ú@]_x0002__x0015_&gt;äÞò@â°_x001F_ºû6ø@_x0001__x0003__x000F_ÞÓ`Øô@%F_x001F_Ùãñ@wtXE_+ñ@°éò_aö@Bë_x000F_Ædkü@_x0010_C%¥(ý@Q_x000D__x000C_k_x0001_:Ý@G:ä×ô@ÈÝcûÛcÿ@¦}{Ueò@_x0014_R_x0017_Výì÷@ôà²$ë¢ü@_x0015_,ö_x0008_q_x0002_A»¼4:ü@f;VëWù@ÑU&gt;Öû@_x0018__x0001_Uÿçlö@àËµ[ä³ó@È2´Rå4ÿ@xêÑ_x0018_±Ýþ@T_x0008_«½_x0018__x000D__x0001_AE_x000C_U_x0001_¬_x001E_ú@¸-_x0006_½íî@^(¥/tXø@&lt;¡eÁvá@c(¦_x000C_òmó@_x0001_VOI½8î@_é¨owÁÿ@ïak_x0007_Òdø@Ç_x001D_÷`ìï@Zu_x0012_¦³lþ@p_x000E__x0012_0_x0001__x0006_ãh÷@_x0010_SÁÝù@!R_x0001_Âý@¦_x000B_¿_x0002_Êí@ïPëß·Øø@SLM|Xú@_x0016_Rº%ºþ@V\ò£ó@ê_x0016_#x¶÷@_nsEÛÌö@_x0006_GàÒÕZ÷@ùh6@¬û@pª&amp;qÌ_x001E_÷@í5!Yúý@_x000C__x0019__x0001_¹Í[õ@_x0004__x0015_ÒÁ_x001C_Ðü@_x0003_5_x0017_µö@»_x0006_Ïÿ@ÂS8_x0006_t à@]_x001F_«_x0001_.õ@l_x001E_7)_x0001_AÙ_x0018_«ï¬ü@JIýL¸ü@ï_x000B_ý5û@tFK_x0019_Þù@_x000D_Xÿ(_x000E_û@¤_x0005_Dö@¨_x000C__ãJø@_x000F_âå±_x0005_pï@¼Þê#_x0003_ó@PÖkY_x0003_Üñ@_x000D_WªVª'ô@_x0001__x0008_Ýÿc-Oò@ZT´­E_x001C_ô@*í£5üÊø@'_x000D_ø¾_x001C_ñý@êR2ãR^ö@_x001A_âþ_x000E_ñ_x0010_ú@Y£Ø_x0002_$_x0005_A»²óN«ô@Î §¥Ùô@æÏCÿzÕù@DGáG_x001B_«÷@èFÏRÜ_x000E_ð@¡µ]w0Ðø@:ç_x0006__x001D_Å_x001C_ý@_x0011_²_x0010_ Íð@*_x000B_À_x0002_zû@_x000E_°2%Ý÷@zít8gü@:É_x0019_m_x000F_ø@_x0015_ËÁzqú@_x000C_l­_x000D_»Zü@ø[é-ÛÔú@_x001A__x0007_²|ý@ÄÍª_x001F_6_x0004_ð@Ú¢_x0003_/Èü@y/h.eû@öhè+!_x0005_þ@]¹#&gt;áü@XtßÆh;_x0003_A,_x001F_¢F_x0015_î@®mN	­þ@dÛ_x000B_³_x0001__x0002_0Íò@Ôr&lt;És_x0001_A._x0019_n5_x001D_å@#ãxv_x0016_ü@_x0008__x000D__x000B_oH_x0001_A_x0017__x001E_:_x000D_;á@G­O3kßù@zû*Ã)û@b³&gt;f_x0019_Ìü@Ý^_x0017_µ/âò@ÑÇ{Ç_x000F_ìø@7ýÉ¬\õ@Åà_x0005__x001E_è@þÖ_x0014__x0013_Võ@ÑðÌ;P¦ù@Ö8÷c_x000D_÷@&lt;À_x000B_2ÿ@_x000D_y©ë@ï]Yè¸{÷@BPèËñù@B52ÿ®Zþ@gc_x0008_Üw_x0014_ô@7_x000E_í,â.ø@¶.Õòe_x000F_ý@@×u|bÈ_x0004_Av(a_x001A_#þ@tºbæ1 û@!aÀÙ=ñ@@_x0016_HÒi_x0005_ö@ª!°[wò@®Ê_x001A_Jw½÷@Ív_x0017_]xÖå@_x0001__x0002_¬®eðÖ¡ì@_x0006_Ò@bøñ÷@_x0015_-£O_x0018_í@)«_x0016_Á¨½ø@ò_x001F_ G_x0013__x0001_Aì_x0014_ù@¯üñé_x0001_A_x000D_Lf×_x0010_ä_x0001_Au²)_x000F_3þ@_x0006_{_x001B_ßgAú@zº%iÖö@¬ª)ý_x0013_è÷@§Ç	_x0017__x0015_ñ@g0_x0014_&amp;_x0006_wð@l¿ o§Õô@_x0003_È SÊ§ï@|ðc'ø@ òÀ_x0013_=ó@åg&gt;G_x0018_¡ü@ÍÒ¸Tã_x0015_ø@ë].q_³ó@àCuØIî@sÅóÖÒAö@åß)@ý@xÀ3n%_x0019_ö@Ð&lt;×Qü@/ }_x0019_ú@´ØÐµø@n»ÊuÑ_x0013_ô@_x001C_±T_x0007_	"ñ@8B8ó Pð@n_x0019_²_x0004__x000B_µô@},È\èrþ@^Ü_x000D_Úùuò@"_x0007_è_x0019_mºÜ@_x001F__x000F_Èåã¸ð@år_x0001_TtF_x0004_A!_x0008_	ö@°­S_x0002_¸Á÷@4N`é@_x0012_ý@GUª@yí@Í_x0006_Ïì_x0013_yò@$Uã´.ô@TÄú¯ªø@_x0001_û$_x0013_ø@;°ã¾4ò@Ï}í¡æÔñ@F§_x0019_&amp;KìÔ@TäfàHÛú@_x0005__x0011_pqè@´[ÙèGý@»E_x0003_Ûqõñ@Ïñ_x000F_ç@üu_x001A_¼?þ@©_x001A_µ_x0013_/ö@_x0005_dh_x001C_ê%_x0004_A!®;¾M¼õ@áÌ¿´ý@*÷QÅäú@±Õd¬hÅú@^¬_x0017_ö@Ý_x001C_K¦?_x001B__x0001_A#jaAú@_x0002__x0003_dÜS_x000C__¹å@Pè*°hù@Q$7Í¡¸ô@O¡_x0011__x0010_Ûó@_õ]&lt;Áõ@k]vôb_x001C_þ@~9Ø=Úý@_x001B__x0015_pÕò_x0008_ù@_x0005__x0001_×¥Ê_x000B_ó@ñ_x0001_´_x0015_h\_x0002_AQÔ_x000E__x0004_ë5ë@¾)MnÕ_x001D_û@zü._¿Vô@V¯_x0004_Å_x000F_&gt;ñ@_x000B_¶´E|¸ñ@@I8ñzõ@ð[iç5ñ@í³áR_x000F_nø@¬_x0002_n#_x0006_ø@®õ_x0006_×k÷@_x0004_Å_x000F_Ê Sô@lØ]Í/ô@²_x0005_ØÊ~%ô@X°Äv¶Çñ@t~_x000D_'Öqù@­±Y_x000E_bÆ_x0001_A³_x0016_\'pUð@¾BðÀ þ@ã@¬f_x000F_ö@rI%:õ@yÄ_x001C_Ü¤ù@Ý_x0003_Ç°_x0002__x0005_Ítô@øC8S_x0014_Jú@½_x000B_(ß)_x0001_A:ÞkÐnï@_x0011_Jê,'ü@_x000D_ä_x000D_÷ð@9röW$÷@_x001F_´S5û@82K_x0003_:_x0002_ÿ@Ìô_x0012_øýó@.&gt;9éü@·­èd_x0011_¶_x0001_A°¿"åî@Ä=s_x0017_íù@êé&amp;8ú@´_x001F_­²ô@Ûáïù@Â þ3Êü@ù_x0004_A?CSù@ÚUñ}_x0005_ù@Qü¹N÷@²^QÙ=ô@_x0002_¢c´uZø@Þ_x000E_MG¬â@ ]²Ú@§ô@Ð_x000C_A&amp;Çó@×áy	^\÷@½ÚïíEô@³X¢U_x001C_nû@_x0008_&amp;ï4_x0010__x0002_A´_x0005_&amp;G_x001C_û@ËO_x000E_Öd8ü@_x0004__x0007_6_x0002_?áÊÞð@vß&amp;ëYÌï@ê;©&lt;lõ@æÔÎÖ©~è@*_x001D_F_x001F_7Ó@þ_x000C_gÒ»÷@ó¯`óX÷@¼r,Êß@Ê@²¬kxð@O¤H_x000C__x0015_Þ_x0002_Aß+v_x0018_§ð@9ßôBCP÷@h7Ýe¬ü@¶«=_x0015_ô	ú@MRÌÂñ@/­:_x001D_ª_x0002_Ao_x001B_C_x001E_ØÙú@-¦_x0016_&lt;_x0018_8÷@ÆÀ¹Þ}ë@L$ ùt_x0005_ü@ÈÍÑîÍ·û@e_x0006_Îâ_x0001_A{»ç)"Þö@ôàqÇÁ÷@ð¿â3Nø@ç­ú¥Óµõ@ m2Ú&amp;ü@ûíé#bü@ªîö_x0003_[ø@ü·ï±&lt;ø@¡æ@_x000F_Qû@|"0ð_x0003__x0006_#_x000B_ô@í(5|_x0003_A²¯Þ¦¢ï@ª¥NÂÒTñ@Ù_x0006_0Xl9ù@_x0001_	_x0005_Ú9ó@³QBw×ù@ìÚk_x0001_Vø@Õ,ª»_x0017_û@P(²_x0015_í¡_x0003_A³ÛJ_x001B_÷@eÿs'¶Uþ@_x000E_îÅ	£þ@nºj_x000E_Êñ@ü|_x000C_Rû@§Uû¡¤µ÷@Çé{T_x0008__x0003_Am%{ý@'ÇJähù@£¬Ð_x0015__x0012_ó@â¿È_x0006_ì÷@6;ÚÚ_Hú@Lõ Þfõ@©_x0004_*9_x0011_ô@êjc`À2ö@Qñxiü ñ@2Ãë6_x001A_äô@ñUw_x0002_ALã@_x0015_nSzvø@q2V(_x0003_Ac&gt;õTÜ)í@câ_x0012_Çÿ@_x0002__x0004_x¼K:1A_x0002_A:fÉQê@+ìÝJ_x001A_ö@ð«X«`ñ@&amp;T_x0008_hjfÿ@æ²ïô_x001A_öö@¾J*p2ø@2­$_x0005__x0011_2ü@v½¢Æ;·ì@¡_x0010_ÓæÎ÷@^wæä_x001E_î@îhOñÀû@_x0006__x001F__x0015_ö_x001C_ø@_x0015_MÝ_x000F__x000B_ö_x0002_A4_x0001__x0010_®vSü@GgxØu¤ù@O'_x001C_Sñ@ÝODQª·÷@üê¸_x001C_ü@ÿÈù_x0002_]õ@Zâ5oÑÕÿ@ÔnU_x0005_Ìõ@ÀFÿÍEù@N_x001F_åbz_x0015_ù@M0ýIË_x0010_ò@§_x0018_Î_x0003_9õ@µ"ýÃ¤ëå@ø1YËà×÷@*(4Ýèþþ@P*` ¹«ø@XË*ã}ý@|¤¾_x0006__x0002__x0003__x0013_Ãø@ü¶y£ûø@DsWµv6é@r@P_x0004_±û@ÎUÔ=0ñ@ª§_x0019_¿ø@^+_x0019_2ÿ@YAQ_x0012_kø@«í¡ß`ó@¤Ú_x0012_ò¡û@V_x0005_Ê#ü÷ó@ 8£6ÿù@¸¿6?­êò@Ø±KrØö@|å?ì_x001F_ø@_x0014_Â÷Ã~_x0013_ö@´*F2Xó@xÑÞ_x0007_õáý@gÕúcRÿ@¤UX+_x0011_;ê@L0L_x001C_twù@*c°_x001C_ºæã@~+_x0018_ï~Ó@*C_x000D_ØãHý@£ð±z%§ö@¶ðï_x001D_ðÕí@Z]O/­Ëó@{HÁ¹,=ý@ãbº_x001B_I_x0001_A¡w_x0003_ní´ö@¯	*û_x000D_¾ñ@Å¡_x001B_èBNø@_x0003__x0004_wÜÊ¥âö@8_x000E_µ5_x0008_Ãý@ã·0Ç&lt;û@2ØÀdõ@Ðx&amp;AªÛì@ò_x000E_Úòõï@ÊQ_x001F_©¶Ô÷@O_x001B_¿(üø@PàCu_x0006_¨_x0001_A'¢b$_x0003_A_x0011_Ú¨#óü@3_x0002_Æ£ô@Lãìé¶ñ@O»¹_x0014_¦ú@ÿk_x0008_&gt;'ó@äÜ\rCî@ÝvÍÆÑ©ç@Vøþ_x0006_kó@¸2G_x001C_jö@{ë)xlÜô@q1_x0015_N_x001E_ý@G(z_x000E_öHð@üÄÉ§Àåñ@äªÈ1ûX÷@_x0015_&amp;k_x001C_Yzø@Y_x000C_pÆù@cÄ½¢£\ó@Ðe1öó@æ"§_x0016_¥#þ@¼_x0002_ìÏ³úõ@L¥Ëmñ@1FSã_x0001__x0003_0;ô@1Óx_x001A_ô_x000D_ï@*WH¡i·ö@(:B¿ø@_x0014__x0018_¾¹¸î@a½U0Q_x0016_ÿ@ä_x0018_ÝAÊð@HW$þ~ð@Iæ_x0008_^¨_x0008_ù@  d¢érü@¤uoµrÉý@@~ÓN_x0012__x0015_õ@ýoÁnwñ@ Ãã_ø@fxÅjßé÷@d¶pÒ¶Wù@$lçý@{{ÀQ;ü@ÃëZ_x001E_ð@Þ=_x0002_Ãû@}µhvõnô@úª=;vÃø@Û2GyÛ_x0004_ò@N_x0003_ûXàú@¤¥¾êeÎö@©e·}_x0008_ø@«_x000C_4@û@ÀkÉC_Wø@´¸ÝÓyMø@w_x000E_²Ýò@BeÕ?ùò@åµr+s÷@_x0002__x0004__x0010_°}	`ÿ@kpy'_x0010_zû@qõ=§_x001A_í@*_í«ø4ñ@1 4þÿù@8P3')_x001F__x0003_A7©]¶_x0005__x0001_Aq¼[y9ý@ø¯N\Àø@Ñ}x³Uó@)ÿñ_x0006_Óý@ç%@L&gt;ù@ø´ö_x000E_vqó@w[h¡_x000B_Çõ@+_x0007_Zcú@Ã´ì_x0010_j´ø@(sVpÆ\þ@°	¬cMþ@¯êð_x001D_/_x0013__x0001_A¾_x0017__x001B_ÈêÞø@_x0013__x0019_POÐµù@ðí}Uâ3ó@Ã÷àyõ×ø@90)£_x0002_ARõøPsQþ@Ýg_x0001_LKÜð@3¬±Ýg_x0019_ý@@L:^!æü@in}ñÒ÷@ìSòúê@Z/«p/_x0008_ó@îPÏÎ_x0003__x0006_¹÷@3èP[ø@Í¬@³_x0003_A_x0003_®ÝÞ_x0005_^ô@"ý_x000E__x0007_,çô@P³þÃöaí@è_x0006_Äî¸åê@ `%_x0001_Äûþ@j(í®6Íø@j{4'_x0015_%ô@íïUcãû@b04+t0ö@|î6õ^þõ@¤_x0007_ÐZ_x000D_þ@_x0011__x001E_U¶_x0003_A_x0008_R_x0002_«ü@À(?Ç_x001F_Äû@ö¯r­ú@ 9.Æð@p{»«TLö@#b_x0004_Zø@JüU_x001B_°Öë@ÆLl_x0013_ú@^eëÂEû@X_x001E__x0010_Ä¬ô@æ¹Öûù@´ÍF©ö_ò@¿ò¤Ð¶wò@\ÔCþa^ú@¶q°¥n%ö@¡ÉÃ@»_x0006_î@_x000C_Q_x000E_½_x0001_A_x0002__x0004_dDÇ*öåæ@¿ìþ!î_x0006_ú@¢_x0005_Y_x000D_éô@êøÂ*_x000F_ÿ@ºº¶÷_x000C_9ö@ðÙ?¾òçò@H6ü_x0003_[â@ðÛ·þ¾÷@]¡Ë¥ò@1Xû&amp;èã@]ú_x001A_'¢÷@¾V£½aJð@v¶ª·&amp;wó@'_x000F_Y_x0002_ô@¢_x0004_pInì@Ô_x0001_Îµý@ýi_x0006_åBì@ÚÇK_x001A_&lt;ô@8u-"cô@Ð&amp;4öò_x0006_ö@ÍÓtü÷ó@Í_x001F_Áõç¨þ@´÷7Ã_x0001_ú@c,_x001C_ö gé@]R_x001C_Xóñ@&gt;¯_x0014_7_x0003_ò@$Åb_x0001_|Ìï@¢°f¯ù@ËTf_x000D_{ý@Y0©tçô@õ÷_x0012_Qäçó@¨PÄ_x001E__x0002__x0003_ù@û_x0004_ÞLpë@tLW_x0012_íõ@sÝ1ò Ã@h_x000D_/??»ð@À_x0016_düÓ¯á@!¬xR\ò@&amp;ß_x0015__x001B_hØ_x0001_A_x001A_PbªSì@9¨]_x000B_¤ê@ST&gt;_jéè@z¹øQíó@_x0018__x0008_58¤¤þ@Þ_x0005_a¯_x001D_ø@~R8ö&gt;ò@Ý{&lt;%1º÷@âxv_x0017_Ùuú@_x001D_eÞZí@ë(ßçRò@[U¹có@Ò)ïp+_ñ@èÑ[´_x0011_¬ü@ã±_x0014_ÑÍó@ýÊh=õ@_x0007_'?ßvü@_x0018_"¶Wðù@_x000D_Ôö_x0017_ìö@Ô£Ufê@n@¢_x0018_?Çÿ@àN÷½Kî@æZXÓô@Á1vÀ¾î@_x0001__x0003_ÀÍJC²÷@Ï7_x001F_!ñ@µ_x0010_f_x0002_ò@_x0001_îhø@_x0004__x001E_ Ê4ñ@(lÑ8]à@²ÛÊ´oú@4Ñ®(_x0001_ñ@¸_x0003_«0PWê@eÇ&lt;Î_x0004_gí@ÅªÇõ*ð@·_x0006_Ø¿¥ý@_x001A__x0018_9_x001C_ð@Ëm¢¦`øø@ µ8µmó@_x0003_Ti*6õ@B¾èt+_x001C_í@ÔiÓñ@§ìv¤)÷@âV@ë£ð@ÉU¹£¢ô@_x0010_ÔÃ?"µé@ÑYÑzë@dÄB­*üí@×E3pZzæ@_x0016_4_x001F__x001F__x0006_«ö@­Û93ðgó@B_x0018_©_`Éó@¨o_x0008_ _x0007_ý@·±´ö@_x001F_õÛïô@P_x0010_ï_x0001__x0002__x001D_ñ@;_x001A_Ç«¥@ý@­¶6vïï@,ñú¹Ôú@Kt»zBåø@ðÐTÃnü@ññ_x000D_Lò@_x0013_«Ú_x0006_d{é@ö¹|Ãó@V­?l4ú@æ¨µØÊø@_x0013_RR73ô@!þU÷Aãñ@vè_x001F__x0008_~ ã@[SÍ_x0014_&lt;â@¸}ÕGÅbñ@RûæðA ù@(ù`ô_x001C_aç@_x0019_	}Øskè@O_x000E__x001E__x0006_ñô@}E3c¯mô@È&gt;ä¹&lt;q÷@UÅ Âyá@Ñ_x000C_îä_x000E__x0015_ò@J_x000D_ö´&gt;Fí@(×!ì~©å@yÞ¸³@à@Þ6\Öó@ªp_x0010_N]ò@±¡o[	òõ@ _x0010_E_x0004_-ÿå@Áok«_x0017__x0001_A_x0005__x000D_?)aç6¼è@ÈIîÕÀ]ç@îý¬lZ_x0004_A	ýEô×ò@_x0007_Öã_x000F_¯ò@_x0011__$2ò@TBröûé@¤_x0008_o'_x0012_.ë@_x001E__x000C_úW)_x0010_û@_x000B_ùì%°aú@%[j$ç_x000C_ð@_x0003_êñx_x0006_Îò@&amp;/¿8'ðè@_x0013_bì¦{ï@_x0016_|¸w_x000B_Dâ@òè õ@Í&lt;=_x001B_JVô@|©ÖÜøç@n90_x0001_`zó@Ì£®pdóå@_x0002_f_x0011_N÷â@Z·uó¸õ@0ä}t_x0018_é@j±m\fò_x0005_A;_x001C_«»ùOú@É¨F£fÝþ@ý_x0007_b9Öú@ì_x0007_Ps4ý@º_x0019_[_x0010_eÌò@&amp;ìS5Pô@åÌñ_x0008_ò@APT_x0003__x0004_ù/û@6Ìõ*wMô@_x000D_àÉÆÖ¬ô@ðÖk%z_x0015_Ç@pD §wëô@ÒÐ_x0006_eôö@S5?¶°mô@:a(~Ì2þ@¼­_x001E_¿&amp;ô@4RhãÝçæ@_x000E__x0001_¹o¿yñ@è!19ió@¦ÈBÛV÷@Ê.T`GHï@ôp\Âuò@:xzÕ_x0008_ð@ñý_x0002_À_x001B_ô@hÏTW,/ó@gré·¥ì@!_x0018_ð}À´ã@&lt;_x000F_ÌÝù@êàDâò@i?øô@ò»/VT_x000F_î@VGü·«ê@Ù% 3Smò@5_x0001_uò$&lt;÷@HI_x0015_ð4ú@²3¬	_x0013__x001C_þ@ì5Q1ä@B_x0019_÷ë@ì£esZËþ@_x0003__x0004_Z@HYkò@½úf_x0007_ä@XQp_x000B_¸Ó@ôÀ+Ô#á@À#¦Å4gö@ñ_x001E_e²_x0001_Øó@×xh_x0005_Gù@ÿ[óÒÖ@CEó-ö@¯««_x001B_ûdô@G39=!ê@ÜÐoÌ¸LÛ@_x0018_zrgrdð@ÿPGÖñ@Å0OëZð@lhð¨¥_x0006_æ@_x0003_¹à¹ßð@.øÀAï@·5Ìî5÷@ÔWñï@_x001C__x001D_Yå:õ@R_x000F_6Ï1å@%_x0002_Áfq½î@ò?LXyÆî@0Î_x0001_Àê@Fz_x001E_bÆà@_x0012_óC5Î_x0011_ù@'Å_Ã(ó@.r_î@^Y¢rÀé@A_x001E_&gt;ì`ù@U®_x0001__x0002_ã_x0002_ò@Q÷ÂÃØð@ôÐº8ø+ô@_x000C_MÄ`ô@@ÁÔå¶ò@[©mt´é@_x001C__x0002_(_x0001_6ä@¨)-_x000E_+Ü@ÆÀúÊ_x0001_î@®NfµI÷@_x0004__x0016_nð¤÷@_x0002_´ï¢\ö@bjÓ¹_x0002_&lt;è@wà0©_ò@-É	éJÛú@_x0004_Û¾´ð@§_x001A_*Ùÿ@S«_x0006_¸0ö@_x0006_ gü	ñ@x_x0007_«_x0016_I8ï@ôMû_x0010_;ø@_x0006_¡_x0003_$¤ã@C#W[Øõ@rO~e%ú@&gt;_x0007_Y(Uë@µõ;~ÿê@³IÔÙ_x001F_&amp;ú@¤íºTKkõ@_x000E_x0v~_x000F_÷@=_x0007_ó	eú@~=wFtô@Åz_x001A_ïï_x0007_ñ@_x0001__x0002__x0004_Àn¶2é@_x0011_ç_x000C_*_x0011_ô@Ü_x0005_ÑvÇû@qy9o/ð@úÊM~]|ô@&gt;s~YSù@50_x001D__x0002_õQó@Ýß_x001B_§.ní@_x001E__x0016_Èºõ@ÃÚç¢ê@v&gt;]iåð@sLNÄÀ/ö@íäòZæò@*ªåò]õ@YtZ7÷@¯äj_\Äê@¸_x001C_	¯ÛsÞ@Q_x0016_í¥áô@+ä×Mú@sU;Á¿ßô@:_x001A_E |#ô@ú³wdÝºð@nÃ°w?í@Ïy©4&amp;ë@[Ä®3fë@dêÈz÷@cg¹y­À_x0001_AÉ`¯-Úñ@_x000D_RXÓ_x0003_ò@n6ú}-Þõ@ÁHó£vãò@KÄzÞ_x0001__x0008_çÞä@_x0003_¥$ë_x0003_Úõ@_x0007_ÂÒ%¿÷@IçAPrNú@3¥=¦Lÿ@¯½M£_x0004_°ù@*¯xþ:ñ@±p_x0010_W®ì@_x001C__x0006_LX¤Sö@øÄõf¼Qï@_x0015_ÈG_îf÷@áâ®ç}uÿ@¹Ü$Z.ð@Oð_x0002_e#ó@*£_x000C_îÓé@_x0005_7Ø_x0013_¹÷@Pñ!ºô@N_x0006_êÏRþ@ãn­]ïç@ÒúÃçåÛý@_x0002_Ö_x0015_Jlöï@Æå_x0004_R·¼ý@_x000C_+(D~@ë@r¾SYÖê@5Ë£?¿_x0018_ø@Jï·qKrõ@yFÃ_x000E_Låó@¶Xclë@)þ_x0013_4ïPõ@_x0010_¥L&gt;êã@Ö_x000B_tú_x0018__û@ÔÛÊÔ¤Æó@_x0008__x000C_uí°Íí@]OuvÿÂý@1_x0006__x000D_áí@ôIiÃ_x000B_ü@¸Í/_x0013_+_x001A_û@T¾£_x001C_ç@{¢éeGuõ@«·0ßÒñ@HÝãrMP_x0001_Aý¢Zîçð@_x0010_Ja_ú@Áö	:²C_x0008_AÊ_w¸ß5ò@£°KäÜHò@_x0002_Ü_x0001_µù@Ï_x001B__x000F_qÀ_ò@P½Ko÷"þ@_x0004_ä"¸Íèï@H_x0008_$Dö@þ_x0002_¢_x0005_¼òó@£_x0007_Í)ô@_x0002_ZðuúMù@ØZ ºËà@ÝbÒÃ_x000D_õ@¾Òð&lt;}Tõ@keÕâgúü@_x0003_]®~_x0006_æ@ý*¾çqèó@ä-¢=üùç@_x000E_Ròþ_x0008_ö@=öÝî@Õéÿ_x000D__x0006__x0007_Åhô@Ý,H_x0015_¹aû@aD±_x0019_©hõ@HqÅË?ôö@½{~jË_x0011_é@Ø.%752÷@"kL­ç@ðæ´Txóà@m_x0018__x000D_AâÛø@Ì»Ïb­ê@W{S_x0013_ßì@¦Pòôà@2Íl¸õ@Y_x0017_ÅbÞ8ø@5Ý_x001E_í_x0013_Q÷@â_x0005_gù6\ð@_x0018_ÞÄh_x0004_ö@'±ª!Zí@3Õæ_x001F_pø@"|_x0006__x0001_ñ@õ*7lqüï@X/s;ÒÏë@_x001D_Ï0$uÔù@NÆc=_x0004_A_x000C_tÞz_x000D_dú@äð]~¤ñ@ÇÂ©å_x001F_ñ@ex_x0003__x0008__x0006_¦é@\»·ó@_x001D_Eêdó@ÒY i$ô@5_x0002_CÐ´#þ@_x0001__x0004_Ð3oõ@mñóºFÿ@òK¬¢ñ@_x001F_ o_x0013_ó@ª$6ðmã@9zW"_x000C_ú@;L`¸!{ó@dáÇí_x0003_ö@qäeïð@èE¢+fê@_x0016_ç7[L¡ñ@_x001F_%³Ipü@Vzæ2F¹ë@vtÁ2æ~÷@_x0016_+Íl¬_x0017_ó@UÊ­sã@-Î½x_x000B__x0015_Ø@ÐD¨B8ñ@_x000B__x0006_³Ûò@Ð×©¨úñ@ù!ÛE(Þó@R¬¬pÊì@]_x001C_Ï_x0013_-é@`?ÁOù@_x000C_T_x0013_?ç@±&gt;&gt;Ïa×õ@è®hù­ñ@ÍQCÃðxò@XÊyÔ#,ð@%U±ÁiÈê@z(IxEÜ@_x0002_pS	_x000C__x001D__x0017_ú@ãkÌW¤àâ@È_x0007_É½§_x000B_ú@jkzì!õ@íp_x0003_-ºô@ØãR_x001A_Zö@·5ïþäë@~Ù_x001C_Çö@@B£_x0007__x0012_úí@-¤A_x001D__x0002_ð@ÚwàÕÑúò@ Õ{ &lt;©ó@_x0005_½¥Þ;õ@õ_x0005_ÿ_x0006_M_x0015_ô@övåMÆÛä@;p_x0011_ç	A4;8õ@_x0007_;_x0014_§_x000E_Oñ@_x000F_ìÛá_x0008__ÿ@Ø-ªþABë@¯C_x000B_Ö|ü@oNîmñ@ çî_x0001_ê¦õ@eõ_6÷@rGÓ%»6û@U_x0003_ßô@[¹_x0004_°_x0008_á@Ä_x0019_t¢Ó:ý@¢FNî#ô@_x0016_´Ù}uñó@Ý©5Á©_x0013_ë@]ß´ïÖø@_x0002__x0004_u_x0015_Þo÷ã@ø¶¿ðÛý@µ$Íòìö@Ä×Ú,äû@tþuîoò@_x0006_Æ&amp;@Vßï@¼f¿,iö@æ¨ßñ¬ó@$eCe¥ýï@Ä.±`õ@|EøÉðí@ì¸¯&gt;_x001F_¢í@XoßIavð@¸Ôrô°Úó@_x0003_¿v­û@ÞºS_x0005_9ÿó@htl´ºì@º,w_x001C_\Åà@7B=¦¨Ë÷@{1øj³ø@µ_x0002_2_x0006_Aó@&gt;|4d`Pô@à½ÎQ_x0010_³õ@ô´;(«ô@÷%ö_x001D_Îï@øîWQ½3è@_x0001__x000E_õ_x000F_»Ìý@ýâÙ}5yõ@]ø;_x001E_¨Mé@_x0010_²Q¤_x001F_ß@_x000E_îí_x001C_ïÊÝ@¯n0¢_x0001__x0003_~ý@,3}àcþ@ÀâÍµõ@*;¸oé@,%Eêñ@^_óÂÈþ@IÅµ,u_x001F_é@Ü?m_x001E_y_x0014_Ü@^ØFqVí@%_x0012_'R&gt;ì@:_x0007_ÛUò@_x000D_O²µZGð@·§_x000C__x0010_ø@L­xâyíö@¬Ì_x001C_S9ñ@_x0002__x001B_ÂQÎþ@N_x0018__x0014_«_x0016_ò@7ØücOñ@;Å¶cò@ºýGNôí@_x001A_óë`ó@ê&amp;_x0008_ªìxò@_x000C_g¦ë@_x000D_:Yplî@êËÊªó@nNgÞ^ò@_x0001_éI,|å@óç»Îdé@­±_x0011_Oû@;%Z"ò@_x001F_¤ôuGð@¼¬Y®s?÷@_x0001__x0003_½ç«ä&amp;ð@µ\¿O¢ô@"E_x0014_ë_x0016_ô@Sv~úç|ñ@zN¯Ò^_x001E_ø@_x0006_í_x0010_8)/ö@¹Çªh_x0003_â@_x0004_&gt;uÑÔéñ@ùuõîð@!u|ë;þ@ÐF}?¯?ñ@¾ÛÝ?ù@LÝ¸IÞ¢í@FXBáncò@_x0018_$¡;_x0005_Gï@_x0002__x0010_3_x0019_õ@³+]æ÷@©á«(	ò@_x000E_ÕéLé@ºiLpõ@_x001E__x000C_7Ïåø@"=PT/â@Ö¸ fEÌæ@º0Î/õ@&lt;±&lt;Z÷ò@U_x0007_+$_x000D_"ê@ÒoÛâ_x0007_ë@4,ô´ò@£65Æ+ù@¨â_x0015_EZí@0òVJw-ö@Wc»1_x0002__x0004__x0010__x0017_ñ@Ôf«lB_x0005_í@|]b®Uç@ãwè_x0012_fó@á¡ñ&lt;ö@Ý!ÈÖ_x0003__x0014_ö@"._x0019_ßTô@@_x000B_(¼_x0004_ó@¢3zwñ@Üh_x0004_¥_x0012_æ@Îµhühí@R#Wú+óî@¯[UQñ@_x0001__x000C_Ý Ù¯ü@Ìò_x0008_ð@t'Óz_x001E_å@\lY$¤ôë@ÝE&amp;ê¡8ó@Á}x`Ì_x001F_ú@¢_x001A_´_x001F__x001C_Íæ@Øf_x001C_0øô@¥#âezûú@_x0010_¢û_x0012_Tó@àLr_x001E_ß@ÒÜv _x0014_^ó@¢³_x0018_©ñî@)¸uRD÷@×åc!Ý@$_x0019_à£ª_x0018_ú@v bW_x000F_ñ@_x0010_Ò;®Ìóî@_x001A_ñL_x0011_ô@</t>
  </si>
  <si>
    <t>b718151d77e795b9fdd1420e128de3dd_x0001__x0007_rd@ö¡½õ@ø^ó@Túûc;ô@ë2ñ®Hßö@¥À'½ø@_x000B_P_x0008_Ë_x001A_¶ñ@	Y2ä°»ý@p_x001F_éËà@¸HT_x0013_*_x001E_è@K&gt;A_x0016_Kó@&gt;ÉKO1_x0012_û@î¹rWêÖû@ÔÔuE§÷@&gt;)&lt;B_x001B_ü@_x000C_³§$æ@ÄÊb?Hð@ìû¿øÛÔ@\ÉÆª¤öñ@_x000C__x0004_µé¥7ê@g_x0005_ÛÀ5}ö@£h_x0003_è@j_x0008__x0005_uIö@_x0001_C¿oû@n­_x0002_¥õ@Õ=_x0013_¿â,ô@¦¦Ðáðjõ@égw*èõ@[7_x0005_bK_x0006_û@¿_x0018_òïÅð@Òã¨3ýò@Ýì5#¢ì@&lt;b_x0001__x0004_Ï^_x0003_A L_x0017_üÂð@º§ò!Ió@&gt;zÍ`5õ@ùuuxR÷ù@]ë[2Tå÷@_x001A_£¶c_x0019_nô@z¿p_x0002_!gó@´è#D¨U÷@â¤ÊFaö@_x0011_Öm_x0003_Rø@ÚÅvüóíñ@R¤ «_x0019_Ýú@ÙCP©K¿ù@c^_x000D_»ö@lônÂq_x0017_õ@_x0005__x0015__x000C_£TÔû@_x000B_XvFÙ_x000C_õ@Ã^e1Vú@_x000D_+ãD8Hè@1û6h½_x0001_÷@B=o"_Hê@û}®_x0011_rò@,¿{[|ø@jW_x001C__x0003_ýø@î_x0015_º_x0001_S^ö@¿H¥Ûmñ@8:_x001E_Vö@¸M_x0004_hú@+$k»&lt;í@{ÊÃqð@õ£Ù!y]ñ@_x0003__x0004_öä_x0010_ãù@oZ­ËPìñ@¡A4ªõêõ@¬à_x0019__x001B_d_x0001_A_x0004_!*(í}ï@qÒÀ_x001F_Àoø@_x0014_ëQnógó@_x0002_I+ªalö@_x0010_dõËè@_x001C_Cýá¿¡ñ@1AÃÚö÷@¤_x0014_^ìì@MÅË`8ð@_T9_x0005_^û@o_x0003_\ïÊ|ó@D-5÷@ÞÛI. ð@_x000E_Q,Mù@@]Ý$rYó@[»»[Þ@|.j÷õ@_x001E_A_x001D_ÜÕàø@e Ø×(pì@³_x000D_CSéÀ÷@z¥ZHî×ü@¼Ulà0é@N;£§_x001E_¹ò@¸õÀýô@8¢_x0011_0é«ò@_x0011_Ëaµjò@Ûòkj_x0004_âå@c*Y_x0002__x0003_éá@Ý_x0001_yó@ÝJc®êLð@8/%ê ûï@» _x001F_Åð@Ø_x0003_U9Î6î@b²£°^_x0017_÷@×k_x001B__x0006_uû@®&amp;³_x0002_A_x0012_Í;aèè@oéÄlô@+&lt;¤yZê@±Øc__x0014_ô@0"Ý³ºû@Nt­_x001D_áÛñ@±ñgn}Wò@³X±ÀOý@t§NÉ_x0002_&amp;ü@ù%ö_x0008_waú@Ö~\ênû@+_x0004__x0016_kíå@IÇC9W_x0004_÷@E$¤ð@KÇ_x0005_Èõ@`»ûp_x0005_á@Ü*¯ì@á¼Ö-Ì_x0005_÷@ó_x0014__x0006__x001F_Në@+_x0006_ªEASô@ &gt;ë;¦ä@_x001F_C_x0008__x0008__x0018_ü@Y.}]_x0001_A_x0001__x0004_ç©5!÷®ó@%éé^0Ûí@þ_x0012_mjQ®í@PªZ(Sï@0YÎúv5ð@¦øÉß¯_x0004_ô@£ÿ!_x0003__x001C_Sî@Áÿ_x001A__x001B_·ý@ü_x001D_;W¼î@b_x0019_oön@ç@¦Á_x0011__x000F_£ê@z$_x0011_;_x001E_âý@o÷&amp;º_x000D_é@_x0001_·;{P_x001E_÷@_x001A__x0010_2D_x0003_û@ùáÚs÷@_x0016_èWÖ·ï@#DýÀEü@_x0004_·èx[ÿò@ûÜ¹2{_x0010_ò@N'7©é@Ó/ûZ ù@z Ì	_å@îºÉwê@ÓfÝDÐèý@XR#FØ_x0002_î@ê+Úc_x001C_¬ü@jâÄ\Â	ó@¢ÖBü÷@77/kèù@$_x001C_Ç_x0001__x001D_ì@p©x_x0017__x0001__x0002_0÷@_x0018_aLÛªö@s«_óÁñ@³1íßô@×Û;Ø_x0003_A£xè«â@_x000C_i_x001A__x0001__x0010_Äú@z_x0008_k¯ü@_x001E_ìûòÒfö@þ=,Ó7Tò@Ù©m_x0018_ÚÔó@¦LÌLgÿ@Î´Bé@æòÚLÈ÷@zz#ýï%ï@HY_x001A_Trýö@XiCl%ä@sÎ5îÒ÷@_x0017_n1_x0005_,ò@à_x000D_Oh_x001B_Rõ@¿keLxí@¾_x0007_ZDë@n,_x0005_ïã_x0015_÷@_x0002__x001A_HÝ;¶ê@;ï_x001D__x0018_cô@Ç_x0003_ðùiñ@C@Æ-ñ@Õ¯V_x0004_¤ù@1JN_x0014_sô@_x0003__x0015_TïeÜö@iìZ]Áô@_x0012_«Ü©jñ@_x0001__x0005__x0004_æ-Êø@8R£1´ÿ@NXõ_x0015__x0011_m÷@nMÂ_x0010_rñ@]Cç°ïô@aX}b0ø@Îó_x0012_/mM÷@êP_x0018_w_x0010_¼ô@)ßª+eó@T"2Ízó@°Èé_x001A_ì@&amp;è!Àò@ò&gt;ç+õ@41Sß´&amp;è@eçÄpËñ@:-t°"\ä@j_x0017_b%1ê@[_x0013_ÞÖY_x000F__x0001_AÌZ_x0014_T|ø@!uÛµf.ø@4`rZçvð@eBDPPê@ÈpÑ_x0004_ü@í§/lñ@zMß[!_x0003_AV_x0017_Éaw_x001C_ô@ ÅÈÌ_x000D_só@OwaÏfÈë@êïÄ_x0012__x000D__x0004_ä@_x0001_Ê:1þ@eFfKºdó@Ñ_x0005_»_x0002__x0002__x0003_ù@Û÷jQ¦ø@¼2æa©ê@_x000D_hÁ_x0008_tñ@_x0013_¬v]ð@U¢		Äøè@Ã_x0017_¡Ù1wø@Ð¶¡Zu_x001D_î@yP³Ãàâ@h=_x0018_6û@r~µQ_x001C_ñ@þÖ~!»ð@À&amp;ëÖ- ù@9ÅÏb_x001F_î@¬cª´$ù@vßÌwD_x001E_î@T=Q®óô@Ù_x0010_b\¾_x0004_þ@Ã¼_x0013_A§Èõ@__x0001_MÜÁqÿ@u¨Zè_x0004_wñ@ð@ÃÆínGó@þ8·O´,ñ@_x001F_Hû_x0006_C!ç@j_x0002__x0007_Ý=Ùá@¢øíþ;só@eû]ëÀ÷@åos~Ãï@0Òzn8ö@Ï¤÷yù@¥Å(¬_x0008_ªæ@_x0001__x0002__x001D_¤e:Û&amp;ö@4_x0001_X"7ö@÷*ëS&gt;_x0011_ø@T_x000C_¸_x0013__x0006__x0012_ö@y¾²ý¨Õî@¹FÌ£&gt;_x0005_AôhxùÚ×@ÔçBýÿÍñ@£PðxQô@®")5´ó@ØÍ&amp;AàÉõ@§Cw«t©î@Tµ|ù_x001F_ï@¡£Ê_x000D_kø@6M&lt;r·ìó@BÔÏ_x0013_e_x000B_ï@Ô¨îP{ô@aÉM_x0019__x001B_R÷@_x0012_K¯Ê_x001A_êõ@d	6*íë@ß_x001F__x0005_	`ôõ@tÁ®5È|ù@åpuÄþ@`8_x0004_¥öö@îùÿ)½û@elEA_x0017__x0015_þ@Z¼Cúó@2Ð¬p@ð@_x0002_åT_x0003_â$ô@ÎPÚP&amp;÷@­X`õ¹ò@_x0003_Uû«_x0001__x0003_y´ó@§pÎ_x0007_N_x0001_AÚÔ#Ð­ç@ñû5È_x0005_:ç@¬v_x000F_'oø@_x0005_ Y¨Yñ@?UzQ½Îý@Àà£ÕEæ@¤ü+;ÆÒò@ñ8BFö@û½:i-eô@P_x0017_×9ÿ@ð­ÛHüé@dÌ³c#ö@o¯P_x0016_Öà@Ö&gt;q_x0006_dß÷@±fæ¿6Hó@þØÖ_½Oä@¯ì¾6}î@_x000D_±_x0015_Üpò@+â÷@ò_x000B_þ¥cÆë@ö©Àßæð@&lt;_x001D_þûj½å@ÚLPpªõ@xHçIÑó@Áø¦_x0005_ì@_x0002_`_x0006_J_x0019_î@¹G©_x001D_ò@Øä_x0016_¨Ä¼ê@_x001C_jÉ#åUî@D­§¨-ú@_x0003__x0004_pw_x0010__x001D_ËUå@¡TY_x0014_Î{Û@_x0014_.CYný@_x001A_Sà5µõ@'õ_x0008_ÎÚ#ò@¢R_x000F_øÇ_x0014_æ@_x001A_3ñË)ó@r?Lúz_x0003_í@lá_x001E_À÷@_x0004__x0003__x000C__x0001_Aåé_x001D__x0016__x0015_î@=¢D[Bÿ@(_x001E_ø_x0001__x001F_=ø@Qñkèøõ@Ø©°" ¬Ø@Rd~`_x0002_µõ@_x0012_ýmq£ñ@û2´ìø@_x0017_íâÊªxú@	Õb³Yñ@_x001C_eëZL_x0004_î@	}~Jpù@r_x001D_lòõ@mÕp4_x0008_ð@¶ÿéÖ2Úü@¿Ù¹Whªì@§×Åø^¦ê@_x0007__x001F_ç_x001D_Sð@HÄ¹ñ£ïò@ø_x0015_!÷qã@n¨ÈÖáô@Î_x0018_k_x0002__x0007_+ú@û_x0016_µ\Úó@U¼{_x0005_Ï£õ@b4f_x0001__x0016__x000B__x0001_AIUkøFô@dìrßi_x001F_û@ÿ´qÏÕ$ó@F$5Ô_x001C_ö@~­ßPÖeç@ª»r(zLï@åz!ï_x0015_ë@x-_x0017_ïg_x000E_ø@G	7Çt_x0006_÷@~L³ã;_x0004_ô@äb_x0010_º,µù@&gt;,.ÂMû@&amp;=2yÑ÷@Ëôò°Wâ@E}¢ð-ô@ó~â×þê@à_x001B_;Y_x0017_ø@;'úCÙ÷@üñÎÎ_x0002_,ï@_x0003_ge'$_x0013_õ@:z¬_x0017_põ@¢üØ_x001C_ßY÷@Ø_x0013_bÃöô@,¢_x0006_ídÜé@ÒâÈA}%ù@Z_x0013_å¾¥Ré@(_x0004_96ìñÜ@_x0007_;´Öì@_x0001__x0002_÷M{o0ä@²Ó_x001C_=Cçê@îh÷@ÈIâ_x0014_ã#ó@·® ö9îó@jõiÀ÷$ý@_x0005_}tâTð@¬á_x0008_¾ï@rê5ðà_x001B_õ@¾#7wy\í@`ÀMX­lú@ý,Ýéÿðò@1í·_x0003_fî@¼£ÚO¨¡÷@¨¦ò_x0019_d'ç@EÈTã·-ò@ÒÙ§(×ð@M_x0015_øsÊù@_x0018_*_x001A_Â1«_x0006_AÞ¯_¨k¤ø@_x001D_*\£©¼ñ@_x000D_!_x000B_ù|oú@&amp;¨ÿæõ@=Ùo²tú@_x0004_)a^ôõì@OoL­ýæ@6_x0019_Gh¬÷@_x0007_ð;s²õ@TÞò¤Ù&lt;ü@».Ò±è@_x0001_Ðâ½_x001F_Åù@ËC_x0003__x0004_î_÷@ýñmN/í@XÄÍë¼ò@KXúê@)6pÓxû@¹ah__x0015_Êï@_x0011_;Wì_x000F_­ò@¹[ü½f)ö@_x0001_ý_x000B_×éö@Ú_x0011_û_x0019_î@oÿóéºðô@×èyyAå@0ÆõÔYô@p:h_x0010_Æèñ@G}_x0010_ë_x0006_Îè@W+Å|_x0012_á@]7nYg_x001B_þ@üÁ!Ðÿì@bÑ`Kö@;56ÑÞPò@º÷_x001A_·.ð@Å©ÏEè»é@ÃL¨CQö@þøDVì@ò_x0004_uOsã@bâ»ÎãÐ÷@_&gt;ÒÈ£ü@îk|{Ý_x0002_ô@/¦³¦³ð@_x0008_|`~i_x0011_ê@º¶³ë@JC$&lt;ò@_x0002__x0003_ÖªhÕÝú@»_x0002_\qÏõ@¯þÿQl÷@xæ®_x0011_Hðã@_x0014__x0005_¤nþù@òî_x0004_2ó@"$	_x000F_:¢ø@t_x0013__x001D_tì¶ñ@c)êAêö@°$Ø_x0004_i¿ø@_x0019_¾K'1ã@¶±ô¼ÕLð@0ÐÅ_\ð@w_x0002_gôï´õ@Æ_x0017_Ð¼_x0001_ô@Íÿ!¡ô@j_x000D_Ç*"ò@OÄ)_x000D__x0005_ö@Ý¾P_x000F_áû@§%_x0002_ù@_x001C__x001C_[¿áó@MSg¨åü@´¶õ_x0007_éö@§qòÚ÷@øw_x0010_B8;ð@\^Î+Àøõ@KæHäa\ú@]º_x0005_ã_x0019_cû@Às}&lt;ð@´jD×Û@þ6-UÁû@ÿÍÄ_x0002__x0006_óñ@_x000E_xÓìð@P_x001E__x001A_l`ö@.ëñZæ@î×0_x000C_ú/ð@|2v¡í@_x0015_Có_x0005_:_x000C_ø@ËhRÕ	_x0005_ö@eâèÇ~vñ@cCúÔÑ_x0010_ç@ÁòÛñ@ä®fwê@Tê;7ìFø@_x0010_ÊÈÑ}ø@_x0008_3_x001C_ û@eË_x0001_å_x0011_ô@ 4~_x000B_ bþ@YVî¸»û@ñØm÷tzô@6Í£g°ö@×3Î_x0003_Bð@ö×_x001C_w	9÷@&gt;I_x000B__x0016_Ájô@W_x001A__x0004_¹_x0016_ý@ëw}f_x0019_Üæ@_x001C_JNZãbí@ô=]ñ³*ô@T©)_x0018_ ø@À¸ÆÂ©_x0010_ç@m=æ|pð@=ÎãôÚî@á8hO_x001A_¿ô@_x0005__x0006_	iW_x001A_¿ë@í´_x0018__x0001_ëLô@_x0011_ö1ê¾qõ@)w;lIó@ýRKÚø@J1/­ ë@Ë_x001D_¤Úfê@(CÕUô_x000B_ë@ã!®×üî@i¬F$ö@hE_x0001__x0010_½í@Ugcë`ñ@_x0017___x0018_z¶7ñ@P_B_x000C__x0002__x001F_ú@_x000B_{_x000B_3Xå@Wdô¤Ýò@XiH	~ø@Ã¤ýª_x0019_÷@Ú ±C_x0006_Âñ@_x0002_ûÕ&lt;¹}û@_x0011__x001F__x0003_Æ'ô@ÎleÐ£ô@ì¯_±Eí@±iä_x001D_³ø@''ãr)á@_Ùë¢~ñ@:EèZìð@«¢E_x0019_ÿð@¡Äîßñ@«LÑ\ìò@Uº¾_x0004_}té@Óº\_x0004_	jø@_x001D_xÚTøíú@J8[OMö@ä_x0007_è_x0017_3I_x0004_AÑö&amp;ô@ÀÜ³æ@øyÎ1&lt;ê@e?Ø_x0005_¤õ@\Ö'Ô_x001C_eô@5þÇÈ¼-ö@­_x000F__x001E_^Þù@~_x0008__x000F__x0018_Rë@4©D¾äbú@DhGß_x0001_Gì@F9&gt;hK%ó@_x0016_c3tMLü@Ôjf_x0008_ùöö@kWÛ_x0016_û@_x001D_§ÁÌEø@ÏQeþ6¨ÿ@ZÆ©]â°û@S+HùIñü@ÒbDÔóï@Ó8P@¼ò@Ë}þöôïó@_x001A_¦_x0006_2ì@pÀ§Hý(ô@d_x0003_W¼]ë@_x0010_ÚíË@%ä@f	÷zc_x0002__x0001_A§"â§pÕ@$XÓÅ_x000D_ø@_x0003__x0004_§ÈL&amp;ü@¸ø_x000C_ôjKø@EÈÊÞì@)¬ìjþ@×KëØ+Êó@tÞ&lt;Ñáè@3_x000F_Zx@Ü÷@ßÍ©µ+ö@ÆuóÑÚò@6ãÇ@âõ@×&lt;ø¢_x0013_kô@FH;×ÛÐó@f+y¦&amp;ö@¥&gt;laAô@_x0010_àä._x000E_³Ò@üw5Þpø@~&amp;Xg;òÜ@ãÿ"Aø@_x0018_Òn»#ò@bù_x0001_ÔÖí@^þF-s¢ö@@4¡ÆO;ò@³FP_x0012_hý@äÃ)_x001B_,_x001B_÷@î_x0011_IØ=bì@êu¨Í*ú@_x0002_3Ø#¸¬õ@_x0006_p*S_x0005_Nß@§º¯d£õ@]1Ø¶G8ì@6Ô5ã!ò@:3º_x0003__x0006__x0016_ô@,&amp;,]&lt;ü@ö~É3ë@_x0016_g(BÔ5ý@$_x001B_PÊ_x0014_ ù@Ådæ_x0005_Dò@uDÛ_x001D_¢û@R¸_x0008_Z6¬ø@_x000D_'²oÄñ@*H_x000B_&gt;_x0003_úó@êc5»·ú@Í¢_x0002_È@'ð@]úWôuÕð@_x0007_o~®/þ@aýwÿÎ­_x0001_A9Ü¹§_x000C_Bò@³ü_x000E_ú÷@$_x0001__x0004_v/ö@[©¹Z/ì@Õ¥_x0001_íxö@ÛNæi|÷@ÝìwÊã±ö@_x001C_n¿ÇÍ_x001A_â@Ä!_x0019_ºö@Xâ_x0017_£Îí@L_x0015_ùÏêï@àxQ_x0002_¤æ@ H&amp;î"?_x0002_AX_x001A_~Ê`Åó@b¯N²:ß@£_x0006__x0006_ñV_x0002_AJ_x000E_ÉU§÷@_x0001__x0003_(d¦#"ò@ÀwìCéâ@_x0002_,p8´_x001C_ü@õ¿cê_x001E_ù@Y±'9[íë@¯##R	°ø@¬:UÒó@ôè_x0016_G¨'ã@ÚHÆ¼q?ñ@­ñ[¿/ú@¦_x001C_Î+Pù@_x0003_ªåÅé@AX¬Lù@oôï_x0007__x001A_ç@¤ç¤»Kò@åX#ÏIÞö@6-dÔpâ@_x000C__x0017_êlÊöð@ìqkÞy¤ñ@xÃùÐñ@_x0011_eea_x0018_Rå@LªÏ_x000E_ð@6_x0005_´_x0017_LMá@J,m×¢ñ@_x001E_©ì_x0004_'¼õ@Ú\Î_x0012_øñ@°$:yÂwð@±Á) Úrù@MËrWñó@¯ ¿[Ûö@[_x0003_]/&lt;Gô@âµÿ_x001B__x0004__x0007_êUì@hcC¿1è@yªK§¡ò@®å{_x0007_±û@¦Ú_x0004_0ø@ñr_x000E_¸_x0016_4ÿ@0nµÌ_x000B_ßë@f°ßëÈ¨í@_x0003_Üï_¯ò@ÑbÇu_x0008_öë@È;Â÷Ëî@x®·¤(°Ô@}ó7às»÷@Ú±a_x0006__x000C_õ@«?ªüêjÏ@ _x0002_¨D4÷@ÊdxZ©ú@¢Ì_x001C_Ã,Jø@Î.,ð_x000E_è@ø_x0015_ýLÀðó@VFãù_x000D_Sñ@\_x0008_ÆñHô@ªGÃÄø@@JH²Ä_x0005_ð@&gt;E_x001F_äÊó@Ú¿_x000B__x0003_¿î@ètmÉ¦Öí@Ô!Ó§É_x0001_A-Y¢| _x000D_÷@ì_x0006_µO{eò@ÞÞ&amp;Ãå@Ç,_x001E_ßuö@_x0004__x0006_|È¼,M=ñ@ý_x000B_*õ@ø`_x0016_Ëº_x0005_A¿Õ-å_x0005_õ@¦_x0001_Ð_x000C_âzñ@qÁZ_x001F_þñ@½cw2f_x0014_ç@_x0002_luÈÎò@ãÂ:@_x001D_¬ø@X$¸Lùí@ùÈãï[ôú@ÌØ_x0010_;E_x0010_æ@6¾_x0012_öÕú@S_x0007__x000E_´x_x001C_ú@?_x0019__x0010_Oÿ@²_x001C_^5ö@¥íqÍÅOä@_x000F_p}R%ï@Ä¾¬·_x0018_ð@_x000E_sß1õ@]ËäI_x0018_:õ@SU³¿ê@u$ÎR£ñ@æ2ªCC_x000C_í@Ï_x000F_«Â ü@æÖ*_x0012_ôè@_x0003_Ahoñ@]xDJq?õ@XÂÛFn¨õ@_x0017_Ý¤j[õ@Æ©B_x0003_,¡ø@ôÜ9½_x0001__x0002_Eí@ANöÝÅ@ö@BX]ð@Õ(tèÞ@/ûQÕÛþù@3Â÷¡±÷@©,+°÷@¨à_x0001__x001E_oCú@Óà_x000D_w¡¬ô@_x0019_#m~é@ðõK%_x001F_æó@P_x0005_-_x0003_ò@=²«e!&lt;ð@²¸n¿û©î@¿ÿÖ]ù@|{_x0008_TO ÷@2Á·÷Yný@b_x001E_[_x001B_å@´+¶k,ú@EÑ&lt;øHéí@Jo_x0004_önü@=âk$fñ@@pð82Ôê@¥0ÚÈj&amp;þ@!bÙ½Olò@5_x0017__x001D_r_x0013_í@`¯ëfÕ±ó@ C¼í@à îIô@¬\qûOÞò@^«&gt;&gt;ð9ö@ AÚ²Þä@_x0005__x0006_ìoo~QÓ÷@H^U9$ðò@¾õC³ø@Ëü_x0005__÷@Ñºh_x0013_Ý_x0003_A*jùWHëò@åÑï_x000E_âýî@_x0004__x0002_V&amp;_x0004_xø@6©s/ô@DsqQ_x001F_Nç@Ð¡ÔÜ¸ø_x0002_A?lùÝÂ_x001B_÷@"&amp;Cõñ@_x0003_«&amp;0é@Ð;_x000E_³_x0005_¹ª@äR_x0011_| æñ@_x0018_Ë_,\eò@Ã_x0018_IAñ@J_x000C_rV­õ@$^,#øÁë@_x0013_âúêícñ@F?ßÇ|Êø@`oêB,Gð@Òix«yü@ðr½óñ@ÓblÈq¹÷@_x0005__x0010_²çs÷@)ïx¨­ø@µ{`pÇú@_x0001_0ë±¨ì@_x0018_KI/~ù@¥ã_x000E__x0001__x0002_ÌkÛ@Ã_x0010__x000E_sjö@WC¶_x0003_=ó@ë&gt;*»õ@bhLS÷ö@5zRoðÓô@_x0008_·î%#¥ö@±bÔ_x0008_¸þê@h#³×#ý@Y:ýÀG_x001F_è@@ù8²&amp;ìÑ@¤üÍ_x001B_H¼õ@-­¢¬_x000B_Uý@¨À³Á_x0011_ô@_x0015_©é4¼;î@é'þA÷@ñ:_x001C__x0018_5ë@©~Òæ4ñ@kb"8ªö@ùg s@Íà@°TÉ/q¡Þ@¢óÑÙdÖó@}ïýµû@OTañ@_x001E_0H@_x001B_òë@óý³å_x0017_vó@É\]ùô@d¢a_x000B_«_x001B_ò@_x0014_ÿ û¶í@&gt;I&lt;ðäø@¶JÁÄÌö@A&amp;_x0018_låô@_x0005__x000C_Ú¤$Û_x0002_;ï@CÓ÷ý_x0018_4Þ@dú0êI5ë@_x000D_à¢_x0007_nUõ@û_x0017_i&amp;_x0013__x0002_ñ@þèz:ò_x000F_ó@mª_x0001_µ_x0003__x0011_î@dn¦~Âö@D©(_x000C_-è÷@L_x0015_y&gt;è@aÊY_x0016_ó@õuµª0ñ@_x000D_zÒÍ(xò@@üEÜ²ÜÝ@Ûa¢_x0015_ÇPõ@¹ù4x	Ðð@-_x001D_w×ö@_x000B__WØmï@/+_x0018_M_x0007_®ò@çøç)ápë@å_x0008_D_x0001_ùõ@/_x000D__x0002_BUó@íö1õñ@ÁËºùöõ@ü5Dy½í@¢Å ('#ì@rXÉ|¬ ì@_x001B_¢¢ÆcYð@_x0006_Bïßþæô@hÏt$_x0004_ò@íc-ø*õ@gf_x0008_	`}í@ÕX_x000D_k89ì@eKÄaZjö@îù_x001E_cAø@ð3-Þ¼9ö@ z_x0004__x001A_4må@_x001B__3_x001F_7ú@½ÞÞ&lt;l¢ð@Ò £_x0001_Múò@ÿò8×³7÷@Ü¨±XÎ_x001A_ô@BD ô@¯hksßó@¸RESRõ@GGOOó@ò0Îw¬÷ø@_x0014_,_x0003_2Ñ[ô@_x001C_Q¶ù_x000D_{ü@°_x0007_R÷dë@±ðA¥\/õ@_x0002__x0016_­Ô¶¨õ@ç3ÏÒTö@±£âðsó@WN$_x0014__x0004_ºö@Îö^¤=fü@_x0006_¿=îj÷@Fa_x0019_dö@$I.ò2¤×@Eÿíp[û@&amp;_x0005_:,tï@Ôv«l¸ð@VèöéÇDé@_x0001__x0003_©¾_x001C__x0003_°ÿ@Î_x0008_~"_x000C_ùï@íÙ_x0003_Is_x0002_A-_x001D_°ô÷ö@Þ_x0012_Ôö@Öõ;¯Hó@}q_x000D_Vù@KÐ¿RYaý@Ùaåð@*ûtQª&gt;ñ@Ë'ê*\_x0001_Apzû$Æ°ø@~_SS¬óî@' i_x0015_ú@ñÜ_x0007_¿ ù@ïW|ç@fpt_x000D_þè@Æc:VÁ_x001D_ÿ@F_x0015_ÿ_x0015_ñ¸ô@_x0007_ÁnÛ_x0005_Æñ@_x001A__x0003_¤_x000C_ Þö@_x0012__x0010_ÙÑ_x001D_ï@ü¢_x0003_8Ö­ò@6&gt;ö­ò@¦´Ú2µ_x0016_î@_x0019_Ð_x001F_v³)ñ@îFx_x0002_í@ÄçM»	Ôþ@_x001D_¬_x0014__x0010_*Þë@_x000E_-\Óa÷@ÝÂc_x0013_.¢ò@Wî¸4_x0005__x0007_ØÇ÷@R-Ö.0ô@ \¿ý¿å@ÔZ_x0015_-_x0004_(ñ@?ðTÚNí@VOôéõ_x001F_ñ@¨ÝB_x0003_ñ@ÃØ«ýË±ê@ÿ_x0018_ßkû7ñ@{¡¸6®¤÷@=_x0007_T»_x0017_«ì@U_x001B_s­õ@_x0006__x0012_Ç m_x0011_ï@ï¶*çÂÇõ@¯FY°ó@&lt;_x000C_r³W3ô@ÂZ¾íiõ@³X_x0011_)_x0001_Óï@PÕvûß^÷@«)¤¹_x0004_ùõ@7}xÀgù@Þ_x0004_3obNæ@bçq#6é@¶¬6_x0003_íîâ@mXóÆê£é@äºí®9³è@¤_x0012_Qèö@Ù.8GX^ç@³F3Üÿî@Bàsæò²ñ@	6O®dö@_x0002_=§Hÿ¾ö@_x0001__x0003_a&lt;Jßþ@.N«õ_x000F_´ß@dzPÇð_x001B_ö@Óá`C²÷@õ¤§_x000C_mðì@&lt;Û_x0002_ò_x0004_ô@L,CÙ{Åé@îà_x0011_*°õ@åk®ú»Fñ@þº´»Qìï@ÚäY{]_x0011_ï@É¯ÌRõú@ì_x0013_o_x0014_·è@8×öÞ÷_x0006_ñ@$_x0005_^ eõ@vÈf:ò@_x000C_À5_x0008_Ôå@&gt;ÚÎi©É÷@Ü_x0014_aàwø@dNØ»Dä@_x001D_þí_x0002_6pñ@ÞîÂ^]ç@òr_x000E_üþè@cL_x001D_ Lô@Û}Bæsò@ä»Z.4ó@Æ_|¯Õ_x0002_û@H=úÃ5Âÿ@`4þ%«ò@Q9±gCéó@À®ú3è×õ@SÃi_x0001__x0005_ÁZû@E¨ü¨Ñð@	_x0007_ðö¬åó@¬BgqÇqî@À		DAô@[Z%¶8î@ldªÜ_x0017_Qî@Jdéötì@1_x0001_{Ia_x0002_A_x001D_Xýá2}ò@eVt|£æ@_x001A_S!y;Ìô@§hÖGø_x001A__x0003_AÀT)äî@2»X_x001A__x000B_øù@8_x0008_Ù{w%ó@vk1Îì@Ó¬Þøù@È\_x0004_ô@VâÈ4ÆKá@6õòroê@VfTõÝñ@D?Ãkö@ÞP_x0003_Úß¯ì@¢N¿wÅ_x000F_ö@`ØÄXIâî@?eÊ&lt;`ç@Aß&amp;&amp;ðû@z&lt;F_x0010_®þ@qjK,ý@êÖ|­û_x0007_Ø@kJ_x0003_$îïú@_x0002__x0003_­I2ò5æ@9m_x0016_¤Bö@ù%-Ð	ô@Oï¶Lzàó@Ôÿ7_x0018_´ö@_x0007_s/óÉ÷@ìÔ&amp;~U+Ý@¶§0×ºé@zé{õ_x0010_ç@&lt;¶_x000B_¿Tô@7o rðñ@&lt;Àû»áð@cg¤\ªê@	ñãõÖ	ï@2Mí|9åù@øYnÐµð@ª%ø!ó@íôµÜ¡ú@¯õ©7ó@ØíAªÆ_x0008_ò@å­Ó_x0001_ï@_x001D_Iyþñ$ò@hlúrwtù@¢ßQðX+ó@nP_x0006_ÊÒó@pGâK§_x0006_ò@zÀH|_x001D_ú@Ì-¡7oé@E#¦_x0001_&gt;¬ï@nÎo½üü@LííIìû@Xf¹Ñ_x0001__x0003_Äí@_x0012_Ë_x000D_U¯Xà@-8Ñ©OÑû@jÂL_x0006_ßð@ßE_x000D_yô@_x0006_[á ðlû@Ù`²_x000F_þó@îi¯Èlû@õ_x001A_÷_x001A__x0001__x001F_ð@%zqÒËò@ø©8Ø±ö@_x0015_5Xçëë@h+óù$_x0017_ñ@éh_x0011_£Ð÷ü@°ê_x0019_¥æ%Ð@_þè_x0012_Aó@m&amp;âdÊô@Í«O/}ñ@Øæè_x000F__x0003_½ï@q"}dù@PìDâ9}õ@¾+\:ö@80&gt;Ü_x0014_ù@_x0002_-_x0018_ªÄå@k_x000F_îtù@ÞZU¦«jú@vUE&lt;çñ@y_x0005_yïKö@e6ë­!ÿ@IìÃ_x0007_»Çø@c¸/¦Îó@°p_x0007_}áÏ@_x000D__x0014_	í_x0011_¹k_x0005_î@ô_x0001_M_x0004_mò@ÅJ_x0010_0Uí@_x0012_~9{ë@íÄ_x0018__1Bü@BÆLC'ñ@É@Ârü@â¢´çõ@v.+Å°_x000B_æ@¾ +3ö@@eýCÿì@ýOÛ_x0003_¦÷@¹Xf_x001F_õ@7+Ño_x000D__x0008_å@mÂêñ)ã@©_x0010_ÇÖhð@ä¥H¼_x0019_æä@Ê_x0001_·_x0005_ù@u©"F-¯ë@oÐµrA	ù@Æ£kvÂÏ÷@âÉ²eT_x000E_é@÷ìaú_x0010__x0013_ð@ç_x000C_°ÉKù@eVSìªò@Ð_x001C_Ïa8ë@v¤1_x0007_Ø@_x0006_þ£_x000C_1Sñ@L[úðmê@èSg_x0002__x000F_­ñ@_x001A_]'Y9ó@É·u_x0003__x0005_ûaÿ@_x0015_@_x0015_á_x0011__x0003_AæÅr_x001C__x0004_ù@å_x0004_C(ùóò@´,lø±ê@¬ÚY|_x0002_õ@Í`_x001F_ëÜ¬ó@@_x0001__x000C_%ðf÷@¦å2_x0005_}å@½üÁmëù@j_x0012_êq´Úé@ö%jiÙñ@a²_x0006_&gt;Tð@ªB­J1ó@jX]c]Õø@th&gt;Ùºá@úÈÚ9Ö©_x0003_AY_x000F_ºÎ|_x0018_ñ@_x0001__x000F_&amp;¾3õ@`_x0006_Ô-®ì@M¿0_x0013_:ßø@n w¦ëå@õ\_x000D_:ºñ@f\_x0001_lø@³Hã[÷ñ@TÀxÜFeê@HägÈmî@^¡_x0002_ûø@×Ófÿ[ ó@¤¡Nµú@¬z4qó@y_x001A_ÎÊ&amp;Úõ@_x0002__x0003_cNQ_x0002_¦_x0018_ó@­Üäþb²Ý@NË_x001E_ÊÌò@²W_x0016_ýi_x0005_ê@¹_x0005_.ÙBå@_x000C_9_x0004_§_x0019_Éñ@JQ_x0005_ÈOßõ@`+^05ç@oºLÄÄâ@þPÐºzôñ@6g½ù#yò@ÌÔ|qîõ@_x0008_á)¥Vù@/_x000D__x0004_Hõ@ w+_x0014_9þ@«ÇÅÝ_x0006_Iô@ Ú=½ê@jè{:5ø@céÆ·;ñ@ÈØ×Æ_x0007_wò@Ýåª§Zõñ@Ï!_x0006__x000F_dò@_x001D_¡Vu*ú@p_x0013_M5Ûè@_x0001_k_x000E_£y_x0002_Añ§Cd[_x0002_A_x0006_J_x0015_F$Næ@Ï-_x0003_^õ@P_x001F_MÌ_x000B_)õ@òÈºÛÜ|é@ï«g]F_x001D_ô@¸TÐ_x0006__x0007_Ïðö@lÈÿ:ü@.tN_x001E_¦ò@_À2r²_x0010_ì@ìv$cô@I²r_x0011_aø@&lt;:8õ»Qù@¸É³_x0017__x0001_ð@éªÁÇwüó@_x0006_)¤L6ù@Ä²Ã'¹o÷@úùJù_x0006_ðý@_x0001_T_x001B_Àéé@_x0007_ËE³Ùò@ÐJ{Ô1Ué@p_x0017_ÒNý@_x0002_/_x0012_ÇPVÿ@_x000C_ JÀËñ@è®_x0003__x001E_G6ó@qÈÜ¨í@û_x0004_s_x000F_-_x0001_Af#na¥ÿã@áZ_x0004_%vò@|¾®ËÁØð@oêä÷@»ÈYrC'ÿ@'_x0014_°ë£þ@LO_x0019__x001F_àø@uÃÜê@_x001D_Ïô=ºô@½_x0005_ÉSÛæ@==(64×ï@_x0002__x0003_ÃÉVCßã@é{#_x001F__x0001_A¿©_x0005_Êú@ÔaE¢÷_x0006_ï@Wa·C¬±ô@ý«u&lt;¾ºò@f}CÃý@öK+Ò_x0007_ø@_x001C__x000D_îJLÿõ@¬Q{ô]8í@"Ù_x0018_xÁç@9ùÃ°Oñ@_x0013_Ü;áò@Ó­FpÚ8å@&gt;_x000F_¦Ù_x001A_ðü@öNÝüÖ¡ÿ@?gVò@_x0018_ó+ë@g§ÐNvºí@pXÎ*_x0003_Èú@Ën_x0001_Ðó@Ö_x0018_EÒ_x0015__x0006_ç@þ_x001E_%u»ñ@_x0018_dF®lð@!«_x0007_¶wé@âÆxfzõ@µ88ýÀö@=æJÑï1ì@ôGñawú@Ks±^:~_x0002_AE_x0014_nS9ó@Ä_x001C_B_x0002__x0004_ÃPð@Ék:iê@qí__x0012_&amp;ò@,_x000D_:Ëý[ð@íÄ[Æó@¸_x000E_[çpô@_x0003_ÛX8Urò@_x0002_ì®ªø@5á'l·Eñ@9Wtó_x000C_ê@¸T_x001A_6uó@&gt;U'°Ä6û@PÒÚApwó@ÉCJé_x0013_§_x0007_Aùä&gt;Gh(ñ@8,cÞ»¼é@câÃº_x0001_ø@âaA¦Ôø@¿ÉöÅgó@°Z_x0008_¬Ùð@N1ø_x001F_Ó@ÊjI7Dúî@)Í58ð@u¹8Åê@2ËhoËlõ@y_KnÇê@ä.¬6G9ò@_x0005_Û³_x0006_,Û@´¥_x000C_WÍéõ@_x0006_·ä6Êvä@ó.u®ô@aðÂ}_x0002_¤õ@_x0005__x0007_æ_x001F_¾_x0017_@µð@AX[¸s¢_x0001_AbVÑsÔ_ø@Ê¡GËt×ö@`Ï}'yõ@~n´Foó@26°{[ð@bt¾_x001C__x0012_î@«*_x0012_Z§ò@_x0019_À#w°pó@f|HV7%ô@ÏîE®mê@ÓV¥_x001C_vùó@è(7_x0011_¦ú@	±Pt_x0012_1ø@Äús_x001D_ú_ñ@4x_x0006_y'õ@p¨¨e_x001F_Ó_x0002_A½s­_x0008_õù@Ø_x0007__x0019_G¬$÷@FÑç_C_x001A_ä@ø7½Zö}þ@Ùuµ_x000F__x001F__x000C_ò@ye/ï@_x001B_ó1@?ö@JÍ¶_x0003_Hì@ïM;Glø@Î_x0015_&gt;}¿ì@këº§$ñ@­q¼vITò@_x0004__x0016_Æ£ëð@àõR_x0003__x0006_¶Ýò@ZÎ¬_x001E_ì@u¾$Õ6Ññ@¬$]ccî@}_x0006_ôk½añ@Îdáãd9÷@_x0015_ ÐÞâÜð@²q_x000D_Ó®ù@à_x0003_ÞEñ@Þ»±õ@¸_x0019_ùÔN_x0002_ý@;_x0015_kÆ+&amp;ú@í!_x000C_Ñ³û@ú×/_x001C_LWò@·Íç_x0001_ü@Dª÷eVì@èt_x0016_á#ñ@"¼f_x0015_Qî@XøÁ_x0002_@Sò@Ï_x0004_Æ_x0017_7-ÿ@æ~_x001F_¡@¨ñ@&amp;yu§I]÷@6_x0002_¡µû@N3]DÆä@º_x0005__x000D_V7ó@¤­ÛÁå¨ú@ÌHqo9ñ@I§Nãuø@¥0&lt;í@_x0002_ú_x0006_×ütõ@+·::ÂXå@¤E¬½_x0013_õ@_x0006__x0008_à®á_x0014_à!ä@Þ_x0014_å_x0001_Âõ@)Æ_x0014_G¶°è@äÌv»ï@Ñ9rÚs;ñ@l_x0015_Zåm_x001D_é@N-Éà Úô@h¹²"	_x0018_ô@_x0003_±çt ü@_x0010__x001F_ôúmò@eæÔ_x001D_ù@=_x0002_¿í¯÷ù@Îº_x001C_Tè@8nEþ^Ñ_x0002_AO_x001B_ïh¹Êè@0_x000F_&lt;¨_x0008_Fú@D_x0004_4v_x0005_yû@	ÕÅÐë@lÙ¢Û«ì@_x0012_W¬\ôfì@2ÊÍRç@¹«B©³ûò@o_x0006_¾Â_x0007_Ãò@iÞAù_x000B_ú@_x001E_AèÒoó@Þ_x0003_Å ¨nö@lQ«4Æ|è@Òµ_x001B_ÍXøù@l`*vùRð@Mzè43ð_x0003_A+»6Æ"ø@Ø- _x0004__x0008_?ò@³iVÝï@øÙM¿_x0003_ô@Ç_x0013_¯=8ðñ@l¥3qÁØó@®{;Å_x0013_ì@:¹!_x0017_¥ö@@K_x0017_°_x000C_Pù@Dë'Sñ@NÂÇæ_x0017_ø@å._x000E_ÑAã@_x0005_Æ®s@Jø@þ0ì/Ï7ü@~_x0019__x0018_}¿ò@){`Vcù@_x0006_rsdäñõ@_x0003_9F_x0001_:më@µQ*îÂû@_x0002_ßÊÿ_x000E_ló@Ns|§6ë@_x0002_üê_x0004_q°ö@Åo_x0005_´°ð@½8µÊSô@Rv¿èº¬ä@Æ*é+lÃõ@_x0001__x0015_VDïù@ñÌs_x0010_WPæ@Yu7%Äó@)_x000B_¹O_x0007_L÷@íZ_x0004_:î@dO­?ì@Kýá.W¼í@_x0004__x0008_¸D^`÷_x0001_ô@±`EQÓÐ@_x000F_Prù¿î@_x0012_iµ§õ@¨´ä_x0004_å@s)ð_x0018__x000C_ßü@_x0014_ÿªéÒ}ô@ÐR&gt;5_x0010_ßñ@ãÈÂ]k_x0013_ð@ç­;àymó@«C	PF;ù@$_x0008_"É©ù@pQr_x0005_c_x0006_ð@yÑ¸_x0014_Õôð@ó2_x0017_S8uö@pàëðð@_x0003_û_x0007_¶Ãü@js_x0018_-*ñ@LüUA+Hì@ì..áý@«M_x001F__x0002_÷@»rí_x0007_LFò@d×_x0003_½j_x000C_ò@_x000D_?_x000D_åZ´ð@ñ¤ï7!Có@ì^ËÕ}ë@A´æûý@=M_x0003_Oè÷@W_x0003_{Úêvå@ñÛ9¾úMú@¦ÞPþ®Mè@zÒíÁ_x0001__x000C_ú}ê@_x000B_p0ç~ü@_x0003_¦8_x0004_}öö@§ãØ_x001E_)è@­×_x0001_ù@ÿ@_x0013_©{ö@¨4úgN_x001B_Ö@ýÍ¾kþñ@²Ò_x0007_p_x0002_ò@Àæ_x0002_}õì@ÑÝÑQ÷@D³_x0018_ízô@Ù_x0008_ÑP~_x0004_ù@_x0010__x0016_¶Ür\ø@_x001A_Î 6¢ì@é,XÇ±§ø@ðún_x0001_.ê_x0005_Aºx_x0010_Ìö@î¢ê_x001C_¨ôõ@`¤_x0003_îÇó@Ö_x0006_8D÷@_x0006_¨`ñléø@	¡GÑ_x0010_·ö@è©°_x000E_0î@æG_x0004_ð@q¢]ÊÄOù@;¸ænõ@¾þ}T(õ@»øÜ~¾ø@_x0011_J§ÞSò@A(ÎK=ç@&lt;Éá¡¨æ@_x0001__x0003_U_x0019_ÇG5Ìñ@êtC]ò_x0006_ø@MÞ9úÊñ@vÍô_x001E__x0001_ADb_x0005_PYè@_x001D__x0014_WÇ¨û@A1UWèû@ü_x001B_ÞÜ_x0003_eñ@Ê÷O3øò@Èm[f¯_x0004_A_x001A_1_x001C_Wcà@_x0002_~_x0017_:ð@ßeý	@7ö@##Æò¸ô@¥?_x001D_Ö(ã@_x0011_W¼ÐñVý@D_x0017_ù"å@¶è­sìû_x0001_A4_x0006_Y_x0007__x001B_÷@«Õ_x0013__x0008__x0019_ð@ãÔIËÚü@bKQÆHû@bÂzÝ_x001E_û@v&gt;_x001F_@áî@%æ_x001B__x000E_?ù@ì;_x0018_&amp;,¼ë@³å@	Ø	ï@R_x0017_úqUó@þ¤y_x001A_Wð@×­¼zNñ@_x0018__x001B_SÛnð@_x0013_¨_x0004__x0005_Ðô@T¸_x0013_ Eâò@_x0006_¸a¢{ê@©Äd?òô@3ß5×ë_x001C_ô@s£,_x000D_Z_x0003_È@/ÙEë_x000E_ö@ó6}_x000D_Ïgô@K6Å-Ò¾û@4_x0001_¾2èî@u_x0013_iËG"ú@ÊÇ_x0005_¿hò@3#Bµxó@¦ðd%ðí@L_x0015_ReP¶ú@_x0005_Ú²_x001E_w;ä@E¹±l¿­ò@+_x001A_vnÀ)÷@ö¸_x0018_XÜ_x0001_ATl_x0002__x0018__x0019_ñ_x0004_Añò¬£2_x001D_ð@_x0006_Â_x0005_N&lt;µò@ÏWoL±ý@¿ã;ajû@ØgÕEZæñ@_x0014_JÇbßòð@lS.ñØð@eDY~_x001B_ù@®E1_x0015_|î@(_x0002_úú7Ý@º±jñ@*ª»ÏýHê@_x0001__x0002_&lt;¥]é_x0001_A4cAÄL_x0018_ñ@©ÑÁôgdü@Út_x000B_Ãvúù@:í_x000F_¢eë@_x0004__x0016_²_x000D_¿Á÷@rº³á_x0010__x0016_ü@.ª_x0018_-8_x001B_ø@Ù3lä^ð@ÑLâ·¡ï@H_x0005_â@î¯K[O_x0008_ü@«Æê_x0001_ð@ÕèÈ_x0018_:÷@Ë_ãî+»ò@Ï&lt;.­BÆí@ÝæB_x000C__x0019_»û@!M;#_x0002__x0004_õ@ê8±Aºô@_x0005_ÏÜéÍ!ü@"Îóv«ì@ù5ì~__x0004_A_x001A_2_x000E_$qù@_x0015__x001B_£Kñ@-c¾þÄÑô@.Zl9ø@]ÑþK³ò@ç¦V-yTú@_x0004_I}%nÁõ@E1/và~ò@_x001B_Rænú'ö@îûåí_x0001__x0002_g\õ@_x0011_µä75ù@G@ÓMÝ®÷@ Dlýeò@¹±	?®âó@Û0Z¿_x0008_ó@	u~÷@_x0002_iYÂ&gt;Tô@_x0008_Í×æþ@ßròÂä=ö@PÖðQ%·£À_x001B_)¸Núñ@ß%4¹_x001F_jë@X$ðHò@_x000C_{_x0002_W_x000B_æ@_x0018_÷$¡Sñ@À¨K_x0005_¾Wî@¥_x001C_:_x0007__x0016_îî@T÷ëIÅ¨ø@°-_x001A_KÃò@_x001C_öh:Pô@52ÕæÕó@Õ,Ã5¦ð@yãíiù@_x0006_.M²_x0017_ö@V(TbZí@_x0010_v·_x0014_eYõ@ö@µ$_x000B_^ó@0BÉ¨üø@qòí@ºîø@Â*_x0005_R_x0008_ï@	¤5±Xø@_x0005__x0007_Í½Ù_x0007_;ôè@øb_x000F_2ð@óà_x001D_º¨ñ@*¤¦ôõ@»ix¼¯_x0004_ø@~U¤Eïö@Ï_x0002__x0001_¬x5û@]áÓ·Ñ0ý@Ð¦BKÊïî@p¥_x0008_£Yxó@_x001E_@ÓÑ`È_x0005_A&gt;btãÒö@1l&gt;/Jð@8«aÄ_x000C_¾ò@,~ÉîQ²ð@À _x0004_·Uã@Òa#É©Ëï@Í _x001E_ù_x0016_íè@óxµùè@,¿Ï¹ö@¾êYÕå@_x0015_Vb_x0012__x0010_ú@yª2-Ýñ@Ãö6ë¯¢_x0005_A3ÕÁ¹áü@]¶è@@Âsh_x000B_{ç@ÿJ_x0003_þ÷@^KDh§qô@Ú%¬°:ó@_x000D_´5_x0006_pËï@.4Æ_x0007__x0008__x001B__x0018_õ@Éï^_x0005_MÂñ@_x001B_¼yàBÑï@;ì¤_x0001_Fí@WûU2ü@yûÞÓC%û@|Ñä_à@ËK4[Áì_x0002_A_x0016_"ù»Pî@7v¨Cºtû@%Yík±ªô@±þL±Ø.ó@ü_x0016_¡ÍÍì@DäÐ_x0012_Áh÷@î¶X_x001B_¶Vý@E-_ö[Îì@Ûõvj%û@ÓÂV÷@NLd¡ÿ@èéÙK_x0019__x001A_Ó@ %a_x0004_Ñ·ñ@¹á_x0006_÷$ù@f_x0001_¬÷@W_x000D_üÜ»ó@5?ÝÌøÀü@øö°ì^ä@:­Pø$ð@ ~¸*]ý@A9JAñ¾ñ@ÊZp°vEç@øfhâ»2ô@!ïk_x0003_Qð@_x0001__x0006__x0004_Å_x0004_;\:û@¦_x0008__x0016_Ì5Ïë@H_x001F_÷WC¸ì@xÛ_x0013_Ö_x0010_\÷@_x001C_ òG_x0001_AÄ¶Ky,eï@f	8s¹ê@_x000B_×O_x0008_Ó8ú@eã¿ú-ì@é¯è_x000E_ÀÁñ@p°§u©û@_x0007_2b_x0002_ùþ@¥Kb_x0005_&gt;ü@¸^Öò@é/âõÕ_x0012_ì@J9ðh¢óô@_x0007_R×³ýSò@¯ß	_x0010_L²õ@G¬_x000B_w¢æ@èJó_x001F_Çâ@À¼oÀ$êö@ÔÉêé}î@¾cm\Xì@Ä_x001C_6ËÄ`ð@&gt;Vêóõ@ÕÀ½æYXï@Q_x0002_\R6_x0014_÷@â_x001D_ø)aó@Ó_x0018_d	åò@ð_x0008_!©7ô@ÚcL_x0014_à©õ@x_x0012__x0003__x0003__x0005_¬ë@N&amp;+/'ïð@ÇÀµÒÌ_x0014_í@:+Yï_x001E_4þ@yo$$V_x0002_ò@._x0010_¶§_x001D__x0003_A_x000C_Êf1gö@è]wÊ¿_x0005_þ@xLuËÂñ÷@ËÒrMÍò@È_x0016_¯ß_x001E_Uö@´fLíS£ô@TõÍ_x0012_@3ò@*ÏÉ	_x0019_eê@¯kT]_x001C_Sä@wÑ_x0012__x0006_6.ô@¨îtY:ï@`ÒÅm9çí@àÇ]X;¡ï@$ý¢¾ Aå@_x001D_~?0_x001C_÷@|_x0014_zý÷@_x000C__x0014_¹W=Ï÷@HØÈa)ä@(_x0004_²nÿlþ@_x001D_Åp7&amp;ð@_x0016_áàãsû@¬_x000C_b·õ@XP9ü_x0012_æ@MÏÏ8û@d_x001A_¦_x0001__x0012_'ý@HWÐ`_x001C__x0004_A_x0002__x0003__x0004__x0013_û½?üõ@8Èÿ£Ú@p_x001F_i/¯õ@`9ÏÎ_x000E_nø@lc	4Ã)_x0004_A_x0015_._x000C__x000B_¡ý@}fTØ_+ù@_x0017_²`ø0_x0001_AF¹:_x001D_%ò@5@78Ý_x0004_î@ruaø@N_x0001_A4þ¾·Kí@î:Ìú@5ý¥Ê)ãî@¨_x0013_Ê_x000F___x0001_Aê^j©²÷@¯u±Ó¹ñ@Ñ_x0005_K_x000C_äð@_x0006_» %ìå@ÚjÑö@%u®ºª-ð@emz_x001A_Ç ó@¦ÉMÐú@ú©Þý0ö@øM/w.Íù@Ê_x0016_·5À_x0007_Û@@ÇÐ_x0015__x0012_"è@Ø_x0015_Ü]hGï@_x0019_6|Q0|ö@)ÛÄÜªÓì@!ç_x000F_«Pù@6n(É_x000B__x000E__x0007__x0003_÷@ÄID	ó@èý×ÌsGò@v½þ_x001C_÷@Ò UbKë@_x0018_íåáóÿ@÷$_x0008_ú%3õ@_x0002_õÍ"_x0003_A._x001F_©:fê@_x001D_¿Ö_x000D_C?ò@L¦´"ëó@_x000C_ä&amp;ö@J*_x0005_PÇ¯ô@&lt;Ú_x0010__x0002__x0016_¨ï@s?H]1ö@þW=ñý@÷É¯×Lû@¤âmJÚü@¶¢®_x0002_Æó@(änmÐô@r_x0008_Ç7È_x0006_ö@ýÍ½o_x0004__x0016_õ@_x001A__x0001_Gþ4ô@æUz_x000B_¡ð@1w?÷Çè@@®êò_x0008__x0019_õ@gÁaè_x0018_ö@ïlhÊ¨ð@F®GhKé@¯3_x0008__x000B_Ísñ@é_x0019_?Üÿ@ncd_x001B_í@_x0002__x0003_	/ÛJã÷ó@:-_x0004_8àñ@_]]&gt;ú _x0002_AE¾¼7¨è@^·ÿAdá@Î;p­Yyê@WÚ_x0014__x001B_Æâ@©À÷J_x0014_¯ý@£_x0002__x000E_¯ªÐ@,-¤_x0017_ù@	s9_)lò@M°1_x0010_¸nó@CpJßô@¶ t?_x0012_å@5ª_x0002_â_x001A_ú@b6_x000E_Óú©ï@Çö_x0001_þmõ@ö÷ú~ðô@ü_x000B_ (_x0017_ëê@(ÿ¼»½Ý@Ó`¹NCð@ùä_x0019_i_x0001_Wø@1N_x001A_PK{õ@Jö_x001F__x0006_Ó¤ï@©×4Ú"øú@,íkQP`ù@_x0008_ä_x0005_®ú@©_x000E_'Õ®"ö@ú3_x0013_;~ø@Êÿ3ã$V÷@üÏ2Å×ñ@n\9z_x0006__x0007_üÒø@g¼s3Èò@sÖ!Q(ó@Èó_x001C_6:Hæ@¶0Li.ó@_x0001_K,]_x0003_ë@á"[e&gt;_x0019_ù@U8­¢1iü@_x0002_D¿Î²â@úÉ:eø@_x0016_IJ6à®ð@_x0011_Dq5_x0001_Ü@lzôñ÷ô@#â!.í[ò@	èàÚyô@ë_x0005_äPºæ@ÀÍìóñ@lôþÛ*í@óvoyÈ_x0016_÷@*ô&gt;ønç@Ãôåø@RÎ_x0018_¨_x0004__x000D_û@V Ög0ì@kyç,Gs÷@ÛdeÛ²ï@_x0016_}9èXYç@AVÚà`÷@ü!-ªaÅò@|Kâ.?ô@lÞ_x0012_îö@'Rìp6_x001F_Ç@BfÆÝ_x001C_ï@_x0003__x0006_É¢Ê{øêï@4Æ5s±ä@_x001F__x0007__x0004__x0007_ô÷@pã·³ì,ì@_x0007_ÔMµbÞð@_x0013_+àiPÝö@vµZ_x0004_Æý@_x0014__x0005_¼Áûõ@_x0006_Ç§÷4g÷@0×iã¶àì@_x000C__x000F_Q}M_x0016_ô@s_x001F_¿êJò@*Ô_x001A_$_x0002_|û@fNÕüÅî@ÇE S×õá@ù.¥êj_x0019_÷@_x0010_¡°%_x001D_]ä@6_x001B_I$}ð@þïäÖWó@+StÔà"ó@ëîrqü@_x001C_;{ÑÁ÷@Sd¶F-û@~.Ô¢÷@¶0­ü_x0017_Iî@Èm_x0007_?[ï@,!¤'Åºð@²enmøä@íÛÎY{æ@_x0001_VÍ¶_x0002_õ@ËuMóû@/_x0008_O_x0007__x000B_ þó@×¡|Yeø@ÉVÎ_x0004_éEñ@VH6¾Ô@È]Ù_x0002_ã÷@((ÿþÇ(ë@]_x001E_.Ù&lt;Þ@;_x0019_­$û@_x0006_×_x000C_À~:ê@_x0001__x001B_íNVò@ò§.Ô«ñ@ÎöÓ7_x001F_®î@¡õÎÀ_ò@ð9h§_x0010_ï@ü~2omÌì@¸!4¹vó@Nl»_x0014_#_x0010_ö@¿,æXB÷@_x000C_¤,¨ó@ø&gt;&amp;ý±¼ä@h_x001F_YÁ7ú@Þ_x001E__x0008_}_ñ@³w0¸û@_x0010_îO_x001A__x0007_;ï@¶¨~,ó_x000B_ò@NÖËéyOó@PPG_x000B_ø@$_x0002_°¾_x0003_å@a&lt;²ø²ñ@~¥Z_x000E_Jê@	ðò@&amp;_x0005_z"÷@_x0003__x0008_[©&gt;è4ò@üFwiÙÞê@ù_x0004_nVUð@_Èd_x0005__x0019_$ð@_x0007_Ùí{àüô@iq_x000D_/Hþ@_x0001_û]_x000D_X÷û@_x0011_±?w®Ýõ@Øhi²«ì@£S_x0006_(ëÚ@_x0011_pSl§)ö@ÖÎºTD ã@«_x001F_¸¾ô@e2ÂÞëð@b_x0018_ïÒ_x0006_+÷@ÅÃ_²wAó@&gt;6µSNæù@¬Ñeô9¡ï@EùªÀwå@	m»Åì@@Å2óõ@@Á_x0014_®÷@¼÷_x0002__x000C_eèù@nVÓ_x0006__x0011_*ñ@Aæmû@E½ìü@¹rc%1÷@ÍÌÁ¤_x0018_ý@_Ç&lt;&amp;×lï@o,qÒ/2ö@^F4ÒÊVõ@Jiò_x001B__x0002__x0003_ÛCû@ØÔ²;_x001D_ý@«ÿÑâ_x0013_ò@c_x0001_Jd`ó@_x001F__x0017_!õãú@Î9_x0008__x0013_rõ@§²@QUë@I®ÙrËhì@Ë;Ývû_x000C_ä@_x0018_¯¢¼ÑXå@=_x0016_°2Û_x0018_û@¹/iñ@Ûð_x0017_Qò@r_x001C_%Bhø@É¶þ/àù@kAÒ_x0004_î@Ï`n_x0005_Öíì@é_x0001_µm»%ô@_x0001_f_x0001_uúñ@'Ó3%IÐû@ïúk©ú@?_x001E_³#Uõ@-_x0002_Øæ{Gñ@&amp;z_x0005_Ï_x0003_1è@°Ú)ù_x0018_ü@_x001E__x0003_º°áÚñ@öqìÿfò@_x001A_oÓªó@ëW-oò@¿´_x0010_%ÏÝë@Ð©0Mâµò@x¬¹íú_x0017_ù@_x0002__x0003_ÄÃq\1ñ@|´Õù¶xê@_Æ_x001B_MZO÷@Êq6ú_x0001_Ad_x0016_×_x0018_%Ø@h¶Èûaî@pkÆC_x001D_²_x0002_A¤º¬_x001A_úü@7Ë_x000E_Äó@Êî_x0015_Ò_x001A_ñ@d¿_x0001_9pë÷@Ü(_x0003_Áø@_x0013_sËªËé@_x001A_1íeö@ÿSÑ}LÞ@&amp;3¡ïZâ@_x001E_BÿO­aí@c_x0019_¯ð@ÉÀ"u4Æô@WÝ_x000F_µW.ü@Än:ßp÷@ «_x0015_:{ì@«Éd_x001D_æ@ú½Î1Jò@Ó!­9Dëù@R7@K}Ìñ@ê;åòö@5vj7~÷@5é-_x0002_A:-B_x001E__x0014_ô@_x000B_CòYÉðõ@YóØ¡_x0001__x0002_±rû@%_x0008_UZ_x0015_á@ffEl%¿ü@oxv_x0017_0ò@w©p4Nù@_x0006_&amp;)_x0007_£Ôû@_x0006_e¾wTø@ÿ¬Êýt©ó@l, àþ#_x0001_A¸ö%÷!õä@³Ì¡ Ûù@uu_x0019_U*ò@òê"ö@Ô_x000D_èoÉsñ@þê®}_x000D_èñ@ß8DëÇ*ò@%ñìðVÿ@5¬¯y_x0005_^ð@]4³%ªõ@]úÝöz_x0001_A_x000D_£¿òôÿ@×3ÈÔ_x000C_ò@ ZîèUú@l1ËiwÜ@ì_x001C_ÉDeç@ò,_x0015_×1/ð@zÈR	yØï@ôn¥xÉJð@Ù(Èrí@1¢'ÁëÉø@W6ïôÃ_x0019_ù@èG'7_x0003_Fç@_x0003__x0006__x0004_nÝõ_øé@brÿ_x0004_öî@¥f:J_x000B_#ü@êß«Íð@²f§ZCÞæ@_x000B_gc*â_x0018_ô@nL1³ñ@UÍUñ_x0015_ò@_x0006_Vá_x0016_?ò@]êßR_x000F_ñ@z¼Ùºx$ð@h«sñ@ ³Kä8æ@É=må÷\ô@ß["ÏÈ÷@À_x0003__x0016_á_x001B_2ò@)_x000C_L÷rlï@Åß_x001D_vUeñ@ÏkâÇÒñ@¡Àf±Jä_x0001_AÚÒ_x0006_Ën¦ò@&gt;ïzN_x0016_àñ@~§;_x0005_ö@QÂY ño_x0002_Aa:ôAõ@d?{_x0004_WÒô@ÿõ¶ç¼û@Ð_x001B_'SDmö@z¾ö	_x001B_ô@1_x001B_ Suç@Êê2»êï@ç%_x0003__x0004__x0008_ËDù@ºéñTòþ@±ï_x0007_û@îø@(ö¤µuü@_x0015_5àC_x0001_÷@._x0016_AÕó@íÔ_x0019_ñþEü@çºô_x0011_ïÿ@_x0014_¦Ã_x000E_Èò@É_x001B_@&amp;d_x0013_ô@#WäV±_x000B_ú@èñ_x0019_û@¹·ôw§ò@òÉ&lt;_x001F_Êæ@(_x0004_Ââö@U©ö¦ª¯õ@2JÉ_x0014_Á_x0006_æ@f²Nb÷@êë,/_x0003__x0002_÷@Sv¯VÚ½î@ù×°_x0003_{ô@øãM§á$õ@\)â¼ô¸@¡Ã¬øì_x0015_ö@' ï@¹;ù@U_x0005_Ê_x0011_Gô@Îhr7'{ø@Iß_x001A__x0007__x0012_Îõ@Sãâ(Û@¬]&amp;GÅö@lÊêpjó@N_x001A_ÂZË¹@_x0001__x0003_ÆÆÕÆ(Lÿ@ÄfÒfÊ¬÷@a_x000B_Ñûs/ù@fGúzlö@¨=¹0_x001C_ö@Þ_x001F_²&amp;bî@_YE	æ@.o-PSná@ÓiÙ+ûê@_x0014_GB=ó@ï)_x0017__x0018_Gû@6¢8V÷@2(·Fö[ø@*}_x0012__x0004_ò@ûíQ!xé@dóQDâ§ß@æÐ¦_x001C_¡ú@_x000E_S~¢á@ö@w«HÃ_x0002_û@j[kô@[ _x000E_ñ@_x0018_pÎÄ¸À¾Ô$£d_x0003_ð@¦ëæ4Óõ@µé­=i÷@A,äïFö@r_x0019_ F`úë@óC[õô@þ/íË-îä@ÏE­]"ò@¶â_x0006_Pîlõ@~øê_x0002__x0005_Àõ@í)¸_x001F_+_x0015_î@õ_x000C_zF§ú@p4_x0007_Éþtû@ÊED_x001C__x000E_ò@_x0004_ÎEò@RA¹ãYå@«O£($þ@ë_x0015__x0007_ohñ@pÛÖÙ	vÚ@_x0007_°ô@«_x000D_¡Ööõ@¬·Ñké=õ@¢Å[×¼ï@_x000F_Lz¬Ü_x000C_ù@çµ_x0011_´à@Á§Y®&gt;ó@d)Çðð@:²&amp;-õí@N¶;rç@+n_x000D_qs#ò@ÆkÔVó.÷@	©Ý "áò@¸ ÛÕ}°ô@_Þ_x0001_xkì_x0001_A_x0007_üUýcó@ÜÈ¨_x0008_¿ò@ÎV²Oc¼í@´_x0003_çÈK÷@/A_x001A__x0006_ç_x0013_ø@¹¿ÍSÒå@ü_x000C__x000C_¸°cà@_x0001__x0004_¯_x000C_åíÂù@l¬é_x0003_~ò@¢J¦_x0010_Ö_x001F_ñ@0 ,;ÁWß@ìY¯½éã@G§*@3ô@_x0012_ù±¶d¬ò@­9_l`wô@Þà_x0017_¥ªBó@_x0016_ûK_x000D_ð@¼´ó-%åô@Sÿ©àÃô@_x001D__x0012_Ùý=#ü@®ËàùK|ù@Üct_x001B_iÈô@õK#orú@`§j_x001E_¾ ê@U(_x0016_  í@_¶_x001A_ÊÝò@_x000D_¬(Ð_x001B_ì@á)_úcô@Wû¾&lt;	î@*/³PR_x000D_Ø@õâSÀ÷@SB`_x0014_(-ó@ó©¸¦8_x0001_ó@_x0016_nµD¢ý@£6I;ÇJ÷@¨ImBIÛî@Ç\yûÄ¢_x0002_Aa¡¨äq_x0001_A$DA»_x0001__x0002_Q¼ø@/â%_x0019_é@ÆcóF¾ó@ìû_x0019_¢Â_x0013_ÿ@×wª4õ@_x0001_,Ìýõ]ô@Q`e/ú@õú_x001C_åg®þ@_x0010_±G¹XØô@vÓ_x0005_7g_x0018_ï@_x0018_Ì1ë=ò@(Qa4KÝò@z0e×PkÓ@_x0014_T¡å [ï@¤G_x001F_ö_x0005_þ@_x0006_¨ÕaÝã@z}_x0010_Gþí@_x001D_Éø_?ø÷@g	s_x000D__x001D_Æñ@eò¯&lt;sû@µ¼lË´_x0006_ê@n&gt;ÑJ×ö@_x001D_´Eó@¹G}þ~ö@õq_x0004_DKò@qówbé@Ú_x0012_x¥_x0008_&lt;ô@R:ü¯;_x0017_ð@|õµVQô@_x0016_Ô,Álµö@5Æ°Ýù@½_x0001_*Ò¾ò@_x0003__x0005_ºÿi_x0013_|sé@Qª² 5ü@Ðé¨]d²õ@_x0007_Oh=÷@gw_x001F__x0013_8Øð@ä-3"MAï@HL_x0008_,÷@Ä_x0011_VzWð@ìZ_x0014_è6¬ò@-rEöõ@63£GC®÷@l~ VºKî@xP¯_x0014_jwì@Ù_x0019_~ûAìö@K¶ß_x0010_S|õ@_¹ò»_x0002_AÂ\cî_x0006_Ãò@[Ð_x0012_;Sû@-_x0004_Ü}Éõ@Ì¦=áVõ@=ä¶Ç$ûÿ@P|aø¦_x0013_à@f)s°Þ&amp;ù@@&amp;U%í@_x0017_óÎ1;ó@_x0006_wÜÍFc_x0001_ArÁmË`¼ù@Ódr&lt;R÷@¶ù©µkñ@'v×u,[ÿ@{óx#ú_x000E_è@È&lt;yo	_x0010_/Jô@|_x0007__x0004_fËò@zWóÅìáó@W_x001A_êc=è@_x0004_¡_x0003_ì	Èñ@5hiÌ+þ@Xi·³J&amp;ò@o¬Ù²_x000E_ùü@_x0017_SÄä_x0002_	A6iþV=ô@_x001A_Ä0_x0013_.÷@Sl/­Ôò@_x001B_´¯R*Üó@¨ N±´_x0008_ù@K)?_x0014_&lt;vì@wMOº9õò@pH_x0006__x0002__x000D_è@púaæ.-ó@+tª Cû@h£¼Y_x000B_ý@ÀëªöP¯ý@^Ä£¸Z°ó@dH_x0012__x0015_vò@m±_x000F_~Vø@ýR\xú@Øâc~÷@ß_x001F__x000C_Ô÷@ýâçÙ{ç@=_x0006_TXbiú@dãç¢÷Fì@­_x000D_,~Y_x0002_ø@LÙ_x0001_AÜ_x0005_÷@_x0003__x0004_è_x0001_?ê¶ð@î1Ã;¼ó@rÇ~&lt;ï@çK6é±Û@ê_x0005_ÝÙ{é@_x0002__x000D_"MÓ¿þ@é³'¤»ò@`¥Çúµñ@¦cÚ_x000C__x0007_Qú@?¤-_x0012_¹ý@-WÖ_x001D_Wuõ@/~_x0019_L³ö@­*Ò+ïSü@À|_x0010_1±_x000C_ä@á&gt;'_x001B_è@Ö)íà@r ç¥½ñ@ÖD_x0019_þ@Z¬ùmò¢ö@IÒÞV®ì@ä_x0017_½QÜ@qï¬÷÷2_x0001_A*§út¬Ìô@K,ñ&lt;{ö@FÉ¦cEÓå@q_x0003_õ@úåöMÍ¨ó@`¹_x0007_Xä÷@|3_x000D_,"ñ@¢NxËÒ=ó@ÛD_x001A_L&gt;ú@õÅÜ_x0001__x0002__x0010_#÷@õe_x0005__x0007_Ïö@_x000F_È¹Õfõ@úM_x0003_äÛû@_x0018_þ3ê@²F@Bÿö@µoÊ3ë@Å³_x000B_´½$ð@_x0001_H_x001F_Ð_x001A_ó@EÐÂHdþ@&lt;_x001E_s@ªò@rNÑô£=÷@"I&amp;æ&amp;_x0017_ñ@³¹Ì0Áõ@x_x0019__x001A_ßY´ø@Æð_x001F_À_x000D_Sð@Ëu[Öí_x0015_þ@;i0F;Pù@ 0þ*¿ù@=æ¶¼O¬ø@àiWF;_x0015_ê@»Sá@äµ'$õ@Aké{ü@¦ßá_x000D_0¦ø@GâWþÔõ@ä!£_x001A_Ï¢õ@&gt;_x0002_Ó,_x000C_¤ì@L²KgNü@¤.%îQú@aDC&gt;ò@_x001A_ó_x001F_ÍNJû@_x0001__x0003_ð¦ãÎl_x0008_ø@»å¬ª_x0010_¥ø@(W&gt;_x0015__x0011_å@íx[&amp;Â^ó@Òmøsõ@Ì¿Îýy£ë@_x0016_*_x0012__x0012_Ë]ù@ØñáÅ_x001D_xÚ@¸ôä)äü@EÈ×+¤¿ö@!ª3Fþ@ÙÖ_x0007_ÚU'õ@¤j_x0001_A=ùjºÆsç@v±-:uüô@U©Ä_x0002_vê@wç_x001A_Bªî@q"¦_x000F_o7ô@Å¸{ëþ@áÄ_x0015_¢]_x0017_ð@_x001E_ñÓ±ù@ê³=lëï@íüìxø@ºâ^uËð@úèF_x000F_4à÷@r=_x001E_û_x0016_ù@GÀñÌ°ßü@2_x0008_iÖAÁê@!j&amp;èSû@×dwv\gø@ÎàQÀ]×ð@ð_x001E_Iþ_x0001__x0006_uFÞ@_x000B_¾h_x001A_Íì@²hRö×ïê@ý ID7D_x0001_A¹ùÈOô@_x0015_5ít~¹ó@âwÏÄÛ´â@ÞÿÏ±aXì@7ì_x0004_õóý@yæ~¿ ´ö@_x0003_ð÷óã@Ûü=Ôø@¸×J%@ö@_x0007_²þ_B¸ó@¼¹&gt;÷@:û@¤_x0002_&gt;iXÀü@tä_x0005__x0006_wö@ø4kk@ÿ@Që&amp;þ@8± ²ù@ _x0014_øb·ð@­_»ýK÷ô@¸/eá_x0007_é@ío_x001B_KÁ!ò@èQð³pmù@ÁÃ"æ¼ä@h=øÖÉÇñ@vRîù¸ï@¦£¹C´ð@jiä_x000D_pLö@xÕ\ÞMEò@_x0002_°^Ûï@_x0004__x0005_l¤Óäðâ@Î_x0003_[­_x0012__x0006_ç@_x0006_Ü«³ñqø@b¦õÿ¥ô@Ö´ZÊEû@Äéç^Ý³õ@_x000C_\Z!bû@ºwûY_x0002_4ü@wb_x0012_?_x001B_ö@ïøü¼Óiõ@ú_x000D_³y^õ@ªü}Ç_x0005_R_x0004_A_x001C_à~Hù!ì@ÖF_x0001__x0008_nî@O_x001D_Á¨9¼ò@_x0010_Hà@_x0006_`ý@&gt;	)üÍc÷@j+Ëå@e9`_x0018_Çõ@_x0016_[øÁ_x000F_÷@8½'¨ö@(B¯_x000C__x0011_ð@¤_x0007__x000F_í@7a|þ@_x0007_$z_x000F_*ñ@T4S;1÷@øÈÏÁg+ö@é_x0018_'¸7ê@øñ0;=äß@£f{vuð@þ:mÊQ±ì@)¯x,_x0002__x0005_	.é@OBoÜ9ôñ@Ú)X_x001A_Êå@ÅY'úéNþ@NBøYÇÇô@æ¤Sç£ç@J_x0001_»Âsë@&lt;qlFSú@£x[ä_x001D_Cö@_x0016_ó+óöÊó@&lt;¤*úVû@QDªûJð@Û·ù¨Èý@/òÊ·&gt;ò@æÙÃöH#ò@Î+lÈågë@_x0011__x0013_^ÐÖú@|_VìÁï@ÒV»¯pû@n¬Ïæ_x0003_ò@Ò_x000D__x000E_ÂFä@+7eÀ©ø@A¿æ_x0019_ñ@j½«Ñú@QP~_x0015_Fåã@2')úYð@Ò/&gt;_x0004_¸õ@ó_x000C___x001B_;ö@Ç"BÁAñ@ÛÀwçù@Èø_x0018_-Öm_x0001_Af)þg¹¼ö@_x0001__x0002_ýc!	þµó@ÁéÿãKû@Ö_x001B__x0016_Õp¿í@ê-Ô|Íð@»Ýé@_x000B_8_x001F__x0019_NVí@Û1É;_x000C_Uû@_x000B__x0011_cûDÍá@a5û«#ì@|NXBzð@ß0½aØò@_x0006_å%³_x0011_¶ô@ý#¦_x0015_:añ@zÂlIð@©_x001A_Z½ëó@_x0005__x0010_p/ÏDû@_x000D_Ç[·+_x0001_A|_x000E_q÷Iý@_x0017_É"®èð@úgÌytï÷@_x000B_°^çbÝø@áØs_x0014_g¾û@é¼$_x0016_wí@:Ö_x0011_;,ö@¨y_x001B_M_x000F__x0015_Þ@6çü©¾Ñÿ@N{û4^&lt;þ@_x0019_¹9¬aø@Î&lt;úÔøõ@ùpäé'Ôó@Ì×_x0004_uì@bä§_x0001__x0002_"þô@æ:Çé×,ì@Òy[ÔáGß@Ð_x000D_I_x0003_	`ø@ä¸µ_x0010_§Ëó@³ã_x0008_Ô¿¸þ@Ø_x0003_Î¾µé@øB&lt;_x0015_Óñ@ÅêA[øÈö@èäj¿Mõ@=§G_x0001_ð_x0001_è@ ¬¤Ùú,ø@ÊÀ_x001D__x000F_CQ÷@¼HÖl_x0018__x0005_ó@Jjº_x000E_¿Uñ@ôGÖP:ì@Ó_x0011_¶Teø@møý(1_x0007_â@_x0003_Ê4à&amp;_x0010_ö@_Ôì4£÷@Pwë¢.­õ@HÄ'A0.û@68]¤xä@¡Å»³íà@¾_x000E_¾_x0008_ÉSõ@Ù-Î"_x0019_é@¸RWn±mó@_x0003__x0012_Wïòåø@[È;°Sñ@b_x0005__x0018_6_x0014__x001D_ä@8_x0002_T®"ð@AÉB_x0013_4¢ë@_x0002__x0004_Z_x001F_h_x0012_ô@Ättðê*õ@_x0010_"äJyòç@_x0019_å^Uõ@Ð64Ãï@@J ÅBñ@H_x0018_n_x0010_©ü@Úl¸X:Öï@¶_x0014_ñR!_x0006_ò@_x0014_jKá_x0007_Ý@erÎv4ø@Òþ_x000F__x0003_ý@Ù_x001E_ngãúõ@çÇ?_x0002_7ò@°õòÚ_x0015_ê@YáG7+Jî@ì·_x0018_|__x0002_A_x0006_x_x000E_`ìmï@øîú+h#ê@G@Ï³Óù@¸ÚU¥ô@õB|_x0018_ê@µ_x001A_,ç_x001C_Îâ@/ »û¤å÷@_x0001__x001F_U:y_x0004_ÿ@_x0003_¹&amp;mô^õ@×&amp;=ÆHBó@Å]_x0018_@:ç@¯ _x001B_è¹ø@Ej_x000B_¾Bñ@øO:Þûºä@_x0008__x0003__x0004__x0008_Óü@Nú)_x0014_Ã_x0013_ï@2§WÝ¤_x0001_AåÄ¥ø@´Ïcw¢ú@`ç_x0007_Csþ@Ñ]³3êÊò@R@xú@§ÎaÂ¨ô@¸Òo³6æ÷@þ{¹Uöð@~`fyr_x0003_ð@_B_x0019_V3é@¼°u_x001D_âªó@Þ_x0001_ÒûÄì@_x000E_Ù"Q_x000E_zñ@¦T_x000D_¹&gt;¿û@ _x001C__x0014_Ìº7Ê@QH¥×ôø@÷*´¸±_x0003_Ac­FìÇ_x0002_÷@¿Fº9eAû@_x0013_8»°_x0017__x001E_ó@S_x0019_@ôÔù@\Zg!_x000B_÷@(m:Hï@o_x0019_ü,Óó@Þ_x0004_5d_x001D_í@(_x001F_]_x000F_é@Ã±t_x0007_é@j·4)_x0014_&gt;ö@_x001D_f¦äí@_x0003__x0004_´w^_x0013_Á¢ò@ËCØ_x001D_~ó@ÆÉTçU÷@´¡æÝü¢ä@÷ËÏZ=ï@rÇæEu÷@Vsm_x001F_ó­ò@àÆ^Ìsü@ö·ý\_x0004_4é@¾tzÂ ü@¹ÇK§.ù@_x000D_3°1=ô@sÜE¶ý)ë@ÙªÜr²Æé@ñ,mLß~÷@	êÌ¼ë@_x0018_^Ðî@÷ÁÉ_x0018__x000E_;ó@¦`óff_x0003_Aþ_x0019_*±f)ñ@ñ¯T=Õé÷@þôJ3ü_x0002_A¹2Ó?i¾ó@_x0001_9Û¢_x0018_«ÿ@Ø[ _x0014_³ù@y_x001E_óOÃ1û@ÐæLN_x0018_ñ@,8ékGò@}_x001F_Á_Áíó@ y¿¨Ïö@BVl¾Yý@ÔØ0_x0003__x0004_ªÎ÷@oïuBÜpú@tÏ_x0011_?_x0007_ü@[;è/ò@G!F|_x0013_þý@%~_x0015__x000B_(ù@è_x000B_0Ó_x001E_²ô@$ÁA¦Ûþ@#t_x0011_+ ì@~¶2 ñ@Eàyh_x001F_ø@_x001D_/i:{yõ@2{_x0019__x000F_¾ú@ùT&amp;4ø@:&lt;_x0007_þðý@Þ_x0002_ÝcÙIó@L}F;é@ý_x0012_ Øþ@ù_x0007_¹Ü_x001D_ªé@Z÷i_x0002_ê_x0003_ÁTá8KàZ_x0002_Áb¬¶ª_x0016_Õ_x0003_Á8Ó\^n_x001E__x0003_ÁÄa(¿Í_x000E__x0001_Á@¬Aø³_x0001_Á×ÀS³1_x0001_ÁÐ³§jcè_x0003_ÁÜ1dåo_x0001_Á_x0012_¢_x001C__x0001_Áúc_x001D_ûi÷_x0001_ÁüXýHï_x0002_Ázpê&gt;_x0001_Á_x0007__x0008__x000C_Ûi_x0011_Z_x0003_Á(«læ9_x0002_Á_x0007_$!7_x0007_Á¶|Úa_x001C__x0001_Ár°´£_x0002_z_x0002_Áàôú)v8_x0006_ÁTw	ÉW_x0004_Á¨þoàìa_x0004_ÁDW_x0012_°_x0005_ÁÌGyàÿÀ_x0007_Û¥­Y¯_x0003_Á@=U~¢u_x0001_Á_x0007__x0017_ZAïÐ_x0007_Á*m$!#W_x0002_Á¤b®¢_x0011_5_x0002_Á¼ðlX_x0002_ÁLL cóÿ_x0001_Áð_x0001_º9í2_x0007_Á_x0014_p4V?_x0007_Á@1ÄóÑëÿÀüÍ§mM_x000C__x0002_Á u»Ù_x0013_Ã_x0003_Áhû¬¿/_x0002_Á_x001C_¥¼R_x0003_Á7÷°S,_x0002_ÁÄâAS_x0007_Á²À³Vâa_x0001_Á¤d¥3¹_x0001_Áê¼nó_x0001_ÁøA_x000E_G_x000C_d_x0001_ÁÜ4ßRÕ_x0002_ÁH_x0019_ö%_x0007__x0008_XÿÿÀ©¥ÿeÏ_x0002_ÁX0_x0014_þ_x0007_ÁX(©ä(8_x0001_ÁÜ¿JÉ¬-_x0007_ÁJå_x0006_Õ*_x0003_Á`î)#¦_x0004__x0001_Á_x000E_ Jò _x0002_Áx¯Æ?Î\_x0007_ÁBöl{ã_x0001_Á_x001C_ï_x0013_cUI_x0007_Á_x0005__x0007__x0007__x0005__x0007__x0007__x0005__x0007__x0007__x0005__x0007__x0007__x0005__x0007__x0007__x0005__x0007__x0007__x0005__x0007__x0007__x0005__x0007__x0007__x0005__x0007__x0007__x0005__x0007__x0007__x0005__x0007__x0007__x0005__x0007__x0007__x0005__x0007__x0007__x0005__x0007__x0007__x0005__x0007__x0007__x0005__x0007__x0007__x0005__x0007__x0007__x0005__x0007__x0007__x0005__x0007__x0007__x0005__x0007__x0007__x0005__x0007__x0007__x0005__x0007__x0007__x0005__x0007__x0007__x0005__x0007__x0007__x0005__x0007__x0007__x0005__x0007__x0007__x0005__x0007__x0007__x0005__x0007__x0007__x0005__x0007__x0007__x0005__x0007__x0007__x0005__x0007__x0007_ _x0005__x0007__x0007_¡_x0005__x0007__x0007_¢_x0005__x0007__x0007_£_x0005__x0007__x0007_¤_x0005__x0007__x0007_¥_x0005__x0007__x0007_¦_x0005__x0007__x0007_§_x0005__x0007__x0007_¨_x0005__x0007__x0007_©_x0005__x0007__x0007_ª_x0005__x0007__x0007__x0001__x0002_«_x0005__x0001__x0001_¬_x0005__x0001__x0001_­_x0005__x0001__x0001_®_x0005__x0001__x0001_¯_x0005__x0001__x0001_°_x0005__x0001__x0001_±_x0005__x0001__x0001_²_x0005__x0001__x0001_³_x0005__x0001__x0001_´_x0005__x0001__x0001_µ_x0005__x0001__x0001_¶_x0005__x0001__x0001_·_x0005__x0001__x0001_¸_x0005__x0001__x0001_¹_x0005__x0001__x0001_º_x0005__x0001__x0001_»_x0005__x0001__x0001_¼_x0005__x0001__x0001_½_x0005__x0001__x0001_¾_x0005__x0001__x0001_¿_x0005__x0001__x0001_À_x0005__x0001__x0001_Á_x0005__x0001__x0001_Â_x0005__x0001__x0001_Ã_x0005__x0001__x0001_Ä_x0005__x0001__x0001_Å_x0005__x0001__x0001_Æ_x0005__x0001__x0001_Ç_x0005__x0001__x0001_È_x0005__x0001__x0001_É_x0005__x0001__x0001_Ê_x0005__x0001__x0001_Ë_x0005__x0001__x0001_Ì_x0005__x0001__x0001_Í_x0005__x0001__x0001_Î_x0005__x0001__x0001_Ï_x0005__x0001__x0001_Ð_x0005__x0001__x0001_Ñ_x0005__x0001__x0001_Ò_x0005__x0001__x0001_Ó_x0005__x0001__x0001_Ô_x0005__x0001__x0001_Õ_x0005__x0001__x0001_Ö_x0005__x0001__x0001_×_x0005__x0001__x0001_Ø_x0005__x0001__x0001_Ù_x0005__x0001__x0001_Ú_x0005__x0001__x0001_Û_x0005__x0001__x0001_Ü_x0005__x0001__x0001_Ý_x0005__x0001__x0001_Þ_x0005__x0001__x0001_ß_x0005__x0001__x0001_à_x0005__x0001__x0001_á_x0005__x0001__x0001_â_x0005__x0001__x0001_ã_x0005__x0001__x0001_ä_x0005__x0001__x0001_å_x0005__x0001__x0001_æ_x0005__x0001__x0001_ç_x0005__x0001__x0001_è_x0005__x0001__x0001_é_x0005__x0001__x0001__x0004__x0007_ê_x0005__x0004__x0004_ì_x0005__x0004__x0004_ýÿÿÿí_x0005__x0004__x0004_î_x0005__x0004__x0004_ï_x0005__x0004__x0004_ð_x0005__x0004__x0004_ñ_x0005__x0004__x0004_ò_x0005__x0004__x0004_ó_x0005__x0004__x0004_ô_x0005__x0004__x0004_õ_x0005__x0004__x0004_ö_x0005__x0004__x0004_÷_x0005__x0004__x0004_ø_x0005__x0004__x0004_ù_x0005__x0004__x0004_ú_x0005__x0004__x0004_û_x0005__x0004__x0004_ü_x0005__x0004__x0004_ý_x0005__x0004__x0004_þ_x0005__x0004__x0004_ÿ_x0005__x0004__x0004__x0004__x0006__x0004__x0004__x0014_D|ÛÝÿÀºç«ÚÇ_x0007__x0004_Á °.íP_x0003_Á¢.£Ãâ_x0001_Á_x0018_µZå_x000C_=_x0004_ÁÉø(n_x0001_Á_x0012_Hi!X_x0012__x0005_ÁÔÂÎaG_x0002_Á¼~ßÜ _x0004_Á^¡T)ù_x001E__x0004_ÁØ#øÅ_x0001_Átí,òÂ_x0001_Á_x0010__x001F_@N_x001C__x0004_Áà7ïZ_x000D__x001C__x0002_Á_x000C__x0007_×ws_x0001_ÁþQÎÍ_x0004_Áäyf_x0011_©Ú_x0001_ÁÄÕÒà×._x0002_ÁpfzT_x001A__x0002_ÁpÀÕ.)_x0004_Á_x0006__x0007_8¸cå¨µ_x0002_Ád_x0006_Þc¼ÿÀ°ÙM×_x001D__x0002_Áh9®_x0002___x0003_ÁR][_x0001_5/_x0006_ÁPS2ne+_x0001_Á{rNã¢_x0006_Áì_x001F_ßshl_x0001_ÁN#*bµ_x0006_ÁüSú¥ó9_x0006_Áâìs_x000C_s_x0001_Á¼ó¿¢µ_x0001_ÁPºÁáe_x0006_Á[¶i_x0017__x0006__x0006_ÁL_x000E_ò_x000D_·/_x0006_ÁÔ_x001C_GÉñd_x0003_Á\8·Â_x0001_Áp&gt;_x0015_Î¸Æ_x0001_ÁP_x0013_Í_x0014_Í_x0002__x0006_Á¼zc¹_x0006_Á&lt;é!×÷¼_x0001_ÁÄ_x0010_´±_x0001_Á¢Q|_x0010__x0001_ÁÌ­[§°_x0001_ÁÀloÎq_x0005_Á$òCõ®_x0001_Á0n}o_x0011_Ì_x0003_ÁÈ	gîæS_x0002_Á¸¿I&amp;C_x0003_Át_x0004_JE[_x0006_Á_x0010_Õ&gt;ÿáU_x0002_ÁÖ¼Xn_x0007__x0008_!_x0001_ÁØH_x0006__x001C_c¦_x0007_ÁôKªüe»_x0003_Á_x001C_¾´_x000E__x0007_ÁPÿo'þ0_x0001_Á$´ªPj_x0001_ÁÀ_x0011__x001F_¼-ý_x0001_Áh!&lt;_x0004_(E_x0007_Á =\À¤_x0018__x0002_Á¾2ÒÁ_x001D__x0007_Áò±¾¶m_x0007_ÁX_x0001_n_x0005_F_x0001_ÁÐ_x0008_ 8ÈïÿÀ¤²¬a_x000E__x0002_Áú ;ì_x0007_Á(Rù)º`_x0001_ÁHâ;Ù~_x001F__x0003_Á|_x0008__x001C_é_x0001_Á|R&lt;7Ý _x0001_Ál	#9)ÿ_x0007_Á|_x0006_¢î_x0001_Á_x0004_h¨½©_x0007_Á+ÌÀÏÆ_x0007_ÁF»¥J_x0007_Á,ÀOÒd_x0002_Á°©É_x0016_³_x0001_Áè½Å¾Ú;_x0003_Á@yhVïõ_x0001_ÁÀ¿_x0016_Ù_x000D_z_x0004_Á_x000E_É^¤|¤_x0004_ÁdP%Æ²X_x0002_ÁÊSv_x0019__x0007_Á_x0006__x000B_Þø_x0017__x0008_¤¤_x0002_Áæ_x001F_w_x001D_­_x0006_Áøïd C4_x0006_Ádl_x001D__x000D__x0010__x0002_Á ±_x001A_àL¦_x0002_Á@ü×[fÂ_x0001_ÁK¡ë]4_x0006_ÁXª'Á$q_x0001_Ád÷\ì/À_x0005_Á@e¯/_x0018__x0001_Áh,_x0004__x001B_G_x0002_ÁôL²7éQ_x0006_ÁºÇ³_x0001_ð_x0006_ÁN	_x0007_8D²_x0006_Áè3ïf*_x0001_Át_x001B__x0007_¹·_x0017__x0002_Áhò­pÖÿÀ¨M\é²_x0002_ÁDQ7&gt;;_x000B__x0002_Á_x0008_q®äB_x0017__x0001_Á_x0008_f²_x0011_CäÿÀ¤¦P._x0006_Á`f¼µ_x0001_Á0îÐpc_x0002_Á uYÇé_x0002_Á$_x0011__x001E_äÆ_x0006_Á_x000E_¦S¿³/_x0003_ÁÌdMf'_x0006_ÁnúÞÿ_x0018__x0003_Áè¡;Ï_x0003_Ádª_x001B_­å@_x0002_Áºýï_x0005__x0006_3¢_x0005_Á_x0005__x001F_¼ÿÀÐp_x0006_ú}j_x0001_ÁC_x001C_~ä_x0002_Áä¯'ú'_x0001_ÁR_x0019__x0007_=k_x0001_ÁöÆ(¤?_x0001_Á_x001C_0ßaÎ_x0005_Á_x001C_N_x0015_ý³ä_x0005_ÁhõXûAü_x0005_Áø"wº©à_x0001_ÁÜ&lt;Á_x0003_}/_x0003_ÁÌÝýwû"_x0005_Áì¿F³Ñð_x0001_ÁdÜÞ~Ç	_x0003_Á4±9Î__x0012__x0002_ÁHÔTkÈZ_x0005_Á®ÞJ8»_x0005_Á^«¼_x000B_èV_x0001_ÁÊ_x0002_(ëji_x0001_Á@_x001B_4.[_x0004_Áø+aÏg_x0001_Á¢&gt;K¦_x0007__x0001_ÁP©yo±_x0005_Á_x0005_¸7Ð¬_x0002_Áxö+	_x0004_Á_x0006_)@`ìÍ_x0005_ÁàÑ_x0005_«H_x0002_Á_x000C_.o)&amp;_x0003_Á4u_M_x001E_É_x0002_Á@"§Â_x0002_ÁèDó o_x0001_Á_x0006__x0007_ì'%ïK_x0006_Á4_x0011__x0016_ÿ÷v_x0005_Á üì¤C_x0006_ÁØ_x000E__x0017_Ô_x0002_ÁTþèiæX_x0002_ÁdJÓtý_x0006_ÁFC9_x0017_g_x0003_Á_x0018_A¤Îi_x0002_ÁÌ©£Äê&amp;_x0001_ÁàjS£3_x0006_Á_x0010_Òpáì_x0013__x0006_Á_x0016_'`t_x0001_Á0ZIMt´_x0001_Áo&gt;RÐ_x0002_Á¼¿8Éë_x0006_ÁR_x0015_ûï;W_x0002_ÁÀ0,_x0002__x0004_Ê_x0006_Át_x000D_!{×J_x0006_Á_x001A_1÷¡-_x0001_ÁXkNÈ"Î_x0003_ÁñÐ´¢_x0001_ÁL$4úêà_x0001_Á(Ì_x001C_µ~_x0003_ÁN_x001C_´ _x0013_W_x0006_Á|{5_x001D_$_x0001_Á_x0004_±à\õÒ_x0006_Átí8ny_x0006_Á*Ñ§_x0006_Áx¨X1Ö_x0004_Á_x0002_D_x000C_q_x0004_ÁlîVl_x0003_Ábìó_x0005__x0006_uV_x0001_Á_x0006_Ë½i_x0018_e_x0002_ÁZÑ»öÝ_x0005_ÁÈ¢}¡@_x0004_Á°&gt;Z_x0006_À_x0002_ÁºóiKj_x000E__x0005_ÁnÊ Sm_x0003_Á_x0005_nØn_x0003_ÁðbîÝ_x0001_4_x0003_Á\:,ùv_x0002_Á.Ã*d_x000D_q_x0002_Áðk_x001D_Ìv_x0005_ÁÄ_x0007_]Ó_x001E__x000B__x0001_Á¤½ôwº_x0002__x0003_Á0ÜcêëÿÀx`ö-,_x0003_Á_ÇªìØ_x0001_Á%@:ã·_x0003_Á¤¬Û7ør_x0005_Á_x001C_øÈÙ¢_x0004_Á\xºÁR_x0001_ÁbÍ_x0017_qou_x0001_ÁÐór¾4_x0002_Á0ú_x0002_k_x0008__x0005_Á?:&amp;_x0002_Á¸å_x001B__x000E_]_x0002_ÁâW-É¤_x0005_Á_x0002_£XK+_x0005_Á©s¸=%_x0001_Á~rt'îX_x0001_Á(Ð4_x0006_Èl_x0003_Áí¬·%_x0002_Á_x000E__x0010_b¼í_x0003_Át#¶O_x000E_Áf ¥Bl_x0001_Á _x001E_&lt;Ú"_x0003_Áæ î_x0004__x0006_Á_x0008_Q	_x0012_$_x0002_Á_x0018_îV5é;_x0002_Á_x0006_³_x001A_¿_x0010__x0002_Ád¥¥ÄDw_x0002_Á¬Ýb_x0017_ñ_x0002_Á_x0016_{Þº_x0001_Á_x001C_k2§w_x0001_ÁH_x0014_nPÌ_x000E_ÁäÿHå_x000B_L_x0007_ÁÌd&gt;}Ã{_x000E_Á_x000C_fÕÿ_x001B__x0001_ÁÎýQ_x0011_=Á_x0005_Á\Å¯_x0017__x0006_Ál6:{9M_x000E_Áì­	z_x000F__x0001_ÁR&gt;»p_x0002_ÁÊ_x0014_©%_x0006__x0002_ÁÔNºÙ1_x0002_Áx%Á_x0002__x0001_D_x0005_Á¸t+¹gú_x000E_Á\ÔÄì\T_x000E_ÁÐ¤,G±r_x0001_Á`FF_x0007_r_x0002_Á$_x001E__x0015_TÕ,_x000E_ÁØ_x000D_iãS³_x0001_Ád^¿_x001C_Õ]_x0001_ÁD´¯_x0005__x0006_AõÿÀÒþB¾!_x0007__x0003_ÁÐ(4_x0008_V_x0005_ÁÐGô{ï_x000C__x0005_Áýw²(¢_x0002_Á_x0012__x0002_Jð­_x0005_ÁäK_x0013__x000E_R_x0003_Áà·(þc_x0003_ÁÄ/¨K7_x0005_Áì´_x000E_HX&amp;_x0005_Áøòë×¾,_x0001_ÁÞñAÃ8Õ_x0001_ÁXh_x0015_|Gê_x0003_ÁÀ_x001A_M.ø_x0001_Á´¢¸_x000E_ú_x0001_ÁHa?*ïK_x0005_Á^_x0013_I®}_x000C__x0001_ÁHÈY_x0001_Á*¾s_x0005_ÁìXÇïà¾_x0001_ÁIæà¹2_x0001_Á_x0014_IÝÍ_x0012__x0003_Á_x0018_{#L·i_x0001_ÁðÐöâ_x0005_ÁDíèJ_x0011__x0005_ÁÀäqâëp_x0003_Át]&lt;Ç\_x0005_Á¬_x000C_gJ_x0015__x0002_ÁÉß\Å_x0005_ÁÜTö¹U_x0002_Á_x001A_âÂFSô_x0003_ÁÌBü_x0004_÷ÿÀ_x0005__x0008_¼eiF_x0002_Á_x0004_8vþÇ§_x0005_Ág_x0011_á[c_x0005_Á´TCÃËÁ_x0005_Á@ò_x001B_ÅMÚ_x0005_ÁF_x0019_²[_x0014_=_x0001_Á_x0016_Òÿa_x000D_G_x0001_Á_x0004__x0008_ _x001B_Mr_x0003_Á_x0014_,µ__x0001_Áü²Wd_x0006__x0003_Á:Ón¦_x0005_Á¤cfÙíq_x0005_Á(ý0î+_x0002_Á´ºÖ}d{_x0003_ÁàJsx¶8_x0002_ÁÌ"L_x0018__x0001_Á,@_x0017_ÿ,f_x0004_Á_x0004_z_x0008_gg_x0014__x0003_ÁNÂ_x0002_Àzû_x0002_Á,á½_x000B_¬_x000C__x0001_Á@_x001B_!;p}_x0002_Á_x001E__x0003_9_x001C_,_x0005_ÁZÄ÷(àÿÀx4vu_x001F__x0001_Áä_x000D_|V_x0001__x0001_Á_x001C_¢_x000B_ö_x0005_Á_x0008_ñ_x0016_!_x0007__x0003_ÁÀÑoêz_x0005__x0001_Át_x001E_üAç_x0002_Áü2S¬_x0011_È_x0002_Á_x001C_Ñ9_x001F_¡$_x0001_Áö¤+_x0007_	¦_x0019__x0007_Ás^lÅ»_x0004_Á¾ýÎÿÀ0ÝvÝwx_x0002_Á0^ÞÔÿÀêKÝ-ú¾_x0001_Á_x0004_¸­_x0015_#0_x0007_Áà,g4ëV_x0007_Á&lt;	_x0002_j^ò_x0003_Áä._x0018_Þ_x0008_ø_x0007_Á0¼±_x0002_Á_x0010_E¦_x0001_Á¦à{G_x0003_Á`Q_x0010_Ý_x0006__x0007_Á`5Õ¬Q_x0001_ÁÜ2%'_x0014_ï_x0007_ÁLï7ÙÂY_x0007_Á4F¿+A(_x0007_Á_x0014_;«4¤_x0005_Áðâìcd7_x0005_Á_x001A_.É|f_x0007_Á 3!eû3_x0007_Á°+_x0003_7â_x0002_Á¢APH_x001F_6_x0007_Á_x0018_IÕ¥ÛÐ_x0001_Áz¦¨Á¶ù_x0001_ÁôcÛèæ_x001E__x0002_Á8oÐ¤IP_x0007_ÁÑ2Oðn_x0002_ÁÔVúÈ_x001B_º_x0007_Á¤¨~%D_x0003_Áp_x0006_Uf%7_x0007_Á_x0005__x0007_ü/ß_x0001_ÁÐººö_x0005_Á6þ¯æ¬_x000C__x0001_Á¬Íw¡Oé_x0002_Á_x001D_ÞIîÅ_x0005_ÁÞ¨¸O_x0005_Á_x0014_Åÿ´ÍÿÀÉ4që[_x0001_ÁÌfÉ;@_x0001_Á_x0010_VÓß¹_x001B__x0004_Á¸_x0019_åF_x0005_Áy,¨_x001C__x0003_Á½?¡N_x0005_ÁìH%C_x0012__x0005_Áhõ@M-_x0004_Á_x001C_ÀÒþ_x001A_¥_x0004_Áh(ÓÙðÿÀð_x000C_&amp;yªÜ_x0002_Á¼uµo	ã_x0001_ÁÜ{·_x0001_ñ_x0003_ÁD}ËC_x0008_Ç_x0001_ÁpÛs¤Ç_x0019__x0001_Á8,úC$_x0002_ÁÜ$ bÐ£_x0002_Á_x0006_xZ_x001B_X»_x0002_Á²Ð:IÏJ_x0001_Áü_x0017_xÖ¹_x0005_Á_x0005_¢$Zû_x0005_ÁÀlúD_x001E_-_x0005_Á¸µÆÿ_x0004_ÑÿÀ¼+û¸N_x001E__x0003_Áä{Bã_x0005__x000B_Å^_x0005_Áäp&gt;_x0001_w_x0001_Áü_x000D_©³öq_x0001_ÁHX"	_x0004_ÁÕ±7_x0004_Á_x0005_*7t_x0005_Á´ÔºÂ_x0013_¥_x0005_Á ¬üC._x0005_Álh@áE*_x0003_Á~Ém@m_x000E__x0002_Á_x000C_jØ³È_x000F__x0005_Á\3(ê$æ_x0003_Áü_x001B_3_x0004__x0006__x0005_Á(_x000F_Õþ·_x0008__x0003_Á At_x0001_ç_x0001_Á¬ÌÅÉ`·_x0005_Á¾{ÈXg©_x0003_Á U_x000C_*î_x0002_Á&gt;ôå¤J_x0003_ÁBö_x0007_Ó_x0005_Á¤ØK_x0002_cÎÿÀdbJY6ó_x0005_ÁðÞëråÿÀäûO_x0012_0_x0002_ÁØ_x001C_ï_x001E_þ_x000D__x0005_ÁÐ_x0005_öI0å_x0004_ÁN+C%_x0001_Á¸aj_x0017__x0001_Á_x0018_W_x000B__x0003_&gt;_x0002_ÁTm(Ð_x0005_Á_x0010__x0006_ÁËÁ§_x0001_ÁÌ[«?E_x0004_Á_x0005__x000D_~x&gt;_x001C__x0002_Áh_x0006_¢pñ_x0001_Á_x0004__x0014__x0017_A,_x0006__x0005_Á _x0007__x000B_®Á,_x0001_Á4WK4_x000E__x0001_ÁÖx~v§_x0003_Áëý_x0015_Ûp_x0005_ÁF_x0016_»â¬S_x0001_Á_x0014_p¥Ð_x0002_Á_x0005_!Qäú_x0001_Á&lt;Á_x0010_Ëã_x0001_Á~¢ÿ_x000C_F_x0003_Ád4ßh·_x0001_ÁÐa}äWI_x0002_ÁLª_x001C_+R¶_x0001_Á¤vflû_x0005_Á¡L_x0001_ÁWL7_x001C_n_x0005_Á.HOqØÓ_x0005_ÁNêÒ_x0002_Á¤_x0007_"F*u_x0003_Á_x000C_Fe¾ç_x0005_Á_x0008_PºH3Ý_x0004_Áì¼}üäÿÀrô_x0001__x0001_Ál=n@_x0002_ÁY	È_x0004_ÁÌß~_x0012__x0005_Áø÷©Û~_x0001_Á`ZvøTh_x0005_ÁÔEèØ*_x0002_ÁJáï¬_x0008_	oÛ_x0002_Áxi_x0005_%÷ä_x0008_ÁØé=_x000D_¿ÿÀ¶Í£Ü°Ú_x0008_ÁàÑ?0ü_x0001_Á,$Üv/q_x0008_Á_x0006_`Å/ÔÐ_x0001_Áx_x0012_kÐø¸ÿÀ_x0004_P9_x0016_³f_x0008_Á8_x0003_á¸_x0008_ÁèTeÖn_x0001_Á$_x000F_Jà_x0002_Áô*Ó£Ó_x0002_ÁÞÕ.)Á%_x0001_ÁÀðq¼y_x0001_ÁÚP¡aJ_x0002_Ár]®¥_x0014_ê_x0001_Á_x000E_öd?_x0007__x0015__x0001_Á/;6ì_x0003_Áì_x001C_·.²_x0001_Á_x0010_o¶â_x001E_ÓÿÀÐdfãÜ_x0003_ÁB0ôI_x0001_ÁØ¯u.Û_x001F__x0001_Áp{Ûgr¡_x0002_Á._x0019__x0013_î_x0008_Á2ähQÈÔ_x0004_Á´zßÒJè_x0008_ÁxO©×zÂ_x0008_Á0_x001C_`Ì¨_x0008_Á_x0006_&lt;u_x0007_¹7_x0002_Át&gt;Ïâ0_x0008_Á_x0006__x0007_\_x0018_ÊÅ¢_x0006_Áè?ÕfLõ_x0006_Á02þKÖîÿÀGt(ì_x0006_ÁÈí_x001B__x0004__x001F__x0002__x0001_Á_x0016_¹DÐÎ_x0001_ÁÎ_x0011_¦ºAb_x0001_Á_x001C_oi¡_x0007__x0001_ÁÔÚ[R@k_x0002_Áà2 ¥Ö_x0001_Á_x001E_0&gt;_x0017_ì_x0008__x0001_Á\Ò_x001C_Óè_x0006_ÁÒfê®+D_x0001_Á¾u_x0003_8í_x0006_ÁLi_x0005_y_x001B_È_x0006_Á_x0008_±î_x000E_D_x001D__x0005_Á°[­ª=W_x0003_Á¬1Ð)_x0014__x0001_Á(¼JAa_x0001_ÁübÊ¯@®_x0001_ÁÔBrTï_x0006_Á_x001A_Ã¦¥±_x0001_Á¨áÚ_x0003_Á\jO¸Q&amp;_x0001_ÁØØÞê$4_x0002_ÁZ¿Ô»_x0012_]_x0006_Á4¦³o_x0001_ÁvÈ7_x0006__x0006_Áh_x0003_Ö7{_x0006_Á_x0010__x0004_ö%-Ï_x0001_Á¼ÉLÐÿ¤_x0006_ÁÀ¼tu_x0005__x0007__x001E_&lt;_x0001_ÁzÐ_x0015_±Ve_x0001_ÁTTÌ3_x0001_Á]¦´×ÿÀ _x001D_ðK»U_x0003_ÁtX¬Í1&lt;_x0005_Áf¦ØàÓ_x0001_Á,YÖo}ÄÿÀ_x0004_5¬7Õ_x0005_Á_x000B_(_x0006_5_x0003_ÁB`¢-_x0005_Á(ÝaË_x001D__x0005_Áx'llü_x0008__x0001_Á_x0018_Ì_x0004_%»_x0002_Á¨¢¹*¬_x0001_Á_x0008_õ3Xf_x001E__x0004_Á_x0010_S¾¡ÿèÿÀpKGD±?_x0005_ÁÅ&amp;Ýú_x0003_ÁT_x000E_S#_x0010_Á_x0002_Á_x0004_JÕÐ·$_x0004_ÁÔ-]óS_x0005_Á¶EHTv3_x0005_ÁXØ4_x001C_&gt;_x001C__x0005_ÁtË·_x0012__x001E_Ð_x0005_ÁD=ü:*i_x0002_ÁØ_x0019_ÈâøÿÀÊDÁ_x0005_DÕ_x0001_ÁÃ§J¶_x0001_Á ºß_x0013_&amp;_x0003__x0003_ÁCUíK_x0004_ÁtÒµJ _x0001_Á_x000B__x0011_ôIË4_x0014_ÒÿÀ@_x0008_k:n_x0001_Át|Â;_x0001_ÁX¡%ÜÓñ_x000B_Á0Ïuä{_x0001_Á@öb_x000D_ÛÿÀÂ_x001A__x000C_«óË_x000B_Á¸Ë	Q_x0007_í_x000B_Á®&gt;Ð«_x000F__x0002_Á_x0011_o½	¹P_x0005_Á´ùß6ai_x0002_Áb(¸ Q^_x0003_ÁhÈ.8_x0003_Á_x0010_´Ó×:_x0003_Áâm£=¾_x0001_ÁtSzbp_x0002_Á.o_x0018_$äm_x0006_Á&lt;+ã_x0002_ÁpL»ö]_x000B_Á6cQ9Á_x0001_ÁàôEòU_x0004__x0001_ÁÜ_x000E_&lt;·#_x0014__x0002_Á¸hêÐ¡_x000B_Áì?AÃÿ_x0003_Á¸_x0002_:_x001F_]_x000B_Á P­Õd$_x0001_ÁT]{Ë²2_x000B_Á2=_x0012_sn_x0004_Á_x0018_ñ7Û4_x0003_Á_x0008_X5#¢ª_x0001_Áp¿B{ô_x0001_Á_x0004_$þ__x0005__x0007__x0003_ÅÿÀ6	¶v4W_x0003_Áh/×â®e_x0001_ÁägDóÄÿÀ_x0018_ï¨yÎ_x0005_ÁLIqº_x0001_Áøp·°N8_x0001_Á_x0008_Ü_x0010__x0006_ÆÿÀÔ½~æ¹_x0001_ÁæÉÜÓf©_x0005_ÁÄ¡ìq*_x0003_Á¸ÃÀ@èA_x0002_Á`{q{_x0014__x0002_Á0_x001C_î«ßÿÀ4oéo_x0005_Á_x0002_b_x0002_)1_x0005_Á_x0018_f¾+_x0014_;_x0005_Á_x0008__x000D__x001C_§l_x0005_Á°µR_x000C_X_x0002_Áswû_x0001_Á(Ñë_x0001_'_x0003_ÁüFÜI_x0003_j_x0001_Á¶¼_x0018_JA±_x0003_ÁÈ_x0008_Ñ¦_x0013__x0001_Á_x000C_&gt;Ú£_x0010__x0004_Á&amp;ZX¾ç_x0001_Á4_x0006_ìà_x0003_ÁØÔ"÷_x0016__x0002_Áf)÷Ä_x0002_Á_x000C_næ_x001C_Ñ_x0002_Á\G}Ú_x0001_ÁdÎjB_x0001_Á_x0004__x0005_Øæ,Âý_x001A__x0003_Á(Ò´_x0019_Ò_x0002_Á`n0ø_x0002_Á('Â{ò_x0001_ÁÿÔQ]Y_x0004_Áh_x001C_eÐöP_x0001_Ábq§Ù_x0003_ÁLøp_x0019__x001A__x0003_ÁÔS:/Çì_x0004_Á_x0014_ÙÕ¼ø_x0004_Á6bãyÛ_x0004_Á°Tqc_x000C_W_x0001_Á_x000C_U0äÇÿÀ_x0010__x0001_7þw_x0004_Á_x0010_ö´q2_x0001_ÁXx_x001E_ì(c_x0001_Á|/ùH_x0013__x0001_ÁÈ_x0008_y7¤y_x0003_ÁlF^O7Ò_x0003_Á@íSQ÷\_x0002_ÁØ_x000B_ üäã_x0004_Á6ºG¼­_x0001_Á¬¹£+æÿÀT¾ÉO×_x0001_Á¸±Üv£_x0004_ÁX³;@ _x0002_ÁÙk)]d_x0001_Á_x001C_0_þJp_x0001_Á°_x001F_gÿ¤_x0003_Á\v´-_x0003_Á,ü _x0011_¤?_x0003_ÁÎZ_x0004__x0005_¬³_x0002_ÁP_x000E_ÕLñ©_x0001_ÁhFè^_x0003_ÁXò&amp;®^¹ÿÀP±ÌÁ.Ø_x0004_Á_x0018_&amp;ç7"H_x0002_Á¨SpâÜ_x0003__x0002_Á,O__x0016_b_x0004_ÁØL_x0010__x0003_²ê_x0001_Á°0îß_x0001_ÁìRcM_x0018__x0001_ÁèãÝu¿Î_x0004_Áä_x000F_Z_x0014__x000F__x0001_Á_x000C_pO_x0011_µ»ÿÀàú_x001A_Æ_x0016__x0001_Á(ÂÏÜí_x0004_Ápk_x0012_«_x0003_Á4/ö	_x0002_ÁøÆöS&amp;_x0004_Áþ_x0010_/fÉÑ_x0001_Áì^C_x0019_ù¿_x0002_Á¾_x0016_Ð@ ,_x0001_ÁèÉÄ¿ÎÅ_x0003_Áäù¨q,_x0001_Á_x001C_Íôý_x0002_ÁØ_hÊ	M_x0001_Á@_x001C_]å_x000D_¾_x0001_Á;&amp;¢__x0001_Á(ó*`ýÀ_x0001_ÁZb~åiL_x0001_Á¤_x0002_á_x001A__x0001_Ál_x000D_^gÖ¤_x0003_Á_x0006__x0008__x0018_8Wüéa_x0006_Áöî]v;_x0001_Áh)_x000B_&gt;1Ó_x0001_Á&lt;Ä³S_x001D_É_x0001_ÁN³_x0005_3¶_x0006_ÁôÞÞJq_x0006_ÁÀ§F8Ü_x0016__x0002_ÁL©KYó_x0017__x0001_Álõ)éþ_x0002_Á°%);. _x0003_Á_x000C_N!ë&amp;_x0002_Á\àåÞ_x0007__x0006_ÁÌÓV_x0008__x000B_k_x0001_Á´¶1_x0006_Áø{Ó²Ý_x0001__x0001_Á¼=&amp;Ù_x000F_Â_x0002_Á°ã÷ÂÁJ_x0002_Á*¸Uq4_x0015__x0003_Á¤mßBL_x0002_Á(_x001A__x000B_½r_x0006_Á&lt;-_x0016_i_x0005__x0001_ÁÔW÷ð_x0012_D_x0006_ÁÌ4Ö2 À_x0004_ÁàF_x001A_U_x001F_©_x0001_Ác_x001D_éÖ_x0006_Áèéçª!_x0002_ÁT_x0016_&amp;ác_x0006_ÁøZ*¬å_x0008__x0005_Á_x000C_ý{Û^i_x0001_Á_x0004_D¥"Û_x0005_Á\l2K§ü_x0006_Áä1¾_x0006__x0008_bS_x0006_ÁzýìDö_x0006_Á\ðhSø_x0001_ÁÌµ}Æ_x0006__x0001_Át}Y_x0012_Ê_x0015__x0003_Ál=ñÀQH_x0006_Á°_øhÈ_x0006_Á0_x000D_´xçÃ_x0002_Á_x0007_Ìë_x0015_7_x0002_Á"ªÇå6_x0002_Á ßÿâ£A_x0006_Á&lt;q	Cs_x0012__x0005_ÁJØå¤ï_x0003_Á_x0016_YØ!;_x0002_Á¾º[#!_x0001_Áø5\»8«_x0002_Á4Á_x001C_nJL_x0005_Á_x001C_¦õª_x0006_Á|;)0ß_x0015__x0001_ÁH_x000C_e*À;_x0004_Á$Î&gt;CÒé_x0004_Á_x0004_í?É_x0019__x0006_Áê_2pª¡_x0001_Á_x0004_8_x000E_/ôÿÀ ë3Tq_x0002_Áè¼ å#_x0001_Á_x001C__x000B_W¬Ôx_x0001_Á\_x001E_ü9_x0002_Á¶r1iF_x0006_ÁL½_x001A__x001A_È_x0006_Á&gt;_x0019_È_x0006_ÁBCI_x0013_rÏ_x0002_Á_x0006__x0007_Ò·t_x0006_Á¸¸ÉX3Í_x0001_ÁÔ÷ò´T_x0005_Áà_x0001_¤Òp_x0001_ÁöÈ_x001E_W¸3_x0001_Áw¶{[_x000D__x0001_Á_x0018_UL_x0008_fóÿÀHÆþ_x000E_¢_x0006_Áþ%_x0006_¬M_x0001_Á_x0012__x0010_b_x001F_É_x0004_Á_x0005_¢£¹W_x0004_Á°Áõz»_x000E__x0006_ÁºÅ_x001C_km_x0001_Áª«_x001C_ WQ_x0004_Á¨X%á¾¦_x0006_Á&gt;T_x0005_ü1Q_x0002_Á `ª|Ð}_x0002_ÁÐ@òLZ_x0006_Áüë&gt;_x0006_ï|_x0006_Á¤Ì£!-¡_x0002_ÁD®}&lt;._x0001_ÁXÐg(mû_x0002_Á_x0016_:_x0004__x001C_ý_x0002_Á_x0008_iAõ7_x0003_Á,uP­/_x0006_ÁX³~_x0003_F_x0006_Á$Õ°û_x001B_O_x0003_ÁÜæ#Dl'_x0001_ÁDó÷_x0005_Sr_x0006_Á¸_x0001_z^E_x001B__x0001_ÁHøâ_x0003_ÁdÇ.+_x0005__x0006__"_x0002_ÁÐ_x001E_ qzO_x0002_Á_x0004_9§±&gt;_x0005_Án *ÉW_x0001_Átç[_x0005_Á$@÷([_x0001_Á¤ËÎþ¤7_x0001_Á_x0004__x0007__x0006_Zõ_x0005_Á¨½R_x0007_n_x0005_Á$_x0003_é_x0018__x0019__x0002_Á¨Ü~_x0002_ÁPêÛv_x0002_ÁÂ=&lt;ÅÕ_x0012__x0005_Á_x0002_ñË(°__x0005_Á_x0008_B´&gt;î;_x0001_Á4³ºÒ$ñ_x0003_Á8)0³*I_x0003_ÁH_x0002_ëà_x0002_Ábv_x001A_ò_x0001_ÁPuyù{èÿÀâ­î@Ú+_x0001_Á_x0014_}Àuû_x0005__x0005_ÁL_x000F_íqôÁ_x0005_Á¬·À×&amp;_x0016__x0005_Á¨¯9f£ß_x0003_ÁúE_x001D_Ä)ª_x0001_Áhq{jO=_x0001_ÁÚtÜgv_x0005_ÁP¹2_x0012_s°_x0004_Á¼=U{=½ÿÀØæC _x0005_ÁFàÀ_x0001_Á_x0005__x0007_z¸_x0012_L_x0001_ÁxxÍ¡_x0013__x0012__x0005_Á i_x000D_ó®x_x0001_Á$w	_x0013_«¯_x0001_Áq_x0001_)È_x0002__x0001_Á(ÐîíÉ³_x0003_ÁÄ+®Q·¿_x0005_Á_x001C_²mh?_x000F__x0003_ÁÈàÓË_x001B__x0002_Á@[ÌÈéÿÀô&lt;3_x0004_3 _x0003_ÁÌ7½Âx_x0005_Á_x0012_ÂÁrW{_x0001_Áü_x001B_¾Zù_x0005_Á,ÁÛÂ_x0003_Áì~â_x001B_¡¼_x0002_Á¬¨FÌëÍ_x0005_Á4UÝõ_x0013_ú_x0005_ÁìâüzTôÿÀT©M²:/_x0005_ÁRÕQA_x001C__x0002_ÁØFº_x0006_#_x0011__x0005_ÁZ¯DCaÄ_x0005_ÁÎ_«Od_x0005_Á_x0004_8_x001A_A-@_x0003_Ád-óq©D_x0002_Á NvÚVû_x0004_Á_x000C_«ï;ÍÿÀlßxr_x0002_Áöät_x0002__x0001_Á_x0014__x001F_ÁªJ_x0005_Á:m_x000F__x0010__x000B__x0005__x0002_ÁÌCW_x0012__x000D__x0006_Á\´bãQ#_x0001_ÁÄ¹P­±Y_x0002_Á$	2ñ°_x0001_Á&amp;&gt;¡ç}_x0001_ÁH_x001D_½gø_x000F_ÁÜN«h_x0007__x0004__x0001_ÁDKew§_x000F_Á8ÉµÃõ_x0001_Áê§_x0019_tKV_x000F_Á¨_x0005_PÒ0_x0003_Áìikcù)_x0004_ÁLeYE_x0001_ÁÎ_x0015_eõ&amp;G_x000F_Á_x0014_GñDî"_x000F_ÁTºî&gt;ø_x0003_ÁÌh:@g_x000F_Á_x0016__x0001_`Ä_x0001_Á¬eã¯_x001E_©_x0002_ÁTsîÍ&amp;_x0001_ÁL"_x0007_;êÿÀ_x0018_"j·x·_x0002_ÁÌ°¨Y_x0001_Á8_x000C_lE_x001E_¿_x000F_ÁÅµ_x001F__x0001_Á_x0008__x001A_Ï·H_x0001_Á_x0004__x000E_P_x0004_ÁD#XþüÒÿÀ~ºpÐ5_x0001_Á_x0006_ªF#&amp;_x0003_ÁÊÚ×|sD_x0002_Á_x0005_	T¦Îr _x0005_ÁØBÀ..Ù_x0005_Á¤ð_x0002_Ì _x0002_ÁØÿÏ°´'_x0002_ÁøH¬_x0012_Jm_x0002_Á,â_x0018_F_x0006__x0005_Áì}³®_x0001_ÁMr±+_x0001_ÁdÄ_x000F__x0016_x|_x0001_Ál·¬ÓÿÀäñ~_x0010___x0002_ÁàU½-_x001D__x0002_Á\ôýÔì_x0001_Á*_x0013__x000E_]½_x0004_ÁÜqòN*z_x0005_Á$È¦§#_x0002_Á(lBÔÁ_x0016__x0001_Á_x0008_Ó_x000E__x001D_b_x0002_ÁN&gt;N¤_x0010_J_x0005_Á,ÙänÒ+_x0003_Án`e\(_x0002_ÁÈIõ*_x0002_ÁF_x0011_Õ_x0006__x0015__x0001_Á¬æJy¹¥_x0001_Áè_x0001__x0010_Ü|_x0001_ÁD¤_x0016_öÿÀ@ZÑè_x0002_Áü_F_}_x0001_Á_x001C_¼ïñ_x000C_¹_x0005_ÁÂ_x0007__x0005_H_x0018_Ý_x0005_Áà3Äè_x0019__x0005_Áä_x001F__x0007_	_x001B_K_x0007_ÁhFt5ªï_x0002_Á&lt;¹_x001D_£µ½ÿÀÔåÅ¡Ì_x0002_Á²aJ*Þ_x0007_Á\¢_x0012_+¥_x0002_Á`ôòÍ5_x0007_Áö_x001A_Õãu_x0001_ÁänáK²_x0007_Á($V§y._x0001_Áür7©=_x0001_Á8Þ¥¸îj_x0001_Á&gt;¹'&amp;ø_x0007_ÁxÚQ´¯_x0016__x0003_ÁØ_x0008_A_x001D__x0002_Á¼Ø_x0005_S_x0019_!_x0004_Á_x0014_«¨ßÈ_x0007_ÁÐ¤_x0001_Ü¦Ä_x0007_Á_x0007_W_x0001_8BÀ_x0007_Á	ÜÚ_x0011_Bµ_x0002_ÁXõÔ_x001B_$¸ÿÀDwcAêe_x0001_Á8¬=üj_x0007_Ár_x0016_øfá_x0014__x0007_Á_x0004_`è¾_x0002_Á¤´T÷_x0003_Áô9Ã_x0007_Á_x001A_Q)_x001A_¬{_x0007_ÁX{åûó_x0007_Á¤	_x000D_ÐÌ_x0002_Áh_x0011_5Àï­_x0002_ÁxKí_x0006__x0002_#_x0001_Á_x0005__x0008_È4C9§_x0001_Á4XJMU_x0001_Áüú$@2_x0012__x0001_Á¦Y¿Æd_x0005_Á_x0010_ÌA_x000B__x0003__x0002_Á_x0014_Àhë¢%_x0005_Áç_x0007_Ä)#_x0005_Á^ 5È#_x0002_Á_x0006_Ôï×±_x0005_Á°²:ãÈ_x0005_Ápóda_x001C_L_x0002_Á_x0010_­V­p]_x0001_ÁT_x0018_Ä4_x0004_Á _x000E_Ù{Ü__x0005_Áàõð_x0010_£_x0002_ÁÏ7ç¡_x0005_Á_x000C_±ÐST_x0004_ÁÀzD½t	_x0005_Áéðfô_x000B__x0005_ÁHÁgD_x0002_Á(»Ý&gt;_k_x0005_ÁüZ"Ëô_x0005_Á&lt;µZ¥Êú_x0003_Á&lt;lDIuj_x0002_Á_x000C_4ÌgÎÿÀ¸°(&lt;rk_x0006_Ádb	zú£_x0005_ÁR&lt;MÅ9_x0001_ÁL%ïWP_x0001_Á¼ÀZ&gt;(_x0008__x0001_Á,_x001B_Ç9Í_x0005_ÁüÏP0_x0006_	©_x0004_ÁÚÙÇM_x0003_ÁV_x001A_?²ð_x0006_ÁØüÌgÇ_x0002_Áð\Ñ°¶(_x0001_Á_x0006_M_x0013_ç¶Û_x0002_Á}5_x000E_ûê_x0006_Á0_x0008_ÐÞÚ¾_x0003_ÁØ¯#¦¯&amp;_x0004_ÁÚe_x0005_¸à_x0006_Á/öè_x001A_o_x0001_Á_x0012_º'QÇ_x0002_Á_x0002__x0007_Ð5_x0010__x0006__x0001_ÁL_x0004_ÄÛ_x0006_Ápí¿ÿÀð¿NË{_x0002_Á0¥ù¸ºÿÀ ¨ßQ_x0008_í_x0002_Á¸_x0018_¹?_x0002_ÁèÆ&gt;_x0017_Ö_x0010__x0001_ÁÜÖøu_x0006_Á ô.+C_x0002_ÁjW_x0001_ÁÀ_x000D_ Ü»_x0001_Áè_x000C_ÏûÐ_x0006_Á¸Ì~³½t_x0001_Áèq_x0016_ñÒ_x0004_Á|_x0004_Í\4_x0006_Áj_x0014_p&lt;_x001A__x0017__x0006_Á0OõÚ_x001A__x0001_ÁlK/DÐ)_x0002_Á_x0004_©h!8O_x0006_Á_x0007__x0008_àVp_x0012__x0001_Á$!1+êæ_x0001_Á\±GM_x0007_Áî¾H_x0006_æÌ_x0007_Á¬*äë_x0007_ÁÀíbI_x0003_é_x0007_Áü&gt;_x0003_(_x000E__x0001_Á ,[«1¸ÿÀ`u_x0008_e]m_x0007_Á_x0007_Û¯ãJ_x0001_ÁHÒ_x0016_iY­_x0001_ÁÐlÂN_x0007_ÁRYôv_x0001_ÁA¹_x000D_Êë_x0001_ÁÈP¹ &lt;÷_x0007_Á_x0004_û)Û7G_x0004_Á&lt;aM_x0008_æ´_x0001_Á DÏ¤_x000B_!_x0007_Á@Ã&gt;qÎ_x0002_ÁÌ2Ëí*J_x0007_Á_x001C_fßðX_x0018__x0002_Átþ_x0005_ÑÖ_x0001_Á"2ïL_x000C_¢_x0004_Á,}Vç_x0004_Á¨2ÓüQ[	Ám_x000E_Ø&gt;_x0007_Á¿¶©+Ê_x0001_Á¸ÔÏLõ=_x0002_ÁWx^¦w_x0003_Á¦ÛÒ_x001F_)Þ_x0007_ÁÄêÝê_x0002_Á _x0006_n_x0005__x000E_Äö_x0001_ÁæËà_x000B__x0003_Á$_x0004_e¨µì_x0005_ÁÌ`Ç×_x0004__x000C__x0002_ÁÌRè6á_x0005_Á¤	½Î¡Ù_x0002_ÁÜ_x001C_®UÏ_x0005_Á_x001E_¿ú÷½_x0005_ÁrÏr_x000F__x0015_~_x0005_Á¼±4ö_x0005_ÁÈ£%þQN_x0005_ÁàÙ!·£_x0001_ÁLð,{´_x0004_Á0_x0007_Âý|L_x0005_Á_x0005_Xi·Ü÷_x0001_ÁêÝ^ÍP´_x0005_Á(X_x0008_N_x0005_ÁÖ_x0004_BúÙ[_x0001_ÁøB_x000C_h%ÁÿÀxe_x001D_¹	ò_x0005_Á¾ÃÉ_x000D__x0002_Áü-0Ðº_x0001_ÁàqÈD_x000C__x0001_Áª*®®8_x0001_Át´èô®º_x0005_Á8~_x0006_._x0002_Á_x0003_Á`fÐù°_x0003_Á_x001C_²_x000D_!.·_x0002_Átþ2 f_x0005_Áð_x0019_Lf"Â_x0005_Á@Y	àÛ¸_x0002_ÁLå@x_x0001_Á_x0006__x0008_x_x0012_Ã6Í_x0003_Áð\g6_x0005__x0004_ÁÐUÄ_x0014_îØ_x0001_ÁÔd«EþÿÀìjIì÷_x0006_Á *Bè½_x0006_Á_x0014_í¬_x000D_h_x0003_Á:ÉòîèG_x0002_Áð)¡ÏJ_x0006_ÁÄvÆ_x001B_£_x0001_ÁâPîíÙë_x0001_Áìd_x001A__x000B_é6_x0006_ÁÜAÌÈ_x0001_Á_x0010__x0003__x0018__x0018_)º_x0002_ÁRPÌy_x0006_ÁÔ®©8_x0002_Á_x0010_¸Ïº_x0004_ÁXL¡:³z_x0005_ÁÀá-4_x000E_j_x0006_Á8_x0013_xM8úÿÀªÈ@Üâ_x0018__x0006_Á_x001C_%_x0014_Ü_x0004_K_x0002_ÁÏÔ8Dµ_x0006_ÁÞÍ'_x0007__x001C__x0003_Áp_x0017_á_x000B__x0006_Á|¸PJG_x000F__x0001_Á`uàÿD:_x0006_ÁlL_x000F_Øøe_x0003_Á_x0014_ã_x001D_-_x001E__x0002_Áü_x001C_Úy_x0003_Áî0:ãag_x0001_Át±o_x001A__x0007__x0008__x0004_Ó_x0007_ÁØ_x001C__x0011_®_x0007_Á_x000C_¯ÌçM_x0004_Ápt_x000C__x000E_íÉ_x0004_Á,êpö°ð_x0001_Á¨Ã°T_x000C__x0007_Áb¹MÙ¦_x0001_Á_x001A_&lt;ËÆ_x000D_Q_x0001_Á ëbªÃk_x0004_Áü`H³l*_x0002_Áµ@ÎCÄ_x0005_Á`YÙÖî_x0004_Á´\_x0013_ð_x0007_Á s- &lt;_x0017__x0007_ÁÜ_*T_x0007_6_x0007_Ál¨Ïóº[_x0002_Áð÷6_x0014_'_x0001_ÁT_x0019_Í ÄS_x0001_ÁL¥ÙÏüÌ_x0001_Á¬)u_x0004_ÁäK_x0012_z__x0007_Á¡H÷Àò_x0005_ÁØ=¹Ýsç_x0007_ÁÔ#s_x0002_ÁäDõ´Ûw_x0007_Á¶_x0006_KZ+_x0002_Á_x0007_È_x001A_¨aÿ_x0007_Á&gt;I%_x000F__x0003_u_x0004_ÁNÐdTw_x0001_Á|ËÊaöM_x0001_Ál¾Ýñ&amp;_x0001_Á_x0007_£"]¶_x0007_Á_x0004_	î_x000C_sªÉi_x0005_Á`ò:NR\_x0005_ÁøÙLÙ_x0007__x0001_Á_x0010_À£é_x001A__x0003_Álst¢Ðû_x0001_Áðú ÷î_x0001_Á_x0010_to&gt;_x0001_Á`m«L_x001E_²_x0001_Áð_x001A_®b&lt;_x0004_Á(7Àr`_x0003__x0004_ÁÅ84®_x0001_ÁDSÑ·	_x0002_Á~TF[_x0008_¿_x0004_Á6ìrÑó`_x0004_Á@¤íZ_x0003_Á_x0014_ÆÎgßÁ_x0001_Á_x0004_í¬cñ_x0001_Áè$:Æ}M_x0006_Ád®ñ}§_x0010__x0001_Á¸»k~1ÈÿÀ6ÓøyR_x0002_Á´&amp;ÄÎT_x0001_Á_x001C_ª_x0004_¸_x001A__x0001_Á(8ËÎÜÿÀ¨º÷ß'_x0004_Áðü©;_x0010_çÿÀLï_s~Ù_x0001_Á_x0012_YÀ2¶_x0001_Á¤_x0003_êEy_x0002_Á_x000C_0dg_x0016__x0004_ÁHøØ_x000B__x001E__x0004_Á°à}_x0007__x0005__x0006_»8_x0005_Ád~Çý_x0001__x0005_ÁT²2N_x0014_¸_x0005_Á,&lt;h±£Ä_x0001_Áü_x0001_Àt*ú_x0003_ÁØ_x000C_jB_x0004__x0005_Á|^N¨¼_x0005_Á|Ôh¼=_x0004_ÁÔéÀF T_x0005_ÁÔ7 yYs_x0003_Á8[íö­_x000C__x0002_Á,Ü$5`_x0004_Á_x001E_Ñ~,±_x0005_Á¶¼:%íõ_x0005_ÁàÆ~._x0002_Á_x0018_+_x001B_Eú_x0003_ÁfñBÏ_x001D__x0005_ÁÄ§_x0010_¦JÉÿÀdM2Rê_x0005_ÁèÉ3hnÛ_x0001_Á_x0018_F}è¯_x0001_Á[e]#_x0001_Á¨_x0010__x0010_BZ_x001F__x0002_Á®10²_x0003__x0005_Á´qÔêÔ«_x0005_Áz·\Mx_x0002_ÁHhåÅ­o_x0005_Áø60¦Ü¨_x0002_Áüþuz^_x0002_ÁÊûe@ô_x0001_Á¾SùngÐ_x0005_Át_x000F_Tj_x001B_Æ_x0005_Á_x000B__x000E_,BùÍgüÿÀ_x0014_X´_x001A_i_x001F__x000B_Á\Ìç_x000B_ÁÆ_x0005_³±[_x000B_Á_x0004_ì_x0007__x0005_d_x0002__x000B_ÁhHpåíÿÀ`ô_x001B_l_x000B_Áh_x001F_ÇÓ)_x000B_Á¬&amp;¶·o_x0003_Á`	n8-_x0001_ÁäêT»Ñ&amp;_x0003_ÁÌ.HI9_x0002_Á_x0014_0_x000D_j	_x0014__x0003_Á®_x001B_ÛjÇ_x0001_ÁÄ^_x000C_øk]_x000B_Á_x001C_§_x0003_0_x000E__x0010__x0006_ÁØ¢Äï_x000F_c_x0001_Áj~&gt;(³ï_x0001_ÁôÖLz$_x000B_ÁN-y_x000E__x0001_ÁZX_x0008_¾?_x0001_Á~«á_x000E_¥ý_x0001_Á°GsÓ!«_x0001_Á_x0008_Æ±¯â_x0001_Áð+z§_x000F_"_x000B_ÁÔ_x0003_.Wg@_x000B_Á¨þ±_x0018_ÆÿÀ8åma:_x0002_ÁD&amp;çÀ²_x000B_Á¼¹¬·	=_x0002_ÁF]_x0016_F_x0001_Álf]_x0006__x0007_å_x0006_Á\sÕ(á½_x0003_ÁVQ_x001B_ ÔX_x0005_Á®o|_x001E_Î_x000D__x0002_Á[ÅBÖ_x0003_Á3_x000E_×_x0008_2_x0006_ÁZí=Ùý_x0006_Áh²û-Zv_x0001_Á|¦°Ð?_x0001_ÁPS1ä_x0003__x0006_ÁÍ_x001E_ÈÑv_x0001_Á3º¢l_x0006_Á_x0014__x001B_þL}B_x0006_ÁÌ=·Jl_x0002_Á «íÙmº_x0006_Á`µ0}R_x0006_ÁÄÍZhSL_x0001_Áø#_x001C_Ç²_x0003_Áðâú·Cj_x0004_Áä«¦Ü3_x0011__x0001_ÁD\Ö_x000C_N_x0002_Á¾Èøv"_x0001_Á."VÛé,_x0004_Á.¤_x0003_¾`ú_x0001_Áô_x0011__x0002_I	É_x0006_Á_x001C__x0005_¥an§_x0002_Áð?{è_x0002_ÁÙ#ôu_x0002_Á´J1J@_x0006_Á\_x0017_Í_x0006__x0002_Á_x0006_&amp;OçÂÿÀ`_q&gt;p_x0002_Á_x000B__x000C_]amª_x000B_Á¬í&amp;8!_x0001_Á_x0018_[2_x001B__x000D__x000B_Áèy²tKz_x000B_Á\GÌä_x001A__x0003__x0002_Áj_x0011__x001B_&lt;JK_x000B_Á_x001C_³\±©_x000B__x0003_Á¶5Ú_x0006_~_x000D__x0004_ÁúY&gt; 4_x0018__x000B_Á~ì_x000E_(d!_x000B_Áðiöãð_x000B_Á,_x0016_´_x0005_Áì»É$K_x000B_Á(òé¼¾_x000B_Ál_x0007_MÒ	_x0008__x0001_Á\_x0003_ú_x000D__x0002_ÁÄjZÔ5_x000B_ÁÔÀ½U«_x0002__x0003_Á~¦Mk_x0011_&amp;_x0001_Á_x001A__x0017_5K_x0001__x0001_Á¼69_x001B_&gt;]_x0004_Á@°y_x001A_T_x000B_ÁLÈZ«ø_x0001_Á&lt;.Û%jx_x0001_ÁxÞ?ðµ_x000B_Áì fºúe_x000B_Á_x0014__x0018_Ù!Û_x0002_ÁÒ_x001E_ïr_x0001_ÁhDaË_x000B_ÁRxµB^_x0004_ÁPÍ)dòÿÀpðîõ_x0005_	Rh_x0001_Á_x0008_Ø(Fj_x000B__x0002_ÁÄ 'Ñ_x0005_Á¨_x0007_g]y&gt;_x0003_ÁÀ¶_x0016_!m_x0003_ÁL¨:Ó_x0018__x0013__x0002_Á_x0004_¡gßbÒ_x0002_ÁtËb_x001A_F_x0005_Áø3`Zn_x0002_ÁpDsÈ@A_x0003_ÁZ_x001B_¿_x000F_ä_x0005_Á_x0014_ípÐA_x0002_Áø!Áµª_x0002_Á_x0018_à³ñ+ÕÿÀà:uòÊÿÀàã÷_x0018_×ÿÀ&lt;+ð_Z_x0005_Á4HËë5_x0001_Áº0é¤_x001E_X_x0001_Áø¯V·6¯_x0005_ÁNÎî_x001F_­_x0004_Á¨®&amp;Ú&gt;³_x0005_Á	_x0019_ÈÅ_x0011_µ_x0005_ÁLF¥H_x0004_Áê3ôs_x0003_ÁlY5*ã&amp;_x0005_Áº-_x001A_D?&gt;_x0005_Á |³_x0014_ø_x0004_Á _x001F__N(â_x0001_Á¸é_x0007__x000E_°_x0002_Á(-G|¿_x0006_ÁÜç÷G)_x0005_Á</t>
  </si>
  <si>
    <t>b0bdfcd1e42b8cd9f523a3ef26b65307_x0008__x000B_HøÎ_x0008_uþ_x0008_ÁX_x0006_³Ó6)_x0002_Áx	!Y«3_x0002_Á s¦öB¬_x0001_Á|À_x0004_Ü_x0012__x0001_ÁÞ)_x0004_I_x0002_Á&lt;_x0008_HN_x0019__x0008_ÁXv_x0002__x0001__x0001_Áj_x000D_²$5$_x0003_Á:8½_x001E_àH_x0001_Ádb{¯Á®_x0003_Á¼¸}4_x0019_©_x0008_ÁT}_x0018_*_x0007__x001C__x0008_ÁÊ_x000E_ZH_x0001_Á«îQXå_x0001_ÁX_x001E__x0010_ëc_x0016__x0001_ÁÐ¸©_x0008__x0001_ÁÞ/¼Hd_x0008_Á´9HÅ1_x0003_Á|Ñu ÙÿÀö÷_x001A__x001A_Ù__x0008_ÁÔ¹_x0005_ ã_x0008_Á¨_ZE_x0003_Á&lt;_x000E_s§'_x0002_ÁÐTø;g_x0002_Á¨X&lt;ïyé_x0008_ÁPåév7h_x0002_Á ¨(C»_x0002_Áò p_x0011__x0001_Á\×Z:o_x0008_Á_x0014_ç­æØ1_x0001_Á,@a_x0006_	_x0008__x0006__x0003_Áô¸_x0019__b_x0001_Á_x0004__x0018_E³O_x0001_ÁÔtC_x0019_p&amp;_x0002_Áø7º~_x0007_Ü_x0006_Áxqae×ÿÀ^¸_x000B_ä_x0006__x0002_ÁÈ)s{èÜ_x0001_Á¤l_x0018_G_x0001_Á ÕQ§û^_x0002_ÁD_x0015_óGsÑÿÀ,ÉRÕ_x0004__x0006_Á¼­&amp;ì_x0006_Á¦bË®Ø_x0002_Ár,tÚË_x0002_ÁHìP_x000E__x0014__x0003_Á_x001D_!_x000F__x0013__x001E__x0001_Á"=_x000F_!!X_x0006_Á(_x000E_Ã*¶_x0006_ÁTÊªn\X_x0006_Á,©_x0001_È_x0008_h_x0001_ÁÐ_x000F_7ÊÆ_x0003_Áhn^¦ÌL_x0002_Á*·_x001A_`4¾_x0006_Áì×©2Üa_x0001_Áàb_x001D_$Å²_x0006_Á_x0004_&amp;ÍÁwé_x0001_Á&lt;é_x001A_"_x0004_Áø_x0008_¥(9_x0006_Á¸5_x001D_eÕ_x0003_Áº_x0016__x0005_­h_x0006_ÁnÀzhÚí_x0001_Á_x0007__x0011_2Ë=_x0004__x0001_ÁP_x0006_e&gt;_x0007_Áâåûo=*_x0007_Á¼ëRA_x0003_ÁÐàr&amp;rà_x0001_ÁÜA_x0010_æ_x0003_)_x0005_Á$¬¡Ëö_x0003_ÁXR¦8_x0002_ÁÚ±óö8D_x0007_Á¢_x0012_7eÉm_x0007_Á$à_x000F_?½½_x0007_ÁHbñpá_x0001_ÁX)JÖÜ_x0003_ÁcÅwß_x0007_Á°2?¸La_x0007_Á9*ËÆZ_x0002_Á@A¸._x0008_C_x0001_ÁDO._x000B_aô_x0007_ÁÄÒô5©_x0001_Á2qÁ$m_x0002_Áh_x0007_GPB_x0007_Á°ýyè_x0001_Á¼ä9kK¹_x0002_Á_x0007_³^÷_x0007_ÁdEóç_x0012__x0002__x0002_ÁÄ	Tõqa_x0007_Áà_x000E_y¡ac_x0001_Á_x0006_®+Ê_x0007_Á_x000C_»úÖ½_x0011__x0001_Ájjù¤÷_x0007_Á_x000E_ "Ml_x0007_Áð×_x000D_¼_x0007__x000B_õP_x0007_Á _x0005_AyíÕ_x0007_Á_x001A_^+"ÆM_x0001_Á¬ÃÛÜ_x0007_Áf¿Zª_x0002_Á4¨í_x0014_*³ÿÀV|l·_x0013_Í_x0001_Á*}§[_x0002_Á_x0006_·_x000F_«µ_x0007_Á&amp;Ëö_x0019_Ñ_x0003_Á(_x0011_îÃ(	_x0002_Á®vKN¼_x0007_Á&amp;¸_x0004__x0004_¿_x0006__x0007_Áø­ù¼_x0007_Á¸ãV)î_x0005__x0001_Áµ'Øa¹_x0006_Á8_x001D_¹[Ø$_x0003_Á$\q_x0004_f_x0007_Á4§ÆiEB_x0002_Á !_x0008_u2_x0004_ÁÚCËz_x0007_ÁZPóüI_x001D__x0007_Á_x0012_F%õI_x0003_Ád¥Z_x0017__x001A___x0007_ÁÔæk_x0007__x000F_Ö_x0007_Ái _x0018__x000B__x0007_Á¬h#_x0005_¿_x0007_Áø_x001C_" ùÊ_x0002_Áº)ÌÙúR_x0007_Á@f´:_x0001_Á_x0007_»~-·_x0007_ÁC§k_x0003_Á_x0005__x0007_6Ï¨_x0016_xZ_x0001_Á _|/_x0001_ÁäTsÝd_x0005_ÁD¥á{_x000D_âÿÀÐæùl_x0002_Á@Êv«iÐÿÀd_x0004_f!¢_x0001_Áì%=blÓ_x0005_ÁL&gt;á_x0017_X_x0005_Áü&gt;¹_x001B_,_x0002_ÁÄã('1Ñ_x0001_Á_x0005_8_x0015_ª²0_x0001_Á4J"]¹_x0005_Á_x0018_^Îö´È_x0001_Á`¤_x0018_×'d_x0002_ÁP¢)w*_x0002_Áhry^Ñ_x0005_ÁÔ8¿KM_x0017__x0002_ÁØB¶iÁí_x0002_Á`9cAùÃ_x0005_Á\)jä¬Þ_x0005_ÁSè¯t_x0001_ÁT7½ÿ¨ËÿÀ$G|Æ_x0001_Á¡wI01_x0001_Ác7ýìN_x0005_Á¼c_&gt;_x0001_í_x0001_ÁD¿h_x0003_è_x0001_Áÿæu_x0005_Áª_x0006__x0016_W`_x0003_Á_x0014_e¦_x001B_É©_x0001_ÁHh(Q_x0003__x0005__x0016_³ÿÀ_x001C_(~0é_x0003_Á\÷ß«_x0002_Á´-¶AÌ_x0001_Á´Û_x0008__x0003_Áª_x0002_ÍÎ ~_x0003_Á_x0018__x001E_&lt;½ 5_x0001_Á0ô»¢w_x0003_ÁèA_x001F_LÎ_x0002_ÁÈj7_x0004__x0003_´ÿÀè_x0012_Û_x000E_Wb_x0002_Á®P:WÇ_x0003_ÁpQ_x0010__x0010_b_x0003_Á(bµtÏÿÀ_x0008_#ÒEY_x0001_Áð5U¢ú§_x0003_ÁD¹_x0016_r¸_x0001_Á ¯¦ì%è_x0002_Á U&amp;_x0011_V;_x0002_Á_x0010__x0016_øöBØÿÀÌd£ÒP\_x0003_Á¨££ìUE_x0002_ÁÅî_x0018_ûj_x0002_Á¦æÁrËµ_x0003_Á_x0014_ò¿²´_x0002_Á_x0002_4í®_x0003_Á`Fg_x000F__x0002_Á¶qE¡º_x001A__x0003_ÁdÎ5²_x0006__x0001_ÁÀ¯ÿ¯V_x0003_Á"ÝqHP_x0004_Á°6D_x0004__x0002_Ê_x0002_Á_x0007_	ÈyUÞ_x0005_Á¤ci%µ_x0001_ÁöZ#ü_x0010__x001F__x0002_ÁPÇv@G}_x0001_Á4Ym_x0005_=_x0007_Áp°ébö_x0001_Álñ¥kSÃ_x0007_Á&lt;3âý_x0008__x0007_Á%0[%_x0007_Á h`ÁÆÿÀhM·¦ÏQ_x0007_Á|âZ³p_x0003_Á _x000E_Å_x0002_ÁRÄÏÕ_x000B__x0001_Á_x0004_ÑS_x0006_Î_x0019__x0003_Á±µ9{_x0002_Á_x0008_ð_x000D__x0018_BS_x0003_Á_x0010_Xìy1I_x0007_ÁÄ_x0018_òPx_x0007_Áä]1ËîØÿÀÿÓ¦c_x0007_Á¬Ý¾ï±_x0007_ÁôÑV_x0016_q_x0005__x0007_ÁIù×?ô_x0001_Á$t¹¸"Û_x0004_ÁXÈþµ(_x0004_Á&lt;õ}s»¤_x0001_ÁèGôU_x0001_Á_x0018_u»:¾T_x0007_Á^­ÕË¢_x001B__x0007_ÁTe·l_x0001_Á¼Üæ&lt;_x0005__x0007_¸K_x0001_Á&lt;FWv_x0011_Ø_x0005_Á¦5Ô3N_x0002_Á _x0001_}ÅÚ]_x0001_Á`µ©È]É_x0002_Á_x0008_²(i&lt;ìÿÀ&lt;ÝfåÛR_x0005_Á_x0012_¹é¤È_x0003_Áºfo_x001D_"_x0004__x0004_ÁÌ^ÏL]¯_x0005_ÁÀ¸¬_x0007_?_x0003_Á¹_x0006_3 _x001F__x0005_ÁJ)/õº_x0005_Á°îE&gt;ìÌÿÀl_x0013__x0010_v_x0002_Á8_ºü©_x000B__x0004_Á¯îl__x0004_Á4n²7_x0013__x0005_Á\Ê[Xe_x0001_Á°_x0010__x0016_x_x0005_ÁêgÜ_x0005_!­_x0001_Á¨I_x0008_ä_x000F__x0015__x0004_Á@"yl_x000E__x0001_ÁîÃ_x0006_\I_x0005_Á_x0005_ÊñvVp_x0005_ÁÀvE²^_x0002_ÁLèù]`_x0001_Á¨º¾(²ÿÀÚ+_x0008_|Ý_x0001_Á4NPÖß_x0005_ÁÔ7$C_x0005_Á2#	`_x0005_Á_x0006__x0007_NµÀ_x0019_Äü_x0006_ÁP»NzA_x0004_ÁÌßVLv_x0003_Á@4V·=ÂÿÀ_x0010_&lt;^è7_x001A__x0002_ÁLóBÇàï_x0001_ÁØ¤ÛôW_x0006_Á8Å_x0010_D_x0006_Á ¡`ù6¼_x0003_Á¼ëß£à_x0004_Áp-&gt;5B»_x0001_Á_x0004_Æ;0I_x0006_ÁçÃo9T_x0004_Á8¯_x0017_¿ë_x0003_Áè\_x0012_ïER_x0002_Á$ÊUÁÔ+_x0006_Ái_x0002_/Ý!_x0001_Á_x0002_oÞ¸&amp;à_x0006_ÁÀ=Îù·_x0001_ÁT_x0003_on¾_x0003_Áð_x0012_ìË_x0007_T_x0005_ÁhPs_x0004__x0001_Áèx?Ê_x001E__x0001_ÁÄjÎ%¤÷_x0003_Á_x0006_Î!ÊB¡_x0006_Átî_x0017_(í_x0001_ÁðRcï6H_x0006_Á&gt;z(yi_x0006_ÁsØ§a_x0004_ÁÖ[UËß_x0008__x0006_Á&lt;VKu_x0004__x0005__x0006_Á~W_x0012__x0006__x0008_-×_x0006_ÁP¼éth_x0001_Á_x0004_U DÙb_x0003_Ádbß××_x0006_ÁÄÜ_x000C_=^_x0001_Á_x0006_ªÜV@ß_x0001_Átæów_x0002_Áüú}_x0011_!_x0002_ÁÔ²È³ô¿ÿÀ_x0010_Ù`b_x001B__x0006_ÁÔ\Ö'{_x0001_Á,êéíAd_x0001_ÁPô³äE_x0006_ÁØ_x001D__x001F_ 	÷ÿÀèBÔÆÁÙ_x0006_ÁÈÆM8;_x0001_ÁLÄ7_x0007_íø_x0001_Á¤_x0017_ûá_x0001_ÁJí(Y_x0019_Ñ_x0001_ÁÀfm0Â-_x0003_Á_x0004_Cã oÔ_x0001_Á¬{ ´ÿÀ_x0006_úõW_x0006_ÁEc~ñ´ÿÀÂOÜ"_x0003_ÁÀ`KÈ«_x0001_Á_x000C_×øÞê_x0006_Á¨uM¦¶Ó_x0003_ÁXßEÎN_x0001_Áü¡º_x0018_Ä;_x0005_ÁPûí&amp;_x0012__x0001_Átñ_x001E_Q_x0008_à_x0006_Á_x0005__x000C_Ø¢Ç_x0017__x0005_Áì\I_x0010_ù÷_x0005_Á8ÿ ¥_x0004_Á_x001E_æTE/ù_x0005_ÁÄ´bÈ@_x0005_ÁüzÎð8_x000E__x0003_ÁâèÄ»_x0005__x0005_Á|ð·á_x0003_Áx_x0007_:¡_x0011__x001B__x0004_Á¸Ob8_x0013_Å_x0005_Áð§ßE~_x0001_Á¸[ò¾¿@_x0002_Á*æ_x000B_Zp_x0003_Á(ê¤å[Á_x0001_ÁLï_x001B_V©Ò_x0003_ÁEñ_x0006_Ë2_x0002_Á8n_x0013_	+î_x0005_ÁÀy·a_x0012__x0002_Á$3ìù_x000C__x0002_Á_x000E_ÛkñS_x0008__x0003_Á8í,.._x001F__x0001_Á`KcöÿÀ_x0005_°(róú_x0001_ÁÜÑ,s_x001C_~_x0005_ÁÀ¶ìÚú_x0005_Á_x0018_dLÝ_x0012__x0001_ÁhV_x0015_ò_x0015__x0002_Á&amp;_x001D_¡W¸N_x0004_Áp'®ì:_x0001_ÁæJÄ.s_x0001_ÁÌ(S-Nò_x0001_ÁØÂ_x0007__x0005__x0006__x0013__x0005_Á03_x0008__x0005_=_x0004_Áêfû&gt;¸_x0005_Á0Ùf.1_x001D__x0001_Á@±]_x001B__x001F_=_x0002_Áþá_x0014_ý_x0005_Áî:æ4_x0005_ÁÌ3êÍè_x0001_ÁÌÙ¢µãÔ_x0002_Á_x0014_]2&lt;yÌ_x0005_Ár¥G¿ _x0004_Á|¯¾_x0014__x0005_Áp²L_x000B_ìN_x0005_ÁM_x000F_ë~_x0016__x0005_Á|dJ_x001F__x0010__x0002_ÁL®OÐ_x0001_Áø.Ïúl_x0007__x0002_Á_x0014__x000D_Î8_x0001_ÁtâÆ  _x0001_Á8Þ6Ç=_x0005_Á|_x001B_üOÀ?_x0005_Á¸_x000E_g f_x0001_Á_x0005_.=²$¿ÿÀ¨ïë/ÐÀ_x0003_Á°ú_x0013_èÿÀÜÈ_x0007_ºê&lt;_x0003_Á(&gt;_x0013_:Ûå_x0001_ÁÌ¹P_x0003_ÁèôßµÁ_x0005_ÁÄ_x000C_0ÁJ¸_x0003_ÁpÅVÇ_x0015__x0003_Áº_x0015__x001A__x001E_§_x0005_Á_x0005__x0007_ØUò3_x0001_Á_x0012_)aâ_x0006__x0005_Á¼NIíØ_x0005_Á_x0002_ë&gt;1¸_x0001_Á_x0002_c&gt;[_x0003_Á_x0018_ÕqÕ$»ÿÀv­Å_x0003_Á¾GæÅk£_x0005_Á`àÿùh_x0001_ÁôHi«¿n_x0001_ÁJZêúÕ_x0001_Á\_x001E__x0004__x0013_"\_x0001_Á@vªc_x0001_Áüôº_x0011__x0001_Á_x0012_³{)ÙÞ_x0002_ÁÀf_x000F_f:Z_x0001_Áàßû_x0017_p_x0002_Áx_x0015__x001D_tÅ_x0001_ÁÈI¢G)_x0005_Á0_x0008__x001B_~DJ_x0005_ÁÙðÚF_x0002_Á~ç4}5_x0002_ÁÐãÄçý._x0001_Á¢y'»_x001B__x0001_Áhq&amp;òu_x0005_ÁpyF	_x0005_Á¨¨õO_x0001_ë_x0001_Á´QFN)_x0001_Á_x0008_4ú_x0010_&amp;Ë_x0005_Á _x0003_;eE_x000B__x0003_ÁL_x000E_µ_x0002_÷_x0002_Áì8_x0004__x0005_¤_x0002_Á`iuÍs_x0002_ÁXÑdóÛ_x0004_Áì_x000F__:Â&amp;_x0001_Áh¢_x0011_è@_x0004_Á2"jÔ{Ý_x0001_Á0Ë_x0008_O_x0003_Á|7ð_x000F_ü_x0002_ÁT®p[~-_x0002_Á_x0014_mFf_x0005__x0004__x0001_Á¤_x0004_Tæ$2_x0004_Ál]«AV_x0004_ÁÐ&amp;}WÉ_x0004_ÁÀ4R¨_x0001__x0002_ÁDqz@_x0008_Ú_x0003_ÁhO)­_x0004_Á¸5Z_x0001__x0005_ _x0003_Áôx8_x0010__x0002_Á&lt;?;©SQ_x0004_Á_x001A__x0014_A¦_x0001_Á0 	}Åý_x0004_Á*Ød»_x0004_Á*mCíV_x0003__x0001_Áì_x0016_1à¼_x0001_Á_x0018_lG}ðÀ_x0004_Áh_x0014_H|æ_x000E__x0004_ÁìlnL&amp;ý_x0004_Ádq&amp;_x000F_\f_x0003_Á¨F(/²ÿÀìÕOø3Þ_x0001_Á¢ÝÕº_x0004__x0001_ÁbÏx_x0011_PÃ_x0002_Á_x0008__x000B__x0001_B$ÜõÿÀ¨h;&lt;2U_x0002_Áüïçl7w_x0008_Á´M!J]_x0008_ÁXmnÒ_x000D_Ý_x0008_Á´_x001A_Ê²&gt;_x0002_Á&amp;dÿê_x0008_Áà&amp;ÝTy:_x0001_Á¸eÉ2_x0003_ÁÔÍx\¶_x0002_Á¨a^_x001E_ÞÿÀ_x001E_ö\_x000B_ë«_x0003_Á¤½Ç_x0008_Á°óõ,_x001D__x0003_Á_x0008_ÊîñZ_x0008_Át_x0003_È_x0003_ÿ_x0003_Ál´ÎoU_x0010__x0008_Á _x000D__x0002_;:l_x0007_ÁÒñúÎ!¨_x0001_Á¨CÂ¡Õ_x0001__x0003_Á_x000C_ìÆÊ®_x000C__x0003_Áð¨¯_x0008_Ö_x0005_Áté´¹_x0001_Á$¨¨ê_x0001_Á&lt;Uê	VS_x0008_Á_x001E_4	rN4_x0001_ÁN¦.áø_x0008_Á_x0008__¼#_x0012__x0004_ÁR(èî_x0002__x0001_Áx?!!ÿ_x0008_ÁüÇj£¸_x0001_Á@Ù_x0006__x0005__x0007_ÖB_x0003_Á_x001A__x000E_Ý_x000E_}_x0005_Á¼üªð_x0011_~_x0004_Á(Ì"gÕ_x0003_ÁÌ`_x000B_H5ç_x0002_ÁÆ.ÝÉbz_x0001_Á_x0014_¸?_x0005_U_x0005_ÁZc¹_I_x0001_ÁÔ¹gÎú_x0005_Á_x0016_8£@®_x0006__x0001_Á@gÖN_x0007__x0019__x0005_Áo_x000B_4º_x0005_Áæ?´Ûè_x0005_Á,âô7_x0005_ÁHÀ¥Z×¥_x0003_Á8Kg²s_x0002_Á$5ÄL_x0018__x000F__x0003_ÁüùRWêÉ_x0005_ÁT_x000C_=·íU_x0005_Ádéq7«_x0005_ÁüÒo$_x0004__x0005_Á0,&amp;YO_x0002_Á8MÔÆ¾_x0005_Á_x000C_nG_x0007_59_x0001_ÁäË8)Ìx_x0002_Á\¥Ë	_x0005_ÁðÊßMG_x0005_Á_x0007_æ_x001A_¦_x000F__x0001_Á6¦3øç,_x0002_Áð.ò 6_x0001_Á_x0010_9&lt;_x0016_îÕÿÀ¨[í_x0005_Pe_x0002_Á_x0005__x0006_è=_x0006_8_x0005_Ál«ÏùÔÿÀRE_x0007_3_x0002_Á¼7é&gt;ê_x0005_Á$_x0008_¥Y ò_x0001_Á{4j_x0001_ÁJYÖ¦î_x0001_Á_x001A_Å¹_x0004_!6_x0001_Á|c[nª_x0005_Á_x0004_âÚxkD_x0005_ÁÂI]_x0010_f_x0003_ÁpF]ªg_x0005_ÁÄtËB_x0001__x0005_ÁPÄ­ºÊ_x0001_ÁpÉ0QîÿÀPPþû_x0019__x0015__x0005_Á¶_x001A_àm'_x0001_Á\(4_x000B_j_x0002_Áø¼{s_x000B__x0005_Áì~[í¥_x0005_ÁÉMy_x000F_¨_x0002_Á6_x000C_\Àö6_x0004_Á,êjî_x001F__x0005_Á(br¤Î_x0005_ÁÆËÚBá_x0005_ÁÜ#ý_x0011__x0002_Á cño_x0005_ÁbýµT(`_x0005_Áh¯¼_x000D_Ã*_x0005_Á´ /Ì¬_x0005_ÁLãÓ×.þ_x0002_ÁNu_x000C_	_x000B_ÞL	Á_x0012_|wëE_x0002_ÁdÐ_x0013__x000B_ì;	Á_x0018_Ø¿!UÎ	ÁBhR*I¥_x0001_Á_x001C_&gt;HºNb	Á	Í7KT_x0001_Á¢UoQ_x0001__x0001_ÁbDz2Z_x0004__x0002_ÁÈî]H	ÁÆ?_x001A__x0010_¢K_x0001_Á«Ê0	Áté_x0005_	Á_x0017_­V&amp;_x0002_ÁôÄ&lt;Õ_x0001_ÁLr_x001A_KC._x0002_Ád_x000B_®_x000F_ö _x0001_Á*Å_x0002_Pp_x0001_Áô^NÍC_x0004_Á(± ¢_x0001_ÁXXt~å_x0016__x0002_Á$tÝï@_x0001_ÁØ6õy-·_x0001_ÁÚâ_x0010__x0006_t_x0007__x0001_Álï_x0013_ÊB_x0001_Á(bU_x0003_@_x0002_Á8Ì_x001B_´å'	ÁüìQµ¶]_x0003_Áp_x001D_Y_x0005__x0008__x0001_ÁdÑóA_x0001_Á~ÎB&amp;Û]_x0002_ÁxÚâÜ_0_x0001_Á_x000D__x000E__x0018_	_x000D_Áüö_x001C_³h9_x0001_ÁäðuI"©_x0002_ÁHEË²þÿÀÌé_x000B__x0004_0»_x000D_Á2È_x0013__x0007_ga_x0001_Á_x000C_§_x0006_m_x0014__x000D_ÁÒnÒÆs_x000D_Áp×ÛC_x0002__x0004_ÁTT&lt;_x001A_®ã_x0003_Á0Í'lS_x0003_ÁT_x0010__x0008_(/_x0001_ÁüfØ$_x0001_ÁTè°ñ_x000D_Á,_x000C_9Géf_x000D_Á¤XP~4_x0003_Á*« _x000D_ÁÇúBxÅ_x0001_ÁØËèäýÿÀ_x000C_ÎJ_x000C__x000D_ÁÊîª_x0006_J_x000D_ÁA½ÉNÒÿÀ^6÷^Þ_x0002_Á [_x000B_4_x0001_Áü_x0001_È_x0005_ãf_x0002_Á¸7ö÷ÒT_x0001_ÁpPÈüÖf_x0004_ÁBTmVÃ_x000D_Á_x0018_bâ6d¤_x0001_Áf½h§m«_x000D_ÁÔö¹«Î¶_x0003_ÁP~ _x0011_	_x000E_yÙ_x0001_ÁX®¢_x000C_	Áh¥É_x001B_	r_x0004_Á Ð_x0003_4_x0012_À	Á_x0018_;jM®¦_x0003_Á¾ îJ_x0007__x0004_Á¼øf|j4_x0001_Áð;×îãç_x0001_Á@ow´&gt;_x0002_ÁÖyØÊ×â	Á_x001C_+_x0016_ÁÁË_x0001_ÁÈµ~òó_x0019__x0001_Á¨_x0005_*yv	ÁècFÚÿÀ_x0008_·øñý	ÁðÄß#_x0003_Á_x0008__x001F_8c_x0006_ª	Áä&gt;¸sj1_x0004_ÁtC9&lt;ö_x0003_ÁÌ¿Bg§_x0001_ÁüZ@_x0004_;	Án×­74_x0019__x0001_Á$;évÝ±	Á qÈ_x001F__x0014_	ÁH6éÜ01	Á_x0010_|¾ÑS_x0001_Áès":/R_x0002_Á0_x001F_~_x000D_°ÿÿÀ¤dñuÚ%_x0002_ÁL_x0016_Ïþ{;	ÁPÿK_x0006__x001D_ñ	ÁLÊ_x000B_»â÷_x0002_Á_x0005__x0006_Ö_x0011__x000F_v¯_x0001_Á\_x0013_g_x0007_4_x001C__x0001_Á8¢y@_x000F__x0002_ÁÜ_x0015_~õ9Ë_x0005_Á¼3âb_x0017__x0003_Á_x0006_ô0QÌe_x0002_Á_x0018_±_x000D_Ç¤_x0002_Á¼#"ÝÀF_x0002_ÁàÈÇÆ_x0003_Á_x0006_?ë¿2f_x0001_Á4Re:´{_x0002_ÁÒMÄþÏ7_x0001_ÁLÏ¸_x0018_._x0005_ÁÂm_x0008_©9´_x0001_ÁX¹=_x001D__x0003_ÁØWÚ_x0002_M1_x0002_Á(S_x0007_Ûõþ_x0001_ÁTÍ_x0008_â_x0016__x0005_ÁDÂÅ.k_x0001_Ád¢X_x000F_¡6_x0005_Á_x000C_·_x000D_þ?·_x0005_Á_x0004_Û_x000F_ù&lt;_x000E__x0003_Á4Û#Fâ_x0005_Áj\R;¹_x0002_ÁD(ÿ_x0018__x0004_ÁÄ&amp;ïê_x001E_ø_x0001_Á("ánâµÿÀw&amp;}}]_x0001_ÁäCd÷	_x0001_ÁD_x000B_\_x000F__x0008__x0004_Á»¡ûìÃ_x0005_ÁöÖöì_x0005__x0007_Ù_x0001_ÁäÒyZï_x0015__x0002_ÁüÉj_x001E_Ü_x0019__x0002_ÁJY(Xµ_x0014__x0005_Á¤_x001D_±D_x0007__x0019__x0001_Á_x0008_xSx)%_x0005_ÁÐXnð¿T_x0002_Á_x0004_*C½_x0001_Á&lt;_x0006_5°ôÎ_x0001_Á(¤3ÉQ_x0001_Á¼_x000D_¯_x0002_Áüº¤,_x0001_Á¬w_x001E_{æ¥_x0005_Á_x0018_?­E g_x0005_Á(_x0012_¿æýá_x0001_Át'_x0006_ß_x0005_ÁhÀk×_x0005_Ád'ý!._x0001_Áhº·_x0003__x0014__x0001_Á_x001C_³bR|_x0005_ÁlÓ?_x000B__x0016_Z_x0002_ÁtA_x000D__x000B_9ÄÿÀìo_x000E_Ì%_x0005_ÁèË5tU_x0005_Á_x001C_&gt;øù^¬_x0005_ÁTryÞI_x0005_Á|	(ÞêZ_x0001_Áì_x0012_öÉú_x0002_Á_x000B_ù¤~ _x0002_ÁDjbXèñ_x0002_Á_x0018_hÅÓ¼&lt;_x0001_Á|i'­áÔ_x0005_Á_x0007_	Ðòb$_x0002_ÁPg°¸_x0010_9_x0001_ÁHÝÛï9j_x0003_Á\x&gt;[_x0008__x0002_Áâc¿Ó÷Ù_x0001_Á"PÌ¥ÀF_x0007_ÁL	ÓS[_x0001_ÁÔ_x0013__x0004_73_x001D__x0007_Á"_x0007_H/__x0001_Áx&amp;ï"j@_x0007_ÁP¹xðÿÀ"­_x0006__s_x001E__x0001_ÁzOÆÆ&lt;_x0012__x0003_Áf5~= _x0003_Á|VÖÝ	È_x0001_ÁHVÆ¬Ç_x0007_Á\¥¹_x0001_Om_x0001_Á@Ôw\à(_x0007_ÁðèR_x001D_+_x0007_Áô¬ÒÙX_x0007_Áà_x0019_rßô_x0002_Á\¢×»jA_x0001_ÁT"l÷J_x0015__x0007_Á\[·\_x0010__x0003_Áô_x0005_Ç»Ñ_x0001_ÁZA¤O­¶_x0001_Á2_x0016_õaÆ_x0002_Á Oeäç\_x0001_ÁÔõªÊö_x0007_Á¬x?i_x0003_Á,)_x0012_{5&lt;_x0002_Áî¿~_x0004_	ïÂ_x0004_ÁpÙN$ÆÿÀê=_s!v_x0004_Á	ý{UHN_x0002_Á@zé_x0008__x0013__x0002_ÁD	!­È_x0004_Á_x0014_öNñ'ì_x0004_ÁTL§ãsÈ_x0002_ÁÒÇ¨Ü'|_x0002_Á Z¯yÙ_x001F__x0002_Á´t_x0005_/_x001C_y_x0002_Á0½ßg)_x0002_Á_x0012_Kûä_x0004_ÁÐú_x0010__x0019__x0001_ÁºÜ@¿Hm_x0004_Á8CÏ±û_x0004_ÁPò^¤_x001E_Ü_x0004_ÁüâsJÿ;_x0003_Á²_x0015_lË£0_x0004_ÁHgÿÔ½Õ_x0001_Áò"tT`_x0001_Á×+ß_x0007__x0004_ÁLÎvöøy_x0001_Ád@oU:_x0006_Á_x0004__x0013_PØ_x0004_Áë­ò´¬_x0001_ÁH_x000C_°_x0004__x0003_Áè"Ý_x0004_d_x0002_ÁÄ¨_x0011_û/W_x0004_ÁDfÀY_x0003_Á¬ÃW3®ò_x0005_Á(Äý_x0014__x0002_Á_x0007_	ØMÝVþå_x0003_Á´ð2_x0007_Á¨í&amp;:~_x0001_Á_x001C_	@ü_x0013_P_x0001_Á¤ç;*_x0010__x0007_Á_x001A__x000B_k_x001F_Ó_x0001_Á¨,Ý&amp;x+_x0007_Á$_£_x0018_¡_x0007_ÁÌá_x0017_$Ñ_x0002_Áø»DìÞ!_x0007_Á¬_x0003__x000B_é©ÀÿÀl¢2b¼_x0001_ÁX¡î_x001B_¸î_x0007_ÁT0¹8_x001D_{_x0007_ÁàÿÕ­7_x0006__x0003_ÁÀêÏ{V_x0001_Á_x0018_Ä¬ëW_x0007_Áò_x0001_Ý@¯)_x0001_Á¸_x0017__x0003_æB_x0007_Áø¿§r_x001C__x0002_Á 1E- _x0007_Á,üw°_x0005_Áò_x0001__x0004_Á&lt;å_x0005_6L_x0007_Áj_x001F_)L_x0005_®_x0007_ÁÄ_x0014_B_x0007_ÁPá_x0008__x0007_Áàõ;9_x0003_Á C_x000B__x001D_&amp;ÙÿÀ¬$ãõ¯[_x0007_Á¨©Jã×_x0001_Á4¯ò,_x000C__x000D_ë_x001F__x0005_Á_x0008_áYf_x0012__x0007__x0001_Á¬¨¦2Ne_x000C_Áì¢d0_x000C_Á\I	_x001A__x0011_Å_x000C_Átl[_x000D_U/_x0004_Á(x°_x0014_8_x000C__x0005_Á°vN_x0006_¶ì_x0004_ÁluK_x0007_?_x0002_Á&amp;¼`_x0001_®_x0012__x000C_ÁÊÞ_x0013_y_x0001_Á&amp;!_x0005__x000C_Áã¡_x001D_Ò_x000C_Á_x0010_{YãÙU_x000C_Á@D5%¼_x0003_Á&amp;ÄsÀ_x0011_ç_x000C_Á$_x0017__x001C_+­_x000C_Á_x0008_&lt;Àbt'_x0004_Á8ûÔ»è§_x000C_Á`É_x0007_"iþ_x0001_Á_x000D_¬ï_x0014_ä0_x000C_Á\LhÙ}_x000B__x0004_Á¨0/¤æÿÀ8wmIm_x0001_Á_x0002_³ÊÇ,_x000C_Á, PµÆ2_x000C_Áø&amp;\Û_x001D__x0001_Á&lt;^Q£áå_x0002_Áð_x0002_í3_x0001__x0006__x0002_ÁÈ¹ &amp;_x0002_Á&gt;Ò_x0016_áèD_x000C_Á&amp;Êï9á_x000C_Á_x0008_	8_x001C__x001A_Ña_x0008_Áç9gGu_x0002_Át_x0003_Æ7.[_x0008_ÁAGÁÛ_x0001_Á0[~»(_x0002_Á`©=_x0002__x0001__x0002_ÁØ¹	e_x000D__x0001_Á8¿Fñg_x0011__x0001_Á_x0010_Ç]&gt;_x0008_ÁG_x0005_'_x0008_Á¨ÿåj_x0008_ÁP_x001B_Z+¨|_x0003_Á´à_x0006_©«_x0008_Á@_x001D_}àït_x0008_Á$_x0007__x0005_À~w_x0004_Áf-¹?_x000D__x0002_Áp_x0010_Þ^_x0005_ÁÀ«Ñ_x001B_°_x0008_ÁäQ_x0006_	_x0008_Á@XV:î_x0008_Á(×PG_x0008_Áh¸|Ù=_x0008_ÁÆ!#FÖ1_x0002_ÁèSuN¥P_x0002_Á@_x0014_¿ú5_x0001_ÁØ_x0003_ÛÑûÿÀ(Äl¬N_x0001_ÁÂ¬_x001B_aC_x0008_Áæûç©Ò_x0001_ÁöÑ&gt;Ó_x0008_Át{#yH_x0002_Áúo_x0006__x0007_÷7_x0002_Á_x0015_eO_x000C_«_x0006_ÁÈéÀaô0_x0005_Áæs__x001F__x0001_ÁtØÌÝ:_x0001_ÁNÁ¡_x0004__x0003_ÁÄå0F_x0005_i_x0006_Á¾¥ô_x0003_F_x0001_ÁìÁà_x0006_À_x0014__x0001_Áþ5_x0007_ßÙ_x0004_ÁøÞ¿y_x0006_Á|_x0014_ó¢0_x0001_Áè» u¼_x0001_ÁR¯w³;_x0001_Á¾_x0018_Îe_x0001__x0006_Á_x0019_Ä_x0002_Ki_x0006_Á´ÜVCj·_x0006_ÁüÃËY_x001D_N_x0003_Á0¼`§	#_x0001_ÁàX-_x000C_¯T_x0003_Áøòïh_x0005__x0003_ÁØ_x0015_õ_x000D_ó_x0006_Áø&lt;ãïÉÿÀØñ»_x000F_QÀÿÀÏ_x0019_^_õ_x0005_Á4úÊx3_x0006_Á0ýU_x0015__x0008_(_x0003_Á¨®¬ßcáÿÀ( ë0|î_x0001_Á­w,_x0019_c_x0002_Á¸cÓ VêÿÀ$U_x000C__x0006_§_x0002_Á_x0006__x0007_ÿ	!Ì_x0004_Á@_x0011_àü§_x0018__x0001_ÁØ!\XöÉ_x0002_ÁÐ_x001F_d0=P_x0006_ÁÊ£_x0003__x0005_P_x0018__x0006_ÁÀr¶]ê_x0002_ÁzDt1#_x0006_ÁÚ×Ð¬_x0006_ÁÄ*ªÛDL_x0006_Á¸×_x000B_£sÁÿÀmn_x000B_·¿_x0001_Á a_x0002_7_x0015__x0017__x0004_Á~gh¡¾L_x0003_Á¬§4Üh_x0002_Á¾Ù_x000E_Xxq_x0006_ÁLûÁ"Ø_x0003_ÁXå¢IÐ_x0001_Áeºg¤b_x0006_Áâ3N_x0012__x0004_Ám@½Ò	_x0006_ÁÈ5ÌÍ_x0005_{_x0003_Á`ñ«Ù«ò_x0002_Áø1aþ_x001C_h_x0006_Áøý-_x0006_8¢_x0006_ÁR+Æð_x0006_ÁDþâY_x0003_Á¾_x0001_dÆb_x0006_Á4åFOk_x000B__x0001_ÁÞÎÚ½$_x0002_Á_x001E_èðÎOj_x0006_Á4²ä]gÈ_x0001_ÁÈ"ÿö_x0004__x0007_ÚD_x0001_ÁÜ¡ó7__x0001_Á&lt;r.Ù¬;_x0004_Á2ÎDæ_x0002_Áê_x0007_Ûs_x0004_ÁÄà^æ_x0004_Á\í]¥_x0004_Á¤YÓ.ë{_x0003_ÁlpV]_x0002_Á¬(öúwÚ_x0004_ÁB`_x000F__x001D_°_x0004_Á_x001A_{Â©µë_x0002_Ájð´;_x0004_Á¤J)_x0012_(_x0001_Á`½_x000E__x0012__x0002_Ð_x0001_ÁÄÌV³,§_x0004_ÁðU9zé_x001A__x0003_Áb»ú!w _x0006_ÁÄùÊ3¥}_x0004_ÁF_x0015_L£_x0002_Ác_x001E_6]_x000D__x0004_Á:OÆV*_x0004_Á.hßß&lt;_x0004_Ábº+õ_x0002_Á¨ÄÁ¬_x0004_Á:_x001F_gvg_x0004_Á|øW_x0002_ÁÎùp_x000D_Eo_x0002_ÁhS]µ¾_x0002_ÁX_½'þµ_x0002_Á¼t0ê_x0005__x0001_Á@í_x001F_GºÿÀ_x0004__x0005_`_x0010__x000C_a_x000C_e_x0001_Ád5kÃ_x0013__x0006__x0001_ÁP_x001E__x0005_]Iñ_x0002_Á8×òDD_x0003_Á_x0014_]¡ª[j_x0002_Á\ívcTÀ_x0001_ÁXTÕ­_x0002__x0004_ÁRÜÅë-^_x0001_Á¢l-­ÄD_x0004_Á¦bjÎá_x0004_ÁhÑ}aë_x000E__x0004_Áøïè_x001C_S?_x0001_Á¸,)gký_x0004_Á_x0004_(ö½Í_x0001_Á_x000E_°K _x0002_Á´À§àØÝ_x0004_Á°~=_x001B__x0002_Áú_x0008__x0017_ÓÔ_x0001_Á,ï¸L~_x0002_ÁòngG_x0001_Á$¤(¿êÿÀD3ðx_x0004_ÁÌ´XçuÒ_x0001_ÁØ¼_x0003_Ýó_x0004_ÁtêÉ'½_x0004_Á_x0019_Ý3_x0001_Á_x0018_ýå_x001C_È_x0004_Áè´Ä­Hô_x0004_Áô_x0010_¦_x000D__x0004_Á_x000E_ãGTÛq_x0004_Á_x000C_Î þX_x0001_ÁÈ@xÄ_x0006_	=_x0006_ÁÈ#ÔØQ_x0001_ÁÈ¬bC³ñÿÀâ|Ì_x0010_äÄ_x0001_Á¤Gãi÷_x0003__x0003_Á¤_x000F_j¥_x001E_å_x0001_ÁlF·ÿ_x0006_û_x0003_Á+?_x0006__x0004__x0006_Á(¥Ó×gñÿÀ_x0010_È_x000E_Ô_x0006_ÁXµ_x0008__x001E__x0004_ÁL_x0006_89_x0011_J_x0001_ÁkÖÝ¶ÿÀÔö"_x0018_·_x0010__x0004_Á:Ë|_x0001_Á\_x0003_ZJBJ_x0001_ÁÌô?ulæ_x0006_Á®Ü_x000B_ñ_x0006_ÁÜß_x0006_UrØ_x0002_Át·-¸ù@_x0006_ÁÚ_x0007_X._x0006_ÁÖ°_x0019_èGÞ_x0002_Á0ªB¾ÈÿÀÄRC£_x0003_Áî_x0007__x0001_Â_x0013_ä_x0003_Á_x0016_¼°à_x0004__x0007__x0002_ÁHñ_x0017__x0003__x0007__x0006_ÁÙ_x0007_¬JË_x0005_Á»?Ã _x0013__x0002_ÁÏånf_x0002_ÁÀ=_x001F_²ÁÅ_x0004_Á_x0006_?®°ó_x0008__x0006_Á_x0005__x0007_lè_x0005_Fûß_x0002_Á|¸Ä?4_x0002_ÁLHº8®_x000F__x0005_Á8¸óCY_x0005_Á\_x0012_!ð_x0008__x0002_ÁbÊ¶Ñ_x0005_Á¼3=ä_x0005_Á|¨»#$_x0003__x0004_Á¨¥&gt;GÛÿÀP_x0011__x0004_Ì_x001F_ÜÿÀÚF"ìï_x0004__x0001_ÁÀ_x0019_¯a&lt;_x0001_Á,¯_x0006_fn_x0006__x0005_Á_x0005_Ä³öÌd_x0001_Á0QÕð_x0001_Á´ô_x001D_¯_x0005_ÁBCû²_x0015_8_x0003_ÁJö½_x001B_ir_x0005_Á0¼ä,ê/_x0004_ÁêlhUÁ_x0005_ÁøÁØ3¾ÿÀ¬©&gt;Þqy_x0005_Á_x001C_*_x0011_W_x001F_ð_x0005_ÁÜÜMg%ø_x0005_Á_x0018_[_x000D_¥|_x0005_Á_x0005_*_x0018_Òÿ_x0001_Á_x001C_ÄªøÃÿÀ~Ñ¢g_x000E_H_x0005_Á®_x000E_ê0×_x0003_Á¸ë»AVã_x0001_Ád!òÙ_x000E_å_x0001_ÁØ_x0001_'_x0005__x0006__x001B_ÐÿÀÈÿ¼Ï_x0018_æ_x0001_ÁôÖÇÒ_x0017_¼_x0005_Á ×¬?_x000C_q_x0001_Á_x001C_dáÊÉ_x0001_Áä_x0008_r®c_x0001__x0005_Á@cgþ_x0005_ÁÜºJ#Ò_x0005_ÁdB_x000D_öß_x0005_Á_x0008__x0014_«n§_x0003_Á ÖC½Û_x0001_ÁJ¨ùc_!_x0002_Á¬Ø._x0002_e¦_x0001_ÁúO^:ó_x0001_Á8eÖg_x0018__x0004_Á^C_x0017_õK_x0001_ÁÄôÊsLì_x0001_ÁÀî_OÀL_x0003_ÁÜÇ_x0003_î`_x0013__x0002_Ánå_x001B_ÅÂ\_x0001_ÁÌøüÈR_x0001_Á¨;RªEïÿÀ@h%ÌÿÀ_x000C_ÌWÓÃ_x0002_Áðñë#gé_x0005_ÁºH¿m_x0001_ÁæG-¡_x0005_Á 5ô_x0001_Á )÷_DáÿÀÜ_x0016__x0003__x0002_Á_*ò0_x0002_Áðñ£)_x0001_Á_x0005__x0007_z}6Ñ¾_x0002_Áv°_x0001__x000F__x0012__x0001_ÁÀÔî$îâÿÀHåí*ë_x0012__x0001_Á\C¹'NU_x0005_Á&lt;×_x0019__x000C_	_x0001_Á0Tßå¬_x0003_Á_x001C_ø&amp;+ö%_x0005_ÁÈÝvðõôÿÀÞïû_x0008_G_x0005_Áäik_x0005_WX_x0001_Á`_x001C_Éï9_x0001_ÁÔ¡FÂ~_x0003_Á_x0005_5_x0006_Ð3_x0006_Á¨Ã_x0005_+_x0001_Á¬Øæ_x0007_¯_x0005_ÁD¢é;®o_x0002_ÁPu0¯_x0008__x0005_Á0^´èÏ&gt;_x0004_Á¤ÓcQà_x0004_Áðì©:B_x0001_Á(oé_x0011_D_x0002_Á°_x0011_çpÊ_x0005_Á|ºý4_x0015_±_x0005_Á8{c%HÏ_x0005_Á|ëJZj_x0005_Á^·_x001D_Qß_x0005_Áöô#ZÎ_x0001_Á@_x001A_n½dÔÿÀ(Þ®ïÑãÿÀð_x0017_7K_x000D_ú_x0005_ÁÈ[IÐ_x0005__x0007_s_x0001_ÁöhVÎP_x0005_Áô_x0018__x0011_'¢º_x0002_Á4_x0003_â_x0019_"J_x0002_Á·W¨_x001E_J_x0004_ÁH-ý ì®_x0001_ÁDÄ~ùå_x0001_ÁØ_x000B_hE/6_x0005_ÁÚ_x0017_ld_x0005_Átyô²Ç_x0001_Á$Á©à_x0005_ÁXËã0°_x0003_Áº_x0016_{_x0007_è_x0013__x0005_Á¨lg¯_x0002_Á0s²6ê_x0002_Á_x0017_±_x0002_ÁF¢j_x0019_ôÊ_x0003_Á_x0007_|_x000F_6ûÿÀè"_x001B_S®_x0002_Á¤çÞ|½_x000D__x0001_Á@mÃº_x0005_ÁÈúUj3_x0001_Á4ºe¹_x0003_Áø_x000C_¾"Á£_x0005_Ál(¾L§_x001F__x0005_Áøø=×BäÿÀ@_x0006_ÓB¾_x0001_ÁJI¿f¹_x0005_ÁH®ÜÉ2_x0001_Á §Ux2u_x0001_ÁpÊ°K_x0001_Án7Ïrô`_x0002_Á_x000D__x000E_TÝ5ùöÉ_x0001_Áx	KÊ*_x0001_ÁT´±_x0015_+_x0001_Á°ñ_x0007_o¡ _x000D_ÁR£±¬*_x0004__x0002_Á´·»²ÖÝ_x0001_Áf9:Wu_x0002_ÁøïH_x0006_Á_x0001_ÁÀN,d¦_x0008__x000D_Á(yUýQ_x0001_Á%_x0019_Tjr_x0001_ÁÈ¼÷(Ró_x0002_Á¤fj 4[_x0001_Á`·_x0014_f¯=_x0003_Á8_x0015__x0012_ç&amp;¬_x000D_ÁìQ_x0002_þ_x0001_Á´»Àíg_x001D__x000D_ÁÌ._x0008_Ø¬Æ_x0003_Á_x0018_d!ðr_x0005_Áñ_x000B_Ò¿Þ_x0001_ÁìI&lt;7_x0001_ÁZæ`á_x0017__x000D_ÁæRC$L_x000D_ÁBtÑ%ØX_x000D_ÁdäßãÿÀl]fV:_x000C__x000D_Á$ÿ^[Â_x0001_ÁÂ5¤ò_x000D_Áè6r¥@_x000D_Á¤D.cÉ_x0001_Á°®_x0002_Ù+_x001F__x000D_ÁÆ+?_x0007_	/_x0002_Áð[A _x0010__x0007_Á¾ Y$l._x0001_Á¼¶sÇTk_x0003_Á&gt;PO¢*_x0001_Á®"ËÝ¸Ñ_x0007_Á©7Ôd_x0005_ÁàcâQã_x0002_ÁÐ]û9ì_x0001__x0007_ÁP7#ð­_x0004__x0007_Á_x0008_Oí¨@_x0001_ÁB¢$_x0001_S_x0001_ÁÖ¼o's_x0002_ÁæG*Z_x0016__x0007_Á_x001E_½øä(_x0016__x0001_Á_x0014_v¢.Î_x0001_Á¸Ø_x0016_V~_x0001_Á\1lÂ·ð_x0002_Áø|´[Ó_x0004_Á¼szV2_x0001_ÁMç__x0007_ÁæÓ&lt;ÊF_x0006__x0002_ÁÎ¡­£`_x0001_Áâ_x001B_e¨_x001A__x0007_Á_x0014_rÛ»èp_x0001_Áë3Ö_x0007_Á®&gt;Uëz_x0007_Álv_x0005_¢_x0013_¼_x0007_Á_x0010_h_x0002_Ì_x0007_ÁæJZ+_x0007_Ä_x0001_ÁÊa'_x0008_H8_x0007_Áp®_x001F_Bù#_x0005_Á_x0007__x0011_|_x000E_?:A_x0001_Á¨-°_x0010_~_x0002_Á¸°é7_x000B__x0007_Á\Ñ][8a_x0002_Ápc¹¸¼ÈÿÀøÕ_x0007__x0002_Ál[ÑBz_x0005_Á:U|l"_x0007_Áü.u¬Ît_x0007_ÁbqIa_x000D__x0003_ÁlLÓcùÎ_x0004_ÁÌ		JA9_x0005_ÁÄ§Öxìv_x0002_Á&amp;áVMÖ_x0007_Á&amp;3y_x001B_U_x0002_ÁÐù_x0008_8ü_x0004__x0003_ÁÎÇYñ£í_x0001_ÁLðØß_x0001_Á@ïÂ§òÂ_x0001_Áª_x000C_Õ7#_x0002_ÁdÚY½¥_x0007_Á(¢ðÿl_x0002_ÁÄµ¸ý¿æ_x0007_ÁÐu43Í_x0002_Á_x0006_EÞZûW_x0007_ÁpZ&lt;òÖ_x0002_Á_x0007_¨_x0003_n¬ò_x0007_Á_x000C_Õ_x000F_i¬Æ_x0007_Á_x0008_»_x0007_ÇòÕ_x0002_Á¼]@6¤_x0007_Á_x0004_AeJj_x0007_Áªð_x0011__x0002__x0007_	¨1_x0007_Á6QW®øø_x0007_ÁH_x001C__x0010_¶Ã_x0007_Á0^_x0012_èz_x0007_ÁÔ_x001B_î_x0016__x001E_ò_x0007_Á_x0012_£÷N}	_x0007_ÁÔc½Îü*_x0002_Áà&amp;L³6__x0003_Áø®±X5_x0019__x0001_Áø8nÇßûÿÀÔ_x001C_|T%´_x0007_ÁÜØ1^¤_x0007_ÁÈL_x0008_]O'_x0007_ÁâÓÑWEr_x0002_Á6²hûÚÀ_x0007_Á(_x0006_úJ,6_x0002_Áæ»_x000F_8_x0007_ÁPI-Ã&amp;	_x0003_Áh_x0017_GµÆô_x0003_ÁÌ¿ãYî_x0002_Á8õàd}_x0007_Á_x0012_{õÁÝ_x0002_Áø¹³eæ_x0001_Á_x0004_ÜÛ!_x0007_Áz_x0005__x001D_Ê__x0001_ÁÐÁKÂ_x000C__x0002_ÁüG¢rðr_x0001_ÁpN@®_x0002_ÁìgÅél_x0003__x0001_ÁÊ'M9`_x000D__x0007_ÁÐYBã	_x0007_Á×dð¡³_x0007_Á_x0007__x000B_Ø¶á&amp; _x0001_Á(1f|Í_x0002_ÁhZ½Âkæ_x0007_Á|c¸_x001B__x0007_ÁH_x0006_x&lt;`²_x0002_Á¸3M×zM_x0007_ÁàY_x0008_ä_x0001_Á`à:í_x000C__x0013__x0007_Á`Ä¦@L_x001A__x0007_Áàïç_x000B__x0001_Áü`_x0001_Z`_x0002_Á|&lt;t_x001C_EÛ_x0003_Á`$ê@à§_x0001_ÁDvXag_x0001_ÁEIzùÿÀ[_x0016_«D$_x0007_Áeê6À«_x0001_Á_x0016_ À×N_x0019__x0005_Á¬s_x0017__x000F_EZ_x0007_Á®óX_x001C_Àw_x0007_Á}_x0014_Ýw_x0001_Áü°Ñ(-_x0002_Á_x0018_NÑ55_x0002_ÁxmtV;K_x0003_Áì_x0014_p[Á$_x0007_Át_x001D_YþÈY_x0001_Á_x0017__x0012_ÄÈa_x0002_Ár_x0017__x0004_¡u_x0007_Á(ûqnÃÿÀ_x0018_û5Ù`õ_x0002_Áj9="_x0003_ÁD[	ð_x0004_	Oÿ_x0001_Á\N_x001F_ÌlS_x0001_Á°T_x001D_¯©°_x0004_Á¨K_x000B_ÚÔúÿÀÔäþvWö_x0001_ÁôÝä¹¶_x0001_Á_x000D_Å_x0013_¶ÿÀ_x0006_ÃI_x0001_Á_x0007_Db×`_x0004_Át&amp;j_x000F_v¡_x0003_Á\TA(´Y_x0002_Áfè+òèõ_x0002_Á_x001C_5_x0019_=¤_x0005__x0004_Á_x0007_IKzC_x0002_Áü_x000E__x001A_Æ_x0008_w_x0004_ÁìùcHÜ_x0010__x0002_ÁL_x0002_)ÀÄ_x0001_ÁSJ²Â*_x0003_Á7npûã_x0001_ÁÀ_x0001__x000B_¼c{_x0001_ÁøÔïT^_x0004_Á3úÿ®_x0004_Á_x0010_dáAi_x0004_Á_x0008_ª_x0006_°³_x0004_ÁN¤_x0013_!ïU_x0001_ÁÔÑ2©_x0001_Á4¢J« _x0001_Áðý£ËÎ¼ÿÀ_x0019_²ø¯_x0004_Á|VPY_x0004_Ál_x0001_/_x0003_Ø_x0004_ÁèJÁ_x0002__x0016_F_x0001_Á_x0007__x000B_¤9®W¶&gt;_x0007_Áè§¾&amp;î_x0007_Á_x0004__x001A_ûé0ô_x0001_Át_x0006_3¤Î&amp;_x0007_Ád_x0007_ñU_x0001_ÁPEzÙ+_x0001_Á@H1Íj_x0001_Áº°Áë¼-_x0005_ÁèÞîëËn_x0007_ÁÂ!_x0014_é~_x0007_Á8_x0001_¤-+ý_x0004_Á_x001F_Ú_x0003_Â_x0001_ÁL§S"k_x0001_ÁÂÚõ_x0001_Öô_x0007_ÁHqÛAéÿÀtU®)ú_x0002_Áxë_x0015_ÌÿÀe_x0002_7øÿÀ4èr¸ÝÿÀ:_x001B_Â.¤_x0001_Á_x0010_:_x000F_wÿ_x0007_Á_x001E_¶ÁÁ_x0001_ÁÞ×mÃqã_x0002_Á	"ËHl_x0001_Á_x0010__x000C__x001F_&gt;T_x0007_Áx1_x000D_ÜC_x0005_Á¼_x0015_ÖðÛ_x0001_Á$²ýÑ»_x0001_Ál¦ä_x0014_@_x0002_Á0TÚ_x0007_Á`£A_x000D_S_x0002_Á_x0008_ÊðW_x000D__x000E_ÝÊÿÀ°trÌhýÿÀkEDP_x0002_Á||F_x000D_ê_x0006_Áæ½_x000B_¾E©_x000D_ÁºûeÎÒ_x000D_ÁHÀ«"Ð¶ÿÀ».T_x000C__x0001_ÁQQ¦P_x0007__x0005_Áde¾Uñ:_x0003_Á0_x0005__x001D_Þõq_x0001_Áêµ@òO_x000D_Át_x0001_ÚÃ1õ_x0001_ÁÂþê«÷_x0002_Á@.-rÐL_x0001_ÁÈ_x001E_[[z_x0001_Á´gz»q³_x0001_ÁÎÓOÉ_x000D_ÁN`fYO_x001C__x0001_ÁÜI_x0004__x0012_ªòÿÀ¤. Ú¨_x0003_Á¢_x0014_Ð¶^_x0001_ÁÀ_x001A_½v¹_x000D_ÁüõaÕöK_x0003_ÁxÒè0_x0002_Á&amp;}¦Ó_x0015__x000D_ÁâiI'ª_x000D_Á8óPdÕÌ_x000D_Áx£ÕµÅ_x000D_Á²_x0008_/_x0001_û_x0003_Á_x0010__x0018_3	g_x0002_ÁÀk5&lt;4_x000D_Á_x0006_	¼&amp;ø?f9_x0003_ÁÔÜËk_x0006_Á §[¸q1_x0001_Á_x000F__x001F_Q'ü_x0003_Áx8ÍÅ_x0007_B_x0006_ÁTJ÷g_x0018__x0006_Á\É_x000D_/ËÿÀ¢+:Ø"_x0001__x0002_Á:_x0013_Yj°1_x0006_Áê¨Xm$_x0004_Á8_Ñ?þ/_x0006_Áúãþ±F_x0003_Á_x0018_m_x0007_ÿ¥_x0001_Á`zë_x0014_p5_x0003_Á|¯ !_x0006_ÁbOØ/Öû_x0006_Á_x0016__x001B_v}_x000B_=_x0006_Á&lt;ÿ_x0003_C¦{_x0001_Á(±a{ñY_x0006_Á0DøH_x0008__x0002_ÁnRA^_x0006_ÁÜ^&amp;]s_x0002_ÁV¥^Ø6_x0001_ÁH³+Êf_x0001_ÁtBSMS_x0002_Á°`5ð_x0005__x0002_ÁÌ¸ÒD¢_x0011__x0002_Á\k[[_x0005__x0001_Á´ûbÙ"®_x0006_Á´x"É/_x0001_Á²¡ên_x0006_Á_x001E_%_x000D__x0006__x0008_ c_x0006_Á_x001A__x0013_²è©_x0005_Á,¦+²Ê_x0003_Á4²m3¶_x0004_Á4éêhyÔ_x0006_ÁpÊ- _x0001_ÁÃe_x000B_j_x000B__x0006_Á8=hËr,_x0006_Á@«öO_x0006_Á_x0016_ÜÆMçÜ_x0002_ÁÈûÀ§_x0014_U_x0001_Á4_x0014_ÆH_x0002_ÁZ·´M¹_x001D__x0001_Á_x0012_ªe7qý_x0001_Á°Ø _x000B_¡_x0003_ÁÄkY__x0001_Á|9²©_x0002_Áf{äP_x001A_¶_x0003_Áô¥x&amp;ìT_x0003_Á|âØÉ¿_x0001_ÁLÂqË¬_x0001_Á~jDR¼_x0001_Áõ ó\Ç_x0001_Áà°Ëí8_x0006_ÁêÓ_x0003_ðJÇ_x0006_Áèl.¼&gt;_x0006_Á_x0018_Õ_x0017_Íp_x0007__x0006_ÁÎ_x000E_qÇ[_x0003_ÁÀ_x0010_Eâºu_x0006_Á,ù²O_x0002__x0006_Á._x0011_F¶*_x0001_Á|V_x0002_D£_x0011__x0006_Á_x0004__x0006_ÄB_x0005_(úx_x0004_Á,k*Õ5ÚÿÀjôÄ_x0002_Á_x0004_SA6_x0006__x0004_Á¾_x001F_@Má_x0002_Áz±ÙÌ_x0004_ÁÆ_x000E_Ò$«Á_x0002_ÁÐ3û_x000B_ë&amp;_x0002_Áh(_x0018_R¶_x0017__x0001_Á|úêö_x0003_Áà?îC_x001F_t_x0002_Á¸ø7`u:_x0002_Átj5´_x000B__x0001_ÁP§bÛÃ_x0001_ÁR_x0007_ú&lt;Sä_x0002_Á¼®1biA_x0004_Á°¥_x0018_ì²¹ÿÀP\½ÙÿÀÈï:ÂèM_x0001_Á@qs}_x001A__x0001_ÁÀ6&lt;Ù'µ_x0003_Á_x0018__x0004__x0019_¹_x0004_Áz&amp;×¸W_x0002_Á_x0018_É²¡_x0014_ø_x0002_ÁÈÀÅTØ¢_x0002_ÁD_x0016_ÏüCÿ_x0002_ÁªæåP5H_x0001_ÁH\y_x001D_0_x0003_Á!á*R_x001C__x0004_Á_x0014_A¡çç	_x0001_Á$MØYu¿_x0003_Á_x0011_f¤_x0004__x0008_ºã_x0004_ÁDá_x0004_Á@O9"_Ã_x0001_Á_x000C_:J2o_x0004_Á\úÜ_x0007__x0002_ÁÚ`¾¥_x0004_Á,gÞ½bü_x0001_Á$_x001C_UÄ_x0013__x0001_Áf_x0006_cù~_x0001_ÁXVæ¤½_x0004_ÁÝÓ&gt;_x001E_(_x0003_Áºa®/Ñ_x0004_ÁH_x0015__x0018_lÞ_x0001_Ál´íÁ×_x0001_Á|÷ìÝþ-_x0004_Áuä#_x0004_ÁléE¯é_x0004_Á¬&lt;j·_x0013__x0004_Á_x0014_¤ûUAt_x0004_Á\QzFÒ_x0001_Á_x0004_äÂ¯Ù_x0004_Á ác_x0016__P_x0003_ÁKw_x0006_"\_x0004_Á,fkÿ{_x0004_Á_x000C_¾_x0006_ãñC_x0001_Á`úÐÎ­_x0017__x0004_Áäô¬×#_x0004_Á|YÍxçÿÀL±b"ß!_x0005_ÁN*GDÇz_x0001_ÁPðyx_x0018__x0003_Á8_x0015__x000B_»4_x0004_Á_x0007__x0008_hÒ_x001E_gò_x0004_Á°ÑT_x001C_NßÿÀ_x0010_f¡_x001B__x001B_C_x0001_ÁÀÎÚB@_x0001_Á°=LìÀË_x0001_ÁèóÙ_x000D__x0007_Áàms_x0002_Át(ó_x001F_E_x0001_Á&lt;gÁØyM_x0007_Á"+©ÎÚá_x0002_Áv´Þ_x001D_T¨_x0001_ÁðY_x001B_ÝäA_x0007_Á_x0016_«ó(_x0007_ÁÄÃÔë.&gt;_x0001_ÁX_x0019_Ã¬_x0010__x0007_Á&lt;ÓB´Øh_x0007_Á81b$éË_x0007_Áòvi_x0016_¢_x0001_ÁpÈ&lt;½ÓX_x0003_ÁÔ_x0010_MM¹_x0002_ÁhÏ y=_x0004_Áð¼ù_x0001_I_x000E__x0007_Á3æÝÁ´_x0002_ÁÄ _x0012_à½Ô_x0007_ÁLÖ¥^k_x0007_Á8¶zp_x0011__x0003_ÁÖ ÿD_x0006__x0007_Áô_x0010_¡ð_x0005_¾_x0001_ÁFÕm#f_x0002_Á¸;k_x000E_s_x0007_Á\J¶&amp;_x0007_Á ¯_x0003_;_x0005_	£D_x0001_Á¬ÌCìúÊ_x0001_Á_x0008_$ÓÞG*_x0005_Á°_x0008_¦À¬âÿÀ:èÇð_x0006_ÁzÓ_x0007_ÌáQ_x0005_Á_x001A_ÖÜÆD!_x0003_Á#_x001F_bE_x0005_ÁpL½ôZ&gt;_x0001_Á~i¥'Ñ_x0005_Á (Y¿°ùÿÀòlñ#_x0003_Á¤ðrà_x0002_Á¼6z¤®Û_x0001_Á_x0014__x001E_­c_x001C__x0006__x0003_Á0wm°,O_x0001_ÁØqv{l_x000F__x0005_Á /²oßÓ_x0001_Áä$¶¸_x0004__x0002_Á	ä"Rp_x0005_Ád\vÒ_x0008__x0001_Á_x0018_OÔ_x000D_ù_x0007__x0005_Á_x0014_¤¬fÚê_x0004_ÁlçØ"´µ_x0008_Á2$NZ]Ð_x0005_ÁàÑGÛ©´_x0005_ÁüÑß?¸_x0005_Á,¾B_x0017_B^_x0005_Á "í_x0013_pC_x0001_Áß¯³m_x0001_Á¨ýB*_x0005_Á` :Ø6¸_x0005_Á_x0006__x0007_Ô?èðMh_x0002_Á(b\_x0018_-_x0001_Á_x0004__x0007_O2.z_x0001_Á¨_x0002_$ñÞÿÀ$vÎA$_x0006_Á(_¤ _x0006_Á`_x0016_²-_x0005__x0006_ÁüRÀ_x0015__x0001_ÁÌ§ûÞ2¸_x0001_ÁY_x0007_~_x0002_Á@é?ÌáÚ_x0001_Á_x0018_,õ_x0006_ÁìPV!_x0014_	_x0002_Á¶Ì@¥u_x0003__x0006_Á0;	u_x0002__x0006_Á&gt;\×añ__x0002_Á@\|Éß)_x0001_ÁS~ºûå_x0002_Á~wÂç_x0004_Á¼aÚ§·ÿÀ:ÑÝC»¬_x0003_Átâêÿ¯g_x0006_Á4·ìB_x001D__x0001_Á°_x0016_g®âô_x0004_ÁÚbNò_x0002_Ál¡2#v_x0006_Á_x0006_R1©Ï_x0006_ÁØ·jÞQ_x001B__x0002_Áô_x000D_Dw°_x0001_ÁÄO'$®F_x0001_ÁÂø_x0015_"_x0001_ÁØhBÈ_x0006__x0010_Ãz_x0002_Á6Þ_x0006__x0012__x0004_ÁztA©9_x0006_Á¼_x001B_97_x0011_ú_x0002_Á¼Ù_x0007_TQ_x0006_ÁìW;ðÕ_x0002_Áj*ÂC_x000B_ÿ_x0001_Á&lt;Óx×_x0002_ÁìH_x000C_¾ì_x0006_ÁèÝ°Ù,Û_x0006_ÁRê+=Ç_x0006_ÁlBü®_x0011__x0002_Á_x001E_â_x0008_9Ì_x001E__x0006_Á_x0010_wá_x0011_Nu_x0002_Ád_x001D_2³9D_x0001_ÁHï&gt;_x0001_Áôo&lt;÷ø_x000F__x0001_Á _x0013_F_x001D_ø°_x0004_Á^_ª§_x0010_N_x0002_ÁÐñUÚ	¾_x0002_ÁD¦Ë! _x0006_Á¤_x000E_Nw_x0003_ÁPTªÎ_x0006__x000D__x0005_Áve?_x0013_^_x0006_Á_x0006_6_x0016_}_x0004_ÁðÐéÊÈä_x0006_Á@ï£¼äM_x0006_Á"S_x0005__x001D__x0001_ÁÄwîX½_x0002_Á|ú_x0010__x0011_G8_x0004_Á6§_x001D__x0002_´_x0006_ÁHlØOn_x001A__x0001_Á_x0003__x0006_$÷Xu¥îÿÀ`&gt;-É¨_x0003_ÁD»Ú?§_x0003_ÁjÅ _x001E_H_x0003_Áü_x000F_fªî_x0003_ÁößØizG_x0003_Áv«[gêÙ_x0002_Á_x0018_3¨_x0019_nÓ_x0003_Á_x0014_¨¢_x000E_Dm_x0004_ÁTÒó&amp;ú»_x0001_Á_x0016_ë_x0014_Þ_x0003_ÁB.490Í_x0002_ÁæL	þ/_x0001_Áøö_x0010_f¾p_x0003_Á°ÐuèøÿÀóý®Ü_x0003_ÁZ_x0005_¸_x0013_8s_x0003_Á¨+4_x001D__x0003_ÁxÔ_x0014_³Ü_x0001_Á_x0013_¾Ú_x000B__x0001_Á_x0014_³_x0018_B¶¼_x0003_Áô`cÆ¦_x0002_Á"§;_x001B__x0003_ÁX÷Û_x0015_Á(_x0001_Á:.	åÍ"_x0004_ÁäþÙ¼S_x0002_ÁÂKbø·_x0011__x0003_ÁæIÇk'y_x0003_ÁrS_x001F_e|_x001A__x0003_Áàã@ÅÙ|_x0003_ÁÉRJú_x0015__x0003_ÁøÓHã_x0005__x0007_ÂÙ_x0001_Á4z_x0008__x000D_ûØ_x0005_ÁÌs_x0007_9w_x0002_Át¾ÖÃå­_x0002_ÁXuY÷_x0005_Á0êHNO"_x0005_Á_x0012_°_x001C_,u_x0005_ÁPJ7r_x0003_Á²hSú_x0005_ÁNN[B!¹_x0001_ÁæÄ_x0006_±Ï_x0005__x0005_ÁÌ¨s5K_x0002_Á_x000C_VT\_x001C__x0005_ÁªAó¶`_x0003_ÁÌ^M_x0015_ü¯_x0005_Á¤ìî&lt;_x0002_Á&lt;÷óà³"_x0002_Áps_x0002_^U³_x0005_ÁLÖF§o7_x0001_ÁH¤¿_x0016__x0001_Á_x001C_T!Ùnì_x0001_Á_x001E_ñÎ_x0005_Á_x0006_uQ§4_x000E__x0004_Áð¤íXP_x0001_Á_x0014_ð_á_(_x0005_Á¸ýïñ_x000C_I_x0001_Áò_x000B_ªëU`_x0001_Áðå,öì_x0002_ÁF_x0019_µ²R_x0005_Ár_x0019_ÕØ¯&lt;_x0005_Át_x0001_r,_x0012__x0001_Á4c`×c_x0003_Á_x0003__x0006_¤&gt;â£_x0001_Á0_x0017_ù_ó_x001D__x0001_Áð±	À9Þ_x0003_Á:µÍo!½_x0003_Áÿ&lt;ñÀ2_x0002_Áð%yª+ë_x0002_ÁÀ{^U¢´ÿÀ_x0018_Uâ,_x0003_Á0_x0007__x001C_új_x0003_Á_x001C_-oëeð_x0003_ÁÏPä_x0019__x0002_ÁÜá¤}\_x0010__x0002_ÁD&gt;_x000D__x0008__x0003_Á|s\®k_x0015__x0002_ÁrßÞÒ_x0004_Á¢?_x000F_R_x0003_Á|øÓ*¢Å_x0004_Áym,Ö_x000C__x0003_Á.UU_x0015_´­_x0002_Ákúù±°_x0003_ÁØp_x0005_ â_x0003_Á_x001A_NÌ´_x0001_ÁèðÑî=_x0002_Ádý(Ï=_x0001_Á$"áÀÎ_x0003_ÁpS®»R_x0001_Á_x001C_è¯55_x0001_Á@I?§R×_x0001_Áâùèt×_x0003_ÁJ_x0010_Àöj_x0002__x0002_Áhüzö_x0002_Áqv_x0006__x0008__x000C_)_x0001_Á_x0006_ËÙ"À_x0001_Áé_x001A_é_x0001_c_x0006_Á_x0014_+Î[_x0006_ÁT§fO_x0001_J_x0001_ÁöÛ_x0001_J½_x0010__x0006_Á¾ä_x001D__x0008_-Á_x0002_ÁÄú+c!_x0006_Á_x000C__x001F__x0006_éð_x0006_Á_x0014_è¢u_x0007_T_x0002_ÁpC±1Ì9_x0006_ÁFßòè_x0002_Áð´[êj_x0003_Á2ÉRc´ó_x0002_Á&lt;ðüæZ_x0017__x0003_ÁNÌ_x0017_u_x0006_Á&lt;ÍÆõEb_x0003_ÁjçÚ§_x0014__x0001_Át3Þá_x0001_Áp_x0016_-GØ¡_x0001_Á _x0006_sÔ_x0002_ÁTØ_x0005_µÉå_x0006_ÁTÚ_x0012_ýÿÀD¢ìàüU_x0002_Á|$÷8À_x0001_ÁävTíâ_x0006_Á8Î3_x0003_Á_x0004_!|Oî_x0002_Áñè_x0018_l_x0006_ÁÔñdÅÔ¼_x0002_Á_x0018_æù6â_x0002_Ájý_x0007_{_x000D__x0006_Á_x0004__x0005_ G·å_x001D_Û_x0002_ÁÙ_x000B_	Þ_x0002_ÁÊça_x0001_ÁLC3sÝÂ_x0001_Á¸ÃMò-_x0002_Á@_x001F_DkU_x0003_Á_x0010_¼ty^_x0001_ÁBÐEìí_x0004_ÁDAà/_x0002_Á¾ zsÙ_x0004_Á&lt;!	D_x0007_p_x0004_ÁÀÝ_x0011_wMê_x0001_Á_x0010_¾ÐÀ2|_x0001_Á°CÆÔ:_x0004_Á¦²2õ$_x0004_ÁDO¹e?_x0004_Á_x0018_ Ö°_x0002_ÁN2_x0011_Õú_x000F__x0001_Á}_x001B__x0003_³_x0002_Áh:êáÌ_x0003__x0001_Á,­_x0008_½P_x0002_Áw_x001E_Ë_x0001_ÁDÇô_x0004_ú_x0001_Á&lt;_x000F__x001F_ò{x_x0001_Á &amp;mW%_x0001_Á¬_x001A_õE9_x0004_Á¬ÖéÅ6_x0002_Á¨_x0014_líè_x0001_ÁÐb_x001A_²GÝ_x0003_Á_x0010__x0017_ÖylH_x0003_Áp;*9_x001B_¤_x0001_Áâ®»Þ_x0004__x0006_êË_x0001_Á°||àìÿÀ4érv´f_x0001_ÁNDRpt_x0001_Á¡ªLY_x0001_Á|±_x0014__x001A_¥_x0001_ÁÂ?MÔ_x0004_ÁÜ&amp;q_x0005_¬_x0002_Áì×²d_x0004_Á@:_x0004_ÁX~-®?ÝÿÀd0Ôd¦_x0004_ÁÔÓ·_x0016_O_x0001_Á(é¹â_x0001_Á_x001C_VÝ_x000C__x0003_Á4_x0014_½mÂ_x0004_Áì	¦r_x0001_6_x0003_Á4À»`2¥_x0002_Á_x0010_+Ó_x000C_)¡_x0001_Áô¦*Wå_x001C__x0004_ÁÔ_x001A_Û4-_x0004_Á|7C(G_x0001_Á(ÒÙ_x0012_á_x001E__x0003_Á&amp;*cR ï_x0001_Á»Ú­³_x0001_Áæ_x0017_*¦w_x0001_ÁÌÅ¢Ð_x0003_Á´üöè_x0003_ÁÒé½dã_x0004_Á°/X5_x0004_ÁÔ_x0005_Áà}¾_x0004_ÁxITs}_x0002_Á_x0006__x0007_`øl_x001E_ÝíÿÀnpä_x0005_A_x0006_Á -¥Óà_x0001__x0005_Á|xFM"_x0004_ÁHmÀ_x0005_Ö_x0001_Á_x0018_R{_x0017_X_x0002_ÁìR_x0008__x000D_._x001B__x0006_ÁD[Â:d5_x0006_Á¬äÿâl_x0003_Áp¸Ì8Z_x0002_Á(S&amp;þfi_x0006_ÁT_x0015_²V³Ú_x0006_ÁÀÖ_x0016_á°_x0001_Á¼#Ñi©_x0006_ÁTè/	_x0003_ÁflOZCM_x0002_Á¨FyOí_x0003_ÁøÐ§`ÎòÿÀ`óæTï_x0006_Á¤_x000B_âýç_x0003_Áz_x0015__x0018_¦ÒÕ_x0006_ÁR£~SÙ_x0001__x0006_Á¤ëÖÂ	_x0001_Á_x0012_/f~B_x0002_Áô~Ð:Ï_x0001_Á_x0004_¢Tòø7_x0002_Áh-øôe7_x0001_Á¦±bª2_x0001_Á²¤ð*Á$_x0002_ÁX'6$BA_x0001_Á©5¹!Ø_x0001_Á8´dÀ_x0004__x0006_$¸_x0002_ÁÚÙ£ÚI±_x0002_ÁÊËE_x000B__x0002_Á_x0012_8jpc_x0002_ÁÆA_x0010_Y©_x0002_ÁðÜëeùÀ_x0004_Á°ù'ÝÊ_x0004_ÁÌ_x0005_-Ju_x0011_ûÀøóp½ÃÛüÀpÓ_x0013_¡_x0012_ýÀPT¬­4ôÀð=¢_x0015_ñøÀX¥F_x0012_]íüÀèÍx©éØ÷À¨Á§kÈÎüÀPu_x0012_ð'v÷À&amp;ÓAUÅúÀh¥êÖ½úÀp/NHqhúÀÈ»_x0007_lV«üÀ4Û² 2üÀ¸_ì!ÞúÀà¡lí_x0003_]ùÀ û|\©óÀTðàgx_x0001_üÀØüÈÎ_x000C_uüÀhÀöÒû_üÀ_x0004_?Æ_x000E_ÔüÀ_x001B_wzåvùÀÈ_x0001_0_x0012_F&gt;ûÀ_x0004_Â_x0007_J°?ùÀ0oCÌ.köÀ_x0001__x0004_¸2þVôÀU¤ørÛôÀ&lt;Þ_x0013__x0003_äûÀ¸£ÁîüÀ`KÐ_x0001_8ZúÀà­_x000C_*1_x001C_õÀ¸×_x0002__x000C_ÂùúÀ,_x000F__x000B_rBÚõÀ-_x0006_ÝîªúÀT²ØÈ.úÀ0vYU3÷À¼NÏçîQøÀ ÞQSËüÀ0L_x0005_öÀ_x0008_Ùò_x001E_4âõÀßîûÀÜªW¦_x001F_*üÀHÑ3l*¯ûÀDwÊ0Ç_x0004_ôÀ8$Ñ_x001F__x000C_VúÀRas¢üÀ\_x001D_c®_x0014__x001A_ýÀ,ôîr}üÀ_x0018_a¦.EýÀäÚÅÀûÀ° q¿%ýÀpG¸eä*úÀØ_x001E_F2aûÀÈ±,JÆ8úÀ_x0001__x0012_®øÀÈÈò,_x0007_©ùÀ_x0010_¬k__x0001__x0002_ffüÀÄÉ=îèöÀ@üîÅúÀ þé_x000F_ÑSýÀð¿bpöÀ_x0008_{}3úÀ¬\&amp;¤§ûÀHCx9â5ýÀü{Ê_x0014_ØûÀh9%_x001D_®üÀ_x0018_,ÂÙ²¯õÀp÷§_x0016_|úÀHcÂ$¾ñÀÃ¡DãáúÀh²lLÑüÀàe_x0002_·]öÀ0¡Õ_x0003_ôÀ_x0004_-ygwòÀHÛ§ßÆùÀxW÷ÝøÀ@uÚjêöÀo­_x0013_ùÀàãg¾§s÷À jH_x0015_ýÀ_x0008_M2½BóÀ_x0010_!@_x0014_ÈûÀl³6w°çùÀ°F_x000D_³JøÀÜÂB_x0003_A,ýÀì_x000B_,Z~ùÀ`_x000E_ã_x0018__x0005_ãúÀ¸ÆýË_x001E_«úÀ_x0003__x0004_ ü_x0014_K_x0007_ÕüÀLqÖa_x000D_üÀ_x0018_Á_x0003_§òúÀT¼ùØøÀÄßÚ_x0001_Å.õÀx¢«AüÀvôÆ¹úÀ6ó^³UûÀÈR­vßúÀ@x¡;§ÞõÀ²¶UÎAúÀ¬_x000B_¯áûÀÈêÇÑ_x0013_5úÀÐÞZàg4øÀ¨)¸	ùúÀ¸_x0019_åøb5ùÀ¼¿_x001D_I_x000F_üÀ®øÀ_x0018__x0006_)_x0016_-rúÀÐ@ý!,µüÀ _x0004_{¿GüÀ°Û_x0017_Ýd_x0016_ùÀ /©C"ûÀì+°äBêüÀøÎ&lt;ûÀàN(:åúÀTè¦_NWòÀ¼_x000D_J_x000C_VüÀø&gt;ÉóQüÀ(wÁfìùÀ_x0010_N8sÄê÷À_x0010_üÅ_x0002__x0003__x0004_o ùÀ¤2%	¯3÷ÀØD_x0015_tÒËùÀ ®gFñ_x000B_úÀ_x0017_f#_x0008_BôÀ°Ê¨v­úÀtCÞ,gøÀD_x001D_lÀ·øÀÈrÃÉïúÀè¼_x001A__x0004_/úÀ_x0010_zwüÀ¨é6|ýÀ°^æ÷ÀÈY_x0005_®LûÀÀë!Í_x0011_~úÀÀ&amp;éêýúÀ8¨ñÛ_x0001_¹üÀp$«ÇûÀ/®6¦QüÀÈ­oÔ-RüÀ _x0008_Zè*÷Às¨[ùÀ`¹5×õ$ûÀ_x0018_*üõÜÒúÀØ&lt;E_x0002_U%úÀhö6s±áûÀ0_x0004_Ïó_x001E_­öÀ_x001B__x0012_ù§±ûÀl¨_x0004_,ù÷ÀÔt¿_x0004_´TüÀ\nt](ûÀ°Y§ã_x0002_ûÀ_x0002__x0003_@_x0005_úÄX_x0016_ýÀ¨_x001D_6ÈÛúÀhþ_x0001_d`ùÀ_x0002_ A¥WùÀðUj_x0007_ûÀ¨'&lt;v"üÀÌ_x001D_?1·ýÀXóCÜ»øÀ°5£tÞùÀ ]±F¼ÓùÀÐñç_x0006_~üÀ,_x0019_ùkmûÀàùRMI÷À4CsöÀ_x0010_Ç_x0006_Á¡ûÀ°¶ä¥9RýÀ¸*ÙÔS£õÀ _x001E_	åÇûÀ@\ïùÀ  $r\üÀL©ÂÌÿöÀ`ÈíÐoZúÀxö_x001B_Ò²ùÀà _x0015_Ä1ýÀ_x0008_?/I¡_õÀ`Vç\_x000E_úÀX¨úF_x0015_ùÀÄ¶_x0018_è_x0003_ýÀdÖ6ú"ìúÀhöÁEo_x0015_õÀ&lt;_x001F_¦mj8ûÀ ßÏj_x0001__x0002_åÞûÀ8LeÓðüÀàÊHm1´úÀxF3I¦ÉöÀè¾ùøÏûÀ°vU_x0007_G÷üÀ¨¡Ñ_x001E_8ùÀ(¹Tì¾¥óÀ_x0008_Ã_x0013_ÚúÀÇJ8þûÀD_x000C_¥D_x001E_&gt;ûÀ`¬_x000E_ºüÀpÿÊÑÖøÀ¶·×¸vöÀ_x001C_iG_x0007__x001B_üÀÀÝÙv¨óôÀLFv¥úÀpÙ	_x0017_	:ûÀÐÿI^UøÀÐN5üÀ_x0011__x000F_:º÷À :ê0ü_x001C_üÀüSÛ©CüÀXÛiãÒ¨üÀðf_x0018_ÁìüÀ`&gt;¨áÕJüÀx}÷_x0005_gúÀ¨á&gt;8eôÀ_x0018_§t$_x001D_5ùÀÐ¥Îë¤ýüÀhO'ë½ùÀ_x0001_üI%ÎOúÀ_x0001__x0002_ôpª.YáüÀØÇD1;	üÀ\½OÀ*¾õÀCêýcÜúÀpT5jÞïÀH§DcLýÀh%Ç6fùüÀ8M$©+kûÀì£I5,ûÀ_x0011_X¸tjûÀr)(ýÀ_x0018_R¤;ýÀ_x0001_"Æ~±©÷ÀÔÀN_x0018_¼ÂüÀÈ?#_x000F__x0011_øÀè_x001E_Þ´3üÀ°_x0003_º_x0007_ý÷Àî¿ê)úÀH5_x0005_Æ ¶ùÀ@Mø¡ãøÀx£ýÇvýÀÌ_x0002_aâOüÀè_x0002_Åó±üÀ g}Â½0õÀLeE_x0017_P2ýÀ°Ä¾9üÀÜáï¤_x0011_úÀH%_ÅûõÀ_x0008_§¶)Á_x001A_üÀ à_x001D_¾çóÀ@z g+ýÀ_x0008_5Ý_x0007__x0001__x0002_OýÀÜd_x000F_IýÌ÷ÀôôïýÀ_x0015_õáúÀT_x0008_]j_x0006_bûÀÜõÙ^_x0001_3üÀ`nºJúÀ`/U8îòÀ¸ôxH_x0004_üÀàÊ_x000C_Óp_x001F_üÀhÎÂÏÕùÀ_x001C_IßÏÕ'ýÀHAÅüÀ_x0001_S«ú¯ùûÀðS¾hH_x000E_öÀ´/_x0019_»|_x0008_úÀHA_x0012__x0002_g_x000C_üÀ¨#ÛÞÔ¥òÀ8@À_x0018_,ÛûÀdëd]Õ÷À0%í&amp;ÞüÀ$ÖrYÙ_x0010_øÀðö(S8úÀ_x0001_§w_x000D_ýÀp_x0007_û,ó·öÀ_x0004_C÷CuüÀè-_x001C_@~|úÀØ$w_x000D_¼_x0006_üÀ(Ðò©z&amp;÷Àtüó»KªùÀpÈõÁµüÀ_x001C__x0018_ËÅYûÀ_x0001__x0003_x[]1_x0019_óûÀÌ&lt;RìâúÀè­]_x001A_íýÀ_x0001_ÆERåíöÀøpùÈµûÀÈ¯ÜÓd\ûÀ÷ÒõEü÷ÀT®S×]àúÀÈIâül\óÀ_x0008_g_x0006_»*üÀ_x0008__NeSýÀèúÅîJõÀ_x0014_¾0D£ûÀ@ ´O±ûÀ(áÓCMîöÀ_x001C_öZÜM¤úÀæIL:=ûÀÄÜµ_x0014_ööÀØÛlé¡?úÀPùÀ½F_x001B_÷ÀX_x0002_­Ð_x001A_üÀx«_x0018_x4\úÀ_x0004__x000C_Ô¨æ&amp;ûÀXZ_x0002_u_x0003_eõÀPR·ùûÀ`_x0010_ggöåüÀHôòÉà÷ÀÜatá_x0014_{ûÀtnÞ÷Ü?ýÀô*ù.FüÀø±0Õw_x0013_úÀìiMb_x0001__x0003_=ÛüÀÔûWuE~ûÀ_x0018_9¥¶RûÀDð-AøÀ_x0004_@¦_x0014_xGúÀ@d_x0012_DÔõÀÌÉåõâ)ýÀè_x0016_:r$_x0013_ýÀPÅR=ýÀØ«µ÷FùÀ@e_x0015_Î«üÀÜ_x0015_Ì_x0002_gûÀ;ý¼sûÀ_x0008_ë¦ª_x0013_òÀà¹ðÝ¿ùÀ_x0004_þUúìYýÀ@ôÆ°¾÷ÀèÄußÒ_x0011_÷Àpn¨_x0018_ò¹øÀ ELc¸?ûÀØ,ÂdüÀ¸S»Åi+ûÀH^[_x0016_5öÀ ÊÿBx¡øÀ(Ý¤ÊGýÀ!_x0010__x0015_üÀ^/_x000E_nýÀÀ½_x0007_\¬üÀXf_+b ÷À°²_x000B_X½«øÀ_x0010_/|ÚiûÀ /¶Ú´÷À_x0002__x0003_@¹_x0010_î¬ùÀä¶_x001F_¥wýÀ`ü_x0005_IHüÀ Ôä_x001D_¾_x0018_üÀ`_x0003_I:áùÀÀ|Æõi6÷À(e_x0016_¨3ùÀ0/ÃxõÀ_x0004_í_x0005_Óm&gt;øÀ6®lKýÀà~ê_x0008_¾·üÀ|Ýó|~ÂøÀÈîü6ùÀZ]·Ì3ûÀØiSa'úÀ_x0018_rJûÀaÐ.cüÀÀ6ñ_x0004_ë«ùÀ$pR«hùÀ_x0002_âJÈúÀ:ù	_x0001_KùÀèÄ¨¼_x000F__x000C_øÀðK¶ûüÀ0õq¥²wüÀ0JÏä`øÀX¦dÃ¥súÀ0_x0011_tjìùÀ¬E­ål÷ÀT0U~#óÀ¨ÚÉiJÝüÀpÒ_x0011__x0010_BûÀ¸_x0002__x0005_Ì¤üÀVÙçý]ûÀ _x001E__x0006_µ_x0015_éøÀ Þ¾ 'âúÀÈÖÈ_x001B_Z÷À&lt;\½zmùÀl_x001F_í_x000C_ùÀæ¶­µ|÷ÀèÂëÊ«¢üÀ|Z¾Øò´úÀpË!ERýÀÈ}nÇgýÀ|¦ß«_x0001_üÀ_x0004_õßÇ#(üÀ¨2&lt;¶föÀp7oËz úÀHªP_x001C_Ó_x0019_úÀ¬ôÉ»J_x0019_üÀ_x000C_x_x0008_ÃôÀ£ÁMûÀhE«öT_x0011_üÀHé½_x0003_ÙìøÀ`EàC ÑúÀ¤T_x0004_3:@ýÀtG¹_x0014_l_x0017_üÀ_x001C_náÙæûÀÐdñ.¬%ñÀ_x0002__x001B__x000E_PzùÀà%DÆ©ßôÀ8H_x0012__x001E_³lúÀ ¬äbé¢ûÀð_x0019__x0016_øîÀ_x0001__x0002_PøB+s_x000B_øÀ8Ë,î_x0012_GüÀP·dt8üÀ`;N¾_x0002_öÀ°5æc möÀøsÞéÙôúÀö8¦j÷À¨Løý¯mûÀ¸j3¹ôöÀhf·Ê_x000E_ûÀ _x0015_8õ÷oýÀèF³s¹PûÀìät_x001D_ûÀHÐV_x0012_®FûÀx¥\.ÐùÀÄÓh_x0006_Å%ùÀx_x0008_6_TÎùÀd_x0011__x0004_!°í÷À_x0018_Îª»gùÀP¹´÷Àhd·±]"ýÀHxÓ~ÞùÀð¦´_/ûÀ¤úÉHo:úÀ(aûQÍ×øÀ|_x000D_HæKýÀì¢¥4UýûÀHrz_x001F_úÀ_x0018_æ_x001B_§xüÀ4Vä,EûÀÆ_x0013_Ï·üÀ_x0018_ú¤3_x0004__x0007_¹_x0014_ùÀ­J¿ÚéûÀØ[_x0006_1ÿVôÀwö³ü_x0005_ýÀ_x0008_îýi¦IùÀlZBéâáùÀØýö_x0001__x0007__x0003_ýÀÔw_x0008_ð0ûÀ\$*¦ÏúÀ(U_x0014_÷ÐòÀ¤tÝ üÀ¨&amp;_x001C_QµqúÀ¨x_x001A__x0008_i_x0006_ùÀ1û÷_x0002_¸òÀøø_x001E_nÊ8ôÀPA_x0016_`_x000C_ö÷À(_x0008__x001D_4Ê®üÀ8&amp; _x000E_äYüÀ_x0004_{d¯w_x0010_ýÀüÎ_x0016_ÈÔhùÀÀtÚ°_x0019_XùÀÀZ|Y½ðÀdXÊ¬ÀûÀ4_x0003_¤ÃàúÀ_x0008_]_x0019_éaùÀ¤	À}ØöÀHZÈSúÀØú.hKÆúÀ,1ÉÁBeøÀÐ¥äé¤~øÀ_x0004_µG,E½úÀ&lt;µ ÍûÀ_x0002__x0003_ØÞ½_x0007_ô_x000B_ýÀùw¼.øüÀ@ª*&amp;_x0018_úÀH&gt;ÐùÎúÀØ¾_x000E_¢oöÀÐÞ_x001B_IZ_x0014_ýÀHÖÏ}ùÙöÀ@g¨L_x000E_ÔúÀ¼&amp;Ú¤1ùÀÀÁ_x001E_MêäùÀ_x0010_Ò20Ç/ýÀT_x0011_Å]"_x0015_ûÀlÔ×ÍúÀ_x0018_9¼ÎaKùÀHÿMvóÀÀ_x001E_ù_x0008_JHûÀhÜqAytúÀP¾ñ%1u÷Àä¢}ÆjGóÀ_x0002_tvÕJbýÀx-äÔúÒüÀD±³ÿÇ_x0013_óÀ­z_x001C_ÅyüÀL_x0002_ùùº_x0010_ýÀ è.{)×üÀ/föüÀ Éå_x0001_ýåúÀ_x0002_·p_J_x0018_ýÀ¸öñÌÒøÀ@WÙ¶XÔ÷Àô_õ_x000B_-ùÀÈá_x0006__x000C_¶_x0002_ýÀxtk±_x0007_YòÀpF_x000F_ÆihýÀ(E_x001C_ÅotùÀ_x0006__x001D_k;UÌøÀØT¸;OýÀ¨_x000B_ØX=cõÀ4ZsQ­ôÀ_x0014_DmzýüÀ|DÒôÅ_x0016_÷ÀØ_x000C_*_x0001_	ûÀàz}è_x001C_øÀt&amp;p÷7ýÀÂ[dÎ_x0011_ýÀ48_å©ã÷À´6)!ùÀTêý_x0001_6ëûÀäbÉç7üÀv\ÚhûÀ_x0018_oYp&lt;÷ÀàZaMø»üÀp_x0003__x001F_}_x0005__x0005_üÀL­`EHÆùÀ`WËE|ýÀ_x0008_¨íÝBÕûÀ°@õPöµôÀ¬ïï_x000D_}_x0005_÷À©8ú¥üÀ; mùÀ¸_x000C__x0012__x0004__x0015_úÀP$º¯ùÀPÎÎ£¡ýÀ_x0002__x0003_Èªà[üÀ %_x0014_tW?ûÀª4±_x0002_`øÀðÐè®ûÀØJ»¹GøÀÈ_x000B_fÑÌÅ÷À°Ì¹vº_x001B_öÀ qEÙ&gt;üÀ0¥²äIûÀ0_x0010_Ët_x000D_ªúÀd[µ(µ{üÀX¢ó&gt;ÃãüÀ|_x0001_±³GùÀt|_x001F_60÷ÀØ!À½øÀ(v@lQüÀø6ÛÕ5øÀX ±©J|øÀØ²úÆÑøÀdo_x001E_­¥ûÀx«ÅÂ&lt;âüÀDáEdýÀÒY_x001E_\SüÀTQGs:üÀ`5ì®_x0011_´úÀðMË¬ÂúÀ¨çý~úÀè_x000E_5²@_x001E_üÀ_x0018_jGË+ëúÀ@&lt;o5ûûÀÈÒeÐRÇüÀ_x0008_«&lt;a_x0001__x0002_2ûÀ8µ÷Ï{ýÀHta	ÌüÀ@@SH%üÀ`_x000E_¢/à_x001E_÷À ¢%_x000F_¥²õÀ_x0008_Z¿é%ÀùÀÈÐQÏ_x001A_|ûÀ,_x0008__x0005__x000D_ÒùÀ_x0018__x0002_nê`ûÀ ÞY¼_x0006_]ùÀüQÃuðzúÀ+jÝ´õüÀþ_x001F_£DûÀ0)ÇòþøÀ_x0018__x0017_þNØýÀÀ_x0016_Á_x0016_ÜßúÀpú+_x000C_4ßüÀ&lt;§\KDÃúÀ_x0018_#Ô¯ýmýÀ´ìØoíðüÀ0_x0014_·§_x001C__x0004_ýÀ(0ãG§úÀ_x0018__x001A_ÛÊõ)÷À¼ª{¸¬7ýÀ_x0008_"ÿ_x001F_UñûÀ@@ðI_x0002__x0011_õÀD_x001F_bFùÀ_x0001_ô!¬·÷À _x0012_Þ_x000B_ÌuüÀx*BCäÄøÀLX8çDøÀ_x0001__x0002_p@DOëÇúÀ¤_x001C__x0013_ªûÀ_x0018_IöÐDúÀèe4}çâñÀXÇ¯ä$ïûÀ `È7°RöÀÄØÜùÀ°ØÑhúÀÀE_x001B_+éT÷À?'5¦úÀõ^krùÀÜw+*òÇùÀhLÔp*öÀ %Øøg¾÷Àxó|ÉÔÆöÀ_x0018_¨j²_x0006_üÀä[2êjùÀPñ;É)úÀî_x001B__x0018_YMýÀT¡®½Å_x001B_ùÀÈ7âîôÀ_x0010__x0010__x0006_t_x0001__x0005_ùÀÄð^õÚøÀ¸Ç_x000F__x001A_÷úÀà_x000B_§*èüÀ_x0014_h,_x0008_SúüÀ_x0004_Ï]OõÀð"õ0wÌûÀ|kb¨ZïõÀØïSåº±óÀ0çÄ unúÀèZ4f_x0001__x0002_Ú\üÀ_x001C_õ:P(òÀ(¦Òðì_x001D_üÀÔ[Õ8_x000D_~öÀ@&gt;íYÔtúÀ&lt;æ)KD÷Àh_x0004_N¯^ÆüÀ_x0001_ó fùÀ4åY	ÃqýÀpMÂ_x0016_+^ýÀ#Øð§¥ðÀPÔ&gt;¾_x0015_ûÀô*Ú.eKûÀüÙI[öÀ8äÔÎÍjõÀ¨ªÝ_x0016_yö÷ÀôÅ¶.§Ü÷ÀÞ`_x001A_zÊúÀØ(,±ÆóøÀ@_x0006_-5üûÀx_x001F_JÆë¸úÀüÌ¢«_x001D_úÀ¨¾4&lt;Ö·ûÀ@ZuÞ]ýÀðW+M_x0015_úÀ$ùx"úÀèÉôÀt_x000E_	%_x000F_úÀZwÜÄ*ùÀ_x0008_wgx_x001C__x001B_óÀ¸7øÞ_x001A_÷À_x0004_ s{ùÀ_x0001__x0003_hÙ_x0019_	ÖùÀÀ_x0003_ñf_x0006_ºöÀ(C¾_x0017_ðüÀ cÎ¶ ùÀ_x0001_3_Ç_x0013_úÀÌr(O÷À°_x0013_c¸VMûÀcmõ¥þüÀ¤ª¡_x000D_4÷À°_x0001_	¯GûÀè6ßØ$_x0002_ûÀ ùÇy4_x0011_÷À Sww%IüÀ¤&lt;½æ_x0018_ýÀÔv_x0017_ä8~üÀ¨¨FA_x000D_óÀhÞxÕc~ýÀàò_x0016_!ùNøÀPë&gt;.öÀX¶F¿_x0017_ùÀüÔe©_x0011_3úÀ8êàáù	üÀÔsì _x0019_ýÀ`X¤&amp;êì÷À²N_x0005_ ÁöÀ`ãäQK^ûÀ_x0010_êé\$ùÀ Ý¸_x0011__x0001_ÙúÀµÑ*)ýÀ(_x0008_=5_x0018_õÀ_x0002_ir_x000D_ùÀ¼_x0008_Ök_x0001__x0002_ÁùÀðqiÎ»&amp;öÀèÁhþñûÀ0_x000F_ÿ_{*öÀ_x0014_(*_x0003_X_x001E_úÀÀ)îÝÂjýÀ(Òjf:úÀ¨_x0018_ßØ"ûÀ¼^D°èûÀH,ï/_x001D_2ûÀ_x001C__x001F_&amp;_x000C_z÷ÀLP_x0007_ÃUêüÀ8¼ôNÊ`ùÀ¨`/q1ýÀ_x0008_f¾_x0010_S_x0012_üÀ¸*ÖË¿üÀØî7»ãèùÀp¼_x0006_£lòÀh_x0001_ÈÚ)ØûÀhÅØ&lt;ÏùÀ×²¨¾ãøÀXÕn'aôÀ¨bëÐàTùÀ`+l¹ñùÀD®:_x001D_[ýÀÀ¿7ÛuýÀ_x0008__x0017_4·÷Àä#IS_x001E_#öÀ°}(	«ûÀàÖ&amp;4söÀ,_x0019_[[vàûÀ,_x0013_w÷Ù úÀ_x0001__x0002_0ò_x0003_äNøûÀ_x0008__yÂùÀ0äÒãxò÷ÀpàTsjlõÀä_x0008_üÙ´[üÀ°p;WuûÀ_x0010_WáïN+ýÀ4ü_x0013_).ùÀ:U;_x0012_ùÀ_x0018_³_x000B_õ²óüÀaùUÆCúÀÐ¦UàoðûÀ|!¶_x0011_rWüÀhÊîýÂöÀX«C¹êøÀh&gt;Q¹ïöÀ@_x001D_%q}«øÀÀMb¼øÀÌçäÝùÀx[_x0014_¾_x0013_¢÷ÀØÅ®M*èùÀ_x0002_'ylûÀè_x0006_ò§ÜüÀÌÔ_x001C_W^)ùÀ¨rm_aýÀ0k»ìûÀ¸Î_x0007_wÑàøÀÄ¿tûÀ@N/9xáõÀÕ!¦~ÏüÀ_x0018_A¤Ö_x0010_PýÀø¨õ	_x0001__x0002_QÿùÀ@ñ*NFüÀ`Ø§á_x0005_EýÀxÏ(~&amp;üÀ,3nÊüÀøõRà/_x0015_úÀÈ__x0019_éHGùÀ_x0014_\Ý1fAöÀ_x0018_2ûª9ÛôÀèlWKÑCûÀP\vt~@ûÀðQÄ_x0004_2vûÀ_x0008_t^KåÄùÀà"ÂµËZðÀpx	AfOûÀ_x0001_B=§tZùÀ_x0010_m_x0011_.8úÀÀ_x0004_?g_x0018_²ûÀ´¼d4áå÷À_x000C_VÁ­_x0019_DùÀí8«ÿÙ÷Àðæ_x0012__x001A_øÀðºîûêøÀÀW×·_x000B_÷À¨ë!õZÃüÀ¸°î_x0007_ûÀD³¢S_x0002_fûÀÀáeG$öøÀ¯_x0012_áúÀÈ«ßsøÀ¯{_x000D_úÀd+Q_x0003_ÇüÀ_x0001__x0004_p¦_x0005_£.]úÀ@ì`Pê_x001E_ýÀ_x0010_:´²_x0003_úÀ6D]p_x001B_ýÀ(PäÿN_x001B_ùÀHØ7e_x000B_íøÀ_x000C_'¥_x000C_ûÀ_x0010__x001C_FTýÀ@+nÃÐùÀ@Å_x0003_^u(ûÀøÑ_x0014_k¬RñÀ_x001C__x000B_ÍÁ¸ûÀè_x001B_[ì¾JúÀ_x0001_¥_x0016__x0006_sÅüÀÈñ_x001B__x001D_*ûÀ =SÊ¥øÀp£¶kãûÀpe`¨üÀ:_x0017_å~ÓøÀYÂ/áùÀ¨_x001A_Ý,LýÀÔoD\EúÀ8z_x000D_ç^ýÀ_x0004_1Þ¯ øÀ 5BhJýÀ°]YB(üÀè¹_x000D_õÀL_x0017_`²öÀ0)År'øÀø·Å_x0006_J÷ÀÀVÌÍþöÀè_x0015__x0002_½_x0001__x0002_úðÀl¨2_x000D_tøúÀ86¾_x0015__x0019_¢ôÀBà¦6°üÀè3]¯UýÀD7ëf¦_x001B_úÀ¤{fäúÀ¨Së;éøÀdFbxYüÀ¼æêF­¾üÀð¾)_,lôÀ¼k2 _x0017_eûÀ(5Ô^üÀvç*øÀ_x0010__x000C__x000B_ì#býÀ\_©Ë!ËùÀ R5q$ùÀ`3&gt;êåfúÀÀã«_x001B_ÐòõÀPÂ)oÝöÀ@¼+áøÀ&lt;ú_x0018_QÊûÀ°_x0013_¶ÜE_x0014_ùÀ_x0018_k¦?_x0001_uøÀlÔy}ÖâüÀP0ò0EBùÀì_x000E_*ß·ûÀüíïÄs¦÷À_x000B__x0007_}è^ûÀ_x001C_È®¹ÀþùÀ_x001C__x0006__x0008_ýÊüÀ°bú_x0001_ú^ûÀ_x0001__x0002__x0010__x001A_ðs_x0013_èüÀlzjè+/÷Àé^êAøÀpoDéúûÀt_x000B_«WgúÀÈe_x0008_¨ð÷ÀpÔªlüÀ,v_x001B__x0007_&gt;õÀ_x000B_­_x0008_ì¡úÀ4ÖëÕfpúÀ¤N_x0012__x0003_zóüÀh{õTYüÀ¸MQBÚùÀÀÏ_x0018_·¨_x0010_ùÀp§HüÀ (ØjJXúÀä_x0011_öê÷À%²ë&lt;úÀÈ`Ë²PüÀPôô¦_x0014_"üÀð_x000F__x000B_¢Oó÷Àð? 	wµõÀ80óìêõÀ×K¤ÿôÀ¬'/_x0002_ÙÞõÀhè_x0012_y_x0015_üüÀ _x0018_=_x0010_?_x001E_ðÀÇ_x0019_LúÀ_x001C_*K3¸&amp;ùÀè_x0012_`µç_x001E_ûÀ__x0008_êÂEüÀô[B_x0001__x0003_ÄJøÀ|!/ùéõÀX_x0014_v·¬¸øÀX_x001E_K$_x001F__x001C_øÀ_x0004_+Õþ70ùÀð_x0002_ÞeýÀ PòkòüÀÔm_x0001_hwaúÀè6býÀ_x0008_m{{?úÀ_x0018_å»jÞ'üÀ _x0007_H/í6úÀÔûßB¯:øÀÚ]f5÷ÀXÁRÜ=üÀ_x0001_O¨fDúÀ|¯_x000B_ùÀË\'2_x001C_úÀ(·_x0005__x001E_÷ÀàÇä_x001C_MhøÀÈ_x0016_4Çn_x0019_öÀ,jç¡#úÀ_x0001_h_x000D__x0008_ûÀx4_x0014_ý_x000E__x0013_øÀ@dI[³üõÀ¸&lt;t5lûÀ¤å^ÂTIöÀØ¶sÎ¬÷ÀÈÊÑ3É5øÀh_x001B_¦_x000F_üÀ_x001C__x0016_7Ø_x0016_øÀ`ëmÕ1üÀ_x0003__x0005_8½Êf4ÖõÀøa|vCøÀø_x0018__x000D_ÈÝ_x0008_üÀ`*6/ùÀ&lt;_x0001_°*¬üÀ¸üBº5eøÀà_x0018_ûúÀ_x0003_!t«_«ûÀÐ_x0015_Nc&lt;^üÀ_x0003_ßÚçöÀÌ\qX_x001E_õÀPí_x0019__x0005_ýÀÀm_x0004_ø_x0005_úÀHæQ@_x0008_,óÀPûl­¡3ïÀ4rq´ªªûÀà·_x0007_^_x0015_óÀð?Nv¨=ûÀ_x0018_ý¾J{_x001B_ôÀ0õ_x0015_&gt;£4ûÀ8æ+Ô_x001A_5óÀûr_åûÀÄËá½ÕIûÀÄË~_x0011_üùÀ_x0003_%&gt;¢_x0006__x000B_øÀxBÙ^öûÀ$_x0001_åA¢ËúÀÈØÐ_x0019_÷À|_x0002_õ%PûÀ³_x000D_ÑüÀ`©èØ_x000E_+úÀ4zC_x0005__x0006_pWöÀ Õt_x001C_Ü_x0008_ýÀà)~qºóÀ_x0003__x000E_âóúÀèõx	p'ûÀè._x0002_ÎuúÀD¹R"ËùÀ°ïÙÛ_x0007_üÀXrEÒHEúÀØ_x0004_ât°?÷À,U=5ÜøÀdÉÖ¦_x0005_úÀ_x0008__x001D_ö@ÁùÀ :ª7øcýÀpKÂÔB÷À0}Ñ_x0002_zûÀ_x0008_-_x0018_®úÀø)Ûë ùÀhÙrt!ûÀ¨ô¦Ò_x000B_éüÀDS¢süÀhNA5ÁJýÀ_x0018__x0006_.ñàûÀÐ0_x000D_à_x001B_üÀ_x0018__x000D__x001B_ÏD_x0001_ýÀü«Ïë·ùÀtFÃø?øûÀ|ÿ_x001E__x000E__x0012_õÀ(Â}Ç_x0014_0ýÀð+³$ºûÀ¤_x000C_ÂpýÀ¸ÍÔw³±ùÀ_x0001__x0002_D(çüNýÀjXzIùÀ(ì_x0011_t¥ûÀ°I!'_x0011_MüÀ_x0012_yýÀ_x001C_ôè_x001E_(_x001F_ûÀxÁÇÅ_x0019__x0007_øÀè¯«~|ýÀôp_x000D_3úÀ`Ù­_x001B_&lt;_x001D_ùÀÔ=@_x0006_ç¾üÀP]òÞ~¨øÀøÖË¯è÷ÀpR_x000B_ì¶ÍòÀTÖD:_w÷À°a_x0013_Ö)ýÀÈo_x0013_÷øüÀHqWHýÀx£¤ëüÀ xWb_x0011_ôôÀD¨Ðv¾ùÀè UüÀ_x0001_BW_J8ûÀð®×üøÀ¨»ál_x000E_üÀØ_x0001_®ñ[OúÀ _x001B_É°ßûÀ¼_x0014_ÿA»úÀð°ÁýÄ6ûÀp_x001A_³ã¿P÷À(_x001D_£néûÀ8Ísú_x0004__x0006_~1õÀ8QÅCø#üÀ(àÉû_x001A_úÀøðk¤õÀX_x0018_:ÉñúÀ_x0008__x001B__x0017__x0018_CzýÀ4ûw¥oùÀ_x0004__x000F_@¢]ÊùÀ8'_x0018_t¯vûÀ`Ü¶l_x0018_ûÀ_x0001__x0013_0_x000E_¥ûÀR²ÛûÀ §8´$_x0016_üÀh§3=ÆûÀèh_x0002_Þé¢úÀèbÏV1_x0018_ûÀ_x0018_C¬jdwúÀÀmd_x000D_üÀ\=_x001F_ÊÙ÷À_x001C__x0015_"®F-öÀ(¥_x0014_R£¬öÀ_x0008_×eüÀµ_x0007_&gt;_x000F_üÀÄ"i_x0003_%hüÀ8¤_x0012_ÜßòÀ_x0004_Í_x001C_`¶_x0005_ùÀÐÂ)èdúÀ_x0010_å_x0008_FüÀè_x001B_êÆ¬óøÀ\öB¯%ÛúÀtçìµ·ÖùÀÅK_x000E_·ûüÀ_x0002__x0004_äe_x0005__x000B_IOùÀ_x001C__x0001_À_x0013_ûÀÈ.ÜE:ýÀ_x0008_ë*ÂñcûÀ@`6vZöÀ\_x0004_þ*ÐßüÀ,Ü14_x0019_ýÀü_x001B_ð~Ä¤ùÀ(·×ûÀÔ9­lûÆøÀ_x0008__x0014_³ø*¹÷Àc+_x0008_«®üÀ  ÝÍü¿üÀè¬9_x000D_ÖüÀhgWüÀØãWõ{¸òÀÔZìþiýÀXûÀeiýÀ_x0002__x0010__x001B__x0016_ªüÀì°ülúÀ &amp;v{	/ûÀX96d_x0019_ùÀ$ÍU»_x0003_{üÀ|XåLòÀÄÎôYøÀ &lt;pâ¡_x001E_ûÀpwÍó@0üÀX@ÇB{¥øÀ@ÓIÂùÀ ßô ØøÀP®Ü6Ú¥ôÀ4q+_x0003__x0004_¹­ùÀøÌzüÀ$F2Þ_x0003_ûÀø+7_x000E_ýÀ È­,ÍüÀ_x0014_rìôúùÀ ¦]°êûÀàp_x000D_¦ùÀ ZÖ_x001E_©¢ùÀ´}×þ¬úÀ0½YÔJ_x0003_ýÀèYðÃ	&amp;øÀHíuß`ûÀ¨8f_x0014_MàøÀ`;k6,_x0018_ýÀ|­ÏC°Y÷À _x000C_H&amp;úÀðå_x0001_ê6ôùÀÐÓ_x0002_ál_x0005_ûÀÐ'B&lt;g ûÀ(]¿_ÿ!ùÀ´_x001A_ãùv´÷ÀÔ;!ÏòùÀxl3hA¤úÀÈ³­UÆ6ýÀÍÙªõWüÀX_x0018_ñêðöÀIFão_x0003_ùÀ¸¶ñpqÕöÀÐ_x0013_¬ÜýÀPýøWKýÀ|_x001A_a_x0007_2øÀ_x0003__x0004_ uMøÐöÀpØâ_x001B_ã÷Àä_x0004_A¯øÀ°D§ýÍûÀ¬@Ü&amp;ýÀ0MýV­üÀ¼ömb_x001B_ûøÀÈ_x0002__x0010_câùÀP`}öoüÀô_x001C_ú$Ø;üÀ¨å_x000E_OÇñöÀhÞï.öùÀÀ5Ç	.güÀXõMp_x0016_èõÀhæ_x0003_ª_x0001_ÀúÀ _x0019_x":ùÀü¶«³üÀxÑVýÈúÀl_¿üøüÀpÝw_x0013_÷Àxh_x001B_¸núÀ`dI_x001F_aÆùÀX ªÊûÀ¬¡ ­¬OûÀ¤{¢_x0003_6òÀÕºnóÀ '{_x0019_õÀÐ_x0001_Ù`Ê¹úÀÀÓÜ_x001C_òûúÀøP_x001E_M´¨öÀàÃ7_x0004_dkúÀÌ¦_x0019_¯_x0001__x0002_ëØûÀ_x0018_¤w­_x0003_ýÀ´º[ßÊÑûÀpÜ_x0006_gBðóÀJ-®â-üÀzÞòÿpýÀ4NîóäA÷À4Søb_x0016_OüÀcÌ¼PmûÀXÕyÛLqùÀàú_x0014_d_x001D_ùÀ`çÄ~^@üÀHÒÃÔéôÀH¼¬j°úÀ_x000F_Í´µÉüÀtI¥F¤;ýÀ`f«MÂIüÀ&amp;smüÀ@S¥_x001A_­±úÀ4j&gt;²CýÀHö_æÑðúÀXß!ÎôüÀð_x0019_Í=úÀhÍTZ4ÕøÀ`_x0011_Üí_x0013__x000D_üÀx_x0001_Ö_x000C__x001C_KûÀ(4&lt;×ÒõÀÈP°£êúÀH_x0019_U0ÊþöÀü,·t_x0012_kúÀ°Ø$÷À@¾_x001F__x000B__x001A__x0016_ûÀ_x0001__x0003__x0008_í_x0011_ÏIùúÀÜj+zýÀØÄÛëvúÀÈ#&amp;ð`÷ÀX_x0017__x0016_ÔBíúÀH8Ñ¢ÈcûÀÔ&gt;f°1hûÀ\øY¥ÃUýÀ,/_ÊõÀ@_x0012_ýá÷Ä÷À°fù&gt;,¿ùÀÈ Ó¯IøÀ¸§N0_x0018_ÐúÀø_x001E_O_x0006_OôÀÌ_x000F__x0002_ê?CúÀÀÐþ&lt;øÀ¸NH_x001D_#øÀÐÌ¤~Z´ûÀÈÉ«P&lt;÷À% 3mùÀ_x0003_úÒå³øÀHD6Ø·úÀØóíG8yüÀ8SH'úÀè[ú6ûÀ_x0008_Þ¶Ú·wøÀ¬kú	c-ûÀpÊ%u øÀ8_x0001_Î^ä8ýÀð ÊZQ©÷À=Ü®_x0015_múÀPhÝ_x0002__x0004_gúÀHRÔÎ_x001A_¿úÀpUÐN´üÀ_x001F_/iO_x0010_ýÀ_x0014_éR#&gt;úÀ¨9fk×wùÀÈ_x0012_c_x0001_wüÀ_x0018_ â_x000B_$ýÀàØ}nöÀ_x0011_=ð_x0014_ÆûÀìSBÀ`RøÀ Ç¿2OüÀ¤Qz_x0008_öÀ°Ä_x0015_|éÖúÀ¸Fyi©ùÀ_x0002_®',¬;ûÀ_x0008_åþîÌûÀÀ_x000E_DÏ,øÀX§N_x0015_&lt;ÖûÀ_x0002_¶i´_÷À¢/2´õÀÜèN_x0003_&gt;¥÷À_x0010_È._x0012_´ÎûÀ_x0018_¹:¢û%üÀ_x0018_4V¯éùÀ_x0010_k&amp;à_x001C_úÀø7ûÀh"g£ùÀ¨ÖWF·ÅøÀ° a_x001C_døÀp_x0005_@è_x0014_öÀ ¢Å_x0002_±MüÀ_x0001__x0002_Ð|=ØésýÀÞ_x0013_ñ'¿üÀ|?_x000E_Á+øÀxü_x0013_¡±ùÀ_x0003__x0015_¹$ÔûÀ¨@npûÀø×)CûÀ@_x0006_PZÃûÀ°K"°oüÀ(Ôoä[wúÀ9Æìï8üÀp]¶_x001C__x0014_üÀøÃà®ýÀ_x001D_Q&amp;¼öÀØ8_x0012_ 0óÀ&lt;;i·½¥öÀ_x0010_î#_x0012_:úÀp_x000C_NÝWÂûÀx¾¥_x0002_aýÀ¶r´øÀp[°ç[õÀ`_x0011__x0008_"þøÀÈ0ÊO_x001B_ûÀà^]zGýÀL\(ÈõÀ`lÔÞ_x0010_üÀlmç¬_x001E_ÝûÀ8ÂaÑEüÀ0uLëÃWøÀ¼OÿßZoúÀ`»ÂD_x0014_#üÀ@¤ Ê_x0003__x0008_¶)üÀPÖ¿&amp;_x0008__x0005_øÀ&lt;	Ã0põÀà×þ+{_ýÀ|_x000B_È©	3ýÀÐ(úIßõùÀ_x0003_rQ'MùÀx_x0019_ï2áùÀ_x0018_HîÊ}ùÀ¸'íóÀ_x0014_¦L@Þ«úÀ`#²­÷úÀFWãòÀHè?LùûÀ(ùcÖùÀø^AÅGcýÀtÃáÜhøÀ8ÕõËî_ýÀðç´_x0002__x0012_ûÀlrKø_x0016_÷Àø_x0004_1nJ,úÀDB_x0007__x0019_¾AûÀXÑ07ÉóÀèG_x0017_É®úÀ&lt;IcûFòòÀÄ_x0001_g_x001E_¶}ùÀ(âÂ³UÄôÀ&amp;á_x001B_óÀ¨MÅ5¿_x0019_úÀ_x0006_Éü_x0017__x0004_øÀ¬XCS&amp;°üÀPÂ_x001E_jyùÀ_x0002__x0006_f_x000C_Ñ}]úÀ0Óûö-ýÀf¼íá_x0011_öÀ_x0005_ÎYSüÀh¾H_x0017__x000E_úÀÈm;¶z*÷À°;Í¯_x001F__øÀÌÖÜ_x0001__x000B_òÀ¨l)Ç_x0016_(ýÀÈï_x000E_»?ýÀtuì_x0017_¯üûÀ ¯µûÀ°­\J jöÀàfl+ ì÷À`Fß£ÑüÀ_x0018_Roä@ úÀèâ	ùÀÖÙ;ôÀ[.¾ÁoøÀ¸ÑÑuµ_x0012_úÀG_x0008_D_x0003_¼úÀ_x0004_8*_x001A_ÃúÀ&lt;ÿ§³_x0001_ýøÀ_x0008__x001E__x0007__x0011__x0010_ýÀØ_x0014_;4üÀÜ5ØxkVûÀB)KcqøÀÄ_ï@Þ»üÀ`6_x001D_5¥-úÀ`L_x001B_?_x0005_ÌüÀëA*X³òÀ\ç_x0002__x0003_þAûÀ_x0008_·_x0011_£¼CýÀ¸·_x000E_HbQøÀÈBËö_x001A_fôÀhÏBn!xüÀX(_x001A_:úÀ0êÒòn÷À(´xM»kýÀp·ÏpûÀ¤ë·ºoùÀhÀUbûÀÈTªÎ_x0013_öÀyû1BBüÀ_x0018_fnI_x001F_[ùÀð2²¾	úÀ gxo¼üÀH:_x000B_A_x0017_¤ûÀà¡_x001F_©¿ûÀr¾=ÅküÀðT_x001D_r:Á÷ÀX«@ô9_x000D_úÀ¨ú_x000E_JÊÚùÀÀhô_x000E_(_x0017_ûÀØ\kg¨_x0001_õÀd·nj4ËûÀtFÍË±×÷ÀXn_x0002_Ï/ûÀ8Ü¥ÓófýÀP3_x0002_On×üÀ¤þ_x0002_5jüÀhñW¶J}ûÀl²ZÞùüÀ_x0002__x0004_@oàc]ñüÀ;9BòÀ_x0010_+òjG&amp;ýÀ_x0010__x0017_ß£_x0001__x0013_üÀ_x0014_ûí#6ûÀPä_x0010_wñ_x0003_öÀ`A£Â4¹ùÀL¨ükMúÀ`6´3MøÀø)¢Fù÷Àø_x0005__x0003_ð+ýÀ_x0002_ûX_x001E_:õÀøº_x001A_¸ vúÀ,è°xôÀ_x0018_ÔXÄüúÀH®øóÀèT)ùÆüÀdLpÁAûÀ×¦\_x0004_ùÀHÝ¸)!ûÀH¹ð§_x0019_ùÀ0&gt;`_x000B_öÀ&amp;ÒÒ]_x0004_øÀà_x0007_Iz2dúÀè÷Ý½üùÀ§²ÕøÀ°_x0001__x000F_~(ªõÀtý);'úÀ`¥&amp;8óüÀÀ¾_x001B_ö¬ûÀÌÚàÓzýÀ =Ó_x0001__x0002_ÖIýÀ8_x001D_IwCúÀ wiüÒÎúÀ_x0011_ff0úÀ`rÈ8o_x001A_ýÀPmy_x0017_rûÀ_x0014_Ð_x0017_,_x000F_øÀ{ÎYb«ûÀtóaøv|üÀuD_x001C_¦ùÀ(ôÑ6øÀ ð÷TVôÀ_x0014_Ø×i_x0013_ýÀPþçÌúÀ@uË2¹'üÀ_x0001_bþ_x000D__2ûÀ_Seq_x0006_üÀ¨ùÏ@røÀ¬Cú§G_x0006_úÀ´XçLõöÀ_x0010_¨¾AfûÀ@²l/ÒxøÀÜÜb&gt;}#ýÀüÛ;düÀGA;IúÀ ôÅÐüÄûÀàÇ_x0010_Ô)ûÀx±9K¶±øÀÔMñâÆüùÀ¨/^0øÀ  _x001C_¼¦"úÀ¨Ø%Í_x0006__x0011_ùÀ_x0003__x0004_LsÞ=;üÀP¼¦áÉ`üÀÈ_x0013__x001A_=üÀÀ®`e¢búÀð­_x0018_L_x001F_½úÀð_x0008_Út_x001B_ûÀ°R°¢{÷ÀýðÁüóùÀhÞDá#úÀXï_x001A_ÅùøÀðLIÞøÀèÑàñ_x0016_ÄüÀÐ`û__x0014__x0002_ýÀ Ö_x001F_9T_x0005_øÀî_x001E_¾DöÀø_dvÄäûÀÚ&lt;óüøÀðª _x001A__x0013_%ýÀ ØÓ²KüÀÜÆz_x0005_w@öÀ ¥ÉýfóÀP_x0001_»´yº÷Àät_x0016_[?üÀl¼sa¯úÀ8j'BdýÀÐ_x0005_|:nëùÀxâFú:ûÀ|U*ì1úÀ8_x0017_kù_x0003_üÀ_x0018_«´ýQVûÀ¸UÅ'_x0017_IýÀ¸_x0012_Í_x0001__x0004_ë1ýÀl\*_x0010_u,üÀXÓJ¦aN÷Àà?h_x000E_äGõÀ_x0010_-yd+GýÀ*ËE»SöÀ(ä3ÆÚ¾úÀx_x001C_"¸£ôÀØåâj3$ûÀP´_x0003_»_x0014_ùÀÐ"út&amp;¤ùÀX-Ú_x001B_DÛõÀx;Uä&gt;ùÀ_x0008_r&amp;÷Àh¶äÓUøÀÌ_x000E_ôº?üÀ¼_x0005_¿õ_x000B_;úÀ4N©Á¼ôÀL8_x0007_QÞóÀX(ì«ýêüÀ¢1|§QýÀðº9Û-\õÀ_x0010_C6ýÄöÀ_x0003_îð=ýÀ#sÔ»ÚûÀ¨ébrN³üÀÔBbwæüÀR!ã'ýÀ_x000C_ìp_x0002_AüÀ8T&gt;ÍsùÀ¨Q8=RÝûÀÜõA­SVüÀ_x0002__x0005__x0002_´ÔuüÀ&lt;¥Ee¦ûÀGÑ9_x000D_ùÀ_x000C_SúÔ¤_x0006_ýÀ_x0018_qkRÞüÀðT¯;úÀ¼wÐãlóùÀàÎÝP{øÀ@SÃ#ìúÀ _x001D_üÿÇ	ùÀµ¯_x001F_åüÀ`à_x001E_;	fùÀ4&amp;}P_x0012_ùÀØÀ,G}ýÀèÜ4§°öÀà_x0018_@«_x0003_ôÀô}Ä³õÀh9×C ôÀ|HÊ°àUúÀ©\_x001D_©EùÀ(cT¸'póÀ@^ºÙ_x000D_÷À$_x0003_ãb_x000F_yûÀ_x0004_Eî²^EùÀØ_x0015_`jÇ9øÀ_x0018__x000C_¦ÕhpýÀÈ×ø Æ÷ùÀd_x0001_NÎªüÀà_x001D_"Û¸©úÀ_x0004_Ð¬_x0007_NòÀ`8æ_x0014_ªJüÀ,ú°Z_x0001__x0002_}øÀ(r_x0008_¯!ÃùÀÌ_x0008_ò·î1úÀ4ºÕÊÜùÀDIS{õÀàCÓÐÞ¢ûÀ¤_x0007_¶¹	úÀPþÿ°óüÀüqfÅª_x0018_ûÀÔè_x0001__x0012_0QúÀT_x0018_joInøÀ8&gt;122´ôÀè_x000D_¥¡ºøÀPÝW³_x001B_¬ûÀ»­ív¼ûÀ_x000D_ýÀ_x001F_úÀÔc;`úÀpîW_x001C_Y8ùÀx#MlDÐüÀ|_x001E_µ«ïúÀ(%i_x001B__úÀÄ´*çÜ¬üÀüïF¢õÀ¼¸x_x0010_¹úÀ0h_x001A_PnvýÀHüEo·ÝøÀñZË_x000E_üÀøÑ¬QëáùÀð5_x000E__x0017_sûÀðÅiH«ÒóÀÜª3\_x0002_øóÀ¬-cz_x0019_ûÀ_x0001__x0002_(+¯*NeúÀ~_x0004_üÀHK_x0012_Ó}æøÀ_x0001_,qÙ f÷ÀýÐ_x0015_úÀøÅÓÎ,9öÀ°/ã_x000E__x0011_+ûÀ ã&lt;ûI_x000C_ýÀHL_x000D_!¼_x0016_ýÀ(ölÃhüÀÀÉJE_x0010_úÀè#« MýÀ8æ&gt;_x000C_xZûÀ Èò_x000D__x001A_õÀpFxÔgRúÀ\RR»_x001C_]öÀ&lt;2Òb2üÀ_x0001_û5ßµbõÀ,Ð*ÝÅËûÀHÏoÿtýÀÉêóÄWúÀh¾9×ôûÀ,4_x0011_QÒà÷ÀøT&gt;_x0003_v¶öÀ_x0018_åú_x001E_}ìüÀf_x0011_fúÀ_x0010__x0014_&amp;T÷ÀÈ¯½ÚÁüÀLSdåô÷À4¬_YgýÀÐÈcÝØõÀH®W7_x0002__x0003_¶ûÀÜ¯ªÝNwùÀTn¶#¦yùÀÉ-36ûÀ_x0018_5¸òwýÀ´í_x001F_¢_x0011_øÀÄ_x000F_õëåøÀ¤À PðÒûÀQ&amp;1[PýÀhi)_x0003_üÀ(äùa&lt;ûÀfü%_x000C_úÀðÉ_x0018_IAÇúÀ_x0010_l#|L9ýÀ@j]ì_x0001_¾üÀ_x0002_\0¿foôÀSMÈ_x0008_ñÀèñà_x000C__x001C_ýÀ¨Qv®ùõÀDG+hëæüÀ®S÷õÀp³*×ÚçûÀÌ"]^úÀÌài,ÄûÀhÖuÕ#úÀ,_x000D_°NóÀ_x0008_éq~síùÀ_x0014_^Õ×6"úÀø_x001F_¬8^ùÀàñ%±h÷ûÀ_x0008_ÿ3b[ûÀµTÚùÏùÀ_x0001__x0002_p.\«|oûÀìB.¾ùÀ_x0008_ !ÿ»ùÀÐ_x0012_9\xûÀ:yý&lt;_x0001_öÀÐÛÉßúÀ åÈJhÞôÀ$U_x001E_¡ûüÀ_x0001_û¬cXýÀ0)BýÀÀ¸Y5»ÿûÀ_x0001_r¸z_x0015_çúÀx¶~ÙýüÀH¿¦¹êûÀHCü5_x001F_üÀ,({_x0019_Ú2ûÀ0*Ôn_x0001_ÈõÀxÓ0ÊøÀ°_x0011_YÔ_x0019__x000E_ýÀ¨ÒÚhûÀ\	3øm_x0010_üÀ0ÆL7p}ùÀ_x0008_Zõ²R5úÀÐZ¦UõløÀ+_x001A_GçûÀÈVV^@©÷ÀÐÔ%/ÊNúÀP0^%ûÀxå$_x0018_úÀLôÍg2èôÀuªÌÚãúÀX¦a_x001F__x0001__x0003_Üæ÷À¸8E±:ÄúÀ¸R[ScöÀ°Ò«ÐUsúÀ¸J_x001B_±üûÀ¤ÆúVæ/øÀ$,½ÚüÀ(]§_x001E_üÀ`'VìExúÀ@Ï×_x0005_6\ùÀÏ_x000C_KmùÀÈ³_x0008_x_x0005_ÅüÀ_x0008_÷ ÍªnúÀ_x0008_F(mýÀ_x0004_Ë¸R_x0013_aùÀp8ãÂÏlýÀØ-§¾äøÀ ¿þÛ_x0004_üÀäÑj4OÓùÀd?ãgxõÀ2_x001B_è_x000F_døÀÜ[A=¼qüÀ¬p;Ñ­_x0002_ûÀàËhÔsÉöÀ_x001C_èG_x0018_¡üÀx¶oq_x0005_ÚøÀÐAxýJG÷Àðn³À·ûÀ*ù¥'_x0019_üÀÈsê_x0019_ñõÀ ±_x0012_þ°ùÀt/KäF_x0001_øÀ_x0001__x0002_YûÛvNöÀ(âé«å*ûÀ_x0018_áî÷Y_x001E_ýÀ(åÍcõÓüÀÐÑ _x0018_Sþ÷Àp¡!ÆPúÀ0îéÏ~WýÀ_x0010_åßÒè_x001E_úÀx¦_x001B__x0007__x0010_(öÀè÷÷¥LûÀ$v|_x001D_Ê£üÀ _x001A_6üÀl)Z_x000D_QëûÀ45_x0004_þ]üÀØË½05_x000B_üÀì_x000E_B'YûÀHð&amp;q%ýÀTäYð_x0012_mùÀdç"_x0008_½ÉôÀðøEå_x0015_øÀÌÎÿÅ³ÜóÀHU½õøûÀ´mÖó_x0017_'÷ÀèF|°üÀ@ùcï_x001C_ýÀÐ÷EH_x0006_ýÀ_x0010_àôå&gt;ýÀhâR§~üÀ`_x0002_($¶#ýÀ_x0001_eS_x0017__x0008_QùÀcú_x0017__x001B_öÀüÌ¼_x0003__x0004_'ÀôÀSK_x0014_Ú¬ñÀàL_x0016_] ùÀàÈ_x001E_	þøÀ_x0008_Ì«eýÀhÕZnWq÷À$#y­'øÀø_x001F_ù4é÷úÀÐ_x000B__x0007_\ýÀ0hÌP¦_x0005_öÀ "_x001A_Æ_x0002_ùÀÊ10ùÀ_x0003_ñp55¯õÀ_x0003_³þ"÷ÀhØn_x000C_zWýÀXiQ_x0001_·üÀðõ_x0019_ª°øÀx=Ñê!üÀðy&amp;S,¿ûÀðýÍ,è÷ÀPöÅ­ÎõÀDwÂÇýÀ¸ô_x001F_ý&gt;öÀ_x0018_¼Î_x000C_@ýÀT&amp;_x000F_±%ùÀd·N_x0014_ùÀ[Ö.ãVùÀ@~³@+úÀ_x0010_F³iùÀä¯«úÀHt²Ë)äüÀ_x0014_¯«÷òCùÀ_x0001__x0002_ðz?1ùÀ íf~¦úÀôÑ c_x000E_¨ùÀè_x0001_ïbrýÀdÐ-å_x0011_ûÀ¨²+[i§øÀ_x0011_(:º_ýÀ_x0018_Zú üøÀàØ_x000C_ÀJ³øÀ º¹ mzüÀ_x0010_´"&amp;GýÀÈ¾ÇPÑøÀ@£_x0013_ß¨öÀ_x0010_ç¿_x0004_÷Àxý_x0001_è÷À_x0010__x001C_¥_x0004_ÓúÀÈ.Ü_x0015_¯øÀ¦©kûÀàÃ#Þf±üÀD¿_x000C_ó/VøÀTâ_x001A_,FòùÀ°&lt;Í-_x001D_ ûÀÔ;¦_x001D_ÖöÀÀ0Ôdì_x000D_üÀÐ¾&gt;ªéùÀ@)Q_x000B__x0004_y÷ÀäÎ_x001C_á#úÀÐ&gt;_x0007_FB_x000D_òÀÌì~2ýùÀÐ_x0015__x0005__x001A_ûÀL;3ê_x000F_÷À_x001C_~_x001B_f_x0001__x0002_^@ûÀø$I2JzùÀ 9ú(oùùÀà­*_x000C_ÿýÀ  0JÜøÀÈçcãúÀÀ_x0011_.VÓûÀðJê&amp;ÅûÀ´ûëæìhüÀà®øåôàüÀèÑýÊûÀ_x0008_þ|Lu÷üÀ¸_x0017__x000E_¨4-ûÀ0³p_x0002_íùÀø¨|0ã)öÀ_x0008_sÝûÀT,_x000B_&lt;Ï÷À_x0008_Oc¶µüÀØÝ)ð_x0001_óÀ0_x0001_Q_x001E_ÎÝûÀèûdÛ-_x000F_úÀÀúå(`MúÀøýË _x001A_øÀ´;û¤èôÀ°ñKûøÀPÔÿ*P^ôÀ(ð®¦_x001F_öÀ mtÎ¥lüÀÔºj_x000B_ýÍûÀpÃÛn^"ûÀÀ±Xi÷À _x0001_µê¢rüÀ_x0001__x0003_$ëç¢"þüÀÈ_x0002_B¯:³ûÀÞ_x001A_Ñ?_x0008_øÀ7ø_x0010__x001C_$úÀ,«_x000E_¨MùÀh- G¤ÿûÀTëý_x0004_»ûÀ8ó¡¯}üÀ .¯Ç²ûÀ@îÁÉ_x001F_küÀ$Á{ÁìµùÀ@(0Ô¿øÀÍÒIe úÀä±¡´AüÀÔ_x001E_Ç%_x001B_üÀÍÌ_x0003_ØvûÀÈiG`Ñ£úÀ@K+Ùë°üÀ@i7´MýÀT|z-ãùÀ_x0004_B¢ÏP¿öÀXMöZ[üÀX,ô_x0013_¯KúÀhD!	 &lt;úÀ Lê_x000E_®ùÀ0"WøøÍñÀ((`I3úÀ_x0018_V¾d`úÀH_x001B_ïùÀ(ä_x0006_ÙüÀð_x0010_eQôÀÌ_x0015_LÚ_x0001__x0002_|"ýÀ@ÄÑ§_x001F_ÈüÀä_x001B_¦½;ýÀ((¨\*7øÀ_x001C_RY_x0018_¿ûÀè9³QûÀDy¹_x0003_ÕúÀàê!a_x0004_ùÀ(Û~_x0014_þúùÀ8hDÓ/¢üÀ(®~Ü¥ÈûÀ,CÀÄq_x0013_ûÀ|·¹fêúøÀ_x0001__x0014_7Õ?ýÀðAÂùÀp,_x0013_ùÑûÀpmÛ¨ðüÀ_x000C_{ØÔ¹ûÀ0_x000F_èQ	ûÀÑ_x0003_Î}ûÀè½©ÕûÀ¬gN_x0005_ûÀäoÊ_x0018_5üÀXP|]büÀèûÓaì¨úÀ áÒ_x0012_l¦ûÀØë_x0011__x001E_ÏøÀ zÏÝ_x001B_ÁúÀhG¿mbeúÀVíå~_x0019_ôÀÈ_x0010_,¤ûÀÌm¨QgrûÀ_x0001__x0002_ø_x0010_IO_x0015_ÂúÀÌ_x000D__x001C_aöÀDÑ¿LµéúÀXA.àº´öÀDÆNbHûÀ0 b·ÛùÀ gb_x0003_§üÀXaØküÀ(µ¢nI÷À¤`DnOùÀ&lt;_x0014_MùÀ°ýåo{úÀ(9»¤Ú¨ûÀÜÔ¿ÚföÀ8¶_x0012_3ÈøÀ°U_x000C_LÜúÀ¨õ_x001E_ù5ýÀ_x0001_ø*jÂàöÀ¿B»Å\üÀÐ_x0010_§$_x000D_ûÀ|_x001B_¡ÌêùÀHhòq|ûÀ_x0001_v@æ_x000B_ôÀÌ_x001C_v²ÂSúÀ_x0014_J´Oq_x001A_úÀØª7ÕyûÀôlÏRöÀ^3:Ê£øÀ`hYZúÀ`¹0ð.ýÀð_x001F__x0013_TÜüÀtÃ»à_x0003__x0004_âéóÀ(Õ¹ÂùÀ_x0018_±cy\3ùÀ\_x0012_jw	CüÀ,/ZËüÀx_x0013_³º7üÀØdzàüÀ°ü_x0001_¹R¤ûÀ_x0018__x0015_d=VøÀ¨Èq%T~ýÀ_x0018_#JYÐ¨úÀð_x0017_q_x0012_Ö@øÀ_x0003__x0011_`üÀën¼³_x0008_øÀls§BITøÀ8M_x0014_:ÙûÀ_x001A_5ælÖôÀ¸Ç)+ÐùÀdeïÐû¬øÀ\C1}¸¿øÀËÓ ³ýÀeÎGùÀ®ç£_x0002_üÀèA+R8{ùÀpÈM«ØÐùÀ ør4ýÀàÿ÷_x0018_FûÀàÈ]r´üÀZ¹ÕAðûÀÄÝ# [ÏüÀhèqÃ÷ÀhP%M÷_x0002_üÀ_x0004__x0007__x0018_Eã3ÿ_x0006_÷À_x0010__x0003__x0005_Ï.úôÀtP²¯_x0002_púÀx;âá~ÉüÀ`_x001C_63°óÀÀ?³__x001F_ûÀXè_x0002_§ÀúÀLÚ_x0005_ ÁNûÀ_x0004_³ibûÀå¢ÖÑ6úÀxwá¼-ûÀ¨9FZúÀ¨ô_x001F_üÀÈ¥Y_x0010__x0002_]ýÀPØ¦a|AùÀÀ¹V ð÷À8H6ªP1øÀ{Eø»ûÀHA5/	ýÀTBL=qÊ÷À´rÙZxúÀ_x0014_)êø_x0011_køÀÀ}_x001B__x0004_i_x0007_ýÀ_x0010_»IT_x0004_=õÀ¸4¬rûÀ`Ý©Æ"cüÀ0¨C£J_x0012_ýÀd_x001F__x0016_î_x0001_ùÀÅuY×óÀðéì_x000F_vDúÀhÐôy·Ö÷ÀØq;Ó_x0001__x0002_OåöÀL´W/üÀP~_x0019_øùòúÀ,,ÜçúÀHØ¨,_x001F_-üÀP&lt;g_x0006_o_x001C_ûÀx_x0017_5àv÷À@ÿ/ðªTüÀ8,mçZuûÀ¸3áé¾øÀ_x001C_rB_x001F__x0005_üÀh_x001D___x0015_ÒûÀ0ºvv_x0014_süÀXÊ.ì¨wûÀÐ_x0007_?¹ò_x001A_ûÀ_x0010_£L_x0015_úÀ4PÐ/Ä÷À°°·_x000E_µüöÀè½ÍÎ*oüÀø(µ_x0006_ûÀPíÍùD¦üÀà6âG_x001E_öÀyWøóûÀ_x0004_d_x0003_`ýÀLÒKa\1úÀ¤Z[ädûÀDÝM_x0017_ûiùÀ¸,v¨AúÀ0ûÈeµÛùÀxÝ_x000F__x000C_ýÀPk³5`1üÀ¨t ?´©õÀ_x0003__x0006_Hï²_x0007_)-÷ÀÈì%ò]øÀ&lt;ØÑ&gt;ùÀ´_x0018_l_x000C_¾ôÀ8R?_x0014_wÏõÀª,;[lýÀ_x0014_ª_x0011_´_x000E_ûÀp¥k|uû÷À@ð_x000B__x0015_ÜíùÀ_x0010__x0005_s_x001B_Ï¼ùÀ¸°°?ãûÀì½¡ãûÀ(òî\	7ùÀ0B±°4)ùÀ¨é,lE_x0003_øÀø®4ùÀè®wDZüÀ&lt;¨_x0004_½ÊúÀ@7Ü3j_x0008_ùÀ(&gt;ºswúÀHîü_x0014_MSûÀÈþ\_x0008_3YñÀ(û¸HûÀ¸Vþ¨_x0002_ùÀh¾¯o¢FøÀØB_x0001__x001E_¦õÀxÑ=GLöÀ_½ãâûÀp_x0006__x0010_[-ôÀô5·úÀðS_x001A_²yýÀø_x0008_¼8_x0002__x0003_öÀÀ_x000E_¼Ûµ,ýÀÜ&lt;N8_x0017_úÀ´~±i³­÷À¸b]Ô	QýÀD;DµÎæøÀ´'µZà_x000F_úÀ@_x001E__x000B_´_x001A_ýÀp_x0001_KáQõÀp¤Ý_x000D_'üÀ_x0014_¬'gOøÀ_x000C_+*%æùÀ0Ô_x000F_'`÷À êÙ_x0001_ù\ûÀpò]_x000F_ùÀ_x0018_(ö_x0014_c÷ÀÈ_x000E_±3wüÀÐk¨lë8ûÀp_x0014_ë×¦e÷ÀXÍ_x0013_ÄTûÀ@}â¶eýÀ¸ïyÕ2úúÀ0_x0017_÷£ØwýÀP&gt;_x0017_0WbóÀÈyÜVüÀÔºÁL.ùøÀÐj¾_x001F_úÀX_x000D__x0016_³»õÀ ãÈîüÀtYvªüÀH×¿_x001B_0¯øÀþ¨JSúÀ_x0005__x000B_hüRæ_x000E_ùÀðWòý­üÀ}_x0012_ªëðÀ82û_x000E_´ûÀÀ	vb/üÀ(^M¯!.ýÀ_x0010_Ó}}úÀP_x0014_ØýÂïÀÐ={_x0012_vÔöÀPiåI_x0001_=úÀ¼èhXØqùÀ¸uø²~ÞúÀ¬_îýÀ_x0010_§Ç_x0010_ÈúÀ_x0005_²üriuùÀÈª7~ûÀ¸\ñßÕ_x0003_üÀÐ1¯¦øÀð¯Ã_x0008_NúÀLÕ_x0013_}?ßøÀ8åzòÀØ_x0002_VúôxûÀD,ÿ_x000F_DüÀè_x0006_B,ùÀ8_x0017_§B_x0004__x0008_õÀ_x0014_5S_x001D_²ùÀØKÊï:óûÀÐèvg_x0004_ øÀÐ&gt;&lt;ÿWüÀDö´Ç¸õÀ_x0010_ÝÓê_x001D__x0007_üÀ ×Ä_x0001__x0002__x001F_øÀ.,&gt;_x0006__x0007_÷À,K_x0004_gÀLüÀd÷yÕSöúÀÌÙÎù0¤üÀ!ÃÿzüÀPqÆãÊ_x0007_úÀPadL×ûÀ_x0014_®'?¡DüÀ°é¢Ñ_x0015_õúÀp"_x0002_ö/üÀðîzÀhfýÀxY(øWûÀX'UCî_x0001_üÀd¾t½YüÀp²rÝ$/ûÀx9¸?íjùÀ`0s[üÀHä_x0001_MyzûÀ¬2/KµÚúÀØâÚØ¸_x001D_÷À`ÀÀ/ÚûÀH8ÿ\1×ùÀ0Ó¸Ì¤ùÀè#ÜñüÀB¹àk_x0017_ýÀÀÅ²jÕûÀ$Õ~_x0004__x0010_ûÀHõu§öÀ_x000C__x0013_Ü×·÷Àôª*âÙ³ùÀ_x0008_oPlèûÀ_x0001__x0002__x0010_µ_x0017_6_x000C__x0015_ûÀe~"h'úÀ_x0001_0B§UûÀ_x0008__x0008_êÕÔdùÀð*'º8ÍùÀ°×CFXvùÀX_x0013__x0006_E®_x001E_üÀðÝ_x000E_®_x0010_÷À ×IßVÛ÷À _x0014_úD½íöÀpBJÐEöÀ0|	í¸#ûÀH8QÈ_x000B_(÷À4iÀêóÀÐàZ¨ZøÀÜGÓú#üÀØQGQûÀ_x0001_üB_x001D_µ~ûÀu_x0007_IIeüÀd_x001C_o_x0011_ÃøÀëhj_x000B_ÇûÀÈ_x000F_ç_x0014_÷ºøÀü _x0002_ä½üÀ`l_x0010_Ô;DûÀ_x001B_·ük^øÀÈù_x000E_ë¶_x0013_øÀÜÎÃwÃ_x0003_úÀ@-_x001C_?NûÀtÞCéeSùÀ8Å_x000E_4Ë_x0016_ýÀ:_x001A_Pâ}øÀ_x000C_¬|_x0002__x0005__x000F__x0015_öÀøé­ª;©øÀ(­ðÉßúÀA·õ¨_x0001_óÀÜR#xNÎøÀF~¡b_x001E_ùÀÇ$_x001B__x0011_ûÀØSý_x0004_Û}ýÀ_x0010_Ì¹eÂñÀ_x0018_me3Ñô÷À`âÁ_x0014_÷ÀÀñv§Ý÷ÀHh}Ç¾5öÀ&lt;9VàbüÀ°_x001F_@_x0017_äM÷À(é+v$_x0003_üÀt=ûXûÀ×çÎ,_x0013_ûÀ_x0018_=×QñùÀèEÊd2JúÀ_x0002_öáYFýÀ ¬8*!ÐúÀÈ[õàÈøÀ_x0014_,Ô0ÈùÀ°îwÙû@õÀz_x0001_8"ûÀÐu [ýÀ0dfôÀøßEYùÀèÊ_x001D_öº.ùÀ4Zÿ_x0015_gHúÀ¸Ê+¯ÄEûÀ</t>
  </si>
  <si>
    <t>e2252013a3cba45f30386fba0dab4938_x0002__x0007_,-IûÀ AV_x000F_åùÀô¸(mS.ûÀ_x0016__x0001__x0005_ÿÀ_x0004_îçc|ÿÀ4_x0018_QÐÁúÀDÚBC³ÿÀ&lt;B6|_x0005_úÀ\èÂÐ×ýÀdH_x001D_MÀüÀ&lt;_x0019_Ø.6ÌúÀ&lt;çC_x0002_¥úÀLCù[â®ûÀÌ/3_x0006_NÕúÀ_x0002_ÄzÏÉ_x0003_úÀÀÐ_x0012_@æ?úÀ"_x0016_½º-_x000C__x0001_ÁÂç?´_x0013_\_x0002_Á_x001C_w5/ÿÀ$#Qû¶ïùÀ_x000C_÷~¢úÀD°ß®úÀìÉË^%ÿÀ¼Y_x0014_¤·ÉüÀÔ0åQ_òýÀp¾²ºßûÀLhþãÀýÀ/4:g_x0002_ÁÁ_x001E_â,ØýÀÄ_x0019_©;QüÀÌî?7ªúÀÄíÁè_x0001__x0005_ó{ûÀÜÓ¢ÿÀY·gÇûÀrñ=^U_x0016__x0001_ÁÑH5nýÀ¸bvþûÀpd_x0010_¦ ýÀAPñDþÀðÌÌ¡_x0004_ËúÀÈ¿¶)ýÀêÐ/_x000B_µw_x0001_Á&lt;ºËÖØ!ûÀáéäªeûÀn9._x0016_Æ_x0001_Á¾ßÜÀ½à_x0002_ÁtvITSûÀ¼:óàÙÔúÀÀ±Ã¢þÀ þ¯j_L_x0002_Á¼~e	ªÎüÀLô9ß)ÿÀ|±&lt;YêüÀjÙ_x000D_Ò_x0014_#_x0001_ÁLÈêóþÀÐ&lt;üTýÀ$Ë_x0003_Ý£dÿÀ,rL'»þÀ$_x001C__x0012_ÛLÐÿÀ|wËfdÏûÀ_®hwûÀÌ_x0001_ü|OüÀH$(2èCýÀ_x0003__x0004_ô_x0001_oàäKüÀ$wÝÎµ÷úÀÀë_x0004_rÌûÀì¿s%ËéüÀ$Õ$_x000F_üÀX_x0003_ª_x0002__ÿÀàÆúÚ"ÉûÀ´_x0001_i³ÆùÀdÌk®Å°þÀä³	¹U_x0003_ÁZ_x0001__x0001_ïLi_x0001_Á@úÉ_x001B__x000F_ýÀ|H³½eüÀj¼`ï¢_x0002_Á¼_x0019__x0001_Ç¶ûÀ´vBi¯úÀ|ñ¼ûÀà3ÐJlúÀÃï1èNþÀægö(¥_x0003_Á_x001C_.ÏnþûÀÜ_x0015_I	ûÀF7_x0005_ÏYûÀLÏ_x0006_héýÀ_x0010_Lñ]£üúÀl·}+"_x0014_üÀ&lt;_x0006_^_x001B_ÃeÿÀØÉ4_x0007_%(úÀ_x0008__x0011_ÊÂÿÀtÌàò~ûÀD_x001F_!YjýÀ¤®M²_x0003__x0007__x0006_kûÀL;_x0002_wMÝÿÀ_x001A_× úÀ&lt;ÜR¸BýÀ_x0014_&lt;lÉHÈýÀ:k Ølø_x0003_ÁDÚý×_x0001__x001B_üÀ_x0001_dÞúÀzÜ²IY_x0003_Á|ûH#_x0004_úÀµ¸/GûÀ6çµüÀÐkÍÈiúÀ¬:_x001A_?/_x001D_üÀl«¶ØÕ_x0003_ÿÀ2³	{_x0002_ÁJ_x0017_Ô0¸_x0003_ÁüY9É_x0005_ûÀä¯í±~üÀÈ_x0006_3_x001C_r_x0011_ÿÀk|/C_x0017_þÀ|4ï&lt;ÐüÀ´Û.´ÎùÀô_x001D_Å_x001E_ßÌüÀ_x0012_æñ_x0002_@`_x0002_ÁàL_x000D_©úÀj_x0003__x0012_çA¡_x0003_Á¤ ÂÊ$úÀ¬òsÖ¦ýÀ_x0004_Ñ¢xnUýÀDw3j¹þÀä_x0018_&amp;ÂÿÀ_x0005__x000B_T1aÆúÀ$Ç·_x000C_cüÀ¬æÃ³ÿÀtÉ¦Õ_x0016_þÀl_&gt;¸yRýÀ (ImúúÀ_x001C_±#[~­ýÀ¬M×¯ûúÀ_x0018_ÜÉ_x000E_·]þÀL&amp;kN¾ûÀ@©k_x0013__x0004_	üÀf)ccþÀtÁOóÉÿÀ8¿ª¾9ýÀg¬CH/_x0005_Á_x0004__x000D_ñbcûÀ´ÆeÃ7jþÀªÐ{_x0004_ÁÃ _x0001_ñ_x0018__x0003_Á_x0004_î_x0014__x0007_®ÿÀt6ïýÚùÀÄÃðÌ0_x0006_úÀlzz_x0011_IÊùÀ\VÃ&lt;×eýÀTàa|ÉûÀ£)_x0008_®_x0002_ÁoGs÷ýÀÔQV¹c/úÀø´GMçrüÀRã~E8)_x0005_Áä³_x0002__x001A_cÂüÀØùRñ_x0003__x0005__x0008_îýÀÈò_x001C_4ýÀ ùÇ_x0017_ûÀDO_x0015_å[ºüÀÔ^í`õtûÀ_x001C_l_x001C_XkúÀtèéÊ¡_x001D_üÀ_x001C_rtp_x000D_ûÀ½O¥äúÀÜ$_x001B_Ú®úÀÔ$E_x0008__¸ûÀ¤ÝóÑBÚúÀ¼:37	¡üÀ|q.,4þÀLw=)âkýÀ,©=kÔúÀì}Ö¼«`ûÀ¼CðªúÀÄ2QDSTúÀ,y¶Ó_x0014_ûÀ4ý_x000F_Ù"õÿÀº_x0002_©áH_x0001_ÁØ]É_x000E_âüÀ¤6êVîúÀ¼7qÒîÉýÀ,dè{}ÁúÀ¸ø_x000C_ûÀÝ¨{ò_x0003_þÀt(_x0002_ÊnýÀ¤¹ò¨ýÀ.2î7Ó_x001E__x0001_Á_x0004_1D&gt;sýÀ_x0003__x0004_¤#kúÀô÷5SÅúÀÁÓïó!ûÀD9-_x0019_³úúÀØÑïË_x001A_"úÀäûL¤VûÀL\ÓÀtýÀ$_x0001_+·_x001A_ûÀ|X¥(ØùÀô_x001A_¥_ìüÀT|_x000E_Ø­üÀÄQ5_x0018__x0001__x0003_Á_vSõõÀbÜ_x0004_sîûÀÄúm«¤GõÀèÅ\øÀ_x0004_/0suIöÀ_x0016_1mzùÀ½_x001D_¬KDÍòÀ°/ÜàñÀæ®_x000F_âòÀq¨§_x000E__x0014_üÀsE^Ä3TúÀ|ûÍ)'ÁþÀÒ±ÙMÉ_x000F__x0003_ÁûJ_YùÀj_oDÃ_x001D_üÀDt£_x0016_0­èÀPbÎ_x0002_hºûÀàë¦~ÄñÀÊÆ½ÌÎ6_x0003_Á¨é _x0019__x0001__x0003_«]ýÀ eP*õÀøzÉq±°þÀÊ¥8¯»jéÀÊ{1ÅbMýÀjàÎÉ°døÀ_x0010_|¸¯£_x0002_òÀWÚÁ"S×ùÀ_x0001_r1_x0013_õÀ_x000D_Æ@zþöÀÖ¬øRùéýÀä»*Å¿_x0003_òÀ_x0008_rRScýíÀ_x000C__x0004_üç_x001F_òÀ&amp;Üâ÷LÝùÀª_x001C_§:_x0007_ùÀrFû®õÀÊËRóÝ÷À³¹Y_x0016_¿ïÀ*«_x0019_ïºâÀì[­ÿÉ2÷À_x0002_1_x000F_oXöÀ(SÐÔ¡ùÀnóP]öõÀ*Ñ z_x0005_¦ýÀLJ×o_x0014_óÀçsØ ]¶óÀ_x001E_²ðQ%îÀï$_x000C_d àòÀAáÇFÎöÀ®×=_x0019_ó;ûÀ«\_x0011_Y_x0005_ñÀ89úûö»øúÀsÖËíõÀË_x000B_½ÃoóÀ-b¼f¤·ñÀ_x0001__x0006_88_x0002__x0006_88_x0003__x0006_88_x0004__x0006_88_x0005__x0006_88_x0006__x0006_88_x0007__x0006_88_x0008__x0006_88	_x0006_889_x0006_88_x000B__x0006_88_x000C__x0006_88_x000D__x0006_88_x000E__x0006_88_x000F__x0006_88_x0010__x0006_88_x0011__x0006_88_x0012__x0006_88_x0013__x0006_88_x0014__x0006_88_x0015__x0006_88_x0016__x0006_88_x0017__x0006_88_x0018__x0006_88_x0019__x0006_88_x001A__x0006_88_x001B__x0006_88_x001C__x0006_88_x001D__x0006_88_x001E__x0006_88_x001F__x0006_88 _x0006_88!_x0006_88"_x0006_88#_x0006_88$_x0006_88%_x0006_88&amp;_x0006_88'_x0006_88(_x0006_88)_x0006_88*_x0006_88+_x0006_88,_x0006_88-_x0006_88._x0006_88/_x0006_880_x0006_881_x0006_882_x0006_883_x0006_884_x0006_885_x0006_886_x0006_887_x0006_88_x0001__x0002_8_x0006__x0001__x0001_9_x0006__x0001__x0001_:_x0006__x0001__x0001_;_x0006__x0001__x0001_&lt;_x0006__x0001__x0001_=_x0006__x0001__x0001_&gt;_x0006__x0001__x0001_?_x0006__x0001__x0001_@_x0006__x0001__x0001_A_x0006__x0001__x0001_B_x0006__x0001__x0001_C_x0006__x0001__x0001_D_x0006__x0001__x0001_E_x0006__x0001__x0001_F_x0006__x0001__x0001_G_x0006__x0001__x0001_H_x0006__x0001__x0001_I_x0006__x0001__x0001_J_x0006__x0001__x0001_K_x0006__x0001__x0001_L_x0006__x0001__x0001_M_x0006__x0001__x0001_N_x0006__x0001__x0001_O_x0006__x0001__x0001_Q_x0006__x0001__x0001_ýÿÿÿR_x0006__x0001__x0001_S_x0006__x0001__x0001_T_x0006__x0001__x0001_U_x0006__x0001__x0001_V_x0006__x0001__x0001_W_x0006__x0001__x0001_X_x0006__x0001__x0001_Y_x0006__x0001__x0001_Z_x0006__x0001__x0001_[_x0006__x0001__x0001_\_x0006__x0001__x0001_]_x0006__x0001__x0001_^_x0006__x0001__x0001___x0006__x0001__x0001_`_x0006__x0001__x0001_a_x0006__x0001__x0001_b_x0006__x0001__x0001_c_x0006__x0001__x0001_d_x0006__x0001__x0001_e_x0006__x0001__x0001_f_x0006__x0001__x0001_g_x0006__x0001__x0001_h_x0006__x0001__x0001_i_x0006__x0001__x0001_j_x0006__x0001__x0001_k_x0006__x0001__x0001_l_x0006__x0001__x0001_m_x0006__x0001__x0001_n_x0006__x0001__x0001_o_x0006__x0001__x0001_p_x0006__x0001__x0001_q_x0006__x0001__x0001_r_x0006__x0001__x0001_s_x0006__x0001__x0001_t_x0006__x0001__x0001_u_x0006__x0001__x0001_v_x0006__x0001__x0001__x0001__x0002_w_x0006__x0001__x0001_x_x0006__x0001__x0001_y_x0006__x0001__x0001_z_x0006__x0001__x0001_{_x0006__x0001__x0001_|_x0006__x0001__x0001_}_x0006__x0001__x0001_~_x0006__x0001__x0001__x0006__x0001__x0001__x0006__x0001__x0001_h°k_I_x0018_áÀj¥¸bD_x0013_çÀ©Ö0_x0012_óðÀ£_x0003_Y§³áõÀ2È&amp;_x0005_´ùóÀáEË_x0006_s,ýÀ8_x0016_¼Ê_x001E_Þ÷Àf¨ûÖGöÀø4sO­òÀ_x001D_^_x001B_¾|¢òÀèÙu´dõÀ:áÕºXýÀzX&amp;EnQôÀ^"0nPÅýÀ7ôJæØJúÀNåÇ­Õ&amp;öÀ_x0016_\Y«lkøÀtDè&lt;úÀ2t_x0015_/deõÀÎT_x000D__x001E_|ñÀÿV_x0019_¥_x001C_øÀvs¹XÀöÀ&lt;´j-RôÀ`Ðö÷ÀB±	*óÀ{?Ê6_x000E_õÀi,ÿN_x0003__x0004_[ùÀ¦_x0004_&gt;5gþøÀª5#	HèÀF5UÌ×sôÀ¡_x001B_½£ðÀF¤ô_x001C_4-ùÀ ÀØZ¸ïÀz;ß-M·ðÀb{üZíòÀKÿ_x001D_ö_x000D_ôÀd07_x001F_YÚõÀúx¼pµîÀ_x0012_Ãv_x0004_[ôÀ_x0004_¾Ô_x0004_°òÀRúîÿÆ­úÀ2-Ú0°yðÀg_x000D_F_x0003_tÃôÀ\4°éÀAçè\_x0019_;_x0001_Á^Ö&gt;ßÁïÀ2é×-¦úÀótðD;þÀA_x000E_²ë¹ëýÀ¤eze­IîÀ|¶_Ë_x001B_CûÀµ¼#*ð9òÀ_x001B_ö°çõÀ½2¹à_x0002__x0003_ÁLîÉ¢ñÀOÞ%GÖ_x000B_öÀ_x0002_rç(ÓöÀ¥ó_x0018_Í¨_x0005_úÀ_x0001__x0002_*$ÜàQùòÀ?Aâ3XtøÀ,M¢_bQòÀd¿äÔ!òÀLÃ/Íß_x0011_öÀK_x0011_¢{øÀ0±úb`ôìÀÄ«óÃ÷À`½LPãõÀo³rÎÈ³þÀ_x001C__x0016_"ß*ôÀ_x001A_ÿLî_x0015_ìÀ_x000B_$Å3ÃúÀF^®n_x000F_¬úÀ_x000C_g¤WóÀRJàk_x0017_íÀxü_x0014__x0007_9ùÀAhJ_x0008_õÀÖHI¦®õÀ=þ/[Ü÷Àih_x001B_êãùòÀØ¢b{ÍXüÀfÃeêú~úÀf´_x0002_¿òÀO×]!;íÀðYöúÌöúÀ]¨4{MûóÀýWýþ¾øÀ6_0lã_x000D_ùÀ_x000B_wÜ!_x0011_[óÀÙ;»XÁÿÀG?¶D_x0001__x0002_ÿ_x000E_ðÀîÒ¹æTóÀ°_x0010_+ôö6_x0003_Áq_x001B_½mõÀ_x0012_DFKôùÀ¨gËßxzöÀÌÁÐ"HlõÀÛ×u^¶ýÀeä.c%M÷À°XX_x0019_êõÀrº'ñ[´öÀÅo°¶hýÀfHªêjñÀâÜí_x0008_"ôÀLóLqÇ4çÀeÞuÿ_x0015_ðÀ@ØQ_x0010_·ÚøÀ,GMîMïÀ_x0003_¬~°qñÀQèßwJ0öÀ¯½ ÝýÂüÀhO×&gt;_x000F_ÎðÀN Ø`ùÀ@v-¬¿ÞÿÀü|ÛÎÅ_x001A_øÀ,þ9"¦óÀ_x0003_§1áÆrðÀ¿#ÜO²ñÀü(1ü'e÷ÀÅZfûÖóÀ_x0010_Ô`£3ôôÀ®_x0007_EïÀ_x0003__x0004_,É2¨âXóÀz(5¡øÀª _x0013_¸WUýÀØÛD³fûÀrY"ÑdÙüÀ6c¾öÀ¬z¾¤º&gt;üÀ_x0012__x0015_.ü#_öÀèµéªöÀ^_x0002_75:öðÀÑüG_x0010_¸ºöÀön _x0010_SîÀ¢_x001F_é#xºøÀ uQ{ùÀ ùÉóköÀ_x0013_^ &lt;_x0004_5õÀv_x0006__x0010_óâ&lt;éÀì-b-ÉÕùÀ'²T µ_x0001_Á¼îÊ(UúÀX_x0019_rÀx¯÷Àâ2±_x0003_¨ÆúÀ_x001E_à"_x001D_ÕóÀ_x0014_ÒnÈ´úÀ¤_x0008_JéV{ûÀÉØÞ¢÷ÀÙúl­6ôÀ¨*M_x000D_5_x001A_èÀðAr$ýÀ_x0002__x000B__x000B_+ïÂôÀ½r)É¾¥ñÀoá¹_x0017__x0002__x0003_ãúÀw*ôöÀvBuex_x001D_öÀ_x0012_Å;Sf_x0013_óÀÁPoÖùÀMKâ_x0014_8üÀÁU=&amp;Í¯õÀl(©!ÿ¹ùÀPã_x0010_90¦ïÀ³Ð¼7¾_x000C_üÀþÎg¸ôÀ EXGï_øÀ_x000D__x0001__x0011__x001F_4ûÀÔ{]~8÷Àj¶O_x0016_ÀíÀÞ¬¶+ï_x001F_øÀK&amp;_x000B_¢*øÀ&amp;_x0015__x0017_$`ðÀ_x0003_`©ÓÑëñÀPmÁç«¹ûÀnd©Ù«ÍûÀßBGñÜòÀòLèïoüÀ_x001C_ài_x0015_ûûÀ_x0018_:Á°÷À-Ö¼ª÷À§cÜó\òÀV_x0005_æo¼îóÀåÆõ$øÀWüÍê0_x0002_Áäá1A§îÀ®;Ç¦ô_x001D__x0002_Á_x000C__x000D_î³ÉÁHÿÀ·AÙ÷À_x000B_:S`~ûÀ_x0014_n	Ei@øÀ_x001D_t_x000C_ð¹¥òÀðh$bñÀ	Ã*Bu÷À~Ó_x0019__x000D_lñÀ-DQPÆ&amp;÷ÀËpuíkðÀË\Ö»_x0003_2øÀç+èÓ_x001C_tòÀ_x0010_ã[FÉ¡ÿÀÞ³ènÝ*øÀÄàªü`yôÀd«_x0006__x0010_ôÀ_x0008_¾	_x001D_\`ïÀ/_x0002_O$Í_x0012_öÀÎ+ÞÀªÍúÀß´ãì_x0007_íÀpöÔÚµðÀÒ_x0004_¿îÖùëÀádü&lt;ãöÀï_x0005_r¸vâ÷ÀK.{ÛÁõÀäÀ«ôû%_x0001_Á_x001A_©û6s¢ïÀªòH$îóÀê:aÎÈï÷ÀhOøðèi_x0003_Á_x0017_â¦_x0014_ÇõÀÖ-an_x0001__x0003_ó_x0004_üÀ"A_x0004_ô^õÀuÒ_x0013_äf$òÀ ÁÍ==üÀ(6úu)òÀæà¨)¿¹òÀº@³L)×õÀØÀ½ëwd_x0001_Áf#=`ñÀnþ²2Z£õÀ_x000C_ ¦à,_x0004__x0001_ÁÁ¾ÀÜòé_x0002_ÁÏv¦âËòÀáEIÉ_x0002_{ñÀÆÙr_x001A_YöÀ_x0011__x0015_ÙûcæóÀ/2ÐÝ_x000C_ñÀ_x0015_KÊ´!¨öÀ_x0012_y3a¨ôÀ"®þ2_ÓñÀTëH|_x0007_)ûÀ(jÏÇ4÷ÀË:µÒªôÀÂä£iôhôÀl-¡#ÙõíÀ[HÚkñÀK)0PI÷ÿÀjÆd_x0014__x000E__x0016_ôÀp°_x000B_^ª¿êÀ&lt;G3¢ñþÀ7Z=8"bøÀ×ÈÛeÙ!ôÀ_x0001__x0002_¢ãY0Ý+üÀâ_x0014_fZ8ÕóÀòMöÀáôÀôú÷_x0002_0ÍõÀ¨ðõ¦ZüÀ^q]1QôÀ_x0010_!â_x0008_gøóÀ`Øý¤°EñÀè_x0016_p;,SýÀÖZO_x0007_òÀWu_x000D_=ðÀ_x001E__x0018__x000D_;üÀ½°ÊþÀ¶Ê_x0008_?ðøÀ_x0002_:Þ0ïWüÀÜÇôÃ!ýðÀÐq_x001A_±©ÝøÀ@_x001C_À@íÀ_x0014__n$_x0013_:_x0001_Á²h_x0014_jµ¬÷ÀdºÒI1UùÀ_x000C_}(EêÀËuiÎ9(ùÀÕî_x001B_ñ_x0001_Á&lt;iîî¯õôÀGD&amp;*÷À:DM	êÀF_x0017_2O¨ôÀ´´IêñÀ"ÖöcpRñÀÆµÕÕ_x0007__x0011_üÀÍ_x001E_Ây_x0001__x0004_Ã_x000C_ôÀd_x0017_»ßÖöÀ¾nMü_x0015_óÀÔ¥Ì¾øÀ_x0002_xâWEçÀ:'_x0003_þñÀ_x0002_Ìx8wöÀ0W_x0008_s»øÀÌ&gt;z«_x0011_ÁõÀà¢¶_x0016_ª£øÀ7v:_x0006_8ÂøÀ°À_x001B_0/üÀtê_x0016_k_x0013_¿ùÀ±á ¤ZRòÀ¸Im?ÎJóÀ_x0012_ê_x0014_XË+õÀ_x0002_~õ(íÀ(nSq_x001A_AóÀ&amp;_x0006_õ8µXöÀ_x001A_pò£áõÀå.»ïÚ÷Àp±ö4ÌXóÀV&amp;¶®¤NýÀFã_x0001_·¥úõÀæ_x001A_­ËúÀ/oEÅOôÀóW5¬ÚùÀÆóWUG¡ôÀÓt}äôÀó¬=_x001D_ÆñÀÏ@CDJüÀ_x000E_Ø_x0016__x0004_öÀ_x0004_	ø_x0013_(ö_x0001_îÀ&amp;ú®ÁÑ%øÀ%ÞsÅ±õÀ&amp;ºÀ÷À"VèÀ®®ª'_x0008_óÀÊ_x0014_ô@ïõÀMØy:_x0016_ðÀë½Ë_x0018_JÙøÀª?±îï_x000D_ëÀäG ®_x001B_ïÀÎUjÕrVýÀ­,B"&amp;ÆûÀ:M_x0003_³µ_x0007_óÀ`tÒ©òÀ¿]¿Ì§xüÀ¼à_x0001_$_x0005__x0010_ìÀmëÕ'±óÀ_x0017_ßwQÿñÀìHûè ùÀÖö_x0012_FÅýèÀF_x0011_qììøÀ_x0006_%W_x000B__x0006_ûÀ;þäøÀdfûyõòÀ6¨'ôÀÐ_x000E__x0013_K-÷À®Êt0´ñÀ°í9_x0002_Ý·øÀT½B{tîóÀ|[Ðbc¥òÀ¶CCá_x0003__x0004_óÀü6Xeð+ðÀÙ¶¤ª	óÀÞ­_x0004_×_x0003_ÁFF~½_x000B_òÀ_x001E_Æ ¦IøÀæÈN'@+÷À"wÔÆìÀ_x000B_K=ø£o_x0003_ÁÇ;æýÀDA[ùÀc©IæG_x0003_Áï³5ýõÀ&lt;ô's6_x0005_öÀ®#m#ÈöÀÙá_x0001_ÙüÀ¥Æ_x001F_ ­*õÀ_x001E_U_x000D__x000E_ÿüÀÐÁ	öòÀ¾P»NötóÀ|Ì\ÔðÀ!B¯ÿûÀj_x0011_&amp; òÀª_x0003_­ì¸÷Ày_x001B_GèáF_x0003_Á_x001C_îË_x0015__x0004_ïÀn]ªOhþ÷ÀJbÜ¬_x0015_òÀè_x0019__x0002_µÉcûÀáJñ¨Ì_x000D_úÀ,;-~_x000F_ñÀ¦6D_x0014_É¨íÀ_x0001__x0002_Ý_x0001_îÀ_x0008_ôÀ´Ý²î©øÀ«_x0011_ ¾iå_x0001_Áùy{gÁðÀÒÖºG"_x0018_úÀxç¸-_x0004_mæÀÓû¡ÂõÀZØ_x0005_a÷À$£CXíîÀB_x0003_t£GþÀz&lt;õKÙûÀ!-Ä³÷Àkã¢_x0003_þÀ$_x0010_bËÿ²ïÀ´j"ôúËñÀæ_x0012__x0015_ý:£ðÀ_x000B_­ÿ+JñÀ_x001A_LuÊ_x001A_èñÀ_x001E_Ùàÿ«_ÿÀIs_x0019_&lt;ÁÊóÀtÏOPeôÀÈ°¦nøÀ2ÎÁYßYíÀn~èÌZÿ÷À6ÚPe÷Àü_x000F_m_x0002__x0003_ úÀ²E_x0012__x001F_[_x001A_þÀ_x0018_Õ±k·fòÀ¤-%øâóÀ+ðm«ôÀw¨Ñ;øÀHc3:_x0002__x000E_M¨òÀèJ¥Ü_x001B_ñÀT_x0008_Té[-_x0001_Áæ²b_x0006_ðôÀìn6_x001A_Á£ùÀô©BÅ]2ûÀ¥¡3;¸®÷Àeù$n°ôÀ@.&gt;_x0018_ùÀ4µ83pdùÀ`i¹¸{ÐõÀF±m'_x001E_dóÀ_x0006_×]°MôÀìÇ_x000D_Î)üÀ¼-'°"×÷ÀÒçãüªòÀ`ÿªUùÀúuë_x001B_/ðÀs"F_x0017_L¥ðÀ_x0004_dÏÈþÌýÀrs,;_x0005_ýÀ_x001C_[_x001D__x000B_,"ïÀNÊ]	_x0014_N÷Àø%9¿$ìÀ´*#÷Àõª_x000C_æËùÀ²_x0003_÷_x0013_Ô+óÀÂã_x0007_©_x001D_Å÷Àè©SP_x0003_×À¸U.ÍdjùÀM&amp;b.ûÀ®5kÝlùÀ_x0001__x0003__x0004_ð$YñÀt_x0015_õ4øÀÕ¸éÖ_x0003_ÛóÀ_x0004_5·ü\³÷À¼N=[÷Àäè	_x0007_¿_x0017_÷À_x001C_Ò_x0006_Üb÷ÀlrýCN½÷À!mýÁHùÀDNòzÇKôÀ$Lí 8ùÀ_x0018_ _x001F_úûøÀ@	_x0007_ôÀ]³,ÿóñÀ_x001E_x_x0007_üÀ°	q`0þÀø.ú|UöÀÌdñåôøÀiÁ_x000C_6;_x0014_ðÀ`é³þÇ_x0001_Á3YÀúXúÀÝ&amp;½_èôÀeuHi¡óÀÐ/ô_x000F_óÀÔøô÷ìÀ_x000D_öøÑA;öÀ%Ñ¾B3úÀ¤"ÇOMRîÀ¢T_x0007_Ø¼n÷Àß®Ä$'ñÀ_x0002_soæ÷ÀÐÃÔ_x0004__x000B_fûÀ°÷_x0004_üÈ_x001F_öÀîcKf_x0001_UýÀ_x001A_®mköÀ:+cßùÀÜ_x0002_0f_x0019_éôÀR×_x0010_MòÍõÀ.µ¡_x001F_M_x001B_øÀ!_x000B__x001C_cÏõÀ=â§ÞçÿÀ÷_x0018_÷/&amp;ùÀ&lt;÷?V?ýÀì%c_x0019_©õÀð¨F,_x001B_1üÀ6¬VçÜÖñÀîì_x001B_´GpúÀ2êç'\ý÷À_x0002_i_x0003_æFJôÀKG_x0006__x0010_÷ÀÑ@Á'ÐòÀTsx¢ôÀ_x0008_1ÕíÍñÀ_x000D_zêíÀVñ_x0005__x0004_x°øÀôìûÑÛJëÀZêb8øÀ®h&gt;_x001C_óÀ_x0007_NÛq¾òÀfwó_x0016_^çðÀ\ØojcüÀ`á	_x0015_öÀ% å`ôÀ_x0005__x0006_ö_x001B__x0013_ÝÉ0ñÀd_x001C_Ëy_x0013_!üÀ_x0015_ª¨_x0016_oõÀXNËç_x0015_óäÀ_x0001_cÿ$_x0011_²òÀ¶Ü+póÀ³Gè©ÁûÀªX¸W. _x0005_Á0O¼M=öÀ0Êxå&lt;_x0017_÷ÀY¬_x0012__x0006_ãîÀ_x001C__x0011_R­ï_x000E_õÀ_x0012_¸4_x0019_	uöÀJX9_x000F_üÀFë5*³iùÀ_x0008_'{{ãqöÀêêµ_x0003__x001E_÷ÀzB§òøôÀ¬ë_x0002_:»þÀSfÒí¨þôÀIQµ,_x0013_ûÀ©Ð	á°öÀ¨~á§åûÀiI12@&amp;_x0005_Á¬Y±_x0003_¹éÀ%ì¶_x0004_×_x0016_òÀ_x0014_b&amp;æ_x0002_ôÀ_x0010_ÇuõàIóÀF_x0001_qz¦øÀº'óÿÇ¸úÀ_x0012_Åõ6âøÀJ_x0002_1_x0001__x0002__x0013_&amp;ùÀþ$ã|Âò÷À85ã¬½ÃùÀ$e_x0003_Õ_x0001_ÁôÛ²7ÿÀpº+Zì_x0001_Á_x0004_K²Öi²ûÀM|ÝGõÀæî¬åç÷Àº!°¶XPúÀ¥ÐóÀOë_x0001_ÁúCÚæ_x001C_Ô÷ÀTûÉ_x0004_/ðÀ_x0014__x0003_"Ê[8îÀæV;ë-~éÀÕuiê÷À[_x0013_7ÊÐÈøÀô?_x001C_-_x0001_Á_x0008_ðA_x000C_aòÀÒîö,_x0001_ûÀª_x0008_±Ä_x0006_ßòÀQ²R_x001A_RúÀÊ$¼,_x001A__x001F_úÀ\(*ì¨_x0008__x0001_Á_x0004__x000C_»)ñúÀfÄyNÙôÀ1~7Õ¨ùÀ&lt;L{³ùÀ`É_x0005_:_x0019_	ôÀþÏqo7ñÀôååLXÞùÀ#âã¢ùÀ_x0003__x0005_4¥·Ç.ìÀA_x001A__x000E_ÆJôÀÀ6õïôÀS0_x000F_;.½öÀ¥è_x0008_øÀ^³ã5ûÀ wÚräôÀC¡_x0010_¬X°ñÀô. n_x0004_òÀp°/ÎÁôÀ_x0002__x000F_NêöÀÍ,Ùvü&gt;õÀx9ÚÍ2púÀ_x0001_S¾lÇÚ_x0003_ÁDÑ_x001D_.£7ðÀ@&gt;c\L´ýÀ6^Q7,åÀfjMñøüÀÇ_x001E_¨øªÂôÀ!¯ü³5_x000D_üÀTu_x0015_n_x0013_§ýÀd*ÿ/7ÊùÀ_x001A_@:©_x000D_÷À¼&gt;SQXóÀ^PtÓ«òÀ©ýÂGßøÀ_x0004_ÿ_x0012__x000E__x0012_ÂùÀCÿE(úÀ¦Ô_x0019_üúùÀWtâ&lt;:_x000C_ñÀ_x0008_ËçÞ§ëÀI_x0007_¾´_x0004_	ÒùÀ¨uí°Æ_x001A_ýÀxÙ_x0013_ø&lt;ôÀê_x0007_£.ÇîÀ_x0008_Â/_x0005_+ßúÀm­_x0019_,úÀ÷YOÌ¹ñÀ_x0006__x001C__²³2÷À_x0011_Â:lHKûÀ%kÞøÀ*æÊ×\_x0003_÷À#Ô"@RÅùÀ¿IåìüÀ_x001B_á¬ÃûôÀ°Yë,øÀb_x001E_Ý4"_úÀh(Þ/WEõÀð©+Á8ùÀ6?ñ$'c÷À¨,_x001C__x0013__x001A_ZôÀµ%_x0010_RYòÀO(¥F_x001A_öÀY·£+µÿÀ_x0014_¨òuÄïûÀ4ÐÊ_x0001__x0014_düÀP1v OûýÀ_x001B_©_x0012_Ê`öÀSa¨È! öÀ(ò_x0018_Í_x0012_ÓõÀ _x0011_@Ñ¡vîÀ_x0002_	ÃØ-·þÀ¢±_x001F_}ÛõÀ_x0003__x0004_vÑ1NIøðÀÁM!p³øÀ{ßX\¬öÀ|ÁbO_x0010_[ùÀZz_x0011_÷iXòÀ=¹ë+_x0001_§òÀÔîÿU_x001A_ôÀMdu_x001A__x000C_'óÀ_x0003_*@^ïÀô¯TÍF_x0002_ùÀéEB÷BøÀJ0W®çïÀî_x0008_»²#ùÀÔ«ßCpùÀ¹À GõÀHù¹å(áøÀ%8züæÀÈ_x0018_iúúÀé_x0005_þ#Ñ¡úÀ_x0016_Õei¶s÷ÀVë0_x0007_ñÀè_x0018_j=È±õÀ«Ë¤§hüÀ_x0014_º%$D·ôÀ_x000C_:À6ÁIøÀÎEÄ9õÀ±9SÜrîÀ¬_x0014_ÆmõÀÜ=¿À§2ûÀ¶.oÏÆeôÀXB#ÑöÀj¾*_x0002__x0004_ßPøÀBlÁó1_x0007_ñÀæ)Ò¨oõÀu_x001E__x000F_;@óÀ6"Ê_x001C_}:þÀÛe¾f_x0004_óÀÞRÚÖ_tøÀ·¾öR_x0003__x0001_ðÀ+&lt;_x0014_·_x001B_øÀâ8½EX8ûÀðRyqt}ûÀ¤VÿÄÂ&gt;ûÀ®s_x001C_ìïÀp_x0006_¹!þSñÀóº,òÀM Ó_x001C_6ôÀ_x0015_ì_x001F_qËöõÀh^Ý¢,,ôÀ:VFòÀÙ`x.uÓýÀ:æI8õÀ¦i_x0015_nÃsüÀ_x0008_½¸_x0016_UgöÀº_x0010_a1_x0002_ÁÀî_x0002_P]øÀþ¨_x0002_±MÓõÀçêgNöÀþ$y§þ´÷ÀßêihúóÀ|Ð' ¯®ùÀp©~s=W÷Àa_x0002__x0015_þdðÀ_x0003__x0004_´_x001B__x0008_lr¤òÀ}5OÖ_x000B_`òÀÜÏ_x001D_)òÀ¶ýÚ5KóÀð_x0008_©l_x001E__x001C_ÿÀ_x0004__x0015_iøþÀÊA3Õu#öÀÂ_x0015__x0002_×ñÀO3&lt;_x0007_÷À}{ä_x0015_«ôÀE´éV6÷À1ýF_x0001_ðêÀö_x001B_Ã_x000B_?åûÀ¹]U¹ÏúÀhÄe¼@yðÀìlçéûÀ'ÑR_x001D_5êñÀtFJ!ûÀóè_x001A_nºÍóÀñ_x0018_Ò`8óÀ_x000C_&gt;ÌQ¾köÀ¢ûsÞ_x001E_LëÀxw=&gt;ÅoöÀWä_x0003_k_x0012_öÀÏ¦_x0002_¡iwõÀ+ÞM ³ñÀÒ¡Þ;æêÀìú_x0010__x0002_å{_x0003_Áv¦	yµõÀºHQû%"ôÀ_x000D_íwÔ_âÀ"±_x0015_%_x0001__x0002_'îÀÜKX=0ðÀz\ ªÖùÀ5p¡÷À*¾_x000D_w!ýÀ_x0012_a¥JÏ~òÀHÒ:BÍÀ_x0002_X_x001E__x001D_úÀúÃ\øùÀ ÍÞªå_øÀÆãG_x0014__x0017__x0001_ÁBü\NªMóÀqÞuÿ_x0018_¿ðÀè_x0017_Å\_x001F__x0001_úÀ ÏÖ¾ìPðÀ±Õìò]OüÀú_x0017_g6iúÀÉ_x0003__x000E_\÷À_x0016__x000F_le#èÀØXbÁÆèíÀ´àÿmÃóÀÐ¿_x0008_h¶÷ÀH]+óÀA±_x001E_ãÿðÀÛ_x001D__x0018_&amp;HüÀú_x0013_úè­ýÀ_x0015__x0011_w_x0016_SXõÀP_x0015__x0008_{øÀÒ_x0003_¿cõÀ&lt;t_x0005_Ç÷èÀ_x000B__x0005_Öý$ûÀã_x0001_ÀM{ùÀ_x0004__x0006_?¦_x0001_ÙåôÀÆ_x000E_V²÷óÀXÕï-_x0004_Á¯#Þ¯X_x001E_ôÀ~Â£n_x000C_%øÀ&amp;ü¶Út×òÀ#ÄÏÎclõÀ|]"0xRñÀÿýÂùøÀ_x0016_`h	·_x0004_ÁÄ6~ÜCaôÀÃ$_x0014__x0007_¡ýÀRß×ÁëÀ_2FÑäRóÀ/_x0018_&gt;}ðÀoËÐîùÀ4 ¥ÔéÀí4[R_x0006_1_x0001_ÁX©_x0002_2þÉöÀ°¤Ul&amp;¾òÀÖ_x000D_ÈÁûÓöÀ5ódçJøÀH_x001F_¾ê÷ óÀLaÓ_x0011_¬ºñÀÏ_x0012__x0018_EëôÀÆµè_x001C_©öÀ(é¦$wõÀU¦tBðÀ÷8Ó¿õòÀ5h_x0008_¡4õÀÐá_x0005_Ôg_x0003_÷À]êÔÞ_x0001__x0004__x001D_ööÀ$!¡¯Z%ùÀ®d_x001F_ë_x0007_¨úÀ0Úý$uúÀ_x0013_:0_x0014_ÉòÀ_x0014_¥ÊB:àÀ¢.¬=øõÀ_x001D_3ÓÉCðÀÌ¸»°h'_x0001_Áv_x001D_ãCqøÀÈ_x001C_S(ôÀ$_x001F_=ÉîÀÒÉN_x001C_?0÷À_x0003__x0008_Õ¯_x000B_øÀ_x000B_©ø®_x0016__x000F_óÀÆ¤ßy+LñÀÓÂtâõI÷ÀDV_x001E_³~ÝôÀU*_x000C_ÑüA_x0002_Á_x0008_õ4zTFõÀÍ*Ou3:öÀøÙâÐôÀ;½M?_x0001_Á¶ÛÿÛ°ùÀ_x0001_"EF¢·ñÀ´a_x000F_ðÀRK_x000D_w"È_x0001_Á_x000D__x001C_EZôÀS6(ôFöÀAÉ¹à@öÀÙ$5C¥UóÀT_x000C_n¢ðÉñÀ_x0001__x0003_ÉÓÔºJëðÀ~0êWäìöÀ\_x0013_×Ðo÷ÀF¡_x0015_ÙîÀÿWóÀ_x0002_Ë]`Ï*÷ÀuÂ»DXõÀ^ì¬¤_x0016_hõÀ][ _x0005_Ï_x0010_óÀÅ^k)ýÀ|wÉb4\óÀØ_x0005_ýð¼ÒùÀ_x0016_hü)/òñÀ\q;_x0003_·²öÀï¾9¨^ñÀ ÷#zøÀ_x0008_VoÓÀñÀêîU_x0017_»òÀÞf_x0016_²¦oùÀj¹/_x000D_î+þÀT	_x0007_geõÀ³óúöÀÍÉôKWôÀU·&gt;IÐ_x0001_Á¥Ï×¿_x0006_õÀ_x000E_RFµæòÀ_x001F__x001F__x0018_=_x001B_øÀé¾C&lt;öÀ£çß+_ûÀNA!£ÿóÀÚ_x0018_$¦_x0004_ôÀ(_x0001_¹õ_x0002__x0003_çîÀø¿Áá	ûúÀÀÉå_x0011_yÓôÀÌ=e¨_x0011_°ôÀPÔÑhôÀ'_x0012_p_x0012_£ÕüÀtW-_x0013_XÚöÀ;0Ý_x0019_RüÀPðc_x001E_¤êÀnµ5Àó`öÀ_x000F_rL³&amp;ñÀâè_x000D_µA¥úÀ_x001E_å¹éïñÀò_x001B_Ä_x0010_1ùÀý_x0005_½(ÀzóÀMxÂº&amp;ùÀ¾[Ø­_òÀìvÕöÀN_x0006_WØêÀæl_x000B__x0017_þcõÀÿE×$¥½üÀ~¥_x001C_ÊÇ_x001B_ùÀYDååQÆùÀfÆ_x001B_Ù(òÀ^ÊM_x0012_JïÀ´§nLcðÀºÌË_x0001_&gt;)ôÀä¡ñ]ãgòÀ_x001D__x0019_Í÷È2õÀ¾®ü	Æ÷Àô_x0008_¿û÷À;t*á÷óÀ_x0004__x0005_láH_x0019_ùÀ&amp;AÍæñÀ&amp;9Æ¥u;õÀà³c[_x0010_|úÀ¤£`1tõÀ_x0010_Ô5%oõÀf_x0006_7_x001F_`õÀ!ì»âôóÀh	"ûZ÷_x0001_ÁTá_x0019_¶æöÀ_x000C_vÿ®_x0002_LïÀ³ö_x0010_Z_x0017_÷À_x0005_r'éòÀÐå núÀÈ_x0013_}ÆõÀ²Å²ióÀå¤Þ_x0006_1ðÀPyBbùÀ£¾r~g¶óÀlQ_x001F_n·_x0008_úÀ¤×Ó]_x0014_ñÀ¸k&amp;**ìÀ²OÅ0ßæ_x0001_ÁPG_x001C__x0018_[÷À-ÏADâd÷À^ÛB¸_x000B_¥õÀ´9XSF_x001A_øÀv«ÂÃ3_x0003_ûÀ&amp;£ 0*ôÀ_x0002_²«Çõ¼öÀÖ»¿7+_x0010_îÀR4Tå_x0001__x0003_}÷À©`þuüdøÀ¢|VÈiôÀ¦£_x000F__x0003_öÀ&gt;ÝÓ}|þúÀNÂ·ùAuþÀ"ÎÉ_x0001_ýÀJÁóÛ°_x000B_òÀ%H¥¨J5÷ÀøYQKÈóúÀ«¨,Îê_x0016_þÀ ¶_x0011_èoôÀ#¡Ra_x0018_ZòÀäü/Ë_x0019__x0001_Á¨¥?i(ôÀùõ®Ðj÷À'cÁ·_x0013_ÝøÀà_x001D_r.ÞäþÀ_x000C_\]ÙêÀ_x001A_sS"WùÿÀ­EtÞôÀµ _x0012_ÄõÀ0?¸ß_x0002_öÀ	Meê+ôÀ_x0001_`J6öÀ+_x0019_,õ"ôÿÀA¸ØËEþóÀäÙòNoLöÀN\§_x0017_°÷ùÀG?åRKõÀØ_x001B__x0012_Y3ûÀ!3Ê4D_x0015_öÀ_x0001__x0003__x001F_Wá_x001E_³þÀW8tÚpøÀÿÉ$_x000F_ëÀÉæ÷9Ð(ùÀ~|dBªúÀÌzÑ·o@÷Àz½áÏÈæýÀb°­_x0004_ÕíÀ_x0012_Î4t_x000C_àóÀ0{C_x0014_jÕòÀÏ_x0001__x0013_ îþÀ¬Zì¼ôÀ_x0018_­úwôÀÎ_x0013_öùûÀºeeÅæqøÀXÁè¡ùÀÄ×UôÀD85&gt;_x0002_ÄóÀ]Å_x001F_3Ú{òÀfCö_x0008_á_x001A_ûÀæöë}ÿ%÷À°øQÇËþóÀc_x0019__x0015_þS_x0001_ñÀ_x000C_ñ-÷_x0016_õÀÉ_x0002__x001B_ÉÑÃñÀÐ_x000E_ë öÀ(u³ä·øÀ`i·óÓñÀáo&lt;XóÀy4r ^ñÀ_x000E_b×öÂëÀI¼__x0002__x0006_c+÷À±i·k÷ÀÈNB_x0005_ÖpòÀP|µÈOýÀ¼ Ò"õÀ_x0004_)Qo_x0002_3òÀÔå_x000E_å¦óÀ¤2@_x0011_õÀ&gt;ü_x0008_ù_x001D_ÛôÀ_x0016_ÓM³úÀ_x001A_ìnËöNõÀ_x0010_£_x0002__x0002_WêÀôYÓ6þÀì¡ÊE_x001F_ñÀ_x000F_yøÀ_x0017_üÌ(~CöÀ¶é_x0019_j_x0003_Áxl_x001A_)ý üÀt7+\ú_x0005__x0005_ÁÓþ4n_x001F_ðÀ¬ÅÍf_x0007_õÀ_x000B__x001C_n&amp;^âðÀ®Ï´×ýÀ_x0004_*_x0002_xÈ÷À^8-ÇöÀnO[_x0010_óÀï¾ì_x001E_êýÀôY²BÒõÀ&lt;_x0001_ècÄýðÀ(×Á_x001F_G_x0010_øÀÚÅT_x0001_õÀ±ýX&lt;ÿõÀ_x0001__x0003_n::}ùÀ&amp;ãHÁSÀöÀ4ß;h.HúÀ¥9¬Ú¾ìðÀ_x000C_ÿsã-ùÀÕi2Á=r_x0002_ÁÆ_x0004_¿Õ×åÀxñy`_x000E_[úÀó`8òr­ùÀ"Ð-¾÷À_C_x0019__x001B_öÀ_x001E_Y_x0002_ðÕíÀ_9Ý	E0ùÀbváôúÀôÚõé_x000E_ðôÀÉå¨_x0008_¿ûÀ_x001E_s¢¢4¿éÀMR^qãÀî¹Û¢ô³ýÀúZ'Æ_x0003_©ýÀîT²À¸óÀ_;_x001E_õ_x0017__x0008_öÀ¬_x0017_ÁkÐªòÀ¼s$%à÷ÀÝg_x001C_¡_x0002_ýÀúÃ)ü¼üÀ-¥ª!øúÀnG_x001B_jõÀ^nbEïÀdMn£óÀGd¼O0ðÀQH{_x0001__x0008_fÅöÀ®_x0019_çjT0üÀ4?´õÀ_x000C_ÝAòëñÀ¾å(_x0001_¡ÄòÀÞ_x000D_:ºýúñÀ"_x0017__x0012_|¸ùÀ³é_x001C_ËøøÀÒj;s_x0005_	óÀ.ýËz_x0013_ùÀP§ÿâ^_x0002_ÁÆød¢±_x0003_Á_x0001_!©òòÀ^_x0006_IÔ¹éÀàwì8_x000D_¯óÀJ-_x001D_5øgøÀ_x0003_÷Ñ_x000B_þõÀè_x000E_¾ûÀ_x0005_¾Kaé«õÀ0_x0016_£s¥ôÀ{ûÁËeöÀè±ÉáY_x0001_ÁQY_x0007_¨÷À¸ë	Æ0`øÀÎj¬QöÀôdÐ_x0012_¼6íÀÕ¶Â_x0001_ÍfóÀÒBH ïÿÀ_x0004_UR_x0008_ã÷À%¼ìôÀéÃR½[ôÀÜ.!)÷À_x0003__x0004_2L4A'ÏûÀèsTü_x000E_þÀ"I¼_x001E_ÿÀ¾{a_x000B_5ÌýÀ¡@ÚtëøÀ_x0018_&amp;Á_x0018_h÷À]}Ú_x001F_l¸öÀ.²Î 8TìÀÓS{Èæ*÷À_x0008_Ð_x0001_i÷À¦è$B_x0005__÷Àx/*Ñï«_x0003_Á¤_x001C_r_x0001_ÁûaÈÇ'ûÀx_x000B_I[_x000F__x0003_Á_x001E_$J[äØþÀ_x0006_¥½»æøÀÞð_x000C_¨ÂëÀÄ2¥ð	½ðÀ°dÕQ_x001D_ðÀl_x000E_Ë`_x000F_úÀ_x001E_é{ßN2þÀàg¹1iíÀÆLbP¾õÀ®çp`¡÷Àq_x0001__x001A_ÕPðüÀLJ·¨¼aÿÀ´_x0006_P%¿ùÀ_x0007_vPº_x0002_Á_x0017_×98CñÀí¢óÀ_x0016_o_x0004__x0006_s_x000D_öÀ¨ÇÆkÃþÀrñ#¹îÀàJºÆÞ_x0006_óÀ4øá­.ãòÀO_x001C_/"­OþÀ_x0007_s]_x0013__x0006_õÀ_x0012_¥f2ð×ëÀ âsâ_x0004_Á_x0008_*KÁv÷ÀRë!6_x0001_ûÀpd*_x000E_äÄ_x0004_Á\3+§²êÀ¬&amp;J{ÐïÀféUÖó_x0005_úÀò~_x0002_ ®öÀ0^c¼áòÀ&gt;em_x000D_!_x000B_ðÀ,a?-0ÚóÀÜ_x001E__x001A_AéÀ_x0002_©_x0002_á4ÆîÀ%°WÔNøÀÕîÒºñÀ_x0017_%`a)6öÀC(KºøÀF}J´=ýÀ(» *ôÀÆg6%]"üÀ)íù4UmùÀ_x0003_yñ:ýÀØ4c¨f¢õÀ_x0018_5¼¦}»ùÀ_x0003__x000D_¦ÈVÝ8;_x0002_ÁHúXã¶ôÀÐu_x0018_£¾ÿ÷À4Ó-¯c?ôÀO`4_x0005_ÞøÀÄöVù³c÷Àb _x0006_ìÖôÀlvæk¥_x0019_ýÀ4¼¸ôÀ¿}$+ÍpóÀ8}É$ùPòÀ6¯½Þ_x0008_¸õÀÔïBÔ£Õ÷À~Þ]¦ÔõÀÞÆ®ó)_x0001_Á~ýO6»_x000C_þÀÒW÷$"_x0001_òÀNÙ6óµ÷À¨BS´_x001E_÷À_x001A_N_x0004_]Ç_x0008_éÀÒ¾=IÿÎüÀNå_x001D_¥PöÀ_x0018_QÉ_x0007_Ç¹öÀR`_x0013__x000B_¢øÀæ=;ÕîÀ¨(Ý6ÞéÀõÇT	ðÀ¬Äô'úöÀ!îë_x0002_ðÀXã|~ð(ðÀN\_x0011__x0004_øçÀ¶@o_x0002__x0006__x0003__x001F_ðÀ_x000E_îÍÔË_x0017_øÀL=º;4ÁöÀoè¹_x001B_çâöÀï6­°úÀº9æTúÀv»ä&lt;{'øÀ½_x0003_ôsFøÀvÖëú:óùÀô¶ØõÊU_x0001_Á_x000D__x0008_t90ðÀ·1`_x0014_rêòÀ_x0016_ë&lt;Å_x0013_&gt;õÀØì©÷%ôÀ %º_x0008_¨-ôÀà-ÁÐûÀL_x000C_¬ÞòÀ*·´K_x001B_º÷Àâ[r;BøÀ&gt;ÒÓ_x0004_pñÀ P_x0012__x0013__x0016_óÀZs_¹¤öÀ¢×ëJõÀ xû4_x0006_ûòÀ¤_x0006_[T+oüÀs^ÊN1¨÷À_x0017_BRºQ÷À¦ø×ª6Ë_x0004_Á_x000F_Rã_x0005__x0015_òÀ?îT__x0002_ÁÀÚJÊÏª÷À=lEµöÀ_x0006__x0007_®JçkÉñÀÖ_x001F_D$£_x0003_úÀ¼_x0012__x001E_O_x0017_ÐûÀ*_x001F_¦_x0016_ÃòÀ¦Ñq_x0019_â_x001B_íÀ'{ñ?´ñÀP:üÑ*ðÀ\Øÿ_x0012_?xòÀzHn_x0019_Ú`ðÀ_É-JXVðÀHS¡Dú_x0001_Áø~'¾ÜþÀgÕ) £ýñÀ^Y¬W¬ðÀ_x0012_@ì_x0004_`úÀrrÕèÿóÀ_x0016_(N´kñÀ£Çô~1ÂñÀ´y_x000E__x0014_X;_x0006_Á²V^Æ_x0004_ùÀ_x0010__x0008_²&gt;ÐjûÀü_x000F_l	Â÷ÀÛ_x001D_'¶úÀ³Ñt'×ïÀò_x0005_Dü.êòÀVÕ_.©ïÀT_x0007_Ù&lt;BöÀÃ'%0ëôÀ´_x0006_&amp;W9úÀEÌ6Y¡0ùÀ_x0002_¿SvòÀm_x000B_fk_x0002__x0004__x001A_¬ùÀ_x000C_=3_x0006_þÀÝ#&lt;ù OðÀ2µc_x0002_)ñÀè£å°GýÀ3o~ZvÀüÀ®Öx_x0012_úÀBPJ_x0006_^ÀòÀ5a_x0001_®ðÀ_x001C_Ñ/OÿöÀ°ªE#Ý¾ôÀ`áy=vóÀú0c¸lôÀ¹ÍïøÀÍ£mÿ(ýÀ¹äÝ_5ñÀ1·ÇV¿öÀ\{KõÀÞ_x0012_f_x001D_XôÀ¤BT3»íÀ&amp;:h¤¬âùÀ´ÖÕVDþÀBíè')þíÀéÛ_x001B_Ì:óÀM ¨D_x0003_ðÀx_x0010_jGöÀ_x0015_óãdýúÀð÷#ð(&gt;÷ÀrQÉ?@ûÀ^¨©º48ÿÀ§_ÔøÀ´SÇNzhïÀ_x0003__x0004_T,¬â\_x0001_ùÀe©¾I_x0005_8ùÀwQC+CüÀ¥_x0002_æóÀñS	=&gt;ÆñÀµ6«JõÀÆDÄû_x0001_öÀàú_x000F_TõÀb37ÙóÀHÓÞûöÀ_x0016_Çs&lt;}_x0004_ùÀi5üEðÀìuÖ1òÀ_x000C_}õ_x0002_ÐÈÿÀ_x0008_&gt;ÝÐñÀ³S\{DöÀKTÓ¡t_x0003_ÁÔôàÇ_x000F_èÀÌ_x0015_sM_x0006__x0005_ìÀNiû1,5õÀòRµ_x0003_Á*1_x001D_l4õÀ}}±ÙùÀv	UE½_x001F__x0001_Á\t_x0018_»_x0002_ùÀrÜ6H_x0018_³øÀÉ-_àLjùÀ_x0012_u¶J[øÀy,_x0003_;ÿÀ2[¼3ðÀÒCUU_x000B_îúÀ°|Ë_x0001__x0007_øsöÀ_x0008_¹F5#_x0012_õÀ_x0012_°2SÖÇ_x0001_ÁêÒ_x001F_ùðÀBæ^PáióÀ_x0015_oC_x0003__x000B_ãñÀ"8PÏ¼ôÀYõK0»±ôÀ_x0011_bªpýÔ÷ÀüÄ¸n\ýõÀ®®$núÀ_x0006_ß¤öÀ_x0012_rÿMÞn÷Àßuåã_x0005_òÀÃÂ(ñ+ôÀúóÒ¾ÝøÀë`¨$ï³üÀ¦¢Ç5_x0005_ôÀ×1T_x0012__x001B_SûÀ³Ä¯ñÀ´ÐÕ»k2ñÀ	õz_x001E_üôÀ¸¼Æb$ñÀ*%÷ç_x0005_8øÀM¯_x0010_èõÀ+_x0016_+£ÖäöÀjRo?üÀÜ¢_x0004_9öÀü¬_x0016_°¡ÿÀºÄ~SðôÀÍ³îÚõÀØè_x0002_0°úÀ_x0001__x0002_lC$¯øùÀ|_x000F_Ã¿½óÀº³RÖ_x0010_íúÀy©óÀ\_x0007_W{qòÀÎCIãt¤øÀ_x0004_-@§ùÀêÀz_x0015_ _x000F_ùÀòÝu?z"øÀBTØçù¹óÀø:_x0003_nçõÀ,&amp;1«ïÀ_x0002_ieøòìÀ	âì_x0006_fñÀz0ék'ÿøÀFì´_x001E__x001C_|öÀÊÓÂ_x0012_4ýÀY%_x0014__x001C_øÀ-_x0003__öÀÑ5á-ÊòÀY/O­øÀÌ_x001E_ME&lt;"öÀX)_x001E_'ÊôÀ_x0010_¯k_x000F_ùÀ,ÿê©ùõÀ44_x000B_ÐøÀ?_x001E_à_x0011_	÷ÀåÌ-õ[öÀ_x0012_·|}_x0012_[öÀ¾õÓf®&lt;úÀvl¢dÞ÷ÀÁôF8_x0002__x0003_¹ýóÀìvt_x000C_!îÀoþtÕöÀ	Ü@nuðÀSmå_x0001_?ùÀ_x000C_øv_x0008_oìùÀTÇÏ5þÀ°ðz­7°õÀÑ¢à_x001D_çðÀxN_x0015_HøÀeµoæõÀ_x0016_Mq0_x0007_ÿöÀNë½&amp;8ïÀ»Ó¥Õé_x0014_õÀ¸8èeÎýðÀ5W_x0016__x0019_ðOõÀÐ3È÷ÀôÐ§ß~úÀþÞ¾'_x000D_ôÀÎgêÔóÀ_x0017_ùá¡÷À²»¥×éÀÒùM²	4õÀ,J_x0014_ÌãïÀ"ÓR_x001B_!õÀ:Ë_x0016_}eQøÀÀöÊñÀöØCv|ðîÀM·_x001C_ÀôÀì_x001A_^F_x0006_ÀôÀBY«ÌóÀúâô üÀ_x0003_	6»_x0006_:¢ú÷À_x001E_´AHÔÆòÀ7Q¦«,_x0002_úÀÿ©ÿÅóöôÀt^äB»¿ïÀ_x001E__x0010_c1û_x0005_óÀDæ[_x0015__x0004_óÀCxd3&amp;_x0012_÷Àw¬Ï_x0001_Á_x0007_+´m`÷Àtz[æföÀ_x001C_¤_x001E_øòñÀM_x0007_õ~Ù_x000D__x0001_ÁÌRÌ¥×÷À_x0007_¯ÌÏ@æóÀ_x0004_í~rÊ_x0015_áÀf_x000C_4ëÀ*P_x0015_R_x001E__x001D__x0003_ÁêÖµ_x0005_÷À23_x0016_LçóÀ±Ð_x000B_{óÀ®R:R_x0016_ïÀ`_x0004_ÆzÏýÀ*X«zªóÀ°m_x001C_Á_x0017_öÀökPËµóÀ_x0003_R_x001B_,÷À½÷röÀ&gt;ß÷úëëÀ¶æ_x0013_fTTõÀ_x001A__x001B_&gt;\_x0003_®õÀt¦ß_x0008__x0002__x0003_U"òÀbÍ_x0008_ýúîÀ_x0012__x000D_æÀÞáèÀaØ úÀHXô+?ùÀæÚÑ#w²ìÀh_x000B_XþÿvæÀ0y_x0003__éûÀºñ\ÁüëúÀ_x001A_¾_x0013_öÀ_x000E_z.ÛðÀ._x000E_$B0@úÀ,_x0007_¹HâæûÀöGÂQ4pðÀ®eþr7òÀpj$íñÀÀ-¤ÿYíÀà¶_x0002_#úÀªÓíÕ^¬óÀjÊ	_x001E_uéÀâIê\åÒðÀ|ü2p"ÁðÀ_x001E_V(õmóÀQpe(	øÀÿ#zR{AöÀÁ&amp;_x0001__x001A_­°óÀsäQ$èøÀ|ÂÄe_x0011_üÀ&amp;Ù44PõÀ_x001E__x0001_ÉÅ&amp;ËöÀm¯x®pùÀï¸f__x0018_çûÀ_x0005_	·æÅ²~&lt;ûÀ_x0014_¿ÍòüÀö3$û9óÀØ*Å¶!5_x0002_Á_x0006_³P_x0018_ôòÀ(¤oY-öÀâ_x0016_~óÀV£5øÀ_x001A__x0012_]@_x0008_ôÀàXù¼õÀ¾ ÌØî÷À²¶AjóÀgÂ7d°_õÀ_x000D__x001A_¤")_x0001_ôÀí_x0013_»i|SôÀÖ_B*ÄcøÀ2¹·_x001E_°÷À\Ì0_x0007__x0008__x0016_ùÀ&gt;·W2nöÀæ¶4ã_x0001_÷ÀüB_x001C__x0002_ùÀò 4´£ïÀ_x001A__x0019_ù°BíÀèFfâA"_x0005_Áö&lt;Þ°_x0019_úÀ_x0010_ÊG(µm_x0005_Á~P·ÞQyüÀõÑìþ_x0003_ûÀß0:¿·_x0010_úÀs_x0004__x000C_`òÀ°DÒ¶HõÀnü³_x0001__x0003_(@óÀÁJªqr[óÀ¦_x0004__x001E_EIõÀø þ_x0011__x0014_´ôÀ_x001E_rÌÞ÷ÀÿAÛëËÿÀP&lt;å0ùÀU¬}ãmöÀ.À$u	7üÀ_x000F_vLÝõÀÄ£¤éòÜóÀT_x0013_WqÂèÀPdÍo_x001B_ñÀë÷(È,óÀ_x000C_@æ_x0015_x:ôÀ®àôÉËöÀÆ_x0019__x0008_`£ïÀ¦wÉ_x0003_çöÀLù_x0007_¡áùÀ_x0001_ê;_x0016_ÒéùÀ8^·w_x0002__x0012_êÀ&amp;-Õ´¼ñÀi«J­úóÀ¹·"_x000F_³òÀÔfÏËÎúÀæþÆ§_x001E_YëÀ_x0002__x000D_uJñ_x0019_üÀ_x000E_4gC_x000F_òÀ©ºb_x001B_úÀx^Æ¦áôÀ¬ú_x0019_á¥ùÀZWÞª_x001E_îÀ_x0002__x0004_¾_x001B_ÖÄ»ÜùÀfA¹_x0010_"fÿÀÌ_x001C__x0007_õÀpøö¬	çöÀÎ_x000F_vrÎóÀ±;é_x0008_ðÀ !f_x000F_ÆíÀn&gt;ý_x001C_írþÀuÄu_x001A_Ê÷À7îñª_Å_x0002_Áhk½³©øÀ}=dzòÀeço3×þÀ2wÿª_x0010_5öÀ3Ñ	_x0008_ùÀt¶Ã&amp;/àüÀÐòÊ¶ôÀî1_x0008_]éÀ¾wæVûÀDÑá±_x001E__x001A_ÿÀô%Ë'n£òÀX_SEùÀÖû_x001A_ùA~ìÀìo8õñÀúxÕ¼KÈõÀLÛÉ/ôÀ¼½QL_x0003_¯_x0001_ÁZ_Õf_x000B_úÀ65­m_ñÀ±õÃ_x0004_Ù^øÀ8Îô_x0014_ÒÌöÀ_x0012_§ñ_x0004__x0007_Ó_x0016_òÀd@;"÷À_x000C_¨0ÏQ¾_x0001_ÁÅxÒ_x000F_hèÿÀfÍ³_x0011_ôÀ&lt;ËCãù*öÀ~._x0013_Çh*_x0004_ÁKÕc÷Àÿæ_x0008__x0016__x0002_{òÀA_x0003_&gt;òõ_x001E_öÀv['åZðÀ6û_x0006_¦ò¨úÀ. âÆs0÷Àû_x0019_|_x0010_WÿÀn^%püÀL6¢.!õÀ_x001E_Â0,¥,ôÀ¶% _x0003_,ùÀV x¤¹ëÀ_x0007_ÔÑµûÀe_ þVðÀò_x000D_Sk_x000C_ñÀá×;^¬úÀ&gt;__x0005_.¹yõÀ7	_x0014_¶kÊôÀ_x0002_q&lt;Üü_x001A_ôÀØøªYöÀX^qSæòÀo­°("ñÀRÕk¨ZôÀÞ¾Òú­÷òÀ_x001A_OyøFúÀ_x0005__x0006_ã_x0010_áÙ·óÀÒ_x001E_üúsíÀ¨OôXöéÀ_x0005_§nÛ¸ìÀr¥_x0004_$GÙôÀÄ_x001A_F©ðÀ¾_x0006_Ä&amp;9ïÀv¦±ÍöÀ¸MDd:úÀ=`¥Ù)PðÀM×ºO.ôÀÁ_x0003_v.L&amp;øÀ_x0003_3_x0016_ÅûÀýQwbnOõÀòZi`_x0007__x0017_ôÀÀ¯xª¸¤øÀÜ-_x0001_ögðÀw*Pó_x001C_,þÀëj1Õ÷ñÀjòtØ_ôÀÞZ¿ú9_x0017_úÀSO,êöÀÜ÷Ñ_x0011_°õøÀG&gt;w_x0016_ôÀó³{ÌNòÀK_x000D__x001A_Úd_x001F_þÀ$ÔØ[%ÿöÀÖÒý _x0006_XüÀúö¥$£"óÀ;á_x0006_eðÀÊ±aÑÖ&amp;ùÀ&gt;_x0012__x0005__x0002__x0001__x0003_°_x0001_óÀé_x0011_³_x0001_ÁØ_x0005_¥®ê®ýÀÈ_x001A_eböòÀ_x0003_Â~jøÀd)ô_x0002_þùÀ"78)düÀ¿C&amp;®÷À¶ég},xúÀp,Ê8¾_x001F_þÀÖ;*3,KïÀ`´Á´¬üÀL_x0007__x0004_íÀU_x001E_5JJ_x0001_Á¦3ßù:ÐõÀ¨5´_x000D__x000D_?ûÀ&gt;øt_x000C_;¤öÀúmø½.O÷ÀÍ¿JéRõÀDçÊ_x0005_ÏûÀoY_x0011_ÄÑñÀ¼ý_x0001__x0010_wûÀI_x0017_2ÈñÀX_x0011_´öZÌúÀH_x001F_´ëÀêºïÞðÀ³Ô;HØ_x0019_öÀ_x0012_°ÔÔçAóÀ{éýÎùÀ¯n#µ8ôÀ$Gz¿Ø&amp;öÀ¨¹ò,÷À_x0002__x0004__x0011__x0007_^é_x001C_ôÀ±`Äcy¿øÀh_x001B_È_x0014_ýÀîä{OoñÀXuÁÇfãñÀôl_x0016__oòÀÔ½l_x000E_tòÀ(OGT`^úÀ8_x0005_f_x0008__x0011_ôÀ_x0016_2ZÎ¾køÀÍ÷{¹_x001C_óÀv0p_x0001_ûïÀ*EüË_x001D_õÀX Ì ÕlðÀ²\T¸óÀÒ\AH_x0017_¿íÀ8¢Íö_x0017_6ýÀ]X Á_x001B_òÀ_x000D_¡MhåúÀÈðáùÀ©åVLkÍóÀ&amp;ÇÊ-]õÀLMÄ]ô,ùÀª\_x0003_Pä4ûÀÅÐ#ÌôÀx_x000B_åïÀ9ÝËybÛóÀ{0}n_XõÀ §1_x0013_÷éÀ&amp;?dq]÷À_x0004_&amp;i_x0013_ðÀ^ï_x0013__x0001__x0003_ìÜüÀåõ¡_x000C__x000F_ëðÀþ_x0010_Æ`ÁøÀ_x000B_@!ßõÀ`cwú¥ÎóÀe~sqmnöÀ6¿:.îÀåÕ;%_x000D_ôÀB1k«½ùÀbÚo?·úÀ_x0008_È¸!_x000C_÷ÀLÎ'¿õÀ.OÑ4º¦òÀæÙwl_x001D_IóÀj²®gþûÀt¿ô_x0019_[õÀØÏÚ_x0001_ùÀ¬QÌ«sÛòÀÚ0¸Ë,÷À^è_x001A__x000F_àðÀ_W_x0005__x0006_ù_x0008_òÀÒ&amp;K_x0001_FùÀÌn_x001C_M_x001D_øÀ{aài_x0015_CõÀnÆ£xJFúÀR¤½wáøÀ¦d'N©ûÀ®òï_x001C__x0002_8ùÀ,ú-KùÀp)¾.ÑóÀ§)#åÒöÀ_x0008_sØ1O{üÀ_x0005_	?û¬0`¤úÀ(&gt;Tí_x0015_¬öÀ$H&gt;¯_x0006_îÀæ¦Ñ«_x0018_òÀMDY9ñÀ_x001E_¹ÿ!ãÑóÀ@Ê_x0008_[_x001C_øÀ_x0019_Ù^1u÷Àj_x0014_7æ¸5õÀ¾U_x0008_9}ÀöÀÂ¤ö_x000F__x0014_üÀ vMLýòÀ¾%N¤_x0015_»÷À:_x0010_'_x0005_öÀP!T_x000D_¤@Ê@D_x000D_U_x0013_ö_x0002_óÀb_x0001_2r8	øÀ&amp;S=ÁÁîÀïN_x0005_¨V_x0012_òÀÞ_x0004_9Al_x0002_õÀ_x0012_ÙAú{löÀÐ._x0004_oèóÀJY¼_ð5öÀú_x0003_ÕXM¥øÀ&gt;* püÀH+`y-ýêÀãØ,`+¨ùÀMõÊá²8óÀÈÖIç_x001F_øÀ8þçâöÎòÀá"SPúÀz_x0007_c_x0001__x0004_÷ûñÀÛ³[_x0012_nJòÀS¾_x0011_¢ÌýÀ5á&lt;7áöÀ&amp;tT_x0019_F8îÀÑ§MKÙøÀ;¯ÝAæ_ôÀ2AÙ_x0001_$_x0001_ÁÍnsË_x0011_óÀf_x0001_½ú_x0016_ýÀZ[ßúòÀ¸"2.?­_x0002_ÁPj-=7òÀ`¢aVÄñÀÂ¤_x0008__x0017_÷À_x0001__x001C_Màj_x0003_þÀ|n§j¡¹úÀ¨_x0008__x001D_q`IóÀv*=×ñÀÈ¿V$6IúÀÉ«t_x0018_±÷À³ÆÊÇ_x001C_õÀ_x0003_KkWðÀ)_x0017_ÓÜºñúÀÈaa£_x000E_?ïÀR_x0002_-ÐÁröÀ_x0018__x0016_@çÀæ£ç±.øúÀóóùH²_÷À°&gt;ÂýåüÀ]á_x0017_yuøÀ:Íä_x000F_åÝùÀ_x0002__x0004_¾fF,_x0019_ûÀý©a¥YãóÀf[f}jöÀRìË_x0010_&lt;òÀ|¡vÁbõÀ*a0üFùÀ&amp;Ò88¨óóÀf)½Ð_x0003__x0002_ÁsË¯{¦eóÀ·Ê¯¬4øÀÞ:ó×,AðÀ­9pqIKòÀ¬òZºØçÀáQQè5ôÀ"_x0015_Ga_x0013_¥ôÀlH{:æ_x001C_ôÀ_x0005_Yi}òÀõÒàùÔýóÀag"_x0003_,ðÀ¸S_x001B__x0013_ûÀ7àB_x000C_,ùÀaAáîVóÀ_x0006_°a8õÀ6¨­á©¤ðÀ¼ÙCS÷ÀÎrBcä@èÀäªäÍÆcéÀ¼&gt;ØkØ7ûÀºR?_x0012_ÝôÀ|_×º¼îÀ&lt;ÄôÛ_x0001_øÀ6¦£_x0001__x0003_YêðÀ_x0016_!"üõÀGÉ×1¼õÀuhñ±o\ðÀö_x0018__x0002_ó&lt;ôÀÚÒyr¦ÌïÀX_x0017__x001A_7_x000B__x001B_öÀ_x0016_vKÐw_x001C_ùÀ½Ø_x0016_Ý4ôÀ\SÃ_x0002_­°úÀ¼ÆÙÞÆà÷À°p_x0005_Ë5püÀ "EúÀAðK*!ñÀ÷_x000B_l§CäôÀ±mì+hÿúÀ_x0016_^B(îÀL8¾£0øÀ_x000B_FáÙ¿øÀ_x001E_?r6»¹÷ÀtpûUæÀúK@¢ÐaôÀ##¶ùÀl_x0005_Ñ_x001A_tïÀ4ù´èñÀN|s_x000F_øwüÀ,¿@ÑêóÀ&lt; Ìv_x0016_ñÀ]_x0013_*Aß!öÀã	J?_x001E__x0001_üÀJ_x0001_h_x000C_2òÀ5¼Ù"©ðÀ_x0001__x0008_@Ê­XäðÀ"iò_x0006_ûÀ¢Y_x001B_÷N¯þÀn®uI_x0002_óÀL@ÞóÀ´øuQ3MõÀén¬_x0002_`_x001A_üÀbÔCËnªõÀ~_x001F_åC_x0006_þôÀW_x001E_^}÷ÀU(¾£_x0012_tóÀb=_x0010_í_x0015_ðÀp@Bß"ÿóÀ$\÷*û ÿÀ²Ìñ_x0006_ÐóÀä_x0003_PJõÀ_x000F__x0003_ªYÝñÀ_x001C_	_x001C_ñìøÀÛ_x0005_Â#ñÀ_x000B_$Ô:õôÀ4Ì¿Üc´ôÀâ_x001E_÷eÞõÀæ:þ*;ûóÀ¶S^],øÀ_x001B_ÜÔ³îÀ½rñÒðÀ¿6b:Ø_x0007_ñÀ³_x0006__x000D_#_x001F_,óÀ(6S_x0003_ºD÷Ào´_x0004__x0007_«êðÀ~_x001E_³_x0014_®íÀQJÂ°_x0001__x0002_íûÀÃ_x000F_rm&gt;Â÷Àç$xìþúÀÖÖíÌP.üÀ,ËÊb\øÀfä'_x001D__x0003_çõÀ0ÂÖ'~_x0015_øÀs|ÑÛ÷ÀBªjMöÀÜrï_x0019_¢_x0001_úÀºhu_x0018__x001E_¨ñÀ _x000E__x000B_µq_x0002_öÀ _x0014__x001F_?ÄÞðÀ_x0002_EªþÊlöÀî_x001B_MËðÀ$2[¼6måÀÊ£0·ÍöÀÆÜÁ»3·ôÀª_x0012_Ñ_x0011_ï¢úÀvÅ1Ø/öÀ. µ)_x0005_÷À0_x001D_rÐªëÀ¾_x0001_ÃàÎ_x0002_öÀ¾÷ÎÛ³ZùÀú¶ ï´ôÀ_x0015_ÿ_x000F_\2öÀ¼Úp¯%öÀµ1;_x0002__x001F_°øÀ¬³{Ë¹öÀòíy(k_x001F__x0001_Ák¨¡yÿûÀ_x001A_ÅS4¬ÂóÀ_x0003__x0004_~~©_x001B_CòÀ7¼«·»!ñÀÚ_x0011_$Þ.ÈòÀF9þ9bõÀv_x0008_SVRñÀ_x0015_L_x000C_ cæôÀ_x000D_ºÍ_x0013__x0012_öÀ:è²â_x0016_EùÀ¥OQ½ýÿÀ´:7]pUòÀörÌ®_x0011_úÀ_x0018_ì_x0002_Û§ýÀ_x001C__x0001__x0013_=A_x0010_ôÀ3"FUø¹øÀb_x0014_®{ÈYîÀ[¨©ÓæúÀ_x0012_ù¢&lt;X;öÀºg&amp;:;UôÀ&gt;7²_x000B_áäóÀ_x000C_« %pöÀ_x0008_y_x0006__x0016_mÃèÀ,/úÀ_x0010_S_x0011_2kîÀ~év_x001B__x0008_øÀz(ùWãöÀÏºRÎîwöÀY:!_x000F_ZöÀ¡ªA_x0015_diñÀè_x0019__x0001__x0004__x000D_ýÀË_x000B_+;IúÀT_x000E_ûLDúÀ¸¶´_x0001__x0006_&amp;öÀðäªú.»ùÀÔ_x0010__x0015_ÌùùÀP©_x0005_w+ðÀ&lt;Ï:ÿúÀ._x0001_x¦_x0008_ÇõÀD_x001F_Ðà$ÕóÀ]2÷ZøÀE2[ø¯_x0017_òÀÐ»E_x0014_SCõÀ((?pªöèÀtî~ôÀ_x0010_L*k_â÷ÀEjMô¾÷À&lt;bí }&amp;øÀ¸©½!*üÀîj«÷µ&lt;øÀ_x0019_Aü1ã²÷ÀbC\_x0010_ûÀÐ_x0008_½÷Àú-ú¢÷À_x001A_Öº7øÀH¥á_x0006_±îÀv6_x001C_j_x0001_ûÀ×õ®ÊòÀçã_x0003_%á_ùÀÉo¬]°_x0001_óÀ_x0006_"º¸äqùÀZ9F_x0004_AóÀæ,"#¤èÀ¥S_x0001_ÃRñÀN={_x0002_ÙÿÀ_x0005__x0007_®ú_x001F__x0006_b_x001A_÷ÀòÀÖüÏÅîÀÄ_x0019_ÁÕ+øÀæùëa_x0004_óÀ8^W_x0001_týõÀÔ@@Ý)ÛîÀ_x0002_J£_x0019_`©÷ÀÍ«ã_x001E_/öÀEã_x0008_^ÁôÀ}_x0017_`}öÀzªzá×±ôÀÅ~ÌÛXû_x0001_Á_x0016_¿×_x000F_Ï&gt;ñÀð_x0013_ûl?þÀ´~ÏëßóÀ _x000D_T±_x0012_ïÀGBó`öÀ-:7Az~öÀÂS_x000C_*%óÀ¬UÞb_x001F_ÇøÀø_x0005_ì·YÃüÀfø_x001E_«ÇÓøÀ*_x0003_7eÉúÀPÛ_x0005_KþôÀòC\¡(_x0017_ýÀuàÊ2_x0018__x0002_÷ÀÈåÊÛíHóÀ2hY_x0006_h¹óÀXÍ_x0005_)_x0007__x001D_ôÀÔ®_x0012__x000C_úÀhÎ&lt;aGªøÀÏd½r_x0003__x000B_å¸ñÀ¹5òvóÀ±² ý.dòÀÔâf.îÀö,[íÀ¬¡ÑíùÀ_x0015_ã_x0008_¿ì_x0014_úÀ_x0007_Áù¿_x0002_@øÀ9	öó[ûÀö¦ËûÀî_x001D_mÊ^¼õÀÍ©'	ÍðÀ_x001D_³_x001E_!gÕñÀ_x0006_ÅÃt­õÀ°_x001D__x0004_ÜiõõÀeüráöÀÜ+ôÓ&gt;ÑóÀ_x0006_kÆÆ|ÝøÀ._x0016__x0013_7®êøÀè»	ß!õÀ&amp;å;húÀðÐz_x0001_ ïÀNÎfÅóÀHzí¸øÀØ_x0005_û 5ýöÀä»Èm_x0001_ñÀ05G+_x0010__x000B_óÀÁ¦KÄ«òÀÙ_x0002_HÜ«_x0006_ðÀ[_x0004_³_x0007_ÜòÀXóAêîÀøb¡,_x001D_=÷À_x0005__x0006_Ã°É_x0003_öÀ_x001F__x000B_ê&lt;öÀBýæ¸PtúÀò»`Á?ôÀ_x0013_«_x000F_ú~RôÀ±¼_x001B_ûó_x001D_÷À(À_x0013_ïoíóÀ-Ã7ø?óÀ¾qÙ«þÀ²)=höÀdÔý3_x001F_ûÀöÛ$_x000B_,mõÀN 1_x0017_r±òÀlÇ_x0005_»ûþõÀ´_x0004__x0002_¶.ìñÀ#Æó_x0004_xöÀÖã,_x0016_ÔH_x0001_Áå£øùn{öÀ´=_x000F_ÖÖHüÀ²_x0013_·úâÍùÀ_x0004_ç­U:öÀ1íÂ.O0óÀâÏPâÈcûÀo*_x000C_¸÷úÀòüÊ£ã/_x0001_Áý_x001A_ðnøÀ^=Ã|FöÀ?Îu_x0013_öÀ¬r ór÷À¼ó[_x0006_íèÀ hJ_x0010_&amp;ùÀp'á_x0001__x0002_¬SäÀñî_x0015_¿ù+ùÀ:_x000C_(¬ÁÐüÀß?«N&gt;òúÀ!_x0005_Ö« ûÀTv	ë´öÀTÔÈñ)öÀ_x000D_õ]é_x0013_ùÀdééþÔ¬þÀpA~_x0012_×ôÀÝ_x0012_Þ4ØôÀ_x000E_³ì¬4öÀØ]\(äÀS8_x001C__x000C_ô_x001B_öÀ|¬cò­«ôÀ_d0Í§_x0001_Áí«9Ó_x0015_ùÀ~¡P3ùÀhFÜ&lt;màûÀÒ_x0007_ñèÅøÀv1Â«ù õÀZL_x0007_VûÀUoÙôÀwußp_x0013_ûÀz¹òà_x0019_uúÀm¿_x001E_/øÀØ_x0016_é¡xõÀøØ	g_x001E_rñÀél¿Æº¶øÀ_x0004_BõpûÀ_x0014_­GÄÈUÿÀ_x0019_ý"_x0006_øúÀ_x0001__x0002_®7ÌAòòýÀñõz_x0008_nõÀN X«°ìÀ_x0010_4^òóÀP`æÍû_x0019_ôÀæD 9;úÀÊý_x0004_¶êÛ÷À;eàHûÀZð»lýÀ_x001C_ù8SøÀÊ4@hüøÀ²_x0015_ûOøÀv¯þÅ¹òÀÔ_x0013_{_x0001_'óÀöÈ_x0006__x001C_«_x0001_Áê_x0017_hÃÌ,òÀ¥íIM%ìùÀ_x0001_NF_x000E_úÀö_x0006_ÞlÜöÀÆÍë4}ØñÀè9öè_x0001_Áö ÏKë4÷Àæ@ø2¤Ü÷À@âå_x0010_­ÅðÀJËpH_x0015_íÀ®_x0003_LÍõïÀPUúªôr÷Àf©\ç_x0017_µñÀFRûÀ=ï@°öÀ0¼0úÀBþIw_x0003__x0005__x0013_¬òÀ_x000F__x0007_n?óÀîPºc+ÉóÀúðã@À­íÀÌ_x0011_[ØäùùÀø _x0019_TuÔøÀ_x0012_CSíÀ6Xy¡_x000D_ôÀTùy_êúÀDÉ_x0019_	:×óÀ{&gt;"°ÃûÀb&gt;iyµìÀ?IXî9ñÀF9ö4_x0015_;õÀà	æ'ùÀÂ2\½[êÀ÷U_x0006__x000D_OaòÀÚ\Èz@EòÀ_x0002_õ5zäÉóÀ~Âz äDôÀ²IKo_x0001_íÀ×©ENu2ñÀ~B5}\ùÀ_x0004__x0005_4ëb(ôÀÞwñân1õÀßb£h_x0005_&gt;üÀ@wä#Ô_x000F_÷ÀO8pÛ|Æ_x0003_ÁÀ_x0013_J ÛñÀJ:Âº(=òÀ_x001E_zR¶å×ÿÀ4]%¤ÓhñÀ_x0001__x0005_qËã0VöÀT³U%_x0001__x0001_ùÀ­L"s÷ÀðT3IÚ_x001E_÷À_x0002_¼î="nõÀnÍ_x001F_ñ_x0016__ñÀenE3óÀP»pæ_x0003_ôÀ¸_x0004_[ðÀ{àN9_x0003_øôÀâ°È_x001F_P_x0010_üÀ=ýi_x0004_YðÀ_x0017__x001F_Ì¸ÍöÀô!'×ÝøÀÜáåT_x0018_ùÀxñÏ]_x0004_¿ûÀàz|¦-ìÀÈqXÝ¹_x0001_Á_x0006_v.9ÍíÀlVMÆ_x001F_ýÀðÉ-j8ÆøÀ¼_x000D_³	kñÀÓÆ_x001D_NnÜöÀ8_x0007_ÔÚuðÀl£üûÆ¨ùÀe²Õ_x0007__x0001_Á,_x001C_ýÀ¹`ó2=öÀ\_x0014_t\_x0001_5òÀ_x001A_(_x0005_%ôÀöÆÉí]çüÀ_x0004_²Û^_x0001__x0007_]ûöÀö5N¤BôÀî_x001B_7_x0014_GõÀd¼÷a_x0006_ëñÀtw	È_x0005_øÀë¿u¡'_x000E__x0002_Áè _x0018_òùÀÍ_x000E_¤_x000F_kþÀíÐ¡_x0013_c)õÀJ_x001F__x000F_	ùÀÒ_x0008_._x0013_ôóÀY4_x0013_ýÁ÷ÀîIwÊwüÀåÂ_x0012__x001C_@ùÀ.]¢2|òÀLî©k_x0004_üÀâÃ_x000E_ÀñÀhõö_x0018_@óÀü ^H_x0006_ÍïÀÚI«Xf0_x0001_Á6¢¦AP_x000B_ùÀ_x0006_FâþF~óÀ@õü_x0004_TòõÀE_x000B_ñ¶yöÀÖâgñûÀµ__x001A_CùÀn_x0006_Ø¥§_x001B_òÀTPTÚ_x001A_ôÀÂï_x0003_Ì ìöÀmJ_x000C_}ñÀëtÿAµióÀ@ð	_x0018_ö;óÀ_x0001__x0005_£ëË_x0004_b_x0001_ÁÑEî¶ê÷À=Õ§*ÛõÀÈÄêóÀò«²f÷×_x0001_ÁtÄM_x000D_,ðÀÐß9V_x0008_qóÀôUÖ¥°_x0014_øÀ¨¹½Ì_x0004_øÀüGMS_x001F_ûÀ&lt;¦ù_x0017_2ÒüÀ_B0_x0015_&lt;ôÀt3Ñî©ãÀºa_x0015_èíÀ¶ý¢«S÷ÀAé_x000B__x0012_tþòÀ¨KEæÜùÀ°}_x001E_[_x0005_ùÞÀ_x000C_lá_x0017_ÛøÀÜ£ãÅu÷Àûù_x0002_¢D¤ýÀD'eÊÿÀCv.ÑB¶ûÀÊ+_x001C_s_x0003_÷À\*_x0006__x001D__x0019_ûÀ5_x0006_PSEñÀèWñ8Ð.óÀÑ_x001F_G'Ñ_x0008_üÀH³ÍºÞ÷ÀÀ_x0014_slòÜûÀ_x0008_Hï÷_x0002_^ïÀ¥_x0013_qþ_x0001__x0002_8TöÀpã§ï$ýÀ¾K2¬`~ôÀp§æ?qsüÀº_x0007_0FÜuìÀR°Âö6îÀ_x0017_dgYöÀ_x0007_ÖS_x000B_ÆôþÀ±dtyöÀá&lt;Æ_x0017_ióÀå­Z þÀ_x0005_ÖØ_x0001_Áßïa_x0011_PôÀ@©0ÿÀÒÊñ¾QÉñÀ-©ù_x0004_©ñÀ«ýX$îüÀè¼_x001D_,³öÀr6_x0014__x0017_+_x0014_îÀ°íÜáººòÀ¸Z_x000F_(_x0015_ùÀ@HÉSmôæÀD_x000E_'nñÀ¦_x0001_ºaù!øÀÊÑ?´âûóÀç(eøðÀrs_x0016_ùÀ_x001E_´â}dÇóÀH6p{÷ÀR_x0012__x0018_w_x0010_ùøÀLG{õøÀÂ7¶g|§þÀ_x0002_	þ¾4_x0016__x000E_öÀ×_x0007__x0014_Ú²òÀÕ&lt;SO,ÖöÀ}_x001D_q_x0008_¼YúÀ_x0005_0_x0004_VêéøÀ_x0014_ZìÛ^ïÀËæý_x001A_õÀ¨&lt;Õ ÃLñÀ2Áîè×áÀ¥lÓÖóÀ_x0002_¿rqö&amp;óÀ_x0015_á·~öÀV}$½íÀn_x001A_;_x001D_í$ýÀn8ÊñìúÀ_x000C_j"&lt;¸ó÷ÀdÃ¾(éùÀ_x0012_ñMyt_x0008_øÀ¿à_x000B_1(øÀ rÁÊí¿õÀN_x0017_3#ÈÏÿÀr8Áþ÷À=¶2R_x0003_ûÀlèÚ_x0019__x0010_	üÀ"ÁDðz,õÀeÖßõÀHMµ0"ôÀ¼fØ8«'òÀbZí_x001F_â÷À_x000F_®_x0001_ûÀ_x000C_á)_x0006_møÀ_x0007_mõn_x0001__x0006_6ôÀU_x0010__x0019_ãÛòûÀ-ì¡._x0015__õÀª_x0005_Qx¾añÀ_x0003_­ËI&amp;lþÀ_x0017__x0011_²xV³ñÀw_x001B_Ã¹;ÍóÀT_x001F_SùÞþÀIÍW_x0003_«ùÀ_x001A_¯¨@òÀP¢&amp;Dí÷Àä1¤¾ÑîÀ_x000E_§HâåóÀ~_x001A_±3N_x0002_úÀ]Èò,_x0006__x000B_ôÀ*_x0001_{3ÖòÀÊ_x0005_b,J¨öÀ®z*gîöÀb_x0004__x0014__x0015_øÀº_x001F_°_x0016__x0017_öÀ\_x001B__x0002_ð&amp;îÀXG¤ âòÀÔ¬ÂÍ4üÀ&lt;}3òîùÀªï_x0004_aJúÀtìÜ]£w÷À_x0004_kðº¸ñÀr +6ôÀqx\UUûÀ¥_x001A_Ù_x0017_üñÀBD(û³÷À8J¶©DÞêÀ_x0002_	_x000D_×pÁ:zõÀhE¤,EÉöÀ¡Ô{â_x0006_LõÀ\î¿Nw9òÀÌÏQ_x0010_ô_x0005_üÀxlõ_x0011_ÆÊ÷ÀzÞýs±ûÀ¼_x000B_§_x0001__x001E_¥ýÀîT_x0012_9+ôÀiÅCzl±øÀ÷°ê?ûÀHr\ØúÀ7/­_x0008_´JùÀë_x0007_tÚ_x000F_ùûÀm9HB6õÀ¤¡!&gt;öÀiå}_x0019_YûÀ¾ÁÓV÷õÀÄp¿®ñÀ	Ðïo_x0019__x0005_úÀtÍ9{íÀLÏ{^÷Àò_x0003_³)÷ÀÒ«;~ì±üÀçô8PùÀ_x0004__x001E_á_x000E_\§ýÀ_x0015_TÅ³&amp;õÀ3q"_x0005_¸ÝòÀÕ¤x:'õÀ£â_x001D_¡Z÷À&lt;ÎzÍÜíÀ¼'W_x0004__x0008__x0003_÷À=ÖqQëñÀÂ_x001A__x0017__x0019__x0006_ðÀ2·ÆSÛéõÀP¶1kQJöÀ_x0002_&gt;þéIó÷À¾¹ÒÒäNùÀ¿[j "yýÀÈ¦|»_x001C_óóÀGKL@eðÀì_x001B_La×ûÀ&amp;Èw­_x0006_{ôÀð)Ö?üÀð²d3_x000B_÷Àã&lt;_x0005_Å+·óÀª%ùßÂÊúÀR_x001C_Ø¼_x000D__x000D_òÀr)/âüZöÀ\¿_x001C__x000C_eóÀº_x000F_ÃêôÀ_x0004_ó/~eùÀª^ý_x000C_ö2øÀÂ_x0018_.ã_x000E_ùÀüQº_x001D_a,üÀ¨©&gt;Õ_x0002_þÀèÀQ¬ðÀw*µäùÀÊÔ¾û@_x001B_÷ÀR_x0007_¡R)HþÀ¾kømQ{_x0001_Á\ý_x0006_Bw!÷Àì°xP;øÀ_x0003__x0004_4«YÕj«ùÀ;¤±öÀCIÉ_x000F_ä_x0006_ùÀVòs&gt;_x000D_ùÀØo_x000B_®_x000C_SùÀR%_x0006_ÑR_x0001_öÀÙ]XÙ*ÕýÀâÖ6ÆÐeöÀLI_x0005_eõÀqü	PëüÀW_x000B_ø_x0016_{³õÀ¹£Q!Uý÷À=¾Ý_x0013__x000B_3ûÀ_x0010_ØØQîÀ_x0008_®Ý.±rñÀ¨T0_x000F__x0003_Áj_x0018_À_x0019_-ëÀÝ+V6èÀÀrm_x0012__x0002_úðÀÅ\_x000B_»xõÀÍ¦AÚèòÀ5"¸¶¤ñÀ"È_x0004_Àë¸þÀ@Ì6«Ö³óÀ ²ýfßøÀ]à{ðÉùÀNH_x0008_÷jöÀÙ:8g_x0015_ñÀ_x0010_&amp;7©_x000F_êéÀ»KlîG¹ðÀÈrëxûÀ·¿©_x0013__x0003__x0006_êCôÀB¿_x0002_S¨òÀÜ9	UêÀú_x0017_ä+ÿÀêqTj£úÀü$DÑØùÀ"`±ùôóÀMïÚeÎQ_x0003_Á_x000D_ÂGñÀîn³vµñÀ2OOå_x001D_ôÀ_x0001_ClÞÇ©ùÀ¾õs_x000B_ÄE_x0003_Á£ÿ@_x0008_òÀkås_x000C_5÷À_x0004_&lt;;!ö³øÀZî_x000B_l)LõÀn_x000F__x0005_ìíÏòÀ²_x0006_½¯=ÊéÀÄþwÀ8ûóÀLnt·e¡öÀ¦º^póÀÏaéGêðÀ_x0012_ïëVÄøÀ05p¯©=òÀQEvI&amp;]üÀDàåî)`ñÀ7j3ô[=õÀ±ØíþÀÔÁÅv_x0007_&gt;ðÀ\ü_x0012_ULõÀrÍëb«YøÀ_x0001__x0002_Óß¸@_x0003_õÀHrê(%ðÀG_x001C_¦_x000D_ìøÀv½ÔßõÀpéI|_x0015_ûÀÝ¸E;ôÀú}_x000C_v_x0018_ÝöÀ"_x0010_CÞ&lt;AòÀ³Ùì´ñÀzft«(µøÀüúïÉ§öÀÆ,&lt;ÔCgÿÀP,ÖF_x001C_OöÀ¡û)úÀ!È)_x000C_ÉõÀ¥Ì¼$øÀ_x0001_X¡wÄ©p@E';õÀ.º¦^¦ÜøÀÌ_x0010_ãañÀ0_x0013_Ý_ª³úÀ:ÕÃ_x0006_÷Àü4Ös_x0016_ÞóÀäò:â°óÀòöý[ß¸þÀéÃ½\dgúÀòK|?_x0015_¬ýÀGEv´õÀQ¼_x001F_âüÀ:ù_x0013_\4äìÀÄ«£_/öÀ,pÊN_x0001__x0004_3V_x0002_ÁûÆÿvpøÀn_x0014_U²ôôÀ,öñ[`ûÀ¸ò_x0006_³±¶ùÀä1ÛùÀ·×IqóÀ4n&amp;á_x0016_ôÀ_x0005__x0008_q°¯÷ÀÈÿÆ®¥üöÀ/±L&lt;¯ùÀ=DMåS_x0001_Á_x001A_ý2hÈ_x0011_öÀÌ®_x0003_~øøÀô¶xè{¹öÀ¥Âiñê÷ÀÊ®_x000C_u÷ÀÇ4_x0005_ò¥SüÀGH_x0004_Èù¶ùÀ)xª-¶õÀÌs®¥ËwñÀ~å±ºfzìÀö&amp;¤pZùÀ7í¬Þ{§ñÀÇÞ¨¦©fõÀ{4 3÷À°~BøHóÀ_x0008_tR§_x0016_³øÀµöWeÔõÀCÛ]&amp;(oòÀ_x0004_Io_x0010_ÖèÀ³_x001F__x001D__x0008__x001D_òÀ_x0002__x0004_)¨Z²_x0001_*ñÀæÂaï_x0012_ÞöÀ_x0008_fïÇs¤ñÀ0¤ükÞðÀ_x0010_Æ_x0010_CñÀ¾ÏíwÅ&lt;êÀIw)FÆûÀlsbÏ_x0016_|öÀZ_x001B_íJ_x001E_ÅøÀüAì_x0004_zóÀ_x001A_a_x0011__x0004_è÷À_x000D__x0002_ïÁ`ýÀìhæe_ÕùÀò´Ä_x0001_BÊïÀ÷I_x000E__x0015_|ùÀ¢ÿÓ_x0007_pôÀ(³_x0005_ãaBñÀ_x0008_ëÀ¹àçõÀlé:×Þ÷À_x0018_¦þ_x0004_/ÏöÀboöÅ0&lt;øÀÿJcÙJ_x0010_ðÀ(_x0007_üËtþÀÕÅ¼%øÀº0µ^høÀ ¯ï"ùÀv_x0003_$_x0011_JÅõÀø8Q®_x001F_uëÀ×ø$B_x001A_ñÀ'ý_x001E_É4ùÀ_x0010__x0017_.¿"öÀ@Ü¢_x0003__x0004_§ÁüÀ6ò·SS#òÀæ¢ÅºðÀ³ú_x0001_ñ¥0_x0001_ÁpÛ£ÚÔÔòÀ	¿»qËúÀn¤rvÁV÷À_x0018_õYO_x000E__x000E_úÀá}Õ_x001C_ôñÀÜò ç_x0016__ëÀÜäàk÷À'D¹_x0013_(üÀLÖügýöÀèÖåDØ=öÀ|m»e¤ìÀ«ÌÙ0H;üÀ_x000E__x001C_ëßf%úÀ¾Þ_x0013_Hr¹öÀÎøo_x0012_ëÚòÀÂbí·øÀtAªÆîüÀ8Á]AHòÀTÞ_x000B_­	ôÀBbl*°ã÷À_x001C__x0002_(½GúÀµ_x0013_èÞÑóÀ hDó#ùÀ	_x000B_p_x000D_|qóÀ8 «¼kæÀÜÏ	Þs¥÷ÀÐ_x000D_ÃM_x001C_¦óÀâqñ_x000C_QðÀ_x0001__x0002_\;&amp;_x001C_ÜHôÀÈ_x0005_ËÓº"ùÀæÝãÚÞ¢ùÀà_x0001_3_x000C_ûÀeçñôáNúÀ_x000C__x0011_å½á&gt;÷ÀsÙÿnâ/þÀ2(_x001C__x0015_ðÀ_x0011_ÀÛvpôÀÄFw@µøÀ4j_x0017_j-¶ûÀíá»#jøÀàmàôicôÀ7!]2WÄôÀØÚp§	óÀÏ&gt;HòãôÀ_x001B_ªw²EõÀf­sÕ÷Àdü=oäúÀ|§`_x0011_órõÀdP_e.ñõÀ_x0012_c_x000F_ÓÂóÀ_x000E_e_x000D_xI$îÀæè&amp;×XòÀUó_x000C_á2¾üÀPßìÝÀ$òÀàÈ¹dÕõÀÃmÉ_x0002_¶õÀBg%èôôÀÜò'ÉÃöÀ¦ì|½_x0004_xñÀ¢Vkü_x0003__x0006_òuñÀ_å_x0013_î¿¼_x0001_Á_x0007_ë¸xúÀVRÈZl_x000E_öÀbïqC_x001B_ýÀ5à_x0005_U_x0013_ÒöÀ/­Oþ_x0001_ÙòÀ½Á_x000B_·{÷Àª+e÷HðÀ4_x0012_c¦@&lt;óÀ&lt;ãÿ$éÀèWìÒ`QòÀ|_x0004_ï_x0012_@õÀáýØ_x0002_5çòÀZ*(´4ÚùÀyí¥&lt;¨ÙþÀ³ô_x000B_tT¿÷Àðº¢)4rúÀ¯|'óÞaôÀÞYÏ*øÀv&amp;°óòBðÀ°öDêû_x001A_ôÀr*±n9göÀ²Ñ=¤:ñÀ_x0019_÷üh_x0007_÷ÀEá_x001D_¢¯{üÀ_x000E_¨­$ßóÀ_x0013_[[vÄòÀSI_x000D__x0017_q_x0002_ÁG¸ÆëÄ?ùÀ×_x000E_®Ò¡öÀ8ø¨«×ÇöÀ_x0001__x0002_³ÉÀHsõÀ®ÔCÊÃ_x0001_ÁøÙáv3üÀ±¹%añÀOÅèKïÀ@/Å¼ðçîÀ_x000C_~Í_x001D_?¥úÀ_x0010_nõ_x0019_ÊóÀ§w-_x001E__x0006__x001B_öÀÁç_x000C_5vðÀLü2o³ØõÀB²5øo{öÀ!_x001E_·¦3÷Àz«_x001F_,ÞLöÀ_x000D_4çÑ_x0012_JóÀù_x0017_Hu%_x0018_ñÀl®Ë_x000C__x0017_ÿÀ¢|£wôÀ°7e_x0016_ëîÀö¿3`_x0004_ØëÀ´ª_x0018_._x0011_óÀlßº©£ïÀÕ_x000D_$dÍ9üÀú?ÞHïöÀ4!ßB-ô÷ÀXn_x0006__x0017_ïýÀ¤!Å&gt;hóÀ&gt;óÓ_x0003_úÀÖ_x0011_T_x0013_^øÀþÊDÓíÀ÷_x001E_%_x000E_Ô:ôÀDÁâÞ_x0002__x0004_ðôÀîcCÎ¨»öÀ,)EMb_x0018_åÀocYbï!óÀÌRCØâõÀx_x000D_'xÍ_x0003_þÀZ_x0008_,ÛÆÐõÀ&gt;_x001C_E37¨ÿÀÖ_x0010_«a÷ÀP î«ü&amp;ìÀbq¼_x001E_½ðÀþ_x0006_ö*e*ôÀ_x000C_¼Ä¡îõÀbqù¤ïÀÑOëÎ¼½ôÀú`-_x001D_øÀjùÈ8öÀxõuÒ°_x0004_ðÀAÆ_x000C_ÝõÀ}\N_x0018_ÔºøÀÉõ_x0008_ùöÀ.ªÏjg8ùÀ^!¼_x0014_øÀ_x000C_ËÄ_x0014_tøÀxB¼Ü*éÀ¼Ø´í­Ï÷À	¶À]xº_x0001_Á8Tó@ýùÀB§­Ía_x000D_þÀ¨_x000B_EÕôÀb¦ÆõlàúÀò¼úm/óÀ_x0001__x0003_&lt;*ÛYAjøÀ`ø[x}ñÀ_|_x000F_q:ûÀña74¹÷À[Ëê{ç_x0006_õÀ&lt;_x001B_t.ôÀÆ°Ë'ÆôÀÿoÒ_x0017_&gt;þÀ¿W¹¦É_x0018_øÀQ¼pòDùÀ/Êô_x0008_^õÀlu3h{:üÀft	´ï_x000E_ûÀ_x0004_^FæùÀÐªÖ(_x000B_ôÀÇç4ñ«øÀ@Ìa_x001A_0ãóÀÇµï_x0017_ï$òÀ&lt;cSró#óÀÂÎÇÛ_x001A_ôÀ+ñ.N¾üÀæH*_x0019__x0016__x000B_ïÀHë'¹øÀ_x0003_dM¶XòÀ_x0008_;êPK¡ïÀÒ_x0005_û;²öÀ°_x000F_ÎÎ&amp;øÀ_x0014_°Ë5øÀ|_x0013_­ÜÒõÀ4D|_x0003_Ð3øÀ&lt;ÿ_x001D_téêÀ_x0002_ H_x0008__x0001__x0004__x000D_ôÀH_x0016_\:ê÷ÀÀz]¿AóÀ/_x0013_GH-öÀJ¨^ùNßÿÀî#µ{ò#_x0001_Á¡ªà_x000D_u÷ÀF8E ¤öÀüP«µ_x0008_ìÀ(©'£ÿÀÒ·.ò?÷ðÀìß*|-_x0006_õÀÆÿ_x001A_ê2õÀ»e_x0003_,öôÀØ._x000F_|¹øÀÆM_x001E_\!}óÀ-øÈ4¯_x0001_Á^åÕw§ôÀp_x0002__x000F_­_x0007__x0005_ùÀ_x0008_ã~ ÒÖúÀ¶`G_x0005_dùÀcýÜ,òÊøÀªâG²SôÀ!¨_x0002_ÏÌjóÀ+_x001B_FòÀ_x001E_ÉºBÁ\ïÀª·£Fµ_x0012_ùÀ{O	öñÀæ_x001D_OdÂìÀlfü_x001F_êõÀ§øíÚðÀ5*XøÒùÀ_x0001__x0002_°%&gt;u¦yþÀTOß_x0012__x001C_&gt;íÀ¬Aº0i¹÷À(Êà~C_x0011_úÀDèu8&amp;ÇôÀ_x001C_ô£Ö|úÀ¬Øwr_x000F_*ñÀ-~å¾þÚõÀ»4ñkâ(óÀ$Et]_x001B_óÀ^mõÈ_x0014_öÀ_x0014_xò3K»öÀÌK'ÑÞúÀø_x001C_àÈ°'ëÀN$_x0013_«¿ ýÀbn{©&amp;ØõÀ_x0008_g)·_x0001_;óÀ¨ÇÎJÚ²ùÀÉáÎÃñÀv_x001A_ÀÇð_x0018_øÀ3;öi«×ïÀH_x0001_:ÿö*ýÀÿ7aæ¦_x0014_ùÀo_x000E_)¨j®ùÀZÄYæ³ðÀN"féVíóÀdêcåèÀ {üLþðÀà)è=ÿ­òÀìxK1ðÀ'º¦é@öÀ_x001A_,&gt;¨_x0001__x0003_)ÅúÀëí÷,l´øÀå°MÌ¹g÷Àj§,±¯,ôÀ4g&amp;27ÿÀÀÂ_x0002_ùä	ïÀ&amp;_x000C_7ßú2õÀ&amp;_ÓUí_x0008_õÀzù¿TðÀ_x000D_{j5êÅöÀÄW.sq¢ôÀ_x0008_R_x0014_&gt;®õÀ×?`¹Ê5ûÀÐMU¤¾èöÀ_x000E_¢môýÿÀ"ÒD_x0018_còÀTqú×úÀ vÚÐ÷ÀÊÄi_x000B_ÌçÀ¶Ô½O=_x0019_öÀRYiëÒ_x000D_öÀ²ªÄëydþÀ!þFvÙ­óÀSíV_x0011_kûÀi ô_x0011_øÀû úÀúmek_x0002__x000C_÷À_}Ë3ÄyðÀ&gt;8|[HèÀðUÿþ_x001E_ÿÀ¯_x001E_¦4È¬òÀäÅÆ²5HýÀ_x0001__x0002_uãkY«òÀÐWû7ýzðÀà]_x0012_.Æ_x001E_øÀý_x001B_É9®åÀRöôm*úÀtQA4h_x000C_ÿÀÌsðÀøÀÊ³Ç_x0014_È¸ÿÀ+°ûòÀ&lt;bá­¦îÀ¯Ñ_x0002_ìãûÀJ.à§GóÀ&lt;LÔùoôÀ\ò&lt;²_x0012_õÀê_x0006_Á­4ñÀ&amp;YúÀr¯VøF_x0001_Á;û)ÕöÀ®_x000D__x000E_IfUóÀ"(2ÞòÀhJH¥_x0017_òÀ_x001E_±_x0015_N_x000F_ïÀÂ_x001B__x001C_ï÷À8ìXèÀú6lJÇâöÀÂïû*±ùÀ¸_x0011_©¶õÀúÖU£HýþÀVôLhGöÀ5c_x001A_Ò|/òÀëTïô÷&amp;öÀÖL¢_x0002__x0004_e*òÀ0¥Â_x0004_U_x001C_ûÀ_x0002_ï­_x000E_DªûÀÎ½ü!uõÀRâ_x0015_WSøÀ_x0003__x0004__x000D_4cøúÀwÌ±_x0002_ôÀ«_x0006_:½y½õÀæK×áòÀ¢Øº5ÑöõÀx7=#R_x0010_ôÀ¼ç{ÿùÀ_x001E__x0013_*^AöÀÐT\¡¹øÀ_x000C__x000D_R_x001B_&gt;üÀu_x000F_ÏûÀµÅï7ôÀM.L?°÷Àl_x001D_¼À¸ýÀ,"×~¹_x0018_ûÀÇé+¿Ç}üÀ_x0008_ÎUÐðÊñÀ²Ì_x0016_ÇèÛùÀ¦_x0018__x0001_p3iòÀ14l6æõÀfØÁEØüÀÞ8Ô8ÿÖûÀLW_x0019_lëÀÂ °_x001D_òûÀhÒAêÀMú6÷ÀÝ_x0007_ü_x001D__x000B_ôÀ_x0001__x0004_*À¬î~LòÀþpoß½9÷À:^¦_x0006_EôÀ¾ª_x0011_9Ê_x0002_ûÀ_x001E_ë)ÍùùÀÐ¯ènÌð÷ÀÞÓ½_x0002_¬_x0001_Áû#_x0019_þÿôÀ¹ _x0007_SuõÀI_x000C__x0010_t|#õÀ1KyîQ÷Àbk×L?èóÀþð_x000E_Á_x0001_ÁºqôÛõÀnìC¸¸^ùÀ0i0¨hÜþÀ®¼òÅ¶òÀªòÇÈþÀ¨ÿ_x0016_K®?ñÀRW7(}°÷Àÿ¬Ô_x0001_,óÀÜ_x0003_[Ôã_x0018_üÀx@+vünþÀ_x0016__x001B_dffÈöÀþB°LôÀÿZòa¶èñÀÆ¯_x0002_H ôøÀêÊ&lt;q_x000B_íÀ&lt;æ_x0013_ñë.îÀFjG°_x0015_¯øÀ=ÒÛÆæòÀbÍP_x0014__x0002__x0003_È_x001D_òÀb»_(óÀiËÅ\_x0002_ÁBg2;ªGòÀÆ°_x001A_0½{òÀºþ_x0012_Å_wùÀ®Cé©_x0005_`úÀ7gZßû§ðÀ/_x0012_íÆ·_x0004_ñÀ^}ã6J_x0008_ðÀ¾$~Âº_x0014_õÀC×Á²èéóÀ_x001E_$·O(c÷À¯guõÀäòÀÿüFÅ_x0008_÷ÀN_x0008__x001F_@dä÷Àðsa_x001B_&gt;ÇóÀ,Q7	ôÀ]«ÌÛñýÀ Å#'	øÀ_x0004_¯Ñ°ÿãÀ ??ç õÀ,9;pÃ§ëÀ\·µÂ_x0006_OóÀT¨º÷Àj·¥vãòÀ\B´òÀZw[oÈúÀ0LÌi_x0002_Áºî5_x0001_zCíÀ±æÎ_x0001_ßðÀ2_x0011_îÄ¯ùÀ_x0001__x0003_«_x0012_Ù!_x0013_íøÀ+ÊýOÀùÀÙ_x000D_´_x001C__x0013_ðÀô_x000E_þ¿}öôÀfl½¤r_x001E_ùÀ´õ20fÕðÀ ?©JÓ¶_x0001_Á3b;é)_x001F_öÀù|¦QÁúÀ|ã_x0006_âL|ýÀÐ+IT%ÙøÀ_x001C_ÝhuóìÀFeù_x0002_&lt;ÝíÀùò'lùäõÀR_x000D_i_x0010_!v÷À_x0004_Ýï_x0010_¿ÄúÀ¬_x001D_§ô_x0004_÷ÀÒ;$®ZîÀ²!RªÚëÀ»_x0015_§aãpøÀ2U]é ÿùÀ_x0012__x0001_@LÒ_x0018_øÀ_x0004_t_x0007__x001B_I3÷Àôx©é_x001D_æÀäëD-5÷À_x000B_|z¾	üÀ{è_x001F_LÀ/óÀÀÓ_x0014__x0015_zðÀ©`¾_x000B_xñÀÔoÛàdãøÀ}ZÚÜ¯BøÀÈxHµ_x0002__x0006_´!ñÀ H¥r*òÀ|_x001D_É_x0013_7óÀÁz/Ì¤ôÀÂ_x0017_7·s÷ÀPÞ_x0003_töÀèÖ_x0019_|$êÀ*tõVß|òÀÖL_x001F_(IûÀËKW×ìóÀØgÚ²ÌúÀ¥ÍE_x0006_³fùÀúÎ_x0008__x0001_òÑöÀROª®_x000B_ãôÀNãVÌ_x0005_òÀ:_x000F_÷IÞ\ûÀ_x0016_¿ØÀüjûÀLÝq{)ÇõÀvñ_x0007_)PÀõÀdús_x0004__x0010_1_x0002_Á;Á?¾X]õÀÚôW_x0004_kQûÀ^Ûå_x0017_TõÀüqÆôbøÀöæÛIgõÀË©×]s$ðÀ Ft­UÝüÀéù7ôæÊûÀ°Æì*Ú.ñÀ2ópVyÒõÀ_x0005_	èkúÀ_x0012_Ç_x000D_lQõÀ_x0005__x0007_³þ_x000C_Ô*òÀ\¤º_x000E_l&gt;ôÀ+náÊ_x001E_(÷Àö}@Âê¯÷Àñ¡è_x0002_²QöÀÄÚ| ãÇûÀñïYögÿÀ²ýu7þÀ¾[ÆêÁöÀÊ_x0019_EWþÀ5_x0007__x0002__x0017_&amp;úÀõq¶D3ôÀà~Û8ì¾÷À&gt;L_x001C__x0006__x001A_øÀ@NÏp_x0010_ûÀLmk5vúÀ_x0004_Ä=óx_x000F_üÀx1Ï[~_x0003_øÀ0æ_x0012__x0012_îÀ:@_x0015_\E\úÀ\_x000E_ö^_x001A_õÀ+_x0001_X_x0016_AòÀ_x000E_ôáÐøÀ!Gï_x001E__x0002_òÀú-©þî!éÀ43FêÀøÀhè·ÃùÀB_x0014_+Ä-jøÀqf_x0015_KÞòÀ,¹ð¦÷$úÀ¾Â4_x001A_äðÀLÚ,´_x0001__x0002_y÷ôÀuI_x001E_±T%øÀÆ9DN0töÀ_x001A_ºªÃ6mñÀòSSc]öÀO7ÉT_x0018_ÝüÀ_x000E_ç¡êúÀ6b_x0003_KæÀ¾äæ^5âöÀ´ö añÀúþyFóÀ_x000C_ôÛ=öïÀ)µ_x0013_9p'òÀ¬Óñ_x001F_ÎõÀF_x0017__x0002_,XùÀþÒÎ£ÎtòÀµélêóÀ&lt;ÏÔ_x0012_ß^õÀ_x0005_Ü_x0018_f$õÀÈ83ãðnôÀ6rØPûÝöÀJ¹Be±_x0001_Á4Èi¹M_x0010_öÀÙì_x0014_ÙøÀH=Ë®½­øÀi0_x001C_êt¡õÀÞk#V©DêÀ6uô¼·7öÀÖlMç¡uöÀ¤&lt;Û%uÏéÀ«oEðìòÀ²ê]Ñ__x0016_çÀ_x0002__x0003_£Üª&lt;ñÀÊÔ_x0002_=°îÀ_x001D_È_x000B_¯ÇøÀR÷]I5_x0002_öÀ:Æ_x0005__x0014_ûôÀrJBÚnñÀ¦Õ!èvxþÀòR_x0001_zÆóÀ9BîjÉyñÀ$Êë±ÏÞúÀ\è³Is^öÀ ã`ë?õÀªW·óÄûÀ_x001A__-W÷ÀÜ·;³	êÀ_x0006__x001B_kL_x0003_`ùÀÂuY7gÁòÀ°&amp;]9PÞöÀ(m'4ôÀ2Á£û5÷À+Sï_x000B_øÀ¾ÏÇÌóÀøt+_x0010_èúÀ nCsjºíÀ_x0002_57}ôÀ@h¥_x001C_eõÀ_x0015_@¹_x000C_ïÀÎyÁÀúÀíHÜ£@á_x0002_Áè%Ø&gt;-èùÀ2e_x0012_-ÕõÀ´Þ_x0003__x0004_BüöÀPd7_x0010_ÅTñÀE'xÎsõÀir_x0010_¥½MñÀ.Ñä\ÔóÀýèeãñÀ¤r±rùÀ;:tµß¯ðÀóF9Ü~ûÀm0_x0002_1úóÀBnjt_x0002__x0001_ÁÆ_x001C__x001E_ÓãWóÀløÖJ_x001A_fòÀ&amp;Ê¾¨Ú3þÀ^ôú_x0019_òÀ:Ü6¢¹üæÀ´¥_x0017__x000B_úúÀHnñ-N÷À¼ý½zÓMöÀì_x0014__x001E_a+S_x0002_Á_x001E_QVÕõÀÔ|"_x0011_ïXìÀ/á¥\øÀµÏl²ÇöÀ®_x001E_ÿgføÀ_x000F_ÈmØïòóÀ&gt;_x000C_ñ_x0014_&gt;\úÀ _x0018__x0018_ñÀ_x0002_ÛË_x0014_ØøÀÁ¯+i¬cùÀ÷_x0008_ô¬ôõÀ{ÉÁ"´!øÀ_x0001__x0006_h_x0004_ÉímMÜÀ_x0001_ë_x0015_Ñ}_x001C_@_x0001_øþÊ_¡À@YÅür_@àÔE._x0004_¦@â9VÈAléÀ_x001B_¾Ýk_x0005_çÀD_x0014__x0017_Æµ&gt;çÀ~_x001F_\AÛÀX4,£ÈáÀ¦®j#_x0017_PëÀÜu«pó+æÀÖd@_x0003_¹UåÀ¨·vÛwÍÀx+2ÊþÞÝ@ý7Ý_x0013_´Í@Ðdæû_x0013_Ù@_x001C__x000E_$ÔÁÂÀ_x0008_ì_x0002__x0012_óËÆ@@8å¼ãÍÒ@¶©NX_x0002__êÀ_x0019__x001C_©aOÜèÀ_x0001_0ï}_x000F_d@8ª_x001D_JIäÀÀèçgÐÀ @_x0001_1_x000B_'@ÀOT×¡£À`ýc_x000B_&gt;¨@üw_x0010_B°KäÀ¾_x000F_÷êßâÀÞä_x0017__x001A_àcò@Àv4_x0002__x0004_G!Àà§kûb¸ÀDgí"ÄÐÀ_x0018_¤_x001C_qôÛÀ o_x0006_vÚ~Ó@_x0008__x0004_Gr_x0005_­ÜÀ½Ò_x0007_|~ìÀàE½·^ºÀ,º&gt;Ù_x001D_ÕÀ´2q£ÄàÀ8&lt;sØÄÀ¸_x0001_cyCèÀ´_x0014_SîÒÀ@¢à-f_x0017_®À0ë² _x0007_ÏÀ_x0002_phÚ_x0015_H@hÞ_x001F__x0014_ÍÀ|	ÜÝÀþ®É«_x001C_GêÀ _x0012_¹",%ôÀôb:?_x000B_,áÀ_x0002_Òëq_x000F_ÇÅÀn³~ïXgïÀ_x0002_[âg¯Ì@ð=4b_x0003_Jò@xº^_x0010_½_x001D_Ð@_x0002_5oývÀÈHa_x0016_ áÀá7»@#_x0003_%9à@¤_x0017_AäÆÌÀh&lt;rõ_x000B_~ÔÀ_x0002__x0004_(_x000D_ÛÒwO×ÀÔ¹ú°l_x0015_ØÀ_x0010_/_x001C__x0008_iÅ@È&lt;´D_x0018_îÐÀØVí¯l¸ÁÀè²¸V9ÏÀ@_x0015_}CYæÊÀ´o_x000E_&lt;_x0011_áÀÑÜÑÒ@_x0002__x0006_èê®Àx8*Z_x0004_ûÍ@ ³_x000D__x0014_RS¿@_x0002_üÌ_x001C_²@hiKôÓã@°4ïÐµýÒ@bÇ72Æ@_x0002_	¬MjÃ@0¨ÿ(íÄ@8)9ùs^ãÀh_x001D__x0008_&lt;v§ØÀú°oÀ&lt;§_x0003_éd3æÀ »&amp;ý_x0013_Ý@_x0008__x000F_"ÇÛ ÕÀèR7Á_x0010_ÛÀ`:NÙçÌÎÀ8Ä¡_x001D_¢ÎÓÀä§&lt;ÂîÀ &lt;µ_x001D_þb»À_x0010__x000D_@ sÍÆ@@_x0013_±_x0001_ÔuËÀxä	±_x0002__x0004__x001C_ÏÀ8w§ý3hÈ@à¼ú_x0013_ÅÂÀ¤ÿ_x0017_ÍÐ@_x0010_&lt;ï:D¾ÀXª_x001A_È²oÇ@ô4q_x0001_ëÕ@g_x000D_ÏÜéÀ æuüÈ	±@ÐnÁJÂÊÀ]J¿x_x0013_èíÀ@ùf_x000E_ËãÓ@4ï°V_x001D_ùÚÀdÂ?ÓÐÀ_x0003_ãUÜòÀÈ_x0012_H_x000D_dDÜÀÐ_x0006_7Oz_x0003_ÜÀ¤óÌ;æèâÀü¡ÎÔ_x0010_çÝÀôÑ¢Åå#ÔÀ_x0014_Ä¯*ëÕÑ@À%Ó6àÍ@øfóÔ_x0014_À@@Åf %Ôä@&lt;`"K_x001E_UÞÀ¸_x0010_ü£9ÍÀl v¤ÇÜáÀ(§S7ìÖÀXK$åþÆÆÀ`_x000D_ÖÑùÞ@ =¡\ À`¡ú2ÿ±À_x0001__x0002_@Éã_x0004__x0017_ÑÀx¿tSïÚ@$vÜP¶ó@H!øÉÞÀºÂ(çÛãÀ¿_x0015_ÖÅÓëÀp7Be_x000F__x0005_ÈÀ@C½õ@(klÕ§Ñ@À&lt;_x001D_¨©q­Àà_x000C_¯Éá¬@Èp:,_x0005_¢ÆÀ_x0008_dôOöÆÀTipÓ@ð,HCöÖÀ(×_x0003_#N=×Àp¥R_5ó@`_x001C_~_x0007_èºÀÌ_x001C_ÃV×AÚÀ°¹ÅýÿÎ@_x0018__x0014_r±TÙÀ^Í¹@ôÊõ¾_x0019_ãÀ_x000B__x0014_óx@_x001E__x0002_ÂªåôæÀ0guÅJÕÖÀ0ËxîkQ»@À_x0015_§ëuÃ@_x0001_kíÆ²Àpó;I,·À@ÄÊÎ_x0002_@¾@_x0008_$aP_x0001__x0004__x0002_hÔÀ ¿³Ò_x0006_¸@ ãü_x0019_à"ÕÀä¶Ã(D¿ÓÀ_x0010_ÛQÌ~_x000F_º@l¥Ì_x0003_êÉâÀÌ¦Ü¡|5ÔÀÀ©ÿ_x000D_"¥@PÎûïd2Ã@NmB×u°äÀèB}bAoÎÀ^Õì9ÉçÀ!5×ÝÝÍ@_x0018_¦±D¾oÙ@xaÔv÷ÊÀèµ[BNÎËÀ×éê¿ýÁäÀüuµ_lÝÀ õµ,n²À&lt;`Fª8_x0013_Ó@è_x0005_l»ÃkÎÀBô	ãøáÀàUª_x0010_ÙÈÅÀ_x0016_gÀÀà~XHÐÀ $8_x001D_läµ@86HìNuØÀxÊ	àÀØiÑ(_x001D_ÈÏ@8áp_x0012_4âÀø¤Ë©èÀ@XKXQ_x000B_ãÀ_x0001__x0004_À¸m6_x0013_ò³@¨Xåû¸%Â@½ÈkçàÊîÀBÍå0,LæÀèLaEËÝÀXö#óßÉ@p(æÚVÖ@L=åtñqñÀ@0k½»@j~]×ÀP´o5ÙÀ(h_x0018_¢míÙÀp_x0003_Í ²ÀÒFÇ60\õ@´)_x0007_TÃ&lt;ÖÀHæç_x0002_ØÀßÀ@(Zªiî@H·SgÞÀ _x0013__x001C_øñêÂÀÐ·{ÓUtØ@ (b	Òß@ _x000E_âätÐ@&lt;iõsþÐÔÀ!-_x001F__L@@ÞI¾_x001B_ÀtæÚ¯ìØÀ*_x000C__x0006_ÉàÀ_ïô³ß@¸éc6éË@_x0014_S@Üjò@óq`ÐõÀ¨_x0018_$_x0002__x0003_u'áÀ°_x001F_ÿ9À@t)LÚJâÀÂÓ&lt;_x0001_ÝÀ,_x000E_Ào_x000E_óÀß#FçTÙÀzE4|òßÀ&lt;*½_x0013_0_x001C_ÚÀà_x001A_¸ï£§@_x0016_YhÔÉäÀÀû«ið8©ÀDø2Õþ_x000C_ÕÀ ÊJÒ¹_x001C_§@ ~µ_x0019_ÄöÙÀT_x0003_1ãËÑÀ@Äl	¥ÝÙÀT¦ðe_x0004_ðÀì³.À±_x0017_ä@N_x0003_ø_x0005_óÀt_x001A_ YºáÀ@áÎ¿Àvcõx½áÀ&amp;ùÐ ñÊÀøt_x0001_5³æÑ@_x0018__x001E__x0006_ý¢_x000C_á@`¤Ü·£ÅÀãv¡W_x0005_å@T/äÅ¹¸ÔÀÀóE¨µ@1	wà@°®¨_x001B__x001C_ÔÀ0_x0001_ùr×3º@_x0001__x0003_0:_x0004_§È@tìÝÂòãÀ_x0002__x0012_Ö&gt;bÆÀøERä_x001D_âÀ@©£RÊ»À ]ßq_x0002_1ÈÀM²è¬u±@l_x001D_ÓÅ#8ÙÀàôxßTÇÀ{Y8­ÖÀ_x0001_Ò÷·@_x0001_'Ãº$_µÀÌÖ¿_x0012_öÔÀªg©_x001D_ÐñÀøçeJ0@Ø@ØU½À÷Ù5y&gt;'ñÀ0_x0008__x0006_HE¿À@­£ÕDL©@|K±9bÑÀRQÊÓ(ãÀ_x0001_bWå_x001E_Àh_x0017__x0007_×RÍ@¬â±NþÓÀhéîÔÀ¨YÀfÝÈÙÀP?ëÏÀ¦_x0019_âÖÐÿâÀ&lt;Éñ¨ÆÖ@@ä¸èÄÉ@ Æ: .æ¥Àêò®	_x000D__x0012_sÈÀXÖoX½Àf_x000C_¯¾Áã@Da&amp;S·åÀ_x0008_éBÆ&gt;ÄÀ CE %ÂÙÀ 9U_x000B__x000C_§@&gt;JÊÓgÀÀ,m&amp;_x001E_WÚÀ_x0011_ZÈZ_x0002_çñÀ	E_x0006_Õ¾Àð­DK¥°ÇÀ¦T9ÄØÕÀP@1¾½Å±@	âífç_x0007_ÀÎÊ{aÞ¹àÀ0q_x0005_ÑxØÎÀ¡_x0003_?Í*ðáÀ_x0010_¡ÙðâÀ@çCóR;_x0010_ìÀi_x0004_/s_x0017_gåÀ0	"&gt;³ÀÂ,åuÔåÀ¸mèÚt­ß@hv!róÀÔ_x0007_"A(à@ð_x0015_såk?äÀ¨¾°æá_x0001_Ò@°`4|¹¸À_x0018_Ó_x001F_@vÐÑÀ_x0002_lÒ0ã@ÎÞ+*$æÀ_x0003__x0005_pÀ8D_x001B_ØÀ_x0010_æUõzÖÍÀ_x0008_Ñ#Î"_x001C_äÀ_x0003_vñI_x0006_wÀ°'í~ëÍÀÌÔð­-VÞÀàqµLäÚ@)­_x0002_TæÀÔßñ5çæëÀ`wÕî1RÏ@_x001D__x0007_&gt;_x0004_kæâÀa¡_x0001_ÍõÀì¯Ñ«ÌïÀCWñ|_x000B_éÀ¸×P_x0019_l_x001B_ÉÀ$ö¤îÇÀX»{_x0017_Þ@ Í	_x000D_Á`×À¨+YÖòéÐÀò²@~råÀ`ÞK]yÔÀ&lt;¨2G`×âÀ|,¼L[ÕÀÅÜ ÌÀ_x0003_¿úÔ´*@´	¹ñÄç@Àéÿ]ê+ìÀbëéz7äÀ|#Å~Ø,ÔÀ_x0013_%UíÀ ¦T^ûtÌ@ä¢Óh_x0002__x0004__x001E_ñåÀ.#åá@H³^w_x0012_Ì@¼$²_x0002_aKîÀh±åuÇÀ_x0002_à_x001D_´»¡BÀØÉÏ}ãÀB_x0010__x0014_ëÀ_x0002_Êmh¬@ÖÄjúyÉêÀ`Kâ7_x0008__x0011_¤@À¼¿Ê¾bØÀ_x0002_¨õÄ)¾ÀàØÛ'_áÀN¯p4®_x000E_ëÀ_x0002_Fà ÛeÀ£­?âÀí¦_x0010__x0001__x000E_×Àà6DÎ4Î@Í[¾_x0019_àÀ 1lVÂÀøE_x0008_¬ÝÀ&lt;øL¦Ý_ÑÀ Þ3*_x0003_EÍ@_x001C_½ÿ_x000B_$oäÀI¡wÈò_x001C_ôÀbè åîÀØv+_:ÕÀ_x0018_ho_x0015_PÄÓÀ°æïð_x0013__x0015_ÊÀ_x0014_Çà2ÂÖ@_x001C__x0007_ê{½HìÀ_x0006__x000B_ ¸:_x0019_È@¤pNbÜÚÀ0&amp;	O_x0002__¹À×5îÆkÄÀf¨f_x0004_wÐÀ`17àÛ_x000D_æÀ¼|P_x0003_Þ9ì@_x0006_S×_x0007__x0015_Ï@_x001E_fKÝ@ÌÎ;¥irÚÀPõÌ{_x0003_Ë@`C$S¶³@üÇà_x0017__x0018_tÞÀ° Ü8äÀ0R_x0005_ë£_x000D_Û@Tt_x001B__x0006__x0019_%×À¤:Äãp±ìÀT_x000B_«¦ÍâÀ_x001C__x0019_»_x0008_bcåÀ@×_x001F_#Ûí@P_x0018__x0015__x0008_ÜÀÀý¿#ÄÖ®@á.&gt;ÉÄÐÀÚìºVz_x000F_ãÀ@_x0015__x0001_ªï@]!î_x0008_ÌÀ¬q(ãÀBÜ¦éÀ'M!\K»@_x000C_bãù@üõwÚÝûÖÀa_x0019_Ü§_x0002__x0003_73êÀ_x0004_Õ_x001D_\ó²ÚÀ0ê×_x001D_ôw¸À_x0002_*_x0003_{D»@ ¡;é±ÝÇÀè_x0015__x0010_~!%×@`µ±V_x0001_½@ÈL_x000F_¦¥2ÁÀôwx._x0019_Ð@üØ._x000F_iìÐ@6ê_x001E_ÁBçåÀ_x0002__x000C_Ýù¹&lt;æÀònù´¬àÀô@äeîÔ@ìÏ8&lt;¡àÚÀ°|Û%Û±ÀÃÿÄ;½xèÀ~#³á¶_x0001_èÀ®	lv1eãÀ`Í(zÜ²À_x0002_C_x0018__x001F_ä_x000D_@¤ªÑ2ÌãÀo©P$wéÀ_x000F_7¸¢³@ì¯íÀ_x0018_Üó	(ÅÖÀ`õáð_x001E_ºÒÀ4P¢ã^(ì@HùEÁ_x001E_èÀ_´+áeËÀ_x0010_O_x000E_E×ÑÀ07[_x000F_ÏÀ_x0002__x0003__x0002_BÅyUÕ²ÀÀ®_x001A_ò=n«À_x001C_eãáØ6ç@ÀöúêV@Ç±¢NAîÀÈ0RÄªÊÀ°_x0006_¿jv=Ñ@¥ö¨´ÙÐ@dy_x001C_¿QaØÀy¤ÏõlÖ@øO§e"ÐÀ_x0002_þ­¹À P3«_x0013_ ³@0ëâ[½+Ï@e»á³&amp;Û@àH§ªÈ¢À_x0002_;\ÌÀ¸aÍÉ¡ý×ÀÀpHGîd§@h_x0006_ÕxàÅÀH$ÞæÍÒÄ@4¡þAÏÀ_x0010__x0001_´]ÔÀß$¥ÞÖÀx2¶E0¹ÝÀþ\R_x0006_Á@_x0002_DÛç=e£@|&gt;¯¹QRÑÀHÎ¹_x0012_¿ÑÀÆã¸8?ÔÀ_x001B_E¡Ì_x0001_îÀPÛ`_x0003__x0004_NþÇ@@* Ò5ñÇÀ°_x0016_¹l»ÇÀ@_x000F_ÊEHÒàÀ_x0003_Àf_x001B__x0019_àÀg_x0010_Úø¤æÀ´ï&amp;n.ÒÀ¼²_x0008_ÙE_x0018_ÖÀPðfä_x0001__x001A_¸ÀL¦£"4@°9ëP$-ÖÀ?¼J~ÇÀ¸Væ°²°ê@à·ddÜÀ°rI_x000E_.¹º@æ_x001A_{ÂKñ@_x001E_ÕÕðTãÀ ¦ïAëÅ²@ÀuW·¼V¤À`×_x0019_Ö+ãÀÐS_x000E_äËËÀ­Â¢§c­À_x0018_P}¶_x0007_ÁÀ,c²ô; ÞÀ0_x001B__x0002_±êÔÀÐ6áÜãëÌÀðÇcèH±@ p&lt;ö_x0003_ªº@@2Î§pÊ@&lt;¯Þ."iæÀ ¼fB.~åÀXih3PÒ@_x0001__x0003_P¹é¦_x0002_8¾À_x001E_ONcÖÀ_x0001_ð_x000F_èÊºBÀÝö¬Ã"ÙÀP_x0014_(fÊº@@z4®Wf@@òÔYA½Î@W_x0016_òÀ@ê_x0019_®ç×À¬_x0010_¸£²l×À"C_x0019_ ütåÀÀ_x0001__x001A_¾'×Àxú'i×»×@X20²qÅ@Ï°_x0003_.(ÈòÀ°_x0019__x001F_ws±@¶ï¤ÇiÚÀ@_x0003__x001B_cºÀ_x000C_w_x001F__x0010_¥}×@@¬	¬wá°À8çÙÁááÀxµ_x0019_Q@ÒÀbÅ¡µ4îÀ°Ç_x0016_'ÓÎÀx®ïDèÕÀlØ\|ÕèâÀÃ¾z_x0008_Ï&amp;ðÀèH6Î}ìÔÀ_x0001__x000D_^£f¼¹ÀüÂpÄxäÔ@èQf_x0019_ÐÀ°jh_x000B__x0001__x0002_þ_x000B_ÎÀÀ )ÀÀp¥_x000E_îçåÀða¿&lt;§e±À`õ&lt;0®@LÕµ&amp;_x0019_ÒÀäÜ²%Å ×À_x0008_Ñ.Ò9ÐÀ_x0001__x0002_iÿÊzÀ_x0001_¸|ëg#AÀ$ãÙÅm¿áÀà_x001A_x£k£Àh_x0001_6jsµßÀpy¯Î_x0017_áÄÀ 2T«ÕÀ@ÑM6doÇÀ¶GÒºhûàÀ¨ùÙ_x000B_YÝÀY¸GÜÅ@X&gt;C/»ÙÀð_x0005_GS_x0014_àËÀ`a_x0006_/Û@hÓâ¬k¼ÊÀ M_ÅááÀ_x0004_k%1:àÀ,C_x001B_:ÍÜÜÀ_x0018_Ï0à@äÀP8oXÚÀÀý&gt;uf@ (é(ã¸@lô_x0010__x000C_ºa×À¼B®"XÖ@</t>
  </si>
  <si>
    <t>c6613d1b22686b48aa61b29134df6878_x0005__x0006__x0005_Z_x0017_a©^y@ë[Qá_x000D_èÀâÌ8|«áæÀHiKëÑOÈÀ¤ ò"Ã±ÛÀ0k_x001D_Y¦È@ïÅëÌ(íÀ¸f»ËZÅÀ¬l_x0006_X ·âÀ`N½^]_x0019_áÀÄ «¥E¢ßÀx·²¢åÀ,!_x0018_õàÀ¿Ñé@ÐÔ_x001F_UÝÀ1¸í?tèÀhx_x0013_*¡ÍÚÀ¦·mÒ_x0016_çäÀX8yøáàÞ@ðÿ·_x001D_é]ºÀø{_x000F_g3_x0010_Î@_x001B__x0002_`ô_x0003_àÀ :_x0001_Fe_´À_x0019_SÇ^\À ½whÙ_x0007_ÎÀ_x001C_5ÐQñ@Ñ@_x0018_r±Ù_x0005_ÈÀ0¸_x000B_"UÆÀÈvEoÆ@-Dk@JÈÀ|ù²TPà@_x0004__x001A_É_x0002__x0003__x0001_Qå@à-ÒaÈ_x000B_ÊÀÀÐ_x000B_±½À þdÖá°ÍÀ£Q_x000E_^¸ÀðfW¯	ÞÀ ¾8è;H¥À¡ÆIedåÀüé_x001B_kp_x001F_Ø@_x001F_îÛCµÀðÂL:MÂÀ_x0018_@U£3Ä@.v_x0006__x0014_#áÀ_x0001_²_x0015_ïðÀ_x0014__x000F_Ê[ÛêØ@@ lÞÚ­ÀX®F9¦Å@¬ò_x0014_ZíÖÀ_x001C_õK#~ÔÀ_x0010_BcÛÖ_x0002_ÞÀâÈû'uïã@é°gè¨½ðÀÄ_x0010_-ÿ_x0013_Ð@Ð*ãÖ´¶È@üàÊDáÀÀsÔ!_x0013_ÜÀX_x000D_dóÁÛ@0sYÞ"U³@àSæ_x0013__x0003_ìÑ@B×]ÇÀxÿ#´L»ÎÀÒFÝe8ÂãÀ_x0002__x0003_(Þ/_x000B_õß@à_x0005_Â_x000B__x0011_½ÀpÐM_x0003__x0008_àÀ¼¯ ðÊÇç@_x0010__x0014_Õq(ÃÀpzÔÚ¥æÖÀh²_x0001_}å·ÒÀ@YS	õ¦À_x0010_53BÿÎÙÀ°°±ßP=³@_x0018_¿%_]Ã@#Í·ÊÜÀ`jª¡_x000D_rÔÀð)I]^é@àÌ_x0015__x0007_?ç×@@_x000D_Á^»@_x0010_Y:osàÀ¤TSt®³áÀ°¬.«+ØÀÀ©ßäïÐ@`ÿóÎà§ÀÀ"ÓSÍÀ_x0002_hK×n¨ÌÀå"Hjß@©¢Þä	ÜíÀEäwõ½@X6sýÃÀìé_x0004_kÍ@_x0014_7c@©@0ï|6}¹ÃÀÀ`&lt;Ñ&amp;°À_x0003_ô_x000C_%_x0002__x0005_iEáÀ0_x001E_Pý_x000D_¢µÀHy_x0013_ÒÞ@À_x0007__»?¹À_x0002_zSù)@à_x0004__x000B_õÉ~©@NÚ8_x0013_/ÔåÀäë_x001D_k,æÀ­iØ²¢ÕÀPK_x001D_Ò_x0008_Â@0ÆÅJ_x0003_ÑÞÀp)_x0001_4}¹À@e_x0016_Iºg¼@à_x0017_ºþéW¸À4[âeQÓ@(Ã_x0001_A/®çÀ_x001E_ñ_x0014_ÆãÀä«.°_x0019_ÔÀHÖÔÑ&gt;ªÜ@dLiÙÐ@¨Sû½ÒÈÀììýu-Ö@ª_x0018__x0005_}"zñÀ×»l_x0017_"ª@ToO6§SÐ@Øz"nÒÀ_x0010_lÂrë=Å@´&amp;_x0007_`¢×À/Gp :âçÀ_x0002_Hføt¦âÀ´IBE(ÝÀpîã­É@_x0001__x0002_Hªâ_x001B_SgÉÀ°»àèö¢Á@À_x0003_sgªÀ#É_x001B_ÜÆæÀhÉ_x0019_±ÁßÀh_x0012_ÓÄ_x0008_ØÁ@ j0]ëÅ@_x0018_C_x0002__x0017_~_x000B_Ê@ü&gt;P±6èÀ_x000C_ªÞ_x001D_,¿@_x0014_&gt;äk_x0014_à@j _x000B_®*YéÀ¾¯[&gt;åÀpóöºÀ_x0019_0§GÑ@_x0001_úýSÀªâÀ&lt;_x0010_M(3®ÒÀN_x0003_D³wÔÀBàÙ²ÄâÀÀB2à@_x0018_Wz3cvÄÀ»_x0018_4³@_x001C_ü³Oökã@f6ûã)óæÀ@_ë_x001B__x000E_z±@¸WB«|iÌÀX¬khaäÀ_x0001_¥åô=_x0013_¯ÀÐ ¸%0óÑ@W_x0018_|L_x0002_ êÀ@i_Æ÷ÀÐ_x0001_¨_x0003__x0007_¸_x0007_ãÀpÞ_x0004_p_x0011_µÀpbbmEÝ@_x000C_6hD´VÚÀ_x0018_3Ï.opÖ@0Êá*ßÀgUó_x0007__x0008_ÀÀó£_x0016_ÎòÀ&lt;ÑÉ¡Ç_x000C_ã@8_j_x0018_)°ÅÀØ].ÜîKÄÀØPüú/äÀ t¶_x0003_Ç,¢@_x0018_â×6_x000D_hÏÀP­v¾|2ÎÀà' 0áÀ_x0006_.Í_x000B_ú_x0001_ðÀÀ¶¥TYù ÀWjhïÀÊ_x001B_¢(¤âÀ _x0001_¥Ý_x0011__x001E_éÀÄ_äå_x0002_Ð@_x001C_Gõ_x0010_®·ÓÀ_x0005_y_x001B__x000E_sêÀÄ®?àÀÉÐ¡²_ÎÀhê®¥ö¿ÐÀlLnÙræÙÀ_x0018_ÇPË@à_x000F_ïtM_x0018_Ô@ìæX#NÐÀ@¥.NlÐÀ_x0003__x0004_¬g+\Ä¿À%zæ_x000F_¹@óZ{5ÈæÀ_x0014_,vÝ4ØÀÞò¶ÈÑ¶@_x0018_"Îw_x0007_QÕÀ_x0010_Ô³û-ÁÍ@à_x0015_²¤§v»À¬½_x000F_å°êÖÀ_x0008_Y_x0011_øißÖÀR"µ\×ÃïÀ°_x0008_FRÐ.½À8¥_x0001_8ë_x000B_ÃÀ¡­_x0002_C*`ãÀ`_x0005_&amp;ZæÆ©Àqö¬¦æâÀ½²¹GOÏ@_x0003_#_x001C_ÀQ¨ÀÀÁ9ÆnúÝ@_x0001_,Z_x0014_LDíÀ_x0002_¥)±_x0015_ðÀ8Sûf&gt;{ÇÀtgIÜAÙé@H¹yt_x0001_¦×À;åÎshÎ@ÐþrxS!´ÀÈnÚ_x0008_S]ÈÀÐÂÃ_x001B_Ñ´À¼ápÙáWßÀÂ-X_x001B_G2áÀh^!ðúßÀö¤_x0007__x0001__x0002_jêÀÁÅ}tàÀ_x001F_ß_x001D__x000C_ç&gt;ïÀ ÷N_x0008_k¦ÀÀ_x001C_ÅqÃÇ@¨ _x0006_pâbÜÀðà(÷ÜË@¤«/³A:æÀ@YÛ»_x000C_t@X_x001B_0ÿDÞÀX×rÑÀ$ª@3åËñÀ;qLì@8WQ÷_x0013_ÚÀ@Âw_x0005_yJ¬À}·H~êÀYk¸àÀ0Yêãq¿@)pÔkÚêÀÀæÀà¤½@_x0001__x0010_á_x0016_ã×@XÑãäÖSå@ ²¼_x0002_ALºÀ_x0001_¸stª@Ø@,Ñ pü¨ÕÀ¬¢Q_x0005_hÙâ@ÜJZ_x0002_uÛÀ_£ÕËßÀð¸kG_x0001_ØÀ¤IU_x0012_ÝÀp_x001E__x0014__x001E_·(ÝÀ_x0001_¦/çj7¦À_x0001__x0003_xÃK¬î_x0002_á@.z4_x0015_òÀôdé ÐÀà&gt;ìº6æ@_x0001_HÉÇV_x000B_ÀØ¢Ó¨ó@_x0008_Âj_x001B_ÇÑ@¶i_x001F_ªÄ_x001A_ãÀÌ¡;µÃöÖÀ_x0018_ù+B_x0016_ äÀ_x0012_¥:³áÀ@8_x0005_³-Ô @ ûc´@'¸c*Àâ¨_x001B_ì#âÀø´Ò£_x0017_âÀ_x0008_\8Ç_x0006__x000F_ÜÀ4_x0011_µ_x001E_×âÀ_x0010_#_x001A_b5ÞÀÀPê_x0017_«ÆçñÀ_x0010_ÁUD0â@+_x001A_&amp;ëÝÀÐ_x0007_Òæ»µ@ÀÂþ¿Ë3ÄÀ¸PS]ÌÙ@:µ}qãÀ°ÖI6bôºÀPU¤cÓßÀ0KIg_x001C_²ÀàÙß²_x000F_Û°@&lt;ÏÒWæ]ßÀ6_x0014_+G_x0002__x0004__x0001_UâÀ³##åñ@þ_x0003_&lt;VK]öÀ¼¡c_x001B_ÆvÑÀXØ£O~ÔÀ²ëPZcêÀ_x001C_÷_ÒøëÀÀÖy~·À_x0011__x001E_êZE¡ìÀ(ø¾*7.ÅÀüÁX¢_x0018_Ñ@è[NÛwÎ@`òD6ìÓÀ°Á&gt;ùücÏÀ°}¤uææß@_x0008_¡}ÃøÛ@:@lÉÚÀéZò_x0017_&gt;¨Àx+ø¯·ªÌÀÈL_x0018_ÏTëàÀ ÿê_x000B_Jç@ÒÜÄÀøäÀ¸úãÀÝ@_x0002_-_Sí¾r@¿DÌW_x001C__x001A_ëÀ QOJu±@_x0002__x0002_£Á_x001D_@ðú»æ¦uÔÀ¤Ï_x000F_¡Æãà@@ü}-CÇ×@R{ÿÀ\_x001B_¦ÜJÙÀ_x0002__x0003_&lt;º«ÂÏ÷ÝÀ¤_x001F_ÔÌ_x0014_æÀÄ¬íÇl3áÀJV:_x0004__x0014_ÀðÛõÊ²&gt;Å@ÈArL2È@¢pÐ^ó_x0010_ßÀv0õ_x0004_®íÀ,F/ª_x000E_ÐÀ_x0002_3*n_x000C_(ÀÀËjÌM´@@_x0016_ô5sÐ@_x0002_¹_x000B_»]d«Àµ_x001F_ÜQ]Å@h&amp;ûÕÀPnúNì_x0002_ÖÀàg_x0018_ZØ«@@Ê_x0002_*_x0001_óÃÀDÇàÆ}íÀ_x0002_¡	HE_x0001_ÑÀè)àlÓÀ°çeå_x0006_Ñ@àu%XÅûº@ "ªe»¿Àv9	±;òÀ ®.&gt;®±@`%_x0005_oÇ§@_x0002_ÄLñ_x0011_oÀP²ç)QüÀÀQ_x001C__x001A_4òÀØúË¤ëçßÀ/Ù_x0001__x0003__wïÀ_x0018_s7ê Ê@@¤HcLçÀ_x0019__x0003_¾¸öî@h¥.ïÝ_x0019_ÌÀqÕ_x0017__x0005_±êÀ&lt;Á4_x0001_åÀÄ_x0007_W¨Êzá@`5õÍ_x0007_¿@´@_x000F__x000F_8¸À_x0001__x0011__x0007_£º@°[_x001B__x0019_ãUË@ÄÛ¦Õ}_x000B_ë@,Aûé_x000C__x001D_Ñ@ÔPPÕ@äæ¹¾À_x0010_àßÄ­_x0012_ÑÀh!üô_x0005_ÚÀËÜÎ`Ð@_x0010_è_x000B_*¡ÐÀù&amp;Û@`ø_x0008_Í_x0002_×Ë@Ôz%Ö&amp;ãÀüxiôÔßÀà_x000C__x0016_i_x001C_³¾Àü¹B_x000C_½Û@N_x001E_&gt;¬7çÀÆ(&amp;9ÆÑÀ"¡2oè_x000D_çÀ0ªQI¶G±@À_x0007_¤¸È{@Ð;V_x0011_ñð°À_x0001__x0003__x0010_{Í×+âÀÌÚá3áÀ¼®÷Dtpæ@ÐÄÒBfÛ@ «p_x0018_Ç0Ã@0DÍåßÀn)ãmÔ@@Ô_x0001__x001E_ÁÊÀ_x0001_GÙ_î_x001C_Àø«âµiÕÀs`ý*uÞÀåãþ náÀ'yàßêÀÿðCpÄ@p1øß!4Á@¸±¤ñ®ÖÀ`w°àÈæÀ_x0010_HB	_x0002_ØÙÀ,Pû8ÈÐ@ØµR_x000D_ËÀt ¾`ÁÑ@b+¥FòµäÀ pç_x0017__x0010_Ï@Â[Í\jïÀ¨t"ü	ráÀXîC¹ÙvÖÀ}°Ù_x001B__x000C_åìÀÐíì=öèËÀdzõ_x000D_ÌäÀP_x0016_ã¤íÀ0ÖTýMX¾À_x000C_|íZ_x0001__x0005_Hê@ÐP_x0008_æÑÀ,_x001C_µÐu_x0012_ÔÀ_x0001_ô	üU'À_x0014_\µn¿7áÀ¸ +_x0004_Õ×@øè_x000F__x001C_p+ÊÀÜÚÍ7ÊèÚ@¤¹ç_x0010_ÈXÙ@¨óYLÊ`ÖÀ_x0010__x0003_ð«§ÓÀ¨¤Ïò_x0012_oÛ@hôSâ_x0011__x0002_ÁÀJH_øÇ@@:_x001D_a·Àþ¡GOàÀÌX_x0019_+xsåÀ`ªHo_x0002_¥¸@!4Ó¸À(Ôôy_x0015_àÄÀ Ô`Ð @P,ó_x000D_Í@¬%Ç²l¢@À`§Zì_x0001_¨@ì|_x0014_;·¹ãÀ_x0001_âíÙ±O{À@hÇ)å¦À ë_x0007_MAÜÐÀYÃ$i#Ê@_x0001__x0003_ß±|y@@_x001A_×V_x000C__x0011_¬@à«üÞ@_x0001__x0002_êHÑ³jÀP¹_x0013_ÌÜÀ_x0001_dÒ_x001E_ã^@¿BovÀX$W1TÂÀòÙj/-ëÀ_x0010__x0012_ê½×À½u_x0013_¢WèÀ_x0010_&gt;aÕÇ5à@È¦4:_x000E_ÏÀÎÍÉtëÀ{îz]_x0017_ÞáÀ_x0001__x0005_*_x0017_.RµÀ°D_x0016_Ê	±À(_x0008_ÏøÔÀ(åÊ8aßÏÀÀQÙ~S£@ð5/_x000B_¤¤ß@X_x0001_$~Ù@T÷=ñyäÀ_x0001_\9ÕÀ_x0014_¢UißMÚÀè!Tý]ÃÀÀý¦ô­½À¸¦ªi¬Å@ 1îê×@¸¢W ÝÎÚ@à«@ÍcàÀ¸_x0005__x001D_á|ÕÀ°ñ_x0016_ÁÁ»Í@_x0001_dïLutQÀdm¼_x0001__x0003__x0013_7æÀh6'z&lt;ÃÀË_x0005_×_x0007_í5îÀûí_eåÀx¡ÖhÏÇÉÀ¸_x0004_Ü·×nâÀè_x001A_&lt;_x0008_®É@Î¦h¤Â@åÀxHö_x0015_È³ÅÀ÷å»¬Á×Àp³_x0006_ÊD_x000C_ÑÀ:ò&gt;_x0007_äÀ_x0008_,Y¬åÔÓÀæ¶òØ	¾áÀä_x0008_Uèá_x0003_ÔÀ`æÇsÂ§åÀà&amp;9ð¹_x001E_ªÀÛôvâ¹@_x000E_íi_x0004_ÂàÀnð_x001D_M_x0018_ÖÀÐÙ:Cå{·ÀpI)6_x0006_µ@kõ[sBåÀø*XuEÅ@ ì_x0013__x000E_Þ­@#_x0002_:cöÜÀÀêè_x000F_EÍÀHýcâã+ß@xÃznF»ÀF_x0016_§X8eèÀ_x0014_+.ÍÞ¸ÒÀj­Ø_x0005_dËçÀ_x0002__x0004_ÚÊ5¯?öÀÀ	tç	À£q_x0013_Õ	³ðÀè¾M_x0018_Ð@ ÌcÈ:xè@_x0010_àÒ4âG°ÀT÷ÀÒ+ÓÀ|È[_x0017_ÜUèÀx,¾ø_x0006_ÒÀTzÎ¼Ûë@äÇ­¨]ÓÀtÛ_x001D_7_x0001_æÀ°_x0015_ÈB}_x0012_Ã@®3_x0004__x0010__îÀ@_x0013_èÔû&gt;¯ÀxR¼_x0003_¦lÑÀ@:ñS'ÌÀ_x0010_p;Ô½½@ÐÍDFÔåÀpPk_x0004_³ÉÀ_x0002__x000B_¿õòÐÀT6AÚr/ÙÀVø_x001B_~Û'áÀ°Ú_x000D_36 ÑÀ´»_x0013_e5¤ÝÀ¨	ëÐPÜË@'Â1dãÀÈoÆ)_x001D_)ÅÀ!÷b_x0002_åàÀ¿0õ×8ñÀ_x0018_Ç_x0012_ð:øØÀ Îbý_x0001__x0002_ÏáÀ8k®_x0013_pêÏÀ 3?Ða_x001E_ÔÀàÏ_x0016_ik	Í@D:,`¾tÖ@¼ì1J±tÓÀðPè¡ÄæÀ¸`BÎÎÐ@pÎ5	ÐËãÀ¬èuFÑÀ^B_x0016_õ·ríÀú_x0002_õOðÀ@»{-ó_x001B_¢@_x0010__x0015_îÆM¾@ï_x001F_ZÌ+®èÀ¤&gt;D±æÀlÙ_x0007_`_x000F_Ñ@_x0010_ØÁÁDa¶ÀÈäÅþ|PÖ@ºÕ_x0010_,ò_x0019_ä@_x001C_&lt;_x0011_à_x0017_ÒÀr}£_x0006_EúæÀY×ÙVìÀ__x000E_½äÀ`Ë_x0007_ÖÀÀ8Á_x0006_ïrkÍÀPü_x0014_»ï®Ê@ðjï­¶æÀXûLÃÏÄÀLæ;¹§RæÀä­{aÅýàÀ8&amp;_x000E_qù_x000E_ÉÀ_x0007__x000E_Tuá}DuèÀÜ9?=MåÀ¶û_x0011_»6ÞÀü_x0016_o_x001C_Ñ5ÚÀH_x0017_b_x0018__x001A__ØÀà_x0019_ºöì¼Ý@_x0007_'_x0003_g{q@	¢PÿÁÀ_x0006_2©&lt;-óÀ`RN±_x0017__x000C_®@_x0010_Sg_x001B_rp·@ôÿRwÉÓÀ_x0007__x0008_GÁäì}@¨"_x0005_kk_x0014_ÔÀ  _x0001_fzM¹Àdiú§ÕÉÕÀà_x001E_×D_x000B_¾¥ÀàA&amp;ÑX¥@xïüó×Àøæã«@TÏÀ0,0uP&amp;Ï@_x0008_Qò®Â@_x000C_×Ê}çÖÀDÆÿìñ@ä_x0014_oûA_x0014_ÔÀ\_x000D_ïMÐÀ¸Ë2_x001C_¶_x0002_ÒÀî_x0014_tâ6îÀøËr2_x0019_yçÀ_x0004_þbãy2ÐÀ0;´ô)_x000D_ÇÀP½_x0010_6_x0002__x0005_ÈÁß@ºü*SÖÀÀ=j#,Ä@8#Æ"ÇÐÀ_x001B_e_x0001_Ý/õÀ8_x0003_,ÂæËÅÀäPøxIí@ °_x0004_ëo½Ù@Pÿ}"ÝÀä¨z&gt;¡£ÛÀ4U#_x000C_)ËÀ`&gt;ù-Ã_x001C_®Àd§®iã@HûùÈ8_x0006_Ó@ÀDùíÂÀàöLY[ªÀàØ_x0011_¦a_x0003_ÜÀP6F_x000F_ìªÑÀàãì¨;Ø@_x0002_Þ_x000D_]À/Öý_x001A_u@rÆ 8gÌ@_x001C_	Ù_x0005_	ØÀ@_ õ_x001D_®¢@LE5Ñè@_x0006__x000C_c§üáÀ_x0002_1_x0005_¶äGÖ@\Éc¬ÿÕÀÀ·Õ5_x001C_UÛÀ|RM³§ìÖÀ Ë!á@ÛÀk5íq23ðÀ_x0001__x0005__x000C_X9Íâ_x001C_ÜÀH&lt;_x0002_;ãÀà'fã@Iå_x0006_èÀ¨~Ë_x0004_Ä_x0017_ÏÀ,&lt;E	ÏÔ@_x0001_úXc@YT_x0016_EåÀ_x0001_q_x001E_mÎO­ÀÆ*öB6éÀH`x`_x0008_ÝÀÐ_x0011_gZë¨áÀ_x0008_d£'Ã@p¥_x0010_þu¬ÆÀxÏä_x0013_ÑÚ@è:_x001A_óôwÓÀD_x0001_nfçÑÀÑuúàÌÙÀ (=_x001C_I@ÍÀ²HR]kèÀÈ¯´¢QÆÀ4¦3÷ûïÀMÞ_x0002_ãù_x0014_äÀtºòÍ´Ò@(°¯]_x0002__x0013_ã@_x0010_}þÈ_x0004__x0001_ËÀÜÝôzë½èÀ_x0010_äï«²ÀàS¾ Ê(Ú@`Mm_x0003_K1ÕÀx1tÉ}çÓ@ëÄ_x000D_w_x0001__x0002_°âêÀÀµd_ÞÀ FýèÀÜ[h	ÛØÀãÃûÚÀ`Ë&gt;f¹»ÀÂk)ªäÀî_x000B_ï§_x001D__x001A_á@²¸Æëä@\õöµ¨Þ@`ó(±vÖ@°é\Ý_x000F_ïÆÀ§ó_x0015_;ëÀ°Kû©ÁÀx}KIWxÏ@_x0001_ô©9`u@£w«eÊ@P×trF@¤¿TB.á@ÎeêeéóÀ8\q_x001D__x0001_måÀàv êè Ý@ö_x001C__x001E_®9yíÀ_x0010_Äxö_x000E_!»ÀN_x001E_1_x0001_ÞâÀ%÷&gt;c«ðÀþQ_x0002_ö%PãÀ°S)ÄuÛ@_x0018_Rä´ÞÀHi&lt;óßÀ ÏÂg£@ð	/ö¹ÁÎ@_x0002__x0004_dMt7%jãÀhPi_x001C_7èÖ@0LH_x0006_$ÕÜÀ_x0010_G$®ËÛÇÀð»&lt;_x0016_±2ÍÀZ5&lt;@°$à@XÈu¦_x0003_WÃ@_x000C_ßWiZ_x0001_Ñ@R:CVõçÀa_x0015__x0011_æ$3æÀ_x0002_±Òª¡ÙÀØ7¤_x0001_ùçÀ4On¤ÒÞÀp²_x0010_HÝÀ@_x0007_e¾wíñÀì_x0008_s«ÐÀpðDØ{çÏÀI_x001D_áqð_x0002_êÀ_x0002_S_x0003_P«m­À_x0002_M¶Øè_x0011_À(_x0005_OÝ´ÉÛ@ öVqM{×@lSÊ_x000E_ëÐ@_x0002_uD*Ï@øÔ&gt;»C.ÔÀí_x0013_ÖéÀ&lt;Éu§@kÕÀ|ÆÄ»7ØâÀ|_x0017__x000D_NE&lt;ÔÀ¨ÓËõ²Ñ@ á¨È_x0018_uÑÀ_x0018_Û_x000F_H_x0002__x0004_­åÀÀ o²Ì_x000F_Ê@g}~ÞÀû·à¥°ìÀ4o&gt;äÀ`©P&lt;Ü_x000B_ÅÀ¨Wó¦k}Ý@ìD_x0014_¹D£Õ@	ä¨Å\ËÀ_x0018_\_x0007_Ól£à@Ð¨så	ß°@Ø¢ ÛìÏ@_x0010_°%YîGÝÀ,º5kãðÀlUéçÁÑ@`Íµ_x0008_j£Àx°¦ljÔ@ø´!å_x001A_äÀPÒZîF×@_x0002_Ù;Oþ3Ö@Ó©pÎÓ@B¬=íÚ[æÀwoÃlëÀ@æÐ_x0003_µÝÀ_x000E_'únô_x000F_ä@&lt;ß_x0002_ 'ÓÀ_x0001_(é_x0004__x0008_ëÀ_x0010_5Ø­W¶ÀÈ¤ÛøàÀ0k?Ìë&amp;ÙÀ°ºÝ·_È@è%`¶XÉÀ_x0002__x0003_ª¿_x000C_¾ååÀÌ·_x0013_åvÔÀH_x0013_æ)D_x0003_×Àð$sÝ_x0014_0Ø@_x0018_Ô]_x0019_¾ÝÀ`Ä,Aé_x000C_¨À¤_x0018_æLã[ÛÀ0 _x000F_$©TÜÀ_x0013_­_x0017_ììÀàMó2P§ÞÀÀU5°_x000D_ÚÀ_x0018_=©¡ÒêÀ8­0ë@öÎÀXdëªxÃÀ0e _x001F_jQÝÀ_x0004_FÒ ÎãÀ!ôªq²éÀt´´_x0018_^ïâÀÌìèëPÕÀ_x0018_=¹ÞH*áÀðä*l°ÀÀ_x001E_­ÉØÞÀP&gt;++ÄÀprí´ZÜÀ_x0004_ëëf,âÀ÷OÙ`ÁÁîÀ`ÀåÛã¼@2_x0001_%_!§ÀÈb&gt;Ó_x0012_Ô@_x000E_±ì¸yäÀ_x0007_cÍ_x0006_×À&amp;_x000E__x000E_ý_x0002__x0004_¬YâÀ8ß_x000E_óÏzÓÀ_x0008_Ùù_x001D__x0012_$ã@x_x0011_Þ3Õ@_x0002_¢RÐ_x001A_pÀ@P_x000E_¶0¼Àüÿr!ÐVÕÀX¼P_x001A_TÞ@`áR_x0016_ÅdÆÀ4ySVèÄ@3øEæ_èÀØ_x0017__x0008_-ÙêÚ@°$L^­6°À`;Ã_x0011_µÃ@¼_x0005_¥_x000D_ÅÏßÀè|_x0017_E)ÀÀ0÷J_x0018_u¹@_Ws¶åÀ Vtm¼¸À@i²5IõÆÀ¸z_x0014_ÖëúËÀ\oÑå°æÀxäó!óÀÈ=ÎVm_x001C_ÔÀrñßÕ*åÀ8 _x0003_xÞÑÀÒ Y_x0012_Ñ§@¤Þ QÁÛÀÕ±ý"GzçÀàxÍµE°Ð@ ¦vùnÜÀè¯_x001B__x0001_fÄÕÀ_x0001__x0003_8?=_x001D_ÕÀÈÉÏÔÀx6!«¸ÀÀ¤_x0008_ßë£ØÀ£_¥Aè@@î_x0018_tûÀ_x0001_¤r_x0018_"É@XlªÔ_x001E_ÍÀ0{ ù_x0008_7ÖÀ Sü¦¡·ÊÀ_x0001_L¥_x0002_\ÖÀtUâ_x0002_vïÖÀøø_x000E_í\0É@ «~u!ÙÀDàn_x0012_	¶Ö@Ð²GA_uåÀ_x001E_!wr´7ðÀøê»ZS°ÕÀÀ)·ÕéaÀø;_x0006_éÀâÀ_x0013__x0012_^ä*ÇÀÀ_x001B__x001B__x001E_mÛ@'·S®µÀHS¥¶7ÊÀÈ¸B95ñÀÀ.¹8æÈÀ@Ü_x0010_ÒÅy@_x0003_4/_x0010__x0012_óÀ®í6³]&amp;áÀ ·ÚÂâwÁÀ0$²'(ùÔ@ 	_x0001__x0006_)_x0010_Ä@trãâÀdÁ_x0017_É×À`AþÃ2Ó@$¹U»UcçÀ é©ØíÇµÀ_x0001__x0005_­ý[ÅÀ¨®HôÕÀÀ"\N÷¶ÀD'Ù¿ìÑÀP_x0013__x0003_i_x0010_ÝÀdÑ«ws_x0001_ÖÀ «Lk_x000B_ìÓ@à_x0016_ð£ã"ØÀ_x0008_î¾Õ¨oÝ@ÄG/Z_x000B_dâ@8yìØé)Ô@\_x0007_Oº"lÙÀ wF)1£ÀHåY_x0002_IÆä@àÐhsªÀÀ¾_x0004_&gt; À_x0010_ã_x0017_nZÕ@°W®_x0004_T´º@($vÅ5ÔÁÀi_x0013_»ØíÀº©_x0003_ø1°À`_x0008_¾fÇÀ_x0018_`*ÆìØ@ /&gt;¦a?ÒÀÀ_x0008_´¿´À_x0008_ß$aïÀ_x0005_	_x0008_oòõÍFÑ@pÎ»¿_x0003_]±@_x0010_O_x0001_xcáÀÈ73_x0013_EÈ@ÜZ&amp;$_x001A_´Ü@p:¸i_x0012_1¿@Ø#_x001D_ÂÀtI¡ÄÞiç@â_x0011_çÂëÀ_x0005_-)ø´_x000D_ÆÀ_x000F_J¬Ò@Ì_x0004_"ÜÇÙ@ lÌ¡Ë9ºÀt½_x0002_á@¼6.a~1Ö@5 _x0002_ÌÔ@ø`/È£ãÀp3HàÀà7k&amp;%_x001A_¦@À¼ÇP_x001B_-¿ÀÜ_x0007_uu&lt;èÀ&lt;_x0011_É¡%ÑÀà_x0016_Y~¬Àä°¨K}"òÀ_x0005_±_x0014_^Õf@×]rÉ|ìÀ8ËT/×dãÀÀZÿ}ºéËÀb_x0006_¯_x000F_àÀÐQ_x000F_5W¿@0FUÂÜåÀhá¡Ü_x0002__x0005__x0016_kÜ@÷ædþÊÀ0ìALÑÀ¨_x0010_Ð×_x0012_ÊÚÀÀ_x0001_2üª&gt;ÝÀpãêw:¸ÈÀ¡èz¡v[ñÀx_x000C_öH_x000D_ÂÖÀðíÜ;ïA²@è_x0013_³7_x0003_çî@Ã&lt;ÖÀHbG_x0019_Üß@$+ØJ1ÚÀðØ¦bè¬ÃÀÜõ=ä&amp;ÒÀ_x0002_@*0M&lt;ÀäºcßØdÔÀ«_x0016_)?_x0002__x0016_éÀLVA¢ÆÑ@Ð_x0004_/µ%¶ÒÀØÕ1_x0005__x0014_ÄÀh_x0004_0s_x001D_á@_x0018_M&gt;®ïÀl-ÆgÇÀ6u_x001C_Ãº_x0011_âÀ á`ÕJÇÀPgMx.ÆÀPk¨q,á½À_x0002_£g_x0012_ð0@@ÐV´_x001A_¬@àï£pæÎÀ¿«-Ú2Ö@_x0001__x0002_Õ² ÁÀW_x001A_Çæ[ÄÀ`"eÿ°_x001E_É@ÀAøÒÕÀ_x000C_©°¤ßÀ0`)8ÿÙÀ_x0010_ÿªÙ¬éÓÀ'¥_x000F_H)çîÀø-¿Ø:!Æ@ø$1qîÖ@@_x0016_¹äQ¥@J¬w7 áÀ¨ðb&amp; ýâÀì?Ë-&lt;ãÀxXÒ?_x000C_}äÀÈ´â_x000D_A"í@([Ù+OàÀH¤ç$¶ß@,3_x0019_15Ýå@äbSÙÞÀD_x0016_×*g«Ö@_x0017__x0007_&lt;	¶èÀövÌë"å@¼$ÒNè@¨M	X¸ôè@­?_x0006_°_x001D_ãðÀ_x001A__x001B_h¬êÀ@ôhÝñÀ`±NOöÚÀØ_x0014_©=ÍÀ°8=\ÏåÀ¢Ç&gt;,_x0003__x0006__x001E_áäÀ°ä·%²eàÀÀ¢%Þ®ÊÀ_x0003_Ì}H _x001E_ëÀ Ió;¬4×@pvwë~_x001A_îÀð»^Å¸ÌÀwV¼T¯@+&lt;¬¸[òÀ_x0004_$J_x001B_¼ë@4À$ð_x0016_ÐÀ¤AÒ¿ÇÒ@_x0008_Kôm'oÖ@ ¶Ë~ÞºÀ)	°«QÃÀ&lt;`ÊJ_x0007_:çÀ$_x0014__x0008_ÅÕÇäÀ@ßÃ8&amp;åÀ@+x_x0006_/2Ñ@ô_x0005_9*´¿çÀÀÈO_x0006_£@ ¸_x0002__x0018_/¶ÀX@`í/Ó@|ÎÁ/¼¼ÙÀh±_x000E_~_x000F_*Í@_x0001_S_x000E__x0014_úË@0¶ñ.A¶ÂÀÀ_x0008_20'_x0011_Õ@`èN8&gt;¬ÕÀ´aµÇáãÀÒJÂö@úÚ½jÎÀáÀ_x0001__x0003__x0001_`Ñ&gt;ÛÅÀ0;ûj5@ÏÀø*5_x0002_NjÏ@_x001C_Æ_x0006_±=~ñÀ_x0001__x0008_¤c_x000C_&lt;¾ÀàãYÈ_x000C_«@üÀ!!_x0018_,äÀÈ¢LõÇÀà5Å_x001D_?Ô@hJLkÆrÈ@èÔÀºØÀ_x0002_Õä®	éÀ-C·ÏÑÍÀô@Ø¢!ÒÀèNê±JåÔÀä¿Õ|_x0010_1ØÀ@*ïj#ÄÔÀ@%_x000D_¯_x0001__x000D_×ÀÜ_x000B_ _x0007_98ÕÀàts_x0018_Tê@ C _x0015_¤ÿÚÀèb,,_x0015_Á@kÔ-_x000B_Ê°À¸Únú_x001A_Ö@_x0016_RúÁ@_x0001_l¶_x000E_Ma@Ày_x0008_¯¡|Ù@`¼¨Æ¹_x0010_À@ êÛÒ§9°Àøê.QÕÓ@dý\ö[wÝÀ_x000E_"©ü_x0003__x0004_¹FÕÀÈðÕ{,Ã@(_x0004__x0001_ýÉhçÀð³¿±«Ð@l®×ÀÐ®_x000D__x0001_â_x000B_±À&lt;1.tæíÀLú|kÿîÙÀÜ¡híÚÛÀÀõ'Æ_©Àø±_x000D_/ì¬Æ@ |G k³ÀÀüõ¶ÝÔ§ÀLh_x0006__x000B_¸ÑÀllRå'àÀð	ï_x0007_^´À_x0003_·ùDÀÔÀ8ÙòÔÐÀ´2¡#ÓÀ_x0003__x001C_õ§w z@p§GÍ	®¼ÀÖ{KÖ_x001A_èçÀ_x0010_xc_x0008_Ù°@0_x0002_mÿªý´À_x0003_ø÷ùb¼@øéù_x000E_pÙÀ&amp;vØlÂÈãÀ &lt;WL!?ÂÀ_x0004_Ccí~#áÀØç+uBÓÀtÿ_x0014_Úë¯ÛÀJ_x0016_	 ïuãÀ_x0001__x0002_ðhÙ/&lt;ÓàÀ0Fþ¿_x001A_=ÐÀä.&lt;*(×ÀèÛ_x000C_ýÆÀèÕ_,_x0007_ËÀ¸^(&lt;ÜÏÀÞ/Êê_x001F__x0001_áÀøÍ}Ù¢ÑÀ:p¤&gt;_x000C_ëÀ_x0001_e«?ÈØÆÀ¤_x0010_8_x0010_âxæÀpd¨;2¼@xoé¨W×@õ]òò®ÕáÀ4XòÝø]äÀ GÐZ_x0016_w±Àøuc!Î@PÕâvßá¼@°ûm!¢³Ààgt®+3¨@_x0001_ÑÌLÀ ¦¸ M²À a/à§ÀM_x0002_!n¹³ôÀhv×õÕ_x000C_Ë@Ø+Ï]tÙ@0UÑù÷àÐÀ^´ð/	Ò@Cúw_x0017_kïÀ8¢Bt_x0011_Í@7o_x001F__x0014_äÀ _x000B_&lt;&gt;_x0003__x0007_e#Ó@¸KJ*ÅÀ´JC_x0015_1áâ@PöÇªTÎÀ,&lt; &gt;ÐÀåÕVÆÓÔòÀþQf¯g¿âÀ&lt;¤_x000F_nÀ ¡_x000B_ô_x0013_ÛæÀÄ¯ç_x000D_å¬×À°ý#_x0006_ÌØÔÀ0èü0£­ÞÀjöóÀÀ\ÁÂÛ×ÀPk_x0006_/_x001E_¼@ÐÉØãÌÀàW§ÍÇNÕ@@.»nªÊÀü_x0001_IKÙiØÀ_x0014__x000F_×õ¤ÖÀL~åºÄ_x001F_×À`ÈOÌ"ÀÓ@_x0018_.d|QÒÀ¨ôÚCÀ_x0004_ÆÀ8_x0002_ßD÷ðÐ@t¾¯Lk}ì@ºÇØTòÓà@ÈÜ"ÒZVáÀ_x0005_¼t _x0013_­@lÑ?ðI]êÀÀUÇ_x0011_V_x000B_¶Àø08ÐÀ_x0002__x0004_k_x0004_CØ¯Ò@¸o¿hqxçÀ_x0018_\	oXÇ@XæYFÌ¾ÚÀ¼ü¢_x000C_×À8æ_x0004__x001B_=pÀ@à),ïã¸À@Å?wKÑ@Ú6Ù/_x0001_µàÀzÓ|f¬¿ÀÈ2ù"ÛÀ_x0002_R_x0004__x0005__x000C_tÀ`_x000F_ëî;È@nåHTLß@Ø5¤S_x0004_~ßÀ´_x000C_­ö_x0002_°ÖÀøÏë_x0017_XOÁÀ_x0002_°·OS7Ð@pæn_x001A_àcÌÀ@_x000E_$P"_x0011_àÀþË_x0003_fâ/ãÀTxð¡Ó@_x0010_úD±¶@`¨lº?¤Àµ©°ëàÀ_x0018_ïÐù5/Ñ@Ð_x000F__x001B_í	ÝÀ_x0012__x0001_Cl=_x0005_áÀ_x000C_KÎ_x0015_Ù{êÀàfuí$³ÀÀ_x0002_AÊñ33¤@îõéG_x0002__x0004_ÕïóÀ]teìäÀP¼Ë_x001D_j»@@xGÐÊÀÄü®ZÊûÞÀ(ÑMl·¦ÒÀàò´yuäÎ@¡Øí'*Þ@ì_x001C_MÅà@_x0010_åúZäÜÀðß\rÜ_x0001_À@öc_x0003_]¦åÀÀ{ä_x0011_ÃíÀHDá0Ä@_x0008_Ó§ÕKÝÀpöÁ~óªµÀØd_x0002_Y_x0008_$ÍÀp0hä4±ÀØâ:´vÛ@@ßQÕ`Ê@(=\V=Ü@Ä_x0005_BWºÀ0Ý°´ÈçÀî¸é_x0007_äòÀP_x001A__x0001__x0002_b¿À0_x001E_%*Æ¶@ä]_x0019_8äÀåk¶xªÑÀôÝ}}&amp;òØÀà2nNV[ÐÀ¼RsrìÚÀÀð_x000F_9¾ÁÀ_x0001__x0002_øFg_x001C__x001F_ãÀê&lt;dMðò@ _x0005_5Kj±¼@@P&gt;½@"ýß_x0013__!òÀdDº¹GÚÀ°*9ñ_x0015_¶@_x0008_hËt_zÀ@á+¦&amp;híÀ£¹¨9«èÀhÖ¸F_x0016_èÀàý'_x0014__x0015__x0003_Ä@T¨´ÁRâÀÖÿ,ÿ&lt;åÀèu[ÒxÎ@8ý^úñÍÀ øN#5»@¼_x001B_jµ=ÚÀ°à 	·@´[¾§ñÀ='WqÛéÀÙ_x0001_ÎP¢çÀÈZÿD\ÂÀ¢t·àÀÈèp_x0008__x0001_e×À`	«¸±ÀNð«"ÌzàÀd_x000E__x0001_fïzâÀ(_x001C__x001C_-báÀ¸¼Ê_x0002__x0010_Aá@3Ý¹`íèÀXµ¤_x0002__x0004_·_x001E_ÊÀä_x0001_Æ®PôÑÀ0P\·ØÚðÀÌù_x001F_s~çÀÈ7eóÁíÄÀ°¯aZ·b³ÀP_x001A_Gá«5ËÀLG_x0010_ÒÀ ZÕcºÃÀà|_x0010__x0015_9?ÐÀÕà_x0016_mèÀÈÊe@â@ _x0012_å+-åÀ_x0010__x0007_m_x0003_IßÀbþ¬UÂÛÀ_x0002__x0018_Ótw¹v@¬	_x0003_NË_x0008_ÓÀà_x0016_îôU_x0003_ÓÀàË:ÎY©@`?,khë²@ð«ºvç_x001E_º@[Z»@8_x0012_®WÅmÞ@xë_x0015_L§ÖÀäG J3IÙ@àÔºéiG¼À Ñ¤Ù_x000C_.»@¶¨[g½!àÀ_x0010_#_x0016_`_x0003_ÇÀìKw¦ÀåÀÓö{Ó»¨À`2KJTñØ@_x0005__x0006_8S`èFçÎÀ2»LÈNö@´D¢&gt;_x0006_kÕÀ`_x0018_½Ô·´@¸_x0001_VßÖÔÀPOD¬±À}Ï·Ù#áÀ íTYnÚÀJ­_x0012__x0002_áÀ_x0008_þÚã;ØÀìØñÝ¨æÀð_x000B_±ëPÍÒÀÀÆ_x0007_T_x0007_½À@âG¨±À_x0005_Òô&lt;Ó&gt;ÀBxÂâÀÀ.÷_x001C_}y¨@aâß_x0014__x0010__x0017_êÀè_x0004_ïôHñÀ¸_x000D_­¶PÐÀ_x001C_BY§NåÀ_x0005_JnÔ_x0003__x0001_µ@¸51?Íä@ÿ%Íúé¡@HgõJý_x0004_ÆÀ_x0010_R°sÙ¬¼Àø£2ÿÓ$Ó@`áÄs¨×À_x000F_®qlhØÀJBjÖ.fãÀLÈAÃ!úÖ@Æ_x0003_U_x0002__x0003_ï_êÀ_x0004_ÝöÂÇÜÀ_x000F_Hå¨¾Á@@«þ**¦@\ë.PÕ»ÓÀ2/²¤¼ïÀ@«+@_x000C_«ÀÀ_x001E__x001A_ÇaÁµÀì°²Þ&gt;Ó@,»È¨{ÒÀp&lt;Ê%_x001F_ßÀp$kâbqç@Øà8ö_x001D_¬Ñ@`ö:ÁeìÈÀÀ· |Ý_x001A_Â@¸%Av¹åÑ@@wPm-ÉÃÀÀ12lÎÄÀ_x0002_ÎuoñÍÀÈÅª7±´ÖÀ(Ñä#Ê@i~&amp;Ø@_x0015_Ãl_x0002_£@_x0018_¿ßíJÂ×Àä¤ë$o_x0003_äÀ_x0008_Ù¯tqÒÐ@DKçs;_x0001_åÀ0T6¸À»@]Ô©}ËÀÐ73©ßxÇÀØâa#ÎÀÁ@Ï(_x000F_ÚÀ_x0003__x0004_À¦Qô(_x0004_µÀd°±©l(Ú@Æú_x001F_uøåÀLEÔÆø_x0012_äÀðGô_x0005_AbÀ@Ü¹_NÄÚÀ`_x0001_ùÐ¤ÀÀt°(}¥@­¬_x001C_§ÀÂÊ'Ö@tyq_x0019_÷ØÀ@§IJ¦&gt;ÕÀ(_x0007_/ß×ÿã@ÔìÔm_x0013_¯ÜÀ Y_x0013_µ_x0015_ã@_x001E__x0002_8&gt;VÅ@·íIibÌÀ(nê¼.PÖÀ_x0003_ê2Ã p@@ªÀDWÃÀKâÉÐvÐÀ_x0008_ìzÙµôÑ@ ªNK?¢ÛÀDÝfw[_x000E_ÒÀìÕ=¥äÀzo$¼_x0001_àÀÀþ#ÈÛ@$_x0007_çMC¨ÚÀey_x000E_ÃÇã@È6lL¥Û@0v|'ù_x0011_À@H_x0016_À_x0001__x0002_)_x0013_Å@Àñi;9ÅÀÀt_x001F_£_x0005_@àë7±ÈËÀx_x0004_DÐ×CãÀ /Q_x001A_§½À_x0004_"_x001C_÷WVÖÀ¤á_x0010_q2ÓÀ±Ç¬KX@Ø/iFKÖÀàS2³ÃÀ_x0001_Z	Pç_x0012_ªÀ@;FÈl_x0019_¡@&lt;_x0016_ðÓXÜßÀÀÏÖG&amp; @o_x0019_ZBÕ@vWÆÃ}âÀ¨8Í¿äÔ@¨ì'_x0017_´ÇÀz÷ÑªåÀ_x0004__x001E_Ó)8_x0006_êÀ8@_x0015_!M3ÑÀ¡_x0002_©0ä@ðÀ"ÌU¬³@÷÷Ñ@_x0018_àÄAaÌÀd 7«VàÀN#ç~!ôÀ`6,	4¤@0_x0006_ä_x0002_û´@xi§ô+ìÀ@_x0018_e­À_x0003__x0005__x0010_ïXçÎÁ@Ò77_x0018_³ÑÀÈë ¦Ò@ìÜ¢_x0006_æÀ_x0010_t¾ÀàÀUKRÏÀî½X_x0002_³À}&amp;:ðÀ¡GH:éåÀ0_x001D_m?}ðÌ@_x0010_ßUq*æ¾Ànbô_x0011_JÐ@È/_x0018_²_x0018_ÖÀøÕ	-OªÃÀ¨`£ñµ°è@_x0003_'ÎV¸À@ûju9 Ã@¬_x0017_A-ô_x0001_ÐÀp·_x000D_iJ¾ÀÀ_x0001_ÚÔ*·À°_x0004__x0008_.A¾¶@_x0004__x0011_àÆ³ãÀ@¦ã¥¡8À_x0012_þ¹è¨àÀ@ÕH®@Ì@ø!_x000B_0à´ÌÀ ½_x001C_½29ÄÀÀ¿ÃfzØ@È&amp;QÖÛÊ@_x001C_Uv¼þÖ@JCK?n_x0005_áÀP/;_x0001__x0007_´_x000F_É@h.ñnÍÜÀPÌS¤Øl´Àò_x0004_x¾¤ëãÀLÖBÞÜÀçfp*_x001D_ÖÀ_x0001_ÿVAõ@_x0017_Áb»¡ÀxßM_x0004_¤ËÀx¦ÜäB?ÈÀàì_x0005__x0004_ÀçÀ_x001D_º_x0002_¶ÈÀD£ó²á@úÉ("SìÀ°Ätà¸À «&gt;7j®ÀÛè²Ïä@¨p´ÂÐÈÀ[J_Ã_â@`³_x0015_sV¿@_x0002_¹MþÀ¦à@_x000C_ÝãÜ_x0004__x001C_ÖÀÔ_x000D_NP-@p¯÷Ó.ÙÀÖP(ÞÜíÀð_x0018_ö_x0015__x000C_ÚÀ$_x0001_\_x0017__x0006_ÙÀ þÔ5,¡ÙÀ_x0001_­Íï¾@ $õ5Ð·Ó@MlEçô®@p7CX_x0003_ËÀ_x0001__x0003__x001C_¹èn¥0ßÀ4ë÷\`ÒÀóªmàÑÀXê+»èã@º_x000B_Áf£çÀÌ_x0002_rá_x000F_¤ÕÀnÆº1	îÀ,\Ü,»nØÀ0mÙÒ%9ØÀð%6çþn¾@À°óIcSêÀ¨4I¸|_x0013_ÑÀøÃ¡ó_x001B_ÞÀàä{ã _x0003_·ÀÐÓ§ÛÍÐÀ`ZSPiæÙ@8E³ÁÛ@à!2Ä´ÓÀ_x0001__x0019_çÂ_x0006_|À_x0010__x000B__x0016_1b_x0015_ÜÀ`30þ_x0003_´@P&amp;R(¿õà@0'*ü¹ý¼À`{¦rÄÒÀäñ_x0006_NÔÀØØ©|ß1ÀÀPRç_x001C_E^ÉÀ_x0018_e¢V°×@ð_x0003__x0008_þx&gt;Ã@ÅHx¯¶À¾_x001D__x000B_ÔMéÀ89d:_x0001__x0002_\ÝÀºÎ8f!_æ@øä²^ûöÚÀ¾89ÉÜ­æÀFæÄíçÀ_x001C_êUZ;ßÀdú_x0011__x0014_ãüéÀ_x0010__x000C_»X_x0015_×ÍÀÍcPß¸NèÀ¤#_x0015_Ï¼áÀàíXnºÀ_x0001_å6:6W@hf£¤·â@0ØÃ÷¹ÓÎ@X_x0015_,H_x001F_Ü@_x0014_^_x000F_ÆIÐÀP÷×5ÙQÆÀFo~ËÀt¡£@ÔTÑÀãèibúçÀ%_x000B_9DméÀHNgÅò¶Í@_x0007__x0005_À_x001E_eáÀ@ð¬ÈÄxÀÀÂºÛ³ìÀàÿkR_x0012_®¿@dÆ¥ç®.Ñ@ö ²¤¿ÀítõvåÀè}èjÞÀúØ+_x0014_ äÀ^Ñ_x000C_È{0ãÀ_x0001__x0002_¤/Ù_x0016_RæÀ+º¶{êÀlz`Ø-âÀÐhùà_x0005_×À6ö-ô)ûçÀ@ÍÆ3óÝÀ_x0001_\£VìyxÀÈm;Ã&lt;ìÀøµ_x000E_õ0_x000B_ÌÀÀÙ'ñ*ÛÀPêÐ4m0È@óÑDÓâÀh_x0006_°â_x001A_ÞÀ&gt;Ó÷¶ÝÀ _x0007_÷s^â@_x0001_Z.ËWÀ_x0001_Ð(tªÃuÀÌ}É_x0006_Î_x0011_äÀìàÜV]¾ÜÀ@¯_x0019_Ê_x0017_ýÞÀè_x001C_Ý¥;ÛÀ_x0002_qÔ{_x0008_Ï@_x0001_ûwô3·À°FØ¸Î_x0012_ÇÀ@ù²ê+ÿ¸@_x000C_^+~_x0015_NÐÀ°çIÚ¯,È@hÇ¤eé¾ëÀ_x0014_ßÆ_x0015__ÈÖ@`F!ï÷ø±Àmþ·ë§íÀÜ0Ä_x0001__x0002_¯ôÛÀ_x0001_&amp;_x0003_!·_x0019_yÀxÊ_x000D_y¯üÛ@ìªÌNÕÕ@_x001C_MøÊ_x000D_ÛÕÀP2ÿ¹%âµ@p ÜvµgÀ@ _x000C__x0002_¦PÄÀÇçe_x001B_´ßÀÐ³Øê?«äÀCG0eôìÀ`ÉÁTÜÀX_x0015_x8Õ}ÀÀÔE·_x0007_ëlÞÀx_x001F_õö~ÁÀ _x0005__x0008_Ä_x001A_ö¾@xô'ÜE_x000F_ÁÀØ&amp;?m,×ÛÀ_x0001__x001C_·ÆL@P$~(À%Ù@Øû±_x001D_öqÒ@Ü´^9ÛÀðyùP×Y±@èØv«_x0013_þÐ@@ðG	§Àìîä&lt;ñ×À#&amp;ÙâÀ_x0001_Î_x001A_xK¤ÀhXì3çÄÀæ½Õ0³çÀ®Z{ÕUùáÀ ÿ_x0001_mú6ÏÀ_x0002__x0005__x0010_oXàMêÀòGuLé@*»±kX¢áÀPK±çf,Í@Õ~_x0018_Ø°@à4*¸_x0018_£@ÀÉKúðø@`å_x001D_ãÑ	¦À_x0002__x0005_Þ_x001D_PÔÀ_x0010_0_x000F_R¶YÕÀØ¡¨ËµÆ@@2»k*M²À_x000D_æ0fÚ@PÒ_x0006_-CtÓÀX¥_x0016_4*ÌÀÅªueæÀË_x0004_7òHÕÀâD_x001D_¶Ð@@·cÔUú@6Ñ¸ÞÀP_x0001_ò(ý°Ã@Pb_x0016_OáÂ@$üOé(_x0010_ÐÀ_x0010_48°óÖ@ ?OÅå@ºÀèÃj°_x0003_ñÓÀ@ÿÌslV@Ö,eÆâÀ¸}¡GÙÐÀ_x0002_L_x001B__x0006_ñ¯À 3ÕïÔ@¨ªÈß_x0001__x0003__x001E_zÕÀØP_x0003_#ÁÀ`3ZVx·@h_x001B_Èr:ÆÀ¼$÷áÇ@õ%&gt;_x000C_@ì¬_x001E_åçÜÀl¶M É×@°Æ_x0010_ÕòDÂ@ðí¤06ÂÀø¡¾ÎìbÅ@_x000F_·#»ÂåÀNïmàÀ_x0008_`k~ÁÞÀôxy_x0002_ý¾æÀ@ø«z×§àÀpÿ&gt;9M_x000B_êÀ¼·_x000F_P_x0007_ÞÀ(rNÝÌÍ@°#&lt;Ü@Ðèõ_x0012_ÒÀ\;_x0016_7ÜßÀ_x0001_PuG_x0019_Q¥@fÚ_x0016_òÚ@ùf_x0014_î_x0015_èÀöBõØ_x000B_ðÀ _x0016__x0006_&gt;¡Å¦Àp'_x001C_oA_x0019_ÝÀ_x0014_·Ue'ãÀxh.´mÐÐÀ_x0010_Æõð7ä½@Ö_x0002__x0018_ËM&lt;êÀ_x0004__x0005_p¬:_x0008_|¶@âÎi­x¹À _x0006_âËû_x0001_¹@Ø/eÖ¿~ÜÀ_x0018__x000C_ÿ_x0004__x0004_ØØ@hJØ Ô@8d/ î/Æ@"N_x0003_ãÂÈæÀÈmÏî_x001E_ÛæÀ_x0004_á)OÜÎÀLK+M_x001D_è@¾yB2¤_x0012_áÀj£_x0019_­UäÀ\u_x0011_Óå¶äÀXµýzGã¾À à0÷AÕÉÀü´J´ñÜÚÀÞ}Z_x0007_LäÀòt_x0019__x0018_ïÿàÀà_x0002_hbxÇÀ`UøCA·À×ø×©»9ðÀð^Ó¸×þÁÀ_x0018_ÃHL(ÜÀ ÃZÇÀ¼M6-ÚßÀü¤_x0015_»×@05Ñ¹ßûíÀð_x0012_ò\RßÀ°À_x0002_z*_x000C_ÒÀ O{¶ÅÀHì2_x0016__x0001__x0002_¤FáÀ$Ås`_x0013_çÀ*_x000E_fö1gäÀXÿÊìË.Î@_x0018_õ[iwýãÀT]_x000C_ÀòÙÀJË5tØÀ@õ_x0017_§Ú´À-Xèú.ÍÀl/Ûc¯ ÒÀ@t³®À0s!èÑuÈÀà¿j'_x001F__x0002_ÇÀ ¯ Ýõ¾À6Ãwe½äÀ_x000B_½,vqÖêÀ@6ú)&amp;¯À8yÓP!ÇÀ°z2YÍÊ@ðêMîô¶Â@¼Jr[ãÀ`?\3M±@ »JEAñªÀ0,±ù¼ÀÜÐñ­eÒÀ(¹Q,ÂÚíÀà¼v²ªÄÑÀ.9-kNãÀÊäÇÞøàÀÐÞKPÅÀ\Ô_x0014_eÅ_x000E_Ö@xÚ9VáÃÀ_x0002__x0003_Èð_x0001_ßý_x0012_Ç@TöüY$ÔÀ¸J_x0010__x0016_ø¥ÈÀ&lt;k6êè]êÀ&lt;êâÏøÖá@.æztæÄçÀpwù*ÄuÄÀ²ZÊýÀàÀ	¡£ÝO®çÀ¤_x0002_®_x001A_µÙÝÀ4~_x0019_ÿ¶æßÀzybf_x001A_bäÀ¨qsºÍÖÈ@ÀC¶+.§ÝÀ_x0013_ææ¸°¨À,ËG8ÙÀÄÑ®¬;MÚÀ0_x0006_QmúÎ@Ì_x0016_üÄ_x0008_¾ÑÀ_x0002_E_x000B__x001C_ãÀv__x000E_	ÒÀ_x0002_àøãNÁ¥@_x0014_ ¥Ê_x000B_ÔÀ¼möÞÀvÉ÷ÄþâÀÀ_x000B_+BÿP­@¢ÒÃÚ8ÿäÀµÃÄãÝÀ=]_x0007_QñÀL_x000B_LdÃýàÀÀN£_x000B_Ò~@èj»_x000B__x0002__x0006_ûëÏÀ"0H ÇÀ@¸Õßæ²ÀÅ	bv À¤_x001A_F=ÅêÜÀÐ_x0011_Rmf_x0012_ÅÀ`©XÀºËÀèÄÌ8=ÉØÀ#¦ML§âÀ_x0002_â[PD_x0012_ÆÀæ_x001D_#nÎÀðÀÀ_x0004_L­&lt;dÔ@ÈÄkÃÿâ@Èzá)_x001B_õÜ@_x0010__x0007_¼ï_x0001_¸ÀÉ_x0004__x000E_À îö`(¼¾@¤P_x0003__x0010_=sÖÀÇ¶ëí_x0002_ÀðÀ$­[zÖ_x0004_ÑÀÈ?'®_x0011_ÅÍ@ÓA^õÑ_x0008_îÀD$óQ³%ÕÀgHï`éÀ÷ÒºÀH_x0012_©©ZÓÔ@TJÕÙ=âçÀÀ¶dnº½Àhcsø¤óÍÀ°Tª_x0016_.ÉÀÀ1FÌ_x0018_ûÃÀ¨_x0005_Î ÕÀ_x0006__x000B_?ÝÉàÀP	7"9áÀ­æ_x0019_n_x0006_öåÀTÇ¢_x001A_Ø_x0003_áÀ_x0010_YfrT_x001F_ÑÀ_x000C_ðH!càÖÀÀ	Xèí¹¨À°x	Á=úµÀ¤#_x000B_{æýÑÀ0ö4)_x0005_Ä@æ_x0011_$²DmâÀÊt#_x001D_¶âÀ$&gt;æ&gt;_x0011_¹@0SÏäð®Æ@@­üQU°¶@8_x0002_¨_x0008__x000B_VÂÀ _x0012_@A=ß@_x0006_©zW]ð¨@v;¸^¬ÀtOqä×ÐÀ_x0006_Þ_x0012_IbÙà@Pç)_x0007_&lt;æÁ@ð_x0001_T¦näÀ8È@VîÖÀl[vÚV_x0004_Ý@à:±ÕáÉ@&lt;»ShÛ2ÖÀL_x0012_ ÂôÜÀa¬ðÑ5JàÀ_x0006_´æ½ü½@ _x001A__x0002_^Ô¡À0,&gt;¾_x0001__x0002_Ù ¹À_x0010_(C5b»ÀhîH4;_x0004_ÎÀ0Ä4blÈ@_x001D_ÎP²ìÀÕßì*_x0007_ÒÀ_x0018_¬â^D_x001B_ÔÀÔ¿«ÄÃÖ@ÀFÝ%ì¥@ _x0004__x001A_± @_x0001_or©0P®ÀhPýÀ_x0015_bÚ@_x001C_)²&lt;z'éÀà_x0014_+YéÄÃÀ4_x0016_öGeØÀ á³_x0017__@°@âéMÈüÕÀP%,,mFÂ@`s(ÀÐ@ºróß_x0014_ÞèÀa7$à@¼ lK6_x001A_×À´@ãú£4ß@°}_x0006_÷ÄÓÀ Iõ¢n¸À_x0001_)Ú;Y­À&amp;ÐÊó¾óÀÜv	´EïãÀ!_x0006_¦Yå¨ÀàËèÂ_x001F_èÄ@1´û¡Æ@_x0001_¶R^	ÙÇÀ_x0003__x0005_`xÝÀ_x001F_¾À&gt;oÄ_x0019_ÕÀÌ;Ü'àPàÀÐýéºÂÀ|òdOk3á@_x0003_õN¤wQ¨À`êKÎÈÀxÏßÜÁ_x001A_ÕÀìõ¾©#ußÀxÎh=oÎ@_x0003_h¥Ã&gt;Ù@ü_x0001_éåääÀx¤p(CqÌÀÄ¼×ûc"áÀrd_x0019_+îÀÀ¦3÷Æ_x0005_ÀHÆ%¹Ì_x001B_ÐÀ_x000E_Xú¾_x0007_åÀÀÂaÝµÀÜ_x0014_:?×@`¬_x001A_.3¨@ä_x0002_x_x000B_áÀÜô_x0014__x0011_­QÕÀ@r¡`§@ÀÕ¿@_x001C_²À|~êû±èÀ´§¯ôæÔ@_x0004_ÞOÀ+æÀp_x001A_ZVÇ@ w÷íËÀÀ*Ò¥Â½@I´_x0001__x0002_b_x0006_èÀ¬Ø²_x001B__x0006__x0008_á@ÜÍ^ÙÀ´É_x000F__+äå@ä,á&lt;ucè@æ_x0019_î¤ÎíÀ ß%,Å_x001C_Å@ÀE	\ª_x000B_@Ðm\ã{_x0015_×Àm _x001B_i_x001A_ØÀÁÝê'ñêÀ_x0001__x0014_Ö½AnÀÀ sOÀÖË@p_x000B_&lt;sÒ»À`Ùo*~ÜÀ_x0018_¡nv{ÈÀ0¢_x001C__x0011_K´ÀØZ_x000B_Þ÷ßÀ û_x0013_RrË@ýKÃ¿ûàóÀ_x0008_XøÑ@cw9ß@ö®úR.\âÀ_x000C_J)_x0003_+fâÀ |­ê½ÀtÍÄáÃåÀhL³¤ßßÂÀ¶û{úÙ;èÀ_x0001_¥·¢p_x0016_Ë@0¾£ýh'ÃÀFAM/àÀ _x0012_§'Õ¾º@_x0001__x0003_H°_x0011__x0012_+×À¸3Á¿oÈÖÀÈQdá¨Ð@ð93_x001C_(ÅÀäòZ®ÖÚÀÜs÷øxÊ@_x0010_'in1ÊÀpê,Ø7Ô@%¡_x001D_ðåÖÀÞ_x0012_Ñ³ù_x0014_ðÀP¦½hÊ2ÏÀð.Á$[¹@¯_x0003__x001A_@:Æ@ÀÇ[?SÄ@_x0001_P·Ip@X_x0004_¾©SÙÀ_x001C_Ñ órlÙÀ _x0019_¤_x001B_9¬À7¶l²_x001B_ðÀ0Dû_x001B__x001E__x000D_ÈÀè_x0014__x001B__x0004_uÔ@8U½âÌ@¸5ßô]ÉÀdÚô_x0002__x001F_Ö@`!½_x001C_l®@Pb_x0018_Kç²@ðrü6±@_x0017_Ã]ÏÒÃÀ@O³±_x0016__x0008_À_x000C_û%®3áÀúøª&lt;àTáÀèÃQ(_x0002__x0005_e âÀ°_x001C_àÃ_x0012_ìÏ@P_x001D_@ûvÖÀHbÑ_x000E_øËÀÀ_x0014_¨ÿ®ü@_x0012_}SÑ¸ÅäÀ¸¯59\ËÀÖà@cÎåÀ_x0002_0_x0003_Ì_x000B_Õ^@àP2yÐÁ@T N"o_x001D_ÐÀ¢kk	_x0006__x0001_àÀw_x0006__x0003_ÎæÆçÀ_x0010__x0013__x001B_T¸É@ð_x000F_`8vÕ@_x0002__Á'Ú2È@è_x0005_÷Ì[öáÀ0K_(ÏgÔÀg&gt;y_x0017_=êÀ_x0002_²_x0015_7P·@i¥¨^Ê@ *%§òÁÀ¨r·_x0004_P*Ö@°}_x0006_2¢0Ç@_x0018_£óç_x0008_Ï@_x0010_·E6KêâÀ´9I-_x001F_ãÀº|Ö$LìàÀàäÖjcK©À_x0002_¢_x0001_¯_x0006_ô¸@Ðy¾_x001E_þrÆ@_x0018_Ï_x0016_µ_x000E_É@_x0004__x0005_&gt;_x001E_N%ÁáÀ_x0010_?û±n_x0002_áÀ¸A²;ÏÀ_x0008__x0016_ßÝQsä@_x0004_o·`WÀ_x0004_WKÎ¡ÉÀ`"W"ðÚª@T©7õ_x0007_ãâÀDª_x0011__x000C_7`ðÀZ_x0018_üxÖÀPHÜ_x0006_"¤ÄÀø_x0012_GlPÓ@«)y¦ûêÀ_x0004_/b_x0016_ÁQ@Dä²òÑÀ_x0010_'§ëÐ¿´À_x0010_:çcfÒÀ~l,@ZãÀ9Ï?Ó¿¬À@JÀ¸¤+Á@ üñn&gt;&gt;®À°JT¹µÏÀh±ÀNOÖÀÐ£¼ý¸@_x0004_»_x0017_&amp;ëg¿@ ?Å_x0001__x0018_s²À_x0010_bëbNdÏ@_x0008_µF/ÏÓ@¬Ä_x0003_cVÜÀVu¡FD¼âÀ( ö0Å_x001B_àÀ_x0004__x0002_	Æ À ãö=À¾@ !!"ÒÈÀ³«_x0016_È@8_x000E_á_x001F_AvÎ@îã4cPË@$Æ_x0011_j/ÛÀ°V1A_x000F__x000E_â@8#_x000E_ÅÞÓê@°ÉÈ©*áÑÀüq##Ì-ÔÀèÝâXÅ@@{õád7ÍÀp_x0002__x0001__x000B__x0012_ÕÈÀðk|éi§½ÀÈ¶}¸ãÛØÀ`qA7_x0008_4åÀØÃdêñÌ@$ÁÝ»_x0019_ÒÀ_x0010_&amp;çÅÍÅÀä-_x0013__x0007_ÈÀÈù¢HªÂÀ@Íâ/Àð@_x0002__o_x0006_¹7ÀPHr¾áoÅ@è_x0012_yÆ $ÐÀ"³_x0016_5_x0003_ÀàÀL¥µETþì@|_x0004_=_x0012_9ÛäÀ+_x0010_ÖG_x0005_²@B_x0012_.ùÐ@,_x000E_Á£ÚÀ_x0001__x0003_(¡º_ÏÀÀÍ]òÀ¬ð}¼yÚÀ|_x001B_ÎhvÕÀ` ³r&amp;ÇÀàþ_x0012_Êyº@ÀPõâ¢ÅÀ3¬jq¦àÀÄ¨:ñòÓ@oÑÈÕÁíÀ§l¡D¦±ÀÔ×.H7ÉÙ@SJûÄÓÀlÑë¯ÁLÛÀP¨êÆÕÀ¨QMeÖÑÕ@Ðn-J¸FÄ@ð_x001C_¯¬çÀTðÙÃnîäÀ,(»ßÎ,å@,S{ m«åÀ@Yfä§½@_x001E_B_x0003__x0002_,áÀ½_x0017_êSfÔ@­òü_x001F_±óÀHã6Paë@PÜ*õ¤ôÇ@¨û¹¿E7ß@ðvoaÐUá@_x001E_&lt;³¿D_æÀ_x0017_¶û@_x0001_u4y_x0001__x0002__x001C__x001A_À_x0010_:0?½Üâ@øûË¹u:èÀÒG4L/áÀÀ_x000F_·dÏú@DhvQr¼çÀ_x0001_¨_x0008_ú¢ª»ÀÐ§§ó_x001C_RßÀük¼ß__x0001_ÛÀ8ÜZ_x0001_j¤Ù@È^ò_x000C__x0018_Ó@_x0014__x0003__x0015_ùÑçÀÀ²fªi¹±À¨¸I~_x0012_1ÑÀ_x0018_¼_x0015_âÉÀ\ãÍ_x0011_sAåÀÞ²`O£¯àÀÂ;dÄ@0VË,Ä@_x0008__ËñAuÂÀ@.ñ±m×À_x0001_hXì-ÐÀ°²V¡Ä_x0007_·À\3_x001E_¯lÙ@VD±ÍXðÀÀP_x0018_%_x0017_ÆÕ@ ÖDYÚ@ød_x000C_;$_x0013_Õ@@Ñ¢g·©@â_x000F__x000C_ñcÔÒÀx½Þ¼t4Å@x/5`æEÓÀ_x0002__x0003_|±¸iç_x0011_ÖÀ P_x0006_²ÅÀ_x0002_FåªDnÀ_x001C_Iô5Þkâ@À8¹owS°ÀXP5,']îÀä_x0019_Ù¡éÙÀ0 Ð¿úüäÀÉò'_x0019_.À4i].BãÀèë=B_x001D__x0001_à@_x0010_ªðEY²À_x0004_Z_x0017_#,&amp;çÀï¥a´kìÀp«Ë0´@_x0002_Ê?®_x0001_Â}@0_x0001_\ìÏ&amp;³ÀàL²íÄÀ_x0018_Ì´Z¦Æ@_x000E_^`y8äÀwH¤GùåÀHb	ibÔÀHi¥ù~úËÀèF³ÔàÆ@@8ñ/Ò³@|_x000C_vÿ±ëÐ@øK¼¿SÔ@´ýÊ¾õ=Ø@ÜDåP(ÙÀ^+÷ÎËàÀØHï­ûÝÁ@_x0014_H»_x0003__x0005__x0008_î÷ÜÀxBý_x0003_ÑGÅÀ_x0005_5z.5]@xyË;_x0001_ÓÀ¨üE](ÈÀ°_x0003_wý9&lt;×À`revÌkÆÀt_x0004_	gë@_x0005_ô_x001E_Ü_x0016_OÀ` e£i&amp;·ÀL6t¹&gt;â@_x0018__x0011_¢÷¤Õ@àoö6Úë¤ÀÀ¾ÉÒr_x001B_Ù@P$­Ì¾Àa_x001D_$3ØæÀ`_x0003_kg¬@l_x0012_ksÖÀ_x0018_Xÿ_x0010_ÕÀD±|åuÞÀ&lt;`q¬ ÙÀ_x0002_cÎÄæÀ_x0005_æÓò&amp;Ç®À_x0005_Þ0~ÇNyÀÀ|\_x0008_À@(é_x0011_úEóÀÂ_x000E_²õ¢àÀ ¥h_x0015_~©Ö@üua*6°äÀ _x0006_óúÆÀü_x0003_Â7á @_x0004__x0007_Ùaò'í@_x0003__x0006__x0018_®ËÀàpÆ@ð»_x001B_È²ÉÀM[O_x0018_Õ@ 1üÝ(`ÜÀP¯?ç|âÀ`äiÙÂ@pô_x0013_9â@}EÍ&lt;Ê@ä_x000B_ïÒé8Õ@ÀË/_x0016_víêÀ@t_x0012_X_x0016__x001D_¡À¾a7):ôÀ_x0014_Wx´ÜÞÀ@¥_x000B_O_x0014_ÞÀ_x001C_å§_x0002_'Ð@D_x0010_µÒZÞÒÀÁuå_x001C_áãÀèµ}²1Ù@@.lÈ@@_x0017_v6ÏÀ_x0011_êÿÕ@ú_x001C_¥À)ñçÀáBNtºÀ(Á_x0014__x0007__x0005_ÄÀð¦=n_x0017_þË@´Ç3_x0004_À9áÀnÏÆ8xÑÀ¤Tv_x0019_ýÖÀx-8_x0005_³ØÀp,_x0001_HÃW¹À¯RRühÒÀp%ÄC_x0003__x0005__x0019_Ä@0áè_x0012_£ÕÕÀ0]ÒüG_x0001_Ô@ò4_x0003_ÚÀØ¡!'Ù@¿â¤_x001E_âóÀ|Æb(üÈØÀ[\Azhå@ ¤&amp;G;-©@P_x0016__x0013_#`ZË@_x0010__x001D_ËTÊ_x0005_±ÀÀÝ^Âhv²À0_x0011_Á_x0005_ÔØµÀ¸ÉeVÅÀN5¨¡¾@¹_x0004__x0012_*ä¥áÀHíü_x0011_ÆâÀ8°'ÛfJâÀ}ú»AÐÀ_x0016_DÙ_x001B_OãÀ¼_x0013_ (ðyàÀ_x0018__x0002_ø×ÕHÒÀßpWCYÜ@8ù_x0001_ã;ÖÀ°Z9bÉÌÅÀ_x0004_W_x0001_yc5í@Ð²ó?¸³À_x0014_ð_x0018_é_x000E_¾àÀ_x0003_¼FJíåbÀ £7é_x0003_ÄÀP´_x001D_èJæÀ¼ª|×ðKÐÀ_x0002__x0004__x0002_ÔÕIaèn@v#u&lt;æÀÀïG_x0012__x0017_W«À 2þ[ê¾Àð_x0011_sSK_x0014_Ö@°:SpCjÈÀ°Q¿ÿÍä³À_x0002_'ëÝÀ ìpËå;Ñ@0,+~Æ@Xí{ïÚãÀØÕôú_x0003_ÇÔ@@ÄõîÀR@°¿1DìÍÇ@_x0002_ÇT_x0011_ÃuÀp_x0010_Nsñéæ@_x000C_Y:_x000F__x0001_,ëÀ(Á_x001B__x0004_ïáÏ@_x0002_(ªÏ_x0002_Ô­À0	°	m+Ô@Ñ­Ñ_x001E_ñÀ ÞAÜ©_x0017_«À_x0018_Ì,½¶ã@«_x0011_cÅñÀ *dÖ¯­À_x0010__x0007_]ÂõëÂ@_x0002_t¨Ï_x001E_¶d@F@xBûàÀ¸_x0005_í«(ÍÀT_x0012_Ê_x001D__x0017_ÙÀ[!^[ëèÀ é2_x0003__x0004_'þ @_x0003_D4_x0004_7_x0001_Q@_x0010__x000F_MôsÉÀ(P6&gt;(é@_x0018_üÓÿ±ëÀ(_x0015_ÂnKóÆÀ¶ð_x001B_÷sÆ@¨²Ù£_x0006_Ò@¤¨ÝðZÐÀà_x001B_ó_x0015_|§@ØÁÒpCÑ@àuwÀÑï@`à÷_x0018_^µ@_x0003_Ã_x0015_ï1À¾_1?»SçÀ_x0003_~ÇÃ^Â@Ø¶_x000B_bdàÜÀP¿jÈ{æÅÀãùb_x0005_0ªïÀd|*_x0002_FìÀ÷¼ÌÕÀÛ\»_x0012_täÀHÓ_x0019__x0019_ÐÌ@_x0010_Á~×ÙìÓ@@¦¤¨QY¸@ðP8v#°Ï@(à_x0013__x000D_Ö@´®Ò&gt;« Ô@À\êoÞ @lu ÖÀ_x0010_JÏK©øÓÀ_x0002__x0016_G×&gt;æÀ_x0001__x0005_z\ñp_x0005_ÆàÀ_x0001__x0002_Aá¯RÀábë_x000B__x001A_èÀ¹£ðu=ÔÀ ½Æ_x0007__x0019_ÔÀôá_x0014_¯Ó@LaÙªÿÐÀwÜ±&lt;_x000B_ÜÀ@Øi_x0011_2ZëÀt¦@óÛÀ0 ûèÂÍ@2ië ¸@_x0001__x0012_ABwÒ@Ð¨¢ð ¾ÀÀ-8ÛyõÁÀ_x0008_GÝ£§ÒÀHmZÎËâÀ_x0018_|AfÊ_x0004_âÀHë·ÆÚÀè_x0018_HèÌ@è_x001A_T_x000B__x001A_½ÓÀà_x0011__x0012_-ìéôÀR¶g¦µcéÀ¸_x0017_=Oû±Ñ@_x000C__x0011_¿_x0001_ÛÀ`_x0005_È¸wÔÀÀ×2³L"¶@iÙØ$«_x0010_ìÀPåk:[¾@Ð_x0003_Ä©_x000F_%ÓÀ_x0001_ÛÏr+Àt²Zl_x0001__x0003_ý$Ñ@ÔÔuS2ÕÀ"öµ­{åàÀÚVGÃ_x0019_5ðÀß#&amp;Ô¦¸À&amp;â _x000E_{VèÀH=V!¬_x0014_Ú@D_x0019_,_x0018_àÀaø¡¶JuëÀð©þRÜÎÜ@ø}¹C[jËÀÐà×Å¦ìÇ@ÃlùÛþØÀØ|ï[lÉ@ÐÀÙ`.À@t?~Ñ.Ô@H_x001C_\ØÀÔHòvû¹à@_x0014_Iñ_x0014_È§Àîlä¤ gòÀ^_x000D_è.·ÈÀÆÇ)ÑàÀJ^#PÄ®áÀ_x0004_4_x0003__x001F_P×À_x0006_7Ñ£Kà@PSW]}ßÔ@p:ÔöÛnµ@L w¥FÅÔÀJ50þÒ@Ï_x0006__x0002_â#ïÀ_x0010_+Ñ_x001A__x000B__x001B_Æ@JH¬çßÔÀ_x0003__x0004_hT?_x000D_ÙÀÊ­_x0015_Ð(QãÀ_x0003_1Ô_"ÏÀ Rìô_x0006_DÝÀØë³xºÀÀ@¸)ß|U°@Ð_x0017_*Jb@K'ÜàÀ|_x0014__x0006_'ã×Àð%ÃÐ_x0002_ÜÈÀP"ãäiºäÀ` &amp;YøÊÀ$£Ñ_x0012_$ê@É%Ä©ñáÀh¹J\_x0003_?Ñ@h06ÉêVÏÀøy©_x0003_ö_x0017_ÚÀ_x0003_ÄhÏ@°_x0008_.7¨½À_x0003_Eéð9_x0003_±@PvÅ×Þ@îf_x0003_§_x0001_åÀhû0µMÇÍ@ÜêãÂøÝÀ@à»\t@tçmï±é@N_x001A_¡ÈÍ@Ðó_x001D_¡YÛÀöS_x0013_hÍ@H}%Ø×Ý@PºHµáÀÀç_x0019__x0001__x0003_xº@ðâk!w¡Ä@°)_x0014__x001A__x0019_ÜÀx_x000C_o¹¸Ë@ÐxtÀ¥À@écÇßæ²@_x0010__x0006_nDÇ@`Ún¨-8®ÀX_x000C_r­ÌÜÀ¡g%_x000E_å´Àÿ_x0010__x001C_¿óÀ ýó|oÜÀ`¢Q¬oâÀ@EÙ_x0012__x0015_]Àl&gt;ì7®ÍÝÀ/_x0003__x001B_Â@ws¤Ò@pþÖyØ@ ¿f _x0014_Ø®ÀÈ_x0016_½øµÚÀê\J/ã_x0007_ëÀ(=£]=ÐÀJv_x001B_´ÐºäÀÎ]µ_x0015_:øÀ_x0008_«_x0004_³¼ÒÀ_x001A_ç%¨À(ZÀR÷óÀø_x001B_7Ã!ÔÀlÅÿöóæ@d_x0002_ªR-ÕÀ\o³öQéÔÀ_x0001_;7Ú_x001D_±Î@_x0001__x0002_&amp;¡¸ïÄÀ&amp;H3¿+_x001D_åÀLU8ø zé@lÜ_x001F_._x000C_7Ð@läJv£×ÀRÀò_x0003_)xâÀ )¸Ò_Æ@À'Pr´_x0004_Ä@PÃODá@t"_x000F_ò¥´ØÀp¢CÇ.wÐÀPÏß©GÓÀÐ'ÑuHµÀ_x0001_ò¦CÔ_x0006_º@_x0007_%ÁÀ@_x0010__x0006_´;@Æ@pÔ¾.½cÑÀ a8	Ïe¨@ ~Ó¾ÅÀP¶pg;%Í@Î+Õ5é¾èÀ|felçÀðL&gt;·j¼À_x0006_¼_x0011_¿V_x0003_äÀØ_x0010_õçélÀ@¨Z_x0002_áR¦ÃÀä²@¿óQÔ@@ó|ÜøÒ@_x0010_¨«LYQÀÀÐñQf·&lt;¿@È÷ú{TúÖ@hÕÃ_x0001__x0002_¤GáÀ_x0001_iBËö	@(ÏÝÓÊZÈÀ8¶_x0017_+1OÑ@è¤ºñMGÁ@,å5½&lt;}Ð@j0sc¨ßäÀÀfÛ¨J©À@k_x0001__x0016_¶·£@lépHo¤ÖÀ_x0006_Ña.ñáÀØ«mm__x000C_ÓÀ_x0006_v_x001C__x0016_¬çÀðõ*Îª_x0018_ÇÀàI_x0016_~Ð³óÀ_x0001_ÓëË[_x001E_¥À¨_x0016__x0012_ÑéXÔ@åÒ_x000F__x000B_:´íÀø¤°­Æ_x0016_Ä@p¾Ã,:-à@vthFíÀôâãÃ(ÚÀps¤D®ÚÀp=|ÇõÍ@húUä¤ÑÀ_x0001_?åiÇ@¸Þ_x001B_aXKÒ@´9t_x0019_ÝÀ_x0008_¶Û¥ÍÄ@°wl÷ÄiåÀðV4ÀrÙË@Pw¯Ý~PËÀ_x0002__x0003_X_x0019_¾_x001A_Õ@hô7_	Ëå@È_x0019_cûÄÄÀRÒÎ_x0005__x0010_ñåÀÎç_x0007_jjÂÀ_x0002_;T&lt;kZ@t³_x001D_`_x0010_ÑÀÐO½_x0011_È@°_x000D_ç³_x001D_&amp;ÞÀàa_x0004_¼¬_x0007_¼ÀÐU`_x0007_·	ÀÀXëV_x0018_¾LÉÀ(¸_x0017_{ÀÀö©m?éÀôw_x001B_f'ÉÀPº_x000B_ø3ÈÍ@`,ÁáÜ@@_x0005__x0007_gpºÎ@0_x0012_rØÍÂÒÀè2_x000F_¢_x001F_¶Î@ìµ_x001C_fïÀhOÄË_x0001_ÛÒ@,·j]³ÜÀdÃ»_x000C_hà@È#_x0014_¬Ô@p;NEbÌ±À4UfA!vÛÀb_x0018_D¡ÀhlBûE4ØÀÀ«ÏyyTÁÀ`é_x000C_±áÀñ¦f_x0001__x0005_)_x0003_ÃÀÀÏu±pÊ@°æº¹%ØÀðÝýg|ÆÞÀ E{ÁÍ@Ì©³Ñ_x000F_·Ü@´ýò°këÀ ¯9_x0007__x0002_	ÈÀãªIRõnñÀø_x0008_Ñô_x001D_ÜöÀ_x0001_ ãÒÄ1Àt_x0014_(¬C÷ÖÀÒyÓ_x000E_´NãÀð|¤_x0019__x0018_-ÏÀLÝù*nNÓ@¬Ø²¸Câ@÷Lt$ÔÀâ¶~ÒdPäÀPÙ	ÚÐ·@_x0004__x0004_Ð_x001F_dÉÓÀà_x000C_a¨_x0012_âÆ@_x0001_2QbZÇ«@8x_x0015_·ÛÀÐËJðåÐáÀGR,k,®êÀ`_x0002_ãéSð½À_x0010_;B_x000C_DÍ¸À0=_x001C_hå@\cÅ_x0019_uå@¨5{/XÀÁ@ÀE´Qy4@ aXÕFÍ@_x0001__x0005_&gt;§ÇQ¹À$l J_x0003_ßÀ¼í_x0016_%âÀ_x0003_X_x0015_Tà»íÀ_x0010_ew#ãÍÀp£­ÛÓ¶ÀÀ)_x0004_%\¯@¼Ï_x0005_Øîß@²Ô3ê°åÀ°A@îÑÀÀU_x0011__x0015_¸8ÅÀjhÄÈÆÀ /&gt;²ÙµÀ0_x0002_V_x0004__x0007_·@`z±gÐqàÀÐ-õ[/òÊ@Ù©ß¥Î¤À(D&lt;EKèÀÜ¿Í4._x001F_ÓÀ¯_x001B_uÔ½_x000C_çÀh_x0019_ÒáÓÐÀ_x0001_Ç«õm\À?x\-¬âÀ_x0008_¼wÅÁ@`_x000F_v,.yéÀ`Eö.öÑÀæ]å_x001E_+ÐÀ I_x001A_ZÕÙ@_x0010_Ù;Üñ=Õ@à_x0001_4ôúÚÀø×øñÉ¾ÌÀ°Í_x0001__x0007_i¤ÑÀ@bÒß[_x000D_¡À°çóµÈèÐÀ_x0001__x001C__x0006_ä,0@@_x0006_@_x0014_ê[ÀjZ÷ËsãÀ¤_x000C_Ò_x0012_çà@&gt;ÁâMxààÀ 0_x0010_Ì©G³ÀB_x0003__x0018_¥RäÀø_x000F_³vyDÙ@_x0001__x0005_AæY ¿@ø\þîÝÃÀ ËÚ¡^3¯À_x0001_'ëy&amp;ÊÀÐAWF±"ÒÀò^ìYØ_x000B_äÀ8_x0015_ðý¦ÙÀUk¬#ÓÀ 9å[IÖ@x3	\ÙÁ@'D}_x0003_	ÑäÀÈwû_x0010_ßÀàÞ´AÍý¥ÀXK_x001D_Xé@_x0004_Èç`0Là@µB*_x0018_]Í@@Zyêu_x000D_ÓÀ_x001C_%_x0002_eßêÒÀ ifq9ï£@ *V _Æ¨@@³ÓôÉÀ_x0002__x0003_dv³_x000F_ÙÀhÞÑ»×ÁÀ@ãCÇ½À@¶õzGÆ@ Â_x001D_P.{Û@ØÐ?"Ö@2_x0010_"ÿÀÀâ¸ª¢TÀàu_x0005_ý&amp;ÌÀð³$&amp;^Â²@4gf­Ænã@_x0008_&amp;ca¿äÖ@_x0006_A_x0004_hRèÀ_x000C_ÐëJíbØ@@÷&gt;lcÞ@_x0002_À0'»_x001C_ÀP_x0010__x001C__x000E_GÞÀ`ÃÔËªü¶À_x0008_àCj&amp;ÓÀÈïB²uÀØ1Uúä@À]¹Q«FÄÀ¨åüõ5ÝÀ@²ÑýÜÀpÿ)Y_x0005_íÀHk7Nqá@`_x000D_Eà5ºÀX7{0_x001D_t×ÀTñ£¨~_x001E_Ò@_x0010__hWuÃÎÀPI_x0001_CýÿÖÀ_x0018_]Ä¶_x0001__x0003_"_x000D_á@ÈO¥B_x0018_ËÒ@°bò§m6Ð@PS._x0019_yíÕ@°.ÝÏ&lt;ÉÂÀêëÛ6$éÀÀ~Y+Åø¾ÀÐ¯uA|ÀÀÆyVDìÀ_x0019_p9FÉÀð_x0002_×«Ê¼Æ@0£i/KoÝÀèW}_x001D_.À¸p_x000B_º^åÀ_x0003__x001C_ûIÉ0äÀ ùt!|ÃÀ¨×é9Á×À¿	_x0018_.nàÀÐ·Weè@¤Mu¯­ïÀèk^Ú_x0006_QÌÀ4æüv)äÀ_x0001_FKªÕ@(b=_x0007_ÚÀà_x0019_l ¦_x0005_îÀ@_x000F_¡éÐ_x0007_ôÀ_x0008_gf'_x0011_éÀ_x000C_µ_x0017_iæáÀì@¢MZñÀÁccGðÜÀüøÚL+ãÀ¼ØÛ_x0015_^éÀ_x0003__x0004_:X®õÌlíÀThú_x0001_UëÀÀWæÉ@Ó_x0002__x0019_Q_x0004_ÑèÀÔqM¾näÀÀL_x001D__x0002__x0017_åÀ¨k~*¨çÀ_x001C_í©}ÙÀ,_x0012__x0005_§­ÔÀ@Ú!^·_x0001_ÁÀ® ·W_x001B_íÀìó/¿­¹ßÀ z)díïæÀä)ôÜ7çëÀH:Rq6;ÖÀTòÑÙ_x0008_ÐÀü®DRLèÙÀ~3,ÂÎrâÀ ~gÿ¢õËÀ4["?_x000D_XîÀÀ¶_x001F_û(ØÀVÙ¨¶ÇõúÀ_x0010_s]_x0010_¤èÀ¸µáÄeñÀ^_x001D_M±PvìÀ 3A_x001E_oØ@®þnbNíÀ¯ÙXìÀ*ëÀýÅ¢£_x001B_íÀèDkþõ7ØÀ_x0003_øÂ»(bÀ_x0018_g7ø_x0002__x0003_ãò×À¸O¨0áÀØ­&amp;-fÄÁÀÈÕÈÎnÒÀY_x0001_´êÐìÀëá«ÈæÀd_x001B_)Éø¹ÙÀ_x000C_L¶éÅîÀ %ÀQ¬¥ÊÀ_x0017_Ô_x0019__x001C__x001C_åÀÌ÷¹	ßÀ_x0006__x0002__x0002__x0006__x0002__x0002__x0006__x0002__x0002__x0006__x0002__x0002__x0006__x0002__x0002__x0006__x0002__x0002__x0006__x0002__x0002__x0006__x0002__x0002__x0006__x0002__x0002__x0006__x0002__x0002__x0006__x0002__x0002__x0006__x0002__x0002__x0006__x0002__x0002__x0006__x0002__x0002__x0006__x0002__x0002__x0006__x0002__x0002__x0006__x0002__x0002__x0006__x0002__x0002__x0006__x0002__x0002__x0006__x0002__x0002__x0006__x0002__x0002__x0006__x0002__x0002__x0006__x0002__x0002__x0006__x0002__x0002__x0006__x0002__x0002__x0006__x0002__x0002__x0006__x0002__x0002__x0006__x0002__x0002__x0006__x0002__x0002__x0006__x0002__x0002__x0006__x0002__x0002_ _x0006__x0002__x0002_¡_x0006__x0002__x0002_¢_x0006__x0002__x0002_£_x0006__x0002__x0002_¤_x0006__x0002__x0002_¥_x0006__x0002__x0002_¦_x0006__x0002__x0002_§_x0006__x0002__x0002_¨_x0006__x0002__x0002_©_x0006__x0002__x0002_ª_x0006__x0002__x0002__x0001__x0002_«_x0006__x0001__x0001_¬_x0006__x0001__x0001_­_x0006__x0001__x0001_®_x0006__x0001__x0001_¯_x0006__x0001__x0001_°_x0006__x0001__x0001_±_x0006__x0001__x0001_²_x0006__x0001__x0001_³_x0006__x0001__x0001_´_x0006__x0001__x0001_µ_x0006__x0001__x0001_¶_x0006__x0001__x0001_·_x0006__x0001__x0001_¸_x0006__x0001__x0001_¹_x0006__x0001__x0001_º_x0006__x0001__x0001_»_x0006__x0001__x0001_¼_x0006__x0001__x0001_½_x0006__x0001__x0001_¾_x0006__x0001__x0001_¿_x0006__x0001__x0001_À_x0006__x0001__x0001_Á_x0006__x0001__x0001_Â_x0006__x0001__x0001_Ã_x0006__x0001__x0001_Ä_x0006__x0001__x0001_Å_x0006__x0001__x0001_Æ_x0006__x0001__x0001_Ç_x0006__x0001__x0001_È_x0006__x0001__x0001_É_x0006__x0001__x0001_Ê_x0006__x0001__x0001_Ë_x0006__x0001__x0001_Ì_x0006__x0001__x0001_Í_x0006__x0001__x0001_Î_x0006__x0001__x0001_Ï_x0006__x0001__x0001_Ð_x0006__x0001__x0001_Ñ_x0006__x0001__x0001_Ò_x0006__x0001__x0001_Ó_x0006__x0001__x0001_Ô_x0006__x0001__x0001_Õ_x0006__x0001__x0001_Ö_x0006__x0001__x0001_×_x0006__x0001__x0001_Ø_x0006__x0001__x0001_Ù_x0006__x0001__x0001_Ú_x0006__x0001__x0001_Û_x0006__x0001__x0001_Ü_x0006__x0001__x0001_Ý_x0006__x0001__x0001_Þ_x0006__x0001__x0001_ß_x0006__x0001__x0001_à_x0006__x0001__x0001_á_x0006__x0001__x0001_â_x0006__x0001__x0001_ã_x0006__x0001__x0001_ä_x0006__x0001__x0001_å_x0006__x0001__x0001_æ_x0006__x0001__x0001_è_x0006__x0001__x0001_ýÿÿÿé_x0006__x0001__x0001__x0001__x0002_ê_x0006__x0001__x0001_ë_x0006__x0001__x0001_ì_x0006__x0001__x0001_í_x0006__x0001__x0001_î_x0006__x0001__x0001_ï_x0006__x0001__x0001_ð_x0006__x0001__x0001_ñ_x0006__x0001__x0001_ò_x0006__x0001__x0001_ó_x0006__x0001__x0001_ô_x0006__x0001__x0001_õ_x0006__x0001__x0001_ö_x0006__x0001__x0001_÷_x0006__x0001__x0001_ø_x0006__x0001__x0001_ù_x0006__x0001__x0001_ú_x0006__x0001__x0001_û_x0006__x0001__x0001_ü_x0006__x0001__x0001_ý_x0006__x0001__x0001_þ_x0006__x0001__x0001_ÿ_x0006__x0001__x0001__x0001__x0007__x0001__x0001_è-æåÇÄÀ Âß9ü#ÏÀîy¡	YáÀl»J6&gt;_x000B_êÀÔæ_x0012_FþÍ@`_x0018_:_x0007_HåÀ_x000C_EØÛ½3æÀ,ÝÃ_x000D_BòÀ Þ36¼ÞÀ_x0001_{õ8h_x001B_éÀ_x001C_Ô`Â»ëÝÀ@_x0017_¡ì°èÃÀð8³]ÜeâÀ¼Çp_x0019__x0010_÷ÀÐ¸û/¼ÀN_x0019_¶d&amp;åÀÀ¹ç_x0006_=ìÀ3÷a_x001A___x001D_íÀ^w_x0015_Y1æÀÀE_x001F_Ø@_x0003__x0005_t_x000E_¨°_x0007_+ëÀ,_x0004_Êù-ºÀvo_x0016_$äÀ_x001E_ø_x0008_«áÀþ*5gkèÀ¨K·&gt;ëÀT_x000D_ì4×À_x0014_Z-,ëÀÈ8Òr_x0001_ÛÀtåãïðÀÔ;õ_x001A_ÀáðÀÌjó§ï)çÀa_x0007_÷ÊøÀ_x0002_`­ð1ßÀA¢uG5êÀTZb_x0019_éÀ`´Ta)pÆÀ_x0018_K6^±ËÀj¢_x0002_SYâÀÕÞÉ,ãÀ_x0010_*ËSÃ|¾À+_x0008_sgJäÀÀ_x0017_4óÒÀñgW_x001A_ÅÀ`µ{f©ÊÂÀ&amp;ÞÕKÕlàÀ%ü´/þ¶ïÀ(_x001A_ü6?#ÝÀ¨Ñ_x0003_¡NîÞÀ_x0010_ªë1ØKÇÀ´;Sq_x001B_,ÛÀF_x001E_«_x0002__x0003_8äéÀ50Õÿü`òÀV·'v)móÀHz¡_x001B_CæÀ1x"9_x001B_àÀàîíLóÀ|³Rßú_x001F_õÀT«CÍ4M×À,_x0007_xË_x000F_ÜÀÀÏröSÖÀæ3SB_x0013__x0006_òÀ¬_x©6ðßÀ¿®½ûaòÀ_x0001_Ù_x0007_u^õÀ_x0002_y¡2AÈôÀ_x0008_@_x000E_ÈïÝÀ¸ûÊIXáÀüyÈ³_x001F_gÖÀ`¸J_x0006_ðÀeóÍì)ÈÀ©6_x0008_ùØeìÀ ÎVaïÀà¨ïÀÎæà@M¼þ\áÀ_x000D_¤éè¯ðÀý&amp;UOÃïÀyVß_x0005__x0018_îÀ_x001A_¨x~ÊaóÀpBW]"ÌÀ õ_x001C_Èß"®ÀWñP.âðÀâò_x0015__x0007_ìÀ_x0001__x0002_1UÐ_x0011_ÊaðÀÁé_x0013__x0005_ÆBåÀ_x000D_e~	_x001D_ñÀ,±µ,tßÀÞPÜ¨éÀ4ðzºñëëÀ_x001C_¬Ó_x0003_?ãÀ¼Ó_x001C_U·îÀG¶×»WôÀÜJr|åÀD6rÃ³òÀÐ÷ÑµKöÚ@Dp_x0001_ÞnÒÀÔ»_x0010_sÛ¿Ò@ìC[]ë;ÓÀÀpÕoÛÁ@¤z÷àÀ_x001C_Z0_x0008_èõâÀ¾xÒùéÀ¦_x0005_é­ÊäáÀ\)SåZâÀ´Wo/_x001E_ÞÀn¦v/cùÀ_x0008_òcuºäÀÈìV¤öRÒÀUø_x001C_GgèÀÐØ_x0015_oËÉÀPR_9SäÀb{{íõÀ\ÌY@_x0007_hæÀXo¯H	}çÀ¬_x001A_D_x0001__x0002_6$ãÀTkØ¬åÀØÕÄ_x0015__x001F__x000C_äÀD_x0002_ËùY·åÀüÛ_x001F_êÜÀ°_x001F_*^]ûÜÀ½ÛR}ßéÀ°³®í&amp;öÀ_x0001_uìø·À·hµáÀÌñõÛyQÙÀ_x0006_Fúèë_x000D_èÀRlyVÆ³ìÀ&gt;_x000D_6QàÀlyüô÷_x0015_ØÀ`nb%ÈxÀÀ_x0010__x001E_¿¥DzÁÀvÌ0çjöÀ¾{ËÙL'îÀ_x0001__x000E_`f7í³ÀTØ_x0004_/æÀr+'Ê_x0007__x000F_ôÀ_x001C_ µú@éýÀ"²¦Òá_x0013_ôÀ_x0010_åáÞ_x0004_ÖÀ_x000C_a¡äÔüÚÀÕF­ÉÝÀZÐ'QñºøÀ$Â®Ï´ÚÀ_x0002__x000F_ï(_x001B_æÀ_x0011_l½"ð~íÀ½/_x0019_´&amp;øÀ_x0002__x0004_ 76_x0004_¸ãÀbþBWî_x0015_æÀ^³¡³ÃêÀæ_x0002_êÝù_x001F_òÀÔ@´_x0013_®âÀJ1_x001D_W_x0011_öÀ4¯§g£íÔÀ4É_x0008_C?èÀ@6¡Ä_x001E_sÝÀS!ãföÀj3iÎ_x0003_ÖòÀ&gt;_x0005_á_x001F__x001C_ëÀ:PÂ:Ï.êÀ©Abì²¯òÀÀ«Q)V­Àz_x0011__x001D_(náÀ}ôxo_x0007_æÀ¥B£ñÀ0Ê²ºIµÀ =CEñèÀþÂ_x0001_¸¶=éÀPFBAþêÀ.ujdxæÀØ#"_x0019_*áÀÖÅ_x001D_ÂswóÀ^#¿!U&amp;õÀzÎfhÿòÀxâÐ_x0016_«_x001C_íÀ_x0008_Nºx®cÓÀ ò¡N¬~ÉÀô_x0014_Ç¯zàÀ_x0003_ó°_x0001__x0003_ýÒòÀôrò_x0019_aâÀ|p@çßÀ|_x0002_&lt;ä£ãÀ_x0018_º_x0015__x0019_yÈ@ 	_x0019_}_x000B_ÖÀ¤íÞúfâÀ_x0010_[æ¼ñ`æÀ_x0001_óy|_x000F_ÊÀò_x001F_Ë~}ýïÀâãf½ÿ^äÀ_x0010_aïó'_x0001_ËÀ_x0005_»Ó?]õÀÊ_x0019__x001C__x000F__x0004_ñÀ »_x0002_Ç}õ¢À3ÀqeèÀ0Oí7,ÅÍÀ_x0001_ÕâSfÀÏ3ãtáÀ^ÐË"!ÿíÀ:·¢_x0012__x0002__x0006_ñÀì_x001B_æ&gt;(ßÀÀ¾¤Ðs$ÔÀøJ"ï8ÓãÀv_x0012_~_x0005_æÀ¸Ó&gt;ÐÀ«°Úµ£ôÀÛùàÞ+´éÀÊÛ¥ºÏøçÀD¼¬êYëÀô9¡OnèÀD_x0018_Lüa_x0003_ÐÀ_x0001__x000E_~_x0002_hc_x0014__x0006_âÀÔ_x0016_à©Ü_âÀìË¥&lt;ÜÀ,VÃK¢ÎñÀz¹'(+_x0014_õÀTD_x0006_è¤ãÀ_x0001_¸H4j@²_x000B_»9ýàÀ4×_x0013_CUPáÀDü;_x0005__x001A_çÀ_x001A_2 pÌêÀù_x000D__x0004_ô	)ïÀäõM+HôÀ&lt;_x000C__x0004__x000C_B°ÛÀ(Ymm$n×@_x0016_^VÑ_·àÀ.Bj,_x000B_üâÀ®n¶©ÛÀöËg_x0008_ÒÅãÀ_x0016_×êS¡_x000F_ñÀDèÌÓ_x0011_ãÒÀ_x0014__x001A__x0006_×üµÖÀìg(²Ð_x001D_ÓÀ@ÏõÀ,_x000D__x0003_1ÆÀ_x0014_nsæOjìÀ_x000C_?_x0003_2XðÀ0¸·_x001C__x001F_ØÀ0q%{åÀ¦®_x0007_àÀêM Ö_x0005_@;µÃ_x0002__x0006__ðÀZÉÝ æàÀ;É%çÚìÀæpvÆ_x001C_àÀHMÓË´ÑàÀ_x0010_ý_x000B_!CÆ@_x000B_hÞ·ÙóÀPá!_x0008_sÀ@&amp;5JPß@îÀàÛï_x0015_ë½Àªü«	_x0014_ÐñÀ:V²ÝoçðÀæÒ¿ì ÞÀ´~_x0005_qHâÀNúT_x001F_PNáÀ6¾ª_x001E_ïÀ_x0016_¦ëÙ_x0017_MïÀ_x000D_Èv}¬óÀ0X_x000C_­_x0011_FÎÀ@Ñ"_x0004__x001C_ðÀ_x0003_úX_x0006_ïÀ_x0010_)È_x0011_S¾@îQY4~éÀ1þì_x001F_áÇÀ_x0002_p~_x0013_S@t¸@ð_x000B_ïÀ¢e\àyTéÀrõ!LÇâÀ°¶(àj£Ü@n_x0019_k6çBãÀ°t_x001F_K"*ÖÀx_x0001_|¨mÔ@_x0001__x0004__x001F_·ÌÞYëÀ²¯ØoËäÀÈ_er-yÜÀt6âá¡©ÞÀ _x001A_Å_x000E_JQÂ@_x0014_ÒC#Ý4äÀ°ù¸°Y×À¬ÔuÉ¡±ëÀ¤ãñèV§ÛÀ@v¡}à¡À@áPÊ_x0002_öÀ®DÊrdäÀ8g¤£Ö×ÀàL_x0010_»; ª@ú¨BZhóÀ&lt;Ätn&amp;ÚÀ¯qÇ_x000E__x000D_òÀ,M{I»ØëÀk;ÎCt­ëÀ^¢EzâÀLÏ@ÌéÖÒÀk¨"_x001F_ðÀ êcã¬ÊÀþ_ý~ÞðÀ ë,¯ÇÀÇzmì·ìÀDÃÞ_x0003_'ËòÀ\wOµÿÝÀB0näéìÀA²_x0010_õ÷êÀiiÍÿLôÀ_x0014__x0007_Ô_x0001__x0002_¯bÜÀp"=î®»Àxôç¢_x0006_ÍÀtqÃS_x0003_¡çÀHKG5_x001F_·áÀÑå:Â_x000F_çÀjè	Â¾_x0013_âÀôÐÍ¹9æÀ3_x0012_zÞÞ£èÀè_x000C__x0015_Öñ_ìÀYZêïöÍÀØüeVýFè@_x0001__x001C_ÙÌ"ÀÀ _x0005_6&amp;EëÀ¢õâ(xãÀ»_x0008_¯5_x0016_)êÀð_x001F_|¸:éÀN;_x0006_©ÞáÀø¢º_x0014_/ÉÞÀð_x0016_Øüà_x000D_·Àtì_x000C__x001B_vÛÀè¡_x000F_²ÓÉ@|~z_x0003_|áÀ_x0018_Ù_x0006_¦lÜÀÛ_x000E_&amp;R42öÀ_x0001_o÷öãyÀb$ª=_x0001_âÀÐÑ(ãHèØÀÎpÃeãÀ×¶_x0006_92sñÀ\ûì),JàÀÀ²^¬_x0011_@_x0001__x0002_â;äð-kíÀðã£)AÉÀÜáÂªäÀÈ"­?,ðÀ1_x001A_eëkGôÀ8Ù°F±ÚëÀâ_x0002_¤_x000E_ênäÀâ_x001B_DÃâÀ_x001C_gº©ÈÜÀÖ­nÈcìÀ_x0013_´p_x001C_âìÀàfûóÂÀ2«;d¥&amp;òÀÖ;E¦¶ÝêÀ¸­4p½áÀ 2È­ÝÀÔô_x000B_ýà_x0019_ðÀå_x0007_9"^êÀ6¶ê¸XÛòÀ W:g$¿ÀnMýk£ðÀ_x0010_=&lt;|¢ØÀè¾l?¯ªÚÀ][ÖÚÀÐ=nòÙÀ&lt;ÑV@:[ñÀØ¨¬[Ù_x001F_ÚÀ_x0001_LÌ33[ëÀnÔ'äàÍæÀ4Ð_x0016_oFãÀ°_x001B_=êÜÀ_x001E_fÓ_x0001__x0003_YÿëÀn_x0008_Íu_x000C_âÀ¹åCáwöÀ¨Ñþ°fÛ@ çÉwDÒÀ-7_x0016__x000C_ý)ðÀX~ú_x001D_ßgÁ@(É_x0017_yò^ñÀt¨^W´ÚÔÀ1_x0002_É_x0001_uðÀ@²¿_x000D_µ,ÕÀâÅOðÃÀ@Ü0_x0005_¯@@ÎEzíÀ_x001E_ZV"fóÀ_x0001_ _x0017_t@G1MâÀ_x000C_)Ñ[ÆåÀ[X_x0008_2}éÀ¸b_x0013_Á_x0001_õÌÀÊ0_x0010_%58ôÀà_x0008_»nw ÀÀl_x0013__x0008_¼|ÕÀ_x0001_)!OÌ_x001E_@_x000D_¤_x000D_×ñâÀz³Î¼ÒîÀ0á&gt;îïÎÀ(GâÀÄ­^Õ1çÀ°ÞÍÀáëÀ_x001C_Fn_x0001_ëÀ_x0014_÷°Ñ¥ëÀ_x0001__x0002_P_x001E_~ºoîÀ_x0010_«ã	jØÀ_x0001_Ö´`Àw¡À$?ªê|ÈãÀàâfdz¹ïÀÃvvxLüöÀÊ]µuáÀPñOB¶¼ÀèýmoáÀÜ®æ§òuìÀð_x0002_è7H*ÚÀp/b_x001F_xØÀA®JW¾ÀãÀTÏkÏÜðÀ°vnÍù²Àu.é×áÀ_x0006_¥ô=û±óÀ@î_x0014_×kõÀø¬L+_x001B_ËòÀ ë)ìÃ@TÉØÝÇÑ@¨_x0017__x001A_ÚÛàÀ§pP¹_x0015_øÀ`ß_x0004_ß.sèÀà|îs¬;¿@_x001F_ÓÛ©¸ïÀ=ªà6ÒB÷ÀZ_x0015_2aPSæÀ_x001A__x001A__x0003_jõ]ñÀTa¸f	ÞÀÖ/ÛßæïÀÝ­_x0001__x0002__x0019_´ÔÀà_x000C_ÏqÄÄÒÀ`_ÖÈòçÀ@)î#â_x000E_¡Àü4KcuàÀJ àV´²àÀ÷Æ©ÓãÀ¶ì¼@^ÃêÀhÀ_x0016__x001D_ÛÙÀ_x001C_ QxegèÀÌYÜ_x000C_×=éÀË¶_x0008_é_x001D_þîÀÞÅç_x0015_ß@çÀ,+¶êÀ4ÁÀÐ&gt;öÀÍ¥ZÝ6êÀÐ,ë$ô(¸@r~_x0004_C/IàÀÄX?ô êÀ#__x001A_Ð'ÎÀnt9Í7EãÀVqPøFáÀ(H[_x001E_7¿ÛÀê!£ACWæÀ_x001C_$è_x0015_&lt;yçÀl}`MéÀð@¯íHõÀX[Q_x0011_àÀ&amp;p_x0003_L,âÀÐ`M_x000F_öº@,øyÔFðÀ õL07þ³À_x0002__x0003_|ØY9(öéÀ_x0014_w_x0014_~~àÀH~_x0001_PëèÀd×¾_x0015_!âÀÈöÅÇ.ÏÀö¹Þ·äÀ=5_x000B__x0013_PòÀ¨õ_x0016_áÛÓÀ¨I¡_x001D_ÁÓÀÛ£M!J¶ñÀaÞÁÒdðÀè_x0014_Ò_x0017_ï.ØÀW¥A½¦æÀ¢_x000F_J&gt;_x000D__x0002_ñÀ&amp;ùª_x0002_8ðÀì2µ_x0005_EãÀÄÀæÁÇÓÀ@}Ã$_x001D_1ëÀ¸l_x0002_2(àÀÒÁ_x001B_`¬çÀ_x0014_oc@äríÀìe-­uYìÀÊÖÝêhàÀ_x001C__x0006_¬?`ÒÑÀ_x001C_ÌûGÜÒÀ(²j!vêÀ_x0002_}mO0çÀÔ9PìÀö_x0013_Î_x0005_9ÆïÀM\sìÀF_x0019__x001C_Å¹ìÀj±­Ñ_x0001__x0002_`OèÀ ,\_x0001_Må¤@	àÇß¯ðÀ*×®ºòÀlØÁ_x0019_\³ìÀ¬û¥¯òÜÀØé¢6g6ÄÀëEl_x0007_öôÀpgH¼FtÝÀàçX¶*&lt;¦À_x0010_|$ÒÉmßÀ÷ÇJ3õÀÄÂàk_x0002_ëÀæÞPæÀ|û_x0019_ËWÓÀêäfjî_x0015_óÀ`_x0008_üâñÈÀ&lt;_zÉÞ÷äÀ8é¹_x000C_nìÀD`ò¸êÀØß¹2&gt;1ÛÀò6hà+ñÀ`ã_x000F_0,ÕØÀ_x0014__x0005_»}yÐÀ_x0001_¶Ûírþ½ÀBÞøÇ{åÀ(cüsÝÃ@Èùîøå_x0007_ôÀLV BÎóÀâÑc qîÀM_x001E_òÜÑÀÀsVý#®ªÀ_x0005__x0008_p¯_x001E_IjÕÀ0ÎRÀ_x0007_IÁÀÞ»_x0015_¨_x001A_òÀèdïOÃæÀä_x000F_½§ó÷À`&gt;¥¡çÞëÀ6_x0004_m¥§8ðÀ_x0008_£:_x000B_ü_x0011_äÀ¹'#ó~öòÀÔxL¹X_x001F_æÀ â_x0003__x0015_ÉÀ&gt;Iö§LèâÀ|ê+Þ,ÜÀ½ç¬-ÏÔÀXô¶*.´ÏÀ"}r_x0011_üãÀ&lt;á¹_ãÀìR_x0001_lÁÎÛÀÒU_x0017__x0002_øóÀP¸H_x0003_Õ&gt;Þ@8ªä_x001D__x0004_ÁèÀ_x0016_ÀD_x000D_síÀÌ_x0006_bY×À0ûx¸Ï°À¼µ)&lt;ÑÀ´`¯_x0013_sâÀôÇXvÅièÀ_x0010_ïÞ_x0004_q_x0001_ÒÀø_x0004_öJkØÀ_x0010_Ëq¬*KÏÀdãÌ·PïÀm_x0014_J_x0001__x0002_RáÀÀ` ¹Ìò®À¤ê\pÅÔÀ¡y_x000E__x0010_éÀ&lt;6O_x000D_{ØÀÄ5-÷ØÀå_x001B_ø_x0008_÷ºÀz³_x0015_wéòÀÌa%Ó_x0017_!ÙÀ&gt;ÿfC3ìÀ_x000C__x001F__x000B_qyçÀ`ÆÚrZÎÀ _x0015_¥1cd½À¸qtÐW3ÝÀ_x0002_âÎîÀ_x0010__x001D_ cEÖÀ¨LÙ?_ÏÀQC/t²ØòÀrÍ3:&lt;_x0010_ëÀCol_x000F__x0014_êðÀ¨ÇWE*ÔÀÅøÅàÛñÀ&gt;÷VIÝ(æÀp¶xjÔ@¯_x0002_&lt;óÀ/ðÀØöxd©VÉÀ0æã_Â_x0013_áÀ(WtÄ_x000F_kÚÀ4¢ao¤õÀ_)¥-çÀ\@-pØÀ_x000C_?EÊêÀ_x0002__x0004_KBfäÀðvYûDT¹@_x0014_	_x001E_7 ßÀ@R*JìÎÀ¬9[MÍÆåÀøv¹,p^ÒÀ¤Èþ_x0003_/òÀ:_x0011__x000B_VòÀ¾_x0018_O9ØÀP¶Em2×ÂÀ£ÿö¨p9ìÀÉ¡cÝ®×ðÀ@+âu¾ªÀ¼S´0C|îÀ_x000C__x000D_´ÌüÊêÀl°_x0005_äÙÀèäå&amp;_x0015_äÀ_x0016_OýXeÐäÀ6'3jñÀ_x001E_ÇË.ØòÀüùäRâÛÀþ¨&lt;-ìÀp¯ª_x0010_¼+æÀ2_x0016_½|ïÀPIã_¨WìÀØÉâ8R~×À_x0002_3¯@lÀH_x0013_³óGÒ@»_x000B_&amp;_x000F_ÀñÀJOçD_x0012_àÀ­~_x0001_ÝÃÍïÀÌE&gt;_x0001__x0004__x0008_@ÛÀ`H¯²Æ|ÇÀìx_x0016_û_x001B_ìÀ6_x001F_¥¥eïÀ_x0018_°_x0004_&lt;´Ä@Ò2#_x000C_-¿ÀØ&amp;2¢_x0016_ÄÀ +5T~¹@ýýé,/IîÀl¶-4áßÀÆ|Õ míÀ_x0018_VN¢_x0005_ÛØÀ¼ä_x0017_ñ¨õÀÔáÝ4_x0005_ëÀX»äÀfíÉÀ%_x0002_u¦QèÀ2©`_x0006_d³äÀÀ8©le0ðÀ²¯»¯¯áÀÈºÏ¤	êÖ@ô#;1¶ßÀF_x000C_ÞñÀZì[3iíÀ8_x0001_Íc_x001B_ëÀhÆA_x0003_ìÀ¡¶¦;ÚÀ·êrÂèÀ@_x0019_ÎéEÖ©Àß_x000B_q|_x0001_åÀî¤LèüÇìÀïfÜCñÀHCÎòôÕÀ_x0005__x0006__x0001_6YD¤ïÀ è5_x000D_K_x001B_ØÀH6üA_x0002_ßÀhù_x0013_«{ÓÀêÇÍWïÀ_x0008__x0006_å=¾zÎÀ4Ë0LéZäÀò¬ æ_ãÀZ¬7¹[êÀ_x0010_ä/v'½À¿_x0003_ÍÐòÀl²Óç·IêÀdc`_x0008_ÛÑÀÀÍ§&amp;ÒåÀàb»$H`±@ôY:Þ±_x0002_éÀ@«ÿÁp&gt;ÇÀP´{_x0013_¸¹À¢Ô_x0004_N	qòÀ_x0005_&gt;_x0004_x_x0014_IÔÀ H§(éhÎÀB_x001A__x000B_³ì7áÀòL®¹àÀd_x000E_43êå@Â·¦ð¦oóÀ_x0005_ºç»ÔÐÀÐ~_x0019__x0015_´ÆÀ_x000C_«½LãÀè+zYé¸ßÀÖév÷GáÀ_x0010_cLêöÍ@5Â_Y_x0001__x0003_&lt;gðÀp]u_x001D_òÁÀÅ¤aäÀà!ìRÞÚÀ°Ï&amp;ºÜ×ðÀÈhû_x001F_LìÇÀÚ_x0003_Ü''äÀà3_x0008_7ÒNÔÀ_x0006_¯a'kòÀÌº÷ bPêÀ0íì¸CÇÀ7÷y|dLõÀ²_x000C_¾z»¹áÀ\øµ_x0013_ÃväÀeSÇláÀ¸ì¶x ÀÀ_x0002_ÝZØîáÀ_x0004_crªÄÜÓÀ¦Uú_x0008_ÖáÀÔÑ!_x0012_1iïÀ_x0001_ÊHµÛÀÀígg¾-¯À¸qD_x0007_ZÓÀ´\£¼ìäÀó0·_x0015_+ÝÀ¬ÅPï«WÒÀX¯ÂÛÜÓÀ¨«_x0001_AÊ~ßÀÔ®_x0010_µ{_x001C_ãÀà³ºx_x001E_uâÀL[À:ÁòÀ¨Q×ßÑâÀ_x0001__x0003_¸_x0002_ãjÝÀ_x0002_|øçrköÀN¢ÖÇÁÕñÀ_x0007_3ê_x000E__x000F_ü÷À7Ï»gíÑóÀ0:*k·éË@_x0001_½k]2¼ÂÀ©_x001C_ôÂàÀ´T_x0007_4ÝvóÀâý1ÃõÀ_x0010_øÓ··ÒÀ¾äÝ¯\-éÀ°ðþ±Õ@$&amp;y"UZãÀß}ô7¹äÀá_x001D_øíÀ×¾ì_x0017_`!óÀ@ÿ_/¶@¼æ_x0012_¶ÕbÚÀ_x0018_ÍZú¶_x000B_ÃÀ(¦_x001D_:iºÈÀä]ÿyk_x001C_îÀ2û_x0005_±üHáÀap®gv¼òÀ#_x000F_«_x0007_¹§ìÀ$îþé´_x0002_×ÀtÇä2ÇûðÀ@ýsåðÀPZF-J}ÑÀ_x0014_ÛcãáÀïh	9¬òÀðEM_x0002__x0003_wFÚÀ/w_x0017__x0002_³]ïÀ_x0002_»_x001B_áX_x001B_·Àò7J¹«æÀ(³Ö%2×èÀ¥.9¼@_x0004_¥?ý§ÓÚÀD6cÆò®ÑÀ&amp;Ê±SÁåÀnê%_x0018_rìÀP}ó_x001B_BåãÀf?þm×ñÀÛdL¹3ðÀç#+¥&gt;±ñÀè_x0019_v_x000D_àßÀx`¢T¸gÂÀó¨n7pîÀPB­í_x001C_ÚÀ´!õÅ_x0001_ÕÀÎ_x000E_Î_¢ñÀ&lt;¨é_x0019_]ÕÀ0Kzx&amp;ØÀT.mÀ;ÞÀ_x0002_ÛMo"¾ÖÀ£ {¿êÀ|o__x0001__î@ï_x001A_,îßÏøÀ m-VÈæÀô!_x000B_Ã"_x0016_ÚÀ_x0018_ViJÆ\ÚÀ¨º¶:A_x000F_âÀ±B_x000C_¹2_x0010_ìÀ_x0003__x0004__x0006_*_x000B_ ïÀì·8àõ(ÙÀ_x0018_Á;¥_x0011_ÚÀÆAq±y&lt;êÀ°	Ç¤ùÖÀX¶ÔH_x0004_!ÍÀ¤eõñæÀjí_x000B_R³éÀRzÃúáÀ_x0003_ZL×¨¤À¨ºX_x0018_Ê@EØGVïÇÀx¬!?í_x0012_ÁÀp7l_x0002__x0001_"¶À_x0008_Ä2ï¼ÚÀ«ú,%RæÀDÛb°öZâÀ¸lÙþsÓÀ_x000E_r¤%øèÀj_x0006_6ÌæÀèå´¥C¶Ô@´Ì_x0002___x0012_ðÀÌ_x0015_$_x0007_ðÀ`óXàgËÀ&amp;ö_x0010_r"âÀ°¥Æ(S»@ì»ïðÀ/©®hÔâÀ;ÈÑÀÂÞçf_x001B_ÖåÀ`Ô&lt;pèË@X,%@_x0002__x0005_ìÎíÀÀÑW;ëíßÀ_x001C_Á:ÔòÀXòùgOÛÀ&gt;u_x0018_EHàÀý_x000C_Ö_x0007_=ñÀ	_x0018_8ãÆçéÀHý¿_x0016_?_x0001_ÞÀZ ¡úèÊàÀvÁ_x0016_õ_x0003__x0004_ïÀ|²[¡õìÀ^ýÜ¤ÑÐõÀD´'k,ÒÀ¸Üâ£\táÀ/ú²· OèÀ·,5óÀ_x0016_û¢or§àÀ _x0012_úP_x0014_êÀ&lt;°â­^ìÀò@³QÔÀ\±ç_x001B_½$òÀÌêÃ­wóÀ_x0002_¶¶Õ+¼É@óã¨.,ÔÀøk`_x000C_ðæÀçöPÌnòÀªtr¢jíÀ¶Îr¨{ËîÀ@×_x0011_È_x0001__x0007_ÎÀ@h}$Ø@³_x000D_ÅÍ6WèÀ¨_x0010_.ÍfÉ@_x0007__x0008_PÇ¬_x000E_&gt;ÕÀ_x0016_	_x001D_£l_x0004_àÀî(ïb_x0002_q÷ÀôéL_x0004_F°ãÀavWÕäÀR_x0003__x0005_á=&lt;åÀhç¿_x000C_;ÁÀ&gt;ñÚBlsäÀÔ_x0018_Ô_x001F__x000E_SëÀ¼ó6û|æÖÀhÿ_x0006_üã`ÒÀÞªØ3åçÀKvN_x0016_Àiíèö7ïÀ_x0001_úQTtíÀ MË_x001E_åÀðo¤hÜÀA?r_x000C_ôÀ|Ì!âäÀPÖ­_x0019_@Ò]X¢âçÀ&amp;ïK_x0012_Ý¤âÀ Á_x001E_÷ºÕÙ@#ã_x001C_ëøâÀ@_x0010_¾f_x001C_ÑÀ_x0004_P_x001F__x001A__x0008_àÀÄ6È]ÑçÀUaÜíÅôÀÎÒ óåÀ_x0012_ßuo¼óÀøÝµ± æÀ~÷_x0001__x0003_4p×ÀLxa_x0001_q¹àÀàóü÷©»ÜÀ@¬ìÍ¾=¥@ÄÀ²	O+ßÀ_-_x0007_ôÀ®qUïÀëÀ}ÊuCáéÀÐÝdóÒÀÈß_x0002_CZÅÀÜ_x0001_ç^_x001C_êäÀä_x0015_u_x0018_b_x000D_ßÀ_x0018_rkgÅúÙÀ¸rûÄ_x0012_ÖÀ_x0010__x0003_&amp;Õä½×ÀP&lt;©9BíÀ°·%µBÀÀNÿu=êÀâ_x000E_ÒV¼¹õÀÞúG`÷ÀÈFZKþSòÀþ5ßxíÀUî_x0017_Á3ÑÀ°&amp;æ_x001D_Ö²ÚÀ_x0004_j_x000C_FÿÜÀP©¼·°_x000B_ÉÀçjk£_x001E_CòÀ§_x0003_°óèÀx_x001C_:]_x0014_ÔÀº"_x0006_BæÀHÕ0åTæÀ-ÏÚÛÂÜÀ_x0001__x0003_|­7DÞöÀà¬áSjAÙÀp§0©ÞcóÀ}¥½)ãÀd²lÿBiâÀðºYÝ1ÑÀÀ(?wå¤ï@X;g¨Ô_x0013_ÓÀ^kónõäÀð_x0006_eI°¼À,²ãd.-ÚÀpú_x0010_Ì¶¶Àr$Í_x0001_PôÀAiGåjéïÀø¼º;QCÒÀ½_x000D_lfÌIñÀ_x0001_ä[ÀÚ@f¿=¯_x0006_ñÀ 4Z©L_x001F_ÄÀ¾_x0011_B6êáÀ_x001A_X"úvñÀHÐÕý¸ÃãÀÅÅ¢FùoîÀÌZæ¸+ØÀ_a8_x001D__x0006_uíÀ_x000C_°7_x0002_ïÝÀ&lt;h#X_ÚÀ_x001E_ËE#7áÀnè	_x0004_2_x0012_åÀdÒ§ìØÀp8,tÕæñÀ_x0008_3_x0019__x000C__x0002__x0004_ÆÁâÀH_x000D_òûÐîæÀ¸G_x001B_ôÿñÀ8ÓÉBõÀ8¢8_x0008_qÂÀ¬Î8_x0002_äéÀÈQØ_x0001_ØÀÞX_x0006_,øßÀæ(_x0001__x0005_ìÀ_x0003_½¦åbêÀÔ¤^-;ÑÀ±·aQóÀ/¿²G+óÀ¨Ý[_x0017_GSÑÀP²#_x001D_U´ÀìqÛ+vèÀ:&lt;µÏJÒåÀ&lt;^ÐópðÀ7öiÑñÀ_x000C_¨d:&gt;áÀ_x0002_Rdwv@¢_x001A_	ÃpBâÀ´Ó^Á7ÛÀx/ïAOóÀ_x0002_kÈDIÀ$Gï&amp;'áÀ#ßÍo:ÝÀ(ÐÂÙ­OâÀ_x0012__x0002_læÀ@9xI_x0019_¾Àà"½AØ=ðÀüf°¿ðºéÀ_x0001__x0002_TgJW½ôÀ_x0012_ø-J:ëÀ8ÊÚÞFGÛÀÈý?xºÃäÀÔ3QeYDéÀ_x0019_ó¯S\ñÀ|Ôr®'ÂÕÀDÙõ²_x001F_äÀTloÞzäÀ¨Æ¾À{Ç@à9'ÝtPÌÀrª_x0007_n²_x000E_àÀøÒ:ï¹äÀ@±_x001A_´_x0018_ÛÀ@*7t_x000F_Àp£pÚ³À83äÇåÀw'ì_x000E_ÒöÀ_x0010_Ì©IKÄÀº:hsyèÀ¦_x0006_cð«jñÀÐð_x0003_³£.ÝÀMÔ_x001C_RYhõÀ&lt;@ÀÀBVéÀ©ïr_x0015_KóÀpçüL¹ø¼ÀáV4¬ÕÀgi=¼çÀR·ÑÐ[òÀ_x0016__x001B_6_x000F_ZìÀt_x0003_#OìÀ`Øö_x0002__x0003__x0007_ËÀÐ#ÄØØ¼À_x0008_*6_x0016_Ý_x0015_áÀÚ_x0008_w_x0012__x0003_àÀ«a?ÇÀP:áÕ·Y´@ü´ûÛUÖÀèxåø½GÞÀZ	\FSsçÀ_x000C_	0B PâÀø"aÉ*ÛÀ_x0002_pc_x000F_*zD@_x001E_òõeÀòÀW_x0015_s]òéÀp§I)ðØâÀ 6f¼._x0001_ÒÀ(á÷_x0015__x000F_íÀdbÔ_x0003_jèÀûYàª$çÀN1_x0011_¬.5æÀ(f`DñÀþÐ8¸^øàÀÌB_x000E_0@#ÚÀ~±ÖÝÖ³àÀ_x0002_YÏ¶OdÞÀ_x0013_ÿ]_x000F_ôÀfÍHûåóÀ»gâ5ëÀm2°B_x0011_ÎìÀ¼âÙè_x001C_ÒÀ¨âd;íÀ[ÿµiºDñÀ_x0001__x0003_ÕÿÇÓM_x0001_ñÀ  Kð_x000B__x0013_ËÀÛ¢òÜcõÀt:_x0015_u9ÞÀx¾iKCÇÀ_x0014_6WÜªßÀ¤$eb_x0002_ÇäÀ@ñ_x0008__x0017_Z¥@`Ý_x0017_¼ØÀ¬ö§&lt;âÀ,&gt;_x001D_ííÀl_x0010_ ÜÒÕÀòk®_x0003_òÀª¶é'¯åÀÊ_x001F_6êÀrå0_x0019_«uîÀþÞÒc¨YîÀ²T?Í)çÀC2»Á_x0017_ìÀ$ô_x0016__x001B_äåÞÀ rV9©@ä9vjWÙåÀp_x0008_¬¨_x0015_°Ð@æC_x0017_ï¨çÀü8W½ÞLòÀ¸!Hÿ_x001D_?ñÀ\9°_x000F__x000C_JÔÀ8§}_x0017_èÀ®ÖtC¥WãÀ¸­&amp;,°	ÂÀºÂ_x000C_$âëÀ_x0001_2\_x0001__x0003_J8ÀÔjKg£®ìÀt+5tláÀ_x0001_8¯ÛºñYÀ@¿ÞÅ7äÀ¨¸Ø_x0011_ëcÂÀØgÅÂ_ÈÀÔ©J¤°ÓÀÀ_x000D_¹Ñi±¥@ð w_x000D_La³@£¯_x0007_ñÀ2þ[6@2çÀÂ«÷Z]1âÀs¢Êa^ñÀ_x0002_8e_x000D_ÞÀT^²ç=_x0012_íÀ,ðMóÀ_x0007_t=UôÔ@²[üÀÇöÀ_x0016_$ÃýºäÀ¡Â j@Àeó_x0010_ìÆ¾Àû_D®ÄêÀ_x0001_¬_x0011_#¡_À_x0004_P_x0003_³¥_x000D_ÞÀ_x0016_X½îl´ñÀä_x0004_{»ÔÀ¨Æ"EüÒÀL_x0003_(Ó_x0012_yêÀ\ö¬\ÆàÀÚÐl[/fçÀè7s×_x000B_»ØÀ_x0003__x0004_¼ÌýÁë¹äÀ_x0006_©\Í;áÀèy¼ÔÄõÀÀÙ_x0011_#_x001E_×ÀDÀJ^ÙôÀÂËmÅ_x0001_ïëÀX¼$Àm_x0008_ãÀ6se_x000C_!êÀÜ2øv_x0004_ãÀ_x0008_üøxÅ+áÀH_x000E_&lt;ïÔÀ 0Å×ãýÉÀz_x0002_ªß¤éÀRëíÀÀ_x000C_êñ#=fâÀ"ñ_x000F_ëEJöÀÒ4%ÙÀû´7EBeíÀÜ8_x0018__x001A_=èÀ$`D¬ÀàÀ_x0003_ù_x001D_no@5þ¬PâôÀØT¯_x0012_Ç3ÕÀà&gt;8tÝÀ_x0016_D_x001F_;_x001C_èÀüÈ)ÅÏ_x000C_ØÀP+âÛ¹_x0011_ÎÀ¾ÖÝ°ÌäÀ_x0008_s¶_ÜÀn_x0008_Ið¥ÎÀÎ _x000D_k èÀôìÆ_x0001__x0003_þ_x000F_ãÀT_x001B_T_x0011_ÑÀp³fÿ_x000D_µÁ@L£¼ÀlÞÀ8lbî_x000C_ÂÀm±¹è_x0003_ÏÀ²¦#_x001C_©1ôÀ&lt;÷½1&lt;øÛÀô_x001E__x0010_å§_x0015_ÕÀï:®C¸ÙÀ:êD#_x0015_òÀ_x0001_1Fñ_x0008_ÝÀ_x0001_¨åZëÀ¼_x0002_6£ù_x0013_íÀú_x0002__x0001_ÒÐ÷À ¯âôªÆÕ@XCgÕæÀ_x001C_¢vw6äôÀh_x000C_sÜ_x0019_±Ð@¤üGÏ¥ràÀv¬~÷_x001A_&lt;âÀßÃû¢ÿðÀ`gjè_x0015_³@&lt;c9_x000B_­DÙÀ_x0008_N_x0004_#×ñÀÊyXëz_x0019_àÀl]Qn«}ÙÀ_x0016_·³ôÀjHÉ÷@ñÀð~C;_x0012_¿À`µiåç·Àu_x0013_úôcïÀ_x0005__x0007_\_x001A_¨x_x0003_dÑÀ¶¦g´}ôÀ_x0002_ÂãÑáÀ&lt;ÐJ¡_x0003_"ÙÀIjk!_x000C_'ôÀ àË¾HÏâÀÐ_x0013_·_x0015_lâÀÄ^êØâÀD/0¶ñÀ@·ú@QïÀ¿ò0ÜûÀ¤R!vB©âÀáe0|_x000F_ÓÀ$cÁZhãÀÈqv8éÀ_x000C_³m_x0003__x0018_ÉÒÀ¼úØg_x0001_úÞÀ¢°ù_x0010_ý¤çÀD_x0006_ÑÃÚÀ³òâÜ_x0004_òÀ8æ¦à½óÀ§_x0015_¤Õ1äÀ ÖÎãY¼@°6CÁmÄÀ@÷¨É¸@0Öï·^êÀB_x0008_MBQeéÀ2_x0001_Æ÷zèÀhu_x0007_ìÇÝðÀ_x0005_Ûci_x000B_òÀ_x0016__x000E_÷À~w6_x001E__x0002__x0003_"|äÀ8_x0001_ñÒÀÏd~"^B÷ÀPÿ'%zÖÀÈÅ_x000B__x0007_Á_x000F_×À0ö3gºÁÀ_+Óô%ðÀ@wKÛCÛÀ¬¸K­_x0003_(åÀ¸ó­IáÀø¬D8b2ÐÀà®ÅRæÀ_x0003_AnüáÀw&amp;»YD"ðÀ8d7_x0002_ôÀxÙk_x0004_µCã@¬ät2úÖÀ Ã2#ôßÀOTb_x0013_y½õÀLu±ÞsØÀ`»4-¢ìÀ8C¤Ã_ÚÀ_x001C_1_x0006_âí@ÔÅÃ×âÖÀ4¤î£_x0015_òçÀnÓð¡÷¾éÀ¶Ä ÚôÀô=ÃoÓ.ãÀ$_x0010_æ%FÔÀÐÙÔ&gt;yçÀ_x0018_~¤ÝÃÀÆô;òm{ñÀ_x0002__x0003_à¨Ã_x0012_ºÀÐTVÐ»À_x000C_åýä1Ó@¬hGX_x0018_OáÀh¼bôïÀ0x_x000F_dvuñÀ(}ûn_x0007_êìÀWú¹®QßÀ|yÄ[¡ÓÀzbK´ðÀ^_x0006_/®ãÀ_x0012_Q1_x000F_Ú_x0017_íÀ0néï6[¹@bÿÜ)åEîÀêú×x­£ëÀîhüÐ²áÀ |ô5ø-çÀ_x001A_ØgôA\áÀ°îªcÜÍÆÀ$_x001D_Ã#¡£ïÀÌÝÙon;ÜÀ&lt;'´._x0012_êêÀ÷W5_x0005_;ûóÀ ç-áj£À_x0012_0 &amp;DæÀl@eg²_x0019_ÖÀ_x0002__x0014_iS%ÀÄ\¤àûçÔÀô±ø_x001F_Í_x0004_ðÀðn]_x0001_¯ÙÀî_x001D_lRÀ1ãÀÞ)ûx_x0001__x0002__x0006_æÀV,ur_x0001_éÀ@Iâö_x0010_°À_x0001_¨UÏ[ÔÀ_x000C_¡_x001B_f.À6ÿ¶î_x001A_ïÀ@ÈÁÆ/|±ÀÛ:²¿ÔêÀÀEeî]®@®MÖ_x0007_.&gt;çÀ_x0010_£²6®JðÀÈ®*_x0014_oÂ@6áld.çÀ»_x0013_,ÌRïÀ lPLtÚÀg&lt;7çñÀ¼è9[UªáÀh£_x0010_Å&lt;âÀt_x0004_OÂæÀ_x0001_S÷mã®ðÀÀ_x0017_	¶LµÈÀð_x0018_ãFô&gt;ßÀØÂ_x001B_¤ÛÀ_x001A_!Á¿lááÀ´Ïr_x001A_Cä@ôÛý3ÓãÀC4&gt;*¶4éÀ@Ï÷m¡»ÀX±`]ØÕÛÀ.q;§XyðÀ°öm?ò¡Ø@ÈaîRÎÇÀ</t>
  </si>
  <si>
    <t>44a2f5ede72db9eb6662e2ecf660ac97_x0001__x000C_ÔymÄ5·ïÀ_x0005_Õ6õîÀRähÚùÀ`_x000E_?_x000B_&lt;¥àÀ0_x0008_è­MåÀ_x0002_ÕXHdãÀDÖUBãÀú½ À	ñÀb_x0011_y¼véÀ°MÀrÀÀý0æÀy%çM@ÈÛ_x0004_k_x0007_çÀÔ_x0017_Ò?N.ÑÀÀÎ:è_x0007_ÃÒÀFîàÇ_x0002_:ìÀ8qî_x0006_¿RÅÀ7_x0018_gÿTéÀPÚ±_x0010_#ÜÀ÷:_x0016_Ó;óÀÄ_x001B__x0003__|/ÐÀ_x0002_!S_x0007_ÑçÀä(%ÕgKÙÀh/OÀÙÑÀî]p$BøçÀ0¡³ñó_x0013_×ÀÜª_x0002_còÀ_x0001_¦OêÁ@·|^_x001A_Á8ìÀÌ¬/mB÷Àà%û×²&gt;ÑÀpm_x0007_(_x0003__x0007_&amp;;µÀP°_x001E_mÙÜ×À; ÅnEçÀeð 3ÅÀ&gt;²½9_x0008_ÙéÀ_x001E_Kù;QãÀdÎçË_x0007_ÑÀä#ÞÇ¯ôÀ¼óÐª_x001A_9÷À,9ãh_x0001_éÀx¼_x0006_®ÍÉÀÒb|-åâÀ"ì±²ÿ^îÀ²Â«aÊàÀ_x0008__x001C_inz)×À Þ_x0015_6_x0014_yàÀÂ«_x001A__x0001_óòÀØ6nï_x000E__x0011_ÜÀ_x0004_´RÝ}àÀ_x001C_É_x0002_?[)ØÀÎÇ{8Í_x0017_ìÀ3ïNõÀ`á£ðÀL¯+ä¦hÜÀ_x0005_ßvøiïÀ8ËL_x0012_LÝÀ+ß½a	ÉéÀà´QKÈ;×ÀRfü/ÌÛÀFà'ÑãVòÀnö} ÷àÀ&gt;ZÙ_x0011__x0011_æÀ_x0001__x0002_9OìG'æÀpb|ÜèõÀ$æYü_x001F_wÔÀVq_x000E__x0018_ðwæÀ¼L_x001F__x0013_}_x0019_ÐÀê£¶ðÀþåÀ*_x0010_ä$ðìÀ(_x001B_ÑMQsðÀä½_x0001_n¬ìÑÀâÃÙ0ãÀN_x001B_HyÍÕàÀÆùÄp¢ââÀÄy9Ä¡ëÀ3&amp;îðaÎñÀ£oÌ_x001B_ÏòÀª_x001A_Jn_x0004_&lt;êÀ¨×.ãø_x001D_ÝÀ`+æ_x0014_µèÀN®f·´-ãÀù'1ÌªéÀcÙ@;ëÀ|À_x0010_ø!ÑÀ4F_x0010_6¸àÀ_x0001_¾Y÷_x001D_»ÌÀ\%G+_x000B_ÇóÀcy¨ÝÁÀ÷f_x000F_èðÀtå`_x0014_=;ãÀÄàüÜïÔÀhm?ò_x0007_-íÀ_x0018_Þãd°ÞÀTÉÛ°_x0001__x0006_%¤ßÀpIÐ·´@ÝÀ¼÷L~4_x0011_æÀpÊö8^MÆÀà)ãnQÙÀÈ?CÝ´@(Ôs8ÔêÀ&amp;["_x000F_{HáÀ$_x0014_ÂÅðfãÀTºä&gt;ÏÐÀ,_x0003_j_x0014_cÞÀúP¬÷%´àÀ  6ìE¶@øÅ?xÄiÔÀ(è²gáÐÀ£*S£æùôÀø_x0013__x000B_¤ß¶ÌÀ{«÷&amp;	ÿéÀÄ¦ùÌìÀJ¢îv_x001C_ìÀhrL_x0002_¥1Å@_x0006_X_x0005_EùæÀLÒBN¨sä@_x001C_»kÖÔÀ8Óý@¦xêÀ|6h_x0013_ÙMãÀÀ_x0006__x0001__x000C_æÑÀ _x0005_ ewy«À¾å3_x0002_ÎéÀ|¹Ø_x0004_1pãÀHWT_x001A_íc×@°z0ç]ÒÀ_x0002__x0003_ª_x0019_épÖîÀ(QrÌemÌÀØAo_x0016__x0012_ÏÀl4Jm_x0007_Ë÷ÀÒ#üáô0òÀh&amp;_x000F_h"8Ñ@ØI_x0014_dxá×ÀÂ¨_x0012_ßÕâÀ(_x0003_Á=´áÐÀ_x001F_¤z_x0001_;ìÀpXÓãqÝëÀª(¸xsíâÀ"o{u9ìÀVª"_x0014_¾ºæÀ¶cÕ.WæÀ@&amp;Ö)/gÇÀ_x000B_¶S6ýgëÀþ9º_x0012_ÛÀfå_x001B_ÙðãÀ´éyrçùÞÀh6Óø+ØéÀè_x001D_à©FÂîÀ0øÿÛ$)âÀT°)mlêðÀ°¿AVóæÀ_x0010_J#^;æÀþ÷õ7óÀÚª	W_x0013__x001C_åÀè»ÇAÁÀ#_x000E_`uIèÀ,ÜÚ	d_x000D_ÔÀñIWf_x0001__x0002__x000C_&lt;òÀÊ{+§B!èÀ_x0012_k 8ÃÞîÀajWJzÚÀØ`ød_x0014__x0014_ÛÀ¶__x0006_É3'ðÀ_x0010_3X xØÀ_x0014_lÿ³´ì×À$(öÙ}_x000C_ÖÀÑé¥1ÇñÀ&amp;Kù_x0018_êÀIã_x0008__x0004_^ÿÀ¾&amp;W¼DZòÀÔ"ò0BëÀ`÷Ör{OÙÀ öXÆÀñÀ_x0015_ê_x0001_	,FçÀÜZ`àÛêÀ\n5KvâÒÀÈº_x0016_qÓÀH[©_x000E_*µÂ@_x000C_úÕ§_x000B_ôÀZi_x000B_rßÀH!«õ_x0011_ÎÀCÌ×y_x000D_+ìÀÎ	bbôæÀâcÃ[ññÀXôuZ¢_x0008_ßÀ¿9&gt;¤}DòÀ*»_x0018_QNïÀ#¥8ÚÚmñÀ_x0018_0×ÓY_x0012_ÁÀ_x0001__x0002_v¾ÒøÞ_x0006_òÀHåàK¥ËãÀp_x001F__x000F_L:ØÀ_x000C_JØ¡nÁäÀ¦¾Ò±qñÀè_x001C_¸_x0016_°ÑÀ_x0001_ÈÀ5_x0005_ÂÀD^ åïÏïÀî á_x001B_£?âÀÝ=B½ÉõÀ®úO_x0002_/jíÀÉÈ_x0008_ð_x001C_×À_x0013_¥K_x0003__x0018_íÀ`Aú:éÀÐ_x0012_îÝð½ËÀ0»_x001F_8Õ@I_x001E_+_x0014_íÀl¼A_x0010_¯ÙÀ@ä8T_x001F_QàÀÀâ¯¾_x0001_8«ÀN_x000D_{_x001A_RíÀ~Úvix^àÀ¼TL;ÕüêÀø¯_x0003_þòÝãÀEmÃVèÀÌ_x0008_=~¦7ïÀ_x000E_8¬_x0004_°îÀx_x0019_{"Ö@4ô_x0001_´wðÀzÙðÀt^PQ_x001D_åÀXO=_x0002__x0003_Uqä@ù_x0003_Bª§åÀ_x0008_%T»F_x0017_ÙÀð¥½)_x001B_sÜÀòúÐè_x0012_éÀdÄEcS5ÔÀ¢G2;"ÌãÀ_x0001_Ia_x0011_DñÀ*Mq¾NìéÀÿ}TæÀ_x0010_NshÖÀý`0Ä²_x0018_ðÀd¼_x000C_¿fìÀ_x0008_Q¦L»&amp;ïÀä×1tñÀF_x001E_nKY_x0005_àÀ0Èj¾0Ê@X_jHEßÁÀ¶!Ø%_x000E_ùÀÈBÕ·L`ÀÀ2(LêÍíÀ_x0018_=fÚwÍÀÌ¢rÅØÙÀ*Å±µÎ_x001F_íÀp²êj©£æÀxP¤¾oÇÀI[Ã¢óÀ¡_x0003_Uý½-ñÀ&gt;&lt;ï]©íÀ ¬vanáÀº!ÿLäÀ_x0013_øåÀ_x0005__x0007_íÎ|]ôvïÀÿ?ª_x001E_¥¥éÀp;_x0007_[£ÚÉÀI_x0015_ÕçuåÀ _x0010_D8ùÝÀ¸t_x0001_ÛÈÀÙoÌ_)¶òÀ¸U(_x0017_ïìÀ_x0008_³@ÆÐêÀ&gt;±í!xãÀ ew_x001F_FØÌÀ¬&gt;æÛ,çÀ¬Ê\óéÀæ_x000C_oîâÀ`_x0006_É_x0012_K_x0003_¹ÀÎfôðÀ_x0002_£(`òÀ (Ã[UÑ¼À`ÂøkªLÖÀ4_x0004_÷\¶ñÀ+Óþ_x0008_KOúÀ2&lt;@?AÀ@dåR ÿéÀ¦7Ü_x001E_\JåÀ =_x000E_#¹@[Q³BìêÀ Ò48ÙC²ÀNVÿ­ñ_x0004_çÀÎÁ"ÁJîìÀ s_x0007_ÍñðÕÀºDìT_x001C_MóÀìý¯_x0002__x0005_WóÀð!ÅÛ«(°Àð´_x0004__x0008_¦_x000C_öÀ$}|@þ_x0004_ÝÀü]ñPYÞÀ_x000E_Æ0_x0002_çÀ _x000C__x0012_éãÀÜ_x0015_é¿ÿîÞÀ¸Ã@ÓÏ_x001B_æÀü_x000D_Xç+_x000B_âÀÀÆÏ_x001C_å.ÇÀ®}K8&lt;ñÀ0+_x0005__x0017_÷ÒÀÀ,_x0019__x0005_§À&amp;_x001F_Sè¤ãÀÖQ_x0004_Ò¡_x001E_äÀË¿#,ÀQ®³68ãÀ"Îé¹³²àÀî¾òúýbÿÀÀWw_x0001_Ï4ðÀ°Ñ_x0003_º°³êÀ³44OóÀr_x0006_¥R_x0015_éÀ°Bh+_x0001_±À¬~àVàqçÀð9ªPD!ºÀ_x0008_t.S_x000E__x001A_ÛÀOD_x0006_;¶ðÀðªÓ;_x000C_ÖÀX×k¸êÀ\=Ý_ØÀ_x0001__x0002_ì_x0011_cí¥ÔÀA_x0003__x001C_PïÀ.tÕBàÆñÀÆ±úh³ÃãÀ_x0012_ê_x0004_×/L÷ÀDÎÂì}¢çÀ_x0003_ïüR{¡éÀ_x0014__x0008_õF0ÙÀXð#9ìzÚÀ&amp;}[_x0010_îÀe7¿uxòÀ(¸A¥º,ÅÀ¬_x0013_ñ¿ª7æÀPôw`½pêÀ^_x001E_vQÇ8ôÀÄ¨G13âÀ|ÿ§Vp÷éÀÈ¸p*_x0011_âÀH3Ûp{ãÝÀ üT¸@_x0015_­@x2¼äÂuÔ@ü®#uqæÀ®Èje&amp;¥äÀÒ"b.óÀàá§Ò_x0017_'ãÀ&gt;KsôàÀ ¬e¬ÌÃÀ±'þµúÀ¸`_x0008_?G.ÌÀ«ZgdTîñÀÜ2ê^oEãÀ6@Ä¤_x0005__x000B_3_x0012_îÀÞ¡ÅëàÀ _x0019_8`_x0006_µÀÒÞx='ÕòÀÀsV9¨Û@æüWëÛäÀ_x0006__x000B_Ù¦_x0003_èÀø^ìrDëÀ8ä´4_x0006_ÌÀJÐ_x001E_EÈíÀn²ðRF_x0008_ãÀ4[èßÅåÀR¼¹\_x000F_çáÀ\½dÆ×ìÀ_x0010__x0012_¼ª`bïÀàbû ¤"ÆÀJõXÎ{ëÀ0qÎ(DÁÀ`¦!ÕÙáÀ¬Õ*äÇÐÀú×ç1ñ_x0007_îÀ)9ºë÷üÀ_x0004_ò_x0001_g2HäÀfÒü©oëÀÐ$Â_x0005_A¿ðÀ°_x0006_~#ÍãÀ¸|À%_x001B__x000C_ÞÀHÕB·ÑÕîÀ_x0004__x0003__x0002_åÛÓòÀ_x000C_,SYàÀÌ_x0006_|	yVêÀÀ³j½Ü#ÛÀ_x0001__x0003__x0001_5Í_x0010_}o®ÀúG_x001F_Ðä_x0013_éÀ ª_x0004_=c_x0018_Ê@Ä_x0011_AvÙÀ¨_x000B_ì]ëÀ_x0008_ñ_x0017_¨0×ÀRa_x0016_O_x0007_/çÀðÞ¨h_x0012_áÀn%µDÁMäÀº&amp;ÍÏEîÀGº_x000D_|æÀØN_x0016_«ëÀ µÉmþ4·À¸_x0019_Òô6Ø@!_x001E_|_x0016_Ù(ðÀÄ&gt;/_x0015_°^äÀÀ_x0013_{KBÚÀ?*Õ;QñÀÔÂy_x001D__x0010_&amp;ÝÀ _x001E_gTþØÀ_x0018_ð_x001A_!oÖÀìÝè_x001B__x0002_ÂåÀÌ8P_x0008_¦\ðÀà¾[T"ãÀlÍ _x0010_çEÛÀ_x0001_T_x0019_°¥ËÀ¬V&gt;h·/ðÀöÕ_x0008_kÕãÀhÎw@²ÊÀ°Þ¾ù[½åÀúÕ_x000F__x0015_}ÆÀ'kX_x0002__x0006_ÝþìÀäåTC_x0003_ïÀ_x0018_UìÛ íÀCöòXÀ@_x0010__x0005__x0014__x001B_Ë@`ÞW_x0016_&gt;_x001D_åÀ@9¶_x0011_ØÛÀC)JýëÀÈ¬Å¡á§Ü@Ón_x001A_)ñÀn4¦÷2_x0011_åÀ@K_x001B_?ELëÀÇ³;&amp;$áÀð_x0004_è=¿u¹@à×¬-ïÅÀPë_x0016__x000C_]ÓÀ"8Å_x000E_:óÀÄ²î¿×À_x001E_K[_x000E_YòÀ_x0016_Ãzç²ðÀåÿÄMÀâïÀ_x0018_Knÿ(Ý@_x0014_¦_x0017_`ÀÖÀ_x0014_ÿ :'êÀJ~ô_çLáÀ&amp;'_x0014_ÄGZãÀ´_x0001_ÍÀ_x0018_ðÄÂ-äÖÀ õÁ_x0017_ÜÀ¼)°]m¬çÀ&gt;a_x001E_-ØhíÀ6!Hû'ïÀ_x0001__x0002_Äßõð´ZÜÀù_x0004_Ã_x0003_ùñÀ°7_©7Æ@}oïFjÓ@´úõF$ßÀÈ1?ÀëÀÑI_x000E_áÝ¹ïÀ@å,_x0007_¾Àx`à_x0013_ÞÀ1¹_x0010_E;lðÀÎîÑB5RïÀÈ_x0016_!ÞéÀ[_,hÜòÀÔ_x0016_j¶£âÀ_x000C__x000B_Å_x001E_ÑçÜÀ;G÷\-íÀ_x0001_¦Õ_x000C_)¼ÀðXt²ÅÁ@_x000E_H_x0001_ÚâãÀVÔì´=ìÀÄ_x001C_[Ù_x0003_ïÀ¦#óÉñâÀp°òD_x0016_FîÀ¾zsá7äÀ_x0001_i¸ÙrÛÀ\r©}æÀ`_x0008_~ë×àÀgÌÞä^ÁõÀà93áóÀXí=²àÀ0"_x0005_ÚCÌÀðlÎ_x0002__x0003_£_ÜÀ¦ª_x001B_(_x0001_ñ@Ö]Ñ×máÀ`økâÈ_x000D_óÀD_x001E_öXïÞÀUº¢ÜÕÀê"g5æÀ_x0010_ìªÙ1çÀàºä_x0014_]åýÀn±n_x0008_G)æÀÎ"@-`-èÀÂ¨h2ÞôÀÈ\ãûÖÀ¿a^_x001D_îíÀà$½Ö_x0007_ðÀkÄÑ-öÀÐGò(RÖÀ_x0011_¿ý_x0001_ÓðÀD_x0010_ÂôEÑÛÀV:þì§àÀDïþÌöèÀ|Wzé¼à@8jÊÊøØÀ(94ÛBÚÀ8(¸W4çÀ¸VJ¨ÎßÀ_x0004__x0018__x000B_$kçÀÆÚ@/ïÀê%kgFçÀ6@_x0002__x0001_zcàÀü_x0013_öÇÉäÀA£¿Â ìÀ_x0003__x0006_B¨_x0005__x0005__x0002_¹éÀà1_x000F_ÚjuÂÀ,/ë9ØÀðÎï_x0016_UmêÀv·\5ÒßÀ_x0018_}¯~á@ü½2q¢ØÀpGk ®ÄÜÀ)ZîÞàlôÀ_x0010__x0003__x001F_ã!_x0006_ÛÀ_x001E_ç_x0015_zYåÀ?_x000E_ÕKÂæÀ_x0002_În¤â	àÀfKõ)¶ìÀÔæËjuöÜÀ_x001A_j`Z_x0004_éÀ¢_x0003_Á_x0003_ãÀF;®J_x001F_æÀøôè_x001A_ÕçÀÈ¬ÅwåÀ_x000E_jøøOíÀ¶_x0013__x0001_ÿÖ©âÀ¶;»ÕõÀ&gt;t­-ÜáÀpEÌ_x001E_â_x0013_ÏÀöþ9ÝhêÀu_x0002_ÚPTÃÀ4­ õ_x0002_ðÀ¼%ªüiÓéÀ@Ö¥_x0007_j³À_x0003_Ù_x000D_["±xÀ°ëb$_x0001__x0002_Óñ¾Àl_x0019_ÞèZlâÀp¼"XãÒ¼@Zôcüª6ðÀx_x0013_6ÜX¥éÀÞ_x0007_EJæÀ~ð@b¹àÀ¼_x0014_ÌrÒ@|_x001C__x0019_®l¶åÀ_x000C_]_x0015_o¥mãÀ_x0001_9$Q@]|È¾Í?óÀT}3ÖPàÀgº¢_x0016_HÔÀÏ[»¹ãÀl£M@fÙÀµ_¼_x001B_vêÀè'E_x000C_XÓÀ~Û´3ÆòÀ(à_x001D_(ËåÀdø­»d_x000D_ñÀø-dZ«²ÒÀ/a_x0010_1h·ïÀ.ø{µ²?æÀ_x0016_"µ~®ÜéÀ,_x001B_`#A¦ëÀü_x0010__x001B_ÁÄåÀÐ_x001D_99¯_x0013_ßÀÈøÃÃ"ÈÀ@¦3Ç5ßÀ7úzÀÜq¯E	FÑÀ_x0001__x0003_åO³õå·ñÀ8|þ æ@ùmóØyPïÀà¿5¤ÊÁÀ_x0001_Ö/ò(õ´@ÿÎ}_x000B__x0002_éÀ4ñ'Q_x0005_ýêÀ;©ú+IðÀ02eö¬lõÀ_x000E_5ö½¡äÀ_x0014_cÖÔ#ÜÀ`§©ÌiW¬ÀX#.éïíÚÀ_x0018_[_x0016_º7ÔÀ,lD+RëÀfE_x000B_=vÞÀ_x0010__x0014_Å=­ïÀ$ A*÷aë@Dg³_x000F_uÔÀ¸Ç®U_x0007_¿éÀ$·Þõê!éÀÖ_x0013_æ_x0003__x001E_æÀZÍ ÇüéàÀ`gftÙÀå_x0010_v,øóÀhGM½ÊÀàSi¢_x000D_&gt;ÙÀwé÷7èÀ8ûêb4ÔÀZfEèêÅóÀ8E¥_x0002_ uÇÀ¸+p_x0001__x0002_ËÒÀ|(q«7çÀ_x0001_ÂÕLÂÓÔÀ_c·]áÀ_x0005_/&amp;à_x0003_êÀ@\¬ÅÁ(@Ñu-_x0015_áÀzç_x001F_oskíÀ_x0008_Cèèæ_x001B_ÒÀÆ®½ñäÀ¾4~_x0016_¥ãÀ6n_x000C__x000B_¼ïÀ_x001C_]háÀXèX^_x0004_ÀÀÐÖ­ªñÀüv®çæ ÞÀ( î¯ÕÀk`õ_x001B_%ÌèÀ¤¡TIgàíÀ_x001D_Â&gt;¿¢EëÀ¸_x0008_²HÅ´êÀ¨G/r.ÝõÀÉe"JzùìÀ_x000E_KÆ ÒïÀ(_x0010__x0004_+wöÀøî:°À@_x0001_j¯u_x0010_¡ÞÀ_x001F_³ðñÀ_x0011_êK_x001D__ðÀÊFÅ_x000C_vÁàÀ(.±@n&gt;ÌÀØÈ¬ÈÐ_x000B_ÈÀ_x0003__x0006_XJ²&gt;ïëÀö_`««äÀÔ8¨vÎÀ_x0018_3Næ\@æÀ_x0018_e_x001A_BÂ@Þ%,hêÀ_x001C_=&gt;Ä_x0004_0ëÀ_x0003__x0010_ô+pwÀhh'zídÏÀ"mÂg&amp;_x0010_áÀðWéi_x0001_èÀ+_x0005_ì_x000B_{_x001D_ñÀþ_x0011_~âùwåÀî(¥äxòÀe½Üq_x0005_À }XÑ_x0002_ÁàÀyò¿JîÀX@ªÁ=ÂÀAÝ_x001E_¦é_x0004_ñÀÆ¿"A-úÀP}M¥°ÀäÙUÄgOÓÀÿË$_x000E_ÏñÀp°¤õ¶²Àä6ø¬6XÕÀ_x0002_Ã2~uKöÀN¼ï¹¶ãÀªÃ(uÐ(äÀHî¬µÜ]êÀ,:^dÓÀ(ô©ó_x0013_¿âÀ`¾°_x000E__x0002__x0006__x0015_¨©ÀP5_x0004_ÇáÑÕÀ_Á5íóÀ»þ×éúÑÀ8&amp;AËÌgë@(|ü_x0003_1ÊÔÀ_x0014_ÏUtìËáÀú_x001D__x0019_þÒËïÀ_x0010_*D:&amp;`ÔÀøö¯(O_x0019_ÔÀ¶É§quèÀq[I´ñÀS_x0001_U0ßóÀÌõì÷ûÑÀRÔÞ3áÀ_x0008_NÛ³Ù	ØÀÀlµÀØÀö_x001A_ü@&amp;_x0008_ãÀ·_x0005_&lt;E¿ÛìÀòÔ^ÍxvðÀGÔÎ_x0005_iÈðÀ(_x0006__x001E_u£±ÒÀ^ÆÆÞPèÀ@Þ]¦_x0018_FÒ@k,Ü!êðÀ ?[«»-§@ ×ïï¡9­@HÙ'QxFâÀøÇlv_x000E_ÞÀø÷9Á~aæ@d._x001D_ ôÀìv_x0015_°¼âÀ_x0001__x0004__x0004__x0007_G¦_x0001_áÀra·qäèÀÊ?í\YôñÀhð^Ã¨=Ç@êà¿É_x0014_óÀ_x0001_þ"^NÖ@ ¼_x0003_ÞÈÅÀÚ¾N_x0001_íÀä~ ÜØÀð[_x0019_bùUÍÀì²l¦ `âÀ_x0002_å»øæ3åÀx_x0008_$RËÀþ_x000E_¬KÅõÀå®_x0001_o®ÑçÀè_x0017_¼ÖÇNçÀüü_x0013_8kÞâÀz½oôeåÀÈÀl]&gt;îÀäb_x0002_XÁ«ÖÀ`¬¥ÀvØäÀ9ÄJù¾òÀ=]t_x0018_üßÀBÎqìÀ¶ÚÆ|ªØýÀ4_x000C__x0001_Ð·`ÚÀä@¤ÖìßÀ_x0008_DDX)#ÌÀÄ7«dýwæÀð;_x0019_cZ_x0001_µÀ@Ìâr;ÞÀ¢0Ê_x0003__x0006_4ãéÀ"Kç_7ÌåÀ-+(SÆÀ?EdZ_x0002_&lt;ñÀ¾_x0018_óÔ:ÐèÀDí,¡@_x0001_ÓÀH0A56±×@P;¦õ#vÕ@_x0013_$s£|_x0012_òÀ|g%_x0005_¿©ãÀ`¶C×¬@I£Õþ&gt;À_x0008_1Ñ_x0004_n&gt;ìÀÿF­VåÀ_x0004__x000B_"ÓñÀü_x001B_PgKÞÀÂ¡YF.HåÀ-PÚªöóÀb_x0018_.úgóåÀîpÉè¢éÀþÍaB§½@0Õè´KêÀ ÞeL_x000B_¬@_x0010_«I_x0008_hÇÀ¦ý_x0012_Ûm5êÀnäS_x0005_ÑÀÈ&amp;wF¶RÓÀ0_x0005__x000E_ñËÀÎ'Ó_x001C_qÁãÀ_x001F_å¿%¿úêÀ°È^¸2øóÀðºõ·_x0017_ãÃÀ_x0003__x0004_Ê~_x001F__x0001_íäÀøV)J:ÆÀ_x0012_©_x001B_A¢ÅáÀ*_x0011_ß_x0006_	îÀ¼Ã_x0004_h×ÀÆ-Ì_x0012_ãÀ\Ï\§nhàÀ89Ñy'ÃÀôÜF¬}0óÀ_x000C_«&lt;P{²í@X)Îð_x0002_ÕÀHÔEÒ9_x0008_èÀì_x001F_M_x0003_nÚÔÀ0)"_x0016_ ÀÀ&gt; _x0002_TÕbãÀZ_x000C_CàÀ¨m@ZbáÀ$_x0011_Í­íâÀDÞ72»ÃÑÀØÏµ_x001C_8;ÚÀXå_x000D_U¶ÊÀJÕNeOãÀx_x0012_Ll_x0001_ìÀÆ_µÐ7{ëÀJ¸èxÿçÀ¨_x0002_7É_x0005_XÎÀ|^Î_x000F_¤èæÀàAÛ_x0017_ÌÆ@ºmÜÅ_x0010_zêÀ.:èÄýÀ	ùr5³_x0015_óÀ_x001C_wÅ?_x0002__x0003_²xñÀèKïÒ_x001E_&lt;àÀ_x0004_Kÿ_x0014_c¥îÀxé_x0011_klîÀ¬köÓ®'ôÀ_x0006_íÇ_x000F_ìÀ¶à{Û_x000F_³À_x0002_ÄÑ2ªãÀ )aìDÜÝÀ®ö:UPîÀ_x0006_-S$ÓãÀ`ÓM;³¦ÀØ²7^»ÛÀêßò_x0018_OæÀØ1]²_x0014_æåÀ$_x0001_Zý_x000B_óåÀ _x001B__x000E_³¿çÀÀðË:Jh³ÀþU¶#H(ìÀ\]È²ÔÀ^_x0007_´cxòÀètûéÀ¼F1GéÀhÁ_x001C_'¡GÞÀH©´WNÏÀXê¼ÆRÔÀ0_x0005_Êr¼?³@Hyô_x000C_@ÇÀ@_x0002_M0²éÀÈÞ^¾¿EãÀÀ_x001D_8L¥Æ@&lt;ÚBÇxUÜÀ_x0003__x0004__x0016_iEæE«éÀ(^¨_x0006_ÌÈêÀ4_x001A_:OÀíÀÔïý]_x0003_8ðÀ_x001F_Øh³²NðÀ»³)p@ëÀ_x0002_ÀÐ_x0016_ÀýóÀ°¾8!Ë2ÝÀÍ®úLOÄðÀðágß\¶À¤ _x0017__x001B_àäÀb¶Öo@°&amp;czþ½@v _x001B_ãT¬ñÀtDÊlj_x0019_óÀmoõµgâÀ$vìÕ³méÀ_x001A_z¡&gt;pðÀfñOÔZðÀÔïxÖcçÀÛ?¯áÀ6ïM6_x0010_ôÀ_x0012_ðZF~¢ðÀh_x0018_Õ_x000D_©ÂÀ@`&lt;xj@L9@Ò9ôÀ_x0018_rí_x000F__x0001_ÁÝ@I²énqëÀ°ªÂdæ°@Ü¨_x0018_HºÕÀ¦»S*áÒàÀô(_x0001__x0002_ÉwëÀÀ«çpgÜÀ`KôºàZµÀ£_x0002_ªøÍçÀ_x0004_ùXòPøÔÀ_x0008_s_x0002_E%ÂÀè3_x0008_#zÕ@â^Ñ}ÂöÀ¸@~:êÀ_x0018_»Ía.ÐÃÀtóÙ½ÐÀªpH"æäÀð&lt;_x000B_!²]¹ÀÜó_x0005_ÒüÀ_x0002_I¡ÈçkñÀ_x0001_6tfsØÀö4ÇýA¨ãÀ=]$òÀ_x0018_JìpâÀV¸vÔ_x0016_«ãÀ°&amp;ÛG.ÔÀB_x0015_æ\héÀà.»h_x0016_ZçÀàP%*Î çÀ@ÉÄ,"´@¼Ë_x0019_ªù;çÀI¢àoH·òÀ_x0003_Óp@«_x0005__x0007_àvêÀf·_x0003_iK»èÀ_x0001_sà_x000D_»@Àt_x0004_³Ö@_x0001__x0002_8±ãÕÎËÀPgÆY¿pãÀÙ)ËðdéÀ%_x001A__éáÀ:ÚQìiìÀä²q^lîÚÀÑ}5³]tïÀ_x0008__x000E_z»£*ôÀÐn_x000E_øÐÀDïqöãèÀª_x0011_àâíÀàCR_x0001_öµäÀØ_x000C_û¿Ù_x0017_ÕÀ;ÿn¶UûèÀlW¬_x001E_¬ÜÀ}IVýsÚÀâ=_x001E__x001C_äÀ_x0010_G_x001B__x001D_~lÝÀ¤Ò_x0008_Ü_x001F_ZâÀØÖQ£óÀìQ«·èÀÉªq_x000C_·¹êÀ_x0010_s\~CÂÀ_x001C_)WÅÆßÀ@_x000B__x000E_BÎ×@_x0010_èòma¥áÀ Ãæk_x0019_~Ì@ ñêè®ÙÄÀÂ_x0018_ä¢_x0002_ÈâÀl¯R×ÀC¼x8áÀÐ_x0003__x000F_×_x0001__x0002_mÓàÀö¼ß!3_x0002_íÀ	æº:æzïÀzÓ_x0019_s«¿ãÀT´MåÀx¡æÁ/ÁåÀ_x0003__x0014_) 3òÀ_x0002_L|LJóÀX-_x000D_àû©ÏÀ`3_x0016_ácÜÀÀý:10ÇÀ£_x0013_ÚÑ¨ïÀ_x0001_QÐ_x000F_@¹Ê´='&lt;ôÀ ª_x0004_¬Å¼¤@à«È_x0006_=ËåÀàmÔ4cüòÀðtR.ÂÙ¿À?SJUh²@8øºëÉµë@À¥¥Åo_x000F_äÀÆ¿_x001A_iøÀ_x0010__x0005_ÐÅáÀ@ÀN=ÅÀÈ³Awuà@pÈJpí±@ø U4[ÅÀ(;³¤%3Ó@ü;xü_x001E_ÐæÀ[iÚ³(éÀÀüÎ_x0013_X&amp;¶@gp_x0014_Ý_x0012_óÀ_x0002__x0003_ _x0005_°U_x001F_üÉÀÃÿáÝÉìÀ°b\`üuÑ@$*_x0014_¯_x001F_+âÀ26_x0018_3QæÀây%_x000E__x000F_(èÀ¦JGÌºóÀ_x0018__x0013_x£úÒÀnWED0îÀ~ü+£déÀð_x0010_ú_x0005_ÐÆÀ_x0004_á_x0014_~¿åÀ_x0002_þl²ê!ÌÀZì9?ÜdùÀÔÌp³~¿ñÀÄipú~_x0010_ðÀX=VÒáÏÀ/_x001B_Û_x0003_t·çÀ\|"_x001E_#+ÓÀìë×åÀÈ7õ¢TáÀ8Ø_x0003__x001B_ãÀøÉ-ü'ðâÀ&amp;èf®ÿ_x0003_ìÀ`þ+!r_x0001_Î@TKÉt{NÝÀðíáï¿æ@÷_x0010__x0011_~pîÀL÷_x0004_ödßÀ0í	&amp;ÑèÀ ãÇTíÑÀÔ_x0012__x001E__x0005__x0007__x000D_çÀ,_x0010_¤:,yèÀ&amp;t'_x0001_HcäÀ¶»é~È@ ó7|O´§À GÒ"x(°ÀÎ_x0002_Òëu_x0014_æÀÀ_x0012_ïvKqÚÀôe¯!@`àÀægí_x0010_kàÀHW_x0004_»ÙÀ¬"S¤ÀÁéÀ°g(\jðÀPèêB_x001D_ÖÀ¸¿­ÛÀ`Æë*}dëÀac¿I|ªðÀê[+eúæÀ_x0005_¾*¡Uº@z_x0005__x0003_þ`ìÀvHeP`_x0006_éÀÜ9Do_x0008_?àÀ¨2Dæ 3Ð@ã¿_x000B_Ø¤ëÀ-Ü­=&gt;ïñÀi´I&amp;iòÀÞsítóÀHÁe/;È@#Ý%ä+_x000B_ùÀt_x001D_Ã{&amp;ÒÀ¦oÆ}²êÀ_x000E_±0IpïäÀ_x0001__x0003__x0012_Þ_x000E_BîÀ9Yb°â_x0017_óÀ@_x001D_S&amp;@ÿ¼¼ßçÀô×Sp¯o×ÀHÃ]_x0013_3õ×ÀüS+½!éÀº®=ÁÎ_x0005_÷ÀBïv_x0019_ÌîÀMíà`ûÒÀÆ_x0002_øs-DàÀÆTA'îÀÀ(¯æWÀÀ_x0017__x0016_l«_x001B_ÍÀ@_x0011_5_x001B_9ù¹ÀÆæ5è¥æÀ píå_x0018_µÀHL_x0004_ã_x001C_ÓÀìÉAõÅçÀp÷]×_x001E__x0013_ÉÀû&amp; @ÅMðÀ¤`M´ßÀàÕ2_x0015_Ò¸ñÀ_x000C_\H~(_x000F_åÀdÁ©¼OòÀìA]³ÐÀ_x000B_£0¸@¾]ÅãPòÀq¶_x0019_hxÁÀ_x0014_u\ÛîëÀ_x0008_À¾\zÕòÀ_x0001__x0016_p_x0002__x0003__x001F_;âÀ"Ý÷WÐ&lt;àÀ¦:_x000F_áõ¬áÀªOïn_x0016_ûÀØZÂºëÀ_x001C__x0012_§$ÀüìÀº½_x0003_0&gt;qáÀ·:}E_x0001_bòÀ¤I§_x0007_,$ÙÀè6{¹~ÑÀI_x0013_N°ñÀÄçt@ÈUØÀ_x000D_6u1U_x0011_íÀÝæAw±òÀÜä=_x0007_x×Àøî%_x0016_øXêÀÀDÚ¯çè×ÀÈ­úmc:ÑÀ+ëÞÎ:÷À¦Ñh&lt;e_x0017_çÀ_x000F_×ü_x0010_QëÀ^Z{_x0019_£óÀfçÑ¾ÝÀQ[_x0001_áØèÀZ_x0012_;_x0004_òÀ¤_x000B_ÛFqÔÀ_x0002_³øÓÆ@_x0008_Nß¿âÀDÎÒ4³ÃÀÈ_x0014_]aÒéÀ0_x0008__x0010_ò_x0013_'åÀ"MóÙíÀ_x0002__x0003_ Ñ´_x0017_@µÀ@¸A_x0001_QæÀ@äÚ,ÃñÀÞ_x001A__,EÄáÀ¨¸çð¸âñÀ_x000C__x0011_ÐÛçÀ,iÔøýóáÀdMÃQräÚÀä©ý_x0010_0ÖÀ(kþ_x0018_ï8ðÀô¡9VUWçÀxæôÆFØÀ¢új'&lt;åÀâ0J³)ðÀh_x000F_íæ7*èÀ_x001B_{-X&lt;wðÀ{1Ü!Ý¿íÀµpvvèÀðªûÄÝhÄÀ´ídä:mÙÀtÁQ_x0006_$ÜÀÆ2yÎëÀ:ýeTïýúÀp&gt;R*]ÕÀÐ_x0004_iÇ­òÀ¹_x0018_CBÈ°öÀ0¶È_x0017_9_x0003_±À¢¤&lt;]EíÀj¦_4ðÊáÀ|$ðæÀÊy&lt;&lt;1aíÀ¶æè_x0001__x0003_ÞèÀ\iJhÐæÀì_x001D_~çªTíÀ°»ûr/ÚÀ8pyýºKÐÀ «-u¯ÇÉÀ@x¿®óâïÀPß¥&gt;_x001A_óÀ@MT¹t¨ÀL¾ÞAµJáÀ ,Yó¡_x0013_º@_x0008_Nó©_x0019_´çÀ¬VµûøâÀøBòøNÞÀÐ3_x001F_'FÞÀ_x0002_ÜR®sòÀÞCEMLëÀEÚû6ïüðÀ_x000C_F¬%YÞÀ8_x001F_ïFá®ÙÀZ¸ø¹]æÀ_x0014_µ°$¦eêÀOÝ÷ñì°ðÀTÝV_x0006_iåÀªçÀñ&amp;àÀèO®iÇ}Â@ÐßT¨ð8¼@BL_x000F_0þÓÀ8ÂÐy_x001B_õÀð _x000B_q¿³ôÀöïSÿ_x0002_äÀ¥?_x000B_a÷À_x0001__x0003__x0004_?là_x000B_ÚÀ^ËHñ%ãÀ°ºdÔ_x0005_IËÀ®o](ãÀ_x0001_ªÜ&gt;kÀNig{AÕðÀº_x0016_6¬s¡ñÀi_x001B_R½g¯êÀÀ²v­8¥ÓÀ¸/_x0013_ê®[ÌÀ _x0006_}_x000E_ãÎÀlúøláÀáÞ_x0011_ÐÀ`m_x0016_?×Q¬ÀÐf^^àÀPVpëÜªº@¼ò_x0002_M·íÀ:	z_x000F_VùãÀ¸ý_x001A_½tØÀp­ùy_x001C_ÍÀ,'¨=½ÐÀµnDÉ_x0016_SñÀò*¼cQ&amp;ãÀ luóXØ®ÀøS·	9ÛÀáï"íÇíÀì^ÒªUñÀ¾I"ÙTñÀ_x0018_òì_x000E_gùÀ¸Ä´á_x001F_ÉÀö½æ¡_x0019_sìÀbtª_x0002__x0003_e_x0004_êÀPÇºê&gt;ÈÀÀrçÀb÷-uðÀ©/úàÛéÀ_x000D_2K_x001F_ßÀ,`»LßÀ0ÚÃxô½@ÀÑ%É)ä³À´:jË_x0008_ÚÀ.Xë7äsåÀÒKÙ_x001B_¶íÀñFfÆ²À_x001C_[_x000D_^eèÀüè5aùóèÀ¯òÌ_x0008_úâÀ"zöéË[äÀ	Ë÷	{èÀGËèñ7çÀ@|_x0002_=Ì×ÖÀ´W7_x000C__x0010_QñÀñ«í_x0016_¸òÀÊ_x0001_1´åæÀ ¥]¢é~Ë@»vªððõÀ8ñ¡øÐúôÀ Á	°Ï@@_x0013_&amp;_x0010_¶Vµ@ª3¥ÁáÀ4½µÈ_x0016_ìÀ_x001B_Ú^î3ÃÀ+·F*¿À_x0001__x0002_®`e çôÀÀkp6È²ÐÀ g²ÚEuóÀ}ÌñÑòÀº¡áfÊvìÀZE^é_x0011_:éÀ¶3_x0006__x000C_#éÀ 0L_x000F_! À_x0010_¢_x0015_=$_x0018_íÀhî_x000E_!)éÀ®}µÎo5òÀ¦­éò\_x000E_ðÀ¨4Gk¸ÂÀ¢Úæ8òÀ_x0004_Q`&amp;3DàÀ\juÕÒÑÀh5_x0017_#&gt;Ý@¤Út_x0018_aîÀb_x001E_6	_x0010_WëÀ@Ø_x001E_N'¬@ò;"ÄÜ_x0005_ôÀPÉôÓ¹Å@_x001A_¤ô®ãéÀ°dã«ËÀÿ¦yØÌÀ°Éú³ª½ÀjobíÃuâÀ`Qþ±_x0012_À@_x000E_Ró½õÀ [CÈÎW¯ÀpðìÓäÞÀÔ_x0014_ÑJ_x0001__x0002__x0010_ÌÐÀ_x0001_%/¡ÝÒïÀ_x001C_©è	Æ»àÀê_x000C_:E¼mïÀ$tbÌ_x0008_Õ@6_x000C__x0012_{|äÀNCã·B_x000D_æÀø	sHfÜ@_x0001_ËÃ§ÚÄ@úôÙz,àÀûï_x0016__x001A_r¼Àaq¾_x0014_÷À_x0016__x0005__x0004_ dúóÀ*&amp;´_x0019_åñÀ^jô·¯´æÀ_x0001_ð7ÚÓ,çÀ/_x0010_ °_x001F_èÀ±R_x0014_ëµÁÀ({éñ ÃÀt¥Ì_x001A_wÒñÀ$¢_x0011_{ëÀ6çiG2íÀø_x0008_8ïlÇÄÀ¼_x0004_XÕÎLãÀûîyÍòÀ4ùoËÿØÀÎjº®÷×êÀ_x000E_?@ÞèCéÀ8:/*_x0007_ßÀ®_x001F_ÂÒ|éÀ_x0004_[_x0015_ÙåÀÊ1ÏÈéãÀ_x0001__x0002_ø4_x000B_I_x000C_lîÀLT6Ä_x0013_ßÀhògZ¥yÄÀ&amp;¶_x001E_%äÀO§Zd_x0014_æÀ&gt;?ÝáyéÀºµÂt·áÀÜûÃ`_x0004_á@¨¬¯@(£ÝÀÌ¼¬3ìÀØõ&amp;hþêÑÀ´&gt;'?_x0004_á@_x000E_9µ³ê_x0002_ãÀàúU¦_x001D_VæÀ@ägÐ¾íÀXÑF§¥âÀ_x0012_î_x0018_tÀ3ñÀD*W¡ñÀ_x000F_¯#OTbðÀPÖ'3D²À_x0001__x0011_@hn$ª@Ì_x0007_%ßÂ_x001A_ÒÀ ø¤µ_x0018_þÅ@Æk°èàÀÔà&amp;cöúåÀxA_x0003_.yQÂÀ(µzO_x0017__x0004_ÃÀö__x0010_U&lt;4âÀ&amp; DZÙeàÀTd@_x001A_féÞÀ_x0001_â&gt;Ô@F¦öá_x0003__x0005_öâÀ&amp;wC8_x0010_åïÀ°5Tó×À,_x000F_6^ªlÖÀÓca§áóÀ(ý)Ò¯ÑÀ ã_x0004_ÝÀ²é®_x0005_ÕóÀ_x001B__x0005_kïJõÀð67\_x0001_´×À~ÒÔ_x0005_Ý_x0007_úÀÌ|çªoãØÀ(R1¨¢_x000B_ÌÀ¦svÑDêÀØéF¥|@ÒÀ¶3¦àqáÀ_x0017_«x_x0003_	¼öÀ`×¹UßÀà_x0018_ë_x0001_D_x001D_àÀ_x000F_ó#AyøÀ` _x0004_É\´Ààª_x0002_¢_x000E_ÓÀx_x0006_mñBòÊÀ_x0010_JV¹Á¿ÏÀØX$z'&lt;çÀzîi	çÀ4BêÌ°òÀõý¸_x0010_ÈKôÀ2Ò¡C-ñÀbtá¹ÒßÀ@%ý02¥À4lËÍÀ_x0001__x0003_´ Ð¢øçÀ¦_x0019__x0006_0åÀÎ_x001A_Rq[ñÀ£ÿEçoöÀ¼¦ÆíðçÀXè¹¡½ÒÀ`üÊÏ¡V©@Ø}×&amp;_x001D__x000C_ÖÀÈ§A;ÍééÀF~_x0007_Æ±ÉüÀü¥`°íÀ¦Ø¾¶ÚÀ(äw9ùÂÀFa³ÚØâÀ»~ïÑ-éñÀôÓä5ëÀ½IA²&gt;aúÀúHÍføàÀ_x001C_þ»á.âÀ¼X?Ù(ëÀ6¡_x000D_dû&gt;ðÀXòâÂÀÀFvæyàÀ¥&lt;ò_x0006_IíÀPòUaz_x0016_åÀßV_x001E_[RUôÀà´ê'r¾ª@_x0002_D_x0006_ß_x001A_ãáÀX_x001A_2µáèôÀ^0_x0015_)¿åÀê",&amp;_x0013_âÀ`ûB_x0003_	¿½ÜÀVö_x000E_qîåÀh^È_x0014_*ÊÀ,¿ÝQÕôÀÖö B_âÀ¸ñÃãLMæÀ.ý_x0013_Ñ+ëÀª¤n~«_x0013_îÀº÷½À¼ÄàÀÈ_x0005_JÄ÷ÕÀ¬P­rßÀðÕÊáïÙÀ\Í_x0001_á@0ñ_x0007_ÖÂâÀ z0õj_x000B_êÀ¢HÑºbïÀ DuÆ¹ÎÀt%	~\ÓÀ K_x0018_çR%óÀÆ_x0019_ì~ÍñÀP_x001C_óCã¼ÀðÐ_x0006__x0011__x0008_ÕßÀô_x0004_sÑ1:æÀ{©_x0008_ì÷Ànö(®@õÀÚò_x0002__x0010__x0011_NãÀ¤É_x000B_mÍòîÀ.\ªÆâáÀlM	_x0013_½¬èÀ_x000E_83¨¬róÀÐäX/&lt;åÀÂÍÕwäÀ_x0002__x0007_ _x0003_ÿÅ_x001C_Ù£@83rA6	ßÀ_x0002_xoö+m×À`»fÛo­ÀìÄÚÎõlôÀÅ¬ºû_x001E_SéÀr[8â_x0007_æÀËCäóD'éÀ¾_x000D_/ìH_x0017_áÀz*`A-ñÀ{7²¹÷Àü_x0015_LúP_x001A_ÖÀbo¡ËrãÀ_x001C_%õ²µàÀÐßy.;Ã@h_x000E__x001E_Ñô¤ÎÀ°_x0018_CÛ9æÀä¨D¯_x0004_ïä@(²Êñ_x0005_Ú@_x0002_WO÷£®·Àl¦_x0015_ óÀ¼y+²_x0001_yâÀ_x0002_ð÷:Bº@Jª_x0014_¢ÙêèÀ|-ÖÚÀÀÇ[ßAÉÀèG%3_x001F_]Æ@@ï&lt;_x0006__x0014_´ÙÀ2¢A_x0019_çÀ_x0008_\a_x0006_ÖäÀÄöÁt&amp;OðÀú¢_x0014__x0001__x0002__x001D_¢öÀ#_x001F_{äÀÀ_x000D_Ð'=IÀ@Ù¥³B«ßôÀM_x0002__x0004_'_x001A_èÀ&lt;dGî(ßÑÀ_x0002_j:r£àÀà&gt;|3ñ¡ÀÃ²ÕÜ5ëÀH`ág]5ÑÀ¸ &lt;¡VðÀ\Ä1«ùµÐÀ_x0006_BÂë7ÖæÀ¤â_x0007_|Å©ñÀdN¥Å_x000B_àÀüÌÛ	ø`îÀ°9LÈ_x0019_ÚÀì_x0001_OßîÀðê·ÓÅ°À°3_x0012__x0001_èÀwªF "»öÀ )æÕû$§@ðCp§ãÀ¨_x0003_y±_x0005_ÄÀ_x0002_ß®ÑÉÈçÀz_x0018_ZLcíôÀÐSäÅÃjÓÀ5;À@­êÀ0Õù_x001B_{}âÀ.¯õ¶æyæÀp_x0011_jÄ_x001D_õÃÀ_x001C__x0003_`«_x001B_çÀ_x0002__x0004__x0008_íÑ6OäèÀ¬7aæþÓÀ2_x000E_(ÀäÀ$_x0012_§i_æ@ØßH_x001F_ÜÀ_x0008__x0011_¡VîÈÀì¥ZSÒ_x0011_ÓÀ g_x001D_*&gt;ÞÀ¤þR_x0006_D_x0001_Ø@$¯3Z¤ òÀ0´}y_x000D_ÁÀ!am¥¶æÀª£_x001E_?!¯çÀ`_x0014_wvÀvÒ@@©#2Ü§ÀàèFIwÛâÀD¹	aªãÀq&gt;PgÙÕ@vØÃ_x0003_°óÀ8ª#;_çÀ¥êÄ¢ÍáÀ_6 t_x0006_ÞÀ_x0008_°@uJòõÀ_x0018_¨#S:AêÀ_x0002__x001E_-_x0007_­BÀ_x0018_~p7\©áÀh±o_x001C__x0014_ÃÀÏí&amp;Ê@8¡-ï¦_x0015_ßÀÈÑ.ªÞÀâOÆ9ó_x000C_äÀ"¼©2_x0001__x0002_ÔëãÀØ5Æq2¨áÀm#_x000C_Æ6èÀ°_x0016_tâÀ]1©ñÀ8äFQáÀ£ß£_x0018_þÇÀ_x0018_5)³MOÀÀ_x0001_13Yû®Í@xw"û_x000E_³ÞÀ_x0001_!_x001F_hlèæÀØ_x0007_~xÛÂÀ¸Å~[(ÈÀBÐÒ=XâÀ\Ðú_x001C_òÞÀëÒxbSìÀ_x001C__x0012_ùqØÀ,_x0006_0ºPèÀø¡Â_x001A_ÏÀø&amp;ª¸êÀ x?!-ñÀl_x0011_Tük/âÀ¦Iý_x000E_ÍåÀ&amp;Ù$mý÷À¯_x000B_­iÊðÀ°u¢´pìÊ@_x001C_"X_x0003_Ú½ßÀ¸º_x000E__x001D_Ö­ëÀÀ¨Êô-«ÀX_.ö.È@Î~_x0019_îËäÀ_x001A_Fx^qáÀ_x0001__x0002_ðà}» -¼À(G#lðQñÀ3Ë5¯íÀm²O/ÛbøÀ$vaBÚúáÀ_x0010_Ï¿Ó:&gt;¹@¨|99GÕÀ?Ö¸_x0014_fuìÀÛór²C_x0017_öÀ´ÐÂ\öà@¨G_x0019_c¥©ÝÀäÔxÝÀaH_x0004_ý_x000F_gðÀLV7pÌ]ØÀd«üÜ¼ÕäÀ£i)èÀpY_x0004_ôòÀ_x001F_+3/çÀ_x0014__x0002_P!_x0004_ÞÀLp"óãÒÀ_x0015_ûüÙàÀô$--³_x000D_ÜÀ@_x001C_cDW_x0003_§@Ð~×H_x000D_ñÀÌó20æÀS_x0010_rõÐèÀ_x001E_nh_x000B_*FæÀûMÒMæÀH_x000B_&lt;k_x0018_Æ@ ñrÆëÝÀè_x0016_Q×ÚÀ\_x000C_ÁG_x0001__x0004_ó«áÀª _x0008__x001D_"xàÀpïCP_x000E_£×À\Ïkew.æÀx½ÃÎ:rÉ@(vÖe½´ÀÀ ß_x0003_åZÄÀ_x000E__x001D_Ì¨áÀøá^üìÀ_x000E_vIÚìFóÀÀªÂØ$ÛÀppiÏÕª@0_x0012_\nÚÍÀê¯MÕ/QêÀÝý$jÜÀB_x001A_}×¡_x0008_ìÀ_x0001_öÝm_x001A_J¡@_x0001_fTÅq_x0007_@fÉ_x000E_½)ÄáÀèScVÅ_x0002_ÙÀ _x0014_3¿àÁÀ(_x0015_1û_x0005_YÄÀ ÿ¦"RðÀ.{Í¾XËäÀÀ¬ýè$ÙàÀä¨b,B"êÀh¾úoµÝÀö_x000F__x001C__x0005_iôÀÀÝÎÔ¼@í_x0016__x0017_÷wëÀh¬_x000F_Ã_x0012_·Î@ìÛ_x0018_ùÖöÖÀ_x0002__x0003_`.me­È@þ-j_x0018_ÆóÀXz_x0018__x0012_d]ÕÀ#MoÄ_x0001_UëÀÙ5xM	(ìÀvà7_x001E_ÕáçÀä¸ÎT_x000F_kÒ@æµw%$èÀ¸A-^ÁÛÀï²_x001E_t_x001D_ðÀ\Ð_x0007_h_x0010_°ÐÀ|)Ç/ÜìÀÌ.þ¿è_x000E_áÀ&lt;y¿VOEÔÀcV8Â@»»\jIYòÀ8¬ñÕýþÂÀtXþLúÔÀ|A÷V"_x0005_åÀUÖìà_x001A_ýÀx±æF;tîÀ_x0006_ZÐn~µêÀ8àeßË_x0012_Ø@Öáð³ÀïêÀ_x000E_áÙ	_x000E_åÀGRövßôÀzþ:)áôéÀØÖ_x001E_:(Ï@v}Í±_x0014_¢ìÀ:CÞ_x0013_EóÀ0EÖ~&amp;#¾À ,"_x0002__x0004__x0008_ÙÏÀZ³Ê²t$ìÀàaÞ¥­ÁÀ_x0002_Mü'vµ¸@À&gt;ý¼ÓÀ_x0002_8uj_x000C_ðoÀ_x0014_(*ñhÒ@_x0016__x001B_¬¦À_x0008_F¥`òûâÀ\þjJV÷ÖÀ¯ÃÑk:ïÀ_x0016__x0005_Ì)_x0008_óëÀ@+1_x0003_k¾À$Aí_x0014_\óÀ8ÞÈdzäÀzSð(÷äÀ|_x0018_EtÐgèÀ¸o²À§ÓÀ¨=ï_x0001_XäÀF_x000B_`ÄäÀÆ®/«BæñÀ=Ôé_x0018_ã?òÀ`§c7æ§·ÀD_x0013_)_x0006_Z_x001D_àÀ`Ì2§u°À_x0010_þ_x001C_ô¼×çÀ_x001D_ÚÔfÎÎÀ°^ì®&lt;Ã@_x0004_jqö¾0êÀ_x001A_ó=hÀêÀì,H£VàÀ_x0002_Ù_x001A_"àÍ@_x0003__x0004_:UbûP°ñÀ9vºIñÀr©êè^ÝèÀ@½Û__x0007__x0017_º@øº·_x0015_8ÍØÀ6"p&gt;udðÀLy£âÖÀ_x0018_r`îÌÞÀð_x0016_Ð_x000D_-ýÖÀÌê_x0001_y4òÀ6Ò5_x0011_néÀhòÂåý#ÂÀ:_x0003_²qz#æÀàÎ%»rÜÀÐKe×Àð_x000D__x0003_&gt;«~ðÀö(?§&gt;rõÀBj=×Y_x0006_äÀdq_x0008_cLéÀWR1_x0017_©@íÀ:_x001B__x000C_O=ÚáÀ\&amp;s_óïÀP,ã¥Î}¾@X_x0012_î'¤ÙÀÒyÿQ¦nïÀ÷EÎ»&amp;¾òÀk_x0017_XÇ%§ÀèCÖO_x000F_ÍÀx_x0017_óçqÝÀ É[+ôÐÀfS{_x0002_ÐbîÀ_x0003__x001B_6K_x0001__x0002_9×É@*Ðï$_x0018_éêÀX¡É_x0015_2ßÀuÒ«Ý#ðÀ0_x0018_¥Î¤¾ÀàµP_x0007_ÖåÀÀTb_x0017_b©@¼-Sê¼3âÀF,ÿì±ðÀPÍ¨ µÀþ ¦²¦LâÀhò&amp;ï_x001A_ÝÀ\§À]ÅöÀ_x001C_ÆèvªíÀHÍÏòÊÞÐÀd¨_x0010__x000E__x0010_ÑÀúàÜ_x0004_&lt;ÚâÀLõÀC÷ÔÀP_vØÒGØ@¸_x001D_§ÖÜÀÌiEÆWßÀXôóÿ·±ÁÀAQÝ¼îñÀToâ_x001B_`_x0015_êÀÍÐåÄîÀ¥`ï þçÀô]|ÖsÀV_x000C_ì_x0014_1¼öÀ·_x0003_¸ä#këÀÐ(Gô6dïÀ_x001E_ä/ðF,åÀÈöÑ!ÝÀ_x0003__x0006_æðõ×~èÀø_x001B_Ã°«ìÀ_x001C_ÉÊ5_x001C_}ÛÀ0üjÄK¾À@w_x0002_õ\ÿ¢À¨_x0012__x0016_Òô@Á@ðAùùäÀÄ_x0015_ e/8âÀâ_x001E_¶41ÈéÀ61_x0015_à@¸Á&gt;2èÀ_x000C_YÚ!¿ªàÀÖ_x001D__x0019__x0002_{_x0013_ýÀÐC»_x0004_¥_x0018_È@À_x001F_¯ °­ÀáW_x000C_´"ÒÀ_x000C_ìøR©äÀ¦®&gt;7?æÀ_x000B_[=tv4îÀÍ·_x0002_ÍäÀ¹Ôh2_x001D_¥ðÀ°=ûeTþ÷À`M_x0013__x001C_ÛzËÀâã_x0005_¯ÞÀ8_x0017_gh_x001A_JÃ@\U&amp;Ë_x0008_iðÀÈ_x0012_XHñäÀ|1nÎõºÐÀ`_x001B_ÆcûÙÀNìO%SéðÀ H_x0001_d=_x0014_ÏÀ_x001C__x0002_7_x000D__x000E__x001B_àÀHüHÜ_x0014_áÀÔ.]_x0005_éáàÀj¨_x000D_(bðÀ~(ÿ¹:àÀ~_x0006_I_x0001_ÏùÀô4_x0017_§ÓûÛÀtÐ­DÃÓÀ_x0008__x001B_=`1ïÀ®j_x000B_Ø_x0012_¡ÀïGð,fðÀ,Ï_x0013_ã_x0017_óÀhG×_x001D__x0007_bÔÀ°ÿØÊVÂñÀ(úý@¹ëÀÈð»þÞÃÈÀ_x0002_Ü_x001B_ÌkãÀÏC+êDKñÀz-ù'ÖëÀßÎ¨_x0012_WêÀ$X¼_x0017_t_x0003_àÀð"ÓU°uäÀ qÃÐ]ìÀÞ]_x0005_×ÚîãÀ_x0018_b$±:çÀ_x0008_ª_x0001_'_x0007_PèÀ@fÃà³@¾	L`äïÀ¼ÛR_x0008_Ï4àÀw4xDÀ_x000D_öÀ¼&amp;wJQ_x000C_ÕÀ^Ã _x0004_µÓÀ_x0004__x0006_¬í&gt;ÂyØÀZ_x0001_9=?µàÀXzkì¥§óÀ?¯Z_x001B_¾åÀ`éây=~×@"«ô_x000C_âýéÀ¨èe¯êÀ0Ï~ÛKÂÀh¡Á¢z¶äÀEÇñê÷À:14S	øÀhÎík^ÿÈÀèx;CÔ?Ä@_x0018_^ûdãÀZ~Òô©åÀ_x0005_ãû¯üðÀ_x0010_N±3ÁL±À^gsÁ8æÀ(¤Æ_x0016__x0002_cúÀÈ ÝýKÁ@­_x0003__x000F_D¢¸ñÀä_x0018_%àIâ@_x001C_½öÜ_x0003_ÔÀ_x0006_ø	`ÆÀ_x0004_òÇ_x0006_À&amp;`Êä¯éÀÀfC&lt;Àô_x0015_É(éÞÀÐO36ßÀìÚÿ@þëÀÜý¯}_x000E_¤êÀá_x000E_y_x0002__x0003_ÁìÀÀ_x0002_\{8_x0005_äÀz_x0016_­û&lt;èÀ_x0014__x0006_N{QÇéÀ_x0002_@ËE_x0005_.@¬%é¹_x000C_ÂøÀÜxàGa»ÕÀ çìá¹@TGIÇ9ÚÀÔ!z6­tÔÀâ©kdöàÀµ&lt;_VÒÀøà9Ö¨_x001B_òÀP$¾½döÀ*Ûô0´µçÀ_x0003_bÉ?æÀ`hF&lt;RrêÀB1qq_x001D_êÀÈ{:N_x000C_ÜÀZ_x001D_s_x0001_[éÀtÏôòO¹òÀ¢Wt«òäÀp@_x000C__x0016_ÏÆÀ_x001E_dTÞh!òÀ¨àDÃ³ðÀD_x0005_íÌt4ÕÀ_x0004__x000D_Ë£+æÀ_x0002__x0017__x0005__x000C__x0003_¨ÀJ:Ä ûìÀÀP[S:£ÀØ¸_x000C_Í_x001D_3ÂÀ&lt;ä°4×À_x0004__x0005_uôßE_x0011_íÀ_9_x000C_nTìÀ_x0014__x000F_2.ËÀ¯_i*×VéÀ	1û±; èÀ´n¨äÒ|ÞÀ@_x001A_æ¿_x0012_¯Ð@ü®ºú_x0015_êÀl_x001D_£¯3_x0008_ÖÀü§X_x0001_öGæ@Ì,_x000D_ô	ÞÀ_x0014_Õ÷È¶}Ô@Ý_x001A_ö¥_x0019_¤À_x0004_M¥Uï|@È,_x0015__x0015_¸ìÀóØÍiWJðÀ¶|_x0010_^éáÀ_x0010_öª¸"|ÐÀ_x0004_½p_x0002_ÊÀÀZ¼uÇÀ â3Á£À`6¿ÀÀIÚ34ßåÀÀèÙÔ½Z@nÌÉ5+âÀ8ü_x0002_â&gt;áÀ_x0004_¶¯xdÀÑ@ÅÁÝ@_x000F_jéÀ_x000C_djr_x0003_ãÀøÇ_x0012_ýTÚÆÀì_x001A_F~¢ÒÀ@_x0016_­_x0004__x0006_Ç\§ÀLMûIh_x0002_ÕÀ°Ø!ÎÃ@xFî_x0005_=9ÚÀ«tf_x001B_çNðÀHµDDÚ~Â@_x001F_Ò|!-óÀ_x001B_h"«ý²_x0019_A(ÞH=Ã4_x0018_AO$ÕvÞ_x0019_ANØX&lt;_x0019__x0019_A&gt;ô3£_x0002__x0019_Aº³d¡ûÊ_x0018_Aø_x0014_í_x000E_}_x001A_A_x0014_ô_x0008__x001D_=¸_x001A_AXÆ^_x0014_Üw_x001A_Aä_x0015_]\+_x0018_A£nè_x000E_S_x0018_A!5_x0016__x0017_A_x0017_'_x0013_Y{(_x0017_A_x0001_\-_x0008_Ú_x0018_A&amp;(ä.ï(_x0018_Ax+ý¹_x001A__x001C_AlgLÿÅA_x0018_A_x0008_[V@¿_x001A_A_x001C_¡ø_x0014__x0017_AÅ·9õØ_x0017_AßæÚËå_x0019_AB¡£3_x0017_AGë_x0018__x0008__x0003__x001C_A_x000E_¡³N_x0007_Ý_x0017_AæGÍ3_x0017__x0019_A_x0001__x0004_üà_x0011__x0014_·¯_x001A_AjO7º_x0018_A£ó_x0019_[Ï_x0019_A}]ÎoÁp_x0019_AÊÔA«áµ_x0017_A_x0007_Qµ_x000E_°­_x001A_A¿±³p_x001B_Aàüþ_x0001_f¨_x001A_AöH_x0007_Â_x000C_¹_x0018_AÖ8V1_x001E_Ë_x0018_AZc.Á¹Ä_x0019_A_x000E_M+_x0003_ø8_x0019_AÉÈ4}8_x001B_AÊ_x001C_b_x000C_Ù_x001C_A_x0005_©_x0014_­c_x0019_AÀ³_x001E_&lt;D_x0019_A6ëËßêÇ_x0018_A$Ã+È²_x0019_A¶Ëw¡ÞÆ_x0017_Amm_x001E__x0004_Dk_x001A_A_x0006_ãÉ·ÈB_x001A_A¼éáÎµk_x001B_AÄöüæ7x_x001A_A¯_x0007_NÎ|_x0019_A_x0014_°9ca_x0018_AÕ¨»	ï_x001A_A_x0002_A_x0002_Q9r_x0018_A_x001A_cÊ_x001E_í´_x0019_A_x000D_½_x0010__x000F_zT_x001A_AuçPævÂ_x001A_Aó_x0012_ÔV_x000D__x001D_ASë¨s_x0001__x0002_÷M_x001C_AVÊó\ó_x001A_A_x0017_¿)_x0016_ó·_x0019_AôM¶þò1_x001A_A.M&gt;Cå_x0017_ArúPMØ8_x0019_Aæ_x001E_Aj_x0019_AÂ2#,ø_x001A_Ay(yÐÀ_x001A_AâÜ2×_x0019_A²GJ1Ú_x0017_Aâi¶n_x0004__x001C__x001A_Ah÷sä_x000B_¿_x0017_AòBmÆ©_x0018_A¬_x0006_ª¦_x0019_Aú¨)Õ_x0015__x0019_A£ßîE8¡_x0018_Aô¢:ô_x0006_×_x0019_AÌj|XÑ_x001A_AÀZª¹6)_x0019_A"£Ñ)9_x0019_AàðR¥Ô_x001B__x001A_AhÚË¼2_x0019_A°}J_x001A_A!°_MÒì_x0019_Aæ4@ìxÙ_x0018_AV}°2Æð_x0018_AKÛÞM'_x001C_A®²ê_x000C_j_x0013__x001A_A _x0017_yp_x0007__x001B_AîÖÂø_x0012_å_x0018_Aìç¤®T9_x001B_A_x0001__x0003_"1´_x0002__x001B_A(áØ@	u_x001A_A-_x0001_xâ,_x001A_Aç32¸É¹_x0019_Aáp_x0008_î±Y_x001B_A&lt;Ï[b_x0019__x001A_Aþ_ÐJ]_x001A_AlA_x0004_@î_x0018_A´tÉóó_x0011__x001B_A¦|îÿÿ_x0019_AÔm9îÿ_x001B_A`QÓ_x0016_A4¥,_x0018_$8_x001B_A´Å_x0019_Ô_x0018_AÃ"ØÃ¡_x0017_Ap|_x0013_qµ_x0017_AL³PS*g_x001B_Aa_x0012_(_x000D___x0018_AÓ_x0010_wõã¡_x001A_AyBÝ_x0013_¦È_x0019_A¢f£Þæ_x0016_AmYÍ»Ç_x001A_Al6nj­_x0019_AÀ^#Æ{_x0019_A_x0017_Ã¹Ìõ®_x0018_AööÈ_x000B_r_x001A_A°o_x0007_óI_x0013__x0019_Aµl_x0017_h_x0007__x001A_Aç_x001E_ÐÆê§_x001A_A-_x000F_´_x000C_è«_x0019_A­{×_x001C_	_x0019_AÚ© ó_x0002__x0003_Ó_x001B_A_x000F_Õ_x0018__x0019_c?_x0019_A¨Ðì+gÈ_x0019_A$ScÌm_x0017_Ayzw_x001D_¨%_x001A_A_x001D_`6®­_x001B_Aý¶_x000E_3|_x0018_AnhT$\_x0018_A=æ_x0016_ê9P_x001A_A¶_x0016_îr_x001B_AâÀ:¾þá_x0018_Apße-@î_x0019_AÊ­m¶Ä_x0019_AqÀ_x001C_4I9_x0019_Aæ%y_x0005_çq_x001A_AJW'¡,_x001A__x0018_A&amp;fE¡_x0018_Aæ_x0012_[=0_x001A_A_x000D__x0016_EÔû_x001B_AiBÁ¬r_x0018_AéÕ2¡1_x001A_A_x0001__x001C_ª@ _x0002__x0019_A2èó$çì_x0018_A=â·Y_x001A_A_x0003_1ÑÛ	@_x0017_A.pÒ. ,_x001B_ADQ=[_x001A_A¨wêä_x0015_A#yðÔ_x0019_A_ûn.M³_x0018_A_x0016_&amp;_x000D_ÈÁ_x0019_AÏK÷MÕ_x0019_A_x0001__x0002__x001E_	bÈÂ_x0017_AçF4§_x0016_]_x0019_AÔé©yåÊ_x0019_Ad_x0011_¶_x0003_I_x0019_AO_x001A_äS2Ö_x0017_AæØmU¥Õ_x001A_AÈÄ}×	_x001A_AaÖ_x0011_ÇI_x001C_Af"à*_x001B_Aðë;²ù_x0018_A_x001A_W6¢­F_x001B_A_x001C_ÿTàóÓ_x001A_Aì_x0005__x0008_bM¤_x0019_AÐ· ÿ_x0017_A&amp;,J0Üü_x001A_A\ì÷)Ø_x0018_Ap¢ô_x0014_°8_x0017_AÁ I®)_x0019_Auq×F_x001A_A?³G®_x0013__x001B_A_x0010_÷_x0008_,¿Ã_x001A_AÁµó_x0001__x0016_W_x0019_AOi&amp;AêN_x001A_AüÊ'_x0017_Só_x0019_A_x0002__7,N?_x001B_AµMóU'Z_x001A_AâuZ_x0012__x0008__x0019_AÖ7û_x0011__x0002_Û_x0017_A_x0002_É.SÆL_x0018_A¤i·Ë_x0006_ú_x0017_A^2g[ð_x0019_AUaÐV_x0002__x0003_± _x0018_A¼zô_x0002__x0019_A_x0005_À_x0019_Ah?²rÑò_x001A_AÌ_x0002_îû±_x0019_A!ò»ìýe_x001B_A_x0018_¸_x0005_÷Á_x0001__x0019_A¢+AÉ_x0018_AÁ_x000D_c_x0019_A{è÷p_x001D_ã_x0019_A1ÿ¡Ã_x0008__x001C_At§´íº_x0018_Aì¦Õ/_x0005_h_x0016_AQDÍµÊ_x0018_AªyãÏD_x0019_AH³Óÿµ~_x0018_AøG·¸êI_x001A_A{K¤Þ-_x0018_A×}­EQ_x0018_AMÚI¨G_x0019_AJÁ¤T_x0012__x000C__x001A_A«ZV^_x0019_-_x001C_A¯Þ]Cç_x0017_A@==5¤ÿ_x0019_AQ£µMðÆ_x001A_A¤_x0011_z|w_x0018_AÝ_x001A_bõb_x0019_Ab¯¢æ_x0001_©_x0019_A¼_x000E_1kk_x001A_AÏ+djÌ_x0018_A-mÇúQ_x000C__x0018_Aªp¶lÄ_x0019_A_x0002__x0003_åµ7àÁ_x0018_AãÝø;_x001B_AÓË_x0010_r0-_x0018_A@_x000C_fÛñ_x000C__x001A_Aî).d_x0018__x0019_A¼¿;Xc_x0018_A_x000B_¡h\@b_x0019_A3	¶,]x_x001B_AÈT_x0012_5d(_x0019_Am6}WU_x000D__x0019_A[¶:úV_x0018__x001B_Aþ§_x0015_kµ_x001A_A¬¤_x000F__x0006_õA_x0018_Aä¦	õ&lt;_x0018_AH/n#y_x001A_AÄìÅ_x001C_d_x0014__x0018_Aù¥ú~1_x0018_AZÞy±/D_x0019_AuÊ_x0010_[¿E_x0019_A_x0016_ç_x001F_#_x001A_Aª~_x0006_ä°4_x001A_AGY&lt;'_x0019_A2Ô_x0001_ê_x0017__x0017_A$ÎÃÙw[_x001B_A)b¬e!_x0017_A_x0004__x0019_/^_x0017_AR/àù9_x0019_A½^1ëÇP_x0018_A{¤½®E _x0019_Aùâÿñ_x001A_AÄåö[»×_x001A_A&gt;O5`_x0001__x0003__x000F_S_x0019_A 9Y]Õ_x001A_Aõ®ëk®f_x0019_AÍ£¢d_x0015__x001B_AÍh_x0003__x0011_ß#_x0019_A_x0006_õ_x0005_ËX_x001A_A&lt;_x0007_i®íG_x0017_A_x0008_ÓE¤¨%_x0019_AÏGÕÀ_x0007__x0012__x001A_AÜf_x001B_U^,_x001A_A?È^|TD_x001B_At?ì¶¬«_x0019_A_x000C_uÈOõ|_x0018_A_x000F_dcb_x001B_AdÂJý_x0002__x001B_Af_x001F_("%±_x001B_AÇæÀw_x0019_A~ãQÂ7_x0019_A­Z4!é¿_x0019_A_x001F_ª_x0005_b_x0016_AÝ _x0011_&lt;_x001B_A`UÃíÖ4_x001A_AF±gÌm4_x0019_ALØk{_x0015_AzGÖ:.Ð_x0019_A´g$#/_x0018_A¸ï~Ý¢Ø_x0019_Ac_x000B_ûFF§_x001A_A°P_x000E__x0018_Avrâú¥_x001A_AÆÇ5ð_x001A_AÒ/Ó¬º_x0019_A_x0002__x0003__x001F_!_x0003_$þ_x0016_A¦_x001A_·ð=Ø_x001A_Ad@SsÇ_x0019_Aú¯¬I._x0017_A  f»_x0015_A LbVg}_x001A_A®­MÑ_x001A_AIãZ_x0019__x0019_A¼º	_x0001_Ç6_x001A_AtóÈ\Ì_x001A_A;mÍW_x0019_Aü!³G_x0006__x001A_AxT@3»_x001A_A+Åí _x001E_f_x0018_Av%_x000C_8c_x0019_AM±RKu_x000C__x001A_AÐ_x0006_å"_x0016__x001A_ARÚÛ¤q_x001B_Aém_	{Õ_x001A_A­õó«2_x0017_AfÎæzÜ*_x001A_Aò&gt;´jØ_x001B_A1.s_x0017_ûs_x0017_Ar©ðq×_x0017__x0019_AÊ_x000D_¦é'_x001A_A_x0018_é³h%_x0018_AÈzfé_x0011_;_x001A_A_x0004_lÂï÷_x0019_AC_x0001_Bý_x0013_½_x0019_AÖBVÉ_x000E__x0018_Ah£¨_x0013__x001C__x001A_A¼wÇ=_x0001__x0003_F2_x001A_AèÀÖóÞ_x001A_AFú#ñÛ_x0017_AÊ\)ly®_x001A_A^_x001F_ª¢_x001C_!_x001B_A¸Û¹¼x!_x0018_AÐS¿}_x0017_ARÍ=0=ô_x0018_A~qÈ3d_x001A__x0018_A	Î_x0002__x0017_ñ_x001A_Ac¹õø_x0018_A_x0018_lüç·|_x001B_AvÐÈmV_x0013__x0017_AÔåz¥2E_x0019_AgQ­_x0013_Û_x0018_AÞLðìºç_x001B_A¢eQæ_x0018_A:ò·_x0016_A±eD_x0004_ôò_x0019_Aî.\v_x0015_I_x0019_AyW6Ï&gt;à_x001B_A.z3ìõ_x000D__x001A_AÓYÜÍµ_x001A_AxJ_x0002_çÃÛ_x001A_A_x0003__x001E_,_x0018_AMx!/-_x001A_A':_x0011_È¹z_x0019_APäìàj_x001A_AÞÖØ¬_x0001__x0019_A_x0001_±c_x000F_µG_x001C_Ar_x001F_6?À°_x001A_AÀÛÌá_x0019_A_x0002__x0004_4êØ=_x0001__x0019_AMp!_x001B_À_x0019_AHWRzu_x0007__x0019_ArbqþÑÿ_x0018_AÔ_x000F_ùó|$_x0018_AcE:%À_x0018_AÇ÷VÉ_x001A_A­$p¬]_x001A_A|Åú)må_x0019_A@P­M_x001B_Av$«c_x0019_`_x001A_Av¾Â±2_x0019_A`ùc_x0003_÷·_x0019_AG4_x0011__x001C_¤9_x0019_A¤SÂò,Z_x001A_AjvRÔ¶Ü_x0017_A.Ç?¶±_x0019_A_]F¹t}_x0018_A4¤.n_x001C__x001A_A_x0003_êò´¹_x0018_A_x000E__x0003_ª*_x000E__x0008__x001A_AËÛÞ¢@÷_x0019_A_x001F_Ã°Ø¾_x001A_AÌï_x001E_ïÎ_x001D__x0018_AüI\zÝ_x0019_Aý_x001A_/!p_x001B_AvAë&amp;_x0019_Aw_x0008_£sÈ_x0019_Aö_x001C_[Ñ¯M_x0019_A¬­Û._x001F__x001C_ATTY_x0015_Vn_x001A_AÎúÂ/_x0004__x0005_´_x0019_Aíaq»*_x001B_A_x0010_Íy_x000D_ú_x0018_A_x000B_Ø)_x0002_¢Î_x001B_Ao_x0003_÷;êL_x001B_Aj¥JÃÚ_x0017_AÕtowÖ&gt;_x0018_A²,?rn_x001A_AÜçbKþ_x001A_A(Ð_x000C_6_x0012__x0018_AèÃ[_®_x001B_A¥_x0019__x0005__x0016_D_x001A_A_x001E_:_x0008_¢°_x001A_AÅ-ÁÅ&gt;è_x0018_A%¡=W§_x0010__x001C_Aî»ã$õ_x0018_A¾6*Ýn_x0018_A_x0018__x001D_q ÷_x0018_AgZ&amp;_x0001_s_x001A_AZòUy&amp;_x001A_AL&lt;{_x0018__x000D_e_x0019_ATÍbÚSÃ_x001A_Aq¿h_x0002__x0019_A«P/áÂ4_x001A_A!éK'_x0007__x001A_A_x0012_/¯|H_x001A_AAò©æc%_x001B_AJÒV]N_x001A_A_x0011_:©zôï_x0016_Annàp­_x001A_AxÎ7Yö_x001D__x0019_AÆM,öe_x0019_A_x0001__x0005_®_x000C_q_x001B_AzZá_x0003_ø_x0016_A_Y_x001A_Ñ¶_x0017_AÞØ®Ù_x0018_AN+2Ûl_x000C__x0017_A_x0004_2Ýý°_x0019_Añ_x0002_6c_x0012_¯_x0019_A_x0014_7$W~_x0019_Aÿûù_x0017_AW_x000E_ø´å_x0019_A8ª|ð_x0017_AýX»r_x001A_AÐ+Ql"S_x001A_A¡ØÌÞHû_x001A_Aw/_x0014_ J_x0018_A`e{V_x001A_AÖ¿ÔÄ±N_x0019_ADrÜ_x000B_ï_x000C__x0017_A&lt;FÝ_x000E_O_x001B_A¤h_x0015_ìÅ0_x0019_AnçÈÿª_x001A_Ay¿mW_x0018_AH­ÃÕì¬_x0018_A5±t zì_x001A_A+ywÝF{_x001B_AÉÄÏ_x001D__x000E__x001A_AHSu_x0008__x0019_A*÷¯ «½_x0016_A!!_x0006__x0001__x001B_ALJ_x0011_nWª_x0018_A_x0011_ãHz¿b_x001C_AË_x001E_×_x0003__x0004_º¿_x0019_A^é¾GO_x0019_A×ì´R_x001B_A0Ú"w_x0017_AbÞ°_x0002__x000D_:_x0018_A`·ônC_x0019_A¥_x0018_G×{¯_x0017_Aü½_x0006__x0003_:_x001B_ASe÷Ba½_x001A_AF»º@_x0007__x001B_Aý_x0014__x0003_ÕÝ_x001A_Aú¬bMY¶_x001A_A¸É_x0007__x0003_uX_x0017_A.£ù°¯=_x001A_AÜ"_x000C_ì_x000B__x0017__x001A_AÎSV¤&lt;_x0010__x0019_A:ÆÇ_x0014_$_x001B_AdàÅL0_x0019_A_x0019_YrÉ_x000B_W_x0019_A_x0001_¼d=_¨_x0018_An;8É©_x0017_Aº_x0013_%²_x001A_Atö¡7_x001A_Aõ$_x0015_¸_x000D__x001A_A â_x0015_k!_x0019_A.'s±L_x001A_A_x0006_Z­Öhé_x001A_AÖûU_x000B_²_x0016_A\FSg^ô_x0019_AEdr¹oÇ_x0018_AU¯Èc_x0018_A_x0017_3ñ±D_x0019_A_x0001__x0003_§Áö_D_x0004__x001A_AßotZPê_x0018_A³Ò1óC×_x0018_A¨¥Ñ_x0011_A¼_x0019_A®$vXW_x001A_A&gt;¨Þó_x001C__x001A_A_x0005_&lt;[ì%_x0018_A4öS:_x0019_A]_x000B__x0006_Ç _x001A_A(@U_x0019_üÚ_x0018_A"_x001A__x0005_$_x001B_Acw.ú_x000C__x0007__x001B_Aÿ&amp;ÌM ½_x0017_A$ã41ûî_x0017_AT~_x001A_L_x001B_Al¨ýÚ\_x0019_AAÛ_x0018_h_x001B_AÛÜÒ_g_x0019_ABÕ|f½_x0018_A_x0014_?_x0002_ûje_x001A_A_x0010__x0007_¾_x0018_?_x0019_AbÅúÊÏ¶_x001D_Aj´ÌÆÕ_x0018_Am6X'»d_x0018_A2¥ÈDË_x0018_AÿÜÃ¶øÙ_x001A_A£ºBßR_x000E__x0019_AËEJ9_x001A_A¿2ÒÀC_x0019_AQ¬0_zY_x0019_AÇ=&gt;pj_x0019_AyKþH_x0001__x0002_¹W_x0019_Ae£_x0001_o_x000C_A_x0019_A¸d/Þ_x0018_AolC!n_x001D__x001A_A÷,ÄWâ_x0018_Aú7xÁ}ñ_x0018_AÙ¯=¾8_x000F__x001A_Ai_x001C_Ó4`³_x001A_A¸Ú!þz	_x0018_AÔ½ãG¤_x0017_AÂ_tÁ_x0001__x0019_AÍ¦_x0006_?ó_x0018_A¦Ï|2Q+_x001B_AP_x000B_¦_x0001_|ä_x0016_A3éO!_x0018_AI6_x0010_Hö_x0019_A§â­¥7O_x001A_A_x000C_ô~l_x001A_AæÀoa_x001B_A}Â¡_x0019_A·KZ£_x0018_A¬_x001B__x0007_V_x0016_f_x001B_AØ*þÉ°T_x0019_AH]ÔÎæ_x001A_A_x0001_ c_x0018_Ä6_x0019_A_x000C_OßJºV_x0018_A_x0014_ÂÿÀm¨_x0019_A_x0004_'m¦_x001F_Û_x0017_AzTd~_x0019_A2 _x001C_5¸_x0018_AIÿs¦_x0019_ö_x0019_A,Ê»lã¼_x0019_A_x0001__x0003_´_x0017_¸)_x0019_Axý8§x¼_x0019_Aq_x0007_VH6_x0017_ABÙ9_x0002_Ôæ_x0018_A1B_x001A_pà_x0017_A6'_x0019_Æ_x0019_AÄUî4_x0019_$_x0018_AòT*Æ¨º_x001A_AÄ_x0004_ù_x0012_N_x0018_At_x0005__x0006_ö_x0008_1_x0019_AÀ%FÎ_x001D__x001A_A-n^þÛH_x0019_AÌ¯_x000F_ö«_x001A_A+ãÙaw	_x001A_A¾³_x0003_ä¼_x001A_APÞ­°b}_x001B_AªþÿA_x0004__x0019_AbÀ_x0004_Ç_x001B_AêXEçÑ_x0003__x0019_A]_x0014_ÜePi_x001A_A¾_,Ã_x001A_A&amp;"Czö_x001A_Aé	d^_x0017__x0018_A¨_x0007_ _x001D_«_x0019_A[ö·&amp;_x0018__x001A_A_x0002_9»-ä_x001A_Aç8!_x001B_(_x0018_A{ÕUº}Ô_x0019_A5_x0006_Cý_x001C_A@'À¶Û_x001A_AÒ_x0008_µÝI_x001A_A_x0013_î_x0001__x0002_/O_x0018_A«Ó#ÔH _x0017_A4ìÞ_x000C_¡_x0019_AtÍ¡Æj_x0019_AÏtª½þS_x001B_A¹{«_x0014_¤ì_x0019_AüÑ²¹_x001D__x0019_Aî)ñz,_x0018_A.r5óÕ_x0018_A&gt;6!!ç_x0019_AF_x0012__x0018_L_x0019_Ab^/V#ò_x0019_A_x001B_E_x0017_AkfÄµð_x0019_A®«Ò4_x001B_P_x0018_AÖÙ½'_x0019_AV _x0007_ö6_x0018_AL[çæ?_x001D__x0017_AÊÔß_x0008_þ_x001B_A÷DÒ&gt;ªª_x001A_A{gYv¦/_x001A_A&lt;¢Âç]_x001A_A®¿ca¶	_x0019_A_x0012_6_x0003__x0001_._x0018_A¼Br¾÷_x0018_A`m¿3Ûæ_x0018_AÀ6Ç`¯3_x0019_A²2Çp¿_x0018_A´í&gt;MÞÅ_x0016_A_x0003_	`Óyb_x0017_AÈµ"ê2º_x0016_A?mSÅC_x0018_A_x0001__x0006_]ì hÞ_x0019_AF_x0004_Øf6_x0019_A÷SÒI_x0018_A®_x0017__x001F_¸º_x0016_A_x0002_oIÆX;_x0019_Ak_x001C_Í$_x001B_A¿»Ti_x001B_A#B_x0001__x001C_A¢Å5_x0019_A);rÍ+þ_x0018_A&gt;·_x0005_àÑ_x0019__x0017_Aþ_x0003_ï_x001C__x001A_ALDÂô;p_x0018_AÖ½ÓNx_x001A_AkSkÙ_x0018_AÎöÐt¨_x0018_AÒëê_x000B_,_x0017_Aÿ|_x001F__x0015_t_x0018_Aæalùù_x0019_At ²Ê8Æ_x0018_Añ,á_x001C_3É_x0018_A¨~±_x0019_._x001A_A_x0001_L#â_x001A_AÆìÉ¸_x0018_AwG_x001B_§Ç_x0018_AZ_x000B_	'Z _x001B_Apy|N_x000D_	_x001A_APò_x0002_¤_x000E__x001A_Aë3&lt;q_x0014__x0019_A _x0019_Ö%._x0019_AZ(_x0013_ÒL_x0018_Aà7bI_x0001__x0002_C÷_x0019_A¯×ûÔIÄ_x001A_AZôwD¯_x001A_AäÜ_x0013_tìÿ_x0019_A_x001A__x001D_|Ìu_x0019_AÍ´Iâ à_x0019_A¢qLS_x0018_AÖ IüÂ_x0016_A¯x4w"_x001B_Ap0çèLÃ_x0017_A9Ô_x0015_yZ~_x001C_Af¥¬_x0003_;ò_x0017_ANøÕAµÿ_x0019_A8Ô_x0001__x0012_-_x0018_A«¢z$Æ_x0017_Ag5_x0001_4Ò½_x0018_AúÙo±õl_x0019_AQ0«ëIM_x001A_AZèë"k_x001A_A@_x000F_ø_x0018_A?@{|Û¿_x0018_A_x001A_/î9¦_x0018_AÖùÀ»±_x0018_AêbÇpQí_x001A_A_x0006_#$o»_x001B_A.~Ð_x0012_½»_x0018_A¢ÄS®é_x0017_A¢	û!!_x001A_A_x0003_ß+zW_x001B_A~_x000F_´&gt;x_x0018_A¤ùÔ_x0018_Ai_x001E_ììÁ_x001A_A_x0001__x0002_þ8h_x0013_³c_x0019_A|Oñä]_x0018_A¶_x001F__x001C_Åø_x0018_AvF_x000D_Êo_x0019_A÷J÷o_x000B_¿_x0018_A-_x0006_8õ_x0017_A¹Ç_x0014__x000F_!_x0010__x001A_A_x0014_)&lt;%_x0019_Ah¸Èr_x0018_Aæu_x0008_4_x0002_ß_x0019_A_x0015_µ/â_x0018_A2°Ã6W_x0019_AÖô8{Ù_x0019__x001A_Aö»X_x000B__x001A_AìuVÎ©_x0019_A*_x0012_×_x001F__x0015_C_x0017_AûUân4_x0018_AóKÿZ_x0017__x0018_A¬sâ7±_x0017_A¹U{M?_x0019_A«çÕW_x0019_AvÃ¹L»_x0019_AÌý×Åa_x001B_A=Ï_x0017_A_x0018__x0013_¸¹_x0019_A¢s¬Mò_x001A_A¬÷_x0003__x0019_Aa_x001B_ÈéH_x0019_A¡O'ìÙ_x0018_Aj¡;E_x001A_A±_x0011__x0005_µ_x001A_AK_x0004_j_x0001__x0005__x000F__x001A_Aí¦bùf_x001A_A_x0001_M¬úD_x001B_A_x0003_ÔªLÎï_x0018_An/BO_x0005__x0019_A÷_x0019_5ên3_x001B_AÄ=Q_x0013__x0017_Ê_x0018_A_x000B__x0015__x0008_ï:Ô_x0018_AÒÏ×_x001D_Î_x0019_A®Æ_x0015_ø_x0018_ANûø®ÐP_x001C_AØMÜ¹Åq_x0018_A~_x0001_·ë_x0018_Aº¦erS_x0019_A*Åó_x001E_î_x001A_AÆy¥ðíÃ_x0019_A_x001F_Í_x0016_6_x0016__x0018_A{öö_x0002__x001A_A}ñO²ï_x001D__x0019_ALÚîîá_x0019_AÐÉu_x0004_b_x001B_AÛÔzDÏ_x0019_A0Ð_x000F_¶c_x0018_AR4$Lî_x0016__x001A_Aª_Y/_x0017_|_x0019_AfY5(_x001C__x0019_Að¤_x000F_î_x001A_Au[ËuÔ_x0019_Aã_8&lt;Q`_x001A_ArwÍ¸À¡_x0017_A_x001E_fPÆm_x001A_AHkI_x0005_H_x0013__x0019_A_x0001__x0003_RPB+_x001F_0_x001B_Aõðz_x001F_r)_x0019_AÈ±îIb_x0018_AD«¡ã_x0002_Q_x0018_AW*ÀN¯`_x0018_Aq¼ïÏ2_x001B_Ad¾w`Û_x001A_A_x0018_[1¥_x001A_Aí_x0017_Ë8¸"_x001A_Aû_x0004_¸#­²_x0019_Af¨H×T%_x001A_A]±Y*¾_x001A_AÊça´»_x0017_Ar­8â_x0019_A¥z$o_x0013__x0018_A¾ÐQº_x0019_A£w2OÇí_x0016_APÄ?Ø_x000B__x0019__x0019_AÀÕ¿»_x0019_A_x001B_F_x0005_f_x0019_AÀ¶!V C_x0019_AH¥ÚÅ1_x001A_Aá_x000B_ö7´Ä_x0018_A¤U £Z_x0019_Aè¿z _x0017__x001B_A_x0013_ùýdC_x001A_A¡2l_x0003_]_x001A_A`Ü_x0008__x0018_¦_x001A_AÀZ]_x001A_AÄ½ÕdXi_x0017_A\½ºå8r_x0017_A/³_x0001__x0004_§_x0019_Aú]?ªË_x001A_A_x001C__x001B_,ón_x0019_A á_x0005__x001A_AïÞEÊb_x0019_AÏY ×_Ò_x001B_A_x0002_9_x000F_=_x0010_7_x0018_A¨ª_x0011_,_x0018_AææÐ_x000F__x0012__x001B_AÜÄ$¥H_x0018_A¶K«¸Òµ_x001A_A#Zn­ýg_x0018_AÃEydñ&lt;_x001A_AÄyYËGb_x001A_A}ðkp_x0019_A1$ÜÆ_x001B_A"¢p°n_x0019_AêÆ¿_x001A_Å«_x0019_ALV¿Ò_x0019_Auì73Ê_x001A_AÆ+8Ó_x001B_A÷~mò_x0016_Ab½¡òÈ_x0019_AÒ­+Ö'_x001A_AN^_x0002_qeä_x001C_AÜI]_x001B_»^_x001B_AÞ_x0008_í©P$_x001B_Aâ¨ÚWµº_x0018_A2Ù_x0003_H_x0019_Av&lt;bùç_x0017_A¼§V-¬_x001A_An)îÅ3D_x001E_A_x0003__x0004_þ)_x001D_]_x0018_©_x0018_A`_x0001_OÛH²_x0018_A¸LHf_x0018__x0019_A_x001D_;ÜÕ$_x0017_AðÀhlõ\_x001A_Ad"À_x0003__x001B_A_x0006_ºÎ(X°_x0018_A8LJÐ$_x001C__x001B_AÊD_x001C__x0018_A_x0002_:¦Y_x0012__x0018_A_x001C__x001A_\Y_x0019_A_x000F_~Ró+_x001C_Aå´Ó'Gs_x001B_AÓ_x0007__x001A_?_x001A_A_x000C__x0010_ÜýÅB_x0019_A®(õ\þJ_x001A_A°S8_x001A_gð_x001A_Aøy69_x001E__x0018_A_x0002_{_x0001_ÙåÄ_x0017_A»;b:KÚ_x0019_AÝ«:Ý_x0011__x0019_A_x000C_ÿ_x001E_P|×_x0019_AØoQ_x001F_g_x0011__x001C_A½~J g_x0018_A_x001E_ÇÿÑ_x0018_Ap¿	øö_x0019_AN|ê]s2_x001A_AÔ9_x0015__x0008_Iâ_x0016_A_x0014_w_x0008_ÔÉ(_x001A_A`_x000F_Wä_x001C_'_x0019_Aö@RÉz_x001A_A÷_x000E_L_x000C__x0001__x0002_GÕ_x0019_A¡h÷óÁÛ_x001A_A@@^ïñ_x0018_AõÏK{è_x0016_AOrà_x0008__x000F__x0018__x001A_AÏ6ß:_x001E_È_x0017_Av_x000F__x0004_Å.¸_x001B_Ahs®Ë¦[_x001A_A_x001D_4ßy_x0010__x0011__x001B_A$ÍKøÉ_x0018_Aí[OËõ_x001B_AeÒÖÚ_x0016_AªUsà}_x0019_AÔêdÖ_x001A_Aü_x000F_a{_x0019_A3CÜ&amp;¦_x001D__x0019_A.xP_x0005_"h_x001A_A­'û´Á_x001A_ALû¹n{õ_x0019_AÒÅ¸u_x0019_A¶ÅYÖÒ_x0019_A*_ÖÂ_x001F__x001B_AÂ1_x000B_¢_x001A_Aóå½×Ì_x0019_Aþ_x0002_o_x0019_AiÅJØr_x0019_A··_x0017_T	ç_x0018_AÔ&amp;8_x0005_^_x0018_AÝsÀ_x0016__x0018_A;Zñó_x001A_~_x001A_A^«¦÷_x000D_)_x001D_A\WôP²_x0019_A_x0001__x0002_93x_x001F__x001B_A#¢§«_x001C__x0017_A\¢8_x0007__x000F__x0014__x0019_AÎÜÛ8K&amp;_x001A_A_x001C_\OØ,W_x001B_AMì8Pd_x0019_Aÿ½_x0002__x0014_]_x000B__x0019_A½ÕATl_x001A_AÎ_x0016_!UÝ_x001A_AKÏbâ]_x0019_Aoj8S_x0001_ù_x0019_AÖêya_x000F__x0016_A¾ÂráÊÞ_x0019_AM5¬"Ó¡_x0019_AI_x0007_?ü_x0019_Ab!Y&gt;_x0010__x0017_A_x0012_	_x0001_8Ä_x0018_A·nnwÂ_x001A_AØR',_x001B_AWZyÄNÌ_x0016_Aü¸.»_x0019__x001A_AkòõÛ¢_x0019_A°Ñ_x0007_&lt; _x0019_AÊ¶2¯öZ_x001A_Aë|d×ã½_x001A_A_x000E_ËJQõ_x001A_Aàs_x0005_ê&amp;u_x0019_A);Ê_x000B_DK_x0019_A0×K],U_x001B_A_x0001_*_x001F__x0019__x0001_N_x001A_A@è'¬e_x0019_Aã]_x000F_Ñ_x0003__x0005_NÚ_x0019_AèÄÔVZÖ_x0019_A)é&gt;,l_x001A_A N(¥ÕÍ_x0017_A!¢MçRY_x001A_A¾ÀÃ°»_x0018_Aúå5Ô³_x001A_A©#q=²_x0019_ADXñµØ_x001A_A8_x0002_waº_x000D__x0019_Aþ[*$+À_x001A_AF*:1_x001A_AHfzSvÔ_x0018_A¦_x0011_´|d¥_x0017_A«=~_x0019__x0006_×_x0019_A _x0013_C{_x0019_AÍ_x0002_-Ê_x0005__x001A_AV¤³`;È_x0016_A_x0017__x000C__x0005_PÞÍ_x0019_A|k®²v_x001A_A8ø¹ðy)_x0019_AF_x0010_ï°û_x0019_A_x001E__x0017__x0006__x0008_X_x0018_A,¯7w0_x001A_AJÛùv6/_x001A_AûßH_x0001_\_x001B_A_x0002_q_x0018_A»û_x0019_A°æ[_x0004__x001A_AÙë+_x0016__x001A_Avûc;÷ú_x0017_A#ª4ûÉy_x0019_A_x0001__x0002_ñ³¹¸_x001B__x0018_A¶ï3ÜÛ_x001B_A¤ò_x000F_#_x0019_A|ã,SÊ_x001A_AÈ¼_x000F__x0018_A¸e´_x001A_A_x0004_ùÎ»úã_x0018_A¾Ðõ¯Q_x001A_AíaOQ_x0016_Í_x0018_A_x0010__x001D_ét_x001A_A_¢ª_x0019_Aöì._x001F_UÕ_x001B_AÆ$=z`×_x0019_A.Ê¶ö_x0001__x0018_A Öx_x000D_né_x0018_Aê®Ë¾_x0018_Af_x000E_¹É_x001A_A´F¶½_x000D_G_x001B_AÙ_x0012_Vä_x0017__x001B_AÒ_x000C__x0010_&amp;_x001A_A(g_x001A_A¹¹_x000C_Â­ã_x0019_APÔ}nO_x0019_AÞ=_x001D_p1_x0019_Añbµ_x0007_"J_x001A_A¥Ç­9¹Ê_x0018_A_x001B_`¶¯¬¶_x001A_A¶qá_x0019_A_x0008__x0013_'é[_x0018_A_x0017_×§óBÎ_x0019_Aü²¶}Ô_x0019_A&amp;Y&gt;2_x0001__x0002_XØ_x0019_AøÄ_x0019_Q'3_x001A_ALûn²4_x0016_Aàªy²v_x0019_A&gt;_x0011_ ªßF_x001B_ASÂ{Yj_x0019_A~#6e_x001A_AÆ·X_x0018_AÙ_x000D_»`nÍ_x0019_AN¥|H_x001A_A ÆVH_x001E_$_x001B_AÛ«aoº×_x0018_AWPc ÆB_x001A_A¥+x$2®_x0018_A_x0017__x0002__x000B_Hë_x001A_Ar/»_x001A_«_x001B_A'Xgð&lt;_x0016_A,îxØY_x0019_A5ïn'W_x0019_A(Iï_x0011__x001D_Ç_x0019_Añ)kÎ)_x0019_A"U_x000F__x000F_o_x0018_A6×wÞÓ%_x001A_A_x0013__x0015_"_x0019_A_x0008__x0008_Zn_x001B_AìòªÆüP_x0019_AÖgâ _x0017__x0019_AØ`ê_x000F__x001A_A_x0016__x001A__x0017_&lt;¹­_x0019_A°_x0008_àÀp_x0018_Al_x000F__x000F__x0017_Ax[L-ð_x0017_A_x0002__x0004_®_x000F__x0003_És­_x001A_A÷­ÖU_x000D_c_x0019_A©+íms_x0018_AÕÕtL¥ª_x0017_AàWûe_x0014__x001A_A·W«çÙ_x001A_A_x0001_h_x001A_#_x0017_A_x0016_°¥9&amp;_x001A_AÂBÔ«U_x0019_A6§_x000F__x0012__x001B_ù_x0018_Axct(w_x0017_A_x001E_pT.Õ_x001B_A:#k7_x0004_2_x0017_Anßbè_x000F__x001A_ASÜwû®Ï_x0019_A40Ø_x0011_¨¯_x0019_A¾¬¦Ye%_x001A_A@àgí¾¢_x0019_Aµù´BW3_x0017_AðÑ	Î0_x001A_AIC,D_x0019_Aì(_x0016_ús²_x0018_A_x001E_.°FÝ_x0019_A_x0004_9]»c_x0018_A8sÍò_x000E_«_x0019_A8ª_x0007_X_x0017_AêñbÉÃ_x000C__x0019_A_x000D_Àf_x001B_&gt;À_x001B_AN_x0006_ñ+æ_x0018_Aàà¦_Ï_x0018_AM¡_x000B__x0012_D`_x0019_A¢_x0007_Ì_x0001__x0004_­¶_x0017_AôIj_e}_x001B_A|Ìòâ\8_x001A_A4!ïz_x0005_{_x001A_A_x001C_Ì?û·t_x0017_AUéDØ°_x0004__x001A_Aº_x0014_`Áz_x0012__x001A_A_x000C_»\Bü1_x0018_A¦¦Næ_x0013__x0019_AªÏÝåÇ_x0018_A_x000F_ j»_x0004__x001A_Aï±rp_?_x001A_A©_x000E_8si_x001A_A&amp;oÂ½§i_x0018_AF_x0002_ àf_x0019_AÔ+_x000E_­0_x001A_A§¹z_x0001_Kð_x001A_A½4¢ê_x0019_AN?¹k¿_x001A_A^&lt;_x0019_%_x0019_Aö"Óf_x0002__x0019_A¨%_x0012__x0003_+Í_x001A_A_x0007_$ßPZ_x001A_Aârã_x0017_¿Ø_x001A_A¾_x0013_%¡G¿_x001B_Aí_x0010_(e_x0019_AT_x001E_%rU_x0019_ANl¯~*_x001A_Aì Ò_x000D_Ï_x0017_AÑ7_K×Ì_x0019_A¿µ+ä£_x001A_AF¼F¶O_x001A_A_x0001__x0002_^ó¯[Ë_x0019_AðÀ½ù_x0019_A:l_x001A_3_x0018_AúD$M¢Ü_x0019_Aëÿßlå_x001B_Aàé_x001A_«¢_x0017_AWnè_x001A_AÝ_x001C__x001A_¼Á_x000F__x0019_AúÀÌu_x0019_A±$_x000B_5S{_x0015_Aâd¹µ _x0008__x0018_AFdêÑb­_x0014_A_x001C_KÀr(_x001B_ALæyî_x0019_AýxdvÈ÷_x001A_A]X_x0014_Ìrº_x0017_Aõÿá;&gt;_x0019_A[èÜ±~_x0019_AZ$,é_x001B_L_x001A_A_x001A_DÐDØµ_x0017_AiSo+Ë_x0019_A±ÿ_x0005_çîð_x001A_A6_x000F_8N,_x0019_AÙªýï_x0019_AÀé0 Ë_x0019_AdqqþÐ_x0018_A6Ç­_x000F_K_x0019_A3_x0008_ñeT_x0018_AñTI0õ_x001A_A=_x0001__x001D_#çä_x0018_A_x0016_Ëf_x001F_A÷_x0015_A0g_x001F_H_x0004__x0005_eu_x001C_A¢ág_x0018_AÃçqC_x0003_Å_x0018_Aøt]pO_x0019_A_x001C_(¯ù|©_x0019_AÜ´ßí¡u_x001B_A¨±½Nä_x0018_Ah¢ÇÂ~_x0018_ACE\ô_x0019_AÆÕ=°O_x0018_A±«kyø_x001B_AL¶5Ô±¿_x001C_A_x0011_I×bÃ_x0017_AB)vN_x001D_Æ_x0017_AÄjÓÏ1I_x001A_A(q¸_x0002_Z®_x0019_A_x0015_º_x000F_å«_x001A_A_x0011_ãöV8_x0019_A	æ¸×¼ï_x0017_A_x001F_õ _x0001__x0018_A´VWr_x0018_A$.y_x001D_ÀÕ_x0019_A4ò­_x0013_°G_x001B_A§¬[$7I_x001A_A_x001E_îæ_x0010_L$_x001B_A¬ß-a_x0006__x0019_A9FåJ$_x0018_A3°_x001B_ÙòÏ_x0019_A½oC}µ_x001A_AÆõ¿7_x001A_A|q ±_x001A_A8zûà?Â_x0018_A_x0001__x0002_Åx_x001E_-ò_x0018_AL%1£_x001E_n_x001A_A´_x0001_M!ÛÎ_x0018_AX¬1î_x0001__x0016_A¸ÍW_x0015_AÞ?·µs_x001A_A4ßvÅ_x0008_ý_x001B_A_x0008_âÄ±D_x001A_A®´¸òa_x0016__x0019_A?Ë_x001B_Ý°_x0019_AFüX_x0010__x0001_K_x0018_A_x0010_­§eÅ_x0019_At:_x0017_£v_x0002__x001A_A_x001F_!_x000F_í_x0019_A_x000C_='_x001B_o_x0003__x0017_A¬©_x001E_þõN_x0019_A_x0012_}ÎS_x0018__x0019_AL¥Þú_x0019_Abó¥}_x001B_AKRÏ¿¬V_x001A_ALïíw{4_x0017_A¿jk='O_x0019_Aö_x0018_ß0õ_x0019_A_x0005_O«p_x0019__x001A_AIt_x001F__x0017_f_x0019_Aôì²/&lt;_x0018_A_x0006_ãê»¬_x0017_A¸íP¸½K_x0017_A_x0010_¡'½R½_x0017_A_x0018_ØoÉõ_x0018_Az_¶ÏYV_x0019_A©`	ø_x0002__x0004_D_x0019_Aº)æûØ¥_x001B_A_x000B_+áM¦e_x0019_A~ÝK_x001F_V_x0019_AÖÅv¯X_x0019_ADèj_x0017_hÚ_x0016_A:&gt;´­Qw_x0016_A§Û_x000D_nf_x0018_ADz[RØî_x0016_Aøv-é&amp;z_x0017_A¾_x0010__x001C_±ö_x0018_AäAnþ_x0004_¸_x001B_AO³Ö_x001D__x0001__x001B_AÞÓ¦_x000B_)_x001B_AÛd&lt;Í¬_x0018_A¸_x0005_!HÌ£_x0017_AD_x000C_ÓÈ9_x001B_A_x000E_ßlçËÀ_x0019_A_x0014_ÆØã_x0007_H_x0019_A¤¹ÊKô_x0017_Am-ÒÕðW_x0017_AZþ«À_x0018_A&gt;üÄ×ç_x0015_A:ñ1_x000F_Ê_x001A_AÛDW~I_x001A_Aº_x001A_¤_x001E__x0003_­_x0019_A_x0016_N_x000E__x001D__x0017_ARlÍ;Y_x001B_AHmQN¨m_x001A_AóTw_x001A_Aì8t·t_x0017_A&gt;£({_x001D_Ì_x0019_A_x0003__x0005_^+³ùaµ_x001B_Að_x000E_Æã_x0016_A~5-¯R_x0019_A,Åw_x0012_p_x0018_AÈÍêøíÍ_x0016_A_x001A_«Ià_x001B_A*»VP6_x001B_A¦j_x0005_ã®_x0018_AD`ÿw»_x0019_At(çç_x001A_A°¦¤¼-_x001B_Aµ'°ôÓ9_x001A_A_x0004_.ü¯&lt;_x0008__x001C_AàªßcW_x001B_AwÞ_x0013_êª_x001C__x0019_AKDË]»Á_x001A_Aºö§§Õ¢_x0019_Aï5m^q_x000C__x0019_A®`íÐÊ_x0017_A]Ý5Ñ×%_x001A_A_x000E_f²¶È'_x0018_A¶Á²_x0005_Õ_x0018_A¡¿á_x0017_AÊ2çUÆÇ_x0019_AºòPÁ_x0018_A­TÃ_x0012__x0016_AnÁ)_x0007_À_x0002__x001A_Aâ9Wp0_x0019_A34_x0014_ _x001A_AìgÜ²Þø_x0018_AOBª_x0001_sW_x0019_Aè×Yþ_x0001__x0003_¤ú_x0019_Aeb_x0006_¥öé_x0017_Aó\Ú0_x0002__x001A_Aà6µ,T_x001A_A² Í¶!_x001A_A2PÈ]Â_x0019_A_x000B_Dï_x0003_÷:_x0019_A Xh6»_x0019_A¶(f_x0016_A _x0001_l21­_x0017_A_x000C_*Âv_x0017_°_x001A_A¬I[2ãB_x0019_AV/kÛ²h_x0019_A=v__x0014_G_x000F__x001C_AL°- ü_x0017_A¬86_x0019_Aº«_x000D_&gt;î_x0019_Aì';}w	_x0019_A.C¸U_x001B_AëZ$¹ô_x001B_A_x0002_Î*ú-_x001B_AÙÎ_x0002_Öq_x0019_Ax_x0004_Eÿ¸_x000C__x001B_A*Ç`à#&amp;_x001B_AvÔÏ}_1_x001C_AÝ/$(_x001B_A|Ì_x0003_m*_x0019_A­p_x0011_ñ_x0012__x0019_Aä_x0011_9¦w_x0019_A_x001C_D²4_x0018_AqÆ_x0018_A"ÑÆ0&amp;_x0019_A_x0001__x0004__x0011_?Ü_x0002_Ã_x001E__x0019_Ab_x0004_EA³_x0018_A¤_x0013_z_x0016_Aýý¢ñÓ_x000C__x001B_AóçzÃu_x001A_A:Å°_x000E_Ûà_x0019_AÊ_x0015_â&amp;_x001A_A¸vÑýõ$_x001A_A´Ï_x000B_|M_x0018_A­ÛüT(_x001A_A6Ò_x0012_-ÙA_x0019_A_x0008_i#q_x000F__x0004__x0019_Ap_x001D_Ë^Ô_x001A_AÜ÷k;Ûj_x001A_A*ã_x001B_¨1_x0019_AZ×_x0019__x0004_¥Ý_x0019_Aø!Árq_x001A_AW=é*_x0014__x0018_AchM¬SF_x0019_AzoëYñ[_x0019_A­_x0003_ªÄÊ_x0014_A_x001C_|+_x001E_«_x001A_A`³·µ_x0001__x0017_APIm_x000D_¬E_x0019_Añd_x000E__x0019_AÔ_-_x0006__x0005_¾_x001A_A_x0004_øî6w¯_x0018_AQ{8,Z&lt;_x0018_A6xVz{_x001A_AËÅÑ¼ã_x001B_A6a_x0003_PÃ_x001A_Alñ@_x0001__x0002_«%_x001B_Aé	@;P_x001A_Aâm¤y)_x0018__x001B_A¨tíÉ_x001A__x001B_A\V@¯=3_x0016_AÂ\ v0y_x0017_A¦õ7÷°_x001A_A\¨é_x0014_J_x0005__x001B_AZûïÄ^_x0018_Ad£Ê_x0005_y0_x001A_Aú5]ìrÕ_x001A_A_x0017_ÎB Ó¿_x001A_A&amp;Ãøõ³_x0012__x0017_A[Sjh.ï_x0018_Aü}Sð«U_x0018_AÞ_x0001_ü¤Ý?_x0019_A_x001F_	 8Ö_x0018_AÊe_x0011_{o5_x001B_Aþî@Ôu_x001A_AU_x0005_4ÚJ?_x001B_AkýÉÐ_x0019_A_x001A__x000F_¶öõ_x0019_A_x0013_Ø6_x0002_¢_x0018_AïL²©7ä_x0018_A@_x0010_kâz_x001A_A%}&amp;eYÅ_x0018_A½03`^_x0017_A	÷°Áw_x001C__x001B_A´_x0012_ç_x001F_æ_x001A_AÛ_x0005_ÆsÞ_x0017_A3d`iB_x0001__x0018_ATJØ!¾«_x0018_A_x0001__x0005_ðkm~H_x001A_A²§¹_x0004__x001B_Aà¸_x000B_4p_x0019_AT.·¨_x0001__x001A_AÝ§¡ÐR_x001A_AÂ3ç?_x0015__x001A_A_x0012___x0018_lô_x0018_A_x000D_$ æ_x0017_AÑ_x0008__x0008_ã_x001A_A4_x0012_NX_x0019_A)_x001A_a|Ý_x0019_AH{¦X_x001A__x001A_Aì®wùx_x001B_AvñåÖ´·_x0018_ASÊJJ_x0017_AXâ_x0002_Ûp_x001B_A_x0006_	ùL_x0011_P_x001A_Aì÷Õ/_x001B_A"_x001F_Ø{_x0019_A;_x0003__x001C_Ç_x0006_q_x0018_A_x0004__x0002_÷ÃÕ`_x0019_A¤«_x000D_p;`_x0018_AèUÑRb_x0017_A_x0016_èJØÿ	_x0019_A_x0015_'¶PC_x001B_AëôTÇ_x0008_ð_x0018_A§U­^â_x0018_A¢+/5_x000C__x0018_A_x001C_ Vß6_x001A_A_x0004_«½pÐ¾_x001A_AR2Õ½Ý_x0019_AÎî_x000E__x0002__x0004_ß_x0019_AàÇY_x0001_\Û_x0019_A¨_x001E_3²éK_x001A_A®_x0019_KÈ~q_x0019_A:_x000E_ã°Àí_x0018_A¦2_x001B_Üà_x001E__x001B_Ab_x0013__x001A_A½ Bÿ+&gt;_x0017_AZÞ}°(¼_x001A_A_x001B__x0013_ë(A_x0019_AÚU_x0016_¯%á_x0016_AfáÃ_x000C_g._x001C_AFQ6¿¯_x001B_A¬%ó_x0014_ã_x0019_A_x0007_³V&lt;Õ_x0016_A\µ³øDã_x0019_A! )Ë_x0018_AE{U] _x0016_Aéâ9Q_Ì_x0018_AäHòí_x0003__x0019_A4èÇÌÕ_x0018_A¼b_x0012_[_x0019__x0019_Aáôÿza_x0017_A_x0018_\3ép#_x001B_A_x000C_¯ª*Ýt_x0018_AÔà_x001B_Ía_x0019_A¾Q®2×ë_x0019_A÷§fÖtÌ_x0016_AYE_x000B_¸a_x000C__x001B_ApFè«çU_x001A_A;$/?·_x001A_A8Üñ+,_x0001__x001A_A_x0004__x0005_ª_x0002_í3ñ_x0003__x001A_A|gÕ£ ;_x0019_AÁÎQä_x0008_±_x0019_ATÔväø_x0018_A&gt;ÈØ=_x0019_A|#l¨T_x0019_A¢Æ_x001F_ç®_x001A_AO_x000F_Üµc%_x001A_A_x0002__x001C_CKðø_x0018_AÅçÕ6d_x0003__x0018_A_x0016_^_x0017__x0012_/_x001A_Aój;[_x0018_A_x0019_ÞN}Ä_x001A_AÓ_x0005__x0011_Åã_x001A_A½BaXñ_x0019_ARÝPNGç_x001A_A¶6_x0002_^"_x0019_A],Ô[¶_x0019_Au:5W*w_x0019_Af]+_x0018_ _x0018_AI×&gt;Ñ_x0019_A_x0001_ÞTúóG_x0017_AÒN «:ô_x0019_A_x000D_Z¤¹_x0019_AÜÉEÿS_x0018_A¥_x001C_ï64²_x0018_A!&lt;_x000F_ðO_x001A_A_x0012_SkÊ_x001B_u_x0018_A aÕºK_x001A_A)&gt;*áþ_x001A_A_x000C_¯-ÇB_x0007__x0019_Aà&gt;ô_x0001__x0003_Æ_x0018_AÆO¡úì_x0018_A"pÁ'_x0019_Aðê	áA_x001A_A\1¶_x0019_A:Û9Ïî:_x001B_Aß²Mó_x0001__x001B_A~ÇÛDÞÖ_x001A_Aâ³_x0005_%ð_x0018_AîÄRøX_x0019_A_x000E__x000B_`O[ã_x0017_A©6ÜZ)_x0019_Au_x001F_?(¸_x0019_A²ÇÔ}_x001A_A*4ì_x001D_û_x0004__x0019_AM¸¬îÐ§_x0019_Aªµ\8Öý_x0019_A&lt;TÝ_x0018_ì_x0018_A5@aÏ_x0019_AÞò2=:ü_x0018_A_x001C_pø_x001B_n_x0019_AÆ´b_x0019_A&lt;Ò `_x0019_A_x0002_Kf4¡_x0018_Aâd_x0017_ßÆ8_x0019_AÐBî±ñ0_x001A_A_x0002_0qq&gt;l_x001B_AäXÀ_x0002_{_x0019_AýÈo_x0004__x0013__x001B_A«dà_x0018_AýAâ=Dµ_x0018_A«_x001F__x000E_ý¢_x0017_A_x0001__x0002_ÔC¡_x0014_RÄ_x0019_A\×ö_x001A_Ab¬ºÞ_x000D__x000B__x0019_A¦R_x001B_Ä¶_x0019_Aº¬ã3p_x0019_AB¨,[I_x001B_A_x0011_%ë_x0019_AÒñfìð_x001A_A3jºùcÜ_x0019_AÌ_x001C_ó¿J_x0019_AÃ_x000B__x0016_H_x0001__x0018_A@H_x0010_¶ø,_x001A_A_x000C_f_x0005__x001E_;;_x001A_Aº_x0018_çG_x0019_AH+oõ_x001B_Al]ã_x0019_Aº6o}æ3_x001B_A8KX+_x0019_è_x0019_A2Mº _x0006__x001C__x0019_A_x0019_^ÚO¢½_x001A_Aá7qPR_x001B_A,ÒX_x0001__x001A_AEyhn^_x0001__x001A_A°)_x0015_ÞlM_x001A_ABÇÂ?(_x0018_A2Q~q·1_x0019_Aøïíª~_x001A_A²k_x0016_ÕÔ¯_x0018_A_x0015__x000E_£ò_x0019_A2t£h8_x001B_Aø;§3án_x001A_Ao_x0006_©z_x0001__x0003_8o_x001A_Aïá&amp;sÖk_x0019_A:D6´H_x0016_A &gt;õDX_x0019_Ac!)Y¦_x0019_AßøVø¡³_x001A_AZ|@s©_x0016_AMë_x0016_~:_x0019_A&gt;Ô_x000C_ÌÏ6_x001A_A`"°±¦_x000D__x001D_A³o^oÙ¼_x001B_AëWõÖÐ!_x0017_A_x0006_]Êòn_x0019_A[3sú6_x001A_AÔ_x000B_½Ø|Q_x001A_Aªµ¸5ý=_x001B_Aè~N!ìÏ_x0017_Aö)_x001B_UÁE_x001A_A¤Ý¸oª_x0019_A_x0002__x001B_å+íB_x001A_Ak_x001F_y;e_x0019_A_x0010_Bã¿_x0019_A_x0018_$_x000E_¡à²_x001B_AR_x0006_{æJÛ_x0019_A:yðèßÄ_x0019_Ac_x0016_È½Ê§_x001A_AT_x0006_í^_x0001_Q_x001B_A^&gt;ã'$_x0014__x001C_AçØ	&gt;¨_x0018_Aîé_x0002_5_x0010_Ð_x0018_A£Ä_x001B__x0011__x001B_Aþ4_x0001_a_x001C_A_x0003__x0004_´a=hþ5_x0018_AÃ¨Ï`u_x0018_AzÐÙ}«_x0019_Aü_á]ù_x001A_AtüvïS _x0018_A5¾Ñm§6_x0018_A_x0002_nëR_x0014__x001B_Af@ã~¢_x001A_A¤_å_x0016_µ_x001A_A_x0008_Oz_x000B_ _x001B_AH_x0012_Þ?_x0017__x0018_A_x0016_JHE_x001A_A³Æ&gt;\Qþ_x001B_AmÅ¨¦û_x001A_Aá@óc_x0017__x0003__x001B_A\xêµâT_x001A_Aì£æµ]_x000E__x0019_A_x0003_wa+_x0001_ _x0019_AP¶¹4D_x001A_A_x0018_ãëVö_x0018_AaÏ_x000E__x0006_,_x0018_A¶Éòò_x000B_Ï_x0019_A¸¿N}_x0019_A%ÔaÔÌ_x0018_AÄQ&amp;è6_x0018_ARNS@a_x0018_A\Û:¬ó_x0017_A_x0002_óÙ6áa_x001A_Aj$Ï_x0015__x0016_A&gt;Óëy=s_x001A_Aö_x0016_ ¤	¥_x0019_AÈ^ú_x0001__x0002_½P_x001A_A\j__x0019_÷"_x0019_Az»èï]_x000C__x001A_AÈiA:Á_x0019_AÐWØÌ©4_x0019_ATo¥¿J_x001A_Af_x000F_òæsØ_x0019_A}ùV·_x0015_0_x001A_A_x0005_;å_x001B__x001A_A_x0002_hoõn_x0017__x0019_A´_x0011_RøóN_x0019_AéÌ3þÝê_x0018_A0_x0012_ jÓ_x0019_AFÞ2ço_x0019_AÜ@ïx_x001F_Ï_x0018_Aâ{y&gt;_x001B_A°ÜÜà	_x001B_AÜÌ_x000E_?_x001F__x0017_AÂ°[Èó©_x0018_Aø_x001A_Ükù_x0016_Aà+R_x000B__x0012__x0018_AËD`o_x0018_AÈs1_x0010_2¬_x0018_Aãþ&lt;Z;_x001A_AÔnK_x0012_9Þ_x0019_Aä_x0001_SÙU`_x001A_APmcY_x001A_AXÖ~¸_x000E_Þ_x0019_AÂWûZ_x0003__x001A_A_x001E_`xã¬8_x0019_A_x0018_/	e=_x0017_AìpÆSË_x0018_A_x0002__x0003_ë ÿ_x0019_AôÏ¶¢"_x0018_A_x0019_|â¬¨Î_x0019_A_x000F_×E#9_x001A_A_x001D_Õ±_x001C__x001C_Aì¦_x000C__x001F_é_x001A_AE_x0018_Âõ-e_x001A_AýoúÁ!_x001A_A^ÔÇm}_x0019_A§Íüþó;_x001B_AÖ_x001F_¢Mv_x0019_A­_x0001_¾Wû·_x0018_A_x0005_qzëµ_x0018_A9_x0014_	±_x001F_î_x001B_A^¶´Ê2Á_x001A_A&amp;Uí´1_x001A_A_x0011_R7_x001A_AK&amp;_x000C__x000D_½|_x0018_A# _x0007_+&lt;Å_x001B_AÀ¼b­ã)_x0018_Aü2f_x001E_¬_x001A_AVQg}©_x0018_AbhN^ö÷_x0019_AÞT¹çÆ_x0018_A_x0015_,¤l_x001B_A_x0010_yÊ_x000E_1¹_x0018_A¦¯Ñ{×V_x0017_AÝÌ8Zyî_x0019_AäAÂv_x0019_A_x000C_|[bÃ&lt;_x001A_A_x0013_±Å]_x000B__x001B_AÌ,_x0013__x0001__x0007_w_x001B_Ad°À¸¤_x0017_AãbyíJ_x0019_Aä_x0008_*°Í_x0016_A¦_x0019_¥_x0010_ó_x0005__x0019_A ð&amp;¾_x001A_A&amp;_x0006_$z_x0017_A4"@Õ_x001B_£_x0019_A_x001A_³ý]Ë_x0018_Ac_x0012_O6Tø_x0017_ALCM_x001F_¼_x0002__x001A_AÂù_x000E_î¾_x0004__x001C_A_x0010_¢^¦Z_x0018_A¯SØi_x0017_A6_x000D_v_x001A_Aß)(_x000B_ß_x0018_A ÜÀ _x001B_A_x0005_äñ¢Ì_x001A_AÂ¡Ê_x0010_M¾_x0019_A-_x001E_m$_x001A_A"!×YÞX_x0016_A*¨J&amp;_x001D__x0018_A²²$ÈÈ_x001A_A_x0002_O½©_x0018__x0019_ArÌÂz+}_x0019_A&lt;V_x0003_«ª_x001A_AÚæ/1¿g_x0019_Aú«g_x0018_7Q_x0016_AÏa_x000B_üE6_x0017_AfY_x000C_ó+_x001A_A1_x000D_/¡¥_x0019_AÁhv+_x001B__x0017_A_x0001__x0002__x001A_íÊ~W_x0019_A@Æ}z_x001A_A0p¢¨_x0019_A")¶¦_x0019__x001B_A2A~V#_x0018_AôWG_x000E_Cd_x0019_Aùà»{Z_x0017_A[d¨¶=_x0014__x0018_AmrW´Î_x0019_AxÏó´6%_x001A_Aö÷_x0019__å_x0018_Aõ_x000B_ìp+¹_x001B_A\ý²L_x0018_A'èW¼_x001A__x001B_A&lt;+åÜÍ_x001A_A _x0007__x0002_qH_x0018_A0¨~´ñÑ_x0019_A²ýz_x0012_Åý_x0019_AÀãðÈ )_x001A_AÙÉÚAõ_x0019_AÚi¨#Ëv_x001A_A_x001C_¤ÔÓÕç_x001A_A¬_x0002__x001D_åµ_x0019__x001A_AHPKtr_x001A_A:¬á½_x0018_AÇ»_x0007_iB_x001A_A&amp;|@­à_x001B_A_x000B_vá4ñ_x001B_Aì_x001F_+D_x001B_A¤Öþ6_x000E_ú_x0019_A_x000F_`y®u_x000B__x001B_A¨~§._x0001__x0002_;I_x001B_AbSì_x0019_AÛìîÆ¡_x0018_Añ§U_x001C__x001B_A ,J_x0011_Ì$_x001A_A_x0010_bôÌ&amp;_x0019_A?³Zzû&gt;_x0018_A+bgÜ_x0019_AD©å'*_x001A_A_x0010_ÔaÕ1_x0007__x0019_A´?^b_x0016__x001B_Abõ+ÃX¥_x0017_AE¥ój²_x001A_AfÛâi_x0018__x001A_AH)Pª_x0018_Aà_x001A_+ìÔu_x0019_A	ûóò_x0018_An0^_x001D_Â*_x001A_A _x0003__x0013_á¬_x001A_A­|yÉ¨_x0017_A÷Ê	©p_x0019_AJÀW]_x001A__x0018_ABÖ6·g_x001A_A_x001F_qG_x001D__x0017__x001B_A§Kªæ_x0018_Apûÿ3p_x001A_A_x000C_:w7Ö_x0016_A¾VT¥Ä_x0017_AÎX¹fÇr_x001A_A~O`\E_x000E__x0019_A§õB¿½°_x0018_A8ò±õ_x0008__x0018_A_x0001__x0002__x0018__x0010_/YÖD_x0019_A_x0005_¦àT_x0018_AätÍqp¨_x0017_A¸yúF_x001B_AèÏÒt_x000B__x0018_AÖ_x000F__mÌ_x001B_AÖp:å:_x000B__x0017_A_x0016_3AQ¼_x0019_Aò¼`_x0018_AðÁâ&lt;Q_x0019_AäP\_x0019_A_x000D_P­E_x000B_É_x0019_A/F¾y&lt;_x0018_A¤©û_x000E_ü»_x001A_AÜÀÿR_x0018_A.zóúÈ_x001A_AªûRBI}_x0018_A_x0017_ü­o)½_x001B_AF_x0011__x001F_D»ø_x001A_AÓ_x0002_ñíé©_x0019_AüÓÊ_x0002_æ__x001A_A__x001E_¡ ¼_x0018_AT$·2"_x001A_A7n!Ð©¦_x0019_AÑß]#e_x0019_A&lt;~¨ÅX_x0002__x001A_AÔç_x000E_§_x0001__x0019_A¦_x0018_ùM;ë_x0017_AÄ_x0006_!_x001B_Ô_x001A_Aª¢_x000F_N·_x001A_AÛd:_x001A_AËÐd_x0001__x0003_\_x001A_A6,îêÇ_x0018_A²~æ=_x0001_,_x001A_AzsiLp_x0015__x0019_A_x000D__x001F_¡1i_x001A_A_x0011_ðùÑÿ0_x001B_A¶î_x0001__x000D_þè_x0019_Aê×Ì·*_x0015__x001B_AÔ(Þj:B_x001A_AfÔ÷_x0016_}x_x001B_ArL_x0002_Úâ_x0017_Aé©Üo©_x001A_A½ì¥&amp;_x0018_A_x000E_ÜgÊ_x0018_AFê,_x0005_=_x001A_A6NM_x0014_Ù_x0019_A­ìè"å_x0018_AÖ(ÿë&amp;c_x0018_AÎ_x000B_÷¬_x000C__x001A_AQÎ^Ã=_x001B_A²_x0008_a9_x001A_Aá³`$HÚ_x0019_A_x000C_«Ì}ñ_x001B_A6ð¦£_x0008_L_x0019_A~ö[+_x001B_Aè_x001C__x0004_û$ù_x0017_A×&lt;õ_x001A_AÀ{Î§üÿ_x0018_Aý/7¸_x0019_A('b¶&lt;_x001A_Ag ££Ä_x0019_A¹_x000D_(­j_x001B_A_x0001__x0002__x0002_±¶Ü_x0002__x001A_Að3%õÀ_x0018_Ah	$0{_x0018_AþÍØWm_x0019_AÞl_x000C_v}À_x0019_A4¬Ër±_x001A_A	â¤_x0018_^_x001A_AfS_x0014_¦¼0_x0018_A#Ð9Í_x0019_AJ_x001B__x000C_X)ð_x0018_Aë_x000C__x0015_y_x001A_AÊó_x0011_ÍM_x0019_AèÅ^9\ø_x001A_A(ª~¾!®_x001A_AL6í?¾Þ_x0018_AMä¸¬_x000F__x0019_A¡ç¥ß_x0019_Ad_x000E_×aÍ_x0018_Aì_x0010_¢ù÷_x0018_AÖ&amp;vìùE_x0018_AT_x0003_Äx_â_x0018_AàÝtÝ_x0018_A¤uP_x0014_&lt;_x001A_A_x0016_5·¦{_x0019_A&gt;ã3_x0011__x0018_A0ÁÔóG_x0018_AvðªZ_x0019_AüV-_x0018_o_x001B_AY_x000B_5ª_x001A_Aí._x0019_	â_x001A_A¸_x0011_7ç;_x001A_ApÍ=)_x0003__x0004_9)_x0019_AºI¨sþR_x0019_Aæ:rÆñâ_x0019_Aê½±@_x0019_AÐV_x0002_&lt;@+_x0018_A\¢ì_x000C_q_x001A_AvìA_x0019_Aò;ö?ú_x0019_AP52_x0001_ A¯¼*{¢o_x001A_A¨sãÑ-_x0019_AUØ'X_x001B_ADìÿUÊ«_x001A_AÈ¾±ïÄï_x0019_A¼o_x0001_A_x0019_ALô&gt; D6_x001A_A®é_x0010_èã¢_x0019_A_x0002_¿Ê©_x000C__x0007__x0019_A0X5Ú7_x0014__x0018_AúÓPºÐ_x001B_AÇÉô'UÆ_x0018_A­BG3b_x001A_AN-F~(_x0019_Ar_x0003_FG¢|_x001A_AH7+ÜË_x0018_Aâ_x001A_&gt;'b±_x001A_A	_x0013_i{Ä_x001A_A_x001C_k{7½_x0017_A³Ü0_x0012_x_x0019_A{qÕ&lt;Wi_x001B_A_x000C_,-ýù_x0018_A1of_x0018__x001A_A_x0002__x0005_·f___x001E__x0017_AM$ã_x001C_ík_x001A_A¦Ý¿P¡ê_x0017_Aê_x0018_)H¡_x001A_A¤îæhÀÙ_x0015_AÚk¥´¢_x001A_Ahç_J¿_x001A_A_x0010_ÙÝj_x0019_A_x0002_¹ìG¯_x0017_Aa$V¥÷_x0018_AÖ½¸ã_x0007_^_x001A_A¢\µ0jÐ_x001A_A_x000E_Pêv_x0012__x0018_A_x000E_Õ"Ú_x0019_D_x0019_ASNM_x001F_.é_x0019_A¿_x001A__x001B_-_x001A__x001B_A6:ËHñs_x0018_AÇÓ+~H_x001B_Al¿ô¯_x0019_Aî&lt;î÷&lt;_x001C_A_x0006__x0017_STr_x0018_A_x0003_ÁmsX_x0019_AÞSpàö_x0017_Ai_x0007_º_x0001__x0013__x0019_A²Ì_x0006_¼æ¸_x0018_A_x0010_Xfî_x0014_j_x0018_A§7_x001A_A&amp;i¦`E_x0019_Aì_x0004__x000D_Û[¡_x001A_A! W¢¯×_x0019_A¶'Ùó Þ_x0018_AvËññ_x0001__x0004_u3_x001A_AMk¡_x0017_._x0017_A#_x000D__x0014_aöV_x001A_AR_x000D_Ô_x0014_&lt;#_x0019_AH1_x0003_Ê_x0014_ _x001B_Añ££_x001A_Aª¡ô¯H5_x001C_A+ëå"_x001A_A¸:®'_x001B__x0007__x001A_Aå-aq&amp;)_x001A_Aÿ©¥_x001A_ACËÁê0_x001A_A'f7_%_x001B_AR_x001F_ë_x001C_k_x0018_AòGïüÔÍ_x0018_A¨¯G¤Z_x001A_AÜ[þGâ_x0019_Aò5_x0007__x001B_AQ	¯|[_x0019_A¦±sC(_x001C_A¤jC&amp;ç_x0003__x001C_AQð	åib_x0018_AR+p»è_x0004__x001A_A_x0010__x000F__x0014_¥ÈX_x001B_AñÎ_x0002_þ/_x0019_Ar_x0016__x0017_Éõ_x001A_Aºw÷_x001F_8±_x0019_A®_x000D_ó=Á_x0019_Aã¥_x0013_D_x0019__x001B_AÂy?;!_x001A_A¥Å°1Ë6_x001B_A*z92©_x0019_A_x0001__x0006_z"í_x000B_Bé_x0018_AÑIºÈR_x000D__x001A_A)+O¿4_x0018_AQIH.8_x0019_AÔ£&gt;R_x0014__x0018_A_x0018_Ø_x001B_]_x0017__x0018_A°ß_x0003_m_x0015_è_x001A_A_x0002_ý$_x0016_O÷_x0019_Aä_x0004_õp_x0018_A=´÷ún\_x001B_Aíq_x0010_×=$_x0019_A_x001C_}®i_x0001__x0019_A8pc2ñA_x0019_Aòq@Õ\_x001C_A_x0002_ío×ë_x0017__x001A_Awß_x0019_7¿Â_x0018_ARß¥|ÏA_x001B_AÛ²Á2¶_x001A_Aì #üa_x0012__x0018_A5Ð¯»5_x001A_AÜð÷LÂê_x001A_A){µ/è§_x0019_A}-pX0_x0018_Aîÿ¥ßÜ£_x001A_AóI÷ý_x0005__x001B_Ap_x0014_àI÷_x001A_A¸eC&gt;yL_x0018_A)9B_x0017_Ad¢m_x001F_I_x001A_A­_x0019_Þoº8_x001A_AÓ¢+_x0013_Ý_x0019_AFäTÿ_x0001__x0002_Ç)_x0018_Aè_x0002_/MÄÅ_x0019_A ¸_x0006_oÞð_x0019_Ajx¨ ÀM_x0019_Aëu_x0010_W[S_x001A_A¨pÛ»ä*_x001B_Aäo/H0_x001A_A÷(B5!H_x0017_AÔCþ«L_x001A_A_x0007_ØËÝ_x0019_A&lt;éø¸_x001A_A¹ý¸Ã$_x000C__x0019_A&gt;Zoç_x001A_AýöJqÿò_x0019_Aó_x000C_Ð_x0008_G_x0003__x001A_AH8f¸¸_x0019_AFq@51_x001A_A_x0012_k\¨H%_x0019_A|ÄnåY_x001B_A_x0010_[££û_x001A_APrgñiî_x001A_AS¾&lt;7Xe_x001A_Av2+1__x0019_AäÒ&gt;&gt;µõ_x001A_A0)oz_x001B_AlmÏý4_x0018_A_x000F_|£dÐ?_x0019_A_x0019_Æöá¤p_x0018_AJÄÌË$_x0018_A5YMG_x0019__x0019_Aæ_x0006_¶8¶_x0019_AtO_x0002_v_x0001_+_x0019_A_x0001__x0006_#Þ  k9_x0019_AZoU^_x0005__x0019_AI#y7°_x0018_AÒ¥âyXÆ_x001A_AX&lt;½Ã­_x0019_Aø:8ð®ø_x001A_A¾nU@-_x0019_A_x0004_¹,Í¹_x000C__x001B_A¼t(¹_x001C_A_x000E_×3Òø|_x0019_AÎ_x000F__x0011__x0002__x001A_AV»;¤_x0018_A¢3Ûi¤_x0019_AôR_x0015_o_x0019_AúO¼ñ_x0005_»_x001B_AÐ?ÏG¬­_x0019_A_x0010_B_x000C_	³Ù_x0018_AB]Ò_x0017_$_x0003__x001A_A;_x0001_üh½£_x0019_AQÉ#_x0016__x0019_A3q=X_x0004__x0019_A_x0015_S_x001E_!í_x0019_A_x0007_	Ãkª _x0017_A_x0019_å0_x0018_Aº_x000E_ëò´?_x001A_AZ` _x0015__x001A_Aò_x0010__x0015__x0012_ñç_x001A_AûvHT~_x001A_A`®qÑ×_x0019_Aâ=kj_x000B_Ê_x001A_Aûìü_x0017_Çö_x0019_A}_x000C_{_x0002__x0004__x0019_AòESG_x001A_ß_x0018_A_x0017_¬«àK_x0017_AS1²è_x0003__x001A_ABãL_x001B__x0018_AºÛD?iÆ_x0017_A¹?»°O,_x001A_Asw®êá_x0001__x0019_At=ð&amp;e_x001B_A é_x0015_«v_x0018_A¼A×ð¡_x0019_A_x0012_fv1_x0011__x001B__x001A_A0r_x0013_½'7_x001A_A=Õö_x0003__x0019_Aß0?]ò_x0017__x001C_A YÙô|¤_x0018_AÕ½îb_x001B_A _x0005_["Y._x0019_Aâµ_x001A_w_x0019_ALQkLd_x0019_Ajñ7Ü_x0019_AX¯ú_x0006_Ö_x001A_AÝ¹_x001D_í_x0017_A_x0018_=5_x0011__x0018_Ak^&lt;ÁL_x0018_AR_x0012_ÚR¹¦_x0019_AÄFUAÁ_x0018_AÚÊ»úì±_x0018_A¬&gt;"Õ_x000C__x001B_A±_x0018_L1à_x0018_AôÿaÖ¾_x0019_A/øËÇ_x0016_;_x001A_A_x0003__x0004_©_x001C__3¢_x0019__x0019_Ao3é_x0001_tª_x001A_A_x000C_î:ß_x0019_Aû_x001A_ø±_x0011__x001C_AcD`^ù_x0004__x001A_Aül5%È7_x0019_Ao%ì¢@_x0019_Aq§ÄÀ&amp;_x0019_AÚ×%_x0018_AD%_x0015_2!_x0019_Aºï3§C_x0019_A(_x0019_ï¨9l_x0018_AÞË½Ð=P_x0019_AtA_x0017_&lt;K_x0019_AúXÊ]q"_x0019_AWË£~-Z_x001B_AbòxåP_x0018_AJBT­_x001A_A_x0006__x0007_¿¶gØ_x0018_A_x000E_äè3p_x001A_A~wÑÑæÓ_x0018_Aª1Zî_x001E_`_x001A_Acº;Ì_x001B__x001C_A_x0016_ë?¯Û_x001A_A¬0![_x001F_:_x0017_AT_x0001_x~Çi_x0019_Aâ'e_x0003_¦W_x001B_A¹Ïj%_x0019_A]_x0001_Go_x001A_Ar(ªÿ_x0002_±_x0019_Aæ÷WÄúT_x001B_A-ù_x0001__x0002__x0007_F_x0019_A_x000D__x0019_G¤_x0019_A/GÜ}_x0008__x0001__x001A_A ú_x0007__x0019_AbU¡_x0007_ê_x0003__x001A_AÀ_x0019_³2_x0016_A:_x0010__x0002_&lt;¬à_x001A_A_x0004_û_x001B_Á _x0017_AÛR _x000C_e8_x001A_AüN~Õ	N_x001B_An_¯_x001E_#_x0019_Au1²oÁ_x0019_A_x001E_ë|_x0015_g_x001A_AjH'þ_x0018_AÂÿ_x0004_ÿ_x0017_AæA8_x0015_nû_x0018_A6?²¦ø}_x0018_AÛ+É?Íð_x0019_A_x0004_ï¨×ê_x0017_AãGMóÙo_x0019_AF_x000D_$^_x001A_Aô¥iþ_x0005_B_x001A_AªÌ¿u_x001D_)_x001A_AK_x0014__x001B__[­_x0018_AfÌ°'Î_x0005__x0019_AÌ¦P£&amp;Â_x001A_AòZÃ¿R_x001A_ATÓ@T_x001A_A¦#3_x000E_j_x001B_A.ÁmÚî_x001B_AÕë´_x0018_A;Ç=Ð$«_x0018_A_x0007__x000B_¾_x0001_P_ _x0019_A²}_x0002__x0003_ÉO_x0018_AB_x0016_M_x001F_N_x0018_A¸dMHÁ_x0019_AU_x001F_¶_x001D_ý_x001A_A9S¸7_x0006_»_x001A_A¾_x000E_ÏÛ_x0002_Å_x0019_Aøþ_x0005_³_x0019_A'Ù@£§_x0019_A	õ_x0002_K_x0010_&lt;_x001A_A&gt;eNÎ_x0007_ù_x0018_At:;r´õ_x0018_A_x0006_=É_x0019_A6_x0006__x001A_Q_x0018_Aîá¥Ð_&lt;_x001B_AlLfîL_x001A_An¡ÄÑ|_x000B__x0019_A&gt;Á·_x0012_q_x0019_AÇ_x0019_Ñ_x0004_ð_x001A_A´2.õÛm_x001A_AX_x0016_ín_x001A_AJÿí_x0008_µ._x001B_Aé&gt;_x001F__x0013_^y_x001A_AîÁ·"`_x001B_AB§×´_x0018_a_x0019_AÏS_x001A_m¯_x0019_A8=XÅP_x0019_A°@ÆÑK_x0018_A_x0004_Ñ§_x000F__x000B__x001A_A;_x0015_|AÀ_x001B__x001A_AÔ_x0010_9_x0001_ãh_x0019_Aö_x000F_;_x0004__x0001__x0005__x0004_5_x001A_A5_x000F_ò|`_x001A_AXci_x0017_A YµP_x0019_Aç_x0001_3zh_x0018_A_x0002_É6ý_x0014_Õ_x0019_Aì3z_x0003__x001A_A%Î?_x0011_¡°_x0019_AÓ~RTµ_x001A_A_x001F_w_x000E_Ã^_x0019_A_x0015_éôõ_x0016_A_x0007_×A_x0019_A0|J*_x001E__x0018_A_x0014_;RAç¼_x0018_A?ª¾¡_x0019_A´DO4Ld_x001A_A_x0008_ÌkÇmW_x0018_Adõü_x0011_b_x0018_A_x001A_.n_x0016_AAùC$	_x0019_A¨0ÏÜÀ_x0019_Ap_x000C_¢{«_x0019_AUã_x0017_C¼S_x0019_An´¾_x0012__x001C_AØßeíÛæ_x0018_A_x0012__x001B_Îcê¥_x001C_AD:aå_x0018_Aòüõ/ü_x0017_A_x0008_0UlÐs_x0018_A¸~J_x001B_5h_x0018_Ak¢=Å9_x0019_AëßÊã¥_x0019_A_x0001__x0003_½B¨eë_x0018_A§EÀ*_x0017_A¤o`û}ú_x0019_AI{ÞRú_x0019_A&lt;SÛÄ4£_x0019_AåOToT«_x001C_Aëñøüb©_x0019_Aá_x0014_gt_x0005__x001A_AÐÍg_x0019__x000C_í_x0016_A_x0005_1Î_x0018_A_ ×+SÉ_x0018_AfîÈ°D8_x0018_A_x000C_¾CÛåþ_x0018_A¢s_x000F_!è_x0019_A^él_x0018_ÞZ_x0018_Ak_x001B_$_x0001_ú_x0019_A¢b_x001B_Èk_x0018_A¢QÃ_x0019__x0018_AX$P$_x0019_AJº×ÁÌ_x0019_AÂ=fØÓ_x001A_AÆ$PN±_x0002__x0019_Ao&gt;T_x0018_A»_x0014_îÎíZ_x0017_Aº@\w^r_x0018_A_x0014_òo£³_x0017_ABá=½Ô_x0019_AöìJ_x001B_A¼Ûrèº3_x001A_Aìg_x000C_á)_x001A_A^Æî¡_x0018_AÀ~R_x0001__x0002_e9_x0019_A±æ;^_x0018_AXé_x0003_1Õ_x0017_A9 Á1_x000D__x0019_AZÍòïEñ_x0018_A^º_x001D_a_x001C__x0019_A"TYî_x001A_AÝ_x0002_;áf_x001A_Aü°ÑÚ_x0016_A_x0006_ú%Ï,¥_x001A_A­¬Vµ_x0018_A@[ì]Î¬_x0018_AB^~ÈDy_x0019_A_x000C_Å²@º_x001A_A7ã_x0004__x0010_¼_x0016_AÂ7_x000C_-%c_x0019_AÆïAó69_x0019_ApÆ»ôþ_x001A_AæñVÝ~_x001B_AVF®1_x001B_A¬jAÕ¢S_x0019_A¦Õ(_x0006__x001A_Ã_x001A_AZ\.X¿[_x0018_A0Äo:_x0019_AtØÐ3_x0018_Ap-"[_x001A_A_x001E_&lt;~$PO_x001A_AÄk_x0011_'_x0015_&gt;_x001A_Aáã÷§z_x001B_A;éÉæ±_x0018_AÂ·ùªBû_x0018_Auì|_x001B_A</t>
  </si>
  <si>
    <t>4e294f10646f14c3f103d8d442c769e6_x0001__x0002_ò©a÷,_x001A_A«Á!Èu_x0018_A¯¹}:_x001A_A_x001B_ap÷s?_x0018_A4ØÒP_x001B_A_x0018_°íiäá_x001A_A®qÂ²á_x0019_A}_x0006_ÖË_x0018_AH¬yTèä_x001B_Aj¾&lt;_x000C__x001A_AÊèMá_x000F__x001A_AÀráæ=_x001A_A`Oá÷&amp;_x001F__x001A_AjÏ_x0016_2_x001B_An¬Âã_x001A_A\`¯²@Ù_x0018_Aý2EG&amp;_x001A_A_x0008_¢CG_x0004_ä_x0019_AH'×eÝ _x0018_A0â_x0006_÷jl_x0019_AØãG!Í_x0016_AÐ_x0019_{íw¹_x001A_AnqOÑ_x0015_¡_x001A_Axakf:_x0017_A³¨ö_x0016_+Ö_x001A_A #_x000D_ÇÓ_x0019_A+ªö_ð_x0018_AÕ¬Y7_x0003_N_x0019_AÄ*³m©h_x0019_A_x0001_Qp×Ô_x0019_A¤_x000C_¸CØ_x001A_A']d_x0001__x0002_c_x001A_A,Ñc_x0006___x0002__x001A_AÙÚ&gt;É_x0008__x001B_AáG¬1_ò_x0019_AÈÓ_x000D_øK,_x0018_A1å_x001E__x001A__x001B_A:øÌü|_x0019_A76¨	_x0019_AÆª9ê_x0018_A¢_x0003_è@_x0018_AD¬p0«ª_x001B_A_x001C_ÇSÓ_x0016_A?1ÚX_x0006__x001B_A¥]ªlnè_x0017_AtåÑþ_x0018_A&lt;=_x0005_É_x001A_AKxlDy_x0019_A2þJ_x0008__x001B_A%×_x0001_A.Æ_x0018_AÎ&amp;¶7u,_x0017_AÚô¸~Î_x0017_AÚ'C_x0013_¡_x0019_Aéúâè_x001F_£_x001A_AúuX=ø&amp;_x001A_ABö_x0017_A_x0013_I¨q_x0019_ArìÖ¹_x001F__x001A_A_x0004__x0018_9òÞ_x0019_Aç_x0010_gµ_x001A_A#¢ý_x000E__x0019_A_x0002_ E/L)_x0016_AÆ÷yÃ¼Ì_x0018_A_x0001__x0002_Mü_x0016_&lt;_x0005__x0017_AÅ_x0017_;_x0007_æ_x0019_A.8¼½ýÏ_x0018_AÌ}4ûbI_x001A_Aê2»_x0001_ú?_x0019_A-b_x000D_Â_x000C__x0018_AFOûXà_x0018_A´h×ZS_x001A_AíZ_x0015_E/_x0018_A_x0008_O_x0019_Y\À_x001A_A¦BÂùÏN_x001A_Aà+ô6¿6_x001B_A_x0013_[ªÓ,_x0018__x0017_ArWïí_x0018_A~nG@ÎP_x001A_A°ÂÀþÊ³_x0019_A/}Cò_x0019_AJ^_x001E__x0006_4_x0018_A_x001A__x0012_hß_x0018_Adþ_x0016_v©_x001A_A+Üëj©)_x001A_A_x0010__x0004_ÿÌ7u_x0019_A_dí_x001C_Ñ_x001A_AÅ"¯òU_x001A_Aðýyba_x001A_A._x0002_ý®á_x0016_A nD²5_x0019_A±_x0002_V^¹_x0019_AÙ_x000D_Û®5_x001A_A_x0007_ª¦LdÄ_x0016_Aã¬ü?%_x001B_A_x000C_qê_x0003__x0004__x001D_T_x001A_AjÖ3+_x0019_AÝÐ,/_x0019_A_x0001_î,h_x0018_Aq_x0001_zÓû_x0017_Ahï³:&gt;!_x001A_AlÙ%"»_x001C_AÉSýïÂ|_x001B_A@_x0017_U[_x0019_A°_x0005_}ûÂp_x001A_AÖ_x001B_­n&amp;¹_x0018_A%_x0018_NZÏ@_x001D_A}ß¤_x0007_ù_x0018_A	_x001E_îR_x0019_AA×NÇ_x0017_AØ.¶Æ=_x0017_Aob´KÏB_x0018_A_x000E_õø_x001D_o_x0019_Aiu¾xüi_x0018_Asþ+«NÎ_x001A_A_x0006_ªÃñ«d_x001A_A_x000C_8.¶+._x0018_A.Z±8_x0019_AÐ:ãd#9_x0018_Aÿ_x0016__x0002_¡D_x001B_A_x0017_»cÀQ_x0019_A¤_x001D__x0007__x0016_$ç_x0017_A_x0010_móÔÇ_x0010__x001A_A$V_x0006_°_x0013__x0018_A	ÿ9w¤¡_x001B_Aö©'!ù\_x001B_A_x0018_ú&amp;_x0018__x0006__x0019_A_x0003__x0004_~_x0004_+}.s_x0017_AÔæb_x001B_ø_x0019_AÇp_x000E__x001A_V_x001A_ATé×ý_x0017_Aþ3²_x001A_Ä_x0016_A _x0008_§[_x001C__x001A_A_x001E_ÛÜ¯5d_x0017_ALC_x000B_¾_x001A_Aµ_x0001_Þ_x001E_Æ_x001A_A_x0015_ÀéÖô_x0017_AÆPø_x0019_A2y_x001D_Úm_x001B_AÄG±_x001A_AR)üõûê_x0018_AøÖUÒQ_x001C_AÞn&lt;öºÔ_x001A_AÖ§á'_x0019_A_x000B_ðRg1_x001A_A_x001B_ÆõFò_x001A_Ad_x001C_c:?Ê_x0018_AøRà&gt;_x001A_A.[òQ_x0019_Alû9â_x001B_ò_x0018_AÞ,.¡"_x000D__x0019_A_x0010_r_x0012_æ_x0017_A`@ÐrÚ¬_x0019_A_x0004_þ:X©_x001A_AË0+ìÔz_x0019_A¡¸ãýð_x0018_Aÿó~jåõ_x0018_A¾t_x0002_D_x001B_AM@¹_x0001__x0002_zÐ_x0019_AÖ°Ê_x0017_/Ý_x001A_AÚ_x0007_,âbõ_x001C_AWÝ$KªJ_x001A_A@P£c¢f_x001A_A»_x0007__x0018_Ò½_x0019_AUn[È~_x001B_Ad9±¸$ç_x0017_AäqÍ#u_x0018_A}e÷ðq3_x0019_Aç_x0018_OÐ_x0015_¶_x0018_A¼¬áB._x0019_AÙ_x0007_½S&amp;_x0019_AX£OdÀ_x0019_A,:3÷m&lt;_x0017_A[ãñ¯0_x0019_AqRsëo_x0018_AåEùÛ-_x0018_A¸ÏîCAå_x0019_A§^__x0002_hÐ_x0019_A®¬Òs×_x000C__x001A_AQæÉ1u¦_x001A_A\g©_x0004_Ø7_x0019_A|ß_O_x0018_Aß¼u_x001E__x0015__x0019_A¾¤Bä»"_x001A_Aë»9_x0007_©3_x0018_AõW´Ø_x0019_A¾ëað×_x001A_A¿_x0014_mV_x0017_Aº{ÓaÃ_x001A_A"9_x0011__x0011_=_x001A_A_x0001__x0003_+8«¹x_x0017_A®Ì_x001F_*Å_x0018_A:TßÕ_x001A_AlWö®$J_x0019_AÄy+È%__x001B_A\&lt;Ömç6_x001A_A`¹_x0013_sÌ¯_x0018_AéMÃt-_x001A_Aö?!ó»z_x001A_A~çtM_x0019_AT!_5Æt_x0019_A(Ü¾ß_x001A_+_x0019_A_x0012_øSº{ª_x0019_A¼ÿk_x001B_A*nÙÖ·w_x001A_AËTO,#_x0018_A± s£´_x0018_AV_x001B_Ä¾Ç_x0018_AãÄ(wR_x0019_A?åC_x0011_@Â_x001A_Aä_x0017_õ\Ò_x0003__x001A_Aäáè_x0003_[_x0018_AW¹	º&gt;±_x001A_Aðîµ_x001B_aC_x0019_A¹6ÉjÔ_x001B_A=Ê£OÑÑ_x0019_A¦îÖ´_x000E_~_x0019_AØ_x0003_aG^Ý_x0019_Ai_x0004_P,_x0002_¢_x001A_A_x000D_ëûâ._x0018_Aâ¤{®=_x0019_Ab_x0008__x0001__x0001__x0002__x0003_D_x0018_A_x0011_=_x0018_Ç_x0017_AÄj»1	_x001A_A¦_x000E_oá_x0004__x0004__x0019_A_x001F_BØSe`_x0018_AnãÝ(;z_x0018_A2´Ôý²Ý_x0018_A_x0005_þb	_x001C_2_x0018_A¤ñmÏâ_x0019_A_x0017_× _x0019_Af _x0019_Z_x0018_AÐ_x000F_K²_x0019_AØc_x001C_°Ä_x001A_Aþ_x000B__x0004_¤_x0019_¯_x0018_ARÆPî~_x001B_Aà,Ì_x001D_ÁX_x0019_A_x0004_?_x001F_ùe_x0019_A_x000C__x0015_qàä_x0003__x0018_A_x0019_ÆÂñ_x000B_É_x0018_A¸GüÆ_x0017_Aúª_x000E_³æ_x0019_A³c·þñx_x001A_AËÖ!`æ_x0019_A_x0017__¸·Y_x0019_A8¦_x0010_MÆt_x001B_A_x0011_6ª_x0018__x001F_L_x0019_Ap£µ_x001A_APy_x001A_ºÙ._x001B_A4R_x000E_+éµ_x0019_Al3¥Ë_x0019_Ap3_x0019_AQKË¦Ü_x0018_A_x0004__x0006__x0010_iåW_x0017_Ò_x0017_ANÖ Ñ3_x001A_An_x0018_íì_x000F__x0017__x001B_AÅ_x001E_ù¬:_x0018_Aö_x000D_¢T_x0011__x001A_A Øuj _x0018_ADSÛ&amp;m_x0019_AÇ°¾_x000E_B_x001A_A¶_x0001_H¯}_x0018_AìøÉ_x001C_­_x001A_A¤5tÇ _x0019_A)Ð8Ý_x001C_W_x001A_A_x001E_&lt;¯õ_x0019_A@_x0003_´X_x0004_×_x0018_AV¨À|¢#_x0019_AÐ9[4§ì_x0018_Ak¸G%_x0018_A^°ª¯_x0017_AÞÅK_x0005__x001B_Ab^µR;·_x0018_AÎJ_x0010_Ái_x0019_A,¾W«U_x0017_A!Ê_x0003_I·r_x0016_A©@~/_x0002_h_x0019_AÅÓá+_x0010__x0019_A3©JÅ_x0018_A qßs_x0019_A¯­_x000D_ü¦î_x0018_A[j_x0003_c_x0010_í_x0018_A_x0006_$}ÔÛ_x0018_A¬v¾K_x000B_°_x0019_Aè©I_x0001__x0003__x0015_»_x0017_AHJrÎë_x0019_AmÙ­_x001E_×_x0019_Aãýõ_x0017_A*ýA:Ã_x0019_A_x0012_«·_x0003_1_x0019_Aq_x0008_;c_x0018_A_x001E_ðì$f_x001B_A~H´³Ó_x001A_A¬Õgx_x001E_ã_x0016_AóÜìÇ¼Ê_x001B_AP:59_x001E__x001C_AP£d{ßñ_x001A_AÏ(=ÑAÍ_x0019_ALo)v_x001A_As÷_x0011_]2Ç_x001A_AøMý_x000F_%_x0017_AðL2UjC_x001A_AX@¦}ø_x0018_Aè_x0007_áã½_x0018_AìÙí=¢_x0019_AÊYñ1_x0006_ë_x001A_A&gt;_x001B_Ù_x0003__x001E_ó_x001B_A_x0011_íd_x0004__x000E__x0002__x001B_AN^#E9R_x0018_A_x0012__x0015_{e_x001F__x001A_A0_x001F_P?K_x001A_AÄØÞ.¯å_x001B_AB\_x001E_úfe_x0017_AÆãj_x0018_AÁö®ËéÏ_x0018_Aø§S!3_x001A_A_x0001__x0010_Z_x0012_Íx_x0007__x0017_A}_x0018_[_x000F__x000E_Ï_x001A_A_x0004_]$S_x0002_Ã_x001A_A4,¬X_x000F__x001A_A@ïd_x0008_îÅ_x0018_A!_x0005_Fú}_x000D__x0017_A_x0017__x001B_Àï=®_x001A_A¥_x0006_ã¼ÒJ_x0019_Aÿ0±wb_x0003__x0019_Aj_x0004_ý¤UÝ_x0019_A$¼þd|_x001A_Aª^_x0008_J_x0018_÷_x001B_AO_x0001_âÏ1_x001A_Amä"_x0006__x0019_AVÑ]h8T_x001A_A'_x0005_Îõ_x001A_A&lt;D_x0018_EJÿ_x0018_A´ò#õ _x001A_A¬n¢m_x0016__x0019__x0018_AïFUØ_x001A_Ar%ó_x0002_	á_x0019_AÓ	 ýt_x0017_AN"Þ _x001B_AiÙ@»JÝ_x0019_A¤_x000C_E'õ_x0019__x0019_A_x000B_ÈÝï_x0019_Anc_x0005_Ø_x0015_'_x001B_AîxY\õ_x0018_AYbÐj¸_x0019_A¤í ùj_x0018_AÉ_x0011_îx!_x001A_Aà|â_x0002__x000C__x0019_y_x0019_Aø;oÈ_x0010_ _x001A_A	ÝÚ$Ã_x001A_Abæ"Õ_x0015__x0003__x0019_AAA_x0018_m_x0019_AÎôð_x000C_V_x0017_AìtJî_x0019_A_x001F__x0001_[ý¥_x0018_A÷õ_x001C_¾_x0019_AÖÛÌ0'_x0019_AVè_x001D_q4_x001F_AïÙ]_x001F_á_x0019_AtQVh6ù_x0018_AØ;_x0007_þ×_x001A_A4»_x0008_hu_x0018_A²_x000C_O~þK_x0019_AÁr_x000C_cÚ8_x001A_AÙFCq'D_x001A_AD_x0002_)(_x0017_A_x0006_Ðè_x0018_A_x0004_í °ZÅ_x0017_A_x0019_®nâ2Í_x0019_Aì_x0010_xGû	_x0018_AÙ}tÙ_x001B_A_x000F__x0015__x0017_¨|¤_x0019_AêÇXF_x0005__x0016_AA_x000E_\B_x0014__x0019_AäºjÓ"_x000B__x001A_Au_x0003_IX_x0018_ARC&gt;³Â_x0018_A_x0007_3]z¹_x0018_A_x001B__x0012_J_x000D_T_x001A_A	_x000B_sd¶_x0007_¹*_x001A_Aþ½ãsD_x0019_A_x000E_@N6q_x0019_A_x001A_´ÓìÄ_x0018_A1á]Ym_x0006__x0017_Aº@óåí«_x0019_AM_x0014_`&lt;ò_x0018_ACÒá_x0005__x0001__x0019_AW¥£5_x0019_A_x000E_^Û_x001C_S_x0019_AÎ²~v_x001B__x0018_Aîmý¡Â_x0018_AöaÕÔÂ_x0019_A_x000D_c_x0016_mÒ_x001A_APÃ©(_x0013_¡_x001B_ABöÖcÎ_x0018_A²ÄT_x0008_Æ_x001A_ANÈUµÖ_x0019_A_x001D_á2Ûwc_x0019_AT`ïA&lt;^_x001A_Aþb+V_x0003__x0019_AR_x0002_ªF»_x0019_A/hö_x001A_Aßv_x000C_ò_x0015__x001C_A_x0013_¸øÝ_x001D_©_x001A_AöUißå_x001A_AF'DÛx_x0019_A~&amp;_x0004__x000E_CÇ_x001A_AôÖÀ_x001F_Åø_x001A_A|ÎÝû|ß_x001A_A_x0008_F_x0002_QÇè_x001B_A-¢u_x0004__x0005_Î&gt;_x0018_A%c'LZ_x0019_A*¹Dm_x0018_ÿ_x0018_AïÙDÝQ_x001A_AZ¹§{]6_x0019_Aü?/Ø_x0017_AÅe&amp;_x0008_»_x0018_AbiÇ¿_x0017_7_x001B_Am¼ZÑ_x0018_A_x0018__x0004__x000B_þ&gt;_x0014__x001A_A6&gt;Çß_x001A_A&gt;ÅÑg¶_x0019_AeE1ª8_x0019_AzV@=|_x0019_A(dÎS!_x0019_A@-§IM,_x001B_A6&gt;Ù_x0004_-_x0017_AJÎð&amp;_x0019_A^Ñ³RH_x0016__x0019_A_x0018_Ô_x0019_D¼ç_x0018_A"ÿ¶{_x000D_¿_x0019_AáØ5_x0005_¼Á_x001B_A_x001F_ÊÁvÏé_x001A_A¶@¸ÍRÎ_x0018_AÞ;z4°§_x0019_AðÛH_x0017_öÿ_x0017_Ar_x0003__x0012_+§_x001A_A\\®_x0001__x001B_A¦_x0002__x0007__x000D__x0016_A$	WÉ*{_x001A_A&gt;_x0010_#-_x0018_AäVc¢¯Z_x0019_A_x0002__x0004_º)lÜ¬_x0018_A ÊX³_x001A_A¤á_x000B_#}Ä_x001B_A	ÛÆ_x0007_EM_x0019_A_x001C_ö®_x0011_[&amp;_x0018_AÞlÊ_x0002__x0006_q_x0019_AFÆîé _x0019_APH_x0013_Ð_x001B_AÕÉó!_x0018_Aü8_x0005_H_x0006_§_x0018_AP_x0008_ûm_x0003__x0019_AÌ_x0001_d;¥y_x001A_AP§Ä_x001A_2_x000C__x0019_A£ïYU®ô_x0017_A²¨O_x001A_AÛj_x0008_½ô-_x001A_Apçdõs7_x0019_AyÿµÐ}_x0018_A_x0013_ûE_x0008_ù;_x001A_A¸Ýå.cç_x0018_A&gt;ý£ü_x0002_T_x001A_Aíøjèb_x001C_A	}_x0008__x0003_G_x0019_A&lt;ìØF_x001A_A£Ã&lt;ù_x001B__x001B_A)qöø(_x001E__x001A_A&gt;_x000D_K±ç_x0018_A_x0008_GI¨Ç_x0018_AÈ?³_x001A_8m_x0018_A'Ã§_x0018_A½»§`_x0019_A£	@d_x0001__x0002_g¤_x0017_Aô5Þxú*_x001B_A&lt;Ý_x000F_IB_x0014__x001A_AO®_x001F_â_x000F__x0003__x0019_As%z¥ÔB_x0018_A_x0007__x001A__x0011_×_x0015__x0019_AäÇ_x0017__x001A_A²·h3Jÿ_x0019_AJÉ£_x001A_öm_x001A_ALðÚmc÷_x0019_Ay_x0015_bÎ_x0019_Af_x001A__x0014__x0003_;_x0019_AÞæ0Dw_x0018_A!Ö§;£Ó_x0019_Aç+¨f_x0014_´_x0019_A`;'&lt;«?_x001A_A^SþÐÖk_x001B_AÆE6J?_x001A_A+Ã¼GÓ_x0001__x0018_A,ÈÈ/§_x001A_AÈÑ¦úº_x0019_A¤M}rÎ_x0019_A0_x001F_¦ö%ó_x0019_AI_x0003_¶_x000D__x0019_AÖÄ Ð^Ò_x001A_AX*å@ãÒ_x001A_AP_x000D_ö_x0008__x0001_R_x0016_A\_x001C_&gt;Å1_x0018_AjëMéÄ¬_x0019_A(#/Ð_x0017_Aó¾*Û{_x0019_A´_x0014_l_x001F_z_x001A_A_x0001__x0003__x000F_=rQ_x0019_A_x0016_õ&amp;"_x001E__x001B_As;gÖOa_x001A_AØ_x000D_À_x000B__x001C_A_x0006_êDË_x0007__x001A_Aá&gt;_x001D_D[à_x0019_AÀI¿v_x001A_AjõõÒÒ¹_x0018_A¢Öðõy_x0017_AÓ_x0002_ýâ@_x0019_ADQõÒ_x0018_AÔ 6Cè_x0017__x001A_A\)LU	_x0019_Abö_x0013_C£_x001F__x001B_ATÂn_x0005_¡)_x001A_AdµS¤_x0019_A^ð¶á_x001A_A:ÂÛÀn_x0019_A¯x_x0017_t_x0011__x0018_A^üÔ8_x001A_A;)iâ9_x001A_A2V[yÔ÷_x0015_AîQ_x000E_Ånà_x0018_A_x001A_J|Të_x0019_AòÁ_x0015__x0015_j~_x0019_A_x001C_ÍÏÓ_x0019_A©_x0015_Þ_x001A_Î_x0016_A	G#_x0018_A_x0014_Q_x0016_Ø_x001A_A_x000F_VçBïF_x001B_A_x0018_ZgèaS_x001B_A} 8_x0003__x0005__x0010__x0018_A|¤y-L_x001A_A_x0016_¢tx©_x0019_A_x000F_Æ¼Ò_x0012__x001B_Aí@3$3º_x0019_Apò_x0001__x0019_AøX8Rvc_x0019_A"_x0015_øt(_x0019_Aý2KÛ]_x001A_A_x0002_ú­¢Vê_x001A_A¥X_x0014_Íj_x0017_AØ {_x0012__x001A_A_x0005_YÓ,ýR_x001B_A_x0001_ùs_µ_x001B_AS_x0015_Úy_x0014_l_x001A_A_x0012_d­Èê;_x001B_Aüö¦ì!_x0018_A_x0002_pZÈt_x0019_A³7H¯T3_x0019_Aê_d&gt;´_x0017_A·_x000E__PV_x001A_A0Ã_x001B_Ëz¯_x0018_Aû*Û_x0018__x0019_A ¯Æl÷u_x001B_AB¸vüª!_x001A_A¯OGÈ£_x000D__x001A_A_x0004_'oÌu_x0019_AÚZW¶S_x001C_A$§i'äg_x001A_AM_+ï©·_x0019_A¢&lt;ö¡l¯_x0017_Aêý4I.¼_x0019_A_x0002__x0003_ð¸.3RF_x0017_AÊÙû_x001F_õW_x0019_Aö;j«_x001B_A¨ãP¸p_x0008__x001B_A@~BµÆ%_x001A_AýÐWdÊ_x0019_AÔÑ`kl&lt;_x001B_A_x000C_,EÌð_x0002__x001A_A`Á§ôú(_x0019_A¦ÁÍ±8_x0019_A¢bË³-_x001B_ApÎ&lt;_x0019__x0002_¹_x0019_Aáhìùª_x0001__x0019_AÂ½á_x0019_At_x0015_L%Fâ_x0018_A¨_÷0+_x0019_A=ÍÎ:8_x0013__x0019_A±­wh_x0004__x000B__x001C_AÑÉt&lt;_x0019_Aü¤_x001F_Ñ#S_x0016_Aò*_x001D_Ã_x000F_±_x0018_A0_x0007_­_x0017_AÝ_x0015_=_x000E_û_x0019_AhVÂDx_x0018_AÄPd|d_x001A_Aq5©Ï_x0015__x0019_Aè_x0001_iß_x0001_Ñ_x001A_Aè &lt;Ãa_x0018_A'òß_x0012_B_x0019_A)M_x0005_!¦î_x0019_AÛ0ù"¹$_x001A_AÎ_x0013__x000D_v_x0002__x0003_¼þ_x0019_A_x001D__x0002_d_x000B_Ú _x0017_A_x0010_ªQ-*_x0019_AëÐc#ß_x0018_AtÍÂ}_x0008_Ï_x0019_A¥"ó%Á!_x0018_Aæ¢ý_x0012_¤l_x0018_A¿Z(^Î¶_x0018_ALUJÞ-_x001A_A_x001C__x000E_Æ²c_x0005__x0019_Aðgù7_x001A_A_x0012__x0004_:$§_x001A_A1'k#cg_x001A_AP_x000C__x000E_I¹)_x001A_A_x001E_µCtÌ_x0002__x0018_Aã¶Ú&lt;ýN_x001B_A._x0005_öñ_x000F__x0019_Aþ¦l^2_x001A_A¸â6&lt;_x001B_AZ&gt;_x0001_Ñ_x0019_A_x0014_|L½&amp;_x0019_A»Ý_x0013__x000D_ÿ"_x0019_A!»_x0014_à¨»_x0019_Aóî`ýk#_x0019_A_x0018_@|Ñ"ß_x001B_A_x0002_øí½Ü_x000F__x001A_An^úhÑ5_x0019_AP¡(_x000F_I_x001A_A_x001F_4;î_x000D_¥_x0019_AîU¨A8_x0017_A	n%Âf_x001E__x0017_AXÕ_x0007__x001C_S_x0019_A_x0001__x0004_î±î78_x0019_AàuJI¯_x001B_A¶U_x001A_¶xG_x0017_A_x000C_Rt_x0003_ò_x001A_A_x0005_Hõ Ôî_x0019_AZ_x000E_@y¥ã_x0019_Af_x001A_ÿÔò_x0019_AJ4ü 1_x000F__x0019_Alø¨_x0017_Q_x001A_Aê´ÅØ_x0016_A¨_x0004__x0006__x001A_Ad?¼_x0014__x001E_ï_x0018_A&gt;Gàw«z_x0018_AÒ' ®^×_x0018_A§ÀÈt£ý_x0018_AV_x0007_n_x0013__x000B__x000E__x001A_AøU?Ì¬U_x001A_A5yÞ^Î_x001A_AÜ¦¨×ÇD_x001B_A_x0016__x0012_W®²ë_x0018_Aá_x0018_¬½¼²_x001A_AC_x001C_v3_x000D__x001B_Aeæ_x0001__x001D_Øµ_x0019_A_x0016_ÚA¤ù_x001A_Aó\õé¡»_x0018_Av°bö_x0017_A_x0016__x0016_¤}_x001B_AoÑ³_x0005_B_x0019_AvÍG _x000F_¬_x0018_Aïâqþ_x0019_Aàø_x0002_W*_x0018_AÕ	b#_x0001__x0002_Üå_x001A_Au FP ¹_x0019_AÑ²_x0003_e'f_x001A_A·.Ü¢i_x001A_A¨¤ÂÍ8«_x0019_Aûa_x0003_3_x0019_A_x000D__x001F_-¶«x_x0018_AaüãæiË_x001B_Aì6;_x0015_0È_x0017_Ah$¡UVº_x0019_A&gt;¦5Òa_x001A_A_x0016_NLm©Ã_x0018_A_x000D_Gl¿_x001A_Abù_x000F_Î#*_x0019_A8Áj5_x001B_Aî1@¢å_x0017_A_x0001_²gF6ë_x0018_Ad¼õUÅÄ_x0018_AªØif_x0003__x001B_Alw¦E_x0002_5_x001A_A´sNC_x001D__x001C_A_x0018_áÀl`_x000F__x001B_Aõ0à_x001A_AE_x001A_Ü!_x000D_$_x001B_AvQV% _x0019_Aútð_x0015__x0018_A_x0004_ÂôD_x0003__x0019_AÇìqV_x0019_A&amp;Ö´_x0013_4%_x001A_A3f¶Xb_x0017_A¨§ß`#O_x001B_Aö&lt;2H¡ã_x0019_A_x0003__x0004_6(ª$î_x0019_A¢_x0001__x0010_;_x001B__x001B_A=a¥rå~_x0019_A_x000F_j4£Ã_x0007__x001A_A~\ëzÐÄ_x0019_A_x0004_ð§Qíb_x0018_A¬êV0v_x0019_A|dßâ0_x0017_AxËîy}_x001A_A+c_x0001_ê_x0018_AÜwb8&lt;_x0019_AgÇÒÞ6_x001C_AÒ_x0010_¬_x0010_ª_x0019_A¬©%Eë¬_x0019_ATÕ_x000E_A_x0017_Ax@n¢éD_x001A_A«Dª;I_x0018_Aæ×ûº_x000C__x0019_AÞ_?¨_x0018_A¤&amp;e_m_x0019_A¨ _x000D_óî_x0011__x001B_AøxmT'_x001C_A*@[ h_x0017_ATxÖò-_x001A_ANNRÞ_x0017_A£_x0019__x0007_¥_x001A_A_x000C_*_x0001_² _x0011__x001B_Ah{t®(_x0019_AMÜÆz_x001C_AlÂ_x0002_Ä¥_x0018_A£«ïòEm_x0017_AÍ_x0019_#Ù_x0003__x0005_#_x0003__x0019_A_x000E__x0013_Îú-B_x0017_A õÓ_x0018_¡_x001A_A¸ÓC_x0005_[_x001B_A[ýd7_x0018_Anô_x0007__x0016_{^_x001A_Añì_x0001_D_x000E__x001A_AiÃpSÌ_x0019_AZE¾4ã_x001A_A6Ûé{_x0018_AG(¶Ôã_x000C__x0017_A±_x001D_Á_x0015_{_x0019_A|¼m_x0006_[_x001A_A¸_x001C_àuÓx_x001A_AÛeí­vª_x001A_AÜI=lN_x001B_A_x0010_¹YØ4_x0019_A_x000F_MlB%_x001C_ABòd-®w_x0019_A_x0010__x0004__x0001_`_x0015_Ä_x0018_A»UÒüÏ_x0019_AB*×_x000D_q_x0017_AêÂ,ß_x0019_A3gyË¤_x001A_AÅ*Ä_x0002_¢¦_x0019_AÊl×Æ¥_x001A_A´VO½Ji_x0018_A@TüÎE_x0018_AÐ·ÂÈ_x0019_Al:j{_x001B__x0019_A½ü2Gr_x0018_AâLÓß_x000D__x001A_A_x0002__x0003_U~±_x0001_Á_x0019_A\_x0006_-§_x001A_AØI²«²_x0019_A"²0wK,_x001A_A_x0011__x0006_¡]y°_x0018_Aø_x001A_{u_x0008_ _x0019_AÌêÝ¨÷_x0001__x0019_A½|+¹¿ _x0018_A"¼_x001D_lI_x0018_A_x000E__x0004__x001B__x0008__x001A_Aí\ô,PD_x0019_AÞ¤øÐ/Â_x0017_Au7J 1j_x0018_A_x0005_5_x0010_î_x0010__x0018_A~êË£½_x001A_AÔL:Îe¹_x0018_AÖ¹ÿ#_x0013__x001A_AtÝòdÒ¶_x0019_AæNú_x0017_AÈñÊ1 :_x0018_Aov_x000D_ÕÜÂ_x001B_AÐ÷_x0013_Ø3_x0018_A³¯Î·Þ_x001B_A lÁÙ¾b_x0019_A_x0008_þ-_x001A_AöÏTD@_x001A_AÀ#$ða_x0019_A2\hV_x001E__x001F__x001A_AP»q­o_x0018_A¸_x001A_µì±_x0018_A_x000C_ÔEä,4_x0019_A_x0011__x0016_¡~_x0003__x0005__x0014_Ú_x0016_A_x0001_·yZ`ð_x0019_AÑ7&gt;_x000B_Ó_x0019_Aîüûâç_x0019_A3­aä[_x0019_A(%Ê,P6_x001A_A_x0001_´xí_x0016_A_x0012_ã_x0002_©Í_x0019_Aä_x0004_ïÑ±Ø_x0018_A´åóÕEy_x0017_AÔPÎ¿_x001A_A_x0016___x001C_.~_x0017_A_x0016_@:mtà_x001A_A,*òµ@D_x0019_AÀÔJÜ_e_x001A_A	?é_x0005_'*_x0018_Aâ/uâ _x0017_A:ùffF~_x0019_A^@ï_x0013_&gt;_x001D__x001A_A@ig2¶_x001A_A_x000E_TÿíWó_x0018_A¬¢fØñ_x001B_A8Ýj_x001B_An%î_x0004__x0019_A±[_x000B_I®v_x001A_A¨Ìëúí¨_x001A_A(_x001D_¨&lt;f_x001A_A4K_x001A__x001D__x0015__x0002__x0017_A0f3qu_x001A_AÎSù³p_x001A_AR@»_x000E_Ò_x0018_A_x0014_¯^_x0018_A_x0001__x0002_2f)_x0008_a_x0006__x001B_At»D_x000E_2ï_x001A_A¨ GrM._x001B_AÐv`O1ë_x0019_A/OÓå5_x001A_Aø6_x0012_ìW_x0019_A_x0014_¦¢Â/w_x001A_AÀ@®Î9n_x0019_Aì=øïF7_x0019_A_x0004_£'y&gt;_x001A_Au+_x0012_._x001A_A)ÕÙ_x000C_é³_x0017_A¸_x000E_7¶Ý_x0008__x0019_A_x0001__x000E_Êåi°_x001C_A_x0018_p_x0019_0&amp;è_x0019_AÚøg»_x001B_A)RO\_x001A_A_x0018_ÛÚêµA_x0019_A&amp;Vw_x001A_AÝ¨_ï²_x001A_A*")ä­_x0018_Ah³Ù_x0019_«æ_x0016_A)BÙ¿ð_x001B_A_x0014_YFø_x001A_Aô{ÄnÄ_x0018_AU»7_x001B_õ_x0018_A_x001B_u_x0001_LÀ_x0018_AüRØ+_x001B_AC|_x0001_Àò_x0019_Aæ¤ÐVÃè_x0018_ABós_x0006_û_x001A_Ap`«Z_x0001__x0002_öÔ_x0016_As'±¨_x0019_AÁ`_x000B__x0018_A!G~ÇLÑ_x0017_A_x000C_µíª_x0016_ú_x0018_AOäRñ_x001B_AWÓ ¸t_x001B_AB_x0003_ö¤!·_x0019_A¬¼å»×R_x0019_A¿_x0008_Ä;0_x0018_AÕ8Ö"o_x0019_Ax[,_x0002_e_x001B_AÊ»µ_x0002__x000D_µ_x001B_A:''_x0014__x0019_A´ª¨Å°_x0018_Aüÿïl+*_x0019_Aÿ"&gt;¹c_x0019_AâÎÊ¢l_x001C_A_x0007_Å._x0014_c_x0019_Aý`a_x000C__x0018_Aá_x0005_øìod_x001A_A_x0010_ßºÚ_x0011__x001B_AÖgÐ_x001E_]Ò_x001A_A_x000B_$ÉÇ÷_x0018_AaiÉ_x0008_´_x001F__x0019_AÎá­Òòç_x001A_AÛ÷­VÃ¥_x001A_A¡¸_x000D_b_x001A_AO!ô,_x0007__x001A_A_x0010_:2|S_x0019_A,\_x0008_?9_x0019_A#Å|_x0010_Íë_x001B_A_x0007__x0008_ö¢B*(_x001A_AÊ,øÜ_x0015_^_x0018_A_x000D_m_x0019_**5_x001A_A_x0008_fIÓl_x0018_An=³Ö_x0018_ABÌ½ã{_x0019_A,lU_x0014_÷_x0019_Al_x0018_Gêì®_x001A_A2&lt;m(Y_x0018_A:ÐÉÏ U_x0018_A­#¡¾_x0019_A¢_x0003_¾õKÀ_x0019_AÎ_x0002_Æý×_x0017__x0017_A±_x000F_pÐ	Ù_x0019_AÊ_x0002_ê&gt;_x0005_\_x0018_A(_x0006__x001A_ZÛ_x0019_AcÎ¢_x0017__x0019_A_x0002_`_x0006_Ö_x0019_A_x0015_(C'_x001B_AXî¢_x0008_ù_x0017_A_x0001_òB¦=_x0018_ATÎDu©ä_x001A_A4ÃcªÁ»_x0019_A?ýe_x0018_A&lt;_x000E_ü_x0004_Ü_x0019_A_x001A_SÀüª¥_x001A_AéVQüÄ _x001A_Au¤GMXf_x0019_AàoOeD_x0019_A×Eó_x0019_AOÉà7g&gt;_x0018_A_x0004_©]_x0001__x0003_bV_x0017_A["Ò_x0017_A_x0010_iN¯_x0019_Ay._x0003__x0017_As=`?Ú¦_x0018_AcÒ#_x001A_AH Éñ¤@_x0019_Aðì8`Þ)_x0019_Ap,Ìã[P_x0018_A­$¥r_x0002__x0018_Aÿ0Ã,_x0018_A¢3_x000C_i/_x0019_A/ã­_x001D_n_x001B_Aò¯ú¨N_x0018_AéZ|BÈé_x0019_Aµÿi]_x001A_ _x001A_A¼ÚÇk_x000E__x0019_A8.Dxß_x001A_AAÚ* "_x000C__x001C_A3sn;_x0001__x0019_A&amp;_x001E_à_x0005_r¿_x0018_Að:õÔ_x0015__x0019_Ac¦:Íx_x001A_AµÑC_x0016_"§_x0018_AP_ÏrY÷_x001A_AmÉôò_x0019_A£m¸Ó_x0003_'_x0019_AñnìS_x0019_AzQ_x0015_O_x0012_Õ_x001A_A_x0004_++§È_x0019_A,²Íê_x0019_ù_x0017_A&lt;WÅ¾_x0018_A_x0001__x0006_-¹Ö__x001C_AÐFF¨Òw_x0019_ASÞZÂ÷×_x001A_AB¡¸^_x001A_A~¤L1_x001B_A¶_x0012_»ñ¦_x001A_A_x0015__x000B__x0003_Ø¼_x0019_A®_x001F_zýTÚ_x0018_A@K_x000C_W,_x001A_AÓÅ$¿5_x001A_A1ÌJ;¨Ø_x0019_AÿÈyæVÌ_x0019_AÎ13Ç£_x0014__x001A_ArãÉ+áx_x0019_A½Z£^­×_x0016_Aó¥L¬_x0019_AÙÄ_x001A_ú_x0018_A®0Mð_x0004__x0019_AæóxÅ_x0002_È_x0019_A;ÕÊç_x001B_A²âÂ_x0010_r¢_x0019_AÊ¤,÷_x0019_AlD[qö_x001B_A_x0015_¤îÃä_x001A_AªBÔ_x0005_M_x001C_A_x0018_×HÕPÊ_x001A_A­få_XZ_x001B_Aù_x000D_=_x0014_®_x000C__x0019_A,¨­R°_x0019_Ar_x000E_þñ_x0019_Ad-\o©Ô_x001A_A÷E_x0001__x0002_B_x0017_A^C«Á&gt;_x001A_AroD¥íÑ_x001A_Aw_x000D__x0013_¬x_x0018_Aé_x0005_-Ã_x0019_A8Ç'_x001C_eà_x0019_A_x0016_*R_x001D_#?_x0018_Aú_x001C_èZ_x0019_A_x0004_)ï_x001B_A&gt;9ål]Ø_x0018_A¢)2_x0006__x001A_AT¶¨ñËx_x0019_A¶$6à8#_x001A_A´_x000F__x0017__x001B_áb_x0019_A 5+{-_x0019_AP_x001B__x001E_.=_x001A_AÂ"µÜ[v_x0018_A&lt;±_x0012_y_x001B_AÛ¿22ø_x0010__x001A_AðeÖ_x0018_×_x0019_ANý·ÎÈN_x001B_A¡Ï]?_x0018_AÛ_x0011_®¿¿_x0016_AöI°T¶_x0018_A´f»´êÏ_x0019_AÚRH_Oq_x0019_Aì&amp;ò».Û_x001A_A/öaÌÓ_x0019_Afã»ðÜ_x001A_A´ÛÆH;_x001A_A ÀE·_x001A_AßV£S»Ó_x0018_A_x0001__x0002_qñ¢_x0012_h_x0004__x001B_AC®ñH_x0001_O_x0018_Aäs¿Ó1_x001A_AßÈÊE ¯_x0016_AÎx8_x000B_gZ_x001A_AåAJmÙ_x001A_AvMÐUi£_x0017_A¨ÚB_x0019__x001A_Ay$¹ËÈP_x001C_A_x0016_:}!_x0018_An[¤Ô\_x0019_AP!ë_x0019_AõpOÊ_x0006__x0016_A8kªøº_x0019_Af°Û_x001D_B¥_x001B_A´_x0016_Ø_x0010__x0019_A_x0013_Ìä\s~_x0019_ATø_x001D__x0001_Æ_x0016__x0019_Aüä	¤3_x001A_Að¼ÃzP_x0018_A¸_x001F_ÜÚYê_x001A_A_x001D_	ÍZú_x0018_A_x0010__x0014_µåt×_x0018_AÂýÂ9³_x0019_A¡O÷ò'_x0019_AÔ×EÌ&amp;î_x0017_A_x0013_ô_x0019_»ßI_x0018_A_K'?·»_x0019_Aß_x0013_ÕË+_x0019_Aè&gt;_x0001__x000B_Ê_x0019_A~ìYhs_x0015_AÎ@ÿ_x0001__x0002_\_x0017_A_x0011_FdfÐ_x0017_ApÎ¼KÆÃ_x0018_AYPìGò_x0015_AÎ_x0018_{*P1_x0015_Af_x0012_wÇº_x0014_A|_x001A_«8Ä}_x0014_ADã_x0001_QIî_x0017_AÞJ_x001B_ß_x0006__x001A_AdQ_x0015_Z_x0008__x001D_A¹Íz¸_x0005_Ó_x0019_A$_x0014_;µ1)_x001A_Aû312XË_x0017_A_x001A__x0019_uÓ_x0005__x0019_A¨ÂÜë_x0016_A¿}X·©h_x0014_A-	Ìy_x0005__x001C_ANþ_x0002_ÞS_x0015_A¸_x0017_\nµ8_x0019_AL§ªJ¸_x001A_A4ê¦G_x0018_A{kô0×ÿ_x0019_A~NgKç_x0016_AÒÒOLäY_x0015_A&gt;J;_x0015_¨F_x001F_A*;aNZ_x001B_A@~P_x0013_ÚF_x001A_ArØ_x001F_Ä¬_x0017_AnT_x0019_×_x000B__x0017_ATÊh§ü_x001A_AnÜ_x0006_¬'n_x0017_AÝqÎ³­¨_x0017_A_x0001__x0002_ÕÁo_x001C_Ab½0çÏ_x0011__x0018_AjmëÍ¯_x0017_ATQ_x0008_Y.#_x0018_Aí"»oYª_x0016_Ak"(ö_x0016_A(¬Â=_x0015_/_x001A_A¬KÄz`F_x0019_A_x0001_E¶}vl_x001B_AÑ÷[v_x0019_ATG?µ_x000D__x0017_A4T7¤_x0018__x0015_A-dï²¾å_x0015_A¤ô_x001A_é·L_x0016_A_x0004_;£´_x0006__x0019_Aæ ñg_x0016_AmÃc%ò§_x001B_A¸ÌOÖëÏ AúÖ®DÓO_x001D_A.]öí_x001A_A_x0007_¦_x0001_Jð_x0017_A|/î¹G_x001A_AøíbÊ÷_x0019_AN=H+¡R_x0018_A rÇV_x0018_Aðõ®_x0001__x0010__x0019_AÜ|i_x0005_j_x0006__x0019_A®_x0005_Ä_x001D_{_x001A_Aæ_x0003_MÆOË_x0016_A+ÿ6	A_x0019_AÑ1¾á?Å_x0016_AHZQü_x0001__x0004_vÆ_x0017_A¶Ø»_x0012__x0017_A"ÁöÒB_x001A_AS_x0006_[_x0018_A¸ô_x000B_GßÆ_x001A_A¡éÄ¥N_x001B_A°Ü,£s_x0019_A¯Ó&gt;³·ú_x001B_A+äa_x0002_°K_x001B_A¬_x0015_Nä_x0019_Aøó_x000B_xêå_x001A_A¦ñ\;_x001A_A¿_x000F__x0019_mªm_x0016_AûïÎNf_x0017_AP_x0011_+IÞ	_x001C_AÆ=ÊoýL_x0017_ARKÊ¨Ø_x001C_AþµP&lt;_x0005__x0017_A¾rÒJ_x0019_AO¿½u%_x000C__x001A_AäÄþ_x001E__x001F_8_x0019_A©ãT_x0016_Aö^»¿=L_x0019_AJq_x0004__x001D__x0010__x001C_A¢FNÂî=_x0019_AÚ_x0010_H-y_x0019_A&amp;}ñß/H_x0019_AMóSË{_x001A_A ü¿_x001C_¬_x0008__x001B_Aä°å_x0003_y_x001B_A³aÌçPN_x0017_A¸CøÝ_x001C_A_x0004__x0005_ç_x0013_ø:K_x0015_A\úÉçµå_x0017_Aúpí0_ß_x0016_A_x0004_Ê8ä'ª_x0017_Aõ_x000E_¾Õ_x0019_Aà_x0001__x000C_ Rò_x0018_ASF©F_x000C_¿_x0018_Aá*:¾/_x0012_A@Ø¯u_x0003__x0019_Aÿ_x0017_CÉ2í_x0017_ALÀ©þx_x001E__x0017_A÷Øl¿Ð_x0016_A×Én+Í/_x0019_Añk²¥¨0_x001A_Aãå³_x001E_	_x001B_A_x001F_º?k(_x001B_AÕçÀÀlF_x001C_A©U%8/$_x0017_ATÉx×_x0006_¨_x001A_A_x0002__x0001_$Ê_x0003__x0017_A_x001F_^²¶£Y_x0018_AÉ0:Õ5Í_x0016_AO[á:E_x0015__x001C_A£CóÈ£_x001B_AxÌB6D9_x0018_AÚ+_x0006_´âs_x0017_A42î"/ÿ_x001B_A ]= AÎ&gt;_x001B_Æeõ_x0016_A_x0019_Ç@=Ãr_x0017_A_x0012_ëÞôûQ_x0016_A¶®ò¸_x0001__x0002_ y_x0018_A«¼ÂÜ_x001A_Aü_x001D_®ù©4_x0019_A¬T_x0016_ò½U_x0018_Aö+¹ÐóÃ_x001A_ABãªëÓ_x001A_AdÆ:Eúº_x0017_AÞ_ËGh_x001B_A2µ_x0007_&lt;_x0017_AÀªÃB_x0012_y_x0017_AÙC2ó&amp;_x001F_A8³·gÔ_x0016_Aa&gt;f¹_x0019_A_x0012_¹?eO_x001B_AfVsmÿ_x0013_A_x0016_r_x0017_&amp;&lt;_x001A_A_x0001_BP\_x0015_P_x0016_A":¦»:¥_x0019_AIóA±ö_x0016_A«²2¶sU_x0016_A_x0014_*îV\Ê_x0019_A"_x0007_!f_x001A_AübM-8_x0019_A!Lô.y_x0017_A÷_x0003_©¥N_x001B_Av¾XWÃ_x0018_AÞ_¥\â©_x001C_Alè ²Ø_x0019_AN_ù½½_x0017_Agë®_x001B_AnjÛ¶z_x0018_A;êõ`_x0018_A_x0002__x0005_èÏÓå)_x0018_A_x0005_ÊWo_x001B_Aõ_x000E__x0004_=_x001B_B_x0016_AY¸à	6E_x0016_A_x0015_æµN0_x0016_A)X`Æ5_x001B_A °þ+ªª_x001C_A_x0014_ëeu_x0003_ì_x0019_A_x0012_Øà£x_x0018_A_x0014__x000C_)ª¶_x0017_As,QL_x001B__x0018_A6'õ_x001A_A¹³àZ_x001B_A³_x0015_~´_x0014__x0018_AN¦¼°í_x0015_A[v©_x0017_Aï8KÏÉv_x0017_Apª_x0001_Ò«_x0018_AæAE_x0007_Cx_x0018_AX÷/_x0012_B_x0011__x0018_A7f`äOr_x0017_A·Êø[_x0012_ñ_x001B_A¥äù ;_x0017_AÂ_GSÍP_x0018_A_x0010_MüËW _x0016_A{V|x	_x0019__x0019_A]ì}Õ&amp;_x001A_Aco_x0005_TÁ	_x0016_AE_x001B_&gt;?_x0019_A¶ÿ^9Þ_x0016_AòÈ_x0004_7_x0017_AZË/d_x0001__x000B_8ô_x0019_AW*ªr_x0005_è_x0014_A	Ô_x0015_®«í_x0018_A¿°Ð_x0012_Ô_x0018_Ar_x0006_©ºê_x0016_AT÷k³²_x0016_A_x0019_£÷%ÿ_x0018_AþVb_x001E_c_x001F_A_x0010_è_x0015_)MÉ_x001A_A 1°Ý5ë_x0015_Ahç_x0014__x001A_AÜ§|Ø)Þ_x0018_A_x0007_§Pê$à_x0017_AZÖR¨_x0016__x001B_AäÑx"¦_x001B_A¦/?³Ôr_x001B_A_x000B_yì|Z_x0017_A¾_x0003_W*ø_x001A__x0018_A²`²Ú¥_x0019_A~_x0007_x&gt;_x0015_3_x0017_A_x0011_"½?ç'_x0019_AÌÁ_1j(_x001A_A+_x0019_ý=ì_x001A_Aº³&gt;&gt;_x001B_³_x001D_AÜUc_x0016_@ï_x0012_AÖå·Q=_x0017_A0_x0002_ÆÈ)ú_x001B_A_x000F_ë_x0008_ß_x0016_ACú¯c&lt;=_x0017_AÐò_x0017__x000B_»T_x0016_A_x0004_j³_x0016__x001D_ _x0019_AT ÆBÍB_x0016_A_x0001__x0004_@ÔY_x0008_2_x0016_A~?ß{k¨_x001A_A¡Á´){_x0015_A_x0002_0Ò_x0019__x000D_ÿ_x0017_AÖ®&amp;Ä_ó_x0017_A_x0004_`µÎøs_x0019_A,íÝ¶ù_x0018_A_x0005_&gt;î°ò_x0017__x0019_A_x0003_Âë_x0008_b_x0017_Aª3Ñ_x0016__x0013_A¢¤É_x0011_nÞ_x001D_AÖ¾û©ç__x0012_AÖÅiä&amp;_x0015_AqÏW:!_x0019_AN²_x0012_¼_x0016__x0019__x0016_AFÛ5¨¸H_x0018_AHúO·\¥_x001B_A©»Où_x001C_A_x001B_jv"ó¥_x0018_AghM_x0008_v_x001D_A_x0001_lÏ"_x001B__x0018_A»ÿÊ_x0006_l_x001B_Aþ.&lt;²Ð2_x001B_A_x001B_jK	÷J_x0019_AAë4_x000C_½°_x0017_AÚô}Q]ê_x0019_A@yh) _x0017_AÈÖj^Ly_x0019_A__x000C_ò_x0001__x0019_AÏ°¡A=_x0019_A_x001F_z9&lt;m»_x0017_AE-,_x0017__x0002__x0003_9Õ_x001B_AíL{o_x0019_A¿W,³ö_x001A_Aá/aí5_x000E__x0018_AÆÌÌMC_x0019_A_x0011_NIlj_x0019_A_x0001_·¬Ù_x0002_N_x0015_A6 Æ._x0003_È_x0016_Aà³iòÙ¸_x001B_AÜj_x0005_e_x0017_¿_x0018_AÎa6é1_x0011_AY/¶%_x0005_R_x0019_Aäû_x0012_®»a_x0018_A_x0002_Ûã¹,À_x0018_A9á©Í+B_x0018_A_x0014_-5Ë1÷_x0017_A1ã½_x001B_A©ªP_x0006_B_x0019_A_x001C__x0006_;¾_x0006_q_x0018_Aú_x0019_µ3a_x0015_At_x001E_ýcáØ_x0019_A/ývXg_x0017_A&lt;Æ_x001E_´_x0018_AÂd×_x0016_AÖ!ùQ_x001A_A4_x0017_6¸_x0006__x000E__x001A_A,ð·$_x0019_AI¿Ñþ®_x001C_AL§»cr_x0015__x0018_AóUó]aä_x0018_AÊE_x001D_Y%j_x0018_AëëI é_x001A_A_x0005__x0007_6sßâ_x0017_A£¾)_x001C_S¹_x0017_AÉ ´´_x0015_A¼å|×_x0019_Aâ´1±_x001F_´_x001A_A#ÊÅîw_x0019_A®ºì¢¤y_x0017_AàÔ_x0017__x001A_A_x0010__x000F_è.Á_x0019_A¨_x0002_ëP7}_x0016_AþÈH_x0018_ÒÙ_x0016_AÒªU-_x0001_¯_x001A_A_x001E_Ia£_x0014_A;_x0005_û._x0017_A_x0003__x0013_ty©_x0019_AKm@_x0002__x0017_A²_x0007_ñ£ 	_x001A_A7_x0001_K?_x0015_A¶ø_x0017_bN7_x001C_A*'_x0012_Z_x0006_W_x0018_A0_x0006__x000F_³û_x0018_AG?W{K_x001A_A,"¨&gt;_x0015__x0004__x001A_A_x0007_|L_x0007__x001A_AÀ}__x000E_:¹_x0014_AKAú;r_x0017_ANÂ_x001D_\°+_x0017_AèS&gt;5m_x0018_A_x0016_ro~Þ_x0018_AÚð[_x001A_A)Ãéó-_x0015_A"ÿÑp_x0001__x0002_wó_x001A_AÂû*_x001C_)_x000B__x0016_Aä_x0010_2_x0006_Þj_x0018_AHNÜ_x001B_ãà_x0019_A²Ç²ÎZ_x0014_AN_x0005_ì³_x0014_Aðx)üO_x0015_A_x0008_o_x000B_1Ï¾_x0018_Apóh_x001A_E_x0019_A¯¨´mYö_x0019_A._x0006_z(_x000C_Ä_x001C_A´õ¹ù_x0011_¶_x0016_Aå)ô_x001E__x0019_AÉ#IxkÈ_x0016_AJûÝ_x0017_K#_x0019_AÖ5ðÏÀ¥_x0016_A8îE_x0001_ò_x001A_A~òO8SÌ_x0019_A Y7&lt;§_x0019_Aj_x000B__x0010_Üñ_x001B_A_x0015_saI:_x0016_A_x001C_ç_x0014__x001D__x0016_A:_x0010_v_x0004_½_x0017_A2kîaìq_x0014_Aê,_x0001_C¤_x0019_A8SÝ¥Ý_x0017_AX_x001F_©!_x001C_A_x0016_»µ½¥É_x001A_A¨_x000B_káÁ_x0017_A«ç_x001E_6j¤_x0019_A_x001D_å£_x0019_A%_x0001_Q§G_x0017_A_x0002__x0004_?$ïAÈ_x0015_A_x0015_ù&amp;c_x001A_AÏ_x001D__x0005__x0014_AÅ¯¢ØÙ_x0019_AaÌH÷_x0016_A`)L_x0011__x001A_AðÍ!÷Ï_x0016_A$í_x001B_d8¦_x0016_A¨kNµ_x000D_î_x0019_A¬_x000E_HGn_x0018_Aó_x0014_Þî¬_x0016_A³kÎ ÿ_x001A_AÐ[él_x0019_Aí_x001F_0Ü°_x0018_AX°_x0006_³í_x0017_ArMöö±7_x0018_AL-H½	_x001D_A°\Ùqà_x0017_A|_x0012_¥}B­_x0014_AaYOT_x0007_N_x0017_A_x0018_Yêg¦_x0017_AáÒ_x0002_]_x001A_A:oA|_x001A_AývÓmC_x0019_Aò3òÇ¾µ_x0014_Añ_x0014_];3_x001B_AÝ{&amp;8Ø_x0018_A÷_x0003__x0003_º¬_x0017_A,_x0015__x000E_$_x0001__x000B__x001B_A=_x001A_Ä¥&lt;_x0019_AòS_x0001_&amp;Ðî_x0017_A\=+_x0003__x0004_zo_x001C_A½[|GT	_x001D_AýLÛÉ_x001A_AÑÜâ¶Ç_x0016_AÂ_x0001_üPÓ_x0019_AtërZhÁ_x001A_A_x001E_NtÔ7?_x0018_A6¨_ÑYÑ_x0016_Aw"_x0013__x0019_.t_x001C_AOÍo/_x0017__x0017_AVÉ¶Ä_x0016_A6êQR-_x0018_AîËF_x0010__x0017_A)í­WÈà_x001E_AÅ%_x000C_­_x0018_A_x000C_ºð_x0002_¢-_x0017_AVý_x000B_$¡_x0019_AÝp`_x000E__x0007_¼_x0016_A_x0003_O6eY_x001D_AR¯_x0001__x0003_&gt;·_x001A_ADJ®õ_x0014_A_x0006_äGÜ_x0014_A|Í]_x001F_½F_x0019_ATÜ£¥i_x0015__x0017_A¤_x0013_ÿ?A_x0018_AÅ:n«h_x0016_AÄYÚî'Ó_x0017_Aò)_x0010_/_x001C__x0017_Aÿ6ä©%T_x001A_A+¼`í®1_x0017_AêÞp_x000D_å_x001B_AÒ_x0001__x0018_Ç'Ç_x001A_A_x0001__x0002_;^±³q_x001A_A_x001B_ÿ_x0016_§áR_x0019_AðR_x000C__x001D__x001B_Aâ°lÉ_x0016_AÄÐ ÌWE_x0014_A^T§Fy;_x0019_A³¬sÒ®_x001A_AoZ_x0005_õü_x0018_A+Qû_x0001__x0010__x0018_AP_x000D_K.Õ_x0015_AÅL&gt;DCì_x0017_Aõ÷©® _x000E__x0019_AÜ¯å«Â_x0019_A´Ôbvü_x0016__x0019_A¢zÆ$D_x0014_A«S_x000C_!Ñ_x0017_AïNâø_x0018_AôÒUdï°_x0018_A_x0002_ááVhS_x0018_A_x0008_Ê{Ï¥#_x0018_A¢ÕKÉÀ×_x001E_AçM_x001B_ú_x0014_Af;SùÝ^_x0017_Aoµ&amp;ú%_x0018_AìîRú_x0001_·_x0016_Aô¨¬°ªî_x001A_Aö/_x0013_Ç_x001A_Aê'÷\lî_x001D_Aô=_x000F_ë+ø_x001A_AÁVz/î_x0016_A2_x0010_sÝ_x001E__x0016_A¥_x0017__x0002__x0003_Q_x001B_A46§$_x001B_A8d'_x0017_AÒ_x000D_Âqóë_x001C_AdkkV`._x0018_A×_x0010_sò.J_x0019_AD_x0011_ßô_x0018_Aî_x001A_#'£_x0018_A_x0013_A/c_x001D_I_x001C_AyãJ¡_x0010__x0012__x001A_A2fÕæÑÿ_x0019_A_x0004__x000C_y|¡_x0017_A_x0010_¸_x0001__x0016_µ_x001A_AÓ±æd:_x001A_AøìzH@_x0017_A¸üFrNú_x0018_A4ô(¾_x0017_A_x0007_]¤úù_x0016_Ap´×ì_x001E_i_x0017_A«µÞòv_x001A_Ag&amp;DÖ_x001A__x0011__x0019_AËÞ×_x001E_Â_x0017_AÄ_x0008_¦_x0010_H _x0018_AEWêd_x0013__x0019_A¡tJº\_x0016_Aà¬@ÎÞå_x0018_A?3a¥_x000D_{_x0018_A¨B ëâÈ_x0019_A@þ_x0010_³À_x0016_AJ­Áe!_x0019_AV5_x0013_[5_x0018_A_x0004_¸éfM_x0016_A_x0002__x0003_øW¤Óv_x0016_AÛ¸_x0003_w²ë_x001A_A¸3L _x000F_{_x0019_A¦'_x0003_#É&lt;_x001A_Aßú|U¡«_x0018_As_x000D_òÒ|_x0013__x001C_A3±$_x0018_AÛ,÷Mý©_x0019_A_x000E__x0006_ñ4à_x0004_!A·ù±(k_x0016_A_x0006_õ_ÔÒ¯_x0018_A¨6O¢_x0018_A_x0013_¢àä}t_x0018_A_x0004_H²ºó/_x0018_Ap_x000C__x0002_ûÕþ_x0019_A&gt;H_x001E_cL»_x0018_A_x001E_åvo_x0017_A_x0014_dý%Å_x001B__x0018_AÂA_x0017_*Zp_x0018_A2._x0011_0_x0019_AzVq×H_x0019_A_x0001_6¸_óð_x001A_A_x0010_W¼~3_x0015__x0016_Av`+ù·A_x0016_An6t1B4_x001B_Au7*:_x001A_APò/_x0019_F£_x0016_AT^f_x000D_²£_x0017_Aêñ¤Ô_x0008__x0018_A_x001E__x000F_&amp;h^_x0019_A _x0004_+·A_x001B_Aâ²t_x000B__x0003__x0005_fÚ_x0017_AkmD(_x0018_A¥7_x0002_/Íw_x0018_Aar{lØ_x0018_A¨Ë_x0004_ß½_x0017_Aå¦ÐGq_x001B_A$B_x0014__x0002_M_x001D__x001B_AJÍ±î_x001C_O_x0019_AxoJ_x000C_´_x0016_A?§Ú_x0012__x0019_AÞaTú?_x0019_Aö_x0004__x0003_^-&amp;_x0019_A}FáÎ_x0019_AcOâçd_x0019_A_x001D_ê1Îì_x0015_A"¹_x0006_Syq_x0018_A_x0006_pãðñ_x0014_A_x000C_I;_x000D_#_x0001__x0019_ADÏlèôb_x0018_A¦÷_x0008_rÌ_x0016_AÇM_x001A_åÄ²_x0015_Aâ¢rk·ç_x0015_A_x000E_a¬gâ_x0018_AaNaüÑ._x0019_AfÑæ_x001F_¾_x0018_An_x0012_D¹3_x0017_AîNáÔC6_x001A_A6Q$QP×_x0015_Aì_x0007__x0013_Yrë_x0018_A¿_x0010_ù^/Z_x001A_AØ_x0010_ókº _x0018_Aþ´£_x0019__x0019_A_x0001__x0002__x001A_öÖ9Ú_x0005__x0019_A´J_x000B_Ïi¬_x001A_AjnÙ|_x001B_AFGCGTÌ_x0016_AHMÐ&gt;- _x001B_Aäø¡°z_x000F__x0017_Af§GÂ_x0019_A¼â³_x0002_&amp;_x0019_A³X_x000D_;_x001A_AòÀ	G_x0018_ø_x0015_A_x000E_hâíÕ_x0017_A'\üó_x0008_Ç_x001A_A_x001C__x0005_ÇõsH_x0019_A¸_x0001_ó~_x001A_I_x0017_A¡î_x000B_$n_x001B_Aå_x0019_¼_x001B_A=ô_x0004_£G_x0018_Ar[_x0017_0B_x0018_Aà9äÁb_x0016_AÈ9_x0010_Î,_x0014_A¯hæ	§ø_x0017_Ar_x000C_&gt;&lt;÷z_x0019_Ar_x0019_NJ*¶_x001B_Arlêsv_x0018_A(¶Ý_x000B_§ø_x001A_AÄoóÒ2_x0018_A±YHy_x0011_Ã_x0015_A¢_x001C_±±·_x0016_Aü)¸ï_x0018_AX&lt;_x0001_$_x0007_7_x0018_Aî_x0006_îKÄF_x0018_A­ííª_x0001__x0002_ð&gt;_x0016_AxÐtF¥_x0017_A@²3-_x0017_AvÆ[Ê_x0013__x0016_A@©_x001B_#_x0015_AÛ=7	¶I_x0019_Adß :_x0007__x0018_AÛ2ÂA;_x001A_Aïjò_x0018_A¨_x0008_fÙ_x0007_ö_x0015_AþaíSÕ_x0016_AÇ×ôÛZ_x0016_Aæ_x0001_GSéÔ_x001A_AÀVP¼7Ê_x0018_A®ÿ/ò¯_x0019_Aq­,Á_Å_x0014_A_x0018__x0004_H&gt;ü_x0010__x0017_A;_x000C_¿º_x0004_°_x0016_AV¯_x000F_¿S_x0017_A¯	¶wò_x001A_Aµx_x0012_È_v_x0018_AÐCéé_x0017_AdK²Q4n_x0017_AMïÂ_x0006_y_x0018_A{_x0017_¸®._x001D_A^_x0012_ß¿t_x0013__x001E_A´_x0003_ÿ;0_x001B_AÊ~ì"_x0008__x0018__x0019_A8_x0013_¿¾¤_x0010__x0018_A°p¥Y¸_x0016_A¢T_x001C_¯_x0018_AÐÒñ|«E_x0018_A_x0001__x0007__x0002_*Â_x0011_È_x0017_A&lt;*_x0005_rÐ_x001D__x001A_AP²_x0016__x0005_S_x0018_Aºàµ¡_x0016_AÉ«²_x0015__x0019_A ÀàiÕ_x0017_A4?_x0011_^s_x0014_AâÍÒàW_x001A_AL¥ôcò_x0019_AsLðµ_x001B_AX]wKôI_x0017_A%dÙ½_x0017_A9×R¹LÀ_x0019_Aò{óû_x001C_A_x0016__x0006_È9ß_x0015_A÷_x0004_/iT_x001A_Av2O}Ûó_x0019_Aú_x0017_·íé_x0019__x0016_A¤ðD_x0017_²-_x0018_A_x0018_2ôÕ|_x001C_APÀm_x0003_ü_x001A_A"BR_x0015_­_x001E__x001B_Alð¸¿Ýº_x0018_AÑ¨|Æê_x0018_AÈÈÍ?_x000C__x001C__x0016_AbÔSÚUÂ_x0018_Axup_x0005_3®_x001A_A" -KÂ_x0015_A0ê_x0019_×Sw_x001F_AÆ,_x0001_u÷X_x0017_A§°(äJ_x0018_A_x0012_¹0;_x0004__x0005__x0001__x0017_AøûQ_x0011_±_x0017_A_x0016__x0002_Ý?â _x0017_A½ îôê¹_x0019_AJ_x000E_Øä4è_x001A_A _x0016_owî¼_x0018_Aøî%5m±_x0017_A}®%§ë_x001B_AèñÞ­$_x001A_A_x000B_¯?Ç6_x001F__x0019_Aè2|ãÞ_x0018_A_x0005_Uù_x0019_Ac_x001D_(_x0003_9_x0017_A_x0012_&lt;¿¡¬ø_x0018_A£²ñ]`ñ_x0019_AíE×_x000E_Þl_x001A_A&gt;´ùÇQ_x0017_AýÂ{y_x001A_A-¯k_x0006__x0017_A_x0014_JúòÛ_x0019_AÙWùýÀ_x0017_AþÍkC_x001D_ä_x0019_A´_x0019_	¢_x0019_A~cC?!_x0018_A_x000D_&lt;Xkß²_x0017_A8)sêsç_x0017_A[4M´Î_x0018_AÌbª¸_x001A_AËWF_x000B_z_x0019_AÁb¿±Dì_x0018_A&lt;Æ­Ê_x0019_AÙÑS__x0017_A_x0001__x0002__x0016_9xç}Ô_x0017_A_x0012_Û_x0011_)£O_x0018_Aügfu×_x0017_AùÖ­^G_x0016_AMG½_x0002_A±_x0017_AAÍ_x0006_!+#_x0018_AZm¥ß6_x0019_A^_x000D_4¤À_x001A_A_x0011_dÕÅ_x0016_A¨__x0015_­øï_x0018_AÂRÌ^û@_x0016_A|ç0¥$_x001B_AXU_x0008_£æÿ_x001B_Aü´¼ñï&lt;_x0018_A*ê¦I è_x001A_AvÉäL_x0013_{_x0014_A_x0019__x0019__x0015_±Î_x001A_A¦_x0008_j(Ú_x001B_A¾ZXø°è_x0018_ANºøT_x0010__x001B_AÚ_x001B_ñqÊ_x0019_A_x001D_Ëøó_x0015_A¥"£µ_x0016_A\u_x000C_ê`_x0019_A8]À_x0008__x0019_A¹ÿ(V_x0001_	_x0018_A°Õ_x001E_Õ¥[_x001A_AtàFÃ_x0018_A*U_x001D_õw_x0019_AB±z ªu_x0016_A_x0019__x0017_'ý«_x0016__x0019_A_x000B__x000E_À_x0003__x0004_Éÿ_x0019_AC_x0017_¬_x000F_Ü¾_x001B_AæqÛ¾_x0017_½_x0016_AÇÇGæ_x0018_A&gt;_x0019_s1_x0013__x001C_Ap\Êò_x0015_AT$O{#:_x0017_A_x0002_îWî÷_x001A_A5m|_x0001_¿ã_x001A_AIqP_x0005_^_x000E__x0016_ANc_x0019__x000B_ì_x0018_AÀ*_x0019_û4_x0018_A_x0012__x001D_ÚÃ_x0016_A_x0002_]`+äô_x001C_AÍ¢¿±Â0_x0019_AY¢&amp;!­_x001A_AööÃ?_x000F__x001A_AQ"ç_x0013_a_x0017_AÅ_x0018_¹B0Y_x0019_A=èEÓL_x001A_Aj{mò%_x0016_A~æ¦r#$_x0018_AQ5ýå5p_x0019_AL§0_x0005_®_x000C__x0015_A!_x0012_&lt;)Ø_x001D__x001B_AÊªb	z_x0018_AMëP_x001A_AÔAñ_x000E__x000F_÷_x001B_AqßA_x000D__x0018_A5Ê[_x001B_AZ_x0008_=|¦_x0018_A&lt;Ç\B;_x0017_A_x0005__x0006_uÝ_x000C_V._x0015_A¾ß³_x0018__x0008_u_x001A_AÄ}q	é_x0018_A´_x0004_QØgK_x0016_A5:à¸_x001A__x0016_A©BÁ!æß_x0019_A_x0006_NüK_x0018_AV_x0001_.pQ_x0018_A f³_x000B__x0018_A`À_x0002_µ5Ä_x0014_A6_x0006_wð8_x0019_Aô´HmS&amp;_x0017_AµéßN5_x0018_Am·Ît_x0017_A\"§åF¦_x001B_A lK¨_x0017_"_x0019_AÃf¡ö_x001A__x0014_AgéóHj_x0015_AB©¤õ´_x0018_Aê_x000B__x0003_Õª¿_x0019_AU6Å)Ð_x0017_A_]g!7â_x001A_AíÏá_x001C_O¤_x001A_A`ËêäwÍ_x001A_A]_x0006_ÁÐ?_x001C__x0018_Aà	ý _x001A__x0011__x0018_A|w_x0010_Lx_x001B_A~Yu_x001F_o_x0015_AõèÓj¿,_x0019_A%JÐDÃ_x0018_A¢cüìàç_x0018_Ad_x0018_7;_x0002_	QP_x001B_A&amp;(úÌ'_x0019_A±à_x0015_1X_x001A_Aï_x0010_x&amp;_x0018_A ")/J³_x0015_A)&gt;vVÊ]_x0019_AK{,ÞÓ1_x001A_A_x0012_Ö#ðg_x0019_A6C²ß¾_x0016_A÷çÌ5v_x0017_A¾Cù¾P"_x001B_A_x0008_&amp;ÐïÁ³_x001C_AøåÀ_x0007_b&gt;_x001D_A^Ãa'Ç{_x0017_A¢?ëMµ_x0014_A_x0005_Äúå)_x0018_Ad½Å!#_x001B_A(_x000C__x000F__x0016_L_x0016__x0019_AJSedw7_x001F_A_x0003_^;_x000F_X_x0018_Aê-_x0008_C^ï_x0017_A­=)'"Å_x0018_A_x0001_¤¾W/_x0015_A8»ý¬6_x0018_A~r _x0011_Ê_x0007__x0019_A§&amp;Úç*__x0015_A_x0006_Q_x001D__x000D__x0019_A°_x000E_Á¡«4_x0014_A_x0014__x0013_i_x0018_AtE¨¢x_x0017__x001A_A­}+Åe_x001A_Aìû_x0004_ä.R_x001C_A_x0001__x0003_^_x0012_´I&lt;x_x0017_Aeë_x0003_:S_x0019_Aø&amp;¢c®f_x0018_AzÛúñÖ_x0019_A_x0001_Î©é?«_x0013_A ³§_x0018_ÜÓ_x0017_AHÖIÅ_x000B_9_x0018_AX¼/ë_x0008_Ù_x0018_A&lt;_x000D__x0008_¬_x0016_A¦_x0004__x0004__x000E_ðý_x0019_A"(ÚfRå_x0018_A_x0019_9"9v_x0015_A_x000B_B_x0006_m_x001A_AûË¤°_x001B_Aÿ³±äÃ_x0019_ALÝÏ¿_x0019_AàJ'«_x001A_Aã3P_x0002_ó_x001F__x0019_ALCö_x000C_t0_x001C_AóÃQ£"_x0019_AGeæ "ø_x0016_Af_x0014_Õv¤^_x0015_Aµ_x001D_/åF_x0018_AèôýÈõ_x0015_A*°5ï¿_x001B_A×ë7¡_x0004_|_x001C_AÀìª_x0016_AÕ6{_x0006_À_x0017_Avu¹F¼_x001E_Aæn+U_x0016_A`&gt;´`_x001E_A^·_x001B__x0001__x0004_H_x001B_AS_x000F_Jz_x0008__x0018__x0017_A_x0016_ë9®_x0017_A_x000B_ù_x0004_=_x001F_ä_x0017_A_x000B_sy«M_x0018_A¼_x0005_ Ê#_x0017__x001A_AzJÐÊ_x0003_à_x0019_A_x000D_ö«_x0003_¿_x0019_A}µÛXÍ_x0018_A#{¸_x0015_®E_x0018_A2`Jk¢_x000B__x0018_AæS\4¢_x0014__x0017_APô9Ýæë_x0018_A#½Q©_x0017_m_x0014_AöÞ"fÌ_x001A_A$à^d´_x0016_Abx9_x0004_Õ_x001A_AHµ¦o_x001C_Ah¹n_x0016_O_x001B_A_x001C_ÛýG±_x0018_A?üÈ_x001E_Ú°_x0016_A_x0007_]þðÖ_x0016__x0017_A¡·¢ÙÝ_x0019_AÛ_x001A__x0017__x001B_A oÓqn_x0017_Ax[%ë¼À_x0016_A¤Â8ãå_x001E_AÎ_x0015_ùK_x0002_F_x0015_A/¬%vF_x0018_Aê,NZ_x001B_±_x0018_At\MöÂ_x0012_A.ßs°__x0016_A_x0006__x0008_ã2Q;ÙC_x0019_AÀ[ì[_x0016_h_x0016_A¡)_x0003_&amp;g_x0016_A2%ÀÕ_x0019_AGáH6¶_x001B_A²óRÃ»í_x0019_AJd¯Ü.Ñ_x0015_AxD_x0013_)_x0018__x001C_A||Ï_x0013_/^_x001B_A_x0007_ÈC¥ó_x0017_A÷_x0006_Nz*_x001A_A»ä_x0019_Ø_x0019_AuÁg·"Ø_x0018_AÄÓUgh^_x001C_AÖ .ó+¬_x0016_ALK:1_x001D_AË_x0001_tÔ¯R_x001A_A¨_x0004_ïh_x0002__x0016_A(8ò$ _x001A_Anha_x0018_xÖ_x0019_Az),ÐÑ$_x0019_AHJyNê_x0019_Aå%_x001A_ÇÕ_x001B_Aök1H±_x0018_AD¶_x001A__x0019_A_x0005_hFA5¤_x0017_APÔU`_x001C__x0016__x0018_A LyÈLç_x0016_AÙ0_x000D_"!¸_x001A_A&amp;3Ð&amp;8_x001B_AVøÝå_x0019_A_x0008_ÇF_x0002__x0003_U´_x0015_AÙ.ØzE!_x0016_A-ªNÞ_x0018_At¸Ë&amp;6_x0002__x001A_AOér_x0019__x0017_A{S¯_x0011_Õ_x001A_A_x0003_T8àé?_x001A_AäõdÔ_x0019_A@¨,÷;5_x0018_A9p_x0016_Cø_x0016_AüÊcb(h_x001A_AøÔ©m_x0019_Ai÷/%Ê¬_x0017_Aòõ_x000E_3a_x0017_A_x0006_ïý¸Ä_x0018_A_x0008__x000F_=ÔÃ_x0014__x001B_AtoL _x001A__x001A_AìRÍM°|_x0017_AFGæ¸Ýê_x0014_ADnC²qb_x0018_A_x0001_"_x0011_k_x000B__x001C_A_x000C_i´_x000D_2_x0019_Aê¥ÝÉ³B_x001A_A´"_x000B_	ú_x0013_A_x0003_Û9×æµ_x0018_A_x0012_Ó3Ê_x000E_õ_x0014_A_x001A_zJJ·"_x001B_AeMæäã_x0015_A@`ª¡Kw_x001E_AZê(¬Û¬_x0018_AHò_x001E_#_x0018_A¾ó_x0004_çY7_x0017_A_x0001__x0003_x_x000F_Õ_x000B_P0_x001A_Av«° e_x0019_A_x0018_¬IJë]_x0018_AªB×Uù_x001A_A!Ö¼!_x001C_ARî_x0003_üx_x001E_AåÀ,Ná7_x001B_AäÏmoë_x001B_A'®'Æh_x0019_AOÖ2¡C&gt;_x0018_Al_x001C_î=_x0016__x0017_Aª/£_x0014__x0018_T_x001B_AFï¦À_x0017_AsÂ_x001A_Ay¹ö¬:À_x001A_A®#s$,_x0016_A?aôùÐ_x0017_AÈ2_x000E_E±Y_x0019_AÆ_x0002_Ã0_x001B_A.ÁIÉ1L_x0017_AÀÜ_x001E__x0006__x001C__x0015_A¼V¡kõ_x0016_AçWEþ_x001B_A[f4"_x0005_{_x0019_AÊðÚ¡L_x001A_A*_x0017_Þf	H_x0016_Aòû¦_x0017_AlD2._x0016__x001D_Aíò¬¤Ü_x001C_A41%¨@q_x0019_Ad_x0008_/GiD_x0018_AÂª_x0002__x0002__x0008_¹÷_x0019_Au_x0003__x001B_Â_x0016__x001A_AæÿC_x000C_£_x001B_Ah-?Ì_x0019_ã_x0014_Aôæ¢(Gr_x0017_A_x000F__x0013_OS)_x0017_AC_x0017_à_x0015__x0001_t_x0016_A7î±PÍ_x0019_A®_x0016__x000F__x001E_4ù_x0018_A_x001A_]ï_x0018_¼_x0018_A_x0004__}_x0006_¨_x0016_A_x0004_äsxÚÐ_x0019_Aï§:JÙZ_x001A_A'òÓM¶&gt;_x0018_AßBö#+_x001B_AªtBóú_x0016__x0017_A1D_x0008_Ai_x0019_Aôcø5"¢_x0013_Aã_x000C_È\ìÁ_x0015_AÈÐn-_x0006_F_x0019_Açw[ÒkÆ_x0015_A_x0014_B&lt;;&amp;_x0017_A&amp;¶Êk_x0019__x0015_A¶/_1b_x0016_A^_x0004_¶¯x _x001A_A_x0010_±Å%¡t_x001A_AÁ&amp;_x0005_Ñ_x0007__x0019_AÿH7w_x0014__x0018_A&lt;¢_x0011_gî_x0018_A_x0006_Í0P_x0015_A**TR_x001D_Aò£¶®`_x0016_A_x0007__x0008_CL\_x0006_u¾_x001B_AíW|;e_x001B_Aú_x0012_mI_x0018_A¬êê_x0018_AÚ_x001C_°Y_x001B_A_x0012_Z¢³F«_x0016_A_x0014_&amp;Lð_x001A_AMÉ%Ë_x0019_A¬4-_x0006_ª¡_x0016_A_x0004__x0003_MA_x001C_/_x0017_A´[_x001A_Å_x001D_Æ_x0018_A²b[ ÂG_x0019_A_x0003_8¬Ü_x0016_A#$Èd._x0019_AP$_x0007_Þ¬_x001C_A§Q_x0010_W_x0005__x000B__x0019_A¢/\8Ñµ_x0018_A°_x0011_©*_x000D_é_x0016_A*_x0015_ßÙ¯_x0017_A$»_x0016_UP_x001B_AÊM"Î*_x0019_A_x0007_&lt;_x0015_Ä L_x001B_AÝ±·'_x0017_{_x0017_AòðÒB_x001A_AøÍZ_x000B_D_x0002__x001C_A_x0016_tèÆ#_x0018_AýjV_x001D_G_x0017_AÐ_x0001_LÎÉ_x0018_A¯~º2þ_x0019_AÌøçÎ¬ª_x0019_Ak³JÍC!_x0017_A5w_x001C__x0001__x0005_Éí_x0016_A.P_x0016_Þë[_x0016_A©×_x0008_f7_x001C_AqTÖ.Ù÷_x0019_AÃëÉ_x0003_	|_x0016_Aá	¢¨_x0018_Ax¶ß`Ü2_x0019_AÉª?¾_x0018_A&amp;_x0019_F¡}_x0019_Ao°]ÕU[_x0019_A%ã_x0014_fÿ_x001A_A_x001D__x0007_Øá¹_x001D_A _x001D_ZÊoý_x001A_AJ,ßý3Æ_x0016_AE_x000C_çè;_x0019_AËF=_x0017_®*_x0016_Aê*¾`ç1_x0019_AÈe_x0011_è,_x001A_A	{_x0011__x0019_ý_x001A_A©1Ý&gt;_x0004_J_x001B_A_x001C_;ÃS¦_x001B_A¾uDh¹_x0016_AdK;Ô_x0018_A,£_x0008_îJÓ_x001C_Aê³Ó¡_x0017_Aõªÿö!_x0018_A*ãHÀÜu_x0018_AAàÑÔÂØ_x0015_Aò&amp;ÿÊ_x0012_AÖ¯r:â9_x0017_A¯ãîÚ__x0012_Aó+_x0002_ûøõ_x001B_A_x0003__x0005_»y¿aF_x0017_A¹Æ´5*J_x001A_AãøU_x0003_X&gt;_x0016_AH_w-_x0018_A	¡þI¢ý_x0016_AfÍ_x000E__x0019_A=í±	_x0017_~_x0015_Aõ_x0018_ÎP}_x0018_Aå_x0002_ö;_x0018_Aè_x0017_/Ä_x0010_ø_x0018_AøaµÜW_x001A_Aò\ð_x0007_¸_x0017_AzjÈyo_x0017_AÏÛ z["_x0019_AY­É~Xô_x0018_A&amp;DÖÝáL_x0018_A­TÞÍ_x0012__x0019_Aïò[þ2_x0016_A÷D_x0014_ÿ¥_x001A_AL¤ès¯_x0017_A'Á·_x001A_A_x0016_~£Vâ_x0018_ASEîÕ_x0016_A+Ò_x000C__x0001__x0014_J_x001A_AûÍ&lt;âê_x0015_A²/ú_x0016_ú_x0012_A9ÿ_x000D_^RÚ_x0019_A%êÈí"_x0014_A:Gþù_x001C_AÐ/B-¹Î_x001F_A_x0004_ÆuNC_x0017_A}°f"_x0003__x0004_`_x0016_A´ñçLv&gt;_x0017_A`,ñ_x0018_A`©u#_x0001__x001E_A_x0006__x0014_|_x0002__x0018_A*Õ/_x0015_A0`¥ß´_x0018_A&amp;nUÓc¦_x0014_Aþ]Ï%B_x0019_A_x000C_-r³å0_x001A_AÕ"¼üg_x0019_A_x001E_°ÔaC_x001B_Aòå}Ä_x0016_A_x0010_é²V_x0017_A¿ÃÀ_x0018_AXuË_x0015_"_x0019_AG2P&lt;Z_x0018_AÝ@._x0019_A}&gt;ªüç_x0016_Aà_x001D__x0003_¥_x000F_Ñ_x0019_AÇrÞj_x0001__x0018_A6Íþ7%_x0018_A'ÈÒsNä_x0013_A-^lÐX	_x0011_Al_x0013__x0008_2ä_x0018_A`Ê_x0015_Ã_x0019_A®n'1IE_x0019_AtÁ´Õ{Ô_x0017_A¾8_x0014_w(_x001A_Aê¿[öK²_x0019_A³ñ	_x001A__x0018_AV0ºrâ1_x0017_A_x0001__x0002_*GeüY _x001A_A&gt;_x0001__x001A_õ_x0014_A±/:_x0018_AÆ¼ÚÏüi_x0015_A(þ_x001F_Rý_x0015_AØê_x0001_dÀ­_x001B_A_x0002__x000B_ÚãÏ_x001A_AN«bþµ_x001E__x0014_Aêâ"_x000B_q~_x0016_A¢ß&amp;_x0006__x001B_A9þGë¿_x0019_AÒ_x000B_m_x001F_Ë_x001A_A«_x0007_5uÔ¿_x001A_AD_x000F_Ò=_x0016_A_x0002_~|_x0017_ul_x0014_AE°ìw2_x0014_A¬ä_x0007_Ï]_x0016_A_x001F_!_x001B_KÒ_x0018_A*`é_x0018_AÑ¾yP{_x001C_A­=cÐ_x0016_A£u1_x001F_	²_x0018_A_x000C_IO¸I_x0016_Ar;k¯º_x0014_A_x0008_Í+âÙ®_x0015_AÖx_x001F_~ÅW_x0015_A_x0008_³ªî&lt;_x0014_A»_x000D_8»_x0015_AN¥I_x0002_TS_x0017_Ap è\_x0019_2_x001A_AíTBSìÜ_x001C_A¨)_x0001__x0004_n-_x001B_A&lt;(H_x001C__x0018_A6¹ö!}Ø_x0012_Aé¨5øQ¿_x001B_AZ|Ú¯_x001E__x001A_A%Í¨np_x000B__x0018_AfÑé_x0003_Çû_x0017_ABÛ!_x001F_ª_x0016__x0016_A_x0012_TfÂ`[_x0018_A¨UE}å_x0014_AüÛg_x001B__x001A_A_Ïù/t_x001A_A_x0002_"µTÃ-_x0018_AÞ.¯_x0017_ã_x0016_A´ív_x0005_nR_x001C_AÐ_x0017_¶â_x001F__x0003__x001B_ATßw_x001C_	_x0019_A}*´_x0017__x0017__x001C_Að±q[Ù_x0018_A:ä0°_x001A_A4â_x0002_-gÃ_x0015_Aà²Þ¾(_x0015_A­kJQï_x0015_Aè´ZÆÊ_x0015_Aº÷t[à'_x001B_AÿÆ·_x0011_m2_x001D_Aü¹*a°I_x0017_A2_x0004_T_x001C_&amp;_x001A_A@V}du_x0019_AiM@| á_x0015_AÇ¾t_x0019_Aà?_x0006_Ïk±_x001F_A_x0002__x0003_êõbpó_x001C_Aòå3_x0010_J_x0017_A½ãI_x0007__x0019_A_x0015_MFÉ_x0018_ArC_x0011_Ø7Ð_x0018_A5#_x0001_&gt;_x001A_A_x0012_}Å];V_x001B_AÉÏ¸È_x0005__x000D__x0018_A¤'_x0002_T _x0018_Añ@i!_x0016_AeÏò_x0017_­_x0018_AøÀ__x001E_;E_x001A_Af¬_x0003_	_x0016_A¬¨ú_x000D__x001A_A _x0016_@_x0018_ª_x0013__x001A_A¡újö_x0018_Aª¨Çî:_x001E__x0019_A_x0018_ôRH¥q_x001C_AgvmieÈ_x0017_Au_x0005_gðtN_x0019_A]^O8¢_x0018_A_x0014_ÙñÚ_x0018_AË;W-_x0019_Awn®O_x000E__x0018_A°ösn*._x0015_A_x001F_Ã´;hù_x0017_A_x000D__x0002_Uèõ3_x0014_A:á_x0014_È_x0017_AcMAÅ_x0017_A·í4_x0012_%J_x0018_Ayø¾o£µ_x001A_A7_x0005_¸w_x0002__x0003_Ô _x001C_Aá cýS_x0015_AÊI^_x0002_a_x0019_Aaæ®5_x001D_[_x0016_Aè¡3'î8_x0017_AVLö, _x0019_A_x000B_vIeÌ_x001C_Al}Ýzx_x001A_A&amp;=;ç_x001E__x001B_AÊ`_x0013_°9Õ_x0019_A&amp;çyv­_x0007__x001A_A^w(n_x001A_AMôMÛ&gt;_x001A_Af;ÂZ_x0001__x001D__x0016_A/ËÛÜÍ_x0018_A_x001E_´R'x_x0015_ARèQc_x0001__x0016_A9ËP_x0013__x0016_·_x0019_A'Ç||á_x001B_A(KÜÂF_x0018_A¦næÑÓ_x0015_A_x0016_nÅÊ:_x0016_A;ã®`¯_x001C_A¼_x001E_±Ê®"_x0019_AR_x0008_HëR_x001F__x001B_A-Ì·_x0006_Ê_x0016_A\_x001B__x0007_Ð&lt;_x0018_AÄ_x000B__x001F_zÈ-_x0015_A_"w¾wû_x0018_A_x000E_äô_x001C__x0017_A¶:(Ø)_x0018_A¸_x0018_«_x0019_?_x0018_A_x0008__x000B_ZÙið_x001E__x001C_A@Zí¢$_x001C_A°FyoÇ_x001B_A.±Ó}_x0005_Ù_x001B_A_x000B_Vþ«_x001C_]_x0017_Aî©êä`Ó_x0015_AÔÒ¡Î_x0018_A_ÞdÆ_x0015_Aæù©v°_x001A_A_x0004_+cî _x0017_A  âò^_x0019_Aæüäc4¶_x001B_A`Ær«Ã_x0015_AÌ@3×_x0001__x0016_A¿âºh_x000E__x001A_A´DTÐ_x0016_A»â÷_ _x001B_Al]iýg_x0018_A£3qÄÀþ_x0016_A©¿~|K(_x0018_A_x001D__x0003_ç_x0015_Ï_x001C_AVe//_x0019_AÓÍ«è	4_x0014_A`¥Ec _x0017_Aö_x0002_§_x0007__x0005_§_x001B_A°_x001E_ûm_x0005__x0018_A`¶6â_x0006__x001A_A¡_x001E_fÅ&amp;c_x0018_AÂ_x0013_ì_x0016__x001A_A8è_x0017_&gt;Ö_x0019_AÑI_x0008_þI_x0017__x0019_A_x0001__x0001__x0003_æ_x0019_AíûèÁe_x0019_A3ú)A_x0016_AsæÝq¼_x0015_Aº:d`Å_x0019_Awº _x0017_A_x0002__x000C_O R_x0019_AÞ!_x0003_»&amp;_x001A_AØu_x0006__x0014_6z_x0015_A$~ö_x0005_S_x0017_Al%ðÊûä_x0017_Aì.Ô\L_x0017_Av_x000E_~_x0018_ApzZwLo_x0017_A\ç_x000F__x0013_Ù_x001C_A_x001E__x000D_(¾Ô]_x001C_A_x0012_«£®$í_x0018_AÛÂ½ãü_x0018_A_x0004_]$æÙh_x0017_A_x0012_;úwE_x0017_A_x0005_V0u_x0005_®_x0019_A_x0010_ &lt;_x0015__x0017_AÜÃMbä¼_x0018_A¨áDþÿm_x001B_A°¥\_x0005_îý_x0018_A9à×/?m_x0018_A"3¶_x0018_A%ûÞo_x001F_û_x0018_A5ûq¦uê_x0015_AB)³««U_x0017_AýõÃ¶ùq_x0019_AfäæOÐP_x001D_A_x0002__x0003_Å5w"é_x0011__x001A_A_x0007_ªS_x001D_dÄ_x0016_AÛÍcu_x0008__x001D_A©×t_x001A_AÅ_x0002_ý®õ._x001C_A!ÄE_x0006_Ê_x0017_A°_x0014_¸ù+8_x0014_A[=ô|_x001A_A	@ü_x000C_9_x0018_Að_x0002_ xû¨_x0018_A_x0017_T_x0014_4£_x0016_Aï=Ô¿·_x001C_A{²H¬HS_x001A_Aár(¸E_x001F__x001A_A_x001A_v×_x0013_A_x0015_A«®._x001E_NÉ_x0016_A 0wã_x0018_A~_x0011_c¼__x001C_AÚà_x000E__x000F_}Q_x0018_Aà¢°Zz_x0016_AÔ½{ò_x0019_A_x0015_¥O·^_x0017_A_x0017__x001F_ôQ[_x0017_A| ÚÙã_x001B_AVÏÕMÄ_x0019_AÈ_x0008__x0001_,t_x0014_AÝD_ºt_x0019_Aæ±Læ._x0018_A)íü&amp;d_x0018_AÜævR_x001A_A½CÏc¥_x001B_A"Ä²¾_x0001__x0005_V-_x0018_A_x0004_¹_x0015_ªS_x0010__x0015_Aº¿Ãu§P_x0016_ACfq´à_x0016_Aé%Rð÷_x0014_AF»_x0004_½_x000C_r_x0015_AzÃæç_x000B__x0018_AkÙ_x0002_9_x0018_Ai\_x0018_¹vD_x0017_AÞÚ[¨ç_x0014_AýÝ·"í_x0017_A~_x0018_gñ_x0016__x0016_A·_x0018__x000E_S&gt;_x0018_A_x001B_*×_x0016_Æ_x0017_Acüµ¸ú_x0016_Amsp_x001B_Ø_x001E__x0019_A_x0016_RîN´_x0019_A_x0014_]Uðññ_x0018_AØ^_x0014_f°_x0017_A«ØÑ_x0007_¹+_x0016_A~k_x0013_°®_x0019_A\Ì_x0007_&amp;Æ_x0019_AºªÑ!Î_x0019_A_x001C_2»_x000D__x0001__x0017_A_x0003_3G;ä_x0017_AÃà$±c_x0018_A\!«¶¶í_x0018_A#W_x0002_r]_x001B_AÜÈ³ïV_x0019_A®¶_x0002_Ú_x000B_+_x001A_AI0cÖê_x0017_AéÆL_x0010_o_x0019_A_x0003__x0005_¯RºË_x001C_A&amp;82&gt;_x0019_Aö¦ì_x0003__x001B_AC0C½a_x0016__x0016_AÚ_x001B_ýf	e_x001B_Aâ	¼¡O6_x0019_A1:E¦,¾_x0018_AídKÕ_x0017_A_x001A_"¼Í©Æ_x0016_A¯rJ_x000C__x000F_Z_x001A_A] ­ïÕ_x0002__x0017_AªotIb!_x0018_A[Aíú_x0017_AK^1_x0019_p_x0019_A&amp;%±­%¥_x0015_Ado¥DÁ?_x001A_ALZ½_x000B_8R_x0019_AÞ°q_x0014_èa_x0016_AÜ_x0004__x001F_-¦¨_x0017_AkS_x001F_:_x001C__x0019_Aj _x0014_V¬k_x0017_Aµ4ª¡R_x0017_A_x0010_4ÚÁ_x001A_AÐp¢ß÷p_x0019_Aà÷;º5_x001A_AÊÎ_x0007__x0001__x0006__x0019_AæjmØ£_x0017_A:»ù2ã_x000C__x0019_A_x001A_Ò_x001C_Y_x0016_A_x0012__x001A_+1_x001C_A_x0006_Ë,1y_x0019_A¬G]_x0002__x0003_åF_x001B_AÇàF'*_x0018__x0018_A°_x0012__`D_x0018_A_x0011_Ó$+_x0019_(_x0019_A,îÄ_x0017_AÞ_x001A_W5j`_x0018_A¦j$½Å_x0019_Aj p¹Ô_x0017_A ´³EÃ_x0004__x001B_AâÛwxïê_x0016_AH:­IG_x0014_A2¦k©ÁÝ_x0017_A¦_x0018_È_x0018__x001A_AC¼©P!_x0014__x0019_AH	h«Á_x0018_A[¯ªAkÌ_x001C_A_x000D_ü»7æ_x0018_Ac_x0017_Åã_x0017_Aå	Dâs_x001B__x0017_A`z3P ý_x0018_Ahm©M_x0012__x0010__x001B_A`ß®ZhF_x0014_AæÈëdø_x0017_A_x0001_×Ì_x001D_ßä_x0018_AÙd#¯í_x001C_AZZ×¦_x001A_A_x001F__÷_x0015_~_x0018_Aë }Ò__x0018_Aâ_x0002_3jè}_x001A_AT«¡_x0015_A ­þØÕ_x0019_A_x0006_pØ,_x001A_A_x0003__x0004_1ZXî_x0017_Aÿ_x001C_×ð_x001B_A_x0018_ÏÓÄ_x0018_Aµ5íßb_x0019_A"Ýó_x0011__x0018_Aì_x0017_oWÇZ_x001A_A«\_x0015_t;_x0019_AÂsþJ)_x001D_Ar=ÚL_x001C_AØ@÷_x000B_ýB_x001B_A:9p²ª¶_x0018_AT5GÝ_x0001__x0018_AÛÉÊ_x001B_AÂñ_x001D__x0007_xI_x001A_Avî_x000C_·W_x0018_A±3ùïIH_x001B_A-¶ç9£_x001B_A×{?à_x0019_A=Fc]»_x0016_A_x0005_;_x0018__x000E_+_x0019_AÿÿE¾T_x0015_A"äû_x0010_ç_x001A_Ai&gt;Å&gt;°r_x0018_A¼Öù.a_x001A_AJk¤¤N½_x0012_A&gt;_x0012_ìõêN_x001A_AxÃ_x000B_ÛC|_x001A_A~ø¯ 7á_x001A_Aq	ø_x000B__x0002__x001C_A½7y_x0012_í_x0018_Að=qä¶ë_x0019_A_x000C_÷6Þ_x0001__x0003_£¥_x0019_A_x0002_5Q±¸&gt;_x001D_AîS Å_x0017_A5y~_x001F__x0017_AïÊß©o_x001B_AáÄ6ìC_x001B_ARé]ý_x0005_Ú_x0019_AôüÜ{_x001C_z_x0019_A_x0008_ôTÉ×ë_x001A_Ap'ðÉ ÿ_x001C_A3ÚàÑf_x0017_Al'}"Ì»_x0017_AÓì_x0014__x0008_ÿÓ_x001A_Aaç©ñKÔ_x001A_Ab4Y_x000C__x0019_AV¼¯«_x0017_AÀÝO_x0006__x0013__x0018_AjÈq_x0011__x0017_AD_x0013_Õæ_x001C_Aù_x0015__x000F_7e¦_x0014_A+*¾éÅ_x0008__x0016_A¤Õ¯_x0005_0Ì_x0018_A0?îgòæ_x0018_A»)µÃ°_x001D__x0019_A_x000F_í(#_x000F_{_x0015_A_x0018_YY_x0004_Û_x001C_AØ.Ù¾Ê_x0019_AázFqN _x0019_AþMýÝ~Ø_x0019_A,ò_x001A_,¶_x0016_Aú3Åv_x0019_A_x000C_à³s§_x0017_A_x0002__x0006_À_x000C_6Ô_x0019_A´â _x001F_I_x001B_AÙÚà_x001C_Ã1_x001E_Aâ_x000B_]|ª_x0017_A$íeÃÂ_x001B_A.ýü_x000B_ ¡_x0018_AP¬q¨ïX_x0018_A_x0003_ðÚO	_x0017_AvÂ¥Ï¯_x0019_A_x0006_ÀH7_x0018_AP±|ÌÃ©_x0015_A	»;_x000C__x0004_S_x0019_A_x0005_û÷Ý5_x0017_A­L±;_x000C_S_x0017_Aó§_x001C_Añ`Ê_x001C_ü_x001F__x0012_AÙgº3_x0001_¸_x0019_AO¼KÒb_x0017_AßQóíf_x0019_A"ÿìTq_x0018_AÍ_x0019_"&gt;Ù_x0019_A¦¹RÐ_x0019_Ap_x0005__x0015_6ßl_x0019_AÕrêAS_x0019_A_ËÌ¡;_x001B_AÑÂ1_x0011_§_x0019_AHhX¯¡x_x0019_A_x001D_j}dà_x0019_A«õÍ¸Êñ_x0017_AX*³#ñ_x0016_A'_x000F_çßô_x0017_AUâCe_x0002__x0003_L1_x0018_A7LíO:ò_x0014_ARu?`ï_x001B_A_x0002_ïúðö_x001C_A¸N_x0016_âI_x0017_AÙ_x001D_fÙìu_x0016_Aã¼_x000F_gá_x0014_A9êÎª_x0015_AtPÑ¼¾ß_x0015_AaÊí1zP_x001C_A~Ó_x0001_çU_x0018_A\³Å`Ù_x001B_AJ'vü_x001B__x001D_A"×ë*îk_x0018_A¼G,+ÅH_x001B_AßvîÓì_x0016_AýîqT_x0003_Ý_x001B_A°ÄiÜO_x001A_A¡ Ñêé_x001B_A_x0002__x0005__x001F__x001B_8\_x0015_A¢l3_x0010_Í_x0014_AÉ_x0014_ÁoNW_x0015_Aù»®P¾_x0018_Açx&lt;e2_x001B_AÖÿD/_x0018_AQ?:0_x0003_É_x0017_AgsÏµ_x000B__x0015__x0018_AH§Ö#ù§_x0018_A'_x0014_íõ/Ø_x0017_AhTa_x0011_èé_x001A_Aß_x0012_Oz«ô_x0014_A _x000F_F´Ñ_x0017_A_x0003__x0004_(ÁèÈ,_x001C_ASgD*_x0016_A¸Õ1_x0007_8©_x001D_A5_x0008_5-_x0019_A@0_x0004_9©_x0019_AÔdæ¡.,_x001D_Aè3³i¾_x0017_A°éåÀ_x0001__x0012__x001A_AN_x0005__x000E_µ&lt;Â_x0015_AÞe­¥û^_x0017_AöØ¨ "_x0016_AÉ_x0017_Ô­_x001C_ARX:Á_x0015_Ao&lt;!zr_x0017_AüÁØX_x0019_AêåÊj©_x001A_A$__÷ _x0018_A*¡A®ô_x001B_AØ3³nW_x001C_A²"I¯òý_x0016_Ao¯eìÿ_x001A_A^_x001A__x0002_Gìr_x0015_A°èø_x0019_º_x0016_Alë²_x001D_W¬_x001A_A&lt;k®VyB_x0015_A0"µÞAô_x0018_A@Ù3R\Ñ_x0017_A»»`¦¦ó_x0018_AÅ_x000B_³,£_x0015_A¢i¼Î_x001B_AØU*h¿_x0018_AScO_x0008_	Uä_x0014_Am_x0001_©Ë\Ë_x0019_Aú2&amp;_x0001_ý"_x001A_AØ_x0002_7ô-d_x001C_ADö@_x0019_A"_x0007_î=_x0017__x0016_AÁod_x001C_ß5_x0019_A_x0013_©Å6_x0015_A&lt;_x0003_,{ÈA_x0017_A´VÇ_x001C_·E_x0019_Að_x000F_ gÌ_x0017_A_x001E_úÑo[_x000C__x0018_A~U"s'W_x0019_Av5 ?B²_x001C_AÈ§_x0015_×&lt;¡_x0014_AæÄl_x0005_ò¾_x0017_A¸_x0007_åßÊè_x0019_AÜúõ0Q_x0007__x001B_A½_x001C_w0þª_x0017_Aè_x0003_kl¨Y_x0019_AÜMni)_x001C_A_x0013_Å¥Q()_x001A_Az¹jü¿Ø_x001A_Aâ/ApxÃ_x0019_A_x001E_áNÍ_x0017_A`g_x0016__x001C__x0010__x0006__x0016_Aá_x0013_ß¡­_x0018_A(Q·t~á_x0016_A·íÐñ/_x001B_AÈ0_x0004_l_x0017_A:Õçèût_x001B_A47_x0005_½u_x0014_A_x0002__x0003__x0018_ Ì{_x0019_Af²¤_x000C_._x0010__x0019_A´·õãR_x0018_AÀ_x0015_÷_x0015_Y_x001A_AÂßùeG¯_x0019_AÆ÷_x000D_÷ù_x0019_ATSqt~_x0018_A_x000C_ØZyÎq_x0018_Aôç´×[_x001A_AÐúË_x000E__x001A_A´·_x001D_¢+e_x0019_A_x000F_él_x0017_A_x000E_¹ñ·ñH_x001A_A]_x000B_(_x000F__x001B_A_x0006__x0018_Úô_x0018_Aè_x0001_¹³¨Ü_x001B_A"_x0001__x0017_¦_x0019_AïW_x0001_}_x001B_A_x0008_à·_x001D_2²_x0019_A¸PÔ_x0014__x0017_Aö×äÍ_x000F__x0018_A?ê«å÷_x0018_A"n÷é£ð_x0018_A_x0019_/Á6Îk_x0017_AvY=Ð_x0015_Acþfá_x001C_Â_x0017_AáÄå{Ì&amp;_x0019_A"_x0011_¾²©_x0017_AªMqJb_x001A_A³öH^_x001F_Í_x0016_AObúº³_x0019_Aj=å_x0005__x0006_eø_x0017_Ah¬véc_x0017_AÙl_x0017_M_x0014__x0016_Aá&amp;¹-&lt;_x0018_AZ.WÛ¥[_x0017_A²¤_x0001__x0002_w_x000D__x001B_A¤_x0013__x0008_D| _x0019_A8«Êà5_x0017_AD@_x0002_&lt;_x0015_A$AkÝÚ!_x001A_AÏ_x000C_0d(_x0008__x001C_Aã_x001E_É1Z_x0019_AC_x001E_y«!_x001A_AÜ"Ô_x0004__x0007__x0017_AõìÓX©_x0017_A4v60¢(_x001A_A?aýÞ_x0018_A_x0014_³ºcÏ_x0013_Aë­`¥íà_x0018_AÖ_x0002__x000C_ÿ_x001F_Ü_x001A_A?ð_x0008_aE_x0017_AÌºØp_x0003_É_x0018_A=¹«_x0016_Y_x0017_Aú§q_x0001_ô_x0018_AæÈmH_x000D__x0019_A1_x001E_9q=_x0018_An+ïþ_x0012__x0019_Aì[;ßÂ¼_x001A_A&gt;Dè«_x0018_AL¹LªX_x0018_A_x0017_TÖ_x0013__x0015_Aï{ Èä_x0015_A_x0003__x0004__x0014_mWÿ¦_x001A_A¨_x001C_?9w_x0015_A2ÿ_x0014_=,N_x0019_AÏ»ð¼/_x0017_A-&lt;OÒ_x0019_A¢¼k¤_x001E_q_x001A_A½Þ¤Õ0,_x0018_A©íÎÈ^Ð_x001A_A_x0010_X:	Õ_x0017_AÒ_x0019__x001F_w_x001B_AÅ«|&lt;Ò_x0018_AvA+ÉÞ_x0017_AK_x000D_+m	 _x0018_Aï`[_x0017_A,_x0015_¾z='_x0019_A_x0002__x001D_ÞTt¯_x0019_A_x0005_ËðK`_x0007__x001A_A¦Ë²®£_x001B_AfÎ	#_x001E_A-E5F³_x001A_A_x0019_#¢ã4_x0001__x0018_AëRO_x0019_Aà_x0017_c_x001D__x0017_AºÒ²yÒØ_x001A_A¦k=3$ß_x0018_A¢~ý;(@_x001C_AÝ:Æ=,S_x0017_AG_x001F_pÚ4_x001C_A_x000C_ùæ=í6_x0016_Aàá_x0010_h¥8_x0019_AïîÄ¨_x0011__x0019_Afë«Å_x0001__x0003_×f_x0018_A[axÖN_x001A_A['RxtÂ_x0017_AÃNqf_x0018_AJÿk¬ý°_x0016_ALÄ_x0006_ë8í_x0019_AÌ&amp;_x0007_6 ÿ_x001B_A__x001B_¦L._x001C_Ap&amp;gâ_x0017_AAÚa}_x001A_A¶çâÁ_x0018_A~qWÓú._x001C_A´¥0ú_x0005__x0016__x0017_A¿_x0001_Óòwó_x0018_A@_x0002__x000E_[_x0001__x0016_A÷¢ò_x001A_A&lt;L{_x001A_ABÏÉ.El_x0019_A	×"M_x0019_Ax_x0019_N_x0016_Ð_x001D__x001B_Aó8zSVð_x0016_AF©Óa_x0016_A_x0004__x001F_oÜ_x001D__x0016_A§Á Nä:_x0019_A¶@¯Ú_x0017_¯_x001A_A_x0003_çR#b_x0015_AºÂe_x0019__x0015_AÂ±°1;_x001A_A?ÏÕú_x001B__x0018_AÉûaoÆ_x0018_A¸_x0016_MV)#_x0018_Am,åï_x001B_A_x0001__x0002_A4\=Ä_x001C_AêÙ6Sq÷_x001A_Aü5	g_x001A_F_x0017_A Î_x001A_©__x001A_Aå¡6Øê_x0015_At_x0007_Ô?E_x0015_Aø0í¨~ç_x0018_A¤ÊF_x001E_¢_x000D__x0017_A_x0006_Öy³è_x0018_A}­_x000D_ôR_x0019_ATþó$Ó6_x0019_Al{÷È_x0019_A_x000F__x0013_ªT_x0012_¥_x0018_AH´0î/I_x001B_AêO_x0017__x0010_-_x0006__x001B_Aà=_x0001_u$±_x0017_A²À_x001E_Væ(_x0016_AO¡y7_¾_x0019_AéaæS_x0019_Aþ½vp7Â_x0016_A|_x000B_;JÈ_x0018_A±_x000C_æI_x001E_ñ_x0017_A¢s_x001B_×%_x0017_AlwhÅEÂ_x0018_ABòlÎ¨³_x0018_A_x0013_³_x0005_³_x0016_*_x0017_A"ØáE_"AÆW$hâ_x001A_Aø½_x0010_dL_x0019_AR]_x0013_ÐÏ_x0016_AþGdÚÕ_x0003__x0019_Asï´_x0002__x0003__x001C_H_x001A_Aüä_x0015_ý_x0013__x0019__x001A_AÐ.N?_x0016_Azrý²|_x0016_A5¤ºÒC_x0004__x0016_A_x001F_ÖP´_x0018_Ae_x0018_g_x0019_AÌÖTBµ_x001E__x0016_A\_x001E_ ÷U_x001B_Ad5sî8_x0018_AR\Ôvé_x001A_A{ðæ_x0016_A_x0019_ÁMª_x000F__x001B_AÜñäÔ3_x0016_A4&amp;PÉ_x0014_Al_x001C__x0017_È_x0016_A¥öØ_x0014_uÖ_x001A_Aº_x0001_Þ_x001A__x000B_ã_x0016_A¤_x0001_o_x0016_¢_x0018_Ab@_x0017_å|×_x0016_AC¦\_x0018_AÚÛÿcC_x0015_AebQc_x0018_A;F@jâ_x0001__x0018_AfÅiä_x0017_A½ñÂ¢Tî_x0019_AòxªÒXK_x0018_Aô¤_x0015__x001A_Ïx_x0013_A(%òÖ'_x0015_A_x0018__x001D_Ô¶_x0019_AãÕKSß_x001A_A&lt;_x0017_à_x0017_eÄ_x0017_A_x0001__x0002_)_x001B_©ÕÈ_x001B__x0018_AFz¢_x0001_[K_x0019_Añ_x0012_Ê_x0016__x001A_A[(ï%@f_x0015_AÙ,Þ_x001D_A_x0018_ýC_x000F__x0002_î_x0016_A}Ä·gH_x001A_AÝ0¶ø.¶_x0016_AÉ·Ë!^_x0019_AC#ÚSÆ_x0016_Aû¶¸ZÌâ_x0017_AJB£oåë_x0018_A_x000E_	_x0013_Âµ_x0018_A14_x0005_ _x001A_AÒïÆ÷_x0019_A_x0010_æ08_x001C_AjA-uo_x0018_A4,(4s_x001A_A"àJJXÂ_x0019_Aþ_x0007_KQ_x0017_A_x000C_(´¾R_x0018_A:\ÓÁ_x001F_k_x0018_AÊG_x0014_öÿg_x0018_Aî_x0003_¬ü_x0015_l_x001A_AÐTô]Ä_x001D_Aî(U´«+_x0019_AiÁÙ½_x001F_A	wÍuÒ_x0018_A_x0018__x0001_ø_Ü_x001A_A(kã_x0018_A]_x0016__x0019_(ß_x001A_A¢/ñå_x0003__x0004__x001D_G_x0016_A_x0018_ù	cï&amp;_x0017_AÿùGR:_x0018_Aü«À%^_x0018_AÔZÖ+%2_x0018_AN §._x0018_A7x#&amp;´_x001B_A_x001B_'%ÕD½_x001B_AûÌ_x0011_+L_x0018_A_x0002_#ai0·_x0017_AnýM»_x001B_A¥Òf_x001C_í_x0015_A8ïU]£_x0016_AÞ¦_x0014_c§_x0018_A_x001E_Êa_x0008_i_x0017__x0017_A_x000B__Õ"Hm_x001B_Ay_x0003_riãº_x001C_A¤_x0011_K'Z_x001B_AðÎáGuù_x0018_A2a_x001E_¦v_x0018_A_x0010_t­_x0008_ ?_x001B_A³_x0012__x0001_­	_x0017_AX­.§±_x0017_A[q²§_x0015_AôOy¹_x000E__x001A_A7ÿO_x0017__x0017_A2$·æÒ*_x0018_A_x0010_%/&lt;{þ_x0018_A±M!Ä_x001B_A7_x000D_è_x0017_AÌhñÔ_x0008__x0015_A._x0019__x000C_²Ø_x000B__x0019_A_x0001__x0002_w	q¹Ï_x0005__x001C_A_x0011__x0018_[ÅÕK_x001B_AÄ_x0013_ª_x0004__x0017_A;IºÕO_x0019_A+@_x0001__x001E__¤_x001D_Aú®Û#-_x0019_Aø¥]Xn_x0019_AöÜ8{_x001B_A_x0019_ÇCÆ_x001A_AÍùÂ_x0004__x000F__x0017_A`nDlfÿ_x0019_AâÍzr_x0016__x001A_A_x0014_áÌþ_x0019_AÁñi]º _x0019_A1Â_x001F_ª^_x000D__x0019_A_x001A_| o_x001A_A¼_x001D__x0001_Á¼_x0018_A6_x000D__x0005_GÅ[_x0017_AÖá_x0016_ï6_x0019_A!²Þ%_x0017_Aqçà__x001A_A®_x0005_ÒÒq_x0018_A,ÜÆY_x0019_A¿ö,ë¸_x001B_AêrÇ¿¤_x0018_A\âpøó_x0016_AÚ§ÞÈ2ï_x001B_A®Y(½_x001E__x0017_AöºÐ6_x0018_AøèË6_x0019_AÀýBt*;_x0019_AÆóXg_x0001__x0002_^É_x0019_AÜm!+B._x001A_AíÞR-_x0019_A_x0001_[já_x000D__x001B_A{sC_x0011_×_x0017_A_x001A_â_x001F__x0002_û_x0005__x001A_A~ñ@{_x001D_A#ºx#_x0019_Aw)ßm	È_x001C_AjCëpã	_x001A_A(eïó¡_x0012__x001A_ANõZ_x0015__x001A_A&amp;:@º%9_x0018_Ae»^_x000D__x000D_+_x0019_A`¡XÕ7i_x0017_A_x0002_9\*_x0017_D_x0019_A¢¤X#__x0017_A_x0012_?¹_x0018_A_x001B_W»X_x0016_AÓî_x001B_49_x0017_AF`Y_x001B_A×²¥D³_x0005__x0017_AÒ±ÛP?_x001D_AÄÿç=f_x001B_Aª_x001E_t¹&gt;y_x001B_A¨#VÆ=_x001A_AvÑßñïb_x001A_A=_x000E_Ë¾ _x001C_A¯_x0017_ª2 _x0018_A?_x0008__x0007__x0017__x0018__x0017_Av"÷_x0005__x0011__x0018_AÌÁ[_x0004_?_x0018_A_x0001__x0003_Ú9Jî;_x0018_A¬_x0017_i=^Ó_x001B_AÒL6á÷H_x0018_A_x0019__x0005_pv_x0019_&lt;_x0018_AJ2IþÎ_x0019_A²BðÅ_x0019_AíÇä_x0006_Q_x0017_A2á_x0001_f¥$_x0019_A_x000E_z¶Â_x0012_Ö_x001A_A_x0018__x001E_ðòñÐ_x0014_A¤¸Í~_x0019_AUG®9_x0014__x0019_Aëláâ&gt;ê_x0017_A2­Ú_x000C_*§_x0017_A§ev_x001F_k_x0019_A_x0002_3³æ]_x001C_AæÈÁ¼_x0018__x001B_At,v7¿_x0010__x001B_A|Zèl¦_x0018_AF4_àDÔ_x0016_ADãqðC_x0012_AÀÄ_x0002_mÃ_x001A_A[sx¨	ß_x0018_Aë©Wªê@_x0014_Aª_x000E_ñ_x0019_Aóu%Y_x0019_AKÀ_x0016_mõI_x001A_A\¡¤ _x0019_A_x001E__x001C_Ð_x0016_A¬#R+?¡_x0019_A)Ä¨`&lt;_x0019_A;_x001B_ _x0002__x0003_ú=_x0019_A|µOð_x0017_A,iÐ«Uç_x0015_A&gt;¹rJ_x001C_A$®xÀ²_x0018_AÌÜÇ9+|_x001A_APÎIÁb)_x0018_Aº¢7¾ü_x0018_Am_x0001_ä¸_x001D_ì_x001D_A¥c_x001B_GÂ_x0017_Agpè_x0002__x0013_7_x0019_AðLh~-_x0017_A_x0008_4£®-_x0019_A½"ëíèd_x0018_Aíêsÿå_x000C__x0019_AbQ\_x0018_A_x000B_5¦§z_x0018_A2ÀJ¹©_x0017_AÙ_x0010_:_x001C__x001D__x001B_AÃÞ1û3_x0018_AM_x0002_lª_x0008__x001A_A_x0008_ÍZ4g_x001B_A1ìdiè_x001C_Aµ©'Záz_x001B_A_x0004_L]z_x0016__x0017_A¢¡x 	_x001A_AÊ¾±¨éY_x0017_A©B_x0004_.$Ô_x0017_A¦$Fê½£_x0016_AESO_x0019_{_x0017_A¯ªè_x0001_g_x0003__x0017_A^w^Ë[_x0019_A_x0003__x0004_SR¾QÅ'_x0019_Aþé§_x001D_ME_x0018_A#æ|g3_x001A_AÆTÆdX_x0015_AÖ°q&gt;ýÅ_x0019_An»p)Æ_x000E__x001B_A²{£Ïå_x0016_AkHÃÿdp_x0018_AiÛÜJ#_x001A_AÓÕÂµ_x001E_A%G*)_x0015__x001A_A_x001D_|_x0004_Ç_x0017__x0019_A"XD!ç_x0019_A_x0002_ß. ~l_x001D_A¾{_x0001_LªÃ_x0017_AG(-^y_x001A_Ah1/À_x0015__x001E__x0018_AËí(ß¡_x0017_AñË7?¥_x0017_A_x000B_Õ£Õ._x0014__x0018_AE÷~ºõe_x0018_AQ_x0004_[0Ç_x000C__x001A_A¬§_x0003__x000B_g?_x001B_A9¤`p_x0016_A&amp;Tðy_x0008__x001A_Aro-jz­_x0015_A(ÔP_x0006__x001F__x000F__x0019_Aô_x0015_Ïú_x0002_0_x001A_A¹¼_x001F_:_x0015__x001C_Aþ_x000F_ÚBN_x0016_AcþÓ~Ô_x000C__x0019_AÃïï_x0003__x0004_q=_x0015_Aÿ97ßx_x0016_A_x0013_«_x0004_¸Ûw_x0017_AÎ_x0017_O¢´÷_x0018_AÃµÖ`¦_x0016_Aº[$_x000C_^Ù_x0016_AD_x000F_1¹_x001A__x0017_AúV_x0005_ü_x0001__x001A_AwmìC(5_x0019_AP_x0002_Å_x0004_Ç_x001B_Al¿vi_x001A_AHªmÛRÍ_x0017_Afàò$»_x001A_AáI i_x0018_A"lé_x001A_Aph=óF_x001D_A_x0018_}ò÷_x0010__x001B_A_x001F_5q¤_x0017_A­­ÎÏ&lt;f_x0017_A÷@_x001C_TÐ_x0018_A C_x001B_ÚÖ_x0017_AËgsÉ_x0019_AÜøT_x0015_&lt;[_x001A_AwæüÔ_¢_x001A_A_x0001_ T¶K_x0017_A*Ë(Ø:ï_x0017_Ak_x0012_Æµé~_x001C_AØªUí7Ý_x0017_AñÍÛ±Tf_x0017_Aq:Hû_x0015_A2ÜÌþ_x0001__x0017_AºQ»%û_x0016_A_x0004__x0005_Ö¿@o§_x0017_AtÕ»´2_x0018_Aø§_x0004_7_x0019__x0018_A¶=_x000B_h_x0016_ _x0018_Aouûíi_x0019_A¦C"ùF_x001D_AvQìÄyd_x001B_Aæ_x0019_IvcG_x001C_A_x0016_ø§_x0018_*_x001A_A.pIÏÆ_x0019_A_x0019_`Gd._x001A_A+mÍpËK_x0018_A³_x0016_ÍË_x001A_°_x0016_AÓû$&gt;¨^_x0016_A"{ñg_x0003__x0019_A_x0010_0§7ìÝ_x0017_A¹­6_x001B_ú_x0019_A|ÙÅLÖ_x0015_Aö¿M¼³_x001A_Aklpgs_x001B_A&gt;¶ßÎÖ_x0006__x0017_Aï»¤_x0003_rç_x0016_Aè²x_x0014_Ñ_x0016_AãM±_x0002_A_x0017_AÀý1_x0001_ô_x001D__x0018_A0¨_x000E_6^æ_x0016_AG­Ýe_x0017_AÒg_x0002_«L_x0017_A÷Yì_x001B__x0015_A@_x0018_ü_x0002__x001F__x0016_A¿Ãÿ_x0010_÷&gt;_x0016_A=&lt;Æ_x0001__x0002_È¶_x0018_AX!C&amp;_x001A__x0016_A_x0004_Ï¦¬ò_x0019_A.¤z;_x0018_A¶|£{åN_x0019_A_x0016_CÅ³G_x0014_AÚÈ;ùÑ'_x0017_At£UmÅÄ_x0017_ATí_x0016__x0011_L÷_x001B_A(L2_x0017_oD_x0019_A:~äÉM_x000D__x001C_A_x001E_°,¢d_x0016_A_x0003_M`_x0004_Ú_x001A_APé_x0013_õ_x0016_A44$7uH_x0016_A\¸øJ_x0014_l_x0019_A¶jIe_x000B__x0018_A6àvO£Ê_x0018_AÐ«u=à	_x001A_AÜ¼Pæ_x0017_AäÔ_x0017_?F_x0018_A·Ö«Î _x0016_A:éäÏØf_x001B_A"Î_x001E_åP[_x0019_A_x0017_PÝq¿÷_x0018_AÍéµ_x0001__x0018_ê_x0017_A_x0018_Ô_x0015_.ÿ_x0019_Axªø_x0010_×¬_x0018_At=üwï+_x001A_A_x001B_(O¢k_x0017_A/ë°GÍ_x0018_A_x0010_£ú#_x0019_A_x0001__x0002_Ac»dE_x0019_Aæl_x000E_b__x0016_AñÀ&amp;d_x0017_A:o_x0012_"÷Ì_x0014_A¬¸¦«ÐÍ_x0016_A­Þ`¦© _x0018_AíE_x0002_'óå_x0017_A6®àG_x001A_AÜD`¹~_x0019_AÛ/»SÄË_x0017_AN"_x001A__x0008_{_x0015_AÖ÷"Äå_x0018_AYÔ_x0014_rÿE_x0019_ABb¼Üû_x001A_A¨ Ö¼°æ_x0019_A¤Á¶E"y_x001A_AzÕ=GÂ9_x001B_A~Ä_i~s_x0018_AÆÑ/Qº_x0017_A@"#g_x000B__x0016_A_x0003_#ùò¬_x0017_Avõ\Qf_x0018_A_x0015_XÝßú_x0015_A_x0008_(_x000B_c6Ý_x0016_A)Lñ¬6_x0019_AûüOÎã_x001C__x0017_AÕYïY`_x0004__x001A_A¡Â¯Ááp_x0018_Aò_x000E_ëã¹_x0019_AVNª0ð_x0018_A¬²9v_x0019_AXX¿£_x0002__x0005_9Ù_x001A_AÁû_x001C_aü_x0016_A"W.K_x001C__x001E__x0018_AÅü ã_x0017_A_x000B__x0019_£´_x001B_AÎùB­¨5_x001B_Acàd)_x0017_Ø_x001C_Aýp¢^_x001C__x0018_A³¨seÈá_x0019_A_x0001_§z©_x0012__x0015_AáãSL«/_x0018_AV_x001D_îéP¨_x0018_A'ä_x0001_xU¡_x001A_A¶(A´e_x0018_AÎûX_x0010_Û_x001A_Ap²_x0011__x001C_AË;T;ä°_x0017_A_x0003_;ýå_x0001_e_x001A_A¢Z`öè_x0013__x001B_A´ýZ]çí_x0018_Aª_x000E__x001E__x0018_A_x0014_(	¿á_x0017_A@IF~ß1_x0017_AÊOX±_x001B_AJ_x0003_Ûc#*_x001C_A_x0004_çÅÄø_x0018_AÄ¶ø³½B_x0018_A_x0016__x0015_®ÉB_x001C_A§)(A7æ_x0019_A_x0016_Ís_x001F_^_x001B_A;C_x0002_íJ_x001A_Ado¨P_x0018_A_x0002__x0004_¡7r_x001B_Ì_x000C__x001D_AÀ_x001B__x0017_Cêu_x001B_Aì8*_x0001_÷D_x0018_Aò¨«^Ñ_x001A_AF¯Ìâ¬+_x0017_AvUí§o_x000F__x0016_A`ÙP_x0010_S_x0017_Aº´øñAõ_x0013_AÈ%þ|¤_x0018_A'*¬__x0017_A_x000C_éoñY_x0015_AD_x001C_q_x0003_Ä_x001B_AÛåð¿¼d_x001B_AäPÇ.È_x0017_A_ôõÅ?P_x0017_Ad_x0015_B K_x0019_Ah÷_x0001_Úø_x001B_AÅ8+ÜÕ_x0017_Aj_x000C_'¦­`_x0016_AÿÄçÃÓÜ_x0019_AbÏè'57_x0019_Aþ0ür_x0017_A@íÊ_x001C_E_x001F__x0017_AIuDÅ¯_x001B_Aß÷iØr5_x0016_A5";¬c_x0019_AÿK_x001F_õV_x0018_A¼»×¦¤_x0018_AFY_x0004_3¿â_x0019_AÞ·c_x001D_a_x0018_AæcÖ_x000F_Â_x001C_AÇØ«Ý_x0001__x0002_í_x0018_AÀ#_x0014_¹%_x0016_AØN¹_¡í_x0017_AC÷+óa_x0018_AÜo´.,_x000C__x001E_Aí¸ºÙ£_x0016_Aaò_x0012__x0014_Að«þ¡7_x0015_A½ã;%%_x0019_Aäs)ÙuÔ_x0019_AªÊ_x0013_")y_x0018_AoÒ=_x0007_m_x0015_AáäEÅQ_x0017_Ak2Ù_x0013_¾c_x0019_A®6)½_x0019_A±_x0012__x000C_}/§_x0016_A,_x0007_7Ð§~_x0018_AØpfÇf_x0014_AÁË]íé_x000F__x0018_AqCy[_x0015_A_x0015_æxóâ^_x001B_A_x0011_Æ_x0010__x0015_A\u2=T_x0018_Aß_x0006__x001B_Y7_x001F__x0018_Ac±Yl`_x0017_A_x0014_éx·_x0016_A_x0010_ðÈ®ß®_x0017_A(·Ö^¢_x0015_A_x0003_§¸Ò±_x001B_A_x0003_Ä_x000C_!Ï_x0017_A_x000B_fó_x0002_0_x0019_Ak_x0006_òvé_x0015_A_x0001__x0002_96S!_x0018_A_x0011_­_x0004_iVg_x0019_A¹_x000F__x0008_À_x0018_A_x0018_vÜ¸T_x0019_A°RFWp_x0017_A_x001B_B×nH'_x0018_AJ@_x0007_¢-_x001A_AÄcø»ü_x0017_Aol9i_x001A__x0016_AòoÐ_x001A_Aûù¤á_x0019_AÆ_x0017_ÇFÍ7_x001B_Ay_x000C_¥fw_x0017_A_x001B_ûCÊ_x0016_A®/È+Êþ_x0019_A#DXÌÿ_x0019_Aò÷áá}P_x0016_AÕqÍ¡Ùû_x0019_AçPç¤Å_x0016_Aµþb+é_x000E__x0018_A·î«\_Å_x0016_Ahñ§SoI_x0016_Az7¯õ O_x0017_A®&lt;_x0005_*_x001B_AÂ'_x0015__x001C__x001C_AOcõÞZ5_x001C_A-qw_x000F__x000D__x0013__x0018_AZÌ:«_x0019_AnNfQim_x0015_AluJt®{_x001F_A·_x0015_9ý_x0001__x0016_ANËÆe_x0002__x0004_@¯_x0018_A+v,_x001E_/¯_x0015_AwdzºüG_x0014_Ae	ú3e_x0016_A+]_x0007_®_x0017_q_x0017_A:&amp;ò+¹Ý_x0015_A_x0002_ÿ_x0018__x0005__x001B_AÊE_x0008__x000F_9_x0018_Aåk`DÊü_x0017_AËÙâ,¥_x0017_A´M_x0018_ªO_x0016_A0l\t&lt;_x001C_Aªù_x0013_4q_x0018_A¤-V­¢_x0015_A_x0017__x0003_üî6ð_x0018_AäGÎM_x0006_?_x0018_A(õßÌç`_x001A_A-_x001E_oGm_x0019_Aé 3y-:_x0017_A`¯{Ð­_x0017_Al_x0004__x0002__x0011_ò_x0016_Aè_x0003_¬*&lt;A_x001A_A!E_x0002_¼9_x0013_A²((b¤_x0014_Ao«yÚ5_x001A_AÇÿ~×Õd_x0016_A8_x000C_âK	_x0001__x001A_AÔ&gt;®z_x001A_Ad­%êÓ_x0017_A_x001C_ïÆ¤è´_x0017_A¤è²iGÅ_x001A_AIoÄDÛ£_x0019_A_x0002__x0003__x0004_]o"h^_x0017_A4"ýk_x001D__x0001__x001A_AÎ¹Ó($_x001A_A\¸_x0008__x000C_®÷_x0014_AÚËÄ_x001D_«w_x001B_A´&gt;cØ9R_x001D_A_x0010_4_x0001_í_x001A_AÔ4!Þ_x0019_Am³_x0017_ð|F_x0019_A&amp;×½_x000C_m_x0019_AÔ÷-Ðî¥_x0017_A^ªV_x0013_A*_x000B__x0018_A_x0008_8¬åÑq_x001B_Ah­º¹_x0015_A]ÄÈG_x0017_A_x000B_çLùÅ_x0015_AB_x000B_¼2¶:_x001B_Ar_x0017_Ûc°_x001D__x001B_A_x0007_\çà_x0017_Aw-(y~_x001C_A&lt;Ba#_x000D_[_x0019_A:¬P®1_x0019_A-Öµ_x000B_åð_x0018_Az7N_x0016_%_x001A_Aqu_x001F_4Õ_x0015_AºzA_x0016_A§(4ã±t_x0016_Aü¿úÌ_x0016_A+_x001E_M_x001C__x0018_AJóM¸_x0017_ADó~±_x0003__x0004_ð_x0019_AI_x0014_/_x0003_ä_x0016_A!AA6Ñ_x0010__x0018_A"ú,8©_x000F__x0019_A¨ÃDc3à_x0015_A_x001F_!{}_x0017_A9Wø_x0005_­4_x001A_AH'ùúNÂ_x001A_A_x0006_Ù_x0011_6_x0001__x001B_AJ'd´'¥_x0018_An¼à±3C_x001A_A1²60ÿF_x0019_AÑ-Ò&amp;©é_x0019_Aô¦ò0&amp;_x0017_AµàyýÆó_x001B_AÐ_x000D_%B"g_x001B_AÂ_x0018__x0007__x0015_A6oÊý¤T_x0019_AÙ6V_x000D__x001C_A_x0002_ÂXpE_x0018_Aúsqb_x0017_A_x0015_ÃÖ«C¹_x0018_AàA¸ôÝ@_x0017_A_x0014_#»Õ_x001B_A(8_x001A_ÅÙ_x0013__x001A_A¯À_x001A__x000C_IK_x0018_A«¶_x0014_À_x0019_Aø~_x0019__x0019_A°$ù×xJ_x001A_A0QEë¯á_x0015_AÎÞð0¨_x0004__x0018_APÍetÇh_x0018_A_x0005__x0006_xºÊÉ×_x001C_A¸(%ï£_x001A_AÔq±D_x0018_AÓµÍ_x0011__x0003_x_x0018_A\ðÓ_x001A_éC_x001A_AÀòà-_x0016_AzÆ_x0018_$_x001A_A¶u_x0008_ü_x0018_Aj±G_x0015__x000C__x0018_A/_x001B_+5rQ_x0019_A_x001A_P_x0017_Õ_x0019_A_ð_x0001_òà_x001C_Aæ[¥³_x000E_¶_x0016_A×º¨¥_x001B_AÌ@ªâºk_x0018_At8þkL_x001C_A2tò_x0016_A¾Ïö_x0004_ôÛ_x0018_AN_x001B_üS¬7_x0018_A_x0008_£Â(ä_x0012_Aè;:{¬_x0017_Ac_x0002_#.:Ò_x0018_A~ïQ¦_x0007__x0019_Aú»8¸._x0019_A_x001E_â²ê_x001E__x0018_A$_¹_x0017_A°°J$3_x0018_A_x0011_£»_x0017_AÈ°6É_x000B_Æ_x0017_A :ü´÷Ø_x001B_A¥:_x001B_-_x000D__x001A_AK·¤!_x0001__x0006_¥è_x0017_AZÉÊ2B-_x001A_A=0ãna_x0017_Ax5d~sY_x001A_AKÉ_x001A_Ñ_x0019_AÚ¥_x0005_µ{,_x0016_A[3_x0004_ãþâ_x0016_A_x0002__x0003_0fÂ_x0017_AbU'Ò³_x0016_A$£*Î_x0019_A²_x0002_õìúW_x0018_A6[1U%Ã_x0018_A_x0006_,#£ãõ_x0018_Ab¾+)_x001C_A©¦O_x0016_@__x001B_AØQ_x001F_¸x_x0017_A_x001E_C"Ô°H_x0018_Ad³ÈNb_x0019_Aº_x0006_¯ô¼_x0018_A@_x0019_èæ×»_x0014_A_x0019_O_x001B__x001C__x0008__x001B_AÎEñâQ_x0018_AÿÍg&lt;õ_x0018_AéQæ¼12_x0019_AK!_x001B_t_x0018_A»_x001C_*ÓÆl_x0016_AÜ_x000B_5Òc_x001C_AÍØ$_Iå_x0016_A"ò«ü¡i_x001D_A@[_x0010_o_x000F_¦_x001C_Aì_x000C_ÈK_x0016_AÌe_x001A_A_x0004__x0005__x000C__x0010__x0003__x000C_í_x0018_Ayá¾J²_x0017_A÷2©¢_x0004_k_x0017_AÉ_x000F_IÑ_x0014_Aöäo¢8,_x0017_A{Q_x000C_¡_x0001_ä_x001B_A4nè_x0008_,I_x0018_Aø±_x0012__x001A_­¡_x0017_A_x001B_²â÷yÚ_x0016_AW¿è!_x0016_Aü!h_x0017_A¢û}¼#ì_x0019_A4Â¸ZFÍ_x0013_A æg_x001F_s£_x001A_Aè£C?â_x001A_A|_x0014_¤¡_x0016_AÈú_x0017_t×_x0016_AºÀ£Aa8_x0019_AÜNq_x0016__x0002__x0015_Aå¯LÑìÿ_x0018_AöYMn£Ï_x0016_AÇ ?Î_x0018_A8ßTòE*_x0019_AÉd_x0003_Îd _x0017_Aº,§Î_x0018_AZçiËsó_x0019_ABL¸,g_x0019_AÈÊ±¬í_x0017_A$C_x000B__x000F_x!_x001B_A"ÕT:Ðp_x001A_A4B C§Å_x001B_AßA\_x0003__x0004_¶û_x0018_AE_x001B__x0019_í¿_x001B_A_x001A_å7[ÓX_x0019_A@		£æ|_x0013_A¾_ì_x0001_ÔI_x0019_A_x0014_Ó_x0012_¯^_x0019_A_x0018_&gt;Øáµo_x0019_A*¸è×L:_x001A_Aê-Ó_x0018_ï_x001A_AøÒønã]_x001A_Aÿß2ÕFk_x0019_A_x001C_VÚ_x000D_Ç_x0019__x0018_Abz^þ_x0015_A_x000E_EpNâÅ_x0019_A_x0012_ o_x0008_-_x001D_AìF4©kI_x0018_AØòéÃ¼_x0017_A_x0017_ üúÙ1_x001A_A;"aÑùo_x001A_Aãé^û_x0015_S_x0017_A}6%_x0001_ê_x0013__x001B_AHD6Øk$_x001A_AåxúoPô_x0019_AÞ/±Cx_x0016_A_x0002_¦°òáâ_x0014_AâµJ1Z_x0018_A_x0007__x0002_S3J_x001A_A*/ý_x0007_«_x0017_AXy0ý_x0018_A9dþ3a_x001A_A_x0008_ïÝ/a^_x0019_A©4_x0006_°V_x0019_A_x0001__x0002_RÈºÅ,Ô_x0016_A_x001A_¹%V_x001A_A_x0013_ºhÌ_x001B_A7bóRsý_x0017_A@öÒÔ _x0018_AÝ_x000D_â9 _x0015_A¸"%_x0018_¦_x001B_Aq&amp;y¦r8_x001B_AÞGñ6_x0018_A.®¯¨_x0012_â_x0018_A¶äºÈÍ_x0018_A²?_x001D_8RÒ_x0015_A{è¹ÐL_x001A_AºJÍ_x0001_ü_x001B_AG-]Çe_x0018_AÙæÐ_x000F__x001B__x001B_A¹}²~$_x0019_Aâ®.+À_x0019__x001B_A )´{Ð_x001B__x0017_AÂ_x0014_Æ_x001D_&lt;_x0018_Aü9BV¥_x0018_A8M_x000E_Ð_x0018_AÉGÔ=ê_x0019_Aèæû&amp;_x0002__x0018_Ae+óû_x000C_e_x001A_AÐ[WÊm_x0016_A¼N_x001F_Ï_x0017_AäFï¦*_x0018_AålVzá A8~­sRØ_x0019_A¼öãÁ),_x0018_AÒç_x0002__x0004_³_x000D__x001B_A_x0004_Æai_x0014_'_x0016_A! J»ð3_x0015_A_x0018_íJÑ_x0018_Ad_x000C_a_x0006__x0019_A«qí.·_x0018_AY«_x0019__x0012_7_x0015_A3O7q¬ß_x0017_AÕ¯F÷_x0008_®_x0018_APtÉ_x0003_ü¶_x0017_A8_x000D_?_x001E_qm_x001A_A_x0011_`_x0011_3_x0017_Aw)_x001B_²ÆË_x0015_A_x0010_F_x0019_AëÖV¦Î_x0019_A àÏU³[_x0017_A&lt;8RZ_x0017_AÈ%Tz_x001B__x0019_A_x0007_qâF­Ñ_x001A_AtO¯§ìà_x0019_A®YÕV?_x001A_A^«)®_x001A_AÏw£_x001B_û_x0016_A²Ðä®_x0014_Aµ|Ô?u¨_x0017_A-ác1¯Ð_x0018_AÒ­éû_x0001_ý_x0019_AN_x0016__x0012_o_x0018_Aª£ðhÑ_x0013__x001A_A@»}(_x000F__x0019_Ab¤§$_x0019_AE4_x0007_Ü_x000F__x0018_A_x0002__x0004_ãºþ._x0014__x001D_A·K_x0001_û_x001E_A§i:¹v°_x0017_A"F¤_x0019_Aý´lýy_x001A_AC5#´¼y_x0018_APX±_x0019_ANq®ü_x0018_A0wzn-_x0018_A_x0003_[ï_x0014_î_x0017_AþF-ý_x001C_A_x0001__x001C_  _x0019_AÆ,dq7_x001A_A" v§¢¸_x0018_A°_x000E_¿»-3_x001A_AÁ¹ðßµ_x0015__x001B_A_x001D__×BEÆ_x001A_AJØõ^F_x001C_An:i&lt;_x0017_AÁåYy_x0017_AÔmûõâ_x001C_AòN"v¶_x0017_A_x0008_úÿr~_x0019_Aô%deÂç_x0018_AâTJ_x000C__x0011__x0017_AYDóÁ_x000C_;_x001A_A_x0012_¸ÆXç9_x0014_A_x000D_!CbÇk_x0018_A~±Aÿ`_x0019_A;pó;4ý_x0018_A`¶Y¢_x0019_Aô«(Ö_x0003__x0004_Ï_x0018_AµÝ,¡_x000C__x0017_AÌ×ºx¼e_x001C_A_x0008_$OòÚ_x0013_Aü_x0012_¼Wà_x0018_AÛ¾6ÇÛ²_x001A_Aà.eôO®_x0017_A_x000B_B¸`A_x0004__x0018_AO¿h_x001A_A:_x0016_ÝìF_x001C_A,¬	p_x0019_A@z´_x0016_AæÍ&gt;(b_x0015_Axh	_x0007_%M_x001D_Aö_x001B_Mó@L_x0018_A¨g_x0018_¬_x000E__x0017_A¸_x000E_ªU_x0018_A_x0018_2bÔ_x0019_A«&amp;£gn_x0014_A#ÿür_x0006__x0019__x001C_A~ÞIòýr_x001B_A^_x0007_ñ·_x001D_AçÉô_x0013_ÿw_x001B_A¸yrZ_x0015_AdV·_x0001__x0019_AÑUMÒÏ_x0019_A.»g÷_x001D_AV_x000D_&lt;?_x001A__x0015_A_x0002_°Þ¶_x001C__x0016_A`¿_=þ_x0019_AÄ45ñ_x0016__x0017_A°Ü_x0018_A_x0002__x0003_&amp;u_x001F_ÿ_x0015_AòÑªIî_x0018_A_x0018__x000E_];È_x001B_A\_x000D__x0004_¾ôh_x001A_Aè_x0015_®&gt;¤_x0015_AH`a_x0013_õ_x0019_A.B_x0001__x0007_RÔ_x0017_A_x001D__x0019_ökì_x0019_A&lt;R_x0008_ºº_x0019_A­u_x000E_1_x0017_A Rk¦ýé_x001A_AÚ·w_½_x001B_A1_x0016_hé~_x0019_Aª«ô+Öp_x0017_A_x001E_°Z_x001B_Ø±_x0018_Aýä-_x0008__x0019__x0011__x0018_A]iµ=q3_x001A_A¨j_x001A__x001D_J_x0015_A¯ÖÈ_x0002__x0019_Aæ+ÂÐ_x001C_A£Àte_x001B_Aòó^±~6_x0019_Audif_x0015__x0017_Aqý_x0002_·z¿_x0019_AÄ_x001C_'ã_x0018_A,Í¼+_x0018_AÉKæaÀ_x0019_A_x0006__x000B_0)õã_x0019_A Z_x0003__x001C__x001C_A5à6µù_x0018_AÓ&lt;úJ«_x0014_A_x000F__x001E__x0002__x0005_	5_x0018_Aá_x0017_®_x000E_u_x0014__x0017_AûA/7_x001A_A8¦2_x000E_ø_x0018_AC_x0003_~òb_x001C_AÄú/n·_x0017_AìÜ!DjÂ_x0017_AÖÏ_x001A_-_x0016_AR|@· _x001A_A"¯_x0011_wú_x0019_AD_x0004_Îã2_x0019_AçG&lt;&gt;ñ*_x001A_A¹Ð_x001A__x0015__x0016__x001B_A_x0001__x0005_ÖðÊ_x0013_Ak_x000D_µÐ_x0008_Ó_x0015_AÖÂ·Xf_x0018_AÞXV7Åð_x0016_A*R[Ðá2_x001A_AÙ+ÉvÈ_x001A_Adñ_x0006_]-`_x001A_Af®_"^c_x001C_ANëS2/å_x001B_A:_x0004_;y_x001A_Aºv_ì_x0018_A(¹!Ko_x001A_A_x0007__x000C_Þ_x0013_§_x0018_AV_x000B_ÖJ_x000F__x0018_Aú'¾CÉ{_x0017_A&lt;K)w_x0010__x0018_A_!­Ò_x0017_A°^£$¤_x0018_AÉ\vèöU_x0018_A_x0003_	p4d_x001E_A`£îQ_x000D__x001A_Aâ Æý÷9_x0019_Ahe_x0012__x001F_)_x001D_A&lt;Ûü:ÕÈ_x001A_AÏ	cç_x0017_AJÂ_x0001_NÊ_x001B_Aªt_x001A_¨_x0007__x0004__x001A_AÇ_x0014_Î_x001C__x0013_AõQ_x000D_=_x0019__x0019_Aó_x0018_c´ _x0018_Apl_x001C_U`-_x0018_A_x0008_ÈuÑ3ì_x0017_A_x0005__x000C_ÈS&lt;_x0015_A"=AµiR_x0015_AHôkL_x001A_AØÉ_x0007_@_x001B_Aþ=ºX~×_x001B_A³&gt;_x0012_´µ_x0013_AÄÑ@ÃÎ7_x0018_Ap,ËY6_x0014__x001B_AÚày÷Ë|_x0018_A_x000C_l^_x0002__x0019_AivqF³_x0019_AØyst_x0008__x001D_Arþz¯P_x001A_AÎV¨	E_x0019_AÛ®³Û;_x001C_A4?¤_x0015_Aî*¯ü¿_x0017_A-°WyÈé_x001B_A_x0006_ÜC_x0002__x0008_ü_x001D_A×_x0001__x0006_äú=_x001B_AÐTÜey_x001C_A_x0013__x0003_1ä=Ä_x0014_A_x001A_KªSR_x0019_AD_:LÊ$_x0014_AyÚ_x001C_sÑÆ_x0015_AC=Vn_x000B_u_x0018_AAóê±_x0019_AIÐ}õê_x0017_AhÀ_x0012_ÐÓù_x0018_A 'Ã´_x001B_A)_x0014_¼)ßÑ_x001A_AJÞº_x0018_¬_x0018_AóKÿ_x0004_Mí_x001D_A_x0003_Uï¾i_x0017_A+Ù_x001F_¶ØM_x0019_A½y´_x0008__x0017_A"ë¦_x0004__x001F__x001A_Aú?¨2_x001A__x001F__x0015_Aàâq@_x0018_A¬Öê A_x001A_AÐ`ý_x0007_7}_x0019_Ay"¨gÀ_x0019_A_x0005_¦iÔ£_x0018_A_x0002_ó~5eá_x001B_Aù_x0016_£_x0018_A3çtt_x000F_i_x001A_A~¢®0ì_x0017_A_x000B_å%À_x001C_AÀÇÔ_x0014_Ay&lt;f7_x001B_u_x0017_A_x0002__x0004__x0002_$î_x0005_ñ8_x001C_A¼bÚ _x0014__x0019_AZøµø_x0003__x0006__x001A_AÉ {_x0011__x000D_Ï_x0018_A:2nÅ*Á_x001B_AÅg4_x0011_å_x0018_AæXñÕo¨_x0015_A,_x0002_¾_x000D_+_x0019_AUR_x0007_Kx_x0015_A4xýØ_x0015_©_x0017_Aa`)ç÷._x0016_Aë¨ÁHx\_x0019_Aî_x000C_n9ì«_x0016_ApÿTÚÃÁ_x0018_AÆ ¼;6=_x0017_A~5i_x0015_§_x0007__x001B_A½ìðç_x0018_A_x0006_fç×Rv_x0019_A®&gt;-åh¥_x001D_AR1,_x000D_ùQ_x0017_A_x000E_.¹k_x0012__x0017_AÈ¢'¦ÆÜ_x0018_AW_x0010_É0_x0001_/_x0019_A_x001B_ì@"dX_x0015_A:Ø_x0005_åg_x0017_AzQj«º_x0018_AÝ°»v_x0003_\_x0017_A&lt;~¡µÎ_x0018_A(dmê»_x0019_A­C;ïh_x0008__x001C_A\è_x0007__x0011_¤_x0019_A	_x000F__x000F__x0011__x0002__x0006_&amp;Ú_x0019_A_x0016__x001C_îè_x0017_A¥Å»b_x001C_AþQùâÃ_x0019_A³öînÔ_x001E__x0018_Aü_x0005_Õ¦_x001C_A_x001E_-Â#¡_x0019_A_x0012__x0006_nî,å_x0019_AÈ²H_x001D__x0019_A/}~_x000E_ç_x001C_AÒ£yÛë½_x0015_A!_x001E_ÍI2Þ_x001C_A°£N¼4Ô_x0019_A_x0001__9x_x001A_AÜ5t_x0008_.ç_x0015_Ab°Þn_x0019_AqæAçc¯_x0019_A#_x0003_aiu¼_x0012_A_x0004__x000D_[½_x0017__x0019_A&amp;_x0001_æ_x001E__x001A_Aîjf_x000E_à±_x001B_AÍE_x0012_g_x0010_(_x0015_AÞé¦J	_x001A_Aà¦_x0018_/_x0013_U_x0018_A/JÔm3Æ_x0016_A¦9MÑ_x0014__x001A_A×l´A_x0010__x0019_A_x0016__x0004_V	{_x0019_Aï_x000D_bÍý_x0019_A_x001B__x0007__x0010_B_x0016_A».F¹7_x0018_AòÌ¿0K._x0019_A_x0001__x0004_üÂÝæÈ÷_x0019_A_x001D_öïfô÷_x0017_A_x000D_U?_x0003_=_x001A_A¦nkÙãi_x001B_AñgíÈy_x001E_A^æ;@_x001B_ASA¿Ò_x0018_AéìÅUEÈ_x0017_AÁã9Ï¨_x001B_Aø*àÖÑç_x0017_A_x001C_þ¼pJ_x001A_A·ýHé[Æ_x0014_A_x0008_'__x001D_6	_x0014_A_x0014_µÐ+_x001A_Aú#`\³_x0016_AÈi_x0016_é_x0019_A_x0001_rZ_x000F_d=_x001B_Ay¥ò_x0018_A\Ì_x0013_?]ã_x001B_Ax&gt;_x000F_q_x001A__x001B_A¼Ýð_x0018_2¨_x001B_Ap_x0003_¼½E_x001A_AÞiÆ6C_x0018_AZmF_x0002_B_x0018_AM&lt;DÛ#¦_x0015_AÒÐÅ¨²_x0019_AêõYeÝ²_x0017_A6È4Ø_x0014_·_x0016_A¥j+sÈ_x001D__x0019_A&lt;_x0002_äð_x0018__x0017_Aº[ð?'ø_x001B_AMcÒ$_x0003__x0005_)_x001A__x0018_A!q£Ç¶t_x0019_AæD_x0004_þ[z_x0014_A×m&lt;_x0002_,_x0017_Af=mÃ°_x0019_At}&lt;íe_x001B_AÊ¹±]_x001B_A_x0011__x000C_é¿¢_x001B_Aª_x001F_ç´_x001A_A_x0018_!_x0018_÷eZ_x0019_AÌ0NÊ_x0018_Aó!P__x0017_AFö)Õ_x0016_ALEÄ°ê_x0019_A_x0018_R7ì_x001A__x0018_A®Qp_x0008_¹ê_x0014_Aioé£_x001C_6_x0014_A$yÓ_x0015_Cj_x001C_Aå$1P3_x0018_Að_x0005__x001E_©¦_x0018_A_x0001_ÍÜÐÄs_x001B_A_x0010_F_x0005__x000E_Ðü_x0015_AP_x0003_ä0_x001A_AA_x001C_O_x0018_A/ 5¿ÁO_x0018_A³W°-_x001A_A/:-_x0005_ºÝ_x0015_A´_x000C_8_x0004_Îz_x0018_AtÆ£_x0014_A^èÉ8Ù_x0018_A"«þ,_x000F_,_x0019_A¦î%n[K_x001B_A_x0001__x0003__x0019__x0016_ýÁå©_x0017_AH:.(_x0014_A_x0017_+g×_x0011__x001C_A»xa2n_x0017_Aì±1 Ì_x0019_AHÐG Q_x0018__x0017_Ai _x0006_hÃ8_x001A_A®î_x0013_Æc_x001B_Aï\}Wo_x001D_A AvÙÖâ_x0015_AnÁ´am_x001C_A^¼kiÂ®_x0017_AhþÍ{Áë_x0015_A_x0018_¿À:çK_x001A_A/Vú¼_x0015__x0017_A_x0014_Ø&lt;ÀD_x001A_A,_x001F_¢¡Â0_x0017_AÒi¶v_x0019_A_x0002_ø®_x001B_N_x001A_Aøc©jé_x0017_A_x001B_{|®LC_x0019_Ab(G}t_x001C_AºJ[¬èR_x0014_AÆ}ÞnS_x000F__x001B_AHhÆEÀ_x0018_A"Îìz3_x0018_A¡»u_x000F_y_x0018_A®9öf_x0017_A%cge£8_x0015_ARn$ÖAõ_x0018_Au#9a\_x001A_A4_x0003_À_x0004__x0005_5_x001A_Aj&lt;ýºñ_x0018_A_x0013__x0002_Ü%:Ð_x0019_AàÓÁ¸m_x0018_AO«°/õ_x0019_A?Áâé_x0018_A_x0014_t5º_x0008__x001C_Aa_x0002_ÑÇ_x0017_AØ5ïÜý_x0018_Ag_x0011_ãÎ£_x0018_AÏnk_x0001__x0003__x0019_A·Wkq¿_x0019_A§X_x001D_Â%/_x001A_AÈû_x0012_¥K­_x0018_AHé«H3_x001A_A._x0004_t×(_x0017_AG_x000F_ä×µ	_x001A_AÑ~N	»_x0016_AÂ_x0008_úoT _x001A_Açln~?÷_x001C_AÐð_x0001_ìv_x001B_Ajo_x0011_ý_x0017_A_x0018__x0006_Dß_x0018_A_x001A_Aæ]#_x001B_ò_x001A_A®jÌ±o_x0017_AËE_x0015_Úk_x0019_AÔÛ6rËÅ_x0018_Aþß_x001A_üÓ_x0016_A÷ÏXVæ_x001A_A´_x0004_`1~É_x0019_A4_x0016_PË_x000D__x0018_Av_x001B__x0010_U$_x0019_A_x0002__x0005_Ù'ä´}Ô_x0017_A¸k_x0013_áÚð_x0018_AN®¤Ñe_x0018_Aðy{_x0003_L¦_x0015_A#mÛì_x0017_AU0þX¬_x0015_A_x0018_¸_x001C_C*_x0018_A²ñ_x0001_æ_x0019_AMIì6ýÇ_x0018_A»þ¦_x0007_ÿ_x0008__x001D_AÜþqë_x001A_A_x001A_;½Wèï_x0019_Aþø»àñ_x0018_A#Ø:"ô_x0002__x0016_A`(:_x0015__x0019_A&amp;8[SØ_x0015_A_x0004_·-Hg£_x0012_A\yü³a_x0008__x0018_A_x0004_H­kÀË_x0016_AwàYªò_x0014_A~_x0018_Æ_x0005_ï_x0018_Aõ_x001B_µÿÅ_x001C_As¡_x0003__x0018_A2î^_x000D_»ç_x0018_AÙmYg_x0008_ã_x0017_AÞî=+&amp;_x0019_Aß_x0008_Z_x000C_5_x0016_A^ðúô¨_x001A_ANe0_x001B_AÏÐÙ·ö_x0003__x0016_A_x000C_è»Lo_x0018_Auë´_x0001__x0003__x0013_ù_x0019_AþUÝ_x0005__x001B_AsÛ\_x001A_A»=TV	_x0016_A_x0013_¿òyÓv_x0018_AiCQéÅè_x0018_A_x001D_Ë&gt;_x0010_a_x001A_AÖï_x000D_?s[_x0019_A05Ç8¶_x001B_Ah#»k_x001C__x001C_A'8_x0002_Á^î_x0017_AsÌ_x001D_çy§_x001A_A·05_x0006_¸ü_x0019_AÚ_x0016_YfO_x001B_Aº¥_ö7ê_x0013_A`¹á°_x0017_Aº!_x0001_×Å_x001F__x001A_AÑ_x0008_Ù6_x001D_R_x0016_AWÅäÅ_x001B__x0019_A]_x0013_!q.i_x001A_A¢Æ8JQ4_x001C_AüX_x0016_:Û]_x001C_A_x0019_û¦h_x0019_AöÑè°Ø²_x001A_AtæÑ3;Ç_x001A_A_x0001_ù'*;N_x0018_A)yÅC_x0019_AsOYpt_x0018_Ah_x001E_ÙS_x001B_Ap&amp;L¸_x001A_A|3­Ø¼»_x0018_A«¨È©èl_x0016_A</t>
  </si>
  <si>
    <t>9d7a38bf7841607bde8128f24590ec57_x0001__x0002_2W²Ô}_x001C_AîpE_x000F__x001A_ACq Q_x001A_A_x0008_Xij_x001E__x0018_AZ_x0001__x0004_ôï_x0010__x0018_Ae_x0003_ÿ_x0017_A.QîíÓ_x0019_A²£Ä¹_x0013_AÂÛAbn¼_x0016_Acê\Í_x001C_A·^äJ_x0018_B_x0017_A_x001C_$éù$e_x0019_A#3"}Âú_x001A_Afzí~_x0017__x0015_A[Ô_x0014__x000C__x0019_A_x000C_D¹EÜG_x0018_AÒ_x000C_oØ_x0019_Aìâ­%ìá_x0019_A_x0010_S`'Úà_x0016_A^åÂ_x000B_KÍ_x001A_A_x0004_î_x0017_ÿù¦_x0016_A	ü[ö¹w_x0018_A_x0016_&amp;_x0001__x000C_ÞL_x0016_ATòåè¼p_x001C_AW³4_x001A_AØDßðÊ_x0008__x001B_A9»Ìç8_x000C__x001C_Añïè³_x000B_Ù_x0017_A¿~Õ_x0001_±_x0016_A_x0011_:_x001C_Ü¶Ñ_x001A_A_x0005__x0010_òugË_x001B_AZ¯¼%_x0002__x0005_!_x0003__x0018_A2¥Ü±%q_x0019_A!±ÉG_x0017_Ax_x0011_N_x0006_oó_x0018_A4_x0012_Uì_x001B_A¬_x000D_l«®_x0018_A&lt;£À+Á_x0017_AP3¹7&lt;_x0017_AlË_x0003_H_x001A_A¨Å¾À_x001B_AÑ¶áãdÀ_x001A_A¡_x0001__x0015__x001A_A«À&amp;õÅ»_x0019_Arq¾St_x001B_Aä_x0001__x000C_J®o_x0016_AÝ_x0010_Ý4_x001B_A}À»F_x0017_A¾ÈÖ: _x001B_A`÷ÅÑ÷3_x001D_A_x0008_j-¡öI_x001A_AwÇáÈ³¦_x0016_AÎ§è_x000D_¡_x0012__x001A_AD?s(_x0006__x0017_A9_x000F_ q_x000F_L_x0018_A6 &gt;³E_x0017_A 4 É__x0019_Aê¶óur_x001B_AÇíØÑÌÖ_x0016_A[òI	9i_x0016_AÖÿ_x0004_¢¬_x001A_A?&gt;Ùò¼_x001B_AøQfßaª_x0013_A_x0003__x0004_8B6ÀÁ_x0018__x0019_A_x0011_WêG_x0003__x0014_AêFÒR$_x0014_Aò_x0019_»[_x0017__x0019_A»ÞCN_x0019_g_x0018_AS¦¯¦l½_x0018_ApÊÕÓ¡ÿ_x0016_A[¡%r_x0019_Aj)_x001B_ -_x001D_Aºó_x001E_£yy_x0018_AcÄLcY_x000B__x0016_A¡i¾dH;_x001A_AÚRÃº_x0014_i_x0019_AP_Õ×_x001A_AÙF_x000C__x0002_ç_x0019_A^¸ç÷ó_x0017_A_x0004_~&lt;ÁÖa_x0017_A_x0006_?{ª¡è_x0014_Aú÷_x0001__x000E_¡Þ_x0016_AoO_x0012_%_x0017_A¶pÞü=_x001C_AúåNg­8_x001A_A _x0017_Ü_x0003_Ý4_x0019_Aà6µKÃ7_x001A_AU#Û*_x001A_AöO_x001A_ùÄ_x0018_A.cÅA'`_x0016_AöF_x0002_Î®=_x0016_Aÿã­¸_x0005_u_x0014_Azx¨Lg@_x0018_A_x000C_yÐ?Î_x0012__x001B_A_x001C_´_x001F__x0005__x0001__x0003_þ²_x0018_A²V)Ãµè_x001B_A_x001F_#@î_x0017_A_x0011_ñiÃï_x0017_A£·_x0019_â_x0019_Aì_x0007_ÚÝU_x001B_Av"t¼Ô¨_x0018_A/vñ!r_x001D__x0019_A¤_x000B_ÿ_x0007__x0017_A_x000C__x000D_µ^P_x001B_A_x0002_~Ê}_x0018_AËÖ§Áðí_x0017_Aoí§¯À_x0018_A-Ê)_x0019_sE_x0016_Aø_x001F_EÏ_x0015__x0018_A{_x001A__x0018_dÉ_x001A_A_x0010_#ûB:_x0017_A_x000C__x0018_ò¦E_x0018_APÄÈÿ^_x0015_A×T¤n@_x001B_Afhð¹ u_x0018_AuwÿcMu_x001C_AÓ=e»²_x001B_ApAaíî_x0019_AöK+¢À_x0019_Aj2Íi¢_x0018_AêzºE:¸_x0018_AÅ_x000C_­Ë_x0019_Aï£©QïR_x001A_A+6QLÇ_x0019_A²ÝúlHZ_x0017_AbÓ!1_x001C_A_x0001__x0002_J_x000D_"Ò\_x0017_Aú_x0019_s·_x0016_A_x000D_î÷!_x0017_AºD\b_x001A_AÂ4æûq_x0019_Aþ_x0001_	Q_x0013_)_x0019_AíÜ÷_x0017_d©_x001B_A¦iA&gt;Ñ_x0018_A­0ÇqÌp_x0018_A_x000C__x0007_Pöt_x0019_AÂ¢_x000F_Äzó_x0018_AQ_x000D__x001B_Z_x001B__x001B_Aoæ._x001C_AI°Å_x0002_%é_x001B_AteÍór_x0016_A¢_x0005_qôB¿_x0017_A´¤_x0017_dÅ_x0019_AtÅ ­ÿ_x001D_A_x0014_RÈ_x0019_A_x0002_Yý@ª)_x001B_AÎÙF_x0016_¡_x0019_A%ë4_x001D_þI_x0017_A»Òu ¡À_x0019_AshÚñ_x0011__x001A_A|üµ®~o_x0017_AÕ^aÉ_x0017_A_x0011_ú­Úêb_x001B_A[°¡¥»_x0018_AB8Ö	B2_x001B_AvªÖ~0_x001B_A4_x000D_@Ý\_x001B_A0{_x0002__x0001__x0002_èÚ_x0018_A¯ØÕ2Q _x0019_Aén`6ö[_x0019_AµMUeÁ_x0018_A"_Dëæ_x001D_A&lt;òH(D_x001B_AÏ_x0002_ÖËÌ_x0016_AOºf£÷Ô_x001C_A_x0001_ei_x001A_AY´V'£¿_x0016_A|ñÎãÑ_x0016_A¦_x0013_	øs_x0019_AÚä_x000F_»è&gt;_x0018_A_x0008_¯ÐâóÐ_x001A_AjÜ_x0015__x0017_ßf_x001C_Ax_x0018_.&lt;»:_x001A_AZ½{gb_x0018_A|åÛ~©ç_x0018_Añ_x0016_~h_x0002_3_x0015_AÚÞi|2_x001D_A_x000E_Æ(æ_x0017_A&amp;1lìº_x0018_Aô_x0007_U0_x0008_Ñ_x0017_AÖ5}`Kd_x0019_AP-_x001A_Ù&amp;_x0019_A_x0019_Ù¨¬_x000D_Å_x0019_A¤/m_x0005_Ë·_x001B_A¤J8¦/T_x001D_AÈûÌ_x000E_ùé_x0019_Aøq%Æ_x0018_Aô_x000E_ÓEdx_x0016_AÃ:ç_x0015_A_x0001__x0002_ºê_Èì6_x0019_A­|_x000C_Y_x0012__x0018_Aè_x0006_K¦ND_x0018_A*C²Y4_x001A_A!^'MÑ?_x0017_A_x0014_6gìu_x0014__x001A_A9©U9yí_x0015_A7¼±@d_x0018_AÿPaÁy^_x0018_Av6La[_x0017_AüÿÎ_x000B_ _x0017_AÛ}Fb¦4_x001C_A .W_x0016_Ñú_x0013_A´_x0001_GWg_x0017_A®G_x0010_²(_x0017_A°æx63_x0019_AÆdì)_x0018_ABiL¾Ü_x0011_Aþü0Åh_x0012_A«D_x0019_qA®_x0014_AÞ,Æ(ù_x0016_A_x001E_hÀ´_x0011_A´ÜD´Kb_x0013_AF³»4.U_x0012_Adïu8J_x0011_A=_x0018_K²¯@_x0014_AÔýG{_x0016_A"l±ÐiÔ_x001D_A_­Wnä¸_x0016_AÙëY_x0017_Acêîw(_x0015_A¥K6_x0001__x0002_¿_x0010__x0016_Aæé=µóÿ_x0014_AÜþFÏ_x001D__x0013_A[úÚ¾|}_x001B_A´8_x0002__x0014_s°_x0011_Ay_x0018_i_x001A_=_x0017_A_x0008_x%íLÚ_x0017_Aød_x0008_`_x0016__x0015_AÖGßÉ#_x0018_Ay&amp;mÊ½æ_x0015_Aâ+_»_x0013_AÎÃõ&lt;Nø_x001C_A5ÿe6åz_x001A_AÚ2lkØ{_x0016_A	Ým4*_x0016_A&gt;8ª+eN_x0010_AòÛÜ\%è_x0017_A_x0001_/¥s¶_x0014__x0013_A1Î¤ã_x0019__x0014_A_x0016__x000F_Õgö_x001D_AÝÂ_x0003_h_x0014_A4R`°W_x001C__x0014_At¯ä¹_x0014_AnÔ_x000F_Ú&amp;_x0015_A_x000C_"±_x0010_±_x0016_A¶5?þæ¯_x0018_ATºeO _x0017_A_x000F_MLSÞ_x001A_Atjd_x0018_A)Ç¨cð_x0004__x0014_Aaãù'j?_x0012_AwÒ\&amp;_x001F_J_x0014_A89_x0012_sQ²ús_x0012_A]_x0003_­@1_x0018_A¯cæm_x000B_Ä_x0013_Að#H}Y·_x0019_A_x0001__x0007_88_x0002__x0007_88_x0003__x0007_88_x0004__x0007_88_x0005__x0007_88_x0006__x0007_88_x0007__x0007_88_x0008__x0007_88	_x0007_889_x0007_88_x000B__x0007_88_x000C__x0007_88_x000D__x0007_88_x000E__x0007_88_x000F__x0007_88_x0010__x0007_88_x0011__x0007_88_x0012__x0007_88_x0013__x0007_88_x0014__x0007_88_x0015__x0007_88_x0016__x0007_88_x0017__x0007_88_x0018__x0007_88_x0019__x0007_88_x001A__x0007_88_x001B__x0007_88_x001C__x0007_88_x001D__x0007_88_x001E__x0007_88_x001F__x0007_88 _x0007_88!_x0007_88"_x0007_88#_x0007_88$_x0007_88%_x0007_88&amp;_x0007_88'_x0007_88(_x0007_88)_x0007_88*_x0007_88+_x0007_88,_x0007_88-_x0007_88._x0007_88/_x0007_880_x0007_881_x0007_882_x0007_883_x0007_884_x0007_885_x0007_886_x0007_887_x0007_88_x0001__x0002_8_x0007__x0001__x0001_9_x0007__x0001__x0001_:_x0007__x0001__x0001_;_x0007__x0001__x0001_&lt;_x0007__x0001__x0001_=_x0007__x0001__x0001_&gt;_x0007__x0001__x0001_?_x0007__x0001__x0001_@_x0007__x0001__x0001_A_x0007__x0001__x0001_B_x0007__x0001__x0001_C_x0007__x0001__x0001_D_x0007__x0001__x0001_E_x0007__x0001__x0001_F_x0007__x0001__x0001_G_x0007__x0001__x0001_H_x0007__x0001__x0001_I_x0007__x0001__x0001_J_x0007__x0001__x0001_K_x0007__x0001__x0001_L_x0007__x0001__x0001_M_x0007__x0001__x0001_N_x0007__x0001__x0001_O_x0007__x0001__x0001_P_x0007__x0001__x0001_Q_x0007__x0001__x0001_R_x0007__x0001__x0001_S_x0007__x0001__x0001_T_x0007__x0001__x0001_U_x0007__x0001__x0001_V_x0007__x0001__x0001_W_x0007__x0001__x0001_X_x0007__x0001__x0001_Y_x0007__x0001__x0001_Z_x0007__x0001__x0001_[_x0007__x0001__x0001_\_x0007__x0001__x0001_]_x0007__x0001__x0001_^_x0007__x0001__x0001___x0007__x0001__x0001_`_x0007__x0001__x0001_a_x0007__x0001__x0001_b_x0007__x0001__x0001_c_x0007__x0001__x0001_d_x0007__x0001__x0001_e_x0007__x0001__x0001_f_x0007__x0001__x0001_g_x0007__x0001__x0001_h_x0007__x0001__x0001_i_x0007__x0001__x0001_j_x0007__x0001__x0001_k_x0007__x0001__x0001_l_x0007__x0001__x0001_m_x0007__x0001__x0001_n_x0007__x0001__x0001_o_x0007__x0001__x0001_p_x0007__x0001__x0001_q_x0007__x0001__x0001_r_x0007__x0001__x0001_s_x0007__x0001__x0001_t_x0007__x0001__x0001_u_x0007__x0001__x0001_v_x0007__x0001__x0001__x0003__x0004_w_x0007__x0003__x0003_x_x0007__x0003__x0003_y_x0007__x0003__x0003_z_x0007__x0003__x0003_{_x0007__x0003__x0003_|_x0007__x0003__x0003_}_x0007__x0003__x0003__x0007__x0003__x0003_ýÿÿÿ_x0007__x0003__x0003__x0003_4¸ÆÍ| AåØßb³V_x001C_AKß^)ÕÂ_x0018_AN7B_x0014_A fêx7_x001B_AìOfpÉN_x0017_A¬4Ío)_x0015_A_x0015__x000D_Ð_x0010__x0006_Æ_x0013_A¶·K=$_x0017_A|ÍJþüâ_x0015_Aløa¿£_x0018_A,ûç&gt;_x0004_,_x0016_A_x000D_}A_x0017_Aâÿ¡9_x0001__x0011_AeGO_x000E_·U_x0017_Aã®ø{¶ß_x0014_AêÉ_x0019_òìº_x0016_A·_x0014_ºwÝé_x0014_AÌEé»¬_x0003__x0018_A'7/ä}__x001B_AâÇ6B_x000E__x0016_AýÂ_x0016_Ìÿ_x001B_AZõ¿_x001D_Ç_x0018_A¸È_x0002_kí®_x0017_A f}Ø_x0017_A1(Ë¤d,_x0017_Aê_x000E_Q_x001E__x0002__x0003__x0007_ô_x0014_A&gt;0?	¼_x0002__x0014_AT_x0007__x001C_ÇY_x001A_AéØÐö_x0016__x0011__x0013_A]4Ã8 _x0018_A¤HRGÇ­_x0014_A\Ï_x0014_Xg_x0013_A&amp;¿çj_x0006__x0019__x0018_A²|J0vñ_x0015_AR8}à§ _x0013_AS¹°t¼_x0018_A¡_x0014_X2_x001B_AU_x0012_üaÄò_x0016_A)6_x000C__x0014_ç%_x0017_A~P¢Ò&lt;Î_x0018_A|e~ò_x0017_AäãFÛxÙ_x0019_AX$¦H¦Ý_x001A_A_x0008_û·_x0016_A¾üÈNC_x001A_Abt_x0001_ÔZT_x0011_Aº8Zô_x0013__x0016_AàcÝFzð_x0014_A°l©"Éï_x0016_A:Nù_x0006__x0014_ë_x0017_A70¨_x0003_Ëµ_x0015_AFú³_x0006_Í&amp;_x0014_A_x0017_2A¹ç¨_x0003_A÷¨;i_x0004_;_x0016_AÌ_x0011_ô¤Ëé_x0015_A_x0004_HÃ¥&lt;_x0012_A_x0018_,_x0007__x0011_A_x0001__x0002_"Þùº_x0017_A¾ò1î«o_x0018_Aç¸L_Ð%_x001A_A&amp;íª_x000C_§_x0016_AÚa)ViG_x001A_AùéõT°_x0012_AîiP_x0015_AÂ¢á×¹Ñ_x0011_A_x001E_z1º4_x0016_A¶¹Ú,¢_x0014_A¯Ó¤?Ó®_x001A_A_x000B_ E6"l_x0017_AL1ÓÏôw_x0017_A_x0005_%å'ç_x0013_Apx_x001A_8û_x0012__x0018_A®IðK!A_x001D_µÃóÅÉ_x0014_A_x0016_^_x0006_CN_x0013_A__x000B_:_x0002_Y_x0012_Aß_x0007_ý_x001F_¶_x0014_A~_x001E_#j±_x0015_Aècs_x000D_S_x0018_AÂ_x001A_2x_x0019__x0018_A ïd-h_x0016_A+_x0001_¸j@_x0017_A_x0018_±ÆÀ¢_x0013_A¦â(=À_x0018_AïÿUÅt)_x0013_A­O_x0008_yÏ_x0015_A_x0007_(¨p¾õ_x001B_AÚcéV_x0013_A~ªð&gt;_x0002__x0004_¢ _x0017_A_x001E_|Ózx_x0017_A¨Q&amp;ïTÓ_x000D_AºHÄ_x0017_Ao´skhª_x0011_AY_x0003_wT_x001B_AÅìaÃÏ_x0015_Ah¾cmq_x0017_AÕu_x0018_¡_x0018_A_x0002_§²mõ_x001A_A¨Î$_x0017_AÞ@î-Ä_x001A__x0015_Aß´náq_x001D__x0018_AÓU_x0001__x0003_¾_x0016_A²z1²^_x001A_A"_x001D_ó)Ïö_x0017_Aæ¤­Ûd_x0011_AÅLéð_x0017__x0019_A¢û5U_x0017_AÍ0K´_x000C_T_x0015_A"_x0001_'_x0018_[_x0017_AN`Ö+_x0008__x000C__x0019_A\-%Þ_x001F_Ý_x0010_AÎ~Õ!5x_x0013_A*ø%æ@_x0013_A,¦ï?Ñ_x0018_A_x000C_Fñtø_x0019_AYP­j_x0017_AÊv§O¸Á_x0015_AT_x000E_7ß{î_x0015_A¡ÑI{K_x0016_A_x000F_)}¤¹_x0017_A_x0002__x0003_ÍFðt_x0001__x0016_Aßcw@Ò´_x0017_A¼²¥=e_x0013_A&gt;_x0017_êìg	_x0016_A.ð+R_x000C_u_x0014_Aæ|2_x0007_3é_x0014_A~E_x001C_n_x0016_AÁ/àâ_x0016_AÄR5£î_x0016_AÆÑÊ6@e_x001B_A±Ó_x0011_g _x0011_AJð_x000D_¸ã_x0014_AØÌbî¢P_x0016_Apûªæ(S_x0016_A!ôâÎ"_x0015_A¸_x000E_º*â_x001E__x000D_A_x0002_×¦E:_x0014_A­®ppë}_x0015_Ax¨z7_x0015_A_x0002_^[É;_x001B__x0018_AlÀ&lt;r_x000D_A§ª)³^B_x0017_AÞ½«¢_x0010__x0016_AðXQÜ:_x0013_Ae«ÅJ_x0006_©_x0010_A7(Ü°$_x0016_A23n` _x001C_A¤±¡òÙp_x0017_Aæ°5f7c_x0011_ANÏS(Ð¾_x0017_A8U0_x0011_ÔY_x0013_A_x0014_,Ö³_x0001__x0002_J_x0016_A4½8·_x000E__x0018_A¾.ðÎ_x0019_ALêê_x001B_Ù_x0015_A0,RÙÉ_x0012_A_x0016_ãZæg·_x0014_A«_x0016_Z³_x0001_`_x0016_A_x0014_w_(_x0012_Aº~ºì:í_x0018_Aý½-¥ú_x0017_Aþ_x000C_j_x0002_P+_x0018_A_x000F_í:J_x0019_A³B+_x0019__x0012_A2&amp;=s,_x0014_AÐÉÅñrÒ_x0018_AÐÆ7¹@_x0013_AsTaÖ/n_x0014_AU®×w/_x0014_Aø+&amp;@B_x0014_A|×Vú7ù_x0010_A¢ @.OÛ_x0011_A/#_x0005__x0019_Ö_x0004__x0017_AÀ_x001C_)¨îD_x0014_Aq ]·_x0017_3_x0017_AØ_x001B_DË	ä_x0015_Axxb9¿_x0014_A0­_x0016_A½4ç&lt;_x001E__x0017_ATpkå_x0014__x0015_AnXNüÜÚ_x0013_A_x0002_9@¶}_x001C_AB_x000B__x001E_N_x0008__x0013__x0010_A_x0001__x0002_túò1ÆZ_x0012_AÙÿ®3¾P_x0018_APN9_x000C_g_x0019__x0012_AÊþ°Ø¼_x0015_A@°w[Í_x001A_AÆº³Æÿ¡_x0017_A¨c¯_x001E_rB_x0014_A_x001C_bÚQ_x001D_P_x001D_AeU!_x0016_	_x0015_A"Q@iÝ}_x001A_A)Lè_x0012_j_x0016__x001B_A*ðäLc_x001C__x0017_A5qÛçØð_x0013_A_x000C_GÕÌÜ¨_x0015_A(äÖ§_x0015_AÜ`!_x0005_7_x0018_A!_x0016_(Ô0_x0016_AþßRË|_x0016_Aä_x001C_PD²_x0016_A_x001A_Á K¬_x0016_ARq_x0011_Ñõ8_x0016_AF×»f÷_x0017_AøÉø¢_x0014_AÅYÔ5_x0016_AnÆi_x0018_A±¶?M&gt;_x000D__x0013_A\_x000E_|_x0014_A!P_x000F_õ_x0019_AQ_x0014_ÒnK_x0014_AßæX&gt;"Ù_x0007_AÎfµèqÝ_x0016_Aø_x0012_üA_x0003__x0005__x0002_e_x0018_Ay¬ _x0016_ARfG%!_x0018__x0016_A¤µ#ñ_x0013__x0015_AîÜ¹_x000C_¸&lt;_x0018_AÜ'*_x0012_å\_x0015_A£¤½êû^_x0013_A6Ùô_x0012_¦_x0013_A_x0006_ôÓªÃO_x001B_Al1L^£P_x0015_AHô8¹2;_x0016_AØ´-nòÎ_x0014_A_x0015_Ý_x0014_¸àØ_x0017_Ana;c_x001E_Ê_x0015_A¨!_ö_x0017_A¨:O_x0004_C_x001B_AÍ Xã_x0016_AfÔskÍ_x0018_AfÜ_x0004_¸_x0017_A(_x0019__x001D_MV\_x0017_As£ÚÞÒÌ_x0013_A C^*Ñ/_x0016_A£ì[aCã_x0012_AêT«¼á_x0017_A×ÛA¢¾_x001A_A1vâ_x0014_	`_x0015_A_x0001_ÑÎ_x0007_i_x0015_A_x0012_¹Æ®w|_x0016_A{B@O¯_x0017_Aÿp·_x0003_c_x0014_Aæ(y$ë_x0017_Aò§»5¸_x0015_A_x0001__x0002__x0006_+ù&amp;_x0015_AS÷_x0010__x0013_Æ_x0013_AS_x001C_Õ	3_x0019_A n1&gt;_x0012_A$u¬ÄÏ_x0015_A%	_x0004_|U_x0013_AàH.@î_x0019_Aà'V&lt;-_x0016_A^?7:ß_x0017__x0015_AÊ_x0019_ða_x0016_A)pJ_x001F_ê_x001C__x0015_AH_x0019_ä|b_x0019_Að_x0015_«_x0005_9²_x0010_A_x000B_Bæ_x0010_1_x0013_Aò&amp;@£ü¤_x0017_A_x0016__x0016__x0014_ªÌ=_x0015_A_x0007_u_x001F__x0018_A±üx(_x001A_A_x001A_¬á_x0014_L_x0011_AnrÆ4èÈ_x0017_AtJì?²_x0013_AO4´_x0014_5_x001A_A_x001A_ë_x000E_5x_x0017_AgÐ_x0001_m,ø_x0012_AfÅsöÆ_x0015_A_x0001_"Dä_x0011_A_x0012_YÐ=a%_x0016_AtB´}_x0017_AHO¿_x000B__x0018_A_x0003_/ðxV_x001D_Ar{QUv/_x0014_A÷Uê_x0002__x0005_ô¨_x0017_A4i_x001A_?7R_x0013_A_x0010_ÝN©Õh_x0017_Aêòô_x000E__x0016_Aèµ_x0003_ÓYq_x0015_AÈ`_x0007_ßÄ?_x0017_A¬_x0012_ýñ&gt;_x001E__x0018_A_x0004_,SÜ%_x001C_A_x0016_L·¸`_x0011_AØ]4_x001F_Þ_x0014_AX¤¨ÄÀ9_x0013_A_x0001_¿øÔö_x0010_A+#³w._x0016_AìT96_x0015_Ac_x0012_å_x001A_c_x001B_Aû_x0010__x0011_õ]§_x0016_Ac·Krzì_x0016_A¬_x000F_¼vÊl_x0015_AúÀÅ?$Ü_x0018_A2§ÚÃ©°_x0013_Ans÷Èw_x0015__x0011_A_x0013__x001E_¤+s_x0018_AÇW×_x0001_Kæ_x0010_A}u_x000D_èz_x0016_A9_x0007_çæ_x0008_ä_x0011_Aïè®dK_x0018_AºC-&gt;_x0014__x001F__x0016_AHHÜL_x0003_¾_x0015_AzýÕJíù_x0016_AC%öac7_x0016_A9$Íå,¼_x0013_A¦.H&gt;_x0018_A_x0010__x001D_²Ý!²¥_x0016_A§Ý`_x0010_5~_x0015_A»_x000E_ÜË´a_x0014_A¥z£wúG_x0017_A_x001C__x0006_}yN	 AÐr_x0015_]__x0017_A_x0008_bä¶D_x0011_A_x000D_¦ð7_x0002_ß_x0014_A_x0001_x4¹Da_x0014_AñNñ_x0005_k_x0017_AÐ¼.il@_x0018_AÎÌ|_x000C_W_x0017_AÓþCY_x0014_A_x000C_(F¬Ù{_x0019_A£Z_x000C_ìÔ¦_x0019_A(4C9}_x0015_A§­YJB_x0019_A_x000F_¯_x0018_°_x0013_A_x0016__x0003_miè_x0017_AÐøu^i/_x001A_A ÎI¹Ïz_x001B_AÄg.X_x0018_A_x001B_/¡_x0001_êj_x0012_AVb¾_x0007__x000B_Ê_x0017_A'zÑ_x0006_zØ_x001A_A¢ÆW_x0016_Ò_x0014_A_x0016_bP_x0007__x0016_A&lt;ÆzÆÚÞ_x0019_A._x001B_'D_x0007__x0013_AÊÝÉ¹_x0011_A_x000F_z_x0014_)ü±_x0014_AJÃ_x0004__x0003_	3_x000E__x0015_AÖp*Ç__x001C_ASº|p"¹_x0016_AQäâé0¡_x0013_Aãýæ}à_x0004__x0016_A¦_x000D_42g$_x0016_AÂ_x0015_@Ý»Ï_x0018_A×_x0007_9+[_x0017_A´GåÚN_x0012_AýÁµ¾ÿ¨_x0012_AGÐ_x001A_àD@_x0015_A¢ß^¥É_x0013_A_x0016_fPÑi_x0013_Ah&amp;PÑ_x0019_ì_x0015_Ah_x0006_Û_x0013_Cª_x0013_A!füfô_x000D__x0016_A_x0010_kíµz©_x0018_AQÆ§÷F_x0015_A½_x0005_æE_x001A_AM_x0002_7Yp_x0016_A®á_x001B_¶Ï_x0018_Au@{ç_x0015_AbX_x000B_ð`½_x0018_A_x0008_nzû(_x0014_AÉ_x0018_Ï(I}_x0012_Ag7_x000C_»_x0015_A¥_x000B_ºCM/_x0018_A_x0001_at_x001F_ý^_x0013_AFtA_x0004_lÆ_x0019_AÞnÎæàu_x0014_Aú¾8_x0001_Äá_x0013_AèË§ß_x0019_A_x0002__x0006_JêiGïj_x0015_A-êì0QÉ_x0017_A_x0006_bHG _x0010_AX0FV~_x0016_AvoqÌ\_x0018_Aü_Åùî_x0018_AB'Ù_x0015_¤_x0014_A`Bå9_x001D_J_x0013_ABíÕ=`ð_x001E_Aô$µiëP_x0012_A_x0004__x0008_._x0012_¦_x0014_AdªåõÊó_x0014_AÖSJôXÏ_x0015_AÂhgà_x0015_A¯W_x000B__x0005__x001A_A³¦6D_x001C_A_x001D__^·J_x0017__x001B_A_x000F_ÕÙô_x0014_AÃ9ÙË¨_x0012_A3Ø_x0006_Z_x001A_Aï«­¶Ð_x0018_A_x0002_ÚÜì£_x0014_AüQ¨97{_x0019_A NÎ_x0014_Aôñ&lt;¿tÕ_x0015_AúµM&lt;è&amp;_x0015_A=Ûà_x001C__x0017_Ag×mâ-&amp;_x001C_Aõ_x0003__x0001__x0017_AÖH¢_x0008__x0016_ASn[^~â_x0011_AW_x000C_K_x001F__x0001__x0002_Æ_x0018_A_x000E_N¨Ç_x0019_A_x0004_ÝÏºZ_x0012__x0015_AÜ&amp;J_x001D_k_x0015_Asª:òÞ_x0015_A_x0014_3®xr_x0015_A¨^î!_x0007_ñ_x0014_AÖÁ_x0003_¿¿i_x0016_A° 3Å_x0018_A_x0019_Ã±!_x0015_Aß(AÉ³_x0013_A5¶Z%o¸_x0013_A]v¡ó©_x0011_Aå_x001D_@_x0019_AÔ¿&gt;#Z_x0019_A³ÿüg­_x0017_A_x0016_Ø¼D»_x0010_A®Ìåÿ_x0012__x0016_AJïâ_x000C_²_x0018_A =N38_x0012_Ai-ìEÂ¼_x0010_A0väjH!_x0018_A2mËÅ#_x0015_A^_x0012_·2\_x0018_Aä9Î®_x0014_Aú4_x0014_8;È_x001A_AÈB|jØr_x0017_Aï`\=¤«_x0016_Aå_x0017_ÍRÑó AîP_x0005_úY_x0014_AýàI|_x0016_A¶c_x0016_"(_x0016_A_x0005__x000B_|_x0004_É_x001C__x0012__x001C__x0015_AþÛâA_x0016_AlèõKéñ_x0016_A_x0004_½_x0015_AEoÄâ²_x0013_AXk@C©3_x0015_A_x001C_Îqx_x0019__x0015_A8_x0002_þï{ö_x0013_AÀ_x0001_ÆÈ_x0006__x0002__x0016_A´âK0Q_x001B_ABÇ[_x000D__x000C__x0014_A^u£¤í_x0012_AR=¡°_x0003_C_x001A_AöF0ÙÑ_x0017_A%ä%:Ýr_x0014_AÒ©¾ç_x0015_A­p_x001E_ì=_x0015_A_x000B_i_x001C_Ao_x0016_Arô¾×_x0003__x0018__x0018_A¦â_x0008_Ð_x0013_u_x0012_A_x0005_g_x001A_F_x0016_A 	®C2_x0016_A_x001F_¯»FD_x0019_AM!ä)¬_x0013_A_x0010_s_x000F_k!_x001B_A_x0014__x0007_éúÞ_x0017_AèÛ",M?_x0017_A¯ÿSJ¢_x0013_ARÌ"UßV_x0017_A`­U_x0016_F_x0018_A·-J=_x0016_A.y_x001E__x0001__x0007_À*_x0015_A_x0008_,&gt;$Ê,_x0018_AÕW¼_x0001_f_x0014_A+P³Êæ_x0003__x0014_AnøÐ»Ø_x0010_A¾'¾_x001B_4~_x0017_AR$8@_x001D__x0015_A¾sù¸n_x0012_A"_x0004_\ºÄ¤_x0011_APEÌ´_x0016__x0013_A_x0002_õ-OfC_x0017_A¹ÞÈW®È_x0015_AÏ#¦_x0019_¹_x0016_A4X(&gt;_x0014_A_x000C_áÔLç_x0016_Ax¤~!L_x0012_A_x0013_M·;bÞ_x0016_A]PþZ	=_x0019_A&amp;G6ìõò_x0016_A¹+ÏÊ_x0015_A_x0007_V'LÐ_x001F__x0016_A_x001A__x0019__x0004_¼?_x0019__x0017_Aë¿´t_x0012__x0017_AS¹{â=_x0013_A_x001F_ê&gt;ô_x0008__x0018_A·Bl_x0005__x0014_AëPgA_x0012_ì_x0019_A2ºêÁ_x0012_ú_x0014_ARÍÚ¬h_x0015_AäÑÃ¬a_x0012_A³¯óX_x0006__x0016_AØDGºU%_x001A_A_x0001__x0004_5µ_x001A_ò_x0004__x0014_AAz._x0013_Öq_x0015_AÑ&lt;ÎõZ_x001B_AÙ7}H=Å_x0019_A¦?_x000F_SÐú_x0012_A_x001A_Ã~âà_x0014_ACh(°Ø­_x0013_A_x0010_^!³b_x0013_At¯Lo+3_x0013_A/,&amp;¥j³_x0018_AÍ_x001E_q._x0017__x0019_AK/S_x0012_·è_x0014_A jß:¡_x0017_AÆÑÇ¸¾_x0016_A_x000F_:__x0019_x_x0011_Al_x001E_î^*_x0015_A«iÿ_x0013__x0002__x0017_AÍHX_x000D_¿_x0017_A&amp;KÛLK_x0015_AÆ0ÒJÜÝ_x0016_A_x0006__x0012_9_x0010_M£_x0012_A­¶h_x0004_£9_x0012_AN¼TO¦E_x0012_AhÏ§jL_x0005__x0014_Aô&lt;ÁY_x0014__x0019_Am$·¨b5_x0017_Aj¿_x0003_S±_x0019_Aø!KEHÿ_x0013_AëwyÛ_x001D__x0013_Ai_x0005__x001E_þiØ_x0010_Aû/À£þÞ_x0012_AØ¿ëi_x0006_	¿Æ_x0016_A__x0002_é:øG_x0016_A¤ä6sRò_x0014_AV_x001E__x0003_ªt_x0001__x0012_A_x0007_í+VOH_x0016_A_x0013_CÀ%ûR_x0014_A®ð,!¾_x0015_AÖ#;Û¥_x0019_A_x0012_Á¼V¾x_x0017_A,ªòº_x001A_j_x0015_AÔ#v_x001A_C_x0002__x0015_Ag8/¬_x001A_¼_x0016_A&amp;¦Q_x0014_®0_x0018_Aã_x0013__x0010_b÷_x001F_AmnÍ{_x001B__x0018__x0018_Aø{Tz¦i_x0015_AËâ_x000B__x0016_AÃ_x0014_®Ã_x001A_u_x0016_A3²_x0008__x0018__x0017_AzÂ_x0005__x0007_I÷_x0015_A_x0004_l__x0013_Ùº_x0014_AK;·a¹ý_x0018_AÈb¶UÕÌ_x0016_Ab÷|`H_x0015_A$åÏ_x0014_¡+_x0015_A´_x001C_×{N_x0017_A/þÄL_x0014_A8ÿû_x000B__x0019_AU_x0018_ÖòA¿_x0016_A_x000F_w_ý_x0007__x001A_A_x0004_¤Ø4À_x0015_A_x0018_µá_x0013__x0017_A_x0003__x0005_Zj[R_x001D__x0015_AoIvêô_x001A_A_x0014_£[ÑX_x0012_AÖ_x0013_ËG&amp;_x0017_Aýxæ_x0007__x0001__x0019_A¦ð`X¤_x0015_A©=|Z_x0016_AÃÆU"¼¬_x0018_A¾óÊB_x0019_A½wã_x0018_³#_x001A_A_x001F_­"±_x0004__x0014_A#_x001B_bõ¾_x0015_A÷¬ò;á_x0011_AèWn±_x0017_A_x0007_TòÓ:7_x0016_A:A_x0002_ö/ý_x0012_AÌj¯ý^ A_x001A_*18_x0007_M_x0013_Aðè_x0004_Æ_x0017_AL&lt;4ï_x001B_ß_x0014_A¶_x0005__x0015__x0003_ò_x0015_A_x0019_|gÆ·_x0011_AÍ_x0014_»O6Ô_x0016_AÎ_x0010_2a_x0019_A&gt;n&amp;&amp;k_x0015_A¥}a !_x0015_AYë9øP_x001C_AW«oeª*_x0018_Ay_x0014_ëuÔ'_x0018_A²ËÐß	&amp;_x0016_A_x0004_ÍR_x0012___x0018_Azrk(_x0003__x0004_B­_x0012_AªpÝ)c_x0014_A»&amp;_x0003_ùÇm_x0018_A:_x0018_m{$Ö_x0019_AJÔÚ²#_x000C__x0014_A_x001E__x0015_jÄN_x0016_A_x0003_&gt;¾ÃîÐ_x0016_A¿ã_x0003__x000C__x0016_A8_x0019_Á_g_x0014_A÷"_x0012_êÜE_x0018_A_x0002_ø&lt;ìæ_x000F__x0017_A¹#Û2_x0015_A@òwÞL_x0013_Ap77h1_x0013_Aû_x000B__x0006_(_x0010__x0017_A¬ûÎ_x0002_3ò_x0016_AÝ_x0001_wÄ´_x0016_Aû¿G!Uø_x0014_A_x0012_]±¾ÿ_x0015_Aî¬Cunç_x0015_Aãñ¦_x0011_º_x0017_AF_x000C_M¨x_x0019_AybUg_x0013_A¯_x000F_Ú_x0019__x0016_E_x0014_Aw_x0017__x001D_·_x0013_Aä¸_x001D_*o_x0016_A_x0017_óêoùz_x0018_A@^bA_x000D_=_x0017_A*çD² Ù_x0012_A)µÅ_x0019_Ax?.GÄ_x0015_AEV_x001F_ð³ß_x001A_A_x0003__x0004__x0006_²Þóße_x001C_A&lt;u_x001F__x000C_Ês_x0014_AÃ_x000E__x0001__x000D_ê_x0018_AÝÙ12oÍ_x0010_A¸3ðVÙ@_x0019_Aw_x000F_$¬´!_x0016_A, \_x0004__x0015_Asñ_x001E_!A_x001A_AP:M&lt;@À_x0016_A÷µÐw_x001A_]_x0013_AVWøGg©_x0012_Afÿ_x0014_ ô._x0017_AäX_x000D_£4_x0005__x001B_AzMµ&lt;_x000D__x0016_A_x000C_DþQ®ù_x0015_A_x0013_÷_x001E_ºÙ_x0012__x0015_A#â«_x0014__x0016_AuJ8ªã_x0012_A_x0003_­»Bn_x0017_A_x0018_·2òxç_x0016_A_x0010_{Ø/_x001B_Aòõ¹0_x0008__x001D__x0014_A)3&gt;ñæù_x0014_A\]a:Â_x0017_A&lt;©a_x0014_AR(ðE_x0013_Axµ¦9v_x0019_AÐ©ìçó_x0018_A²1ÿL£Ö_x0014_AQJ¯g_x0011__x0001__x0015_Ap_x0002_*	Æ@_x0017_A¬n°_x0005_	48_x0014_AdG&lt;Zç_x001A_AB-ÎKå_x0015_Aý_x000F_gÆ8_x001A_A_x000E__x0007_ÜA_x000C_[_x0015_A_x0004_¬ì_x0016_*F_x0014_A"°¼;_x0018_A\îp_x0017_Aöh_x0005__x0013_§Þ_x0016_A@ß6Í_x0003__x0015_A÷7í_B¶_x0018_A{XB·Í¥_x0014_AøÜºÕ_x0016_Aêf_x0011__x001B_x5_x0017_A_x000C_dAR¤]_x0019_AÞx_x0011_Ð_x0019_Aü·{Í_x0011_ö_x0015_Ad_x001D_Æ0¢I_x001E_AjZ_x0013_À¡Ê_x0013_AKö-_x0016_A~_x0011__x0014_©öx_x0014_A\*_x001C_çw_x000B__x0018_A_x0006_ÛöÛzí_x0016_Ay'bäh"_x0014_AN2Ï_x0017_A_x001C_Ri_x000B__x0017_Æ_x0015_A_x001E_Ü_x0002__x0010_»_x0001__x0018_A¤_x0008_;@¾_x0015_AnÑ_x0011_&gt;Î]_x0016_At_x000C_y&gt;_x0010_Að.w;y_x0018_A3M®_x0014_A_x0001__x0005_\2y¼að_x0016_A,«KöÐÙ_x0012_A_x0002_+¡:\_x0018_A¶æàùg_x0018_Aê_x001F__x0004_»_x000D_Aî¥_x0011_3_x0013_A6ê-¬%_x0016_A:xã_x0011__x0017_A_x001F_ÒÝÿ%O_x0017_A¿Á_x0013__x0016_\¤_x0018_A½©:Òf_x0019_A«àÅ¶_x0018_A"Ð|®_x0019_/_x0014_AÃRÃ_x0017_A¡§±ð9_x001B_AA.«ó9_x0014_A^}?ÓÁ_x0016_Ac_x0016_×tð_x0016_AGW_x0007_.fÂ_x0017_Aníú_x0012__x001A_Al_x001D_ê(©/_x0017_AÖn&gt;¡ô_x0017_A_x0016_6ØAÔ×_x0015_AÍ_x000B_yàY_x000D__x0011_A4_x000C_[_x0003__x0017_A K~_x0007__x001A_Y_x0018_A_x0012_·%6­Ì_x0013_AìM@oI_x0012_AÒj-	2w_x0011_AðO_x0005_eÕ-_x0016_AÚw)«_x000F__x001D_A_x0010_Õt_x0001__x0002_¨_x001C_A+.Þ_x0008_tc_x0015_AêÔ_x001C_=-¯_x000F_AZ~]_x001B__x0013_Aã}ø$¦÷_x0019_AO_x0013_ ð_x0015_A*¡Z&gt;ñG A&gt;9ìjHí_x0015_A÷qxD7X_x0015_A{Ay#_x0010__x0006__x0015_AKP©¸ÿf_x0010_A5;»_x0002__x0018_A_x0012_D¿µa_x0017_A&gt;P_x0007_0ÍÆ_x0014_AÕ¦ÓÁG_x0018_Aô"2_x001E_q_x0010_A®Ütíó?_x0016_A\©¼_x0008_[h_x0015_A®K_x0002_ÎÐ_x0016_A_x0002__x000D_e_x0003_â_x001A_Aàú|J9_x0013_AÕ'Ý_x0019__x0015_ASÁÍÀÙN_x0017_Aió¥_x0017_AçÎ66_x0001__x000E_AA¯Î£t/_x0016_AbçFeUM_x0014_AlM«|_x0018_A&gt;¦´]5°_x0013_AA.IÉ	ã_x0016_A,¾L!7V_x0019_AÉ&gt;±¢þÈ_x0013_A_x0001__x0003_§fÜp_x0017_R_x0019_AYL¡ý_x0018_A±6þßþ_x0015_A¢_x0014__ðB_x0017_A_x0006_»^%L5_x0016_A_x0002_ý6¯_x0004__x0013__x0015_ARz«c$Ä_x0017_ATbz¢)_x0017_ACRAÞäd_x0016_A_x0008__x0002__x0001__x0011_AI°`Ã_x0016_AÍ¢ìx¥_x0014_Avìû'#_x0017_AS1_x0002_3&amp;_x001B_Aßì¨dC	_x0015_Aðc¿rÖ_x0015_AÆÄ_x001F_»P_x001D_Atl_x0003_\a2_x0013_A_x0018__x0019_Ñd3_x0016_!A¢°_x000B_ Pi_x0015_Aao_x000F_H_x0014_A÷ÖW¿×_x000C__x0016_AªcdØR&gt;_x0016_A¶"eI_x0016_Af}þr_x001D__x0016_A¦ie_x0002_ü_x0015_A_x000F_òMt,_x0018_AlùG_x0001_,_x0017_AêRß_x001E_þ_x0014_AïýÐ£_x0016_A3®_x0015_â+_x0016_A_x001C_A^_x0001__x0002_³_x000D__x0016_Av?_x0010_¦6_x0011_A¬oêE_x0018_Apø1_x000D_e_x0016_A7&gt;üßÞ©_x001B_A_x001C_ógçôÇ_x001B_A_x0004_À_x0004_Æ_x001A_A´kÑù¿X_x0018_AþÏÅ%_x000B__x0005__x0015_A_x0007__KL_x0014_A8\Äz_x0017_A¸_x0011_)Yc_x001A_AVºÎaO_x0014_A«ZT,ç_x0013_A_x0008_s¹£_x0018_ A¡b8´}_x001F__x0011_A¼O\ô#_x0014_AOecUÜÕ_x0017_Aà =_x000B_¨~_x0010_Aqu8ýÌ_x0016_A_x0010_VL] _x0015_AÍ5_x0017_F_x000D__x0014_A§pÏûYM_x0015_AZH&amp;ý_x001A__x0017_AêzÍy_x001C_A'NN;Þ3_x0016_A.çù(PÒ_x0013_A1Do4p_x0017_AVÝÏ8©_x0019_A_%;¼à_x0015_A¸}X=«Å_x0015_A¸}=_x0016_A_x0003__x000C_ ÁûÅ_x000E_ø_x0016_A¹_x0001_H_x000B_E_x001A_A§Èt«Ë_x0012_Aü	àe_x0019_AtÂ&lt;k{Þ_x0014_Ad	vê¡ß_x0014_A?¼]ñ_x0017_A(	k_x0001_Ì_x0016_AL_x0007_!mÄ@_x0014_A1éU+`Õ_x0017_A?_x0006_D_x0018_Aî_x0015_uRá_x0011__x0015_A_x001C_uìÕ_x0017_A®{Lú_x0005__x001B__x0013_AÙ$þ08_x0013_AP_x0002_''.µ_x0017_A ñ~7^u_x0019_A_x0014_´tD%Z_x0018_AºÉ2ìü_x0014_ALuxø_x0003__x0007__x0012_A_x0002_ÕÉ_x0005_ÖG_x0012_As_x001B__x000E_ÐX_x0017_A@¢¾~_x001B_AÏ­0¹_x000E__x0014_A_x0003__x000E_½mF _x001B_A}ö_x0008_ì_x0018_AÁT7ëÖÓ_x0017_A_x0004_Þp^ûX_x0012_AúÒ}_x0014_AÈþt7wÍ_x0017_A4±_x0016_è_x0016_A.P3¿_x0002__x0006_ñ"_x0017_AÊ³ª_x001B_Ó_x0014_Aìk9WZ_x0015_AÌ_x0004_\¦_x0019_A~ÿ`_x000C_\_x0019_A0_x0002_¸Ò	_x0014_AúÐ'ÇÕ_x0014_A03Õr{_x0014_A_x0001_ÏMà\_x0018_AüÄÊXð_x0016_Aë^_x0003_@y_x0018_A¦¤_x0016_ÞÅí_x000D_AºJ@¦¢_x0019__x0016_Ab©Çw(_x0011__x0015_AàÈ&gt;ÿb&amp;_x0018_AÏBé_x0013_A)&amp;¨S_x0006_ AæH¾M_x0016_AD_x0001_¤²\m_x0017_A.ó_x001A_£_x0016_6_x0015_A hÂR$6_x0017_A!yº_x0010_4_x0014_A¾Ñ5Öì«_x0015_AæÊù9é_x0011__x0016_AÓ_x0005_Í¦]_x0019_AÉ_x0004_Où_x0001__x001D_AÜ .³ _x0019_A¦_x0002__x000D_Î´_x001F__x001A_AcJ¥A_x0019_ACª°K_x0016_AÉ5r_x0014_l_x0012_Atáñ)úÛ_x0017_A_x0001__x0002_L %~_x0014_A_x000B_Q7d_x0019_A¼ßh_x0015__x001A_AC=_x0013_A)îÙÒ#à_x0015_A¦{î_x0004_º_x0017_AÍ²&amp;_x0008_3_x001A_A`÷{SÐ_x0015_A®_x000E_µé¾s_x0011_Aþ(x¿ß_x0012__x0016_A]§RÃOD_x0018_A¢â_x000C__x000C__x0014_Aí_x0012_ò_x0008_t_x0014_Ax_x0007_Ô	³_x0011_AÀ_x000B_Íq¬õ_x0013_A_x0014__³_x001C_O_x0003__x001C_A¥Jw1_x001B_AjÄÃG¡_x0017_A_x001A_#qÁ_x000B_|_x0017_AÔçÏYñf_x0015_AÀ²_x0019_[Oø_x0016_A_x001E_ä+þºY_x001A_A_x0011_iþ£H_x0010__x0012_AKÌ|uª§_x0014_A«_x001C_f%]_x0015_Aä+Ò`¼_x0010_AiÓså99_x0018_AÒìÂs&lt; _x0014_AhÜ¨_x0017_åV_x0016_AHnq_x001D_ÞZ_x0014_A,_x0016_éPJ_x0019_AÔ+ù_x0001__x0002_uO_x001E_Ar~M_x0003_y_x000D__x0017_AsÕ_x0017_Pñ_x0018_Aà_x001C_8¤_x0016_A_x000E_	¼¶nÆ_x0017_A_x0002_ _x0003_GG_x0013_AÆÃ6ì­_x0010_A ãÅÐØH_x0015_A_x0018_Ì¾6¢_x0014_A¥&gt;¡!³A_x0013_A_x001A__x000B__x0012_F/_x0015_AÜ_x0017_È _x0012_A½2kJ~_x0019_AØný_x001E_Q7_x0018_A+^d_x0012_ª_x0014_Aö|W_x000D__x0015_AI=&gt; _x0015_AYg¾ýtÍ_x0013_Aþ_x001D_ðç£_x0019_AñH_x0011_¾_x0014_A¿_x0015_J~_x0018__x001A_AéçÌ_x0013_W&gt;_x0019_AìS,U§_x0015_Aç! "\_x0017_AnÌ¿úß_x0016_A±3_x001F_ò_x000D_S_x0014_AkäÍg·_x0012__x0018_A_x001F_çSÄ_x0007__x0015_AfI÷P_x0011_Aò=_x000B__x0011__x0016_AÞA_x0013_EÁ_x0015_AJÖâ¨Ç_x0017_A_x0002__x0004_¯uÒë_x0014_Ý_x0014_AÀ_x0006_ÿ§±­_x0015_APq(Ö`_x0019_AZg:¤ñ_x0017_A6ÉxÊxá_x0013_Aäa|J;_x001E__x0012_APW_x001B_n¥_x0016_A[¤ _x0001_ÿ_x001A_Aß±RÓ_x001B__x0016_Ay_x001E_j×_x0018_AN_x0003_FÚ^_x0013_A|ótVlÎ_x0015_Aö8_x000E_pÚ_x0019_A¬;MFk)_x0018_A©G4&gt;Ïþ_x0014_Aë/V_x0016__x0017_AÑòÓ¶¯*_x0015_Aa0£=c_x0019_AêXï^ü_x0014_Aüº_x001F_"_x001A__x0015_A)öÝ"ö_x0011__x0014_A´·ue_x0019_A÷ó_x0008_t_x0019_A_x000B_£Zól_x0012_A Ô_x0013_JL_x0015_A£&gt;_x0003__x0014_A@_x0004_eöV_x0015_Aè+Ø,É_x0017_A¶°UÞÂ_x0016_A_x000C_ÿ8èÚÖ_x0017_AW_x0004_ìkb_x0019_AXðrO_x0001__x0003_M¡_x0019_A"ú#=B_x0014_Aº_x001E__x0019_g©_x0016_A_x0001_=CõÉæ_x0016_A_x001B_ñÔ¹cO_x0018_AzpÐÃ_x0011_+_x0018_Aª *V_x0002_j_x0018_A_x0019_2ýx_x0019_Aò¶ßv_x001B_A03þ¥2_x0016_A7ÞnJ;Ò_x0015_ANMj_x0016_1_x0017_Ae9ÿ_x0016_A£rn_x0012__x0015_A!0Ä1_x001B__x0014_A4¡¡Ø_x0005__x0014_A¾ãï\àà_x0003_AÎ§Zâ_x0019__x000F__x0014_AO$é_x0019__x000B_AU8Î_x0015__x0016__x001B_A£_x000B_zÎë_x0015_AÅG¢R_x0017_A_x000E__x0013_èËc§_x0011_A%_x0017_®5¢_x0014_A_x0001_nØ½s_x0013_A¯Ì¯6_x0018_A®ÜN®´_x0003__x0015_A´S_x0007_®Ág_x0016_AÊ!_x001E_H´:_x0016_A_x0003_4Ú;_x0018_Aáæ_x000C_¼î¨_x001A_A¢×£0ªR_x0016_A_x0002__x0003_ì_x0012__x0004_éý_x0015_A¤ZÕ_x0011_ñ3_x0016_A8¬vTª_x0016_Aö1@1_x001F__x0016_AÈÏ.¶_x0019_Ahv_x0005_BØ_x0011_A_x0004__x001C_f³g_x0017_A^osãUT_x0015_A6ÄÑ®_x0019_Añáäs@_x0015_AÀø_x000D__x0013_A¬_x0001_¥~e_x0017_AÑuKg&lt;$_x0013_AP,DêæR_x000D_A_x0019_å_x0006_F»_x0017_Aø_x0005_Å¹_x0012_ATdßkã_x001A_A@:Õ1tè_x001D_A?Æ_x000D_w[_x0012_A$}£æ«_x0011_ADºõÿ¹×_x0013_A_x0012_Öj/ô_x0014_A4ë»ëTß_x001C_A~¶_x000F_[_x0014_AÃªgö\Þ_x0010_A;`³j¡Y_x0014_A%_x0011_ÓsËÍ_x0013_A_x0018_§&amp;éJ&gt;_x0014_AeÙ ÜKM_x0018_AáÔ`mê«_x0018_A]Fa _x0019_A^APL_x0003__x0005_+_x0014_AJû¿f_x0017_A½å_x0001_¿'7_x0017_AöÙ ôÚ_x0016_A`w¬&gt;ª_x0014_AÖdo:_x0018_A£¾ç9D_x0012_A_x000B_ç_x0002_³*_x001B__x0017_At¹ífÅº_x0014_A°ØÔÜV_x0014_AGlXg_x0019__x0019__x0010_A.ç_x0008_;&gt;H_x000C_A$­ep&gt;a_x0015_A_x001E__x0016__x0019_D·Ô_x0017_AÔ£ex_x0019_A8úeèP_x0019__x0015_AEùÑ)¤_x001B_Am×x¸:½_x0016_At#´ãâú_x0013_Aè'èò_x001A_â_x0012_ACj;¹[_x0019_A÷Kª_x0004__x0011_AÛ&amp;÷Ï_x0015_AXyN¯Ù_x0014_AÑeÞ¿¸_x000B__x0012_A¦[¤_x0019__x001B_AD!m_x000F_:_x0017_Aà8½w'ñ_x0011_Aö'uïÑ|_x0016_Aº·ÚF3_x0018_At8¹?Ì,_x0019_AW_x001F_ßV!_x0008__x001A_A_x0004__x0005_o0Ê_x0019_A`uS ¶_x0016_A\²Gú¹_x0014_A¸Î,á_x000F_AædÔ_x0004_w_x0013_A§+/p_x001F__x0016_A·èíP?_x0014_AsQków_x001A_AâñlÝì_x0012_AØMµË(Ð_x0013_A&amp;_x000C_Ý_x0017_A7·øu_x0011__x000E_A8JÇ)z_x0017__x0013_A'Æzd_x0015_AqÅoúÒÁ_x0013_A/E¢"F_x0012_A3t7à[Q_x0017_Ap{·_x0001_?Q_x0018_Aèþ_x0017_Ño_x0018_AZäøo_x0002_ä_x0019_A$_x0010_ÖÃÃì_x0016_AÙo#µ_x0012__x000F_A_x001E__x0005_ ¦_x0019_A?âlÄÇ1_x0017_A¦1±¿_x0016_AÎ_x0017_ªd_x0015_Aoºs0ï_x0013_AìÙG+ê_x0012_A\¼'L_x0003__x0019__x0013_Aë+Uu;h_x0015_Aç_x0015_äÀOö_x0016_Aw°_x0004__x0007_µÌ_x0015_Aw"¶¯@_x0013_AXç¶_x001C_ñ_x0019_AOø3§Ý_x0018_A^MA_x0004_²_x0004__x0019_Aü_x0004_öø«G_x001B_A¡q|ÿHV_x0015_Aôß¤l_x001B_)_x001A_Aò¤v_x0013_A/m5.ß_x000F_A_x001E_÷|ç_x0013_AI§_x000D__x0012__x001E__x001E__x0012_Að1¸ø_x0015__x0018_Aú:/ü4!_x001B_Aõ×î_x001F_`_x0017_A¥Ê(ÿc_x0003__x0015_Aò`Ró8,_x0018_Ac¼8É_x0008__x0014_A_x0018_­Zí_x0016_AP£³Ò0_x001E_Aä°â_x0002__x001C_A_x001A_Ëôì°_x0014_ARzN{?_x0017_A¡	EÄ]Ô_x0017_A_x0018_0mv*¼_x0015_A_x0006_E§_x0001_Ü_x0017_A]_x000B__x001C_&amp;E_x001A_Ad_x0005_´8®_x0018_Aoý^ô¹_x0016_AlÍY%_x0015_AùC%OÀ´_x0017_AL×V×Ð8_x0015_A_x0002__x0005_òÌoG_x0011_J_x0014_AªW_x0016_ ¼_x0018_A&amp;g\Ý%x_x0018_A_x0012_ÀÅ­_x001A__x0014_AE³_ÊE_x0017_A_x0018_¿¢ëY_x0001__x0019_A_x0010_¶_x0006_5æ%_x0014_AÐFfp@Z_x0013_AWäþ¢þ_x0019_AI_x0014_ñ_x0004_)Ä_x0015_A_x0003_#»Iô_x0013_AF¨5La_x0019__x0019_A_x001C_÷´Õ_x001F__x0013_AíÄÜä±_x0015_A*ÛR_x001A_è_x000F_A8=:l_x0014__x0018_A/·ô8_x0008__x0016_A5Ú_x000F_Q\Ô_x0013_A@éS_x0012_t²_x0018_A`ïÒÀù_x001A_AüùZu_x0010_,_x0010_A°÷kÂû_x0014_AeØÁìäÜ_x0015_A_x0012_ûÅNÙ_x0016_Aç	WÎ'4_x0015_Aeô¾-w_x001B_A¾Y)Y_x0015_AzÓüÂªä_x0018_AÆ³þu_x0019_C_x0018_A_x000C__x001F_nêý_x0014_AJûNV¨:_x0018_AÓq\$_x0001__x0002__x001A_ñ_x0017_A®¨ð_x000E_äÁ_x0013_A_x001E_åÏÐå__x0014_A6=K3ÿ_x0011_AØpª_x0012__x0015__x000E_Aä Äía_x0017_A_x000E_iv¹éW_x001A_AÄ_x001E__x001C_·Ù_x0015_AM&gt;_x0018_Ã_x000C_i_x0012_AåJE9_x000E__x0015_AS1}À¿_x001A_A¨è(_x000F_._x0016_A7N_x001A_s_x0019_AÏ_x0011_ÎTI_x0012_AÎa_àZ_x0013_AÓVÅ§_x0012_Aº]_x0006_ÖÝl_x0019_AXÈê®î_x0016_A­ãñµ±_x0018_Aò}ºBó_x0014_AR8 Èta_x0019_A_x001A__x0014_C_x0015__x0019_AV©vý_x0017_A®ÌÜ$+V_x0017_A_x0012_Ù	:x_x0011_AþÚ#¡ÜC_x0013_AÀ	u_x0017_AÊ}¸ßë_x000F_A¤f§_x0007_ßG_x0019_A¨nòÝ¯_x0015_Aî¨Ä_x001D_Ñ_x0018_A_x0004_%_x001A_/·¬_x0017_A_x0001__x0004_¼M»êm_x000F__x0014_AnUÝÕ\_x0013_A­_x000B_$?Û_x0017_AÈi_x000E_!.Í_x0015_Aß,?/_x000C_V_x0018_A_x001A_&lt;¡o05_x0016_A_x0005_j_x0002_®/ö_x0012_Aå=(_x0013_AL~t¶ø7_x001F_A_x000B__x0017__x0008_¼Ö¿_x0017_AµÇ4_x0012_ALóÌ_x0001__x0005_1_x0012_A¡+_x001C_Ç_x001F__x001A_AäªcÇ¿_x0003__x0015_A,\nüå`_x0018_AÄä¦AX_x0014__x001C_Ae×ÿ_x0014_g¨_x0018_A²_x0013__x0013_cû×_x0016_Ac/Â	kß_x0015_ApálÝ?S_x0014_A.ð(çÿ_x0016_A8ÕwÀü_x0014_A9+LÁIÍ_x0012_AÉ_x0016_¿sæÿ_x0018_AXz+¤¹$_x0013_A^õ Õé_x0018_AtÇÈ¸_x0019_A9ÏäcT­_x0016_A_x000E_íúom_x0015_A\8]soæ_x0013_A_x000E_+;ÿî_x0012_AÚ_x0006_§ _x0001__x0003_=í_x0014_AöÔº1z_x0015_AÄÉù _x001B_Ah_x000F_ØÁ0_x0018_A×Â(Sw_x0016_A¹]Ü{èY_x0015_A½_x0002_äÁFÎ_x0017_A&amp;¾öº|_x0013_A¨V_x0015_Æ9_x0016_Aòsâ®á_x0014_AX4[%×_x0015_A¥æ·¿wB_x0019_A:N?"G_x0018_A|__x000B_Ëx_x0014_A©5£çò_x0016_A&gt;v_x0008_*Ý_x0015_A7¥$å¦ë_x0010_AsÍèÕ._x0017_Aûïÿ1 _x0016_A_p)5ï_x001B_A±ÌïÎÃý_x0019_A;dI_äu_x0015_A^¡e-Õ_x0019_Aº_x0001_yRú_x0018_A_x0007_}¯¤½È_x0019_Aå^&amp;Ç_x0005_ù_x0014_A_x0012_«_x001D__x0018__x0011_A6_x000E_º)²&lt;_x001A_Aå_x0006_ïRó_x0016_Aä__x0004__x0012_Í_x0018_A0týaE£_x0012_AÎ6¹ÜÎq_x001C_A_x0002__x0004_ kRÔ¶ø_x0016_Al=_x0005_tp\_x001A_Ad¬_x0016_NY_x0012_Aç_x0005_¢¶_x0012_A_x0016_ò!	ôv_x0019_AWûÐïy_x0019_Ac^µÒ^_x0014_A_x001E_çç_x0015_Ó_x0014_Að£U¸½x_x0015_Aþgè_x000B_5)_x0015_A_x001A__x0003_}[*	_x0015_AÎYæQ_x000B__x0019_AÅQú_x0015_A_x0004_ÀPÆÉ»_x0013_ANQÖ_x001A_Ë_x0017_Ax¤bu_x0016_A_x0006_dõdù'_x0016_Aò@ÅèÚ_x001C_A&gt;/ò&gt;_x0005__x0019_Aýjù¿_x0006__x0015_AÇÙ]$%¢_x0014_A¤´íïI_x0014_Aø¢f^Â_x0012_AT_x0005_I¦_x000F__x0016_A8HM(³_x0014_A@_x0014__x000B_._x0001__x0015__x0014_A_x0004_&amp;V1âZ_x0014_AT#þ_x0018__x0002_ã_x0010_A_x0012_·rÚ_x0002_Ó_x0012_AìÜúlC_x0015_A^fy\hª_x0013_AÎDÒZ_x0002__x0006__x0008_Ö_x0015_Aú¶_x000E__x001E__x0013_A7Ú&amp;á«V_x0013_AH_x0007_n_x0005_D_x0018_AÅß|nî_x0016_Aâz×?_x0004__x0019_A_ÃÓ.yÏ_x0014_A.·Ô#Ô_x0018__x0015_Aåç_x0018_A®_x000B_Íû_x0015_AöFsÙ#_x0019_A_x0015_O®mÕ_x0013_A^_x0015_l_x0006_"_x0016_A_x0005_Òº¼_x0013_A ïºð¾ê_x0017_A_x0003_ó_x0017_n8m_x0018_ANvarçÁ_x0017_A¸ÃMÐo_x000D__x0019_Az¢_x001E_Îë_x0014_A¯«_x000D_Ñý_x0017_Aáì_x0007_RØ2_x0018_AÃ«_x000C__x0001_Ë_x0019_A_× Ýq_x0007__x0018_A_x0010_E÷!_x0011_1_x0010_A|i}9_x001E_Q_x001A_A,ì_x001B_	cá_x0018_A,Os_x000F__@_x0017_Aæâ_x000C__x0014_Aî´Ð_x000D__x001D__x0016_Ag¼_x0012__x0005_î_x001E__x0017_Aù{p®_x0014_AÄ÷µ_x0010__x0017_A_x0001__x0003_b_x0001_J_x000D_Î_x0012_A\[ªÒ¡_x0013_A_x0001_¾àô_x0012_A95×¢s_x0019_Aòí)\õ_x0016_AZs_x001B__x001E__x0008__x0012_A,­÷Y_x0015_Aªÿlx¢©_x0017_AäQÏ\_x0015_AÄc¡µ_x0012_A¢Pëw_x0001__x0019_AP_x001A_P5&lt;a_x0017_ANËKß$³_x0018_AÐUøY_x000C__x0002__x0016_AYÆ\õO_x0012_A_x0018_cÿã_x0014_A_(_x0014_Aa9OyPD_x0018_AÔ9ö_x0002_p¤_x0017_AÇK1Ä_x000D__x0018_AyÅ¢m¤_x0016_ArKL__x0016_A_x0001_ÛÚ6`_x0014_A^ÌxªÓg_x0015_Aï_x001B__x0013_È_x0015_At_x0011_'Ô_x0001__x0017_AFéQZ_x0012_A&gt;_x0016_îEQ½_x0019_A·_x000D_vuñ_x001B__x0014_A|E{x¯_x0013_AµÑTé_x001D__x0015_AT+_x0001__x0002_z_x0016_Ayu5ýL÷_x0014_AjýÖà¢_x0017_A=rfWf_x001A_A£ø,o_x0016_A*x¬;2_x0015_A¬Ú¼©_x001F_«_x0013_AÓð÷Ó_x0014_AQ¶iK\_x0016_A_x000B_åÌçþ_x0010_AlÛ¸Ö_x0018_À_x0015_A_x0011_0{ÈÓ_x0015_A_x000F_6_x0018_73_x001A_A[6*QMV_x0017_AóC_x000E_"_x0015_Aã_x001F_^`G_x0017_A_x001C_øPáf_x0018_A®ð ¼»_x0014_AC×Û3_x0016_ä_x0014_AnÄÂQ _x0019_AL¯ÏT´_x0013_AP_x0001_KN*2_x0019_A_x000C__x000B_Æu_x0017_AØÇíî&gt;½_x0015_A@P/ª_x000B__x0016_AW[aü`_x0018_A_x0014_X_x001E_Êhg_x0017_AÊÔÉn$g_x001A_ABÐªKo_x001B_A:_x000E_	õÇª_x0019_A\8¥À_x001F__x0002__x0019_Aï_x0003_»8V§_x0014_A_x0005_	vBå/q¡_x0019_A&gt;¯eîÜ_x0017_A!FÁÈc_x0017_A~²¦_x0018_b_x0019_Ar£À(µ_x0019_AX½U6W9_x001A_AÞÂ_x001B_Át_x0015_A_x000C__x0019_ø_x001C__x0018_AV5q_x0015_ÛN_x0010_AwþY_x0001__x001A_AúHæ_x0019_Ï2_x0015_Aä_x0003_RzÇ_x0016_A_x0002_.+VW_x000E_AÑuþ_x001D_xø_x001A_Aw8Z:_x001B__x0017_AÈRxª¬o_x001D_A¿P&lt;%1_x001B_A2_x0003__x0018_±ý_x0015_A 7_x0004_Âû_x0017_A_x0001_÷*øÑ_x0019_AøôÂÅ_x0007__x001D_A6_x0006_@Æ_x0014_AP_x001E_òXx±_x0014_Ad_x0010_Qèå_x001C_A6½,X6_x001B__x001A_Aý¸:à7ÿ_x0015_AkjyM±_x0018_Aùy1_x0015_Gó_x0019_AUîÞ_x000C__x0017_A&gt;Ñ_x0008_¨Ú_x0012_AÒ_x0019_þHNÏ_x0018_A6¨Ó_x0002__x0003_çU_x0019_AI§ÿy_x0018_AÀX_x0015_wþ_x0017_AÒgK_x0008__x0014_A²rÕÉd_x001B__x0015_AUYÃ³_x0014_A  %&amp;¸ø_x0018_A®Àt_x000D_Ï_x0011_A´}ã£Ô=_x0013_Ar$aö_x0010__x0018_AoÈ#Áòy_x0015_AÒ_x0011_hl_x0017_AbÐ¶ÿóü_x0012_A}í1âeë_x001A_A_x000B_È¾?_x0016_A$w_x0003__x0005_È_x0015_AøN}BZ_x0017_A_x0017_Ðt{_x0012_Aè=®_x001B_¡_x0016_AI£_x001B_H,×_x0014_A'¸Ö7©_x0014_A&gt;_x0001_¶¥_x0018_Aúj_x0010__x0019_¥_x001D_A&gt;8[Ðb¡_x0014_Aa?Èì\_x001A_A²*gò_x001C__x0012__x0014_A×&lt;SÇT_x0015_A¡âÆè¿-_x0013_A^ùK_x0002_+_x0008__x0018_AüýGz_x0007__x0016_Ab_x0019_;Úö_x0011_AØ76Ê{Ë_x0017_A_x0002__x0005_D»¬_x0012_·_x0015_A+ê_x0011_^Dò_x0015_A_x001B_y_x0016_Û%_x0018_AáA;Ð¹_x000D_Au1à_x0011_A ¾¦_x001C_AÌ_x0012_A_x000D_Õ§_x0016_._x0016_A¬¿Ü_x0016_AEÜ_x000C_)4_x0015_AW8ç_x0016_A_x0014_ú_x0003_*c_x0011__x0016_Aï_x001B_7Ýc%_x0018_A²_»a_x0004__x001A_A«å7º&lt;_x001A_AÅébÅÞU_x0014_Atû³&lt;é_x0017_A¡ )âü_x0016_AÐï_x0003_Âk_x0013_AíÍ=[_x0001_!_x0015_A\_tõ´_x0013_AòìE*°_x0001__x0013_Aâæ/÷u^_x0017_AW~×&amp;_x000D__x0019_Ao%_x0008_`kî_x0012_AXdÇ_x0005_Zí_x0015_AF_x000D_Û¨)_x0018__x0010_AÙ_x001C_n%_x0011_1_x0013_A}^_x0010__x0016_\_x0014_A Á²]L¸_x0019_AÔ#z¹&amp;_x0014_A±=õ¾_x001A_A_x0005_IqÑ_x0001__x0004_Ò_x001C_AZË7.ðq_x0014_A_x0013_°ÇÐ_x0001__x0019_Ahç$2z_x0011_A§ï'sÄ/_x0018_A_x0017_8ÝÛ¿Ý_x0018_A/ø+hêF_x0018_AÔÓÖ»ð+_x0012_A_x000C_üC_x000B_!ï_x0013_A|Ðºñ°_x0016_AÆÒÝì8ç_x0014_A ]$a©_x0019_ANã½£t%_x0016_Aß¼._x0017_A½_x0011_`cÈj_x0014_AøË§_x0016_*_x0016_ANx_x0014_AiÞ ±)n_x0018_A¶_áaÛé_x0011_An~ä ê_x0013_A&amp;ZîRÈV_x0018_AÚ_x0001__x0003_Xl_x0017_AÈô_x0006_K_x0019_A°M`_x0016_ÆK_x0015_AFn$à_x0005__x0017_AäOIYº_x001F_ALë½w	_x0015_A`§0U_x0018_Aï*r_x0002__x000B_û_x0013_AFH9._x0014_A°|TrËÞ_x0014_AÕÎmM)_x0006__x001A_A_x0001__x0003_Òò016p_x0011_AÊ_x0012_S®ð4_x0014_AjqåÝÈÉ_x0016_A	Qã¥A_x0019_AåFSîÊ_x0014_Añ¿QÖg_x0018_A·i_x0003_Jr_x0018_A¹,eGæ _x0012_A¦ë÷ÂT_x0018_A pµ;rD_x0016_Aµµï¿ú_x0015_A~ª§Íh_x0014_A&amp;Áïðv¿_x0014_Aß_x001B_0:_x0015_AW§°}å_x0016_A	_x001A_y[_x0017_A YUÜ2ÿ_x0011_AT_x0013_#Y·_x0018_ATã_x0005_sAÕ_x0017_A¾|2®¬_x0001__x0010_AÅ¾SLí_x0015_Ark5CÑm_x0016_ATíeÅa6_x001A_A_·Dÿ¬®_x0016_A1U|;_x0007_Þ_x0013_AãÕ´_x0001_G_x0015_A_x0013_UÔÛ_x0010__x0002__x0012_A`±S`ór_x0016_A­$"ú_x0016_AîÎ_x001B_ãÎì_x0015_AÐUÆLH_x0017_A9/_x001B__x0001__x0003_©_x0014_A¿*»\ _x0019_Ag_x0002__x000F_$G_x0011_A¾_x000E_oÒíO_x0015_ALé®_x0008__x0002__x0019_A_x0006_39Àµ!_x0018_A(ËÝÄ_y_x0014_A_x0017_gþ×û_x0016_AÂ)#i\Å_x001B_Aà$Â_x0008__x0016_AÔxÓµ@_x0016_AB#Ò_x001A_3P_x0019_Aøû!¨_x0002_(_x0016_AS¦Ø" _x0011_A_x0016__ÐÎ_x0019__x0012_A¼2¹nc_x0017_A_x0003_&gt;Æ_x000D_ð_x0017_AÓ_x0008_Ã¬¸Â_x0014_A._x0006_"u`Û_x001B_AÁ_x000B_fí=_x0011_A:E¿$½2_x0019_AÇäÖ/_x0016_Az_Ñ¿´_x0014_An&amp;ùI(_x0019_AÎ¾P_x0001_Ü_x0014_AK¸ !_x0011_$_x0015_AÌ&gt;_x0002_âÑ=_x0018_AÐªY÷¤î_x0012_A" ­ó_x000B_Æ_x0018_Að÷àu6)_x0018_A2eL%_x0016_A_x0006__x0016_bï_x0014_A_x0002__x0003_°'ó»_x0001_Z_x0018_A_x0011_E£®K_x0018_AÐ_x0004_-]&amp;³_x0016_A²Ò1#_x001B_Aö¶!x	W_x0015_A&lt;íæ_x0004_M_x001A_A®­_x0008_$_x0019_AXTF7 _x0014_A»MIªù_x0015_A*z_x0003_Oï_x0018_Aï£_x0013__x0016_AUõ¿wU_x0015_AuÁ9/üî_x000B_As(	!é´_x0013_A«J¥dVÐ_x0015_A@ä°¥ÄÀ_x0012_AÜ¬J_x0007_?_x0017_A¨UYç_x0016_AzR_x001E_°LÅ_x0016_A?Ôà_x0017_A(ÅC_x0004_ÃÞ_x0015_AöX_x0007_V¾æ_x0011_A2ì°ÿiÛ_x0016_A_x001D_l`_x0004__x0014_AÜP(}_x0019_Aâ1k_x001D_Ö_x0017_AÐþç¸_x0016_B_x0013_A8ãL+æ_x001C__x0011_AëêKpd©_x0017_AJÒnn_x001C_5_x0016_A_x001A_Åê_x000B_âe_x0016_A¡¥¾_x000E__x0002__x0005_|í_x0016_A[Ò&amp;_x0002_t_x0015_Að­÷_x000F_ª_x0001__x0016_A_x0006_Ë_x001D_ÀU_x0016_Af¾ñß_@_x0014_AS¥iÚ_x0012_AvbMø_x0019__x0016_AL_x0004_ýR_x0008__x0017_A¨h«_x0013_v_x0012_A:¢ãG_x0016_AN¹Ö_x000B__x001A__x0014_Aá#iÿ£_x0016_A²_x0015_`È_x0010_/_x0017_AÛºw_x0018_A¨1w_x001D_[Z_x001A_A_x000C_æ¶.î_x0017_A()_x001B__x0007__x0002__x0016_AÊÃ ¥Þp_x0013_AXÂYó®_x0012_A_x0012__x0012_9Ñ_x0013_A³?(_x0008__x001A_Ax%ÿ&gt;_x0018_¨_x000D_A,¼_x001C__x0003_ºl_x0018_A$åÖh'´_x0012_A8çÀP¡i_x0017_A4Ó/Ø®_x0016_Aì¢ð¼¾_x000E__x0016_AîGE|_x001A_A\ Ü9: _x0013_A_x000E__x0001_×²¢1_x001D_A(@ÿÀ@_x0016_A5 P4_x0015_Þ_x0014_A_x0003__x0004_lÍ&gt;w7_x0015_AÍX¼µS®_x0016_A#;_x001A_²*n_x0015_A´_x0006_kN_x0017_A¿ó_x000F_®N_x0017_A_x001C__x001B_Ãµf_x0019_AîÞÎ_x0001__x0011__x001A_AëÂ1 úÆ_x0016_A_x0002_H¾_x001F_P_x0017_A_x001C_94Â_x001D_à_x0015_AV_x0014_©_x001E_g_x0016_Aî®Æ_x0018_AÝ_x0010_ð¥Ò_x0017_A£À_x0015_*_x0018_A¬$O1_x0015__x0010_A_x0006_á«_x0019_A¿^ç	øÈ_x0012_A¬Xà'Õ_x0008__x0015_A_x0019_.Uê®¡_x0016_AãO_x0013__x0016__x0016_A²+yA_x001C_t_x0016_A¦_x0011_}_x000D__x0013_AB9q£ÀS_x0016_Ap~&lt;.f_x0013_A_x0010__x0019_0_x001F_û:_x0018_Abå;ÁÂ_x001B_Av_x0017__x000C_Ð_x000B__x0019_AÙ_x000E_*³_x0018_AõÀPr_x0019_ï_x0018_AA f%"O_x0015_AnòµIð»_x001A_AÙM_x0010__x0003__x0005_%0_x0014_Aá_x0004_ÂÝ*Ñ_x0016_A]w2H_x0010__x0014_A«R©ÌÏ!_x0017_AH8_x0013_LÄ_x0017_Ag¥øËù_x0015_A4°Û¢Nð_x0018_A_x0014_;õ9¡_x001C_Ak1Û_x000D_ æ_x0012_AnÁõýÕ_x0013_A`S_x0007_··y_x0014_A×_x001C_VYæ_x0014_A¤×Ø¶Ü_x0018_A _x001A_¡móÙ_x0013_Aº¶_x0007_8_x0014_AÆ¦4mñ_x0017_AU1»SÑ_x0004__x0014_AíCîã{%_x0016_Aá	KåÊn_x0016_Aß¢«S_x0012__x001B_ALcÖ_x0018_A+¿µàÃ|_x0018_AwUbp_x0016_AÊòâ	þ§_x0017_A_x0010_ò·íï6_x0015_A_x000F_úÂ¥¥_x0011_A&lt;@~ô_x0014_A_x0001_@É­i_x0013_A#X.K°	_x0019_AÅMæt/_x001A_A_x0002_)b+_x0016_A(ù)`v_x000B__x0018_A_x0005__x0006_§âd«R2_x0015_A_x0014__x000F_M_x0008_®_x0013__x001D_A_x0004_{ÉÆ»_x0016_ARw_x000B__x0016_þ_x000E__x0015_AJW;®]¿_x0012_A^(_x0003_pÚ_x0017_Aý_x0001_Þ*ê_x0019_AG_x0001__x0010__x0003_¾_x0012__x0016_AØ_x000D_Jªq_x0017_A¨¾´¥"_x0013_AK0Ø^­_x0015_A¤¤._x0002_,_x0014_A|AÎæî_x0014_A_x0016__x0013_M©¾-_x0013_A{JÝ9H#Ae_x0016_V_x001E__x000C_z_x0019_A_x0016_ÿ_x001F_¨_x0007__x0016_Aÿ^'3¦_x0014_A_x0019_Ãáá_x0016_An1ç×:_x001A_Aúé Ñª_x0018_AöÕjÅÇ_x0014_ABmG_x0007_ï_x0013_A_x000D_Ø_x0016_Í(W_x0012_AxfÒ_x0019_QÏ_x0014_A_x0007_É»À_x0017_AfQt _x0011_A_x001A__x0018_kS_x0006__x001C_A&gt;,âo_x0019_A§üpk2÷_x0018_AGU½ßn_x0013_AßÓ_x0001__x0004_n_x0018__x0017_Aw[ÐÇ\¹_x0015_A¬_x001E_B _x0012_A5&gt;ØE¹h_x0012_AË¸~l.ì_x0016_AáÞLéF§_x0013_AÄ®écüê_x0013_A½Å_x0017__x0006__x0014_AU¡_x0016__x0016_Aóò`¸=ë_x0011_AÍ&gt;0­ò_x0017_A_x0002_éÓP_x0018_AdÜU]_x0008__x0015_Aëf(_x0005_f_x0016_AZ_x0015_?¡Ýj_x0014_A@×àÐ%_x0011_A_x001A_ÏS_x000E_eÈ_x0011_AÀ¬¥/_x0017_AC&lt;Å·±Ë_x0018_Alé¯ô_x0014_A_x001D_Z9Ø	_x0016_A,ÇjG_x0003_Û_x0013_AyÄä_x000E_._x001E__x0015_A°_x0004_&lt;&gt;îO_x0013_A_x0018_d_x000E_l®_x001C_Ai3]Ò_x000F_(_x0015_A&amp;wËÁÍ_x001E_Aþs_x0014_A±¹_x0003_¯_x0014_A_x000F_;.K^×_x0014_A¢_x0011_Ý1_x0002__x0016_Aï¾ÂÞ_x0018__x0016_A_x0002__x0003_«ÝTÜÁ_x0015_AyQIï­&amp;_x0013_Afüáåj2_x0017_A¶áß*_x0019_Az_x0019_lè7_x0013_Ahöäo_x0003__x0019_Aê_x0013_:_x0010__x0016_AZµXÕn_x0013_A'=_x0006_CJÇ_x0012_A½7«2ý_x0005__x0017_A_x0006_ØT?3_x0014_Aêâ__x0001_¯_x0018_A_x0005__x0001_ÒT`¯_x001B_A_x0006_KµØ_x000C__x0016_A.-Ù Aö`Ð éB_x0017_AÖfZE28_x0019_A!f÷ü_x0015_Aòp&gt;â_x0018_A¢Ìo_x0001_¬Y_x0013_A¿=xO_x0007_A_x0013_ABZ¸©H_x0015_Aõ£ å_x001F_R_x0016_ATè_x0013_-ì_x0015_A*ö£_x0014_A/â×â_x0005_}_x0018_A­T~)_x001B_AH~È_x0016_A$)Æi_x0014_A_x0006_I_x0019_AHÂüøí_x001C__x0018_AXÃB6_x0001__x0006_â_x0019__x0015_Agò*_x0018_Û_x0016_A3¦Ð0ü_x0011_A_x0006_o£_x0004_¦¼_x0019_AC/ú¯_x000F__x001A_A³I©¬U_x0018_A0õSó8ø_x0016_AEítgÉß_x0014_A£µ_x0001_²8p_x0019_Ap_x0005_2"é_x0013_ADÖMQ_x0015_A"ô\£ã_x0012_Aþu=_x001C__x0016__x0014__x0017_AIÉ#í_x0014_Að_x0016_Gá_x0014_A_x0002_O\@©_x0016_A¦_x0010_jRU_x0013__x0016_A¯ZÌú¬_x0015_A 4rà5_x0010__x0014_AOùØ_x0006_½¾_x0015_AÊõ 2-k_x001B_AÄì`_x0018_K_x0017_A_x000C_Ïûj`_x0014_A2¤*z+_x0002__x0019_Aµ|iÕ2_x001D_AK#õ\±_x0018_AT5_x0001_Í _x0017_A=Æäî_x001B_An_x0001__x0008_¸_x0016_A^7&lt;éc]_x0014_Adí_x0003__x0013_6_x0017_A²Ò¯2Fÿ_x0017_A_x0001__x0003_À*+³_x001A_A2Î¦Çìi_x0016_A_x0016_=ü©_x0016_A¬¬AÁl|_x001A_A¥þMQ¢ì_x0013_A]ªQ_x0015_A];t¬mò_x0017_A§¦le®_x0014_A:·"|É_x0018_A·qZ_x000F_#_x0015_A®_x0002_Ù~^_x0018_AàHIF^_x0007__x0017_Aå¶ÃZ_x000B_ß_x0015_ACdb°_x0012_Aúd8_x0013__x0008_Ä_x001A_As7"Ð'_x0013_Aw_x000B_z£n_x0015_Aµû_x0011_ü S_x0016_AZúÖObÆ_x0015_A¦5ÏÅ_x0015__x0017_AÿÛ7_x0007_=_x0018_A/_x001A_3_x000F_jÈ_x0018_A ÷´´ _x0019_Aß.ÆS_x0017_AüêÄuñ_x0018_A_x001D_Ô!¥_x000D__x0019_A_x0003_óIÌ\ö_x001B_A¸»À2úÝ_x0018_Ak­&gt;O{_x0019_A$¸vf_x001A_An;ëA:å_x0016_A_x0001_&lt;_x001B__x0010__x0003__x0006_Ù_x0014_A_x0016_Ñ¶_x000E_Â_x0018__x0015_AÔT¿_x000C__x000E__x0012_AhrÝvß¯_x0016_Aj&gt;_x000B_æ_x0015_AÃE¦­_x0006_]_x0018_A`9Ä¼yç_x0014_A"ñ/ºõ_x0015_AÀñ$»&lt;ï_x0017_An\ñsO_x001E__x0015_A_x0001_0Ù)©I_x0019_AÈ#ÌÌ|Ò_x001E_A6èxèä1_x001A_A±J £å_x0005__x0017_Aú#²&gt;_x0017_AÂKÁnýÜ_x0019_A_x0004_þÅóò_x0016_A_x0019__x001F_°Ñ_x0002__x0016_Aaò_x0004_¬ß_x0012__x0013_A&gt;ñ_x0019_i_x0017_A¤#²_x000D_¨_x0016_Aº#:@_Ì_x0018_A_x001E_Ç·±_x0005__x0017_A«^¼J_x0013_Ad _x001D_IQ_x0013__x0019_Aö)³_x0018_AÞ¢v_x0011_ê_x0014_A_x0012_3Ai×_x0017_A_x001A__x000E_ÊË_ª_x0018_A7XëV_x0011_A_x0003_eHRö_x0019_A$?n__x0017_A_x0007__x0008_üoýtÐ&lt;_x0014_A_x0002_)Lk_x0016_A­qÒÄçÌ_x0016_Aú;c4é_x0019_Aö_x000D_`;!_x0017_A_x0010_;Æ+­ã_x0018_A9K$zn&amp;_x0018_Aé4_x001A_q_x0012_AÔûöra_x0010_A7â_x0003_rj_x0019_ANÇù_x0004_Å_x0015_A¶_x0015_-ÁÝ_x0010_Af6EÐ_x0016_Au²_|À9_x0016_AaîÐ©Ò_x0014_A£T`6V_x0001__x0016_A¼¼jØNÞ_x0012_A¢1jt_x0003__x0014_A¡Úä_x0012_Á_x0019_A$EéS_x0017_AÉ_x0014_§"t_x0013_A¨n}äuÏ_x0011_A¯ ÂC2_x001A_A³$_x0006_ÍÐ_x0017_Av³Ì»_x0019_A_x0005_¥ùêz«_x0014_A»_x000B_L_x0014_g_x0016_AÉ:¢_x0003__x0002_ø_x001C_ABQª¶Ã_x0014_A_x0010__x001D__x0015_Ô#É_x0019_A ãX_x001A_R_x0014_Adl_x001B__x0016__x0001__x0004_Ç_x0015_A¹%_x0006_ã_x000C___x0018_Aª¯¢¾_x0011__x0018_AèEjWt_x0016_A_x000D__x0004_ib_x0007_g_x0015_Aç¾Oö-b_x0013_AÄÀý_x001C_n_x0018_A^yµøÜ_x0013_AÓî_x0011_³'û_x0019_AT½/'_x0014_O_x0019_Aâ-_x000C_ _x0017__x0019_A²?ÓLóè_x001A_ACMÄó?Õ_x0012_Aú¯ÈEÐ}_x0013_AÍt»rT_x0017__x0017_A_x000B_å¾±-_x0016_A¦ñ¼&amp;Ê?_x0012_Aô|_x0003_?0_x0017_AA'_x0019_ã´_x0015_AÆÑk¢È_x0013_Ai¾Æ_x0013_î°_x0016_AÑ_x0002__x000F_3À_x0015_AZHÇÐwL_x0017_A#qP_x001B_©_x001F__x0014_AQrü¿_x001A_n_x0017_AñYSÿuÛ_x001A_A:o_x000B_±_x0015_A_x0013_Øµ)_x0013_A°ï\â_x0003__x0019_AM}_x0013_^_x0011_!AbÊ_x0007__x001A_È_x0018_A:Â8L_x0017_A_x0001__x0002_c44§í_x0015_Aa¼{&amp;_x001C_AN|vY_x0015__x0016_ApY/ø¯j_x0017_A_x0003_UØíò°_x0013_AèR_x0013__x0013_ª_x0012_Aü8_x000F__x0016_AºÓ9¾í_x0015_AdBA_x001F_Xå_x0016_A³?Ç¾_x0018_AM$áBbÞ_x0018_A_x0018_ýw%Õ_x0012_AêFóê_x0015_A`º¹(`{_x0011_AóþÎ_x0004_ä_x0017_A(=6*ç%_x0017_A_x000E_9_x001D_A_x001E_õÎËÅa_x0012_Aá´*ö/;_x0019_Ar|Ï3åw_x0015_AÖ&gt;_x0012_ÕÎ/_x0014_A_x0014_2&gt;Qô_x0015_AÍVvzäÃ_x001B_A*ê*Ï_x0011_AÜq	È_x0014_Ac.hÄ_x0006_n_x0015_AÌjH÷hå_x0016_A_x001D_±ì_x0011_¸_x0014_AÓùßPq_x001C_Adt3D¤_x0015_A(ª½82_x0019_AÂæý_x0001__x0002_Ý_x000C__x001A_Af¾_x0011_Ð_ñ_x0014_A46_x0014_Ï[_x0019_A,(_x001C_A4¯ÝóÄ_x0018_A¸'â_x0014_Aii®&gt;j_x0016_A8=±l}-_x0013_AC-;_x000C_¡_x0014_AÎä¬ß_x0016_A&lt;yR®nÿ_x0017_AÈî_x000E_D¡õ_x0017_Aè_x0007__x0007__x0003_É_x0013_Aü¤¨Â~_x0016_Aß\±ÝÚã_x0019_A¤y-_x0013_A_x0018_ú*f_x0015_AÍW£¦Ôg_x0012_A	µU[¨_x0017__x000F_A÷P»¨ïã_x0014_AÈ{Ö¡É®_x0015_AT³ùioQ_x0017_A_x0001_AîS7J_x0015_AÆØ~þ_x0014_L_x0018_A«HÍ6¥_x0017_Aý_x0002__x001A_A_x0012_hïØòª_x0018_AzÀ_x0007_Ý_x001B_A9_x0005___x0011__x0018_Û_x0015_A_x0016__x001C_ÒîÇ¬_x0016_AE4Z_x001A_T_x0019_A0!ÔÞÆ_x0019_A_x0002__x0003_hz'_x000B_}_x0007__x0018_AÎ2H_x0015_	Ú_x0011_A2ÎLË_x000B__x0017_A}·Ït_x0017__x0018_Ap_x0003_a_x001C_»}_x0019_A[³+Å~N_x0012_A_x0004_àæ_x0008__x0018_A{ªé§2_x0010__x0017_A~´j_x0018_ò_x001C__x0015_A·Ù:l&gt;_x0014_AÝ_x001E_Âm&amp;_x0011_A×k_x0014_A¢ÿçé_x0014_A*à?û\_x0017_Aè,_x0010__x000B__x0014__x0012__x0014_A_x000F_%Î Â_x0017_A0ª_x0017_¬|__x0014_A¸GqK_x0013_A×|áØ¡._x0015_AÐ_x001F_Õa_x0017_A\è¸¶N=_x0015_A_x0003_j_x000C_Ä_x000B__x0017_A§Â·:Ü_x0014_AÊÍØP_x0014_A&gt;À_x0007_¨_x0013_A_x0001_Ù×Ç1_x0014_ADï_x0003__x001C_ó_x0012__x0017_A2xóÈ¾_x0019_AÕ&amp;P;N_x0015_AþÑÓAw_x001A_A¥ÿ_x0006_Ó_x001F_ó_x0013_A_x0018_³t¹_x0001__x0002_öÌ_x0018_A_GT\_x0016_A÷|_x0012_ÌU|_x0011_A¾M_x0001_µc"_x001D_A  &lt;6»_x0016_A­%._x0015_É_x0015_AÑÙp]9¼_x0018_A§a_x0017_AÜ5Ú_x0015_AÌB_x001B_­-z_x0014_AÛ&lt;~:_x0019_A©|+ý_x0016_A3Ò¹¾Û_x0017_AÐê~dF_x0016_Aídi{)_x0019_Aù_x001D_gêB_x0016_A%»r_x0002_¾«_x0016_Ao_x0011_U;ü_x0013_A&amp;*Þ_x0015_Aûê°Xc_x0018_ArÁâh_x0016_Aeyè ý_x0015__x0017_A:÷_x0004__x000E_V_x0015__x0014_A]Á×þy·_x0002_AjúIÞc_x0008__x0012_Aæo_x0016_}B_x0014_Ap\¬LoÞ_x0015_AÖ£ôK4s_x0016_Aí_x0010_#Wü°_x0015_Að½ØÁ_x0012_A|_x001C__x000F_9_x000B__x0012_Aüt3V¦?_x0018_A_x0001__x0002_ùBÜ_x0017_¹Ð_x0016_A°OöP_x0018__x001E__x0019_ArÍw_x0015_¦_x001C__x0016_A_x0003_\,a²þ_x0017_AM.¢Ð[_x000C__x001B_API|sÄ·_x0016_AÉµÝenð_x0014_A_x0005_|×Ð½N_x0013_AÞâMs8î_x0014_AÄ_x0013_ß_x0017_Amöm´&gt;­_x0015_AH]^-X_x0013_A_x0013_skà_x000C_=_x0018_Aä_x0015_NáÊ~_x0012_AØÈ:NÔ_x0016_AÊy}_x001B_ïG_x0015_AÜByÑ?º_x0017_AL±7®ó_x0017_A_x0006_ä_x000E_ÑIZ_x0018_Am8&amp;_x001B_Aa6_x0016__x0017_Aí_x001B_¥Éç_x0014_Aì Uãz_x0015_AuTmC i_x001C_A*ÌÎ Qp_x0019_A@3l®¢_x0019_AÂñ!EÃ_x0014_A!b0~¾)_x0016_A_x000C_+û_x0012_{_x0011_AÙ­yþ_x001B__x0014_A_­·äB@_x0015_A&amp;´Mr_x0005_	å¡_x0015_AË-ê_x0016_A_x001B_P_x001A_=ª_x0016_Al_x0010_÷ò&gt;¸_x001B_A¶GbØà_x0014__x0015_AfñÓiq~_x001A_A=çÁàâ_x001B_A5$Ò_x0014_AýÛòÃÇ_x0013_Aa:[ÒÈ_x0015_A|º_x0003_)_x0004__x0014_A_x0008_l§_x0008_t_x0017_Að_x0006_Ç®Ì_x0008__x0018_A	Éö)_x0015_AR;ÂÕ_x000C__x0016_AH3_x0008_¼&gt;_x0017_A¢m¯½_x0015_AS$-.×È_x001A_A»£ÁxWi_x001A_A&gt;V_x001F_ý3B_x0013_AÂ_x000E_q,Üè_x001E_AÒàe¼_x0007__x0018_A;ã4_x0018_A_x0001_ø_x001E_*ºu_x0019_AÑ7½P_x0011__x0015_AXB¨uv _x0012_A¤^BéÙ¹_x0015_Aã_x000C_oÖ_x0013_AÔHäè½ª_x0015_Að_x0001__x0002__x001B_'_x0010__x0016_AÔL_x001C_iÇÈ_x0014_Añ;4_x001C__x001D_A_x0001__x0002_"| _x000C_Ã_x0015_A'Ò÷Ú_x0014_AçR¾±_x0016_AíÛ¢Â/_x0018_ASé¸_x0015_ó_x0018_AÑ_x000B_§¸ep_x0017_AfNTIò_x000E_A¼r¿ÑÙ_x0015_AG5îÈ-_x0019_A_JCGj_x0018__x0015_AÚ]j_x0005_#_x0012_A#»§á&gt;_x0019_AÔ Ûý_x000F_À_x0013_AÊo½Çu_x001A__x0018_AWNXKW_x0015_Aà%¤_x0002_d¹_x0015_A*¯Åm¥þ_x0016_A_x0003_Ë¶C¦±_x0018_An\ ¡Ú_x0019_A5°³Á_x001B_ì_x0013_ABLËý4_x0016_A#Ø^Å_x0014_AV_x000B_øj_x0015_A¨ñÏDbx_x001E_A|ü¼m°¿_x0016_A×Ôc_x000B__x000C_½_x0013_A_x0006_ßY_x0013_É_x0012_A¨Ö_x000B_èø_x0015_A4/F­_x0018_£_x0017_Acïâëë_x0014_AA·VÓ ¾_x0013_A'5ß_x000E__x0001__x0002_ÿb_x0013_Aé®ú$_x0015_Y_x0014_AáMâÔ_x0013_r_x0018_A_x0008__x001F_Î®°_x0013_A÷$ôTÂ_x0014_A\Kf¦_x0008_Ð_x0011_Aô_x001A_^Ql¾_x0016_A·uÂðo_x0012_A ®	!_x0019_A°y_x001D_ñAi_x0013_Aá4_x0005_`¹Ð_x0015_AnRIwoH_x0016_A_x000E__x0006_^(_x0015__x0015_A^³($ Î_x0011_AÒeWYí_x0014_AÏc)õ'K_x0012_Aj_x0002_Å¶_x001F__x001B_Aq1_x001D_·´Ò_x0015_A¿F_x0014_ß_x0019__x001A__x001B_Ai©3I=\_x0013_AV·_x001E__x0012_~_x0019_AU½ñÀ_x0018_A¡&amp;´¾8_x0016_APûCß_x0017_A@Ê._x0001_DI_x0015_A¡aõ³Ú_x000C__x0016_A«HË=X_x0016_A_x0003__x0007_¡ô¢_x0013_A_x0001_2Ö/t¢_x0013_AdÞ_x000E__x001A_é_x0017_AÌ²¼¬»á_x0016_Aß_x0016_&lt;åª_x0016_A_x0003__x0005_f-Ó¤_x0012_A_x001D_2_x001B__x001C_ôÌ_x0015_A÷d_x001A_8_x0018_A5L®ÎJF_x0019_A¦c[_x0012_A&amp;úLré_x001A__x001A_A9_x001E_zÕ»_x0011_A_x0005__x0008_»¶b8_x0018_A;ÙÒ»÷_x000B__x0014_AðÕrV_x0011_A¦íõì9Ð_x0016_A¬.æËË_x001B_A!ØÎ_x001F_A®@æl³_x0019_A&lt;_x0001_Ôªø_x0011_AxÓË@âr_x0017_Al_x0010_òfÿÀ_x0014_AòU¹³.Å AÙµ?ú²H_x0016_AF_x001E_$]_x0002__x0018_AÞ©wxaâ_x0016_Aø\ëÚøm_x0011_AZP¼~_x001D_@_x0013_A_x001E_V_x000E_±É_x0017_A Ñæ_x0001__x0019__x0011_A×_x0019_R_x001E_$Å_x001A_A²TÈRýð_x0014_A_x0010_2f_x0005_*_x0014__x0019_ATìÈ__x0015_AîFµåÃ_x0013_Aôï§zr7_x0019_A_x0004_PA"_x0001__x0002_¾_x0013_ArÍuøS_x0014_A)X3^.*_x0015_ATÈh¹y_x000B__x0015_A $È gª_x0019_A_x000C_¬7¡µ_x0016_Aù8 #_x001E_Y_x0016_AåàkT_x0011_AK9.S1_x0012_Awé_x000F_l_x001C_=_x0016_A6ï¹¯:_x0012_A.OÍ¦s­_x0011_A©­G(_x0003__x0019_AêMmeØ©_x0013_A?eãútÖ_x0017_AÍ+'M¡	_x0018_AK«'&amp;åu_x0015_A_x0017__x0012_ú®3_x0014_AH¼úRµ_x001B_AÚwóÎ_x0017_AÂk  /_x001A_A_x0015__x0001_;ü_x0002_3_x0016_AY@Y",_x0018_A¶zGÇ}Ý_x0011_A¨_x001D_LÑÕX_x001A_Aî 48__x001A_A_x0002_²¬ek_x0017_AOFr!_x0016_R_x0017_A"­&lt;t_x0002__x001A_A?gÅä£=_x0019_A¶®¢ïLe_x0017_A_x0004_D_x001D_íñ_x0010_A_x0001__x0002_b»Sxõ_x0016_AJKváÉe_x0019_A»¡X¬_x0013_A¨_x000D__x0018__x001A_¯_x0015_A¶_x000B_8Á_x0012_AVq(_x001F_ _x0017_A_x000D_,5Ü»_x0019_AD~Äb_x000B_&amp;_x0016_A«´;é_x0011__x0019_Adiñ_x0010_n0_x0015_A½@«aòË_x0016_A%þ;Z_x0019_Ak·_x001C_ö_x0016_Abèh_x0015_h´_x0012_A~	l»9_x0014_AÒkñëw_x0017_A_x0001_èËÿ _x0013_A §_x001A__x000B_~ _x0013_A)0ø_x0003__x001E__x0013_A ;Tµ±_x0014_A[ ]{^¦_x0017_AØÉ7=_x0006_Î_x0011_A«!û{Aí_x0017_A³Òvªã_x0012_Aý_x0002_Uð_x0014_Aw;%$Zl_x0016_AúàNVü_x0015_A#,_x0014_]_x0013__x001B_AWÐ_x001C_0©_x0015_Aï~Ûº8Ì_x0018_AüÕ_x0001_ÿ«Ç_x0017_ARÃ,ï_x0001__x0002_Ä¸_x0016_AF;£Ø¼d_x0011_A­îÎC_x001A__x0018_A÷8_x0016_4l7_x001A_A(Cjþþ_x0012_AbÖÿË¼_x0015_A°ïOîþõ_x001B_AD_x0011_ø4\_x0017_Aµ¼-ú_x0016_A&lt;_x0006_ÐîÎè_x0015_A_x001E_ ±{ì_x0016_AÐÏÒ³£_x001A_Aúà_x001C__x001B__x001B__x0017_AôÐ__x0015_°_x0017_AÂ¡®O£¬_x0015_A:~uCU_x0017_A8o¬RDÜ_x0015_A®E|ÛÊ?_x0013_Aun_x0006__x0002_¹v_x0013_A19&gt;Ì^_x0017_A¿_x0004__x0019__x000E_:_x001D_AHÁýW_x000F__x0016_AHÕ£pÌ¸_x0017_A°_x0005_?¦'ú_x0014_AZ@¤_x0015_A_x0001_½àò#æ_x0013_Aô{»~_x001C__x0018_A,ÏSL]K_x0016_A@ÏsYpÖ_x0011_ATGØé_x0019_Ú_x0015_AÖmü5_x0016_A¨_x0001_,r²_x001A_A_x0001__x0005_8_x000D_Fb_x001D__x0012_A=F.åRð_x0019_A^_x0012_÷BS_x0017_A¢³ªI ._x0018_A¶%|_x0007_7m_x0015_Aü(È^É9_x0015_A¡+¶H_x0013_Az?ÅN¨l_x0011_A	~ux@_x0014_A_x0017_^%³«S_x0017_A¢Ý_x000F__x001B__x0001_ô_x0017_A/ÊC_x0004_`_x0013_AM_x0004_U_x000B_þ;_x0015_ABMÌ~{O_x0014_A_x000C__x0019_tÅl¨_x0013_A5¥_½_x0015_AF_x000B_©ïª_x0014_AeðèW_x0017_Aë_x001D_ÅøL_x0019_A_x0003_T_x0002_æD_x0018_AºBFÕ_x0017_A\Ë&lt;ÕÃ_x0016_AßØK'_x001F__x0017_AJîò_x0016_A6õvz_x0012_A_x0014__x001C_2þ_x0016_AðúøfFø_x0014_ARð®B_x0012_AÈ¿óý_x0017_A_x0014_»°Lß_x0013_A_x0014_ëÿR«Ç_x0015_Aä_x0008_ä_x0001__x0002_c·_x0016_A_x000F_r={_x001A_A[_x000E_u_x0006_?ü_x0019_A_x000E_·ßñ&lt;_x0013_Aà_x000E_[)Æ]_x0015_AüLDüäÝ_x0017_Af2_x001D_*_x000B__x0016_Aà[_x0014_k±_x0010_A,­=_x001F_Á|_x0018_A_x0007_çåÌÈ3_x0014_AiyÃ@=_x0015_A8ÛÒîb#_x0016_AôCó-ô_x0017_AàÍã$óÕ_x0014_AÅï_x000F_iU¡_x001A_AtÒòos_x0013_AÔr'&amp;ª_x0016_AY7k¬5P_x001B_A¸K4îÙñ_x0011_Aa_x0006_ïTcò_x0014_A­é°_x001E_ã¨_x0018_AåL_x000E_	_x0014_A*&gt;_x001D_¢1_x0015_A6¯Á6ó_x0011_A½Uèz_x0012__x0013_A¤4m0È_x0018_A¡Bÿ_x001E_o_x0015_A:î"½_x0017_÷_x0013_A`_x0006_*È7_x0015_AÀç8Í_x001C__x0015_A_x001D_ô¥L_x0016_A_x000C_¦FÅï_x0015_A_x0004__x0005_À_x001E__x0016_A_x000D__x000E_A_x0006_¨¾¬r_x001A_A_x001E_ÌJè¸_x0018_A.yq Ù	_x0017_A_x0007_Ù&gt;T_x0013_Aä_x0015_-"NÙ_x0016_A¬*â&amp;$_x0019__x0013_A¨¼Ún¸_x0017__x0017_Aö¢¸É·2_x0012_AKøíø«d_x0015_A§è$_x0005_ë_x0014_Ah ¨kÌ:_x0015_AÆ:8{ª3_x0017_A_x000F_ÖR¼'_x0017_A j¶ów_x001A__x0016_AtÓ3RqÁ_x0013_A/DWt_x0018_A-_x0018_D_x0002_òk_x0018_A³´m~Y_x001C_A_x0015_3ã_x001E_l_x0019_A_x001C_W$ì¹_x001A_A´_x0003_úô_x0011__x0014_A_x0008_Bí_x000C_A¿á_x0001_É_x0016_A+ÈÐìM_x0013_AøD_x0014_Û÷Î_x0017_A¾þÕ®Õ_x0017_A_x0014__x0008_0qÐ_x0014__x001A_AbàJcê_x0017_A¬JWíÕg_x0019_AÈ{_x0004_¯vä_x0013_AÖÜl£_x0002__x0003__x0001__x0011_A¡_x0001_ÆVõo_x0016_Aæ_x001E_Iä´ò_x001B_An­ã1f_x0017_A¾_x0001_P}Å_x0016_AÊÀè[_x0002__x0018_A"4án_x0019_A_x0008_½àLr_x001A__x0017_AlÜR4_x001E__x0008__x0019_A¡_x0005_äK_x0017__x001A_AR!Ïf=_x0016_A·îÁM _x0014_AÍ_x0002_![_x0013_A._x0015_æf(n_x0017_A_x0017_'_[&gt;_x0019_A}_x0013_¬UåD_x0013_Aúó_x000E__x0004_Ë_x0016_Aay_x0017_°O_x001A_AÈyÒÐª_x0017_A­%pR²_x0015_A0_x000D_#_x0011_Â~_x0012_A_x001A_xpï_x0002__x0016_A=FÎ_x0008_(_x0015_A_x0011_¼íFt4_x0017_A­¹q_x0012__x0015_AQ_x001F_Þ¬ß_x0011_ANâÌ#ä_x001A_Aþ#å%_x001B_A¼`à%1_x0019__x0014_A9_x0008_]¦_x0015_AÝÃ_x0007_dÔ¤_x0016_A¯1Ý_x0013_A_x0003__x0004_ä¡ËðÂ_x001A_As÷%&amp;p¬_x001B_Aò£vP?Å_x0016_A~néIl_x0018_A_x0018_ÐL7»m_x0015_A_x001C_µ¦Î_x001A_A&lt;~ò/_x001F__x000F__x0014_A¢WV_x001D__x0015_A_x0004_ä£&lt;ZF_x0016_ATi_x000E__x0005_E_x0016_AhN=n×_x0016_A©Í¾(#_x0015_A¡##8÷_x0018_AãI_x0019__x0012_ATãcÉï_x0012_AWä_x0013_iðM_x0015_A \öüuO!Aà7_x0016_u_x0014_Anz»uí_x0012_AßÔ_x0003_ýo_x0004__x001C_AW^¢Ao|_x0016_A¬8_x0004_¼û_x0012_ArØqN_x0015_Aº_x0015_îf_x0005__x0019_AÖÎVè:_x0018_AÓc¦_x0003_ú_x000F_AwHÐíÔ_x0016_A_x000D__x0016_·Ð_x0013_AîT_x0016_£_x0002__x0013_A_x0001_ÙbÑÞ_x0016_AÔ¾å"Ï_x000B__x0014_A_x0003_cP_x0003__x0004__x0002__x0012_A2x'\\}_x0019_A©"êÎ¡+_x0016_A_x0013__x000F_ò36_x0014_AÐØ¤ª2Í_x0012_A,]k_x0017_ã_x0017__x0015_Ab7êé;_x001A_AL._x000C_ñ²R_x0015_AO	ò_x000F_7_x0018_A¸T[4ü_x0019_A&amp;_x001B__x001D_¸ýÎ_x0018_A27öÁÁâ_x0010_Aé¸­&gt;=_x0014_A_x0005__x0003_²X[â_x0018_AÖ_x001E_áÊû_x0014_Aô=(á_x001C__x0019_A'_x000F_²[×_x0016_A_x001A_ F_x0018_Ì1_x0018_AfU×ã-¸_x0018_Am_x000E_J71_x0017_Aö?_x000E_vÅ_x001A_ABzÛ#|_x001F_A_x0001_æ%Óù@_x0012_AÛ_x0006_¨ôD_x0019_Aöµ£¾,_x0018_Aö#v¯ûl_x0017_A°sqý7_x0015_A*\Híu_x0016_A5ÓåÐ?_x0014_A_x0005_¤§µ¡&gt;_x0019_Aw-äm_x001A_A³#ÉÙÅ_x0016_A_x0001__x0003_f%fëÕý_x001B_A2|åw__x0019_A_x0011_Ðc_x000C_-_x0018_AÓùwí£_x001A_AÅ_x0002_7_x0013_@ä_x0014_A_x0004_×ôV­_x0017_AäÍ"_x000B_Ü_x0012_AuÿîÃ¢_x0014_AÔo´zH¹_x0019_AìL~,Ò¥_x0014_A{d]BÃð_x0018_A_x001B_Ú&lt;ÙºJ_x0018_A+Eá_x0012_A_x0014__x0010_ñOÇ_x0016_A+{Ù_x000F_!_x0010_AÅ`ÉúÅ_x0017_Aæ°$Ç_x001E__x0017_A|tÐØÕI_x0014_AÍæ¢_x0012__x0018_A^Qàt_x0015_AÓÕd_x0008_ä_x0013_A(ä_x0017__x0006_ll_x001A_A_x0012_àGüW«_x0010_AL_x0001_	5%_x0016_ABP­¢5_x0018_AAÈCkÎà_x0013_AæùR_x001D__x0005__x0019__x0016_A	_x0010_¸pòÄ_x0019_AiÚ?9H¶_x0019_ABW~þû­_x0016_Ax¥ßb&gt;_x0013_A/'|¦_x0001__x0002_9+_x0013_Aôç!s¶m_x001F_A,!Bo_x000E_r_x0016_A_x000E_ÐB(f}_x0013_A"I¡ú6_x0017_Aîs_x0017_J#õ_x001B_A^_x0004_°L_x0002__x000D__x0012_AÇ?2¾BN_x0019_Avy3_x0010_\_x001B_A3_x0007_7&lt;c_x001B_Abîö_x000E_+_x0017_A_x0007_Äb_x000C_ò_x0010_A £lj_x0015_Ax¶H_x0004_¿@_x0019_A´_x0019_ÿ°+_x001E_AÙ¼_x000E_ø_x0013_AÇ×|_x000D_1_x0017_Aç±I_x0001_«_x0017_AªXÐ$¸Â_x0014_A¤jlÅû_x0002__x0018_A}£Ëkg_x0015_AóÅñ_x001F_Â§_x0016_AÅ1»_x0019_A_x0017__x0007_`\^z_x0018_AYß4_x0004_²_x0015_A]Ô¢_x0017_AIÓøÿ¯×_x0013_AÂ%#·_x0005__x0018_AÛnbïS_x0018_A¸_x001C_ù¹¤8_x0012_AÎ²H©2Ð_x0019_A¢¿me_x0011_í_x0019_A_x0002__x0003_Ä[¼¦©_x0014_A£_x0003_2Q_x001A__x001E__x0012_A¯&lt;_x0005_6_x0017_A^°xÅ!_x0011_Añ_x0006_C:¥_x0018_A_x0017_àØ_x0007_&amp;j_x0014_Az_x001C_Ã§.¸_x0015_AH1×÷¬_x001B_A_x0015_Ý«Pæ4_x0019_A,É@q|_x0013_Aÿ_x0003_ñÈ2 _x0015_AUÃ6Ò»_x0017_AÌ{ÌÈ¾_x0012_Aª¼¸L_x0018_A_x001B_,#Æw_x0018_AÒ¢¤_x0011_c_x000C__x0019_ALìUL_x000C__x001E__x001B_AhªG0_x0012__x0016_A_x0004_¿Æ_x001D_Þº_x0011_Avò~ãÕ_x0013_AdØ_x0003__x0001__x0012_AnÍªÞHÕ_x0015_A_x000F_`_x001B_íâú_x0016_A_x001E__x0006_MÀ½_x001C_AÞb?3_x0012_É_x0016_AÖÈÇ/KÒ_x0014_A¡_x000C_¼Ês_x0013_AâË'$ÒÉ_x0015_A9É¥^_x0014_Al3_x0015_Æ4_x0016_Ab© %_x0017_ÿ_x0018_A²fºX_x0002__x0006_Ãº_x001B_A°_x0003_/j_x0012_ArØL)Ï_x0012_ADã5ç14_x0011_Aþ¦A_x000B_´:_x0013_AÀÇýçu_x0018_Atroý¬0_x001A_A;ð_x0006__x0012__x0005__x0018_A·Îã­_x0012_é_x0017_A¼l9 r~_x0018_A_x001B_è_x0004_Xëà_x0013_AÛe¶_x0012_c_x0016_Ad9õín)_x0018_Aù²¶øA_x0015_A_x0008_£ÒqÕÿ_x0013_A_x0007_ë),²õ_x0016_Ak±ìG_x0002__x0016_A¬e´m)_x0014_AOò3WU_x0001__x0016_A_x0011_Ç®Q¢@_x0013_AÚ\H_x0010_Â_x001E_AàÚ±îÐ_x0017_ALy¿ÿ_x0013_A\¿Ïí¨q_x001A_AßV76b_x0018_A_x0019_»ànÀ_x001B__x0016_A¹ 30_x0019__x0019_A·1tW_x000E_0_x0019_AvE _x0002_ÎÎ_x000B_A:~îGUÍ_x0016_A¼êþ_x0006_W_x0015_AÊìùîÇ_x0014_A_x0001__x0004_só§a¾)_x0014_A_x000E_M°»ó#_x0013_AÆLlíò_x0013_A=!¡ _x0018_Ay_x001C_ûw¡_x0019_A)j_x0012_±÷_x001D_A­_x000C__x0014_ó6]_x0011_AÂdaö_x0014_A\_x0003__x0007_ß'_x0017_A¹6F)_x0017_A9jº¤øÈ_x0017_A°·ñé_x0014_Af³Sã_x0014__x0018_A"¦âl"Ý_x0019_A¿éô_x0017_A&lt;N`t_x0019_AJm_x0014_z¾_x000F_ARíäT`o_x0012_AÒQWW_x0006__x0019_AZ:6_x001E__x001A_AQ¶0^_x000C__x0019_A"_x000B_{Ãáy_x0019_A_x001F_jHt%Ï_x000F_A.¿uÃª_x0016_A¥ß_x0019_Ú_x0011_AØ¨¬î_x0015_A_x0010__x001A_?_x0004_x_x0016_A_x0002_J_x001F_4_x0018_;_x0018_A_x000F_|_x0019_Ü¯_x0017_A-_x000F_\\Þ_x0013_A_x0007_&gt;'H__x0018_A»_x0008_ÕØ_x0001__x0002__x0010__x0018_AÑU&gt;zÃ__x0015_A;jyçcÊ_x001B_AãdJn_x001E__x0013_ADú	w__x0013_A9Õ_x0018_j_x000F_©_x0015_A6½vÅ-_x0018_Ah_x0003_Ôc_x0008__x0013_A¦ß]_x0007_KÚ_x0018_A9æaòxL_x0019_Aºý´ûµ_x0016_Aª_x000E__x000B_&gt;H^_x001C_AØÏ_x0014_¯3D_x001A_A¤µ¡¥ª_x001B_AÞ÷¬_x000E_À_x0013_Aüw/&gt;ï_x0019__x0018_A~dd9U_x0018_ARv=±Ê¢_x0019_AøÌ[¸d'_x0013_A±àõQW_x0017_A?NÿÙë_x001C_AÈv[_y_x0017_A_x0014_ÄÑ"_x0017_AHu_x000F_?L4_x0016_A´=(a­_x0017_AÎ_x001C_Eï&lt;_x0013_AVèlå_x000B__x0019__x0013_Aüöß­_x0019_A#l¥6`@_x0010_A.|øÐ¥_x0014_A_x001D_êDX_x0005__x0011__x0015_Aª[:ö	H_x0017_A_x0001__x0002_êuÒ	_x0016_A_x0018_Iº^_x0011_[_x0015_AÂ&gt;eà)_x0016_AP_x000D__x001A_mÑä_x0016_AP¡9V_x0017_AÅ_x001D_oÚ_x0016_A_x0005_F+÷:_x0019_Aw_x0017_?_x0015_An_x0012_ó·LF_x0013_A-_x001F__!*;_x0017_AÆR¶P_x0017_S_x0015_Ao_x000C_òöM_x0015__x0015_AÄñ3CÑg_x0014_AÜê?ââ_x000B__x0013_A0}gnM_x0017_A&gt;_x000D__x0001_[_x0016_A[G¥ý¼_x001B__x0019_AÌg_x0005_µO_x000F__x0019_A&gt;_x0007_Ò4¸h_x0014_AÌÉ°Ôy£_x0018_Aæ¯_x0014_qF_x0014_Aÿ_x0012_6_x000C__x0013__x001A_AªHs"¦ô_x0016_A(¦Ë+_x0017_A%i1¥_x0019_A}CSÛ_x0016_Aö_x0007__x0001_Ý«_x0018_AÃÆ­PÜ_x0016_At_ÓAÔd_x001F_A«ëòû_x0013_AµÀ¿_x0016__x001C_AQù_x0018__x0001__x0005__x0017_£_x0018_Aó&amp;_x0018_AÆeÙHBg_x0017_AÄõµæ_x0014_AÐ¨U_x001B_ø&amp;_x0019_Aà½iwAË_x000F_A8wjÙ!_x0016_Al_x000B_ií_x0003_F_x001B_A#_x0002_V´_x001B_A±hé}¡Ì_x0012_A¶²kZu_x0017_Aù_x001C_¤©²_x0019_A_x0012_Tã¬_x0010_Ú_x0011_A_æ_x0005_éé(_x0017_AÜÏ[Ö_x0016_A_x001E_RÇ_x0013_¥_x0017_Aíá7Å:_x0014_A¦¢Å_x001A_H_x0013_A,Âbb,_x0018_A/½Ñ©_x001F_ù_x0016_AqEúE0[_x0019_A\f)É_x0018_Az3bÐ¨K_x0018_AÁ6_x0019__x0019_Aõ´/*ø_x001B_AÚ®1µÅ_x001C__x0019_AÉ_x0008_qz_x0016_A_x001B_|AlÁ_x0014_A._x0011_)¼LZ_x0019_A_x0011__x0004_y}_x0013_Aµó!4&gt; _x0018_A_x0001_*$k_x0006__x0014_A_x0003__x0006__ÝÅ¯»_x0013_A_x0016_7ÞH_x0019__x001B_Aü­lRÈ_x0014_A¨_x0012_\µ_x0016_AÁs¦_x001A_AKÉZî-_x0018_A_x000B_Ä¹U_x0019_Ar?gâ0_x0019_A_ÃÞÉÅ_x001D__x0018_AN_x0002_#n_x0002__x0019_A_x0018_#¯ì1_x0015_ABaá,I_x0017_A_x000E_	t_x000E_O_x0012_Aªòõ0`g_x0015_A¼sÏåïl_x0015_AAørý_x0013_A\4â_x0017_	:_x0013_AP¿xVæ[_x0013_AhoÅÏ_x001C_A+áK_x001E__x0016_AÊ_x0001__x0004_üþ_x0015_A¯_x001A_ø_x0003_D_x0014_AJ_x001F_´Sð_x0017_Aez¯O_x0017__x0017_A±tm_x001A_U7_x0019_A_x0008_Ü6ûì_x001A_AG:àpCN_x0017_ADF6·_x001E_Ì_x0016_A}4D+¯A_x0013_AØä_x0005_8_x0016_A/!Ý;Ä_x0017_A|îë_x0001__x0002_)_x0015_A*-îÜ[_x0016_A!ÿÎ_x0012_AÄ_x000B_Ã 	_x0017_AîÚ·M[_x0012_AV0F.é_x001A_AÍ_x0012_ðPÑ_x0019__x0014_A_x0002__x0007_WÌ _x0017_A7=5_x000D_Ù_x0018_AÑ×àJê_x0012_Aô)Äh/Ä_x0015_AN¸éY _x0015_A_x001F_@¥o_x0016_A®0~î_x0011_`_x0019_A{¼jzÂ_x0013_Ae:eÑò¹_x0016_A¬_x001A_?ª­_x0014_Aª_x0008_T_x0018_K_x0014_A(7 &amp;IZ_x0016_A¬wOá8_x0018_AU_x0008_ á_x0014_AÖÖðsV_x0011_Aq_x000B_ÀÃÂ_x001C_A©I%¥S_x0015_A~ü×¦_x001E__x0018_A¼®O7Óâ_x0014_AT_x000C_e$¿)_x0018_A·¯_x000F_á2_x0019__x001A_A_x0004_ã×©_x001A_A_x000C__ì¯h®_x0016_A½_x000D_vÇ_x0016__x001C_AeCºí_x000B__x0017_A	_x000B_Æz;±¶_x0013_AÙâÔ§_x0007_¹_x0016_A_x000C_ÒÃÃ_x0001_D_x0012_AØk­°r_x0018_A_x000D_	u@nf_x0017_AòñöÃá_x0018_A_x0005_ÙN´õ_x0003__x0017_A YÈ_x0002_Î_x0015_AÓ×s8Â_x0015_ANä"²_x0008_®_x001C_A  _x001E_ðp_x0014_A¤&lt;7ÎÖ_x0018_A_x000B_3`1_x0019_0_x0017_A5ã~¤_x0017_Aø_x0006_âEGÖ_x0017_AÆyóm_x0012_m_x0013_A¿³M8_x0012_Aº¸_x0004_9_x001D_Ú_x0016_AXÎ¬_x001B__x0014_X_x0017_A¢¸`ÀÞ­_x0018_Al8¶Y°t_x0013_A*lRaC_x001A_A,ÂðÞ¹þ_x0014_A²(ÉÅ­_x001A_A3_x000B_s|0_x0017_A_x0017_èå_x0002_Î_x001C_Aâv¶_x0013_Ö°_x0012_A2®Í'/_x0017_AÃ'UP.9_x0015_AÙÈ¿A	~_x0015_Az»Ç6Ã_x0016_A5Dj·_x0001__x0006_ÖU_x001B_A_x000B__x0005_d '_x0015_A,ÅÒ¥2w_x0018_Ar[ÇÏ0!_x0013_AAcÑ´þ_x0018_AÂLi_x0010_5÷_x0012_AèBúWwþ_x0017_ASu_x0002_ê²_x001B_Aí_x000B_&gt;G¯_x0008__x001C_A¬;Ø?¿f_x0013_A¶xð ©_x0019_A_(;KM&gt;_x0019_A~_x000D_Ï_x0014_Agó_x000F_Ú!%_x0012_A¥_x0005_Z	D÷_x0014_A½Ô@.$1_x0013_AúäÅ_x0016_g_x001C_Ayäá_x001A_k_x0016_A"_x0004_Ú_x0014__x0006_l_x0015_AäÁ2_x001D__x0003__x0014_A_x0006_È¼á_x0014_Ao_x001A__x0008_²_x001C_ê_x0019_AþjÿÑ_x0014_A"©Ú_x000B__x0007_Õ_x0010_AD(ÓNt_x0017_A5D?¹­_x0014_A_x0018_Â^´¥_x0014_A)¦ÂX_x0019_A:_x000F_Ó*_x0019_AÏ*w&gt;6Í_x001B_Aàqpç_x001A_A_x001B_Ã_jw_x0016__x001B_A_x0003__x0004_]ÈÖb£Ä_x0018_Ab/&amp;Öu¡_x0013_Azxç_x001B_Å¥_x0017_A_x0011_._x0005_á_x0005_ñ_x0011_AÂlè_x000C_J_x000E_A¯´ÿ¥µ_x0017_A»÷qféë_x0011_A°ÄÀ½8c_x0012_A_x000F__x000E_¨%ð_x0003__x0016_AR¦_x0005_¹_x0019_A8[%É_x0016_A=&lt;wÏº\_x0016_APúWÛoO_x0015_A,¦"¬_x0014_AÐ&amp;Î_x0013_¥_x0011_AÀa_x001D_\êI_x001A_A2, P_x0019_A_x000E__x001B_ Â_x0015_AJH8®w_x0015_A_x001A_á} _x0002__x0019_Aô¸T­i_x001B_A2j_x000D_¶w_x0016__x0017_A¸Ì{I±_x0012_Av¹É	ÿk_x0016_A_x0001__x0010_(úÆ×_x0019_AÎ5fQüô_x0015_AH_x0012_hÐ`û_x0014_A_x0002_à©[_x0004__x0018_A]:ã_x001C_Ax¼¦?a_x0016_AæÃ\_x0016_AÂýÛ_x0005_	9_x0018_A¸_x000F_Pb_x0019_AK¤%ez_x0012_Aí_x0014__x0008_DÃ#_x0013_AèÚE°_x0003_ò_x0016_A&gt;ñªGýÀ_x0015_A_x0017_VW_x0016_Ao¶Î¸_x0002_¢_x0018_Aåaàhº_x001A_AUj0&gt;_x0018_ARO+Û_x0016__x000C__x0014_A®$_x0001_v_x000D_2_x0018_Aá¹ÃÒ®_x0017_AµÎA_x0007_&amp;¦_x0014_AÂÿ_x001B_üJ_x0017_Aßôª_x0004_v_x0014_A_x0019_«pÆzÍ_x001B_Av§X_x0012_ _x0019_ABDm_x000E_èÍ_x0014_A-_x0017_Õú^½_x0011_A[(_x0002__x0006_O_x001C_AÏ¾Æ1_x0019_'_x0019_AÌXò~Ix_x0018_Av»Ì³'_x000F__x0017_Aí´óD_x0014_A=´îM¹P_x0018_A)WPÊv_x0016_AõF£&amp;£_x0011_A%§^÷v³_x0012_A3Ï¯É_x0010_S_x001C_AûGúIH_x0014_ABÍ­(é_x0019_A_x0001__x0004_lÍ×ßJ´_x0018_AëT¯­_x0003_ë_x0010_A&amp;1?2_x0019_AìodoGþ_x0015_AÜ\ªÀ_x0006__x0018_A_x0015_¹=_x000E_0_x0014_AìGJ+_x0013_Aè\^¿_x0019_A~ó_x000F__x001E_ù_x0015_Aê_Àur_x001C__x0016_AÁ_x0016_ÄWdý_x0014_AIXm_x0016_:õ_x001D_AÀ9_x000E_ËÌ_x0018_A;îzR_x0013__x0019_A_x001B_Í'«~_x001B_A¡ñ\]_x0013_A q_x0002_ÒTn_x0013_A×&amp;B)_x001A_ù_x0016_ASû_x0005_X£Ë_x0018_A`~:gù_x0017_A_x001C_¢¡l_x0019_Â_x0013_Aª_x001A__x0015_eÚ_x0013_A^,Å'è_x0006__x0015_A°4ÌF_x0019_A@î_x000E_rÆ_x0016_A_x001F__x0002_-æx_x0014_AÁU_x001F__x000C_§_x0013_AÚ_x001E_§ÆÍ_x0018_A·_x0019_cpG_x001B_Aâ±÷)f_x001A_A R2_x001A_A-Ä_x0001__x0002__x001C__x0017_Aºn_x001A_gnT_x0019_A_x0008_&gt;u#¨6_x0013_A--è_x0001_¢A_x001B_Ak®_x0013_ó_x0014_A}Eòâ_x0019_Aê¯?_x0011__x0019_ï_x0015_A&amp;DSÉ»_x0002__x001B_A8i¾Sk_x0016_Aµ)#Íuð_x0018_AÂ!6IÓr_x0014_Ad9¸Ê_x001E__x0015_AÕïo$_x0013_Að:IvãÅ_x0016_A¼Y)+Y_x0017_A[_x001E_Z¸7×_x0010_AðWi0b_x0015_A.aÁ¦±Á_x0018_Aùv_x001C_Æ_x000D_&amp;_x001C_ABy9Y? _x000F_Aß?+×z_x0016_Aù´pô_x0012_A4Ej`_x0012_AÞÅñ_x0006_Ý_x0014_AzÔ#cwn_x0017_ApVÏ¿ü¹_x0016_AçªL8Î_x0014_Aùõ_x0004_PV_x0017_APÿf_x0014__x0019_Aª_x000E_ßKòg_x0016_A_x0005_Ø!2/_x000F_ARöL*{_x0018_A_x0001__x0003_ÓuxH0_x0018_Aoîð©ñ_x0016_A|qõQÁ{_x0019_Ax¼Õ»ho_x0013_A?JUüÝ_x0012_AÊ8¢_x0013_A_x000E_¸K[_x000B_n_x0012_A*+òt®_x0013_A0èÝw_x001B_ARÓã3Ë_x0017_A,FQÆ_x000B_â_x0014_A1_x0011_¶_x0008_Æ_x0016_Ay)yGùß_x0016_AòÄ"v)Ä_x0016_AÐþ_x0003_7qÑ_x0013_AÂµô±_x0012_AC8Í]*÷_x0011_A7ìöO_x0015_AËCðZÍ_x0008__x0018_AN-t_x0002__x0019_AzÕ°)ì_x0017_A¨)_x0019__êç_x0015_AóãK²Wo_x0012_A_x001E_1ô¢T_x0018_A_x0004_aû_x001A__x001A_A3P Í _x0017_A_x0004_VJ:Ê_x0006__x0017_A_x000E_-ä_x0006_±_x001D__x0012_A_x0018_%0J_x0018_A¬"¢hõ_x0019_AgA	4®_x0014_AZðóB_x0001__x0002_j_x0015_AdM3=_x0014_³_x0015_AËëìzFï_x0015_A°_x0016_I¦§Î_x0014_AÂÖu.î7_x0011_A©³J¿_x0017_A_x0017_ â¡_x0001__x0016_AfAá0ÏÓ_x0018_A; _x001F_â¿_x0015_A_x000E_¶_x0006_e!6_x0018_Ax¶dm_x001B_AÔ2ÕÇ±_x0016_Aì¢y_x001C_Í'_x0013_Ap_x001B_¼	î,_x0019_Aÿ¹¶´_x0011_J_x0014_Aâ_x001D_PÐÛÍ_x001B_A½Ê=±_x0012__x0019_A×ËæP_x0019__x0013__x0019_A¹ù/#CQ_x0017_A]í$Ð_x0001__x0019_A$ÊåII_x0017_A¨Ù*ü_x0014_AË´._x0015_A@gI&lt;_x000E__x0017_A_x0006_50,ð._x0016_A"_x001F_ÖÁâ_x0015_AÕ\_x0008_½(_x0019_AÃ_x0003_´ÏÉ_x0015_Aêo]Bâ7_x0015_A$/[2u_x0019_AWY÷Â_x0012_AÃ_x0006_¤¿_x0019_A_x0006__x0008_0#ø_x0019_F_x001C_AÔ«,E_x001A_AWÃe B+_x0015_Afã_x0007_p _x0015_A\9Np9 _x0018_A6 7ëÂx_x0019_Atoâ_x0002__x0014_A¥½Þºó2_x0018_A­£^_x0003_Î_x0016_A_x0019__x001E_¬Õ³û_x0013_A¬Gòýn_x0016_AÐË_x0015__x0001_H_x0018_A+QR_x001E_D_x0014_A·¡¡dE_x001B__x0013_A_x001D_o?iÄ_x0018_AXN!ñ&amp;_x0005__x0018_A:_x001F_AÒç©_x0016_AL_x001A__x0005__x0003__x0017_Aà&lt;q_x0015_2_x001A_A_x0019__x001C_â_x0008__x0016_Au©Ë_x001A_=ð_x0018_A 'Î_x001D_¼_x0015_Aðþ¦Lð_x0018_A[ùÛRU_x001D_Aøã­Þp_x0005__x001A_A@ß_x0018__x001A_£*_x0013_A#3¥_x0015_fJ_x0019_AÛì_x001A__x0004_ô_x0019_Ac	BÈ_x0013_A[IXÜ½_x0013_A»AÛ*_x0017_A~F_x000E_ç_x0001__x0005_ÙI_x0019_A(YyB_x0017_Aª_x001B_Ü[_x0006__x001B_Ax-Yü¹_x0003__x001D_Aê:È_x0004_z_x0016_AÍbkë/_x001A_A6á_x001C_×_x0005__x0015_A-H¿bÕ9_x001D_AuÔç#&amp;O_x0014_Aéºø_x0011_ü§_x0014_A]øÄÖ_x0015_Auò4\_x0018_Aòô_x0018_Tô_x0017__x0019_ACöúðX_x0008__x0019_AßÇêçÃ_x001B_AfðÁËÂÕ_x001C_A²Q_x0012_._x0017_AáKúZåá_x0018_AfU¡ý2_x0014_A_x0008_0^Z_x0013_A_x001A_æê_x000F_óR_x001A_AtÄðª_x0017_å_x0014_AfºýWÞã_x0015_AêíZ_x0005_}_x0019_ArµÅh©_x0015__x0016_Aè_x0015__x000C_]¼å_x0019_Adôµ´R_x0014_AüÊ=&amp;Ï_x0001__x0019_Al_x0002_ñåº_x0016_AkÙ\§G_x0013_A4""¡_x0002_4_x0018_Aøõ_x0011__x0003_^i_x0017_A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</t>
  </si>
  <si>
    <t>6d78f3849621b8b7ce46ae09cb6bd2c0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0002__x0005__x0002__x0002_ð?_x0002__x0002__x0002__x0002__x0002__x0002_ð?_x0002__x0002__x0002__x0002__x0002__x0002_ð?_x0002__x0002__x0002__x0002__x0002__x0002_ð?_x0002__x0002__x0002__x0002__x0002__x0002_ð?_x0002__x0002__x0002__x0002__x0002__x0002_ð?µ·åÄ.AÁåó_x0011_TÚ.A_x001F_¶_x000F_ã×.AßuÑ.A`T5W'.A¹T½_x0005_óÈ.AÑ¦Ñ_x0001_¶.A_x0001_¾8¨z.A^o¦..AÜB7_x0002_ÚÅ.A V©K'O.AÑ_x0019_ÂN¥.AôÇãZ.AÍÃß{.A)[_x0010__x0003_úo.A6N8ØÙ;/Ay_x0011_L.Ao³A°!±.AöUÚ-.AE1W¦Ë.AûçXZ«.A_x0012_	9_x001C__a.A_x0004_¸uP_x001D_/Aã_x001F_ÁFs.A_x000E_0¿k¶.A¾Í³.A_x0001__x0002_ZI]Y|.A]Î»Ö¼.AZN.AÂh_x001F_î.As_x0012_&lt;.Aò_x001B_ØÆ.AæEÖ.AZ_*Aº.AR|ýÎHS.AîP_x000F_Ó-.AZ_x0003_Á_%Ò.A/2ß±Èã.A_x001D_ÍAªY/A*õR(Ùm.A¸Í'm.Aæ_x0010_ç¸¨.A.ª_x0019_ .A®Üõ²Î¢.Ag"_x0003_ñ.A%»ïÍÉ.A|ßÀ:«.Aâ	Ã½Ð.AS8d8G¡.A.É_x0002__x0018_Ê.AâW±ÏwÔ.Ax%_x001C__x0011_2Ã.Añ_x000D_¨½k.AÏ­_x001D_#c.AnºÕ_x0011_Â.A_x0007__x0001__x0001__x0007__x0001__x0001__x0007__x0001__x0001__x0007__x0001__x0001__x0007__x0001__x0001__x0001__x0002__x0007__x0001__x0001__x0007__x0001__x0001__x0007__x0001__x0001__x0007__x0001__x0001__x0007__x0001__x0001__x0007__x0001__x0001__x0007__x0001__x0001__x0007__x0001__x0001__x0007__x0001__x0001__x0007__x0001__x0001__x0007__x0001__x0001__x0007__x0001__x0001__x0007__x0001__x0001__x0007__x0001__x0001__x0007__x0001__x0001__x0007__x0001__x0001__x0007__x0001__x0001__x0007__x0001__x0001__x0007__x0001__x0001__x0007__x0001__x0001__x0007__x0001__x0001__x0007__x0001__x0001__x0007__x0001__x0001__x0007__x0001__x0001__x0007__x0001__x0001__x0007__x0001__x0001_ _x0007__x0001__x0001_¡_x0007__x0001__x0001_¢_x0007__x0001__x0001_£_x0007__x0001__x0001_¤_x0007__x0001__x0001_¥_x0007__x0001__x0001_¦_x0007__x0001__x0001_§_x0007__x0001__x0001_¨_x0007__x0001__x0001_©_x0007__x0001__x0001_ª_x0007__x0001__x0001_«_x0007__x0001__x0001_¬_x0007__x0001__x0001_­_x0007__x0001__x0001_®_x0007__x0001__x0001_¯_x0007__x0001__x0001_°_x0007__x0001__x0001_±_x0007__x0001__x0001_²_x0007__x0001__x0001_³_x0007__x0001__x0001_´_x0007__x0001__x0001_µ_x0007__x0001__x0001_¶_x0007__x0001__x0001_·_x0007__x0001__x0001_¸_x0007__x0001__x0001_¹_x0007__x0001__x0001_º_x0007__x0001__x0001_»_x0007__x0001__x0001_¼_x0007__x0001__x0001_½_x0007__x0001__x0001_¾_x0007__x0001__x0001_¿_x0007__x0001__x0001_À_x0007__x0001__x0001_Á_x0007__x0001__x0001_Â_x0007__x0001__x0001_Ã_x0007__x0001__x0001_Ä_x0007__x0001__x0001__x0001__x0002_Å_x0007__x0001__x0001_Æ_x0007__x0001__x0001_Ç_x0007__x0001__x0001_È_x0007__x0001__x0001_É_x0007__x0001__x0001_Ê_x0007__x0001__x0001_Ë_x0007__x0001__x0001_Ì_x0007__x0001__x0001_Í_x0007__x0001__x0001_Î_x0007__x0001__x0001_Ï_x0007__x0001__x0001_Ð_x0007__x0001__x0001_Ñ_x0007__x0001__x0001_Ò_x0007__x0001__x0001_Ó_x0007__x0001__x0001_Ô_x0007__x0001__x0001_Õ_x0007__x0001__x0001_Ö_x0007__x0001__x0001_×_x0007__x0001__x0001_Ø_x0007__x0001__x0001_Ù_x0007__x0001__x0001_Ú_x0007__x0001__x0001_Û_x0007__x0001__x0001_Ü_x0007__x0001__x0001_Ý_x0007__x0001__x0001_Þ_x0007__x0001__x0001_ß_x0007__x0001__x0001_à_x0007__x0001__x0001_á_x0007__x0001__x0001_â_x0007__x0001__x0001_ä_x0007__x0001__x0001_ýÿÿÿå_x0007__x0001__x0001_æ_x0007__x0001__x0001_ç_x0007__x0001__x0001_è_x0007__x0001__x0001_é_x0007__x0001__x0001_ê_x0007__x0001__x0001_ë_x0007__x0001__x0001_ì_x0007__x0001__x0001_í_x0007__x0001__x0001_î_x0007__x0001__x0001_ï_x0007__x0001__x0001_ð_x0007__x0001__x0001_ñ_x0007__x0001__x0001_ò_x0007__x0001__x0001_ó_x0007__x0001__x0001_ô_x0007__x0001__x0001_õ_x0007__x0001__x0001_ö_x0007__x0001__x0001_÷_x0007__x0001__x0001_ø_x0007__x0001__x0001_ù_x0007__x0001__x0001_ú_x0007__x0001__x0001_û_x0007__x0001__x0001_ü_x0007__x0001__x0001_ý_x0007__x0001__x0001_þ_x0007__x0001__x0001_ÿ_x0007__x0001__x0001__x0001__x0008__x0001__x0001_Á­=|_x0004_0A6Z±`_x0001__x0002_Ñá.AõFX­Âð.A¾8&lt;«Û .AH`¼_x0006_/Aà_3'SN.A\ã¬xZ¤.A_x001F_bz¶.Ao|57Í.A@_x001A_Ìy¹.A_x0006_|&lt;\ Á.Afäcÿ^k.AÕ5VGS.AyáøÎÁ.A_x0012__x0012_R¦ß.AìÑ« ¹.AÆÅÛ_x0007_±.A_x001E_bs=.A&amp;Ý_x0018__x0013_ÓX.AÌHê{®.A G¹Þ.A	Xµo_x0019_/Adê¯*ßv.A{3_x001A_­f.A`k_x0003_yÈ.Aê°FüíÇ.AÞ©áÞT|.AØ{¤9U.A&amp;Åk¥t.Axh_x0004_1.Aôn_x0018_ÐõÕ.AÒ3Pg.A?¾p~5Ú.A_x0003__x0004_Ä#´÷_x000E_/A_x000C_fÔ_x0016_×c.Aõàª¼v§.Að_x000D_à«%´.Ay[_x000E_Â.AxH_x001B_À¬.A|g ¬í¦.Aj¤_x0002_y.A_x0001_ë(ra.A|d¥ßµ.A¢/¹öOé.AXa_x001E_¯_x001E_b.A~_x0014_x.Aq_x0008_Ï_x0008_)v.A`ÝÉó.Aq^;.Aöò_x0003__x0004_(¨.AFu(¼ig.Ao/ó^ÏÞ.AìnÊï±.AÖ¦_x0007__x0018_½.A.OR¬.A^o_x0019_UÈË.A\§ü_x000F_ö¦.A¾_x0006_éÚº.Aê¼¼_x0015__x0012_Û.Aüuùº®.Aª_x0018_©_x0018_ê.A9ý_x001A_Ôê.A _x0015_Ëéò.A¸_x0001_Ö8M_x001E_.A×V,_x0001__x0002_Z/AÞÈâ_x000D_±.A_x000B_Ê*À¼~.ALô)«.A$(_x001B_=l±.AD0_x001E_Åt.A_x001A_Üçé.Am_x000C_§4Aï.AßP_x0012__x000F_£.AMÄÇù/0AúÐæn.A\¤x_x0013_:.Afö_­&lt;Ô.Abºp_x001B__x0001_.Anü¶üÒ².Aöo?T§.A_x0013_ìs.A´k%ÓÊ.AÎÁã¡_x0010_.A_x001C_kðµ.A&amp;_x001B_|÷Ô¤.AoÒ!.A¶6kÐv.A`$\Å«B/AÑa7¦x.A§5û«Z´.Ae_x001F__x0014__x0016_1d.Ak¹N.Aêp^!_x0018_.A_x0012_çaSô.Aöqyb.A¬j_x001D_.A_x0001__x0002_¦`_x0015_|».A4Õ,Ôàz.Aì06'Ý.AÓêÜ#÷.A8øCñâ .Aë_x0010_À_x0017_Ñ.Aõ¾_x0012_~ÿ_x0013_/ASÔòqã.AQ_x0012__x0018_[H .A.ëf¿¦.AËÍdät.A`þ_x0011_p+3/Aþ/_x000D_Ðî.Aå_x0015_ôD¨.Aò_x001D__x0005__x000C_¿8/A_x0018__x0011_E6ø.A¨_x001E_Îç|Y.APn6.¥.AäB16z{.A²_x0008_£Äè.AÔ ½\¶.A´@4.AÔwÇ.Aý{vï¡.A\±V.A³À\´.AtTl[Ãu.AÖà_x0003_I¶.A«Í «£.A$³2x©.AVôæ÷Ør.A4OïR_x0001__x0004_´ª.ARÒ¯$¾k.A_x0005_?_x0019_jä.Acÿñ&gt;É.A°F§¯Ó.AV^_x0004_ólì.AùxñtÒ.A_x001A_0_x000F_·QÜ.A[Dã_x0006_Ø·.AÙ:6*íÏ.A_x0002_OÎ®k.A»Ô®XQÀ.A&gt;6æam.A\+É¾Ê.ALÛ&gt;à+×.AjEfu*£.A-'µã·ì.Ac_x0007__x0012_¨_x0013_O.AåWÉBs.AäLÐ:.A_x0018_||Ô_x0017__x0003_/Az\Ùç.Aý!._x000B_m.AÊy£±.ACVçA³Ù.A%Z(_x0013__x001B_.A(-ñåÚ.AÞÎó.AÌ%£_x001F_âÙ.AVðK_x000D_pX.Aßf_x000F_Qú.A8và¡ò½.A_x0002__x0003_öcÐÑB.A_x0012_éª.Aâ_x001D__x0018_Pq».A4¨Á_x0001_p.A}#O¯©.AìU_x000F_.Aúªï­_x0011_ï.A0QÓPí.A?²r_x0005_u.A_x0008__x0017_~ê½.A_x0002_gèæV.A¹å³x_x0019_ì.AoÇ¢qÎd.A*Z$Ã.A°_x0016_öv_x001B_/A°_x0012_óËgÎ.AfOaÁG.Aý@ÏU.A_x000E_®aØ.AÀ?0×.A0RMMA¯.Aµ_x0008_ñ÷_.AÛ­Ã¹f±.AäÈ-ßõ.Aï,Dg?.AHZá½0.AöX×»e.AAØÁ¤ h.A_x0010_þ_x0004_D½.A0_x0011_%F×³.A_x000E__x001A_ïÄP/AÄ@_x000C__x0004__x0003__x0004_¬.AÍqFàº¾.A8Ê.&amp;¼.A`Ç_x0006_;5.A²î_³à.AX1t-d .AZýWh¡.Aû_x0004_´?á.Av_x0012_ÿMvÞ.AoÄíÏÄ.A_x0012_íì_x0011__x0017_À.A'_x0002__x0012_°.A_x001E_éß0JÍ.A_x001F_W;zæ.An«_x0019_ü.A?_x001B_d_Ö.A#;íòi·.Aó_x0004_ÇòÁµ.A³ìm°.A_x0016__x001F_=ý·c.A_x0002_·ªWô¿.AÅð5úTö.A_x0001_-_x0016_	Ñ.AEË±I_x001F_.AõuZ.A¨Tþ×i.AÊ_x0019_e°j.A"ìI3L¸.A_x0018_àÞå .AlèÆRAÒ.A'T_x0001_SB¿.AéÒû.A_x0001__x0002_þ3mPõò.AÅø­~­.AÉEvWG.AXxÖ1ª.ArXðå.Aªäq_x001A_Eq.A.@_x0004_-¿.A.0jÒ_x001A_±.AäïÜ_x0002_Z .A¤_x0013__x0019_è8ó.AùVxwÓ.A_x0001__x0005__x000F_}.Ah®_x0001_²Æ.AéY§£§.A©_x0011__x001D_?¤.A=ó{/_x0002_/A _x0019_Ñ9fÁ.AHÃS¯.Aì«oIá×.A_x0007_©_x0008_r.AÓ3¸³j¡.A¶»@ÿzº.Aô¦L2¯«.Arnë.A¼&lt;_x0007_b_x0006_Ó.AZ¦Á¯.AúxSúÚ{.A¹Ì&gt;Hï.AØþÿW.A²qÌØpz.A_x0008_Ç_x000C_V_x0014_®.A_x0012_%«_x0001__x0004_h.A_x001A_óø|û.AbO`_x001C_N°.A_x000C_QO_x0013_Þ¿.A»Ç*à.AýåÔËH.A_x0006_Ù_x001A_6KE.AÔÿ_x0013__x001B_(.A_x000D_éS~L¸.A$_x0014_s)ÍÓ.AÕÎt»YM.Aå_x0012_8L/¯/Art'}z.AÄ¯øX.AÊ×_x0005_6.A`ÒSP4-/A_x000D_ÉjÉ4«.AxxÂ_x001C_bA.A?,Ð©é.AËÉ5èv.A^ó7]Ð.AÊRZ_x001E_~.Aü¨_x0015_ë.A°ú'õ.AJt1_x001E_'.AÔÌº(Í.AìÓÂoß¾.AÚPRÀ$/AÔCª8_x0003_Ä.AùÔ_x0018_#¸.A:»WA_x0002_§.A_x000E_3ën.A_x0003__x0004_mWñ.A| öÈd.A*_x001B_7;É.ApN&lt;Ê .AT_x000B__x0002_$.AÊ_x000D_µ_x0004_d.AÜÙD_x000C_Ø.A92Ôà³z.AÂõê_x000D_¸Ä.A¨?d_Ä.A¤ Ý¥?Å.AÜq_x0006_zÚ.A_x001B__x001A__x0005_ß.A°0RÛ.AØ_x0014_è_x001D_mì.AsD_x000B_D3.A_x000B_ðSør.AH_x0008_êÊà.Añ1|V.AÉéîn.Ax¤g	Ñ.AôåB_x0018_¥Â.A~ý¢:³.Aä_x001D_&lt;"£w.A4_x0001_i_x000D_Ñ.AØÖ_x0019_¡Ô.A)_x000B_ÕÚw.AÐofÓª.AÆý)_x0017_Ä.A0Î,*ä/Aò _x0018_±$Ñ.A2±]@_x0003__x0004_ó¥.A_x0005_+¨a.A®Uz¬.Apåkùl.A°²g×±¿.A$_x0017_ãË.A7_x000F_¦.A_x0006_9¸Ü=«.A-¯0´.AÙi´Óñò.AzóÒ,ø.A_x000D_»ÝE±.A*3_x0006_É&lt;È.AéÁäòPo.A²å@âò.A;íS=_x0017_Ð.AóÜêÔå!.AþÝû_x0012_h .A2 ¸Ç.A²¼`Äl.Aåa9án¹.A_x0002__I«.A0Ø_x001A_i¨.A·ö¸¾.A_x001B_(_x000B__x001D_Æ.A0%_x0001_,¹.Aøþïa=¦.AüV´$`.AÕ­@Ñ.AèÙ+¬.AdeiÆó_x000C_/AÎã2h.A_x0003__x0004__x0004_ÿ°¶.A4p.A»ª·3.A&amp;ß_x0001_`ò®.AHæ_x001A_2°{.A óË6s.A_x0016_AßB_x0002_á.AL_x0007_ð!e.A_x000C_ÛD½¤.AëÉ]e_x001D_Ã.A_x0001_%_x001E_ï4q.A°t#_x001D__x001A_/A_x0013_·_x0011_y.A³/SÎ.A6"u°ë.AT_x0001_í_x0004_º.A_x0006_{´ðÂJ.A à|ÿ.AÞ9T(ºÓ.A:³7.A®ëJÖ.Aêú_x001F_Öîµ.Aôgã÷µ.Aü`Ï_x0003_}³.Aq&gt;¬à¢ó.A¡ä.Aó¥ó.Aþãàz.A@º+ç_x0007_».Aµ(ï¹1Z.AcÀÒ6ý¯.A&lt;= Å_x0002__x0003_èl.A´JåÜ¼i.A@©æ¦sî.AtÝT:.A_x000E__x000D_1ª_.AÄÀÁ­.A0£_x000C__x0017_x.AÕ\Ü,Ò.Aáu_x0011_ûr¹.AæÈdSÂc.A¾ðÑá_x0017_/AÊ]O+¨.Aä[Js¶.A_x001A_o(=³_x0006_/A¯Íá²Ë.AÃ7qqÆ¢.AÕ_x0007_Â_x0003_ä¬.AÎ_x001E_)ç¢Ù.AË²X¢¸.AÚ_x0002_U£~.A_x0005_+Üþ¢.A¾_x0001_Ëi¶.A_x000E__x000F__x000D_ßìÁ.An´érW.A&gt;ª(Û.Aúk-®.AÞ³hª.A_x0006__x0010_ä²Â³.Ad«__x001E_]{.AdAèði_x0007_/A®¨Úe_x0003_Ù.AYÀÌd_x0006_Ý.A_x0002__x0004_ô_x0018_#9§.AsYjä.AL`@z¾.A¶Ú_x001B_øój.Aò¡÷40Å.AH§üc&amp;À.A°dõ_x000E_{.A_h{_x0001_ú¯.A_x0016_.*ÆY¤.A_x0003_¯Ãvî.A­YC=FÒ.A-Hh§.AF:_x001E_Í&lt;.A_x0001_ÚëeCT.A£Ö_x0012_s_x0017_.Ak_x001F__x001A_¸I.AfAkÑÕ«.AcIlÀ.Aü§i_x000B_ .A_x0008_u¹.t.Ah¿8_x000F_â.ADPãõöÓ/A_x000C_Ôâ¨×f.Aï{_x0013_ð¦.A,EÃk¸.A_x0018_º9,:Ú.A0)Ë,Î^.A¿{öð.A^_x000D_µÊ°.AÝÒ\G_.AÔt7ØB.AF»I¡_x0001__x0002_ön.Af·hÛ.AÕÁÇý².A(¹ËL¨è.AÚ»ø.A*ë_x000E_=&gt;.A[=¹ßîÆ.AÁ¤F¹¨.A4&amp;_x0007_¡.A¶5©à`q.A°§³_x0006_j.A²Xæ&lt;¤².AWß&gt;g¼.A_x0006_µjNR.AdH0¯^.AËî_x000D_ry.Ag¹S_x000C_é.A7_x0011_çË_x0001_/A_x0004_æ`Æã.Aw¿jh.AD½ÊX¡Ê.A&amp;(oÍª.A_x0008_®µðj .Aë8Ûcöî.A_x0019_O2z×©.Al_x000B_Z.A'ü=ÀÌ.AÆM¢ÛÂ.Au_x0019_.AÆEÚ[F.AÙÑäu¡Ó.A¸hâ_x0002_.A_x0004__x0006_ßO*W².AþEsò.X.A_x001D_=««.AÏ_x0014_V:/Aé_x0003_\°.A_x001B_Y"_x0007__x0011_.Aü_x0003_.A¸À_x0001_ð¶u.A¯áåàÅå.ARýØà_x0014_.A1_x0006_ÌµË¾.AJ&lt;@l.A%ø\M©.AÀ¦GÊY.AøöêG.AbÎ´hÕ.A¶ëªoÛ·.A÷Á?Tñ)/A"£éE£.A'Â¨±y.A´Ì_x001C_Â~.A_x0002_§e_x001C_~6.Aû[HÎ_x0005_.A_x000B_cæ*Ýo.AÈ_x000D_1».A_x0012_ø¢i.Al_x0007_ ý6.A_x000B_²_x0005_[i.AãD^_x001E__x001C_/A.@GNÖ.AØ.9_x000B_Û.Aáý_x0012__x0004__x0007__x0001_.A[abà.A_x001A_Ä"_x000E__x0002_.A¸Lbz}Ä.A_x0006_ró.AL_x0018__x0005_á_x001F_m.AÉ¯Ìú.Açi«Ü.A_x001A_R¼?¥.A_x001A_+AÂ&lt;.AMÃ7ü½.A¤=UdÀ.AÈyuÈr.AtË_x0018__x0003_Û.AÃ,±,'P.Az{©i.A._x0002_d,ð.Aô~Îr*ª.AæbNë.AD	­Øgß.AF_x001D__x0012__x001A_EÓ.ARÆ,g.AâÓâC_x001B_¨.AT×32.Aßõ¯_x0017_®.Aÿ._x0001_!`.AÂ&amp;Cb[.A7ëqà.A_x001F_¦@µ.AÃ»þÀd.Ay$¬¸.A^	ÑK.A_x0001__x0003_$ý=S_x001A_È.AHñÚp.AÆ_x0001__x0003_GÐ.AÌBl3ø.Az¹aHP£.A6{TÞÜ.A¤&lt;`Û.AðËnÁÝÁ.AD°1x.AoOSÌb.A$0H³Ò¡.A_x0004__x0002_®_x0003_9ª.A_x000F__x001F_gs.AzS¿ Ãð.A9ffoÞ.A_x0014_!å/³Ä.A3¨aËJ.Aìî¶Yù¢.Ay®0C.A²zì_x0008_h¥.AÎÍ_x0001_²mo.AçL3Ì.AIÆs§hÝ.A0_x0006_¢ñ¤æ.ApÓÀè-.A_x0008_Ôÿ_x0010__x000D_F.AQÏD\¹¸.A¶·_x0005_Å.A{[Þ6_x001F_å.A©ÉcË.A_x000E_L¥_x0005_t.AôvO_x0001__x0002_Þ{.A_x0014_+Þúî¿.A:_x0017__x001A_.A6Ú£_x0013__x001D_/A¤ãf/Oñ.AÔâ¤;%.Aè¶6_x0005_q.A&amp;fR%t.A¢º¿²].AÈÃDüJ.A¥_x0003_.YÄ/ADÀ&lt;Ö¼.AF_x0013__Ë_x001E_n.AAm³ãR.A6_x000D_{_x0003_Í.As³_x0014_Xö«.A!ñw÷.AòÅ_x0004_â_x0007_ø.A*Ó&lt;£¶.A(©×_x000D_¯ñ.AÅºç_x000E_ .AÚõà­_x0015_.A_x0008_ú§Î.AÐç%]¥©.A'¿j_x0011_å.Au_x0019__x0016_cÀ.A÷äjg[.A¢ëã¡È .A¦`$_x0008_ÝØ.AÎs¯[î».AC_x0019_Ë^4.A_x001C_S&lt;;°.A_x0002__x0003_bZÿ®Á¼.Az±_I.A¸äèH¯.A_x001C_È³uL¼.Aî_x0012__x0011_Õ.ANV½Dn.A(é_x0016_2#.AÅa'º2.AÏÖB¸È.Aô8mT¶.ACZ6(zÃ.AZ-s_x000E_ÁÇ.An_x0001_2DQ¢.A±õ°÷r¬.Anñ_x000D_h±.AÆW4_x001C_£|.AòJ£NÈ.AîÕ²A_x000E_.A_x000C__x0005_:ÈÕÃ.AXas`_x0013_/Aö_x0015_¾ýö.AØÔ³w^.Aêøì®û.Aæ»Þmîo.A_x0012_qÀdÔ.A´_x0003_@Á~¥.A6q¶_x0016_1.A3_x0004_n_x0015__x0010_/A&gt;Ë_x000E_þês.A_x000D_§áÄµ.A_x0007_Zm* .A±îâ_x0001__x0002_^.A¢}_x001E_¬.AedæÎ.AªynyÚ.A:_x001C__x0002__x000D_,.Ah&gt;Á gÈ.A§/hÚ.AUâüO±.Aâ^M'þ_x0004_/Aà_x001B_ônÃ.A¬ò_x0006_Aeé.A¦T°_x0004_P¥.AÏÞ¹o?.Aü7I¦_x0001_l.AÜGÙ¿eÇ.Aì÷Lùr.AÏka¶ô.AÊd§­.AÖúÁÔ¨.AjÊ4ò_x001D_.A{ù^_x0011_Ø.A_x0014_PÌ_x0008_.A ¿_x0015_æ?­.A:îæªg.A|ª9.A ut_x0016_¿.A­aäÖÂ.A_x0014_+®p,¢.A_N_x0005_BÁ.AÃ_x0007_ªs.AÓïÁ_x0006_z.AK_x0002_2Ú.A_x0001__x0003_e¦â#´.AºÇ&gt;_x0014_3%.AùNFz_x001A_¾.A§êÔ.Aß~6¼.A~èe_x000F_·!/AOT¢â.A_x0018_ÝÔÌùÆ.A_x0002_±'.A_x0008_Ì²sÐ.A4=Jr_x0005_ /A&lt;gn®ß.Aw&lt;q+é.Aé_x0011_5ä_x0010_.AÅ7÷âU.A¨(Ó&lt;.AÅ5ÉcTª.Aî¼õ©.A=¢n.AäÁ ·.A%.ÇnE.A6_x0006_óZ÷.A*_x0017_Há5Ø.AÇÉ.§¶¤.A_x001A_©Þ__x0008_Ë.AÊ`#@å.AUöof.AÓ®néä÷.A¶L=I.A6þz4	.AÐªÒ(ÉÆ.AR[_x0001__x0004_ý.AñóiKÐÁ.AN_x0008_0_x0002_».A|¨J®_x001A_è.Ab"ç\±.AA_x000C_DdÇð.AJ_x001F_G6.A_x0008_¹KF.AÁ¹Î_x000E_y.A´_x0012_PÔw.Aïâ®Ü¥w.A¾Ü=Z?p.AM3öõÀ.AÝ_x0016_Â#.A_x0007__x001E_¡²m.A_x001A_þP?_x001B_§.AOsÅÂ.AîÇ|¿@.A¶ñmµ_x0005_Â.A_x0006_ÃÕÒ_x0007_±.AhO_x001D_Û»_x0001_/Aèæþ¿¥.At[_x001D_	iÊ.AxKz´H¡.A_x000E_:Æ_çR/Awþ¹ö_x0012_/A¥Rè{_x0013_µ.A´_x0019_§_x0002_[S.AÀBZ4å.Aø_x0005_X;èÓ.AeCyæ_x0003_.Aw_x0007__x0015__x0008_x0A_x0003__x0005_F[Bwl¿.A2ø_x001E_%+.AÃÞ·_x0013_CÃ.A::wzC2.AAó¼K.A.ö]N.A%)#³(½.A½Kò&lt;¶¢.AÆ_x0004__x0001__x0012_òÌ.Aæ_x0017_#¶óu.A2G_x0012_6.AÕ±ÄUÌã.AT¾¼ÉMÍ.A#j-_x001E_Ý.AÉql¶¢z.A¶ÝÈÃv_x000B_/A%9~Y&gt;.Aq_x000F_X)Tâ.A_x001A_å_x0006_y¥Ð.AÿìèÑ[[.A³.é_x0002_.A×û¬~Ú¨.Aø¥Æøý.AüEÔÅ¬y.AiÌO0.A¦¹âwv°.A·ÐÕP_x0005_®.AÂ°¥_x0004_þu-AGÎïûý.A_x001A_#Ü_x0003_ö .ADÞüm+¯.A_x0012_\á_x0001__x0002_I.Aju¾0ôd.AUL_x000E_.AAÎ|¡.A^_x0018_¾Å`ó.AÒmêö|.A_x001D_Kb%ýæ.A9ý7ÀÃ.A?LPï¾.A^Äê_x0014_t.Aqäòâ.AºnYí_.A_x001C_y2èðv/A²J_x0008__x000C_÷_x0016_/Av_x000C_ª_x0010_ÆÞ.Aie¼Óé.A¦_x0012_c_x0014_Ë¬.AH{_x0018_Zº.A§Å¾·æ.AæËi_x0010_ðX.Ah©ô¥.AJÖx£0ç.A¤7ÒÕt.AöðhnS³.Af¹qi .AÔl14Qª.A=_x0002_+wv.A²%V¼.APMÕ.ã.A¸_x0011_ß_x0014_ß_x000F_/Aì/_x0002_|²ò.A ò"/Ü¡.A_x0005__x0008__x0005_5Û_x0007_B_x000C_/Ajÿn®.A§_x001C_ÂP\.AÀ_x0013_¤®Ë.A!dBëÿ.AjãtÿSú.AÞ³~¼å{.A_x0018_F]pú.AØgX].AÊ°_x000B__x0012__x000F_´.A_x001C_¨ÒVo.A~Æü_x0006_â.A9$Æ_x0001_ù}.AXrùÃ.AN¢_x000E__x0017__x0008_Z.A°9 _x0003__x0010_-Aê2@-.A~_x001D_1Õ¸Ü.A_x000E_A©8+.Aè÷S_x0013_cº.A,+')ú.Aê(ù¾_.AJIÊùæ.A4(Nt.A4_x0006__x001D_ë?.A¨!_x0002__x0004_L¶.A¤#_x0001__x0002_/AFvlW¸.A. ×|¶Ù.Aæß~³.A,ðR.AÅõ«_x0002__x0003_*.A#/_x0001_l®.A&lt;"`Ê°±.AÈ_x0016_ÕÁ2.A_x000C_/ý7ñ.AºàÏ@ÕR.AOT	rõß.A0xÀy_·.A¸_x0016__x0004_.AÑl¯5ô.A.WÖ©Ê.A}T!Ð.A_x0006_jâ¯x.Abs_x0008_c×È.A°_ô__x001A_Ô.A_x0012_Ð²&lt;}ð.Aè£_x0001_5Ëz.Ax¬çâl.A¯vê!pp.Aßÿ÷M_x000C_/ADR¶¨~.AM e§.Ab;YÎ.A&gt;_x0005_Q=_x0002_¿.AG~Õdp.Auñ¤ó0_.A_x0018_{jfH.A]Vr_x0002_àz.AÓñ/Þâ£.A~¯YÁ_x000E_/Aâ_x0002_ÝÁ.A"©_x0001_G.A_x0001__x0003_L_x0011_4n.A¤MEv*/A&lt;¯_x0015_j_x0002_½.A£À¸Ù±.A`Ù°©.Aë&gt;ëJ.A}_x001D_?ä.AÎòæ .A_L\~_x0007_Þ.AdëOÈ.A°1_x0017_Ðh¶.AJÀ6#'/A±{¬)_x0004_T.A¢Íÿ Ä®.A¤-ÌÞç.A`Ü ¤_x0019_Á.A¶ý_x0017_r_x0015_ª.A\Y¤íÞÜ.A_x000E_çðI_x0003_á.A_x0002_Z¼ç.A^-á¨«.AîK_x0003_Üºæ.A3»ùl¹Ó.Aæª&lt;~­h.A6UÉ·ì.Aõ0_x000E_³j.AXöQ@z.A	_x000D_Àkt´.AaX£ª5u.A__x0017_9ÃWÃ.A_x0005_n®¾t.AÀ3_x0001_À_x0001__x0003_o·.AÒô_x001E_Y_x001A_º.A+±t².A|Ì|3¢k.Atz_x000C_¹§.Aâ¹=äz.AÌã_x0006_!=Ï.Axò&lt;ë.A&amp;6Z§.AxÞ_x0004_9pÿ.A	PW§Ò.AÅÍÓ®.Aâát9¡.A_x0014_C¦Z@¼.A}f_x000E_`á.A+!c&gt;õë.A}]è.A"bié³.A[Â_x0002_ïÈ.Aâ É2.Ax_x0005_³æ÷·.AqÔd%Ôº.Aüv³À.A¸uRÒå¤.AÛc_x0008_X.ARî6µKÇ.A=c~W.Aàu_x000E_Æ¸©.AKXzÃ%.AhJÕ¢.A=_x0019_Ís[.AÃÎU7|.A_x0001__x0002_lN_x0017_e´.A_x001F_c _x0002__x0010_.ATêoÜw.AÜó¿ä}É.A:Æ·&amp;¨×-A¹S±ê_x0011_/AT%Zµ°.Ab³'!üu.A²j¡óÎ©.A ¡_x001D_Þ_x0007_.A±HA_x0004_|.AÎ·bXé.A&lt;i_x0008_ÖÐß.AÁÇQyÓ.A~O_x0005_üÄ.A2b²x+§.AÄi®DÉ.A6_x001D_¹.A`ÔY\­.A­æþ_x001F_ÍÔ.AÿQï¾Â?.Au)ÓÍ.AÑ¾´ûöz.AÛ&amp;Vf_x0018_³.A_x0016_ö¿²ëß.AÆÈ¥e.A\ø_x001D_\±.AÃÓ_x0012__É.A_x001E_ç_x001C_%ç.AHÉh_x000D_.AúIßnZn.Aÿ_x0014_	¬_x0001__x0002_z.AÕgÃ¯.A^D`6e².Ajê_x0008_=è.A´|6XÛ.AýUÄø.A%_x000F__x0005_÷.AÓ`âÆ.ASû_x001F_§.A_x0008_Õá£¦«.Açü&lt;Ô|.A­ïàÍ.A_x001C_Vñª.Aûþ¸b.A²¥_x0012_Km.AÊÚ_x0002_Ðë.A_x0019_A_x000E_ºiÍ.Aý:ø__x000D_­.AÒ_x0004__x001D_ýûz.AÇ'ü¤.A_x0013_&amp;Æa».AÚäÈØØ.Aøï®5|H.AÜÚ°¨ûÂ.AºÉñx³Ñ.A:sxÙÛ.AnE(Q{.A7üÏ.A&gt;_x0010_ÑÎN.A_x000F_Ï^ty.A_x0019__x0006_5_x001D__x0007_¼.Aiþ÷(./A_x0002__x0004_»;2ÌÃ.AÞçh_x0004_qî.A?Ö!s_x0015_q.A²Qý §.AÀÙS_x0002_Äº.AÊ[q_x0004_ÿµ.AÔQ\_x0001_å.Ad³_x0015_q¬³.AÜdöÉ.A¤tRO[.A R{.Aéö_x001A_ÅG¿.Aö¥_x0010_þ_x000E_/AÞ'.A_x001E_Ï ú.A_x0008_¦r(.AH­àp.Avx#.Ab]nÌ×.A¦ôÍ/e£.A_x0007_ªÌ¿¶.A,ähy«_x000D_/AÔ¼q_x001A_6m.Aò_x0010_Ú`Î.AW_x0001_á_x0014_;.AÐ_x0012_öäÿ .Aût	¯¨E.A³m×$_x0003_.AT$lLL.AÞu%¦;_x0008_/Aëæè_x0017_¨.AíwÔé_x0001__x0002_¬Ï.A1+ÏËn.A%ô'Ç.A%_x000D_¾ÍÂ.AÞ_x001C_»·_x0006_¾.AsÈ)³{®.AU©  ~Ô.AO­o_x001D_ý.AÒ"Ù÷}É.A¨HñÓ.AÈdã¼e_x0003_/A©Ãw&amp;ü_x001D_/Aòlc.AÀ çÊ¿.AÏÔ+öÔ©.A iÎl.AÞádÛÃ.A_x001E_Íø(.A!ì_x0013_¸Y.A$®^8.Akn_x0008_c.Am5_x0002_GP.Aß¿ñáP®.A_x000D_h1ç.Aï©§ß_x000C_ó.A¸	_x001C__x0006_Á.A¼WL_x0015_.AZ¶	`]Å.AªÁ£Pi.A½Yfw .A_x0010_^ZÁ¬.AYk_x0016_6R.A_x0002__x0005_ò/ð&lt;àx.A2°Áb.A5ø^X_x001B_.AØ:q.AìÒ0k¥.A_x0010_X× Yº.A]_x0013_æ.A1Þn_x000D_§.Aôjì².Aü+Ã_x0016_.A¬Õëî 4.Aá4ú_x000D_qË.A6|GÈ.A\tÈ4Á.A&amp;íÅ`R*.A_x0006__x000B_ýiS.AØ¶®i.A¸*(Ï.A¼_x0001_FiØ.A)í=_x0011_.AW¼Î_x001F_¶.Aº_x0005_53Ûd.AÒ0Z$ç.A_x000B_,¢3gZ.A§Ù´*.AD£Ë8È¼.Aâ­QI.Am!jôWv.Ah_x001F_'d¼.Ah¾]Ï¹n.Aj_x0003__x0004_Lí.A&lt;ó_x0001__x0006_°}.APæ Æ.A#_x0019_ô½.AW²®_x001A_ÒÈ.A_x000C__x0010_Àd_x0005_.A"cù_x0013_³.A;ó_x0010_ú.A±i4Y¥e.Anb${¶.AdÞ*hÉ_x0018_.Aå¬_x0010_N:Â.Aí0u`®.AÆ\E3ÿ½.A\åùðí.A_x0002__x001C_&amp;ýÝ.AÓòðÓ.A =¥=ôâ.Aú¶-_x0016_l.A7'VìÃ.AÑßÝ.AQü §.Aä_x000C_$¢_x0003_.ACó5^.A¸#_x0004_Jú.A~É_x0001_pýÊ.A6*G_x000E_ÒÅ.AÉ¦Á"Ô«.ABtCêø¹.ARÕæv².AOñ_x0003_q&gt;×.A1¢ÞoÏ.AnÅ&gt;¹¦°.A_x0001__x0003_Bõ_Lµ¬.A_x0002_ÎVõ¥@.Ay97ø¦².AîpÚÐÛ.A6 ¬`.Aé_x0016_6'­¾.AíD}Û.A_x0014_k^þÓ^.AÆw_x000C_Â.Av±ÿk_x0019_.A{6_x0001_¾.A_x0003_ïI¨_x0004_H.AyyNuÑ/Aöå#ºiô.A_x0003_&amp;ð"Û^.A6_x0001_ýþº.AÌ_x001F_Î.A¼%%¼ü.Aå¨ö5sS.A¸Àî]àú.AîÉcný.A_x001D_âS£.A_x000E_6Æ_x001E_mX.A&amp;ÖDÆ.A®e%ZÊ.Aé1y_x000C_¡.AüÓ_x0019_Í!l.A þG².A_x0013_C7vW.A _x001C_WIYç.ANX	¸.AjF!_x0003__x0004_Ò¹.AèA_x0010_ÁYÊ.Aç¨_x0013_ìó.AT_x000C__x0013_Wÿ¿.Ag.Ì¯ÿ.AvÄm©)i.A_x0017_^_x0018__x000C_¾.AçÈ@£Z.Ak=£½.AÐ5Åú_x0002_^.AÃ^_x0002_.AÈ/j½Ô.A¨¯©.A,`ªLóÚ.Apæ_x000C__x0001_ûj.Az;2m&lt;Ã.A_x0008_CµÆÑ.AN$¥d_x001E_Ã.ALúï_x0008_/Ad_x0004_Dðy.Aµ!ÃÝly.Aâ+ _x0003__x0001_.A4"&gt;.A_x001C_Lçve.A&gt;¦éÏ§.AÁö»µ.A`0_x001D_è_x000E_l.A_x001E_ ¹¥.AÜï_x0011_Ã.AÜl_x0005_Æcª.AM[ÚÑe.AëFO8Ë.A_x0001__x0002_úv_x000B__x001B_$.AÀØmºvq.Aô%-,P.AØR°9Ù.A½7àøçV.ADÓ_x000E_ØÑ.AHCÙâÔi.Atîúå.AMé	czò-ANNFÌÃ¶.Av±®uÁ.AGÑ}.AÄJ_x0001_e5Ê.AbÿÌùVâ.A(0âx.AR@ÎbÓ8.A(_x0005_wu®.A_x001F_c_x001B__r.A$_x0007_=ø.A_x001A_ñû- ×.AÌkF§x.A8£ÈëÅ.A%_x0005_ È.Aðçh4_x001B_Ï.Aíå~	wo.AîÈy2Þ».Aäþ¡e.Aà#[|.A)BBÝÏÛ.Avôg¶Ø.AkSÁd.Aõºµ_x0001__x0002_¥.AoxäÈí¤.A¾JÛZ.A_x000F_/8^.AÄí*_x0011_­.A _x0016_K_x001A_u.A_x0018_øKíi³.A_x0012_-­.A6hÊ3RW.ATEÑgÝô/APèjÚ.A_x000D_ýW"yñ.AWz_x0012_í'.A¦LQ¤1}.AT«_x0004_=.A:%h[i.Ak_x0004_ùÿ¢.AYWEì.A~±_x0003_ä¸.A`llËx.Aäªi@ÙÞ.A²«UÚ_x0007_/A_x001C_ËCª{.A ²«_x000B_g.Aså_x000E_Ë_x001B_/AHNØ_x001C__x0005_./AÎÆøMWÄ.AÊà¢_x0002_4Ú.A#ZÞÍz.AøÞyÒu.A_x0011_|D_x0008_L¶.A_x0015_?|_x0004_n.A_x0001__x0002_ÝZ)½Â.AL)&amp;_x0014_6c.A`uM¥_x0001_à.AÐÌèa|.Aèñáã.Aç·Å¨#~.A+nH|Q¶.AªæL:}t.Aþ_x001E_y_x001A__x000D_½.AêA!§.A8æ¦ÖÐ°.A9l_x0011_Óà.A_x001C_ÚG)Ö.AÂ}E&gt;´.A=éº¤N.A?;Ð.AÈOÆOST.A_x000E_eÔVÈ.Aôq¶.AaOÉú@ª.A$'d·_x000C_¹.APd¹m¿.AK_x0010_èä¡!/A¤¸óS.A_x0014_U¡Ã·Ñ.A_x0015__x0010_÷.AlQAAéó.Am_x0007_R]g.Aü_x0001_÷'§.A¨åÆ®Q¼.AÇO200¦.A¨Ì_x0001__x0002_»¬.Akº±DË.A¼u3cÙ.Aã"í\L.A~GW§_x0018_&gt;.AjøBï¢Ì.AÆÆôÖ+a.A½¸p`AU.A¤vØÈ§.A×lß÷.A´Õs.Aõk­Z­/Atö_x001C_p|¨.AîÜu[*C.A«*_x0011__x001D_Ï.Aó(_x0005_Í.A·_x0003_¿Ø2.A&gt;_x000F__x0002_[óf.A·j'__.AÄ_x000D_	Ê.Acø}~Â±.Aª"½Å/.AÖ-Ó]X.A!£àÈÇ¸.A_x0006_ª²2o*/AQ_x0018_es.A¼0&gt;u;p.Aû_x001D_]_x0005_¨ª.AÍ ÇÄ.AÀ,Ô_x0010_Ü_x0007_/AtQé¦_x001C_ã.AÀàÀBl.A_x0001__x0002_ts_x0017_`_x0010_Ò.AP}AP».A®_x0016_à^_x0014_.A_x000C__x0010_8Ç[.A»êùèv¨.ARo4¬~â.Aª qØ_x0015_·.A[¬'=¯.Aö_x000B__x0018_ø¾.A ÌçÛÜ¢.A[¸_x000D__x0004_që.Aêö_x001B_mÅ.A	Ý%Én§.A¤£U_x0001_Ü.Ae_D ©.AäÖí_x000F_B².A_x0014_ó¬ëÿ¸.AnÚè.Aí~$.A¾À_x0012_T!&lt;.A2¾m2.A¤õ7!G.Aef_x000D_Õ¿±.AâqÓ_x000E__x0012_|.AøZ_x001F_[þ.A_x001C_·²Æ1.Ab@¸ê×.A ï´nò.A Æµódå.Aù_x0002_ZmBÏ.AF_x0001_C_x0005_.A"z¹_x0005__x0001__x0003_7â.A$4UÛ¬.A.Ç»A`.A_x0012_/l7Ë_x0008_/A³Æe2øê.ALëCÎC.Aìðeõ».AÈÎÔîl±.AÞÇtK¿.AÂ"§}£.Aþeb#k.AXR]£r.A(3_x0003_ê.A©_x0006_)ñ.A­¯qèç°.AºÂ8.AXJ~wº_x0005_/AìJñÚÅÐ.Aþèø_x001E__x001D_.A&lt;T¸?z.A6U/#hí.An_x0002_~¢Ù½.A}R§ù,°.ACæßlê¹.Aò¼.A3¥h'_x0016_±.A_x001A_Ì!Û.A(+_x0014_VØ¼.A6s_x0008_ñ( .Ade7ç}.A_x0001_·,_x0004__x0006_­.Aþ34_x001C_%ù.A_x0001__x0004__x0010_å_x001F_©¦ã.A°à_x001B_ø.Aø÷µÞ.APºéSø¿.Ad_x0013_Û÷1r.AR½_x001C_xø.Aræ_x0002_Ø¤.AÎûÌíH¶.AøÔô¦.A"Oaf·.Ats¸u_x0005_n.Aæãõ¡.~.A_x0012__x0003_'.ô.A4Æn.A4õ_x0008__x0001_Zì.AÍÌ#â&gt;.A|a_x0013_ß%.AZ^_x001D_¤_x0018_u.A0ÊQütõ-A[Ï.AQRY(.¡.A3B=×.A±ÄÒÝ_x0003_Ý.A_x001F_õþ%Jt.AÝÞÊÖ^.A8 _x000C_'×U.A_x001E_{þ.AÊ_x0002_Áçtf.Aüb_x0018_.A_x0019_óùªÂ.A_x0002__x0013_[º.A§éíE_x0003__x0004_S.AÈCÌU.AZ#ny.A¨_x0019_Mqz¸.AÆË_Ýó.AØ'tÊ.A_x000C_m_x000B_&gt;±O.AEr@_x0002_l¬.AC/[t.A_x000D_]¿_x0015_þ¼/AþL[A_x001D_Â.AZåNwÏ.A­ô4_x0016_íÐ.A_x000F_*YÑÍ.Akì_x0011_±_x001D_/A_x001C_VÙ_x001E_®.A(Ok¢e.A¡§ïVC.A8rq±ìq.Añ_x0001_/¡ª.Aß*sg.A_x001C_"¾W8n.Avj÷Õ.A6O|aIÇ.A¸§pmá.A_x000C_cJ_x0007_÷_x0011_/A£´#Hä{.AÖ23_x000E_µ.A_lÍÛª.A\bm£ú.A_x000E_ç_qRÐ.AÐÒ	Òª_x001F_/A_x0001__x0003_Ä©·ô,.AÚ¶_x001B_{.AÎ7×¬æL.Añ~â|^¶.ApS¢Ö~.A¶_x001E_Ð¼´.A_x001A_í__x0006_¾.A4~"¿.A7½§ä.A_x000D__x0007_7_x0012_º.Aö+½µ.AB_x001F_ÜU9Ó.A_x0019_±Ï0¦.AØ5_x0014_2	.Aè_x000B_fÿ®.AæLý_x0005__x001A_¯.A_x000F_41Ôé.A,_x001A_P&amp;·.Aæå_x0012_._x000E_.Alf®éu.A_x0013_Õ®è;¶.A_x0007_hú¯.AjÊ_x000F_q.A"°-_x000F_ff.A°É¼áæ.A¡ÑÇÔ_x0008_J.A¡ÅÀ.A©ªú_x000C_M¡.A¡Õ_x000B_Àw.AÉ´¸bnw.A~_x0002__x0011_±¹v.ACZÆï_x0001__x0002_9¸.A¹s!_x000E_µ.AWðìÛã.ApGu².A+Í_x0011_Vñ.ADf_x000E_?.AJ_x001F_É-'¢.A±¨û_x0006_¨­.Aô,¹ãñ².A@¶c£.Au³b»_x001C_ .ArâÆgv£.Aó¡ÉÍÛÍ.AºC9_x001C__x0016_´.A{'Ì.¸Q.AZe_x0016_ÀÁ.Aù¨[a.Aß?_x0004__x0012_¢.A_x0006_³ð(õ.AºÍCÐ¹.A¥_x0013_¼.AËÂ=U.ATÔÎJ_x0017_±.A­[©ýhÛ.A`q»(E£.AÂ´"Ûåÿ.A»Å_x001B_ñ.A}«Lx«.AÕO_x0007_èV§.Aþ_x001F_Æ ô~.A{_x0011_ÓÉ-.A_x001A_½"H«Å.A_x0001__x0002_(èó¨.Aà_x0012_aå&lt;h.AÊ+^ç_x0001_.ATÅmî÷¨.A%=¸8.A?d±â¿.A_x0006__x0019__x001C_.A_x0001_(a±ú.Aå_x001A_5_x0017_s.A¾K_x0004_³§.A_x000D_qæ_x000D_ý.ADGL²ÂÙ.ASl_x0007_Ë®.AÈ«7ã.AP'&amp;»'/AÌç!&lt;þ|.AºQ«].AõãM,n.A¼J²=¿§.AçJû}.A@V2·&amp;/Af	ÈC_x001E_á.Aêî½r1ª.Aòôð	É.A_x0006_ÝK$_x000C_«.ABÃo¤Ô.AÌS¢¬§v.AÊ%3`þÉ.ADdI Vä.AD_x0019__x0019_z6w.AÇÉ_x0010_Þn.A_x000E_å®_x0001__x0003_ñì.A¼¥óÈ_x001E_l.AÏ¹­·Ëí.Al~_x0018_VÖÌ.AMöóà.A@ôk-ß.A[±(øek.A1º`íÑÙ.AJxäªß.Ar&gt;_x0002_©V.AÓ_x0010_ðÐ\.A®6O3Ñ.AºátÓ_x0011_«.A5L@&lt;®Î.Atñ_x0018_âm.Aì_x0013_Q]h.Aäá_x0004__x0014_°ª.AæQ'gLÞ.A¯KiWv.AÊÌñ HX.ApH¥ñ.A"7¼8#.Aìm²{4Ä.Að(	²æq.AU_x000E_T.AnF_x000B_^.A¼~ ²Ã.A¦±Lê.A_x0003_æÈÃÂ..Aä½¨_x0012_?.APD!ñ.A~wY(N.A_x0001__x0002_È%i h¤.A[öCè.A¸°y§.AÒ_x0013__x0012_7.A-Ä_x001D_øv.Aò3._x0011__x001B_ã.A_x0012__x000C_	íÚÆ.Aã¤6þÝ.AyÍr¬Ò.A¢Î_x000D__x0016_.ABác_x0015_/A_x001D_	_x0016_PÓ.AR$g£¸.Ab4ÇÙ.Ao½\a¥.AÞ¬¿XV	/A_x0006_$³.A.½þ$¡m.A_x0018_Çú".A5ã_ëÛ¬.Aì/¦NÀ.A^ýð¹o.A_x001A_ï_x0014_x].A6|§¡ÂM.A!¹¬#´¥.AÙ_x000E_Rù.A}EÏdu».ARToÑ Ö.A'_x0007_7ÏèÍ.A1¯Sß_x001E_W.A³fãoª.Aî»Ü_x0002__x0003_T±.A_x0004_DK_x000E_Ô.Aº§_x001F__x000B_.AJ_x000B__x0008_^_x0002_/A2$ÓU©.A_x0010_Ì½àõ.A×a_x001E_`ç¨.A_x000C__x0014__x001E_ð.Að¬ÎcÆP.Aò_x0013__x0002_æ¨¼.A¤9àóï.Ak&amp;¤¥·©.AààØ.Ao¢c}Ò².Aågÿ_x001E_l.Aâ~b®^û.A¬~±H.AÙËr¢5q.A4_x0002_®+z.A@§å¿kj.Ap&lt;Å¢}l.A¶_x000D_ïl»¥.A×-	hÐ.A²½_x0006_[Ä©.AÜ_x0016_CË!.Aö_x0015__x000E_»õm.A³_x001A_~ e.AÛëõ{¤.AêLÝ_x0001_d¹.AñP_x0004_àX.ALQzM.A_x000C_:øQ¥[.A_x0001__x0004_¥_x000E_á_x0008_´.A¶öey".Aâ³iH±.A¡»õþ½.A_x0006_©_x0005__x0007_º.AyÌÛ}Ú=/AX§3_x0004_4r.A0½.A_x0013_|Zyã·.AâXÃ*¤.An_x001B__x0001_8	.AÎ¶úðM®.A_x0002_µ(ëè}.A.õ)Ò½§.AN¾úÑÉk.A¨E$ºÆø.A/aeÕ.AWé¤5Ê_x0005_/A&lt;L_x0011_cjµ.A²_x0010_A_x001A__x0007_¿.ARÈ&amp;¼Å¦.A¶gâ@®.Ah$Ú°¸þ.A¬µ£ªÙ·.Ai_x0001_Èî£.A¸ö.AD=ßg"·.ASO)~_x0017_.AdÍ_x0003_Èl/A©ÞJÈA].Aecþâ¼.Aç¤=_x0007__x000B__x0013_¬.A Ä`k.A&gt;ÏAÆ¸.A_x0008_4¹7C.A&lt;o( _x0008_/AÊÿ8¡Þµ.ARÊz_x0006_Ãª.A_x0004_=²&gt;u.A _x0008_ ¬W`.AC«E¯.Aý(_x0003_{_x0002_r.A¬L¥¡Eé.AÊlheÐö.Aìpo_x0015_A.AF"ò_x000F_ÙU/Aµ _x0006_1´H.AÖlñû	.AÅ	Ä&gt;ù.A4_x0001_tzeÙ.A&amp;+^j.AUÛ¹_x001C__x0012_û.A¤_x000E_B_x0005_æ.AM?Å©Ø_x000C_/A_x0002_÷J,.A÷0_x000F_;.A_x0014_uÛ	¼É.AHØvÏ.A&gt;1_x0011__x001C_Ï.AM2_x0002_-_¾.A|Aª&lt;3/A&amp;Ö_x0003_¢.AÊ ßJË_x0004_/A_x0001__x0002_à_x0007_æÁÆ.AÜÄÄøô.Al¢Ãu.A_x0006_ð_x0016_`À².AÞ;Æèò¬.AÎxpm.A5	[.Aþ_x0013__x0015__x0012_J.AÓV)|õ».A2_x0015_/OS.AúÈ0Ä¾Ä.A|@ñE.A²Ç"@_x0016_¹.A¯_x0010_G¦4.AO[t)¦.Aî®5¼G.A_x001E__x0007_éÿ².AÝþ½JÑ¡.AÊ+4}O.An/àx^.A_x0017__x0019_;­.A!ô_x0012__Ì.AÞ.&lt;æ.A`\Ùî?Æ.A4ÇW)_x001C__x001B_/A@_x001E_zõÞ.AiqJå³ÿ.ADÖ Á.AÜÊÓÎÈ.Ai¯]Ë_x0012_o.ALÛiX&gt;.A_x001D__x0010_¤_x0010__x0002__x0003_¿½.AºRºë²Ñ.A_x0008_ÊZ=.AF7o_x000D_Í.A&lt;3T_x0005_l.A°dG%².Aä4Ïó·.A¤%E*.AË^dA^0A"_x000C_L"¬.A4¼:ÐË.AÖ]¥9±.AÝÒ¬wÆ.Aôï_x001D__x000F_¼.AXXî$.A+nÈ¤.A0³ùÊ.A+yk±.AìFÝ|d¾.A:'tÜÉ¥.A"Á_x000D__x000E__x0010_.AÝ­k°.A¸h_x001D_W®.A8_x001A_Òü.Acõ0øh.A®_x000D_u!9ç.AÅßI1}=/Aô_x000C_ù2_x0001_.A&lt;f­Ô_x0008_©.A_x0004_]*²î.A¬_x001A_j×Ï.AZIuê´.A_x0005__x0006_T8÷eèo.Aì+õ[Û.A8_x0007_#º§.AVoýö.A Ü@WiÇ.ABn_x0018_².AmN¿_x0008_/A(à&lt;P¦.A_x0004_ÅAê#?.AºÓ_x0011_Ç½.A|èmÂ¥.A_x001D_×tß.A²ò2_x000D_ÎÍ.A_x0013_Ù	*o.A_x0003_2_x001D_^ð.Aú_x0002_÷n.Aöxí{º.A^6æ@.AÈ'_x000C_Æ.AhN_x0012_frx/A_x001C_(Ï6A.AoN)_x0018_oÇ.Aûå_x0007_¾çÉ.A÷v_x001E_ã_x0006_Y.Ag%âû­.AP¨û|,·.A¨]Wß¸.Arö\AS´.Aæû­.AøØ0ðÎ.AÔ²_x0018__x0015__x0001_.Aäu_x0007__x0008_¶.Aì¹)_x0015_ñ¢.A_x001C__x0005__x001F_eRÞ.A;/KÄ¬.Anç ¸¾v.Aô»Û|r.AüÇ&gt;WQ/A3Â	f`.A0V_x000B_b_x0012_n/A"c%&gt;£.Aý'_x0015_âÚ.AT@¼¦.A¤ÏÒùÕý.AVì0Wjä.A_JNJ^y.Aúøte»¼.A_x0003_Ü'_x0006_éÒ.A_x0003_Ô¦¦.AÅÓ¹_x001F_¬.AÏBÑi$/A|_x0016_Ð.A_x0012__x0001_¸k_x001F_^.Awª_x0015_±_x000E_£.A¿_x0006_dÏÈ.AZ/b³ñg.A_x0001__x0004_å.A¦~8«ø¿.A_x001A_W_x0013__x0006_q.AëÊ¾¸ûÁ.A`=³Ãe/Avéö·Zu.A`)±_x0002_ .A_x0001__x0002_~ûkÜÓ¿.A´4äÄ.A_x0018_½_x0007_ÝvÈ.Al_x001B_L_x0012_a.AvæÜ.A_x0002_#M~vÍ.Aú§!_x001B_N.Aø½~µ_x0012_.A¦2W]Ð.A½I¿.Aµù qm.A Â¡_x001F_K¸.AuÈ¹YO.Aêþõ£å.Af_x0019_®6y.AÚ&lt;kÃ.AhÓþf~o.A$M®È_x001E_¨.A¤X0§_x0019_.AÏ©Å_x000D_ð.A_x0016_h?÷×Ü.Aqiêo.A·l{1X·.A_x0005_1ù_x0011_áß.A§_x0010_'bò.Aùl£_x000B_8z.A_x000B_°£|ö.A§ÄjõW^.A_MÙ×"1.A*r)ÐÔZ.Aü_x0001_ëÔ..A_x0006_ôÈö_x0001__x0002_½Ì.As_x001C_x°.AE_x0017__x001E_}ã.AÊ78_x0001_ñ.AÁqÆÌ×í.A°_x001C_$ji3/Aíb£|Ü.AÆº_x000C_j_x0005_¯.A_x000C_ÝÃrÐ.Asò`Ôt.A¯®w_x000F_G¸.A¾£-Ó¨.A¸Wi(ù_x000B_/Aæu&amp;.A×½äù3¢.A_x0008_öMv_x0001_.ARN_x001F_Èà.Ar_x0018_ûxs.AKPõ¤:.Aö«_x000E_v¸´.A_x0001_î_x0007_ÖÎ	/Aøú}©y.A¢Ká)k.AÇÛÖ¾»y.A!TöÑ.A»ÌÐ¬w.A´Û_x0016__x0013_æ§.A_x0006_ß_x0016_I_x0001_y.Aw]¼IY_x0002_/AvÜÀ×R¸.AîæÏ$Å}.AÕ3S&lt;úù.A_x0005__x0006_x«Gk.A_x0014__x0018_^¸d.AEÔøXr.A_x0002_Û;Á.A¢ó_x0004_®dº.A»Ñ(t é.AÌ _x0011_û_x001B_g.Am?Çß­.A6+è&lt;_x0003_ï.At=_x0011_©_x000E_.Awß_x0012_þ§w.AnÆëOT.ATÙ_x0012_(À.Aª;Í®º.Aê_x0006_Þ¤W./AÒa!¹b.A_x001D_}Ï_x0006_=`.AfMÍRÑ.A}¾_x001D_¿Gà.A _x0014_;_x000F_Û.A_x000E_^þÁÚP/Aq­_x000D_w.A*#þ_x0001_\.A_x0008_,b_x000D_.AK*£OÉ.A¦f_x0015_l_x0005_/AúÊÓÜnÒ.Aù©Ç_x0002__x001F_.A¸¨'§.AÊT¯æ.AClWF.AþD;Ø_x0002__x0003_3l.A2g6"i.A_x0006_½E»Å.AJÞ_x0007_÷ân.A-¦ßÿ®.AÉôâ_x0013_.A_x0006_Å_x0001__x000B_ÏÐ.AôÐóyp.AéN3é.AãC«Úl.AÀL¸i/N.AJèrú_x0015_ê.A´^_x0019_¡_x0016_l.AÖ­ì\L.Aà]îí_x001E_.A_x0014_n%¯.Að£?ÀY.A±çÜ_x0008_¡.A`ªÂ±Ø.A½×ê_x0015_È».A$2_x0019_íô¾.A"«+ëbï.A¢£ _x0011_.A_x0004_J_x0004_áÅª.AL¶ô^.A_x0002__x001E_øx.A¦Ë_x0017_Ð¥r.A!¦Ñ¢¸¢.AñN_x0006_LÐ.A®Koå§.AÕ­â4_x000F_¢.AV³i¨_x0010__x0004_/A_x0002__x0004_.K_x0001_Â.AÔûK_x0016_L/Aê÷Ç:µ¯.AºUþ7ªÆ.A(ÖIÞæÕ.AV¸B`Ã.A*_x0008__x0017_NþÒ.AÚ_x0013_öðù.A_x0003_÷}W¾y.AÈ¬È_x0017_u.AoJk.A^¬S×².AìpØ@6¶.Afpø &amp;È.A_x000E__x001C__x0019_Tãx.A:éZ}È«.A/$Ø|m|.Aóm«Ï.Aâòµç.A_x0017_U¹_x0012_Ü{.AJ@_x0017_øªs.Ap_x0018_Jg¶O.AÊJ8$ã/A_x0018_]Gâ´.A"û2_x000B_.A´c_x001B_ø¤É.AÚãð_x0011__x0011_/AÔË_x001B_IÜ.AìUù¥_x0003_/A?Ø:íé´.AN	eW¨ä.A£_x0010_&amp;_x0010__x0001__x0004_Hj.A,âó/Ú.A_x0010_y)ûó¡.A_x000F_³Ë_x0014_+½.AÅ½ôyà.A_x0002__x0003_ß,.AZ_x000D_&lt;_x000F_Î.AÒÑµªq.ALLèq.AWÇ;.A j_x0011_¹.A}_x0011_ .A~hÕ~;á.A72»s_x000D_.Aã¥§;&lt;w.A¿_x0016_ì.A¡®_x0017_b?ä-A4_x001D_lÉr.Ar_x0016_2ýe.AY[{_x000F_{.A(ÈÄ×¾.A¶¾§ÙÇ.A0¬¾Ô&gt;/ANè8_x0007_-w.A&amp;õ_x0010_k|_x0004_.A_x0010_ÖB¹.Am?Ò@HÔ.A¬áÄ­.AF2ôúLÕ.AkH%ðè{.AöÞË.Ag%fü_x0017_¥.A_x0004__x0006_Ùü_x0002_SÁ.Azõ_êÕ.Af_x0015_­wà.AÊÔØ_x0015_wÎ.AgÝ_x000E_µg.AhÑîcÚÌ.A_x0005__x001F_É&lt;(_x0001_/AEUÀ­µ.Aùj`r.A_x0007_­Ìà.At'®_x000C_ã§.A4Ò7|_x0004_.A D=µëx.A_x000E_êÇ(¨.Aºý{Sð.AQ`ë~.AW1õþf.A\ReLq.A®´õçÄ.A_x0019_	Á¶¹.A'_x0018_Â|¯.A@1¹'´.Ac.óß®Ã.AÈ ^.AÈùæ_x000B_`.AO_¯L².Aæ`X:Ø.A#nUýí¥.A_x0016_)ç)î.AðÌ]Z)¯.AÔ__x0003_fp.A´_x0018_µ_x0001__x0004_}¿.Aì_x0005_,49®.Aöï_x0001_©¯¤-AvÊè¤_x0015_:.AqØÓMüä.AÿÉ÷_x0007_Ðr.Aè_x001F__x0005_/ü .A×È¹.Aã³_x0019_}».A¬T_x000C_îØø.AJéÛ¿À.AÎçëÇ½.A´Psü_.AmÊxÅ.AÜûûl ï.A®12_x000F_öö.A_x0016_&lt;y_x0006_~.Açó_x0015_m!À.A_x0002_hQ ¯m.AâÖI.AdM_x0003_1®=.A_¼BL.AÇbÁcÝÈ.A`¢fü.A ¶V$.ADò_x000D__x001E_ªý.A4Ã;ö.A_x0019_ÅÊn£.Aú¹ÈÐz.A´_x0002_¿^.A2±íBa·.A_x000D_ò_x000F_ôà.A_x0004__x0005__x0017_ Å`µ.AêàqEx.AUª¡D&lt;µ.A&amp;·ÒÙ±.A#ÊÀ/¹.Ag_x0007_f_x0003_QÁ.AZ Ï_x0016_á.A_x0001__x0010_.AvWQbi~.A:XS_x0002_.A:«~ðÈ.AØÄ.A_x0001_¢_[.Aì(±ÑÃÀ.AP,oOô.Aø{L0~§.Aò_x000D_«ëµ.Ap_x000B_]xÏy.A °×.AÌ¤Ì}.AÍ«,_x000C_0È.A®@ç_x0003_/A_x0006_^7lr .A"xçv£¡.Af_x0005_OÛnl.AöV.õü~.AÆ2C:µ.A±!2µ°.AÐl8Ô_x0002_¹.Að3bë[¡.AúWÆ[V.A!0s?_x0001__x0002_]¨.AªºD	/A^UÄ¯C®.AàäæÝ=.AÅ} 3NG.Arù?(.Arw#).AüÎB¡wÂ.A)ÖÇ_x001D_òF.A®A±»ó.A|«»Ù)´.AËþÌ_x000E_.AøDÒ~¶.AÞàªóÊ.AÊî|p.AÅ@Ü-­.A.Lø_x000D_@ .A¨.l/C:/AÒK_x0005_q_x0005_Ñ.A`½ìø(/Alä}Þ_x001D_.AV£ª).AØ_x0013__x001D_ÍU¥.A_x0008_Ó.ATÞÝ_x000E_.A*ÿèD.AçÆ0q«.AÊÑº¡x¬.Aù_x0002__x0013_¶Ý.AWx3m3º-A(c_x000F_ý_x0003_½.A_x000E_£ÌÙb­.A</t>
  </si>
  <si>
    <t>40239fb9d13573b6f659af25c38fa5ee_x0001__x0002_û|ù¢.AÐªä¢­.AÞÏ6_x000C_z.A¤ó|ÏV.AÓy,_x000F__x000C_Ø.ACÂµTÅê.A)'ÈJOÏ.A4ÄÍa`.A2Ã_x001E_SÝ.A_x0010_ß|3À.AV_x0008_Îýñ"/AÄòË_x001F_"Ì.Aêå_x0012_Bá.Az½ÞÜÅ/AÎ;Ý]v.Aã_°x¬.A_x000E_»K_x001C_Q.AL2õß?Æ.AQ`ñ÷.A_x0010__x0005_äµw¬.Aä°_x0012_o¼.A_x001A_)îÒ{_x0002_/AsF'l».A_x001A__x0004_Ä_x001D_c.A_x000B_1u_x0011_´.AÂÙcÞ¬¢.AØ_x001C__x0016_X/Ú.AºDéiC¸.AºO_x001D_Â=.Aì;D_x0006__x001F_Í.Aü*V¿òÁ.A1yÚÒ_x0005__x0006_ë.Aæ\s .Aáý{¯x.A¢XÐ_x001C_µ.Ayýþ_x0014_.A_x0002_ªº_x001E_¹Ã.A_x000C_ië ÊK.ADÜ)s!¯.AÞÒBÂü`.A&amp;&lt; _x0007_,.A¨=aØ.Aø!Iæ_x0003_Í.AÒæoÌ.A¦ªµp=}.Aöô¥þ´á.A&lt;ËÍÙþ.A_x0005_%S_x0002_Æ.A	ó¥&lt;¦­.A2_x000B_j0.Ahúpá.A×_x0002_ÎN.AÏ³ËÃ_x0001_V.A_x001A_À#Ïº.A&amp;#(_x000B_®å.A®ë¯X.AlU_x0010_Õ³.AyX}_x0008_å.Aç;¶:u .A»v[$°.A_x0008__x0018_?_x0004_.AÌTHîX.ADàPâ_x0010_Ô.A_x0001__x0003__x0016_µì:_x001E_|.A_x0006__x0010_}Å.AÆ¬äço.AÆq_x001E_Ó.A_x0005_Þ¢_x0002__x001C_µ.AJ8å@}z.A_x000E_ëN.ASîYºY´.A´7_x000F_8ª.A2Äylw.A6«?û_x0001_.AÊ\!@Cõ.A _x0019_«öd.A â¸êód.A=cx.A¤ÃCW©º.A_x0002_	_x0013__x001F__x0005_&amp;.A_x0004_è[èëS.AàBOûý.AäæáÉk¬.AýEÐh.AtF Ú.A(nï2¯.AÑeh_x0014__x000C_¨.AîëÛÚÃ.A_x0003_ûK_x0003_ø¿.A,_x0004_«¸mr.A¦UF_x0002_v.AÁPæ--.A!À_x000B_S².A_x0014_é?_x0007_à.A¾K	_x0002__x0003_¼m.A]µ8°_x0004_.A_x0016_Pí`¢Ô.A5ä_x0012_¢.AP÷[_x001C_.A¢re#,.Au× -/AèE23»Ö.A¦æÆ¼ªa.A_x000D_ÉôÃ.AxUEo.A r&lt;/AxEÚ_x0008_¶´.A.ö¨Áh.A¢u9_x0001_.A_x0003__x0014_§ãþf.Añxöb].A¡ÈÑ.AòÃ.g`|.AöàþïÊ.Añ²/³ç.Ag¸m	f.Aaú±q.AÏõ_x0015_bÉ.AW;¿.AÊ^Zy_x000D_~.AtK·ÃW.A°ß_x001E_Ñ«¬.AÂJ|F.A¹k(Ú.ACh}iú.A"¦+_P.A_x0001__x0004_´Æ_x000D_.mp.A_x0017__x001E__x0003_C	.AGC¬Õ£.A"_x0017_+»ÕO.Aê&amp;_x0008_['².ATß_x0002_\ä.A^_x000F_uXx.AxäÌ­º.AM¼[ß¸.A_x0010_XüüX².A{)_x0011_rï.A¡_x0008_xÑ¼/A²¡ÇB.AN6Z%¦.A(_x0013__ð.Aâ²¦){ã.A&gt;ö-åj.AX4fç.A²_x0006_Èÿ·#/A,Íãa.A]x_x0019_Ñ¨®.AÛæ_x001F_Hã®.AÖ_x0015_&amp;Éª.AÛåâ¡k.AP¦TÔ¥M.A_x0006_cüDÉ.AVéõ¬_x001B_é.AX_x0014_`2ª.AaÞ³þÛ.Aíßûöc.Ahír&gt;¦.Aéß_x0001__x0006_^ý.A¸÷}K&amp;·.A­Ü5Ö.Ab¤ä.A2_x0002_¿²s.A,&gt;¦5¤.A(_x0004__x0017_®õ¸.ANé_x0013_éc.A_x0010_Î&gt;Üè·.Ad§§ r¡.A_x0002_&gt;}¿L_x000D_/A #ø¤l.ABosi±Ã.A_x0005_Hn_x0005_ëÉ.Ap¯7ß6.A¼)üø"Å.AÒ .AG»_x000F_.AíÉ1J$y.A¼¢ywý­.AÖÉÙl£.A jT8Û§.A¸±ë_x0003__x0001__x000F_/A´ÆÔ~_x0001_©.A"û¾N©Ù.A_x001C__x0012_Õ_x0008_1¹.A¸ÉÍl_x0002_¹.A³ËÞÑ±.AZa©MS®.ATF»­¨É-Aq¿28ò.A¬¬±.A_x0002__x0003_/_x0002__x0011_Ùz.Aák¯1Þ.Aþ_x0007_»²Í.A$c_x0006_;l.A'S.AÞß}_x001C_9/Aü¾_x000B_.A®x_hÌ.AVÌÍû.Aì^ê.AI7*.A_x000B_;_x0018_Ñ».Aê_x0017_Áòã.A_x0015_ùì"_x0001_/A±ÒËY`.Aå_x001C_Ì7ª.A#XS&amp;h.AÏX³_x0002_D.AtÔV0.A§_,`M.A&amp;ÿÓ{ch.AH§_x001C__x0008__u.AªÔË_x000E_þ.AP:_x0012_çr.Aò_x0010_¶_x0007_ä¹.A_x000E_¾¬ÛÚÜ.AðJð2h.Ayéâg¹.A-*SÊUã.AÀ¢ûôú¶.A¨ø:Âv.Aºs_x0007__x000C__x0001__x0002_×.AÛ35¾dH.AL®_x0019_¨.ACT¡(ëÙ.A¢_x0019_yù9 .Aå3ºå`©.Ai'_x001B_Ò:Ó.AÉöqw´©.A¤_x0004_0´É.A¨_x0004_``á°.A8¸`Kîz.A2U¤[ÚR.AÖ¨1¼_x0012_Û.A_x0010_²ý.A*çÌÈ.A&amp;fn_x000C_.A½|K6ïÃ.A~àÜS¶.AIwSÒÎ.A¾©ÛÀ.AV_x0015_f¬.Aï°_x0014_uµ.A_x001C_/¦rß_x0016_/A4_x0014_Ñý|W.Aª_x001D_øoÌ.A_x0019_nJJ&amp;Ï.A¢µ_x001D_:*.AÏf_x001B_Ó1'/A_x0013_&amp;_x0004__x0008_d.A_x0016_Gz;\.A¢jSº.A¶µC[p.A_x0001__x0003_òH*K.AM9ydK.ADD¥5%.A_x0006__x0019__x0004_»Ï.A Ü6.A8¬çÀì.A_x0002_r_x0015_°q³.A¤ë~Ó.AÐ´ÃìNý.A_x001B__x0004_uäØ.A_G0BÃ|.AõAl¸`¬.Ar¤ ?u.A_x0018_'*DR.AÞïU	Ç.AØ½ÖO.A6¿õ?~.ALÆy.AN_x000E__x0015_¿².Av²Ç©À¯.AwJÑBÍ³.Ax_x000E_n#y.Aøö³@òc.A}I_x001D_O.Añl¯«z.A_x000E_ï¹_x000F_Áx.ARî_x001E_Uþè.AÆ_x001E_»µª.A|ûö.AÖN%«È.Aì_x001E_ÃÝ®.A*U.°_x0001__x0003_ûL.Aã­m_x0012_Z.A_x0010_OL)Î.AXÛËÚ.A6U/~`.Atöm_x000B_.Arã#}.A:oNOÎ.A³_x0003_Õ.AX¶r.Aò±- ç.AòIòüÂ.Aé·Jç%/AÝ_x0017_v_x001C_Â.A2m&amp;_x000D_¡{.A_x0003_F¨æÔ.AÊúâS_x001B_.A_x001A_ôûG.AìQËMKð.AÜ]çf.AÂ_x001D_$iº.Aþ"P&amp;.Aê±9í«è.A¢/î£qI/AvH.A_x001E_	=Å±t.A¶ÕÐ½.AE2K_x0012_Ã.A$i_x0019_h.AÇü_x001F__x000F__x001A_.Aµ2r7­³.A_x000E__x000F__x0002_x².A_x0001__x0002_ql«aØo.Azd.ARáPi¼.Aü«GÖÌ.A_x0012_VðÕ¸·.Aæ%Û_x0018_5.ADÁ_x0016_S_x001B__x000D_/AJ_x0016_@5.A_x0014_»ÓAnf.AV*_x001C_`!`.A&amp;_x0001_[ï@æ.AíVCýå.A_x000E_ÚE_x000B_ÜÆ.Aqè_x001E_ó¯ª.Aï^Ù: .A&gt;&gt;©Ïî.AÉ_x0003_+Éç¥.Aò`'¥ .AV_x0017_U.ADl?Ö.Aº	cIzÖ.AT_x000D_5líw.A8ØüýØÈ.A_x000E_yò¹-!.A´&amp;¹}h.A)£&amp;§eÌ.AÎ_x0004_X_x0018_A®.AVýü4qp.A Ö·Ãt.A~¶ÎÏ_x000C_.AsE_x0017_ö].A^_x001F__x0001__x0006_ì:.AR¤h¤.A¸Øre]_x0016_/AE»_x0003_A:.Aº}óJ*¸.A"4_x001F_©.A-&amp;S&lt;é³.AJ_x0014_dÏ».AbßüÄS|.Aäcý}§.A¬MÖ²¦-0A#i@&amp;$}.AÀQëÐ{.A$gG¯©_x001A_/A_x0006_Ö_x0002_ûv².Ai,i_x0006_Fr.AxV{¨Â.AHWãÇÃ.AR_x0012_Á×ý.AM¶Xâd¹.A[ä2_x001B_¾ü.Az6gÝA.A@OÀ¿í.A_x0008_*_x000F_ë.AdÆÈµ$.AX~³·è¹.A;¸"¹_x001E_.A(9à_x001E_@_x0004_/AhÙ¹JÜf.A(jçS©~.A!_x0015_L³ ½.AòÁæ_x0005_s/A_x0002__x0003__x0016_Bâ(.A"ñÔm¾.A:«³½ý.AJ{Ô2Bº.A_x001B__x001E_ÏK_x000D_Ò.A+_x0014__x001A__x0003_,ð.A#o®/hs.A_x0004_úuv.Ag_x001D_J®¿.A#Fw.AÅ_x001A_CÌ.A&lt;¯uú.A_x0007_¥_x000C__x0008_î³.A&lt;aì´.A£§7^_x0014_0AÚw_x0001_Ú\.A(\_x000F__x0015_X.Az_x001A__x001F_Ý_x001C_®.A_x0002__x0007_%%/.AÕ_x0008_%ÚC.A^Ä7&lt;¨.Aü_x001E__x0018_Ôó].A¡zv.A_x001A_,	j_x001E_/AòOx'/AYÉ_x0004_Cß.A/ÿ¯:½.A|¯Ùï×.A_x0002__x0014_5b.A(lEÒÔ.AzÍNê¨.Axx_x0002__x0004_½´.A´Ê_x0003_a/§.AÎ_x001A_Á®.A¦·úô_x001A_/Aä­&lt;Á.Axïâ`´¥.ANê|Óâc.AÞ`_x001D_¸_x001D_º.AÂRªó¢s.Aû_x0016_!öu_x0017_/AU_x001F_dC.Ax¹âx!.AÅþnyÐ.A$ý_x000B_9.A_x0014_ÄÒ´qÊ.Ah­õ¡&lt;¸.Aä$/K_x001E_.AXÈ_x0004_r.Aè_x001D_bëÉ¦.A×"á£à.A_x0007__x001B__x0012_[5.A_x0016_Zë\ÐÍ.AP²UG¼°.A6D=Äª.A_x0001_Åù&lt;6×.AÊ(½R_x0019_g.A£_x0005_ìóËÏ.AJÃ_x0013_Ý&amp;Ð.AóZµÓ_x0019_a.AyÆ|-ô.AªÇÛÒ®.ATÎcnGå.A_x0001__x0004_¦Øëx.A_x0002_ä_x0011_Zéz.Aùoü_x0004_þ.AÒ_x001E_õm.Aê°M*/.A2tÌ«Á.A¶¾_x000B_b.A¾°?¹.ABÙÁ.^.A~mÕ_x0010_d.A[÷.Av2À¬.Apí_x000B_0ü.AÒú_x0013_ÔÌ.AÆvæ×_x0003_ò.AªÌ,Úæ.AZ°Dá_x0011__x0004_/A(Xò~¦.A&amp;_P¬·.AÍNh@|B.An_x000F_?ÿ_x001B_.A¦ôà%ïÂ.A¢«,d.Aa´ÍÍÚ.Aâ_x0006_Ì"	².A_x0015_Ü_x001F_LnÂ.A,¥\ymU.Aðåîw¥.Aøü0ñ^k.A#_x000C__x0003__x000E_þµ.Al¿²].A_x0004__x0001__x0005_H.At­M)i_x0004_/AlÚÑ\.A_x0001_°¬Ã.A_x000D_&amp;&lt;Jh.AvÂo±¥.A_x001E_ºÉh-Ï.A¾ÈÄq1ý.A+¥_x001C_T.Aèæ"_x0002_Ö.A¢S÷Ñ.A_x0004_L,_x001D_¯.AÎà_Á.AaÕ.4.Aoa¤H¨j.A_x0011__x0013_\_x0013_ot.AÆÅ_x001C_ÒÕ.A@£Ê¿X.A.ÄlÛ¸.A@ª¸Nq.ADÅó¤_x0002_Å.AªoÑF±.Aõ¿§.AF´Ù_x0004_%©.AròßTÄ.APÇÃÔ.Ax.ð÷m.A_x0006_(oÇ_x0003_.A¤KtL_x0010_k.A_x0014_Éê.AÒÆÞÔR.AK_x0001_î_x001F_ÂÚ.A_x0002__x0003_XY è.A&gt;Ùìy¡.Aó¾yèÑ±.A ÿÑ.AôEK'ò.AòóSæÿ.AÏ_x0008_öG}.A_x000C_K4_x0011_6ð.A_x001B_Ò_x001A_;v|.AzÌÛû».A_x0001_B®Cµ.AÄG_x0014_5æ.A%sj_x0011_±.A³ÉµoÄ¤.AùÑs.A¢ÃRÔ[.A_x0001__x0004__x0014_¸Å.A(ty3mÄ.AHöë¾.A^§Ê¢k~.A¢_x0005_Í6.A&amp;_x0019_÷Lí.A_x0014_,Ì_x001E__x0016_/A_x001A_/_x0002__x0008_ó.A*0³td.A)Ç_x0005_ì.AòìÞ.A_x001C__x0016_Ë5¤.A7v$°Ñ.AÎ»#÷¿.A_x0002__x000B_-ê7j/AÊ±*¾_x0001__x0004_@d.AÂXú_x000B_KT.A_x0002__x001E_XïWg.A(Ö1Ô.AF_x0018_´N.A_x0004_»iU¨ß.A_x001E_Ð,	.AÞ¶ï­¸é.A¬,Ô_x000B_ØÑ.AD_x000D_S«Ð.AëTÃ-õ=.A_x0001_(ý_x000C_Ms.Aú_x0003_¦uñ÷.AòR÷;_x0003_/Af&lt;KÂï¤.A_x001A_}_x000B_Ãç.AÀ_x001B_ó1.AÂ¦wÅ.AN½¬G~|.AD_A=M·.AÈòmTè.AÇÉ«$Ä.A»´nTâÌ.AÉåâªe_x0013_/A_x0008_ðNt^¾.Aá_x000F_ù_x0011_.AÖL¾h¬.Ab=ü9ý.A_x0018_(¿XÅ­.AZ+pL´.AnrØ`â.AB3NoR .A_x0003__x0006_ÚþÐwno.A2c0Âçb.A&amp;ð¨ìù_x0015_/AÎ4_x0015__x0017_Á.A[G_x0008_cdË.A7Ó_x0007__x0008_Iª.AÜ0ÁQü.A÷ü*¶`Ì.Aü_x0001_¦_x0002_c.Amcã3î.Aè©ä_x001E_Uì.Aøì5_x0007_8/Aîï,jq.A_x001E_ìQsì.A)0q.A0_x0010_ ó4.AQEùpÏ.A¦=3"&amp;±.A_x0005_nw3_x0015_w.Aáü(~á_.A_x0014_&gt;B.A¤jxM@Ö.AãP&amp;¤.ASáñ@_x0004_¼.A_x0018__x0015__x0018_3ê.Aû?ý´.Ad§.Ç_.ALÔ¼¶ä°.AI1n©.ALYØOíâ.A_x0010_:µ4Ñ¿.AÑOr´_x0002__x0003_².AV_x000B_íþ-Aª­çÄt.Aôßl&gt;Ù.AÂ&gt;_x0003_.A"²VØÌ.AJh|_x0011_z.AÂ¢%aÐ.A²÷ÑÓ%_x0003_/A_x0018_Ö|&lt;ÁÚ.A_x000D_t¦f.AÐ¢_x0005__x0001_1_x000E_/A_x001B_õ_x0003_¤Ì.A¤.æâ¹Ð.A/°_x0017__x0018_ÀÚ.AP_x0008_"êx.Aãð_x001B_Öâ÷.AV_x0013_h77­.AªÄ%&gt;øá.A1òÀ)¿.ATÓ¾T.A´å¨çUÅ.Aî_x0006__x001D_cv.A&amp;$_K.A¨PÕ¸.AN_x0012__x000E_³¦.A¨=¥.AfÙ.A_x0013_³GÈ/|.AU_x0001_õþ®Ê.Ah_x0017_Òã¦.Amè0,x.A_x0001__x0002_¾ùMâSb.Al_x0016_q¯¾.ArÓ1þ|&gt;.A_x0004_4¢R¹ª.AR¿¬V_x0001_m.Aúk©4.A_x0014_®®9_x0002_³.A~[Æì.Aæp&amp;ë©».Añ_x000E_¬Hw.A_x001B_)À.A_x000E_3_x001A_#§.A&gt;É ­Õ.Aæ=k_x0012_É.AA´t_x0008_«.Aî_x000C_+Í.AÉ»õì3_x0008_/A8F©NT/A&amp;[¶ÉÃ.A¾EÀöc.A.Ræ©.A_x0004_e;w|°.A£ã(_x0013_y.AtÑp~Ã.Af1êªê.A±=6ÖÑ¿.AFB@_x0014_Ñ.A_x0004_;ÑÃÄ.A¶_x0017_ÄxC.A¬®w.A_x0013_Ôfú_¢.A¸_x0004_d_x0002__x0004_«#/AåÂÒ+«.A¬\X.A0X'¹.AÁÇf2\.AÅ9Éçò.A'D#÷.A¶P^Á.Að²Ço_x0003_j.AóÅ-ý~.A_x001B_H:.A"Ó $_x0008_x.A._x000C_:áã_x0012_/AlTñ½².A_x0015_¯Ì_x0018_#.A¾)4_x0017_À.A§Ï_x0019_ÿÊ.Aæ /L_x0008_.A$_x0001_»ºö}.A$I/ÁË.AËâèËl.AOËøõ¯Ó.Ab_x0013_+$.A5lÒÐ.A\0 z_x000E_ª.A_x001C_À§NÉº.A)ü¢gn·.Aú¤ïÞE.Aîw_x0011__x0001_r/A´0õ:ÎÁ-AfPýÑ+/A1`°µ_x0010_t.A_x0003__x0004_Bm~!».An0 _x001D_¨.A\_x0017_ås²À.A¦Õs¢z.A®I¯T_x0001_Ö.AîÉÒ½!.A"_x0003_6I.Aáx_x0011_].AèþUòP.A·_x0001_ç§E.A&amp;çfÅv.A;åÑ@Î.AÄì¯(Ð.AÐà,U¨O.A)_x0004_qC_x0002_T.AÓ¶__x0003_ ±.A¶f-_x0017_	Â.ATq$_x0014_.A2D_x0011_Nè½.A&gt;ù Ñ.Aï#6ªN.A&lt;¶íRÂ.AL_x0017_R¸.ARHuz.Aaw\.AÔ¸_x0012_ûÙ.A¸$&gt;ñõ.A¨ì(Là.A_x000F_#÷Ã/È.A_x0001_5ÛÅ¯.Aí&gt;4k.A_x0003_ö_x0004__x0005__x0004_».Añh_x000F_ü.AÄkrjå}.A_x0003_{dÒÞ.AôV½:r.AT±ï_x0003__x0013_/AÔ_x0008_ªkv.AöÀÅYUÆ.AM´c_x0001_Gt.AÅqãy_x0010_.Ar2H_x0018_®.A&lt;_x0013_&lt;ìØ.A0®1_.AØFÍOoU.A¬ß÷.AªVeo×.Aþ_x0001_b!_x001F_¯.AòË_x0014_ò¢/AÔ,_x0002_÷Â.A@_x0014_òèy_x001C_/An7\x´Ä.A'.Iió|.A\­¬-Aæ.¢_x0019_µ.Aä_x0002_ØnIX.A_x0014_Õ¯.A¿ /}2¯.A_x000B_hdwå.Aãï´rü¾.A_x0014_WúQ.A.¡Ðñçu.AD½§Ø£.A_x0001__x0003_«Ðõ	d.AÈÉX_x0004__x0001_/AQ_x0007_l_x0002_%.A½|ï;k°.A;=_x001C_ªq.A*¬å!øb.A&amp;I"Çx².A [C3ö.A{Èd·_x0018_[.A£ÀMHå.Aï`tÙ_x000C_/A[|Q¶rR.A¢°\ÒÕ.AÈ³_x0010_ªf.AcF©.A)~»Ë«¢.An_x0006_Ö.A#n"[Ù.A&amp;?P¡ü.A0V_x001E_]_x001A_ñ.AÍ«­ð.Aµ_x0010_¥þ.A1áZÉZû.A©'ÕUØ.AÊ04I¢ÿ.A_x001D_\(h¢.A&gt;_x0011_._x0016_Y.A_x0005_I_x001B_ëÉ±.AZ?PféÈ.A_x000E_gr_x0018_Ãv.AkQ_x0008_Ç_x0019_±.AÎÂäJ_x0001__x0003__x001E_.A¤ÂÔâ	.AÀOmú.AùOS¤.A_x0002_~á®_x000E_±.A^ú}­_x0004_³.A8_x0007_abO.AV_x0006_4Pb.A,&gt;7ô©.Aª·bRÉÄ.A¨7¬o.A_x001E_Iýès.A¾U­Ôaª.A·Ü¯¢.A_x0014_éSX6"/A¸(¨+³.AÖ¼äû3þ.AnÚ2q}.Aü6}/¬«.AHÔýÕq.A÷_x0005_HÐ¢.A_x001A_$UØ_x0001_M/A¤0Ì²_x0001_/A2ëðGD.AF1§Þ_x000F_/A¬òo-;õ.A°OÚ_x0011_Þo.Aì_x0004_Ï"áê.A³u_x001A_¥Ê.A_x0012_F=+.A%¦HM.AÞP__x0018_».A_x0004__x0005_~æ_x0001_C«¤.Aè(ð¡9ö.A¶E]×}.AÇ¹«áÓÝ.A_x0008_aý_Ð.A_x001F__x0007_ÿ´ÖÆ.Að¾1vûµ.AXÿÂ×_x0006_.A`îg)½.Azu_x0013_|¡.A_x0002_,gësa.A{#_x0016_õÊC.A¬¨_x0008_©C.A¤=?UÙ.Am}m¢bú.A_x001F_&amp;ÏW_x0007_.A&lt;ÆéwH.A¶Qð5{.AÈ·"_x0018_Ò.A_x0018_ÛY£ð©.AO¦,×+M.A¤·ª_x001D_S.A_x001F_(ïuÙÈ.AÚ_x0013_fN!«.A¢_x001A_²_x0003_.A$5_x000E_K?Ë.AÊ$Ù.A_x0006__x0019_Ü[È.A2__.A§Õ_x001D_ö¥.AØoÙtl3.AÂ_x0008__x0001__x0002_F.A_x000E_ö®4.A_x0010_ªÛºc.A ¿ª1Úk.AÜÆ_x0010_¦Ü.Aµ1MYÓ.A_x0004_m~_x001E_ê.Aú_x001E_\?·.Aëvïí.Aõ¢ÅmL0/A_x0016_ÙwßwË.AKHEÜ.Ad åm^_x0001_/AëÒ©c.A$d_x0013_ú{o.AÅüW¬.AcF\NñG.A`2~Ä¹.AM!{	}.AÚXòè¤.AnÖi!.A_x0004_±|þí.ADF_x001A_E?_x0003_/A¦ô¯dÑ.Aö3"6øã.A¶ÊÂ Ý.Aä]g8r6.A_x0004_í«_x000C__x001A_¦.A¼_x0013_1ÌU.A_x0012_Y9XÌÔ.AR_x0007_íGØ.AkJÅ3ôè.A_x0003__x0004_²_x000D_úñ°/A_x001A_}j_x0001_À.A¾z¾¾§.A¢ÐÈ×.AíJÕA_x0001_¾.Að&gt;nÛÂ.AÂ!¶Ãª.Aëâèì.A2³*ôY¤.A|«¯nå.AZß®_x001F_[.A_x001F_"³æ.AÔÈp=8.AM!ãß³.Aj_x0001_é×-x.A_x001E_ø§MôN.Aà½üv9.A_x0012_ÊÂ¹.A¨²_x0012_¢,ã.A «ó¾.A[¯_x0001_Ë£.Ajb`\Ù³.A_x000C_"Åk£.A&lt;:Uª\%.A#QW9ù.A6z_x0010_Ñ.AËï%ª_x0004_®.A+_x0002_×*a.A_x001C_÷_x000C_ß.ADi¬g·o.A	¸@ÄU®.AÓr_x0011__x0001__x0007_.AE$Ýå_x0008_K.A&gt;(þäÙ.AxÀ_x0005_*¨Ä.ABÕðwAa.Aï_x0002_¤èC.AÆzÛ_x0006_º.Aé_x001F_S xc.A&lt;OXÀùÇ.Aú_x0004_ë_x001F_s¹.A!mrk.A¬÷¾¢.A_x0008__x0003_9²ý.A~Y\ÿ½Ø.A­_x0012__x000C__x000E_Ç.A~Pã_x0018_¬6.A×q}g.A©_x000D_&lt;¨å.A î¸.AÀøÞ¸è.A¾Æ_x0003_.A Æ7gÆ.AÍóÆ$#3/AÝ¸rù.AÒ_x0006_õCó².Ap×Túê.A6gSG´.AÌ_x0008_ÄN.A2Fyà¸.A²làiÇh.A&gt;OÞä.AwC³]c.A_x0002__x0007_)Ù0¥Uß.A"J5Ë\.A@èÌÁùÛ.A__x001B_´.AßpSÙ_x0005_Á.A$ß©.AªùÚ%Ëº.AýÎ¶.ADÁê_x0011_/A²esY_x0006_W.A×þ¹Uo.AÕaHz¶.A(kLs_x0001_ .A¾3µ©.A´ÿÉ«ª.AÆý _x0010_J¼.A÷³Ì½,/AX__å.Aü"Ét.A_x001B_t+8Ñ.AÁª}_x0014_Q{.AÄÑ_x0016__x0011_õ½.A`£.A$_x0004_!jÂ .A`ÿß6N|.AÀTØÒ.AÔWO*Õñ.Aâö²xù.A4Ö_Øé©.A.@)f_x0003_ù.A¤=_x0016_ã.A¡_x0011_®_x0001__x0002_ê.A©tÉN¢.A#2©Q.A_x0012_I_x0017_i.A±ü~~À.AÀÁ¿É¤.AûùcõÅ.A|ß{¡.A|BÏºè.Aè[_x0005_£.A®(5¹¥.A_x000E_!fÛ.A_x000B_{*/¤ª.A8)­Ç.AXåQÈ.AÀÕn5y.AP¯2üª.A_x0008__x0015__x0001_±Ê.AN\±ï_x0015_/AbÞO.A¥_x0018_h_x000B_.AÑ1_x001C_Õ¹.AÕ1_x000E_Ã.A·Pÿ¡óÌ.AÃÁZ*­.A_x0001_ø ¹éf.A_x0001_7¹UQ».Aly¿.Agã%_x001C_Ï.AÞÚ¡íÚ.Að^x³_x001D_.AáÅÀµ.A_x0001__x0005_7Ð# «Ç.AB´¢.A9´IFë.A_x000C_L6X~.AÙæ9`¹¬.A_x0001_ø4Îcä.AN,øÙ.A\dx¥R_x0002_/AO¯@Vg.A_Ml_x0011_î©.AØDñ_x000B_¤.A²CáÜ.AÿsÍ_x001D_].AW÷Å6_x000E_.A¶XÃÁÈÑ.A ³_x0017__x0017_]¸.AÔ]À_x0006_.AQu6®Ó¡.A8i_x001D_g­¶.A_x000D_´_x0019_è.A~_x0008_}MKz.A}4r.A¨z¢.A·LøcÃ£.Aöú_x0010_¹.A_x0010_I6g¥_x0003_A_x0006_v6özw_x0003_AÌ¦a-¨_x0003_A_x001A_7óò¦_x0004_AáùYçµ_x001D__x0003_AÙQÅ¸Þ_x0003_ABsX_x0002__x0001__x0007_h^_x0003_A_x0014_&amp;¾X_x0002_AÛòv$_x0006_j_x0004_AðÖmý_x0005_A6ØûWRÍ_x0004_AØP¦µM²_x0005_Ae_x000B__x0003_FÀ_x0003_AÍµð4õ{_x0003_AÆããäö_x0003_AæLKT_x0003_AVeß½·0_x0003_A'_x0010_[nãå_x0005_A_x0001_Í]/_x0004_AÊhé_x0002_N_x0005_AWs_x0001_6Rv_x0003_A¹¼&lt;®Ä_x0003_A_x0016_Ïo_x001B__x0003_AfôlB¨N_x0005_A_x0014_¹I,_x0003_C_x0004_A¿T_@IO_x0005_A°÷¬_x001D_­_x0002_Aêèµ_x0003_AËÉ{­ÖÅ_x0002_A.Te}_x0017__x0005_Aóé8hR_x0003_A)Áÿ$Ô_x0002_ATØ­ï_x000B_Ð_x0002_A3m+î®¨_x0003_AMÕé[_x000C_ö_x0003_Auhy_x001E__x0003_AÅHv3L¨_x0003_A¸×Ô_x0003_A_x0008__x000B_;Ý:_x0004_A¬Pfé_x0002_Aa¨]Õ_x0003_Ap¦±¯_x0016__x0005_A²_x0012_õ|L?_x0004_AtûðR_x0003_AÄÐ#_x0003_Ap_x0005_VÜZÀ_x0005_AÖÙÉKj_x0001__x0003_A\x ò_x0003_AËñ_x0006_èE_x0005_A´i_x000E__x0018_Ø_x0002_A"¬ÃÈI(_x0003_AV(_x000E__x0006_Ñ_x0016__x0004_AÒ/³F_x0002_Awà1_x0003__x0008__x0004_A17j_x0005__x001F__x0003_A¢R_x001F_«|w_x0002_AÎ_x0008_ô_x000E__x0003_As)Ôþê_x0003_AÕ	f$§ü_x0004_AùQç_x0003_A:_x0007_7qÄ_x0003_AG19fÿX_x0002_A¿EoºÐX_x0004_A{K©X_x000D_¹_x0002_AM¡¿+_x0003_Au_x000F__x0005_d©ê_x0004_AÊÌúm|_x0002__x0003_A½_x000C_PêQÁ_x0003_AeØ¾Î_x001D_À_x0004_A_x0008_³T_x0006__x0008_î*_x0003_AÿäÁ_x001F__x0003_A²O½û¨©_x0002_Aë]ã%í_x0004_AW8èÌ_x0006_{_x0003_ABîªºNê_x0003_AÂt_x001B_ò·_x0002_A ø2a=1_x0004_Aªb_x001C_í_x0002_AL &amp;Yª_x0004_Aê­¥X+_x0019__x0003_A_x0007_Õä_x0002_Ang_x000B_â_x0015__x0005_AHTs7_x000B__x0005_Aùhì_x0003_@|_x0003_A¹\aÑ_x0003_A'-ß_x0003_A§äáÜÇ_x0003_A¤²_x0001_	v¸_x0003_Aqºf¨Ç_x000B__x0005_A_x001F_òj_x001D_GÒ_x0004_A;9ÜR¯©_x0003_AHTZ_x0003_Aë_x0006__x000B_	_x0003_ä_x0002_A$L_x000C_$_x0004_AH°0_x0017_Y_x0003_AüÇÒsâb_x0002_A_x000F_ó8_x0010_Ó_x0004_A¶{_x000F__x0006__x0004_A^^êÙR_x0004_A_x0005__x0007__x000D_ì_x0004__x0004_AÐÆ5õ_x0004_A_x0008_	Q_x0019_Û9_x0004_AÔÿWf__x0005_AÞêz0_x0012__x0004_Añ_x0013_N¥_x0002_AYªëÄ5;_x0004_A¥ÖÓ_x0013_g_x0004_A_x0004_ñIX#-_x0004_AÝ?"5_x0004_A!|Ìz_x0003_A¿&amp;Æ¶_x0003_A§m]Âè_x0004_AÂé_x0018_?s_x0004_A"_x0005_Òv#_x0003_A_x0001_güñfî_x0003_A_x001D_¶ÉñÜ_x0002_AËCL¨hï_x0004_Aæ»êãê_x0003_A$Ü¡þ|_x0004_A£cÁ[_x001D__x000D__x0005_Aõ9×$¸´_x0003_Aj_¬Nä_x0002_A_x0006_¤ô_x0007_æj_x0004_A¬ýÅk¬\_x0003_A_x0006_`Ý[s0_x0004_AÊ®EwjZ_x0002_A°Ã9kqè_x0003_A&lt;4Gå_x0003_AXNá÷_x000D_ _x0005_A_x0017_w(Îje_x0004_AdZØ!_x0004_A5Â_x000C_Rpñ_x0003_AÝ_x0019__x0019_c_x0001__x0008__x0005__x0019__x0004_A_x0008_ÁSp3R_x0003_Ap÷¨ÖY_x001A__x0004_A(ø*âÐ_x0003_A|&amp;°_x001B_ú_x0003_Acè7`b_x0002_AÌ_x000F__x0004_ú_x0004_AÙ°_x000F_Oé_x0005_AÅ¡_x0014_ëTd_x0004_A=¢Êw¹_x0004_A0#ÑY§j_x0003_A(§µMeH_x0005_AÎ1_x0007_!_x001D_Ð_x0003_AÊìþ_x0004_AÙ_x0018_ßm=­_x0004_A_x000B_YkÚ_x0004_8_x0003_Aõÿb=_x0004_A¼ö@ù&lt;_x0006__x0003_A|_x0002_Fõ_x0002_Ah_x0018_²¶_x0004_ABD_x0007_Ke_x0003_AD¸)µ_x0004_AW­,*Ã_x0004_A_x0011_H~,¬_x0002_A®Öb;_x001F__x0004_A_x000E_âYe_x000C__x0005_APçëC_x0015__x0003_AõÚ²ªõ_x0003_AË_x0004_vë_x0004_Aû\ _x0002_A±£km_x0015__x0003_AMb¯ÿÁ_x0002_A_x0001__x0006_y¶°Þ2_x0002_A_x0002__x001E_'ÁÌ_x0004_AæµY¶Z_x0003_Aâ°½Â`á_x0002_Aö_x001C__x000E_(Wâ_x0003_A¼"´ÿÇ_x0003_AxÀìYhö_x0003_A+_x000C_-·¼_x0001__x0003_AÑ M;_x0003_A_x0005_0©_x0003_A5ªe#Ï_x0002_A&gt;ÚaÙ=0_x0004_A_x000E_êEÆÔ_x0018__x0004_A_x0010__x0015_,¨_x0002_Ac_x000B_HÈt£_x0004_A»ë {S_x0004_Aÿ8 _x0005__x0005_AÞ¸Ï©´Ë_x0004_AHPÁ°_x0003_A?o¢â&amp;_x0019__x0005_A¨.ôù	_x0016__x0004_A_x001C_g;'_x0003_A_x0017_aÛ@}D_x0003_A;_x001B_Kh K_x0004_A_x000E_t²ÒÍ	_x0003_Aãp?ÐÍ_x0005_A8ØGP._x0015__x0004_A¨Ý_x0005_A_x001B__x0012_.Z_x0004_A±¡/^Ò¥_x0002_A¸Ó_x0017__x0015__x0004_AôLÎ_x0001__x0008_³ö_x0003_Aj_x001C_Ì_x0002_sÖ_x0003_A¸Í}_x0004_A)üý_x0003_®_x0003_A6L^Ø_x0003_AÛ\aYk[_x0004_Aê15ò_x001F__x0004_A_x0012_"KÍå0_x0004_AÕ¨h3JË_x0004_AÜ2ÅM_x0006_AIäcz%_x0005_A_x000C_ïí©½_x0002_A÷·2*º6_x0004_Aë}ú·_x000B__x0004_AQp¨]²_x0003_AZ£-@9g_x0004_AwÒ±¤é_x0004_AÙmwZé_x0003_A¿9-_x0014__x0007_¦_x0002_A]4+7_x001C_j_x0004_A¥Åì_x0003_AûS_x001F_Ûp_x0003_A$k_x001F_»)_x0003_A'Up	_x0004_A¥=Õ-0_x0003_Ah¬NÜ)¥_x0002_A_x0017_ã¥_x0016_w_x0004_Añ_x0005_ùª_x0003_Að&gt;_x0017__x000E_ëw_x0004_A_x0007_~È¨_x001F_Î_x0003_AÁIö_x0017_x_x0003_Am¬_x0007_0sc_x0004_A_x0006__x0007_ÎN!#×v_x0004_AñåÊfú_x0003_AÅíô¤½&gt;_x0004_AÃå4%[_x0003_Aæµ,_x0001_®r_x0004_AôáC_x0004__x0005_AÊ=_x0008_!_x0003_Av¨_x0006_$_x000F_I_x0003_A(lÜ_x0019_1_x0002_AoNÊÍ&gt;_x001A__x0003_A°wö8_x0008__x0004_Auã(p/_x0004_A³Rý¥_x0004_A­Òû[_x0003_A_x0018_Í¾àº_x0004_ABo"_x0018_:+_x0004_At¦î"ZÐ_x0003_AíÂ¼ç_x0019__x0002_Aýót-_x001F__x0014__x0004_A\âÁÓ_x0002_Aaÿ_x0012_½8ç_x0004_AÑèÅ}'_x0019__x0004_AI_x0010_jz¦L_x0003_A¼Q·¼_x0004_AtÔ_x0001_#ÎÃ_x0004_AM"a2`_x0003_A~¶z_x000B__x0019__x0005_AÕØ[E_x0003_A76À_x000E__x0005_AïÔ·Bë_x0003_A];POÇ_x0002_AÜ6R_x0001__x0007__x001D__x0004__x0004_ADéÚ_x001A___x0003_AÙâs¸5(_x0004_A_x0014_Â¿ªO_x0003_A8F±}ñL_x0003_AÇnÄW}_x0004_AazÙ_x0002_AwÛpß_x0002_AÖÅË«¶I_x0002_A_x0008_+6ö|_x0012__x0003_AEhþ_x001A_ój_x0005_A­g&lt;ðPÄ_x0003_AÙ_x000F_âÄÆ_x0002_Aº&lt;B_x001E_ó_x0003_AÂ®tÝ_x0003_AÎly_x000B_U_x0004_AP_¡ss]_x0005_A£±o?_x0019_~_x0004_AãðìÈ)_x0004_ACú#§G«_x0003_A_x000D_ÄSá½«_x0003_Au_x001A__x001D_ÿ[Ì_x0003_A´l³Xï_x0003_A¤Drg§_x0003_AØÞÒ`Ö_x0003_A"2_x000F_óÊ_x0004_A_x0007_®_x0012_ö®_x0002_A)1*âA_x0003_A÷F_x0006_[Ç_x0002_Abß^ó¹_x0003_AsNõü~è_x0002_AoyÝ·;Ð_x0004_A_x0007_	»¤;¤_x000B_]_x0005_AãuÀ¢g_x0003_A(¹"Å_x0005_AÒßp;²_x0003_Ab-6_x0008__x000E_)_x0003_AòÈi¼e_x0004_A\ô`~R?_x0005_AÚµf#L2_x0003_A+¿jæy_x0002_A\ /¥S³_x0005_A¤_x001F_ðÈ¦_x0004_AíéÒ¥/_x0005_A_x001B_ÂpYÒ~_x0003_AË£#r_x0012_Ú_x0003_AÎL¢_x0010__x0003_Aÿ´r-Òé_x0002_AwÓ_x0019_Ù¶_x0003_A_x0003__x0002_æ±2_x0004_A¬ß_x0005_Uõ¸_x0003_AY $%TØ_x0003_Aæd¦3²Ú_x0002_Aâ_x0016_p,?,_x0004_AõTU|g_x0003_A_x001B_¿§ _x0001__x0002_AøÞwg_x0003__x0006_Aý3åÕ_x0018__x0004_A/#6NûP_x0003_A¬C37_x0004_A_x0018_&lt;]+T_x0002_ASßú ñ¼_x0003_Aä÷x]_x0016_v_x0003_AT°ä¸_x0001__x0008__x0005__x0003_A&amp;Éþ'Q_x0003_A,7*~_x0003_AT!qG_x0004_A_x001C_ôÄãÝ_x000F__x0004_A|(¾1_x0003_AÊµai_x000D_P_x0004_A_x001E_±_x0013__x0003_®µ_x0003_AÆ¡C2P_x0003_AËvíïñi_x0002_A¥_x0005__x0005_EÖP_x0004_A6¤Þµën_x0004_AmÚñxÆ_x0004_A_x0004_.í&amp;1_x0005_A¥_x001F_~ñ!_x0004_Aê(]7_x001B_Ñ_x0003_A¢ÇFw_x0006_AM-_x0005_O_x0008__x0016__x0003_A_x0016_ÿ±ìy_x0004_AÉS_x0013_Q_x0005_Ao_x001F_yþ£6_x0005_A÷=á_x000D__x0008__x0004_Amì\¶"_x0005_ABâ¡aôÈ_x0003_Ar_x0007_Õü_x0003_Aüj_x000E_ri_x0003_A_x0003_MûCø_x0004_A·ÌÍû_x000D__x0004_A$ÒÅ©Ð×_x0003_A_x001E_oJíø_x0017__x0003_A¤¯Áïôþ_x0003_A_x0003_þAÇæç_x0004_A_x0001__x0007_0aÑ´_x0004_A|É*_x0002_AßÌÏÏ}_x0004_A_x0013_x!_Î²_x0004_A	|z?¨Î_x0003_AÒi_x000E__x001F__x0003_Aàl&gt;²Ø&amp;_x0003_AË_x001E_F2¥_x0004_AÔ2·Aë_x0004_A9}¥_x000F_à_x0003_A®$&lt;Ä_x0002_A¬mÊA7®_x0003_A&amp;FÑD_x0005_A9Ðªß_x0004_A²_x000C_,û_x0003_AðuåÑx_x0005_Aì#Ï!Æ§_x0003_Aá_x001D_×_x0004_Apé)Ð3_x0004_AED_x0011__x0011_Ú_x0002_AR,Umì_x0004_A{%Õ_x0002_AdN_x000D_m.6_x0004_A_x0012__x0006_òÆ§à_x0004_AsKG	ç_x0002_AìnÌ¹_x0002_A!¥¼Èx_x0003_A@EA[_x001A_Ú_x0004_AÂ3öå-_x0003_A£[,¡_x0002_Aj¶HÂå_x0003_AXoÚë_x0001__x0007_ék_x0004_AqÖ¹º_x0004_ADê º#_x0003_AÞ_x0008_gY_x001E__x0003_A·ïdoÇ¤_x0003_AØÜàk}_x000B__x0004_Aõ_x000F_£V½_x0004_A¸?ºIv_x0004_A_x001B_O_x0013_eÙ_x0003_AhÑKÈæo_x0005_A/Ûj_x001E_F_x0005_AV¤ûGy)_x0004_Aèq*QÌ_x0004_AlA$×_x0004_M_x0004_Anà4 Æ_x0004_A ¼"79ñ_x0003_A_x0011__x000B_Áªn_x0003_AC_x0015_òDèý_x0003_A_x000E_}òJ)_x0003_A_x0006_¢XîÝn_x0003_AFC°_x000C_K_x0003_A®_x001B_­æÀ_x0001__x0004_AôÓ7V¡?_x0004_AÖ§rá\Ò_x0003_AJ_x0002_îëp^_x0006_Aî9²Ë_x000F__x0003_A_x001E__x0018_Ä_x0018__x0011_Û_x0003_Aë70Pa{_x0004_AµÑ7_x001B_ò_x0004_AÖK|K_x0002_As1]¡_x0016__x0005_A¤¸¯_x001E__x001E__x0004_A_x0006__x0007_r7ÜD_x0004_A° $mÙ´_x0004_Aõ_x0011_÷_x0004_A2J_x0014__x0004_AÌß°äØ_x0003_Aôa_x0005_GËG_x0003_AàowXh_x0003_A}[¢KoÁ_x0002_AÜ!éß_x0003__x0003_A,_x0013__x001E_|à_x0002_A_x000D_PôÂ_x0002_AÏÙQ×j_x0010__x0003_Al¶8¬¶_x0002_AL¯×}_x0002_Aþ6³OC_x0004_AZhð_x001E_Í_x0003_A_x0012_tuQ_x0010__x0002_A0Ú|ás_x0002_A(ÐU­¨À_x0002_Ap_x0012_¦È~_x0004_AÚ$_x001C_Â¸»_x0004_Aã9x}_x0003_»_x0002_Aýck^B¤_x0002_AÝãå?Ñ_x0004_A½_x0018_Ay _x0003_A_x0014_Ë_x0006_Á_x000D__x0004_A3IqPJA_x0004_AÓË,ií_x000C__x0003_Ai¹ò7¹þ_x0001_AÇX¬6ú[_x0002_A|T*Ýã_x0006__x0004_Ah?_x0002__x0006__x0007__x001C_²_x0003_AG-ôX?·_x0003_A_x0008_{ý[ì}_x0002_A°/¡(F_x0004_A×ê.~­Z_x0004_Aò.{_x001D__x0004_Aa	UG_x0001_=_x0004_A}ÄéÞR_x0005_AE¦ i_x0004_A_x0018_X5Þ%»_x0005_A¦SÂZ_x0004_Aj|enÅ_x0003_ARuÓ&amp;;"_x0003_A¾ÑÆ*EU_x0003_AWÆ_x0016_ã²º_x0002_A¶µûóøC_x0003_A_x000B_FþS!_x0003_AüÁ0_x0006_Æg_x0004_Aó7¡9¯_x0005_A~=)bå_x0004_AJ=@¾Ô_x0002_A¬â_x0011__x0013_¸._x0004_Am_x0007_¥õöÚ_x0004_ASNp,G_x0005_AøTô_x0012_tñ_x0002_A¤ðÑ¾ØD_x0002_ANwY´±__x0004_A«.RL_x0007_õ_x0002_A©uN²P%_x0004_AÓër&lt;_x0003_A ¤Pi'_x0002_Akg9i_x0004_A_x0001__x0006_J_x0008__x000E__x001F_¸_x0005_A_x0015_Ðo_x0001__x000C_÷_x0004_A_x0010_z-S_x0011__x0004_AB íéä7_x0002_A(r_x001A_7_x0008_m_x0005_AhSF&amp;±_x0002_A:m¥ÜÅµ_x0002_Aà³*3g_x0002_Ar¾(J _x0005_Aæ_x0019_îÐ_x0002_A½'ÍìZè_x0004_Aú³Ø=T_x0003_A½!}_x001E_^_x0005_A..ï|R._x0003_AkÝ1B_x001B_Ù_x0004_A¨ýkÜÞ_x0003_A5²W°¾_x0004_AQ_x001F_n±ö_x0002_A±¤2¾õV_x0005_A÷,¹+_x0002_i_x0005_A_x0006_H_x0005_ên$_x0003_Aûv.eü_x0004_A(ºt&lt;_x0002_Aªºw¯®X_x0004_A?n +a2_x0003_AÍ FEY_x0005_A tè_x0003_A; écK_x0003_AÆ7_x0015_4ôË_x0003_APZS±±_x0003_Ah¬Uîým_x0004_A®L¢_x000E__x0007__x0008_u£_x0005_AÓ_x001E_´_x0017_^y_x0004_A°ÜÓÝ_x0001__x0005_AéÚËD_x0003_A_x000B__x000E_Ýf¿_x0003__x0005_AÂ(Ñ§Ãã_x0003_A%¤m_x000D__x0004_A}	1_x0010_DÆ_x0002_Añz_F9x_x0003_Aî0_x0003_¶1_x0004_AÀ_x0019_ Ú¢_x0002_A y__x0006_-þ_x0003_A%¼®ñÃ_x0003_AkÓh_x0015_ü_x0004_A_x0018_?2=_x0004_A%S/C_x001A__x0005_A' 6}_x0004__x0004_A_x0017_£ëÏ_x0004_Ai_Ç[Â_x0004_AYEÁº_x0016__x0003_A_x0006_öÍ°¤_x0015__x0003_AQ_x0014_:@â3_x0003_A¹oª­-_x0004_A_x001F_2aê´_x0003_A÷ÝÊ·Ò_x0003_APûT_x0004_L_x0004_A"©~Î«_x0004_A!_x0016_}¢_x0004_Aûk_x0004_#¤@_x0002_A_x0019_._x001B_Ê_x0002_A_x0010_[Ø#_x0003_Aþÿ²x(_x0004_A_x0001__x0006_µØ_x0006_ÿG¶_x0002_A´P§¥_x0003_Açn®&gt;L_x0005_AáTä÷_x0003_A_x0005__x001A_Ói5_x0003_A!ØJ|¡_x0004_Aà¢h¼_x0002_AóÌw_x0015__x001F__x0002_A_x0006_"«ÖÍß_x0004_Aß´fîe_x0004_AÚïÛ_x001A_(_x0003_Ae²FÚd_x001D__x0002_AO	*;_x0002_Aà_x001B_' Ö_x0003_A7È¼_x0017_í_x0003_Aðp¨$_x0018__x0005_AæLÈ$_x0004_AUÊrµø_x0002_A¶Ã÷-F_x000F__x0004_A²ý2_x001E_ÏÈ_x0002_AHÉTe_x000F_É_x0004_Ao&gt;_x0007_Öq_x0003_A¶3_x0006__x0003_Aô%s÷|ù_x0004_A«lº2Ë_x0003_A_x0010_Ë×8_x0004_AÕ_x0004_Ë_x000B_&amp;_x0002_A$.£_x0008_à×_x0003_A^]ÌB_x0002_Al_x0007_ýóöÊ_x0003_AÌ_x0004_}_x000E_SÚ_x0005_AÔl°º_x0006_	k*_x0004_Aü2Mÿ _x0004_AÃ¿Kókß_x0003_AÅ6F_x0003_APäÌF_x001C_4_x0005_A¸vålÏ_x0002_A#_x0007_öMc_x0002_A?sö$÷C_x0002_AÐ/(q«w_x0005_AD*yþº&lt;_x0004_AÝ¾î_x0003_û_x0004_A_x0001_H¶__x0003_AAºjrÕ_x001D__x0003_Aà¢Ç_x0008_g_x0002_AÙ_x001F__x0015_¸­_x0005_Aé¨ú_x0019_ÏÆ_x0004_A_x0006_dNLv_x0018__x0004_A'Î|Ô²v_x0003_AU9Âa_x0003_Aqù5T¤_x0004_A¼Ø_x0005_Oú2_x0003_A:_x001D__x0010_ 7	_x0003_A4_x0008_MB´ê_x0002_A_x0016_ý¥÷_3_x0004_A²o¢³ó_x0005_A'&amp;f% _x0004_A_x001D_4©_x000C__x0012__x0011__x0003_AÐºG©	_x0005_A_x001A_iô¸_x0003_A_x0001_)ðP\å_x0002_A&amp;ý_x000E_\8r_x0003_Ac_x0003_ÏËº_x0003_A_x0001__x0006__x000B_\¶T`_x0002_A¼_x001D_c§Éã_x0004_Au´R%9_x0004_A;;ÒÊ_x000D_:_x0003_A'úÀ_x0008_û¨_x0003_Am&gt;rúÁf_x0004_Ad¦ÏÈ[_x0003_AMHYó¢_x0003_A:º`_x0005_{ù_x0002_AÑ¦ü_x0013__x001D_@_x0003_Ao_x001B_Myeÿ_x0002_A_x001D_s½_x0004_Y_x0003_AÔýê_x0002_A¬_x000C_¦:¤_x000D__x0003_Av_x0007_ô÷r_x0003_Az&gt; o_x0003_A Á½Þ} _x0004_Aûñ"rü_x0002_Ai_x001A_ÿÖ_x0003_A÷id¿ê_x0003_A_x000F_³Eá_x0005_Aóºl,_x000B__x0004_AnÄãMÊ_x0004_AZÍÌ3÷4_x0004_AÉk¨V._x0004_AsYkA^_x0003_A`6}Jo_x0003_A-2_x000E_Äýg_x0003_AËìHtZ2_x0004_A_x0014_µ_x0019_y_x0002_A_x0011__x0005_;{_x0003_A_q¸_x0006_	?_x0003_Auôg9Í_x0003_A{ü¤âïÖ_x0005_AÎ_x0013_¿_x0010_e_x0003_Av­»EVý_x0003_AÞ_x0017_m_x0003_A:K_x000B__x0008_*_x0004_A_x0016_Ü»W´_x0003_A.Ëõ_x0017_(_x0003_AsËïkd}_x0002_A_YéØ=t_x0004_A÷# ¶å¶_x0002_Aª³Îì_x0019__x0003_A×Þ_x000D__x0004_Êí_x0002_AbÍÔm¬È_x0002_A__x0004_@RÐÎ_x0003_Ap­pg®_x0003_A_x000B__x0010_û=_x0018_s_x0002_A4A_x0007_§î]_x0003_AèÚO's_x0003_AÒ{_x0014_Hè_x0001__x0004_A¤f_x0003_Èº_x0003_A0'jÑ_x001B_ß_x0002_Aä©@\_x0002__x0004_AÌÄ¾ÀÐC_x0004_AÔ_x0004__x0002_öðL_x0005_A¦_x0015_xÞdÄ_x0003_A_x000E_âó[-W_x0005_AL»_x0002_Ab5ÔFÄ_x0004_A;QÍ_x001E_´@_x0005_Aú1~@Ô_x0004_A_x0001__x0008_ª_x0010_²¬_x0003_A_x0016__x0017_ÎÀ_x0003_Aá³_x0015_&amp;}p_x0005_A_4×8J_x0003_Abªÿ½q_x0004_A¥Ü­»EV_x0005_Aªd_x001B_«P_x0003_Aöæ~_x0007_ý_x0002_AßÝ[_x0013_0µ_x0003_A8%Á_x0006_³_x0003_Aìín;¯_x0003_A&gt;ØDD©	_x0002_AÕ_x0014_õ)=_x001E__x0005_A_x001B_U!»T¿_x0004_A_x0017__x0018_²I}?_x0003_AþÍ0{_x0017_i_x0003_AÉ_x001D_l¤·_x0004_A_x0017__¦J?_x0003_A_x0012__x0008_Ý'Î_x0004_A_x000B_râº¸_x0002_AûÈë&lt;Ë_x0003_AÑ%giìè_x0003_AÓFéææ_x0004_AÖ!_x000C_Èór_x0004_A+Ô£4§_x001E__x0003_AëÜsC__x0005_Aòö eöü_x0003_AP÷_x000B_G_x001F_d_x0003_AÎGÍZ_x0008_û_x0002_Aí_x0014_bW_x0003_A8N¡(D_x0004_A¢v§_x0001__x000B_ø_x000B__x0003_AxÑq#_x0003_A_x000E_Æ²bÅÞ_x0004_A6+	-_x0002_AjÈ/×gì_x0005_A¡_x000B___ÈÙ_x0003_A9ýÓíTL_x0004_A8ÈiQa3_x0003_AôB|ãr_x0003_A=Ñâ_x001A__x0002_A$vf¬m_x0003_A)K_x0002_x_x0003_A»Vx_x0007_0_x0005_A_x0017_mê½­_x0002_Aµ_x0011_H_x000B_×I_x0005_A¬R_x0017_SÕ_x0002_A&lt;+%D°ó_x0004_AØùÁ@jü_x0003_A#£ÙT³ë_x0002_AËFû_x0004_A¾fmJÍ_x001E__x0003_Ax_x001D_ËøF_x0003_A_x001F_Ö_x000D_{_x0004__x0005_A	ÈÍ_x0004_Al,1ºw_x0004_A_x0014_á_x0004_öH_x0003_A¶Ø`_x0005_Óù_x0002_AcËTCý'_x0003_A_x0008__x000F_nÜL"_x0006_AoAç'¸_x0003_A¢Ã°÷å_x0004_AòÒù}_x0003_A_x0001__x0006_gZ_x0013_tu_x0003_AV²¶_x0011__x0019_Q_x0004_A¼_x001C_Ì_x000B__x0014__x0004_A¥_x0007_¤©7Í_x0003_Aò_x000F_]_x0015_æ«_x0003_A|e¸®_x0004_A_x0003_¥U2(-_x0003_A®q_x000D_Î_x0002_AÌ¦_x001A_ÔÀ¦_x0002_Az_x0011_Za­H_x0003_Aë¾+R|_x0003_AT[ûû©_x0002_A_x0015_2__x001F_ô_x001F__x0003_Añë_x0001_!_x0010__x0002_AÕ§Î_x0013_d_x0004_A¬dT=z_x0002_AS_x001B_gY%_x0003_AÄÜ_x0018_²y_x001C__x0004_A(B _x0005_n_x0003_APcvÈ_x0002_AóîgÕd+_x0003_AJªZM;_x0003_AÇi!]B_x0004_ACêü_x0017_¶_x0002_Aµ_x0007_Köã@_x0004_A©c ~_x000D__x0003_A9ÒR=_x0010_Õ_x0005_AhãºqQ_x0005_A'_x001F_t8_x0016__x0004_AßiµsQ_x0004_A°ZÆEÀ_x0015__x0004_A_x001E_Ñ_x0007_ò_x0001__x0008__x0011_ø_x0003_AÜslyÚ:_x0003_ApÀÓÈ¼_x0003_Aý¤û/¤_x0004_A_x001D_[ßÔ_x0002_Aà=_x001A__x0003_AÎ_x0005_¨ù¾_x0003_A}J¶Ýd_x0002_A&lt;Éizb4_x0004_Aª_x0001_LäÀ_x0003_A	,Ìá÷_x0003_A_x000E_&lt;kxH_x0003_Aqëì[Ìî_x0002_AÚwÜEò¼_x0002_A%daÇòq_x0004_A_x001B_ù¼Á_x000C_S_x0003_AER¹ç±_x0003_A]ùíÌSb_x0003_A_x0004_ÃG´_x0004_AÁS_x0007_ÑÊ_x0002_Aö_x0006_h_x001D__x0003_Ao$«bóz_x0002_A,Ùl_x0005_Aç¥ýÞ½_x0003_A4_x0006_Ö7V_x0003_AûØÅ¥@_x0004_A¿ö+î1_x0005_A¾86Ð_x0003_A=n¾Àe_x0017__x0003_AP,ÿB©_x0005_AHôØEZ§_x0003_AÿyßÞ+\_x0003_A_x0001__x0007___x0015_g}_x0003_A³L£"§d_x0005_AAÊ~^&lt;_x0002_AßÀ&amp;cÙO_x0005_A+Î5©¹b_x0003_AìrÉ`ÈÊ_x0004_A×}½×®Ð_x0003_A§_x0002_!_x0010_¸_x0003_AOÖhtw§_x0003_A_x0001_mMA¦_x0003_AzÂZQJ7_x0003_A«_x001D_Ê¶Þ_x0005__x0004_A_x0017_º¡ÿ_x000C_¯_x0003_AgWJ_x001B__x0004_A¤Eòn_x0016__x0004_A_x0010__x001A_æ¼_x0012_b_x0002_AúU»_x0006__x0006_A` üíÕ_x0005_AèÍ)± :_x0005_A_x0016_f"s±è_x0003_AH©Pó?ú_x0003_A²Ò2_x0014_Æô_x0004_A¼_x0012_´«ª_x0002_AÒ_k&gt;_x000E__x0003_A2V´*ú_x0002_A_x0016_^F7_x0002_AßKGY¦_x0003_Ab²²n±_x0004_AKRSp_x0014__x0005_A^Z`5_x0004_Aû/¸4§$_x0005_AN{:L_x0008_	d_x0001__x0006_Aö_x001B_®óh_x0004_A¶_x0014_O_x001E_ÎÁ_x0004_Aèv-³~X_x0004_A_x0003_jS·_x0004_AKvK_x0003_Aô9¡gr_x0003_Axòp?_x0002_A_x0018_J{÷2a_x0004_AÓÖ_x001D_àR_x0004_ABL¾½'I_x0003_AH§ú±¥â_x0002_Axãñ°T/_x0003_A$Q·ûá_x0002_A×3~)ÚÝ_x0003_AC=úé_x0013__x000C__x0004_A_x0006_Dxñ~ë_x0003_Au_x0004_A_x001F_qd_x0012_«ô_x0003_AurÌ	 _x0002_AVL£Ec_x0002_AoU§d+_x0007__x0005_AgÝh_x001B__x0004_AWÙk}_x0003_AùáÇÄ_x001C__x0015__x0003_AÆu_x0017_})­_x0003_Aò_x0019_NN_x0019_ô_x0002_A¼µ¨[Øÿ_x0003_AüõÆAÈý_x0004_Anô M{_x0002_A&lt;zú_x0017_ç¹_x0003_A»÷UÝ(l_x0004_A_x0001__x0006_ÀØÏSÉ_x0003_ADÂS	¢ü_x0003_AÍ_x0012_Mf_x0004_A_(]Ç_x0003_A,ùs`®É_x0004_AR®0oÞÖ_x0002_AÐ°Å7û¹_x0002_A¢4-çê_x0004_Aô­ítï_x0003_AÚ¦+Ö_x0003_A x|ÐÆ_x0002_A_x0003_[_x001F_tþ_x0002_A_x001D_a_x001F_ñ¯_x0005_Aú_x0002_4s&gt;ô_x0004_A¸_x000D_ê|°_x0004_A_x0007__x0017__x0019_¬_x0006__x0005_A_x0018_8ç&amp;'_x0004_A[àñ__x0003_Ad¸ÔT|Y_x0005_AxRa$\Ë_x0003_A{uêØoÂ_x0003_A4srg_x0004_A&gt;_x0015_Eº_x001F__x0004_A\,ê_x000F_9E_x0003_A_x001F__x0005__x0004_¬T_x0003_A©¥¶4S_x0003_A_x0015_*¥lÜi_x0003_Aôìÿ_x0003_Ap_x0015_ò(Ý_x0004_A_x0003_ûbÍD_x0004_A6{ïÃ^_x0003__x0005_A_x001D_¿`__x0001__x0007__x0019__x000B__x0005_AL2K3Sb_x0004_A	ì_x0006_9Ó_x0003_A`Ü_x001A_å4_x0003_Ag--_x0010__x0005_AâQ_x0019_r_x0003_A¸MôÐ¡B_x0003_A²â_x000B_&gt;s_x0004_A¯¹dÊïð_x0005_AçÕ±I_x0003_AilïÁ_x0003_AÝ!òBô_x0003_Aù%_x001F_©ø_x0002_A©	-_x0002_A1¶£NÉ_x0003_A¨| *ß°_x0004_A`§	èþ_x000E__x0005_AOà_x001E_fRY_x0002_AÑ¿z¥&gt;_x0003_A_x001C_]¶_x0019_)N_x0002_AbAö._x0019_Ü_x0003_Açü_x001C_|_x0004_AB+N*­_x0004_AØ èò3:_x0006_A_x0017__x0001_¬,Àñ_x0002_A;á4Û¾þ_x0002_Aåç¦ÏÌµ_x0004_Aëm¡	é_x0003_AôV_x000B__x0003_A{c_x0005_"=½_x0005_AnBZ3B_x0004_A9ä]²_x0008__x0003_A_x0001_	Å_ch¹3_x0004_A`±x¬Ê_x0004_A+!_x001F__x0004_A-_x000E_Vo_x0006__x0003_AS¡_N_x0010_©_x0002_A@×µhlx_x0003_Ao8Íh²&amp;_x0005_AGº~Á}_x0003_AÆ:/_x0004__x0003_A&gt;(8ì º_x0002_AÎoEp_x0004_AlîN­/r_x0004_AënÐ#êW_x0005_AÝ«_x0006_/ýâ_x0002_A¦&amp;DOÝ_x0002_A_x0005__x0002_ý&lt;Sæ_x0003_AA²}5_x0003_A¶ÉL _x0003_A%_x000E_1z._x0005_Aä^_x000E_&gt;m_x0010__x0004_A_x0017_ç_x0007__x0008__x0005_A¶_x000F_Ý²¶Ü_x0003_A V²_x0007_%R_x0004_Aí4N{_x0003_ABMèT¿¯_x0003_Azu¥_x0005_AeºV_x0015__x000B__x0006_A#_x0013_ò_x0010_ó_x0002_AÚÂÓ7ª_x000C__x0005_AÒ2ó3îo_x0002_AWíVÖ»¾_x0002_A_x000E_ÕT_x001C__x0001__x0006__x0002_A\_x001E_§hÿ+_x0004_A¡K_x0008__x000C_t_x0003_A$!Txd_x0003_AÐ_x0002_æB_x0004_~_x0002_A±S·'S_x0004_AÞ©À_x0003_AH_x0019_\­J_x0003_AûU}Õ¬F_x0005_A µ_x001B_7*_x0004_A[85jæ×_x0002_A+i§­EÑ_x0003_AØ_x0008_h_x001A_á'_x0004_A*Vus_x000F_Þ_x0002_A~ê·_x0003_A4Öì¼%A_x0002_A_x001C_¬_x0014_àû_x0002_A|øÈ÷_x0003_AãF¢W_x0010_`_x0003_A¾_x0007_+WíQ_x0003_Ab[z£_x001E___x0004_A_x000C_àq_x001D_¢ô_x0002_AðaßÎÞ_x0002_AaxcßÂ7_x0003_AE\HNæ_x0002_A@,_x000B_Ò_x001C__x0003_Aþ{ãÒë_x0003_A¤ZÉ:b_x0004_AyÉMî_x0017__x0004_AJêpã!R_x0003_Aò_x001B_ú_x0014_æÏ_x0003_AÙDÑ5ÆK_x0004_A_x0001__x0006_±/k¿_x0002_A3QÐá¼*_x0004_A/Û_x0006_pÆ_x0003_AÀ«®÷_x0004_A_x001E_¡&amp;×¶%_x0004_AÃMä®'_x0004__x0004_A%,_x000B_ÅÞ4_x0004_A|÷£_x0003_A×Î´Ô_x000D__x0011__x0004_Adõ_x0012_»d_x0002_A?_x000B_Æ1Tj_x0005_A5BLNw_x0003_A_©1¸â_x0003_AJ8â=_x0003_A_x0001_ ;F_x0015_e_x0004_A5Jg¼þ_x0003_AeÝ0K¼Õ_x0003_A'«Î)Æ _x0004_Aûëñ_x001A__x0003_A5j W_x0003_AÁ,ù_x0002_AÔÞ¾_x0018_§_x0003_Aåºï_x0003_A·rizïI_x0002_A3i55K_x0005_AÄ&lt;ïýý`_x0002_A]xi_x0002_Aâ1F_¶_x0005_A¾deõm_x0003_A0,\æJ_x0003_A_x0008_xäñò½_x0004_AÛ9~_x000C__x000E_·s_x0003_A4÷à0Æ_x0003_AªyÇÇeÎ_x0003_A)_x0001_ñ_x0008_j_x0002_A¿ÒËÃtÈ_x0004_Aéc÷¹{_x0004_A_x001D_ñ¦ï¼_x0002_A0v±ç®Ç_x0004_AV\n[á_x0004_Amhg)¼_x0004__x0004_A&gt;û@ñ_x0004_Aþ%~Å×Y_x0003_A-÷S_x0007_@_x0005_AØÒÐ_x0002__x0018_|_x0002_A6 ¨Jæ_x0004_A_x000D_ç½_x0012_²_x0004_A_x001C_à:Ç¬_x0004_Asr°ó_x0018__x0010__x0003_A_x0002_._x001F_­_x0005__x0004_Ab_x0010__x000D__x0003__x0004_Aðk_x001E_n_x0002_AÏ_x0016_Ó_x0003__x0003_A&amp;_x001A_ÌÜª_x0003_A_x000D_9	³T³_x0004_As	ÏU"_x0003_AnlèFV_x0003_AzÛüÊº_x0002_A¹¤_x0006_°k=_x0003_A+_x001B_#½~¤_x0004_Aw_x001F__x001C_6«_x0005_A_x000C_õP_x000B_)÷_x0003_A_x0007_p_x001E_;ä_x0003_A_x0007__x0008_Þks_x0003_A.Ê£c_x0004_A_x001C_^J_x001B__x0012_½_x0003_A o(%ÿ_x0002_A®Ú|zÕ_x0010__x0004_A&lt;rÆé_x0004_A,ç_x000F_	_x0004_A:nK_x0018_4w_x0004_AWô_x000F_^ì_x0003_A¼Ë&lt;_x001F_8_x0001__x0003_AUC¶ETî_x0003_AáûÑ_x001E__x0005_AI½8_x000F_ö_x0004_AÈ÷Ô²äÌ_x0005_Aâ`Ê±à _x0003_AtØ6%_x0004_A¼ô8¶_x0003_A_x0019_ ñ~_x0004_AÄ½ð4p&lt;_x0004_A&gt;´îð_x0002_A_x0006_kà_x0015_ÿ¦_x0002_A[_x001B_Íó_x0004_A_x0002_êµè#_x0004_AòÐ_x0012_Ë¬)_x0006_AáUr_x0018__x0003__x0003_A2Ôx7_x0004_AÉÐ0hl;_x0002_A?g¸îÿ_x0002_Aâ­sÜÍ_x0003_A0×¿+o_x0003_Af'à_x0014__x0003_A¡)_x000B__x000F__x000F_]_x0003_AÆlb_x001F_Øâ_x0004_A»¹Û_x0016_j¤_x0003_AR9_x000F_hì_x0003_AgZ@ñ_x0003_Aâ}Äz_x000B__x0004_Aò©z²\Ú_x0003_A0_x0008_áµÑÂ_x0003_A_x0006_:KB_x0003_A_x0007_{_x0008_Z_x0003_A±ô0©\¤_x0002_AdHØÅÄ~_x0002_ARøÝ_x000E_à_x0002_Aë_bð,È_x0002_Aj¦,_x0004_Axµ§_x001A_R_x0018__x0003_AÐóâ_x000B_M_x0004_A	à)Ñ}º_x0004_AÄ{|_x0003__x0013__x0001__x0005_Aa¾ºÈ_x0016__x0003_Av_x0005_»@_x0003_A×þ¦ª_x001C__x0004_A»QLÀö_x0002_AXÙ¾Þó&gt;_x0004_Aµ·_x000C_øN_x0004_A_x000D_R_x0003_Û_x0002_AQò_x0005_ÜM_x0005_Ako("à}_x0003_AÕmB_x0018_´ï_x0002_A»&gt;×7,_x001F__x0003_AI¥ô»å¸_x0003_A!#å_x001B_¢_x0004_A_x0001__x0007_&gt;_x0006_áã_x0001__x0003_A&amp;Èïê_x0007_Í_x0002_AoÐ®Fõï_x0003_A»?Á¸X_x0003_Aaæ¼%_x000E__x0002_AçV¼_x0003_AsÌ_x0018_Ýø_x0003_A°Ù/-p_x0003_A_x0016_r¾»_x0002_A»yGväR_x0003_A"0 ._x0015_P_x0004_AÀ_x0010_æ_x0015__x0012__x0003_AWQØ_x001F__x0005_^_x0003_A­ÈökN_x0013__x0002_AÊ! u7_x0003_A_x001F_ÁQf_x0004_A®Â_x001C_O	_x0001__x0003_AJx)»9¥_x0005_Aç 5,_x0007_®_x0005_Aÿ_{¸ _x0003_AÎ©_x0001_aÁt_x0004_AV_x0014_4ÍÝ_x0004_A^±;XM`_x0005_AÖGÅb_x0003_¦_x0004_A)5l_x0015_C_x0003_AjÖ_x001F_[ÁË_x0003_Aª?Ãv_x001F_&amp;_x0003_AGÄxf³ú_x0003_A?ÊåÇ_x0003_Añn_x000F__x001A_!_x0003_A";_x001A_nò_x0002_A2º_x000E_F_x0001_	M½_x0003_A²Ë_x001D_ýw·_x0003_Að_x000D_Ñ°µ@_x0003_AìÕ©Fí_x0003_AD	b_x0002_®á_x0003_ALá«_x0004_î_x0007__x0004_AÂ!_x0008_v_x0011_ï_x0003_A(kØ½g_x0002_A_x0002_(3þ]_x0004_AfÖÕn×_x000E__x0003_A¶c_x0004__x001A_3_x0006_Að]_x0012_}ÞF_x0003_Aº_x0014_ÀÏb_x0003_Aº¶ÝÖ_x0002_AÑ£ô´_x0002_Aö&lt;âùÙã_x0004_A¾Æ_x0008_®þv_x0002_Ac¬GÊÔ_x0003_Aø_x0015__x000D_!Â_x0003_A_x0014_\w}_x0002_AÂÀ³¤_x0003_A_x0005_zpÝG!_x0005_A_x0004_Ëtê§!_x0003_AáÚ_x0001_úaB_x0005_A6iT_x0003_At= Ëp_x0004_A¿B_x0017_÷q_x0002_A_x0018_ükDIJ_x0003_A¹Eæ/5_x0002_AD_x0013__x0017__x0001__x0016_è_x0002_A_x001D_û5î_x0002_A_x001C_"_x001B_a_x000D__x000F__x0004_A_x0001__x000E__x0018_PåHÅß_x0003_AYãòöÒ_x0003_Ao_x000E_uÕ_x0008__x000C__x0004_A:_x0007_|_x0016__x0004_A¬£:_x0015__x0005_A{_x001E_`	_x001D__x0003_A&lt;×$vJ[_x0003_A±øc:=_x000B__x0003_A¦âËV÷_x0002_AÁ¾_x0013_&lt;Uò_x0003_AôT0aõ_x0003_AÕB_x0004_|_x0002_Au-É_x0006_Õ_x0002_AÖêIh\_x0003_A_x0010_"öº{å_x0003_A\/Ý*_x0003_A«ã¿æ²å_x0004_Aº$9þ/_x0004_Abñ!	2ð_x0004_A&gt;·dT#_x0017__x0005_Am6à_x0003_A*&amp;	U_x0005_AaÃ_x000D_&amp;U}_x0005_ApÑ/^¨_x0002_Aà&lt;yû©&lt;_x0004_Aé#_x001A_Uú_x0002_A_x000B_úË­_x0004_A¬Þ®vÛ_x000D__x0003_AIªéÓ_x0002_A¹d#aû_x0003_A°ªÖ²É¢_x0005_A}2?Q_x0001__x0006_Ã§_x0002_Ab)_x0017_ÿéG_x0003_A_x0010_©$p_x0002_AÜÍ¾Å_x0013__x0003_AdIÌú_x0002_A÷kpÌ_x000C__x0004_A4_x0008_é_x0003_AÃ_x0010_U_x0013__x0018_¦_x0003_AVñ1_x0005_ù_x0003_AN+ÙèF_x0004_A6ÝS#Øf_x0003_A°ð¾_x0005_!_x0005_A_x0016_oÍ©f£_x0003_A&amp;x6âÜ_x0004_AÜge_x0003_A/~ßfÙ_x0003_AUc$ð_x0002_AÆ;í_x001B__x0004_Aø_x001F_ï2É_x000C__x0003_Aù`çs«_x001D__x0004_A_x001B__x0016_ksT_x0005_AEg_x000D_¼³_x0004_Aº_x0014__x001D_Ã_x0005_A_x000C_ÐøËµ_x0005_A¾P@kÇä_x0003_Aì¥bÂë._x0004_AA_x0015__x000C_ÎÈ_x0004_AZÐ¢:ÃÛ_x0003_Ab_x0001_&gt;­2_x0003_AÂñ«¶¹_x0003_A^pV×û_x0003_AåOÚþNß_x0004_A_x0001__x0008_X]}át_x0004_A_x0018__x0016_Ââç_x0003_AÎeÍÜø_x0004_AGþ¿_x0017_#_x0004_AÚO/¹_x0005_AwÛdþ®:_x0002_Aoó_x0018_¹´T_x0004_AþaÉl_x0004_A¡·¸_x0002_A·ß=IÛ_x0002_A\!á_x0003_A15_x0005_Lw_x0005_A:_x0015_ãÿ&gt;_x0003_AZDºBK_x0004_A_x0006_ ¨úCÉ_x0004_Aß_x0014_)s²_x0004_AÞÝ tµ&lt;_x0005_AØ_x000C__x0013_'_x0003_ArR7ýó_x0003_ATQi¥_x001F__x0004__x0002_A°ö,´È _x0004_APÌ?d"_x0007__x0004_AÔ-_c_x0003_AÎëk«»&amp;_x0003_AüËÉ«i_x0005_AV_x0015_®F4U_x0003_A_x0018_ÙtÐ¥_x0003_AU2þWñ«_x0003_AD'¯Ì­c_x0003_A·)rð_x0003_A¿Ýu)Ù_x0002_A´uÙ_x0001__x0006_-G_x0004_AÈ_x0012_Ø]õp_x0002_AùEjCÞ_x0003_Aro)_x000B_É_x0002_A®Á"¬É_x0002_A+_x001D_LÓ_x0017_×_x0004_Aèzh5þ_x0002_A©Ô*_x0014_;_x0005_A2}3{_x001C_T_x0003_AjI_x001D__x001F_ñl_x0003_AÐ¬©im_x0003_AbÔÜ_x0010_h_x0007__x0005_Aûõ_x0003_¬_x0008__x0004_A_x0010_ä¸v¸_x0002_AÃÏ__x0018_×5_x0003_AàÉµè½£_x0003_AÏX_x0010__x001C_e_x0003_A&amp;0ÁtcÂ_x0002_AY_Íú×_x0002_A¯_x0012__x0002__x001A_­_x0003_Aþ¸*w«_x0003_A_x000E_Ò&amp;1Å_x0003_A`dw_x0003_AÜv¢_x0013_â_x0002_AmØ_x0011_,_x0005_§_x0003_AR)sãõ_x0003_A°{_x0008_Võ_x0003_A&amp;	*_x000F_l_x0002_AF0D_x001C_S_x0005_Aò_x0012_n/L_x0003_A_x0017__x0015_¡ôÚÐ_x0002_A¦__x0015_ý_x0003_A_x0001__x0007_ÊÄ;/_x0003_AFT_x0001_9&gt;_x0004_A$¶£_x0010__x0003_A÷-ÄØ_x0002_A2ÝÖÆÉ_x0005_AZµUgì_x0002_A-æ_x0016_Wº_x0003_A{³©±Ø_x0002_AÞ¨÷_x0011__x0003_A¦p&gt;³_x0002_Ac_x0018_wX7_x0004_A,àú'6g_x0003_AÚ;þÖÙ_x0004_AB©YÞëº_x0003_Aþ¦_x0008_ª¡ø_x0003_A¶ xR²·_x0004_AíóÉ¸U,_x0003_AÄ_x0016_è_x0005_I_x0004_Aí_x000E__x0001_åµ_x0003_A_x0016_9ÛÜ_x0003_A_x0004_¸+¥_x0001_W_x0004_AêßË§Q_x0003_A#ä3A_x0004_AÆ_ôTêÜ_x0003_A÷8/Ù_x0003_A³_x000B__x001C__x0005_B_x0003_AÜA:Õ_x0003_Aòæt´_x0003_Aaàl_x0004_Aou_x0012_ù_x0006_;_x0004_A&gt;yÊþ_x0019_å_x0003_AßÈ_x0007__x0008_é_x0003_A&amp;sH&gt;_x0005_AB/_x001D_´¦_x0003_A;Xaí_x0002_AÄ1_x0014_j@_x0003_AÔØI´ýG_x0006_A?bQ_x0003_Aö_x000F_ÁIÝj_x0003_A$_x0002_ÍPQ[_x0004_Aä_x0004_lJ_x0005_)_x0004_Aõó_x000E_¥ò_x0002_A®úVû1_x0004_A«_x0007_Ñ¿_x0002_ArµîX#R_x0005_A§ö çñ_x0003_AZû»lû_x0002_A&gt;¡±_x0012_\_x0005_A_x000B_ðËa%_x0002_AÆ¾]¡Ä_x0002_A_x0003_P_x0002_¤ä_x0003_An«Å_x0012_Õ_x0002_A{=N\Xé_x0004_A/µÄÛ^_x0002_AÑ]_x0017_(_x0004_A_x0012_f®iY¸_x0004_AOv_x0001_ð`_x0005_AÆÂ®âS¯_x0003_A(F+;RÜ_x0004_A_x000B_¢÷P#A_x0004_A_x0010_ÝR0Ê+_x0005_ANiº35û_x0002_Aü_x001F_¿ó¹_x0003_A_x0001__x0007_rS½(WI_x0004_A_x0007_ÀÑÊ·_x0002_A;_x0013_Î­-_x0003_A6üüc_x000D_Æ_x0002_AÌ&amp;½_x001E_¯_x0004_A_x0011_j²j9_x0003_A_x0004_ü¦f³_x0003_A(_x0003_hï_x0003__x0004_A¶&amp;}X_x000E__x0002_AÞ_x0010_o#&lt;_x0003_AÏs[0«_x0004_A\k·×§_x0003_Aø¿¥0ä_x0005_A3Ü'µì_x0004_A^kK½fC_x0005_A_x0005_¦§á_x0010_¢_x0003_A¸¥»éXï_x0002_A~é÷ºm_x0005_AéÚPÏ_x001D__x0019__x0002_Ag¢cÁ_x001B__x0004_A."üT4Ë_x0002_A_x0012__x001F__x0019_@_x0005_Aö.t0L_x0002_AkK¥¦_x0004_±_x0002_Ae1¾^)_x0003_A!,aN_x0005_A!m×æ_x0012__x0005_Ab°dº¸_x0003_A÷þA_x0014__x0006_A|cRo@8_x0003_Aí_x0001__x001E_b(_x0002_AÂl±~_x0001__x0008_ÆL_x0004_A3$×_x000C_Ï_x0003_A ê_x0007_M[ï_x0003_AIOÅ_x0019__x0017__x0003_Aïx4LVm_x0004_AÓ6»ÿHÁ_x0004_A2Ó²Ù¬-_x0004_APû£-Ù_x0008__x0004_A¢Ll_x0016__x0003_A_x0010_cí-&gt;ÿ_x0003_Aø3À§_x0002_9_x0003_AQT_%Z_x0003_A(3|v_x0018_c_x0003_A¬äí¢7_x0004_ASsµº`_x0013__x0004_Azv*_x000D_Í_x0003_A°k_x0013_Ù`_x0003_A¡_x001A_½_x001B_Çà_x0003_A_x001F_Iü_x0006_L'_x0003_APED_x001A__x0003_7_x0005_AôïÕü»_x0003_A_x000B_-íJ¨_x0003_AÂt:A\ô_x0003_AwãúT´_x0002_A¼_x000C_|_x000B_3_x0005_A!êè_x0004__x0003_A´zxhÅ«_x0004_A4¦D_x0004_Ak_x0001_VêÞù_x0003_A_x001F_}[húë_x0002_Aí	E!¿_x0005_A@~]ÁÂÎ_x0005_A_x0001__x0006_"3Õu_x001F__x0003_A_(Ìè_x0014_g_x0004_A:ò^_x0003_AMfÚÓ5H_x0004_AÂQ°cÏ_x0004_AZ-èj·ð_x0003_A¼¦_x001A_Ç_x0005_AgÌM³_x0008_á_x0002_A#×`¡9_x0005_AÖG_x0018__x001D_OB_x0003_A4Ã_x0003_úÍ_x0003_A@5_x0002_Ðå§_x0005_A®wú2_x0005_Aþü¿Ü"Û_x0002_AÔ_6_x0004_AÒÊ_x001C_C_x001F__x0005_AÅw_x0016__x0004_A÷¾ì¹¥¦_x0003_AHlªC§_x0002_AlÁÐ_x000C_ù_x0002_A`×-àÌ?_x0003_A\_x001A_Ì_x0007_¯G_x0004_AÑíä_x0008__x0001__x000B__x0003_Ax_x0013_Ç©cµ_x0004_A8Th_x0003_?ª_x0003_AÎÏXMñ,_x0003_Aà=_x000D_G_x0003_Aµ¬_x001E_`H_x0004_Aû_x001D_@Qtã_x0002_A¿_x0001_\_x0004_A71¯Phk_x0004_Aü¬_x0001__x000C_À_x001A__x0003_A]âk-t_x0002_A#_x001B_|¼_x0004_A_x000D_fmG_x0004_A_x0008_­A	uÞ_x0004_A«cý_x001D__x0002_AÍðªÂ_x0004_AÄFAÅ_x0003_AÑSÅ_x0002_A é_x0006__x0013_ÎÑ_x0003_A`Ü:_x001D_½_x0005_An0_x0018__x0003__x0004_AãÜéµTN_x0003_Aò_x0015_Ú&lt;_x0003_A³ _x001C_¦_x0004_K_x0004_A¶Â_x0016_&amp;í_x0003_A_x0018_ó?YN	_x0004_A_x001D_;_x0013_#(_x0004_A5ÆU@X_x0005_A.8_x000E_Êp`_x0003_Aìr~ÒL_x0002_AG_x0001_ê &lt;¡_x0003_A¿È_x0014__x0003__x0004_AºÔ¢Y5ý_x0002_APq_x0005_¹ÔÌ_x0003_Aìg_x0008_j_x0007__x0004_A _x0013_O_x0017_9A_x0005_A[Ô_x0004_z_x0004_A *&gt;Èÿt_x0002_AÌÞ4¾_x0014_1_x0003_A4|»_x000B_X_x0004_Aqÿ÷k_x0010_Æ_x0004_A_x000B__x000D_ù©`¤ö_x0004_A¥,ÁÍZ·_x0002_A_x000C_öc_x000D_æB_x0003_A_x0007_úÉ­_x0006_Á_x0002_A@cÍ¡û_x0003_A_x0012__x0007__x0015_Ú1°_x0003_ABÇySÞ_x0002_A¤µ§¹%â_x0005_AÈã_x000D_Ú÷_x0003_AGO_x0010_×ôï_x0002_A)D_x0008__x0007_S_x0005__x0003_A°ZûðÊ_x0002_Aö¾ë|/Ç_x0003_A-#_x0014_Lþ_x0002_Au#ãT!Ä_x0004_A_x001C_K¶¸_x0002_Aã× ÈÛA_x0004_AâÒWvª_x0003_A_x001C_:Ä_x0004_A×|%_x0003_Anx-6Ê_x0003_A&lt;{)Ç!ª_x0004_A_x0001_fÖ¤»_x0003_AÑ$_x0005_ë_x0003_À_x0003_A©·¹©_x001C__x0002_A*6ÝÃ_x0003_A/ôé¬ï_x001B__x0003_A±­cí¤_x0004_AÌÔç¿	_x0003_AeKÏ_x0004_A®ãÒäh_x0002_AìtÞ[_x0001__x0006_Ãí_x0003_Ai½«¾_x0003_AYgìùÛ_x0002_Aþ1¿¢_x000E__x001A__x0004_AÅ«mN_x0004_A_x001F_4´Þ_x0003_AÝ6`ºP¼_x0003_A°XáÊù_x0003_A:¡Àj|_x0003_Ap~\_x001D_¼_x0003_Aa4XÀ_x0013__x0005_AFKS_x0004_A¬VPuØM_x0003_A_x0007__x0005_Ó­]_x0012__x0003_AÄÍA¶9ô_x0002_AþÈA_x001E_À_x0002_AJài¨(}_x0003_AnØ	 Â|_x0004_AÚY¨"½_x0002_A*óà«_x0004_AÕþ_x000B_½M_x0003_A_x000F_aÜ;ß_x0003_A|±3_x0017__x0014__x0003_ATX_x0014_Dºá_x0002_Akfoyq_x0004_AÞ&amp;{s_x0002_A\S¡À_x0002_L_x0004_A¡_x0012_ÝÎ¡_x0004_AcñùIÍÁ_x0003_A%c_x0012_ã¬_x0003_ASÆPF_x0003_A_x000B_jãÈè±_x0004_A_x0001_	×3ô%_x0003_AØ}W¹Ú-_x0005_AªÉÎtº_x0004_A*)Jáj%_x0003_AZávv&amp;_x0003_A{z`_x0017_x_x0002_Aò*_x0017_lÌN_x0003_AÿKÞv_x0005_AÆæâ_x0016_Yö_x0005_AË_x0002_Ø_x001A_¢_x0002_A8EBØµ_x0003_A½½Ãóñ_x0004_AÄ¤ÃñHý_x0003_AÁ²÷d_x0005_A_x001D_Ô×6_x0004_A_x000F_ÉÔdØ_x0004_AÊÔ_x0019_~_x001D__x0007__x0003_A½(ÂêcG_x0003_AU¥Icÿ_x0003_A[_x0010_÷`Ù_x0004_A^KÉJÇB_x0004_A³ØÑ_x0007__x0012_f_x0002_A0Gv¾y_x0002_A6mY_x0006__x0003_A_x0001_6j]_x000C_q_x0004_Aï[ÆôåÑ_x0003_Aï?'Ø_x0004_Aù±ë_x0007_!_x0005_A°÷¼_x001B__x0005_AS¡Ùe_x0013_£_x0003_A_x0019_F_x0008_Ì_x0003_A¿ëø_x0001_	²¸_x0004_AØ_x0001_Íý ®_x0003_A_x001C_P|w\¿_x0003_A¸_x000B_îh`Ú_x0002_A_x0017_U¡_x0016_·_x0003_A_x001F__x0017_ÉÖÃQ_x0004_A3áßNV_x0004_Aç_x0006_¬Åv|_x0002_AÖm_x001E_ç_x0002_A?©®ö£ÿ_x0003_A$éÚ-d_x0003_A_x0013__x0015_`ß_x0002_Aöß[ _x0003_A_x0007_®×_x000C_¸_x0005_AwgsWZ_x0003_A Q_x0010_"y_x0004_Açø°_x0013__x0004_A¨±ç_x001A_G_x0003_AÉ_x0003_CÕÞ_x0002_Ad_x0016_;_x0003_AÅ_x0008_ÑdËb_x0003_AE%e_x000D_Y6_x0004_AZ°_x0012_E	µ_x0003_A¬=ËfE_x0003_A±{ncW_x0003_A&lt;ãýû¶*_x0005_A0.BðlÝ_x0004_A¼Z_x0013_Óv_x0003_APÏÐñj¹_x0003_Ad¹_x0016_×G_x0004_Ao_x001F_Ï_x0003_Ai]_x0008_wÑ_x0004_A_x0008__x000B_«êPæ_x0004_A[YäÈ¿_x0004_A_¶BIS_x0004_Aîý«/_x0006_á_x0003_A1îá_x000D__x0006_AA	ö¯_x0017__x0003_AïF_x000F_·S©_x0004_A"_x0013__x0007_Dùk_x0003_AØä[_x0014_E¾_x0002_Amö±$_x0003_AÙê_x0014_h[_x0003_AÚa_x0010_Øw_x0002_A¨ËËï|Á_x0003_Aæ@vb_x000C_k_x0002_Añ!{"ôY_x0002_A&gt;YXÊq&amp;_x0005_Aü`^_x001A_C:_x0004_Aó÷ªh1_x0004_An"_x0001_ßÚ_x0017__x0004_A5¨Ð#_x0003_A_x0003_ïóë?_x0004_Az_x0008_gsa_x0004_AÒRN:2ð_x0003_AJå_x001A_"]g_x0004_A_x001B_rZ´_x0003_AÎ4D!D_x0005_A(NuS_x0003_A_x0008_¯m[$3_x0005_AH_x0001_D7_x001B__x0003_AA_x0004_Z£_x0002_AÆÍ°¾UË_x0002_A¯_x001A_=_x0001__x0007_Òõ_x0002_Aµ@ß&gt;k_x0003_Aû? ø_x001B_D_x0004_A_x0012_* 9ç_x0004_A_x001A__x001F_N@À	_x0005_A¦@­K©_x0003_Aæ:_x0014_nmM_x0004_AFò_x001A_|!±_x0003_AÑ«Ì&gt;_x0003_A®_x0008_É,_x0003_A´y_x0003_qà_x0003_Azú¿[¡ã_x0003_AÁqÝåäÖ_x0002_AºgÔ]Å_x0002_AÂ!_x000D_}©W_x0004_A?_x0013_%ÌU_x0003_AöL^ï ¶_x0004_A_x0004_~ç«ñ_x0005_A»îß½_x0003_AwáI8*_x0003_A¨p\os_x0005_ARú[_x001D__x0004_Aé­Ò_x0019_Õû_x0004_AÆß a_x0003_A/ _x0018__x0005_A3Ù*_x0006_D_x0003_A¶ÊÄæo_x0003_A)}Ø_x0018_Ï_x0003_A:­__x0003_Aº^Q2^}_x0003_A[s¬_x000F_©Ñ_x0002_A@_x000B_,àCã_x0002_A_x0007_	×RoÒò_x0003_A_x0018_jGbN_x0011__x0004_A³Á2ù¿¯_x0002_AC¡DO_x0014_B_x0003_AÇýÿ_x0014__x001A_:_x0004_A¾_x0016_'?Bé_x0002_A&lt;··3×_x0003_A,ÇüSÓ_x0002_ATú{Bó_x0013__x0003_A_x0019_Ì½æ_x0010_&lt;_x0004_Aªa_x0010_~%±_x0002_AÌ·)êu_x0003_A_x0010__x0001_U£¤_x0004_A_x0011_§^â_x0002_ÿ_x0003_AØ¿	^&gt;_x0010__x0004_AY_x001A__x000B_©M_x0003_AÔª_x0001_Æ_x000C__x0004_AîDdNQK_x0003_AÌß_x0003_£à_x0005_AhfvÓUÊ_x0003_A_x0004_MÉaRú_x0002_A£tQª_x0002_A¬_x0008_¤Úñ_x0002_A[ÒZqx_x0003_A_x001E_P°_x0003_Ú_x0005_Aÿ¸=ÊCÎ_x0002_AHÃyÕ_x0013__x0006__x0005_A#Y_x0003_Ïß_x0002_AãÝ»h«_x0003_A@UÀFã_x0004_AÌ6qdñv_x0003_AÐO¤_x0010__x0001__x0007_¹%_x0005_A_x001F_m·*Ñ_x0008__x0004_A'_x0006_ps6n_x0005_Ao¤(x_x0004_AQøñzIn_x0004_ASPÔ%_x0011_­_x0003_AÑ_x0014__x0015_&gt;_x000D_Õ_x0002_AíÅx©³_x000F__x0003_A³\µZ±_x0019__x0003_AS¡24_x0003_AÀÓÎ·oJ_x0003_AGõ¯à[e_x0002_AÝþ_x0001__x001F_U_x0003_Awö#Z:(_x0002_Ae©à_x0002_òÄ_x0003_Aq_x000E__x0015_Ç_x0003_AÂ~ÆÚ_x0014__x000D__x0003_A_x001D_'O5_x0004_AZD_x0003_AÑ´£=ª~_x0004_AzÍ@eÏu_x0004_A&gt;·_x0001_ª9_x0002_Aã:ò÷_x0005__x0005_A¬3$C_x000D__x0004_Am@nÛ_x0003_Aqæ³Vö_x0002_AÞf1a°_x0002_A6¢Hõ_x0004__x000C__x0003_A½Q¼TïÕ_x0004_Alò_x0004__x000B_Î7_x0005_A`áYÞàÊ_x0003_AµÉòò_x0003_A_x0001__x0006__x0004_&lt;[íÕ_x0004_Aõ3Ýâ;_x0005__x0004_A_x0002_fkw__x0004_A"lÊÊ8_x0002_AÅ'ºó÷_x0002_AEê_x0015_Èùe_x0003_AVÙ5Ô_x0002_A_x0008_ùm´_x0002_ARçE³_x0003_AÎ ³;¨å_x0003_AR³_x0008_V	_x0003_Ad¥¹ë_x0003_AQ\Qú½C_x0003_Aø_x001E_dÇ_x0004_AñoMî_x0005_A0£@ð©à_x0005_Aø5%ùæ_x0003_AX_x0004_55âc_x0003_AwëÕÍ_x0018_;_x0003_A_x001C_m&gt;R&lt;i_x0003_A¦5_x0002_Å# _x0003_AâF M_x0004_A©²þ¥_x001A__x0005_A!±beÐ_x0003_AEÂ:'W_x0004_A9ÓÛº;_x0003_Auç_x0001__x000E_¾D_x0003_Aéóò:s_x0003_A$_x000E__x000E__x0013_®_x0004_A/uÂÝ#í_x0002_Ak±_x0010_1t_x0002_A_x001D__x0004_Ù4_x000B__x000F_Æ_x0007__x0004_AßäÔ)_x0010__x0004_AØÌ_x001E__x0008_²_x0002_AÝÛ}|_x0001_Æ_x0003_A_x0017_V·¨	Å_x0003_As:/_x0007_=ë_x0002_Aºôl_x000D_{_x0004_ABOÙô¢_x0004_A×_x0011_Ïþß³_x0002_AF¡_x0016_5_x0003_AgÁ|Ç5_x0005_Aòà@Ñ"W_x0004_A6KµÙ¨Õ_x0004_A_x000C_Ïí^¿Ò_x0002_A_x000B_Âª¯_x0003_A¡6_x0006_f;º_x0004_A+V÷Å²Ò_x0004_A=&lt;îþ2_x001E__x0003_A_x001C__x001C__x0016__x001D_m_x0004_A¶]ÃÕ»*_x0003_A_x0016_z[å_x0004_A»ö_x0017_§ï_x0005_A%ÞR®^4_x0003_Aÿîý_x000B_M±_x0003_A~ï8Y_x001F__x0004_Aé_x0004__x0006__x0003_Ao:_x0019_1g_x0003_A_x0002__x0012_ð.»_x0004_A_x0010_,@¥3_x0003_A,Ù_x001D_¿È_x0013__x0004_A_x000E_öJAÀ|_x0003_AÍ:(àxi_x0004_A_x0001__x0007_5äYÌ(_x0003_A~Ò_x0005_nv_x0019__x0004_Arë_x0006_XÊ_x001D__x0005_ABæwe¢_x0003_AÂ^_x0019_!J_x0003_AK-_x001F_ur|_x0004_A_x000F_¤kýÝ_x0003_AÄ_x0018__x0005_8è_x0003_A~_x0001_&lt;ª_x0005_A$9_x0013_ª_x0003_Aþ_x0015_)3P_x0002_A6Ï_x001A_áß_x001C__x0004_AÂ^ÕX _x0004_A¥\¬Ý~Z_x0005_Aô X E_x0004_AIÆà _x0004_A~A¼´Ér_x0005_A_x001B_¯i_x0004_A_x0008_x¡2_x0004_Ú_x0003_A1bÊ_x000F_T_x0008__x0003_A_x0008_¾y°_x0004_AïI²¹_x0013_w_x0003_A_x000F_íü7_x001B_%_x0004_AWùcÂ´ê_x0003_A°ë`Tõ_x0002_A7!*_x001B_Ó¬_x0003_Aò~5_x0008_l_x0003_A_x0017_åbMS9_x0003_AÎMQ~3_x0003_AÞ|ý_x0011_º÷_x0002_AOÄ¿._x0004_AmyÚ_x0007__x0008_¶¢_x0003_A@äíjM_x0003_Aí§õÅÆ_x0004_Aè¼,H´_x0004_AÏÇ"Õ1_x0002_A?4*#_x0004_AXw_x0001_¯¿_x0003_A_x001B_m¨¾æ_x0003_A_x0007_Í~*3Ê_x0002_A	cZ­åÝ_x0002_A_x0004_.GP_x0003_AXû·_x0015_f_x0002_A^_x0011_mëy=_x0005_A_x0013_O6_x0014_f_x0003_AútùåÇU_x0005_A_x000E_ÛÇ~ÖZ_x0003_Añ¦8+òî_x0002_AzÉ_x001D__x0006_v¶_x0003_A±_x0007_Äud[_x0005_AÙGHª_x0013_ü_x0003_AZ_x0018__x000C_rÙ_x0002_A÷®V%_x0005_A])!§ÀU_x0004_A_x001F_­¹^_x0003_ASE)_x001B_ðÚ_x0003_AM´_x001B_U!_x0003__x0005_A{ 'XÆ_x0003_A_x0010__x001B_@Z_x0004_AW]_x0012__x0004_@_x0002__x0005_A¼­ý7¬_x000E__x0004_AØáÍ£&gt;v_x0002_AðQj´9_x0004_A_x0001__x000B_Y«vÎØ_x0003_A9&amp;À#_x0001_"_x0005_AæâFhÐ_x0002_Aã_x0016_Lî_x0002_AëÞætÚ_x0003_Ah¾j&amp;Ê_x0003_A:ÿnAlE_x0004_Ab³¦­C_x0014__x0005_Ax´&amp;`_x000E_ _x0003_Ah¸âO|à_x0003_Amì_x0015_ó|_x0005_A½¡×âj_x0004_An²ÕT_x0008__x0003_A,7[.l_x000E__x0004_A1_x0003_}ÚW_x0004_Aç_x000D_CñÁ_x000D__x0005_AìG´	Ã_x0003_AwâÝÿs_x0005_A_x000B_J,	£ÿ_x0002_A´_x001B__x0012_h¹Û_x0002_A·_x0006_;¤_x0003_A_x0004_bØP	_x0004_A_x000E_g¶©Ö_x0003_Aºî;²X_x0004_A1_x0013_ NÝ_x0005_AU__x000C__x001B_*_x0005_A_x0014_y_x0016_°¼_x0004_A®%~;b_x0005_A¥ÜwBì_x0002_A	aYÌÂ_x000B__x0004_Aéc_x0007_B_x0004_A^G:_x0001__x0007_q_x0003__x0004_A&amp;åëóhû_x0003_A-_x0008_¥¥&amp;/_x0003_A_x0008_ó_x000F_	²_x0003_Aîù R_x0004_A_x000E_ÅÙ_x0014_'ù_x0003_AwcÎ=ôW_x0003_A_x001D_v´&lt;ó_x0003_A»_x001B_\'_x0002__x0004_A&lt;*_x0004_³Z1_x0003_A¢F¨Ã_x0012__x0002_Aá§__x0001_V_x0004_A~qdZ_x0007__x0003_A	 ²û_x0002_AÔ÷N«_x0006_³_x0002_AÚM_x0002_=3(_x0005_Aø ))8_x0004_A_x000E_Ì¦Â_x0008_Ô_x0003_A_x000B_¶_x0014__x0004_A¸?å-ït_x0003_Aýlþ¶E3_x0004_A_x0015_ª_x0018_£_x0003_ALý¬ý3_x0004_A\Â_x001A_/_x0002_Aé_x0004__x000D_nÖÑ_x0005_A©_x001E_pÙÖí_x0004_AFt_x001C__x000E_Ø_x0003_AE©gc_x0017_[_x0002_A8O_x000C_²ò_x0003_At_x001B_Z¤8_x0015__x0005_A öê_x0018_ê³_x0003_AÄ^H_x000B__x0003_1_x0003_A_x0001__x0005__x000E_Ï[_x0003_A.ITð~z_x0004_A2³©_x001B_Ø¬_x0002_A+9_x001E_[:_x0003_Aü _x0016_ ÷_x0003_AÛNåÉk_x0003_A_x0012_ó·màM_x0004_A_x0010_{_x0008_,á)_x0003_AZ_x0002_EÏÉª_x0004_A0ú_x0015_R³Ñ_x0004_A_x000E_ÉÓ'¾_x0004_AµäÁÈ_x0003_AIå M_x0013__x0003_A*5_x001E__x001C__x0002_A_x000F_3_x0004_úÍ_x0002_A¬Ì]Atæ_x0002_AÓ8¯¾_x0006__x0004_Aè7-¶×å_x0003_A¢9·Ûî_x0003_A8{¶Ìd_x0004_AU_x000C_ç¶ º_x0003_ACÁ²¹_x0003_A_x0003_"¯_x001E__x0015__x0003_Ab±z_x001B_â_x0003_A_x0010_¨¨$_x001B_E_x0004_Aü_x0019_?C_x0004_Au02_x0004_AØ@ªÉT&amp;_x0004_Ab|LÅ¹ã_x0002_A_É_x0002_QPÃ_x0004_A&gt;¸_x000F__x000E_~_x0003_A_x0018_ßø_x0007_	0æ_x0003_A S%Û-d_x0004_AÃ¡ &gt;_x0003_A[ KßÈ_x0003_A?x¦n_x000F__x0003_AÆ_x0014_¹L6_x0002_A®L­ý_x0002_AØt×ì æ_x0003_A&gt;UJ\_x0003_Aô¹_x0008__x0011__x000D_&lt;_x0003_AR¨_x0010__x001E_úä_x0003_A_x0001_È6ùÄ_x0002_A_x0012_a³?N_x0004_Amx{°&lt;_x000F__x0003_AïÓ&lt;yZÃ_x0003_Aò&lt;ë_x001E_#E_x0005_A´yqÛ´_x0003_Aeô1ä? _x0004_A2,£	ö_x0003_A_x0006__x0006__x001D_AûÕ_x0002_A, `¶Â_x0002_A¼ÿjó0W_x0003_A_x0001_EÌ³·@_x0004_AlêÔU1A_x0003_AÁ	·È'_x0006_A	ª°ì©'_x0005_A`bãòE_x0004_A_x0008_Ï;Åk_x0003_Aaá×_x0013_ì,_x0004_A_x000C_¶\)_x0004_A`V¯[_x0004_As_¤4_x0016_á_x0002_A_x0001__x0007_ ?·á_x0001_[_x0003_A_x001E__x000C_u¡î_x0004_AÿGúC»$_x0004_A_x0006_ð¬w#_x0013__x0003_A_x000F_rT{òø_x0005_A*eÓì#_x0002_AíTp;_x001B__x0004_ADø6¡_x0005_AVG`æI#_x0004_A¦Wñ`Þ_x0002_Aú=î_x0007_l_x0012__x0005_A'çð±~®_x0002_AÆé¥_x001C_ùÉ_x0003_A×¸_ð_x0019_&lt;_x0005_A* ¢Å(_x0005_AÒ)Ô`_x0004_AzaéP¨_x0004_A	Ácæ©þ_x0003_A_x0018_gO:_x0003_AThW{½h_x0003_Aqleø¦_x0004_AÐ/yêT_x0003_A&lt;º_x0010_Õà_x0004_A_x0011_°_x0008_Am?_x0004_A:½©5µ2_x0006_A_Wé__x000D_}_x0004_Aó­Ý,_x000E_V_x0002_AüL?_x000F_B_x0005_AoÚ§ÇÛ_x0004_A_x0016_ëbY_x0004_AA_x0012_®Ï:×_x0002_AyK¦_x000B__x000D_ñ*_x0002_AvêÈü_x0008__x0003_A×uêx_x0002_AUuUdF_x0003_A_x000D_wL_x000C_ÿs_x0004_A¬ÎBÃc_x0004_A_x0019_# xh÷_x0001_Aé¾µ_x001A_JÈ_x0003_A¶_x0003_vå_x0002_Aô%vYGk_x0002_ANú)3M'_x0005_A/_x0001_nÄ_x0002_Ag«e_x0007__x0003_A#ÃwÈàÌ_x0004_A¢½¼þ/_x0003_A ®Czm$_x0004_A;-¬_x0011_(_x0004_AßbÚöð_x0003_Aá¹aç_x0003_Añ¦3ÚÈ]_x0004_A_x0017_8_x001C_,ç_x0002_A_x0002_÷p¹r_x0003_AÍÊÕ_x001B_ê"_x0005_AÀC_x0013_ÈÀ_x0004_A_x0003_;»¥^_x0005_Aû_x0005_ú	G_x0003_Aî@_x0017__x0018_¿_x0003_A¢Â_x0015_®¾¾_x0003_A©_x001F_Z_x000E_P¹_x0004_AFyÀð?m_x0003_AÌò³ð_x0012__x0019__x0006_A·ð_x000D_0_x0005_A_x0007__x0008__x0007_a_x0006__x001B_ê_x0004_A_x001C_?QóË_x0002_AOOz[qð_x0004_Am#Ó4ò_x0002_Aü]@Hw8_x0004_A:Y×µB_x0002_A¼·øæ_x0004__x0004_AÐéx×æí_x0003_Au8iß5D_x0004_A¨}«àJ_x0005_AÓ_x001A_HÈ_x0010__x0003_AZN^Æ@0_x0003_A[ÔN,6_x0003_Aãzè4_x0004_AMÞ_x0001_G_x000D_Ö_x0003_AÌ1ë_x0002_A_x0008_PÏm_x0002_A/yÉ_x001E_¢=_x0003_AÑò§_x0013_vn_x0003_Aà# À_x0004_A­;¿_x0010_`_x0004_Aâ_x0014_w'_x0015__x0002_Aâ_x0011_í_x0018__x0003_AD°^ê_x0004_A_x001B_\uõé_x0002_Ar¥s=ì\_x0003_A_x0017_±u?c_x0003_AËÞ\t¾_x0003_AAUÍ¬_x0004_Aé§ÿÔ_x0004_A+6ÌH;_x0004_A¨d«_x0001__x0007_Ü_x0002_AñÐ5üjÜ_x0003_AÚcÖB_x001D_8_x0005_AÂ§o[K£_x0003_A]@¸ÔÃ_x0004_A_x0016_Ó]ß_x0002_A*¡S_x000F__x0003_A§_x001D_AÀ_x0005_Ag_Ãýå_x0003_AÎcÑéa¬_x0004_AëTY._x0004_Ak_x0012_õ»_x0002__x0005_A¨úo!Û[_x0004_A³&lt;1¶_x0003_AGy5íOö_x0003_A iG_x0012__x001D_ý_x0004_A_x001A_YB_x001F_ð_x0002_A}Ê_x0011__x000D_Iu_x0004_A+-hû®_x0004_AÚi_x0006_pù_x0011__x0004_A	øÀ}î&lt;_x0003_Aí­ à_x0006_¤_x0003_A§qv1_x0012__x0005_Aî_x0015_mvÒ¨_x0004_ATÉÊ eÏ_x0003_AýErRõ¥_x0003_AR£TÉgð_x0003_A¦Ì_x000F_ä^_x0003_A_x0012__x0010_£U_x000F_Ý_x0003_A¶ñÎô_x001E__x0004_A_x000C_fÈ_x0003_Ä_x0003_AÚIy,h_x0003_A_x0001__x0006_	î}¬Í_x0004_Aü_x0011_~àA_x0004_AjMÊô!_x0003_A_x0003_'vS_x0019_Ê_x0004_AàpÌc_x0002_A¹m*_x0001_o_x0005_A~!Xîu_x0003_AJeä|Û_x0004_A_x0012_[_x0010_¢|Q_x0004_Aÿú_x0008_aÇ_x0005_A¬]!Ä_x000D_³_x0004_AØ_x0013_,è_x0012__x0004_ApóP¿_x0019_§_x0004_A_x001A_6"üX¬_x0005_A]ÏÄ©9_x0003_AÌ ­äW_x0004_Ar. +f_x0004_A¦HL]¥â_x0003_Aû"ml±_x0004_AÐ0`%ØÐ_x0004_A_x000F_³x7a_x0004_AhÞÐ_x000D_Çz_x0003_A_x000D_îðÿ½ì_x0002_AKã£KP-_x0005_A¨¹N¨¥x_x0004_A_x0006_èÂPR_x0004_A%¿¯!n_x0003_Aò²`ådj_x0003_A VSí Á_x0003_AEàùiÁt_x0003_AA_x000F_&amp;Th_x0002_AÈ*_x0006__x0007__x0004_§_x0005_Aç)_x0001__x0003_AËÝVvWm_x0002_AÎ|°mîh_x0003_Að_x0017_á_x001C_M_x0003_A5k9]sÔ_x0003_Am=_Ö_x0004_A#_x000E_£F)H_x0003_Ap$ÏPª$_x0004_A­zE­³_x0003_AkÛ4_x0019__x0011__x0004_A_x0014_ ìÚÂÁ_x0005_AÜ._x0019__x001F_¾_x0003_AÏL_x0019_v7_x0004_A\XÔ_x0015_à+_x0004_Ax¼D+?ê_x0004_Ajy©_x0002_A¶[î¿Ý-_x0003_A·g_x001E_l_x0003_AæTÃÖiî_x0004_A9rÞÙÓÇ_x0002_AH]ö»&amp;_x0004_AÄÁ]_x0015_ºä_x0002_A76yúÜ_x0002_AÞ_0çHI_x0005_A,_x0003_&lt;bù_x0003_A_x0018_ã¬0._x0003__x0003_A°è¤î_x000E_î_x0003_A©A÷-_x0003_A)ô^¥,_x0003_A o:qÕÑ_x0002_Aì"5_x0012_N_x0003_A_x0001__x0007_ÛZòu_x0005_A_x0004_^lh_x000F_p_x0004_Aº_x0016_ÎÔ_x0010__x001B__x0003_AOOA_x001C_gT_x0002_Ab_x001B__x000E_²ÊB_x0005_ALOIMä	_x0004_AB_x000D_°®¨~_x0003_A3_x0017_6U_x0002_A¿uýjG_x0005_A_x0008_ ÿ¤&gt;»_x0003_AîbuÕL-_x0004_AW\AäØa_x0003_A_x0019_#_x0005_Jt_x0005_Aì¯_x0019_ýUn_x0003_AU w_x001D_x_x0004_Au¦_x000D_&lt;_x0019_«_x0004_Av7ÃÅ_x0003_A £fô_x0004_C_x0003_A_x0014__x000D_m$m_x0004_AS_x001F__x0016_O_x0008__x0003_A4ÖSv _x0004_AÊ[~9_x0004_AíP+:Ü_x0004_A·2_x000C_&amp;j_x0003_AéëïE	_x0006_AR_x0019_J_x0015_ø_x0002_Aí/öûË_x0005_ACwãW&lt;¸_x0004_A¡¸z_x0016__x0013_3_x0004_AÃà)Ö_x000D_$_x0003_AÖ_x0003_Á+_x0007__x0005_A_x0001_P)®_x0001__x0007_Ñe_x0005_A%VÉG/_x0004_A.èì3o_x0002_A_Iç®_x0014__x0003_AÂLx_x0005_AT:L'q_x0005_A±èýí_x000C__x0003_A_x0008_%i-_x0004_N_x0003_A?¼ë«¡_x0002_Aåìß_x0006_{_x0002__x0004_AWnñ´Ï_x0002_Aô¬! __x0002_An£ÉÛ@__x0004_A¥_x0001__x0011_â	é_x0002_AdÐwLÝ7_x0004_A_x0015_-x¹_x0005_A[Ò$&gt;Y_x0004_A¯_x000C_*òaÈ_x0003_A®ªÑ¨¾_x0004_A_x0001_r:_x000C_g_x001E__x0004_AÕ¢zÞ_x0017__x0004_AÈHÝ@è_x0003_A_õ­éÜ\_x0004_Arï#Itõ_x0004_AÖÀa_x0002_V_x0003_AdÄâNÏx_x0004_A&gt;ÍYö_x0011__x0003_Aß_x001E_üS_x0005_AVQ¬$ß]_x0002_AHF·µd_x0003_AcÚTFm¡_x0002_A`_x0019_mû_x0002_A	_x000D__x001B__x001E_._x0008_®_x0002_AôÖË_x0002_&amp;_x0004_AnµÒà_x0004_Aêò(Îr_x0003_AcÇ^&gt;ò_x0002_A_x0001_V_x0002_$?_x0018__x0003_Aç¥däIo_x0004_AUL_x000B_y¢_x0004_A}ÉQc	_x0003_Ai.º_x0017_UX_x0003_AÐÌéI_x0004_A_x0011__x000C_Í_x000E_®_x0002_AÌ$Í+Ö_x0002_Aï¥Ó5_x0011__x0003_Að_x0002_A@À»Ãõ_x0003_A¬ôv-÷$_x0005_Aö_x0015_êª_x0007__x0002_AlÂ§=ôT_x0004_Aô^~Ü;_x0004_AïIP¼Áò_x0003_Aú_x0011_ðsÞ_x0005_Aá_x000D_·Ü»_x0003_A_x0013_z¡cÆ_x0017__x0002_AENgf_x0008__x0006__x0004_ApÜ_x0018_·;_x0004_AÃJ¹~\×_x0003_AÄW1ß?_x0003_AßÛ#R!_x0003_A¡ _x001D_lý_x0002_A @èi_x0007__x0003_AIíM_x0010__x0001__x0007_*¶_x0003_AeÍ_x0016_ÄÖ_x001E__x0004_A__x0010_m°$_x0002__x0003_A?½_x0013_Æ_x0003_T_x0004_AôÓááí_x0002_A?ÀGþºs_x0004_AIÚ\'_x001C_ü_x0002_A_x000B_ðIs_x0006_Ò_x0005_A_x000E_C_x000B_aÇ_x0004_AÌÂb.à_x001A__x0005_AM_x0010_ÃùÀï_x0004_Ax_x0002_;4ç_x0003_A_x0004__ò_x000E_fÛ_x0004_AòÝ¥ã0&gt;_x0003_A|{ö¢wz_x0003_AOGà/Ø÷_x0004_A]âðÅE_x0003_Ax"_x0001_Þ_x0003_ALGªÎ_x0002_AÛ_x000E_8T£_x0004_A_x0015_?U_x000F__x0004_Aèä^v)4_x0004_A_x0002_Í_x0015_ÌÑÙ_x0002_AÈW=_x0005_Ah¿õë]_x0002_A'Dq_x0017__x0004_A½_x0004_D¯má_x0004_A;vñÂÂ_x0003_A?_x0014_mSaÔ_x0002_AmY¡_x000C_ÿ_x0004_AÄéÔ+_x0005_A_x0002_E=«­_x0003_A_x000D__x0010_¬ ª"_x0003_A&gt;i}q ª_x0004_A_x000F_c&amp;"_x0003_A«4_x0012__x0005__x0004_A¬@OëY_x0004_A¦¸U_8_x0004_A_x0010_@ÿî_x0014__x0004_A_x000E_8ÇS_x000D__x0004_A±XLxÇ_x0007__x0003_A/àRL:_x0002_A9°YDXd_x0002_A_x000C_¶Ê?ô._x0002_Aþ±_x001C__x001F_ó_x0002_A$a×sÅ_x0006__x0003_Aiü½l_x0003_A[-él_x001E__x0003_AqÁ&amp;_x0004_A=_x0012_»Â!_x0005_Atc_x0006_±_x000B_å_x0004_AöVüÁ¤_x0015__x0002_AüÄ_x0001_û_x0005_A¾T_x0018_0ÿö_x0002_AU÷x_x0013_W _x0003_AO_x001A_|íÿ_x0002__x0003_AQÖ_x0017_Ä_x0005_A¶YZv/_x0004_AeF!Org_x0005_A_x0019_eÀ_x0014_¸o_x0002_Aè×	jáÃ_x0002_A&amp;H÷_x0005_A_x000E_Ey]é_x0002_A¶¾W_x0008__x0008__x000B_ð8_x0004_AòhPÝx¶_x0004_A_x0004__x001B_§IeÀ_x0004_Ao_x0006_Ux_x0003_AÊÎ_x0018_q_x000B__x0004_A_x001A_¨]ü`h_x0004_A_x001E_&gt;ê²[O_x0004_ASÒ«Ëä³_x0005_A_x0014_^åm¥A_x0003_Aº=¿_x001C_ï"_x0003_AÃ|ÍX®]_x0003_A÷ _x000B_Uqz_x0004_A_x0016_Î!VrÀ_x0002_Az	¯¯_x0004_AO_­_x0016_k'_x0004_AK_x0007_¡_x001D_ÿD_x0003_AÄáEtSO_x0003_AßQ7h_x0004_A,ÝXËgÇ_x0004_Aï*ÉýÛ_x0003_AÌ_x0015_ô|Ò¶_x0004_AZ_x0001_&amp;0¬_x0003_Aií&gt;_x000C_I_x0004_A"m_x0001_Pì;_x0004_AÏ_x000F_\{l_x0004_ApÊ_x0015_~ÜÌ_x0002_AkA_x001D_t,v_x0004_A_x000B_³inès_x0003_A $_x0004_©y_x0003_AqÓde&amp;]_x0004_A´Ïq@~±_x0003_A¬-øó_x0003_È_x0003_A_x0007__x0008_òò_x0018_IFñ_x0002_AÆ%_x001E__x001B_Q_x0005_A .C£_x0019__x0004_AnGÚV¹_x0002_AEAnÐ[_x0004_A+^_x0001__x000F__x000B_9_x0002_A^åã}Ö_x0002__x0003_A_x001D_°ÍW_x0014_-_x0005_A_x000D_$'}_x0018__x001C__x0005_AÓ4wô~I_x0003_AË*ÝQ_x0004_AÆÄ¸	¤î_x0003_AÎ6àU?_x0006__x0004_AÙê_x001D__x0010_í_x0003_AÁ|ÕÜ_x0002_A_x0008_PÚfÌØ_x0004_Aòíò×É"_x0004_AqiØ@Á£_x0004_Aå^³i~_x0005_A±ZtémL_x0003_ASþøð_x0006_þ_x0003_A¾YÚrvf_x0003_AÞMM)%#_x0003_Ap=E_x0013_àÄ_x0004_Aðd½o_x0004_AMnr¹C_x0003_A\áÿ&lt;_x0002_A¹_x0008_"ö_x0002_AÖ_x001E_zh_x0004_AZsÅ¦a_x000E__x0005_ASû_x000E_[Ò|_x0002_AÄ]_x0001__x0007_¶½_x0003_A!rx_x0011_÷@_x0003_A¯ðBáW¡_x0003_A-a4ß¼_x0004_Aë`Í^`_x0002_Azw_x001E_Ó&amp;_x0003_AEZ8£_x0003_Aõ}¢_x0005_"_x0004_AHd2-K_x0011__x0005_A:}½k¹à_x0002_AÖT_-_x0017_&gt;_x0004_A_x0013__x0015_;Æ7_x0004_AèzVa´N_x0004_A¥¾¨Ù_x0010_«_x0003_AË@_x000D__x001F_x!_x0004_Aæ22ë_x0002_A_x0016_$_x0015__x0004_AvêiÈ_x0004_Aæ uºï_x0003_Ah_x001A_Z4_x0013_3_x0003_A§_x000F_Y'Y_x0003_A»õ1cCN_x0003_A÷k_x000E_p_x0006__x0004_A&lt;_x0012_×ú6ò_x0003_Ayÿ»ª{ _x0004_AME}_x0014_jh_x0003_A_x0017_Ä_x0003__x0005__x0003_AÁÐlÈ_x000B__x0003_AåÏÕ#Ë_x0019__x0004_A9A6s_x0002_AGt¾6Ô_x0003_Aø¬Í®Í­_x0003_A_x0006__x0008_ùÜ·9Æª_x0002_AH_x0010_þÓo_x0004_AE_x0004_	£Ó_x0003_AyÍ¶q_x0001__x0004_A]d¨×³_x0004_A_x000E_KÌq§_x0004__x0003_A¼ì_x001A_krø_x0004_AÞÑKynÓ_x0004_A{¢_x000C_K_x0002_ë_x0002_A?_x0007_Ð_x001F__x000F_%_x0003_A_x0015_^DÇñ_x0004_A'hXÓí _x0003_ACo¡ý_x000E_&amp;_x0004_AóÞå|_x0004_Aãú¾LÐ_x0004_A8.×_x0011_e_x0004_A°_x0014_Ñ3/,_x0005_A_x0013__x0007_Cj_x0018_@_x0004_A5:*ïî_x0004_AC|^¡G_x0002_Ahå×ü¥+_x0004_Aq"âÌtR_x0002_A©Q½WáÎ_x0004_Aåì´4_x0003_A1ysaÐð_x0004_Aé`_x0005_¤Ò_x0003_AA6Z~)[_x0005_A_x000F_Ûí_x0017_'_x0004_AË+_x001E__x0010_kT_x0004_AÄê&lt;¿Yd_x0003_Aó_x0016_¿ÀòV_x0002_AÞx7×_x0001__x0007_3g_x0005_AºÄxÍ¬n_x0004_Am®¼_x0003_A¸ö _x0003_¶_x0006__x0005_Ap{þL_x001B_Ñ_x0002_A°ËÆ¼þ5_x0003_Aû.º_x001C_ÖI_x0003_A,ÆYOÀR_x0002_Aî_x0016_ªk_x0008_©_x0003_ATÎ_O÷_x0002_AÕQW]_x0003_AäuøBì_x0004_A®K1ól_x0004_A&gt;ùXR®1_x0003_A(]bu_x0004_A×3güÙ«_x0002_Av0"ö_x001C_+_x0003_AæÎµù¹ _x0005_A³¬Xx_x000D__x0004_AÄ¸\·ã_x0002__x0004_AÛ_x0010_aµ:_x0003_Aæ??Vã1_x0005_A_x0017_2"éa_x000B__x0004_AÜÑdWÅ_x0004_AÔ;`&lt;_x0016__x0003_A_x0012_tâ_x0005_|_x0003_AÉ_x000F_U*y_x0015__x0004_A0ÒÁh&lt;_x0002_A}æyô_x0004_AÖJc_x0014_à_x0004_A7÷°Ä_x0005__x0003_Ao2ú-°_x0004_A_x0007_	Ì_x0018_l_x0007_{_x0005_Aà2J¸®_x0007__x0005_A(c_x0012_e&lt;ï_x0002_A¥ ªà{_x0003_A­_x0019_}¾_x0007_Ï_x0002_Ak_x0004_ïù¾ô_x0003_Asà_x001E_c	´_x0003_APãk/¦`_x0003_AÜ¿n_x0003_A_x0002_¢¹@ÿ_x0004_A_x0003_ýpÍw_x0003_Aç;'_x0015_CT_x0004_AI|ß_x0003_ALÜ_x0001_R_x0015__x0004_AÍKV@_x0002_Att¢lÐ®_x0003_AJ_x001C_¥Ó_x0004_AÌ	µFÔ_x0008__x0003_A§ÇÌNä_x0004_AøT(3°_x0003_Abu	_x001D__x0002_A_x0012_1ÑãI_x0004_A_x0012_Àîß_x0011__x0004_ArZà´Ù_x0002_AU§_x000C_S&gt;_x0004_Anÿf¥¬§_x0004_AûÁ_x0006__x0004__x0003_As_x0018_³?_x0002_Aü\]6Ù=_x0003_A~U_x0019_¸_x0002_A»è~ã¼m_x0004_A_x001E_¬·G_x0007__x0008_õO_x0002_Aád¤_x0001_^a_x0003_Aß·x5²_x000F__x0005_A*UUp._x0005_A, _x0002_Þk_x0004_An}=_x0019_g_x0003_A&amp;WÚàU_x0004_AÕlsµeÑ_x0002_A¹u_x000C_]P_x0004_A@ÒAÝ_x0010__x0006_AîÑ§	.^_x0002_A¤P(ü"._x0004_A_x0013_K_x001F_ëÔ_x0003_A1W_x0012_9H+_x0005_A·þÒó§_x0015__x0005_Aá^°y02_x0004_AÁ®½_x0004_ARá\[²_x0010__x0005_ADy­	Äù_x0004_AâÃ_x0007_a8_x0003_A3óc_x0003_Aé_x0008__x001B_x)_x0004_AH9Û»_x0019_I_x0005_A QàZ,_x0002_A/úpdØç_x0002_A½õ)_x000E_m_x0003_AújIögl_x0003_A`ÀøÛ¼_x0005__x0004_A7[Ïí_x0004_A_x0012_?_x0006_bå©_x0003_A(³²nA_x0003_A Ú3~_x0006_$_x0005_A	_x0016_àøêþ_x001A__x0019__x0005_A_x0011_+_x000C__x000D__x0004_Aø¢ÕWû_x0004_A_x000B_Gd&gt;5_x0003_A¥ûB§¯_x0004_A4ÀÁmv_x0002_A!«´kFÇ_x0004_Aªöjâ°_x0003_A9æwö_x001D__x0003_A_x0002_Ýæ_x001D_@µ_x0002_A(y_x0015_Ar&lt;_x0003_A@b_x0004__x0005_A¾(V×Å{_x0004_Açh/_x0008__x0002_A_a_x0017_Rq_x0003_A_x0004_}zïg_x0004_AÿGý××_x0001__x0005_Añ?_x000C__x0016__x0007__x0004_A_x0012_×.0ôé_x0003_AçL1¶Ô_x000F__x0005_AáY_x0008_Þ_x0004_AYÖ_x0017_²°_x0005_Aq#ã_x0005_á_x000E__x0004_AÞw_x0015__x0019__x0003_A_x0013_U½Ì\Ø_x0005_A_x0006_òÌU¬_x0011__x0005_A²ÇÆ_x0005_È_x0004_A¢Yï_x0007__x0010_ì_x0003_AUe¹/_x0013__x0004_Aº©_x0011_½_x0014__x0004_AZ_x001B__x000F_ô_x000F_K_x0003_A"Æ5&lt;_x0001__x0006_C$_x0004_A]s_x000B_Ps_x0003_A)_x0011_Øò'X_x0003_Aâg+OQ_x0002_A¶òq¨\_x0005_A&amp;wv¯Iz_x0003_A6à\)Ì_x0003_A Æ_x0005_Ìk_x0005_Aß¬9ÅÍË_x0002_ArÓÕ«ý_x000D__x0003_AÇM_x001A__x0006__x0017__x0004_A_x001E_&gt;ÆS&amp;"_x0004_AM_x000D_Xicc_x0005_A~_x000B_!®_x0001_y_x0003_Aý_x0004_9ü_x0003_Ay_x0010_|_x0017_«_x0002_A_x0007_ñ6_x0005_dC_x0004_A;ei£fl_x0003_A%FâT­å_x0002_AH?â_x001D__x0004_AÓ&gt;²_x000D_ëK_x0005_A)²®Ó_x000F__x0002_A?;½_x0010__x0003_A'(°Ö_x0003_Atß5¼_x0002__x0005_AqÄú¥'_x0003_A_x001D_-ùÏ_x0002_A&lt;¢¦ý¾_x0002_A&amp;_x000F_]2ß_x0003_A¯ÈzÇW_x0003_AC_x0011_#:¹_x0003_A¶ÔÕ)É_x0002_A_x0001__x0006_ÇµÌãüK_x0003_A!¯¼ö_x0005_¼_x0002_Aí:ì)®Ô_x0004_AAT_x001B_M",_x0003_Aµà)îä_x0002_AIèözÎ_x0004_AÛÂlÀþ_x0004_Axõ3ÇM_x0002_A*l_x001C_uÎ_x0004_A8TJÄK_x0003_Ag´²ã~°_x0002_A_x0012_w_x0017_[&lt;_x0004_AHhGc_x0003_AðhÍB_x0004_AnòùU_x0003_A_x000D_uqdP_x0005_A¿_x0014_b#s¼_x0004_AgÐ!_x001B__x000F__x0004_Aÿ]gu_x0003_AÁô2)c_x0003_A¿PÉø1)_x0003_AJ$§z_x0005_A|nUA_x0002_A~Ó¨_x001D_ó_x0004_A|þ]A×*_x0005_AäeÁµê_x0018__x0003_AÇî2þÅ+_x0003_Ai-ÂJ~_x0002_A_x000E_ÒõÏ_x0002_Ax`ê?bD_x0003_A_x001B_lZóK_x0013__x0003_A¸+öD_x0006__x0007_ä_x001A__x0004_A£_x000F_aô_x0011_¹_x0004_AÍÄö0ã_x0003_A*`æ_x001D_ _x0005_Að_x000C_'?J_x0004_AF9 üKé_x0003_AÞáp _x0006__x0005_A:â&gt;¶¯_x0013__x0003_AÿxK~n9_x0003_A_x001E_Là_x000D_b_x0003_A_x0018_dñ¶V_x0004_AK!w_x0003_A(_x0001__x001C_´\_x0002_AHòXyv_x0004_A_x0001_2Öª4_x0005_ACè±ç_x0005_Ax¨Zø~_x0003_AøÂÌB_x0003_Aüé4ñÌÁ_x0002_A¨_x000C_+_x0003_AJý_x0013_¯wó_x0003_A_x001C_®h \Ó_x0003_Asj|øá_x0003_A_x0016__x0019_Dûo§_x0004_A_x0010__Ð%ª_x0005__x0003_A¬lêb_x0010_}_x0003_AÑ~à`U_x0014__x0003_Aâ	l_x0002_'_x0004_Ak"&lt;7éH_x0003_Aª±÷_x000E__x0003_A Ýç?_x0003_AÍ+_x0016_õ&lt;Ð_x0005_A_x0006__x0007_¾ÜçÃí_x0003_AÕ_x0015_Üv\_x0004_A¶D%_-_x0004_A_x0018_n[_x0015_5_x0003_Aã]ZÄp_x0003_AtÓAè_x0003_AßÚÁîÝ¾_x0004_A(%_x0016_hÛ_x0003_A£&gt;¬­#¸_x0002_AumO÷×_x001A__x0004_A¢¼Îo&gt;_x0005_Aý_x000B_\&gt;_x0002_AJ§µ²_x0003_A_x000F_yÈ(Èh_x0004_A_x001A_ûÏ_x001B__x0001__x0004_Ad_x0018_ÃI_x0006_b_x0004_AQ!{_x001D__x0015_7_x0004_Ayñ¬x_x0003_A5ÙIí_x001C_1_x0004_A&amp;=_x0017_ý=_x0004_AÎ?ãì_x0002_AU¦æûM$_x0003_A,´_x0002_æe_x0002_AõBïl&gt;_x0003_Ah'Qe_x0003_AÄE¾}_x0015_¼_x0004_AöGÔvÕ°_x0004_Aº	Õ_x0003_AÖæ_x000C_%o_x0004_Aöê_x0017_íÇ_x0005_Aõj_x001F_Ób	_x0005_AF]Í_x0008__x000D_s_x0003_A;Ä_x001A__x0015_¯a_x0002_AÙµ6¿_x0004_AL¢ÙÉÜP_x0002_A_x0006_9Aò_x0004_AfU_x0018_píP_x0003_AÃ$bpì0_x0002_A»_x0004_H:Á_x0002_A3â_x0010_ _x0002_Aì½n_x001C__x000B_¨_x0004_A»lkò0t_x0003_A/_x001F_5_x0003_õS_x0003_Aè_x000B__x0008_#aó_x0002_A_x0016_V6ô­_x0001__x0004_A_x0003_@S_x0011_¡_x0007__x0005_A1±b)P¿_x0002_Az_x0011__x0002_z_x0005_AüÝÉó¤ÿ_x0004_ABÎ_x001D_æó_x0002_Ad­&amp;d~0_x0003_Aº_x0002_pú_x0004_ALÃ|_x0004_	_x0002_A'x¬Èæ_x0002_A_x0018_À+ý_x000F_F_x0002_A_x000F_[_x000C_ñgá_x0003_AO_x001C_{ã	ä_x0003_Ab_x0005_¹@B)_x0004_AÓ,-h×_x0004_AóÜ;_x0005_N_x0004_AT_x000F_ß­#_x0004_A2vÏ¬_x0003_Aô@i_x0004_A_x0001__x0006_Ë$ÈâIè_x0002_Aæ±'o¥_x0004_A¬ZY_x0008__x000C_ö_x0002_A_x0011__x0010_Ð8_x0001__x0003_A&amp;¸_x0015_²_x0003_A§û#3ø_x0003_A_x0005_I_x0012_c8_x0005_A_x0003_ l_x0011__x0003_A¨Ò_x0008_ä]¢_x0004_A_x0016_?=(å5_x0004_A_x000C_"E_x0003_Aèí5¨_x0012__x0004_A¤oÚ93õ_x0003_A_x001C__x0014_vR_x0003_Aâ_x000C_NYéq_x0003_AYôCÎyO_x0004_A|y&lt;/+ò_x0004_AUþ!¬_x0002_Aý`ì_x0019_ _x0004_Aß_x000E__x0019_Ê1_x0003_A&lt;n·_x0012_«_x0004_AzT¹7_x0002_AÏÌgDN_x000E__x0004_AåððZ`_x0004_Aø#@©÷_x0004__x0003_Aðbdr_x0002_AIº@ôÀ_x0004_A4Ö)@&gt;_x0019__x0003_AÞÊCVf_x0003_A_x000C_]_x0006_Bdq_x0004_A{Ï_x0015_õ_x0003_A_x000C_ÒÆ_x000C__x0001__x0007_2._x0003_A±,Ua*º_x0003_A_x0011_:yf_x0012__x0004_AiµBje_x0004_A_x0001_ÃE"W­_x0003_AåD2;¤_x0003_A®_x0013_Xü­_x0002_A{_x000B_!Ä_x0015_Ä_x0002_A¸W8_x0018_Q_x0003_Aê_x000E__x0018_X"_x0004_Al]_x000C_RùË_x0004_A§Áø÷¼Ï_x0003_A¯Dd&lt;wÜ_x0003_Að}÷­_x0004_AÛB_x0016_fKØ_x0002_Ahÿ_x001B_¥o_x000C__x0004_AkE1_x0008_°Ä_x0002_A¿²°_x0003_A©¹_x0019_5½	_x0004_AîÚ_x0007_N~_x0003_A_x001A_½Uä_x0003_A`´OñzÎ_x0002_AÈ_x0006_üQ5_x0005_AÑ«½»×_x0004_AHüúíÔY_x0004_A5oËS_x0004_AË?÷hw,_x0003_Aç&gt;rX½_x0002_A¢¡%þ_x000C__x0004_AßÁó´_x0003_A_x001C_B7¶Ã_x0003_A¢}xßi_x0003_A_x0008_	x+V_x0002_AcØÔ_x0015_w]_x0003_A¨vq$/¡_x0004_A2uÅ	¼	_x0003_AH¼eÊ_x0018__x0004__x0005_Aá´/ELE_x0002_ACCd_x000F__x0007_k_x0004_Aî]-Óå_x0002_A÷ØAo_x0004_Aßnúã­j_x0004_ARëßDâÅ_x0003_Aqxµv×_x0003_AÏØIZê_x0002_AÌ#®_x001C_ö[_x0003_AG÷$Ý*_x0004_AüQ¡^îF_x0003_Aï_x0008_ÒÎÿ_x0004_AæBÚæ_x0003_AÃ0v_x0005_T_x0004_A5çáÊ­¨_x0002_AXó|É_x0006_._x0004_AH³2Øó_x0003_A?ø_x0013_#¸¡_x0003_A|eC¨_x0014_c_x0004_A_x0001_f_x0002_¥_x0017__x0018__x0004_AªÀõ_x0005_A._x001F_}h_x0003_A&amp;t%(7_x0003_AØÅò@·Ú_x0004_AÙ8ë7_p_x0003_Añ¸Û&gt;Éy_x0003_Aê45_x0007__x0008_Su_x0003_AÓj}Û_x0005_A_x0001_à&amp;¤k_x0004_AÇcÙÌÌÉ_x0003_ALç9ØÚ_x0003_A_x0013_ú5ü_x0008__x0003_A¢lZØìò_x0002_A=WÖÆ%_x0003_AÖ5óË_x000F_è_x0003_AÐÞ×o¦_x0004_AÛO_x0005_­_x001B__x0003_A_x0006_|É'*_x0004__x0003_A§SÌ6_x0003_A_x0010__x0006_,°iö_x0004_A_x0013_ÜÍ{f_x0005_A:8_x0008_{ø_x0003_A_x001B_J&gt;Þ_x0005_A'bl;¤²_x0002_A1_x001A_[Ó&amp;_x0005__x0005_AHÊ5Àâ_x0004_A/8ÜC"_x0003_A{ÆÂ"T_x0003_A_x001B_O&lt;}8e_x0004_A+*©_x0017_!_x0004_A_x000C_!NÔÊO_x0004_A_x0006_??_x000B_±_x0004_A'.B&gt;~9_x0004_A_x000C_åW¥¿_x0003_A7£X¯_x0002_Aà/¤ J_x0004_AÚelÏÆ_x0001__x0003_AwDÏ	_x001F_ç_x0002_A_x000E__x0011__x0013_Ðu_Ä_x0002_A_x0005_'ÐDô _x0003_A2V^Íñ	_x0003_AÙk­¤_x0007_a_x0003_A( ÿ¯_x0003_A91=g«_x000D__x0005_AÓz,_x0001_Ø2_x0005_A_x000F_«(_x0008_Wß_x0004_AýÛ_x0006_Í{_x0005_A¨_x0015_­$Åb_x0004_Aáw+£Ý_x0002_AÿöuHÜº_x0003_A¿_x000C_U~É_x0003_A­ânÎ`_x0004_A* @ó_x0004_AómV_x0004_AÕÌhÞª«_x0002_AoúÊ/_x0003_Aò«J»_x0004_A_x001A_«Õ¨ÛÚ_x0002_AO=æT©_x0002_A_x000B_¯re_x001F_2_x0003_AÞ¾&lt;y=â_x0004_A?Gc _x0001__x0004_A^¤Âö_x0002_ADÇÏ_x000C_$_x001D__x0004_A@S_x0010_Ã_x0002_A7"ó'³H_x0004_Aò2Ñ×Åy_x0004_AG¦Aû$_x0003_A S\Ú"_x0003_AV;a_x001D__x0001__x0007_*r_x0005_AüéÉwáÖ_x0004_A_x000E_[LaÍ_x0003_A_x000E__x0003_[[_x001F_q_x0003_A2a~¡ûJ_x0004_AXn{_x0004_ÓÆ_x0003_A08`dy_x0003_A_x0010__x0010_Eil_x0004_A5×¹vot_x0003_A¦¬¥.r^_x0004_Au¿¯e°_x0003_A_x0006_È ¹"_x0004_A/°ø3¥_x0004_A9!_x000F_º_x0004_AWñ_x000F_ZÌ_x0002_AaÁAb³ä_x0004_ApÀ¼V_x0003_Aêö_x0015_g³'_x0003_AÚÑmÄ_x0005_A_x000B_»çT¬r_x0004_A_x000C_;c_x000D_O_x0003_Aa)ðDF_x0004_AkK»º=4_x0003_A7ØV5_x0002_A_x001C_i_x0008_Ûc_x0005_AÇÛ_x0006_§¬_x0003_AQì_x001B__x0017__x0004_AkÏ'%9¶_x0003_A'jì%,Ü_x0002_A´_x001D_ñ_x001B__x0008__x0003_A+m_x0018_Q_x001A_Y_x0004_A¡ý_x0001_k6_x001C__x0004_A_x0007__x000D_5ZâÆ#_x0005_Ax ¼6ù._x0004_A#«¼ØÓa_x0005_A.ë_x001B_?ïë_x0004_A²#¤_x001A_Ê_x0005_A±á_x0014__x000D_ñ_x0003_A!^Ôãø_x0002_ArËÏ¿_x000C_z_x0003_APa»_x0001_ß_x0006__x0003_AN{_x001D_2_x001C__x0003_A_x001C_¨_x0006__x0006_÷E_x0003_AÝ,o¼_x000B_·_x0003_A_x0010_	ÝZÃ_x0002_A:¥"¿Ñ_x0003_AÝi\:Ò_x0002_A_x0002_E_x000E_üF_x0004_AÊ±¾2ö_x0002_A¶³a(G)_x0005_Ar5_x0011_å³©_x0004_Aó_x0008_¸Á¢_x001B__x0002_AØÊ-,-_x0002_A"XBþ×_x0005_A_x000F_r½æÔ_x0002_A Wè_x000F_l6_x0003_A¡»¼Iòì_x0003_Aü)ç®_x0004_A8ÿi­_x0002_A»_x0010_êºtY_x0003_AþªYs¨_x0004_ALyÍ§UÝ_x0003_AÒÅÑ%_x0004_Aøóø_x0001__x0006_5Ô_x0004_A{Iµ9N__x0003_A 5@=_x0004_Aû°_x000C_ûÃ_x0002_A_x0019_I_x001B__x0019__x000C_Ò_x0004_AÿG{!_x0002_A_x0012_[}¸J¢_x0003_A[ÿÁ? _x0004_A`§;_S_x0004_Aï_x0002_¬ÇÓ_x0003_AÌÆûáS_x0003_A`©8&gt;-_x0003_As!ÞJo_x0003_A²­¡]¶_x0017__x0003_AÝáÙÖ/_x0003_AÜN0=`_x0004_A8@O.._x0013__x0005_A³kOQ_x000D_n_x0002_A¨º_x0001_=©_x0005_Aô_x0014_NH¡=_x0002_A¢:Ð)Ò_x0003_A0Et/ª_x0004_AØHW:Uã_x0003_A\çÚÈHÍ_x0002_AØCt4u_x0005_A_x0014__x0017_½©Õ_x0002_AbÃ5Þµè_x0004_A)&gt;¢À;x_x0004_A^â_x001A__x0013_Ã¯_x0004_A_x000D_¼zS¢_x0002_A_x0006_v§­_x0004_A_x001C_+8)6_x0005_A</t>
  </si>
  <si>
    <t>ed07995121005d3830842196a3679db8_x0001__x0002_§Þ_x0012_ú_x000F_A¸À¼rBÊ_x000C_Àm¤Ë¹.¶ÀO_äÿQ:×ÀL½oQÌÛÖÀè0£Ø)_x0002_©ÀRnÛ^L·×À¢ãª&gt;	ÀÂ¦Û8IÐÀ'/ãÝäÖÇÀü¨ÁÔZl°Àn_x0011_ýÖÏ_x0005_¬ÀÊIÔ¦_x001D_¾Àø_x0011_sJØý°À ¨b÷¦,ÀV´¡oÀ'[ÜçÕ¥àÀMCÏÛÊÛÀ¾áùo_x0014_§ÕÀQ;â&lt;#À_x0006__x000C__¾CF§À_x000C_¤à-­Àý,ÿ@¸ÕÀØB_x0014_9"ÈÀ£ÈdA»³ÐÀ_x001F_ükóf¼ÀüL_x0013_ØÏÀ÷qó_x0011_$ÜÀ£_x000B_KñJÐÀÈØèX^ÄÀ_x0005__x0004_~Và¬À3ñ^s_x0005__x0006_6h»À´XFDu×Àáîl®¹_x000F_ÀÀÏ¿ëèÙÀbæ¥HÍÀT s¸0ÈÁÀ_x0006_.x¬ÙÎÀª_x000B__x0011_¿QgÓÀ_x0018_ä_x000C__x0004_BY°À×_x0008_VÑÀ ËÀ¤NSæ§ÜÀÎ¸ûSÆµÀÿ-Þ5¦_x0003_ºÀ·ÐA«n_x0018_ÝÀ[_x0005__x0016_øçÀ|×+-^¼ÀÛÀsöö°ÀGÌÞ¨ðÒÀ#û§§¦åÀq_x0005_Ì&gt;ÌIÈÀÖóßºÕÀfeØE'ÉÀÐ&gt;ä_x0002_ÚÀ&amp;ß_x000F_è¹ÔÀ_x0017_©ô×]|ÌÀÐ1ßmÍ|ÖÀ_x0005_Î_x0001_bØÓÀÖu_x0018_fq+ØÀ\Æû)OÀÀQ_x000D_&amp;_x001F_»Àô_x0010_+`PÄÀÎ,á½óËÀ_x0001__x0002_D_x001A__x0018_÷¢3ÄÀp_x0017_ÕT$³Àh÷?9ÀÀð	&gt;_x001F_Õ"ÉÀ³Æ$PÂÀ«_x0006_L¤HfÖÀAvË_x001D_ÀÀ£J0Ðý04Àä6³T­ÓÀi¤_x0015_F_x0006_ÛÀ_x000D__x0008_ì¸R_x001A_âÀÄtCZMÊÀdN:á©_x0007_ÆÀMxÚÜ_x0001_çÀí°qÿg_x0015_¿À· Q_x001D__x0018_?­ÀîÌ9ÿÆ¼ÀN=üÔIÛ¤À­_x0013_ÁÞ%ÒÀ}D3®_x0013_ÞÀv_x0014_mòÇÁÀürq\B´À_x001C_}´:èE¹ÀrBë£ÐÀ,ÖTÆ-s³ÀàÅOuÂÀB_x001E_HgJÖÀ¡Ê2j!­ÀeU_x0016_"IýÖÀÜL_x0015_çÀ¼À_x0004_©¼ö(ÍÀ;ÿ_x001A__x000C__x0001__x0003_cYºÀòØÕs_ØÀ_x001F_ù c_x0015_ÆÀì6®@êËÀõ_x001F_a_x000B_ÐÀ¯i]ÒVàÀ»Ü³¬ÂÀm\_x0001_ë©À	Ú³´ÛÀCèÈ·cYÀ'mËñ_x001B_¸ÀD¬§µÇÀ1¤-è(¤Àòßqìõ½ÂÀ÷²ª\íÔÀi_x001F_¶#cæÀÿÄ«ÞÀß´Õz_x0004__x0002_´ÀÄ_x000D_qèÅÀh j_x0006_0ÕÀW³Á·JGÑÀs®_x0019_Ûý¢ÆÀµÃkZbÀ_x001D_úÈét;ÈÀç¯_x0008__x001F_öåÀQ:_x001C_x±¬À_x0008_`2MôÝÀÄ|ÍÖÀÿ?§_x0012_	ÏÀ¿¶¸ïÌÀSâ¢_ÐÓÀØ&lt;2F!×À_x0006__x0008_*#_x0010__x0010__x000F_°À¥«Ü±áìÄÀ_x0002_ 'dL¹×À#+kP_x0008_ÓÀë_x0005_µIhÌÀ_x0017_2ÌO³À½Ìn@ÏÀÞßiÉeq§Àªu÷4_x001A_aÒÀ	zò­à¿ÀTý_x001C_ÂÀeE ÊwÒÀ #Ö8_x000B__x0012_ØÀU_x0004_öèI^ÎÀ B3_x0017_dÚÀåP_x0016_.?½À_x0018_ g_x0007__x001D_ÒÀIy*ìÃîÀÖ_x0010_k_x0001_ãØèÀX½_x001F_LZ¢×ÀËÄ7ómuÀE1Ù_x0012_0Àÿìî¹?bSÀd½ºÙ5_x0003_ÍÀP_x001A_^­¥½Àó	A-çÀ½Ã_x0019__x0018__x000B_ÈÐÀ_x0017_ÊòÍ|ÀT²Ý]¶kÅÀÔ_x001F_Ç%_x0006_4ÚÀª©µÃçÇÀ§ì_x001B_¿_x0001__x0003_a¢ÐÀË(ÜcuËÀ-§¿óP"µÀÁJ_x001C_[§ÇÀt_x0002__x0016_öMøºÀ¨­_x000D_Ò:Ã¤À2NïJÁÂÀù6îî´À1í;ÌPó±À¤Åä_x0011_Ë¨Àbkè.¿Àeï}_x0006_%M±Àà9­ÅÜÆÀAËí³îºÑÀìÄ=3ÍÀÿ§_x001A_;±ï°ÀÛó§´³³¹À¡(âMÇ¨Àá¦XXÜ¡À_x0001_¨_x0017_Q3ö´À_x0019_ú_x000F_^É¾ØÀ_x000D_ô¢¥áÀTùêi´èÈÀQãUm²À;äCù_x0011_ÐÀa¯K¯À_ý8ox´À{sè_x0007_îÐÀE_x000E_ä_x0004_ÌJÍÀ¾×5_x001B_ÀYÎÀaË ÜkðàÀ¾Z,_x0015_nnÍÀ_x0001__x0003__x001A_ÿ2AÃ¤À_x0003_sVü¯ÀU-|ä6ÈµÀo©_x0013_z)T³À¦Êô*ÀMÓ¯&lt;_x0013_¹À_x0002_í:ºzÍÀ'pjTµÀ¸ÌÌ#¸rÀ=âÈðÎ8ÉÀ)í_x0013_´ê_x0019_ÆÀh¦ÿòØÀÔçõÐ_öÀ0&gt;A#PüÀ¬ô_x0010_üå²õÀø&gt;²@aÃøÀH¢ôC³öÀ°maì¡úùÀ%_x0004__x0016_&lt;óÀPË(½±PòÀÈ`Ý~ÃPóÀ_x0015_]©uüÀ_x0014_kE_x0007_2¸úÀÔÛhîÇ_x001E_ÿÀV8°=_x0001_Áx PÆ¾ùÀ_x0001_ ln/üÀ "_x000B_GkéÀ_x0001_·§_x0013_c_x001C_üÀ_x001C_ö/Í4òÀ${_x000F_kd_x0001_Á@ì}&amp;_x0002__x0004_K½ýÀàë¸_x0013_¼õÀøßâi_x000E_ÿÀ`eiAæYêÀ_x0008_ÑÀ=_x001A_­ýÀàó$»wËøÀhª×ròÀl°M_x0001__x0005_&lt;úÀgýýîõÀx_x001D_vgDg÷ÀàÒ_x0017_ÏHþÀÚ_x0008_C©zòÀ ë¤,úåîÀyâ_x000B_³òÀøJ_x001D_&gt;öAúÀphrs_x0018_úùÀ ÷Q8F_x0019_öÀø3')EøÀà¦O4RðÀ0ø¡_x0002_f³ãÀÝ]éH÷À¨n/_x0007_(ÂöÀdýOÓ_x0006_úÀ`g£`öÀ8v=w=_x0005_þÀ_x0002_W©3ÛóÀh_x0002_Ïß#ôÀÐDíó®_x000D_ïÀm¨DVOóÀ Õ_x001A_BV7÷ÀP`3_x000B_¤ûÀX_x0003_ÑºvñÀ89ÜI¬[ûÀ·Ü_x001D_XöÀ#n_x0004_ÝóÀ }hl_x0005_(òÀ_x0001__x000B_88_x0002__x000B_88_x0003__x000B_88_x0004__x000B_88_x0005__x000B_88_x0006__x000B_88_x0007__x000B_88_x0008__x000B_88	_x000B_889_x000B_88_x000B__x000B_88_x000C__x000B_88_x000D__x000B_88_x000E__x000B_88_x000F__x000B_88_x0010__x000B_88_x0011__x000B_88_x0012__x000B_88_x0013__x000B_88_x0014__x000B_88_x0015__x000B_88_x0016__x000B_88_x0017__x000B_88_x0018__x000B_88_x0019__x000B_88_x001A__x000B_88_x001B__x000B_88_x001C__x000B_88_x001D__x000B_88_x001E__x000B_88_x001F__x000B_88 _x000B_88!_x000B_88"_x000B_88#_x000B_88$_x000B_88%_x000B_88&amp;_x000B_88'_x000B_88(_x000B_88)_x000B_88*_x000B_88+_x000B_88,_x000B_88-_x000B_88._x000B_88/_x000B_880_x000B_881_x000B_882_x000B_883_x000B_884_x000B_885_x000B_886_x000B_887_x000B_88_x0001__x0002_8_x000B__x0001__x0001_9_x000B__x0001__x0001_:_x000B__x0001__x0001_;_x000B__x0001__x0001_&lt;_x000B__x0001__x0001_=_x000B__x0001__x0001_&gt;_x000B__x0001__x0001_?_x000B__x0001__x0001_@_x000B__x0001__x0001_A_x000B__x0001__x0001_B_x000B__x0001__x0001_C_x000B__x0001__x0001_D_x000B__x0001__x0001_E_x000B__x0001__x0001_F_x000B__x0001__x0001_G_x000B__x0001__x0001_H_x000B__x0001__x0001_I_x000B__x0001__x0001_J_x000B__x0001__x0001_K_x000B__x0001__x0001_L_x000B__x0001__x0001_M_x000B__x0001__x0001_N_x000B__x0001__x0001_O_x000B__x0001__x0001_P_x000B__x0001__x0001_Q_x000B__x0001__x0001_R_x000B__x0001__x0001_S_x000B__x0001__x0001_T_x000B__x0001__x0001_U_x000B__x0001__x0001_V_x000B__x0001__x0001_W_x000B__x0001__x0001_X_x000B__x0001__x0001_Y_x000B__x0001__x0001_Z_x000B__x0001__x0001_[_x000B__x0001__x0001_\_x000B__x0001__x0001_]_x000B__x0001__x0001_^_x000B__x0001__x0001___x000B__x0001__x0001_`_x000B__x0001__x0001_a_x000B__x0001__x0001_b_x000B__x0001__x0001_c_x000B__x0001__x0001_d_x000B__x0001__x0001_e_x000B__x0001__x0001_f_x000B__x0001__x0001_g_x000B__x0001__x0001_h_x000B__x0001__x0001_i_x000B__x0001__x0001_j_x000B__x0001__x0001_k_x000B__x0001__x0001_l_x000B__x0001__x0001_m_x000B__x0001__x0001_o_x000B__x0001__x0001_ýÿÿÿp_x000B__x0001__x0001_q_x000B__x0001__x0001_r_x000B__x0001__x0001_s_x000B__x0001__x0001_t_x000B__x0001__x0001_u_x000B__x0001__x0001_v_x000B__x0001__x0001__x0001__x0002_w_x000B__x0001__x0001_x_x000B__x0001__x0001_y_x000B__x0001__x0001_z_x000B__x0001__x0001_{_x000B__x0001__x0001_|_x000B__x0001__x0001_}_x000B__x0001__x0001_~_x000B__x0001__x0001__x000B__x0001__x0001__x000B__x0001__x0001_ðPï_x001B_l_x0013_âÀÐ%'Í_x0005_èÀHævJdñÀ&lt;Àíc_x0017_LöÀ`rÞ¡ÕfôÀÈxÞYýÀ_x0014_·H§EøÀà_x001B__x0016_Ñ§±öÀðt·_x001C_óÀì0Eþ_x0011_óÀð¥_x0010_ÌÏõÀè[Wýa¸ýÀ¸vÁ´_x0011_¾ôÀh [i[$þÀ8¶«ä®úÀ¼¾ÁûÕöÀ¸ÀEí)ÒøÀhÕÓ_x0015_¿ úÀ°¶zÐõÀøý0°ÔìñÀÐ¬¿©ÓøÀüû_x0017_|¾)÷ÀøcÇÏ¾ôÀ0	s+ò]øÀ´Û_x001B_`Ù_x0004_ôÀÈ¶w´ÊyõÀ°ÌÜ_x001C__x0002__x0003__x0002_ÁùÀØ_x001D_ç_x0011_QdùÀ`¬_x001C_ò\9éÀx_x0002_m½IàôÀ@:n«_x0015_ñÀèpË©ÚùÀ $:OðÀØÈ³ã_x001E_)ñÀXýwþ[óÀXHEúzôÀXdoÇDöÀ_x0010__x0014_±þïÀ(½_x0013_ ÇôÀ°lø_x0006__x001F_óÀ_x0008_CrmD_x0011_ûÀÅÚëðÀà@_x000E_qs/õÀ@#Ûê²uêÀÐhè@?g_x0001_Á_x001B__x0015_¦õSðÀ_x0008_zÇ2¶	ûÀXñD¦þÀ_x0010_Î§JþÀà&lt;6Ö1ïÀÐ(jqÂ¥ûÀTÐ_x0017_É©òÀÈ§«	öÀ¨¼V_x001A_À_x0002_Á_x0008_âø_x001F__x0010__x0013_òÀÈDiýuöÀ _x0017_§[1&lt;÷ÀðZR_x0007__x0018_júÀ_x0002__x0006_`×p=ägóÀ_x0018__x000E_v¡_x0008_ÛøÀ¬ÄEæÀòÀ0Á­/òÀ_x0010_XÃ@þ{öÀh¦¥¯ó_x0001_ùÀ`_x000B__x0005_etÞíÀ¬_x0004_¼¼¡+øÀøðgµ¥_x0006_öÀ@ÎVÍ|_x0011_ÿÀX&gt;nºôÀð|âmà_x0002_íÀð^-Mí&amp;ûÀÀiT_x000F_ûÀ¸¸"$hîóÀP_x0006_${M_x0001_îÀl²*Ý_x0019_ùÀP_x0001_Im_x001B_tõÀsS_x0019_öÀ('ò6æCøÀ`ã¥tuhóÀ þºä¹üÀÌ_x0007_¦»âúÀ]MÜ_x0007_óÀ_x0010_7uÏ$îÀ¬ÜiaáYûÀ\_x0001_ËlhôÀ I`_x000C_D%ùÀè99_x0003_·sùÀ8_x0019_'è_x0016_ÉóÀxxÉmÄ_x000E__x0002_Áèuà_x000B__x0001__x0004_ÃðÀØ´_x0010_ÂóÀï_x0007_eB`_x0003_ÁÐvr_x000F_ÈØõÀ°Þ_zÓXúÀ@6â_x0001_äöÀ496ÁT×õÀl²Íï~_x0015_þÀÔGd~µ÷ÀÈI¬Öº_x0001_öÀ¸4_x0018_²_x001D_÷ÀÐ_x0001_óÚFÈýÀ_x0018_E&amp;_x0004_ºÛñÀ_x0001_ê¸ç\_x0006_õÀ°±_x0002_ 'èÀ¸ò^+¹ðÀð°AAÔ@ùÀ@µL #_x001A_ðÀ íÐ vâñÀ(¼_x0017_,=öÀ¤t'b|#ýÀðo19À?ñÀHç%g4ÆùÀ¬^}Öb_x001D__x0001_Áø_x0010_÷øÀô_x0012_`_x0008_¼_x0013_ôÀ_x0008_9§%ûäðÀ:_x001D_¶ë"òÀðÌt^Í÷À RÏ&lt;óóÀì_x0006_÷ì_õÀ¸ v7ðÀ_x0002__x0004_ÐîºëÆóÀ`_x0014_u¥_x0007_ùÀÖñ¾_x0003_µýÀp÷·_x000E_¡ðûÀ_x0018_Rº_x001D_Ã9ýÀ¸®_x0006_Ú_x0013__x0007_÷ÀÈ_x001B_d÷üÀð_x0008_pNÓÈöÀ¦äØÂ_x0013_÷À¸_x001D_Úi±gñÀÌ8«ã#÷À_x0010_d9,;ïÀDó¯µÃ ùÀ_x0002__x0010_æÑ_x0001_úÀ_x0018__x0016_®ÕöÀh°rNf õÀ_x0002__x0013_äuO,êÀ¨ÆB}:úÀ _x0017_¾b`¼_x0001_Á«ÃQ_x000B_êúÀØ_x0001_;VD_x0017_øÀÐÕ¥_x0001_*ûÀ°E_x0007_ôÀàï^ß;_x0018_ûÀ_x0014_6¯¬ÝûÀØú_x001B_¼_x0004_øÀPÛO`~ýôÀ_x0002_w¯£C_x000B_éÀè½âdýÀ_x0018__x0013_àZï.õÀ(s9_x0016_òÀ$÷c,_x0001__x0004_¾FûÀØ&gt;,níöÀÀía+öÀèA-ÓóÀàG_x001F_ïôùÀxG ÿðüÀ_x000C__x000E_¨x_x001A_öÀ_x001C_ÃÅ.Û_x001E_úÀð_x0003_Ú_x000B_2FðÀDÞZÜBnüÀÐ¡BK_x0005_úôÀè_x000D_Ë_x000F_½ÆøÀ|cOEÛûÀX_Cõ ÷Àð_x0010__x0005_©îÀ0þ_x0001__x0019_øÀèhÌ¸òøÀ_x0010_B&gt;)sÒðÀ0_x000D_³Íç[òÀ8ç&amp;_x0007_¨_x001B_üÀ(÷,5/üÀlñº¬KóÀ8ýõåÐüÀ_x000C_Õ_x0002_!]üÀPq÷_x0018_øÀ$aLU_x0012_øÀlæ_x0012_ÅfÌòÀ|]°Òí[ôÀHÃ$É±øÀ|	£^_x0001_ÁbºãïÀ®Í_x0007_¨´K_x0001_Á_x0002__x0005_ØT,¥ÿÀ`_x0017__x0010_'AøÀI_x0004_»±àûÀT_x000B_^dd§øÀ8NÄ_x0014_óÀ ÄNðmÓñÀ_x0002_\yÎaÝ÷ÀXFÔ\ØÜñÀ0_x0016_¯V÷ÀP®®«+ÞðÀ,&lt;ú_x0013_øÀ A"ÇnãòÀÛnõ&amp;þÿÀ_x0008_µ÷øÀ_x0004_yt÷ÊåôÀÝ_x000E_-_x0008_}ôÀ_x000B_55z#ðÀÐVBê|öÀ`_x0007_«Pú0ûÀ@âæÇäñíÀ¨HÊ_x0019_^'ñÀpÛ_x0002_HSåìÀ¬_x0006_P.L÷ÀÐ°_x000C_÷øIøÀìÑ_x0004_m,öÀÏ_x001F_7@R_x0001_Áh®_x0007_;VDðÀè#V[ôÀðäXä7WøÀ_x0002_iâ_x001B_ë_x0003_Áøc8¶ëõÀ(Ð_x000B_H_x0001__x0002_füÀ$$9S_x0014_ÊõÀà¯ |+òÀ8Â\C_x0010_éüÀxÆþQòÀh£¼õ¬(óÀ É@2AöÀ$SÒ_x0001_Á¨¸fÑñÀH_x0012_9_x0017__x000E_öÀÚJ/ö_x0011_2_x0001_Á°§À_x0012_­_x0013__x0003_ÁÈ`ï[¶:óÀ¨?J_x0003_»ëñÀD_x0008_lÒÂöÀpq_¡SôÀèÈ(Õ¦_x0001_òÀØÝ_x000B_h_x0011_÷ÀH_x000D_¥_x0014_õÀ_x0007_§VCòÀX¯¤ÓûÀ@³_x0010__x001A_÷À¨ìð¾ôûôÀ¯Á_x0003_vÕôÀ_x0016_ÕzÞîÀÔ_x001A_	GbÜñÀZ³"_x0003_)_x0001_ÁÀØ_x0008_ê_x0006_ôÀäê¬ëÀ IÁîNÿÀ0W_x0006_×ìÈøÀh®äDÁôÀ_x0003__x0004_°tH_x0012_5üÀh6_x001D_pBôÀ8sÒMõÀ`ÁÍH±7öÀô^b0çüÀØÜ¥$Õ½ôÀ0ceôÀxÓ¢µ¶ñÀ(ÿ?aÛ²ýÀ±SwòÀ0hüþ¯ðÀ-_x001B_HÞüÀpÿëÿ_x0015_(ÿÀø¢_x0004_VùÀ@M1°_x0007_¹üÀà\_x0004_nñÀð¯­¤ÂCùÀà-ÞaîÀ¼nH´ªg_x0003_Á_x0008_5ù_x0014_øÀø=ÍRºùÀðóÚ_x0002__x0019_3ëÀð_x000D_çùÀJéêÎ_x0017__x001E__x0001_ÁL&lt;_x001F_gaõÀH¶õ_x0010__x0010__x0005_øÀfxÑ£nëÀ¬;àúõôÀP¨âaZòÀ_x0003_ÏrøbÃñÀÌ_x0014_ÇOrüÀÜ¢{¬_x0001__x0003_ÉyôÀsLb?÷ÀØD{oeóÀÀ#ô_x0011_%ùÀÀýâC7èÀ`Ú znòÀøOÖ(ÅàöÀ¸¶1½!ùÀ@Ï_W¤+öÀ_x0010_×4u_x0016__x0003_ùÀÀü¢rx(ùÀÐà¿ÅÞüÀg_x0008_*è#úÀè/%ÝÁòÀ(_x0002__x0016_ië¸óÀÐâ£¶4õÀ`¤[_x0012_îÀHj`E¯óÀ8ÍµËmÂöÀ`_x0002_Å_x0007_LöÀT_x001C__x001E_¢|BøÀàïÈ&gt;ÕÆóÀ 	FXZ®ýÀ¸)®ådöÀ¨í¶ÿ.ûÀ_x0014__x001E_£qk¼ôÀàecCY?úÀ_x000C_Ï_x001A_íw_x000D_õÀøg*aMPõÀ9Æri6òÀdAkp«üÀ_x0001_³Àôu÷öÀ_x0002__x0003_Ð_x000B_øËêîÀÙ_x0014_ óøÀ¸yÐqt_x0003_öÀxÛ* Áò÷À@°÷ÉvéÀ_x001C__x001B_í°¤vóÀÐ¬_ ÓYöÀ ³â_x001C_KðÀ`²§Vi?ùÀðv½¿úëÀð_x001D_¯T_x0001_ðÀðÉ_x0016_E_x001D_¶ýÀXÖzO_x0010_(üÀd6@]3vóÀPþ»ò_x0018_óÀh_x001E_7&lt;ÙüÀÀhraûìÀðóÊ±_x001E_ôÀÔ÷fKoòÀp_x0001_0´=ùÀÐ5_x0010_íéÀè_x000C_«qïRùÀ@ïÐ	iûÀ_x0008_!"¤_x000C_KùÀ°_x0006__x0018_ß_x0011_dóÀEL@zôÀ_x0008_rnÒ÷À_x0014_^K$òÀRS,_x001E_ùÀø_x0002_E¦[ôÀ¤OÚvn_x0014_óÀXÛ©&amp;_x0002__x0003_1_x000D_ôÀé'ðÀOÂÂÎõóÀ_x0014_7èÒ_x0008_®_x0002_ÁdÚl¥{òÀ°_x001A_up°øÀp¤èÉ÷ÀpqÍû)±íÀ¨¡J}î_x0002_Á¸$69_x0017_EþÀ1l¥ÀùÀ&gt;3÷iu_x0002_Áh?@ÄgöÀð_x0002_¯_x001C_goöÀÎÑ»;1÷ÀÐ0[_x0010_î9ýÀ0È_x0018_õÀ K1/6_ýÀL±_x001C_ì(eóÀ¼UtÖÖâóÀhÒn_x0004_FñÀ_x0008__x0008__x0017_­-ùûÀ¨ãÂ®8_x000F_óÀØ¬H_x001E_¿î÷À¬-^_x000C_gt_x0002_Á0ºÓñïÀ_x0010_ªr]ÂeøÀòÛ±[òÀHZAÆûÀlå_x0001_.0rúÀB±7êñÀ i_x0013_ÙîÀ_x0003__x0004__x0003_s7\õôÀðt5_x000E__x001C__x0006_ùÀ"_x000C_à_x0004__x0012__x0001_Áp¬~©*3ñÀ°#«ïv|úÀ_x0010_O`_x000F_|`çÀ_x0010__x0015_R!%-öÀ ¬Fjì÷À0yRÔïÀ\;þò¥þÀ(óJ_x001A_;üÀ\|¤_x001B_øÀ&lt;1n_x0015_BbþÀ  LðÀ_x0003_ò[¹&gt;&lt;òÀÐ	)_x0015_ñÀÀá_x001C_x*»ñÀèX_x001C_6XòÀ_x0010_µ!Æh¼ÿÀÑ_x001E__&amp;8ôÀX_x0002_&amp;×ÑôÀðöJM,çøÀð¯.aaCîÀp¹ì}³føÀhÒ_x0004__x0018_Í÷À\_x0001_¶]LúÀP£_x0006_ÊëxþÀ°_x0005_Y£_x001C_ÖòÀ _x0003_ät:PôÀ8Ù±ØðöôÀhpéUÓ¢øÀpü_x001D__x0002__x0005_T_x0017_óÀX1ø¸_x001D_ñÀDmbY_x0001_ÁØo9¸Å[õÀPå$½_x0008_úÀ¸àÆ_x001C_ûÀh6âå_x0016_øÀpêL_x001C_õÀ0_x001D_H_x0003_~ùÀ ¾NÇÉùÀäK_x001E_9ø:öÀ]5é_x0016_ÒóÀ´[zVYºôÀPÆfj)üÀ_x0010_5Ì9µ&gt;øÀØA,êÿ_x0019_óÀpþ_x001B_üºùÀXn5±¡ðÀÀ$&lt;²7_x0017_ñÀàÒ·þ+þÀ8Kü±eýÀøvôä_x0004_ðÀx8³k¶÷À«ÔL×píÀ ÍÃâ¿÷ÀÜóIZ¨0úÀ¸_x0006_aË_x001D_óÀ°èx_x001D_Ê,øÀàw¥ÀÙÀïèW³ÏùÀ_x0018__ÑWûÀ,_x001B_;ô~ùùÀ_x000C__x000E_J«gÊñÀ_x001C_è_ÈîøÀ æXHôÀ`$¤ù"_x001B_øÀÈÕÛ¾ÚÃ÷ÀX$ÛÕd÷À_x0014_å_x0001__x000C_ÕÊ÷À_x0010_Á_x001B_ô_x0005_%øÀÄ_x0008__x000D_é@®ùÀ$¬n_x000B_s¸ôÀ$àÃ·ùÀ ÎövaùÀð@JÙöðôÀðîc	dòÀ(_x0008_q&lt;KüüÀ¼iûoÑþÀÐÉl.:¿öÀÝQû{ZùÀð _x0002_v÷ðÀ¢y_x0004_ÈØÄ_x000C_ÁGD$ò¼úÀ _x0006_+_x0014_*TõÀ¨ÉðgkòóÀ|9Ã_x000B_ø}óÀp_x000D_ð__x0003_âíÀ¸0sÀ$¥öÀ¨oß9púÀ_x0010_Óì_x0007_j:ïÀtêÀåÖ÷À°ïrUñÀ,_x001B_z&amp;ìMøÀÜæ¨r_x0003__x0004__x0004_ÉûÀÈØmÓöÀ_x0010_ÂPé­´ýÀX·Íï#ÕöÀ4Õuq	DúÀ ºÀ±âTõÀl_x001F_sr8öÀãÅ}øÀ(	H#_x001B_:öÀà!"¾!_x0003_Á8IàùÀÁîì!ýÀÄÎ_x0013_öÀ`C_x0011_küÀÀ_x0005__x0011_GòÀ_x000C_§Ê_x001D_ÔúÀ(|^··døÀð_x000B_¢ô¶ôÀ=M¦ô_x0005_øÀ&lt;_x0006__x001E_óõ_x0001_óÀøÔv.Û_x0007_õÀü¡à.&gt;òÀ  ´E_x0013_îÀèxûóÑ_x0016_ùÀÀ)àÖS7ìÀ_x0010__x0002__x0017_¸üøÀ_x000C_]6óÀhªåX-óÀ¸óªêXñÀp°1rÄüÀ _x001F_zl#öÀ|½ÕQrÍôÀ_x0003__x0004_ [×ì¡ñÀ%ÓßzüÀ0_x0004__x0007_ÚõÀ ÓZ­èåÀ`G¿ü	!óÀ°»¹_x0019_	ôÀ_x0003_êä	çûÀÄ·%ëM_x0003_Ápu¹-§öÀ_x0008__x000D_toã÷À@oÎVÊïÀèÜ]zõÀh®ÆíÞöÀòþÉ_x0014_qüÀàùm´_x0002_ÏùÀÜk¿ÖwÛöÀà]ñA_x0015_ù÷À_x0010_	b'¥dõÀHÜMã_x0018_ÿÀ_x0003_ÔÊ6SjõÀ&lt;Ý²`ãûÀÀ_x0018__x001E_Ì_x001A__x001A_÷À(ÿ½dGüÀÈÐ4EôS_x0003_Á ÚÌ_x0011_ªêÀ&lt;Ä_x001E_¯òÀ0§oúoôÀèÓgtÿ·óÀxñèÏ_x001F__x0001_ùÀ_x0008_lØ5_x001C_ûÀÈ_x0013_,HùÀì¾þ_x0002__x0003_ÃùÀ`_x0014_YK-ZøÀd)¶(úÀ:íM_x001D_¼_x0001__x0001_Á(_x001F_p_x001C_ÿÀîî)Rñ_x0018__x0001_ÁÐVfp_x0014_üÀ_x0002__x0006_9{_x001E_³õÀT_x0012_¨_x001A_`OøÀàu&gt;\´úÀnfè_x0017__x0001_ÁïiÉ³;øÀÀkÞ¡ðÀÐ_Ò ïÀàº[&lt;mêÀH£¡EàQøÀ¨[·¹_x0007_/ùÀøxHuÆZ_x0002_Á_x0002__x000D_s yÐòÀÈãcûÀ¨sò¾MóÀtS_x001B_¶úÀÐäñÎdúÀ8Þ~6_x0002_Á(§¾=FTûÀ¼_ÎãyEõÀ_x001C__x0013_ã_x000D_úÀèÞ_x000B_¼¹_x0001_úÀÅ4²$vôÀhÈÜ¨ñÀX,¡_x0012__x0002_CúÀÐSêÚà_x0007_úÀ_x0002__x0003_°8_x0015_èéjíÀð_x0016_©_x0019_	õÀ pFóôÀ_x0002__x001B_öKV&amp;÷ÀÕ×3pøÀxZpðûÀ\ÖBPõÀ¸	_x000B_0Ä òÀ¬Kª´`tòÀ$(ÿÏ-õÀ ÛÀ95S÷À¹þ:JªõÀÐ_x0015_Ì_x0008_ÔúÀ¨UÙw_x0007__x0001_Á8²,ªðÀl­ÆÐo_x0013_þÀ«)»áæÀ@×ùcÅXýÀ&lt;_x0017_«.õÀðuÀ¬¹nüÀÀñíæI_x0006_þÀ_x0018_¸Péû.úÀ¨g]v÷ÀÒ7_x0017_úóÀX·úEÕ_x001A_óÀ_x0018_,_x0005_c^EùÀVb~â&amp;úÀ_x0002_X_x000F_AÕúÀ_x0010_.Â*_x0010__úÀXð_x001E_Í}ñÀÐ_yìÀdYêr_x0001__x0002_D7úÀFàóÆzýÀø'iñ¸©ôÀ n§@£®ïÀÔó"iaBûÀ81é¼ÜíúÀ|f;**òÀ_x0010_)#¼2÷À_x0010_wPã­ûÀ@I&gt;lDùÀ«É÷_x001F_l÷À`]_x0003__x001E_*úÀÀfâLýÀðÇvÎZíôÀÐ_x0003_î¥øÀt&lt;Ø¾_x0010_ÃúÀôWÐ°õÀðq_x001B_WùÀ·'`Ë÷À _x0007__x0002_±ÆôÀ_x0010_G_x0018_ËÈòÀÐ°_x0003_YöÀ8þU§¶_x0008__x0001_Á_x0008_TÇrQüÀPÃÉ	_x001B_ÅüÀ¼çÎr_x000C_ZþÀ'Ç#0ÊöÀPÄ4¡s	÷Àp3Í=öÀ°c¹H^ïÀp-¼õÜ_x0014_ÿÀbäËéEöÀ_x0002__x0003_Ø¸½iñÀÀàüÏÅ_x0019_ùÀXÐ_x0015_÷ÀÀætÀùÀ_x0018_åÀãÇòÀÒì	_x0016_óÀ,_x0005_lTvïôÀÐH²\óÀ@°JÀm"ðÀ(¸Î_x0017_+hùÀHê?¼¿þøÀÀ_x0014_pH¯fðÀ¼&gt;É_x0001_/þùÀPÿ%éÙÕùÀ,ÙR-òõÀ`?ÀÑ&lt;GùÀÀ¬R_x0013_$ïçÀ³àMx]ûÀà÷KÅ__x0005_ûÀ_x0018_.bò×Û÷À¨¸ÆáÝxñÀ_x000D_ååp_x001C_öÀ_x000F_¨_x0017_¨ÉüÀ_x000C_X$_x001C_U#õÀ(Ïå®°øÀp¿u_x0019_¥õÀ kW7ÊZïÀû©WïõÀ_x0002_JÛ_x0010_fûÀøÍ»ûLÒôÀR.:÷À_x0002_«1_x0003__x0004_Â·øÀ_x0008_7æÀxñÀ(´O°ÚõÀ(ètng®óÀ@^ßþÀxêàxóÀàWr9_x0010_ÛøÀð_x0011_7ÛsðÀHÓ5hçøÀ¸ùf_x000E_ûÀxV,ÇßûÀkß«o¡ûÀP´'iðÀ8o%zîÄñÀPÏ40sòÀ8+_x001B_i£ôÀ_x0002_U×_x0010_aöÀþ2¨_x0005_ôÀXò¾Ù_x001A_¶òÀxÃ_x0001_Òk2þÀ}_x001C_ô£õÀ¨PÍæ³ÔüÀ0$Å øÐöÀÌ_x000B__x001C_ç\²_x0003_ÁÀ_x0004_,"ÄøÀð¢_x0001_#Æ=öÀt§s¸øöÀ8â­KÂ_x001C_øÀhpn.gôÀÈ9r_x0013_úÀpL_x0003_ð¿÷À°4r-F×ðÀ_x0002__x0005_°¤Ú~_x0013_óÀ0aï¥zÏòÀøi ÛòÀX':oR¹óÀÀ_x000B_Ï[&lt;yÿÀàÀ(jíUÿÀdýzöÀÜn¾öl_x0003_òÀÀkvÁùo÷ÀJ_a8_x0017_õÀÈ ¸Ð÷ÀàN_x0008_øûÜëÀÐ4_x0003_üFüÀ_x0008_M6ÓäúÀÈ×g°këðÀºÿ_x000C__x0001_üÀÔZôhMZòÀ_x0002__x0006_9`ûÀèQJ_x001B_;ôÀp¯5}¦óÀX_x000B_´[ÕöÀpN¶_x0012_8ìÀ8-e¥\ÙöÀd?|öÀlH_x000E_=fâõÀ_x0004_Fð¦@	òÀP{ªÓëÀ_x001C_Î2ç_x001D_©_x0002_ÁàÉx_x0002_{_x0008_öÀì)4l_x000D_ôÀp(_x001B_ YãÀàp8_x0002__x0004_ïtïÀ8=¤OÑ¢ðÀ\³}q];úÀ_x001C_~{_P	øÀT9èýÀàV6Û_x0011_îòÀ`Ä_x0016_ÍúÔÐÀt[Ý_x0007_lúÀè3íÞ\úÀdk$³ÆøÀ_x0011_¯,ÞD_x0002_Áh:_x001F_[Ã»óÀèÍÁ~ß0ñÀ8¼¨dúÀ_x0018_\³QÃðÀXd»Ä°üÀ\_x0012_¤_x0016_ÍúÀXçUQÄ÷Àp¢_x0017_Ëf_x0014_éÀ_x0010_ËÛ?{ÑîÀ_x0008_¬·«Ý0ôÀxW_x0001_¥)_x001E_øÀXÑ_x0018_&gt;8_x0003_ôÀ![æLqñÀèôC±É©üÀ(_x001D__x0006_A_x0015__x000D_þÀJ_x0012_i|ÃõÀpØY¯áøÀ¼"ê§ÎõÀð_x001E_îçéÀ¸ÿ_zÏûÀPóøàùÀ_x0005_	(ý#nQõÀHÛ_x0007_×dôÀ4u¼e8É_x0005_ÁèDEôÀ_x0010__x0018_Øè.øÀ¬¯¹ë7FóÀÄhEp×õÀ`Lg¹jÃñÀPL_x0011_³_ùÀD²lÓ¼_x0005_Á`ÖìÐÍôÀP_x0016_O@F_x0005_þÀ01_x0019_+W­ìÀ_x001C__x001F_ãXöÀóÀÐOcïðÀk_x0010_¨þùÀ0_x001A_3Â7ÃêÀ(ó÷­&gt;]_x0001_ÁLãlÕ_x0013_3÷ÀðD_x001A_ã_x000D_-óÀl_x0001_¹_x0006__x0003_=÷À¸.lÓ±øÀl_x0016_Ê@QóÀæß»_x0008_+òÀp_x0005_k_x0002_XWõÀåÄ'_x001E_ñöÀ,Ú¥!âõÀh¿jî´ðÀ_x0018_q½_x0012_	_x000E_óÀà~_x0004__x000F_úõÀXå7ä*l÷À Aù_x000B__x0005__x0007_ô^÷À@_x001D__x000C_ùÀhüs_x000B_ûÀ8&gt;xßóØúÀ0o_x000B_ïë7óÀ_x0018_·Råñ6áÀô}åýböÀ Ï±â_x0015_¶ðÀTN_x0019__x001B_U_x0005_ÁÀ¾ø×øÀ_x0005_rZ«1ôÀ®ã`_x0007_±ïÀ_x001C__x0011_'®Á÷À@"_x001F_úøÀ5U¼}óÀ_x0018__x0006_ª_x0012_'½ñÀ¤GxxS²÷À&lt;ç\¯XIõÀ¬ý_x0001_¨l_x0002_ÁÈHa®±õÀ@'¤è_x0017_¤öÀl¥5p&lt;õÀþ=I/_x001F_m_x0005_Á$?Ìf_x0015_úÀ¸T_x0005_O_x0003_(òÀ_x0010_C¹jFðÀ_x0004_ë¼´íô_x0005_Á·)ÇôÀÙ_«Æ°öÀhÍñ-kªöÀÀ¢Õ²ÃóÀ_x0008_}äV7:òÀ_x0003__x0004_(bâ©Ñ\ñÀ &gt;ÉÇU÷ÀXRÓHbü÷À _x0013_M0÷ÀïÀ ÌB÷óÀÀéçÃY÷À`ý_x0002_#nÃõÀ´Z_x000C_K)ÓõÀØ_x001D_©?óÀØZUzéýÀà_x0013_-8ÊóÀ¼üXhu7úÀP@ü;bòÀ°&gt;(î_x001B_÷À,¸;ÏñÀHØÊé&amp;ñøÀ_x0003_?'1òÀ_x0003_ùbï÷òÀZ_x000D_­íÔùÀÐ¥rqeþÀ_x001C_Ý_x001C_~ÐõÀ&lt;_x001E_àç_x000C_íöÀÔÅï_x0002_õÀ¾$ìÂ_x0008_ý_x0003_ÁÌ=WèôõÀ $=²bUóÀH_x0012_3PÈøÀ_x0001_ÝI	ïöÀ E)ªÁûÀàò_x0013_5¼lôÀµ_x0002_¸qôÀ¦c_x0002__x0003_ïÀ`Ò/_x0018_^ûÀÀO8xa?õÀd¶bú,_x001C_õÀÀå+ SÕôÀè«HÆ_x0006_6ýÀ¿&amp;2VC÷À¼"?@½³üÀ_x0002__x001A_*:ëÀ`_x0001_rw ÊöÀ0_x0012__x001A_t¶_x0007_òÀ çÜcË_x0008_ûÀ_x001C_ºÄÐù_òÀPd^Q5ùÀÄ!']èóÀÐ_x0003_ÕGCòùÀìc+/_x001D_ÏòÀX7Ê_x000B_FôöÀPc_x0002_ÁsÅëÀ(&amp;¡_x0016_ÏõÀ_x0004_vZ+_x001E_ýÀÐ	_x001E_fùÀâ9_x001C_+úÀ_x0004___x0013_(eòòÀh&lt;7Û¤_x0018_ðÀxÏ2öÕðÀ¥½&gt;_x001B_ôÀä,1æF×òÀûcH(õÀ¤¿SyÐë÷À_x0018_Tòk_x001D_cøÀh&amp;¤_x0006_ôÀ_x0003__x0004_ô$4_x000D_ªûùÀØ;ÁrêVòÀÀ%k|È¦õÀ@lLIÕßúÀ8ÜJXóõÀ\Ù_x0015_ÚõÀ¡§R=ËõÀ _x001E_F_x000B_bôÀPÝ_x001B_r"_x0002_ÁÐø=o¢O÷À ðz \_x0019_ðÀx¼Rù_x0003_÷ÀÔEÏ}*ïòÀ0Ñp_x001D_ïúÀHÏ¥öõÀ¸TÅ¯0_x000D_ôÀ(;$´£ðÀ_x0008_.§_x0007_ðÇùÀ¸¯æé#ôÀx9¶B"múÀhì s©ñÀ@þ`_x0015_íÀøä]_x0006__x000E__x0012__x0002_ÁÐ_x001D_Í]Ã÷À}#!_x0019_Í÷À_x0018__x0011_C²Æ_x000F_öÀØ_x001F_vLxøÀP«_x0003_T6fûÀH8Df_x000C_ôÀ@ªÃ)_x001E_&amp;÷Àà}_x0001__x000E_§øîÀ _x000B_H_x0001__x0002_ å÷Àò}úÂËøÀìy~TÅïôÀ 9x÷ÃtöÀ uÖaûÀ`OÐæOÓþÀ(KÈ2ï`ýÀ ]_x0011_ÿ{òÀ`þãøÅ÷ÀÌg_x001A_	áVûÀ_x0008_°CkuþÀHL2¬_ÜôÀp¼_x0018_ÀÉòÀ`_x0008_K_x001E_VG_x0001_Á`bíwôÀø_x001B_ñ_x0003_ÿÒ÷ÀHÆ_x0008_-CùÀÀCãKBÿÀ_x0001_fZ\¦ÆëÀ_x000C_;_x0011_r*_x0001_Á_x0012_A9&lt;îôÀtßéY°íõÀ(	I¿_x0013_möÀhµýÃôÀX_x0005_&gt;_x0002_n öÀÔò_x0019__x0005_(_x0001_ÁÔ_x000C__x001B_Ö`kôÀt^¢9¶öÀ _x0011_*j3\úÀ´ê¶õÀHsc_x0016_ûÀ8Ö\Ç]öÀ_x0003__x0005__x0018_Ó_x0010_ÿÀHDm¿ûôøÀ Ä*59mìÀC_x0017_}ùÀ,_x000B__x0010_þÄ_x000D_ûÀ&gt;_x0003_Û¨÷ÀÀ_x0010__§£EþÀú®îýîÀÐ¼áöRMôÀ_x0003__x0002_+_x0015_0DóÀpÊpÿKÿÀÐ_x0003_,`ü_x0002_õÀàç_x0001_äôÀP©å2/[üÀàè¶ØøÀ_x0018_m_x001F_;ç_x0006_úÀ èSÒ_x0002_õÀ ¤_x001D__x0015_q1ôÀ`_x0004_!ëòÀø)pÁ}ûÀ?Í÷ÀäDà_x0010_ækôÀ¸C§«¼qñÀÈC~õÀ¸7 K!4òÀØ{TQ&lt;_x0005_÷À0­°ù3_x001E_ùÀ_x0010_êrýñÀ\Èí[FÆóÀpëâÖdÏñÀ`3óátìÀ¸ÿiî_x0007_	ì÷Àð'©räÓ÷ÀÀë®,àòÀAá±¹âýÀ`S×¿þøõÀHA_x0008_°¢òÀ ¡9¼sðóÀ F¥äþõÀ¨Ë`ûFõÀè.F`ðúÀ8ª-ºõÀ_x0007_,"ånEëÀà_x0006_L;þÀH¨_x001A_¾ñÀ _x0016_#+_x0015_éøÀØÆè&gt;U­öÀ_x0012_Ýz_x001B__x0003_Á¨(à¬_x0001_ýÀ_x0004_ÉkÜ«,_x0005_ÁQnY_x001A_ðÀ@/ÃÕ5sõÀ UëñSñÀèÒèV¥6þÀüË¸ö70øÀ@_x0002_ìèF0÷ÀÐ]_x0005_xÈþóÀôÉ÷ôHþÀèG¤ÿõÀ ©iÀ0oñÀ@Ó´ywøÀølz/mõÀx#yKÑÿõÀ_x0001__x0003_Ý	¸âùÀÌKKw)÷À0_x0007_9õ=¬úÀpL²C^ñÀð3_x0004_ùÀÐ$@#¤_x0002_Á_x0010__x001C_ø0$ÌæÀX!ÅÇ_x0002_¿úÀ|sU_x000B_a_x0012_úÀ°_x0016_N_x0004_Éë÷ÀT_x0016_?£öÀ@_x001C_'À¾îÀ ýÃ-çùÀÜN½e"ûúÀC83Î[õÀhCp'_x0003_åûÀ Í9¶å­êÀà|M¶_x0016_}äÀP&lt;k_x0018__x0013_þÀÀ_x000D_k&gt;_x0008_þÀ(__x0007__x0019_`_x0003_ôÀ_x0001_`èyDröÀ _x000D_û±Ó_x0019_óÀ(Mä_x001F_«GøÀÀwR¼¯býÀÀ¥lR_x001D_ýÀ8©_x0018_'4[ûÀ µ6¹ÕõÀØ}G)_x001F__x0016_ðÀ@ åJ_x0003_ôÀ Iã¢ðÀÈI²¹_x0001__x0005_.÷À_x001C__x000C_à¥üÀÃÊi¢ìõÀ@=R¡[òÀ_x0004_~p%3óÀ÷&amp;âýjòÀ¯^_x001D_úÀ0_x001E_®s½^ùÀÔ:wóÀ Hñ4:ëùÀÌ_x001A_ö7e_x0002_ÁÜ­f=Ú_x0003_Á¨k_x0001__x0012_EaóÀ_x0010_Ø¢_êÀ134_x001C_ôÀXº"oºÎøÀèÓiFhöÀ4ñ¦ä¯÷ûÀPÎL{_x0016_öÀ_x0018_×_x0002_æã_x0003_õÀ_x0008_¿qÏöÀ_x0018__x001E_1K_x0001_Á¨| Á¯í÷ÀxI0þÆøÀ_x0014_H	~X»öÀ_x000C_é£p îÀ¨ë©æÁÔóÀ`Î÷¿%_x0001_ÁÀvÀßëì÷ÀÈ!úXõÀh¶°îQÈôÀ|mCY®÷À_x0005__x0006_$à_x0007_{_x0004_1üÀheÀ3mþÀ_x000D_½üîÿÀù_x001C_6+þÀPB_x000D_÷yQùÀh¼_x0011_ÿJÐ÷À`Ì¹_x0008_!÷À@q|2?íÀ0%[_x0006_q÷ÀÃëy2Ñ÷À¸òâDÇ÷ÀÜ%&gt;ãØ_x0005_ÁXYúhó_x0001_Á£É¼ûÀ¤D_x001F_ò=°_x0005_Áp_x001B_:ûb6ÿÀíÔwÇLùÀà1#Äs®ìÀ ÔþeÓ.ñÀ¨¥_x0008__x0003__x0001_ðÀ,ðÝ_x0006_ÂsúÀÀ_x0019_M_x0017_½þÀÐ_x000E_b·RîÀ_x0018_ú_x0004_ç(öÀpO#L@	øÀ¬îá)PýÀXºvv¾ÿÀØn;õù#úÀÔ,9ió»_x0002_ÁðPïÏ	òÀX_x0014_³/	ôÀU_x0002__x0004_wöÀèÛ¡_x000D_	!ÿÀPéÒÀ¬ ïÀÀJåWyóÀPráàQóÀ(2¯_x001C_ñ­þÀl2±ÓáûõÀ R_x000E_NÃìÀ_x0010_@_x000C_©Æ_x0002_Á_x0002_ó »ÞÞ÷ÀHôØ;dûÀLG5ö³ñ_x0002_ÁÐKHoMnëÀÄ¡K9[ðÀ_x0014_,£¤bjúÀÀ#54Ï_x0017_÷À´©Þ_x0008__x0001_óÀ(9Ëdê}ðÀÐ}»_x001D_GôÀà_x0002_Bò0êÀ`5Råª­ïÀ´1?ººµøÀsWï*òÀàþ£_x0013_ öÀ_x0008_â_x001B_CöøÀ_x0008_º³cõýÀ(_x0005__x0003_²üôÀ¹_x0016_±ÂüÀÈHÒùÀ_x0008_öTýÀ_x0002_Y0p%_x000D_öÀP¿­W úÀ_x0003__x0004_À_x0001_Raîe_x0002_ÁPõ"õÀH_x0005_Ä_x0016_gøÀ(a_x0011_!¬ôÀ@¤_x001D_DùÀ7_x0003_ìË÷ÀÄüvÏBõÀàÍåN§yýÀÀ+_x001D_qË$õÀ\§Ó®³ÞóÀt.E¢}ÀòÀÈ­_x0013_¨"öÀå8=øÀXÒ"à_x001C_?öÀ_x0006_4V&lt;2V_x0001_Á¸ÕÕy_kþÀ$ZSw_x0019_qòÀPp	{µ_x001D_øÀä`Ë^P÷À\ÒÑ~øéÀØBØl/ýÀ_x0018_X_x0001_¶iºöÀ¤¶ýó"÷À¹ö_x0019__x0002_ùÀ@¬_x0016_¦¼ïÀ_x0018_¼D_x0006_ÍêÀp4mâb|ðÀÀRøb÷À@ª}?¨_x0003_ñÀÀõðÀ_x0003_j_x0013_ÕCéèÀxoA-_x0003__x0015_°ðÀ`i^_x0001_øÀ_x0003_,4V*÷À_x0008__x0006_eëØK÷À`MÍÂ&amp;_x0014_ûÀ`G_	ëúÀø5U7øÀòTcf­øÀ(á©¶ÄWúÀøÄBuÊ_x0001_Á@º_x000C__x0011_=_x0003_ñÀ_x0017_Õ_x0019_YóÀ_x0003_à_x000F_Øb©õÀ´PÙôÀ_x001C_1bì~ôÀ$â©AÎíûÀ_x0010_4_x0003_ö_x000B_óÀ@'º×!øÀèjK½ÿøÀxsÉÜÌàñÀ {_x0013_|óÀ _x000C_K_x0004__x000E_÷ÀØåEq(¶õÀÐ_x0005_@_x0018_ióÀ_x0014_ä h"ÐüÀàÄ·\_x0007__x0010_øÀk_x0006__x0002__x000D_º÷ÀêO_x000B_°&lt;ò_x0004_ÁÌÛ[àòÀÔÖvè¶_x0003_Á0éá_x0013_¢_x0012_øÀ|_x0003__x0002_y_x001E_÷À_x0001__x0003__x0018_?¨Z³9òÀèÂ_x0006_G_x0015_húÀÈ_x0019_®/ó1üÀ_x0008__x000D_Áq2óÀ`2I½_x0005_îÀ°ýZØ¥$òÀ_x0018_£^NmðÀÀ-_x0014_çòÀhöÏ%(ÓðÀÀ0&gt;sµÈðÀ(NnW%_x0002_Áp´=7:ÿÀ`_x0008_ÎymòÀèÓC%9_x001E_ñÀì©&amp;0òÃúÀW_x0003__x0007_µlôÀ$ÀdÜñÀ_x0008_	·W2òÀ ¶Ðíh_x0001_ÁPñ_x0010_§jùÀ_x0008_RyÉ=ÍûÀXÈ4Nº)øÀ¨î/_x0019_ûÀXöÕ¸^ðÀÞ_x0001__x001E_×XóÀÈÒ}Â7ðÀàaÍ½_x0015_¬öÀp_x0003_oöVõÀP]_x000B_|úÀX6YøBùÀ_x0014_#è¾þòÀÐ*	t_x0001__x0002__x0002__x0011_úÀ|¸³+èñþÀàv%Ë_x0007_ÂðÀØ_x001D_g.ñÀ0`_x0005_p§ýÀà1Ñø ýÀ_x0018__x0011_50ävúÀx2±LB/óÀ8á~:x ñÀ ã&gt;$_x0018_h÷ÀFÔ-ã*õÀ_x000B_+_x001C_äóÀôª«6þØôÀÜþsÌUùÀð0_x0018_&lt;ëýÀ°?ã?|¦ñÀ¨Ý1{(÷Àh.£3É¶õÀpYo·ÄôÀð¯_)¤îÀ *_x0002_0NGúÀ îa_x001E_«¢þÀP²ä¾æîÀüò®	ïóÀ8^ÞM_x0019_vðÀØ4×;±öÀ`ÁVÎo`ûÀ(5_x001A_¦÷À_x0015__x000D_&lt;£ûÀPG/D*ÿÀ(6òûÿøÀØBw'ðÀ_x0002__x0004_`Ü}BgùÀ`ÀGùÀÖè_x0016__x000C_ðüÀ¤Q_x0017_@SôÀðû¬B6òÀjÓÅµõÀÈ¼=£\_x0003_÷À Jn?¿õÀp_x0005_3ÿóÀÐÿÕFSd÷Àè_x000D_·UpùÀH]½?q¸ðÀÀÆ_x0019_8kôòÀº/OÈz_x0012__x0002_Á*_x0002_ý_x0019_AòÀ,EC_x0006_Q®öÀ ô¦Ñ{Ë_x0002_Á ñ©/å_x0002_éÀÐerðìÀ¬u_x0013_ õÀ$_x0013_+iâ_x0002_ÁØFï_x0012_ÉõÀ_x0008__x0010_Ç+ëùùÀöÏ!_x0004_L_x0001_ÁpY+_x001B_õùÀ(s?un_x0019_ùÀîÏùÀxëÖ	_x001F_ÂøÀ_x0010_-_x0013_°ÿÀÐ{EKK¦ðÀ_x001C_åâS,QûÀ@ÿÇ'_x0001__x0004_ÝöÀÈ¿z±}õÀúîdþ¡ô_x0001_Á óEf_x0003__x0002_ñÀXwÈÑ×óÀÈ»Õ-SòÀ¨µ_x000E_OØ(õÀ,ÈA_x001E_Ô_x001D_õÀpxG_x0010_&lt;øÀàV4cgöÀx¦8_x001F_HñúÀìWT-_x0003_îöÀxÒÎ_x0006_×÷À4/\üÓuòÀ|úpÊôÀhö!¨×CùÀÀÐÓQ_x0014_ýÀP ×FrôÀr=¶ªµûÀH §p÷_x001F_òÀÐ_x0012_[]£ñÀÐlskÌgõÀXÓéñÀ´æÊ_x0017__x000D_øÀ5äDkRöÀpY!ªÅM÷À|_x001D_áZ« üÀ¸ª°ïöÀ¨	ùé_x000D_þÿÀ ØnÛS\õÀ_x0018_=Ï_x000E_\EöÀ&lt;¢ýø©_x0013_ûÀ_x0001__x0002_ñ_x0007_1]úÀÐAæïóÀ_x0008_(=3PûÀä_x0014_»J_x0001_ôÀØ_x0005__x0014_*ÚàòÀ9_x0019__x001E_à_x0002_ùÀ´*Õ07_x000C_úÀ4_x0011_åñtùÀ(ePl øÀ°¢¹,w'ôÀ4ÁÈÉQöÀp_x0018_³ÙÚHðÀÀW`m_x000E_ÝíÀ_x0001_5ÇTÝÖñÀÀ_x001D_4_x0010_eùÀÈ?Æ¡åöÀL_x0016_£îýÀ¹qïCøÀàN_x0015_è_x0015_ðöÀÀ_x001F_îÆ_x0003_9óÀÈyC¥ñ_x0013_ùÀa¶0CöÀ0_x001B_ì_x001C_6õÀXÿ&lt;uùÀÜÉl4äîõÀÈÕ,ÌÂ6ùÀ_x0010_¦¿ÊÌq÷Àäêø_x0013_©ÅöÀÀ_x0016_³©ÇÄöÀÈI_x001A_~Î úÀ°r7ìEøÀPC¹_x000C__x0001__x0007_ÕjôÀð_x0006__x0003_p	ïÀÔ_ü$z&gt;÷Àx1´çðÀ _x0002__x0016_×¤ùÀ01º_x0002_QúÀPx;bóþÀ_x0010_%_x0014_â_x001A_öÀ|ýÐªXñÀ _x001A_®ÉûøÀ¾7ÌPöÀXplÐg÷ÀàA^|_x000F_ðÀÔè_x001C_tõÀÐ_x0004__x0005_´:oñÀÐ_x0012_§{%»õÀø&lt;óEqþ÷À¸L	|0íúÀx)c!¢zôÀ_x0008_Á°êAôÀ ~¥À	øÀ_x0010_9¾_x0014_ÆêÀP;5gõÀØít«ÓdðÀ´S_x0010_õÀÀ}.H¸øÀx²_x000D_ü;;òÀÐåL«µ×ïÀ _x000C_8ö ,õÀ,h¥_x0007_,õÀä~ì6ùóÀd_x0005_ÍÐéüÀ_x0002__x0005_ôMµ_x0001_bøÀt_x0015_bC¯5óÀ_x0014__x0002_é fúÀÀ.è$©bõÀx_x0010_M2åRðÀö_x0011_X{tóÀà=(2 sóÀPÂ_x0001__x000F_Ôz÷À_x000C_Êüú_x0001_Á_x0010_Ã}ùªÈ÷À_x0010__x001A_OÄÐöÀxu7Ð_x0003_còÀ8"ºw@:_x0001_Á4=&lt;_x0019_?øÀäSûe~SôÀ_x0002_±õÅð_x0010_âÀ_x0002_^R7ìÀ\_x0016_ßJ_x0002_ÁàÎTun÷Àè²÷+TôÀ;f«céóÀ_x0018_òðÔ²&lt;ðÀpñ­;áýÀ_x0018__x001F_m:_x000E__x0018_ôÀ@Å_x0010__x001B_×öÀ_x0004__x001A_N#ôÀ@$Æö_x0019_÷ÀøøÁ£Ô_x0007_÷ÀÀÓÂ?×ìÀ_x0002_Bw¿õÀØvÌt®_x0018_öÀ0_x0002__x0003__x001C_òÀ ó¹"'âïÀÉ+ÎÑéÀ âlÐúÀÈÜ?ØlæùÀ D5òéíÀ0L	ijçÀðäéª=KüÀ_x0010_Gµ OûÀy_x001A_ª¤}öÀè\A£ÌLñÀðE_x000D_NK¤úÀsþ`HüÀÐ|hIlâðÀðD-§òÀX^}8]òÀ@	)}CîÀ¨Ìà_x001D_¾üúÀ Ñj¬ï_x0019_ôÀI2niêÀÐïbDñÀ_x0001_æ2ñÀP_x0019_ÃßÛóÀT&lt;³CîøÀ_x0002__x0010_MU«öÀøñ!¿7_x001E_ôÀÈ._x001D_3.NùÀøEÑãrüÀèÿ_x000B_Ò8ðõÀè_x000E_¤¾:4÷À$ÛÈðôùÀÐÔà)ÓHüÀ_x0001__x0006_Ø_x0014_óÛ.ûÀþÍ_x0007_SýÀ`¦_x000C_0¨óÀÄ«&lt;ýß__x0002_Á$_x0017__x0008_U#cóÀ°«È^PöÀpÈ*^\ìóÀ¨S_x001E_8®øÀ_x0010_¡8¦QüôÀÕ²_x0016_0'öÀð\È;IVøÀx9^³1_x0004_ôÀ Å=_x001F_ÏÊõÀX7_x0005_@nôÀXdä_x001C_ÀôÀ ¬ìoÊøÀÜé/Í·í÷ÀÐêýçÏ{ùÀ\ì"_x0002_Ì×öÀ&lt;ý©s¨j÷À¤R_*êùÀ2À¸|:ðÀPkÈWT,îÀ2_x0002_Ç³ûO_x0001_Á°Á9I_x0003_~úÀà_x0014__x0002_u_x0002__x0001_Á°Y:ÚüÀdNÜX_x0001_gûÀÐÆÆ_x0011__x0017_uúÀoÜ¤_x0001_ÐòÀ ï#¤Û³õÀ_x0010_e_x0014__x0001__x0002_U®óÀîþ«wÉóÀlj°_x0017_´õÀ_x0008_ý¸) õÀ(_x001D_8öSFøÀä'#x_x0006__x0014__x0001_Á aRCùùÀ_x0018_ê_x001C_×öÀ Ý9EQüÀx°+¯ÃñõÀ0ñ¥á=JôÀp_x0003_8b_x0012_éÀ¿p4±ñÀü_x0017_S_x0010_óÀ¥ñ&lt;§ôÀp·_x0007__x0003_Ý4÷ÀháHùËDðÀÈö_x0006_¥öO÷À¨ FÂ5FúÀlÙZiNúÀ0_x0005_s&lt;_x0001_ëÀ³9_x000E_-òÀe$¾ÍgôÀl(_x0006_"óÀ_x0001_ôï_x0017_Ú1ûÀ°¾Ä)EìÀXÝ_x0002_ób{üÀìú&amp;òÀb&lt;IÙúÀ ôñzMõÀXq&gt;_x0016_Ú_x0002_úÀ°_x0008_~Ú_x0011__x0007_ïÀ_x0005__x0007_Ä¯æÛeAúÀ¼BúÕÂÿÀUì_x0002_8sõÀ°_x001F_õO÷Àh%_x0018_JÒ;ôÀ°=/X_x000D__x0006_ñÀ`|Óõ®îÀ¸QdþÐþÀc ºý÷À_x0004_ö2á.ò_x0005_Áÿ×l_x0017__x0010_ùÀh¼_x0002__x001D_ÐéòÀ {~´4ÿÀµ[üöÀ@?¥±_x001A_ùùÀxB(¯@ýÀÌJ~¡"õÀà0íÕFLêÀèL´p¹ûÀ¯	?wÿÀX:½_x000C_|_x0012_óÀL«x:×ªùÀ .CÞÿhíÀPb&lt;!ÿñÀÄÓ_x0003_Ô2öÀìjôÀ_x0008_B_x0013_yÚ_x0001_Áx_x0014_á*ÉäúÀ¨·Ëä_x000E_òÀ0ðdc¨ÅøÀÀh9§ã5÷Àøu_x0008__x0010__x0002__x0003_¬òÀ8ä_x0019_÷ÀPÝ_x000D_øºé_x0001_ÁcS_x0016_0"_x0002_Á 8Õå²~ôÀÀÀ^&lt;ôöÀÑíÞ_x0016_X_x0002_Á J_x0003_©½Ë÷À¸CV_x001E_JêòÀ_x0010_ºd_x0001_öÀ`ê:.&lt;ÍðÀ,gÀ_x0005_w_x000C_ûÀPDû_x000C_ö÷À_x0002__x0018__x0010_Y´ÿÀhB~ÑüÀhEµ/_x0007_òõÀ _x001A_)}ôÀ5òÚ«ùÀ0"'}¥ìÀH{»ïðûÀÀ¾rÚêÈðÀÌ_x0004_¯úñÀd&lt;°Ý_x000F_ûÀ, Aw²äõÀøe!a6õÀ\_x001B_§îôÀX|á)bÃöÀhxv_x001F__x0001_UóÀ8ZËµ`ñÀ Ü»&gt;ÇôÀ_x0018_LU³BfóÀf*âªúÀ_x0001__x0002_ $¡ëY%ôÀ _x0016__x0011_W]îÀj ÜçäêÀ0¹_x000B_E£íÀ`Âö0'EõÀH}&gt;®_x0005_ñÀ_x0010_tuû_x000F_ðÀ_x0018_$É|?óöÀ¸Ç¦úÀ(ÿ°æÂðÀð_x0017_N­%ôÀ_x0004_EÇÜløÀø»_x0018_}'üÀÈC¤ºõÀ,Å~ÏþôÀ`äÌ#_x000B_ùÀ_x0018_Á_x001C_Y:ÚðÀ_x000C_þ_x001E__x0014_þÀL_x0018_6ÚgòÀñ­(gÌôÀèTÌð{úÀ_x0018_Ú_x0013_ª_x0013_S÷Àèww¦[ùÀ@|ÈoôÀ8÷Ð_x0019_T¾òÀ,_x0017__x0012_Fî}þÀ¸oîg÷ÀHIÚø"¹üÀÄ_x0010_:_x0014_úóÀh¶ÿæR×ðÀ_x0018_ÝùÀ¤ÏÅ_x0001__x0004_7oóÀkAwlà_x0001_ÁÀ_x001A_à_x0015__x000E_þÀð_x0010_úødóÀ°~¶_x001D_þîøÀgI|_x0002_cúÀTÌ&gt;â_x0015__x0001_ýÀ¨_x0015_e_x0017_ô_x0015_øÀ(ÿ¤_x0003_÷ÛúÀPe8$G~þÀàÎ|ñ_x0018_ðÀ`ÖÑGoôüÀÐ¥R=îíÀzU_x0006_sÊw_x0001_Á_x0001_Cc×·:öÀ¸_x000F_½¹¡ûÀH_x000E_àÿ_x000D_÷À87Ñ·÷À_x000B_|þ_x0018__x0008_öÀ°Yýu1üÀ_x0010_ôDËAòÀt°íkÙûÀðk_x000B_H_x001C__x000E_òÀä_x000C_vi¬/ûÀÀSX »ìÀðvJ),PñÀ_x0001_Z_x0004_EëöÀdóyË_x0011_°óÀ°&gt;0Ä»3úÀ0ª,|¥ôÀ_x0014__x0004_	ÙöÀÄ_x0014_Ùy÷À_x0001__x0002_áì¯Z_x0004_õÀ¨ÁÂ½%ùÀÈ¤çötýÀ$k¡_x0018_àñÀx_x001F_WÝSòÀtWÛ·ÞòÀ_x001C_Ö®t`ãòÀØ«_x001B_õOÂúÀ0l~~ôÀx_x0001_${ÒøÀ_x0018_	%ì_x0018_óÀà¶£¨]pðÀîw®_x0005_õÀ 1ôñ_x0011_ßðÀHÞÒ_x0015_&amp;ôÀð¾:»_x0007_¨îÀ ÅïðýÀÐ®a¨òÀ_x0014_iáìúÀè¢b_x000E_ïüùÀ_x0010_Ñ]Ì:ôÀàmnÞOÈõÀðJFùÀ _x000D_ hûÀÄûSP_x0017_ûôÀ@Ñä=ðÀäC½±¯HôÀ@oW¯ÃõÀ0m3êsåêÀ$weTTù÷ÀÑ_x001B_ô&amp;ðÀÜdM_x0007__x0008_E=ýÀ°¿Q\ñÀ_x0018_&lt;ÂÎ'ùÀ`_x0015__x001C__x0008_æIöÀ_x000C_«å_x0005_&lt;ôÀ °_x0015_Ç_x0006_ØöÀ@vô0_x0016_ïÀè+ÝâM_x0002_õÀ_x0014_&gt;ê/"úÀØ_x0003_g_x0002__x001B_ûÀØ´Û;Øt÷ÀX±Î_x0006__x001F_*öÀ_x0007_zÉ[Ã_x0015_óÀ_x0018_¥_x0004_=·óÀxkGu&amp;`üÀ49ï_x0006_;öõÀ`-_x0013_öÀfùÀÔÜ·ý0JóÀsá,ó÷Àà1¦QñÀXOð_x0011_åxòÀL_x0004_÷ 	¬ùÀp_x0001_o|¸éøÀøÌXI]®õÀÐ4©½\ªúÀØ¸ÛÁ¬GùÀ°äè«_x000B_üÀÐá_x001F_ùÀ(Iåi©°ùÀ_x0007__x0003_~¢&gt;ôÀ«Õøí;÷ÀhL(Ð4ÜüÀ_x0001__x0003__x0001_ñÖ#ë_x0007_ûÀ8ÂV_x0015_÷À&amp;î¸8ïîÀ0ÎpIòÀðºÉIpªñÀxïà_x0002_&gt;?ôÀø_uùÉøÀhÞO_x001F_¥Ý÷À_x0018_MRý_x0013_¡õÀhdº )÷ÀP¶ÔøuüÀègEñØkóÀ¢BÐ"øÀ_x0001_ÂªD	óöÀ ¶ãÊýËÅ@KøzqóÀ_x0018_¥qqøÀà À¨=©ïÀPw;5òÀ_x0008_¾ª _x0011_nõÀ_x0001_ìa_x001B__x0018_ÖöÀ¼I¨ñ©UôÀ@xXôÚöÀt Q\·_x000B_ùÀ´~ÑüÀ°âF8_x0015_êëÀ`7_x0011_!_x000D_úÀpt`_x0016_ê¦óÀÐ»R±øÀ`­*Æ=óÀX_x000E_¾»ïùúÀÄbà#_x0003__x0004_ökòÀ ¯_x000D_ùû¹òÀh_x0013__x001B_¢+þÀÀY_y+J÷À@D_x0003_A ïÀt_x0017_d+ª?ùÀÕ_x001F_âtÌôÀ0Æ'¸Q_x0003_Á\Hµ:óÀXâu_x0003_wýÀTsp7òòÀª_x0015_²P×_x0002_ÁÔ2®æ¦òÀð_x0017_C¥4òÀ¨&gt;î^¯÷Àðâ&amp;_x001C_bþÀ¸&gt;ØË_x000D__x001D_ûÀ_x0003_Êæ¨·óÀ_x0008_ÐðñÀ|C_x0001_6D­úÀä!&amp;×á_x0018_øÀÈ½ÕyFõÀà_x001B_éÆÉðÀp_x000E_SÖTûÀH¬\kë_x0012_ðÀ`}«ëTÜöÀpN_x0019_º_x0005_èÀ`_x001B__x001B_A[ûÀÐåÛðÇ÷ÀØC}ðIFýÀÜrôå'ÜøÀÈ^{BúÀ_x0001__x0003_T¸_x000E_=_x000F_|ûÀ¨}phPôÀ,\+®Á_x0005_÷À¸G¼#³«òÀ¼ÈÛÍõÀÔº¨}¬ùÀX©_x0019_Ò`ôÀ¤5_x000C_Ës1_x0001_Á0¢0	ÓóÀxN(×øÀxS©s¨³ðÀè_x0013__x001C_ÖºòÀ@2àC'ÊèÀ8-&lt;W³¢ôÀp=ø&gt;_x0011_õÀ8_x000D_8ÕôÀ_x0005_ð¹_x0003_óÀØTg¦ðjôÀ0C.ðÀ§:&lt;_x0007_vûÀ¼\GâLïùÀ4îéúÄóÀ_x0018_Õøó¸£õÀ ×ðe_x0016_ñÀ­Z_x000E_Ý»÷ÀPïU»1éÀP_x0015_zaûRêÀä'÷DûÀy_x0005__x0015__x001E__x0002_õÀ{ý|&gt;¤ïÀLk¥nÛhøÀ@Î}å_x0001__x0002_á[ñÀ_x0004__x0018_ZÜföÀ(DBd!'öÀ8Ã'_x0018_ÄÎðÀ_x0004__x001C_ucS©ôÀ°_x000B_ÆQYðÀøptz_x001C_öÀ(_x0019_!o6ùÀ _x001C_ÃøôÀh_x000F_E&amp;_x0014_ûÀ_x0004_ÇKHøÀ(í_x000B_`+ÑüÀw5z6©úÀxñ¾cñÀ`)4ç_x0013_PõÀ¼%1pbûÀ£Ì5ïÀÀÑ_x001F_øÀ&lt;Â{µ_x001D_&amp;ùÀ_x0001_G©_x0002_x!øÀ@iDÎçÀ4Â6\ÎôÀ_x0004_£3d_x001B_úÀÈ;[µ-ðÀ_x0001__x001E_VmÏXòÀ)®{âØüÀÌk"2ÉWôÀºG£¿ñÀ8µ[²æöÀtm]_x000C_µaüÀ_x0010_°.y½¡òÀÐ_¨¦m_x001B_ñÀ_x0008__x000B_PléUñÀd(ð¦ÓñûÀ ú_x0007_f	_x000D_ÿÀ_x0004__x0007_8©_x000B_ôÀPðhÝÞKôÀxzð£l¸õÀ0_x0003__x000C_Ñ{üÀ¨Ç_x0005_"_x0015_öÀ¸_x000B_Òv±iõÀ¨VÊ@ò÷Àü_x0011_êrôáóÀà_x000C_à¦ðÀØâ«&lt;lôÀz_x0002_ZýÿÀp+`üóÀ{y_x0016_µõÀücÃÆMòÀ6Ct÷øÀX,NøñÀpê=­9aõÀpä¶÷x õÀP.¶_x0006_IöÀÈ_x0004_"ZhôÀäÉöRuøÀPÆLüdïÀ(ÛËfDñÀÀ`_x0018_6yñÀð{nhóÀXâp _x001F_­÷ÀH`ÄÛ2\ñÀ_x0010_U_x0001_q_x001D_îÀÐ¿_x0010_7_x0005__x0008_;OüÀÄ^Z_x0003_ï)øÀ@¸/õaûÀØ_x0001_/(¥üÀxÙ³­5ÃøÀ(ÿu6_QöÀ®¥_x0001_·|øÀ_x0005__x000E_êL]CøÀì_x0007_W3·öÀ°DÉ_x0018_eúÀ_x0010_FEr_x0018_òÀà_x001C_ZØtöÀXù1]PñÀ_x0005_[$®fÖöÀxo_x000C_¥_x0005_ñÀÐù_x0005__x001E_bæÀ_x0004_å_x0003_&amp;­6÷ÀPÊYËD#õÀ(à_x0017_|_x0006_ûÀ_x0005_ã8ëËöÀ°ò_x0017__x0014_êm÷ÀÄYt¾ìÀ_x0005_Â_x0010_~÷töÀ8_x0005_ø_x0018_ÀùÀ0A¨ò_x0003_!õÀ_x0018_»ýÓyöÀ_x0004_ïòöÀÈ«#~y_x0016_ùÀ8¢_x000C_kø"÷ÀTà_x0015__x000F_)M_x0005_Áô_x0002_[_x0011_aüÀ`%.÷_x001C_0ôÀ_x0001__x0003_8_x001A__x0018_´²òÀ0/YôñÀäVÈæ_x0007_7óÀ_x0018_;ñ_x0012_UÍõÀ?ø÷Þ	òÀ_x0010_CsÑ0RõÀð¾î3k_x0004_÷À8;Ò_x0014_ªùÀ°9_x001A_$rîÿÀøZonîÄòÀàIÙ¥²øúÀÈ·\_x0010__x0007_þÀX·RjB}ôÀ_x0010_QßD ùÀ_x0001_MIqÚAïÀPÂª	ÿIûÀ nß_x0003_;¥öÀ`2ÙÁôÀÀoÐ RôÀhÙÚË_x0002_÷À\WJ³éÀ( ®'¿úÀ ¿ASïÀ_x0001_iègoøÀCÞÃHL÷Àüj_x001D_xzáöÀÀ4¾ÂÅÃöÀ8ëâ¦5ÚñÀ(_x0010__x0002__x0006__x001E_mýÀ ~{5I­úÀÜfÝ_x001C_b¨úÀàscW_x0002__x0003_öÀh]ÃR	 úÀ Kì^L^úÀËvU8_x0002_ñÀè!4ÜùúÀ¬L&amp;¾1öÀèã_x0012_{BôÀ_x0004_A ÌÁøÀà¥_ÚòÀ þ_x000C_®õÀ`_x000E_8ò{æéÀ@(ûèÛ_x0001_õÀ¨«HËáIøÀ`o ©&amp;øÀL _x0008_øÀýd_x001D_|üÀÈãzi¶£øÀ_x001C_½_x0014_Þ©_x001A_øÀ_x000B_Ï§sûÀÀÄ"Õè÷Àè_x000C_2íü÷Àh_x0003__x0012_%ÂøÀp	{º'ïÀ¨`¥ëPáûÀ_x0003_1ð_x0001_óÀ_x001C_e_x0015_Ï&gt;ÅùÀ@_x0003_ø 8oóÀ8Ö_x0015_z(×ùÀ_x0014__x0008_/¯óÀy_x0003_§åéÀø{þ_x001D_µÃñÀHj_x001A__x0002_Á_x0003__x0007_8Ò_x001C__x0007__x0004_÷ÀHBF­ïÀÐËpPîøÀÀ¥M_äróÀÈëÓ¯göÀ@&gt;½ÂïÀh_x001E__x0011_t4_x0011_øÀàû±F_x0013_öÀØòTy`-õÀp_x0018_[íãæöÀ8_x001B_,¦ð_x001D_õÀóp&gt;j&amp;_x0002_Á_x0010_ àÝ¯ñÀ8ºUÈþÀdà_x001E_2MôÀÐ1QV¹ùïÀÓ&lt; ÊöÀ_x0010_â@üçöÀXrzY}óÀà_x0006_¹ÁX-ùÀè_x0001_Ö¸×#ýÀ4öÕî9ùÀ_x0018__x001A__x0005_Éò,ûÀHüêÐõiõÀèä&lt;_x0018_.wýÀ($·%Ýj÷Àÿa¸_x000D_·óÀÂ_x000B__x001D_æ&amp;ôÀ(_x0010_åòøôÀxpúÀ$yP&lt;ª_x0010_ùÀð¦¨ª_x0003__x0006_D)òÀ@³B_äóÀôæÙÓòÀpè¹×_x0016_ïÀ tÏ_x0008_EîÀÄó_x0019_cRúÀ¬j_x0004_FyúÀtóÁrþ¦øÀ8È&gt;¡§äûÀ¨|òËÃéûÀ°ud8ø&amp;öÀP&gt;Ò»&gt;ñÀxÁùXEòÀpQbr#_x0018_öÀÐÅ&gt;±_öÀàïn_x001B_LøöÀ_x001E_&amp;¡&gt;ôÀgóúCùÀø¢q´PùÀ¼æ(_x001B_ë_x0005_öÀÔø_x000B__x001D_ÌúÀðï_x001E__x001F_CðÀ¨»&gt;oûóÀàÑ_x0008__x0006_þøÀp´H_x001B__x0001_f÷À¢_x0002_áÔrñÀHæÿrxóÀ4k_x001E_3Æ_x001A_óÀàþ{yðÀx&amp;0ÄJóÀà_x000E_ÂiïÀØµµ&lt;¥÷À_x0006__x0007_("ÖUümöÀ|P¥ùöÀp4ÒË ØúÀ á_x0004_Æ~_x0003_õÀPµpá ¿ôÀÄ`Ü÷À`#_x0019_0£ZôÀ´_P»­óÀxòÂ_x0002_	ÿÀPÁõeßÑöÀàôªïpûÀ5¿a7ØõÀàÝ´Ók óÀn,Z5iöÀdìs*D\òÀÈ¶}áöÀà	;æt_x0001_Áð_x0011_ÓõäöÀØNb_x000B__x0005_ªüÀh_x0011_[l¢2úÀp#@Si¤öÀè2StóÀØP_x0011_@ÆûÀ0;9Æ¥ïúÀl	=§_x0019_\_x0001_Áø]÷_x0001_ùÀxTO°öÀ¸[{y­}öÀÐ%²Ú÷ÀpåñµéÜéÀ4_x0005_(_x001C_ÁùÀ ç#_x0002__x0003_)JåÀØð_x0011__x0010_¢ùÀð(ûd,1ýÀ_x0008__x001D_CYUûÀt_x0010__x0004_ÁûÀ_x0018_¨FTÍ_x001D_÷À(ÆÉíöÀ {ÏJ´yùÀ¸ä¨ý_x0003_ÿÀÐ_x001D_r¢jCõÀÀìÉ_x001D__x0016_DõÀodRöÀ°,_x000B__x0017__x001F_åÀH@_x0002__x0004_öÀ@]Ï_x0017_õÀl,8Ñ³_x0002_ÁØ¬Ì_x0019_;ìùÀØ¡8:_x0001_úÀä/ª1BüÀ_x0008_/Ô°#,ùÀ ÝrõÀ° _x000D_¸ûÀ_x0008_î+_EõÀ_x0010_	Á_x0014_\vûÀhÒèØúÀ(ÿN½2øÀ'Ò_x0013_TùõÀ`ö_x001A_kãâñÀ(Ïy¹_x000B__x001D_ùÀÈ%ýIëÒûÀ¸#Ã²ÿÀÀÆ_x0018_[ûÀ_x0002__x0003_(_x0013_M»QþÀCfÙõÀ_x0010_;N¼ íÀtrÕ9À_ôÀ\_x0008_ýîôÀ0²Ï[úÀ¨!/_vCøÀ _x001D_}e0«ûÀÌERFÌýÀHª(âñøÀ_x0010_QÃûTbùÀÐã_x0012_Cà¶øÀðûÚÀ³(óÀ¬]#QóÀè_x0017_Þ_x0011_Ø_x0002_Áø_x0012_ÚGòÀXÒ9¹PúÀtó_x0015_^©rúÀ¨Í²þgE÷Àåmü®HòÀ×_x0012_y&lt;_x0015__x0001_ÁÀ.6%g÷À8	ZÑ.DøÀÐ+_x000B__x001A_j7ñÀPsd_x0018_OuîÀ¨ÆØÂ§mðÀXÉJ_x0017_Û÷ÀÀ_x001D_|%òÀpes_x001E__x0013_µûÀàQÌnÐ_x0019_÷À@¤.?ãúÀ8bãì_x0001__x0002__x0014__x001B_óÀPúù	òóÀØ_x001B_wÎ6ôÀÀ2g¤ÉîÀhæþd^úÀ_x0018_ÑÄ:ùÀ0&amp;_x0010_¿îÀH_x0014_²¦zôÀ_x0008_ªè¿MûÀL_x0008__x0001_&lt;DôÀ_x0008_õÙ%üÀpÈFµ[yíÀ°Æ,_x0004_«ñÀ@kPh¦õÀÐ_x001F_p@=÷ùÀ`=LIëÀ¬ÔÇ_x000B_¼ÐòÀxÏ_x0002_ÔÕ´òÀ Ä½ÚJ7ôÀu&amp;±ôÀ ÃOpëíÀÈ_x0006_â£ñÀ´¨¿ßÁùÀ¨ÂAcAôÀhãJ%ÐõÀS÷%HüÀXµíUx÷Àü_x000C_wJó_x0001_Á_x0001_4ÍKòÀx_x0015_Ã·É¬òÀLæÈú_x0019__x0001_ÁðÒ_x0005_¦ÙñÀ_x0002__x0003_EF_x0015_í¿öÀÐ£ÔµçeùÀÔ'ýguñ÷À _x0018_mßu÷À_x0008_Oo2,ÙõÀ°\¯S÷ÏñÀD_x0012_?¡óÀ@¿øÐA_x0004_õÀvP_x0010_ñÀxÞË_x0011_·cõÀ`&amp;ô¡ÏqüÀð°_x0018_»]ËðÀ 	0=6÷À_x0002_ÕþÜV_x0001_ùÀ_x0002__x0019_Q]~ùÀ ¥üÌø üÀPu_x001D_QØ_x0018_íÀ )z eæ_x0002_ÁP´b_x0014_lîÀà_x000B_Û_¿ýÀ0¹;_x0015_s,ùÀ°_x0006_Çñ_x000D_òÀ0£¸liE÷ÀPèèÚi_x0011_ñÀ8Í»_x000D_úÀ8îåbµ5_x0002_ÁÐùÚ÷èæýÀRØ_x0016__x0013_§öÀP*_x001A__x0015_­¤òÀ¼ïÊ|ôÀ@_x0002_!¨GýÀäß­ÿ_x0001__x0005_+d÷À¬ÇðiQ¯ôÀPmWV²õÀH%_x001D_[òÀP(eXíøÀZ$÷_x001D_9_x0002_Á3ô{§óùÀòã&lt;VëþÀ&lt;AèÏõÀÄ+_x001E_K¶æùÀvc	ôÀ_x0003_^I)øÀL= ÚAïüÀ ¥in§¥ùÀÈlýæxëòÀðÞFüeüÀ¨*ðc0òÀ 0Ã_x0007_ôóÀp8Í%YðÀ_x0008_ÝÔÒ_x000B_^_x0001_Á\4¿'qùÀ¶Å _x001A_ìóÀlû¿×\öÀLÍ?_x000B_@ãöÀà|_x0013_SüÀ¨ø5m¡¨ùÀèæ	ÓxòÀÈseCÌôÀ_x0014_zÔU÷À&lt;§]ÁíñÀ&lt;vuù¥×óÀX_x0004_\(ªóÀ_x0002__x0006_è«¿jÊ_x0002_Á¸ðN-RøÀ¨ú¦©EöÀô¨«ûWôÀÎþ&amp;ß«_x0004__x0001_Áxe_x0019_ðÀXbÏîÞóÀè×8§ê{øÀøß_x001D_løÀ_x000D_îj-ûÀ|Ëè¾2ýÀ_x0018_JDH©ôÀ#­_¡äÀÐß_x0013__x001D__x0006_îÀ,_x000C_aÒ»÷ÀÔu_x000C_ÿlóÀ _x0010_;_x001F_AúÀ8¯ª%øyàÀô_x001C_4AùÀxóÙuäÝ÷À&lt;2¯$_x0003_þÀ_x0008__x001C_7D_x0013__x0002_ÁTQØC_x0018_üÀÐýx6l÷ÀX\öp|ûÀ 1_x0006_{êøñÀPÖN¥_x0015_óÀ_x0010_ìsq[jüÀÀ3BFøÀx	}Ï»&gt;üÀ0_x0005_öRO"ðÀi©_x0004__x0003__x0004_ø½öÀ_x0014_%ðMáýÀ$_x0016_rvÃêôÀì8Ñ.bÔüÀ0&lt;3?¦`íÀ@_x0008_ÐêïÀH1_x001F_ÃöÀèP_x001C_RÿÀxkÏÍ(ãöÀXü3`	×óÀ ßcyçþÀ¶×_x0001_{&gt;_x0005__x0001_Á°·VÇ¶¼ôÀôR_x0010_¤©ÿÀ,·îW9òÀP[z_x0019_òÀh &amp;ÎdNýÀ_x0003_b_x001C_÷ÀÐ_x001F_º,¡üîÀ_x0003_	æC§)óÀÈ÷DµX{ùÀÐwws"ççÀXÞB^ßñÀÌìG øÀØ_x001D_m-_x0001_iôÀ_x0008_I"ÙiñÀX;LýùÀ@_x0003_ävÎ4ôÀEï¢ã÷ÀØ5_x0001__x0002__ùÀNäóøÀØ¤Ý_x0016_B_x0005_ÿÀ_x0001__x0002_LÄÝ_x001A_:xöÀè_x000C_UÒ!óÀp¯	n0?÷À_x0008_ß]V²½úÀ_x0001__x000F_=ªñOùÀP^=ûº"ðÀ0çëöêõÀyÉ^¾½ñÀpÐ_x000F_øÑâÀÈô°¡_x0004_ôÀ¬_x001C_m(GóÀ(uÜâ_x0002_èöÀ_x0010__x0011__x0003_öuîÀ_x0014_ïÆÞýÀ_x000C_t«_x0018__x0014_PûÀøÀ$©![øÀØÓ¶öÀMúÀã_x0013_ÀoøÀìÓ_x0001_OøÀxÝs_x001A_*öÀ:_x001D_fÕñ_x0015__x0001_Á°Æ­_x0015__x001B_føÀôÊTtfûÀÐÒKküÀð,FRãõÀ)ôFÐêõÀð¤§QnúôÀPÀ_x001E_kòÀ0Ê¨¢IøÀbq×JæûÀ,qÖ_x001E_ÁÓøÀ¸ÏÆ_x0001__x0003_Z£ôÀàU1ÂTüÀ@µãÈ4ÊõÀ0¤	ÒñÀDú~PAÊþÀÌ &gt;¯½#òÀ¨'6L:ôÀ_x0008_e_x000E_c_x0010_&lt;ÿÀàÍñô_x000F_úÀx¯T_x000E_óÀÌoéFÙ_x0001_øÀNkqïÀè²Êf SôÀ_x0019_Ñ@ÂfúÀ8 bÚ_x0012_xôÀ d[TEóÀhbAI_x0011_÷À0-ÒoHW÷ÀP7ÈòM|øÀØbIZ§öÀp¨Jï_x000E_ïÀüKt¤SQóÀ¤Ào_x0018_üÀ¨³_x0018_SúÀ_x0001__x0007_¼hm®úÀPÊrA¿ß÷ÀÈ	(ß(òÀPÊ@_x000E_w_x0002_õÀøI®_x000B_â·ûÀ_x0001_êá_x000C_lòÀ¸g_x0001_ªÀ_x001B_øÀ æfÝXËëÀ_x0003__x0005_à_x0002_OP3åõÀ8Ý*Ú[2÷À`_x0011_åA·õÀôQ_x001D_©òÀ´ÒàxgüÀø´0cj2øÀä²þî{_x0013_üÀh¹®KW_x0004_þÀH¦sd_x0007_õÀø&amp;_x000E_Å_x0017_ùÀ8¹áí¢ûÀ_Ì;Ó;ûÀ&gt;É'0°ùÀ_x0003_/Í°ZüÀh¼¡õÀ ¼³m_x0003_¨öÀÀ9ä »ûÀÈB}qaöÀø¥Ö^-_x001F_òÀD[xiúÀàZ_x000E_ÈtîÀp	£»Æ÷ÀhôrÔ%÷À(I_x0012_ýÀÀ.U_x0002_úÀÌ_x0012_D_x001F__x0006_þÀ_x0004_:Èv$õÀÐZ_x0014_rLóÀà&amp;oªõÀèXsºæÂ÷ÀÀ£NÅîÀ ý_x0001__x0002__x0006_ûø÷ÀXø$h[òÀðrd«éxðÀä_x000E_¶U3TöÀ_x0008_÷C°_x001E_´öÀ(¬õ³ZøÀP³÷êZ´ùÀ _x0015_,ØýÀ°müÒG`ôÀø_x0019_å_x0004_×ðÀÐAÞ°29üÀx²¿InçôÀ_x0003_R_x0011_¡üÀ£&gt;ës÷ÀÚÆ_x0012_­$ôÀ£¬_x0016_.ûÀ8U-êó|òÀ@_x0010_y-²ÄöÀç_x0005_ö_x0003_ÓóÀPÞöVõÀ¬øÇ3ÔÊùÀd_x0004_øÀPÜÁUµtùÀéA¸üÀð¢¾aþÀð_x0010__x0007_3_x001E_ñÀä_x0017_´1IúÀ_x0002_n_x000E_¿á÷ÀX_x0018__x001C_x¦þÀ¨ð¦ô_x001A_§_x0001_Á_x0018__x0016__x0016__x000F_÷À¸Rk_x0015_ÜåøÀ_x0001__x0003_ DÚ[_x0010_úÀøL¹`_x0015_ýöÀ¸ÍI·ÁlùÀØ·@ø_x0012_sùÀ _x0012_Ì|¸ùÀäy_x0012_köÀðle_x0007__x001F_4þÀ°ãÃ~vÏöÀxzY_x001C_ÐõÀ_x000C_æKýÀ8!_x0004_N!_x001E_öÀø_x0011_ãº°døÀè¡_x001E_ÕÈûÀ`ô×ûõ9ïÀàwÒ_uãñÀl¹_x000E_ëÇ_x0001_ÁQ[¼_x0019_ìÀàÒ"ÃéÀ¸Ø_x0002_×skñÀ ²5_x000D_W÷õÀ_x001C_fsMWóÀÈò_x000E_Ë2_x0015_òÀ@!¯[_x0016_ÿÀ@~öÃ\!ôÀt¨EùÀØØâµ.úÀpÑXÔöÀX|ü±ñÀ`äw_x0019_ØêÀ­gË_x0016_+ñÀ  &amp; ôÚûÀôfùó_x0001__x0002_ °ôÀ¸­¾ÝY_x0017_óÀ Ù_x001E_i_CëÀ*gWëÿÀl¿8©ö_x0006_ûÀ _x0005_çùÀè_x0014_L_x0008_"bôÀÓÓC_x0001_Á }e7ñõñÀß:ÛÚ%òÀùinxðôÀXÎ/&gt;»_x000E_úÀ0_x0017_±ÊJs_x0001_ÁL_x001A__x001C_ïtxòÀ ¬ø$þ÷ÀÔê/_x000F_K_x001A_ùÀÌãô&lt;d·õÀô|Ð»&gt;óÀPø!äÞ¸êÀ d_x0015_.XhôÀÀa_x0019_¾µ_x0002_÷ÀLI%ÞóÀ_x0019_ÑLÐ[ñÀ +2K*ùÀ_x0018_Ë÷òI­òÀüH7¾üÀX*òÅ_x0008_ÑñÀäEg_x000F_¬¨õÀØÓlkìJÿÀ_x0013_×°ðÀLð_x001C_¥·õÀð¤4.ÀøÀ_x0001__x0002_TØ7änõÀ`Å=ÌðÀ º¢ç_x0011_RùÀ°_x001D_ö*;JöÀ_x0014_¿©xûÀËP_x0017__¨ôÀÌ&gt;ì_x0012_F÷À4_x000F_ý×°òÀ_x0018_ïÿQ%òÀàªà{_x001B_ùÀ¸_x0016_ïÄ_x0010__x0011_÷À`¼º®õÃÿÀ@¬Y§â¸öÀ||2ÆúÀÜ_x0003_\3öÀ¬¼M¹ßøÀ_x0001_!_x0003_Ó­RÀ¸§Éz¦õÀÜ3ÇÀBùÀ¼ÈÂdÒñÀ à[U_x001F__x0017_ûÀàIf¯|ù÷À_x001B_È_KôÀ&lt;Î©l_x001E_ôÀÐt	_x0016_ÿÀøÈü_x0005_GËúÀ8Ý¹D_x000B_þÀÐ¤r÷õÀ_x0008_#ùLúüÀpN _ÎíÀðÊÓ#öÀLj_x0005__x0004__x0005_Â_x0002_ÁüÛ¶,×øÀX#S_x0003_7_x0001_õÀ&lt;8ØÂûÀX_x000D__x001A__x001B_úÀ_x000D_ÿGB@úÀXjg/ßóÀ¬_x0013_ØêôÀ_x000E_¸¶{_x0017_øÀ Cewre÷À¬_x0001_Ô'_x0014_úÀDAæ¹W_x0004_Á_lýæ{öÀd\Ã^ùÀ¸ÌqJ©"÷Àø_x0006_³¥gRøÀð1.,Ý÷ÀØ÷{Ä´üÀìæp-Ú_x001B_úÀ_x0008_ZªÞÏ öÀp¨èñÀ°\Ç+*eíÀpGTìùÀ_x0004_ýÏ!ô_x0017_òÀ8¿ýY¾ÑõÀ_x0014_jFH_x001E_÷À&lt;xS]¯¶óÀ¨¥²Öl_x0019_ùÀ_x0004_IÀ7Ü&gt;öÀÐ´L:ÞòÀPHkÕ_x0010_ÆéÀÖÃ¹×òÀ_x0002__x0003_¸7øm.ñÀð{_x0001_±_x000B_G÷À¸àLgð_x0014_òÀð_x0011_zó_x0004_PñÀ8Ó/_x0010_´ñÀPGsòÁ*ëÀÄ&gt;(0(üÀ¼ÚØ~åöÀ Ù¿Z+ùÀÌ¸¬%äçóÀà2_x0011_KOøÀ0ùì]ÀýÀ·4_x0013__x0014_:úÀð&amp;Ùÿ XðÀ´¢%(JáùÀüþÁúÜôÀð&lt;k³ñÀ,_x0004_R;RöÀX]¯^FøÀ°½)7=8÷À¾W÷1£øÀØ_x001A_¦Ã_x000C_ðÀÌfÚÒþÀH43BÞøÀÐÝÉ[ ÏøÀ ~üËDùÀXn!«Ö/öÀ IéZaìÀp6_x0010_ñÀ_x0008_­÷rXíùÀÀÂ7]ÅöÀ Ó_x001A__x0014__x0002__x0003_("ýÀ0éx_x0019_òÀh¼Z,ñÀXþÜÚ\_x0001_Á¸Æ+²CóÀÈÈ._x0010_~ìúÀ_x0002_H¥_x000C_¿÷À(XþuqrúÀPf_x0010_â&amp;dòÀÐ1ÓqKìÀ2 àiô÷À,ð_x000D_qüÀðÜý­3f÷À$¥z·§öÀ0`_x0004_K_x0006_íÀÒéåüÀ¨Ör¨úÀ må·"÷Àx_x0007_Ó(©IóÀ óÆ3?÷øÀØ\K6_x0006_OýÀL|%eÒ·òÀ¸ar¯·vôÀØ_x001E_5¦0KøÀxçk8«úÀ¨ÙG&amp;÷&gt;ôÀ@ØK §ùÀèCaßóÀ0Sd6_çÀ8&lt;ÔÜM_x000D_øÀ_x0010_7!%¶_x0013_ôÀÈ1ú_x0006_ÿÃðÀ_x0001__x0003_ÄèßµôÀÀ_x001A__x000E_qpùÀ°åú*Ü_x0007_úÀ_x0018_3oûÀløÞç²úÀí_x000E_CO§÷À_x0018_¢-#TþÀè_x0001_iPðÀðÝ¨íÜôÀðX_x001B_ùÀø¶_x0002_._x0018_üÀ _x0014_ÖâÐøÀ°	_x001F_óÏôÀ¸R`\U0õÀt§s"xóÀ ÐdýÂOõÀÀú_x0005_+òõÀÜÈ_x0011_£_x0008_=øÀáÒ_x000E_GûÀÀ_x0013_½_x0018_öÝõÀpòqÞ{[öÀtÚZC0ôÀðÖ^¨_x000C_ïÀp÷3}üÇòÀ_x0011_ÑJ¸_x001E_ýÀ(Â_x0010_õòÀðÉ4_x0003_@öÀ_x0001_Â5òõÀ0nu `õÀ_x0001_gÑ½¢,÷À`FEÁèñÀÈ{#~_x0003__x0005_²æñÀÂNôX+è_x0001_Á=K§ÜúÀ&lt;ZÿÄxöÀ°ò8ÞýÀPêsX_x001D_;÷ÀÐ ÔÂGóÀäæ&gt;_x0012_Íã÷À¸Ìg»ðÀÁy¾rªóÀ@¼Kr_x0014_êÀ-I»äÀòÀè+#_«õÀ_x001C_OláUóÀ@äàmâ&gt;úÀ_x0004_$ÛÂ%7ÿÀÜÞ:	'øÀP÷_x0006_F_x0007_ÖúÀ Ð½jÎôÀ8ÔJö¡_x0002_ùÀ@lD_x0002_lµðÀ¸¤_x000B_©íôÀè ÝÐöÀ¸={_x000C_¹«ñÀ@¢MJ&amp;p÷À&lt;¹µÜüÀ P°}lLôÀÈ»ê§v3óÀ¤_x000D_4_x0017__x0002_Á&lt;ÆÆÄP¥ùÀ´·û_x0017_"_x000B_÷À_áfð0÷À_x0001__x0002_ØÿèLKÞõÀîòeð_x0001_Á0@_x0012_ÕÃüÀXÀÒ_x0003__x0003_ÒñÀ¸²_x0018__x0017__x001E__x0019_ðÀà:Z&lt;6ÏïÀÄlVÐÈ_x0008_ûÀ89·þóÀè§Üh_x0017_öÀðPbdèðÀÛà_x001D_$CöÀ,v¢öäöÀ¼²[c$÷ÀØI[Æ§¶öÀt}"	1¸óÀx_x001E__x0007_ákñÀH_x0011_-_x0005_2tÿÀ@9ç.þãôÀ_x0010_}íWÒïÀðÕ^±ÃìÀTâ#óÀòðDðÀda_x0005_:_x0011_üÀ`bEß(X÷À_x0007_[øÀÈ?ØëåMþÀÑ6V1ÖóÀÈmê_x0002__x0007_húÀZ_x0010_ÉãÄøÀ`_x0007__x0018_¼îÀ`réÿ§ôÀÌ\_x0004__x0006_A÷ôÀÌÖC_x000F_Ó$÷À&lt;_x0018__x001B_Ä_x000D_æÀ¤fxTGóÀè_x0012__x000D_[:MöÀ_x0003_3~bþÀ ïB;öÀX¿ÑE_x0002__x0004_ÁXGOüæÉ÷À`¥þ_x0015_8_x0012_íÀ Q¸°_x0011_ñÀà;b¿@ôÀ @.x¼_x0002_öÀØyüìBðÀTJ,xÄ)õÀ_x0008_èíeÁøÀü_x0010_÷b_x0005_úöÀ È&gt;Ëz}ðÀpUHcéGöÀ°§Ó%_x001F_!ùÀ_x0008_ã&gt;_ûöÀ¸®ÛýùÀ_x0008_êh_x0012_ö{øÀ_x0018_Hg_x001C_OÛøÀ c+c_x001A_êÀ {«0K7øÀÂ.ô_x000F_çå_x0001_Á´·D¼aúÀ8é!_x0005_lþÀP	c+AõÀ :°¡CûÀ°PÆÈÒóÀ_x0001__x0002_PþGJ_x0001_ÑøÀØ*¦2-îñÀ|Ãv·$ûÀ_x000D_/_x0016_ò øÀxæTérõÀµ¨ùpôÀÅ]"2õÀÀW_x000E__x0017_uþÀÈÉZÃýøÀ_x0010_¯F×vªùÀ¬_çFðõÀ¸zÌC¾üÀ°_x0008_ËcáqûÀ°§_x0013_åâJúÀ_x0004_È_x0008_1xôÀhÓ«Q_x0012_ùÀPª0_x0019_rPôÀt_x000C_ì²òÀ865~HóÀP&amp;&amp;ôÀ_x001C_éoqÓ_x001E_ýÀÀN_x0014__x000C_)òïÀ8U&amp;»VèøÀln_x0004_â/ÈòÀ8¢É_x001C_ÃCðÀ0ÝSÊs_x001B_÷Àd|$ªøÀ´ _x000C_øÀpa{U=öÀçHÝøÀð&gt;¡ûvwëÀF	_x0005__x0006_jîôÀ_x0018_&gt;ìo±QøÀ L©Rè_x0006_ôÀ_x0005_¹	O?öÀ_x0004_K_x0008__x0016_ª_x001D__x0005_ÁTÍãÞ©Q_x0005_Á0·:;-Ý÷À(_x0005_Àê_x000D_÷ÀÐ¼¡_x001C_ôìÀ/¹5øÿÿÀ°V^®µhñÀ°v_x0019_õÌqõÀàí;IõÀXóÍâaõÀ@ZRëøÀðáU$öêóÀ¶xáà#Ü_x0005_Á_x0018_¹µ_x0013_õÀÏ»_x0001_èjùÀ(_x001A_â_x0014_:ûÀ\RÍü\ÉùÀhoó_x000B_&amp;1ùÀX´_x0003_½¦õôÀ0fô»ØóÀ _x001D_Ca	óÀ(àµ_¯!ðÀt%_x000E_ïxùÀ@ÿ_x001B_fòÀK_x0002_ò¬íÀ mÍ+wTöÀ8=-_x000B_LñÀhm_x0016_z°7úÀ_x0001__x0002_d_x0006__x0011_®×þÀpç_x0008_Æ'îÀHÁéz&amp;!øÀ$2n_x0008_¢uúÀdéQX 3õÀ&gt;­tàúÀ_x0001_N_x001A_&lt;ñÀ_x0001_wÜ lEöÀ_x0008_	R_0óÀPCÁÙ¾óÀ_x0008_&lt;TL·~öÀÀIûu$÷À¸z_x000C__x0008_BûÀðÅb[_x0014_ìÀ_x0010_Ì=ÿÿýÀØg¡"BöÀ¸Xg4©óÀP~JÀ_x0017_úÀ0{¶g_x001E_4òÀR_x001A_¬$øÀ°úÚ_x000E_Ì^ðÀÐZùßýÀs_x0013_ÃpzùÀèÿ\W_x0013_úÀ_x0016_ô¼%ñÀð£hNZôÀpD÷ë=éÀ_x0013_^Î_x0019_öðÀ(¡2ðý_x001C_óÀ_x0014_dëÝ£ðÀø¶èVÄªöÀ`«Ms_x0001__x0002_(ûÀ[$qÀ_x001A_ùÀ_x0001_²ËìÏ÷Àä¿_x0003_úôÀé)ÿÀðqÇ¢ùðïÀÄc_x0007_èYõÀ`¨mÚtõÀøòá&gt;ñÆðÀø^¶_x0005_/÷ÀÀA+^ _x000E_õÀ°_x0012__x001C_Ôë_x0018_öÀèÖûÀxÏ_x0003__x000D_¨Q÷À´&gt;Ðæ,_x0001_Á _x0002_µáóÒòÀ_x0001__x000D_àUñúÀØæXÄ98øÀp(õ½èÀAp+QöÀ&lt;ÞN2÷wöÀ&lt;ÄûÂþÀÄ{2,h_x001B_ôÀðºî³ýûÀøéFÄ_x001E_õøÀÀ|{_x001C_ËúÀ ©_x001B_¹t÷À_x0008_ä·jîëðÀàW²'9éÀ|k\__x0018_|ÿÀ$K¦È_x001B_óÀ4_x000D_'ô§ýÀ_x0001__x0004_°:_x0012_í[_x001A_óÀ_x0008_¹³¬%íðÀh¯®ñøÀÐÄ~_x0013_Ä¢æÀìB_x0002_ð§úÀè"u¼iÿÀ_x0018_xÆÞ2'ùÀ|ðX_x0004__x0001_Á¨·,8òòÀ`ôë_x001E_CïÀàÇfe«EüÀø|fvµµóÀ|__x0016_LÄôôÀ0_x0006_FíùõÀx72#Ë¥ñÀÀÂs8"_x0003_ûÀ ÂgZ}t_x0001_ÁtÚÖ#/&gt;÷À »_x000F_6tÃóÀp°_x000C_ëLóÀH_x0012_®9|òÀ lÀ§öïÀÐ7¬VøÀ_x0001__x0018_®ÿ IéÀ°ÚG¹K÷À ½@_x0013__x0016_úÀÀC¾zìõÀ_x0001_ÝèëZÿÀ_x0018__x001B_À÷9±öÀxóîx1òÀx_x001B__x0011_øöÀbø}_x0001__x0002_!òÀøE0v3ûÀP¨hVV_x000C_üÀô_x000C_Ã9	öÀðóçqºøÀ_x0018__x0005_&gt;Ru[ûÀiuÃRöôÀìK&lt;_x0011_(öÀÀRØFö_x000D_óÀä+¤_x0016_aöÀ_x0018_¸.8S}ôÀ¨iy_x0012_dúÀ¬JN8«öÀ¼N8#î_x001F_ùÀ¤í-¾üÀ`C'öýûÀ0Á"k_x000B_õÀèAgÄ	_x0018_øÀ4]UÈÝ_x0017_þÀXÕ_x001A_{ûÀHO³Ï©ÞüÀ_x0010_W_x0014_6;òÀÐî_x000D_@úÀ¸_x001B_ä_x0014_ØòÀdé«PöÀ_x0007__x000D_«¥8ýÀ_x0019_¦*Ñ8üÀëraXìÀèxÈSüÀ°L½BÊzëÀ_x0018_Z±%þ÷À¬ù&amp;xôÀ_x0001__x0002_E¹Ü	¼òÀ¼-É2¢÷À8ôbí»±ôÀìð_x001B_aÍeûÀØÚ8rM^úÀÄ)v_x000F_:XøÀÚgYÞÙ_x0001_Áøþ«ó¦kõÀØt_x0013_¤RàõÀà_x0017_¬ÅñõÀ®a@º÷À2Í_x0004_zUôÀpòËÅë²_x0001_Áx)K¼õõÀèx¬_x000C__x0018_ÄùÀp?9â9ÿÀüPZ&lt;s%óÀH´zZ]&amp;ÿÀ`îMÚ»°ñÀxwGG_x0018_øÀÜAE_x0006_JóÀ¨ù_x0001_WzüÀ_x0008_ính_x0013_ÍþÀ¼ÏST~1÷ÀÈ¥L,2¹ôÀ,_x000F__x000D_ÔÐXòÀ(ë©ì_x0018_ZùÀ0_x0002__x0012_dõíÀ°Ï3;_x0017_ïÀhÂÕ¡q_x0015_ùÀdÍêãsUóÀÔ_x0008_x2_x0001__x0003_òÀ ==ÍÛóÀì_x0007_³û_x0001_Á_x0010_äõ_x001B_&lt;·òÀ&lt;M+_x0004_ëòÀl_x0008_w¤ÜùÀ&lt;_x0012_¿ìòÃúÀà_x0018_ã_x0019_ñÀhì/$_x001A_vñÀ°¥£_x0017_{ðÀü»uMEõÀ Úà_x0006_!WôÀÈä?¨aË÷ÀÈ_oæpSóÀ_x0001_ö_x0016_^Tq÷À8èä¸ãKøÀPôK¨4ôÀ8®BvôÀ,)¶¦PþÀhÈ_x0017_}_x0004_ùÀ°á=V¦öäÀd­4H`õÀÀæÄÕµìÀH°KÚ_x001D_½óÀ8RÁÓc"øÀ@ã«q(RóÀ_x0010__x0003_ÈößýòÀ¸ìÆm[_x0002_ûÀD_x001C_ãÝÀ_x0001_Á_x0001_ÄÁ&gt;_x001C_-îÀ`C6iPñÀtæÞ°¯_x0014_úÀ_x0003__x0005_ ºÌê_x0015_SùÀô_x0011_jõ"%úÀAÜzÚðÀÔ¦È3bõÀøFj.ùÀÀó_x001D__x000C_GñÀªim·ã_x0003_Á¸Á¤?5öÀ8èÑø²$ûÀÐÌÁàÀÛýÀhä_x0006_ÇD?ùÀ òÝ¼ÝíÀÕ-_x001B__x0001_ÆîÀðÓËsXOöÀ¤Æ_x001F_?Þ÷ÀôùMu_x001B_(ûÀ¨|µm÷ÀðÄÁG¿BïÀ@Õ¶ô@ÆìÀÄ[ØÇ×øÀE9cúÀ_x0014_Êq\_x0006_øÀ¼vçMÇ÷À _x001F_üPÓ_x0011_çÀ8à]	©÷À¸Á·üÒïüÀ_x0010_F2__x0004_óÀ_x0018_/_x001B_×&gt;ìðÀGÈ_x0002_ÈèñÀhi7uIùÀàTA¶§©øÀà½6a_x0002__x0003_íñÀ0®¼.òÀð¹_x001F_SM¥óÀÈ·÷_x0010_õÀ£»z¯Û÷À°ÿÄv+ÞöÀ0m½¶_x0012_ëÀðóÖ°$ìòÀä¡~Æ«ûÀT§_x0017_t_x000B_ZôÀÐ_x001E_¼ûcÿúÀ_x0004_ìCå_x0006_ÌùÀä.f4ü:÷ÀèÎ%¯ÝNõÀèP«ó¼uòÀÈIQã_¿ûÀp _x000B_jÍûÀÀçc³1öÀØZ?ëã*öÀH_x0001_´^_x0002_ÁX »×zÈõÀ_x0018_åª_x0015_ý³ûÀ4¤Ý_x0002_G¿õÀìjd6¾ÉøÀà_x001B_Ï¨]ÒõÀ@ßÝI_x0018_ðÀ³_x0007_O®=ýÀàÊQKÊ,üÀMgîÿñÀè+Þùò&lt;öÀB4ÄÏúÀ_x0014_ºµM¼õÀ_x0003__x0005_xßZgòÀ¸äGÕ*«ôÀàÔÊ_x000C_­÷À 8_x0010_´µ_x0017_øÀ¤³ª«t»öÀ_x0010_ë¯ÍÊ)üÀ¼¾Ðb§ÄÿÀÐ¡_x0016_z_x0005_üþÀÜ]2ôöÀ@íßL1÷þÀ,ßWúÀ@µÃ_x0013_ ôÀ Ï¡&amp;øÀ8í_x0007_Ô8øÀèô_x0018_k_âûÀ¬_x0002_Ù_3åúÀhàãªùpüÀ_x0008_ ä_x0018_ÑjøÀ°7ªúîÀP'_x0019__x0004_8ÀúÀhúÝcáõÀ°9·à±°òÀðÈ2NeîøÀ ¡_x0012_)_x0001_óÀ_x0010_NE_x0011_êÀxÊµÔ&amp;ùÀPS_x0011_ú(úÀöÂÐìÐøÀ_x0003__x0019__x001A_Q_x0004_MóÀ¨cÙ9úÀ_x0003_^ýz«UñÀ¨vtR_x0001__x0003_.cõÀ´¾dÃvøÀ_x0018_Û¤ZÁÝöÀ_x0004_h¯Õ_x0002_ÞñÀÕ_x0016__x000C_ÚëöÀà@Nq=ýÀx³_x001F__x000E_5îúÀ_x0010_&amp;j¡wçÀ¦4.(K÷Àp|;²}ÒñÀèÀü¹À´óÀ_x0001_3+ÿmðÀ@is0òÀ@bÖ8öÀà_x0006_Ê½ùÀÔJ_x001F_äòÀL~âºWôÀðFéúþÉõÀ ,ÃpýúõÀ¸·2áiÛôÀX¾p4ôF÷À¨4å4QÞ_x0001_Á`nIonzöÀ_x0008_Þïv4?ùÀ_x0001_Ü_x001F__x001B__x0014_ùÀ$½_x000D_5_x000C_öÀ]w2ëÀ` Â¡öÀ_x001C_Û_x0018_à0ßöÀP×}Ù_x000E_¾êÀX¤_x0004__x001F_ùòÀ0)¾_x001D_ä_x0008_èÀ_x0002__x0005_ UßÛÊ_x0008_òÀPÐÒïÀ _x0007_"_x0017_RõøÀÜ%mjöÀ_x0018_­OuÃfõÀ¸w:ù£ßñÀà_x000D_8ÖþÀÐ¿Kå3ôÀXñ¤gêñÀ Ä8_x0006_BûÀðk_x0019_#ÈöÀÐ£û7«õÀÈæpß&amp;üÀ¨_x0010_µ'x¿÷Àà¦u*ù÷êÀ_x0002_ÑK»gÅùÀ¬JU_x0002_J0óÀxbÖ¢HG÷À_x001C__x0004_bi¡ôÀXmåu÷À@ª_x000E_ÙrøÀQd¿):ôÀP_x0005_h%:KûÀ_x0010__x000F_a£îÀ_x0008_I³_x0017__x0003_êôÀÐÛ3ÐõÀÀvä!ÊóïÀ ,ú_x0004_å#ûÀHÍ1Áç_x000D__x0001_Á_x0010__x0011_àÆLúÀXLtÌÂìõÀ¸º_x001F_Ú_x0003__x0005__x000F_e÷ÀàJ´ÅñÀ`®ø	ÞõÀ _x0014_mû¶¾ñÀ`Ìí5´AôÀ)¶SòÀYxÕ×ùÀ_x001E__x001A_¼!ñÀè_x001A_µ_x0006_ÆçûÀä#ëQgôÀøQÞÀö._x0001_ÁX_x0005_++îÅóÀh|dÕòÀØDP§FþÀ¶½{&lt;_x0004_óÀpÒbïçÀ@$$øúÀ¤_x0006_v¶÷ÀP_x0001_(´·öÀ ½s¾}_x0002_Á_x0018_Ã_u_x0012_@öÀ0ÉÜ¤âCíÀô_x0018_°4ýåøÀàw	}Ë0÷À_x0018_ø)y,ÍøÀØ|0_x001B_`ôÀl¨lÇ0ÀúÀø_x001D_Ô_x0012__ñÀü[Æ5&gt;ùÀ_x001C_ÔJ_x0004_ÉùÀðd";â^öÀÑlÛøÀ_x0005__x0006_@_x0008_íÏEÝÀ_x0005_°ÆWjÂ~@ÜG &gt;ýªÀ_x0005_°^#$Z@_x0005__x001D_U]*@`·K_x0002_#¸éÀ_x0010_Sñ¯çÀ  _x0013_	UÈçÀÀ_x001F_gºiÜÀðV`:_x0010_âÀ_x0010_A¥¤ØëÀpÄ{ÑEWæÀ`·£7axåÀ_x0005_[ì_x0008_:6ÏÀ_x0010_0_SÕÜ@à¸óS+_x0001_Ê@@ÆÐZ_x000D_Ø@ÀJ+wÅÀ`¡Â_x000B__x0018_Å@ðN¤¹ëÑ@_x0010_´}(ÊêÀ`îàl_x000E__x0003_éÀ_x0005_;$_x0002_À ýmÔ_x0004_äÀ_x0005_w¯@_x0005_Î_ØÓ_x000E_À_x0005_¿XZ-_x0019_«À_x0005_}Ç­,Ý@(t´äÀ`_x000F__x0001_º_x0017_ãÀ|U·_x001C_&gt;çñ@_x0005_R³¿_x0001__x0002__x001A_ª§ÀÀ_x0004_3_x000F_üÐ½ÀÐ_x001B_Ñ0ÑÀEÍG·ÜÀ°%?zq(Ò@¿]Ø-ÝÀ@æCn9_x000D_íÀ`ÔÃhêÀÀ{V4_x0011_ÖÀ c´Ã_x0004_9áÀ ÈÌ(^ÆÀ@xuã¬èÀP9_x000E_ÓÀÀÒi_x001C_R´ÀÐ¥79_x0010_øÐÀ_x0001_¨AÀTl5ª_x0002_ÐÀpSÓÄÞÀð^_x0011__x000B_êÀ_x0008_È­§(]ôÀ?°æ_x0010_}áÀ`Iv^8úÇÀðæÌ÷ÕïÀ_x000E__x000B_YÉ@T_x001C_ô_x000F_ªñ@àK_x0004_ÜkÌ@_x0001__x0019_0m_x0018_#À_x0010__x0001__x001B_S_x0016_âÀ_x0001_@_x0017_Ñ&amp;ÖF@_x0008_á_x000B_û4_x0014_à@`õTAâ²ÎÀðáö4NÕÀ_x0001__x0002_p_x0008_:QØÀÐ_x0001_AjxGÙÀà`Ô¢ÔÂ@_x0010_T|YÑÀ`ó'h#ÄÀpyÛ#8ÐÀà_x0003_HSÌÀ¸LSáÀ°òlÉP¥Ñ@ß5_x001C_Ú1¡ÀàÌVË@Û×³DV¹@_x0001_ÚÊ_x0001__x000D_¬@x§`©Ì_x001D_ã@`°_x0011_ãÑ@ [Ë	:éÃ@`¦p 	¤À@{FóOÂ@`6B_x0016_i·ãÀ@r_x0011_ÄNyÙÀ_x0001_/p&lt;×¬À_x0010_¸_x0015_·«æÀ@Gnn§_Û@PlmöÕÀ ñ*_x0018_fÜÀ __x0002_¼ÅÐÀ_x0010_'/X_x0004_ÕÀ°|´uq-ïÀr_x000C_.Cì¿Ààt¿6ÂÃ@`!m%_ÍÍÀ°Â_x0008_5_x0002__x0004_ÏÐÀ_x0002__x001D_5:NlÆ@à"W_x000E_¡ÅÀ_x0002_ÈM°ÔgÎ@\2ÿsÂÀ`Òüz^Æ@¯%Õ9Ô@_x0002_Í_x0008_æ_x001F_êÀmTG¨D¬@ÀÑeÄùüËÀ ÂÊeyîÀ_x0010_á#Ü_x001D_àÒ@ Ö_x0004__x0013_Ö+ÜÀ_x0010_À_x0001__x0010_­ÑÀÈ?ÑTÚòÀ@0C}ÝÀ_x0002_¥»j_x0019_ûÜÀ0WªUãÀ°£Û¨ÞÀþ¼ïHXÕÀ`_x001A_¬Ð@ £âßÊ@@_x000E_ãÄQº@xE¤H_x0001__x0017_ä@`½µ_x0008__x0011_"ßÀpn$Þ_x001E_ÐÀ_x0010_ô}*{DâÀ_x0002_ÉË_x000B_¸ó×À &lt;^nÉñÇÀP(\_x0011_*wÝ@ên­À@&lt;#(å_x0003_µÀ_x0001__x0002_`_x0019_¶ÞÑÀ  ;áQjÙ@_x0014_¹û#_x001F_*ó@ Â_x0001_&amp;kßÀ0Ã&gt;ITäÀÀ&gt;ÖÓúëÀ@GîI4úÉÀ_x0001_ÈLF[(a@Ð´l_x0005_¸Ð@±±_x000D__x0016_D²Àà[&gt;¬¡@À­_x0017__x000C_a®ÉÀ@ïPÈÈÀ°M¦~Ü_x0001_Ò@ |_x0010_&gt;ÿÎ×À°È_x000C_è_x0010_ØÀ&lt;7Ø&amp;_x001D_¼ò@_x0001_ç¤,"½À`)äFVÛÀ ðj¿¡Ë@`²M5G\ÙÀ_x0001_#`M±Æ´@ú³Ü¾nãÀ_x0001_`R]ÓÞN@ ð¶'dçÀÀ_x0005_Àùc×À@_x0014_`ó·¶@`_x0010__x001F_êÀ@@_x0014_ç_x0017_n-·ÀÀÝ5YWù¹ÀÀKU×ý@¸@@û#_x0002__x0004_ÕÀ_x0002_·_x0003_#·°@ÀBÖÀPm:ÑlÔÀ_x0002_¬!w¤®³@ð_x0003_­°'_ãÀP7­§9ÕÀ_x0002_ZT_x0015__x0013_x@ ESá_x0018_À@ÀþÒ0È_x0006_åÀÀð\_x000E_µhÏÀ`of@#èÀà_x0005_ÁÆ`_x0005_Ë@ÀúèkÞ¿×@5Ð_x001C_xÍÀ!ÄÏBÊÍÀP9ô3ûCåÀPuHÞÀ@ _x001B__x0017_Ìt¸Ààzb±¬Ñ@pP½î_x001E_ÐÀ õ_x0001_&gt;¼6âÀà+¡SÇÀÀÓy_x0003_×ÕÁÀ (®áÑÀëÍÅø|²@Ðº6l¿nÙÀ TâÉ_x000D_áÀ æTì Ì@_x0002_ó&amp;oV£âÀÐxEÈDéÀpBå_x0013_iãÀ_x0001__x0003_ñÇ_á¯@@/L_x0001_ul¿@PÍ¿]f-ïÀ`»òçþæÀ ýLÝÞÀ ÛÛ'(ÞÈ@.CÕ@(_x001F_ª1_x0015_ñÀ_x0001_¾=ê_x0011_ó·@Ð úoØÀð_x001B_ÌTË=ÚÀ01t_x0008_©ÚÀ@õf_x0005_P¶Àü;ø#jãô@@_x0018_#ÄÔ×ÀLh¾£#àÀ_x0001_à_x001C__x0006_d×I@@Ó¾_x000F_ÁßÀ d¢_x0003__x0016_ÄÀÔËE_x0011_!×@°yÛðíjÞ@ aò9kúÍ@0×ä¡ÕÀ_x0001_PÃ÷+Û]@_x0001_ªÝv½¹¨Àà0G¦_x000F_³ÙÀ ÉÖª_x0006_CáÀ_x0001__x001F_Õ×¥Þ@ÀØ×Ä/É@82[_x0019_Ü_x0005_ò@`b¸Ö$ßõÀ_x0001__x0002_¿»_x0001__x0002_áÀ_x0001_ÚÔ×¹@À_x001B_æÔ_x000E_¯âÀ`£Á¡åÑÝÀ@/üFâJóÀpÍ_x0013_ÐFÚÀ`_x000B_ÍàFàÀ0ésêCÁÚÀ_x0001_"uB0@ 	Ç_x0015_	åÀN§~¥¯ÀßS6_x001D_ùÕÀ_x0001_¥Ðk¡@_x0001__x0004_HâV)ÛÀ@a_x0014_fWöÒÀP¼_x001C_ñ¹ÚÀ_x0008_9a}²_x0002_ðÀ_x0008_µ(_x0005_)ã@_x0010_Û[+_x0007_óÀ`Dy_x0010_êáÀ_x0001_b"'_x0002_Ó¤ÀÐSõ	âÀÀ_x0007_£ÕÌÀp(ªAäeÐ@ ÏÂ¤3à@à_x0003_ìU3©ÇÀø_x001C__x0017_6_x0013_%ä@ðÐÑ¶­ÕÀ_x0001_³ïÀ_x0019_ü®@°à[Ü_x0004_¥ß@°òµGÁÕÀ@_ó·@_x0003__x0006_àÁ5OÆ@Ð²_x0002__x0014__x000C_äÀ_x0003_rÖ*_x001A_ÌÈÀ_x0010_NT«ÁâÀ®_x0015_9:_x000B_ÀÀ_x0003__x0018_¯ÊÍÉÀ_x0003__x0005_ãÆ	Â¥@¤Æ_x0001_ÛÚÀÀUÌQ`rÊÀ`Ë\ë×À_x0003_ØhÔp_x001C_uÀ@_x000D_Ëërù¹À_x0003__x001E_¯c²CÕÀÄÏ&lt;Dý_x0010_òÀpdT¡ÆÖ@`ÙÙêB¯ÀÀP¯ÃM_x0013_ñÀ JDU_x0010_ÂÀ_x0003__x0007_Ê_x0017__x001F_¢@P´_x0016_îÒÒÀ_x0010_E&amp;¸ãÀ_x0003_¢øÈèÓ¡À ¿¹åNÊ@À±aþ6ÕÀp02¡ÕÀÀ_x0001_æÆ_x0008_$ÚÀ0Æ}ëIÑÀp¤OJuãÀ@_x0017_&amp;Pë_x0004_Ö@@iÏ_x0002__x0014_É@@_òÒ)R°ÀQ¥H_x0002__x0003_L&amp;ËÀ sÊx2àÀÀHÂÐYcöâ@04&gt;{,FæÀà=C_x0003__ÆÀàÊ¸ÎÇÒÚÀ_x0002_Rqh_x0003_@_x0001_V¨_x0008_ÂÀ °0&gt;ÛÀl¾8_x0017_ù_x0015_òÀ W»9¶ÁÀ ¨-_x0015__x001B_°ÊÀpÇÔ/!×Ào`®@_x0002_ÇJ	¿£Àð_x000F_ÊmqáÀ`3ËÞìÏÀP¨~·_x001A_SâÀ@Û_x0017_Ï£b¼@@î¿¡ËCìÀpxí±ååÀ_x0002_á ¤o¸À_x0010_`õcCæÀðÍå¦Þ@ÈìØÒ_x001A_óÀ Hh_x0011_cÈÞ@ð[L4ÓäÀ_x0010_31n Ñ@_x0002_ú n,¾ÀA«$2ÓÀ`b¥Û¤â@ =ä2EOæÀ_x0001__x0002_@øà_x0016_NïØÀ`hö:ÏÀ_x0001_R½EL²äÀf?D3¥ÀÀC z5rÐÀ`s_x0010_¾­ÞÀÐþÀ_x000F_ÊÙ@_x0001_¦ÌÒæÀp¦_x0003_¥&lt;ìÀ_x0001_á_x0005_ÙÄ_x001B_Í@`%ÛTv_x0001_ãÀ8ã2_x001C_&amp;óõÀð;È_x000B_¦_x000D_ðÀpÓÚÚQ´éÀ Ô`XñqËÀý8?¶ÊÀ_x0010_@é_x0001_(ØÜ@ _x000B__x0008__x0007_ØÀ_x0001_¢©¹N_x0014_ÒÀpþ&gt;_x001B_úåÀÀ¨Äër«ÕÀ6·Lè5ãÀóÿ-ûÖÀ_x0001_jZ_x0002_Å)ÏÀ_x0001_0*_x0003_G¸ÀÈ_x0003_T$Òæ@P	_1FìÀ@(äÄ7äÀ8õ¡_x0002_ÕÀp/R'_x001F_ÅíÀà&gt;fQUÊ@àÔßº_x0002__x0003_ÝyæÀHÂ_x0008__x0012_Ëà@@s,*¤ÞÉ@ðKyeiàîÀ`«!éõÉÀ_x0002_y_x001D_èå_x0010_Àà&gt;Ý/õãÀÐº9ÅçßëÀ_x0002_ê}Ú_x000C_À _x001A_ÏñöêÀ_x0002_Ý¶_x0001_@à_x0017_^2$_x001A_ÙÀ_x0002_ñ2¡.ÀÀ&gt;B_x0013_(¸áÀ_x0002_U]ý|ëÀ_x0002_³ý¶úÀ_x0002_fDçÓ_x0017_ãÀ ïë±×À&gt;¤o_x0001_Ì@@öýJÆàÀ`^RÕ8~ÄÀ01vûÚ¦ÞÀ@c_x000F_K_x001E_UÒÀÀB!Q¦É@ ÜaiõäÀ° 'oBôÀðÐó=nïÀ@_x001F_²Ô_x0014_ÖÀ_x000E_¯áJÕÀ`_x000E__x0014_ÞþÌÀ/ª_x0014__x001F_¤Õ@0_x0016__x000F_SÜ~ìÀ_x0002__x0003_ x­©_x0002_¸Å@`_x000B_ÇË_x0008_ÜÀÀL;±_x0003_`¼À äå_x001C_ÆÇÀ îÏÏ§ÑÀ ²u;ÒæÀð¿}®ë@ Âq"ÒdË@@áØs_x0015__x0013_Ü@ ÷r¡"ÛÀ _x0001_ô_x000D_ßNÉ@Æ9&gt;Ó_x0015_¬@p_x0006_dnlßÀÇ2_x0004_åÀ0YÎßmÙ@_x0016_nPçý×ÀðªÂ¾s!íÀ_x0010_Ñ_x0015_ÔßYãÀ_x0002__/¨oãåÀ è çàì@PMãG§ÝÀ_x0002__x001E_¥I_x000B_Zª@ðò1e_x000D_ÒÀÀW0_x0018__x0005_qãÀ(FesÕî@À#/&gt;í_x0011_ÏÀ`O@§°ãÀ`_x0014_Í­ïÂéÀ_x0002_ôõøç,·@_x0002__x0002_0ü,ð¿ð}WDÈý×À°¬Ý_x0005_	JêÀ_x0010_±3o	¢ÛÀ_x0005__x000B_ìS_x0008_d»À¤_x0016_ô¶@ S¯½z9ÉÀ0l_x0003_/Õ@_x0005_ò*æ¦~·@ *¥*ü_x0006_ÄÀ_x0018_¦/V_x0017_Ï@@ó¬:ÚÎ@ üwí&amp;IæÀ°ÜXwZæÀ0õjeDáÀ`A_x000C__x0007_¸Ó@à¯è_x0001_©_x0015_ÜÀ_x0005__x0012_X_x0012__x0007_+µÀp Î_x0019_åÂèÀPó X_x0002_èÀ÷ìBÙ_x000C_äÀ_x0005_önÃÄ·À_x0005_ð6-V_x0004__À ¤bRCåãÀà_x0014_é^ú_x0004_êÀ_x0005_)¨_x0015_¢}¯@à±_x0014__x001A_&gt;îÀÍË:ëÊ×Àð_x001A_XÎ3­ÓÀÿ²_x0008_,ë@`»%öIèÀ@p³ZÝÌÀÐµk_x001A_@ÉÒÀ0ég_x001F_ÐÀ_x0001__x0002_À_x000D_¬5éÕ¸ÀÀ_x000F_V¾ÎL³ÀHLiLæ@_x0001_XÊCßpg@_x0004_u½îÀà_x000E_Ì¬'ºËÀ@(êv_x0002_Ï@ ìôU_x000E_êÎ@@æ/Ó_x0008_;ÙÀðª_x001B_?:¨Ô@èÑpT_x0013_ÑÀ_x0001_LöùsFÀhJ ó}®@À7Í@Ð}LZÑÙ@Á_x000F_4_x0002_­À_x0001_µ#ü À !ñ_x0018_ÜØÀ_x0001_þ_x0013_¶ô@ô,¸£ÈÀ ü¥ÈIÃÃ@°K_x001B_~ÀÐÀ@jjFÏ-ÕÀPAÎ`Q×ÀÀö¹_x000E__x001E_ÞÀ@µ5Ê¼@_x0001__x000F_}`@`¢Ðý+ÒÀðÑÓôÍÒÀ_x0010_k5à*mÕÀ¥lîÀà_x0001_¿_x0002__x0003_/Æ@_x0002_Ñf=_x001C_çÉÀ Ã´ä_x0003_)ÊÀ O:_x0008_50áÀòðR½àÀ0áêÊ_x001F_çÀ_x0002__x0005__x001A_ñ"ÓÀà_x001C_ÑÈ¬²ÖÀÀÂ_x001C_!¾À_x0002_!íÇ@Ð]Sû/¤×À@8gÝGÉÀ_x0002_rWah_x0004_ê@ ×y©OÝÀÀÓxÞ&lt;¶@ðÉ_x0019_ùÅ£ð@_x0010_¥RC­ãÀ_x0002_\Ì_x0011_qI®@_x0002_K_x0004_Á_x0004_ì«ÀpJØ*_x0010_ÁãÀ+_x0007_ÚÙ¥ÍÀ@_x0017__x0007__x001B_zÊ³ÀÀLr7 _x000E_ÃÀ02ÜRßÀ_x0002_4/O_x0001_àÕÀ ~µ_x000B_æÎÀ_x0002__x0010_:Ä_x0003_¹©@_x0002_hi¶@ ±9ø±Ç@P_x0011_¾dh½æÀ "æóÕåÀp_x0010_`÷üêÐ@_x0001__x0004__x0001_0á§ÒÁÀ îÎÊY_x0003_×À_x0001_f_x0002__x0004_,yÀÀ1"c~_x001B_ÚÀ@NiÔà¶@_x0001_Ð©·æ`À_x0001__x0008_¦]!xÍ@_x0001__x0016_$¥Àÿ_x000E_2_x000F_øØÀ_x001C_Á±ÄØÀÀëu_x001E_ùåÀ_x0001_x¥(_x0005_¹¬À_x0010__x0010_ÃL®eÖ@à§ _x000D_mÃ@PÖÂê©	óÀ_x0001_ºÛÔ:2ª@gáª­ÛÀ_x0001_¸0\NÀ Àð_x0005_*_x001B_EuÖ@@AÖjCnµÀ°°HK_x001F_âÀp(h´DÓÀPdº&amp;puîÀ`0cdéoÐÀ08·Ã*¦ÖÀ¨(_x0003_LãÀ¨8_x0015__x000D_dTðÀ`_x000C_¶mù]ÕÀAz7½À0_x001B_¸¨üÓ@ _x001C_½¬¦ÑÀ@I_x0013__x001C__x0001__x0002_9tÏÀËÜöCÃÀ`ìÔp_x0008_4æÀ_x0001_ïdÙµÀ*ò_x001D_6Ã£@@¡â'_x0017_tÓÀpkUjUØÀÐK_x0012_U ]ÑÀ{3wò£À_x0001_ùJÕ_x0014__x0014_À ú%ko âÀ@_x000D_càeK°Àhà_x0018_)_x000F_@àÀÀ+_x0012__x0010_EjÇÀp7^ºàÖÀ`ú!pÇ5ÊÀ@g 0BáÀÐ\¶(-NÞÀ ?DP¬(Ã@@fÌx%_x0001_ÛÀà_x0001_`DNÍÀP©D#yÆÙ@À_x0015_]Êò&lt;ÎÀ`vss[oâÀð£ØD~ÄàÀÐQýÎöÝÀ_x0001_ï?¿däÀ@»Dà}ÛÀ_x0001_°Ò,é2XÀ_x0001_¾m8p ²@ÐQn,ÖpØÀðXRih_x0008_Õ@</t>
  </si>
  <si>
    <t>5baf5c6ce41a999e85869251695893bc_x0001__x0002__x0001_Dî&amp;æe{À_x0010_ó_x000D_'ÈåèÀð|1eÏIçÀ ÁªG5MÊÀ_x0003_Á_x0012__x000C_ºÜÀ ±_x0018_&gt;#Ç@àÿôíÀ ]ïV»çÆÀ "®ÈÁ%ãÀ_x0010__x001E__x0015_cáÀ`/õ¤¶ùßÀÐ°ZWPUæÀ_x0010_u$ôáÀ_x0001_b_x0001_!_x001C_À újÞÀ ²&amp;/òèÀ 'MlÛÀ@SF³@åÀ_x0001_¢_x001E_Jí¨Ý@_x0001_Ä§·k¾À@ÕV¢PîË@_x001F__ú_x0016_%àÀ@e&amp;ÆÅ¶À_x0001_&amp;u3v×À`¢*¿ê~ÏÀÀTé}ÑÏ@`Á©_x001D_­ôÉÀí±_x0004_ÈÀ@ÚíMÅ@à_x0019_ÙÓÙ?ÊÀ»iÀ¢ßÞ@ø¿R$_x0001__x0002_ä^ä@àêi¤IÍÀ_x0015_ÖwE§À_x0001_SÅ_x0002_ºÏÀ_x0001_¡èÏ½xºÀÐjîW¹¹ßÀ_x0001_=Gª1¬À°_x0007_«ýÓ	æÀP¹÷&amp;¸_x0005_×@_x0001_ì_x0017_a8Ù¸ÀÀ_x001A_0þWÃÀ@27 GÂ@W_x0012_Jv¢áÀÄ]Î_x000C_ñÀÐ_x0006_më_x0002_Å×@@Ôáú³À`oj_x000E_jÂ@0_x0006_Aø[µ×Àðt¢NÕÀâ/WißÀèÜ_x0010__x001C_)ã@p­_x0011_tïîðÀ_x0018_Ó¦§Í@ _x000C_Ûj kÆ@ÀáÎ!ãáÀ`r¾Û ÝÀ@¤Cä~çÙ@_x0001_QY_x0010_ÿ_x001C_«@¬QRÀÐ@@\HÁpÉÀp¨_x0006_yÐÀ`Ç_x001C_]_x0012_äÀ_x0003__x0006_pùD-«;ß@ Î_x0019_0tÁÀè_x0005_ÃFàÀX_x0014_ïª°æ@À_x0001_ÖæÖÄÀ_x0010_àÜZ_x001E_û×À°g´A)gÓÀ_x0003_áE_x0014_ú¬À°.b#ÃÚÀ_x0003_¹(eH­@ ÄÖ0À@_x0010_¦ý_x000E_î°ÝÀà_x0002_bÊ¡MÕÀ°&lt;_²E´è@ÀOËÖ@Á%¸ee·@ÇÉ&lt;	_x0010_áÀ`Fø_x0004_fâÀP!.úñØÀ@ÄøùT_x000D_Ð@@©_x000B_kX÷°À_x0003_ÙãJ_x0012__x001E_ÐÀÀ_x0011_®3Å:ÎÀ°w_x0010_ FÞ@0_x001D_]±ZZîÀ_x0003_À²±ÙP¹@ 	aþÇ(ÅÀ_x0003_/¨È/Ë@_x0003_¦¢A6" @À }ÅÀÀ¶GÙ³ÀP_x001C_£_x0003__x0004_ÆáÀÀm&lt;_x001F_A«¹Àð%_x0004_Ë¬Ý@@Í3ÇÙï½À_x0003_Ìéò*wÀíF_x0007_ï @0êBõMæÀ°t¿8´æÀð_x0011__x¥ÖÀ_x0003_åù91Á@` }k?kßÀ_x0003_ãx£_x0004_¼À_x0003_ý_x001F_ò[¹@_x0003_â&amp;Ç¼À0 «7ý:Ò@0R¢vv_x0019_èÀp6@¤ô0äÀ_x0010_vccÔÀð&lt;'%7EÛ@_x0003_ç±ÛDÎ@À&lt;CU_x0003_­ÊÀüÕàÔ@h_x0006_Q²÷ñÀ_x0003__x0004_¿ÚH§@®_x001A_Â«Í@`Û_x0006__x001E_ÓÀÀ_x000D_Õ!ÌfÂ@Ð_x0002_Âdh_x0001_ÙÀ_x0010_ÏN5èÀp2§;y_x0006_ãÀ_x0003__x0014_ÆjçxÞÀ@A~½8qÇ@_x0002__x0005_àZÎû*ËÀ@_x001A_|oi3¾@@|b"±À_x0010_`-D_x001D_çÀð©Ì¿?4àÀ@_x001D_	e)Î¿@@po¼Ý3Ã@`sJÐëÆ@_x0010_Vù_x0011_ñ¡èÀ@WÍ_x0003_½»@pÐ¹Óß@`	Ó©á®éÀð»&lt;²²åÀK_x001C_NÀÀ °ïþãåÏ@À9ù_x001A_D÷âÀ ¸8_x0004_	ÐÓÀ`Ù-ûqÕÀà¤º7&amp;ãÀ0_x0015__x001B_6Á°Þ@`c¥_x000B_ÃºÆÀÙ_x0001_n_x0008_o«@x,_x000B_t}îâ@_x0010_ÔóX£tçÀ_x0002_þnÄ1pª@ +ãoAÏÀÀ_x000B_"BâäÀ@ñyÕ_x0003_è²À «È¡öÐ@ÀrÀp&lt;ÝêÀ_x0002__x0018_Ç·¢¦À_x0001_©_x0001__x0002_Z ãÀ@Ç7ñ®ºÀàîý©ÆÛ@À`Ùt´RÛÀ°»¾uèýÔ@èÃN_x0006_OVàÀ`T_x0011_¼YÁÀÈ¥ø¡PùòÀ8¸h¸â@àR$×HÕÇÀ _x001B_y=n5ÅÀP_x000B_¿÷bäÀ_x0001_ÌKj_x001B_@ BF_x001D_»ÐÀ_x0001_ÆK·N_x0010_ÐÀp°_x000F_ØÞµáÀèÿâY!ðÀ¿1_x000B_é ©À_x0005_cFÆ_x0005_ðÀ_x0007_Ç÷X_x001C_ãÀ°_x0015__x0008_r éÀàè_x000C_´¸üÌ@Àå³_x0013_èÔÀ üÃ¬êÀØúëÊVtàÀàW_x0004_Ù5&gt;ÐÀðâº¬_x000F_ÒÀ _x000E_ZÓÚÀÀwÇ_x001A_äÝÈ@ð_x001E_¨×Ò@@º@JrÜÑÀ_x0019_Õeeõ£À_x0002__x0003_ 2G"ÁÀ_x001B__x0013_ÒX`³@E'_x0003_çÀàÍ_x001C_ÍÙÀ_x0002_úPÑí%³@ÖËÝÊvÖÀ`§&lt;_x001F__x0013_ÜÊ@À#§ËÝ¿Àà`_x001D_èiØÀPmUùÜÚ×ÀÀÆf_x0008__x000F_ðÀâ[_êåÀÀà_x0001_LÕÅÅÀ@Ñ,_x0012_äÀ_x0007__x0012_ÈÇÝ­À_x0002_®ý±Q_x000C_ãÀ¶ûWÌ@°SªÄ³ÀÀ_x0014_´y0Ü@Àcê9ÏíÀØFÓ_x0012_C4ðÀÀîT(IxÉÀð_x0007_n_x001E_~Gé@ðÉiôÚØÀ@SDöz±É@@7_x0002_êH¹·À Í®µ_x0012_ÊÀ_x0002_ô¯]×Ï¸À@ü_x0011_¦¤±ßÀµ0¼áÀ Ý¤fàÀ ªÿ_x0007__x0001__x0003__x0016_ÐêÀÐL_x0016_áÀ "ÔqkïÀ_x0001_H¿c*­­À`N_x0011_ÄeÅ@@~µg_x000E_ïÝÀàãHÌ{È@_x0010_Vë®·æÀ_x0001_ Ìm_x0002__x001C_LÀÐ1u¹5]ßÀ_x0010__x0005_ì&lt;_x001E_ôÒÀ0?Ç}-ÞñÀ_x0001_È_x000F_à?Âi@°P[·_x0019_ÛÀÀ«5,*²Àpyú÷êÀ0'î)ZáÀb_x0017_mûÐ»@`ë¬.$ëÀ@®)Ø+V¸@_x0010_:¤_x001F_ÆjÖ@ ¬__x000D_)éä@À=v/Z?¿À`4³&amp;_x0006_×@pft~ÜÖÀXÓ&amp;_x001B_â@°ó'_x0003_ÑÜÀÈ_x0007__x0007_ê0àÀ_x0001_~FÈOöØÀ0ñ¾_x000F_,!ÞÀ`-Ö¿¬ÝÀÀv×É ±À_x0001__x0003__x0010_æm8à@½cÚoSòÀð¡á_x0014__x0002_wÑÀ¨ÂGéW2å@_x0001_èQ8¨À@ãD_x001D_ó@]=õGÐ@7µ_x0019_%ãÀðd_x0008__x001D_GÖ×ÀpÄ§6¦äÀ ù­ZbHâÀ_x0001__x0007_§y-@ãcwÕQ¯@$_x0013__x0018__£À_x0001_Ð[s¨/ãÀIWUc¥âÀ0h_x0012_Ø_x000D_ÝÀp,ü¦BãÀ  2¢µûÂÀäéø_x0005_òÀ0µeá@ Ù%q2ÞÀ_x0001__x0012_s`¶_x001E_°@ ]ë:_x0007_ÈÀ_x0010_ÖY_x0019_hnØ@"*fZ_x000E_äÀÃ:Þ_x000C_½À¥_x0018_M_x000E_PàÀÀ_x0001_7×_x001C_·À_x0001_ó[$0ø¤@°Îx_x0010__x001F_àÀ_x0010_ú\&gt;_x0001__x0004_¾µâÀ@¼é=mñ@_x0004_=¦_x0012_öÀ@Oì¤oÒÀ_x0001_¾	Á½ÕÀÀñ®³§[êÀpÀqT$`ìÀ_x0001__x000E_?©ø»ÀâËÂË_x0004_íÀÀÈº¤S&amp;ÆÀP#Û_x0002_Ð@àVÞqdË@_x0001_©_x001F_ïLÕÀ`}Ý_x0006_}_x0014_ÐÀawtJeÞ@p»2QÚ@ û3EÀÛÀÀI_x000B_5·[±À 9ÉLÏÀ ±³_x0003_áÀ( /=­æ@°Rwßþ[åÀLgùÛ@_x0001_§¼ svÀ_x0010_9_x0012_YétëÀá´K_x000D_ó¨@_x0001_÷þí^@Àj/ó_x0010_¨ÕÀ¨^Îéeà@_x0001_éÌ­_x0010_FÖ@"m(ï¦ÀÀ'nÞÕÌÚÀ_x0002__x0004_Rs_x0001_âÞÀ_x0010_g¤æÀ ÿ	áÀ_x0002_oD_;ÃÀ@³hc_x0011_UÂ@_x0002_KpÙëaÆ@°5-_x0015_HßÀ &lt;;W8_x0011_îÀ £¾øÅ_x0015_ÑÀ_x0002_hFS%¢À?Fpd+²@`_x0015_áýÇ@Î@@²o&amp;Ò_x0005_³ÀÀ¹YÌ8_x001A_Ã@PØZÁÖÀpü_x0004_.´ÖÀ_x0011_5õÂL¡@_x0008_àÄbÆÀpÃÅôÙ_x000E_îÀP}MÇÃÑÀ`ÄÿÍÔÀÏÜÀKÏ@Àð£¡âµµ@`+S_x0019_°8ÁÀ¨svaòÀ_x0002__x0003_^¸¦¬@_x0002__x0016_o_x0012_"H@_x0002_þÆäÓ^À _x0014_[ýIºÃÀ g_x0017_¾¾KòÀH ÕØàÀ_x0002_á¼O_x0002__x000B_ÏºïÀ`JT_x000F_cJÇ@_x0010_¤o_x0003_ªçÀ@¤_x001B_à_x000B_î@ &gt;HNÈ.ÎÀ@_x0005_¶º_x0004_VëÀÐoè¡ÄsåÀxÇ)"Øõà@À·_x0006_t4Óº@@³£ýÜ»À_x0002__x0003_Ð8#Ê´@à\Ahb_x000B_È@PÛ}&lt;)_x0018_ê@À`åL¼hÏ@`»/_x001B_­ÅÓ@_x0002_goG_x0007_²ÁÀp%÷ç_x0008_ÒÀ7V_x0001_äÚÀÝ?`^Î@°`Ì4yÑÀ_x0002_®vRéÀ C´1É@ÀË_x0002_OÆwãÀÚÜWfàÀ Èný§ÁÀðDÃ_x0003_	SÚ@_x0002_tß_x0002_Ë±çÀp©¸»[ÆÑÀÀê[OrçÀ_x0002_Ù&lt;2`î¥@_x0002_p_x000C_£|ÞVÀ¤&lt;V¶À_x0002__x0004_@ßöÂ,~âÀÀþüV"­áÀ_x0010__x0008_oçûå@p_x0004_©½ÐÙ@`û_x0013_Êû_x0017_Á@ Û_x0001__x0004_|àÀð_Íç_x000D_Ó@ çÔ_x001B_ÿKÍÀ_x0002_þ_x0010_²#_x001B_¡Àð"»¸CÓÕÀðsv&lt;TßÀ_x0010_r»êÙáÀÐä88_x0003__x0002_ëÀà®9*Á.Â@Àµ£Q¾@ _x000D__x0004_d¹×À_x0010_[_x0001_/çÀ t,ÿ¤&lt;ÛÀ@_x0004_Æ­ÏÎ@àkïËìÌÀ°-4_x0015_ú\Ð@@öò¼/%åÀ@§©^_x001C__x0011_Í@P1pÇ[£ïÀð¨Ë6Y³áÀ@]ÝÀ´×À_x0010_Ý_x001F_±+&lt;íÀÀu_x0008_èKzÍÀ0_x001E_¼_x0012_*½äÀà_x0014_`à9üíÀ UQ3ÀÖÁÀ¨çÚê_x0001__x0003_._x000C_ê@0¶]j_x000D_ÓÀpqë_x0004_ÕÀ_x0001__x000E_B¢À@­ÇWkáÀ@{_x0019_ÏûÕ@àÈVÍ)ËÀ_x0001_xû|ÝrÙ@°ìÎô×@_x0002_pc×À_x0001__x001A_Ñ8_x000E_ËÔÀ0_x0001_=«­_x0011_Ú@À?¤;E_x0012_ÂÀ`ØnÍE5Å@ÚïWz_x000B_¤ÀÀj_x000E_ààÀ@_x0014_YöçæåÀp_x000B_»âù´@@4ZS½À@Q_x0018__x000E_ÆÀ_x0001_¸¬UÁõ@ ûÏG®_x000B_Ê@_x0001_õÖán¸@_x0001__x000E_Á# @0	7Á!äÀ_x0001_ÖOB½3À`h¹Ä±À°5ØS	ÒÀàQN9Ç@_x0001_¬&lt;Ã!pÀ_x0001_ëËrË¡@ÐÈ»,c~Ý@_x0002__x0004__x0002_õ$oTÀÀïxÒÝÀ_x0002_Y$7_x000B_Àðäô_x0001_# À 5_x0010_ÅÀÐ®1@þëÀ s®äqØÀ°çûÃ·èÀ ¨ª&lt;ãÞ@ £?_x0010_¯áÐÀ ^	vÞëÀV_x0007_2ªrâÀ_x0002_^%q¸¹ÀÀàt{_x000F_û´À0ÿù»@ÖÀ0jF­o&amp;ÑÀ_x0002_L Ü_x0016_t@_x0010_¿ÑAüÀÝ@ð÷û´_x0019_3Ø@pRçbNßäÀ`åðIöÂÖÀàa&lt;_x0002__x0003_ÙÚÀ N9£Ü ÅÀ@{_x0018_TÅÁÀ_x0002_@[C/ßÂ@`øåöBÖ@ R&gt;X^Ù@pì»Ùr¹àÀ ¨Ù,ÏÖÀ`qÒµ!Ê@_x0002__x0002_B³_x0017_nÀ ¾¥_x0001__x0002_FÈæÀ`xèX'ÅÀÐ_x0015_-²£îÀ`ôkvåÀàý_x000F_ëü*ËÀ`Z¦»LâÀ AÞÐrtÆ@Òa¶åÀ`_x000C__x0019__x0003_~ÈÀÐ·=H¬LØÀ@ØÓùþÑÀp¶_x001A_)räÀàqKgÿ_x0001_ÕÀ_x0010_Ì×æø÷áÀ_x0004_¸r_x0018_ÕÀà34ÿ:æÀ_x0001_j&amp;.K/±ÀÀÚÃlÂ´@ ´¶¨+_x0013_áÀð8í_x000D_çÖÀ%ÆÂ¿Ö»À+|Ö¤±@ðÏáïíÖåÀ "«"Ã@×ªÄ4«@àØÜ¤ÞÀàr_x001A_Y°åÎÀp¶ßBKûÝ@ø¨¤zl¿ÀòG	ÍèÀ ÷Î­,ÔÀ`µ,×J_x001D_èÀ_x0002__x0003_hVùÏOöÀ_x0002_á×_x0004_Ó¦À8_x0002_ü;FÊðÀ B_x0019_	Ì@ñ_x0002__x0011_,Xç@@J÷O_x0010_³Àà*"Ç+ÂÓÀÐKa_x001E_tÐèÀ@_x0013_\b&amp;_x0011_ÓÀàßÓì÷ê@`_x0013_-JÔÀ@ýJÌ8:æÀ :_x0001__x0013_=^Á@°ÑÏ_x0004_ÔîÀ_x0002__x0019__x000B_ß_x0006_Y´ÀÐàbj_x0014_ØÒÀ_x0002__âÑÎÀ@g÷2v·@_x0002_ä!ô;æÀ`e##ËÀPßu_x0007_ÒÀ 6e÷_x001C_jÚÀL»(D¶áÀ_x0002_	f0èÒÀ°~Z_x001B_ÍaÞÀ ;Ú¦É@À%UfìãÀÀÅÐzáñÆÀ`_x001D_²wíàÀ`Èo­­"ñÀÐYÐì#ÚÀ_x0002_èA¬_x0002__x0004_fâÀ0X¸_x0001_Ú&amp;ÑÀ_x0002_§w _x0001_ÕÀàEcmxÊ@ðeJM_x000E_qÕ@ ¤Ü_x001D__x0003_ÔÀð_x0002_N5×:çÀ Ø_x0008_#¡Î@ 3_x0008_íãÀÐTÿ2&lt;ÒÀ£jv_x0011_ÀíÀpÚV{ðÀ_x0002_j_x0004_AÂt@@Î_x0006_&gt;VÅ¸@à	ððËèÀÐ8ùyææÀJFændÏ@_x0002_ÀdbM»À0wÒå_x0004_Õ@¨X_x0017_¶_x0019_ã@à_x0011_m6QªÒÀpÏtOõ_x001D_çÀñ_x0008_èº}ìÀÀQ_x0005_°E_x0017_åÀ@¾_x001D_V²ÂÀ`9ÌxÏÀ`X8Ç@_x001D__x0012_º_x0019_çÀÌEí_x0008_ÆÀ°4mæê´æÀ°ñ®x_x001F_áÀ QóÏ#¸ÉÀ_x0001__x0003_ÐâÇÂ5·èÀ_x0010_½¿ÌªåÀh½¦ÞÀ_x0010_e/£_x001E__x0006_ÛÀ_x0010__x0013_(/»×ÙÀ_x0010_EM	Ü@_x0001_Ù70öÀ ¿æÝû½ÃÀ0_x001C__x0007_Å5óÀ_x0001__x001F_§k­_x0002_¡@@ï÷¾_x000B_²@@_x001E_=$Ü¸ÔÀ_x0001_´Ë.ÁsÀP»NÔÀ¢*î¬ñ¼ÀÐPæWdëÕÀ·fé°À_x0001_gbGÕT@÷¸S&amp;óØÀ _x000D_E6ÐÀ ý¬_x0011_$ËË@ÀúÀ¯²¿@@Àù_x0017_ØÀ\é!_ºñ@ðgº½ù!ÕÀðF¯ÊÔÑÀð?_x0016_)JfÒÀ =U_x0019_`ÖîÀ_x0010_ÐN&amp;_x0005_¾çÀÀ_x001A_¦ÞgÐÀàÉrAÊÀàóÑC_x0001__x0003_íýÝ@Ðÿèçý_x0019_×Àà33ÀÁ@_x0001_ö³ôã_x0007_ÒÀh_x0018_ ËiõÀ`ê'=ÈÀ_x0010_IùË5ì@ _x0002_Aè_x001D_ý×@_x0010_ÖÝ¥+öÝÀð2L£ÜÜÀà}© IÍÀ@_x000E_lÄ_x000C_³ÀÏíXì_x0016_ã@Ðj_x0007_dÿÑ@_x0001_¯ Ò£À_x0001_©oOËû°À`ÎÜÀ0RVý(¼ÒÀ_x0010_Î_x0010__x001D_î_x0018_×@_x0001_Úå´_x0001_ÏÀ_x0001_\&gt;Ø_x0004_½À`ðáb¡_x0013_Ê@ Ü_x000C_#ÙÀ_x0001__x001F_Ìaô@xñË_x0016_è@ )_x0005_S_x001F__x0010_âÀ`w®h7[Õ@_x0010_	XH_x0016_×ÀÐ_x0014_§¢ýtÜÀðÛkä¤%ØÀ`;NJÔ&gt;ÜÀ(_x001C_Ö_x001E_YðÀ_x0001__x0002_ÀÃ±_x0017_ÝÀ ´M¡QãÀ_x0001__x000C_tºQÏ@Ð9_x0011_·"éÀÐ_x0005_&gt;|_x000C_ÐÀ`_x0005_TÁªÓ@_x0001__x000E_OmÀ_x0001_kã¨åÀÀþCv-³À@Q__x0013_0éÀ_x0001_Í1÷×ÝÀ°´ûrOâÀÀë=µ4¿@_x0001_GÅ_x000B_3ÉÀÀ_x0001_fÿEÙ@àdeôÂÑÔÀ`CÙÇ_x0016_JÓÀ`óÎN._ÛÀÀXj	ÐÀà_x001F_%WIÄèÀ _x0013_ôÆ_x0011_kÈÀàÝÔÛ×'ðÀÇ%² bäÀð^#G|Ñ@0_x0001_HÔÁhâ@_x0001_E,«(ãÌÀ0¢ûW_x0008_éÀsÚ¢£F´À`_x0001_Þ\(yØ@°U®_x0017_dÖÀ_x0001_(&amp;Í¼Ò@àXM_x0002__x0003_zTëÀ_x0002_íW&gt;ßÀðÇÁ_x0018_£;éÀÀòõ_x000B_ÚÀ`w'ù-ÜÛÀ_x0002_îuw¼¿À0_x0017__x001E_~ì;åÀ8ªÔ`ªMà@_x0018_ZÛ2ä@ðUû#+Ý@à]Eñ_x0019_òÔ@&gt;_x0013_Pj]ÈÀ°¥yuÍíëÀ_x0002_\9oG»ÃÀ@Ô6-Ï@_x0002_äÑ·+À_x0002_¶ÀnÊ@_x0002_ÄÄO^X@pM,ãæà@¼_x0002_t?õ_x001E_ôÀ°&lt;[G.½åÀÀÒ)_x0019__x0014_Ü@ðß_x001C_gðíÀ¼_x000B_RÄ¯ÀÀ°÷_x0001_?&amp;qãÀp&gt;´ôÝðÀÀÜ¬^»ÜãÀ_x0010_Å¢_x0011_ÐÀÙ@ùj_x001F_üßÀÏ]W±	àÀ_x0002_5Fgb@à¢þ_x0005_ôµË@_x0006__x0007_Ð	Ð«ù_x0003_äÀPÓàFÑÕ@à_x000B__x0015_úÚéÝÀ@_x0005_7µëÊÀÞ8_x000C_«ÔÏÀ fn_x0006_3|ß@@bd´ù2Á@ °°Ìk_x0005_Ð@àü_x000E_èQèÀÀwÀ7§|æÀÀ¨_x0004_HâÚÀßÍ8_x0013_èÀ`3_x0011_6u_x0011_àÀ_x0001_S¦Ö¼@´ÝÜ_x000B__x001B_òÀ _x0005_K_x0007_èyÑÀ°_x0002_H_x0004_ÓÐÀ »_x0010_sBêÀÀ~Ú÷ds²Àß½6çS£À_x001F_&gt;[_x0013_Ú@@æM¡ÀÙÕ@s'_x000B_Ð@ ¦¼±ÍÈÍ@_x0010_Ö_x0005__x001F_cøÔÀÀÍÿë»TêÀ©Ã(¿ÖÀp!¸@ÑCãÀàá_x0019_éùUÕÀ_x0010_q½_·&gt;Ð@°;_x0002_ÀÖÒÀ`_x000B_¬_x0006__x0001__x0002__x0006_ÈÂÀ _x0003_ÎW_x0007_[È@Ä_x0007_Ý¹ßÀ ¢î_x000B_íÀ°³_x000F_§:´äÀ_x0011_ÎoÇÀ@ÎÙI?®Û@0EÞµÔ@ af9÷ÌÀìõ rß@_x0001_Êù_x0003__x0013_ì¦@à áÅ´£Ì@°4©_x0016_°9ÞÀÈX_x001E_Y?üðÀ_x0001_Ò_x000E__x001C_Ð@U=óeªÀ_x0010_Ãÿ_x001E__x0013_¡Ó@0¾Ë¿#xäÀ`7·¼ûÕ@ÐçLÉ4_x0002_Õ@p]êZ¬Ò@°Êqû=æÀ(åÁ.ßëÀ $CCêéÞÀHö~_x0006_nNã@ZnÔÀ_x0010_UZºpëÀ_x0014__x000B_?ër»Àð_x001B__x0006__x0006_ê_x0007_áÀ¶;Ø_x001F_÷ÙÀ`¡4_x0011_ÐcÅ@`,v$ëËÀ_x0002__x0004_Ùéà	æÀÐ_x0013_Xóþ»ÕÀà½²'î_x0007_ØÀà_x001F_&lt;t·}×@_x0002_n¡ KHßÀ¬_x001F_{ì²À |ÌHaÜÀ0"i_x000D_¡ÜÀÐ±&amp;rûìÀ/_x0018_þ_x0015_eßÀÀ £ÀìÌÚÀ0&lt;áý_x001B_ëÀP¥×bÐÀ@Jo}WÅÀ0jP~_x0005_$ÞÀàÇ_x000E_1ÆúãÀpGC·ûCêÀà-º_x0007_b=ãÀp*yl_x000D_OÖÀ@zA£s§áÀ_x001F_½³s²ÀÈ_x0001__x001B_w_x000E_àÀ ]3¬ÆÀ jh¢èÝÀàî­1G_x0003_ãÀ _x0004_Í$.(ïÀ_x0002_Ct_x001D_/g¸@À8h_x0017_/°À Lî_x0003_Ó@_x0002_5á×åäÀ@9_x000E_ó×À`ûc&gt;_x0002__x0003_iëâÀ`·4ÔÀÈ0½Å_x0004_â@ð_x001F_½A_x0004_CÔ@_x0002_X.hÖ¨À_x0002_¼_x000E_q¿Àà_x0012_h7ÖÀ ÉNÌ"ÑÜ@@é­_x0012__x0004_³ÈÀ`_x000C_¼ð±ÕÁ@ð` ö·èÀ`_x001B_¤õÖÙ@_x0002_-}_x001E_«´Ààó;óðÁ@xr_x0014_x\àÀ@ð*^³DÁÀ_x0002_EüÏQ´@ L_x0018_	3%æÀ2ÇnY)¼Àà/:AG­ÈÀàa¡_x0005_âjÎÀ SN_x0008_ÇæÀðj£ö{ À`®_x001D__x0011_ÎXÕÀ ûJäÂåÀ@5@EY³ÒÀ_x0002_S°_x000D_âT@°j_x0001_E/ÜÀ°&amp;&amp;E¡õçÀÀ_x0016_å[ìÄÎ@_x0002_u$5ÓòÝÀ°_x000B_7¦_x0008_9×À_x0005__x0006_îÁÿ¢gÖÀ`AB¨ÕÀ@õ/®_x0010_»ÂÀð=öyÑ6ÙÀ`_x0014_5×Pç@_x0005_dhAØ£À _x000D_&amp;uÍ8Æ@à_x0011_ÍPlÏÀ_x0010_xü|@8×Àà&lt;Á _x0003_ÍÀ ²ÝM-1×À0o@/ø×À`_x001C_ï9ûÆ@_x0010_!ñÌÚÀ@ú vµcÕ@°_x000B_fáÚàåÀÐñÐ4TðÀA áÖÀ´ð;br¦À°|dý_x0003_hãÀ`4w ]@ÉÀ0©Nk©âÙ@?È5Iw¹À@i_x0002_ó_x0001_ëËÀ`ì¹5ÂÀ_x000D_óü´_x001A_ËÀ_x0005_À_x0018__[@_x000C_ö_x0004_ÚN0óÀ_x0010_Sóé[áÀüg7ÃÀ@é !EÓ@_x0005_ù-_x0001__x0002_ùtÁ@^`òâ{ãÀÐ_x000E_/_x001F_¥ÓØÀ°Hd_x0012_7ùÑ@ÓÙ_x000B_ê«çÀÀã[¬nÇºÀºæf¡ÀP_x0003_úéÖÀ_x0001_·%[½À0y'ôó_x0003_ÓÀÐÅZýSaÞÀ Á_x001A__x0018__x0011_×À _x000E_¨¨C¼Ò@"naÙÀÐ¤ª´©Û@Pý_x0005_F¡á@ ¾èINÄÒ@à.ìË_x0007_ÚÀ[ã°Ã©Ààá_x0018__x0017_ä@@_x0003_²e¨²À_x0001_¹ê;¨§À _x0017__x0001_ËõÓ@_x0001__x0008_*_´@`\5¹eÄÀàz-ò_x0013_îÀ@^Vg´À@ûò_x0008_ýÇÀð_x0002_©¥×@_x0001_~Áä_x000B_DÓÀÕÃ=Z_x001C_ºÀ_x0010_aï_x0010_bïÀ_x0001__x0002_ (Ð±à_x0014_Ð@_x0001_Gæf_x0015_¨@°_x0002_âåì=âÀÀF~EÈÄ@@ü+@!êÛ@@{Â{º@`,(üÈÄÀØ_x0016_æ@ UÄ©SìÀ@_x0001_H]ÇÀ@³Ã+Ñ@ës§_x000C_&lt;Ø@ÀowE¿À_x0001_@_x0008_ú#_x0017_h@Ð_x0002_+x_x0007_äÔ@0ÌM¦ÿÒ@_x0001_j\_x001A_äÀÀQ:ãÂàÀ_x0001_Hµøüs@àarAýÂÀPc_x0016_)ùìèÀ î½àlWÒÀ@#R2À_x0006_²ÀHa_x001A_&amp;@hòÀ_x0001_ vï_x001E_ÉT@ ».ç}±ìÀ`#_x0003__x000D_²ãÀÀÏµð_x000C_ÎÀ_x0010_INÙ2áÀ@º4Í§f»@@l¬Îÿ_x001D_æÀpJZ_x0012__x0002__x0004_uµÚ@à§{ÍÍÀ°Í¢ýíÒÀàNl-A2ÜÀ0¦%@áïÝÀàPzÞV)ËÀïp¨ñÀ ¡8®_x0011_ØÀ_x0002_°¿vc¨@@]_¸-_x0003_î@@¶]G_x0012__x001A_×Àá_x0005__x0005_wÞ@à±äOÛÀ _x0013_ÜìÅÀö_x001B_RúÖÒÀü¬ê_x0012_"©À°Ê+_ÕÀðb2±béÀ`.¾ÕÐÐ@°ÓJ_x0001_qÓÀ_x0002_D_x0004_[axÅÀ`¸"_x0006_Rà@¬=o±ïÀ CIOðÉÀ ÖÝ÷ëâÀ_x0002_­ü(üÃÉÀ@üù'£_x001C_ÈÀ`·U{YÁÀ_x0002_pÖÏHKpÀ_x0002_&amp;?e£@ °Á½K§ÐÀP(_x000D_{¿ÒÔ@_x0001__x0003_ øÝO_x000B_ÃÀ~P®ÁÆÀX_÷ÜÆ@Õ_x000C_Ã¿ÖÀ+Ö_x0013_/àÀ`O=°âôÚÀ ,Wô&amp;âÔÀ  _;8)ïÀí¦v~ãÂ@ ß)_x0015_(Õ@±íC @ ±`ûåöáÀÐë_x0019_Ä´_x001E_ãÀÀ#jÀ_x0014_~ãÀÀ»9)ÇäÀ@íÍ#asì@_x0001__x0007_"_x0018_âàÀðÍ»gÍBÞ@ qÌ4_x0008_	å@Wn×óßÀ_x0010_Åf_x001A_IÕ@Ð¾cèÂ'éÀXÕ6ªrä@¨p'_x0015_ã_x0015_è@dg@_x0010_Jè@¢_x001A__x0002__x000D_ñÀpÓÜ_BâêÀÌôÎCÕ_x0008_òÀÍ¾/_x0010_ÜÀ@)ÇöHAÐÀ A_x0017_åpaæÀð"7_x0001__x0004_{eåÀÐ+BºêàÀ ÛL_x0019_¾ÌÀpwHíÛ¯ëÀÆX_x0019_éÕ@Ð«=cZ[îÀ`_x001C_{ó9ÎÀ_x0001_Ö°§ã¡@ø_x001D_±còÀ`zç:Wâê@`x&gt;Y_x000C_WÑÀ@Ò»_x0010_Y¿Ñ@ÀJ¸lÔ@\*+Ùò½ÀÀ_x000C_æ7ýÅÀ Úl¼_x001F_çÀ_x0010__x0002_À¸?åÀ yË_x0012_©yåÀàY­ù_x0011_úÎ@°*xü¦_x000C_èÀ_x0001_=qÔh@À_x000C_¢×K»ÀÐ¸·ZìÑ@&gt;õ¬$ÚÚÀ`w|_x0005_÷É@ K½ªÈ@`û+JEðÃÀàë@ÃAÔÓ@Ðo_x0007_ÁÑ_x0003_ÖÀp¶ø&gt;äÀ_x0001_T}öì0q@p¾ÃûÊóáÀ_x0001__x0003_@ámyí_x0005_ÈÀ ¾À^/zÐÀÀÂóô¢Í@HÈåüg­ñÀ ø_x0014_S_rÂÀ_x0001_E¨¶ð£@ µ,XäÀ _x001F_/J_x0017_ÊÀà¼ú_x001C_Ó@ Ê	Ø_x0002_Å@ ;_x0014__x0017_¯ûÙÀLÈò¸réÀ ü_x0014_ÐÀ§×_x0001_|dÒÀàí¡ª§ÕÀ_x0010_e_a_x001B_rÙÀÐãý{¦ÕÀ`xVý­_x0002_ØÀçÿ½ÐwÖÀ_x0018_2üºé@P~_x0002_¡_x001B_0ÛÀ@N¥¿@_x001A_þgúÑµÀP¼ÙíÆÔ@@Á¢e¡³À@_x0001_êýÔ»À0ßÅì_x000F_ë×@@~1L8»@_x0001_¶,Sä ¶ÀP.Ô|½ÈÒ@ÀÿÞj&amp;[ÞÀ ò=_x0001__x0002_õ¿ÕÀ ß:2_x001B_oÁ@`íùºËÖçÀ_x0001_:|_x001C__x0016_Î@@¬&amp;¥ßfØÀ@@ù÷··À_x0001__x0014__x0005_H¿íÀ Hs°ë?ÛÀ0Ä`ÓD_x0016_ÝÀ_x0001_d_x0007_9\4°À@ßfª_x0018_Ä@_x0001_P¯9Ùv¸À@0m\ù°ÀP!cºy¾ÒÀàÄûF3·àÀ@§OM]_x000F_ºÀ_x0001_v_x000F_ÿ©/ÀÐ_x000E_¶_x0010_C_x000F_ÒÀÐ¸sìÓÀ_x0001_àGfìÀ ¥ô ¦oÁÀ°aw´_x0019_èÀ_x0001_±ª x¤@Àºéq_x000D_Ï¹À _x0008_É_x001D_5¶@@X_x0017_6IÍÚÀ@T%_x0006_6äÀàÝËMøÃÀ_x0001_¼°LÄáÀ`B%fÔÀ`L8_x0010_±ÜÀàÛÒð©¼ãÀ_x0003__x0004_°äp1@OáÀ Eq_x001B_"hÑÀjh_x0002_ØÀ 2Æ!_x0001_ZÉÀ`_x000B_eôÓ9ÌÀ"Bûw9ÑÀÀ)_ÏáÀÀ©j{qÒÀÛ»/	iëÀÔf»@¯ÈÀ 2llóæÀP\[l¶@PZ¯B¬Ö@6Ü/CâÀ@x§È·äÀ_x0003_¾¤6¡µ¶À`_x001B__x0004_çÊ@_x0003_K_x001C_p.´¸@Àµ_x0002_+ä¸À&amp;®Oò£@_x0003_pW_x0007_]£À@ßùÎ,Ð·À_x0003_e;Ê_x001A_ì¯ÀëÛÅ_x001A_ÉôÀàZ_x0011_Ä_x001F_FÉ@'£½à0Ø@_x0010_&amp;Éd\«ÑÀMäøÎ3Ñ@à¡zWöïÀ@7Uö¶EË@ðÛ_x0004_Dä¼äÀp|_x0013__x0001__x0002_°pÒ@Àèï_x000E_bÇÀ(¢énNâ@ _x000B_îÞ51ÐÀ Äì{9ÑÀ©VÓ_x001A_þòÀ_x0001_©¾._x0007_ãÀ_x0017_Zi:ÿ¥À°É®·_x001D_çÀ ®òEôîØÀ@í_x0018_äÎÕÀ(©¯&lt;Í_x000D_àÀ ·»/ÇÃÀâ0¾/ÚØÀÀåQÆ;¶@à_x0013_âEÎÀ_x0010_GgH_x001D_ßÓ@@	Z-±ÌÀ ²_x0015_XWÙÀ_x0001_Ð&amp;f¼×À°c/6+ø×ÀP8/µë×Ò@@_x0017_ÁR ÓÀ WhæX°ÈÀàû~ÝÎ@xæñþÑë@GÇa{&gt;à@ðíAO²ÚáÀ_x0001_©ÿ{º¤@_x0018_£Î×êÀÀ@ ³uý»À ùÜ¸ÑÀ_x0001__x0002_à±_x0015_ÇP_x000C_Ñ@ÀÏaÙóçÀ_x0001__x001D_¥¢í&amp;Ä@°Çk¤MÛÀ0fÏ HØÀ_x0001__x001A_À_x000C__x0008_þ¼@Àj_x0015_õ_x0015_¼À_x0001_8e piÀsv8×0áÀ_x0001_l[æd³ÁÀ0:ß§ÎÛÀ_x0012_ªû°©À`,Î·GúÄ@À³VBlÄÝ@_x0010_¤_x000E_µÍ&lt;àÀ þ??:9ØÀ ¬ÃÞYÃÀ_x0001__x0008__x0001_3o&amp;Í@_x0001_é_x0017_3$»ÍÀp6)Dm¯àÀûÝc¯ãÀ^åC¶MÒ@m´ÄjO±@_x0012_wa÷M­À_x0010_uØ_x000C_áÀà&lt;eÏ@PDÆ£YÈÝÀ_x0001_öóqrXáÀàÔ2*µØêÀ Ù!9BõÂÀ_x0001_h_x0016_¯_x0002_)@à¶jÞ_x0001__x0002_½_x001F_ôÀ_x0001_jq_x0003_öÌäÀÀlTg¶@ ÐË_x0016__x0011_TÌÀ¸þ&amp;Ä_x000E_àÀÐp9_x001D_ÓÀàu_x0017__x000E_·Ë@o'Y Ü@_x000F_u_x000F_(à@ÎuÞiÝÀÉ_x000F_dçº@å»íåÀ_x000B__x0016_ÝíÀà£N_x000B__x000E_ZÂ@ÐóE¼_x0011_ÞÀ@´áû_x0016_q¹Àà T	ÏÀ@ñ_ó5µÀ_x0001__x0007_wÚ@_x0001_À· 3@ÀÕ1LåÚ@ ¯R_x001D_ã=ÀÀ`{&amp;_x0004_}OèÀ_x0010_þ!_x001E_óÀ`ªË-´.ÂÀ@ïæ4(f²@ ~Ì4ëäÀ_x0001_+ô@_x0010_ÂÒÀ_x0010_rPôûäÙÀÔï_x000E_ÑÀpæ×Ø_x0013_ÜÀ Æm_x0008__x000F_ÃÃÀ_x0001__x0002_À¸ _x001D_¡ãÀ´ïû.#ò@@_x0008_üE«_x0014_·@_x0001_ú Î%8@Ãl_x000B_JcòÀ _x0003_?ô5µÛÀ_x0001_Y¢+ý°@À¢_x001C__x0007_)_x001C_¼@!ÙþÖíÀp__x0003_Á_x0011_éÀ0óT&amp;°kèÀ _x0019_Åï#DÂ@ksB_x0006_ãÀ ÁrÂ3åÀ@×]¿_x001F_Ë@_x0001_ç_x000F_!ÔÏÀ@f*	_x0008_µ@Ð¶fé»ôÚÀ_x0001_2À²sÁ±@_x0001_¿1Ì©ßñÀ`|¸mú_x0006_êÀ°ìÁÉ_x0005_èÀ`¶dÊÞaÅÀ Âö-O_x0019_áÀ_x0010__x0001_qP~ØÀÀZ)_x0015__x001C_ä³À4k_x000F_9_x0008_áÀ E2¦¹âÀÀÎédòáÀh+Õ¡õüà@PSs®MqéÀ !_x000F_7_x0003__x0005_;ÆÌÀð_6B=ïÒÀ`å @nèðÀP´HhÍçÀ@ë4_x0012_qÇÀ_x0003_ÓÐiÿ¸À ¥{õAÜÌÀÀÎúëuÓÀà_x0004_áÞÔ	ÆÀ`]_x0006_O¢ÑÀ_x0003_Ó·-_x001D_±èÀpÍØáWá@ ó#~åÀàÚ_x0012_ÛiàÀÐ2vTÉpÜÀ_x0003_Ê°T¾ÆÀðÈ_x0006_	ÌªÓÀ_x0003_úÿÊçÓÀ_x0001_s8¶¡@*_x0002__x0006_Ý®@@jq»´@À16UÐ¶@_x0005_ê:ÏÜ@ ¨Á$×À°6o.¯_x001D_Ø@òâa ÀÀy&amp;S_x0001_¸@P¡_x0004_^­àÀ _x0003_£DðÈÀ@¸,7YæÀ@òø`Ø±Àî³_x000E_±þÖ@_x0003__x0004__x0003_RW½WÐÀ_x0008_!`?GÔõ@µaüÖÀ_x0003_5ÅÚÊ#®@°¤K_x0010_]úÕÀ_x0003_2â_x001F__}·Àpîk(táÀ_x0010_ô_x0011_ã¯4ÛÀ³ÓöáÀ_x0010_nsFÙÀ_x0003_°ZDw&lt;çÀþÍ_x001C__x001C_ÃÓÀÀÆü¿éÁÀ@+{ô"h¸À­Jô_x0001_¢À_x0003_µÀNÔ_x001B_ãÀ_x0003_4üöÔ@ÐÄG=~mêÀ_x0003_CW·ñÀ@¬øB«ÑÀ_x0010_qö_x000D_¿åÀélYB¨­@èôBq_x0002_ä@_x0003_ìÈã5_x0019_@`ºUùg2ÈÀ@éRR]8ÀÀðO¹=_x001C_¾Ñ@ i2gËbØÀpÌ©MlKÙÀ_x0010_oÕñ_x0004_¨ãÀÐ~ª_x0010_ÏáÕ@@Ãu]_x0002__x0006_CéêÀ@$u6ÏÝÀ@RC©±¿@_x0002_£_x0005_8	ñ@°_x0006_è:ö¢ÔÀà÷.or_x0001_ðÀÑÛ¯i¹±ÀyaÌ¼Àp_x0012_Dv&lt;ÕÑ@_x0002_6ôYNÓÀp¼,_x0006_ô7àÀÐ~ð4æ@0ÀÊ¨¾Ð@`O"ÛUËÀ@ëK»_x0017_¾@àikE_x000E_Ð@ ¾ÕmJÅÀà_x001A_$:õ3ÇÀÐØSîgYÐÀ0B1=f_x0003_ØÀÀ|#Á£¢È@ð!Ïè³×@_x0002_:]&gt;®@_x0004_UzâØÀ_x0010_zÒwäÀ`:Ü°:ÂÏ@àÅô®ºråÀ_x0002__x0017__x000D__x000B__x0012_¶@à·AÏØuÍÀ ë¶ôèòÉÀ_x0008_ýø(½@ ÷R©_x001D_)ÛÀ_x0003__x0004__x0003_¼cfV·À êû´µ¥Ø@_x0010_~ÃòjæÀP_x001E_r¤¢äÀ_x0003_Ùº.xl¼@@÷kÇ«_x0007_ÜÀ_x0017_&gt;Yå®À_x0003_S°Óc¤@õó s°Àð7_x0013_{ð²Ô@pÎÞA¢ÔÙÀ0Í_x001E_'§ÖÀp@R_x0012__x0006__x001D_ã@ ÷wðÝÀð;½"_x0001_Fâ@_x0006_°ã_x0015_úÂ@à¿á'_x001B__x001F_ÏÀ0ÞÿR¾×À_x0003_¸°_x0004_jIÀ¦_x0010_Vã¢ÀÐ@Ä_x000D__x001D_:ÑÀ_x0003_IÐ1j_x0002_Ñ@ %Ö_x0017_õwÜÀ@ú_x0008__x0008_Û_x001A_ÓÀÀÔ®S_x0005_åÀP²üv:làÀ°RÑ"ÙkÚ@ Ïø@gÛÀ(y/1ëâ@`Æ~'Ú@_x000B_&amp;_x0003_º@ vj_x001B__x0001__x0003_CÂ@_x0001_ì[2'_x000E_ÈÀ_x0001_ÀP_x0019_£õ;@ ( ä×¦ÍÀþ_x0001_á·¿ãÀ _x0002_z-+ÀÀpòuÿV×ÀPj¿_x0012_,ÔÀ_x0001_à_x0013_´Ú?bÀ_x0010_önR¶M×À@öãwÇÅÀ@óXÇIò±À_x0001_@_x001F__x0004_Õ£@É_x001C_¬´bàÀ_x0001_$_x0006_1Ï@ðòÊ-=øÓ@M´_x000B_Û¤âÀ_x0010_ºè_x0001_1êÓ@ñ¨|$ÊÀ_x0010_&amp;É#4æÀp´^§0êÀp¬í_x0016_pÒÀØ¥âoã@nIÅ_x0003_«@0¹eë@Ð@@ËÐ_x001E_ÀsÎÀð[Ë¡ûµàÀ 0ê__x0018_#ôÀ_x0001_uên·ß@@úFFI2±@àó_x000D_6TìÀ@Î9ù¾³À_x0002__x0005_ÀU7d_x0001_J¿@ tG6å$ÓÀO_x0018_CúÑ@¢_x001D__x0017_kòæÀàEIz©ÁÀES1ØÐÀo6s´n·À8ê4°îðÀP%jg67æÀä_x0016_ðÉ@ Rîà:sÁÀ qö_x001E_v_x0017_Î@à3À¦×À æòÙÉÔÅÀ¨wi;wÉç@ÀÁþy_x0018_7»À@_x0014_[Û"Á@Ð-Zõ_x0003_ÑÐÀ +L2^ÁÀ@O¯oøÓºÀÀÄI¾jÍ²@`ü3òMäÀ_x0002_æ£m] À`î©^!áÀ@µ²¸pÉ@À¬_x001A_ÛhÎÀ`¡:_x000F_âÆÀ_x0010_Þ²_x0014_×@ ¯äh2Ç@`¥;_x0004__x0017_Õ@PSõÉÉráÀ`ß_x0006_Ô_x0002__x0005_ÓºÆ@°d÷\_x0018_¤ÝÀ_x0002_¶±­·Àp@ÅDòKäÀp«Ì÷ÉfÝÀ_x001E__x000C_tÎÔÖÀ_x0002__x001C__x001F_=-îxÀ_x0017_._x0002_ÛDªÀ 9§_x0011_/ÍÀ _x0011_Ø,´2ËÀÐ8â¾½_x0002_èÀY%Å_x000B_HËÀÀ¨/¹i_x0014_á@pÖ®ÅÈÊìÀ2ý£¼À_x0002_v:Ëp´À0ü¬Éã@à8T_x0002_ËÀèr_x0019_X_ðá@!õ&amp; ©º@P_x000B__x0011_Gô~ß@P_x0004_NeôþÖÀ_x0002_èÂFI,ÀÀ0ïð,ÚÀð:¨Û(îÀÛA·­ïÚÀp_x0003_É¼Ä_x0001_ÚÀð¿°ÚÀÀ&gt;M~ö_x001E_º@PÿÚ_x0012_7RÒ@_x0002_LÙÙ«@À³óëÈ¸ÍÀ_x0003__x0004_¸Êå§ßÀà_x0003_,9¾ÓÀ 3ÎY~LÓÀ_x0003__þ /ã@_x0003_G_x000E_xò	èÀ0_x0006_â¾_x0010_ÓÖÀ ¶m^nRîÀ	_x0007_f_x0008_ÙÀP§!jK_x000E_ÙÀ@¥éE º@ \±è¿êÀ_x000D__x0002_£L¶ÑÀpø_x001E__x000E_&gt;_x0001_ßÀâÈî&lt;5¼ÀÀ_x001F_wVKýÑÀÆ®_x001E_~lØ@p&gt;¸Q_x000E_Ú@p!Íz_x001A_hÔÀ_x0003_/@üDÄÀpÈa¿3ÝÀ_x0003_?®wî¼­@_x0003_zÿû­_x000B_à@ô r¡ÁÀ ð_ÓÀÀY5ö&gt;_x0018_ÕÀ_x0003_PÎ_x0015_*ÂÀàÀ_x0003_®¸ãÊÀ°"_x001B_¥©Ö@à_x001B__x001B_`e¸À@@´__x0007_áo¼À _x000E_mhçÓéÀ0i_x0007_j_x0001__x0002__x001A_WÞÀðTkAå@_x0016_(_x000D_ëèÛÀÐÌîE	*çÀ  úÕAèÀÈÞ¯ý_x0001_àÀ|_x001C_çueêÀ_x0001_Oº÷_x0018_uÏÀPIÛñÉåèÀ`_x000E_ÊQg%âÀ{±_x001C_t¾À_x0001_À}8Ìy@x'A¶Øá@ è#1çË@à_x0017_Ú@pe«±ÑÀ_x0001_vÆ7ÒßÈÀ VÓ©nÎÀð_x0002_ý_x0013_³NÒÀÐ-¬ácèÀ@áyÐ»ÏéÀ æ_x0006_¸ZªË@à7{_x000B_råáÀ dI}ùåÂÀ_x0010_KÐ_x0017__x0019_íìÀÀ&gt;_x000D_ÑBº@@_x0007_:UnpÏ@`_x0018_2·%_x000B_ÁÀ Ìú·_x000B_âåÀðþcÞ¸_x0011_ßÀ`H_x0014_åÀ°0ç »ãÀ_x0004__x0005_PÚ_x001F_7¤¾æÀPÒ_x0006_ÑçþêÀ äÑ!hâÀ`-_x001F_'K×À 	A õ`èÀ@¤`ÜÞÀ_x0004__x0001_nNTÀP_x0011_õrìÀ EâÎÀ_x0004_OA4O¶¤À»Éü0Æ@`ÙneïâÀÀµBèÞÀ0þÅáÞÀP_x000C_êË_x000B_¦á@·«èR À_x0004_5W Àpà¶b_x0002_käÀÀ¯y[_fÞÀÀg"]ÀßÀ@-ÜcyÏÛÀ Í!§ _x0008_Í@o(ÐwºÀ@¸_x001D_äK,ÉÀ_x0004_is_x0016__x0004_&amp;´@_x0004_}ï_.ÑÀ_x0004_'_x0003_|Ê¨Æ@PhÝüä)ìÀ_x0004_Ãºw@_Õ@É_x0019__x000E_Ô~¶Àð_x000F_¦A¢TîÀÞd_x0002__x0003_yëÜÀ_x0002_êY_x0011_±HÀpÅ_x0006_e@Û@_x0010__x0014_s»_x0007_´Ô@@ùøð¨ÖÀ_x0002_dQÚ«d²@{Sé®¼@ ~rû~ÆÀ'Ç%Ô*àÀäo{#åÀ`¿¯éy.íÀ¹"W	ÝÀ_x0002_&gt;_x000B_vwÂÀ 9qTgßÀà_x000B__x0010_N@ÄÀÀ_x0003__Lªº@àÝÒÖn¦ÂÀÀ=J*DÜÀ_x0002_ê÷vjY@ DÓa@Ø@Ð_x0016_ÜÈ_x0019_Ñ@`y¦ì¥ÜÀxü Ý_x0014_¨@@®ôÈu)Ï@h©nÒK®À°ë;eÕØÀ_x0002_HÀàáâÀ_x0005_{À_x0014_ªÀ ì_x0001_UÂÍÆÀ :¯ÒÈ_x0006_èÀpIßE¼\âÀà+í_x001E__x001D_ÜÐÀ_x0001__x0002__x0001_áàS5ÈêÀ0O_x0014_/Ûè@ IûaJ4âÀ ï2^é_x0010_Ë@_x0001_`êê9ï©@_x0001_·_x0008_õÔç@_x0001_º¸`ö_x0018_@^ç_x0012_Â©ÀÐÊX[KEÕÀp'ë³BÖÀà é±Ã@¦.ê ¸ÀðÂª_x0018_Û­Ø@Pi&lt;¥þfÔÀÔY§ÏÎÀÀËuÙæÀð.ÆöCÖÀ_x0001_jjfN_x0011_@_x0001_ àSew@°g`ÍQ²ßÀàâÀºïÀ@æ ¬*_x001B_¿@ðªh_x000E_wãÐÀ°_x0015_ îÆnÕ@`	&lt;Ð_x000B_9ÀÀP¼Ï_x0018_¡_x0015_ÕÀ_x0001_ë¶â@_x0001_0kQæIãÀ`ð5[ÑÀ_x0001_£_x0013_óâ£À­_x000C__x0002_ôèÒ@ó_x001A__x0001__x0002_;ÖÀà_x0015__x000B_BöñÂÀ@-þ_x001B_k°@@MFË_x001B_×ÈÀÀÚ_x0006_}ëÄ@_x0001_pà#ÎÀ_x0001_WGÛløÝÀ M§¿ÿÕ@@¡S_x0010_Óq¾@ jÔ&lt;Æ[ÄÀ ^{(©Â@P_x0010_{W6æÀ_x0001_°Æv_x001F_ÔàÀP_x0007_Ý_x0016_Ä¤ßÀPöáÃPÔæÀÐ\­©ÿ=áÀàR_x001E_9ôêÀAc/hÞÀÇhÜ±Ê@À_x001A_WfÉ@Û@p_x0005_üq``ÓÀÝ&amp;[àÀ_x0001_Åd"X@à¢5¿æÙ@`ó¬èÀ¡èÀhð«¯_x000F_CðÀÀ`_x000D_U°À ïnî_x0007_`ÞÀ@6Õ!¡ãÀ°·Û¹_x0017_ÑÀÀ(6Ò¥·@@MnuêÀ_x0001__x0002_*!Ð§9²@_x0001__x0007_Âp|C½ÀÀ&gt;_x0018_²Òvµ@_x0001_) ìÝÀàJê'Ø@PbkÕ`aÒ@ Ø_x0005_^Ä@_x0010_$D©_x001F_çÀÐW_x0007_ogçÀ_x0001_:è?qÐÀ¸¯TH=1ç@°I©máÀÿeÜÚ»äÀÐâ_x001F_îäÀPð_x000D_n§ÁÀà_x001D_8î$pÌÀÀÈá&amp;$óÛÀ°®#ü·äÀ_x0010_p=_x001E_oáÀ_x0001_é_x0002_\RáÉÀ	_x0003_õ»Àèò_x000C_.¼uðÀà¹ê^ëÃÀð_x0017_«AMÜÀ¥Ç]ÉÀð1§á%àÀÐs73è'Ö@zb_x001B_Ã?îÀ_x0010_|Øÿ_x001B_4àÀpÉºòüÒÀ_x0001_%m_x0006_øÆÀCÿ{_x0002__x0003_V¤áÀ_x0002_p¹r_x0001_çÀ°*LþPªäÀ -ãç_x001C_Ë@ÀîøZãäÀÀsê_x000C_ñÚÀð­â÷×ØÀ¨åÝ?±¸À@_x000B_£m_x0015_ÏÀ  5c,ÓÀ_x0002_¦hp_x0016_É³À_x0002_âaC_x0002_ðÉÀÀ_x000F_Õ°.×ÈÀ _x0003_ÄÂ?,ÂÀ_x0010_TÅý_x0010_;åÀÐp²Ð3ëÀÓ¸7µÀ`¥_x0002_NOýÉÀÀÃ·C7îÇ@_x0002_ð§ÓÀÁ@!H4¿ãÀíòF,à¨@.&lt;êæ²À@c_x0018_À»¾À0H_x001C_÷ÓÀp]	_x000C_@LîÀï³U_x001E_±ÒÀ`j¤ÿ±ãÀ_x0010_ßm_x000B_#IáÀà}_x0013_ ¾ëÆÀà¶_x0007_öêÔ@_x001F_^V8ÇÀ_x0001__x0002_`°µ_x001E_e¶Ã@_x000F_ÔP±yÕÀ_x0001__l2+ËÀ X­.î¥êÀð_x001A__ÌJ´à@_x0010_ëèV_x0019_èÀ ¡Jä}ÆÀ0÷$,ÓþàÀð§¶Å_x000B_ÏçÀà_x001E_yÞÀð@6GdàÀ`V¹_x001F_¬äÀ ò qÈÅ@`°YÆÞÀ_x0001_[_x0008_m_x000F__x0018_¯ÀÐ.!ß_x0019_ÚÀÀÎ"Å_x000E_ñÚÀ_x0001_ý_©Ë@p_x0004_©½ÄÒÀ0uþ_x0005_+YãÀ°BÄª*ÓÀ_x0001_Yàróh@Ð]¬ QÕÀÐ£)°&amp;àÀ_x0001_7çînãÀ_x0001_±EÁá§@°_x0011_%®jåÀçBÊ(ù¤À_x0018_ÖÊ_x0016_É[ñÀ@9NpÛ_x001C_áÀ_x0001_¤Óo¤¬s@ `_x0001__x0002_}{ÐÀ`½«¥çKÊÀ_x0001__x0002_f§z¸À_x0001__x0016_á_x0011_ý¦Àm$-êÖÝÀ_x0001_¬[_x0008__x0003__x0015_ÈÀ_x0001_æB\qBÎÀ0è_x0010_Ç{ÙÀ ú_x000D_]_x0006_HãÀ@F_x0010_¸jËÈÀ_x0018_ûÅ_x000C_äðÀ _x001E_aT½òÒ@ àRöÁ_x001F_â@ïu*sÇÛ@Àþ_x000C_ª_x000D_½À_x0001_½c_À@kHº@p¤ê¨ÛO×À _x0017_ZcËðÀ_x0001_¡TÑ_x0001__x0011_ÒÀ@0î¡TÐÊ@LÇR`îÀº9ØéÕÀ_x0015__x001C_"ÐéÀ5àw9¡À`~_x000E_²wÓ@ÀñòúnèÀ`h_x0001_Î¢ÂÀ0i~g·.ÐÀ`±_x0011_Òì­ËÀ X-E¸ ÆÀ«7ë_x000B_×À_x0001__x0003_ÀÆ¥­oÑàÀÀ_x001F__x000E_ÃìáÀp-YTæÀ_x0001_ÿ"­_x0017_]áÀ@zË_x0006_¶_x000D_ÒÀ°¹ã_x0017_Â×À]_x0004_F©_x0008_±Àÿ_x0010_JÇ9¸Àð@V6ëÒÀ ¹o_x001B_Â@_x0001__x0019_Qéð³âÀP8w/ãÀÀ_x0017_£0_x0010_´@à_x0003_~	_x0013_ÿÃ@_x0001_á_x0005_Þë°@ÀJ_x000C_|2UÄÀðÔ¶3_x0007_(Þ@_x0001_ÕATØ{ @À	ét¾H³À° ,ÝÑÀ8_x001F_vh_x001E_à@@_x000D_Ë!×À½@p,DZ¦äÀÆçg0ØÀ0é_x0002_QåÛ@ ÆÍf$_x0016_È@@ã;ÿÖÀ_x0001_ _x0004_%Õ_x001D_ÞÀÀ_x001D_R. ¶àÀ@î,®_x0018_·@P.^É«Àþ&amp;_x000B__x000C_­µ¼À_x000B_Ël}ã+ÀÀP¡£?/BÐÀ@_x001B_»þ_x0010_Æ@ð__x0008_³sòìÀÐ ¬_x001B_óÒÀ ±p_x0012_!ÕÀ_x0018__x000C_ß`_x0004_Õ@_x000B__x0013_«I@Í@_x000B_êpfá!@@_x0002_­ó2Ô²À_x000B__x000E_;Ï©CÙ@PÁÇC²éÀ ùÜmÀyÆÀÀÜ¼=±ÙÀ_x000B_§i_x0010_óY©@@Ó±ðw&lt;×ÀÀ£Nß_x000E_ú¿@!Ù|_x000D_çÍ@0d}"¹IéÀ_x000B_ð;À~êÞ@°üÅ_x0006_G&amp;ØÀP©"µ|Ý@_x0010_	¢]­rÔÀÀæÀ:h¼À_x000B_¶ad°¼ÀÀ_x0005__x001B_±¥óÀp_x0003__x0007__x0014_µjäÀ@¥_x0013_!_x0017_n°À`_x0001__x0001_]ã_x0003_Ã@_x000B_'¹Y5Ä@ _x0005_pj°£ÉÀ_x0005__x0006_`d²_x001B_ÃÀÀ_x0005_ÅøÞ*ÖÀÀÓæßÆàÀ`_x0017_ _x000F_è_x0018_ÄÀ_x0008__x0002_ªóR|à@@ûÞë-È±Àà_x000D_+ç ÊÀP_x0010_?.ÖÀ_x0018_]Us?)àÀ _x0008_ÛÍþË@pä_x0001_®sFØ@0Pª_x0015_®8åÀ@ÍñiÅ°ÍÀ cÇ_x0003_áÀ`Ù_x000B_N îÀ_x0005_ØÊÝ_x000E_¼¥À0_x0014__x0016_ª&gt;_x0016_ÑÀ @NIß/æÀÀ_x0018_bº¼¹À_x0010_ßÍ©Õ@_x0005_á&lt;_x0012_¥@àè¶áÀpà¢F&lt;RÖÀ_x0005_©_x0012_&gt;Gl@_x0005_å«HI§ÀÀ%_x0004_$âèÀ°æGüsÓ@`ü3 yÂæÀ@¦¿_x0005_|Å@` 6ø@ÎÀÀ_x0001__x001B_Lº@0ÐsZ_x0002__x0005_ågèÀ_x0012_EÍi@à@P¾[@­;ÚÀ8i¢?ø_x0006_å@~_x0018__x000E_Â¡ç@_x0010_sÈ#w@îÀ 5óé®zÂ@_x0002__x0014_Uø_x0018_ýx@ð?²±+ö×ÀÐnºITìØÀ_x0002_d_x0017_,2ÖêÀàhV»©¹ÁÀàÔç_x0005_©È@ÀN/m_x001C__x001B_¿À_x0010_(k_x0006_eÝÀ`íÄ# ¯ÉÀÀBÕW³ÑµÀ_x0008_¿7Ý»kàÀ _x0010__x0018__x001C_n/É@Ð}û; ùóÀ@ÎÉc³:Ð@@ù_x0016_ÿÝ@ _x0016_oES¹âÀ_x0002__x0001_E_x000E_3ÁâÀ@_x0010_áô2ÁÀ°÷ÅÆÜöåÀ ÓNBw_x0005_ÅÀ0_x0003_æñM©èÀÅÖÙXÉ@ÀÕ  QfÅÀð_x0004_rÂ»íàÀÀ¾1Ú¯_x000F_·@_x0002__x0005_à¬uÌÑØÀ_x001A_.;®_x000E_ØÀp _x0010_6_x0004_Ð@ U'ÍuVÈÀ0ÿ_x001D_obÜÀ iR°éVÇ@À&gt;Ã°©gÌÀàÇOF_x0015_Ó@p_x0013_ûÖ_x0005_)ØÀ8®é\!ðÀ` &lt;lËÐÀq"DTµ@_x0002_&lt;&amp;ñÒ'Ä@_x0002_w¹"!Â@_x0002_þ*¬×]ÀÀ%JÌMØÚÀ_x0017_ùÔ¸ÚÀ_x0002_=¹_x0001_n±À_x0010__x0011_`_x001F_É¶ðÀ _x0013_àÊÀÐ¤Â%úÒ@gf_x0003_Ë@ (`8wýÊÀ ªÀíâüÔ@Â½èuÖ£@@Ø)e°@Y]8­¦@àê__x001F_çÆÀ_x0002__x0013_¸'§ÀÀ¢wÐmáÀðõ&amp;è{áÀ_x0002_4,§_x0004__x0005_1ãÀÀÖoÍ@À=.{u×À òÆv2ÎÀ_x0004_@@ª¸sÀP2_x001F_+ByåÀ@uîH'¿ÍÀ /_x0016_î_x0007_æÀ_x0004_JEÌðJÀÀßnÛÙ¼@pÎ_x0003__x000D_»_x0002_ÑÀÐ¤ê¢àÀ@_x001F_ü_x0015__x0001_èÀíu£Æ@pùøß_x0015_Ô@`3ìQy¶Æ@Ð× $âÀ0ÅíxÕÀpßÏªêÀ_x0008__x0008_T5²@ ¡ÅÁ*bÇ@Ø3@vÓÃÀ_x0010_ã	MÂÑÔ@àÝe(CÅ@  (R°?Ì@ ÆÃ¥ÂVãÀ`ÞR&amp;®ãÀ_x0010_þs_x0013__x0015_áÀ@µÜ°ÀÀ£_x0003_Z8´@`	$/!_x0008_Å@àu|$¦Æ@_x0002__x0003_ðHZ_x0017_âÀ`aûKzáÀ 0§ÎÜ·ÐÀ_x0010_Ý»S_x0011_ã@_x0002_ßÓI+ºÀ`ó§û½uËÀ_x0002__x001C__x001A_­o/@_x0010_¦¾×2ãÀXGýÍðÀ°nÕ¸×À`ã@Íb_x001C_ÇÀpjªÒ@ È;w&gt;ëÀ_x0002_4_x000F_áqù@@|#\_x0004_ÓÀ@ª»ØÁ·Àð\´9ëáÓÀ0i Ý´ûãÀÞ¯Ð¨_x0015_¯À_x0002_ßÒ°³ô½@_x0002_¯d_x000B_´À_x0010_³é¾;ÐÀ_x0010_Kþ¢kM×À_x0002_fÓðÉ´@f*ÃÛß¹@@-ºVÂv·ÀàÄ5Á½_x0001_Í@ UÍ²´Ò@`¡ISrWÝÀPíüÔßâÀ0+7tàÀ÷«k_x0001__x0002_p«¨À@Á¡Ìý¹@@Wò_x0010_ÄÊÀÀ¹ðâºÅ@@¥XF Ì@@á_x0007_.2É@à_x001C_³z¸-ÜÀp"9¶3á@à²%6àÐé@@_x0010_ýÒ¿·ÒÀpÄN~ÚuÕÀàà)ÄÂ@À²A|6ÏÀ@6»s¢QËÀàU¸Ç_x0002_ÁÀÀ ^Ù®ÜÙÀ_x0001_¿í¬S½åÀ`Â_x0012_ÒBÉ@ ÕmKÔ^ÓÀ Ç'³pÈÀ_x0001_Ü_x0001_|ì_x0019_ÊÀÀ¹P_x001D_7&lt;ÅÀ_x0001__x0010_:yt@_x0001_h¬ñâ"¨À uL1ÞãÁ@p_x001F_¦páÜÐÀÀÀb3áÀ_x0008_'K¨_x0007_Fì@_x0010__x0004_®P_]åÀ_x0001_%]_x0006_ÿB«@à÷Á£_x001A_Ð@`e3ZÛÀ_x0004__x0005__x0010_WU	b+ÑÀ`'{yòÀ xìÛÀÐ¥1RõÁÖÀ@;Iá·WÉÀu_x0005__x0001_õ_x0003_¶@@µ; £»ÇÀ0æ,é_x000C_áÀ0{PìÑ@à%Ï[_x001F_áíÀÀÍ]¸µÀÆáBÀØ@_x0010__x0007_pÔÀ@DA¿×IÜÀ4¹ô_x000F_×À½_x001D_2Ô@`]AÖG0Â@`8|Æ_x0002_èÀpÄ_x0012__x0008_+åÀ_x0008_$:%Qä@Û_x0015_@æÀÀÁYò »@P_x001C_,¶é¹áÀ'Q_x001D_ÎVÓ@hÕwãUÒóÀ.~¨µê@àöP"ôÄ@_x0010__x0011__x0013_ï3SÝ@poS:Mªà@ðÏ´-¥æÀ_x0004__x0004__x0006__x0006__x001D__x0002_À_x0004_W_x0001__x0004_\Â¤Àà_x0003__x0019_­Véá@_x0010_5ëÈtèÀ°SÔËwáÀ_x0001_äòÚ~@°WlÔ=èÀ·_x0013__x0011__x0014_¿À@RPÜßÀà_x0016_È42ÜÀpÎÛ&gt;Ù)Ø@_x0010_DjãÑ@pNÀ¶ª_x001B_èÀÀ¤§óÎ¶À_x0001_øVÍÁ_x000E_ÒÀ`4?_XÌÀ iÛ`­_x0001_æÀÀ·?q_x001A_áÀà²i+êÁ@_x0001_MZå_x0002_Á@}G¿ÚßÄÀpÌ×_x0015_¹?ØÀ_x0001_ÎsøZ¢À_x0001_£VJbºÀà	_x0018_º@PØ@_x0010_ EºkðÀð{~3 êÔ@°q{;¢Ø@Ð§²ë+§Ó@Á)0c¡@_x0010_àb_x0013_ÓÀ_x0001_¼[{ÖúÂ@ÀSOÂfÔÀ_x0003__x0004_P"óÖ'×À z¡ V&lt;ÈÀ_x0003_#§£À_x0010_ý©_x0012_4¯á@§¥\_x0001_{´ÀL_x0011__x0017_õîÀÐx_w#îÚÀàI7ÍplåÀ_x0003_F¡íïÀ3Ë°CäÀ `Ê_x000D_abÞ@@X¥AWµÀ(]û­çÀ_x0003_Ç{ÏþÍìÀâ-Û4¯@_x0003_ðY,ÎÀ@¡çK_x0011_·À¡sä§ÇÀ@[Ñ®÷Ã@ x3/)DäÀ "ó@_x0002_EæÀ`_x000B_-+:hÕÀ@³çã?ÍÀ 8$`tÄ@ÈeÊ_x0003_¬@ ý#%jÏ@ ÿ_x0017__x0004_«Ò@0 _x000F__x000E__x0006_ºÖ@_x0003__¤_x0018__x0008_³ÚÀ®&gt;ÄB^áÀÀ_x0005_·Að¾@0_x0010_Ã4_x0001__x0002_Æ_x001C_ÞÀ@~½_x0006_ÇÀ_x0001__x001C_r:`sÀðc ÝXðÓÀ_x0001_Û¶å_x0014_ÐÉÀ tº¹UØÀ ß_x0015_:MÈÀè'Þqrê@4ãW¨À@)¸»ÀÀhØ;bá@àå{Wª^Ô@w9$«Àá_x0016_^g×@`û)Ö_x0001__x0004_ÂÀ0L_x000F_ËiÔæÀ_x0001__x0004_HçN¤@PX·æ¼l×À ÌÐÌO_x0002_ÖÀ`(ô¢qßÀ`s öqÙÀÐ#pÊÆæÀ@Ç!._x0016__x000F_µÀ_x0001_°7B$_x0008_ÀØ¡ñFº@`Ñ¹¸[óÀ_x0002_8a,áÀP,±vSÕ@_x0001_H0_:IåÀÀ¸H­ô-ÉÀ_x0001_è&amp;i÷L@@I_©cì@_x0004__x0006_À¨¯Q­õÃ@àjÓC-ÌÀpßµCzÓ@pZgÏÏÜÀÐ_x0003_`	}_x0016_ãÀ2T¦0¿@ ÿ`_x001F_VDá@_x0004_ÁlÌºYÇ@À_x000F_Ó@ðk_x000C_îÀ"ëÀ_x0004__x000F_}²ûô©ÀØ©_x0005__x0011_XôÀp_x0001_@_x0015_ÒXßÀð /ßÀ ÊØ?a/Î@_x0004_ýórÄÓÀ°p_x0001_Ê&lt;äÀÐ]¶M©º×@ iO¶ÓÅ@à_x000B_Á.ìÐÐÀ@	çÒæýÓ@`Áã_x0015_pèÀ=ÁWý¾À Vè¼}ÚÅÀ`Ú_x0017_ÈòiÉ@à_x0012_	1gáÀ@Ew1²oÒÀà$xLü_x0016_ØÀpUÚ_x0002_ÚÀ@l8×I¾ÀÐtrpyÓÀÀöFä_x0002__x0004_0eÁ@¸fìÖÀðK"QÎÒ@0xu%ôÚÀÞDµq×@DÞ_x000B_×·óÀbÒÙÀ}y_x001D_ý­ä@Þ9CW_x0017_¡@_x0002_p¡ó6_x000B_É@_x0002_(k9Ç_x000B_µÀ_x0002_:-_x001B_;¹À_x0002_¹^U÷¹À_x0002_þ&amp;¿õÅÀ_x0002_2ÕÀµ¢º@à_x0010_bâøÞáÀP;r×_x0017__x000C_ãÀðCPÞ_x0006_âÀ _x0008_Á}Q¸ÑÀÓ»:¯ãÀ ²Nê._x0013_áÀ BXb;_x0005_ÓÀ0³ðG¾_x0010_Û@_x0002__x001C_úØM×À nõÑ*4ÈÀÀ´àÎ^ì@À_x0001__x0003_ìY¶Àð"_x0019__x0010_c%áÀ_x0002_+vþ©_x0019_À À§çCÆÀ`±ú+åæÀ@ 1_x000E_ÑÀ_x0001__x0004__x0001_E²~©Àà_x0002_]&amp;M_x0007_çÀÀõu~ñ¥±ÀÀ ï_x000C_MñÁÀ°ê^_x001A_Ô@ úFòãëÊÀ_x0001_.÷ûÑä¸À_x0001_¹_x0007_¹q_x0019_¢ÀàÃz+_x001B_Ï@ _x001E_íçâDÄ@ wêÃkgäÀ°¥¸®m_x0016_Ó@_x0001_DÂÀä@àK_x0011_Å@_x0001_êg_x000D_®%À_x0010_\úþ	'æ@À&gt;Hî~ëÀ@_x000E_ÁòÈFÌ@@k²3Û³Àð­Á&amp;õÒ@ø_x0008_·ýººñÀ_x0001_Ó¿H¾_x001B_²À03çK_x0003_Eã@_x0010_éïÙñÀ/¡_x0018_³À ì2÷¡À@_x0001_ýûÓ´´ÀÐ«¹)áÀ@_x000F_o:pâÏÀpY´§ÚÀ_x0010_«M­0YéÀ_x0001_è/g_x0001__x0002_öç@_x0001_pè&gt;_x0004_ÎÀÓ:iÕèËÀèQ]y·è@ðÇÿ2{_x001E_ìÀ Ka_x0002_ÇÇÈÀ_x0001_9­_x0001_Ä@÷×ÈxêÐ@ ,Jf?ÑÀ_x0001_[&gt;7ªq@@_x0016_/ó±Ï@0,Ö­î@_x001C__x0014_°_x000F_®@_x0001__x0004_r%ry¤ÀPì¶aÜçÀ_x0001_fÎWµÀð_x0015_®f\ØÝÀ VK_x0002_6±ÈÀ_x0001__x0016__x0019_èïÀ`_x0001_äïñgìÀ`Xv{_x001D_?×À@_x0012_ÌÈ5×äÀA0©¹Ê@_x0001_5F±_x001B_Ò@ÀLYd_x0017_´@àb_x0019__x0016_ãÌ@_x0001_H¯wt´Ô@Ðq¶V£Ò@_x0001_RZO£ò@NÏP×ÀP*A'õÔÀpÑBhÚÛæÀ_x0004__x0005_p(Zìý{áÀyÅÕ\l À0&lt;IQbèÀ`3kuÒmÕÀ°C¯ZæèÔÀ ãqRúÑ@p¨$_x0016_QíÑÀ üOm^ÝÀ!Ä¤ëÀ@Ê½ÜÀ@_x0003_0Ãq\Ë@_x0004_;Ubg²@p£$;_x001B_Ñ@@G_x001E_ªè¯ÂÀàIoÆÑÄÀ_x0004_.À8ãÓÀ0°À-ejãÀ0èÖwâÀ HZ'KÛÀà½  +©Ê@5ô¯ÔÀHäüd«_x0014_õÀà_x0001_Ä_x0006_éÀÀ(*[Ä_x0002_Ð@ ñÆ/ñ_x0006_ÜÀàBÇ¦©ÕÀeæâ¯@À_x001C__x000B_*lìÀ_x0004_c{_x0008_x_x001C_¹@ _x000C_^Ô2ÔÀ_x0004__x001E_¹Û-| ÀêjX_x0001__x0003_·ÊÏ@¡mt5¢ÕÀ¨Ú[7wáÀàpâÖPðÀ_x0001_2þh×¿¼À ¶_x0007_Ä_x0003_éÀ _x0006_ÙH_x001C_¸Ø@0z.ÌÿàÀ_x0001_~ÝXaëÀÐ"øÞùHÛ@ÀM_x0007_éÌÀ Þ-²Å@-Y_x001C_¿ÙÀ #§_x0007__x0002_Ç@_x0001_ÐTÐ!º@ÐC\ë(Ò@p´&amp;QTÓØÀ`PqÒRÖß@ö©ªÑ­ÀàI_x0011_º9òÀ_x0001_WZDÔËÀ_x0018_7ûþàÀ_x0001_Ýíh{wâÀp¹õ_x0012_ØÀP_x0008_e@_x001E_´ß@_x0010_ýgmp´Ó@ÀR$PØ²@`B	dÿÕÀ Q¹_øIÑ@ ¦¾ÅÃSïÀ ÷²5_x0019_FÃ@P1CÀûÕÀ_x0002__x0004_p,äÚÀ_x0010__x0015_y0çãÀÀÜÝ[ÐÀ0z_x0011__x0019_ÝÀ@Jø_x001A__x0016_ÜÂÀÜíÆ¥@_x0002_XÞâ4èuÀÐ·¨y,páÀ_x0010_t &gt;_x0001_DÙÀÀ9ZbÍÊÀðPÜ±msåÀ`¦L_x0005_ÍÀÈJ¼ÿ_x0008_xé@@~hG_x001C_jâÀ°P¥´_x000D_xÐ@ð_x000F_]¸Ï¶ÐÀ0(NxòLÛÀ_x0002_ÌÍ´=Õw@`\&amp;ríÁÀ²_x0016_x1¼ª@ ~~;ZÅÝ@×]_x0003_såÀ`{#ßìzË@ l[	_x0004_£ÞÀ_x0002_`$çMº]Àà\I -éè@ _x000D_®ÔÑÊ@0ésºSÜÀ_x0002__x0002__x0014_e,âû?ð£6@®Ü@ _x0011__x0008_µ]öáÀÀFæ_x000F__x0006__x0007_ì5¶@@$`ÛÂ@aÒ_x000D_Â½ÜÀ@ëÓî/_x0001_É@_x0011_6õ½¼@_x0006_È¿_x0003_Ðº¯@  F©,WÅ@O£p8/²ÀPOØT_x0002_ÞÀÀh_x001A_Ñ¸ÀP³h_x001E_¦òóÀ°ï"(_x001C_ÝÀàcÎÚM°âÀ_x0006__x0011_mÀðNÄ&gt;ßÀ T0¨¹À@_x0006_Ü3åÑÐ@ànätD×@@_x001A_lÂ_x0015_x´Àp_øè_x0019_èÛÀ_x0006_÷GÆbbëÀ OùÝÅÑÀ_x000B_n{Ù_x0004_åÀàþCáçHøÀÅ¾%m©ÓÀ_x0006_§KäÇlÀ_x0005_êÃ ôÀ°w-_x0006_1ÕÀ@f_x0012_Ü+æ@àºð_x0013_ötÖÀ_x0006__x0002_­K_x000E_ÖÀ Ï¼ÿÝgÍ@_x0001__x0003_À Y_x0006_0ÇÀ°°ÁråÀ¨O(_x0001_öè@àwóÓÇtÍ@Ð+°Z ØÀöÑyv_x000F_ãÀÀ¿_x0011__x0014_nHÄ@ ¯Ë^v0Á@(t9rS	á@@_x0010_S_x0005_5ÙÀXC_yÑÀÐå±iÔÀ_x0001_¹«13ÉºÀ@¥Æj§Òµ@_x0001_Ö¤BÀÀDN\_x0018_îÂ@ îKráGÒÀ_x0001_©SYº@ "^q,ÈÀ`_x0007_Nl?Ê@Ð_x000F_õªÖèÀ°¢Z_x0004_åòçÀ@_x000E_WÖÝÀÀ_x0010_èâ!FZäÀ_x000E_}\àí¼@SoÇ&lt;{ÆÀ@_x0018__x0015_ :´Ò@`-_x0002_¥ëNÑ@ ë¸ê$¨ÂÀ@®Jï*Ñ¹@y@¿á¶Õ@_x001E_ã__x0001__x0004_áÔáÀ_x0001_úÞ_x0013__x0011_x@àý_x0002__x0018_^NÊÀ ×Â4ÔÀÏ@À&gt;ø"$½@@þÒä+PÏ@À°Ä_x0016_S;åÀÀv*x_x000F_´À_x0001_q9Í@°ú©ó_x0019_!ØÀ ¡CzâÀ3¨¥­ûÓÀP²ÆW-èÀ@_x0012_	n7®ÉÀ|_x0012_ãÄ»ÈóÀ1Ó_x0002_(©Àkr&gt;oÒ@ ª1:9îÀ`g_x001D__x000F_P_x0005_Â@ÐdÎöd_x001C_ß@ð2¾ªËíÀP:n4}ÛÀ0ÞÁM¸ÛÀ ²õÌÀË@àþrnâêÒÀ_x0001_`âBogm@àé§ÅýÐ@°£_x0003_[?ÞÀ Èã9,Ã@_x0004_sÓ±ÂåÀ_x001F_3UøiÈ@àº½_x000D_JÎÀ_x0001__x0005_ _x001D_DôRÄÓ@0·Ôm}_x0016_å@ ×s,ÔhÆÀ@+o`¬VæÀ_x001A_¾æmÅÀ_x0001_Ä_x0019_t_x001C_¯pÀ Ç"ÃøÑÀ`¿h_x0016__x0011__x0002_Æ@ÀØÍo_x000B_ûÞÀ ýù_x001F_ÀÀ_x0001_=¸ùåÃÀ D$_x0004_SËÀ *x2OòÁÀ_x0001_}»éÀ`_x0001_S÷ËÀ@6MY¦®Ê@E_x0019_vfVÛ@_x0001_/MjÌ@p¯	X_x0015_ÔÀ,0¬¯Ë@@9ª¨_x0003_ðÀðç_x0004_ºDvÑ@à»Ê¤¬ÝÀ0f37lß@ðBm©Ò@_x0001__x0006_¬_x000B_1·ÀlíÜh ÜÀ_x0001_íS«ÀKúÎîØÀ@vÒ_x001C_(ÃÀ_x0010_Í'_x0013_ âÀ@éeP_x0002__x0003_²ZÅÀàc¯ýmÇ@pÞYæ_x0015_ÕØÀj¢hßÀÛå6÷(Ë@ èwYPÛ@@7£ õëÀàG¾ÖÍHÊÀ@1ÒñÀÜºãþöÀ_x0002__x0016_*_x0004_6ÛÀð_x0016_Nþ_x0001_ØÀ/3´ìãÀ@DT?ÐÀ@¶_x0007_;ÉSÒ@ CHgÙfá@Ð_x0004_ÎF.ÕÀ`+ìHäÀÀ´8JÇ²@0gëv_x0003_ÕÀàfÌÈ(Ä@_x0002_¼xµ¢@p¨!_x001C_¸ÜÀ0¦ã3CâÀ°ÀYRBçêÀ_x0002_ix_x001C_ÀÀ@´+-êN»À_x0010_;b&gt;Çä@8°nböä@@½ÊÐ5¿@_x0002_À_x0011_|_x0003_&lt;Àga¶_x0006_êÊ@_x0001__x0004_À=çP3X½À_x0001_\À·®£ßÀ]¦©{äâÀ°â)Ñ ííÀ ¢°Ý¬ÈÏÀÀU_x001E_R¦ý¼À_x0001_üy©³@a9=bxÞ@°^{;®_x0016_æÀà¤]|«ÓÒÀ`\ÒbhÑÇÀÀ_x001C__x0002_ë_x0011_ÊÀ_x0001_é#ßã¿¹À_x0001_jîA ³@ ã'S×àÀÀ_x0002_èTÕ_x0007_È@e/]z_x001F_¬À NöKÚèÀ ^þ_x000B_¬7ÔÀ çÆ×gçÀ _x0007_ð×pÚÑÀ_x0001__x0003_ßaW¡À_x0010_#)&gt;À_x001B_ãÀ îCj_x0017_À@» ñÎ½éÀ_x0010__x001F_Ç×f¢ÓÀ_x0010_êq},ÑÀx@°2Ø@ _x001C_nAÀÓ@ðÐ¶ÓâNÜÀ_x0001_O3½ÈUÏÀð|A´_x0003__x0006_$³ÒÀ_x0001_æçüÄ¨À?ý*ÒÀ_x0003_L_x0007_`&gt;m@_x0003_ ÿåP¢Àà{T(m_x0005_äÀh£ê_x0004__x0013_%à@`0­d¾PáÀ@§ê_x0012_.µÀ@a¬rÂäÀpî$(_x0012_Ø@@+°«1Q»@à5u8_x001D_ÆÀÀ8ÜÔB¶Àà_x001C_) ÆHÌÀp«_x0017_µ&amp;ÓÀÐ_x0002_(»«ÀäÀP_x0014_:±(×ÚÀ° Aq_x0006_ÉÔÀgcj°Ô@@-C°Ì-½@_x0003_®ÐQA-åÀP»Å_x0001_àÀ²ú\¶¯À@K±áÌoè@_x0014_Î¬ß@`¯éTÊ@Ð_x001F_o_x0015_NZÔÀ ð/ýn«ÓÀ_x0003_C[ïç_x001B_@_x0003_GÒÿ_x0019_¬@ ¯jo_x001E_qËÀ_x0001__x0002_ÐìGùÙÀ úN_x0015_ÍÄÀ¹ùîá_x0017_¦À V3bÃ@mKe'Ú@à*CTÊ°Ô@à_x0004_,í_x0014_ÃÀ_x0001_*o¸ë÷À_x0001_EKÛÎÀ_x0001_5³Îm!®@h3_x0018_Û\~â@ðïÝU vÕ@P.Rã°¿èÀ_x0001_ªW6§Ö@À¤ã0þrÝ@_x0001_4¼äøµÀ_x0001__x0017__x0003_hª_x0001_ßÀ_x0001_évnæ¢»À`n_x000C_½§ ÔÀ_x0001_`x}ª À_x0010_*Æî Ùã@Àýpu_x0008__x0007_ÇÀúËw_x001D_¡ÞÀ@_x0016_:EÍ1ÞÀ_x0003_	ä©KíÀàÑ÷à@_x0001_×òù*n½Àp¶©BØÀ`Q_x0016_á;Ñ@0âÂßÐÀÀ=-_x0003_7ØÀ_x0008_ëõ[_x0001__x0003_íà@^É_x001E_£GÑ@À§b!Ì@Ðb¾ýÉÛÔ@@ä_x000C_÷ÖØÄÀðù¯(éÀ ¹çbò_x0002_ÀÀ@_x000C_{bÁÂÀpNX^2íÀ_x0001__x0011__x001C_îfËÀàZ¸bcOÄ@Pb~_x0018__x0008_AÞÀ¤¼¼"×©ÀÐü²Ol¬åÀ0ð=_x0002_ÆäÀ`eâ+b\ÅÀ_x0001_N$ØØÀð?ºy_x000B__x0011_áÀp&gt;,?-±ç@Ø_x0001_Ü_x000C_(ïÀ @µÍÀx,ã:_x0004_åÀ_x0001_ÎGVæDÀàÕP³,_x0019_ÛÀH_x0010_kS_x0014_víÀ|UÆ¤öãóÀØ_x0006_ÖÑ¾_x0006_éÀf_x0002_3E'âÀ°o!¶_x0013_ñÀ`q^0_x000C__x000D_ÜÀ_x0019_âÂâÀÈ_x0018__x001E_àèÀ_x0003__x0008_ âÖ&gt;[íÀXð_H­ÿëÀ@¶_x0012_©Ã@Ð_x0004_-ªÝ4éÀð_x000E_îZ§ñäÀÈB×¢{_x001B_åÀ0_x0015_Á³åçÀÐí\\ÙÀ`§ý_x0003_ÔÓÀ`c+ÎrÅÀã¹_x001B_ìÀ_x0005_­´þ=àÀ@Í_x0018_È_çÀ°_x0002_ZgýëÀ`jáößo×À ¡}ÇC_x0007_ÐÀ0_x001F_QR!ÙÀð_x0006_w6r_x000E_äÀà_x0001_)mH´ÏÀ(_x0016__x0017_Í¿îÀ°_x0016_Í" _ØÀ$¡íÀ_x0006_¬úÀ`Ë_x0006__x0005_µEéÀ»ðófFñÀh%ËÈËWìÀ@]¢3HÕ@±Õ9JDíÀ0._x0003_	ëÀï_x001F_E_x0016_íÀ_x0003_+4é_x0003_ØÀ_x0003_8_x001B_l_x0003_¹lÀPè!ö_x0003__x0004_®4ÙÀ`/Y½BáÀ?¹r´ÅÀ9)²~ÓÀè_x0001_wìd°ìÀa"»ú5æÀÐý§RØ)ÙÀà@iÞ¸XîÀÀd,ÕÚzÌÀHÀÐÐÓäÀðt_x0016_·ThàÀ ®mÙÍÀ0_'&lt;ÒÀ@.­}a_x000F_âÀ_x0018_Ç_x0015_&lt;îéÀ@é£+ê^Ê@@ î¸¿åÀ&gt;çÊHOæÀìõÊhõ7òÀð_x0007_Äd×nßÀÙPmÜQéÀ@y-Ù_x0016_=ßÀÀèdûÃÀêKA¨ÏâÀ¨eqçwÌöÀ_x0003_±¾_x0007_	_x001D_¾À*u_x000D__x000F__x001A_åÀÈÉ^¬ìÀP·ÚV.íÀÐð_x0002_V,ÐæÀ_x0003__x0019_|:_x0006_À`J¡VrëÀ_x0001__x0007__x0001_&amp;ª¹5ÁÀèë»_x001D_¯åäÀx?î)âÀ\hó«_x0008_éÀ_x0008_ÜÚ¨ÁëÀÀÓ&lt;B_x0005_M×À@Nþç_x001B__x0006_ëÀÀÞà4ýÜÀ¨_x0012_U_x0006_ÎðÀ(_x0014_u¡TñÀè\ÿ^_x001A_çÀd"_x000B_¬_x0006_øÀø}'í%àÀëøxrêÀø¤U$8DéÀà._x0004_¯ÈÀð­·©_x0004_ÐÀ½qr|²âÀh_x000E_G_x000D_áãÀ_x0001__x0013_ðî tÁÀxf_x0008_ÚÞäÀ_x0010_ìèÿ~¡ÔÀ túÍM_x0013_ÉÀ#ÂvRÃÀxÕa_x0016__x0002_áÀ8ô±_x0010_ïÀ_x0010_Ø§sbÝÀ@Kò¹ÞÀàv¨fä_x0003_ÈÀ`ã_x000E_ó_x0016_)ÜÀ $§%Á_x0013_êÀØÍ[°_x0003__x0006_\aòÀ¨bôGQ»òÀÐ !\ÉæÀ°2ùÜÈ5àÀ$pdêQXóÀxÇ	à¼ãôÀpÛ§ìP&amp;ØÀp6_x0002_x&gt;FÝÀðôrÿ',ØÀpù4¥òGòÀ_x0018_»U_x0010_üàÀ_x000C_;&amp;f7òÀ_x001C_YäBHõÀ¬_x000F_o_x0007_VôÀ`´©YòÝÀ@Y|;ë3áÀñUR÷yØÀèª_x001F_ÓðÀÀIþæ^ÉÀè%í'`&gt;ìÀP_x000F_ÓÉ_x001F__x0011_ðÀ`ð	_x0016__x0011_(Ý@ _x000F_Á_x0016__x0005_@áÀX­_x0004_]tðÀ0_x0015_Z«öRïÀh"_x0019__x0001_!îÀÌ°¾nóÀ`£ï-u_x001D_ÎÀ_x0011_OÌÙ_x001A_²ÀÜ_x0001__x000C_ùi_x001D_ñÀ¨N¶&amp;íÀ4_x0016_['NðÀ_x0003__x0007_`Ï.µ_x001A__x0006_æÀ_x0018_Î¼ñÀÐ3_x0001_=N|ßÀè2¿û_x0006_ëÀ £P ¥ëÀ_x0010__x0019_Ê6_x0002_¤ãÀp_x0018_qrdUïÀ_x0018_U4ÉÓóÀÑh8h_x0003_æÀà¥|1UòÀ°È4"OAÙ@°¥(î_x0016_kÒÀp½¶_x0001_ÔÒ@àZ_x0014_6îdÔÀ@É_x0005_»Ï¼@_x0008__x0016_¤ÅúàÀp"[æéïâÀI¢«¥8êÀ(Ìèá%âÀÈEMÌiãÀ_x0010__x0010_"û%ßÀÌ]G¡1ùÀPùåÀàTÃ:ðÒÀ`	¤[_x001A_~èÀ _x001D_oïÊÀà_x0001_«yÀ"åÀ_x000F_û3GõÀ_x0008_RÎâU_x0016_æÀh£__x0004_"çÀ_x0002__x0003_äãÀH­èI_x0001__x0002_¾æÀ h¡}äÀà_x001A_F^gÜåÀÐ5)Ó¬ÜÀ_x001E_ö®KNÝÀÂÇ_x000C_xzêÀ_x0001__x001D_ÁQeöÀ@CZ+}tºÀ@_x0007_Á2ËOáÀp§_x001D_íÔ~ÙÀ_x0018__x0010_ê{_x0015_öçÀ(_x0005_³*ÂìÀè_&lt;àÀ@S_x0011__x0001_´uØÀàÞìU_x001E_ÁÀ@L_x0005_ÛÅÀÌà+5öÀ0_x0012_g!&amp;îÀÀLÇÔ_x0007_´À(ÔM¦ptæÀè²¡³k/ôÀLÏN¬*zýÀ_x001E_ï'_x001B_ôÀ`×5_x000C_KìÕÀ_x0010_PÝ×âûÚÀàcí_x0011_¨ÞÀlBèq;?øÀ (ØyiÛÀøëîªµQæÀG_x000F__x000C__x0012_7íÀÔ3ÌCÝ÷À½_x0003__x0001_äÀ_x0001__x0002_Ø_x0017_èj²«çÀÀ]=_x001C_ªQëÀ_x0008_Ö»ÿ!ÖñÀÀ£Ø_x001A_3ãÀ_x0010__x000D__x001A_à._x0008_öÀà1ñô	EÕÀXV_x001C_ò_x0013_èèÀ@9¥¡]@ßÀ&lt;¬lkØ¡öÀÿ6I¾³òÀÀàbû©_x001C_ëÀÈfÁêÀÔ¢Þ÷òÀ@C*_x0018_Ì_x0006_³À_x0008_°¾óÐüáÀàÐXñA®æÀH*zíF+òÀ_x0001_)ýi®À ú`èÀ@_x0017__x001D_1_x0011_êÀÀJi_x0004_ï»êÀ±_x001B_YæÀ¸A§ú£êàÀéè«ý}óÀ´_x001F__x0013_TÛôÀ_x0008_a_x000F__x000D_ÅòÀpÇ´_x0016__x001E_íÀ EóâJÀÒÀ`Õ­HÊÀ0yJ~àÀ_x000C_x.ù÷äòÀ_x0010_ÄUi_x0001__x0004_«âÀ_x0018__x0007_Í¶$àÀ¸ õ_x0003_ãÀ@ôÔjðÊ@_x0010__x0015_{k*ÝØÀP¨³4.RáÀp_x001E_UÓåÀ@äÕç5þËÀA{ïÀðS÷ãµ~äÀ nÑ+_x0003_ÏÀ´ÑkhiÄõÀ¨+ò³ñÀÀ*z	_x001F_µÀ¨vÏÄ&lt;èÀÐ_x000B_=_x000E_¨ÆÐÀj_x001C_Ã«_x000B_®À Ê_x001B__x001E_0ÓáÀp±£4ÜßíÀ`ýC_x000C_}*ñÀ@ï^×ÔßÀ°ðÂ_x0014_Z'ÕÀ°_x0006_A Â_x0019_äÀ@×ålRæÀ¹Àh&lt;éÐÀx_x0002_/îôÀÍ CþéÀÔã-_x0016_èÀù¨UëÀX®Ã´èÀP_x000B__x0013_þz_x0015_ÑÀÀ¡_x0010_0ÝáÀ_x0001__x0002_P_x0010__x000C_Z4âÀ`,_x000E__x0015_ÞÀÌOÌ@$ÑñÀØÖsX¨BôÀ_x0008_t_x001C_ÍýãÀ_x0001_H×IP_x001C_Àø_x0013_æÕ@áÀPl^ìwáÀàÃ\V5 çÀ¸¯B_x001A_XëÀØ_x0016_ÿùWïÀ\&gt;J8û9ôÀpqø_x0013_°çÚÀ_x0001_p²9±Õ@p)ÍoØ³àÀHc óï2ãÀ~_x000B_&lt;Ö^ÛÀ t".SäÀ_x0001_´8"7ñÀç-ÇÓÀg0_x0007__x0008_ÙÀÐ`è_x000C_dÓÀúÃ£À à'éãÇÀ_x0016__x0008_úìÀh4/_x000E_áHðÀàOÒ_x001D_¢ÑØÀ(÷²_x001D_¦_x0005_åÀ_x0010_¿ÌÙR|àÀ_x0001_ë_x000D_L-À¨KK)´yðÀøN_x0002__x0005_àÀ8ì¶q-&gt;íÀg(_x0006_áÀ0k#üiàÀ _x000F_&amp;²`Å@_x0004_,]Ñâ_x0008_ôÀÀ×­/U´Á@rÿÕt_x0017_îÀàG[6RÁÀóÛòÞ£ñÀÜCõ)ø_x000F_ñÀ ðm_x0019_Ü»ÝÀÏ®¯_x0011_AãÀ_x0010_Ï°]$záÀp@pdi@ïÀ_x0010_¢¡²ïÀ,t{_x0003_mºóÀ°_x0006_KÂªÐÀ¨?×$4rïÀðä ÙîÀ_x0002_²J§è ¼@_x0010_=;T_x0017_éÀ	÷_x000C__x0007_ ÉÀ_x0002_Y¤E[ÀõBcbîÀ_x0018_:_x0017_8òéÀÐ_x0001_²tâÀàòäÜoÛ@PÅ_x0018__x001E_ë»ãÀÀ_x0008_å_x0019__x0006_ÕÀpÊàöÔ@_x0018_÷ò§ÂêÀ_x0002__x0003_ Þ_x0007__x0014__x0002_åÀ°eIMJÝÀ_x0002__x0016_Ï¢¼ßÀ_x0002_pÔ¹@À_x0019_})_x0001_äÀqoË+ØÀ0_x001B_X¬ýgëÀPlÜÀ_x0002_ësµó'¢À,;+oÁ0öÀX&amp;à_x001F__x001A_ÔäÀ ªOx*ÜØÀ_x0002_¦éAþ@_x0004_ÎAQÙ!óÀÜ÷KØÙÀ ½¥ÐóñÀsaÔF_x0012_ëÀ_x0008_2_x0001_ýëÀ»Ý7´©âÀp_x0012_sh_x000D_)ÕÀ@ô_x000E_µXÆðÀ_x0002__x0014__x0010__x000C__x0001_mËÀØ°_x0005_ÀûðÀ Ù_x000C_Q	ÊÀP¢ÚgHìÀ_x0002__x0013_ðzòÀðT&amp;_x0011_áÕÞÀpaÙ·#ìÀ_x0018_äÕTëÀ&lt;8F¨_x0017_ôÀ_x0010_,FèÝÀ@UC¦_x0002__x0003_¹»À á%×ÕÌÀØÂ_x0001_ÝO_x000D_èÀ(îªÞæáÀ¨ÅÏP®EçÀ8ÚÆÍ±âÀ G¦ ¶æÀ¸fÎÅ¤ÄèÀp9dH)QìÀ p¼WË_x0014_ÏÀ çe¨"æ@_x0002_m hæ"ÁÀ_x0010_ªÿÈ÷êÀØ#_x0016__x0003_eãÀ_x0002__x000E_ßüi_x0013_êÀ_x0008__x0016_sÒ¸ÂéÀ°_x0011__x0013_6{âÀ_x0010_ªIöòßÀO_x0018_ºÂì³ÀpõÒæ_x0018_ÝÀWìÜvÇ@_x0010_üÌáÀ0ïâ þ_x0017_ÞÀøü_x001C_&lt;­2öÀ_x0002_jSÃ¡aÀ@¢_x0019_Â_x0006_ãÀ _æ%VÛÀøÆT_x0019_#6äÀ_x0015_cBñÀÊÿRÊàÀ_x0002_ì¹àxÀX®M­iíÀ_x0001__x0003_à_x0006_íè»BÉÀ ¸§åÀ8_x0005_yõ¢_x0014_ðÀlDë\G_x0008_ôÀðsuÚëÀØúp@|iäÀXz4HäÀ`åW³HHÝÀ8ìÑ|~.ìÀ '_x0013__x001A_,íÀàQq»ùÂÀóF3£òÀØv_x0006__x000F_hëÀ`A\o2_x001E_áÀ@%_x0002_ùµÜÀ´Õ&amp;{t0ðÀP^áÂÃ*êÀ´_x0015_)ÌúÌòÀ_x0001_~ð_x0007_¸¾ÀÜ¾é]=ðÀ GyìÏØÀ0Ù+÷óÛÀ8X=±ÑÚÀ dÍ-¹äÛÀ_x0014_ÅZFñÀÐ6bfuÛÀ_x0001_¥ÖëÀX_x000C_£éçÀ_x0008_ìù7à_x000D_ãÀð¬_x001B__x000D_&gt;ÛÀÈ_x000F_R_x001B_6ìÀ¸Cg_x0001__x0002__x001F_ãÀ¤¼_x0003_ó¡pöÀ_x0010_õ¢_x0017_XÚ@@_x0014_9gìÑÀøÙ³9b_x001B_ðÀÀe&lt;Øø½@H¼ä É}ñÀÀÿ:¥³ÕÀgÆ_x0008__x001F_ðÀ`bùxyÕÀÀ¼«qhoÅÀ_x0001_ £M_x001D_§@_x0010_)¦Âb}íÀ&lt;¥zùRóÀ_x0001__x000D_b]_x001E_úÀHZÓÈ8°áÀ¸ÜJ©_x0007_±åÀX`ÚÁNéÀ@Ñý_x0001_ÊØÌÀ´0klôÀ ç&gt;}WÃÀÛ@$èlØÀ_x0001_ÀCm:_x0019_5@`t_x0001_UÀÌâÀ ý_x001F_ýdqîÀà'_x0001_ÛóOÑÀ_x0001_2Éà]ãÀÀ.â*1 çÀ_x0001_a³ß8ìÀ1bøX_x0004_ëÀpµ5_x0017_¶âëÀûå_x000E_×îÀ_x0002__x0003_@Çsîg_x0008_ÙÀ_x0002_ðáDVl²ÀhT_x0008__x001E_IäÀ(ûµ_x0010__x0007_ðÀØ_x001E_O!ÏöÀðûþ~&lt;âÀ â¦ÅîWÁÀ_x0018_Ý¦µwcáÀÀÒ½CõìÀ@`_x001C__x0004_HÚÀ:ì^cØÀf_x000C_Ç§³ãÀûh+ÁðÀâ7O·-·ÀÀ_x0013_.äáÀ´_x000B_O´¶ªóÀ_x001C_GÖojõÀàMÛÐ_x001D_òÀ_x0002_ÿ!þ_x0011_Á@_x0010__x0010_°àòkÐ@p¡uÒVáÀ_x000C_=XËÈÍ÷ÀP4ºÂ_x0012_±èÀ_x0002_1_x0014_)Ù»@è_x000E_,W¾WïÀ*_x0002_ÌøöÀÈ§Ë'øæÀTouñÀ°pÖÔ¸:ßÀ_x0002_££_x0001_íóïÀàF_x001D_GâÍÖÀA_x000B__x0003__x0005_²pÓÀ_x0003_ÙzqCPèÀ_x0003_&amp;3*CÈ»À_x0008_ê_x0003__x0017_aRàÀ`öØ·âôàÀ(kLÊ&gt;_x0008_äÀ8`¨({ÕêÀp_x0011_A¼yBÚÀØÁiÔèÀðY%í_x0003_eéÀ_x0010_ ³zdÌîÀØ½BYAMçÀÈ_x0016_¾k_x0004_ÉêÀôRY*GöÀY6=MxêÀÀ_x0007_°_x0004_G°@hÚq®î_x0003_àÀ ýìÉ¿&gt;êÀpZ¨¹iáÐÀ_x0018_Çê³ÏãÀ`Ùwí3UáÀ°³³XxçÛÀØ_x0002__x001C_¡bæÀøi_x000D_1µÈçÀ8fúéÀ$ZïsõÀS_x000B_(»àÀÀ_x001B_o_x0001_±\âÀ_x0003_¹Ó_x0001_Y¶@&lt;_x0019__x0001_j*3ðÀ_x0003_Xoh_x001A_¼À¸ÇðÌEêÀ_x0001__x0002_°0âàÀH_x0016_¾n¥èÀÕÃ[âÀÀ_x001B_9Ï£ÐÀ_x0018_ãR_x0004_åÀàúdü«òÀð+_x0002_H_x0015_ÔÀ È_x001E__x0013_úÒÀÜ_x0016_1¬Ý°ñÀ @s¥t_x0006_ðÀ'J_x0015_7òØÀ°,É ÓÃæÀìçTÀ ÑðÀÀ)¤_x0017_ÜïÀ8©i_x0002_ZêâÀ ¸0ZEeÔÀ0-EØÕjëÀxR9ì;nàÀ bNÝÓçÀPZ¼9$ÚíÀHVbèÈÛëÀ0¬&lt;·àÀ`³±^J;ÓÀ`_x000C_ó TÓÀ_x0001_&lt;ód¬êÀ_x0001_¼jumçÀP3Lh%_x001C_íÀX_x001C_T¨·4ðÀ¨Gâù(ìÀ0 .¢tníÀ_x0001__x0006_IR èÀ_x0001_Å­*_x0001__x0002_ÿì@Ø9ÛzÀðÀL_x000B_ãÀ_x001C_áòÀ_x0008_.¤É²;ìÀ ?äÏë(ÝÀ__x0010_%pÇÀLd3¯ûôÀÐá2%pÝÀÀ?óî³ÀbL¿ÀàÀ\Ð¿Bg_x001D_õÀ%\_x0002_w_x0011_ëÀ_x0008_¥ÄUæÀ_x0001_%6¶VÒÀü_x000D__x001D_8ÿòÀ`ìµÀ.ËÀß¢ª¡ËåÀPÄÜ_x0019_|ìÀ(©ü?RëÀ dO_x0010_ÛÀ@,f¹¹àðÀ~½Í¡ØÀpÓ_x0010_Ö«%ÑÀ@½Rm7MÀÀ_x0018_9m&lt;uåÀ AÞkÄ¿Ã@_x0015_×¯»åóÀPú8ÎßóÀh+	ZMùíÀ Jù2_x001B_ÑÀ_x0001_8Ê_x001C_¢ë±À_x0001_Öõ&gt;ê_x0004_ÖÀ_x0003__x0004_@°³Íü&gt;ÄÀd=IÈ_x0015_òÀPl/^æÀ_x0018_uq®÷À¹_4_x0019_~ëÀä&lt;ÀvxðÀ_x0007_9äÀMäÀ$okv_x000E_óÀhKÍ_x001F_~åÀ@JIJRÉÀ_x0003_v_x001E_?_x0019_¹âÀÐK_x0013_-ð0ÜÀp½(_x0016_nÖÀPÐ#qÐÀ_x0018_H	äÀà_x0001_,_x0017_VãÀÓ"iÞMÜÀ°«õ£[iôÀàwfè¯¦Ú@pHkéÀ@È1ûvíÀ0R_x0002_¥^¼×ÀÀo*]k'±À ë×ðØ6ÒÀØK_x0019_Ë_x001B_âÀh÷Õ0ÿ_èÀðòtRÓÀ`T}ñæØÀ@¶Ãê_x000F_ÏÀØÅ×¦µvïÀ`_x0011_ø¨E×ÁÀ=üF_x0002__x0003_ÞL¨À0ÃÝ_x000B_g%ÖÀ_x0008_æÓzÿéÀà¨ãOrNÚÀ@?Ú_x0013_¿§ØÀ_x0002_Î¾;êp¼À|_x0006_ÀFþ¥òÀPõ_{ZÛÀa`G¸¶ëÀp­c_x0005_èÀÇ["uÐÀÀ_x0004_È¼À@¸°É6ÝÀÈP×Ö^^ïÀ R =yâ×À@õ_x0017_m!rÑÀ+6+×òÀ_x0002_ÊÑ_x000C_Ã:ëÀÀIê.1©ðÀðg»EåÔÀ_x0018_õV_x0011_òÀ ;¤_x001E_&lt;¼åÀP¦_x001D_¾_x000E_`Ð@$°§²_x0012_ðÀ_x0002_Àü,ÍÊÀø	b#ÊúàÀ°­ó¡_x0001_ÚÀ&amp;#áÕnõÀàÜDîçÀ çÇóýÙÀ_x0010_zW@	­êÀÈY:æ_x0018_äÀ_x0002__x0004_n6ýJ¯@ØqSÐ_x001C_càÀÀ0f0eÐÀ_x0008_­7ñÿåÀI«	jÓÀø8_x0007_òÀ_x0002_*ü=]òÀàBý÷`ÙÀ@ .½ìíÅÀXq]&gt;*_x0019_ìÀTµÚG_x001A__x000D_ñÀqJ_x001E_Áa¬À c¿¡öÍîÀÈ\Á+¹êÀª6§ç_x0001_ÛÀ_x0002_;t_x0018_,øäÀH_x0017_BDæäÀÄþ=_x0004_ÿñÀ×E}UÀòÀp##ÝeÜÀ_x0008_Ó[ý\_x0018_íÀ O¾æÀÀ_x000B__x0003_£»ïÀ_x0008_"µö­ìÀ©¸Cä×ÀÄHw­º¡ÀP]IJ¹Ñ@Të"Ù¢«ñÀà;ÕÔj«ßÀÀÎ_x0018_ò§ïÀ_x0010_	_x0019_&lt;ÛÀj_x001F_v_x0002__x0004_=ÉÀpý_x0003_¨¥ìÀ_x0018_RËÌ_x000E_ïÀ_x0002_1ßÀ_x0004_WÂ@_x0002_®Vâ6¾À »F1EÈÀ_x0002_:3±ó­¯@¨*¸á_x0011_EîÀðc9¸w«àÀ¨7RÙÄ¢ìÀw~¿:\ÚÀ@&lt;À¡èõÀèqP/ëÀ`ôDYÖwÍÀø½È¹+³èÀÐ%i¤*UäÀh¡ù§Ù_x0001_ðÀ (8+_x000F_òáÀ _x000C_Eí¿GÕ@0	ÒùßÀ\9+]B¶ñÀ¨VT¼_x0004_íÀX_NJaëÀhX¥Ø2ìÀ@	¬HÛÀ`_x0017_9d*/éÀÀ"ð&amp;¤µÀàmØÊäÀp9/GÛìÀÌÔ&lt;_x0010_¡ñÀ _x0016_­_x001F_yÕÀ_x001D_aÓdïÀ_x0001__x0002_ðUªC¯ÙÀXNA.X&lt;àÀ`%ýÆ"_x0015_ÓÀhP¬_x0003_tïÀÀ_x0007_0òÆÏÀ äÐ@C)äÀ_x0010_hÇT_x0001_|äÀAV_x0008_NêÀ 8ÍNñÁÀDÑRóòÀ_x0003__x0012_êÉ-êÀ_x0001_Ù_x0006_Þ»ÙÒÀXñ+0WæÀ_x0001_¼²_x0012_ùÔ°@°g_x0017_í_x000B_éÀ_x0001_FMD{ÉÀtöPÁ_x001E_·Àèpz0°òÀà_x001A__x0016_Ð¹ßÔÀ°'R¡ÐÀðQÃG½&amp;âÀPü_x000E_¬ØàÀ`5ï¼ä@ÔÛ¯"ióÀ0¹é6ùõÐÀ@¤übk^ÅÀx]íüöäãÀÀÔì­,àÀà[¡)_x000F_	áÀ_x0001_Å!_x0013_nÍ@`b¨hðÀ A¸ý_x0001__x0002_ÐÃÀ(°7 _x0010_»äÀÐ~"Î1ÛÀ_x0001_+%¨-sðÀ_x0001_Æ±ÌkõÉÀ_x0010_¿_x0007_,ë}äÀ0_x000C__x0017_C_x0016_ÉÔÀ8Ú÷HòÀE_x0019_kC_x000F_ëÀþdæf9ÉÀìÃHÉrÇôÀà¹ÜIáÀ _x0012_{DY¬äÀap4¸ãáÀ_x0001_zBý_x0015_ÁÀhe0/g¡âÀP_x000B_kØÕ^ÕÀ_x0010_±ÇäSâÀà_x0003_Ð¢ÿZïÀ_x0001_öY¾©½ÁÀ_x0001_0_x0006_$þÏ·ÀHj¡¢±ÒÀãæ.ÝäÀph4SÓÅÝÀ}i²#ÓÀ°gg¥ÕÀÈO¬K_x0003__x001D_àÀ À÷¬ãÀP÷nQÍâÀ1_x0005_qÞEòÀÈJN0ãÀ`_x001C_ ~*»ÞÀ_x0002__x0003_LwÙ§_x001C_oöÀàð_x0001_,^£ñÀtÑ	°_x001F_Ç÷À_x000C_£IõB_x000D_ôÀÀ=éóÄQÆ@_x0002_7_x0004__x0013_/ÈÀ m_x000B_C4ÂàÀÔÏ_x001B_fË_x0007_óÀ,ýÓÝ_x0001_³õÀ [K_x001F_ÆtÔÀpBéàféÀ`XÑ¹Ñ@ø4i_x001E_ãÀ ñ¬_x0019_XÅäÀpLó_x0011_îÀÀ_,&amp;ÀÀòÀ_x0002_7¼}_x0013_M³@CG_x0016__x0006_ ÛÀ@Ïv!]îÁÀ _x001E_O;ëÊÀ_x0002_&lt;AíÀà]@záÀÄÂÁÐßòÀ¨xÅ_x001F__x001A_íÀ0À-+ÙÀìô[wÞðÀÜ_x0010_^úðÀ0¬_x0015_Á_x000C__x0016_ÒÀà¦H3_x0002_âÀÜ&amp;Ls$òÀ¹_x001C_©ÚÀ¸_x0018_*i_x0003__x0006_TïÀ@,KâºÀh_x0001_ÞJÎdæÀ-_x0017_VEAéÀÀ!rD¬·@ i_x001E__x0002__x0017__x0014_ÚÀ _x0005_øÆl ÓÀH;D_x001D__x0007_jæÀØÁË1ï»ìÀè¡ KTäÀLã)Q_x000D_òÀàÊ.×UEðÀ uÒ _x0010_òÀ@òj_x0010__x0002_$àÀÀ+CY_x001A_¢ÂÀ_x0018__x0008_çÄhÓíÀ`÷îs8ÿÚÀ_x0010_g¨_x000C_jÔÀ_x0004_$ïñÀpc#ù&amp;×À°|GÔèà×À@öè!ÂÞÀ`cÊBéÙÀ¨ñ	y.nêÀ_x0008_ÁÔ_x000B_Nì@T_x0013_-é_x001D__x0007_ùÀ_x0010_¨ÞBQXæÀ_x0003_fë$YFÚÀ`_x000F_3×Ð ÚÀ ýbbCâÀà_x0012_Å$vìÀÀÄÌ{hpïÀ_x0001__x0003__x0001__x0019_8ÚÀÀ_x0012_ãd·ÚÀÀtÊFêÀ_x0001_U¤ueäÖÀ_x0001_ÒZ¾MÍÀ·&lt;*çÀx¿P_x0011_ÇòèÀ_x0018_48F?âÀN_x0011_³­=¥ÀÀo_x0019_ÿÆ@¶ò$²ÌÀ o_x0015_©ñÄÀ_x0001_®ÝA¹À_x0010_¯q£´ÚÀ8ãEçO+æÀðãL»ÕâÀ _x0012_Ê[ÕÀoÕ×ÚèÀè%&gt;E_x0013_æÀ d&gt;¾ÖäÐ@8³_x000D_CðÀÄ_x0002_è°"ðÀ`_x0003_f_x001E_òÌÀ8¥Åü_x0004_$áÀÀÄj_x0003_»@xß]Îh¢ðÀÌa¢'âÀæ#ªcÑÀøÉZ3DæÀÀÎø_x0008_É_x001E_Ç@È Ty%îÀïCX_x0001__x0002__x0004_FßÀ_x0004_2xÆïøòÀ zûÏ_x0005_ÝÀà]¤_x001A_±àÀjGS%¼ñÀØ_x0008_á_\GêÀ­¿MYÞÀP[þ¼AÑáÀÐVV¾c©îÀ°FÜÀýíÀ|0_x0011__x001E_¦ïõÀ_x0001_ôµUåÃÑÀ ¼_x000F_D_x000B__x0001_âÀpv ìÇ´èÀ_x0010_ì®u_x0003_óÀ(ö_x0017_æü+áÀ_x0010_ N_x0003_RTëÀè çÜIuìÀ0ì_x000D__x0014_}+ÕÀ_x000C_ËWÒh_x0008_òÀÄO%9VbóÀ@öáyPûÈ@`ó¨³ÕÀàpÌxV£çÀÐ_x000C_%×òÀ`mÒµ°âìÀ°	ÖÉ(TîÀÀ_x001B_qð¤lÏÀ _x001C_ny¤SÖ@"N÷µ+èÀ@ÿ´Ö+_Å@°ÆëeõÖÀ_x0001__x0003_àAÉqàÀ _x000B_4øQ÷À_x0010_Ôhê{ãÀ@_x001C_§dåÀÐZ¬Á³åÀ_x0001_rÏß	ÂÀâ¨÷bäÀ'ûªtëÀ ñÿ}ØÀ@yÐ¬ØÓÀ_x0008__x0015_Í%"ÏçÀ_x0001_Ø_x0007__x0001_À{_x0004_z.9ïÀÈ×ð&lt;îÀ(ðYð_x0002_åÀ 6ÁÅPËÝÀPêá_x0017__x0008_óÀ8Y2ÁÜ_x0015_åÀQâ	g·¢@hE)hèÀxå:_x001A_RJâÀ å¬´!Ö@³D°_x0001_2ãÀÀ¤A×¾ÑÀ_x0001_jèsýßÀXÑµALèÀdÕÊïòÏôÀ)X°åÀ±ýüWÖóÀpg»_x0016__x0007_çÀ_x0010_Â»E;~ÚÀÀàÕ__x0001__x0002_éáÀ@KÊª	§ÞÀ_x0001__x0012_e{=ç@P_x0014_¥bßÀpüüFmôÀ Bw_x0003_jìÀðw0e(ÒéÀ$¤³]ÔÀ¢YY²ÈÀ_x0018__x0007_ß_x0010_XäÀ_x0001_nXn:ßÀ02 5&lt;ÝÚÀaØåð×ÀÀKX®{Ë×À_x0018_OX_x0011_òìÀ ©hzà/ÀÀP#¦§öêÀ_x0014_å£ÂõÀD&gt;­x^y÷À÷Só_x0012_òÀ _x000D__x000B_ÕñhíÀ_x0001_g	ÃÓÀð¯nÞ=	ÝÀ@o&amp;-_x0012_ãÝÀ $0'_x001E_BÊÀ¤ÂäiûdòÀø £_x001F_KcéÀ_x0001_¯_x0007_º%|ÖÀ8c*+ÒúåÀ@kø@æÀ@_x0014_:d_x001F_²ÜÀT*z1SöÀ_x0001__x0002_`ù_x0008__x001B_¢WÚÀ_x000C_Õ_x001B_»bgóÀ¸`SÖdãÀHw_x0004_·!8âÀ ²_x001C_ìkÃÀ_x0001__x0015__x001D_øfî@ÀNªB.ÓÀø 3_x001E_­åÀÀ$VÊMp½ÀÀrÂ_x0013_m_x0017_ÛÀZÜ6Í±À&lt;|Z!súóÀ0E¶_x0010__x000B_ðÀÀü_x000F_dgÁÑÀ_x0004_Ä^_x0002__x000B_/ñÀ_x0001_E¸z&gt;6@´ò_x000E_=ÌðÀÂÔ_x0019_ÓóÆÀÐäñº0âÀ|ôýÏëñÀ@ù_x0002_jiÚãÀ_x0018_z_x0010_îÀ@A¸_x0013_g×À@Èíu_x0016_îÀ°n_x0008_VÝÀðÛÛÊ@ÜÀPP_x0004__x000E_­_x0007_âÀ¨}W/åÀ°¡|_x0019_º£ÙÀô£â.òÀ :öWÂâÀ_x0001_ßjÎ_x0002__x0005_eçÀ_x0014_J_x000F_¤_x0016_òÀ_x0004_õëX._x0001_õÀ@XíÕ:×ÂÀ_x0010_ßä1Î»éÀÀ"ÅjãØÀ¼_x0018_=_x000B_¿ßÀ_x0010_¸ê;ìÀðØ_x0019_¶WëÀpç÷[vÒÀx¨¤_x000F_NóÀ´c§õ÷òÀ@¢_x0003_Éª£ÑÀÀ¡G_x0003_9¼À Ã¢£¶èÀ°¡`ÿæÀ°ß_x0004_ãÆVðÀ¨ºäNXüñÀ bsÙ¹/âÀ_x0002_8	Ü_x0011_exÀ_x0002_¶æìg3âÀ@zR6_x000B_ÛÛÀØâËÒmóÀÌ9_x0018_TÚ¥Àà÷èä_x0012_áÀà!½_x0010_ÝÀ`~_x0011__x0008__x000F_âÀ_x0002__x0014_·3©xçÀ X¡ÇVÏÁÀ4 q_x000E_Î_x0008_ðÀ_x0010_`_x000C_TÈÓéÀ$_x000F_AìôÁôÀ_x0002__x0003_(p[ëÀª&lt;_x000C_3ÜÀ_x000C__x0006_D¸_x001A_åÀ0Õ_x0013_¤´ãéÀÈã{J_x000F_åñÀ UYD_x001C_c×À_x0018__x0019_Ù9ïãÀ¸å@vUâäÀÀM_x0019_@dÇ@ _%%éCÎÀPú6¡àÀ¨¦¹GåÀ_x0002_gQ&amp;ÇÜÀ_x0002_mõ_x0001__x001F_^®ÀÚ_x001E_É=n³ÀÀ«z¦y¼åÀ4_x0008_÷X±çöÀ ñ~eÁ_x0010_ÅÀðÁþæèÀ¨0.âfñÀ &gt;_x0019_!?ÜÀt_x000C_hÀôÀ@7ÔP-éÀ0^#vòÀÀxJÚKëÂÀ Eu_x0001__x000D_¿ÕÀP|ºÞÁ:èÀÌ9ñ_x0019_òÀýáJ_x0012_YìÀHëKõ_x000E_ìÀ'	º¥àÌÀ&gt;J_x0005__x000C_EöºÀó~_x001A_ôMáÀ_x0008_)ß&lt;v4àÀ %P^odÉÀd_x0002_è_x0008_«@§¥/âÖÀÀ«Ì§÷OÞÀ 4¡íµçÀØ®_x000C_âÀ0_x0008__x0012__x0005__x0013__x0007_ÜÀ_x0005__x0004_kêãyÀ´Z2¾Ñ|òÀ8(){êÀ@w{_x0015_ÞâÀÐä_x0007_ÓÀÈô_x000C_è1íÀ-ö67"èÀØÝ_x0002_EÒ¤çÀ*ã._x0019_ÐåÀ_x0018__x0017_§_x001A_±®ðÀX° __x0001_wáÀ_x0010_z/ºØØÀá,LÙáÀØ_x0007_Ç{ËóàÀÐSÉò{sôÀÖÕp©`óÀ0Ëp_x000C__x0003__x0006_ëÀ_x0010_TÄénßìÀ ¶v&gt;_x000B_ÕÀØ_x0017_¿hu.íÀx_x001D_¢æ êðÀ¨üF1	_x0002_ñÀ_x0001__x0003_`¨u`¤@ÉÀt¨qã®põÀÐÔÍeßÀ@/úeÖ±ÉÀxå©@_x0002_µàÀ0»_x0014_`ÜäÀkÙ)¿ê¡@PÔ¤à@ÙÀèõñâÀ¨ak_x0002_íÀ ·¼_x000D_ÜÖÀ·åòá]òÀp¡@©§_x001C_æÀxÚC\Ð2êÀ@¥Ç8lîÀÈû¶FníÀ(ä~¾åÀØ+E¢ä&lt;ìÀ°v´ÜÞàßÀ_x0001_Y4_x0015_"a@È Q4ÆÛåÀ_x0001_û»Õ­oÍ@ °Zæe	èÀ,£_x0018_dHòÀôHÙm«_x0019_ñÀ@Ö_x0002_&gt;¼ÈÕÀØÉB_x001D_cçÀ _x000F__x0014_p¼wãÀÀ{Ó³©÷ÀÀÐ_x0012_Îð¹TëÀÖûã_x0007_ô¯Ààbd¨_x0001__x0002_ã8íÀ¨0ØHd¸àÀ_x0001_h_x001B_õú2aÀð4¬Å_x0007_êäÀÀäÞîÄÀ )Ó_x001D_¸ËÀ 3g@ÕÀä+GÜä¤@À÷ôÖ²h¶@ _x000E_èüPðÀ8JÂ5ÕáæÀðÄ/_x000F_uâÀÀÙ©)_x000F_^ñÀ ÎÄ{_x0017_àÀØÃP£õ·ìÀ|_x0012_Ý_x0003_ËóÀp&lt;nIÔ@¼Ï}NöÀèß)Â_x0003_PäÀ_x0001_m_x0016_ª?@@?i×ÓÈºÀx_x0001_ºb_x0001_êÀ_x0001_Ò´±.ÀÐaªN:ßÀäãTUç$òÀp}ÖÚCMÖÀÐ÷XÚsÓÀÌ+îaéÀH_x0013_Å«;ªáÀ_x0010_h	ÝçÀàjUÃ_x0016_ÙÀPbJ&amp;ÉäÀ_x0001__x0006_È3Z_x0011_»ñàÀî_x001B_î³¯õÀP_x001F_ê_x0011_§_x000C_ÖÀ_x0004_§ðó:_x0003_õÀÈÕ_x001D_q¡hìÀ0 f¡&amp;ãÀXWæ:{ÐéÀ¨è_x0002_È{_x0005_äÀèÜ_x001C_§çáÀ_x0001_i3°ÅÀ_x0001_U_x0004__x0008_lÎÀ¸.²]Ð¿éÀ_x0001__x000F_º¼bBÄÀ_x0010_ÜýW!_x0007_âÀì_x001B__x000C_ææõÀt½_x001F_ÃàØÀøWZªâìÀà¼ú%¼8éÀ8w6±_x0019_¼áÀ_x0001_õ_x001E_]8@hà%©ôÀÐ2_x0010_h)5ÖÀ Àæ@\îÜÀ_x0001_-_x0019_v_x0018_rèÀ MM6ÛÀÀ_x000B_£ÝÑÀ å_x0006_åÆµäÀpT¦¦6ÝÀp_x0011_öQ_x001D_ÐÀ¨O³.ÎèÀ°ÚáRïãÀÐ*Ò_x0002__x0003_7æÒÀÀ_x0015_½ñ_x0016_À@@Þ"¶_x0003_ôÞÀ_x0002__x000C_pÁÀ _x0002_é­_x0007_CÐÀ`_x0017__x0011_(_x0017_UôÀ_x0010__x001E_ªþKvÛÀ@Üü¢ÒSÖÀð´öQêÚÀxU@í#_x0013_òÀPã$³×EÞÀ`BKªhìÀvÏãàúìÀTÑÔÔÎ÷À _x001F_bÏ+Ô@HÔëª&amp;þæÀÉ=]çôÀ1:_x0010_Ï@ÀZÕòßÀîh_x0001_RâÀ,'_x0007_º_x0016_ðÀ_x0002_Ì~°@0_x000B_ïñ_x000C_nÙÀ_x0018_?R)GÍñÀ8ùÆ_x0006_RÉàÀÀ_x0019_ÁFÛÀôÃ"Ø=ôÀ_x0018_¿[V¬ñÀ_x0002_We_x0003_¿ÀÀû_x001D_"ô¸ÀpÆ1ËïÀà%ï_x0013_¯·ÓÀ_x0001__x0002_\ï=ë©¤ôÀèT:±íâÀ`Ø¦pU9ÚÀÔÍXCôÀØü¯)!mãÀ_x0008_køùâÀ`_x0012_¤5vâÀ_x001C_&lt;ÛÁ»ºñÀ@ûË{_x0002_µîÀì¹9_x001F_¤sûÀ ×®~Ê_x001B_ãÀ_x0010__x0004_WT&lt;ôÔÀxÑàèãÀ¨«tÎT_x0015_éÀ_x0010_Õº_x0019_zÒÀàÈÅTàÀ ¤&lt;¼VæçÀ`°·_x001F_aÜÀ¸Â¥åõÑñÀL vc{vóÀà[¯äa¬ãÀÀ¨Nä:³·@ôx,Q!ÅÀ_x0001_ðÐó!~@ÈÊèC_x0001_gêÀðçU/÷WêÀ¸øúÇ?[éÀpO¿s4ñÀÈ¡_x0018_¿_òÀDïê_x001F_ó]÷Àà@Ãé¬_x0017_äÀð_x0014_è´_x0003__x0004_&amp;²ÓÀ|¶ÇsäöÀ hÂÓ_x0005_ØÀÀ_x0019_öË_x0011_×Àà3ÃµéøÃÀ`ù&amp;^}ðÀ U¦- ÚÀQ_x000C_LsËäÀ8_x000C__x0006_å!âÀ ÆÓx+%ÐÀ(·íèL_x0002_çÀxõ._x001E_rÁáÀ¢6­õïÀ\»_x0010_D_x0013_ëóÀÜY:­á@àd$9ÅÓ×ÀÀÝ_x001F__x001C__x0018_ ÞÀ8òÒRõÀ_x0010_à]ÅçPÚÀÀ÷_x0007_PLµìÀpé8_x0017_ÛÀØ-òV¹¼ì@`_x0005_¿c_x001D_ØÀ0__x0001_èÉWèÀ¸NºO3ùéÀ9Ü%èôÀ¸µ´_x001B_¼ãÀ@Þ\ÎrñÓÀÀaÍp_x0006_çÀàÛ¨4_x0002_ÆÀì_x000E_¹]ñÀ@×_x001F_A¾À_x0001__x0003_ ì&lt;_x0006_Ð¶ÀÀ°_x000D_ *VÓ@_x0010__x001A_ºÅ[TáÀÐàÁ3SØïÀìRäQñÀ_x0018_îtàïúìÀ qå8_x0019_XßÀ`c6ËÂôÕÀ_x0010_7_\ã_x001A_ñÀ ä\ÜóãÀ_x0018_ç!  @íÀ@ÅRV·@8¥_x0002__x000D_îÀ·QRôëÀ(YO1áÀ_x0010_µjGè[çÀH&gt;²_x0008_É-âÀ Ü_x0001_Ä§ÈÀ@_x0011_©_x0019_¥ïÀÀ_x0008_²½ÔÜÀ8etÀÑ_x0017_ëÀ|ùÏ÷}ªóÀ_x0001_dé_x0017__x001F_:¦À_x0001_ÑXÊ*áæÀ` ]|Ã¯ØÀ_x0001_B_x001F_sr6¦À 4ù«ãÉÔÀ_x000C_	bÚfðÀ _x0013__j-úÚÀ°îjÞ$äÀXVûPæÀP#_x000B__x0002__x0004_K7èÀj(¹¬¶À æBÚÔÀ|u²_x001F__x0013_¡Àx\3ëS¸îÀÀ¯¢ñÄ»À_x0010_Ôì§ôKëÀri½¡@1©#©²æÀ´7ï³s_x001D_ðÀ`©Â"À@¸ü/_x001F_èÀpÑxÅÄïÀ`Ùãdg!ÚÀäÍ1/	òÀhÌÇ_x0007_ñ¡áÀ_x0002__x0001_âÀ8_x001E_xv¯çÀÜxÜB_x000B_ÐðÀ`_x0002_ºýNÏÆÀøK=Û_x000C_àÀ ¾£­ÙóÛÀØøÜDÖ_x0010_âÀ Ø§ïK/ã@èôªd)äÀè3_x001F_ãÛ=éÀ_x0002__x000D_o_x0018_Öú¸ÀÀãpÌlÛÀpÞØàqNðÀ°Ñà_x0006_ÃåØ@Ç=¥j°ÆÀ_x0010_ûª_x0003_¤ïÀ_x0002__x0008_Èå&gt;îîÀ0èc¨ÃFùÀðH¦g¸_x001D_àÀ&amp;Á9¯UåÀH_x001D_)£7_x0012_ãÀàó¢æNcãÀÜÌðôðÀ¨¨¤í«LéÀà_x0016_zÂÀ@C®ÙæÀ_x0002_9ÛS@_x0015_4¯ýæÀ`¹cÙÐÀÐ'_x000B__x0015_=âÓÀ`É_x0004_3ìÀ_x000B_ø_x0001_äÇÀ0NßTè_x001E_éÀ øÌ©bÜÀ"º_x0003_r/óÀÐ"þZ_x0005_ÑÀ04Iò_x0016_&lt;èÀ`Yu*k1ÚÀ_x0010_ã=ã¿.ÓÀøT±_x001B_¹øçÀ_x0010_äÎ×_x0007_ØÀT_x0006_$ñÏòÀ@ÆÛn_x0003_¾@àS_x000E_ììÀìýnÕ_x0018_=÷Àà®6Ê_x0019_ÓÀ@_x0002_­6­¢¹À`U2d_x0001__x0005_½ØÀpÔLÒçÀ Rº/¬?ÅÀ@mMutTêÀØ%kOå/ãÀ qYåÑÀÀ_x0006_{0ôÀh:Êz;÷ÀÐÂÝÝ¶èÀ`e(B,aÌÀ_x0018_Òh@ãÀUBI1÷íÀø{LëÔàÀ@_x0002_Úuûü×À _x001B_xPªwàÀ_x0010_®|a²ËòÀ_x0010_ã@;ÝÀÐïä.çàÀ¶ÍÅkÙÀ¸|ÙBv^ìÀ$_x0012_tÁ'õÀpP_x0003__x0004_²ðÀÀO§ý_x0003_ÜÀ¨_x001B__x001A_öé_x001A_ðÀÀ8åè0ÞÀ¨¥D_x000F_ÚuêÀp_x0001_9J_x0015_¢×ÀP=Ex¶4ÜÀ¨/ßPbòÀxå¢MJúàÀÐzì_x0003_¢æÀPp¥lÍæÀ</t>
  </si>
  <si>
    <t>554b07e9e270a3b90f1e853a15d635fa_x0001__x0003_X9ïÄõÀ`N_x0012_¿9_x001F_ÖÀ hÐ_x000E_GæÀÀTèäÈ&gt;ÎÀ ©_x000C_W_x0002_æÀ_x0010__x0004__x0002_~FSíÀ+ÐðÀ _x000F_¨!,«ÒÀÀõéàÆDäÀXý_x001F_õ?_x000F_áÀå%&gt;yòâÀUÜ´CLëÀ8r_x0016_.0×ñÀ´³©_x000B_óÀa´DqéÀò_x0002_ÊN7ÝÀP±_x001B_]ÕºèÀ ã¸ú6äÀ¨ÛG_x001B_;1êÀ@Éx¢¥ëÀPB*O~_x001D_ÒÀPêdúaZáÀ _x001D_å_x0004__x0010_µËÀ¬TLZ»ßóÀ`qEeyÄÀT_x001A_}½×ðÀø³ío_x000E_äÀÐ¯@7Ù¤ÕÀ~ø+¤híÀ`N¤S%+ßÀØ_x000B_/_x000D_pàÀàPê_x0001__x0003_5_x0003_ÞÀÐ¶_x001D_ë.çÀÀûü-ßíÊÀðà9à3ÛÀ} _x0015_Â°@8jKòÿÏêÀHeü§h.âÀàëN3AôãÀ0v_x000D__x0016_}ÑÀ_x0013__x000E_¿_x0002_àÀXù_x000E_ygáÀ_x0001__x0011_~Ì4°@P7_x001E_¦EÔÀðªóÌÏÑÀT_x001D_ÀÜ.ôÀÐ%Ïd_x0010__x000C_ÐÀø_x0007_MY&lt;_x0014_êÀàGÄü&gt;íÀh´_x0013_ÛóiëÀ ó0_x0016_§Á@ðYc¤\çÀ_x0010__x001F_ó»õAã@_x0010_Z§TÆ_x0018_×ÀðømÜ§êÀ_x0008__x0007_c_x000F_ÈãÀ_x0001_\HÔ`_x0006_¨À@²_x0003_ãñø¸ÀxPb:xéÀ`_x0011_nÅUãÀ ø=Ë_x001E_üÔ@à_x0005_ÁHTÔÀpÉy_x0016__x0008_&amp;ïÀ_x0001__x0002_àX=ª_x0007_ÎÀ@¸_x000E_ôn7ÑÀ$¨+_x0005_]*øÀèOÒì_x000D_òÀ`£_x000E_V_x0019_qÐ@Àºé_x0017_-hÙÀ¸ÎçSãÀ ªbÐs¿ÑÀ¸âë4Ñ_x0019_ìÀ@$v§~ôëÀØ¦òè-ÏâÀ_x0001_r':_x001E_íÀà®5%z_x0010_æÀH^_x001C_òøåÀ_x0001_«½Ân_x0016_ÉÀÈ®¸ËëÀP_x001E_@íÙÛÀØ#±­{|ãÀðÞ'Þ¤ àÀ t¾º_x001A_5êÀ_x0008_eèä¾_x0005_ïÀx¿@K¢âÀô7¿Ð«¹ðÀØÝ4ÜJçÀ0'_x0019_VÿvæÀ¸É[dßªóÀx­WÅØåÀ`5XÚÇÀ`²*©ë:èÀðÂGÒßöÕÀ_x0004_è]S9òÀ_x0001__x0002_\2_x0002__x0004_Í7èÀØþòôîÀ°£{$ÛÀ ¥§îÇyÛÀÈZj­³¹ïÀ`7À¸_ÙÀé_x000E_pÝò×À0ødÈ%ÖÀ\²uº_x0006_èñÀ(¨¾¨:ÝèÀ3ø0fLÿÀ_x0018_5ü_x001D_Y6òÀ]±úëÀð_x0016_&amp;l_x0001_ÔÙÀøsTñÀx/Ôü­çÀHýêÇ"ëÀðoý¦£ÙÓÀp_x0016__x000B_ì¬3ÕÀb 'I¿@(ÖSlôÀXÏW/õ=àÀ cÚ"8~ÏÀÿ¸èëÀ0a¤Ô7¥æÀ¬b§a~äñÀÐ0î§_x0003_ÞÀÄ«J(òÀÐ¾c_x0018_!ðÀ:[_x0017_QKñÀÀ@_x0008_åÀÀPÞ;ãcñÀ_x0001__x0003__Ù(ÍaãÀ°¬$f°×À@DV_x000B_¸åÀ_x0016_í·_x0001_ñÀ éý»@ºÓÀ`,n_x000F_y`ÇÀ`¹ù6ÏïÀàZH²_x0006_ãÀ\_x0010_~mõÀ°	{_x000E_+îÀ ù_x0013_sØÀpâ3¶õÜíÀ8âÑà®óèÀà]&amp;_x000E__x0003_ÊÀ_x0001_9Ø¾Õ@ÈUåZ#íÀ_x0001_õÉ:AUÛÀÀ_x0011_Þ!_x0002_xàÀºoEi¯ÀÐp»Ô_x001E_HíÀ_x0018_´kC[àÀ:Î7íêÀ_x0018_#ÉiûäÀØ[¥Ö¶çÀà(D$_x001A_ïÀøÊf{ïÀ ts_x0011_EôÕ@à_x001D_^1_x0002__x0002_ñÀ`_x0003_(MóðÀ ª_x0003_õ¸åÀ¸õÃâ@hc_x0001__x0002_¬¦åÀÐNÓñ±HÚÀPo¬_x0015__x0018_ÎÛÀÀf¬LêbéÀðã_x0013__x0013_ÔÓÀ`ü¹ïðÍäÀ0+_x0012_ÖqøðÀ^_x0019_µÍéÀ_x0001_(íl²æÀPù[Ë²ú×ÀÜ_x0007_w_x001D_ðÀ_x0008_MJä·.íÀÜ0ÕËùïÀKqMxIñÀàFê§+°àÀÞ_x0008_¸ÁÊ@`_x0019_ÓÓ¾ÁÀÎïV+ùÀ@jSGn¾Àp_x000D_#PYñíÀ ËAË&amp;CÎÀPüOÆ&gt;ÚÀ@3xìÀ ³ÌqhçÀ@¶H\ÊðÈÀT¶_x000C_+¡$óÀ´_x001F_ªùMñÀ8æ¿;(_x000D_îÀ`°_x0012_ûErâÀP_x0014_#û_x001C_ääÀx°_x000D_Yé¸åÀx_x0015__x001B_¡*¢ïÀ_x0002__x0004_ð_x000D_ T_x000B__x0011_éÀ&amp;¾Þ:ÊÀ0å"Û¹ÅåÀÐ¡¼nK)ÞÀ ¡ÖTÉÀõH_x0007__x0005_ÅòÀpj'¹1~íÀ@9ò0÷_x0018_êÀPr_x0003_cãÀ_x0002__x0017_ùaÏÀ0Ç]`ÂÕçÀ({_x0001_a{éÀh¹¿	LãÀ _x0003_3°ò#ÁÀxc¿4®ðÀh?öVòÀ  lþe_x0008_ÁÀv_x0012_G{ÖÀÈBe(ªRñÀ_x001C_19°3úÀ@_x0001_1¢N¿@(õ@Êª¦êÀ_x0010_âXjó8åÀÀ°NHÞ°@(Rnµ1êÀ@_x0013_Ñ ·ÀÀôÌÄJDçÀ _x001F__x0004_ýóìÀ0)3_x0010_G_×À4ý0/ocóÀ_x000C_?m8uóÀÀ'6_x000B__x0001__x0003_Ël³À_x001C__x001B_àhSøõÀ0_x0015_2_x0005_:`ÞÀ@ÎÖtxßÀ(=^ð¡QçÀ_x0018_#TÜãÀØ¯2Á#_x0012_àÀàÅó¨ÈæÀðlYñ¹TâÀ óI_x0001__x0016_jËÀt]J_x001D_XñÀ0rz³ÿÔÔÀ_x0014_üp9_x0010_±À_x0008__x0011_y®YãÀÐ³	: 3äÀ_x0001_)¸$oÀ(_k&lt;~ãÀðjG&gt;°àÀüµ[{éþÀXP\U_x0005_"ðÀF3aËëêÀìA"ýÚ-óÀ8_x0011_b8réÀÀÄ_x0004_Èï_x0002_²À_x0008_¥*_x000B_ÒçÀ_x0001_&lt;³l`¼À ´ÐÅû:ÛÀÐÉ(étðÀ QÂ³ÖÀ_x0008_0/_x0019_dêÀ_x0001__x0007_[F¾üÙÀÀ6L·sÕÀ_x0001__x0002_øºü;^^ïÀ_x001C_ÁHstñÀð1	GäÀÔáæ÷À¸ÉiæðçÀP_x001D_øC_x0011_êÀ'·¨µ ÙÀàÌ#£©ÚÀ êøÎ÷îÀlkl&gt;0|òÀ@§^ÎWzÂÀ°Áê.ÂqæÀÐ_x001B_[ÚÚ_x0005_ëÀÜ_x0001_8m_x0012_ôÀPúÁ_x001D__x0017_vâÀ°n¼ÐéÀx9ìÍ­ÊâÀ°_x000E_&amp;JaÞÀôB#{¦@À¿5!_x0014_Ó@¨!#º_x001C__x000E_çÀ8 SÓäÀ_x001C_éx­ÌóÀX"l_x0010_²âÀàÿÍ_x0016_GàÀ@_x0006_Zc#_x0012_ÇÀ_x001C_q®9,_x001A_úÀ {&gt;§_x001A_7ÎÀ¤ü_x0007_iãÆñÀ°__x0015_ªd¹ãÀ_x0001__x0018_éºîÀð°õu_x0001__x0002__x0010_áÀøx_x001E_ñ_x0017_¼À8b¿í»òÀ Û¶.Ù@HÒûScÇäÀ¸èÖl_x0001_èÀÀ·k§^ëÀhÒÚÌÀ4;æó÷íÀ°Ü_x0016_`vãÀÚ&amp;¢è&lt;æÀÀæ×PËÁâÀÐ|çXi_x0013_îÀ(_x001D_½ÞïÀ@_x0018_ûââ*ÇÀ`ý÷×ºëÀXËIÁÀ_x0018_âY_x0008_äâÀ_x0001_Ý ûÑÀÈ\ô¤.ÚîÀ_x0014_áX®üÀ0_x0012_ÄÎ8åÀP2_x0013_2	ëÀÐy5_x001A_ÑðÀh­ÅäÌãÀ°µ1{«|ÞÀÈ\*=à=ïÀ_x0016_miE¸òÀ¸±ZBbÈàÀ8_x0001_õ_x001B_C_x000D_êÀ°ô7MØ?ÜÀÀ))²S¸À_x0002__x0003__x0002__x001D_(ù²óéÀ@5['`È@ð_x0002_gÕÚÀÐÙÇñ³ëÀPt&amp;¹.JÙÀH[_x0004__x0005_â_x0005_çÀè&gt;_x0011_³_áÀò¨_x0013_äÀ°á«e_x0002__x0012_ïÀ_x0018_ó,çÀ@V_x0002_½ÙëÀÀèpØ6±»Àp]°÷íÕ@Ö|_x0001_¨_x0002_ðÀX)Eô_x0018_äÀ_x0010_h-óÉÙÀlÐµ'bñÀÐT|0½ÞÀP)'­À×ÀÀ»¸ÔÐÕÀ ª®$ßDæÀôç_ÿ_x000E_SðÀp_x001E_¦_x001F_ãRãÀði_x0002_É¢ÛÀà¦y_x000B_4ãÏÀÌ(ñuðÀøµ_x0010_dÏäÀ gH_x0014__x0011_ËÀÀ_FÝGæÀÀ2ïë6ÉÅÀxt:;`ìÀ@IÄ]_x0001__x0002_°³ïÀ_x0008_¢£6FáìÀÀ`ëPÅ¶¼@_x0001_+c°¿ÅÈ@XÐi_x0015__x0005_låÀ _x000E_°vBåÜÀÀã[e_x001B_±ëÀ_x0010_Z_=Ú@¼Í_x0006_jñÀhúÓ_x0001_Ç_x000D_åÀ¸qáêÀh]Òa*áÀ@ê±·wì³@ÀsCzïÅÀðÄìfa_x0019_ÔÀDg³_x0002_ "óÀ_x000C_8Ä×À_x0010__x0007_C¢¤YòÀô ,¸ï·ðÀàU»?[ïÀ_x0001_ýóé_x001D_ÐÖ@_x0010_J_x001D_¨__x0017_ØÀ	_x0004_çÄiêÀEê&amp;áÀ Ñz_x0005_£ãÀ_x0001_·k2®y£À _x001B_dã}!ØÀ ×,íÄÛÀ8Ìb¯çcçÀ`Kå/°ðìÀè#ªW:ïÀ_x0010_eÁ¯_x001C_EÝÀ_x0007_	|ý{ÿÄ´ñÀ_x0007_ý_x0011_*Â@_x0010_Ïá_x0006_fÒ@8_x0015_v_x0014_ÛMàÀ@±tw¹}ëÀPßy#ðÀgÇFËÕ½ÀÛ%0äÜÀx_x0006_Îè7ðÀ`ozö/ÔïÀ_x0007__x0001_t° éÀ8R~G_x0004_ØòÀ0ª½Üf}âÀ_x0010_oøõªUÝÀ@YlûòìÀ?¸Öî_x0011_¿À_x0007_ÖI/æ¿@ðãAÔ,ÚãÀ_x0007_Ø÷F÷ìÀÕñä_x0002__x0007_ïÀXü@Çã¼áÀ°_x000F_ÙÐJ³íÀ_x0008__x0014_ðÌ£äÀ_x0007__x0005_µ»ZËÜÀ` "âãzæÀ(¯,à´àÀ_x001C__x0002_\ÛýÄõÀ|J0ÍW_x0007_ôÀ ÐDàÀàs_x0003_ÌíÐÀ r#_x0012_7ÜÀø¥h_x0005__x0001__x0005_að@P`²_x0013_¹CáÀ¼_x0002_st­_x001C_óÀ_x0010_¾ÑÃ¯ÞÀTc2'1ÖÀD)$ØÒæÀ80	£@ËçÀäù:7_x0010_ñýÀxTYÑæÀ8ï(À"éÀ_x000C_²_x0003_8ÔÍôÀ_x0010_í9à0ï×À'GåßíÀPgpäïÀ_x0004_£ÌnÚ_x0015_öÀ°ã4_x0017_ÞÖÀ_x0014_E¹_x000C_ÏðÀÐ[µ_x001E_F_x001F_ÝÀ`àS¸÷áÀÀâå5éÀð_x0007_q_x0006__x001E_1Ý@P³g¥ÙÀÐ1_x0007_k4ÅÛÀØ2¶P%jçÀÃ_x000D__x000C_KàÀ¨/&lt;_x0003__x0016_çÀ°_x0015_îîÀpHdçÀ°"u©àÀx_x0015_k:_x0005_âäÀ_x0018_«uÁ³ìÀ¨?_x000C_w¼{êÀ_x0003__x0006_@_x0019_1¯_x001C_¥ÆÀ_x0003_ÛÑë!³ØÀ_x0003_ew_x001E_YêÀ0_x0006_ëÄàÀ2¨hx]á@`_x0014_á&lt;¯]ØÀ_x0010_ÐTñPSÝÀÌÔ;_x0006_:ôÀ0xÿ¶ÅÜÀpÜBwcæÀòkñ|çÀðÀÆÐ\àÀH·_x0018_|ÃìÀ_x0010_ë®mçÞÀhÝµp_x0010_ÒèÀ_x0003_À_x000F__x0001_A_x0005_ãÀàüäØø¬åÀ@W¾ÿ|HèÀ$,ÑEnåÀ_x0018_CâEJíÀèC(ÑõâÀ¹ìÒ_x0014_öÀ2Ö_x000E_7ðáÀ _x0004_MÓÍÀp_x0002_[EòêÀ¬ Ò¼ÇÀ ÿBÏOðÀà%¯@£¼éÀÀ_x000B_¾õøø·À^î£¾0«À_x0003_)âÝ~ÁÀ_x0010_{_x0008_Ô_x0002__x0003_QÏâÀÀ_x0012_åÂý³@0¿¡lµtðÀ°ÙU³éÀ 5«È¾æÀø_x0006_9¾¯DáÀðvÒë_x0006_çÐ@0$/bÿåÀ_x0010_d_x0005_2ÍºãÀ_x0002_zBêìrÀ_x0014__x0012_4_x000E_Õ&lt;óÀ°5ö+"LàÀ _x001B_É~1ÕÀ`~_x001B_ßBãÀ_x0010_R;&lt;¸ÚÀ@ç±ÁêÀq¦B¤¢ÔÀ¤Æfw_x0014_óÀ_x0016__x001D_¼®åÀ_x000C_v&amp;_x0015_ãðÀ²ÒÜÁÔÀ86_ãýqïÀÂõ,TæÀhî&lt;e&gt;.êÀð_x0001_DpéÞëÀpØN4_x0008_æÀ ÷À_x0018_Ô_x001E_àÀàÍA_x000E_ØmÊÀp¿ÒIzàÀ_x0002_¡R¬bîÀàF{ØÒÀ¿³Óð8òÀ_x0001__x0005_ _x0002_K_x0002_ºå@Ó@ð¥_x001D_ðÀÀli,ÄÀbW¬¸-­@_x0008_ÒÖ@.ðéÀè_x0013_ÌË_x0003_ëÀì­ã_x0016_\ðÀ|)Þ{?õÀ_x0001_	[_x0004_ÚõäÀPCü§_x000B_,ÜÀü§Ü±Àp_x0018_._x001C_¦ÚÀPS_x0004_?JÔÀpô{²þëÀ0ïÔÊÃQÞÀ$¬õ;ÄWðÀp_x001B_g¯¶úé@_x0001_é@LÖÀ°ÆWZ"5êÀøn:]Ù éÀÀ;l{0_x001E_çÀè´_èh'áÀGÜ@_x0013_ÙÀPfîÔáóÀ@JàÝ8ëËÀðÀ_x0004_oø«ÙÀXò_x001C__x0006_éÀ_x0010_nKyh¸ÔÀå_x001C_Á6´óÀ_x0001_îÀVüÉÀ/lUÉ¼ÓÀ°Í_x0005_ _x0002__x0004_=çÀÀò%_x0018_²ÕÀÅÙá_x000F_âÀp(k1ÝWéÀ_x0002__x000E_3Ù	@0B÷õÃáÀ°_x0004_0'ÖWíÀÀ'8aÒÀ¨+aËTKåÀèP:îé¡äÀ¨±dèv%ðÀØ(ÜÔª&amp;âÀàw½h­ÁÀ8/y\Ï\ñÀà_x001A_GÔ³_x0001_ÜÀp_x0015_ÓÊY_x0017_×À_x0002_¤_x000B_ÿÈüèÀpS_x001A_	íÀ0ÿ¯¢:¦ëÀØJÀ_x0003_ëÀìlrúõÀ_x0018_w\çDíÀ¨ô$³&lt;ïÀdÊ¢äOöÀÀ	"ï5ú»@Ð±y}§hßÀx_x000F__x001F_ÜñÀ¬_x0003_6æ_x001A_ðÀ_x0002_FEjÂáÀ I_x0001_lÉÍÀÀÒ_x0016__x0001_#ËÀ`çFçîëÀ_x0001__x0002__x0003_zªïäÀ`_x0007_m_x0011_Á0ÒÀ_x0001_Ü_x001B_`_x0007_3æÀ@Ô{íS¿@_x0008_ëf¾ÒPêÀ°_x0019__x0005__x0006_BhëÀ_x0001__x0004_ª_x001A_À°158_x000C_ÐÀ _x0010_¹úìIáÀ¸°_x0019_oC¹èÀ¬[Ô3_x0019__x0005_ñÀèû^É*æÀÐc6ö}òÀ_x0001_á	c·»¢À0»Í¢yáÀàq¯U}ïÀ _x0017_Î»_x001A_&lt;ÆÀ¤ÏQ¦ÝðÀ¬E&lt;Û_x000B_6úÀÀ×äþ_x0001_²À_x0013_äü®§ÓÀ|'n~¾ZñÀÀAl ÑA´À@NF[ÓTÕÀDìC(OöÀhÅCX5_x0007_äÀ¨µ3¥HäÀ_x0001_×&gt;ÈãêÀ1_x001B_¥ÜÒÀÀ_x0008__x0014_È_x000E_3ãÀ@~Ol6r´ÀpÖëÍ_x0001__x0002_ÆºÕÀ_x0014_òÅ²KóÀ°~zGöKÓÀP×úÕÓPé@Ð+à_x0016_._x000B_ÖÀ4LC_x000B_8âÀ_x0008__x0015_.ÓÁ_x000D_ðÀ@ÕÁ_x0007_Ì_x0007_×ÀàK_x0011_¥fÔÀ°Xá«ÄûèÀp­DËa¦ñÀ_x001C_þr'¼óÀÐzyGCÒÀXÊ¡RáÀp¿{â ØÀ@&amp;_x001F_[pòÙÀèfê_x0017_ÊãÀX²__x0016_~ìÀ2DÓfðÀ¨²ì_x001A_»|ðÀ_x0001__x0007_ÄáìÓÀ@9~»¸ÇèÀ ¼Ë¢RÏ@ä) R¶ðÀ_x0001_Å_x000F_i/-@À'ææê_°@(å_x0007_öì_x000C_âÀð_x0003_´P¸_x001A_ÞÀøqA¥å@ôÊÝ´É[ôÀÈ4_x0007_ãâÀ5`În_x0004_áÀ_x0003__x0004_ °[ÀPéÀ_x0003_)LX_x0002_òÀ`kIÖsÂ@ì0aÂÉ?óÀ0+úÍmÕ@@qòÒÍ_x0018_ÉÀ_x0003_)_x0010_DJ_x0011_íÀ_x0010__x0004_ì_x001F__x001C_iÚÀàÙÁÓqÑÀ ÎØMï_x0019_ãÀ¸oý_x0007_é(åÀFy[_x0012_ÌÀq_x000C__x0016_·õÀXKÉ2X½çÀWD ¬µçÀ_x0003_}WÃqãÀdäÕËþåÀ_x0018_&lt;sXI_x0015_îÀÐ¿ÊÇ_x0001_×ÀqhÆ×åÀØgZ¦òÀpH_x0014_ÆøßÀ_x0008_ÑèdQ$ìÀ´ÿn_x001B__x0017_ýÀàW~·_x0014_ÚÀ_x0006_z«¨ßÀ`^Ë"}=ÍÀ w¨ÖÞæÀÀ_x0013_.yo¸Àv£ÝwßÀ_x0010_XÖ+úêÀhÊXa_x0003__x0004_¶æÀàÓXÕË3ËÀ|_x0015__x0012__x0002_½eñÀ_x0003_åå6ø/éÀ°©ß6_x0003_vÔÀ ¹ÍlÖ@@JE´_x0010_Õ@_x001C_À^ßSÔñÀ(Å)R_x000D_äÀªÁ´n§@_x0003_þ.Q§ÀÀIRÀëÀ_x0018_ËÌmåóåÀÌÂ8ØñÀù°td{ÞÀ_x0018_§&gt;È_x001A_åÀ°`³ý3¶óÀ_x0008_ìÒè_x001E_ÖåÀ0(Ýò¦éÀi$û8t¼@h,ñ_x000B__xêÀN_x0017_ßÛ¶¨@¯_x001A_Qc$ÆÀèa_x0001_ª_åéÀ?zÏ»ÐÀð±ø_x0008_ÔÀ âè_x000B_úÊÀ_x0019_ÐxN$äÀ_x0010_Ò?_x000D_÷_x0001_ëÀT¢5&gt;¯_x0002_ôÀ`ÓmwÓÞÁÀ0Hæ¦uÎäÀ_x0001__x0003__x0001_,_x0011_ÇÀ°^ô²âÀàÈjY¬&lt;îÀ`¿¹&amp;¦ÙÀ@¤à!nIãÀ&lt;ºÂ_x001C_áÀ ¥'P]ÃÀ_x000C_ÝKÙÈìòÀh¥QÑz¬ì@À©_x0001_E&gt;lÕÀàÝH6èÀðÅj_x0003_*_x0018_ÖÀy_x000E_¨ÁÀØF+_x0019_ãÀ_x0016__x0005__x0011_àÀøüàm2âÀxñ¯_x001E_[KãÀ"oq÷ÒÀ uÛÀ&lt;ÚÀÀ´$ãaZÍÀ`_x0017_MÍ)ãÀ(½ÅÕlìÀp¦ê_x0011_íTëÀ(8et"èÀ`f|½_x0002_EÐÀØ¬P*4çÀ@(_x001D_JÄÆ@ðjÃoÜTêÀü1ôª5ýÀTÉ=ë_x0017_àòÀ|5,yñÀ(Ãè_x0003__x0004_¥TàÀ_x0003_ßJ7_x000C_ïÀè._x0002_"«îÀ|_x0008_\Ì_x001E_	ôÀÀÖ_x001E_d_x0008_ìÀÀSß#_x001C_g¶ÀHYZçF_x0002_äÀ _x0007_Á_x0014_£`ßÀ_x0003_×_x0014_h£îÀ N¯¶iäÀ_x0003_èg_x0002_e=³À@D_x0014_õ9ÜÀë·hJæÀøÓX:åÀH_x0008_å_x000C_«íåÀÓ#^YÂÀÀV3JÔo²Àø`V4¯áëÀ_x0010_¶|j¹ÕÀDÄ_x000C_H~LòÀø'­aíéÀ ²óI_x0016_^éÀ ¥ú	:ßÀÐù[_x001B_w¢ÐÀpYnÿ_x0001_fÕÀíh¶÷2§@`_x001C_½ü:gÀ@øî ;·éÀ_x0013_ÁôðSãÀ94½ÿÙÁ@p[QÜôÝÀ_x0003_z"Ýï«êÀ_x0001__x0004_Y?²uÉêÀ _x001F__x001C_öÖ_x0014_îÀXu_x001F_ÆRÔïÀ¨_x000D__x000D_&amp;GðÀØ6-V]ëÀ¼Iåçâ*ôÀ°nÙÝ¡£ÝÀ_x0010_¼³_x0002_ñÀÀ7Nf§}¿À_x0010__x000B_ÓÌ¥ÞäÀ_x0001__x0010__x001C__x0003_°YÀøèßûÕµ@_x000D_ÞæÙ³ñÀLä_x0002_w³_x0012_óÀ@½B½wâÀø_NBéÀ¨&amp;)/[ÂðÀà`_x001F_ë)çðÀH)ó&gt;6çÀ¸¾ÿÖáÀôPàdMhôÀèà'_x0008_YÇðÀ 	OÆÀ_x0001__x0010_ô_x001F_rp@_x000C_-üL(ôÀ_x0001_Eæ¤Ú@àg~_x0001_8"ìÀ_x0001_æÏ¦_x001D_«@0ÏðgÚG×ÀXAêaÂàÀ0çAT$	ëÀÐäËw_x0001__x0002_T|ÜÀÀQ_x0005_ÖP_x0005_±À¸7_x0006_w1ôçÀ°_x0018_ÀÎ_x0016_ÕÀ 7Î¤_x0002_ÁÀàg¢	öÒ@_x001C_sy\_x001B_ÀöÀð#4Ï+êÀ@ OìNÄÀ_x0010_Ï-¢¬ÑÀ¸û×?½NåÀ_x0001_T=|¢a»À4B×î_!üÀø|P_x000D_QñÀ_x0001_¶Üá_x0013_ìÀ¸lõ_x001C_¢ãÀ_x0004_¡¬·ÃúñÀPf0hÁjãÀ@9ÂÁ]ãÀ_x0001_ø_x0015_³!ÕÀè¸µéÀ_x0010_¡®çÀ¨ö¤Ë&gt;çÀ@WòU°@ Q&amp;U_x0007_@èÀ YºÛI³òÀ_x0001_¯9_x0012__x0012_Ï@¸ ÝÒmêÀ`"ü_x001F_ØèÀycA ç«@_x0001_=_x0018_³å@J´ÉÀ_x0001__x000B__x0008_-~«&gt;ðâÀ_x0010_«_x0002_½¡éÀh·-\ê_x0005_âÀ@BF£îwìÀ_x0010_¬°Ø+ÚÀ_x0005__x0003_Â:ïÀ|­Û_x0018_6ôÀà®ã_x0013_	ÒÀ_x0018_+Ê§÷èÀøÒ®_x000F_ííÀ_x000B__x000F__x0006_äÀ@]Fö8ÕÀp_x0007_û2­zèÀ°_x0005_ýüÖ]ÞÀ0	_x000C_V ÙÀ(_x0001_Ó´P&gt;äÀ 3Ç÷ÀÝÀ°RµÉPâÀ4_x000B_j§ióÀ¨_x0004_ú;o§èÀàVÆ½¶6êÀ Û|ÆÇmÆÀ¹¿çïßÀ-(jë)Ö@(âæó_x001A_&gt;áÀ@*X©GÊ@`ð¢._x0011_ÇÀØ¿þûâÀà_x0018_ &gt;&lt;ØÀPö£_x001E_P6áÀ@_x0005_¬FøàÀ l°_x000E__x0001__x0002__x0011_qíÀè0NïÀÈË_x0001_0nlãÀÐ_x0007_}ºãåÀðWh_x000E_ð!æÀ&lt;u¶ovòÀ¸]T&amp;óÀ ¡ó_x000F_ÏÀàØ«ÞrÝÀ_x0001__x000F_Ô_x001E_àÉÀ é±£:ïÀ_x0001__x0004_ù_x0007_{@p¤x5üóÀ_x0001__x0013_/Lmä@(Gò_x001D__x0010_åÀóR¹òÀ @°º{ÀÀcêÃM£@¨A)ê@HØW_x001D_Ã_x0001_åÀìç8_x001E_¸CøÀ8aÌ_x0019_X7âÀ`à@CsÄÀàÏôµÜ@_x0001_Í_x001E_î]²@_x0001_jÒ¥d:ÇÀ°D_x0019_æ3&gt;Ó@ð1~_x0012_æÀ¬²ÓèÀvüøü"´@Ð_x0002__x0001_h;ÄòÀÀ'qH_x001C_ôÍÀ_x0001__x0004_(_x000C_»«_x0003_ÚìÀ0jMªºÐ@R_x0001_Bú/âÀÌ_x0002__x001E_AæÀÀië%5_x000D_éÀÌsÎï_x0005_°óÀ0¥WÇl\ÒÀÈ¬_x001B__x000F_CQîÀpH&gt;"©éÀÀô_x000D_WÎÉÀ OË_x0014_R_x0016_æÀ_x0007_V.ñpÌÀ\.k_x0003_Í1ùÀxX××ñÀXÿiÁâ@ðÀ@$Óa3ÐÌÀ@¡O)q_x0004_çÀ Ø¥RPÔÀ_x0001_OôèåÀ(òvÙáÀpñ5¦_x0010__x001E_äÀH;r¾_x0012_ýâÀ_x0019_£ñëÀ@k},:üÉ@p+'0ÒCÞÀXæ_x0017_[B_x0006_æ@0ä&amp;èAÈîÀàÛë_x001B_ÉQàÀH_x0011_s0èÀiN}@ÍÓÀðKMèp¹èÀ¨_x0018__x0005__x0001__x0004_T_x0007_éÀX¶Î_x0006__x0010_×äÀ &amp;MðÈÆÅ@@JÅhÔ¿°À_x0001_p&amp;7_x0005_²Àh²_x0003_º&amp;åÀ0ö3ùB_x0003_ÛÀ Ú_x0011_ÉÃ5áÀ`k}_x0004_Ð_x000E_àÀð_x0002_CÛÙÀPW¥¡íHéÀ¼¡PW³ðÀ_x0006_½îÉ×Àpªh2^ëÛÀµ_x000F_Ê\KìÀ¸:ÒÇÀðÀHé_x0011_Z»èæÀ_x0001_¬¸ÒoÂµ@NH¹ÇìÀ0_x0007_&gt;9ñèÀ°_x0019_XÑ_x0001_àÀ  ®&lt;=ðÏ@xÆ_x0019_×EQëÀ&lt;sLàñÀ_x0008_lSë%NòÀ_x000C_÷Ì=móÀ`¨°t¬|Ç@d××_x000B_ãøÀ_x0010_~¡O_x0006_ÓÀø_x0019_@½&lt;êÀÀ_x0008_)ø¾åäÀ_x0002_£Bh§îÀ_x0002__x0005__x001C_ÝÄ©KóÀ_x0002_8[ùêrÀ¸ú¡bé_x0006_èÀ 7ÁÑ¾ØÀ Uu²×ØÀØuGýëéÀ_x000C_ÞKÌöÀ_x0018_)Ú_x001F_¢ïÀPsÆøêÏÔÀ@_x001F__x0001_-ïßÀÊh½å\îÀ_x0002_Pm*_x0007_\®Àîg!_x0003_MÎÀÀ_x0012_½rE»Àø|Q³²æÀí_x001A_Ë(:¶À_x0002_T?Ùp_x001E_ÕÀ¨úµ9èÀ"÷zSÊÀ_x0002_{`åoðÀé£_x000E_KàÀ¤n_x0014_gÞäñÀ _x0015_×¡«äÀÄþhí­=òÀpÂ.(!=ÑÀ_x0015_µõp_x000C_«@_x0004_ã´zíòÀêziÎÂÀ0_x0019_Õ@ÿëÀÜzÓ»gýòÀ_x0018_§+Í_x0018_ñáÀl_x0006_._x0003__x0004_ÌÌàÀ_x0008_÷îåàáÀðoäOEöúÀ_x0018_£ô÷ëÀÀ	bXRíÀàãOýâÀ(ýõØ+òÀðGåMñÚÀ08R)Ô"ÒÀØÁ_x0003_Ã_x001D__x0006_òÀ°Ú·Ê«&gt;ØÀ ¿ßp2íÀ¼ùÖ;£òÀp©Ù±ÕÀ_x0010_Ã`ÒU&lt;êÀ@`#úÊØÀ`O8)_x000E__x001A_ÒÀà§=õ6÷Àx$(Â]%çÀ°_x0001__x000E_&lt;ëÀ¨h"ÏeóÀ_x0010_¯s¯ÝÀß¼°ÎèÀ&lt;÷]êXòÀ°Ý,©èÕÀ_x0003__x0008_\DÅ@¸B_x000C_,ÊHãÀ@_x000F_0_x000F_&lt;@ÄÀ`*I&amp;NêÀ_x0003_[_x0002_R_x0004_åÀs®ÊÃ_x001F_íÀö(_x000D_tÌµÀ_x0002__x0003_ /}_x000D_MæÀ_x0018_¿còñÀ¸aåÉ=âÀ_x0018_¸_x0007_ ÚñÀÇ-)Â_x0007_èÀXO_x0002_ù?âÀPX_x0018_ÖÖïÜÀàTß_x0005_ö×ÀÔì^!ðÀðA@P®lçÀÐT)?M3ÙÀ(2ÓÑ~¿åÀØDü­ïÀ_x001D_ÚÇ_x0012_éèÀ4HÃ_x0013_(rðÀP$HªäíÀÈØ_x001F_¸èÀà)_x001D_ß]úÅÀp_x0001_	_x0005_·_x0018_ÙÀ[ùÕ!DÞÀÀ_x000B_òYLëÀPLf#í]ûÀ=ü4M±×ÀãÑ_x000C_ÚsòÀ_x001C_(Ê¸ÔöÀ@Z½@º_x0008_µÀ0&gt; 'íÀÐ_x0016_»_x0001__x0018_ÅáÀ÷_&amp;¢NæÀHxoþ'íÀÐxåò®éÀ´[_x0003__x0005_BèæÀFTË_x0002_3íÀðê_x0016_/Ì_x0008_ÚÀ`ÞÊÉTõÏÀ æðýEÊÀp,PÐ_x0019_ðÀ_x0003_ròÀ_x0003_?¥¸_x0004_#³Àè0n@1_x0003_âÀ¦M[¹@¨8_x0002_-MlçÀP_x0007_^5ÉNãÀ Yq;,ÝÀ_x0003_=_x0007_ê71ßÀG{ëõ?òÀ¸¢^Ë´qëÀTCWC9_x000D_ñÀP_x0014_êOæ?ÞÀ0Xñx#ZÚÀ¹øùjÎæÀÐ3ÑÀÊ«êÀÀØù_x0017_¢ðÀ¼+Ü_x001B_æÀàÈRÆàÀµÌ·ò»@_x0003_£âÝ·@Ð_x0002_ëøßôÕÀDIc"õÀpè_x0011_¢&gt; ôÀø­Ø@XäÀÀ7sa_x0001_b÷À0i ×øÚÀ_x0002__x0003_Hîd±ãÀÀí&amp;~q±ÎÀ`¥_x0016_ñ_x000E_*äÀ_x0002__x0006_z&amp;bÀH_x000F_ÊðÀô¶ñ/ZñÀð_x001C_	_x0008_ëÀðæ%_x0008__x0001_4ÖÀ_x0002__ÅÄ_x0018_ÍÀ÷×_x000E_ëÏÀ_x0010_âñÕ&gt;_x001A_âÀ°®ºZXÑÀ_x0002_E_x0019_øñ_x0019_¯ÀÈ&amp;Þñ_x000D_ áÀ_x0002_v¸êm_x001A_´@ÀÛ_x001D_µP_x0010_îÀàvöW§ÁãÀ°!håö×Ààòm¹ÎÀ_x0002_ÂÎ_x0003_$ÒÀPï"Þ8ñÀøèµzzoãÀ@$¬-á_x001F_¶ÀàD_x000E_/M_x0016_ÜÀ(&amp;04¦ÿíÀÐûhÃK&amp;ñÀÈo_x0014_¿'ñÀ,_x0018_SRFùÀ_x000F_&gt;*_x001E_ÊÀ_x0014__x0007_)õìÀ¸Ê_x000F_héÀ@½Gÿ_x0005__x0008_JÌÀ_x0005_Ç_x000C_v\:©ÀD£âRìnðÀpæé_x0003_Ç_x0007_êÀÀ*3r_x0019_ßÀpGþ_x0018_¤ÞÀÚD¤§¥¶@À_x0018_ _x001D_Èê¼À`º(_x0015_íÚÀ_x0010_ç©Ò®&amp;æÀ_x0005_±½ôËäíÀ_x0005_ø"_x000D_¾[ºÀ»)y8èÀXõÉ_x0005_éÀxÆÕ_x0014_¿0ãÀ _x0016_ë	äÀèÏþç_x000D_ÿèÀà_x0015_«I4BçÀ`Â8Ö_x0006_5ØÀÀzÿX_x0017_ñÀ¬«Ç_x0001__x0012_òÀ(@_x0012_ÒöæÀ_x0005_¿5nÉ²Á@_x0004_MÊ_x0002_ õÀ,íDUãôÀ®Ñ_x0019_³NË@_x0005_}B9_yµ@Ï_x0003_EáÀÐ³é²G8ìÀzpÀ% ÅÀÀÌª_x0004_NSÁÀüU_x001B_¡ÔôÀ_x0001__x0002_ ô`_x0001_8_x0019_ÑÀ$68póÀ|V:ÏµòÀà¤_x0008_.QììÀ8ñéXó_x000E_éÀ_x0001_î³_x000E_@_x0019_éÀ_x0001_yM_x0007_§ªÀè%·%bkíÀàåt_x0005_£_x0007_éÀ¨Âºq_x0011_òÀP@Ì ðÀ`_x000D_6O¾&amp;ÆÀ¸Èþ&gt;ÿWòÀøl_x001C_üßÚàÀp¡°Ò_ÓÀÐaöµËÜ@À&amp;[_x000D_¢íÀ8u9¾[=ëÀ_x0001_0÷ã_x000E_U@_x0014_¿O_x000D_"ôÀ?_x0012__x0008_¿Ã@_x0018_Päp´PêÀÄ]ÏÍÀà¤HéíÎÀ Õ¤ _x0003_ÀÀè!E_x0018_ãÀÀ­_x001F_uÚl±@ôþ¥_x0003_õÀ_x0001_ØVW ´À°U_x0001_&gt;_x0019_àÀÀÂdåcpÑÀ¬Y§_x0002__x0006__x0008_ðÀP1Vc_x001D_öàÀ á¨v_x000B_bïÀ '¿?û Ô@xÙqÕÃåÀxÜ_x0001_}ðhæÀ0ÜcÔ_x001B_qÚ@_x0002_~ìáõ¥Â@È¤QRô¿àÀ`GLÁ±íÁÀ_x0014__x0003_Ò_x0004_­÷Àôú²I[ôÀ@ª_x0016_×M]ñÀø±¼ÅÓ æÀpUHôu+èÀ_x0005_ñhwèÀ`_x0008_ÇöÔ_x000E_ÄÀ_x0002__x0018_$¢_x0012_yÅÀøëT¼$¨ñÀÐüý4	ìÀ8_x0006_X®½ìÀ`z[²-ÆÀÓ_x000F_Í±ãÀd9æcòÒòÀð~®iè_x0004_ÚÀ©lÈÌýêÀ®Ió_x0010_éÀ°ª¾YÔàÀ 1ÚÓ èÀè_µ_x0013_æÀ4(£gäÀøàº	µIîÀ_x0002__x0003_ v[ÈXßÀÖÓtBÇÀ°¶ÆþxåÀ¸,a¥ulæÀhÙ@&amp;m3éÀÈí6ÌEáÀàÑ_x001B__x0006__x0019_¶Þ@`ÚÔlå_x0006_ÞÀèðQ¡iNìÀý¿5ízÒÀ¸ ,_x0013_à@øhçQ`âÀpøñÇÊ;çÀü+çô_x001D_¬Àpù/rpìãÀ_x000C_goî,ñÀ¼_x0011_ææ.JñÀè-(ð_x000C_~ðÀqá¥@·À_x0002_ÓZçgS@§É_x0013_SÑÀTT©EÅ@àL ª½_x000D_áÀXû_x0011_k¿êåÀÀ¤;ßìÃÀàå·%_x001C_oÂÀ ú|sÜ|âÀ0WMáÀ0Nâ¤Ì_x0016_àÀ_x0002_4ú_x0010_W°@¨_x0001_Oq_x0010_ãÀ¸M_x0001__x0003_µÅïÀ ¥ü=	îØÀ°ê*_x000E_,×Àüí ×³óÀ08ãÒCBÓÀh*KÛÞÀü®eñóÀT _x0015_Ò_x001E_õÀ0)È]YØÀt Ì7´ÜùÀ _x0003_/e&amp;ÚÀ`_x001B_@Õº¼ÊÀÀ.;þ.xêÀ$jÒH®ÔÀË5ÓSâÀ&lt;ú_x000C_Ü{ºöÀÀ2=5ßÀ°ºxÆàÀäµ¤øÀ_x0001_R·!Å·À074F2ÔÀ Í¦¯ã~ÍÀ_x0001_×&lt;_x000B__x000C_ÒÀ_x0008_©Ü¬*wçÀH_x0001_¢u_x0002_ÚæÀ4ÆÿN«¡òÀ,Å_x0007__x0016__x0019_ôÀÌÞfÖ³ñÀÀn¿4;àÀ_x0012_Û®Ào_x0013_1ÎÀèæBôxçÀ_x0001__x0002_(_x0013_8ÜäÀØLfÑcñÀÌÀJöÀx¥£V5èÀ`_x0005_|)²_x000E_ÔÀ_x0001_¤ø_x0011_·¸@_x000C_j U­ÔÀ*_x000B_tséÀÄìß¿üÀ ÜïÄÃiíÀ _x001C_Ï_x000B__x001A_òÛÀ@s§ä^ÆÀh,øïmãÀð_x0008__x0002_¬4LòÀÐA_x000C_A_x0019_ÿëÀì¬Vð_x001B_túÀøüÄõ¦.áÀ@è2¦ÈâÀQÎzDëÀL+&gt;-4ðÀ õ²_x000C__x0015_uÁÀP_x0010_ª]¢àÀ_x0008_óT2íÀ ¡_x001C_:FåÀ¸s_x000D_¼^DôÀ_x0001_°¦gÆ±XÀÚs,iâÀ_x000C_¿_x0018_Ù¥íôÀ¨'¡+QÞæÀ8nDsÄÀâÀô_x0002_zþÜÀèTèÚ_x0001__x0002_Ã_æÀ@_x0003_õ_x0018_­&amp;ÍÀX_x000B__x0008_«$8ôÀ ò)V±âÀ¸i|Ø]æÀ_x0018_åá¤[.ëÀ_x0001_nÍþíÀÀ&gt;	é÷NàÀ Ø;K:ÕÀ°ÉÛ_yàÀàÞ'.=ÛÀÐ6á×Mß@X`¶&amp;XóáÀèÒ«F¤_x0013_êÀ_x0010_+¨ òïÀ ø{_x0008_×ÏÀà_x001C_ÏÏûiÔÀi´¼&lt;óÀt_x0007_pÂBòÀ õ·²gÁÀ8²	àì\àÀàÁLø%çÀ_x0014_|3¸_x001D_÷ÀüÐZ_x001C_õÀð0ê=2äÀ_x0014_Z}þ?_x000F_ðÀx_x0013__x001C_¨SâÀ®¡éÀTß7$n_x0005_óÀ¸5Ï¤åÀÐÕÉ_x0010_¹ãÀOÜ°´¤¥@_x0001__x0002_ßé_x0003_&lt;zßÀ õoøÁ~ØÀ_x0001_¨0yë_x001A_±Àl×óhÿkôÀh«O`º_x0018_êÀ¸Ô½&gt;$¬æÀø1£Ý!CéÀ8ÞL_x001B_ðmâÀt7j­Â_x000D_ñÀØ%+HÕ¶÷À cë_x0015_ÖÀ(moÆ_x0011_äÀ+ø¤9àÀÀN{2pÁ@ £þæb·ÐÀ84PæÀø_x0004_ì1_x001B_öã@P²A¡%ÀØ@àÒOY¼=ÀÀÈk¦*óÀ OêEþ_x0010_ãÀ_x0001_iJc·@pÈÙ_x000C_ééÀ@MGíÂÑÙÀÛ_x0004__x000E_ë5¢À b_Û`5Á@Pj_x000D_ã{ÚÀ0Û_x000B_4:çÀ@l_x0007_¹O_x0010_åÀ_x0008__x0008_&amp;µI¦ðÀ8YKNöÀøs{_x0001__x0006_¾_x000F_äÀ_x0001_áÞ$»@Ô1_x0002_ôÀ_x0010_{@ãH_x000B_èÀp_x001F_z`ÑÀx_x0008_sw_x0008_áÀ_x0001_¾w3Ï¢Àñ&lt;ó`VëÀð_x001F_Wá&gt;UÑÀpè!&amp;&gt;ÏðÀ0_x0004__x0004__x0005_aÑÀØéÏy_x0003_,çÀ×Ë!·/òÀ_x0001_,ËãëàÀÀuüªù_x001D_îÀàQVåÈÚÀØµ_x0002_=P_x000B_ïÀß~¯þ­À­_x0011_åçÀ_x0014_ÓÏ/¾¬öÀ¦Ýq´£@PÖ`_x0005_ÜãÀXvÆÀP_x001A_Ñëº¤èÀÜÙ_x0008_9éüôÀ ö§ÔÀÊo¤êÀàð_x0017_¸}ãÀòs§äáæÀ@é_x001F_þL_x001C_ÅÀø®Ñ÷Q_x0014_èÀ_x0001_D¿Ä&lt;éÀ_x0003__x0005_P1ÄYÈÔÀø³j/ÙäÀ(ó_x000E_îÈä@pQ$_x000C_3yÛÀ@Vz_x0007_lúÍÀpã6X&gt;ÔÀ ÏámßÀp?×õ*è×@È_x000D_UZN4òÀ`©ÕY_x001B_ÃÀ`à2E®¦åÀøµoØîçÀðh_x001B_¿«Ð@_x0003_jáüÑm´À°©ü	ZâÀ8_x0011__x0017_¡¶_x000D_äÀ %ÖÂÔ@$¾¨¤wóÀÈ}_x000D_þÔçÀÐøaàÍ_x001F_âÀ³nÍëìÞÀ_x0005_(J_x0003_	öÀ_x0003_Ù²9OðéÀ_x0003_¶³Å _x001A_ÀÈÕ±_x0002_âÀ_x0003_`wJLÆÀ@_x0001_·úýÈ@_x0004_&gt;uÛ"àÀø®Ú¼_x0006__x001E_àÀðæëdjxåÀp¦!kR½äÀC!©_x0002__x0003__x0008_îáÀ8ÜÊ)-èÀÈ($ZMãÀ0_x0004__x001F_ñÀ8_x0012__x0011_ÊåáÀ_x0002_Æ2Æ_x000B_PÆÀ_x0002__x001C_Só-@¼À@³ï+Ê@°áû:jÞÀ°©DùèDçÀÀÙá_x0008_¤ÆÀ@Ýù»bÊÀp·Àt&gt;ãÀxøìëâ_x0013_àÀèÇE_x001A__x000E__x000C_íÀ ønZÊóÙÀH_x0019_V°oèÀ_x0002_-iÖk_x001E_ÐÀÅ|HD6êÀp_x0004_Ö(YJñÀÐ\:|_x0015_8âÀð_x001E_ûµ}åÀ)_$÷À _x0001_¸ª^~ðÀ`¥¡_x000B_âîÅ@¸óä½_x000B__x0004_àÀ_x0002_Õ/29òëÀ_x0002_#ë.h¤À`Òr_x0019_zÇ@_x0002_8¡ôz5åÀàxà\@âÀ_x0002_ÀbòG_x0003_ÂÀ_x0002__x0003_pgÛu¢ñÀ_x0002_$ã-_x0012_îÀ ²Æ÷^øÀøpÛ_x0004_f&lt;âÀ_x0002__x0016__x001A_ÝN·@å"ÇÝ-ÕÀðç_x0015_VÑìÀ¤(_x000E__x0012_úõÀ0DÝÏ_x000D_á@àî_x000F_±\ÜÀ°_x0012_K(g¢ßÀü_x0005_&lt;_y_ðÀ`)ÿ¼¤úØÀ_x0002_òýÌ5åÀ°y¿i*èÀÔ_x0016_eUv!óÀ ,³l_x001B_µçÀ 5³kÞÀr|_x0012_¸_x0001_ÔÀpwÛÚeàÀðj³hÖÜÀ£¿.ý_x0014_­@ 4«0_x001A__x0015_ñÀ8Y!9ôÓæÀ°Ålª6FéÀøtß_x000E_Ø=æÀ_x0010__x0005_éØ´ÌåÀ ¯#ãP_x0014_Á@Ð	}¨ÝÀÀ_x001C_èÛÀ_x0018_ãq4fáÀxÛÔ_x0001__x0002__x000C_áÀ_x0013__x0005_â_x0019_zÙÀÐ|kßYçÀFB#ÄÉ@ ×AQF©ÅÀ \°&lt;*ÅÀ±mýÎQáÀ	Ïl_x0005_íÀÜ(Õý_x0017_óÀ _x0017_S_x0011_bÜÀÔËÿØ§@@øÜ_x0004_ÐÀ@"]0ÉêÀàÅwT¿ÜÀ_x0018_Ö¸_x0011_ïAìÀ_x0001__x000C__x0004_²©_x000C_{À_x0001_h_x0018_Ä`Â¥@(ùD_x0014_{âÀ°îKü§ÙÀ@­_x0007_¾"ÃÀÀôà_x0003_ÉÅÀÔ·vpðÀèÀl_x0003_GäÀ@úï](áÀp&gt;§sOªêÀ }n_r	ßÀ|Ã_x000B_4]ôÀ@ÐÝ¦	Í¶@à*_x001F_-mëÀàÚøª_x0003_¶Ë@ ,FÅ;×Àà÷C%¤Ã@_x0001__x0002_Ì_x0005_]ØÉ`óÀ0ÔÎºùÕÀn±.õoëÀØ ð5jSìÀÐlLf¾CèÀSjù«Ð@ ê8_x000F_t¨èÀ_x0001_/»_x0010_ûÜÀçÑÏÞõïÀ ´üÑÀrº_x0018_ìÀèC ÓáÀ ;3t¾ÖÀÀ_x0015_ñ3e»@,©A|EòÀ _x0005__x0019_ÏóÅÀ`?úO7pÖÀHhO`æôäÀü_x000B__x000C_m	ýÀ,P,ÍîÀÀså_x0002_}bêÀã?NÒáÕ@¶»IëÀà_x001B__x0010_ åÀh}Ï_x0019_ôÀ8±å®+êéÀ ÅCB¥Ì@`_x001B_¬K¬ìÀ,pô_x001F_;ïòÀ@Ó©vä!ÀÀà`&gt;p_x0014_ÓÎÀ05_x0018_W_x0001__x0004_5$ìÀÀèN#BVÄÀÀZ¤©¤d´@È©Uû;ÖÀ_x0001__x0010_ôêU_x000F_¡Àpål¿d²Ð@_x0001_àÅ¾®ÀÐç2ç_x0002_¦âÀ03èÆ×À_x0010_Ég@Y³îÀÐ¥¾ã_x0011_ËêÀ_x0001_SðiÎ]ÀÀ(ït¾HóÀj¤_x000C_¦æãÀ'ÆéÝ­äÀ8=È¼ÙiéÀX}_x000E__x0011_ÔÀàZÉµSäÀû-vê§äÀl}µZ_x0008_óñÀ¼å_x0007_A_x0005_ýñÀ_x0001_ÈÈ®_x000C_~¾À_x000C_ù	_x0003_øàÀ_x0001_ù_x001C_Ñ&lt;¯Àæu_x001E_½ùçÀ_x0001_5_x001F_	Ñ°ÐÀ@Oú~÷E¾@ ÅÍÇ¬êÀèñJHSêÀ`ehWàÀàä_x000D_nfË@èçsmÞñÀ_x0001__x0002_Èf3FñÀØF$²KéÀ@pýËZ@°@À$oK¾_x001C_ÙÀ_x000C_&gt;¶ËdðÀÐ_x000D_­_x000C_¹×À_x0001_ k_x0002_&amp;8àÀÀ!_x0006_Z§ÕÀ'6Ëà_x0018_òÀÐ6ÑÕFÞéÀ _x0010_h_x0010_¨ÔÁÀfHýÁiæÀ@µDÒ¼ÝÀ`_x001A_¬.¹ÙÀàÅ¿ußåðÀ$h]øyõÀÐ_x001F_¬ÂÏ§äÀ@fJîàéÀØï_x0016_ë£BíÀ ¦·ï¬DâÀøF_x001B_Ï_x001D_õïÀ_x0004_`¿@âµ@à_x001D_èùÚÀ`j®_x001C_ïÀ0ô_x0005_efòÀÀ_x0001_bYUµÀ ^Rº¹ÏÀàTa ÂÈÞÀP_x0019_Y_x0019_fpÑÀXRD3üTîÀ@ìl_x000E_wÈ@_x0018_V(_x0001__x0002_tDëÀ8ýÝóÝÀðot_x001E_èíïÀ Ï&gt;_x001B_XmÄÀà\'ç_x0007_¹åÀ_x0001_é$¥V_x0013_@xìCëâÀ ß¯_x0001_vVðÀwHËºÀÀ¾_x001C__x0012_râÀPÉW_x000B_-)ÞÀL;ÞV_x0017_ÕöÀ ò´_x0008_ aíÀ w×_x0006_¹{ÒÀ ÿ&amp;dñÐÀ_x0010_ð_x001C_÷Ï	ãÀåb¸g¥ÔÀèI=sÕ@ _x0004_ H3ÞÀ_x0010__x000F_ý&amp;&lt;nàÀ_x0001_¦1-ÆÀüO|_x0013__x0001_ÙñÀÐr9_x001D_LÌéÀ$pÍÁGïÀà±^ÄÞËèÀ_x0001_Á¦øyUÀ_x0014_¼ÙìâÀöÀ¨®¥ïK=ëÀ©_x0003_ÁKïÀx_ñsë	æÀpÐ/ìA©ÝÀ`,":ièÀ_x0001__x0002_èÃõ"ivìÀ_x0001__x000C_o¿¼ÜÀ`¬±nÇfÃÀ_x0001_È$®4¥°À@a_x000D_wÛæ»@_x0001__x0010__x000B_dåÀØ^¿Ú_x0019__x0010_ãÀ8ô_x0018_LÍqéÀ_x0001_àªpÀh_x000B_¯_x0003__x001D_èÀ_x0010_»ü¤áÀpÏô\efýÀÀ2ºý*Ä@_x0001_¶N^ #®À_x0010_`ä_x0005_}lÓÀ_x0001_W{_x000F_väÀ 0¸ÃÌYæÀ¡(üíÀèé&amp;_x0005_%åÀ_x0001_Ñû¶_x0007_õðÀ&lt;ÒFÎ/¹÷À È_x0014_o¸ ËÀ_x0008_åÄ%Ê_x0007_àÀ_x0015__x000F_|½@r\_x000D_ÑÑïÀ_x0010_Âÿäm:åÀ6-÷1_x0003_ÏÀàr&amp;|Ó¯ØÀàÖy øðÀÐr`C*ÐÀ¨¢ù`àÀ`\L3_x0001__x0002_PmáÀøVìQLáÀ0$H³ßðÀ8ÞODÂàÀLñ¢²_nùÀÖ÷_x0016_å5ÝÀp,º!7ÔÀÏ÷´ïÀ_x0001_B'Ã_x000E_«À$_x000C_ÃöLðÀäÚ_x0015_Ì`ñòÀ0Pæ½}ÓÀÄ_x001B_jdñÀàö+]ëÀÀ5%ßPÍÀ_x0010__x0007_y¦÷ãÀðÃ£T_x0005_\ñÀx_x0002_±G3üëÀÈëSrÇêÀè­C	ÁKàÀà_øjp/äÀHó¬õëÀ _x0014_:·CãÀ0èöDçÀXyl_x0017_BöèÀWnÊÞ¯@(_x0001_mOðÀ8èFd¦NàÀüºÁçqßõÀ_x0010_|97ÖÀÐe½[6~ÕÀ`øn\_x0010__x001F_ÙÀ_x0001__x0002_¨ö/ã_x0015__x000E_áÀ £ÿ°üuóÀ_x0010__x001E_ZazæÀ¡ó'mOÖ@ð¶¯Y]öéÀ _x0003_ÂGÒêÀÀ0Û¿zðÁÀØh¹áäÀ_x0004_¥ë_x000E_øÀ&lt;³_x000D_e_x0005_Î÷À`«\GtÊÀ_x0001_ÙCsÁØÄ@@ç±|°$äÀ_x0008_ï\ÎåÀ8fª#ÍdñÀ_x0001__x0002_e\å¹ÀèÌ_x0004_óÕÙæÀ4a¯o_x0003_cúÀ@èç/l¾@ÀÅ©çÕºñÀ_x0008_zG°fá@_x0001_9¼n7bÕÀN_x0002__x0006_C_x0002_ÉÀ_x0001_&amp;ÏebQÀð8_x000B_¤ÄdêÀ_x0001_ÉÓn ÀÐjý 4ÞÀ pß¨_x0019_ßÀ0ß_x0011_~ìÀØg_x0003_ðêÀP5C:póìÀ½_x0002_¼_x0001__x0003__x001A_ÙäÀ_x0001_k¬2ÝkèÀ_x0018__ëÝÜéÀ_x0001_²ö6íÀ_x001F_,| ²øÀ_x0001__x0004_h)çd×À_x0001_¡ÅÑLA¯@ðHH_x0002_+ÜÀ_x001A_¬bÞ3ÔÀÐ_x001C_%ª¤_x0004_áÀ_x0001__x000C_1ÓÀ4 RA©òÀ¼;ÞèooöÀ_x0015_fìcèÀh_x0012_Þ¬÷æÀÐÆð²HêÀ8hfOæêÀ°Æá¦¤ÅÝÀ_x0008_âØõ_x0010_=éÀàYÓLþòÀp8ó¨´åÀ@Ûw$ÅtÈÀÜ)sýcòÀdÕMUûðÀ°:õG!_x000F_×ÀÐ,¨=_x001B_·æÀ ö÷fh°À¾|6íÀ_x0001_9"­ÛªÀÀ¹ð,4ÈÀºúMMmÙÀðg(_x0003_ªÃìÀ_x0001__x0002_ Ës8KíÀ`_x001F_IÊ-ÎÀx´.o3_x0015_éÀ°,tcèÀ)Ké_x001A_[ßÀ_x0001_å_x000B_eÏ@pQ_x0010_"k¨êÀ_x0010_z©ã&gt;ØÀ`_x0016_h1å@0)SÖ+ôÞÀ_x0010__x001A_TÖy/Ó@_x0001_æ¶&gt;À_x0001_&amp;-ú_x0012_£Àpv_x000D_Ã§ìÀ,fÁ%QðÀHö_x0019_Ì3úáÀ´_x001D_§TÑÀ_x0001_-Ä_x000F_w Àà_x0015_v_x0005_'_x001B_ÊÀÀ/É{²À@ðØëýYÅÀ_x001C_ÆEQæÀ_x0001_x,b_x0014_X@Ðx_x0010_úÚðáÀ@o¤_x0012_ë_x001A_áÀ@ñHÚXÐ@ðÒ^{¢kéÀ¨2ù_x0007_ë&amp;ãÀ@Mî_x0018_]¹ÉÀðVèÖ«½ÒÀÀ¸X7ã¥±À@IW_x0001__x0002_«ÔÀ_x0001_ÞÞ_x0014_¬Á@ÐT ï²ÚÀhæÈº`1ðÀ`/ïè=Á@¸3Þ_x001A_¯óÀ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_x000B__x0001__x0001__x000B__x0001__x0001__x000B__x0001__x0001__x000B__x0001__x0001__x000B__x0001__x0001__x0001__x0002__x000B__x0001__x0001__x000B__x0001__x0001__x000B__x0001__x0001__x000B__x0001__x0001__x000B__x0001__x0001__x000B__x0001__x0001__x000B__x0001__x0001__x000B__x0001__x0001__x000B__x0001__x0001__x000B__x0001__x0001__x000B__x0001__x0001__x000B__x0001__x0001__x000B__x0001__x0001__x000B__x0001__x0001__x000B__x0001__x0001__x000B__x0001__x0001__x000B__x0001__x0001__x000B__x0001__x0001__x000B__x0001__x0001__x000B__x0001__x0001__x000B__x0001__x0001__x000B__x0001__x0001__x000B__x0001__x0001__x000B__x0001__x0001__x000B__x0001__x0001__x000B__x0001__x0001_ _x000B__x0001__x0001_¡_x000B__x0001__x0001_¢_x000B__x0001__x0001_£_x000B__x0001__x0001_¤_x000B__x0001__x0001_¥_x000B__x0001__x0001_¦_x000B__x0001__x0001_§_x000B__x0001__x0001_¨_x000B__x0001__x0001_©_x000B__x0001__x0001_ª_x000B__x0001__x0001_«_x000B__x0001__x0001_¬_x000B__x0001__x0001_­_x000B__x0001__x0001_®_x000B__x0001__x0001_¯_x000B__x0001__x0001_°_x000B__x0001__x0001_±_x000B__x0001__x0001_²_x000B__x0001__x0001_³_x000B__x0001__x0001_´_x000B__x0001__x0001_µ_x000B__x0001__x0001_¶_x000B__x0001__x0001_·_x000B__x0001__x0001_¸_x000B__x0001__x0001_¹_x000B__x0001__x0001_º_x000B__x0001__x0001_»_x000B__x0001__x0001_¼_x000B__x0001__x0001_½_x000B__x0001__x0001_¾_x000B__x0001__x0001_¿_x000B__x0001__x0001_À_x000B__x0001__x0001_Á_x000B__x0001__x0001_Â_x000B__x0001__x0001_Ã_x000B__x0001__x0001_Ä_x000B__x0001__x0001__x0001__x0002_Å_x000B__x0001__x0001_Æ_x000B__x0001__x0001_Ç_x000B__x0001__x0001_È_x000B__x0001__x0001_É_x000B__x0001__x0001_Ê_x000B__x0001__x0001_Ë_x000B__x0001__x0001_Ì_x000B__x0001__x0001_Í_x000B__x0001__x0001_Î_x000B__x0001__x0001_Ï_x000B__x0001__x0001_Ð_x000B__x0001__x0001_Ñ_x000B__x0001__x0001_Ò_x000B__x0001__x0001_Ô_x000B__x0001__x0001_ýÿÿÿÕ_x000B__x0001__x0001_Ö_x000B__x0001__x0001_×_x000B__x0001__x0001_Ø_x000B__x0001__x0001_Ù_x000B__x0001__x0001_Ú_x000B__x0001__x0001_Û_x000B__x0001__x0001_Ü_x000B__x0001__x0001_Ý_x000B__x0001__x0001_Þ_x000B__x0001__x0001_ß_x000B__x0001__x0001_à_x000B__x0001__x0001_á_x000B__x0001__x0001_â_x000B__x0001__x0001_ã_x000B__x0001__x0001_ä_x000B__x0001__x0001_å_x000B__x0001__x0001_æ_x000B__x0001__x0001_ç_x000B__x0001__x0001_è_x000B__x0001__x0001_é_x000B__x0001__x0001_ê_x000B__x0001__x0001_ë_x000B__x0001__x0001_ì_x000B__x0001__x0001_í_x000B__x0001__x0001_î_x000B__x0001__x0001_ï_x000B__x0001__x0001_ð_x000B__x0001__x0001_ñ_x000B__x0001__x0001_ò_x000B__x0001__x0001_ó_x000B__x0001__x0001_ô_x000B__x0001__x0001_õ_x000B__x0001__x0001_ö_x000B__x0001__x0001_÷_x000B__x0001__x0001_ø_x000B__x0001__x0001_ù_x000B__x0001__x0001_ú_x000B__x0001__x0001_û_x000B__x0001__x0001_ü_x000B__x0001__x0001_ý_x000B__x0001__x0001_þ_x000B__x0001__x0001_ÿ_x000B__x0001__x0001__x0001__x000C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</si>
  <si>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c3bc82d8d039916b97c0443bc9208907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0;¨LRR_x000E_AAë}_x0018_-_x0012_A£_x000E_ËÆx_x0010_AÌyÄ´«_x000E__x0013_AUº\»g_x0011_ATw_x0004_;_x0017_Õ_x000E_A§_x0010_|ý @_x000C_A°¹iìð_x000F_AãPeÔ_x0010_A_x000F_?Á¨_x000D_A¶éd}X_x0011_AÀk¬Ë_x0015_Ç_x0010_A4µ_x0017_ïtú_x000F_A@&amp;ÌÛ_x000E_AP?Çý°2_x000F_A·7¤½¶_x0013_A2úSådå_x000F_AÕÛ&lt;_x0019_{_x0010_AZµ³Þu_x0010_A_x000D_»»¯_x001C__x0010_AÖ~'R_x0011_A=Ãßç_x0010_à_x0011_A_x0018_¶·m_x0012_AÂpl_x0012__x000F_A_x0001_ýYQ_x0011__x0011_A_x000B_ì.B(_x0010_A_x0001__x0004_ú^yB3_x000F_A_x000D_(P¢_x0011_A¡ÃwëÙ_x0018__x0012_AÀÊâ5_x0011_AÕ¼ á_x0010_A¤Uä«_x001B__x0012_AÜu_x0019_î¨_x000E_AHÌÂ%T_x0011_AÔjhïÜ_x0008_A_x000E_/á_x000F_AÝæÕh_x000D_A_x000C_r¬]©_x001C__x000F_AÃ)«_x0012_s_x0014_A_x0002_ÏiÁá_x000E_AÚ/ë7p_x000F_A?ù_x0007__x000B_í_x000E_A_x0003_¦?_x0011_AL_x001A_â_x0007_·_x0015__x0013_A.8_x0003__x0011_AÇwDÐeç_x0010_AW¡%ªk_x0012_A_x001B_V_x0005_cá_x0011_AìzÁ_x0014__x0006__x000F_AQÐR_x0010_AÖ_x001D_Å¢°_x0011_A.ëD_x0018_n_x000E_A:FQw5_x0012_Aªß_x000D_Ô~_x0010_A_x0015_Ï_x000C_C_x000C__x0011_A_x000C__x0001__x0001__x000C__x0001__x0001__x000C__x0001__x0001__x000C__x0001__x0001__x000C__x0001__x0001__x0001__x0002__x000C__x0001__x0001__x000C__x0001__x0001__x000C__x0001__x0001__x000C__x0001__x0001__x000C__x0001__x0001__x000C__x0001__x0001__x000C__x0001__x0001__x000C__x0001__x0001__x000C__x0001__x0001__x000C__x0001__x0001__x000C__x0001__x0001__x000C__x0001__x0001__x000C__x0001__x0001__x000C__x0001__x0001__x000C__x0001__x0001__x000C__x0001__x0001__x000C__x0001__x0001__x000C__x0001__x0001__x000C__x0001__x0001__x000C__x0001__x0001__x000C__x0001__x0001__x000C__x0001__x0001__x000C__x0001__x0001__x000C__x0001__x0001__x000C__x0001__x0001__x000C__x0001__x0001_ _x000C__x0001__x0001_¡_x000C__x0001__x0001_¢_x000C__x0001__x0001_£_x000C__x0001__x0001_¤_x000C__x0001__x0001_¥_x000C__x0001__x0001_¦_x000C__x0001__x0001_§_x000C__x0001__x0001_¨_x000C__x0001__x0001_©_x000C__x0001__x0001_ª_x000C__x0001__x0001_«_x000C__x0001__x0001_¬_x000C__x0001__x0001_­_x000C__x0001__x0001_®_x000C__x0001__x0001_¯_x000C__x0001__x0001_°_x000C__x0001__x0001_±_x000C__x0001__x0001_²_x000C__x0001__x0001_³_x000C__x0001__x0001_´_x000C__x0001__x0001_µ_x000C__x0001__x0001_¶_x000C__x0001__x0001_·_x000C__x0001__x0001_¸_x000C__x0001__x0001_¹_x000C__x0001__x0001_º_x000C__x0001__x0001_»_x000C__x0001__x0001_¼_x000C__x0001__x0001_½_x000C__x0001__x0001_¾_x000C__x0001__x0001_¿_x000C__x0001__x0001_À_x000C__x0001__x0001_Á_x000C__x0001__x0001_Â_x000C__x0001__x0001_Ã_x000C__x0001__x0001_Ä_x000C__x0001__x0001__x0001__x0002_Å_x000C__x0001__x0001_Æ_x000C__x0001__x0001_Ç_x000C__x0001__x0001_È_x000C__x0001__x0001_É_x000C__x0001__x0001_Ê_x000C__x0001__x0001_Ë_x000C__x0001__x0001_Ì_x000C__x0001__x0001_Í_x000C__x0001__x0001_Î_x000C__x0001__x0001_Ð_x000C__x0001__x0001_ýÿÿÿÑ_x000C__x0001__x0001_Ò_x000C__x0001__x0001_Ó_x000C__x0001__x0001_Ô_x000C__x0001__x0001_Õ_x000C__x0001__x0001_Ö_x000C__x0001__x0001_×_x000C__x0001__x0001_Ø_x000C__x0001__x0001_Ù_x000C__x0001__x0001_Ú_x000C__x0001__x0001_Û_x000C__x0001__x0001_Ü_x000C__x0001__x0001_Ý_x000C__x0001__x0001_Þ_x000C__x0001__x0001_ß_x000C__x0001__x0001_à_x000C__x0001__x0001_á_x000C__x0001__x0001_â_x000C__x0001__x0001_ã_x000C__x0001__x0001_ä_x000C__x0001__x0001_å_x000C__x0001__x0001_æ_x000C__x0001__x0001_ç_x000C__x0001__x0001_è_x000C__x0001__x0001_é_x000C__x0001__x0001_ê_x000C__x0001__x0001_ë_x000C__x0001__x0001_ì_x000C__x0001__x0001_í_x000C__x0001__x0001_î_x000C__x0001__x0001_ï_x000C__x0001__x0001_ð_x000C__x0001__x0001_ñ_x000C__x0001__x0001_ò_x000C__x0001__x0001_ó_x000C__x0001__x0001_ô_x000C__x0001__x0001_õ_x000C__x0001__x0001_ö_x000C__x0001__x0001_÷_x000C__x0001__x0001_ø_x000C__x0001__x0001_ù_x000C__x0001__x0001_ú_x000C__x0001__x0001_û_x000C__x0001__x0001_ü_x000C__x0001__x0001_ý_x000C__x0001__x0001_þ_x000C__x0001__x0001_ÿ_x000C__x0001__x0001__x0001__x000D__x0001__x0001_B r»*_x0012_A0¥yõ_x0001__x0008_õ_x0011_Aë÷9øa×_x0010_A É_x0019_0_x000D_·_x000F_Aý¼LyEì_x0013_Ak_x001B__x0008_Wa_x0010_Aàµ_x000E_eO_x0010_ApÀy¡_x0016__x000D_A4]£±`"_x0011_A_x0004__x0005_4%Þ_x000F_A_x001F_Æ\º|%_x0011_Amvìóqy_x0012_Ac Æ_x001F_Y¿_x0010_A&amp;\`Ì_x0008_Aï¢Ð_x0003_Ú _x0012_Acø@F_x000C_v_x0010_Aô_x0007_*y_x0007__x000F_Aè«_x0006_ç_x000E_A?/H?_x0010_A_x001C_síG	_x0013_AÎ§_x0006_V_x000F_AL"z´_x0012_A6 8D|_x0010_A¢®_x0007_X_x0010_Ô_x0010_AD$_x0005_Sqð_x000F_Ad¨¥4B_x000F_AwÐËÓ}¤_x0011_AÖ§ßU_x0015_q_x000F_AG´áÙzI_x0011_A_x0012_2_x001E_%Ë_x000D_AR±$ÿU_x000D_AÖ_x0008__x0004_H_x0002_6_x0010_A5ªÙùð	A_x0007__x0008__x0014_êÿ_x0014__x0011_A_x0007_á(þ_x000F_A(ÒÉFá_x000F_Aä(Î¯àT_x0012_AÔ"TM_x0005__x0019__x0012_A_x0002_f¡þÂ_x0010_Aæ»F_x0006_ò¦_x0010_A_x001B__x001D_x ­_x0012_Aä_x0010_Þær}_x0010_Aò_x000E_ñ76Ï_x0011_A_x000E_Ê¹³P_x0012_AgÞqº~_x0012_A_x0004_c#åmé_x0010_AX~ûêon_x000E_A_x0012__x0014_rí&amp;C_x0011_AoäÊø´-_x0011_AüYº_x0004_/Y_x0012_A}¯¾¸¼V_x0011_A^ru_x0006_¬­_x000F_AzT±÷í_x0001__x000D_A_x0012__x0008_å«óÔ_x000C_AiküôH_x0010_A]wP_x000C__x0012__x0011_AT_x0003_­Zs_x000C_AªWÚß½À_x000B_Aü_x001F_%_x0019_é_x0011_ALzo@êD_x0011_Adnø§_x0011_A®¾Dý¢_x000E__x000D_A,8_x001D_Ìù_x0010_Aà_x001D_Ì_x001C_Í_x0016__x000D_AÙ_x000E_m._x0002__x0003_øn_x000B_A³'Lqé_x000B_AmV(:_x0011_A_x0012_ÀÐò_x0010_A&gt;Ê²®_x0011_Aòú_x000C_É_x000D_Ae«·óVN_x0012_AìñãE_x0004_#_x000F_A¾³õj_x000C_*_x000E_A¹&lt;P9Ïë_x0014_A¿{_x0017_Mñ_x0010_AºäÍmø_x000D_A_x001A_¶_x0008_¥Þ]_x000E_AÌ2x	\ª_x000E_A_x0001_ãUk_x000C_A ~b(_x0012_Ama¾ÀâÐ_x0012_Ax:YSç£_x000D_A¼§qêùè_x000E_AÌîS¢_x000B__x000E_AÇÃIÑX_x0010_AZôè=q_x000D_Av_x001F_D!_x0011_A¬_x0012_`Ýp_x000F_A_x0012_Ëg6I_x000F_AZ_x0016_áÍ¤_x0010_AJõB3C]_x000E_AÚ_x0010_µ·H_x000C_Aâ AY_x0010_Avè 7Ó_x0007__x000D_A&gt;ê_x0012__x001A_c­_x0014_AX_x0013__x000D_¹ò_x0011_A_x0003__x0004_	_x000B_h»A_x0014_A_x0005_XDÿÒ_x0011_AØ´Ûf_x0013_ARÌlsõù_x0010_Ae9$ëP»_x0010_A_x0006_©öär¤_x000F_A.Ò÷Ô_x0010_AZêF_x0014_¬_x0010_AòÎuî&amp;_x0011_Aÿu0¬Ë	AÉjg_x0010_AehCdEê_x0011_A_x001C_{Ü	_x0010_A_x0002_é_x0002_¯ÒA_x0012_Aw=º_x0018_öt_x0010_AlWR_x0002__x000B_ArÓkV_x0010_A¦,û_x000D_5_x0010_Aa½{_x0015_Î_x0010_A_x0004_²^vF_x0010_A¯p;Ý_x0010_AWÚ&amp;&lt;Á]_x0010_A¶C\õN_x0011_AÊ;_x0003_miD_x0011_AÆJ­Lþ_x000F_Aæ¬þóÿ_x0004_A¦4B3|¯_x0012_AË|ÁTï_x0010_A&lt;Ã_x001D_Ù`_x0011_A°[rx_x001A__x0010_A_x001C_z2Åõ_x0001__x000F_A¶­û_x0002__x0003_&amp;_x0008__x0011_Aîçò_x0011_A¼~x[_x0012_A19Ågqj_x0012_AÿJ_x0006__x0018__x000B_AÚvÅì_x0013_©_x000E_A¨/É_x0012_A.ã%_x0013_ÀJ_x0010_Aòa_x000E_væ_x001A__x000C_AÁÓ·ùu_x0007_A!,_x001D_X_x0008_%_x000C_A=@,wº_x0011_A²Èqúi_x0011_AuÇÐvÄ._x0011_A0_x001A_ëþ_x0012__x0003_A1[f¶b_x0011_A4Àr_x0017_O_x0010_AiÛÌ×ä_x000E_A{!yúC_x0003_A`&lt;°M_x0010_A¸Ú×#_x0010_AöãÏÈ1^_x000F_AbP_x0001_PG_x000D_A;4×ê²_x0010_AÞ4Òß._x000B_A ýÄ_x0011_AÐ%XSø_x000F_A_x001F_JÕMH%_x0011_AHå(_x001A_°á_x0003_A»C+½Ø_x000C_A6_x0006_Ñqk_x000F_A´!{º_x000F_A_x0001__x0002_üéo ï_x000C_A¦ô÷2Í_x0012_A²Çw	´Ù_x0010_AÄéC_x0010_AB&amp;"Ùø_x001C__x000D_A«JÕ,zÜ_x0012_A__x000D_è=_x000D__x0010_AõìO®_x000F_A¶èÄ _x000F_AG]·*N_x0010_A|µ¨ùû_x0010_A£Æêys_x000C_A+_x0015_FòÄ_x000B_Aâs.È_x0015_Ð_x000C_A	2ÊTË_x000E_AYiÀyIí_x0011_A_x0008_/êãSE_x0012_AN&amp;ø_x0006__x0011_AaÿGS À_x000C_A1åÄÚÜÃ_x0010_AÐü5W·_x0014__x0011_Aé°µ¥_x0010_AUEFËÒð_x0013_Abì7{_x0011_A©(Ya_x0008_ï_x0010_Aå}uã^_x0010_Aî°x\9_x0012_A_x0001_ëºl=R_x000E_A5³pkw_x0010_A)dÉ4!_x0012_AR©gP_x000B_AyÉV_x0003__x0004_Bk_x000D_A_x0008_µ_x0001_ÒÄ_x0012_AÞ®UF_x0006__x0010_AöÌ_x000B_§ã_x000C__x0012_AÞdiÐ6Ý_x0012_Ao$,$èÞ_x0010_A_x0004_O¶B¥º_x000E_A¶&lt;½É]_x000D_A¿®yÚ_x001F__x0011_A¨n£ØÆ_x0011_AÝ|çÓ_x0015__x0010_A¬4_x0003_O_x0010_A_x001B_caº_x0004__x0012_A*ºÇ_x000D_[»_x000B_A_x0003_Ô«_x000B_³_x000F_A!#3b_x000B__x0006__x0010_A_x0002_ý´n5]_x000F_A£Ò_x0019_¶µ_x0002__x0010_Aþl_x000E_xö_x0007__x0012_A{íRç_x0010_A©]æÂÒ_x0010_A­&amp;Eý7_x0011_A_x0013_y/_x0004_J_x000D_AúO¥#H_x0011__x000C_A2¯]_x0010_A_x000F_²Êÿ?_x000F__x0013_AÔ*-k3ñ_x0010_A£_x0013_"Pê_x0010_A7_x0005_$}G5_x0010_Ax¬\_x000F_A°u__x0011_¸\_x000E_A9_x001C_º³_x0015__x000C_A_x0001__x0003__x0016_°&amp;Ój_x0011_A£§_x0016_Ãat_x0014_Aøõ_x0019_Ó_x0002__x0011_AJ{)ð²_x0010_AÊå.Ä`c_x0011_A_x001F_O+BÛ_x0010_Afö3_x000B__x000D_AÊ#_x0011_ÔÜ_x0011_A_x000B_%é´Í_x0011_A¦_x0017_!çgà_x0011_A¾_x0015_¸&amp;_x000F_ò_x0012_A®^¦_x0008_¿\_x0012_AÄ5¹÷ó_x000E_A2¡ÇÈ+_x000E__x000E_Aµx_x0012__x0006_4_x0011_AÎ&gt;9dx_x0010_AÑ_x0005_¶ÌÃ	_x0011_AÈ££ _x0007__x0013_A9;Âõ_x000D_A´É¥vZ_x0008__x0011_AXqó_x0010_ã_x000E_AÁ0ßb{ø_x0010_AM0kè_x0005__x0011_A0Î-_x0019_Æ_x0013_Ad¥0ç*._x000C_Aq_x000C_mÑð¦_x0013_AÄ^__x001A_¿¬_x000E_AtÃ&lt;~¹_x0012_A¢AqÖ¬`_x000D_Axä: ª_x000D_A©¾Xf=_x0011_AÂÃùñ_x0001__x0004_+±_x0010_AÑ9	ê_x0010_AJ+Ãöb_x000E_AâÒ6­öE_x000E_AP!ÎeU_x000C_AH­7_x0003_¢_x000E__x0012_A|k©F_x000F_V_x000E_A*½g6|_x000E_A{ÈÊÑ_x0013_A"lÐzÖÍ_x000F_AgåïML_x0012_A-DKâòþ_x0012_A_x0002_~Nn_x0003__x000E_A _x0010_J_x000E_¶_x000F_AyÝQ¼Ê_x0010_Aáì½eGÐ_x0014_A	,ÄÐ¡_x0010_A'MQfäÈ_x0011_AZ*ùe¶h_x0014_A }bnò_x000F_Aß¡n¥=y_x0010_AX_x0007__x001B_N©D_x0011_Ac4þú_x001D__x0011_A/`_x0005_z_x0013_A{ú¿Â_x001C__x0010_A¦xo_x0011_A4ÉäX_x000F_A¾_x0014_ÖïR_x0011_AÝµ@þô_x0012_AÏI;_x001A__x000B_AèóãÊ~_x0010_A	£j_x0011_A_x0002__x0003_nÍ'_x0013_AeT&gt;§¯¡_x000C_Aë_x001F_PoÉ{_x0011_AÖÜ_x001A_ý³8_x000D_AÞÆ_x0003_n_x000F_Aäî_x001E_)&lt;3_x000F_AAæó _x0017_Ä_x0010_AlhQ½Æ_x0011_AFÁWõoÏ_x000D_A_x0013__x001D__x001F_æ=_x0012_Aúb\_x000D_¼´_x000D_Aæ6ge_x0001_I_x0012_AÒè5J_x0011__x000F_Aæu_x001C_F$õ_x000C_Ad8Ý_x0016_ð+_x0011_A_x0003_£{Y®)_x000F_A`Âéé{]_x000F_AH_x001F_&lt;_x0004_È&amp;_x000C_Aò:k¹´@_x0011_A^VA_x0007_«_x0012_Aªn61¡2_x0012_AXeO,¤_x0017__x0010_Aî?_x001A_l}Ü_x0010_Aþ¤Õ]0_x0010_AlÂ_x0016_v_x0014_Ã_x0010_A¿ÔÚSwG_x0010_AÜÐ5¹_x0002__x0010_A_x0003_-ÆýQ_x001E__x000F_A2º1Í§ _x0012_A§Zü|Òë_x0015_AK®ô6_x0012_AâP]_x0001__x0005__x000F_A8Ù_x001B_å¬¬_x0010_Aæw§ÐÁ­_x000F_AäuB_x001B_îÁ_x000F_A}»|eçÉ_x0010_A_x0012__x0003_øþ_x001F__x0011_Au&lt;_x0007__x001D_É_x0012_A\n_x0012_¾¿G_x0011_Ao_x0001_×_x001E__x0003_Õ_x0013_A_x000B_Pnè_x0010_AÀná=Î7_x0011_Aê¼Ð±E_x0019__x000B_AIJ,ì_x0008__x0013_AkÉ¼äu¸_x0010_AÁ7áÏëc_x0011_AÔ_x0004_ÅÄ_x0010_A¤°-Z_x000D_A@KöÇ_x0003__x0001__x0011_Ax8ù_x0015__x0013__x0013_AÐÏ}ü0Ø_x000E_A|5¨H8O_x0012_A¯mÝ_x0010_]d_x0010_AÊ¸"ÕJ(_x000E_A/i¡x._x000C_Aj_x001E_&gt;ëþ;_x000F_AX~á_x001E__x0010_A¨LG_x0010_A]_x001F_ºÉD_x0011_AXÀª°ü&amp;_x000F_A&gt;W_x0015_Ëç_x000E_A$ÃbL_x0012_AÁ¬_x0002_á_x000C_A_x0001__x0006_°_x001D_hX_x000F_A_x0015__x0004_Úõ_x0010_A_{_ÈBQ_x0011_AÐK_x0012_b_x001A__x000E_AÒã&amp;_ë§_x000F_A°Êé_x001E_Ì_x000C_A»Û·	n_x0012_Aø[ê ýé_x000D_A9¹U`O_x0011_A à|h_x0015_Z_x0011_A*_x001A__x001A__x0014_3l_x0011_AiÇ_x0012__x0002_[_x0011_AÜØ"ùg_x000D_AFz	¾÷a_x0011_A&amp;Ò8Z´K_x000F_A(&lt;»_x0006_&amp;_x0010_A2`ð ·_x0010_Aäâ_x001D__x0017_ee_x0011_At·_x0006_Éô$_x000F_A&lt;µ"wZµ_x0010_A_x0013_]]VKú_x0006_A_x0004_í_x0017_¢Ï¾_x0014_Ao_x000C_|_x0011_ú_x0011_AjN_x0005_3ë$_x000E_AÒ3á1_x0013_ABÝl·s_x000D_A·í+Î_x0013_¾_x0011_A_x0007_ü_x0003__x0018_#_x000E_A_x0017_V¶Á_x0011_AÍ?bäÒm_x0012_Aó¡6ÃG_x0013_A"±5_x0001__x0003_CÓ_x000E_AIx_x001F__x000C_A¦;	Tù_x0012_Aj2Õ_x000E_Gã_x0010_A_x001C_BÆ2-c_x0010_AP£hÌ_x000F_A)¯ç×2_x0012_A_x000B_o·fü_x000B_Azfû=~_x0012_Aú«¥_x0011_AÂRÙ¢_x0019__x0013_A'O_x001D_¶¿_x0010_A_x001E_&lt;_x0010_C_x000E_A5?êN_x0004__x0012_AswÖë­_x0010_AÛW_x0002_H5_x0010_A&amp;cò_x0017__x0011__x000F_A_x0006_¯Æ_x0011_q_x000F_A_x0003_Î_x0011_Êî9_x000F_A¼%&amp;_x000E_A?a_x0008_©Ç_x0011_Aó_x0015_ÜÎÏ_x0012_A&amp;óÛf*_x0010_AÒ=_x000F_õ_x0013_/_x000E_Aú«7¿ÜÊ_x0003_Aõ+_x0010_H¾Ñ_x0010_AfÂ±_x0012_A_x0010_Â:1ßì_x0010_A¶ÆïþÞ_x0003__x000F_A¯×­ßÍt_x0011_A_x0003_Úð=_x0018__x0011_Aà_x0010__x000E_/Ù¢_x0010_A_x0001__x0004_½*ºÌÑ_x000D_A)¾²J¼_x0012_A;ÛûUÈÜ_x0010_Aµ·õ@]_x000C_AÙ_x0017_ôQ}_x000B_Avqgí_x000C_A«­à·Ö¥_x0013_A´úU_x000D_ _x0014_Aé×sî_x0010_Aá_x001C_3ê·K_x0004_A)WÏ+_x0003__x0010_Awî´_x0013_A¬7_x0014_º¬\_x000E_A_x0019_&amp;ßéL¶_x0004_Aº(.I:_x0010_A¼_x0003_Ôw_x000D_A¨6¢¢%_x0011_A¦Rv_x000F_¡5_x000E_AEÉ}_x0003_p¬_x0011_Aé_x001E_þBâ_x0011_ABÀ¹E_x000F__x0010_A_x001B_ÑF_x001B_-ª_x0012_Ar_x000F__x0005__x0002__x000F__x0011_Aç~ôÐ±ú_x0010_AN_x0010_¦NF_x0010_AX#µ=}_x000F_A+&amp;u_x0011_A_x0017_ißý_x000F_Aêä_x0014_\Ù_x000F_Abs21_x000E_AøEÇü¥/_x0010_A´µï4_x0005__x0006_[_x000F_Aì²_x000D__x0007__x000F__x000B_A_x0002_¥_x0005__x000F_AÒ]^:jZ_x0013_Afb!R0_x0019__x0011_A_x001E_üc]ì¢_x000F_A_x000C__x0018_U7_x000B__x0012_AÐD2¶W_x0010_A¢@ª§î_x0010_Axbd¢ÖZ_x0011_AXý^_x0004_úL_x0010_AtðÍ7 _x0010_AØaø/ü³_x000F_AT_x000E_¤x_x000B_AB3î_x0016_é_x0001__x0011_A;ºÁ_x0007_¸Í_x0010_Aìös_x0013_AÈ®Þ_x001A__x0007__x0019__x000E_ASàä¨_x0012_Ax	£Ü_x0006__x000F_A£GÜýü_x0010_AêÚ_x001C_P _x0004__x0010_A_x0005_#w|]Ç_x0010_A÷_x000B_üêC_x0010__x0012_A°_x0006_|ËÃx_x0010_Avña_x001D_Ü_x000C_AôúnÓ\Ñ_x0011_A¡_x0015__x0003_ö¬é_x0011_Aø¯Æy-Z_x000D_A_x0016_%ýa/_x000E_A:û¶*_x0011_A_x001D_xÖÃÓ@_x0010_A_x0001__x0003_pÇ´ï_x000B_Ê_x000D_Aö°¾f;_x000E_Ah¢æ_x0002_¼_x0010_A)LÒùÒ_x0011_A_x001A_ðÍÙæW_x000F_Adshª_x000B__x0011_AoÑE¬S(_x0010_AÒ$pA_x0013_¼_x000E_AÔ¥Æ_x0015_ª;_x000F_A-][_x0002__x0011_A}_x0004_å_x0011_Aílàm_x0005_ä_x0011_Aæ_x001A__x0010__x0013__x000F_A3F"u+_x0010_A.Ìõë_x000E_A:-µ{@_x0018__x000E_A|©fQ|(_x000F_AZ³S'ÿÖ_x000E_ASÌÎÞC_x0015__x0010_AxK_x001A_';,_x0013_Azñ_x0001__Ò_x000D_A¿µmï_x000D_Â_x000C_Aä/v¯#_x000F_AÁYñj¿F_x0011_A·_x001A_Ç¦\_x0012_A@	_x0018_¶Ä´_x000B_AoÎKB_x0011_A´Ð3_x0018_4Ë_x0012_Aa_x0011__x0006__x0010_¶_x0005__x0011_A7S®è£_x000B_A_x0002_2H&gt;n_x000F_A_x0012_I}_x0001__x0003_N_x0010_Ac»Äâó_x0011_AçqXA_x0001_³_x000C_APîéAÙ?_x0012_AÃAòÙ__x0010_AR_x0003_¨ê_x0013__x000F_A_x001C__x0011_àù]_x000F_Ai§êÆå__x0011_AF%,s?Â_x000D_Aê´_x0017_L1_x0011_A|jó_x0006__x0012_AÉ_x0007_lä_x0012_Aöa?f_x0010_A¼NKL·_x0013_A°ów¾?_x000C_A&gt;¾Âh¬b_x000C_Að\ùH´_x000E_A		_x0010_þ_x0007__x0012_AÓt|Ñ_x0012_AS@_x0001_ÿ¸_x0011_A1_x0001_AVw_x0012_A´_x0015_+¸'_x000D_AÉ_x000C__x0002_b{M_x0010_AZ÷_x0014_c[_x0003_A_x0002_MÇ_x0002__x0016_S_x000F_AtëÀï`ö_x000D_AÃ|h_x000B__x0010_AÓ{'_x001A_a«_x000C_AFôõ£zi_x0010_AaSM¹N_x0012_AóÎ_x000B__x0001_+Â_x0010_Aöh_x001E_%?V_x0011_A_x0003__x0004_Ü_x0011_ý¾l²_x0011_A®_x0010_·_x0015_G_x0011__x0012_A°ô_x001B_×_x001C__x0010_Aw_x001D__x0004_E|®_x0010_A{p]ApT_x0011_Aeä}îý_x000B_A1_x0005_v&amp;¹Ã_x0014_AÊ_x0016_Í.»×_x000F_AVÉ_x0012_¾Ê_x000E_Ax=_x0011_Aôózz°Ô_x0012_A_x0001__x001F_âàõ_x0011_A8t®*Æ_x0010_AÆÞÔAN_x000D__x0010_A¥_x0010_%ä_x0011_AmÈG_x000F_ß_x0011_A_x0001_¸ÒÑÎ _x0012_AðI)æîT_x000E_A(Ý§ú_x0012_A8¥ak´è_x0012_AÁ1·÷¶_x0011_AB¹å½²_x000F_A%cñ_x0002_gt_x0011_A¿ù±6Ò_x0011_A{¢_x0003_§_x0012_A(8,ß_x000C_A^Nöq¦c_x0011_A_x0003_#_x0007_&gt;îD_x000F_A_x0005_(Ãµ_x0018__x0010_A:áÉõ_x0011__x0012_A4Ý_x0007_G§_x0012_A/T»_x0001__x0005_z@_x0011_A4g)_x0004_[_x000E_A_x0015_&amp;_x0011_A__x001E__x001E__x0011_,_x0002__x0012_A¥´_x0006_Ç_x000C_AæÈªëc_x000F_A_x0016_j¸_x0003_Þ_x000D_A4çSÎùÊ_x0011_AÚvd	ñ)_x000D_AO_x0016__x001B_¤Æa_x0010_A_x0018_xÑ_x0013_O_x001F__x0014_ATã_x001D_üB)_x000E_A_x000B_	ÀäB_x0012_At\ãôù_x0010_AØbÐ_x000D__x001E_p_x0011_A_x001F_¨M_1{_x000B_Aw_x000C_T_0'_x0010_AA_x001F__x0013_îny_x0011_Aâ\ÉÿY_x000F_AzR(_x000B__x000B__x0010_A_x0005_ê½ZX_x0013_Ax/åê_x000C__x0011_A§ú!û_x0012__x0012_ARêù_x0001_PY_x0010_A_x001B_É5­â_x0011_AjðBÎ._x000D_Af&amp;áý_x0003__x000D_AÉO¯&gt;_x0011_A±,_x0006_ÂÞi_x0012_A_x0010_ßGÀQ,_x000F_A¼àñ+_x000F_¬_x000D_AÐ_x0008_³¥à_x0012_A_x0002__x0005_bo§_x001E__x000E_A4änoQ_x000F_A_x0005_3|­/i_x0011_AS_x0016_á¤Hz_x0010_AÊZg_z|_x0010_A_x0004_&lt;ÀÊ_x001C_r_x000D_AO&lt;qÒ_x000C_A|k_x001D_Ê÷P_x0011_A¤F_x0010_ì_x000E_A¡Ùý]¶H_x0010_Avx_x001E_n³C_x000E_Aäò1Ò°_x0005__x000F_A_x001A__x0013_´ãÿ_x0011_A*_x000C__x0001_ÍØõ_x0012_A3¼1_x0014_A¼ÅMãÊ\_x000D_AõI¢z_x001E__x0011_A¶ÇºÉH_x000E_A"=VfZ__x0011_A_¢&gt;&lt;$M_x0012_A_x0005_&lt;Þe;	_x000F_Aàfì*én_x000E_A;ö}_x0006_¬_x0013_AûBfL%_x0012_AÚgeþãT_x0012_A'_x0004_R_x000F_ªX_x0013_A¼0q×W¡_x000E_A5qè0ß_x0003__x0011_A|­_x0019_ë	_x000F_A;¶÷{s_x0011_A_x001F__x001B_ÁoK&gt;_x000B_Aì^:)_x0001__x0003_Èf_x000F_A_x0010_v%u-_x0012_Aô¶°è_x0002__x0010_AùxbÓ¨_x0010_A²jâ{¯1_x000E_A¯B_x000C_Û_x0010_AuîÃ&amp;Êm_x0014_AÕV_x0007_±_x0019__x0011_A¸I!{W_x000D_A¼%Ê _x0019_Ë_x000E_A£Ký4Z_x000F_AL¥x&amp;æ%_x000F_Aª[gÃd_x0011_AõÐ¶Ñæ_x000F_AL_x0013_/½Â_x0012_A¡?_x001A_ó_x0010_A_x0003_m_x0013_&gt;·û_x000E_A_x0001_Ñ1_x0014_b_x000D_AQÌT.¼Á_x0011_A_x0002_ôywgY_x000E_ATøTïY~_x0011_Aès'"Ã_x0011__x0011_A]Ëûûç_x0011_AL'¿dU_x000E_Au_x001D_^ð¯_x001C__x0012_A/Õ¿%_x0010_A±°V_x001D_Î_x0010_A_x0004_«ÉÍÈ_x000F_AÚØ±Ã_x0012_AÅÒ¦Ì¸_x000C_AºZÕ)§_x000F_A#0_x000F_j²ë_x0011_A_x0007__x0008__x001F_êA]N_x0010_A£h:_x000C_¢\_x0013_Aza´ï_x000F_A3m_x0003_tM_x0012_AáÃ«"Ó¼_x0012_Aòô¦_x0012_Ú_x000C_A_x0005_&lt;îRË_x0011_Ax$ÍÒ4_x000F__x0012_Au3÷~vÔ_x0010_A)&gt;_x001F_¦8þ_x0010_AÿNÖÅ_x0005_«_x0015_A|M¾Î}_x000C_A _x0002_î	_x0012_A¸×ÌZn_x0012_A_x0004_òQH¯_x0010_A_x001B__x0003_2òº_x0013__x0011_A7r»B,ø_x0010_A_x0003_ÊýÀ¾_x0004__x0014_A6_x0008__x001B_[ì_x000D_AªÛ_x0001_ 7}_x0012_A®§è#ì_x0010_AÆu_x000D_ë5f_x0011_Aæ¥Ì{_x0005_ù_x000D_A_x000F_É¢I_x0012_AÑ¥nÂ_x0010_Að,¾Ã¼Ì_x0011_AJNc_x000C_W_x000E__x000D_A_x0006_ê_x0018_uËn_x000F_A¿u¼ðO_x0012_AqÙ:ëâÎ_x000B_A7_x0008_¿_x0012_ð_x0010_Ao;`ÿ_x0002__x0004_Â_x0010_Aa!×Ü_x0010_AsÉÛ=_x0012_A_x0006_	B!Å_x0010_AþìhÊ`Ã_x0011_A§V«ãÈ_x0010_An:+gÜ[_x000E_A_x0003_ÎüÙ`_x0012_Aó_/_x000E_º_x0012_A*ùØý3î_x0011_AAÁ_x0012_â}_x0010_A,W¼òð&lt;_x0011_AÛåV_x0001__x0013_ç_x0011_A8§váõ¾_x0011_Aº_x0013_z¾­_x0015__x0011_A«Û/¯£_x0010_AÉ¾Á}ÔÆ_x0010_A¤¢\_x0017_­_x000F__x000D_AZT?UD³_x0010_Aí_x000D_-_x0011_AÁòû_x000D_û_x0004_AöBÞ9í`_x000D_A­RÚw_x000C_O_x0004_Aßi:Õú+_x000C_A¡çOÜË_x0013_A_x000B_áÍÕW_x0012_Aÿ/_x0007__x0001__x0011_A{SÑ¶®_x000C_AÏ&lt;õ`_x001B_Y_x000B_AùçúÅ_x0001_Ò_x0011_A_x0004__x0015_äØ_x000F_A9³¼À©2_x0014_A_x0004__x0005__x0014_·¼Z*©_x0010_Aÿ¹$£_x0010_AJ¨ým_x001F_®_x000E_A_x000B_É&lt;&lt;Ò_x000C_Aæuf_x0013_Az)ÆMg_x0011_A9çã&gt;Û_x0012_A¾$_x0015_ÎD_x0012_Af,¸/:â_x000E_A×i?_x001C__x0006_ê_x0010_A!Ùýî³Â_x000C_A&lt;ÝíÇöë_x000E_A°¡N_x0011_Að@1[Ã_x000D_AxíÖ [µ_x000D_AðBÞ[í÷_x0011_A×ÆµGÙ_x0010_Aø'9_x0016_V _x000D_A_x001A_ÒýÓp_x0011_A8µuy]_x000E_A_x0002_qâ­Ã­_x0012_AÝ^´L_x0010_A_x0006_pYúJâ_x000F_A:f_x0001_A_x0004_x_x0013_A!·Í·_x000C_x_x0011_AY_x001D_[Gç_x0011_AJ_x0016_GD_x000D_L_x0010_AðJl _x0003__x000F_AvÝÃÄ_x0010_A"íºó+_x000D_AöÕGdñ_x000F__x000E_A_x0016_t¤æ_x0001__x0002_*_x000D_Ak?âåÍ_x0014__x0011_AU%U=_x0012_A`y¥_x001E_Â½_x000E_A=®° Zi_x0011_AB_x0017_%Ð_x0011_Adx½Ó:_x000D_A|g]¸k_x0011_Aè%«?_x0011_AO_x000E__x0011__x000E_,-_x0011_A}÷Â´z_x0011_Aü¾±_x0010__x000F_AtÑ¢_x000F_£_x0016_A½±H[_x000D_¯	A±ÈÿCN_x0010_ASç èt_x0011_A½l|_x001A_Ao_x0011_A_x000F_&gt;£;ÜÐ_x0010_A._x001E__x0013__x0015__x000F_A6_x0002_ì0V_x000E_A#,ÖÄu_x0011_AlÞ×m_x0011_A6Þø¨é _x000F_AcXÐ_x0007_«_x0011_A_x000B_	_x0019_5à._x0012_AÃ_x0006_^ ü3_x0010_A_x000B_êõ_x000F_A0TeÑ_x0010_A_x0016_{ÌÒî_x0012_A1i($ÖÍ_x0013_Aÿ_x0007_È~¹3_x0012_A:ò¦úÁq_x0012_A_x0002__x0005_û&amp;èÆÓ²_x0012_AÂ¸Ý_x0012_q_x0011_ALá_x0006_+äS_x0010_A5_x0001_0¾_x0010_A_x000C_&amp;~Ã_x0011_AÆXZæû_x000F_AöØG¿_x000B_G_x0010_AõÓ'_x0014_AÊt_x0015__x0011__x000E_A_x0004_:k÷ð_x000D_A`m3½1_x0012_A_x000C_éVÍô_x0010_AÆ_x000C_bÒw_x0013_AªK°ègá_x000D_A d£3ÉÆ_x0010_AK_MM_x0015__x0003__x0012_At_x0004_¼ÇP_x0010_A)d7pDÒ_x0013_A43_x0005_ë=©_x000E_A»^kâí$_x0011_Ae"£l$¶_x000C_A1ô7(ñH_x0011_A÷_x0011_$_x001B__x0003__x0011_A ;¦T_x000D_A0ùæ7Å _x000F_AÛ¢_x0013_h/_x0011_AIÒOð%ß_x0010_A²¥I`C_x000E_Aº)(+,³_x000E_A)£Ö@É:_x000B_As&gt;Ò_x000F_ý_x0011_A_x001F_¦m¿_x0001__x0003_LÙ_x0010_Aå[*µ_x0002__x0010_A^Å_x0007__x001A_g_x000C_Aî,Îó_x0010_Ab_x000B_Ï]_x000F_A,S¥ØI_x0015__x000F_Að¾®VÆ_x0011_AàU³æg._x000D_AL3q_x000C_Ae­¾«(á_x0013_A½e`_x0014_¾_x0011_A_x000F_ÖXã$_x0010_A_x0018_ÓX½°ï_x000C_A_x000E_ j"ðù_x000E_Aú¸i_x001D__x000E_AÕ_x0014_l_x0001_é_x001D__x0012_A}o~_x0014_A`Ù_x0005_i×_x0013__x0010_A­E¥GÄ_x0013_AHáÑN°_x0011_Awu¶y_x0008__x0011_A$kÙ5 _x0003_A1¢ª¾§_x0010_A+ú»4¹l_x0010_AY_x0012_º¯·e_x0010_A#_x0012_s)ÿ_x0012_A`_x001A_7ï_x0010_Aq ¨qU_x000F_A®öG_x0011_A_x001F_^ÃÛ_x0011_A_x0012_û5ãi_x001F__x0010_AÇïÜ_x000E__x0013_A_x0005__x0006__x001C_^±Pd_x000E_AôU)-`£_x000E_A®_äÉ-i_x0010_AQ_x001B_&lt;_x0011_A&gt;FîCn_x000C_ARÉv_x0010_AVb_x0003_ö¼&gt;_x0013_AÆéÆ"_x0007__x0010_A_x0004_A¨ä_x0003_Ð_x0010_A_x000D_l:ãf{_x0014_AA_x0007_ç_x0011__x000E_³_x0010_Ag{ªeý_x0011_A_x0013__x0017__x0001_îv_x0019__x0011_AãöÅ_x000F__x0010_AµÐù×¢Ê_x000B_A¸_x0017_Cc_x0010_Ab`QpG_x000C_AÅ0øSk8_x0010_Aásjq_x0011_Aáôû_x0010_é_x0010_AÿøBÝ._x0011_AÅ_x0002_ke5/_x0013_A_x001E_Uýç _x0011_A.½`¬Ïû_x000B_A_x001E__x000E_r_x001B__x0018__x000F_Aj_x001D_6_x0012_¾_x000F_Aj[µL_x0018_Ñ_x0011_AÀ"]»S_x0012_AÐ¼Ó%c_x0010_AsµhB§%_x0011_Adzk_x0011_A«iÊ_x0001__x0002_?_x0011_A÷_x0018__x0002_m_x0011_A 'Ë_x000B__x000F_AfX_x001C_$Ï_x0012_A²µnòt_x000F_AÛH_x001C_~MQ_x000B_AE_x0013_íu_x0002_A¿_x0019_¦")_x000D_AþwÚ_Ø_x000E_Aó$Yg_x0014_Ý_x0011_A´²_x0008_JºH_x0011_A¿6_x001D__x0005__x001D_;_x0011_A_x001C_¶6=G_x0012_A_x0014_Úì_x001E__x0001__x000D_A(SöÉÙ_x000F_AÃ"OÌ±_x0011_ALQâóY_x0010_AKp_x001F__x0015_/Q_x0010_Aoü«1,N_x0011_A;&amp;"·ré_x0002_A_x001D__x000E_?_x0006_Ôs_x0011_AáPQòê~_x000C_A1_x0005_U³¬_x0010_AÊ_x000E__x000F_ñIÒ_x0010_A"H_x000B_Çî}_x0012_AS_x0001_ +-æ_x0016_AÇøÄCËß_x0011_A_x0014_aªc_x0010_A EÆð£_x0012_Av³V×g_x0011_AI,àM_x0019_Ò_x0012_AHý1¿b5_x000C_A_x0001__x0002_Î_x0018__x0004__x0002__x0014_-_x000E_Aç®±7ý_x0011_AdÙ¯Ê_x0016__x000D_AøUjf7_x0013_A_x000C_ÂÈ}Ì_x000D_A÷ ¯a_x0012_A_x0019_a_x0010_HÈ_x0010_A(Aàg¦q_x000D_A&gt;®ú_x0001__x0010_AàÜ»_x000B_z_x000E_AéeìÜ¢_x0011_AVÉc²_x0016__x000E_A(´hÇ¸@_x0011_AôßA»DU_x0011_A©_x0013_/XØ_x0010_Aþ-Ý4cs_x0010_AÓW_x0012__x0011_Aléí_x000C_N_x001B__x000D_AoÖðÜ_x0015_Ç_x0010_AÓA"ná&amp;_x0010_A\ï9HJ'_x000D_Aå@i#_x0005_²_x000B_Añ2@Q_x0012_A¢_x0003_fÃ¨Ã_x000F_A{_x0017__x0011_Aë_x0011__x001E_t]_x001D__x0011_Abdì´#_x000F_Aª_x001A_iÉ®\_x000F_A_x001C_%qhèñ_x0011_A*ç}_x000C_A_x000B_¡¶_x000C_Ac_{_x0004__x0006__x0013_ÿ_x0011_A,Ñ_x001A_j¨_x0012_AOE{S{_x0002__x0010_A}_x0003_¨G_x0010_AË\Þ8_x0007__x000E_A_x0012_Þl(p4_x000D_A_1ÁìVÓ_x0010_Aexã4_x0013__x0013_AóÆR*áÒ_x0010_A_x000F_vt[_x0011_A#Ïíé²{_x000C_A_x001A_*¿í_x0012_A·¾Þñö_x0010_A_x0017_,FH_x0011_Açm­_x0014_m×_x0010_A3»x_x0001_9*_x0010_Aî²qÓ_x0012_ALk¦H5._x000E_Ab#Ü:ª½_x000F_AÓ³¾Ù¡Ñ_x000B_A\ù*¹[_x000F_A_x0006_ÓK__x001D_V_x0011_A!Ün_x001F_÷u_x0010_A_x001A_FÚ&amp;¯¹_x000F_AI¡ª_x0014_@_x000D_Aa_x0008_ªc_x001C_£_x0011_A°jÌìf_x0010_Aü'y_x0003_}_x0010_A!hðarÔ_x0013_A¶rÆÞ.'_x0012_A¢SH'_x0005__x0011_A^ÍúóVp_x0010_A_x0001__x0002_#%ÙÂÛL_x0011_AÙ²ëéÜ_x0012_AI"Ë0Ë_x0012_A;H ó¾a_x0010_AL·c£Ã¾_x0002_A&amp;¦Ã_x001C_Èp_x0012_AUm_x0017_H_x0011_	_x0010_A_x0012_#H_x000D_+_x000D_AÉ	Þ5ZP_x0011_A-µ_x001B_[Ò_x000B_A­º_x001A_Hç_x000F_ANð/&gt;áâ_x000C_AíI_x001D_Éó_x0012_AYIØW]½_x0011_A)N_x0018_ìõ_x0011__x0010_Añ_x001B_³£%_x000D_A_x0004_¼&amp;½W_x001C__x000F_A@Rù._x000F_AwT_x001F_úH2_x0012_A­£Æ_x0012_u­_x0012_AC¿¤ï_x0010_A¸S`¿_x0012__x0011_A_x001C_ý¬*N_x0012_Aòfô÷_O_x0013_A;Cõ_x0004_ð¯_x0011_A÷Òr­N4_x0011_Aï	És"_x0010_Axë_x001B_ÒìÅ_x0010_A0}î÷ÜX_x0011_A¯2_x0005_DÔ_x0004__x0013_A_x000C__x000E_Æp3ô_x000C_A_x0015_Å_x0001__x0005_µ_x000F_AË. t½_x0010_Af_x001F_Oÿ%à_x0011_A4~Ü;æ_x000E_A_x0002_Ø_x0010_A_x0007__x0015__x0010_AøAOß³$_x0010_Ac8_x0013__x0002_K__x0010_AÚ¯ÂCÛ_x000D_A¨ûûmê_x0010_Aòô÷Â_x0011_AA_¢$Þ_x0010_A¸¼v¸Ôú_x0010_A~zVÞø_x000B_A!PtG_x000C_A_x0008_C_x001B_q_x000F_Ab&amp;nÀú_x000E_AI2_x0008_¤È_x0011_Apu¯õþæ_x000E_Aª,Ü½_x000D_A_x0012_½;·±_x000D_Apðë_x0004_IO_x0012_A-g&amp;ÞDz_x000B_ATNñ"_x0011_A9Ì¿t¿K_x0012_A_x0004_aÚß­_x0002__x0011_AM_x0006_íÒ_x0010_APC¦#=_x0013_An_x0010_¦_x001D_@_x0011_AVìÐôOÇ_x0010_AübDO¸Ñ_x000E_Añ#$L«_x0011_A¢_lV«_x0003__x000D_A_x0003__x0005_Ç2¹U_x0010_AÈDÎ8è¥_x000F_AVÖõ_x001D__x000E_At|1þôÖ_x000E_A.Áÿ¶}a_x0010_ApðM'c#_x000F_AHV$:@_x001B__x0011_A_x000C_Ò_x0004_J¯8_x0013_AyeaÕ]_x0010_A}Ë_x0004__x0014_AG$k!_x0018__x0010_AÐéR_x0007_j_x000E__x000D_AìòÆ¥_x000D_AOp_x000F_dÂ¼_x0011_AxDG_x0004_Ý,_x0010_A¿_x001B_íVª_x0010_AÕ_x0001_QÚ_x0012_A²¶«Óm]_x000F_A_x0006_¦'_x0018_fÙ_x0012_A®"Æecä_x000E_AÔA_x0002__x0011_AFúÈ'_x0017__x0013_A_x0015__x0017_:/_x000D_|_x0010_A¥Ë0×q_x0012_Af_x0004_ù:;_x0012_Ayúv®GÅ_x0011_A|õ}à_x0017_C_x0013_AqKóðr_x0013_AV4kÑóè_x000D_AlT7_x0013_=_x0010_A_x0015_¥4¬Ê_x0010_AN_x0005_»_x0001__x0007__x000D_Aß_x0003_w_x0018_[_x0016__x0011_Ap_x0007__x000B_ç_x0004__x000F_A'²ðÍ6q_x000C_AúfÓ¾2c_x0014_Aø_x0011_h]_x000B__x000B_A¶aª¯M_x0010_A ´gì,_x0013_A¶øØ*®_x0012_AH»0÷z²_x000F_AJC"Ï6_x0011__x0013_A§F=©%_x0011_AtÉ4¥( _x000D_AÜ5Bêy´_x0011_A6_x000E_J_x0015_â_x0011_ABHÔ® Ú_x000F_AJûv²_x0006_ä_x0010_A±p½f_x001D__x0010_A_x0005_Gºkä_x0011_A)K£^)_x0010_A:WÄÅ_x0016_û_x0010_A_x0019_DÑXÂZ_x000B_A¾ûÐ¶¸_x0011_AäçæÕþ°_x000B_AôÅós_x0018__x000F_A­©_x001C_ûy´_x0010_A¥%}¾_x000F_A@ï®_x0010_A_x0016__x0002__x000C__x0013_^Ü_x0010_AJ_x0011_¼wÿ_x0012_A_x000B_sËçí%_x0012_A¸¯r8¨Â_x000F_A_x0001__x0003_;Í	_x0012_;w_x0012_A1âïüiØ_x0010_Ao-I)?_x000B_AkÆóõA_x0011_Ah¥È®ñù_x000E_A.`Fmä_x000F_AÌÎÈñÊá_x0010_AK_x000E_)_x0013_A2Ë_x0012_=ÍÝ_x000B_Anûµ_x0011_A©1áchJ_x0011_A_x0013_x,_x0019__x000B__x000B__x0010_Aáø_x0016_Ãª__x0011_A_x0017_ä¾MP_x0001__x0012_A_x000F_ANK_x0010_Al½ãE_x0011_Aü_x0008_y_x0017__x0012_A|'ú¢_x0010_ÿ_x000F_A]b=¥_x0010_AæóÌªêê_x0011_Aa_x0015_´_x0005__x0013_AÏo|_x000D_*_x0011_ASõ_x0002_£_x0012_A©_x000D__x0011_­_x001D__x0015__x0012_A¶¯Ö»_x0010__x0008__x000C_AÒû_x0004_héa_x0011_AïÏ¿ý_x0010_´_x0011_AÔT_x0008_©j_x0011_Aª_x0010_?Y_x0003_)_x000D_A~O½¬ð4_x0011_AÎ*þ¼q_x0018__x000F_AÄ]ë_x0016__x0001__x0003_äó_x000E_A¼ÒtåZK_x0003_A¥¿åäPb_x0014_A*#R9_x0010_A£V_x0019_±í¾_x000B_A?oqøâ_x0015__x0014_A_x0007_Ø%_x001A__x0011_A"ËÑú_x000D_Ï_x0010_AÐ§Ûòì_x000D_AÇÏ!#T[_x0013_A_x0001_­ÐXm_x0011_AÚ_x001B_6»øK_x000D_A¾_x0016_ç#_x0001__x0011_A_x0017_³¾É`_x0011_AlÙÍãÑ_x0013__x000C_AZoÿ!q\_x000D_A£?ZÆ#_x0012_A¬¯w}µ_x0012_Am)P_x000E_AU«°6ÓÝ_x0011_A¹C@ZGà_x000B_A_x0016_SÈq_x0010_Ç_x0010_A-0åÐ¸u_x0011_Aýux_x000F_ð_x0010__x000C_A_x0018_¹_x0002_ª«_x0010_AR0Ü_x0016__x000F_º_x0010_Ag_x001B_;a_x001F_È_x0010_AXñn&gt;U_x000D_A&lt;ì°Y_x000E_Ao^B@Êx_x0008_AÏÂ_x0019_ØÔµ_x0010_Ar-ªb_x0003_Ê_x0011_A_x0001__x0005_S_x0014_ñ§_x0010_A|_x0010_B_x001C_Gí_x000F_Abð£¬ñ_x0011_AäV}[_x0006__x0011_A/	hP_x001C__x0010_A«t,&lt;S_x0011_A_x0005_Z_x000C_]¡I_x000D_A?+$^w_x000C_A7²YëÁ£_x0010_AVØ_x0013__x001B_x_x0013_A_x000F_ÖCp_x0012_A/Âã¤Ö _x0013_A´_x0008_å&gt;Ü_x000F_AjÁ	_x000F_A8}à]ÌÛ_x000F_A.x7pb_x000D_AêÒ¼_x0002__x000D_AÄÃé¿¢_x0005_A5·X_x0010_Ad_x001C_¡¼+Þ_x0011_A)í_x0003_lbÀ_x0005_A)§Æëð_x0011_A_x0017_ìh1¨_x0011_A_x0014_AÚy_x0012_A¶¾Ë_x0002_íó_x000D_AY8_x0015_eEo_x0011_A_x0013_n¾ß_x0010_A,Ü.w_x0011_Õ_x0010_AIabpû_x0016__x0012_AÎæÑ_x0004_9_x0010_A_x0004_¿)ä_x001F_á_x0010_AÂ9_x0002__x0002__x0003_15_x000E_A¸ÝÖ­_x0012_=_x000C_ACY#sõN_x0015_AeW]Ô_x0011__x0011_A×-¦L/_x0011_AJÂæòg_x000B_A²¿«?t_x0011_Av=Ý;I_x0005__x000F_A,_x0004_a´`_x0011_AnãÍRå°_x0016_A]­Sïw_x0011_AÍqïêT_x000E__x0010_A¸§ð{O´_x000F_A_x001E_a¾_x000B_Aü_x0006_y¤v§_x0010_AÏÏ	û6Ú_x0011_A{ñ5_x0014_8_x0010_ATÁ¨&lt;i_x0012_Að3_x0016_óÐ_x000D_AV_x001E_ë²_x0013__x0012_AN¶½§_x0012_AqÐ°N_x0014_AqZ8¯Âî_x0010_A2Ãî&lt;_x000E_Að_x0010__x0010_ª_x000D_AàÿÁWàó_x000E_A¡FaÌ#_x0011_A}7&lt;û_x0001_º_x0011_AÞ¯¡*¥_x000D_A_x001F_A^Ò_x0010_A ÁÖ'tâ_x000E_A_x000C_´:¨v_x0013_A_x0001__x0004__x0018_}©[¯_x000E_A_x0001_Zq»5_x000F_AÒþýgè_x0010_A_x0011_G_x0002__x001F_Ñ-_x0010_AêUÙ_x0006_Ó_x0010_AÒÏA_x0011_T_x0012_A_x0016_÷tèUI_x000E_A·_x0015_ÏL_x0002_L_x0011_A_x0018_"Âß§l_x000F_A¨&gt;÷S]]_x000C_AëÊ¿éÙì_x0012_A¤Î(=_x0010_A­Ë)ðQ_x0011_A/_	Cáì_x0012_Aq_x0004_0í¯Ì_x0011_Aà6®âhì_x000D_A¬IQ«i_x0011_AÝËZ²_x0010_Aè2ÐýH_x0010_AI9®¶d_x0012__x0010_A	üîA¾_x0012_AQ×þ©Ë_x0011_Aº²è'÷_x0012_AHd_x0012_U_x000E_Aô_x0012_)Ü;ª_x0012_Ab_x0006_ä%__x000F_A¬ÂTÉ&lt;_x0013_Awz_x0003_ùB_x0010_Açuâ#_x000E_A¦êì;d_x0013_AÜ_x0004_^(h_x0015__x0010_A_x0004__x0007__x001E__x0002__x0003_kN_x000E_A_x001D_`¡±7w_x0011_AtTÆ_x0004_._x000D_A&amp;¤ö_x0006__x0010_å_x0010_A³¬»GÈ_x0010_Aì 9_x0018_&amp;_x0010_Aøþp®Ê_x000D_A°Í_x0001_°Ób_x0012_A£_x001E_FÀ²_x0017__x0011_AÑa_x0015__x0010_Z_x0011_AþS_3×_x0010_A·ä¥7_x0015_A_x0016_?Zûh_x0010_Aln_x0017_W%ã_x000F_AáÏbµ_x0012_AwX_b_x0011_A.Ìr_c_x000B__x000E_AÎª]Xª§_x0014_Aw¯ÅÒÊc_x0012_A¢|4iI_x000E_AtÖå¨_x000C_w_x000E_ANG­{:	AÔú_x001A__x0015__x0011_Aàx·@n_x0010_A_x0003_z3_x0007_·_x0010_A7?_x001B_Kä¬_x0010_AøTWO¸_x000D_A&lt;_x0011_vTqß_x000F_AüC£y_x0012_AKõ_x001B_òF_x0010_A_x000C_6£e_x001A__x0013_A_x0001__x001B_©69_x0010_A_x0001__x0015_-_x0005_´1µ_x000B__x0012_A6ëV*Û_x0011_A_x000E_	_x001E_Cy_x0012__x000F_AOA/_x0018_.Z_x0012_AÚg§:âê_x000F_Ay_x0014_ #S_x0011_A!*_x0002_Nã_x000C_A;_x0007_xø_x0008__x0012_A-w¦IË_x0011__x0010_A_x001D_HHu7v_x0011_A¿»)bæ_x0011_A_x0014_sy_x0004_7_x001A__x0010_Ar?_x0007_«Ð_x0011_A&lt;8M£Ê_x000C_AÌ_x000C__x0003_â[_x0013_AnSÊ¯÷_x000E_Ao¼'å_x000F__x0015_AÅ2ì~±ç_x0011_A²é_x0014_sÃ²_x0012_A]x¬QÒ_x0011_A%_x0003_¦í»(_x0010_A"ËqÆPo_x0012_A_x0016_à2_x000F_Aø8_x0002_~Q³_x0010_A_x0006_¥_x0001__x0012_A_x0006_¸_x000F__x0012_è_x000B_A2êÞ_x0015_AYå3L·_x0008__x0010_AZÞÅD6_x0012_AÐ_x000D_A±_x0010_A_x0001_¦ýÏ´_x000E_A4*`¾_x0003__x0006_°þ_x0010_Aýp~_x0011_A?àÝX_x0006__x0011_A^ä _x001F_ÃÌ_x000C_AÂdás_x001A_A_x0011_Aù«QKhü_x0010_AJÂ[_x0011_A8Ü(¿þ_x001A__x000F_AS2»_x000B_A.Ý_x000E_Ù_x000D_A·hwM_x000E_Y_x0011_A-ÒT'%_x000E_A'Jñ?6_x0011_Aü_x0011__x000E_Ì%_x000F_A¬_x000D_LÓ,_x0011_AÞIkÀ_x0002_V_x0011_A£o_x0005_t_x0001__x000D_A_x0004_A;Þ_x0004_ú_x0010_AY_x000E_ò·_x000D_E_x0010_A©ïZz4G_x0010_Aº$P_x000B_AÍxþZ·_x0011_AâMlP_x0010_A_x000D_[ÈàW'_x0012_A_x0008__x000E_ÝüX_x0010_Abº^°ÊÝ_x000E_AtÉçXñ_x000D_AÁ_x001C_Õeî_x0011_Aû^ÒKµ_x0010_A_x0008_K)f÷_x0010_A_x0001_á*_x0003_ÿº_x0010_A_x0002_&amp;¨b__x000F_A_x0003__x0005_J_x0002_Ô8_x0004_G_x000D_Aa_x0018_Ç¬_x000C_A_x0002_#»"KÖ_x000F_AnO;ÙE_x0011_A'L|ó_x0001__x0010_A*ÓÐn_x0010_A|D_x000D_M¦_x000F_A_x0016_	A§4I_x000F_AùüBv÷_x0011_Ai_x0003_£è_x0001_î_x0010_AÊtÈ§¥;_x0012_A_x000F__x0011_¹¢¾B_x000C_A(r}ûu_x0012_A¼îQ½Æ_x000D_A4ç4_x0010_A¶{_x0003_¿_x0011_AÆ_x001B_áDsØ_x000E_AÍXµÒ&amp;_x0011_AØ)_x000E_L_x000B__x0011_AEJÉª8_x0011_AÙÉ8Äp3_x0010_AÕµ.ßA_x0012_A¤_x000F_V$_x0010_f_x0011_A©_x0007_r~V\_x0013_AØ`LS~_x000F_A_x0005__x0011_ð_x0012_Ó_x0010_A7À_x0001_Æ_x0010_APÆfu_x0001__x0012_A@Û_x001E_Fö_x0018__x0011_A¾Í8_x0001_ç_x0010_A÷! Z_x0013_A.$_x000C_Æ_x0006__x0008_óÔ_x0011_A_x0004_c kTü_x0011_A»,á_x0004_ä_x000B_AV«¢!_x0018__x0012_Ahù9­_x000F_Ani¹_x001E_Ýâ_x000E_ALN_x001A_Y_x001F_X_x000F_AL%AÜ¦_x0013_Au2c¢(_x0010_A_x0001_nß_x0015_A_x0012_(¥ÂÁ§_x0011_A*½ÃX¸_x000F_AÒ&lt;_x0003_: _x0010_Aû_x000C_GfAé_x0012_Aêrc`jµ_x0012_AH§8·Ô_x000F_Açk-z®_x0010_A5}£_x0014__x0010_i_x0014_AµDß	Ô_x0011_A_x0008_É@J_x001A_i_x000E_Aì²ê]$_x0012_A/²®8×_x0005__x0012_AUgIÍm_x001D__x0008_Aòy·æ¥+_x000D_AéP½_ _x0014_A_x0007__x0002_qVË_x0011_AÜ£r½_x001B_©_x0010_A_x0011_séêVý_x0011_A¸B¤_x0002_(,_x000F_AV²_x0001_¦|5_x000F_AØHÑjh¿_x0010_Aæ_x001E_ÿÅ_x000D_ë_x000E_A_x0003__x0007_×çHã&gt;W_x0010_Aê_x0011_¬I&lt;Z_x0010_A[°Ù±P_x0012_A´O·a©N_x000F_Aþ³íS¯[_x0011_A8y9²¾©_x0010_AÕ¡*9_x0005__x0011_A&gt;/¡U¥_x000F_A$"¥,q_x000E_AÄÞ¿_x0004_Å_x0010_AlgÆÕ_x000D_Aø_x0001_ilû/_x0010_AÍx,=nJ_x0010_AV±,]_x000C_A_x0004_¨äv5^_x0010_Apñ-UyZ_x0012_AgGÊ²ð_x0011__x0010_A!Ë*à¹_x0011_AdG0&amp;Î_x0015__x000D_As_x001C_¤T_x0012__x0010_A°{b/__x000E_AxãÇß[a_x0011_AY#_x0005_©±a_x0011_A´¤d/D_x000E_A=cÌU_x0011_A_x001B_¯îP _x0011_A0NYñ¶_x0011_A8b¤ò&gt;_x000D_A\¯¥Mû_x000F_A!c7i_x0006_AÚ áÀo_x0017__x000D_A_x0002_×£_x0001__x0003_N_x000F_AD&lt;-_x0011__x000E_|_x0011_Ajw¥_x000B_rd_x000D_AÄ_x0017_U(#_x0010_AÔØ_x001F_Uêi_x000F_A´Æí³Û_x0011_ALì.Y_x0013_Æ_x0011_A=_x001F_L__x0013_AÒõó%ææ_x000B_AÈ£_x0004__x0011__x0011_AÊØf\_x001D__x0012_A_x0002__x001A_ú_x000F_n8_x000F_A_x0011_[-§D_x0010_A_x0010__x000B__x001F_]@_x000D_Af_x000C_©_x0013_9_x0011_A&amp;Y*å_x000C_Aþïÿ_x001D__x0010_"_x000E_A_x001E_1Äó_x000D_Aíã%_x0012_A&gt;LA^je_x000D_AÀqÔ_x0014_­_x0010_AèRÝ¾G_x0011_Aë_x0003_'½Lb_x0010_A_x001E_°èód_x000D_A_x0019_¿/_x001C_ªÝ_x0011_AP,t_J^_x0012_A_x000E_Í B·&gt;_x000E_AWÒÜÞw¸_x0010_A73 _x0019_Ík_x000B_Aúx@«Ø§_x000E_A_x0019_Îµ6_x0015__x0011_AÊBRâ^»_x000E_A_x0001__x0002_ØÂª°õ_x000F_AÄj~ÿùH_x0012_ACA°;u_x0014_Aô%|Åé_x000E_AcþB_x0014_úc_x0011_A{Û³ãM_x0002__x0011_A&gt;t_x0010_{Ú_x0012_A2_°à_x000E_A0'¿b_x0005__x0011_ABP\Nw_x000F_APy¶ºÎ_x0010_A8òVs"_x0010_A.1N+_x0013_l_x000E_A¨_x0016_&gt;ÂS_x000E_AýÔ_x0006_yx_x0014_Av,07±_x000D_A6÷Ù»õ¸_x000D_AoHN	·h_x0010_A%¯ÙÌq_x0015_AÆ+Ãxd_x0010_AÆhÒ_x0008_Ãt_x0011_A¾Ö¦l\_x0011_A¶!´¼áÙ_x000F_At_ï_x000C_Ü_x0011_A'^ø	_x0010_AÎ%Ödc¶_x000D_AÄãï.¿_x000F_AÓJ_x0001_C_x0010_A_x001E_Þ9û¢_x0011_Axv_x000F_Ìà#_x000E_A$¨ÌVîæ_x000E_AD_x0004_Z_x0002__x0004_)4_x000E_A&amp;)à_x000D_A×Tò²H_x0003__x0011_A§ä¯5Lî_x0013_Aè´RW_x0012_A"T_x0018_Øð	A_x0004_PÒ¾_x0012_A_x0004_xÖûE¶_x000E_AZñ4'_x0012_A®ÔïÂau_x0011_An¾ñ´_x000D__x000F_A_x001F_*Yî?,_x0010_A_x0001_X_x000D_ÕÇQ_x0012_A;àXºK _x000C_A+z_x000D_AØAï@R¯_x000E_A§Gh_x0005_Ë_x0010_A);Ê|_x0010_A¤çÍü0b_x0010_A_x0008_v§_x0011_J_x000E_Aê7·zYî_x000F_A¬ùXyG_x0012_A_x000D_Aì`_x0010_AÓ_x0003_q¹6_x0011_Aªè_x0018_ãL_x0012_AÀ:Ì_x0019_Ð_x000C_AÊ`á_x000F_Ó_x000E_A_x0016_­¢^¬_x000F_AÉIÇa©_x0010_AûÔÊ[&gt;_x001E__x0012_AÍäãÛ_x001E__x0010_AÜ7¶Ó_x000F_A_x0001__x0003_¦løïÌ¯_x0010_A_x0005_n._x0012_Aª_x0014_ðÛ_x000D_A²v¿Ôpæ_x000C_A®8ü÷_x0003__x0012_AKv¯±_x0011_A_x0002_¬;G_x000D_A×¢B_x0006_Ä_x0018_	A¸	¶°_x0013_A_x001C_þNñ_x000F_Aq¤º/r_x0010_AvØhJÇ\_x0013_AÜ¦"&lt;¦_x000F_AzO«ÔË¼_x0012_A_x001B_ÿUÏÄ0_x0010_A³Pµõ_x000E_A kì¶Y£_x0011_AÍ¼F¸ä_x000C_Aá¨3Øw_x000C_A_x0014_ÅÂûË_x0012_AÙ-or6_x000B_A`|J3_x0011_AÏ0bÞÆ!_x0011_A_x000E_Öãé_x0019_/_x0010_Ap+k}º_x0010_A¸GÉ¯	_x0017__x0011_A÷$Q_x0017_9@_x0010_A_x0015_pÄé¶Î_x0010_A_x0016_Níwý=_x0012_A¬_x000C_:AU_x000D_Aö·,þË_x0011_Aa­+B_x0001__x0002__x000D_Õ_x0012_A{ ò¨_x0010_A9g® Ú_x0010_AåV_x0003_ßÿ_x0012_AÎ1â©_x0010_AU°&amp;@&lt;_x0003__x0011_A =_x0004_¢Þ½_x0006_A:_x0013_1¥!_x000E_AÆiw©w_x000F_Aq_x001A_NÑ®_x000C_A_x0018_·ÆÁÍ_x000F_A ÏhBÑ_x0012_A_x0012_ÉÂ_x000C__x001F__x0010_AÃÐ&lt;²Ë§_x0012_Aike_x0011_A~V»'ø_x000D_Ax£îò°_x0011_AdoI_x000F_ACíCy_x0011_AGÚzìöÀ_x0011_A¨_x000C_àÀ_x0004_[_x000E_AØZ«bx_x000D_Au÷»_x0006_\_x0010_A}ÊëÚh_x0002_A|d"Ë;_x001B__x0010_A_x0012_4á&gt;&lt;®_x000F_A;+dÍB_x0011_Aå`]î³n_x0011_A¤¨t_x000E_A°_x0005_©0ô_x000C_Ay¨|i{_x0012_A}E_x0012_â_x0015_K_x0010_A_x0001__x0003_rtH%q_x000F_Aøº³e)_x000C_Ai^7DÊ_x0010_Aº_;.m¾_x000F_A_x0016_2nø¿_x0010_AÈ&lt;M_x0013_è/_x0011_AÖunDF_x0013_A?K;J_x0014_A~9«7_x0010_A¬)_x0005_Ü~_x0010_AØÆ"ù5j_x000C_Ah_x0019_âåwÅ_x0010_A·Ý_x0015_¥\_x0010__x0011_AÍÔ_x000C_½`_x0012_A×_x0002__x0008_3%	AÚ©µR'_x0012_A_x0014_=[*O_x000D_A½ñ¬!¢_x0010_Afõ$a¼_x000E_Aç0Ù;÷_x0010_AÑ¹ucî¨_x0012_AJí-p¥Ô_x000C_A½Å¨9¬_x0014_Aj#p½a_x0010_AÀTú&lt;_x0019__x0010_Av_x000D_útòZ_x000F_A_x0007_Y\Q_4_x0012_A@nPV´_x000E_A_x001D_ÂÌ_x0015_ª_x0010_AcÂª_x0013_±Q_x0010_AÛ Ô½_x0014_Á_x0010_A2\¥ù_x0001__x0002_Á­_x000E_AÜ_x0018_y_x0008_í:_x000E_AñÄ×_x0010_÷__x0012_A_x000E_&lt;áYøC_x000F_AïB¡Ma_x0012_Apaä¦_x0011_È_x0010_Aã?çmîÿ_x0011_A4$¢¦_x0010_|_x000E_AÛî_x001B_ßoÛ_x0007_Am_x001B__x0017_N:r_x0010_AÒnZÃ8p_x000F_A~~ÄBÖÉ_x000D_Aê9±_x0010_AX&lt;p1_x0011_A4¤@$c_x000E_A °(yÖ_x000C_A|G¤ßA_x0001__x0011_AXûáK¯_x000F_Ah_x001E__x001C_£PU_x0011_A_x000C_yI_ÿ·_x0012_A&amp;4¯µ_x000F_A]w*)Ý_x0013_A¯÷k_x0011_AòþÝE_x000F_An6]&lt;«_x0011_AJ_x0012_Oç8_x0010_A¶ÍÇÅWí_x0010_A_x0003_K_x0015_Ù_x0010_AúBt6_x001C_n_x000E_AP?_x001F_½3_x0010_AVÉ_x000F_-&lt;_x000F_A_x0010_ÚLª_x0012_A_x0001__x0002_3ø¢-x_x0014_A_x001C_Ð OH2_x000E_AøÆ/_x0010_A2g_x0017_õ®|_x0011_A0S_x001A_u_x000D_AfØçT0_x0011_A~_x0004_}UC_x0011_A÷_x0011_¤ÊE¼_x0011_A_ÈYC²P_x0010_AlG/Ð_x0014_	_x000E_AåÙúÃñ®_x0010_A_x0014_ß!__x0011_A|Ð4_x001A__x0012_A_x0018_ÕJWáã_x000D_Aôm;t_x0010_AzZMOÁ@_x0012_A»Ñ¦vRP_x0010_A_x001D_$p_x0004_k_x0012_AH_x0018_B_x001A__x000F_A_x0016_)n8°E_x000E_AäR6ÂJú_x000E_A6K3=)_x0013_A_x000B_·r%|ß_x0013_A¨cBÍk_x0010_AÑ_x0001_úJ_x0011_AvBvUF_x000F_AT#_x0008_!$½_x0014_AÔÛ[}_x000D_Af_x001E_ÕGw_x0010_AøÞø+5z_x000F_A_x0006_RµÛÈå_x0010_A\eÎ_x0006__x0008_	_x0008_i_x0013_Aµ_x0001_ÔUÒi_x0012_AdÑ_x0011_¸×_x0011_AÅJ¡_x000C_AêLgä_x0011_¡_x0011_AÞ·½þÉ_x0005__x000D_AìêÈs¤Ö_x000D_AîeðÅJ_x000E_AÝ_x0006_P_x0014_A_x0012_Ém-Ø_x0011_A_x0004_9_x001E__x0016_+_x000F_A"ë¦	|ô_x0010_AC@_x0007_Þ¤_x0010_AEÆËZò_x0012_A_x0001_\¹I6_x0011_A9ÐìNÿ\_x0011_A,D_x0003_2Ñ,_x0010_AèåCpö_x000E_Al²ôyøc_x000E_Abó\üD_x0011_A¨&lt;!Ð9X_x000D_A+_x000F_´ª_x0013_A¤º]_x0018_¸?_x0014_A_x000C_Û`Å_x000F__x0011_A_x0016__x000F__x0002_ò-S_x000F_A¾Ë_x001D_ß _x000E_A_x0015_Ôúö¡_x0012_Aû%_x000B_K_x0011_A*8x[Ö_x0016__x000E_A@R=_x000E_A&amp;;ÂãwÊ_x000F_AJ_x0012_ ,Æ_x000C_A_x0003_	mèWL¡É_x0010_AÂ_x0016_xóC_x0011_A_x0016_%_x0004_Qûõ_x000E_Aµ¼l_x0006__x0012_Aß÷_x0016_åæ_x0013_A5ag_x0008__x0010_AfE!~_x001E__x000C__x000F_A_x0004_Æ¢r_x000E_A(~_x0007_¯±á_x0010_Az÷¨ÉÅ_x000E_A2ÞÔ_x0010_AcM4|L_x0011_A§I««ñI_x0010_A.¬Y"²_x0002__x0011_AW:1b_x001D_P_x000B_A'_x0016_Gip2_x000C_A¿íÜº_x0010__x0011_A_x0005_d¸gq	_x0012_Af½ÿÜU_x0011_A1ÇIi³1_x0017_A©Qy_x0005_×ð_x0010_A_x0007_º¥E¤_x000C_AÒ_x0001_ÖêQ._x0011_AjhÉ´;¶_x0011_A!uj#ó&gt;_x0010_A¬w_x0013_æ_x001F__x0010_As¾A4_x0014_:_x0007_A_x0004__x000D_Åü³E_x0010_AZ£Eìé_x000F_A_bÝ3²Ë_x000B_Aâþë_x0019_[_x0011_AqÍî_x0001__x0002_¢º_x000E_AF_x001B__x000B_69_x000E_Aãéx_x0018_¯'_x000B_A¨d¡´l«_x0011_AÜ_x0018__x0019_ó_x0015_Ë_x000D_AöG_x0004_ÆYG_x0011_As_x001D_WÚ_x0010_A¶z5å_x000F_A2®V_x0008_`ì_x0014_A~"é~ô~_x0011_A*?áú\_x0011_AX×Ø}	,_x0010_ACåmÆd_x0005__x0011_A_x001E_«iÀ6_x0010_A_x0017_së_x0016_w_x000E_AeF%_x0010_A]_x0019_&gt;ù¸_x0006__x0011_A_x0004_;¢à_x000C_}_x0010_A Ð_ï_x0010__x000F_A|+_x001C_2­_x000F_Aé_x0014_vB%d_x0012_A_x0003_2	_x001C__x0011_A&amp;bAH:_x000F_AmÜ|º_x0001__x0011_A_x0006_¤_x0004_5ýD_x0015_Am!4s_x0011_A²PÚ_x0018__x0019_D_x0011_A_x0001_òô1_x0015__x000C_A0_x0015_ø·òL_x0011_A%BG6ßL_x0010_Acÿ}ú¯)_x0010_A¡_x0017__x000F_´_x000D__x0011_A_x0004__x0005__x000D_-½_x0001__x000F_A_x0002_¯_x0014_±¯/_x0011_A_x000C_Ä±3_x0018_þ_x000F_A³¥Í_x0007_¦¸_x0010_A_x0017_þÒ_x000C_¯c_x0010_AËÒ÷&gt;_x0010__x0010_A!_x0019_Êmk_x0010_A`XN×_x0005_à_x000E_A6jôº_x0010_AÞhfS(_x000B_A`×_x0014_FGÛ_x0010_A¯|'-_x0012_AÊz¾__x000F_AO_x001E_g[_x0012_A»=èÛ_x0005__x000E_Aîq³sÃ_x000F_A¥_x0018_Dj¹_x0012_AöÀ§ªìâ_x0012_Ak_x0004_1_x0012_AQníc¿_x0010_Aþ1ûDi_x0013_AÎ[Aø_x000D_AzÖhz/Ï_x000F_Aÿ6Ú®{A_x0010_AÔ|(0¸ð_x0010_A"Å¬¾'_x0014_A-_x000D__x000B_âaY_x0010_A1ñ®ô¡_x0010_Av|z±_x000B__x0013_A[2ÅÈ1_x000C_AýÖpâÉ_x000F__x0011_Aù_x000B__x0003__x0001__x0003_5Æ_x0011_Aç-_x000C_Ì¥_x0010_Aè+^Êm_x0011_AA}ã+_x000F_A6Åã#Ï_x0011_A_x0013_Ø+`¨_x000C_AÍL¤vc_x0010_A`õ£¼_x0011_Á_x000D_A_x0012_ÇZ0Í_x0011_AØm_x0007_×_x001C_V_x000E_AAL7ÈN_x0010_AÌÿ¶_x000C_§_x000F_Aê:Îóá:_x000F_A¥_x0002__x001D_GX_x0010_AÏ~×¤s_x0015__x0011_AD}gßE_x0012_AE«í_x0004__x0003__x0011_A_x0012_KCÅ__x0002__x0013_AEÉ6 ð_x0011_A[_x0005_æ#_x0016__x000D_A÷½`qÐ_x0015_A¦Ñ¾WÉ#_x000E_AMRÎt_x0012_AxLH©S_x0013_Aä©¿¶_x000F_Al6ìj©q_x000F_Apq_x0008_Þ_x0004__x000E_A¨&amp;ðÞ_x000B_A&lt;dçz_x0010_A~ÙomV_x0011_AÁýÈµÚÒ_x0012_A,¼Ì_ìn_x0011_A_x0001__x0002_~Xÿ_x0013_¦Ô_x0011_AJþú°ï2_x000F_AÀNBë14_x0011_ATeä1º_x0006__x000E_A!Üý¤X_x0016_Ac_x0004_á_x0003_´_x0011_AºII¹S¥_x000F_A¨øeÊ_x000F_A;_x0016__x0018_5_x0010_A_x0016_§ã_x0002_aô_x0010_A:Ùáó|_x0011_A#_x0013_¬Ø±A_x000C_Aa_x0001_aô9_x0012_A¤Qÿ ~_x0011_A¢_x0008_öð_x000F_AÒæZ ÇÍ_x0011_AÈPïX_x000C_ACëqkI_x0012_A»ÚÝ_x0011_AýCîs&amp;)_x0010_A&gt;m¦%¾_x0011_A_x0003_eôõQ×_x0010_AJq_x0003_¥Ü_x000F_A:7\êR"_x0013_Amµ0©5é_x0010_Aº8_x0013_Æ¦Ü_x000E_Aª!mô4ó_x0011_A&gt;xão_x0010_AS(ê_x0010__x0010_Aâ¬Ûà_x001F__x000E_A_x0018_TÍxÔ_x0010_A´à_x0003_â_x0001__x0003_â_x0012_AÊ£¢¡4_x000D_A_x0005_,«ê2Y_x0011_A\lBØ§_x0011_AfR_x001C__x0010_jó_x000F_AÊS¬Uð_x000E_A;3§_x000D_I_x000F_AD_x0014_)=¬q_x000F_Apô¨_x0016_U5_x000B_A _x001D__x0008_Öwá_x000E_A&lt;þUnoc_x000E_A5Ö]ôñ_x0003_AÚ%¬ÿ6_x0013_A_x0002__x0018_°Ã"_x0011_Aªr×D_x000D_AxÝ4)%_x000E_Aót=ß_x0001_á_x0010_Aj÷Ã_x0002_+_x0012_A_x001D_çö_x001A_6@_x0012_A_x000D__x0016_÷6_x000F_AAÝØX{_x0010_A=ÍØ_x0016_Bö_x0011_A3"ì;íR_x0010_AüïÞÝ_x0013_A¤E g_x000F_Aúô]ÎX_x000F_A#E¤3_x0006__x0013_AJld½_x000F__x0012_A{_x0010_ð_x0010_Ag_x000C_º%_x0002__x0010_A_x000D_õµ_x000F_°_x000D_A6¾côôS_x0010_A_x0001__x0003_~x­4¡ó_x000C_Añ)¹Öó_x0012_AMæóÞæ_x0010_AnÕ_x0002_äFS_x000E_Aö,_x0011_Rmg_x0012_AS¶_x0004_ÉÃ_x000D_A_x0018_Ab_x0017_	AT_x0003_ôÃKÑ_x0012_A{\!8ÓÞ_x0011_A¨'¨_x0010_=_x000D_A¬ìmáFÈ_x0012_AÏ8;ò_x0001_Ä_x0011_ADE_x001B_._x0008__x000B__x000B_A_x0006_%ç|g_x0010_Aþ&amp;I=_x0010_A¦Ï_x001D_¸y_x000F_AêýÍë_x0011_A_x001C_íNì²_x0010_Aº_&gt;NÇ_x0012_ALà_x0010_»¡½_x0011_A\B|vök_x000C_AÈõwÃä_x0011_Aø®¢hC_x0016_AöF¸_x0011_A"_x0017_¿LÒ_x0010_Aâ0Hf»+_x000E_A_sgÑ¨_x0011_AuåÚÖãÒ_x0011_A:åæ$«ó_x000F_A®ä&lt;jk__x000D_AX¼%T_x000C_A_x0006__x0006_x³_x0001__x0003__x0015_õ_x0011_Ahd[ôûî_x0010_A¼áÇ_x0019__x0011_AO«="'z_x0011_AÖPò_x0004_þ_x0010_AÐÎý·_x0016__x0013__x000F_A_x001C_"=æèâ_x000D_A_x0012_âhÂ&gt;ô_x000D_AC]ÓYà_x0011_AÖ_x0010_W_x0001__x0010_A_x0018_M&gt;ã_x0013__x0014_AôsÊ?s×_x000D_Ax­XW{5_x0013_AR6ÓÍZ_x0013_A_x000E_¡.°×_x0010_At]ä¢¢7_x0011_AòËßÊ_x0015_AëUpu·_x0004__x000C_Az_x000D_	ÇÆ_x0010_A_x0002_#NÀø_x0010_A&gt;OÈßzÞ_x000F_Aæ&amp;¹_x000D_p1_x000D_A_x000E_é¡îê¬_x0013_Aï¢®n·_x000C_Afp_x0007_+p_x0014_A)_x0003_X¹P_x0012_A&amp;1Û¾Iî_x000E_A_x0012_Ýðe¼r_x0011_A_x0005__x0004_Òë0_x0002__x0012_Aï4&gt;_x0010_¶_x0010_A¼ïï_x0006_1t_x0010_AÓ_x0013_U¹8_x0012_A_x0001__x0006_o¦I_x0011_W_x000B_AHt!£!_x0010_AÃ_x0012_ç£"_x0010_Asêÿ¼_x0015_«_x0010_A"_x0011_3­tY_x0010_A`lÂùI­_x000E_Aæ¤C«1©_x0011_AÂmáZU^_x0010_Az_x0007_2_x0003_Tß_x000C_A,©¥ÆÁ_x0019__x0011_A$_x0007_¥ö)_x000F_A»'Âp_x0007_A5%_x0006_°_x0002_x_x0011_AK_x000D_GpÃ_x001E__x0011_AÀBÙ&gt;b/_x0012_A¿_x001A_MH_x0010_Adå_x0006_î·_x0012_AK¦¶MÐ!_x0011_Ab¥éûs_x000F_AfÄ[·G_x0010_A_x0014_×DÉ¯?_x0012_A¨0ÖÎ½_x000D_A&amp;Â%Bæ_x000F_A_x0018_£$îÑ_x0011_AMy¼ÞÆ_x0014_AWHlYj_x0014_AXÛ/`rH_x000D_A_x000E_eªÝ_x0010_A_x0008_!Y_x0005_H_x0013_A·m+ê_x0012_A6_x0015_y½B_x000F_AP_x0004_6z_x0001__x0002_ÑZ_x0010_A_x0001_Ú_x0015__x0008_F_x000D_A_x001B_¤à1_x0011_AÐÈçûu_x0010_A_x000E__x0005_QW_x000C_A2@ÕJ^_x0010_AZ_x0018_ßÈ_x000F_AY/Ü_x000B__x001F__x0013_ALðâ_x000F_APÌ­ß»J_x0013_A7Èf_x000D_+h_x0012_Aìâ^eD¹_x000F_A»ùW._x000D__x0012_AD¾Ø_x0011_AV_yA_x0012_AÕXÄ_x0010_AâF_x001E_r_x000F_A=jÄ°D1_x000C_A_x0018_/4W_x0012_A­Ô_x0012_s_x0010_AcAÃÄ`_x0012_AýÉ#ïÂ_x0010_A.9q£_x000E_A½QW¼ë~_x0011_A+³c °_x0010_A!V/»õ_x0010_A`£c~_x0012_AáL9ã7¼_x000C_A`Ò_x0019_Ý®_x0016_A_x0017_CÂ_x0011_A÷AÝþ}_x0012__x0010_ATñHË·_x0011_A_x0002__x0015_o_x0001_#´_x000D__x0012_AØ4Ê$}¨_x0010_AÌLg_x001C__x0017__x0011_A_x0014_~3ºüÒ_x0010_A_x0019_Äâ¯_x0010_A«Ø°þï_x0011_Aaæá[_x001A_q_x0011_A_x000D_xÖ_x0018_{._x0012_AÇúEî(¨_x0010_ADñoÞf_x0017__x000F_AÊd_x000B_a]_x000F_A.Hÿ_x0014__x0010_AM×_x0017_üý_x0014__x0012_A¸	ÚÝÈ2_x0010_Aõ@JtÍ_x0013_Aª`î3e_x000F_AgyÆÕÆ_x0007_A½V@ZÂ_x000C_A({Ä_x0004__x0006_v_x000D_ANRv¹_x000E__x0011_A¦_x0003_8}o_x000E_AìSÏÓ_x000E_A'7±é_x000C_._x000C_Aö)H0_x000F_Ad `·±¿_x0012_AR_x0004_K_x0005__x0010_AA£öC#_x0011_A¦_x0005_Ú-Â_x000E_Aï³_x0019_Q_x001C__x0010_A_x0013_þåXÌ_x0012_AoY_x0008_¶U_x0011_A@ ü_x0010__x0002__x0003__x0001_P_x0010_AT,ÕÜ&amp;h_x0010_AªüRÆ[_x0010_A_x0017_çÒ6_x0012_AXÐÆÖÏ_x0012_A(£É0:_x000F_ARÒ·½_x0011_ADÙØ+]_x000C__x000D_Ahñ³ïC·_x000F_AÞNb½_x0016_Û_x000F_AYCG­%_x0011_A_x0016_Þ9¶&amp;_x000F__x0012_A_x001C_¸ø_x0007_îÂ_x0011_Ao\_x0017_´G_x0013_AÕÿ_x0013_A¨?¿gÍÄ_x000F_AB{W	Ð®_x0010_A?Ù%_x001E_¨_x0013_Aü÷Öb_x0002_:_x0011_AæX _x000F_A_x0002_eOã&gt;_x000F_A~3Xf­_x000E_A_x0010_^W=_x000E_A´X_x0005_	_x000F__x000E_A°ízÄF[_x000F_AìÛ*_x001D__x000C_AÈ_x0006__x0012__x0003__x0014_?_x0011_A^]Z±_x000D_AÔdVW_x0012_AQ&lt;Uny}_x0010_AòkïÜµ_x0017__x0013_AAo_x0017_¦p_x0013_A</t>
  </si>
  <si>
    <t>03842da8e90df9c68d6a8ce86590664b_x0002__x0003_4p\¯X_x000D_A?É]B©_x000C_A_x000B_FçvVÊ_x0010_Ahã;|ôá_x000F_A_x0012_¨J¸nÑ_x000D_AöOZ_x0007_¿_x000D_A8_x0011_`(_x0010_AÜ_x0005_}6nÞ_x0010_Aë_x0012_ouþ_x000B_AòJËËïÎ_x000D_Af¥R«ëd_x0012_A·_x001A_Ó¯j_x001D__x0013_AßuÈÑu_x001E__x000C_AS÷SvØÂ_x0014_An¡¿O_x000E_*_x000F_AÑuO_x0013_AÀpÐ¤_x0011_AUr÷_x0001__x0001__x0011_AÁÎ:Sp_x000F_AfßràQ_x0011_Alä8Õ_x0012_A¼Ö_x000E_ùÇ_x001A__x0010_A¨_x0014_î;áÇ_x0011_A&amp;á}_x0001_ù_x0012_A14_x0018_Â®H_x0014_AØ¢¡Ò_x0003_Ajr»¨§_x000F_A±$¨Ùv_x0012_AR¥_x0012__x0005_þ_x0011_A&lt;ôvo_x0010_Ac¨þÇ«_x0012_AKsX_x0003__x0004_ì!_x0008_Aêü6Éók_x000D_AýÀ_x000D__x0014_bý_x0012_A_x001C_ðPDú¤_x0010_Aäê_x0008_t:5_x000D_Aééúõ«_x0010_A«l¨ï­_x0010_A3&gt;¾_x000C_À_x0011_Aì_x0019_1ê®Ñ_x000F_A)_x001D_RÛ(_x0010_AÞþzNæ'_x0010_A´û¸c[_x0013_AÓJ=M_x0011__x0010_A_x000E__x0002_b÷Ø_x000C_Ab×_x0001_:_x001D_*_x0013_A8_x0013_'_x000F_AÎ2 nü_x000F_A¦drh_x001D_Q_x0013_AðµÛ33_x0013_A×H5Ë©K_x0012_A_x0012_ØRF»_x0010_A¢`8Ê_x000F_AÆæiÜØ_x0010_AÖª_x000D_§ _x0014__x000F_A²Õäv_x0011_A_x0003_úüÎëc_x000E_A¨dq_x0001__x0017__x000C_AÅb±fµø_x0011_APXö2Ï_x0005__x0010_A¨óK9·_x000E_Acÿez_x0010_Aß7*Á_x0011_A_x0001__x0003_Å&lt;ø	_x0010_AXÍ_x001F_¸p3_x0011_A Ý"_x0011_A®=U_x0011__x0010_A*shE=_x0011_A¡GEñ4Ï_x0010_AM6*È}_x000C_A_x001E_]p@`_x0004__x0010_A®¥m î¤_x000F_AÚ¶»éße_x0012_AK_x0004_ô«O_x001A__x0011_A Þì{_x0014_AnÁrÉñ_x0010_A5ò°rë_x0013_A0z^Á`_x0012_A¸%_WÎ¹_x0010_A%½?_x0011_Aé_x001E__x001B_$ò_x0010_AëénREú_x0010_A^ 3_x000C_XÖ_x000E_AFÁ¸._x0010___x000E_A:ïaÀ«_x0010_A¹ü¿ÕÖ\_x0010_Aµ"&amp;_x0010_U_x0010_AÈ_x0001__x0004__x0018_Q÷_x000C_A!ô_x0002_!r_x000C_Aª_x0001_p÷É_x001C__x0012_A%à_x0004_ú_x0016_A_x0011_A;ýÀ3MJ_x0012_A_x001E_Áò&amp;öc_x000E_AÚÞíi3 _x0013_A.é"5_x0003__x0004_[4_x000C_AÆÌ;27_x0013_AÎT1$¬f_x0010_AÁ_x0001_óÕ_x000C_A®_x001B__x001A_òq_x0012_Azrw_é?_x0013_AÃÒ×W~^_x0016_Aª¢DÄ5y_x0010_AoÇÂ@À_x0010__x0004_A_x0011_¶$cÒ_x0010_A°_x0016_ë_x000D_´u_x0012_A±ê&gt; §ä_x0014_AµÑjàÅb_x0013_Ac_x0004_Á_x0002_{__x0012_Aþ1Qf1M_x0014_AuWÿVþV_x0010_AFPª¯ý_x000F_AÓ_x001B_Úi_x0013_Aþ5ß~Ð_x000C_Au_x0014_¬E­)_x0012_A\xðd_x001B_ü_x000E_AVtÒY"_x0014_Ab¯ßNÓ_x0010_A!D_x000F_W*Q_x0010_Aö`d_x0006_Oï_x000F_A_x0001_øWZ_x000C_A`#z[ó_x0011_A4P_x0018_K_x000E_AJ);ÀSÈ_x000F_A_x000D_.7ÝÙJ_x0012_AÏ3VåV_x0010_Awí|Æ5_x0012_A_x0001__x0003_9¤)Îµ	A*_x000F__x001B_d°i_x000D_Aº;*ï*_x0012__x000E_A_x0004_áÌ2_x0012_A©Å_x0002__x0001_8_x0010_A)@Å"IÑ_x0011_AÓ_x0013_Ñ*zg_x0010_An¿àµ_x001A_Þ_x0010_Aß(_x0013__x0010_AJV!Ð«¹_x0010_A_x0002_ÚXo36_x000F_A_x000D_Sù/é_x0013_Aü*í_x0004__x0011_5_x0011_A~Rs_x0016_Ú_x0015_AZÕÕ_x000E_A7"r_x0004__x0015__x000F__x0011_A;á&lt;_x0013__x0010_A_x001B_·_x001A_ zÜ_x0011_A5ôå_x0003_ _x0002__x0010_Aü_x001A_NÇð_x000F_AèÆ_x0015_'l~_x0010_Aä_x0006_roÇ_x0013_ALÖNÖ_x0012_AówUK9Ñ_x0012_Af'¯{t_x0010_AP^\ø_x0019_i_x0011_A_bÍ®ò_x0010_AGð&amp;t_x0017__x0011_Am;ÚT_x0011_Aåuç`à_x000F_Aê6ðØ_x000D_AJ=_x0017_&lt;_x0002__x0003_¯_x0011_A_x000C__x0013_ÉDZ_x0011_A_x0004_N[_x001D_Å_x001F__x000F_A_x0003__x001E_f8Ò_x000D_A`­¼6&lt;_x0010_Ac:çWp_x0013_ABËý­_x0002__x000F_AÍÜÇ_x0002_Ð_x0006__x0010_A}Ä_x000D_&gt;_x0019__x0011_A¸_x000E_Õ_x0011_Ð_x0018__x0014_AÈÉ_x0018_ÚJ^_x000F_AHw¥_x000F_vB_x000D_Ab5Z_x000B__x000D_Aà¿ø°ån_x000C_Aö"3Õ_x0013_A³O_x0011_d_x0016_Á	AÒõ/éè_x0011_Aè4 z£_x000F_A|êH|_x0010_AÀz6?Â_x000E_AÙLmÇ_x000C_A_x0017_ðr²_x000C__x0013_A\^ûp_x0018__x0010_A9Ó:e_x0011_AYH_x0018_þÒ_x0011_A°×_x0001_þ·_x000F_A_ñovÌ_x0003_A ±èÇsO_x000E_A~6cxOÌ_x0011_A¿_x001F_5¿ _x0011_AÂ_x0008_àb_x000E_A_x0013_Ã_x0019_Ü_x0012_A_x0001__x0002_?^ä_x000E_æ&amp;_x0012_Ahù\8¬_x0012_A_x0014_ne´÷B_x0010_Aý1ÃeÀ_x0012_As¨[_x001A_gÇ_x0011_A^Þxö_x001D__x0012__x0010_Aä_x0017_±F_x0012_Afx¡©ú_x000D_A _x001B_ÆÝ_x000F__x0011_A_x0014__x0004_U_x001C_-@_x000D_AÿºôôÙ_x0010_A_x0004_¼*YÅ_x0013__x000D_A±l_x0015_|_x0005__x0012_AÞ_x0007_Û	gO_x0013_AäÉ¥ð_x000C_AïH_x0018_ÜÚ_x0012_A_x001A_õi(Ì2_x000F_Aù}õqè³_x000C_AÐ(J_x000E_+Û_x0010_A Ð.¢´ÿ_x0010_AÒ~_x001E_j1Ý_x0010_An_x0003_í§y·_x0008_A þ(4_x000F_Aö¸/_x0006_Þ_x000E_A7¡vnÇ_x0010_AÒ&lt;_x001E_Õ¯_x001C__x000D_At%I9j_x0011_A0zZå ÷_x0011_AzÚ^n/_x000D_A_x0008_ Dkc_x0011_AËù_x0017__x0001_æ_x000E_A¾d_x0001__x0003_þà_x000C_AôU0¾_x0011_A¢_x0003_GÛ£_x000F_A¯gMx¡_x0011_A½_x0018_\E­÷_x0011_Aös_x000B_±!_x0003_A$ªo¢4_x0010_AzÔ^ªc_x000F_A_x0012__x0007_Nhie_x000C_A_x0002_¤´PT&gt;_x0011_AC¸ ðþ_x000F_AÈ¿_x0013_!'_x0006__x000D_AÄ!Ãº_x0011_AóMÔ2rÃ_x0013_A\_x0015_nâ4°_x0010_A9_x001D_vGLw_x0012_AÎð_x000C_«_x0012__x000F_ASR¯Ýìg_x0010_A3]«ê_x000E_AÙùºW_x001C_Â_x0012_A¿÷?ÆO_x0010_AÚÛ_x0011__x001E_#k_x000D_AüiCëÑ_x0010_AZ_[_x0001_E_x000D_AÀäÉâU_x0018__x0010_A ²å_x0007_OÑ_x0010_A._x0018_ºPJ_x0011_Ae8öÉí_x0011_Aüïè	í!_x000E_Auç]¸+_x0010_Af_x0008_ýS_x0019__x0011_An7µM^a_x0010_A_x0003__x0005_0*`d:O_x000E_A_x0006_´èWø_x000F_ALýEù_x000D_AR2Í©q¹_x000E_AÂþã;_x0002__x0010_Ad´ö8{i_x0012_A_x000D_·Â_x0011_Aú_x0007__x0005__x000C_5_x0011_AvZ\Ó__x000F_A&gt;_x0015_,¾¥_x0008_AÚÙT9_x0011_A¢IvI¯ø_x000C_AY'ê?È_x0005_AJ¨ì&gt;+Å_x0012_AÚk¼g·è_x000E_AÙ:¸'«à_x0010_AÃ#ãyO_x0010_AT]Cªè_x000E_A2ÝeªßÆ_x000F_A_x0003__x0005_yÜE&lt;_x0010_AÄ)_x0005_Ûå_x000E_A_x0004_/þdÁx_x0011_AÀF¡£_x0019__x0012_A_x0016_;_x001E_G_x0012_A®ëÈ'´%_x000E_A_x001A_;_x001B__x0007_cè_x000C_A·_x0008__x000D__x0015_ÂÌ_x0012_A×áÿGÙ_x0010_AMÔ&lt;¢¼~_x0013_AVOÄ+_x0010_AÉÜC_x0001_u¯_x0010_A!8d_x0002__x0003_?_x0011_Aã)O©:&amp;_x0011_A¢!Z¡_x0012__x000D_A¸_x0007__x001D_/V_x000F_A¼3®ÿ«_x000D_AnüðÂO5_x0011_A0`ð«s_x0011_A°È?_x0010_Arîª©_x000F_A_x0006_òòRá_x000D_Ac_x000D_x¢ÒU_x0010_A÷ÜÎ_x0002__x0011_AÐÎò_x0013_A?(gw_x0013_Aí`(_x0002_º_x0011_AÄ_x0016_j¡_x000B_A.GÖþ|"_x000C_AôÔ¿&lt;_x0010_A%_x0003_A Gæ­Ài_x0011_A_x0003_ÍQÛ_x001B_£_x0010_AEfþÂ#_x0012_A_x0007_ÉÌI_x000C__x0010_A­#n_x0001_ì_x0001__x0013_A ï:Í_x000D_Aì_æ7[_x000D_A*ô_x001C_°up_x000F_AD?m_x0017__x000E_¶_x0011_A»rÉaµ,_x0012_A÷ÝxÏ_x001C__x0012_Aqa1M_x0006_Ö_x0010_AÈòC¢¸_x0002__x0012_A_x0001__x0004_)kÿC_x001A_Û_x0012_AÚØ³iLõ_x0010_Aß·i_x0013_AvÄ"®_x000E_A×Îð&lt;_x0019_¡_x0010_A_x001B_¹.¡_x0011_Aü_x0008_¤#_x0012_A±Bç_x0005_÷_x0011_A¾ÃÍ`P_x000D_AàØ^«_x0010_A"í8£ÎÀ_x0012_Ae¹þTéW_x0011_AÜ1ÓÂ²²_x000E_A~½*nv_x000D_A_x0003_Up_x0008_q_x000D_AO¯µ&amp;ùe	A75ûÕ\H_x0012_AFv_x0005___x0010__x000F_A¸È÷_x000B_uØ_x000F_AÉ_õGù6_x0012_A%_x0003_oÙæ_x0012_AÄém&amp;&amp;û_x000D_AÊÁäª°_x000F_A_x0007_kÌ\_x001F__x0011_A&lt;¹_x0005__x000C_/_x0011_A_x001D_±Æäs_x0013_AP_x001D_y_x0007_£¥_x0012_A_x000D__x0012_Vïp_x0011_AÑ`MxT_x0010_A&amp;Ï¯Ri¹_x000E_AÓ_x0011_»/ß¯_x0012_A-¸_x0002__x0003__x0005_?_x0012__x0010_A_x0010_¾lëxò_x000F_AääTE6³_x0010_AOÍêL_x0010_AlßÕØò_x000F_A÷:º_x0007_1_x0010_A_x0011_ºý_x0011_A"Û!Ðï¦_x000D_AeûN_x0013_æ_x000C_A®U­m{:_x0010_A«Kasä¦_x0013_Aäêb_x000B_AÏÄ­ñÀ_x000B_A'+¾ÀÃó_x0013_A§§Ô¤3o_x0013_AÂJý­­ð_x0010_ArÎ$c$_x000F_Aß_x0019_ìùLl_x0012_AMGÊ·³_x0012_AgQÿ1ò_x000B_Aié§º_x0007__x0012_A&amp;)Ä_x000C_z_x000C_A(_x0010_²´×_x000C_A._x0012_]_x0004_÷_x000E_A_x0018_¿¤yßî_x000F_Aæ?2LLì_x000F_AÁ_x0002_áõþã_x0012_AìqqÆÃ×_x000E_Aî_x0001_³ð_x000F_A_x0012_í}rã)_x000D_A"_x0013_¿iN"_x000E_AHíu5_x0018_h_x0012_A_x0008_		×_°_x0006__x000D_A_x0014__x0010_l(òý_x0010_A4ÿPã_x0011_AÐ_x0003_Oã*ã_x0014_A¶qÌ³Ê_x000E_A_x0018_ÞP`Ec_x000F_A»_x0010_/_x0016__x001A__x0013_AÝ[_x001B_¨!_x000C_A¯hF·_x0013_A`'¦3o_x000F_A_x000F_y_x0001_­_x0007_-_x0012_AXEÛÞ!_x0012_A_x0006_wâ#1_x0012_AvùæÄÛ¥_x0010_Aj_x001C_Ä_x0001___x0013_Aí;_x000F_}_x001A_g_x000B_A;ÊÌÆ_x0012_A]ëäg&amp;_x0016__x0011_AQéG_x0002__x0012_A_x001B_|R._x000E_A×{ú_x0010_A_x001E__x0003_5r_x0019_Z_x000E_A-ëÛ][_x0014_AbA­f_x0010_A$bO_x0018_0L_x0010_AvÛ5å_À_x0014_A£_x0001_ÿÖ}®_x0013_A_x001A_i¥O_x0001__x0011_Ax;åà_x0012_AÝyÝæ_x0019_\	Aë½_x0005_÷_x0004__x000C_AFæSd_x0008__x000B_õ_x000D_At_x0007_8¯3E_x0010_A_x0005_fiß_x0013__x0010_A_x0001_}¿	a_x000B__x0010_Ape9×x_x0012_Aó|Þm_x0012_AjÅ´ñ^_x000D_A2¼50_x000F_AØ8¨0_x0003__x000F_Aà_x0013_àg_x0012_AA£û_x0014_£_x0010_A´_x001E_ì_x001D_#É_x000C_AÄµT¡ÿx_x0011_A_x0002__x0011_Ä_x001D_)s_x000F_AÂÏj_î_x000F_A]È·»þ_x0010_AWt_x000D_j_x0005__x0010_A¶ñØuÝV_x0010_A!3Á_x0010_A(p_x000D_/ _x000E_AIÖ6¢Á#_x0011_AÿþH_x0014__x001C_]_x0012_AÌ_x0018_O.j_x0010_A_x001C_xCs¿K_x0010_A_x000C__x0005_O_x0006_Áå_x000F_Aú¿h.ð_x0010_AÑZQ¸¯_x0004__x0015_A_x000D_P"Ñß8_x0011_A,¿ç_x0001__x001F__x000F_AÚTñ_x0011_AÊñ_x000D_¾_x001B__x0015_A°²½;Í_x0010_A_x0001__x0002_¥^ñÎÔ1_x0010_AºE!&gt;_x0012_á_x0012_A©_x0019_À_x0010_Aà§Ø_x0005_r_x000D_A2lÜ_x000D_Ar$Ë×ó_x000D_Aí_x0017_XÉK¼_x0012_AëJe¦_x001A__x0013_A_x001A_%Uë_x001C__x0004__x0012_AW@:U@Æ_x0013_A_x0017_«r÷_x0010_AH^:ö[_x0010_AÀõÀéy_x0012_AÞÁFÕ_x0012_A_þ²É_x0010_A 7þÜï_x0010_AíSSt_x0016__x0011_Aç_x0001_þ+_x0013_A~½Å¹:·_x0010_AxÖé.A_x000E_AaÓ_x000F_m_x0011_A_x0008_ï_x000C_gK¡_x0011_AgÄ_x000E_dÜX_x000C_A0jÁê)å_x0011_A+÷ln+_x0011_Açc,×Ög_x000C_A=kÔ_x0002_3£_x000B_A`_x0004_mK¸_x0011_A,ëø3BD	A_x0011_­\Ïçv_x0011_AØEQhC_x0012_A¶oP_x0002__x0003__x000F_AjûÈiÎ_x0011_AAÄ=ÁÓÎ_x0010_AH¾Øa^Õ_x0003_AÊ»õ%_x0011_A}LØX_x0015__x0006__x0011_Auò_x0018_õIò	AkÀh¯7º_x0012_A@ZÓ$Ö_x0011_AJgr_x0003_W-_x0012_A£$"tø_x0011_A_x0008_TÒh*_x0010_Aª];Ù_x000D_&gt;_x0010_ALX_¨Æá_x000C_AÏX[_x000B__x0011_&amp;_x000C_A_x0002_Ì«dÌX_x000D_AÛÏýç_x0011__x0011_Ax±_x0010_Û_x0012_Ao!T&lt;%_x0012_A_x0016_Ë/*_x0010_A.ë~%Ç}_x0010_Aú_x0014_,gjp_x000D_A_x0001_[ªÖð_x0003_A_x0004_é~S£_x0012__x0010_A]ÝW_x0005_cØ_x0011_A_x0005_x*)_x0013_AëüèÕxÎ_x0011_AF_x0014_M¿Õ_x000F_Aúè_¼ã_x0007_A^D£^+Ø_x000E_Aé«2,Z_x0011_A_x0019_bÊYf_x0012_A_x0001__x0003_&amp;ð©«_x0010_Aî6Úù_x000C__x000D_Aò*ÿÕ2_x000F_Añä³Wø_x0008_A_x0014_þ6Iyó_x0010_A«@éT9À_x0010_A_x0001_§k¨}a_x000F_AÀ%@¹T_x0018__x000E_A_x0003__x0006_¥_x0012_A©[_x001A_w_x0002__x0005__x0011_A¤Ùú_x0012__x0007_æ_x000E_A	ÌÔp_x0010_AØñl_x0010__x000C_AH#_x000B_Ã_x0017__x0013_A`"A(Ì_x0010_AàÛRcÉ»_x000B_A¾x{_x0002_=_x0010_Aì_x000F_5Á_x0010_AkFfI_x0011_A_x0016_¬UM_x0010_Aõ'¿_x0018_0_x0012_Aº5[ú_x0016__x000C_A__*_x001D_Ã_x0010_A&lt;jb_x0018_M_x0010_A Â¦f_x0005_g_x000F_A&amp;Cîè²_x000E_AÛuÎ*o_x000F__x0011_A)à;c¥Å_x0011_A}$T5"_x0003__x0011_AÅ_x001F__x000D_U__x0011_A ±m_x0005_'_x000E__x0015_A¨Ñ_x0018_#_x0003__x0007_ãÚ_x0010_A¬F4&gt;³­_x000F_A¢UÔ%ô5_x000E_Aî½«W_x001A__x0012_Aå«òj®Ò_x0011_A¡_x0006__x0005__x0004_&gt;_x000C_A¬7_x0017_;_x0011__x000D_A_x0007_ÞYê*_x0012_Algî°_x000D__x0011_A aW_x001E_4_x0010_A[}E_x0005_À£_x0007_AèÒ1_x000C_X¤_x000B_AW²t_x0006__x0010_A\ Pü*_x000E_ADÛ]$ÙÎ_x0010_A_x0002_[;$:Ê_x000F_A½KÃ=å¯_x000C_Aüvü9g_x0010_Aù_x0002_¾_x000E_,¢_x0010_ARVQD_x0013_Aºÿ°gª!_x0011_AYh_x0008_b_x0011_A_x0013_Û_x0007_zâÔ_x0012_A°Oeü_x000B_APË·m¬_x000F_A_x001C_ã_x0017_ ÉC_x0010_AènvØÓá_x000F_Aì_x0001_$Ë_x0010_A¬_x001F_*ùº«_x000D_Az¨É«1W_x0007_AIe9Éõ·_x0011_A_x000E_°AW_x0015__x0010_A_x0002__x0006_A0_x0019__x0012__x0011_A)x;¼Ï¤_x0013_A³ù×_x000D__x0012_A,wßýüF_x0010_AR_x001E_-_x0011__x0015_AØ¸_x0003_P¥_x0014_A_x001C__x001F_%E`_x0012_A_x0005_ºÑn_x000C_AÏS2_.·_x0010_AW¯_x0019_Üv_x0013_AÊ_x0017_m_x0019_Y¸_x000F_Aß(_x001B_ù1|_x0011_AüÓQâô_x0012_AÄÊ.ù¢_x0013_Aîó_x0018_÷q_x0011_AM"ná¦'_x0010_A+°Î0Dw_x0010_Ab7Luwß_x000D_AÊ9_x0005_uæ_x0006_A,XV_x0010_A7ùi»Z_x0013_A{"Þ_x0001_Nò_x000B_AQ_x000B_å_x0017__x0010_A¼ûç±_x0002__x0012_A¤&lt;_x0001__x0019_&lt;ø_x0010_A7®"ô_x0012_A_x0002_ÿ_x000F__x0013__x0004_]_x000F_A´+Ú9ú_x0003__x0012_A.GÎ&lt;ýÊ_x000D_Ap]¯Î=_x0003__x0012_Ax µ¸Í3_x0010_A¦Où¾_x0003__x0005_À_x001A__x000D_A38v«0_x0007__x0011_Aö_x001D_ å_x001D_«_x000E_AXÒ¿l_x0011_Að@Èo_x000E_Aô*$Þ_x0012_A_x0001_È»E_x001C__x0010_AÝQ÷7=Ü_x0005_Aæêª_x000B_·@_x0013_AéÂÝ{Í_x0010_Aïò"s_x0012_e_x0012_AizuÊ¶_x0004__x0010_AwÎZ³'´_x000B_Aq4À¯ÃÏ_x0011_A_x0002_ìj_x000F_AL_x0016_©_x0010_Aa_x001F__x0001__x0011_=_x0010_Aiþ¿kp_x0012_AÔgõèÃ_x0016__x0010_Afj¯Þwã_x000F_AZ3ÈÌ_x0011_A4ç:(~_x0010_A_x0018_Ãék²_x0015_AX-÷ºa_x0011_A_x0001_Ë³Çz)_x0012_A|/leÕ_x0011_AÁ_x0011_q _x0011_Aª_x0011_M×Ð_x0014_A´´"u_x0018__x000D_Ahð M|_x0012_A§AI_xd_x0010_Aô¦_x0001__x0014_s_x001B__x0010_A_x0003__x0004_BTás_x0007_$_x0014_A_x000B__x0018_üßÇ_x0012_A}¨[è_x000C_Î_x0010_A»ÌS_x0010_AM÷Q{e_x0014_ASÜ_x0001_Êv_x000C_Aúí-½_x001E__x0010_A^ãkTÕ_x0010_A{²_x0018_k*_x0011_A_x001B_6Ë*_x001C_._x000B_A&amp;r¶_x000F_Aýé)_x0007_4_x0002__x0013_A:&gt;í÷Ø_x0010_AK4Ôëf_x0012_A½UÅ_x0017_NÝ_x0013_A ÝG¹ò_x0014__x0011_AÔGTP_x0015__x0011_AÕ RÛ@j_x0010_AåhÚ£_x0010_AAuË_x0012_Û_x0010_A,B¶b_x0013__x0010_Aºjã¢¯_x0010_A_x001A_#]ÀÜg_x000D_A VÍåÜ_x0010_A_x0007_¾ÉÍf_x0012_ACQ"pM¨_x0012_AMÓkÏªê_x0013_Aß?¤2_x0011_A}_x0008_Ç_x0008_±0_x0010_Aå¨_x0007_*d_x0012_AÉÎ_x000F_*9F_x0012_AÅW¹_x0001__x0005_z±_x0010_A¤þqÊÑ_x0016__x0011_AlÉMÉï_x000E_A1®H_x0011_z_x0011_AÚä1_x0001__x0006__x0010_Aã_x0005_jg_x0017__x0012_A_x0004__x0005_À=_x000B_¥_x000F_A.9t»o_x000D_A_x0019_RhxKÒ_x0010_AÕ90qÞf_x0010_A¦¦¯½Ïn_x0005_A:úló_x000D_AÞªL8ÅÈ_x0013_A&lt;ÿ2°Ì_x0018__x0011_A&amp;FS_x0003__x000E_6_x000F_A{V_x0019_Ê}ð_x0012_AF4»øéÕ_x0013_A³v[Ér_x0010_A3BÑ_x0010_A³\èû_x0012_A®v+baa_x000D_Afrf_x0004_û­_x000E_A_x0016_âû _x0003__x0005_A/TgÁÑ_x0010_A_x000B__x0006_&lt;v_x0013_A[o}KpÆ_x0011_AjUeÊFþ_x000E_A_x0014_'Ø	5_x000B_A_x0019_.#_x0008_;_x0015_AÅÞ\S_x0011_Aìjµ'_x001F__x0011_Ah8A ß_x0002__x000E_A_x0001__x0002__x001D_«_x001F_Ü£_x0011_AsßOnÇe_x0010_A}m_x0001_ð_x0001__x0014__x0010_Aý¯,%á¡_x000C_A_x001F_8Yºª"_x0010_AÙCÜï2_x0011_AÖÇ¦2Ù_x0011_AÅ.l¡_x0008__x0011_A_x0004_gdÁ P_x0011_Aú_x001C_M"xS_x0013_A_x0016_¡7_x000F_¨_x000D_ArË Ï&gt;_x0010_Aú	D¥_x000E_á_x000F_A_x0014_¯_x0013_&amp;Q_x0010_A_x0011_}Ò·__x0010_A0»_x0008_¯ð¡_x0013_A_x0016_Í§ÏÄ&gt;_x0011_A'å6^ÌZ_x0011_APaaa¡æ_x0010_A$+Tm»÷_x0010_AzLÏ¬_x0011_Aù	:_x0012_._x0010_Aç¯	Iå_x0013_Aöeõ_x0003_l_x0012_AÎ_x0002_kBüo_x0012_AçAH_x0014_ï_x0010_A_x0001_¹û_x001B_Añ_x000E_A÷&amp;_x0010_e¦_x000C_A%¾_x0012_-S_x0011_A\5ï]ÿH_x0013_A_x0015_ Ê_x0005__x0019__x0012_AÖ²y8_x0003__x0006_P_x000F_AU!8ÞXM_x0011_Aà_x0005_q "_x000F_A°_x001C_ý_x0012__x0013_AÎwéÒD_x0013_AþfÅ&gt;É_x0010_AÈ7cÎ~_x0011_AI`ÿ¡9_x0012_A_x000D_Ð7_x0001_k_x0012_AümRú_x000D_A_x0005_âµm_x0010_Ak1&lt;;ô_x0010_AÊkõr_x0008__x000F_Aáµø_x0001_·(_x0011_A¨YY_x0006__x0002__x0004__x000C_Aô_x0014_Nt_x0013_A®p_x0004_ÁP_x000F_AdGEþö_x0013_Añ:kê_x0011_Ar_x000C_Ro¶_x0013_A¸°c7_x000C_Ap°"~²¹_x0011_AÂß2_x0004_V_x000F_A0_x0013_cÂÁ_x001D__x000F_A_x0019__x0010_&amp;[Ö_x0010__x0010_AëBçø"_x0014_A__x0008_¦?_x0004__x0010_AÃêã_x001F_I_x0011_AÁê$5_x000E_AQT´¯ù_x0011_AÀÞ8!_x0011__x000F_Aö+ç³Óå_x0010_A_x0002__x0005__x0001_jÞf­_x0011_A_x0005_b¿¼k_x0013_AÐf¾Ü_x000F__x000D_AÕ6«¯i_x0012_A½ùï²J²_x0011_Aª°å[±z_x0010_AiµÉå­_x0007_AD0Ë_x0004_i_x000E_AvÞ%_x000D_ý_x000F_AìÓLkw_x0014_AÂñk-`_x000F_A7Ú_x001E__x0015_Lu_x0010_A²n h_x000F_î_x000B_A_x0018_Ï%d_x0011_¸_x000F_Aà_x000C_:xþ_x0013_A´¹d_x0007__x000F_AQ_x0003_å¿þº_x000C_A_x0019_O:_x0004_?_x0012_A¬ªmµ"_x0012_A_x001A_._x0019_ú)_x000F_Am&amp;Õ_x0016_v_x0012_A_x001E_/ºàj_x0013_A*_x0001_rµ_x0011_Aµ_x0019_|/÷_x0012_A_x0005_læst$_x0014_Aó²ÐÛ_x0012_A¹@	ËÄ_x0010_A'ß_x0011_A"IÅÿÅ_x000E_AòïÖ×_x000F_A_x001B__x001B_ ´__x0012_A$§g_x0015__x0001__x0003_=_x000C_Aa_x0010_[fy_x0010_AÃØ¶j_x0010_A_x0018_,­à%Ø_x000F_A+x_x0016_@=Ø_x0011_AWr6±C_x0010_AAÞ)ÙP_x0010_A°|"_x0018_9_x000D_AH[¯_x0019_4_x000D_Az4õU_x0012_A#|°ÆMú_x0010_AÁc³ÔÚ_x0012_Aáà _x0016__x001A__x0010_Acª]_x0017_A_x000E__x0012_Aðë_x0005_f_x0013_A_x001E_Õm\j_x000F_Aì¾8=Ê_x000F_A_x0007__x0002_4£_x0007__x0011_AÚ_x000C_`;ô_x0013_ArÇ_x000F_eC_x000D_A_x001C_×+6yh_x000D_A°)Vc	Ë_x000F_At_x001F_OZ_x0013_Ag«8C_x0011_A`_x001C__x0004_êiã_x000D_AÄ_x001E_]½_x0011_A³9¢fI_x0012__x0011_AëØ¾_x0011_A'Dê+&amp;_x000D_A²íj_x0003_»_x000F_A.]lç¨_x0012_AâFè_x0015_L_x0010_A_x0001__x0004__"§_x0003_=_x0011_A_x000D_Ü_x0014_&gt;»}_x0011_AvXÿ¬¿_x000D_AT_x0007__x0012_! u_x000B_A¹_x0019_/T_x0010_A_x0016_E½`º_x000F_Ap_x0019_Uóá_x000E_Aß¨ø¸Ð_x0010_A¨i_x0018_ÜT5_x000E_AÅ_x001D_í*×p_x0013_AÕ_x001B_v¯i_x0011_AÎ ³(_x0015_R_x000E_ANA\_x001D_éò_x000C_A°_x0015_Ò4Ã_x0012_AÂ¢ZU_x001B__x0012_AeéýÁ,_x0011_A_x001E__x000C_ZÆG_x0002__x0012_AÐ&amp;_x000E_C]_x000E_A_x0015__x0005_cà_x0011_Þ_x0013_Aà¥½Ea_x000F_A+Ê_x000F_ê_x0014_:_x0011_Aj_x001F_BH"7_x000E_A6§_x0015_gãu_x0012_A_x0017_²_x0004_+-b_x0010_AÂ~a7_x0013_A$ _x001C_·å»_x0010_AÖKOa_x0007__x000E_AÕ{Òù.¯_x0012_AÛ_x0005_¬_x0005_ûÊ_x0010_A_x001E_!:W»6_x0011_AÁ_x001D_p¤_x0010_È_x0004_AÞþ±M_x0001__x0008_TÚ_x000E_A9&amp;ñ_x0011_AÁ-_x001D_Þ7_x0008__x0012_A±ÿ_x000B_)_x0014_¸_x0010_A[oi¬÷Î_x0011_AK'üp_x0014_A	Tï¥_x0019_6_x0011_AÑû_x000F_£_x000B__x0011_Ac¶ág_x0012_Ah_x0013_!F_x001C_F_x000D_A²ÞH¿_x000F_AB2Ü«`_x000E_AîÇ¤ÿ_x000F_Aòöö­ø_x0004__x0013_A]]rÙ*Ò_x0008_A¼ÏõSIc_x000F_A_x0004_Q_	R_x000E_AÄqq¹_x0010_X_x0010_A¬ ,	º&gt;_x0011_A'øã&amp;_x000C__x0010_AlÊ!_x0007__x0002__x0015__x000F_A«Ýþ0M_x0011_AP_x0010_zì_x0017_~_x0012_A_x0008_7U¹Ö_x0012_A8ÓËé_x0013_A³{¼´Ìl_x0010_AØ±ìJ·_x0010_AXþØü(Ö_x000F_AÓ_x0003_EÝ_x0005__x0013_AÆ+_x000E_²­_x0015__x0010_AQ_x0006_p_x0019_è_x0010_A®Ód¡i_x0007_A_x0003__x0005_IoÝ¯½_x0013_AG_x0003_3ç_x0006_Ý_x0012_A²WWâ_x0011_AÓ2_x0003__x0006_~_x0010_Ax_x0014_N_x0010_A_x0004_Û¶Ex³_x000E_AvÀêu­t_x0010_AæRat_x0018_¸_x000D_AHÒ»h_x0004_V_x0005_Ar÷vdH@_x0012_A_x0012__x0001_7ãT_x0018__x0011_A	®-&lt;@_x0013_AÂ_x001E__x000C_(&gt;_x000E_Aq¥Ok_x0003_r_x0010_Aÿ364!_x0012_A6-ðP_x0011_AöO_x001F__x0013_¶_x000D_A¶åñ©_x0016__x0012_A_x001E_J»_x0008_;_x000D__x0011_A'_x0012_!¤ë_x0010_A4ÌdêÃï_x0010_AN);vÙÂ_x000D_Aì¡eú_x0003__x0011_AÀÂvl{	AJ ÖïE_x0011_AìúÓµªÐ_x0011_A_x0002__x001B_û[^E_x000E_A/Oi_x0005_(â_x0012_AT5_x0018_î _x000C__x000E_AóMÔéë¹_x000C_A°8Orá_x0011_A-_x001A__x0001__x0002_êh_x000D_A®=ú_x0004_Q_x000F_A_x0005_´Â.Ç._x0012_AÑ| S[_x0010_AnY¥_x000D_AÈøò}3_x000F_A4Väº¿_x000F_Aö'Ç_x0006_Ö_x000F__x0011_A·_x001A_`_x0010_A&gt;·d;5_x000F_A/;@×°_x0010_A­ÀP__x001D_&amp;_x0010_A_x0010__x001D__x0004_Ê_x000B_õ_x000F_AbzåcX_x0013_ARû^å_x0002__x000E_A¬Àf[y_x000F__x0011_Aç]þ[ãB_x000B_AâÔW$Öµ_x0011_AVÇ3ÂjÁ_x0011_A-®("]_x0011_AÞk÷_x0010_Ai_÷w_x000C_AñYÄ{üI_x0010_AÌ×núD~_x0014_AªMsù_x0004_µ_x000F_A~ºî½ú}_x000F_A-ÄðQÊ_x0012_A_x0010_½_x0010__x001C_}_x0010_Aåè_x0010_&amp;+_x0002_AÇaXK_x0002_AXh_x000B_í«E_x0012_A{¼3_x0014_À_x0013_A_x0002__x0014_Ë`Y_x0018_¸_x0010_AÒ©Ñ__x0010_AJ_x0008__x0014_¾5_x000D_A	~Ò·±_x0012_A_x0016__x0004_i_x0013_&gt;_x0010_AÍ_x0007__x001A__x0001_	AT_x0011_çþ_x0013_AX_x0014_\1U_x000D_Aô¸9$F_x0015_A#Ú_x0003_±*Ã_x0011_A?K¿_x000F_üP_x0012_A ¶¼v%_x0014__x0013_A*mÜ&amp;k_x000F_A_x001D_Ô_x001B_¹­ÿ_x0012_A_x0006_ÇßÝ*0_x0011_Aiø³'_x0011_AÃ=é_x0017__x0013__x000F_Apa)yv_x000F_A_x0012_nNAÀõ_x000E_A_x0003_FnÐ*~_x0010_AS_x0010_Ò_x000B__x0010_A #ùÔd»_x000F_A_x0001_§Tñ`_x0005__x0013_A+É_x0011_Ù	As_x001D_Yµÿ¢_x0011_Aõ(ÁÐW_x0013_A$_x0019_ËÇV_x0011_A_x000B_ÜÄA_x0010_Ö_x0011_A_x0019_úª¹ø_x0010_AóìÕDTá_x0011_AL+¶ûÝ_x000C_A_x001D_p[_x0004__x0005_äú_x0005_A_x0003_ÛbÊÛ_x000C__x0010_Af»_x001F_X:_x0010_Ar­o _x000F_AX¡Åi_x0008_y_x000F_AHÝó&lt;_x0011_Aä_x0002_i_x0012_Xã_x000F_Avu)_x001D_ã_x000C_A¥v|	¹b_x0010_AÙÞËþ§U_x0012_Ax¦_x0014__x0004__x000D_A´Ð_x001D_©ñ´_x000D_A_x0008_Jp_x0013_\¨_x0011_A_x0019_:ÀjB_x0010_A1Ã_x000F_¬×_x0012_AÄ_x000B__x0004_°ôä_x000E_AAªÍã_x0012_Aå_x0017_©W_x0012_A_x0005_ò_x000F_Sy_x0011_Aj!UÍ±_x0001__x000F_A~HÂ_x0001_¼ß_x000E_AÈ ¦Õß'_x0012_AH_x0013_tOí_x000F_A½ì\¢ß_x000C__x0010_A_x001B_ëZy#_x0011_AÛ¼Ëv_x0014__x0014_A_x0005_'[_x000F_A_x0012__x0006_Eï__x0011_A_x001F__x0011_Â*{¿_x0015_A kj_x000B_*_x0011_ATßTÅEL_x0014_AÍ_x0010_9éµù_x0012_A_x0002__x0003_ga3(ó_x0012_AÊÝ_x001B_ß¶_x0008__x000F_A_x0018_%,o	_x0003__x000E_Aê^l®_x0007_Ú_x0010_AjÂ}Ý(_x0001__x0012_AY_x0015_Ð_x001D__ø_x0012_A_x0004_íÃïtH_x0012_Aô©_x0001__Ï_x0012_A1Ö8~n_x0012_A#Ú6_x001F__x001C_O_x0010_Aï³ 2z$_x0013_A­È2Û_x0010_AË_x000F_Åðõ_x0010_AÇxÌÛ_x001E__x0014_Aª_x0007_±³×_x000F_A^wðÆp´_x0010_AI+(?K_x0012_AD_x0018_jsí_x0011_AÐ:_x0012_¶Ò_x0012_A_x001F__x0004_{rÃÐ_x0011_A£&lt;äÎ®¦_x0013_Afý-_x001F_n_x0011_A2Èzòë_x0019__x000E_A._x0017_7×:£_x0013_A!pÂÄn_x000C_A_x0002__x0002__x0002__x0002__x0002_HÀ_x0002__x0002__x0002__x0002__x0002_HÀ_x0002__x0002__x0002__x0002__x0002_HÀ_x0002__x0002__x0002__x0002__x0002_HÀ_x0002__x0002__x0002__x0002__x0002_HÀ_x0002__x0002__x0002__x0002__x0002_HÀ_x0002__x0002__x0002__x0002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</t>
  </si>
  <si>
    <t>49898b006e9005c772d4800d00ef9093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0002_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_x0002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0001__x0001__x0001__x0001__x0001_HÀ_x0003__x0004__x0003__x0003__x0003__x0003__x0003_HÀ_x0003__x0003__x0003__x0003__x0003_HÀ_x0003__x0003__x0003__x0003__x0003_HÀ_x0003__x0003__x0003__x0003__x0003_HÀ_x0003__x0003__x0003__x0003__x0003_HÀ_x0003__x0003__x0003__x0003__x0003_HÀ_x0003__x0003__x0003__x0003__x0003_HÀ_x0003__x0003__x0003__x0003__x0003_HÀ_x0003__x0003__x0003__x0003__x0003_HÀ_x0003__x0003__x0003__x0003__x0003_HÀ_x0003__x0003__x0003__x0003__x0003_HÀ_x0003__x0003__x0003__x0003__x0003_HÀ_x001B_h"«ý²_x0019_A(ÞH=Ã4_x0018_AO$ÕvÞ_x0019_ANØX&lt;_x0019__x0019_A&gt;ô3£_x0002__x0019_Aº³d¡ûÊ_x0018_Aø_x0014_í_x000E_}_x001A_A_x0014_ô_x0008__x001D_=¸_x001A_AXÆ^_x0014_Üw_x001A_Aä_x0015_]\+_x0018_A£nè_x000E_S_x0018_A!5_x0016__x0017_A_x0017_'_x0013_Y{(_x0017_A_x0001_\-_x0008_Ú_x0018_A&amp;(ä.ï(_x0018_Ax+ý¹_x001A__x001C_AlgLÿÅA_x0018_A_x0008_[V@¿_x001A_A_x001C_¡ø_x0014__x0017_AÅ·9_x0001__x0002_õØ_x0017_AßæÚËå_x0019_AB¡£3_x0017_AGë_x0018__x0008__x0003__x001C_A_x000E_¡³N_x0007_Ý_x0017_AæGÍ3_x0017__x0019_Aüà_x0011__x0014_·¯_x001A_AjO7º_x0018_A£ó_x0019_[Ï_x0019_A}]ÎoÁp_x0019_AÊÔA«áµ_x0017_A_x0007_Qµ_x000E_°­_x001A_A¿±³p_x001B_Aàüþ_x0001_f¨_x001A_AöH_x0007_Â_x000C_¹_x0018_AÖ8V1_x001E_Ë_x0018_AZc.Á¹Ä_x0019_A_x000E_M+_x0003_ø8_x0019_AÉÈ4}8_x001B_AÊ_x001C_b_x000C_Ù_x001C_A_x0005_©_x0014_­c_x0019_AÀ³_x001E_&lt;D_x0019_A6ëËßêÇ_x0018_A$Ã+È²_x0019_A¶Ëw¡ÞÆ_x0017_Amm_x001E__x0002_Dk_x001A_A_x0006_ãÉ·ÈB_x001A_A¼éáÎµk_x001B_AÄöüæ7x_x001A_A¯_x0007_NÎ|_x0019_A_x0014_°9ca_x0018_AÕ¨»	ï_x001A_A8:_x0002_A_x0002_Q9r_x0018_A_x001A_cÊ_x001E_í´_x0019_A_x000D_½_x0010__x000F_zT_x001A_AuçPævÂ_x001A_A_x0001__x000D_88_x0002__x000D_88_x0003__x000D_88_x0004__x000D_88_x0005__x000D_88_x0006__x000D_88_x0007__x000D_88_x0008__x000D_88	_x000D_88:_x000D_88_x000B__x000D_88_x000C__x000D_88_x000D__x000D_88_x000E__x000D_88_x000F__x000D_88_x0010__x000D_88_x0011__x000D_88_x0012__x000D_88_x0013__x000D_88_x0014__x000D_88_x0015__x000D_88_x0016__x000D_88_x0017__x000D_88_x0018__x000D_88_x0019__x000D_88_x001A__x000D_88_x001B__x000D_88_x001C__x000D_88_x001D__x000D_88_x001E__x000D_88_x001F__x000D_88 _x000D_88!_x000D_88"_x000D_88#_x000D_88$_x000D_88%_x000D_88&amp;_x000D_88'_x000D_88(_x000D_88)_x000D_88*_x000D_88+_x000D_88,_x000D_88-_x000D_88._x000D_88/_x000D_880_x000D_881_x000D_882_x000D_883_x000D_884_x000D_885_x000D_886_x000D_887_x000D_88_x0001__x0002_8_x000D__x0001__x0001_9_x000D__x0001__x0001_:_x000D__x0001__x0001_;_x000D__x0001__x0001_&lt;_x000D__x0001__x0001_=_x000D__x0001__x0001_&gt;_x000D__x0001__x0001_?_x000D__x0001__x0001_@_x000D__x0001__x0001_A_x000D__x0001__x0001_B_x000D__x0001__x0001_C_x000D__x0001__x0001_D_x000D__x0001__x0001_E_x000D__x0001__x0001_F_x000D__x0001__x0001_G_x000D__x0001__x0001_H_x000D__x0001__x0001_I_x000D__x0001__x0001_J_x000D__x0001__x0001_K_x000D__x0001__x0001_L_x000D__x0001__x0001_M_x000D__x0001__x0001_N_x000D__x0001__x0001_O_x000D__x0001__x0001_P_x000D__x0001__x0001_Q_x000D__x0001__x0001_R_x000D__x0001__x0001_S_x000D__x0001__x0001_T_x000D__x0001__x0001_U_x000D__x0001__x0001_V_x000D__x0001__x0001_W_x000D__x0001__x0001_X_x000D__x0001__x0001_Y_x000D__x0001__x0001_Z_x000D__x0001__x0001_[_x000D__x0001__x0001_\_x000D__x0001__x0001_]_x000D__x0001__x0001_^_x000D__x0001__x0001___x000D__x0001__x0001_`_x000D__x0001__x0001_a_x000D__x0001__x0001_b_x000D__x0001__x0001_c_x000D__x0001__x0001_d_x000D__x0001__x0001_e_x000D__x0001__x0001_g_x000D__x0001__x0001_ýÿÿÿh_x000D__x0001__x0001_i_x000D__x0001__x0001_j_x000D__x0001__x0001_k_x000D__x0001__x0001_l_x000D__x0001__x0001_m_x000D__x0001__x0001_n_x000D__x0001__x0001_o_x000D__x0001__x0001_p_x000D__x0001__x0001_q_x000D__x0001__x0001_r_x000D__x0001__x0001_s_x000D__x0001__x0001_t_x000D__x0001__x0001_u_x000D__x0001__x0001_v_x000D__x0001__x0001__x0001__x0002_w_x000D__x0001__x0001_x_x000D__x0001__x0001_y_x000D__x0001__x0001_z_x000D__x0001__x0001_{_x000D__x0001__x0001_|_x000D__x0001__x0001_}_x000D__x0001__x0001_~_x000D__x0001__x0001__x000D__x0001__x0001__x000D__x0001__x0001_ó_x0012_ÔV_x000D__x001D_ASë¨s÷M_x001C_AVÊó\ó_x001A_A_x0017_¿)_x0016_ó·_x0019_AôM¶þò1_x001A_A.M&gt;Cå_x0017_ArúPMØ8_x0019_Aæ_x001E_Aj_x0019_AÂ2#,ø_x001A_Ay(yÐÀ_x001A_AâÜ2×_x0019_A²GJ1Ú_x0017_Aâi¶n_x0004__x001C__x001A_Ah÷sä_x000B_¿_x0017_AòBmÆ©_x0018_A¬_x0006_ª¦_x0019_Aú¨)Õ_x0015__x0019_A£ßîE8¡_x0018_Aô¢:ô_x0006_×_x0019_AÌj|XÑ_x001A_AÀZª¹6)_x0019_A"£Ñ)9_x0019_AàðR¥Ô_x001B__x001A_AhÚË¼2_x0019_A°}J_x001A_A!°_MÒì_x0019_Aæ4@ì_x0001__x0003_xÙ_x0018_AV}°2Æð_x0018_AKÛÞM'_x001C_A®²ê_x000C_j_x0013__x001A_A _x0017_yp_x0007__x001B_AîÖÂø_x0012_å_x0018_Aìç¤®T9_x001B_A"1´_x0002__x001B_A(áØ@	u_x001A_A-_x0001_xâ,_x001A_Aç32¸É¹_x0019_Aáp_x0008_î±Y_x001B_A&lt;Ï[b_x0019__x001A_Aþ_ÐJ]_x001A_AlA_x0004_@î_x0018_A´tÉóó_x0011__x001B_A¦|îÿÿ_x0019_AÔm9îÿ_x001B_A`QÓ_x0016_A4¥,_x0018_$8_x001B_A´Å_x0019_Ô_x0018_AÃ"ØÃ¡_x0017_Ap|_x0013_qµ_x0017_AL³PS*g_x001B_Aa_x0012_(_x000D___x0018_AÓ_x0010_wõã¡_x001A_AyBÝ_x0013_¦È_x0019_A¢f£Þæ_x0016_AmYÍ»Ç_x001A_Al6nj­_x0019_AÀ^#Æ{_x0019_A_x0017_Ã¹Ìõ®_x0018_A_x0002__x0003_ööÈ_x000B_r_x001A_A°o_x0007_óI_x0013__x0019_Aµl_x0017_h_x0007__x001A_Aç_x001E_ÐÆê§_x001A_A-_x000F_´_x000C_è«_x0019_A­{×_x001C_	_x0019_AÚ© óÓ_x001B_A_x000F_Õ_x0018__x0019_c?_x0019_A¨Ðì+gÈ_x0019_A$ScÌm_x0017_Ayzw_x001D_¨%_x001A_A_x001D_`6®­_x001B_Aý¶_x000E_3|_x0018_AnhT$\_x0018_A=æ_x0016_ê9P_x001A_A¶_x0016_îr_x001B_AâÀ:¾þá_x0018_Apße-@î_x0019_AÊ­m¶Ä_x0019_AqÀ_x001C_4I9_x0019_Aæ%y_x0005_çq_x001A_AJW'¡,_x001A__x0018_A&amp;fE¡_x0018_Aæ_x0012_[=0_x001A_A_x000D__x0016_EÔû_x001B_AiBÁ¬r_x0018_AéÕ2¡1_x001A_A_x0001__x001C_ª@ _x0002__x0019_A2èó$çì_x0018_A=â·Y_x001A_A_x0003_1ÑÛ	@_x0017_A.pÒ._x0001__x0002_ ,_x001B_ADQ=[_x001A_A¨wêä_x0015_A#yðÔ_x0019_A_ûn.M³_x0018_A_x0016_&amp;_x000D_ÈÁ_x0019_AÏK÷MÕ_x0019_A_x001E_	bÈÂ_x0017_AçF4§_x0016_]_x0019_AÔé©yåÊ_x0019_Ad_x0011_¶_x0003_I_x0019_AO_x001A_äS2Ö_x0017_AæØmU¥Õ_x001A_AÈÄ}×	_x001A_AaÖ_x0011_ÇI_x001C_Af"à*_x001B_Aðë;²ù_x0018_A_x001A_W6¢­F_x001B_A_x001C_ÿTàóÓ_x001A_Aì_x0005__x0008_bM¤_x0019_AÐ· ÿ_x0017_A&amp;,J0Üü_x001A_A\ì÷)Ø_x0018_Ap¢ô_x0014_°8_x0017_AÁ I®)_x0019_Auq×F_x001A_A?³G®_x0013__x001B_A_x0010_÷_x0008_,¿Ã_x001A_AÁµó_x0001__x0016_W_x0019_AOi&amp;AêN_x001A_AüÊ'_x0017_Só_x0019_A_x0002__7,N?_x001B_A_x0002__x0003_µMóU'Z_x001A_AâuZ_x0012__x0008__x0019_AÖ7û_x0011__x0003_Û_x0017_A_x0003_É.SÆL_x0018_A¤i·Ë_x0006_ú_x0017_A^2g[ð_x0019_AUaÐV± _x0018_A¼zô_x0002__x0019_A_x0005_À_x0019_Ah?²rÑò_x001A_AÌ_x0002_îû±_x0019_A!ò»ìýe_x001B_A_x0018_¸_x0005_÷Á_x0001__x0019_A¢+AÉ_x0018_AÁ_x000D_c_x0019_A{è÷p_x001D_ã_x0019_A1ÿ¡Ã_x0008__x001C_At§´íº_x0018_Aì¦Õ/_x0005_h_x0016_AQDÍµÊ_x0018_AªyãÏD_x0019_AH³Óÿµ~_x0018_AøG·¸êI_x001A_A{K¤Þ-_x0018_A×}­EQ_x0018_AMÚI¨G_x0019_AJÁ¤T_x0012__x000C__x001A_A«ZV^_x0019_-_x001C_A¯Þ]Cç_x0017_A@==5¤ÿ_x0019_AQ£µMðÆ_x001A_A¤_x0011_z_x0002__x0003_|w_x0018_AÝ_x001A_bõb_x0019_Ab¯¢æ_x0001_©_x0019_A¼_x000E_1kk_x001A_AÏ+djÌ_x0018_A-mÇúQ_x000C__x0018_Aªp¶lÄ_x0019_Aåµ7àÁ_x0018_AãÝø;_x001B_AÓË_x0010_r0-_x0018_A@_x000C_fÛñ_x000C__x001A_Aî).d_x0018__x0019_A¼¿;Xc_x0018_A_x000B_¡h\@b_x0019_A3	¶,]x_x001B_AÈT_x0012_5d(_x0019_Am6}WU_x000D__x0019_A[¶:úV_x0018__x001B_Aþ§_x0015_kµ_x001A_A¬¤_x000F__x0006_õA_x0018_Aä¦	õ&lt;_x0018_AH/n#y_x001A_AÄìÅ_x001C_d_x0014__x0018_Aù¥ú~1_x0018_AZÞy±/D_x0019_AuÊ_x0010_[¿E_x0019_A_x0016_ç_x001F_#_x001A_Aª~_x0006_ä°4_x001A_AGY&lt;'_x0019_A2Ô_x0001_ê_x0017__x0017_A$ÎÃÙw[_x001B_A)b¬e!_x0017_A_x0001__x0003__x0004__x0019_/^_x0017_AR/àù9_x0019_A½^1ëÇP_x0018_A{¤½®E _x0019_Aùâÿñ_x001A_AÄåö[»×_x001A_A&gt;O5`_x000F_S_x0019_A 9Y]Õ_x001A_Aõ®ëk®f_x0019_AÍ£¢d_x0015__x001B_AÍh_x0003__x0011_ß#_x0019_A_x0006_õ_x0005_ËX_x001A_A&lt;_x0007_i®íG_x0017_A_x0008_ÓE¤¨%_x0019_AÏGÕÀ_x0007__x0012__x001A_AÜf_x001B_U^,_x001A_A?È^|TD_x001B_At?ì¶¬«_x0019_A_x000C_uÈOõ|_x0018_A_x000F_dcb_x001B_AdÂJý_x0002__x001B_Af_x001F_("%±_x001B_AÇæÀw_x0019_A~ãQÂ7_x0019_A­Z4!é¿_x0019_A_x001F_ª_x0005_b_x0016_AÝ _x0011_&lt;_x001B_A`UÃíÖ4_x001A_AF±gÌm4_x0019_ALØk{_x0015_AzGÖ:.Ð_x0019_A´g$_x0002__x0003_#/_x0018_A¸ï~Ý¢Ø_x0019_Ac_x000B_ûFF§_x001A_A°P_x000E__x0018_Avrâú¥_x001A_AÆÇ5ð_x001A_AÒ/Ó¬º_x0019_A_x001F_!_x0003_$þ_x0016_A¦_x001A_·ð=Ø_x001A_Ad@SsÇ_x0019_Aú¯¬I._x0017_A  f»_x0015_A LbVg}_x001A_A®­MÑ_x001A_AIãZ_x0019__x0019_A¼º	_x0001_Ç6_x001A_AtóÈ\Ì_x001A_A;mÍW_x0019_Aü!³G_x0006__x001A_AxT@3»_x001A_A+Åí _x001E_f_x0018_Av%_x000C_8c_x0019_AM±RKu_x000C__x001A_AÐ_x0006_å"_x0016__x001A_ARÚÛ¤q_x001B_Aém_	{Õ_x001A_A­õó«2_x0017_AfÎæzÜ*_x001A_Aò&gt;´jØ_x001B_A1.s_x0017_ûs_x0017_Ar©ðq×_x0017__x0019_AÊ_x000D_¦é'_x001A_A_x0003__x0005__x0018_é³h%_x0018_AÈzfé_x0011_;_x001A_A_x0004_lÂï÷_x0019_AC_x0001_Bý_x0013_½_x0019_AÖBVÉ_x000E__x0018_Ah£¨_x0013__x001C__x001A_A¼wÇ=F2_x001A_AèÀÖóÞ_x001A_AFú#ñÛ_x0017_AÊ\)ly®_x001A_A^_x001F_ª¢_x001C_!_x001B_A¸Û¹¼x!_x0018_AÐS¿}_x0017_ARÍ=0=ô_x0018_A~qÈ3d_x001A__x0018_A	Î_x0002__x0017_ñ_x001A_Ac¹õø_x0018_A_x0018_lüç·|_x001B_AvÐÈmV_x0013__x0017_AÔåz¥2E_x0019_AgQ­_x0013_Û_x0018_AÞLðìºç_x001B_A¢eQæ_x0018_A:ò·_x0016_A±eD_x0004_ôò_x0019_Aî.\v_x0015_I_x0019_AyW6Ï&gt;à_x001B_A.z3ìõ_x000D__x001A_AÓYÜÍµ_x001A_AxJ_x0002_çÃÛ_x001A_A_x0005__x001E_,_x0018_AMx!_x0002__x0004_/-_x001A_A':_x0011_È¹z_x0019_APäìàj_x001A_AÞÖØ¬_x0002__x0019_A_x0002_±c_x000F_µG_x001C_Ar_x001F_6?À°_x001A_AÀÛÌá_x0019_A4êØ=_x0001__x0019_AMp!_x001B_À_x0019_AHWRzu_x0007__x0019_ArbqþÑÿ_x0018_AÔ_x000F_ùó|$_x0018_AcE:%À_x0018_AÇ÷VÉ_x001A_A­$p¬]_x001A_A|Åú)må_x0019_A@P­M_x001B_Av$«c_x0019_`_x001A_Av¾Â±2_x0019_A`ùc_x0003_÷·_x0019_AG4_x0011__x001C_¤9_x0019_A¤SÂò,Z_x001A_AjvRÔ¶Ü_x0017_A.Ç?¶±_x0019_A_]F¹t}_x0018_A4¤.n_x001C__x001A_A_x0003_êò´¹_x0018_A_x000E__x0003_ª*_x000E__x0008__x001A_AËÛÞ¢@÷_x0019_A_x001F_Ã°Ø¾_x001A_AÌï_x001E_ïÎ_x001D__x0018_AüI\zÝ_x0019_A_x0004__x0005_ý_x001A_/!p_x001B_AvAë&amp;_x0019_Aw_x0008_£sÈ_x0019_Aö_x001C_[Ñ¯M_x0019_A¬­Û._x001F__x001C_ATTY_x0015_Vn_x001A_AÎúÂ/´_x0019_Aíaq»*_x001B_A_x0010_Íy_x000D_ú_x0018_A_x000B_Ø)_x0002_¢Î_x001B_Ao_x0003_÷;êL_x001B_Aj¥JÃÚ_x0017_AÕtowÖ&gt;_x0018_A²,?rn_x001A_AÜçbKþ_x001A_A(Ð_x000C_6_x0012__x0018_AèÃ[_®_x001B_A¥_x0019__x0005__x0016_D_x001A_A_x001E_:_x0008_¢°_x001A_AÅ-ÁÅ&gt;è_x0018_A%¡=W§_x0010__x001C_Aî»ã$õ_x0018_A¾6*Ýn_x0018_A_x0018__x001D_q ÷_x0018_AgZ&amp;_x0001_s_x001A_AZòUy&amp;_x001A_AL&lt;{_x0018__x000D_e_x0019_ATÍbÚSÃ_x001A_Aq¿h_x0002__x0019_A«P/áÂ4_x001A_A!éK'_x0007__x001A_A_x0012_/¯_x0001__x0005_|H_x001A_AAò©æc%_x001B_AJÒV]N_x001A_A_x0011_:©zôï_x0016_Annàp­_x001A_AxÎ7Yö_x001D__x0019_AÆM,öe_x0019_A®_x000C_q_x001B_AzZá_x0003_ø_x0016_A_Y_x001A_Ñ¶_x0017_AÞØ®Ù_x0018_AN+2Ûl_x000C__x0017_A_x0004_2Ýý°_x0019_Añ_x0002_6c_x0012_¯_x0019_A_x0014_7$W~_x0019_Aÿûù_x0017_AW_x000E_ø´å_x0019_A8ª|ð_x0017_AýX»r_x001A_AÐ+Ql"S_x001A_A¡ØÌÞHû_x001A_Aw/_x0014_ J_x0018_A`e{V_x001A_AÖ¿ÔÄ±N_x0019_ADrÜ_x000B_ï_x000C__x0017_A&lt;FÝ_x000E_O_x001B_A¤h_x0015_ìÅ0_x0019_AnçÈÿª_x001A_Ay¿mW_x0018_AH­ÃÕì¬_x0018_A5±t zì_x001A_A+ywÝF{_x001B_A_x0003__x0004_ÉÄÏ_x001D__x000E__x001A_AHSu_x0008__x0019_A*÷¯ «½_x0016_A!!_x0006__x0003__x001B_ALJ_x0011_nWª_x0018_A_x0011_ãHz¿b_x001C_AË_x001E_×º¿_x0019_A^é¾GO_x0019_A×ì´R_x001B_A0Ú"w_x0017_AbÞ°_x0002__x000D_:_x0018_A`·ônC_x0019_A¥_x0018_G×{¯_x0017_Aü½_x0006__x0003_:_x001B_ASe÷Ba½_x001A_AF»º@_x0007__x001B_Aý_x0014__x0003_ÕÝ_x001A_Aú¬bMY¶_x001A_A¸É_x0007__x0003_uX_x0017_A.£ù°¯=_x001A_AÜ"_x000C_ì_x000B__x0017__x001A_AÎSV¤&lt;_x0010__x0019_A:ÆÇ_x0014_$_x001B_AdàÅL0_x0019_A_x0019_YrÉ_x000B_W_x0019_A_x0001_¼d=_¨_x0018_An;8É©_x0017_Aº_x0013_%²_x001A_Atö¡7_x001A_Aõ$_x0015_¸_x000D__x001A_A â_x0015_k!_x0019_A.'s±_x0001__x0003_L_x001A_A_x0006_Z­Öhé_x001A_AÖûU_x000B_²_x0016_A\FSg^ô_x0019_AEdr¹oÇ_x0018_AU¯Èc_x0018_A_x0017_3ñ±D_x0019_A§Áö_D_x0004__x001A_AßotZPê_x0018_A³Ò1óC×_x0018_A¨¥Ñ_x0011_A¼_x0019_A®$vXW_x001A_A&gt;¨Þó_x001C__x001A_A_x0005_&lt;[ì%_x0018_A4öS:_x0019_A]_x000B__x0006_Ç _x001A_A(@U_x0019_üÚ_x0018_A"_x001A__x0005_$_x001B_Acw.ú_x000C__x0007__x001B_Aÿ&amp;ÌM ½_x0017_A$ã41ûî_x0017_AT~_x001A_L_x001B_Al¨ýÚ\_x0019_AAÛ_x0018_h_x001B_AÛÜÒ_g_x0019_ABÕ|f½_x0018_A_x0014_?_x0002_ûje_x001A_A_x0010__x0007_¾_x0018_?_x0019_AbÅúÊÏ¶_x001D_Aj´ÌÆÕ_x0018_Am6X'»d_x0018_A2¥ÈDË_x0018_A_x0001__x0002_ÿÜÃ¶øÙ_x001A_A£ºBßR_x000E__x0019_AËEJ9_x001A_A¿2ÒÀC_x0019_AQ¬0_zY_x0019_AÇ=&gt;pj_x0019_AyKþH¹W_x0019_Ae£_x0001_o_x000C_A_x0019_A¸d/Þ_x0018_AolC!n_x001D__x001A_A÷,ÄWâ_x0018_Aú7xÁ}ñ_x0018_AÙ¯=¾8_x000F__x001A_Ai_x001C_Ó4`³_x001A_A¸Ú!þz	_x0018_AÔ½ãG¤_x0017_AÂ_tÁ_x0001__x0019_AÍ¦_x0006_?ó_x0018_A¦Ï|2Q+_x001B_AP_x000B_¦_x0001_|ä_x0016_A3éO!_x0018_AI6_x0010_Hö_x0019_A§â­¥7O_x001A_A_x000C_ô~l_x001A_AæÀoa_x001B_A}Â¡_x0019_A·KZ£_x0018_A¬_x001B__x0007_V_x0016_f_x001B_AØ*þÉ°T_x0019_AH]ÔÎæ_x001A_A_x0001_ c_x0018_Ä6_x0019_A_x000C_OßJ_x0001__x0003_ºV_x0018_A_x0014_ÂÿÀm¨_x0019_A_x0004_'m¦_x001F_Û_x0017_AzTd~_x0019_A2 _x001C_5¸_x0018_AIÿs¦_x0019_ö_x0019_A,Ê»lã¼_x0019_A´_x0017_¸)_x0019_Axý8§x¼_x0019_Aq_x0007_VH6_x0017_ABÙ9_x0002_Ôæ_x0018_A1B_x001A_pà_x0017_A6'_x0019_Æ_x0019_AÄUî4_x0019_$_x0018_AòT*Æ¨º_x001A_AÄ_x0004_ù_x0012_N_x0018_At_x0005__x0006_ö_x0008_1_x0019_AÀ%FÎ_x001D__x001A_A-n^þÛH_x0019_AÌ¯_x000F_ö«_x001A_A+ãÙaw	_x001A_A¾³_x0003_ä¼_x001A_APÞ­°b}_x001B_AªþÿA_x0004__x0019_AbÀ_x0004_Ç_x001B_AêXEçÑ_x0003__x0019_A]_x0014_ÜePi_x001A_A¾_,Ã_x001A_A&amp;"Czö_x001A_Aé	d^_x0017__x0018_A¨_x0007_ _x001D_«_x0019_A[ö·&amp;_x0018__x001A_A_x0001__x0004__x0002_9»-ä_x001A_Aç8!_x001B_(_x0018_A{ÕUº}Ô_x0019_A5_x0006_Cý_x001C_A@'À¶Û_x001A_AÒ_x0008_µÝI_x001A_A_x0013_î/O_x0018_A«Ó#ÔH _x0017_A4ìÞ_x000C_¡_x0019_AtÍ¡Æj_x0019_AÏtª½þS_x001B_A¹{«_x0014_¤ì_x0019_AüÑ²¹_x001D__x0019_Aî)ñz,_x0018_A.r5óÕ_x0018_A&gt;6!!ç_x0019_AF_x0012__x0018_L_x0019_Ab^/V#ò_x0019_A_x001B_E_x0017_AkfÄµð_x0019_A®«Ò4_x001B_P_x0018_AÖÙ½'_x0019_AV _x0007_ö6_x0018_AL[çæ?_x001D__x0017_AÊÔß_x0008_þ_x001B_A÷DÒ&gt;ªª_x001A_A{gYv¦/_x001A_A&lt;¢Âç]_x001A_A®¿ca¶	_x0019_A_x0012_6_x0003__x0001_._x0018_A¼Br¾÷_x0018_A`m¿3_x0001__x0006_Ûæ_x0018_AÀ6Ç`¯3_x0019_A²2Çp¿_x0018_A´í&gt;MÞÅ_x0016_A_x0003_	`Óyb_x0017_AÈµ"ê2º_x0016_A?mSÅC_x0018_A]ì hÞ_x0019_AF_x0004_Øf6_x0019_A÷SÒI_x0018_A®_x0017__x001F_¸º_x0016_A_x0002_oIÆX;_x0019_Ak_x001C_Í$_x001B_A¿»Ti_x001B_A#B_x0001__x001C_A¢Å5_x0019_A);rÍ+þ_x0018_A&gt;·_x0005_àÑ_x0019__x0017_Aþ_x0003_ï_x001C__x001A_ALDÂô;p_x0018_AÖ½ÓNx_x001A_AkSkÙ_x0018_AÎöÐt¨_x0018_AÒëê_x000B_,_x0017_Aÿ|_x001F__x0015_t_x0018_Aæalùù_x0019_At ²Ê8Æ_x0018_Añ,á_x001C_3É_x0018_A¨~±_x0019_._x001A_A_x0001_L#â_x001A_AÆìÉ¸_x0018_AwG_x001B_§Ç_x0018_A_x0001__x0004_Z_x000B_	'Z _x001B_Apy|N_x000D_	_x001A_APò_x0002_¤_x000E__x001A_Aë3&lt;q_x0014__x0019_A _x0019_Ö%._x0019_AZ(_x0013_ÒL_x0018_Aà7bIC÷_x0019_A¯×ûÔIÄ_x001A_AZôwD¯_x001A_AäÜ_x0013_tìÿ_x0019_A_x001A__x001D_|Ìu_x0019_AÍ´Iâ à_x0019_A¢qLS_x0018_AÖ IüÂ_x0016_A¯x4w"_x001B_Ap0çèLÃ_x0017_A9Ô_x0015_yZ~_x001C_Af¥¬_x0003_;ò_x0017_ANøÕAµÿ_x0019_A8Ô_x0001__x0012_-_x0018_A«¢z$Æ_x0017_Ag5_x0001_4Ò½_x0018_AúÙo±õl_x0019_AQ0«ëIM_x001A_AZèë"k_x001A_A@_x000F_ø_x0018_A?@{|Û¿_x0018_A_x001A_/î9¦_x0018_AÖùÀ»±_x0018_AêbÇpQí_x001A_A_x0006_#$o»_x001B_A.~Ð_x0012__x0001__x0002_½»_x0018_A¢ÄS®é_x0017_A¢	û!!_x001A_A_x0003_ß+zW_x001B_A~_x000F_´&gt;x_x0018_A¤ùÔ_x0018_Ai_x001E_ììÁ_x001A_Aþ8h_x0013_³c_x0019_A|Oñä]_x0018_A¶_x001F__x001C_Åø_x0018_AvF_x000D_Êo_x0019_A÷J÷o_x000B_¿_x0018_A-_x0006_8õ_x0017_A¹Ç_x0014__x000F_!_x0010__x001A_A_x0014_)&lt;%_x0019_Ah¸Èr_x0018_Aæu_x0008_4_x0002_ß_x0019_A_x0015_µ/â_x0018_A2°Ã6W_x0019_AÖô8{Ù_x0019__x001A_Aö»X_x000B__x001A_AìuVÎ©_x0019_A*_x0012_×_x001F__x0015_C_x0017_AûUân4_x0018_AóKÿZ_x0017__x0018_A¬sâ7±_x0017_A¹U{M?_x0019_A«çÕW_x0019_AvÃ¹L»_x0019_AÌý×Åa_x001B_A=Ï_x0017_A_x0018__x0013_¸¹_x0019_A_x0001__x0006_¢s¬Mò_x001A_A¬÷_x0003__x0019_Aa_x001B_ÈéH_x0019_A¡O'ìÙ_x0018_Aj¡;E_x001A_A±_x0011__x0005_µ_x001A_AK_x0004_j_x000F__x001A_Aí¦bùf_x001A_A_x0001_M¬úD_x001B_A_x0003_ÔªLÎï_x0018_An/BO_x0006__x0019_A÷_x0019_5ên3_x001B_AÄ=Q_x0013__x0017_Ê_x0018_A_x000B__x0015__x0008_ï:Ô_x0018_AÒÏ×_x001D_Î_x0019_A®Æ_x0015_ø_x0018_ANûø®ÐP_x001C_AØMÜ¹Åq_x0018_A~_x0001_·ë_x0018_Aº¦erS_x0019_A*Åó_x001E_î_x001A_AÆy¥ðíÃ_x0019_A_x001F_Í_x0016_6_x0016__x0018_A{öö_x0002__x001A_A}ñO²ï_x001D__x0019_ALÚîîá_x0019_AÐÉu_x0004_b_x001B_AÛÔzDÏ_x0019_A0Ð_x000F_¶c_x0018_AR4$Lî_x0016__x001A_Aª_Y/_x0017_|_x0019_AfY5_x0001__x0003_(_x001C__x0019_Að¤_x000F_î_x001A_Au[ËuÔ_x0019_Aã_8&lt;Q`_x001A_ArwÍ¸À¡_x0017_A_x001E_fPÆm_x001A_AHkI_x0003_H_x0013__x0019_ARPB+_x001F_0_x001B_Aõðz_x001F_r)_x0019_AÈ±îIb_x0018_AD«¡ã_x0002_Q_x0018_AW*ÀN¯`_x0018_Aq¼ïÏ2_x001B_Ad¾w`Û_x001A_A_x0018_[1¥_x001A_Aí_x0017_Ë8¸"_x001A_Aû_x0004_¸#­²_x0019_Af¨H×T%_x001A_A]±Y*¾_x001A_AÊça´»_x0017_Ar­8â_x0019_A¥z$o_x0013__x0018_A¾ÐQº_x0019_A£w2OÇí_x0016_APÄ?Ø_x000B__x0019__x0019_AÀÕ¿»_x0019_A_x001B_F_x0005_f_x0019_AÀ¶!V C_x0019_AH¥ÚÅ1_x001A_Aá_x000B_ö7´Ä_x0018_A¤U £Z_x0019_Aè¿z _x0017__x001B_A_x0001__x0003__x0013_ùýdC_x001A_A¡2l_x0003_]_x001A_A`Ü_x0008__x0018_¦_x001A_AÀZ]_x001A_AÄ½ÕdXi_x0017_A\½ºå8r_x0017_A/³§_x0019_Aú]?ªË_x001A_A_x001C__x001B_,ón_x0019_A á_x0005__x001A_AïÞEÊb_x0019_AÏY ×_Ò_x001B_A_x0002_9_x000F_=_x0010_7_x0018_A¨ª_x0011_,_x0018_AææÐ_x000F__x0012__x001B_AÜÄ$¥H_x0018_A¶K«¸Òµ_x001A_A#Zn­ýg_x0018_AÃEydñ&lt;_x001A_AÄyYËGb_x001A_A}ðkp_x0019_A1$ÜÆ_x001B_A"¢p°n_x0019_AêÆ¿_x001A_Å«_x0019_ALV¿Ò_x0019_Auì73Ê_x001A_AÆ+8Ó_x001B_A÷~mò_x0016_Ab½¡òÈ_x0019_AÒ­+Ö'_x001A_AN^_x0002_qeä_x001C_AÜI]_x001B__x0004__x0005_»^_x001B_AÞ_x0008_í©P$_x001B_Aâ¨ÚWµº_x0018_A2Ù_x0003_H_x0019_Av&lt;bùç_x0017_A¼§V-¬_x001A_An)îÅ3D_x001E_Aþ)_x001D_]_x0018_©_x0018_A`_x0001_OÛH²_x0018_A¸LHf_x0018__x0019_A_x001D_;ÜÕ$_x0017_AðÀhlõ\_x001A_Ad"À_x0004__x001B_A_x0006_ºÎ(X°_x0018_A8LJÐ$_x001C__x001B_AÊD_x001C__x0018_A_x0002_:¦Y_x0012__x0018_A_x001C__x001A_\Y_x0019_A_x000F_~Ró+_x001C_Aå´Ó'Gs_x001B_AÓ_x0007__x001A_?_x001A_A_x000C__x0010_ÜýÅB_x0019_A®(õ\þJ_x001A_A°S8_x001A_gð_x001A_Aøy69_x001E__x0018_A_x0002_{_x0001_ÙåÄ_x0017_A»;b:KÚ_x0019_AÝ«:Ý_x0011__x0019_A_x000C_ÿ_x001E_P|×_x0019_AØoQ_x001F_g_x0011__x001C_A½~J g_x0018_A_x001E_ÇÿÑ_x0018_A_x0001__x0002_p¿	øö_x0019_AN|ê]s2_x001A_AÔ9_x0015__x0008_Iâ_x0016_A_x0014_w_x0008_ÔÉ(_x001A_A`_x000F_Wä_x001C_'_x0019_Aö@RÉz_x001A_A÷_x000E_L_x000C_GÕ_x0019_A¡h÷óÁÛ_x001A_A@@^ïñ_x0018_AõÏK{è_x0016_AOrà_x0008__x000F__x0018__x001A_AÏ6ß:_x001E_È_x0017_Av_x000F__x0004_Å.¸_x001B_Ahs®Ë¦[_x001A_A_x001D_4ßy_x0010__x0011__x001B_A$ÍKøÉ_x0018_Aí[OËõ_x001B_AeÒÖÚ_x0016_AªUsà}_x0019_AÔêdÖ_x001A_Aü_x000F_a{_x0019_A3CÜ&amp;¦_x001D__x0019_A.xP_x0005_"h_x001A_A­'û´Á_x001A_ALû¹n{õ_x0019_AÒÅ¸u_x0019_A¶ÅYÖÒ_x0019_A*_ÖÂ_x001F__x001B_AÂ1_x000B_¢_x001A_Aóå½×Ì_x0019_Aþ_x0002_o_x0019_AiÅJ_x0001__x0002_Ør_x0019_A··_x0017_T	ç_x0018_AÔ&amp;8_x0005_^_x0018_AÝsÀ_x0016__x0018_A;Zñó_x001A_~_x001A_A^«¦÷_x000D_)_x001D_A\WôP²_x0019_A93x_x001F__x001B_A#¢§«_x001C__x0017_A\¢8_x0007__x000F__x0014__x0019_AÎÜÛ8K&amp;_x001A_A_x001C_\OØ,W_x001B_AMì8Pd_x0019_Aÿ½_x0002__x0014_]_x000B__x0019_A½ÕATl_x001A_AÎ_x0016_!UÝ_x001A_AKÏbâ]_x0019_Aoj8S_x0001_ù_x0019_AÖêya_x000F__x0016_A¾ÂráÊÞ_x0019_AM5¬"Ó¡_x0019_AI_x0007_?ü_x0019_Ab!Y&gt;_x0010__x0017_A_x0012_	_x0001_8Ä_x0018_A·nnwÂ_x001A_AØR',_x001B_AWZyÄNÌ_x0016_Aü¸.»_x0019__x001A_AkòõÛ¢_x0019_A°Ñ_x0007_&lt; _x0019_AÊ¶2¯öZ_x001A_Aë|d×ã½_x001A_A_x0003__x0004__x000E_ËJQõ_x001A_Aàs_x0005_ê&amp;u_x0019_A);Ê_x000B_DK_x0019_A0×K],U_x001B_A_x0003_*_x001F__x0019__x0003_N_x001A_A@è'¬e_x0019_Aã]_x000F_ÑNÚ_x0019_AèÄÔVZÖ_x0019_A)é&gt;,l_x001A_A N(¥ÕÍ_x0017_A!¢MçRY_x001A_A¾ÀÃ°»_x0018_Aúå5Ô³_x001A_A©#q=²_x0019_ADXñµØ_x001A_A8_x0002_waº_x000D__x0019_Aþ[*$+À_x001A_AF*:1_x001A_AHfzSvÔ_x0018_A¦_x0011_´|d¥_x0017_A«=~_x0019__x0006_×_x0019_A _x0013_C{_x0019_AÍ_x0002_-Ê_x0004__x001A_AV¤³`;È_x0016_A_x0017__x000C__x0004_PÞÍ_x0019_A|k®²v_x001A_A8ø¹ðy)_x0019_AF_x0010_ï°û_x0019_A_x001E__x0017__x0006__x0008_X_x0018_A,¯7w0_x001A_AJÛùv6/_x001A_AûßH_x0001__x0001__x0003_\_x001B_A_x0002_q_x0018_A»û_x0019_A°æ[_x0004__x001A_AÙë+_x0016__x001A_Avûc;÷ú_x0017_A#ª4ûÉy_x0019_Añ³¹¸_x001B__x0018_A¶ï3ÜÛ_x001B_A¤ò_x000F_#_x0019_A|ã,SÊ_x001A_AÈ¼_x000F__x0018_A¸e´_x001A_A_x0004_ùÎ»úã_x0018_A¾Ðõ¯Q_x001A_AíaOQ_x0016_Í_x0018_A_x0010__x001D_ét_x001A_A_¢ª_x0019_Aöì._x001F_UÕ_x001B_AÆ$=z`×_x0019_A.Ê¶ö_x0001__x0018_A Öx_x000D_né_x0018_Aê®Ë¾_x0018_Af_x000E_¹É_x001A_A´F¶½_x000D_G_x001B_AÙ_x0012_Vä_x0017__x001B_AÒ_x000C__x0010_&amp;_x001A_A(g_x001A_A¹¹_x000C_Â­ã_x0019_APÔ}nO_x0019_AÞ=_x001D_p1_x0019_Añbµ_x0007_"J_x001A_A_x0001__x0002_¥Ç­9¹Ê_x0018_A_x001B_`¶¯¬¶_x001A_A¶qá_x0019_A_x0008__x0013_'é[_x0018_A_x0017_×§óBÎ_x0019_Aü²¶}Ô_x0019_A&amp;Y&gt;2XØ_x0019_AøÄ_x0019_Q'3_x001A_ALûn²4_x0016_Aàªy²v_x0019_A&gt;_x0011_ ªßF_x001B_ASÂ{Yj_x0019_A~#6e_x001A_AÆ·X_x0018_AÙ_x000D_»`nÍ_x0019_AN¥|H_x001A_A ÆVH_x001E_$_x001B_AÛ«aoº×_x0018_AWPc ÆB_x001A_A¥+x$2®_x0018_A_x0017__x0002__x000B_Hë_x001A_Ar/»_x001A_«_x001B_A'Xgð&lt;_x0016_A,îxØY_x0019_A5ïn'W_x0019_A(Iï_x0011__x001D_Ç_x0019_Añ)kÎ)_x0019_A"U_x000F__x000F_o_x0018_A6×wÞÓ%_x001A_A_x0013__x0015_"_x0019_A_x0008__x0008_Zn_x001B_AìòªÆ_x0002__x0004_üP_x0019_AÖgâ _x0017__x0019_AØ`ê_x000F__x001A_A_x0016__x001A__x0017_&lt;¹­_x0019_A°_x0008_àÀp_x0018_Al_x000F__x000F__x0017_Ax[L-ð_x0017_A®_x000F__x0003_És­_x001A_A÷­ÖU_x000D_c_x0019_A©+íms_x0018_AÕÕtL¥ª_x0017_AàWûe_x0014__x001A_A·W«çÙ_x001A_A_x0001_h_x001A_#_x0017_A_x0016_°¥9&amp;_x001A_AÂBÔ«U_x0019_A6§_x000F__x0012__x001B_ù_x0018_Axct(w_x0017_A_x001E_pT.Õ_x001B_A:#k7_x0004_2_x0017_Anßbè_x000F__x001A_ASÜwû®Ï_x0019_A40Ø_x0011_¨¯_x0019_A¾¬¦Ye%_x001A_A@àgí¾¢_x0019_Aµù´BW3_x0017_AðÑ	Î0_x001A_AIC,D_x0019_Aì(_x0016_ús²_x0018_A_x001E_.°FÝ_x0019_A_x0004_9]»c_x0018_A8sÍò_x000E_«_x0019_A_x0001__x0004_8ª_x0007_X_x0017_AêñbÉÃ_x000C__x0019_A_x000D_Àf_x001B_&gt;À_x001B_AN_x0006_ñ+æ_x0018_Aàà¦_Ï_x0018_AM¡_x000B__x0012_D`_x0019_A¢_x0007_Ì­¶_x0017_AôIj_e}_x001B_A|Ìòâ\8_x001A_A4!ïz_x0005_{_x001A_A_x001C_Ì?û·t_x0017_AUéDØ°_x0004__x001A_Aº_x0014_`Áz_x0012__x001A_A_x000C_»\Bü1_x0018_A¦¦Næ_x0013__x0019_AªÏÝåÇ_x0018_A_x000F_ j»_x0004__x001A_Aï±rp_?_x001A_A©_x000E_8si_x001A_A&amp;oÂ½§i_x0018_AF_x0002_ àf_x0019_AÔ+_x000E_­0_x001A_A§¹z_x0001_Kð_x001A_A½4¢ê_x0019_AN?¹k¿_x001A_A^&lt;_x0019_%_x0019_Aö"Óf_x0002__x0019_A¨%_x0012__x0003_+Í_x001A_A_x0007_$ßPZ_x001A_Aârã_x0017_¿Ø_x001A_A¾_x0013_%¡G¿_x001B_Aí_x0010_(_x0001__x0002_e_x0019_AT_x001E_%rU_x0019_ANl¯~*_x001A_Aì Ò_x000D_Ï_x0017_AÑ7_K×Ì_x0019_A¿µ+ä£_x001A_AF¼F¶O_x001A_A^ó¯[Ë_x0019_AðÀ½ù_x0019_A:l_x001A_3_x0018_AúD$M¢Ü_x0019_Aëÿßlå_x001B_Aàé_x001A_«¢_x0017_AWnè_x001A_AÝ_x001C__x001A_¼Á_x000F__x0019_AúÀÌu_x0019_A±$_x000B_5S{_x0015_Aâd¹µ _x0008__x0018_AFdêÑb­_x0014_A_x001C_KÀr(_x001B_ALæyî_x0019_AýxdvÈ÷_x001A_A]X_x0014_Ìrº_x0017_Aõÿá;&gt;_x0019_A[èÜ±~_x0019_AZ$,é_x001B_L_x001A_A_x001A_DÐDØµ_x0017_AiSo+Ë_x0019_A±ÿ_x0005_çîð_x001A_A6_x000F_8N,_x0019_AÙªýï_x0019_AÀé0 Ë_x0019_A_x0004__x0005_dqqþÐ_x0018_A6Ç­_x000F_K_x0019_A3_x0008_ñeT_x0018_AñTI0õ_x001A_A=_x0004__x001D_#çä_x0018_A_x0016_Ëf_x001F_A÷_x0015_A0g_x001F_Heu_x001C_A¢ág_x0018_AÃçqC_x0003_Å_x0018_Aøt]pO_x0019_A_x001C_(¯ù|©_x0019_AÜ´ßí¡u_x001B_A¨±½Nä_x0018_Ah¢ÇÂ~_x0018_ACE\ô_x0019_AÆÕ=°O_x0018_A±«kyø_x001B_AL¶5Ô±¿_x001C_A_x0011_I×bÃ_x0017_AB)vN_x001D_Æ_x0017_AÄjÓÏ1I_x001A_A(q¸_x0002_Z®_x0019_A_x0015_º_x000F_å«_x001A_A_x0011_ãöV8_x0019_A	æ¸×¼ï_x0017_A_x001F_õ _x0001__x0018_A´VWr_x0018_A$.y_x001D_ÀÕ_x0019_A4ò­_x0013_°G_x001B_A§¬[$7I_x001A_A_x001E_îæ_x0010_L$_x001B_A¬ß-a_x0001__x0002__x0006__x0019_A9FåJ$_x0018_A3°_x001B_ÙòÏ_x0019_A½oC}µ_x001A_AÆõ¿7_x001A_A|q ±_x001A_A8zûà?Â_x0018_AÅx_x001E_-ò_x0018_AL%1£_x001E_n_x001A_A´_x0001_M!ÛÎ_x0018_AX¬1î_x0001__x0016_A¸ÍW_x0015_AÞ?·µs_x001A_A4ßvÅ_x0008_ý_x001B_A_x0008_âÄ±D_x001A_A®´¸òa_x0016__x0019_A?Ë_x001B_Ý°_x0019_AFüX_x0010__x0001_K_x0018_A_x0010_­§eÅ_x0019_At:_x0017_£v_x0002__x001A_A_x001F_!_x000F_í_x0019_A_x000C_='_x001B_o_x0003__x0017_A¬©_x001E_þõN_x0019_A_x0012_}ÎS_x0018__x0019_AL¥Þú_x0019_Abó¥}_x001B_AKRÏ¿¬V_x001A_ALïíw{4_x0017_A¿jk='O_x0019_Aö_x0018_ß0õ_x0019_A_x0005_O«p_x0019__x001A_AIt_x001F__x0017_f_x0019_A_x0002__x0003_ôì²/&lt;_x0018_A_x0006_ãê»¬_x0017_A¸íP¸½K_x0017_A_x0010_¡'½R½_x0017_A_x0018_ØoÉõ_x0018_Az_¶ÏYV_x0019_A©`	øD_x0019_Aº)æûØ¥_x001B_A_x000B_+áM¦e_x0019_A~ÝK_x001F_V_x0019_AÖÅv¯X_x0019_ADèj_x0017_hÚ_x0016_A:&gt;´­Qw_x0016_A§Û_x000D_nf_x0018_ADz[RØî_x0016_Aøv-é&amp;z_x0017_A¾_x0010__x001C_±ö_x0018_AäAnþ_x0003_¸_x001B_AO³Ö_x001D__x0001__x001B_AÞÓ¦_x000B_)_x001B_AÛd&lt;Í¬_x0018_A¸_x0005_!HÌ£_x0017_AD_x000C_ÓÈ9_x001B_A_x000E_ßlçËÀ_x0019_A_x0014_ÆØã_x0007_H_x0019_A¤¹ÊKô_x0017_Am-ÒÕðW_x0017_AZþ«À_x0018_A&gt;üÄ×ç_x0015_A:ñ1_x000F_Ê_x001A_AÛDW~I_x001A_Aº_x001A_¤_x001E__x0001__x0002__x0003_­_x0019_A_x0016_N_x000E__x001D__x0017_ARlÍ;Y_x001B_AHmQN¨m_x001A_AóTw_x001A_Aì8t·t_x0017_A&gt;£({_x001D_Ì_x0019_A^+³ùaµ_x001B_Að_x000E_Æã_x0016_A~5-¯R_x0019_A,Åw_x0012_p_x0018_AÈÍêøíÍ_x0016_A_x001A_«Ià_x001B_A*»VP6_x001B_A¦j_x0002_ã®_x0018_AD`ÿw»_x0019_At(çç_x001A_A°¦¤¼-_x001B_Aµ'°ôÓ9_x001A_A_x0004_.ü¯&lt;_x0008__x001C_AàªßcW_x001B_AwÞ_x0013_êª_x001C__x0019_AKDË]»Á_x001A_Aºö§§Õ¢_x0019_Aï5m^q_x000C__x0019_A®`íÐÊ_x0017_A]Ý5Ñ×%_x001A_A_x000E_f²¶È'_x0018_A¶Á²_x0002_Õ_x0018_A¡¿á_x0017_AÊ2çUÆÇ_x0019_AºòPÁ_x0018_A_x0003__x0005_­TÃ_x0012__x0016_AnÁ)_x0007_À_x0002__x001A_Aâ9Wp0_x0019_A34_x0014_ _x001A_AìgÜ²Þø_x0018_AOBª_x0001_sW_x0019_Aè×Yþ¤ú_x0019_Aeb_x0006_¥öé_x0017_Aó\Ú0_x0002__x001A_Aà6µ,T_x001A_A² Í¶!_x001A_A2PÈ]Â_x0019_A_x000B_Dï_x0005_÷:_x0019_A Xh6»_x0019_A¶(f_x0016_A _x0003_l21­_x0017_A_x000C_*Âv_x0017_°_x001A_A¬I[2ãB_x0019_AV/kÛ²h_x0019_A=v__x0014_G_x000F__x001C_AL°- ü_x0017_A¬86_x0019_Aº«_x000D_&gt;î_x0019_Aì';}w	_x0019_A.C¸U_x001B_AëZ$¹ô_x001B_A_x0002_Î*ú-_x001B_AÙÎ_x0002_Öq_x0019_Ax_x0004_Eÿ¸_x000C__x001B_A*Ç`à#&amp;_x001B_AvÔÏ}_1_x001C_AÝ/$_x0001__x0004_(_x001B_A|Ì_x0004_m*_x0019_A­p_x0011_ñ_x0012__x0019_Aä_x0011_9¦w_x0019_A_x001C_D²4_x0018_AqÆ_x0018_A"ÑÆ0&amp;_x0019_A_x0011_?Ü_x0002_Ã_x001E__x0019_Ab_x0004_EA³_x0018_A¤_x0013_z_x0016_Aýý¢ñÓ_x000C__x001B_AóçzÃu_x001A_A:Å°_x000E_Ûà_x0019_AÊ_x0015_â&amp;_x001A_A¸vÑýõ$_x001A_A´Ï_x000B_|M_x0018_A­ÛüT(_x001A_A6Ò_x0012_-ÙA_x0019_A_x0008_i#q_x000F__x0004__x0019_Ap_x001D_Ë^Ô_x001A_AÜ÷k;Ûj_x001A_A*ã_x001B_¨1_x0019_AZ×_x0019__x0004_¥Ý_x0019_Aø!Árq_x001A_AW=é*_x0014__x0018_AchM¬SF_x0019_AzoëYñ[_x0019_A­_x0003_ªÄÊ_x0014_A_x001C_|+_x001E_«_x001A_A`³·µ_x0001__x0017_APIm_x000D_¬E_x0019_Añd_x000E__x0019_A_x0001__x0002_Ô_-_x0006__x0005_¾_x001A_A_x0002_øî6w¯_x0018_AQ{8,Z&lt;_x0018_A6xVz{_x001A_AËÅÑ¼ã_x001B_A6a_x0003_PÃ_x001A_Alñ@«%_x001B_Aé	@;P_x001A_Aâm¤y)_x0018__x001B_A¨tíÉ_x001A__x001B_A\V@¯=3_x0016_AÂ\ v0y_x0017_A¦õ7÷°_x001A_A\¨é_x0014_J_x0005__x001B_AZûïÄ^_x0018_Ad£Ê_x0005_y0_x001A_Aú5]ìrÕ_x001A_A_x0017_ÎB Ó¿_x001A_A&amp;Ãøõ³_x0012__x0017_A[Sjh.ï_x0018_Aü}Sð«U_x0018_AÞ_x0001_ü¤Ý?_x0019_A_x001F_	 8Ö_x0018_AÊe_x0011_{o5_x001B_Aþî@Ôu_x001A_AU_x0005_4ÚJ?_x001B_AkýÉÐ_x0019_A_x001A__x000F_¶öõ_x0019_A_x0013_Ø6_x0002_¢_x0018_AïL²©7ä_x0018_A@_x0010_kâz_x001A_A%}&amp;e_x0001__x0007_YÅ_x0018_A½03`^_x0017_A	÷°Áw_x001C__x001B_A´_x0012_ç_x001F_æ_x001A_AÛ_x0005_ÆsÞ_x0017_A3d`iB_x0001__x0018_ATJØ!¾«_x0018_Aðkm~H_x001A_A²§¹_x0004__x001B_Aà¸_x000B_4p_x0019_AT.·¨_x0001__x001A_AÝ§¡ÐR_x001A_AÂ3ç?_x0015__x001A_A_x0012___x0018_lô_x0018_A_x000D_$ æ_x0017_AÑ_x0008__x0008_ã_x001A_A4_x0012_NX_x0019_A)_x001A_a|Ý_x0019_AH{¦X_x001A__x001A_Aì®wùx_x001B_AvñåÖ´·_x0018_ASÊJJ_x0017_AXâ_x0002_Ûp_x001B_A_x0006_	ùL_x0011_P_x001A_Aì÷Õ/_x001B_A"_x001F_Ø{_x0019_A;_x0003__x001C_Ç_x0006_q_x0018_A_x0004__x0002_÷ÃÕ`_x0019_A¤«_x000D_p;`_x0018_AèUÑRb_x0017_A_x0016_èJØÿ	_x0019_A_x0015_'¶PC_x001B_A_x0002__x0005_ëôTÇ_x0008_ð_x0018_A§U­^â_x0018_A¢+/5_x000C__x0018_A_x001C_ Vß6_x001A_A_x0004_«½pÐ¾_x001A_AR2Õ½Ý_x0019_AÎî_x000E_ß_x0019_AàÇY_x0001_\Û_x0019_A¨_x001E_3²éK_x001A_A®_x0019_KÈ~q_x0019_A:_x000E_ã°Àí_x0018_A¦2_x001B_Üà_x001E__x001B_Ab_x0013__x001A_A½ Bÿ+&gt;_x0017_AZÞ}°(¼_x001A_A_x001B__x0013_ë(A_x0019_AÚU_x0016_¯%á_x0016_AfáÃ_x000C_g._x001C_AFQ6¿¯_x001B_A¬%ó_x0014_ã_x0019_A_x0007_³V&lt;Õ_x0016_A\µ³øDã_x0019_A! )Ë_x0018_AE{U] _x0016_Aéâ9Q_Ì_x0018_AäHòí_x0003__x0019_A4èÇÌÕ_x0018_A¼b_x0012_[_x0019__x0019_Aáôÿza_x0017_A_x0018_\3ép#_x001B_A_x000C_¯ª*Ýt_x0018_AÔà_x001B_Í_x0004__x0005_a_x0019_A¾Q®2×ë_x0019_A÷§fÖtÌ_x0016_AYE_x000B_¸a_x000C__x001B_ApFè«çU_x001A_A;$/?·_x001A_A8Üñ+,_x0001__x001A_Aª_x0002_í3ñ_x0003__x001A_A|gÕ£ ;_x0019_AÁÎQä_x0008_±_x0019_ATÔväø_x0018_A&gt;ÈØ=_x0019_A|#l¨T_x0019_A¢Æ_x001F_ç®_x001A_AO_x000F_Üµc%_x001A_A_x0002__x001C_CKðø_x0018_AÅçÕ6d_x0003__x0018_A_x0016_^_x0017__x0012_/_x001A_Aój;[_x0018_A_x0019_ÞN}Ä_x001A_AÓ_x0005__x0011_Åã_x001A_A½BaXñ_x0019_ARÝPNGç_x001A_A¶6_x0002_^"_x0019_A],Ô[¶_x0019_Au:5W*w_x0019_Af]+_x0018_ _x0018_AI×&gt;Ñ_x0019_A_x0001_ÞTúóG_x0017_AÒN «:ô_x0019_A_x000D_Z¤¹_x0019_AÜÉEÿS_x0018_A_x0001__x0003_¥_x001C_ï64²_x0018_A!&lt;_x000F_ðO_x001A_A_x0012_SkÊ_x001B_u_x0018_A aÕºK_x001A_A)&gt;*áþ_x001A_A_x000C_¯-ÇB_x0007__x0019_Aà&gt;ôÆ_x0018_AÆO¡úì_x0018_A"pÁ'_x0019_Aðê	áA_x001A_A\1¶_x0019_A:Û9Ïî:_x001B_Aß²Mó_x0001__x001B_A~ÇÛDÞÖ_x001A_Aâ³_x0005_%ð_x0018_AîÄRøX_x0019_A_x000E__x000B_`O[ã_x0017_A©6ÜZ)_x0019_Au_x001F_?(¸_x0019_A²ÇÔ}_x001A_A*4ì_x001D_û_x0004__x0019_AM¸¬îÐ§_x0019_Aªµ\8Öý_x0019_A&lt;TÝ_x0018_ì_x0018_A5@aÏ_x0019_AÞò2=:ü_x0018_A_x001C_pø_x001B_n_x0019_AÆ´b_x0019_A&lt;Ò `_x0019_A_x0002_Kf4¡_x0018_Aâd_x0017_ßÆ8_x0019_AÐBî±_x0001__x0003_ñ0_x001A_A_x0002_0qq&gt;l_x001B_AäXÀ_x0002_{_x0019_AýÈo_x0004__x0013__x001B_A«dà_x0018_AýAâ=Dµ_x0018_A«_x001F__x000E_ý¢_x0017_AÔC¡_x0014_RÄ_x0019_A\×ö_x001A_Ab¬ºÞ_x000D__x000B__x0019_A¦R_x001B_Ä¶_x0019_Aº¬ã3p_x0019_AB¨,[I_x001B_A_x0011_%ë_x0019_AÒñfìð_x001A_A3jºùcÜ_x0019_AÌ_x001C_ó¿J_x0019_AÃ_x000B__x0016_H_x0001__x0018_A@H_x0010_¶ø,_x001A_A_x000C_f_x0005__x001E_;;_x001A_Aº_x0018_çG_x0019_AH+oõ_x001B_Al]ã_x0019_Aº6o}æ3_x001B_A8KX+_x0019_è_x0019_A2Mº _x0006__x001C__x0019_A_x0019_^ÚO¢½_x001A_Aá7qPR_x001B_A,ÒX_x0001__x001A_AEyhn^_x0001__x001A_A°)_x0015_ÞlM_x001A_ABÇÂ?(_x0018_A_x0001__x0003_2Q~q·1_x0019_Aøïíª~_x001A_A²k_x0016_ÕÔ¯_x0018_A_x0015__x000E_£ò_x0019_A2t£h8_x001B_Aø;§3án_x001A_Ao_x0006_©z8o_x001A_Aïá&amp;sÖk_x0019_A:D6´H_x0016_A &gt;õDX_x0019_Ac!)Y¦_x0019_AßøVø¡³_x001A_AZ|@s©_x0016_AMë_x0016_~:_x0019_A&gt;Ô_x000C_ÌÏ6_x001A_A`"°±¦_x000D__x001D_A³o^oÙ¼_x001B_AëWõÖÐ!_x0017_A_x0006_]Êòn_x0019_A[3sú6_x001A_AÔ_x000B_½Ø|Q_x001A_Aªµ¸5ý=_x001B_Aè~N!ìÏ_x0017_Aö)_x001B_UÁE_x001A_A¤Ý¸oª_x0019_A_x0002__x001B_å+íB_x001A_Ak_x001F_y;e_x0019_A_x0010_Bã¿_x0019_A_x0018_$_x000E_¡à²_x001B_AR_x0006_{æJÛ_x0019_A:yðèßÄ_x0019_Ac_x0016_È½_x0003__x0004_Ê§_x001A_AT_x0006_í^_x0003_Q_x001B_A^&gt;ã'$_x0014__x001C_AçØ	&gt;¨_x0018_Aîé_x0002_5_x0010_Ð_x0018_A£Ä_x001B__x0011__x001B_Aþ4_x0003_a_x001C_A´a=hþ5_x0018_AÃ¨Ï`u_x0018_AzÐÙ}«_x0019_Aü_á]ù_x001A_AtüvïS _x0018_A5¾Ñm§6_x0018_A_x0002_nëR_x0014__x001B_Af@ã~¢_x001A_A¤_å_x0016_µ_x001A_A_x0008_Oz_x000B_ _x001B_AH_x0012_Þ?_x0017__x0018_A_x0016_JHE_x001A_A³Æ&gt;\Qþ_x001B_AmÅ¨¦û_x001A_Aá@óc_x0017__x0003__x001B_A\xêµâT_x001A_Aì£æµ]_x000E__x0019_A_x0003_wa+_x0001_ _x0019_AP¶¹4D_x001A_A_x0018_ãëVö_x0018_AaÏ_x000E__x0006_,_x0018_A¶Éòò_x000B_Ï_x0019_A¸¿N}_x0019_A%ÔaÔÌ_x0018_AÄQ&amp;è6_x0018_A_x0001__x0003_RNS@a_x0018_A\Û:¬ó_x0017_A_x0002_óÙ6áa_x001A_Aj$Ï_x0015__x0016_A&gt;Óëy=s_x001A_Aö_x0016_ ¤	¥_x0019_AÈ^ú½P_x001A_A\j__x0019_÷"_x0019_Az»èï]_x000C__x001A_AÈiA:Á_x0019_AÐWØÌ©4_x0019_ATo¥¿J_x001A_Af_x000F_òæsØ_x0019_A}ùV·_x0015_0_x001A_A_x0005_;å_x001B__x001A_A_x0003_hoõn_x0017__x0019_A´_x0011_RøóN_x0019_AéÌ3þÝê_x0018_A0_x0012_ jÓ_x0019_AFÞ2ço_x0019_AÜ@ïx_x001F_Ï_x0018_Aâ{y&gt;_x001B_A°ÜÜà	_x001B_AÜÌ_x000E_?_x001F__x0017_AÂ°[Èó©_x0018_Aø_x001A_Ükù_x0016_Aà+R_x000B__x0012__x0018_AËD`o_x0018_AÈs1_x0010_2¬_x0018_Aãþ&lt;Z;_x001A_AÔnK_x0012_9Þ_x0019_Aä_x0001_SÙ_x0002__x0004_U`_x001A_APmcY_x001A_AXÖ~¸_x000E_Þ_x0019_AÂWûZ_x0003__x001A_A_x001E_`xã¬8_x0019_A_x0018_/	e=_x0017_AìpÆSË_x0018_Aë ÿ_x0019_AôÏ¶¢"_x0018_A_x0019_|â¬¨Î_x0019_A_x000F_×E#9_x001A_A_x001D_Õ±_x001C__x001C_Aì¦_x000C__x001F_é_x001A_AE_x0018_Âõ-e_x001A_AýoúÁ!_x001A_A^ÔÇm}_x0019_A§Íüþó;_x001B_AÖ_x001F_¢Mv_x0019_A­_x0001_¾Wû·_x0018_A_x0005_qzëµ_x0018_A9_x0014_	±_x001F_î_x001B_A^¶´Ê2Á_x001A_A&amp;Uí´1_x001A_A_x0011_R7_x001A_AK&amp;_x000C__x000D_½|_x0018_A# _x0007_+&lt;Å_x001B_AÀ¼b­ã)_x0018_Aü2f_x001E_¬_x001A_AVQg}©_x0018_AbhN^ö÷_x0019_AÞT¹çÆ_x0018_A_x0015_,¤l_x001B_A_x0001__x0007__x0010_yÊ_x000E_1¹_x0018_A¦¯Ñ{×V_x0017_AÝÌ8Zyî_x0019_AäAÂv_x0019_A_x000C_|[bÃ&lt;_x001A_A_x0013_±Å]_x000B__x001B_AÌ,_x0013_w_x001B_Ad°À¸¤_x0017_AãbyíJ_x0019_Aä_x0008_*°Í_x0016_A¦_x0019_¥_x0010_ó_x0005__x0019_A ð&amp;¾_x001A_A&amp;_x0006_$z_x0017_A4"@Õ_x001B_£_x0019_A_x001A_³ý]Ë_x0018_Ac_x0012_O6Tø_x0017_ALCM_x001F_¼_x0002__x001A_AÂù_x000E_î¾_x0004__x001C_A_x0010_¢^¦Z_x0018_A¯SØi_x0017_A6_x000D_v_x001A_Aß)(_x000B_ß_x0018_A ÜÀ _x001B_A_x0005_äñ¢Ì_x001A_AÂ¡Ê_x0010_M¾_x0019_A-_x001E_m$_x001A_A"!×YÞX_x0016_A*¨J&amp;_x001D__x0018_A²²$ÈÈ_x001A_A_x0002_O½©_x0018__x0019_ArÌÂz+}_x0019_A&lt;V_x0003__x0001__x0002_«ª_x001A_AÚæ/1¿g_x0019_Aú«g_x0018_7Q_x0016_AÏa_x000B_üE6_x0017_AfY_x000C_ó+_x001A_A1_x000D_/¡¥_x0019_AÁhv+_x001B__x0017_A_x001A_íÊ~W_x0019_A@Æ}z_x001A_A0p¢¨_x0019_A")¶¦_x0019__x001B_A2A~V#_x0018_AôWG_x000E_Cd_x0019_Aùà»{Z_x0017_A[d¨¶=_x0014__x0018_AmrW´Î_x0019_AxÏó´6%_x001A_Aö÷_x0019__å_x0018_Aõ_x000B_ìp+¹_x001B_A\ý²L_x0018_A'èW¼_x001A__x001B_A&lt;+åÜÍ_x001A_A _x0007__x0002_qH_x0018_A0¨~´ñÑ_x0019_A²ýz_x0012_Åý_x0019_AÀãðÈ )_x001A_AÙÉÚAõ_x0019_AÚi¨#Ëv_x001A_A_x001C_¤ÔÓÕç_x001A_A¬_x0002__x001D_åµ_x0019__x001A_AHPKtr_x001A_A:¬á½_x0018_A_x0001__x0002_Ç»_x0007_iB_x001A_A&amp;|@­à_x001B_A_x000B_vá4ñ_x001B_Aì_x001F_+D_x001B_A¤Öþ6_x000E_ú_x0019_A_x000F_`y®u_x000B__x001B_A¨~§.;I_x001B_AbSì_x0019_AÛìîÆ¡_x0018_Añ§U_x001C__x001B_A ,J_x0011_Ì$_x001A_A_x0010_bôÌ&amp;_x0019_A?³Zzû&gt;_x0018_A+bgÜ_x0019_AD©å'*_x001A_A_x0010_ÔaÕ1_x0007__x0019_A´?^b_x0016__x001B_Abõ+ÃX¥_x0017_AE¥ój²_x001A_AfÛâi_x0018__x001A_AH)Pª_x0018_Aà_x001A_+ìÔu_x0019_A	ûóò_x0018_An0^_x001D_Â*_x001A_A _x0003__x0013_á¬_x001A_A­|yÉ¨_x0017_A÷Ê	©p_x0019_AJÀW]_x001A__x0018_ABÖ6·g_x001A_A_x001F_qG_x001D__x0017__x001B_A§Kªæ_x0018_Apûÿ_x0001__x0002_3p_x001A_A_x000C_:w7Ö_x0016_A¾VT¥Ä_x0017_AÎX¹fÇr_x001A_A~O`\E_x000E__x0019_A§õB¿½°_x0018_A8ò±õ_x0008__x0018_A_x0018__x0010_/YÖD_x0019_A_x0005_¦àT_x0018_AätÍqp¨_x0017_A¸yúF_x001B_AèÏÒt_x000B__x0018_AÖ_x000F__mÌ_x001B_AÖp:å:_x000B__x0017_A_x0016_3AQ¼_x0019_Aò¼`_x0018_AðÁâ&lt;Q_x0019_AäP\_x0019_A_x000D_P­E_x000B_É_x0019_A/F¾y&lt;_x0018_A¤©û_x000E_ü»_x001A_AÜÀÿR_x0018_A.zóúÈ_x001A_AªûRBI}_x0018_A_x0017_ü­o)½_x001B_AF_x0011__x001F_D»ø_x001A_AÓ_x0002_ñíé©_x0019_AüÓÊ_x0002_æ__x001A_A__x001E_¡ ¼_x0018_AT$·2"_x001A_A7n!Ð©¦_x0019_AÑß]#e_x0019_A_x0001__x0003_&lt;~¨ÅX_x0003__x001A_AÔç_x000E_§_x0001__x0019_A¦_x0018_ùM;ë_x0017_AÄ_x0006_!_x001B_Ô_x001A_Aª¢_x000F_N·_x001A_AÛd:_x001A_AËÐd\_x001A_A6,îêÇ_x0018_A²~æ=_x0001_,_x001A_AzsiLp_x0015__x0019_A_x000D__x001F_¡1i_x001A_A_x0011_ðùÑÿ0_x001B_A¶î_x0001__x000D_þè_x0019_Aê×Ì·*_x0015__x001B_AÔ(Þj:B_x001A_AfÔ÷_x0016_}x_x001B_ArL_x0002_Úâ_x0017_Aé©Üo©_x001A_A½ì¥&amp;_x0018_A_x000E_ÜgÊ_x0018_AFê,_x0005_=_x001A_A6NM_x0014_Ù_x0019_A­ìè"å_x0018_AÖ(ÿë&amp;c_x0018_AÎ_x000B_÷¬_x000C__x001A_AQÎ^Ã=_x001B_A²_x0008_a9_x001A_Aá³`$HÚ_x0019_A_x000C_«Ì}ñ_x001B_A6ð¦£_x0008_L_x0019_A~ö[+_x001B_Aè_x001C__x0004_û_x0001__x0002_$ù_x0017_A×&lt;õ_x001A_AÀ{Î§üÿ_x0018_Aý/7¸_x0019_A('b¶&lt;_x001A_Ag ££Ä_x0019_A¹_x000D_(­j_x001B_A_x0002_±¶Ü_x0002__x001A_Að3%õÀ_x0018_Ah	$0{_x0018_AþÍØWm_x0019_AÞl_x000C_v}À_x0019_A4¬Ër±_x001A_A	â¤_x0018_^_x001A_AfS_x0014_¦¼0_x0018_A#Ð9Í_x0019_AJ_x001B__x000C_X)ð_x0018_Aë_x000C__x0015_y_x001A_AÊó_x0011_ÍM_x0019_AèÅ^9\ø_x001A_A(ª~¾!®_x001A_AL6í?¾Þ_x0018_AMä¸¬_x000F__x0019_A¡ç¥ß_x0019_Ad_x000E_×aÍ_x0018_Aì_x0010_¢ù÷_x0018_AÖ&amp;vìùE_x0018_AT_x0003_Äx_â_x0018_AàÝtÝ_x0018_A¤uP_x0014_&lt;_x001A_A_x0016_5·¦{_x0019_A&gt;ã3_x0011__x0018_A_x0003__x0004_0ÁÔóG_x0018_AvðªZ_x0019_AüV-_x0018_o_x001B_AY_x000B_5ª_x001A_Aí._x0019_	â_x001A_A¸_x0011_7ç;_x001A_ApÍ=)9)_x0019_AºI¨sþR_x0019_Aæ:rÆñâ_x0019_Aê½±@_x0019_AÐV_x0002_&lt;@+_x0018_A\¢ì_x000C_q_x001A_AvìA_x0019_Aò;ö?ú_x0019_AP52_x0001_ A¯¼*{¢o_x001A_A¨sãÑ-_x0019_AUØ'X_x001B_ADìÿUÊ«_x001A_AÈ¾±ïÄï_x0019_A¼o_x0001_A_x0019_ALô&gt; D6_x001A_A®é_x0010_èã¢_x0019_A_x0002_¿Ê©_x000C__x0007__x0019_A0X5Ú7_x0014__x0018_AúÓPºÐ_x001B_AÇÉô'UÆ_x0018_A­BG3b_x001A_AN-F~(_x0019_Ar_x0003_FG¢|_x001A_AH7+ÜË_x0018_Aâ_x001A_&gt;'_x0002__x0004_b±_x001A_A	_x0013_i{Ä_x001A_A_x001C_k{7½_x0017_A³Ü0_x0012_x_x0019_A{qÕ&lt;Wi_x001B_A_x000C_,-ýù_x0018_A1of_x0018__x001A_A·f___x001E__x0017_AM$ã_x001C_ík_x001A_A¦Ý¿P¡ê_x0017_Aê_x0018_)H¡_x001A_A¤îæhÀÙ_x0015_AÚk¥´¢_x001A_Ahç_J¿_x001A_A_x0010_ÙÝj_x0019_A_x0002_¹ìG¯_x0017_Aa$V¥÷_x0018_AÖ½¸ã_x0007_^_x001A_A¢\µ0jÐ_x001A_A_x000E_Pêv_x0012__x0018_A_x000E_Õ"Ú_x0019_D_x0019_ASNM_x001F_.é_x0019_A¿_x001A__x001B_-_x001A__x001B_A6:ËHñs_x0018_AÇÓ+~H_x001B_Al¿ô¯_x0019_Aî&lt;î÷&lt;_x001C_A_x0006__x0017_STr_x0018_A_x0003_ÁmsX_x0019_AÞSpàö_x0017_Ai_x0007_º_x0001__x0013__x0019_A²Ì_x0006_¼æ¸_x0018_A_x0001__x0005__x0010_Xfî_x0014_j_x0018_A§7_x001A_A&amp;i¦`E_x0019_Aì_x0004__x000D_Û[¡_x001A_A! W¢¯×_x0019_A¶'Ùó Þ_x0018_AvËññu3_x001A_AMk¡_x0017_._x0017_A#_x000D__x0014_aöV_x001A_AR_x000D_Ô_x0014_&lt;#_x0019_AH1_x0003_Ê_x0014_ _x001B_Añ££_x001A_Aª¡ô¯H5_x001C_A+ëå"_x001A_A¸:®'_x001B__x0007__x001A_Aå-aq&amp;)_x001A_Aÿ©¥_x001A_ACËÁê0_x001A_A'f7_%_x001B_AR_x001F_ë_x001C_k_x0018_AòGïüÔÍ_x0018_A¨¯G¤Z_x001A_AÜ[þGâ_x0019_Aò5_x0007__x001B_AQ	¯|[_x0019_A¦±sC(_x001C_A¤jC&amp;ç_x0003__x001C_AQð	åib_x0018_AR+p»è_x0005__x001A_A_x0010__x000F__x0014_¥ÈX_x001B_AñÎ_x0002_þ/_x0019_Ar_x0016__x0017__x0001__x0006_Éõ_x001A_Aºw÷_x001F_8±_x0019_A®_x000D_ó=Á_x0019_Aã¥_x0013_D_x0019__x001B_AÂy?;!_x001A_A¥Å°1Ë6_x001B_A*z92©_x0019_Az"í_x000B_Bé_x0018_AÑIºÈR_x000D__x001A_A)+O¿4_x0018_AQIH.8_x0019_AÔ£&gt;R_x0014__x0018_A_x0018_Ø_x001B_]_x0017__x0018_A°ß_x0003_m_x0015_è_x001A_A_x0002_ý$_x0016_O÷_x0019_Aä_x0004_õp_x0018_A=´÷ún\_x001B_Aíq_x0010_×=$_x0019_A_x001C_}®i_x0001__x0019_A8pc2ñA_x0019_Aòq@Õ\_x001C_A_x0002_ío×ë_x0017__x001A_Awß_x0019_7¿Â_x0018_ARß¥|ÏA_x001B_AÛ²Á2¶_x001A_Aì #üa_x0012__x0018_A5Ð¯»5_x001A_AÜð÷LÂê_x001A_A){µ/è§_x0019_A}-pX0_x0018_Aîÿ¥ßÜ£_x001A_AóI÷ý_x0005__x001B_A_x0001__x0002_p_x0014_àI÷_x001A_A¸eC&gt;yL_x0018_A)9B_x0017_Ad¢m_x001F_I_x001A_A­_x0019_Þoº8_x001A_AÓ¢+_x0013_Ý_x0019_AFäTÿÇ)_x0018_Aè_x0002_/MÄÅ_x0019_A ¸_x0006_oÞð_x0019_Ajx¨ ÀM_x0019_Aëu_x0010_W[S_x001A_A¨pÛ»ä*_x001B_Aäo/H0_x001A_A÷(B5!H_x0017_AÔCþ«L_x001A_A_x0007_ØËÝ_x0019_A&lt;éø¸_x001A_A¹ý¸Ã$_x000C__x0019_A&gt;Zoç_x001A_AýöJqÿò_x0019_Aó_x000C_Ð_x0008_G_x0003__x001A_AH8f¸¸_x0019_AFq@51_x001A_A_x0012_k\¨H%_x0019_A|ÄnåY_x001B_A_x0010_[££û_x001A_APrgñiî_x001A_AS¾&lt;7Xe_x001A_Av2+1__x0019_AäÒ&gt;&gt;µõ_x001A_A0)oz_x001B_AlmÏ_x0001__x0008_ý4_x0018_A_x000F_|£dÐ?_x0019_A_x0019_Æöá¤p_x0018_AJÄÌË$_x0018_A5YMG_x0019__x0019_Aæ_x0006_¶8¶_x0019_AtO_x0008_v_x0001_+_x0019_A#Þ  k9_x0019_AZoU^_x0005__x0019_AI#y7°_x0018_AÒ¥âyXÆ_x001A_AX&lt;½Ã­_x0019_Aø:8ð®ø_x001A_A¾nU@-_x0019_A_x0004_¹,Í¹_x000C__x001B_A¼t(¹_x001C_A_x000E_×3Òø|_x0019_AÎ_x000F__x0011__x0002__x001A_AV»;¤_x0018_A¢3Ûi¤_x0019_AôR_x0015_o_x0019_AúO¼ñ_x0005_»_x001B_AÐ?ÏG¬­_x0019_A_x0010_B_x000C_	³Ù_x0018_AB]Ò_x0017_$_x0003__x001A_A;_x0001_üh½£_x0019_AQÉ#_x0016__x0019_A3q=X_x0004__x0019_A_x0015_S_x001E_!í_x0019_A_x0007_	Ãkª _x0017_A_x0019_å0_x0018_Aº_x000E_ëò´?_x001A_A_x0002__x0004_Z` _x0015__x001A_Aò_x0010__x0015__x0012_ñç_x001A_AûvHT~_x001A_A`®qÑ×_x0019_Aâ=kj_x000B_Ê_x001A_Aûìü_x0017_Çö_x0019_A}_x000C_{_x0019_AòESG_x001A_ß_x0018_A_x0017_¬«àK_x0017_AS1²è_x0003__x001A_ABãL_x001B__x0018_AºÛD?iÆ_x0017_A¹?»°O,_x001A_Asw®êá_x0001__x0019_At=ð&amp;e_x001B_A é_x0015_«v_x0018_A¼A×ð¡_x0019_A_x0012_fv1_x0011__x001B__x001A_A0r_x0013_½'7_x001A_A=Õö_x0003__x0019_Aß0?]ò_x0017__x001C_A YÙô|¤_x0018_AÕ½îb_x001B_A _x0005_["Y._x0019_Aâµ_x001A_w_x0019_ALQkLd_x0019_Ajñ7Ü_x0019_AX¯ú_x0006_Ö_x001A_AÝ¹_x001D_í_x0017_A_x0018_=5_x0011__x0018_Ak^&lt;ÁL_x0018_AR_x0012_ÚR_x0002__x0003_¹¦_x0019_AÄFUAÁ_x0018_AÚÊ»úì±_x0018_A¬&gt;"Õ_x000C__x001B_A±_x0018_L1à_x0018_AôÿaÖ¾_x0019_A/øËÇ_x0016_;_x001A_A©_x001C__3¢_x0019__x0019_Ao3é_x0001_tª_x001A_A_x000C_î:ß_x0019_Aû_x001A_ø±_x0011__x001C_AcD`^ù_x0003__x001A_Aül5%È7_x0019_Ao%ì¢@_x0019_Aq§ÄÀ&amp;_x0019_AÚ×%_x0018_AD%_x0015_2!_x0019_Aºï3§C_x0019_A(_x0019_ï¨9l_x0018_AÞË½Ð=P_x0019_AtA_x0017_&lt;K_x0019_AúXÊ]q"_x0019_AWË£~-Z_x001B_AbòxåP_x0018_AJBT­_x001A_A_x0006__x0007_¿¶gØ_x0018_A_x000E_äè3p_x001A_A~wÑÑæÓ_x0018_Aª1Zî_x001E_`_x001A_Acº;Ì_x001B__x001C_A_x0016_ë?¯Û_x001A_A¬0![_x001F_:_x0017_A_x0006__x000B_T_x0001_x~Çi_x0019_Aâ'e_x0006_¦W_x001B_A¹Ïj%_x0019_A]_x0001_Go_x001A_Ar(ªÿ_x0002_±_x0019_Aæ÷WÄúT_x001B_A-ù_x0007_F_x0019_A_x000D__x0019_G¤_x0019_A/GÜ}_x0008__x0006__x001A_A ú_x0007__x0019_AbU¡_x0007_ê_x0003__x001A_AÀ_x0019_³2_x0016_A:_x0010__x000B_&lt;¬à_x001A_A_x0004_û_x001B_Á _x0017_AÛR _x000C_e8_x001A_AüN~Õ	N_x001B_An_¯_x001E_#_x0019_Au1²oÁ_x0019_A_x001E_ë|_x0015_g_x001A_AjH'þ_x0018_AÂÿ_x0004_ÿ_x0017_AæA8_x0015_nû_x0018_A6?²¦ø}_x0018_AÛ+É?Íð_x0019_A_x0004_ï¨×ê_x0017_AãGMóÙo_x0019_AF_x000D_$^_x001A_Aô¥iþ_x0005_B_x001A_AªÌ¿u_x001D_)_x001A_AK_x0014__x001B__[­_x0018_AfÌ°'Î_x0005__x0019_AÌ¦P£_x0007__x000B_&amp;Â_x001A_AòZÃ¿R_x001A_ATÓ@T_x001A_A¦#3_x000E_j_x001B_A.ÁmÚî_x001B_AÕë´_x0018_A;Ç=Ð$«_x0018_A¾_x0001_P_ _x0019_A²}_x0002__x0003_ÉO_x0018_AB_x0016_M_x001F_N_x0018_A¸dMHÁ_x0019_AU_x001F_¶_x001D_ý_x001A_A9S¸7_x0006_»_x001A_A¾_x000E_ÏÛ_x0002_Å_x0019_Aøþ_x0005_³_x0019_A'Ù@£§_x0019_A	õ_x0002_K_x0010_&lt;_x001A_A&gt;eNÎ_x0007_ù_x0018_At:;r´õ_x0018_A_x0006_=É_x0019_A6_x0006__x001A_Q_x0018_Aîá¥Ð_&lt;_x001B_AlLfîL_x001A_An¡ÄÑ|_x000B__x0019_A&gt;Á·_x0012_q_x0019_AÇ_x0019_Ñ_x0004_ð_x001A_A´2.õÛm_x001A_AX_x0016_ín_x001A_AJÿí_x0008_µ._x001B_Aé&gt;_x001F__x0013_^y_x001A_AîÁ·"`_x001B_AB§×´_x0018_a_x0019_A_x0005__x0006_ÏS_x001A_m¯_x0019_A8=XÅP_x0019_A°@ÆÑK_x0018_A_x0004_Ñ§_x000F__x0006__x001A_A;_x0015_|AÀ_x001B__x001A_AÔ_x0010_9_x0001_ãh_x0019_Aö_x000F_;_x0004__x0004_5_x001A_A5_x000F_ò|`_x001A_AXci_x0017_A YµP_x0019_Aç_x0005_3zh_x0018_A_x0002_É6ý_x0014_Õ_x0019_Aì3z_x0003__x001A_A%Î?_x0011_¡°_x0019_AÓ~RTµ_x001A_A_x001F_w_x000E_Ã^_x0019_A_x0015_éôõ_x0016_A_x0007_×A_x0019_A0|J*_x001E__x0018_A_x0014_;RAç¼_x0018_A?ª¾¡_x0019_A´DO4Ld_x001A_A_x0008_ÌkÇmW_x0018_Adõü_x0011_b_x0018_A_x001A_.n_x0016_AAùC$	_x0019_A¨0ÏÜÀ_x0019_Ap_x000C_¢{«_x0019_AUã_x0017_C¼S_x0019_An´¾_x0012__x001C_AØßeíÛæ_x0018_A_x0012__x001B_Îc_x0001__x0003_ê¥_x001C_AD:aå_x0018_Aòüõ/ü_x0017_A_x0008_0UlÐs_x0018_A¸~J_x001B_5h_x0018_Ak¢=Å9_x0019_AëßÊã¥_x0019_A½B¨eë_x0018_A§EÀ*_x0017_A¤o`û}ú_x0019_AI{ÞRú_x0019_A&lt;SÛÄ4£_x0019_AåOToT«_x001C_Aëñøüb©_x0019_Aá_x0014_gt_x0005__x001A_AÐÍg_x0019__x000C_í_x0016_A_x0005_1Î_x0018_A_ ×+SÉ_x0018_AfîÈ°D8_x0018_A_x000C_¾CÛåþ_x0018_A¢s_x000F_!è_x0019_A^él_x0018_ÞZ_x0018_Ak_x001B_$_x0001_ú_x0019_A¢b_x001B_Èk_x0018_A¢QÃ_x0019__x0018_AX$P$_x0019_AJº×ÁÌ_x0019_AÂ=fØÓ_x001A_AÆ$PN±_x0002__x0019_Ao&gt;T_x0018_A»_x0014_îÎíZ_x0017_Aº@\w^r_x0018_A_x0001__x0002__x0014_òo£³_x0017_ABá=½Ô_x0019_AöìJ_x001B_A¼Ûrèº3_x001A_Aìg_x000C_á)_x001A_A^Æî¡_x0018_AÀ~Re9_x0019_A±æ;^_x0018_AXé_x0003_1Õ_x0017_A9 Á1_x000D__x0019_AZÍòïEñ_x0018_A^º_x001D_a_x001C__x0019_A"TYî_x001A_AÝ_x0002_;áf_x001A_Aü°ÑÚ_x0016_A_x0006_ú%Ï,¥_x001A_A­¬Vµ_x0018_A@[ì]Î¬_x0018_AB^~ÈDy_x0019_A_x000C_Å²@º_x001A_A7ã_x0004__x0010_¼_x0016_AÂ7_x000C_-%c_x0019_AÆïAó69_x0019_ApÆ»ôþ_x001A_AæñVÝ~_x001B_AVF®1_x001B_A¬jAÕ¢S_x0019_A¦Õ(_x0006__x001A_Ã_x001A_AZ\.X¿[_x0018_A0Äo:_x0019_AtØÐ3_x0018_Ap-"_x0001__x0002_[_x001A_A_x001E_&lt;~$PO_x001A_AÄk_x0011_'_x0015_&gt;_x001A_Aáã÷§z_x001B_A;éÉæ±_x0018_AÂ·ùªBû_x0018_Auì|_x001B_Aò©a÷,_x001A_A«Á!Èu_x0018_A¯¹}:_x001A_A_x001B_ap÷s?_x0018_A4ØÒP_x001B_A_x0018_°íiäá_x001A_A®qÂ²á_x0019_A}_x0006_ÖË_x0018_AH¬yTèä_x001B_Aj¾&lt;_x000C__x001A_AÊèMá_x000F__x001A_AÀráæ=_x001A_A`Oá÷&amp;_x001F__x001A_AjÏ_x0016_2_x001B_An¬Âã_x001A_A\`¯²@Ù_x0018_Aý2EG&amp;_x001A_A_x0008_¢CG_x0004_ä_x0019_AH'×eÝ _x0018_A0â_x0006_÷jl_x0019_AØãG!Í_x0016_AÐ_x0019_{íw¹_x001A_AnqOÑ_x0015_¡_x001A_Axakf:_x0017_A³¨ö_x0016_+Ö_x001A_A_x0001__x0002_ #_x000D_ÇÓ_x0019_A+ªö_ð_x0018_AÕ¬Y7_x0003_N_x0019_AÄ*³m©h_x0019_A_x0001_Qp×Ô_x0019_A¤_x000C_¸CØ_x001A_A']dc_x001A_A,Ñc_x0006___x0002__x001A_AÙÚ&gt;É_x0008__x001B_AáG¬1_ò_x0019_AÈÓ_x000D_øK,_x0018_A1å_x001E__x001A__x001B_A:øÌü|_x0019_A76¨	_x0019_AÆª9ê_x0018_A¢_x0003_è@_x0018_AD¬p0«ª_x001B_A_x001C_ÇSÓ_x0016_A?1ÚX_x0006__x001B_A¥]ªlnè_x0017_AtåÑþ_x0018_A&lt;=_x0005_É_x001A_AKxlDy_x0019_A2þJ_x0008__x001B_A%×_x0001_A.Æ_x0018_AÎ&amp;¶7u,_x0017_AÚô¸~Î_x0017_AÚ'C_x0013_¡_x0019_Aéúâè_x001F_£_x001A_AúuX=ø&amp;_x001A_ABö_x0017_A_x0013_I¨_x0001__x0002_q_x0019_ArìÖ¹_x001F__x001A_A_x0004__x0018_9òÞ_x0019_Aç_x0010_gµ_x001A_A#¢ý_x000E__x0019_A_x0002_ E/L)_x0016_AÆ÷yÃ¼Ì_x0018_AMü_x0016_&lt;_x0005__x0017_AÅ_x0017_;_x0007_æ_x0019_A.8¼½ýÏ_x0018_AÌ}4ûbI_x001A_Aê2»_x0001_ú?_x0019_A-b_x000D_Â_x000C__x0018_AFOûXà_x0018_A´h×ZS_x001A_AíZ_x0015_E/_x0018_A_x0008_O_x0019_Y\À_x001A_A¦BÂùÏN_x001A_Aà+ô6¿6_x001B_A_x0013_[ªÓ,_x0018__x0017_ArWïí_x0018_A~nG@ÎP_x001A_A°ÂÀþÊ³_x0019_A/}Cò_x0019_AJ^_x001E__x0006_4_x0018_A_x001A__x0012_hß_x0018_Adþ_x0016_v©_x001A_A+Üëj©)_x001A_A_x0010__x0004_ÿÌ7u_x0019_A_dí_x001C_Ñ_x001A_AÅ"¯òU_x001A_Aðýyba_x001A_A_x0003__x0004_._x0004_ý®á_x0016_A nD²5_x0019_A±_x0004_V^¹_x0019_AÙ_x000D_Û®5_x001A_A_x0007_ª¦LdÄ_x0016_Aã¬ü?%_x001B_A_x000C_qê_x001D_T_x001A_AjÖ3+_x0019_AÝÐ,/_x0019_A_x0001_î,h_x0018_Aq_x0001_zÓû_x0017_Ahï³:&gt;!_x001A_AlÙ%"»_x001C_AÉSýïÂ|_x001B_A@_x0017_U[_x0019_A°_x0005_}ûÂp_x001A_AÖ_x001B_­n&amp;¹_x0018_A%_x0018_NZÏ@_x001D_A}ß¤_x0007_ù_x0018_A	_x001E_îR_x0019_AA×NÇ_x0017_AØ.¶Æ=_x0017_Aob´KÏB_x0018_A_x000E_õø_x001D_o_x0019_Aiu¾xüi_x0018_Asþ+«NÎ_x001A_A_x0006_ªÃñ«d_x001A_A_x000C_8.¶+._x0018_A.Z±8_x0019_AÐ:ãd#9_x0018_Aÿ_x0016__x0002_¡D_x001B_A_x0017_»cÀ_x0002__x0003_Q_x0019_A¤_x001D__x0007__x0016_$ç_x0017_A_x0010_móÔÇ_x0010__x001A_A$V_x0006_°_x0013__x0018_A	ÿ9w¤¡_x001B_Aö©'!ù\_x001B_A_x0018_ú&amp;_x0018__x0006__x0019_A~_x0003_+}.s_x0017_AÔæb_x001B_ø_x0019_AÇp_x000E__x001A_V_x001A_ATé×ý_x0017_Aþ3²_x001A_Ä_x0016_A _x0008_§[_x001C__x001A_A_x001E_ÛÜ¯5d_x0017_ALC_x000B_¾_x001A_Aµ_x0001_Þ_x001E_Æ_x001A_A_x0015_ÀéÖô_x0017_AÆPø_x0019_A2y_x001D_Úm_x001B_AÄG±_x001A_AR)üõûê_x0018_AøÖUÒQ_x001C_AÞn&lt;öºÔ_x001A_AÖ§á'_x0019_A_x000B_ðRg1_x001A_A_x001B_ÆõFò_x001A_Ad_x001C_c:?Ê_x0018_AøRà&gt;_x001A_A.[òQ_x0019_Alû9â_x001B_ò_x0018_AÞ,.¡"_x000D__x0019_A_x0010_r_x0012_æ_x0017_A_x0001__x0003_`@ÐrÚ¬_x0019_A_x0003_þ:X©_x001A_AË0+ìÔz_x0019_A¡¸ãýð_x0018_Aÿó~jåõ_x0018_A¾t_x0002_D_x001B_AM@¹zÐ_x0019_AÖ°Ê_x0017_/Ý_x001A_AÚ_x0007_,âbõ_x001C_AWÝ$KªJ_x001A_A@P£c¢f_x001A_A»_x0007__x0018_Ò½_x0019_AUn[È~_x001B_Ad9±¸$ç_x0017_AäqÍ#u_x0018_A}e÷ðq3_x0019_Aç_x0018_OÐ_x0015_¶_x0018_A¼¬áB._x0019_AÙ_x0007_½S&amp;_x0019_AX£OdÀ_x0019_A,:3÷m&lt;_x0017_A[ãñ¯0_x0019_AqRsëo_x0018_AåEùÛ-_x0018_A¸ÏîCAå_x0019_A§^__x0003_hÐ_x0019_A®¬Òs×_x000C__x001A_AQæÉ1u¦_x001A_A\g©_x0004_Ø7_x0019_A|ß_O_x0018_Aß¼u_x001E__x0015__x0019_A¾¤Bä_x0001__x0002_»"_x001A_Aë»9_x0007_©3_x0018_AõW´Ø_x0019_A¾ëað×_x001A_A¿_x0014_mV_x0017_Aº{ÓaÃ_x001A_A"9_x0011__x0011_=_x001A_A+8«¹x_x0017_A®Ì_x001F_*Å_x0018_A:TßÕ_x001A_AlWö®$J_x0019_AÄy+È%__x001B_A\&lt;Ömç6_x001A_A`¹_x0013_sÌ¯_x0018_AéMÃt-_x001A_Aö?!ó»z_x001A_A~çtM_x0019_AT!_5Æt_x0019_A(Ü¾ß_x001A_+_x0019_A_x0012_øSº{ª_x0019_A¼ÿk_x001B_A*nÙÖ·w_x001A_AËTO,#_x0018_A± s£´_x0018_AV_x001B_Ä¾Ç_x0018_AãÄ(wR_x0019_A?åC_x0011_@Â_x001A_Aä_x0017_õ\Ò_x0002__x001A_Aäáè_x0002_[_x0018_AW¹	º&gt;±_x001A_Aðîµ_x001B_aC_x0019_A¹6ÉjÔ_x001B_A_x0001__x0006_=Ê£OÑÑ_x0019_A¦îÖ´_x000E_~_x0019_AØ_x0006_aG^Ý_x0019_Ai_x0004_P,_x0002_¢_x001A_A_x000D_ëûâ._x0018_Aâ¤{®=_x0019_Ab_x0008__x0001__x0003_D_x0018_A_x0011_=_x0018_Ç_x0017_AÄj»1	_x001A_A¦_x000E_oá_x0004__x0004__x0019_A_x001F_BØSe`_x0018_AnãÝ(;z_x0018_A2´Ôý²Ý_x0018_A_x0005_þb	_x001C_2_x0018_A¤ñmÏâ_x0019_A_x0017_× _x0019_Af _x0019_Z_x0018_AÐ_x000F_K²_x0019_AØc_x001C_°Ä_x001A_Aþ_x000B__x0004_¤_x0019_¯_x0018_ARÆPî~_x001B_Aà,Ì_x001D_ÁX_x0019_A_x0004_?_x001F_ùe_x0019_A_x000C__x0015_qàä_x0003__x0018_A_x0019_ÆÂñ_x000B_É_x0018_A¸GüÆ_x0017_Aúª_x000E_³æ_x0019_A³c·þñx_x001A_AËÖ!`æ_x0019_A_x0017__¸·Y_x0019_A8¦_x0010_MÆt_x001B_A_x0011_6ª_x0018__x0004__x0006__x001F_L_x0019_Ap£µ_x001A_APy_x001A_ºÙ._x001B_A4R_x000E_+éµ_x0019_Al3¥Ë_x0019_Ap3_x0019_AQKË¦Ü_x0018_A_x0010_iåW_x0017_Ò_x0017_ANÖ Ñ3_x001A_An_x0018_íì_x000F__x0017__x001B_AÅ_x001E_ù¬:_x0018_Aö_x000D_¢T_x0011__x001A_A Øuj _x0018_ADSÛ&amp;m_x0019_AÇ°¾_x000E_B_x001A_A¶_x0001_H¯}_x0018_AìøÉ_x001C_­_x001A_A¤5tÇ _x0019_A)Ð8Ý_x001C_W_x001A_A_x001E_&lt;¯õ_x0019_A@_x0003_´X_x0004_×_x0018_AV¨À|¢#_x0019_AÐ9[4§ì_x0018_Ak¸G%_x0018_A^°ª¯_x0017_AÞÅK_x0005__x001B_Ab^µR;·_x0018_AÎJ_x0010_Ái_x0019_A,¾W«U_x0017_A!Ê_x0003_I·r_x0016_A©@~/_x0002_h_x0019_AÅÓá+_x0010__x0019_A_x0001__x0005_3©JÅ_x0018_A qßs_x0019_A¯­_x000D_ü¦î_x0018_A[j_x0003_c_x0010_í_x0018_A_x0005_$}ÔÛ_x0018_A¬v¾K_x000B_°_x0019_Aè©I_x0015_»_x0017_AHJrÎë_x0019_AmÙ­_x001E_×_x0019_Aãýõ_x0017_A*ýA:Ã_x0019_A_x0012_«·_x0005_1_x0019_Aq_x0008_;c_x0018_A_x001E_ðì$f_x001B_A~H´³Ó_x001A_A¬Õgx_x001E_ã_x0016_AóÜìÇ¼Ê_x001B_AP:59_x001E__x001C_AP£d{ßñ_x001A_AÏ(=ÑAÍ_x0019_ALo)v_x001A_As÷_x0011_]2Ç_x001A_AøMý_x000F_%_x0017_AðL2UjC_x001A_AX@¦}ø_x0018_Aè_x0007_áã½_x0018_AìÙí=¢_x0019_AÊYñ1_x0006_ë_x001A_A&gt;_x001B_Ù_x0005__x001E_ó_x001B_A_x0011_íd_x0004__x000E__x0002__x001B_AN^#E9R_x0018_A_x0012__x0015_{_x0001__x000B_e_x001F__x001A_A0_x001F_P?K_x001A_AÄØÞ.¯å_x001B_AB\_x001E_úfe_x0017_AÆãj_x0018_AÁö®ËéÏ_x0018_Aø§S!3_x001A_AZ_x0012_Íx_x0007__x0017_A}_x0018_[_x000F__x000E_Ï_x001A_A_x0004_]$S_x0002_Ã_x001A_A4,¬X_x000F__x001A_A@ïd_x0008_îÅ_x0018_A!_x0005_Fú}_x000D__x0017_A_x0017__x001B_Àï=®_x001A_A¥_x0006_ã¼ÒJ_x0019_Aÿ0±wb_x0003__x0019_Aj_x0004_ý¤UÝ_x0019_A$¼þd|_x001A_Aª^_x0008_J_x0018_÷_x001B_AO_x0001_âÏ1_x001A_Amä"_x0006__x0019_AVÑ]h8T_x001A_A'_x0005_Îõ_x001A_A&lt;D_x0018_EJÿ_x0018_A´ò#õ _x001A_A¬n¢m_x0016__x0019__x0018_AïFUØ_x001A_Ar%ó_x0002_	á_x0019_AÓ	 ýt_x0017_AN"Þ _x001B_AiÙ@»JÝ_x0019_A¤_x000C_E'õ_x0019__x0019_A_x0002__x000C__x000B_ÈÝï_x0019_Anc_x0005_Ø_x0015_'_x001B_AîxY\õ_x0018_AYbÐj¸_x0019_A¤í ùj_x0018_AÉ_x0011_îx!_x001A_Aà|â_x0019_y_x0019_Aø;oÈ_x0010_ _x001A_A	ÝÚ$Ã_x001A_Abæ"Õ_x0015__x0003__x0019_AAA_x0018_m_x0019_AÎôð_x000C_V_x0017_AìtJî_x0019_A_x001F__x0001_[ý¥_x0018_A÷õ_x001C_¾_x0019_AÖÛÌ0'_x0019_AVè_x001D_q4_x001F_AïÙ]_x001F_á_x0019_AtQVh6ù_x0018_AØ;_x0007_þ×_x001A_A4»_x0008_hu_x0018_A²_x000C_O~þK_x0019_AÁr_x000C_cÚ8_x001A_AÙFCq'D_x001A_AD_x0002_)(_x0017_A_x0006_Ðè_x0018_A_x0004_í °ZÅ_x0017_A_x0019_®nâ2Í_x0019_Aì_x0010_xGû	_x0018_AÙ}tÙ_x001B_A_x000F__x0015__x0017_¨|¤_x0019_AêÇX_x0004_	F_x0005__x0016_AA_x000E_\B_x0014__x0019_AäºjÓ"_x000B__x001A_Au_x0003_IX_x0018_ARC&gt;³Â_x0018_A_x0007_3]z¹_x0018_A_x001B__x0012_J_x000D_T_x001A_Asd¶_x0007_¹*_x001A_Aþ½ãsD_x0019_A_x000E_@N6q_x0019_A_x001A_´ÓìÄ_x0018_A1á]Ym_x0006__x0017_Aº@óåí«_x0019_AM_x0014_`&lt;ò_x0018_ACÒá_x0005__x0001__x0019_AW¥£5_x0019_A_x000E_^Û_x001C_S_x0019_AÎ²~v_x001B__x0018_Aîmý¡Â_x0018_AöaÕÔÂ_x0019_A_x000D_c_x0016_mÒ_x001A_APÃ©(_x0013_¡_x001B_ABöÖcÎ_x0018_A²ÄT_x0008_Æ_x001A_ANÈUµÖ_x0019_A_x001D_á2Ûwc_x0019_AT`ïA&lt;^_x001A_Aþb+V_x0003__x0019_AR_x0002_ªF»_x0019_A/hö_x001A_Aßv_x000C_ò_x0015__x001C_A_x0013_¸øÝ_x001D_©_x001A_A_x0001__x0003_öUißå_x001A_AF'DÛx_x0019_A~&amp;_x0004__x000E_CÇ_x001A_AôÖÀ_x001F_Åø_x001A_A|ÎÝû|ß_x001A_A_x0008_F_x0002_QÇè_x001B_A-¢uÎ&gt;_x0018_A%c'LZ_x0019_A*¹Dm_x0018_ÿ_x0018_AïÙDÝQ_x001A_AZ¹§{]6_x0019_Aü?/Ø_x0017_AÅe&amp;_x0008_»_x0018_AbiÇ¿_x0017_7_x001B_Am¼ZÑ_x0018_A_x0018__x0001__x000B_þ&gt;_x0014__x001A_A6&gt;Çß_x001A_A&gt;ÅÑg¶_x0019_AeE1ª8_x0019_AzV@=|_x0019_A(dÎS!_x0019_A@-§IM,_x001B_A6&gt;Ù_x0001_-_x0017_AJÎð&amp;_x0019_A^Ñ³RH_x0016__x0019_A_x0018_Ô_x0019_D¼ç_x0018_A"ÿ¶{_x000D_¿_x0019_AáØ5_x0003_¼Á_x001B_A_x001F_ÊÁvÏé_x001A_A¶@¸ÍRÎ_x0018_AÞ;z4°§_x0019_AðÛH_x0017__x0004__x000E_öÿ_x0017_Ar_x0003__x0012_+§_x001A_A\\®_x0001__x001B_A¦_x0002__x0007__x000D__x0016_A$	WÉ*{_x001A_A&gt;_x0010_#-_x0018_AäVc¢¯Z_x0019_Aº)lÜ¬_x0018_A ÊX³_x001A_A¤á_x000B_#}Ä_x001B_A	ÛÆ_x0007_EM_x0019_A_x001C_ö®_x0011_[&amp;_x0018_AÞlÊ_x0004__x0006_q_x0019_AFÆîé _x0019_APH_x0013_Ð_x001B_AÕÉó!_x0018_Aü8_x0005_H_x0006_§_x0018_AP_x0008_ûm_x0003__x0019_AÌ_x0001_d;¥y_x001A_AP§Ä_x001A_2_x000C__x0019_A£ïYU®ô_x0017_A²¨O_x001A_AÛj_x0008_½ô-_x001A_Apçdõs7_x0019_AyÿµÐ}_x0018_A_x0013_ûE_x0008_ù;_x001A_A¸Ýå.cç_x0018_A&gt;ý£ü_x0004_T_x001A_Aíøjèb_x001C_A	}_x0008__x0003_G_x0019_A&lt;ìØF_x001A_A£Ã&lt;ù_x001B__x001B_A_x0001__x0002_)qöø(_x001E__x001A_A&gt;_x000D_K±ç_x0018_A_x0008_GI¨Ç_x0018_AÈ?³_x001A_8m_x0018_A'Ã§_x0018_A½»§`_x0019_A£	@dg¤_x0017_Aô5Þxú*_x001B_A&lt;Ý_x000F_IB_x0014__x001A_AO®_x001F_â_x000F__x0003__x0019_As%z¥ÔB_x0018_A_x0007__x001A__x0011_×_x0015__x0019_AäÇ_x0017__x001A_A²·h3Jÿ_x0019_AJÉ£_x001A_öm_x001A_ALðÚmc÷_x0019_Ay_x0015_bÎ_x0019_Af_x001A__x0014__x0003_;_x0019_AÞæ0Dw_x0018_A!Ö§;£Ó_x0019_Aç+¨f_x0014_´_x0019_A`;'&lt;«?_x001A_A^SþÐÖk_x001B_AÆE6J?_x001A_A+Ã¼GÓ_x0001__x0018_A,ÈÈ/§_x001A_AÈÑ¦úº_x0019_A¤M}rÎ_x0019_A0_x001F_¦ö%ó_x0019_AI_x0003_¶_x000D__x0019_AÖÄ Ð^Ò_x001A_AX*å@_x0001__x0003_ãÒ_x001A_AP_x000D_ö_x0008__x0001_R_x0016_A\_x001C_&gt;Å1_x0018_AjëMéÄ¬_x0019_A(#/Ð_x0017_Aó¾*Û{_x0019_A´_x0014_l_x001F_z_x001A_A_x000F_=rQ_x0019_A_x0016_õ&amp;"_x001E__x001B_As;gÖOa_x001A_AØ_x000D_À_x000B__x001C_A_x0006_êDË_x0007__x001A_Aá&gt;_x001D_D[à_x0019_AÀI¿v_x001A_AjõõÒÒ¹_x0018_A¢Öðõy_x0017_AÓ_x0002_ýâ@_x0019_ADQõÒ_x0018_AÔ 6Cè_x0017__x001A_A\)LU	_x0019_Abö_x0013_C£_x001F__x001B_ATÂn_x0005_¡)_x001A_AdµS¤_x0019_A^ð¶á_x001A_A:ÂÛÀn_x0019_A¯x_x0017_t_x0011__x0018_A^üÔ8_x001A_A;)iâ9_x001A_A2V[yÔ÷_x0015_AîQ_x000E_Ånà_x0018_A_x001A_J|Të_x0019_AòÁ_x0015__x0015_j~_x0019_A_x0003__x0004__x001C_ÍÏÓ_x0019_A©_x0015_Þ_x001A_Î_x0016_A	G#_x0018_A_x0014_Q_x0016_Ø_x001A_A_x000F_VçBïF_x001B_A_x0018_ZgèaS_x001B_A} 8_x0010__x0018_A|¤y-L_x001A_A_x0016_¢tx©_x0019_A_x000F_Æ¼Ò_x0012__x001B_Aí@3$3º_x0019_Apò_x0001__x0019_AøX8Rvc_x0019_A"_x0015_øt(_x0019_Aý2KÛ]_x001A_A_x0002_ú­¢Vê_x001A_A¥X_x0014_Íj_x0017_AØ {_x0012__x001A_A_x0004_YÓ,ýR_x001B_A_x0001_ùs_µ_x001B_AS_x0015_Úy_x0014_l_x001A_A_x0012_d­Èê;_x001B_Aüö¦ì!_x0018_A_x0002_pZÈt_x0019_A³7H¯T3_x0019_Aê_d&gt;´_x0017_A·_x000E__PV_x001A_A0Ã_x001B_Ëz¯_x0018_Aû*Û_x0018__x0019_A ¯Æl÷u_x001B_AB¸vüª!_x001A_A¯OGÈ_x0002__x0003_£_x000D__x001A_A_x0004_'oÌu_x0019_AÚZW¶S_x001C_A$§i'äg_x001A_AM_+ï©·_x0019_A¢&lt;ö¡l¯_x0017_Aêý4I.¼_x0019_Að¸.3RF_x0017_AÊÙû_x001F_õW_x0019_Aö;j«_x001B_A¨ãP¸p_x0008__x001B_A@~BµÆ%_x001A_AýÐWdÊ_x0019_AÔÑ`kl&lt;_x001B_A_x000C_,EÌð_x0002__x001A_A`Á§ôú(_x0019_A¦ÁÍ±8_x0019_A¢bË³-_x001B_ApÎ&lt;_x0019__x0002_¹_x0019_Aáhìùª_x0001__x0019_AÂ½á_x0019_At_x0015_L%Fâ_x0018_A¨_÷0+_x0019_A=ÍÎ:8_x0013__x0019_A±­wh_x0004__x000B__x001C_AÑÉt&lt;_x0019_Aü¤_x001F_Ñ#S_x0016_Aò*_x001D_Ã_x000F_±_x0018_A0_x0007_­_x0017_AÝ_x0015_=_x000E_û_x0019_AhVÂDx_x0018_AÄPd|d_x001A_A_x0002__x0003_q5©Ï_x0015__x0019_Aè_x0001_iß_x0001_Ñ_x001A_Aè &lt;Ãa_x0018_A'òß_x0012_B_x0019_A)M_x0005_!¦î_x0019_AÛ0ù"¹$_x001A_AÎ_x0013__x000D_v¼þ_x0019_A_x001D__x0002_d_x000B_Ú _x0017_A_x0010_ªQ-*_x0019_AëÐc#ß_x0018_AtÍÂ}_x0008_Ï_x0019_A¥"ó%Á!_x0018_Aæ¢ý_x0012_¤l_x0018_A¿Z(^Î¶_x0018_ALUJÞ-_x001A_A_x001C__x000E_Æ²c_x0005__x0019_Aðgù7_x001A_A_x0012__x0004_:$§_x001A_A1'k#cg_x001A_AP_x000C__x000E_I¹)_x001A_A_x001E_µCtÌ_x0002__x0018_Aã¶Ú&lt;ýN_x001B_A._x0005_öñ_x000F__x0019_Aþ¦l^2_x001A_A¸â6&lt;_x001B_AZ&gt;_x0001_Ñ_x0019_A_x0014_|L½&amp;_x0019_A»Ý_x0013__x000D_ÿ"_x0019_A!»_x0014_à¨»_x0019_Aóî`ýk#_x0019_A_x0018_@|Ñ"ß_x001B_A_x0002_øí½_x0001__x0002_Ü_x000F__x001A_An^úhÑ5_x0019_AP¡(_x000F_I_x001A_A_x001F_4;î_x000D_¥_x0019_AîU¨A8_x0017_A	n%Âf_x001E__x0017_AXÕ_x0007__x001C_S_x0019_Aî±î78_x0019_AàuJI¯_x001B_A¶U_x001A_¶xG_x0017_A_x000C_Rt_x0003_ò_x001A_A_x0005_Hõ Ôî_x0019_AZ_x000E_@y¥ã_x0019_Af_x001A_ÿÔò_x0019_AJ4ü 1_x000F__x0019_Alø¨_x0017_Q_x001A_Aê´ÅØ_x0016_A¨_x0002__x0006__x001A_Ad?¼_x0014__x001E_ï_x0018_A&gt;Gàw«z_x0018_AÒ' ®^×_x0018_A§ÀÈt£ý_x0018_AV_x0007_n_x0013__x000B__x000E__x001A_AøU?Ì¬U_x001A_A5yÞ^Î_x001A_AÜ¦¨×ÇD_x001B_A_x0016__x0012_W®²ë_x0018_Aá_x0018_¬½¼²_x001A_AC_x001C_v3_x000D__x001B_Aeæ_x0001__x001D_Øµ_x0019_A_x0016_ÚA¤ù_x001A_Aó\õé¡»_x0018_A_x0001__x0004_v°bö_x0017_A_x0016__x0016_¤}_x001B_AoÑ³_x0005_B_x0019_AvÍG _x000F_¬_x0018_Aïâqþ_x0019_Aàø_x0002_W*_x0018_AÕ	b#Üå_x001A_Au FP ¹_x0019_AÑ²_x0003_e'f_x001A_A·.Ü¢i_x001A_A¨¤ÂÍ8«_x0019_Aûa_x0003_3_x0019_A_x000D__x001F_-¶«x_x0018_AaüãæiË_x001B_Aì6;_x0015_0È_x0017_Ah$¡UVº_x0019_A&gt;¦5Òa_x001A_A_x0016_NLm©Ã_x0018_A_x000D_Gl¿_x001A_Abù_x000F_Î#*_x0019_A8Áj5_x001B_Aî1@¢å_x0017_A_x0001_²gF6ë_x0018_Ad¼õUÅÄ_x0018_AªØif_x0003__x001B_Alw¦E_x0004_5_x001A_A´sNC_x001D__x001C_A_x0018_áÀl`_x000F__x001B_Aõ0à_x001A_AE_x001A_Ü!_x000D_$_x001B_AvQV% _x0019_Aútð_x0002__x0005__x0015__x0018_A_x0004_ÂôD_x0003__x0019_AÇìqV_x0019_A&amp;Ö´_x0013_4%_x001A_A3f¶Xb_x0017_A¨§ß`#O_x001B_Aö&lt;2H¡ã_x0019_A6(ª$î_x0019_A¢_x0001__x0010_;_x001B__x001B_A=a¥rå~_x0019_A_x000F_j4£Ã_x0007__x001A_A~\ëzÐÄ_x0019_A_x0005_ð§Qíb_x0018_A¬êV0v_x0019_A|dßâ0_x0017_AxËîy}_x001A_A+c_x0001_ê_x0018_AÜwb8&lt;_x0019_AgÇÒÞ6_x001C_AÒ_x0010_¬_x0010_ª_x0019_A¬©%Eë¬_x0019_ATÕ_x000E_A_x0017_Ax@n¢éD_x001A_A«Dª;I_x0018_Aæ×ûº_x000C__x0019_AÞ_?¨_x0018_A¤&amp;e_m_x0019_A¨ _x000D_óî_x0011__x001B_AøxmT'_x001C_A*@[ h_x0017_ATxÖò-_x001A_ANNRÞ_x0017_A_x0003__x0005_£_x0019__x0007_¥_x001A_A_x000C_*_x0001_² _x0011__x001B_Ah{t®(_x0019_AMÜÆz_x001C_AlÂ_x0002_Ä¥_x0018_A£«ïòEm_x0017_AÍ_x0019_#Ù#_x0003__x0019_A_x000E__x0013_Îú-B_x0017_A õÓ_x0018_¡_x001A_A¸ÓC_x0005_[_x001B_A[ýd7_x0018_Anô_x0007__x0016_{^_x001A_Añì_x0001_D_x000E__x001A_AiÃpSÌ_x0019_AZE¾4ã_x001A_A6Ûé{_x0018_AG(¶Ôã_x000C__x0017_A±_x001D_Á_x0015_{_x0019_A|¼m_x0006_[_x001A_A¸_x001C_àuÓx_x001A_AÛeí­vª_x001A_AÜI=lN_x001B_A_x0010_¹YØ4_x0019_A_x000F_MlB%_x001C_ABòd-®w_x0019_A_x0010__x0004__x0001_`_x0015_Ä_x0018_A»UÒüÏ_x0019_AB*×_x000D_q_x0017_AêÂ,ß_x0019_A3gyË¤_x001A_AÅ*Ä_x0002_¢¦_x0019_AÊl×_x0002__x0003_Æ¥_x001A_A´VO½Ji_x0018_A@TüÎE_x0018_AÐ·ÂÈ_x0019_Al:j{_x001B__x0019_A½ü2Gr_x0018_AâLÓß_x000D__x001A_AU~±_x0001_Á_x0019_A\_x0006_-§_x001A_AØI²«²_x0019_A"²0wK,_x001A_A_x0011__x0006_¡]y°_x0018_Aø_x001A_{u_x0008_ _x0019_AÌêÝ¨÷_x0001__x0019_A½|+¹¿ _x0018_A"¼_x001D_lI_x0018_A_x000E__x0004__x001B__x0008__x001A_Aí\ô,PD_x0019_AÞ¤øÐ/Â_x0017_Au7J 1j_x0018_A_x0005_5_x0010_î_x0010__x0018_A~êË£½_x001A_AÔL:Îe¹_x0018_AÖ¹ÿ#_x0013__x001A_AtÝòdÒ¶_x0019_AæNú_x0017_AÈñÊ1 :_x0018_Aov_x000D_ÕÜÂ_x001B_AÐ÷_x0013_Ø3_x0018_A³¯Î·Þ_x001B_A lÁÙ¾b_x0019_A_x0008_þ-_x001A_A_x0003__x0005_öÏTD@_x001A_AÀ#$ða_x0019_A2\hV_x001E__x001F__x001A_AP»q­o_x0018_A¸_x001A_µì±_x0018_A_x000C_ÔEä,4_x0019_A_x0011__x0016_¡~_x0014_Ú_x0016_A_x0001_·yZ`ð_x0019_AÑ7&gt;_x000B_Ó_x0019_Aîüûâç_x0019_A3­aä[_x0019_A(%Ê,P6_x001A_A_x0001_´xí_x0016_A_x0012_ã_x0002_©Í_x0019_Aä_x0004_ïÑ±Ø_x0018_A´åóÕEy_x0017_AÔPÎ¿_x001A_A_x0016___x001C_.~_x0017_A_x0016_@:mtà_x001A_A,*òµ@D_x0019_AÀÔJÜ_e_x001A_A	?é_x0005_'*_x0018_Aâ/uâ _x0017_A:ùffF~_x0019_A^@ï_x0013_&gt;_x001D__x001A_A@ig2¶_x001A_A_x000E_TÿíWó_x0018_A¬¢fØñ_x001B_A8Ýj_x001B_An%î_x0004__x0019_A±[_x000B_I®v_x001A_A¨Ìëú_x0001__x0003_í¨_x001A_A(_x001D_¨&lt;f_x001A_A4K_x001A__x001D__x0015__x0002__x0017_A0f3qu_x001A_AÎSù³p_x001A_AR@»_x000E_Ò_x0018_A_x0014_¯^_x0018_A2f)_x0008_a_x0006__x001B_At»D_x000E_2ï_x001A_A¨ GrM._x001B_AÐv`O1ë_x0019_A/OÓå5_x001A_Aø6_x0012_ìW_x0019_A_x0014_¦¢Â/w_x001A_AÀ@®Î9n_x0019_Aì=øïF7_x0019_A_x0004_£'y&gt;_x001A_Au+_x0012_._x001A_A)ÕÙ_x000C_é³_x0017_A¸_x000E_7¶Ý_x0008__x0019_A_x0001__x000E_Êåi°_x001C_A_x0018_p_x0019_0&amp;è_x0019_AÚøg»_x001B_A)RO\_x001A_A_x0018_ÛÚêµA_x0019_A&amp;Vw_x001A_AÝ¨_ï²_x001A_A*")ä­_x0018_Ah³Ù_x0019_«æ_x0016_A)BÙ¿ð_x001B_A_x0014_YFø_x001A_Aô{ÄnÄ_x0018_A_x0001__x0002_U»7_x001B_õ_x0018_A_x001B_u_x0001_LÀ_x0018_AüRØ+_x001B_AC|_x0001_Àò_x0019_Aæ¤ÐVÃè_x0018_ABós_x0006_û_x001A_Ap`«ZöÔ_x0016_As'±¨_x0019_AÁ`_x000B__x0018_A!G~ÇLÑ_x0017_A_x000C_µíª_x0016_ú_x0018_AOäRñ_x001B_AWÓ ¸t_x001B_AB_x0003_ö¤!·_x0019_A¬¼å»×R_x0019_A¿_x0008_Ä;0_x0018_AÕ8Ö"o_x0019_Ax[,_x0002_e_x001B_AÊ»µ_x0002__x000D_µ_x001B_A:''_x0014__x0019_A´ª¨Å°_x0018_Aüÿïl+*_x0019_Aÿ"&gt;¹c_x0019_AâÎÊ¢l_x001C_A_x0007_Å._x0014_c_x0019_Aý`a_x000C__x0018_Aá_x0005_øìod_x001A_A_x0010_ßºÚ_x0011__x001B_AÖgÐ_x001E_]Ò_x001A_A_x000B_$ÉÇ÷_x0018_AaiÉ_x0008_´_x001F__x0019_AÎá­Ò_x000B__x000C_òç_x001A_AÛ÷­VÃ¥_x001A_A¡¸_x000D_b_x001A_AO!ô,_x0007__x001A_A_x0010_:2|S_x0019_A,\_x0008_?9_x0019_A#Å|_x0010_Íë_x001B_Aö¢B*(_x001A_AÊ,øÜ_x0015_^_x0018_A_x000D_m_x0019_**5_x001A_A_x000C_fIÓl_x0018_An=³Ö_x0018_ABÌ½ã{_x0019_A,lU_x0014_÷_x0019_Al_x0018_Gêì®_x001A_A2&lt;m(Y_x0018_A:ÐÉÏ U_x0018_A­#¡¾_x0019_A¢_x0003_¾õKÀ_x0019_AÎ_x0002_Æý×_x0017__x0017_A±_x000F_pÐ	Ù_x0019_AÊ_x0002_ê&gt;_x0005_\_x0018_A(_x0006__x001A_ZÛ_x0019_AcÎ¢_x0017__x0019_A_x0002_`_x0006_Ö_x0019_A_x0015_(C'_x001B_AXî¢_x000C_ù_x0017_A_x0001_òB¦=_x0018_ATÎDu©ä_x001A_A4ÃcªÁ»_x0019_A?ýe_x0018_A&lt;_x000E_ü_x0004_Ü_x0019_A_x0001__x0003__x001A_SÀüª¥_x001A_AéVQüÄ _x001A_Au¤GMXf_x0019_AàoOeD_x0019_A×Eó_x0019_AOÉà7g&gt;_x0018_A_x0004_©]bV_x0017_A["Ò_x0017_A_x0010_iN¯_x0019_Ay._x0003__x0017_As=`?Ú¦_x0018_AcÒ#_x001A_AH Éñ¤@_x0019_Aðì8`Þ)_x0019_Ap,Ìã[P_x0018_A­$¥r_x0002__x0018_Aÿ0Ã,_x0018_A¢3_x000C_i/_x0019_A/ã­_x001D_n_x001B_Aò¯ú¨N_x0018_AéZ|BÈé_x0019_Aµÿi]_x001A_ _x001A_A¼ÚÇk_x000E__x0019_A8.Dxß_x001A_AAÚ* "_x000C__x001C_A3sn;_x0001__x0019_A&amp;_x001E_à_x0005_r¿_x0018_Að:õÔ_x0015__x0019_Ac¦:Íx_x001A_AµÑC_x0016_"§_x0018_AP_ÏrY÷_x001A_AmÉô_x0001__x0006_ò_x0019_A£m¸Ó_x0006_'_x0019_AñnìS_x0019_AzQ_x0015_O_x0012_Õ_x001A_A_x0004_++§È_x0019_A,²Íê_x0019_ù_x0017_A&lt;WÅ¾_x0018_A-¹Ö__x001C_AÐFF¨Òw_x0019_ASÞZÂ÷×_x001A_AB¡¸^_x001A_A~¤L1_x001B_A¶_x0012_»ñ¦_x001A_A_x0015__x000B__x0003_Ø¼_x0019_A®_x001F_zýTÚ_x0018_A@K_x000C_W,_x001A_AÓÅ$¿5_x001A_A1ÌJ;¨Ø_x0019_AÿÈyæVÌ_x0019_AÎ13Ç£_x0014__x001A_ArãÉ+áx_x0019_A½Z£^­×_x0016_Aó¥L¬_x0019_AÙÄ_x001A_ú_x0018_A®0Mð_x0004__x0019_AæóxÅ_x0002_È_x0019_A;ÕÊç_x001B_A²âÂ_x0010_r¢_x0019_AÊ¤,÷_x0019_AlD[qö_x001B_A_x0015_¤îÃä_x001A_AªBÔ_x0005_M_x001C_A_x0001__x0002__x0018_×HÕPÊ_x001A_A­få_XZ_x001B_Aù_x000D_=_x0014_®_x000C__x0019_A,¨­R°_x0019_Ar_x000E_þñ_x0019_Ad-\o©Ô_x001A_A÷EB_x0017_A^C«Á&gt;_x001A_AroD¥íÑ_x001A_Aw_x000D__x0013_¬x_x0018_Aé_x0005_-Ã_x0019_A8Ç'_x001C_eà_x0019_A_x0016_*R_x001D_#?_x0018_Aú_x001C_èZ_x0019_A_x0004_)ï_x001B_A&gt;9ål]Ø_x0018_A¢)2_x0006__x001A_AT¶¨ñËx_x0019_A¶$6à8#_x001A_A´_x000F__x0017__x001B_áb_x0019_A 5+{-_x0019_AP_x001B__x001E_.=_x001A_AÂ"µÜ[v_x0018_A&lt;±_x0012_y_x001B_AÛ¿22ø_x0010__x001A_AðeÖ_x0018_×_x0019_ANý·ÎÈN_x001B_A¡Ï]?_x0018_AÛ_x0011_®¿¿_x0016_AöI°T¶_x0018_A´f»´êÏ_x0019_AÚRH__x0001__x0002_Oq_x0019_Aì&amp;ò».Û_x001A_A/öaÌÓ_x0019_Afã»ðÜ_x001A_A´ÛÆH;_x001A_A ÀE·_x001A_AßV£S»Ó_x0018_Aqñ¢_x0012_h_x0004__x001B_AC®ñH_x0001_O_x0018_Aäs¿Ó1_x001A_AßÈÊE ¯_x0016_AÎx8_x000B_gZ_x001A_AåAJmÙ_x001A_AvMÐUi£_x0017_A¨ÚB_x0019__x001A_Ay$¹ËÈP_x001C_A_x0016_:}!_x0018_An[¤Ô\_x0019_AP!ë_x0019_AõpOÊ_x0006__x0016_A8kªøº_x0019_Af°Û_x001D_B¥_x001B_A´_x0016_Ø_x0010__x0019_A_x0013_Ìä\s~_x0019_ATø_x001D__x0001_Æ_x0016__x0019_Aüä	¤3_x001A_Að¼ÃzP_x0018_A¸_x001F_ÜÚYê_x001A_A_x001D_	ÍZú_x0018_A_x0010__x0014_µåt×_x0018_AÂýÂ9³_x0019_A¡O÷ò'_x0019_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</t>
  </si>
  <si>
    <t>af5d814b3568f07bb455ef89c75ce210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_x0001__x0002_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,#A`cÆX_x0001__x0002_,#A`cÆX,#A`cÆX,#A`cÆX,#A`cÆX,#A`cÆX,#A`cÆX,#A`cÆX,#A`cÆX,#A`cÆX,#A`cÆX,#A`cÆX,#A`cÆX,#A`cÆX,#A`cÆX,#A`cÆX,#A`cÆX,#A`cÆX,#A`cÆX,#A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</t>
  </si>
  <si>
    <t>26724f6422d227a9357d32871cd18bf8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0001__x0002_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_x0001__x0002_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º_x0006_Á%_x0006__x0002__x0003_º_x0006_Á%_x0006_º_x0006_Á%_x0006_º_x0006_Á%_x0006_º_x0006_Á%_x0006_º_x0006_Á%_x0006_º_x0006_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_x000D__x0002__x0002__x000D__x0002__x0002__x000D__x0002__x0002__x000D__x0002__x0002__x000D__x0002__x0002__x0001__x0002__x000D__x0001__x0001__x000D__x0001__x0001__x000D__x0001__x0001__x000D__x0001__x0001__x000D__x0001__x0001__x000D__x0001__x0001__x000D__x0001__x0001__x000D__x0001__x0001__x000D__x0001__x0001__x000D__x0001__x0001__x000D__x0001__x0001__x000D__x0001__x0001__x000D__x0001__x0001__x000D__x0001__x0001__x000D__x0001__x0001__x000D__x0001__x0001__x000D__x0001__x0001__x000D__x0001__x0001__x000D__x0001__x0001__x000D__x0001__x0001__x000D__x0001__x0001__x000D__x0001__x0001__x000D__x0001__x0001__x000D__x0001__x0001__x000D__x0001__x0001__x000D__x0001__x0001_ _x000D__x0001__x0001_¡_x000D__x0001__x0001_¢_x000D__x0001__x0001_£_x000D__x0001__x0001_¤_x000D__x0001__x0001_¥_x000D__x0001__x0001_¦_x000D__x0001__x0001_§_x000D__x0001__x0001_¨_x000D__x0001__x0001_©_x000D__x0001__x0001_ª_x000D__x0001__x0001_«_x000D__x0001__x0001_¬_x000D__x0001__x0001_­_x000D__x0001__x0001_®_x000D__x0001__x0001_¯_x000D__x0001__x0001_°_x000D__x0001__x0001_±_x000D__x0001__x0001_²_x000D__x0001__x0001_³_x000D__x0001__x0001_´_x000D__x0001__x0001_µ_x000D__x0001__x0001_¶_x000D__x0001__x0001_·_x000D__x0001__x0001_¸_x000D__x0001__x0001_¹_x000D__x0001__x0001_º_x000D__x0001__x0001_»_x000D__x0001__x0001_¼_x000D__x0001__x0001_½_x000D__x0001__x0001_¾_x000D__x0001__x0001_¿_x000D__x0001__x0001_À_x000D__x0001__x0001_Á_x000D__x0001__x0001_Â_x000D__x0001__x0001_Ã_x000D__x0001__x0001_Ä_x000D__x0001__x0001__x0002__x0003_Å_x000D__x0002__x0002_Æ_x000D__x0002__x0002_Ç_x000D__x0002__x0002_È_x000D__x0002__x0002_É_x000D__x0002__x0002_Ê_x000D__x0002__x0002_Ë_x000D__x0002__x0002_Ì_x000D__x0002__x0002_Í_x000D__x0002__x0002_Î_x000D__x0002__x0002_Ï_x000D__x0002__x0002_Ð_x000D__x0002__x0002_Ñ_x000D__x0002__x0002_Ò_x000D__x0002__x0002_Ó_x000D__x0002__x0002_Ô_x000D__x0002__x0002_Õ_x000D__x0002__x0002_Ö_x000D__x0002__x0002_×_x000D__x0002__x0002_Ø_x000D__x0002__x0002_Ù_x000D__x0002__x0002_Ú_x000D__x0002__x0002_Û_x000D__x0002__x0002_Ü_x000D__x0002__x0002_Ý_x000D__x0002__x0002_Þ_x000D__x0002__x0002_ß_x000D__x0002__x0002_à_x000D__x0002__x0002_á_x000D__x0002__x0002_â_x000D__x0002__x0002_ã_x000D__x0002__x0002_ä_x000D__x0002__x0002_å_x000D__x0002__x0002_æ_x000D__x0002__x0002_ç_x000D__x0002__x0002_è_x000D__x0002__x0002_é_x000D__x0002__x0002_ê_x000D__x0002__x0002_ë_x000D__x0002__x0002_ì_x000D__x0002__x0002_í_x000D__x0002__x0002_î_x000D__x0002__x0002_ï_x000D__x0002__x0002_ð_x000D__x0002__x0002_ñ_x000D__x0002__x0002_ò_x000D__x0002__x0002_ó_x000D__x0002__x0002_ô_x000D__x0002__x0002_õ_x000D__x0002__x0002_ö_x000D__x0002__x0002_÷_x000D__x0002__x0002_ø_x000D__x0002__x0002_ù_x000D__x0002__x0002_ú_x000D__x0002__x0002_û_x000D__x0002__x0002_ü_x000D__x0002__x0002_þ_x000D__x0002__x0002_ýÿÿÿÿ_x000D__x0002__x0002__x0002__x000E__x0002__x0002_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</t>
  </si>
  <si>
    <t>44ed6a7a183d5c88a5050acff9948ddc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</t>
  </si>
  <si>
    <t>eba37fdd3f10442e4d4bc5d5955a14e3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0001__x0002_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_x0001__x0002_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{_x0014_®GáÀÀ_x0002__x0003_{_x0014_®GáÀÀ{_x0014_®GáÀÀ{_x0014_®GáÀÀ{_x0014_®GáÀÀ{_x0014_®GáÀÀ{_x0014_®GáÀÀ{_x0014_®GáÀÀ{_x0014_®GáÀÀ{_x0014_®GáÀÀ{_x0014_®GáÀÀ{_x0014_®GáÀÀ{_x0014_®GáÀÀ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0002__x0002__x0002__x0002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0013__x0014__x0013__x000B_ÓÀ_x0013__x0013__x0013__x0013__x0013__x000B_ÓÀ_x0013__x0013__x0013__x0013__x0013__x000B_ÓÀ_x0013__x0013__x0013__x0013__x0013__x000B_ÓÀ_x0013__x0013__x0013__x0013__x0013__x000B_ÓÀ_x0013__x0013__x0013__x0013__x0013__x000B_ÓÀ_x0013__x0013__x0013__x0013__x0013__x000B_ÓÀ_x0013__x0013__x0013__x0013__x0013__x000B_ÓÀ_x0013__x0013__x0013__x0013__x0013__x000B_ÓÀ_x0013__x0013__x0013__x0013__x0013__x000B_ÓÀ_x0013__x0013__x0013__x0013__x0013__x000B_ÓÀ_x0013__x0013__x0013__x0013__x0013__x000B_ÓÀ_x0013__x0013__x0013__x0013__x0013__x000B_ÓÀ_x0013__x0013__x0013__x0013__x0013__x000B_ÓÀ_x0013__x0013__x0013__x0013__x0013__x000B_ÓÀ_x0013__x0013__x0013__x0013__x0013__x000B_ÓÀ_x0013__x0013__x0013__x0013__x0013__x000B_ÓÀ_x0013__x0013__x0013__x0013__x0013__x000B_ÓÀ_x0013__x0013__x0013__x0013__x0013__x000B_ÓÀ_x0013__x0013__x0013__x0013__x0013__x000B_ÓÀ_x0013__x0013__x0013__x0013__x0013__x000B_ÓÀ_x0013__x0013__x0013__x0013__x0013__x000B_ÓÀ_x0013__x0013__x0013__x0013__x0013__x000B_ÓÀ_x0001__x000E__x0013__x0013__x0002__x000E__x0013__x0013__x0003__x000E__x0013__x0013__x0004__x000E__x0013__x0013__x0005__x000E__x0013__x0013__x0006__x000E__x0013__x0013__x0007__x000E__x0013__x0013__x0008__x000E__x0013__x0013_	_x000E__x0013__x0013__x0014__x000E__x0013__x0013__x000B__x000E__x0013__x0013__x000C__x000E__x0013__x0013__x000D__x000E__x0013__x0013__x000E__x000E__x0013__x0013__x000F__x000E__x0013__x0013__x0010__x000E__x0013__x0013__x0011__x000E__x0013__x0013__x0012__x000E__x0013__x0013__x0001__x0002__x0013__x000E__x0001__x0001__x0014__x000E__x0001__x0001__x0015__x000E__x0001__x0001__x0016__x000E__x0001__x0001__x0017__x000E__x0001__x0001__x0018__x000E__x0001__x0001__x0019__x000E__x0001__x0001__x001A__x000E__x0001__x0001__x001B__x000E__x0001__x0001__x001C__x000E__x0001__x0001__x001D__x000E__x0001__x0001__x001E__x000E__x0001__x0001__x001F__x000E__x0001__x0001_ _x000E__x0001__x0001_!_x000E__x0001__x0001_"_x000E__x0001__x0001_#_x000E__x0001__x0001_$_x000E__x0001__x0001_%_x000E__x0001__x0001_&amp;_x000E__x0001__x0001_'_x000E__x0001__x0001_(_x000E__x0001__x0001_)_x000E__x0001__x0001_*_x000E__x0001__x0001_+_x000E__x0001__x0001_,_x000E__x0001__x0001_-_x000E__x0001__x0001_._x000E__x0001__x0001_/_x000E__x0001__x0001_0_x000E__x0001__x0001_1_x000E__x0001__x0001_2_x000E__x0001__x0001_3_x000E__x0001__x0001_4_x000E__x0001__x0001_5_x000E__x0001__x0001_6_x000E__x0001__x0001_7_x000E__x0001__x0001_8_x000E__x0001__x0001_9_x000E__x0001__x0001_:_x000E__x0001__x0001_;_x000E__x0001__x0001_&lt;_x000E__x0001__x0001_=_x000E__x0001__x0001_&gt;_x000E__x0001__x0001_?_x000E__x0001__x0001_@_x000E__x0001__x0001_A_x000E__x0001__x0001_B_x000E__x0001__x0001_C_x000E__x0001__x0001_D_x000E__x0001__x0001_E_x000E__x0001__x0001_F_x000E__x0001__x0001_G_x000E__x0001__x0001_H_x000E__x0001__x0001_I_x000E__x0001__x0001_J_x000E__x0001__x0001_K_x000E__x0001__x0001_L_x000E__x0001__x0001_M_x000E__x0001__x0001_N_x000E__x0001__x0001_O_x000E__x0001__x0001_P_x000E__x0001__x0001_Q_x000E__x0001__x0001__x0001__x0002_R_x000E__x0001__x0001_S_x000E__x0001__x0001_T_x000E__x0001__x0001_U_x000E__x0001__x0001_V_x000E__x0001__x0001_W_x000E__x0001__x0001_X_x000E__x0001__x0001_Y_x000E__x0001__x0001_Z_x000E__x0001__x0001_[_x000E__x0001__x0001_\_x000E__x0001__x0001_]_x000E__x0001__x0001_^_x000E__x0001__x0001___x000E__x0001__x0001_`_x000E__x0001__x0001_a_x000E__x0001__x0001_c_x000E__x0001__x0001_ýÿÿÿd_x000E__x0001__x0001_e_x000E__x0001__x0001_f_x000E__x0001__x0001_g_x000E__x0001__x0001_h_x000E__x0001__x0001_i_x000E__x0001__x0001_j_x000E__x0001__x0001_k_x000E__x0001__x0001_l_x000E__x0001__x0001_m_x000E__x0001__x0001_n_x000E__x0001__x0001_o_x000E__x0001__x0001_p_x000E__x0001__x0001_q_x000E__x0001__x0001_r_x000E__x0001__x0001_s_x000E__x0001__x0001_t_x000E__x0001__x0001_u_x000E__x0001__x0001_v_x000E__x0001__x0001_w_x000E__x0001__x0001_x_x000E__x0001__x0001_y_x000E__x0001__x0001_z_x000E__x0001__x0001_{_x000E__x0001__x0001_|_x000E__x0001__x0001_}_x000E__x0001__x0001_~_x000E__x0001__x0001__x000E__x0001__x0001__x000E__x0001__x0001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</t>
  </si>
  <si>
    <t>2c50d5620f0218a3516a145da1ee96cd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0002_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0002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_x0001__x0001__x0001__x0001__x0001__x000B_ÓÀÔ×EÌ&amp;î_x0017_A_x0013_ô_x0019_»ßI_x0018_A_K'?·»_x0019_Aß_x0013_ÕË+_x0019_Aè&gt;_x0001__x000B_Ê_x0019_A~ìYhs_x0015_AÎ@ÿ\_x0017_A_x0011_FdfÐ_x0017_ApÎ¼KÆÃ_x0018_AYPìGò_x0015_AÎ_x0018_{*P1_x0015_Af_x0012_wÇº_x0014_A|_x001A_«8Ä}_x0014_A_x0001__x0002_Dã_x0001_QIî_x0017_AÞJ_x001B_ß_x0006__x001A_AdQ_x0015_Z_x0008__x001D_A¹Íz¸_x0005_Ó_x0019_A$_x0014_;µ1)_x001A_Aû312XË_x0017_A_x001A__x0019_uÓ_x0005__x0019_A¨ÂÜë_x0016_A¿}X·©h_x0014_A-	Ìy_x0005__x001C_ANþ_x0002_ÞS_x0015_A¸_x0017_\nµ8_x0019_AL§ªJ¸_x001A_A4ê¦G_x0018_A{kô0×ÿ_x0019_A~NgKç_x0016_AÒÒOLäY_x0015_A&gt;J;_x0015_¨F_x001F_A*;aNZ_x001B_A@~P_x0013_ÚF_x001A_ArØ_x001F_Ä¬_x0017_AnT_x0019_×_x000B__x0017_ATÊh§ü_x001A_AnÜ_x0006_¬'n_x0017_AÝqÎ³­¨_x0017_AÕÁo_x001C_Ab½0çÏ_x0011__x0018_AjmëÍ¯_x0017_ATQ_x0008_Y.#_x0018_Aí"»oYª_x0016_Ak"(ö_x0016_A(¬Â=_x0001__x0002__x0015_/_x001A_A¬KÄz`F_x0019_A_x0001_E¶}vl_x001B_AÑ÷[v_x0019_ATG?µ_x000D__x0017_A4T7¤_x0018__x0015_A-dï²¾å_x0015_A¤ô_x001A_é·L_x0016_A_x0004_;£´_x0006__x0019_Aæ ñg_x0016_AmÃc%ò§_x001B_A¸ÌOÖëÏ AúÖ®DÓO_x001D_A.]öí_x001A_A_x0007_¦_x0001_Jð_x0017_A|/î¹G_x001A_AøíbÊ÷_x0019_AN=H+¡R_x0018_A rÇV_x0018_Aðõ®_x0001__x0010__x0019_AÜ|i_x0005_j_x0006__x0019_A®_x0005_Ä_x001D_{_x001A_Aæ_x0003_MÆOË_x0016_A+ÿ6	A_x0019_AÑ1¾á?Å_x0016_AHZQüvÆ_x0017_A¶Ø»_x0012__x0017_A"ÁöÒB_x001A_AS_x0006_[_x0018_A¸ô_x000B_GßÆ_x001A_A¡éÄ¥N_x001B_A°Ü,£s_x0019_A_x0004__x0006_¯Ó&gt;³·ú_x001B_A+äa_x0002_°K_x001B_A¬_x0015_Nä_x0019_Aøó_x000B_xêå_x001A_A¦ñ\;_x001A_A¿_x000F__x0019_mªm_x0016_AûïÎNf_x0017_AP_x0011_+IÞ	_x001C_AÆ=ÊoýL_x0017_ARKÊ¨Ø_x001C_AþµP&lt;_x0005__x0017_A¾rÒJ_x0019_AO¿½u%_x000C__x001A_AäÄþ_x001E__x001F_8_x0019_A©ãT_x0016_Aö^»¿=L_x0019_AJq_x0006__x001D__x0010__x001C_A¢FNÂî=_x0019_AÚ_x0010_H-y_x0019_A&amp;}ñß/H_x0019_AMóSË{_x001A_A ü¿_x001C_¬_x0008__x001B_Aä°å_x0003_y_x001B_A³aÌçPN_x0017_A¸CøÝ_x001C_Aç_x0013_ø:K_x0015_A\úÉçµå_x0017_Aúpí0_ß_x0016_A_x0004_Ê8ä'ª_x0017_Aõ_x000E_¾Õ_x0019_Aà_x0001__x000C_ Rò_x0018_ASF©F_x0004__x0005__x000C_¿_x0018_Aá*:¾/_x0012_A@Ø¯u_x0003__x0019_Aÿ_x0017_CÉ2í_x0017_ALÀ©þx_x001E__x0017_A÷Øl¿Ð_x0016_A×Én+Í/_x0019_Añk²¥¨0_x001A_Aãå³_x001E_	_x001B_A_x001F_º?k(_x001B_AÕçÀÀlF_x001C_A©U%8/$_x0017_ATÉx×_x0006_¨_x001A_A_x0002__x0001_$Ê_x0003__x0017_A_x001F_^²¶£Y_x0018_AÉ0:Õ5Í_x0016_AO[á:E_x0015__x001C_A£CóÈ£_x001B_AxÌB6D9_x0018_AÚ+_x0006_´âs_x0017_A42î"/ÿ_x001B_A ]= AÎ&gt;_x001B_Æeõ_x0016_A_x0019_Ç@=Ãr_x0017_A_x0012_ëÞôûQ_x0016_A¶®ò¸ y_x0018_A«¼ÂÜ_x001A_Aü_x001D_®ù©4_x0019_A¬T_x0016_ò½U_x0018_Aö+¹ÐóÃ_x001A_ABãªëÓ_x001A_AdÆ:Eúº_x0017_A_x0001__x0002_Þ_ËGh_x001B_A2µ_x0007_&lt;_x0017_AÀªÃB_x0012_y_x0017_AÙC2ó&amp;_x001F_A8³·gÔ_x0016_Aa&gt;f¹_x0019_A_x0012_¹?eO_x001B_AfVsmÿ_x0013_A_x0016_r_x0017_&amp;&lt;_x001A_A_x0001_BP\_x0015_P_x0016_A":¦»:¥_x0019_AIóA±ö_x0016_A«²2¶sU_x0016_A_x0014_*îV\Ê_x0019_A"_x0007_!f_x001A_AübM-8_x0019_A!Lô.y_x0017_A÷_x0003_©¥N_x001B_Av¾XWÃ_x0018_AÞ_¥\â©_x001C_Alè ²Ø_x0019_AN_ù½½_x0017_Agë®_x001B_AnjÛ¶z_x0018_A;êõ`_x0018_AèÏÓå)_x0018_A_x0002_ÊWo_x001B_Aõ_x000E__x0004_=_x001B_B_x0016_AY¸à	6E_x0016_A_x0015_æµN0_x0016_A)X`Æ5_x001B_A °þ+_x0002__x0008_ªª_x001C_A_x0014_ëeu_x0003_ì_x0019_A_x0012_Øà£x_x0018_A_x0014__x000C_)ª¶_x0017_As,QL_x001B__x0018_A6'õ_x001A_A¹³àZ_x001B_A³_x0015_~´_x0014__x0018_AN¦¼°í_x0015_A[v©_x0017_Aï8KÏÉv_x0017_Apª_x0001_Ò«_x0018_AæAE_x0007_Cx_x0018_AX÷/_x0012_B_x0011__x0018_A7f`äOr_x0017_A·Êø[_x0012_ñ_x001B_A¥äù ;_x0017_AÂ_GSÍP_x0018_A_x0010_MüËW _x0016_A{V|x	_x0019__x0019_A]ì}Õ&amp;_x001A_Aco_x0008_TÁ	_x0016_AE_x001B_&gt;?_x0019_A¶ÿ^9Þ_x0016_AòÈ_x0004_7_x0017_AZË/d8ô_x0019_AW*ªr_x0005_è_x0014_A	Ô_x0015_®«í_x0018_A¿°Ð_x0012_Ô_x0018_Ar_x0006_©ºê_x0016_AT÷k³²_x0016_A_x0019_£÷%ÿ_x0018_A_x0001__x0005_þVb_x001E_c_x001F_A_x0010_è_x0015_)MÉ_x001A_A 1°Ý5ë_x0015_Ahç_x0014__x001A_AÜ§|Ø)Þ_x0018_A_x0007_§Pê$à_x0017_AZÖR¨_x0016__x001B_AäÑx"¦_x001B_A¦/?³Ôr_x001B_A_x0005_yì|Z_x0017_A¾_x0003_W*ø_x001A__x0018_A²`²Ú¥_x0019_A~_x0007_x&gt;_x0015_3_x0017_A_x0011_"½?ç'_x0019_AÌÁ_1j(_x001A_A+_x0019_ý=ì_x001A_Aº³&gt;&gt;_x001B_³_x001D_AÜUc_x0016_@ï_x0012_AÖå·Q=_x0017_A0_x0002_ÆÈ)ú_x001B_A_x000F_ë_x0008_ß_x0016_ACú¯c&lt;=_x0017_AÐò_x0017__x0005_»T_x0016_A_x0004_j³_x0016__x001D_ _x0019_AT ÆBÍB_x0016_A@ÔY_x0008_2_x0016_A~?ß{k¨_x001A_A¡Á´){_x0015_A_x0002_0Ò_x0019__x000D_ÿ_x0017_AÖ®&amp;Ä_ó_x0017_A_x0005_`µÎøs_x0019_A,íÝ_x0002__x0004_¶ù_x0018_A_x0005_&gt;î°ò_x0017__x0019_A_x0003_Âë_x0008_b_x0017_Aª3Ñ_x0016__x0013_A¢¤É_x0011_nÞ_x001D_AÖ¾û©ç__x0012_AÖÅiä&amp;_x0015_AqÏW:!_x0019_AN²_x0012_¼_x0016__x0019__x0016_AFÛ5¨¸H_x0018_AHúO·\¥_x001B_A©»Où_x001C_A_x001B_jv"ó¥_x0018_AghM_x0008_v_x001D_A_x0002_lÏ"_x001B__x0018_A»ÿÊ_x0006_l_x001B_Aþ.&lt;²Ð2_x001B_A_x001B_jK	÷J_x0019_AAë4_x000C_½°_x0017_AÚô}Q]ê_x0019_A@yh) _x0017_AÈÖj^Ly_x0019_A__x000C_ò_x0002__x0019_AÏ°¡A=_x0019_A_x001F_z9&lt;m»_x0017_AE-,_x0017_9Õ_x001B_AíL{o_x0019_A¿W,³ö_x001A_Aá/aí5_x000E__x0018_AÆÌÌMC_x0019_A_x0011_NIlj_x0019_A_x0001_·¬Ù_x0002_N_x0015_A_x0001__x0002_6 Æ._x0002_È_x0016_Aà³iòÙ¸_x001B_AÜj_x0005_e_x0017_¿_x0018_AÎa6é1_x0011_AY/¶%_x0005_R_x0019_Aäû_x0012_®»a_x0018_A_x0001_Ûã¹,À_x0018_A9á©Í+B_x0018_A_x0014_-5Ë1÷_x0017_A1ã½_x001B_A©ªP_x0006_B_x0019_A_x001C__x0006_;¾_x0006_q_x0018_Aú_x0019_µ3a_x0015_At_x001E_ýcáØ_x0019_A/ývXg_x0017_A&lt;Æ_x001E_´_x0018_AÂd×_x0016_AÖ!ùQ_x001A_A4_x0017_6¸_x0006__x000E__x001A_A,ð·$_x0019_AI¿Ñþ®_x001C_AL§»cr_x0015__x0018_AóUó]aä_x0018_AÊE_x001D_Y%j_x0018_AëëI é_x001A_A6sßâ_x0017_A£¾)_x001C_S¹_x0017_AÉ ´´_x0015_A¼å|×_x0019_Aâ´1±_x001F_´_x001A_A#ÊÅîw_x0019_A®ºì¢_x0007__x0008_¤y_x0017_AàÔ_x0017__x001A_A_x0010__x000F_è.Á_x0019_A¨_x0002_ëP7}_x0016_AþÈH_x0018_ÒÙ_x0016_AÒªU-_x0001_¯_x001A_A_x001E_Ia£_x0014_A;_x0007_û._x0017_A_x0003__x0013_ty©_x0019_AKm@_x0002__x0017_A²_x0008_ñ£ 	_x001A_A7_x0001_K?_x0015_A¶ø_x0017_bN7_x001C_A*'_x0012_Z_x0006_W_x0018_A0_x0006__x000F_³û_x0018_AG?W{K_x001A_A,"¨&gt;_x0015__x0004__x001A_A_x0008_|L_x0008__x001A_AÀ}__x000E_:¹_x0014_AKAú;r_x0017_ANÂ_x001D_\°+_x0017_AèS&gt;5m_x0018_A_x0016_ro~Þ_x0018_AÚð[_x001A_A)Ãéó-_x0015_A"ÿÑpwó_x001A_AÂû*_x001C_)_x000B__x0016_Aä_x0010_2_x0006_Þj_x0018_AHNÜ_x001B_ãà_x0019_A²Ç²ÎZ_x0014_AN_x0005_ì³_x0014_Aðx)üO_x0015_A_x0001__x0002__x0008_o_x000B_1Ï¾_x0018_Apóh_x001A_E_x0019_A¯¨´mYö_x0019_A._x0006_z(_x000C_Ä_x001C_A´õ¹ù_x0011_¶_x0016_Aå)ô_x001E__x0019_AÉ#IxkÈ_x0016_AJûÝ_x0017_K#_x0019_AÖ5ðÏÀ¥_x0016_A8îE_x0001_ò_x001A_A~òO8SÌ_x0019_A Y7&lt;§_x0019_Aj_x000B__x0010_Üñ_x001B_A_x0015_saI:_x0016_A_x001C_ç_x0014__x001D__x0016_A:_x0010_v_x0004_½_x0017_A2kîaìq_x0014_Aê,_x0001_C¤_x0019_A8SÝ¥Ý_x0017_AX_x001F_©!_x001C_A_x0016_»µ½¥É_x001A_A¨_x000B_káÁ_x0017_A«ç_x001E_6j¤_x0019_A_x001D_å£_x0019_A%_x0001_Q§G_x0017_A?$ïAÈ_x0015_A_x0015_ù&amp;c_x001A_AÏ_x001D__x0005__x0014_AÅ¯¢ØÙ_x0019_AaÌH÷_x0016_A`)L_x0011__x001A_AðÍ!÷_x0002__x0004_Ï_x0016_A$í_x001B_d8¦_x0016_A¨kNµ_x000D_î_x0019_A¬_x000E_HGn_x0018_Aó_x0014_Þî¬_x0016_A³kÎ ÿ_x001A_AÐ[él_x0019_Aí_x001F_0Ü°_x0018_AX°_x0006_³í_x0017_ArMöö±7_x0018_AL-H½	_x001D_A°\Ùqà_x0017_A|_x0012_¥}B­_x0014_AaYOT_x0007_N_x0017_A_x0018_Yêg¦_x0017_AáÒ_x0002_]_x001A_A:oA|_x001A_AývÓmC_x0019_Aò3òÇ¾µ_x0014_Añ_x0014_];3_x001B_AÝ{&amp;8Ø_x0018_A÷_x0003__x0003_º¬_x0017_A,_x0015__x000E_$_x0001__x000B__x001B_A=_x001A_Ä¥&lt;_x0019_AòS_x0001_&amp;Ðî_x0017_A\=+zo_x001C_A½[|GT	_x001D_AýLÛÉ_x001A_AÑÜâ¶Ç_x0016_AÂ_x0001_üPÓ_x0019_AtërZhÁ_x001A_A_x001E_NtÔ7?_x0018_A_x0003__x0004_6¨_ÑYÑ_x0016_Aw"_x0013__x0019_.t_x001C_AOÍo/_x0017__x0017_AVÉ¶Ä_x0016_A6êQR-_x0018_AîËF_x0010__x0017_A)í­WÈà_x001E_AÅ%_x000C_­_x0018_A_x000C_ºð_x0002_¢-_x0017_AVý_x000B_$¡_x0019_AÝp`_x000E__x0007_¼_x0016_A_x0003_O6eY_x001D_AR¯_x0001__x0003_&gt;·_x001A_ADJ®õ_x0014_A_x0006_äGÜ_x0014_A|Í]_x001F_½F_x0019_ATÜ£¥i_x0015__x0017_A¤_x0013_ÿ?A_x0018_AÅ:n«h_x0016_AÄYÚî'Ó_x0017_Aò)_x0010_/_x001C__x0017_Aÿ6ä©%T_x001A_A+¼`í®1_x0017_AêÞp_x000D_å_x001B_AÒ_x0001__x0018_Ç'Ç_x001A_A;^±³q_x001A_A_x001B_ÿ_x0016_§áR_x0019_AðR_x000C__x001D__x001B_Aâ°lÉ_x0016_AÄÐ ÌWE_x0014_A^T§Fy;_x0019_A³¬sÒ_x0001__x0002_®_x001A_AoZ_x0005_õü_x0018_A+Qû_x0001__x0010__x0018_AP_x000D_K.Õ_x0015_AÅL&gt;DCì_x0017_Aõ÷©® _x000E__x0019_AÜ¯å«Â_x0019_A´Ôbvü_x0016__x0019_A¢zÆ$D_x0014_A«S_x000C_!Ñ_x0017_AïNâø_x0018_AôÒUdï°_x0018_A_x0002_ááVhS_x0018_A_x0008_Ê{Ï¥#_x0018_A¢ÕKÉÀ×_x001E_AçM_x001B_ú_x0014_Af;SùÝ^_x0017_Aoµ&amp;ú%_x0018_AìîRú_x0001_·_x0016_Aô¨¬°ªî_x001A_Aö/_x0013_Ç_x001A_Aê'÷\lî_x001D_Aô=_x000F_ë+ø_x001A_AÁVz/î_x0016_A2_x0010_sÝ_x001E__x0016_A¥_x0017_Q_x001B_A46§$_x001B_A8d'_x0017_AÒ_x000D_Âqóë_x001C_AdkkV`._x0018_A×_x0010_sò.J_x0019_AD_x0011_ßô_x0018_A_x0002__x0003_î_x001A_#'£_x0018_A_x0013_A/c_x001D_I_x001C_AyãJ¡_x0010__x0012__x001A_A2fÕæÑÿ_x0019_A_x0004__x000C_y|¡_x0017_A_x0010_¸_x0001__x0016_µ_x001A_AÓ±æd:_x001A_AøìzH@_x0017_A¸üFrNú_x0018_A4ô(¾_x0017_A_x0007_]¤úù_x0016_Ap´×ì_x001E_i_x0017_A«µÞòv_x001A_Ag&amp;DÖ_x001A__x0011__x0019_AËÞ×_x001E_Â_x0017_AÄ_x0008_¦_x0010_H _x0018_AEWêd_x0013__x0019_A¡tJº\_x0016_Aà¬@ÎÞå_x0018_A?3a¥_x000D_{_x0018_A¨B ëâÈ_x0019_A@þ_x0010_³À_x0016_AJ­Áe!_x0019_AV5_x0013_[5_x0018_A_x0004_¸éfM_x0016_AøW¤Óv_x0016_AÛ¸_x0003_w²ë_x001A_A¸3L _x000F_{_x0019_A¦'_x0003_#É&lt;_x001A_Aßú|U¡«_x0018_As_x000D_òÒ|_x0013__x001C_A3±_x0003__x0005_$_x0018_AÛ,÷Mý©_x0019_A_x000E__x0006_ñ4à_x0004_!A·ù±(k_x0016_A_x0006_õ_ÔÒ¯_x0018_A¨6O¢_x0018_A_x0013_¢àä}t_x0018_A_x0004_H²ºó/_x0018_Ap_x000C__x0003_ûÕþ_x0019_A&gt;H_x001E_cL»_x0018_A_x001E_åvo_x0017_A_x0014_dý%Å_x001B__x0018_AÂA_x0017_*Zp_x0018_A2._x0011_0_x0019_AzVq×H_x0019_A_x0001_6¸_óð_x001A_A_x0010_W¼~3_x0015__x0016_Av`+ù·A_x0016_An6t1B4_x001B_Au7*:_x001A_APò/_x0019_F£_x0016_AT^f_x000D_²£_x0017_Aêñ¤Ô_x0008__x0018_A_x001E__x000F_&amp;h^_x0019_A _x0004_+·A_x001B_Aâ²t_x000B_fÚ_x0017_AkmD(_x0018_A¥7_x0002_/Íw_x0018_Aar{lØ_x0018_A¨Ë_x0004_ß½_x0017_Aå¦ÐGq_x001B_A$B_x0014__x0002_M_x001D__x001B_A_x0002__x0003_JÍ±î_x001C_O_x0019_AxoJ_x000C_´_x0016_A?§Ú_x0012__x0019_AÞaTú?_x0019_Aö_x0004__x0002_^-&amp;_x0019_A}FáÎ_x0019_AcOâçd_x0019_A_x001D_ê1Îì_x0015_A"¹_x0006_Syq_x0018_A_x0006_pãðñ_x0014_A_x000C_I;_x000D_#_x0001__x0019_ADÏlèôb_x0018_A¦÷_x0008_rÌ_x0016_AÇM_x001A_åÄ²_x0015_Aâ¢rk·ç_x0015_A_x000E_a¬gâ_x0018_AaNaüÑ._x0019_AfÑæ_x001F_¾_x0018_An_x0012_D¹3_x0017_AîNáÔC6_x001A_A6Q$QP×_x0015_Aì_x0007__x0013_Yrë_x0018_A¿_x0010_ù^/Z_x001A_AØ_x0010_ókº _x0018_Aþ´£_x0019__x0019_A_x001A_öÖ9Ú_x0005__x0019_A´J_x000B_Ïi¬_x001A_AjnÙ|_x001B_AFGCGTÌ_x0016_AHMÐ&gt;- _x001B_Aäø¡°z_x000F__x0017_Af§_x0001__x0002_GÂ_x0019_A¼â³_x0002_&amp;_x0019_A³X_x000D_;_x001A_AòÀ	G_x0018_ø_x0015_A_x000E_hâíÕ_x0017_A'\üó_x0008_Ç_x001A_A_x001C__x0005_ÇõsH_x0019_A¸_x0001_ó~_x001A_I_x0017_A¡î_x000B_$n_x001B_Aå_x0019_¼_x001B_A=ô_x0004_£G_x0018_Ar[_x0017_0B_x0018_Aà9äÁb_x0016_AÈ9_x0010_Î,_x0014_A¯hæ	§ø_x0017_Ar_x000C_&gt;&lt;÷z_x0019_Ar_x0019_NJ*¶_x001B_Arlêsv_x0018_A(¶Ý_x000B_§ø_x001A_AÄoóÒ2_x0018_A±YHy_x0011_Ã_x0015_A¢_x001C_±±·_x0016_Aü)¸ï_x0018_AX&lt;_x0001_$_x0007_7_x0018_Aî_x0006_îKÄF_x0018_A­ííªð&gt;_x0016_AxÐtF¥_x0017_A@²3-_x0017_AvÆ[Ê_x0013__x0016_A@©_x001B_#_x0015_AÛ=7	¶I_x0019_Adß :_x0007__x0018_A_x0001__x000B_Û2ÂA;_x001A_Aïjò_x0018_A¨_x0008_fÙ_x0007_ö_x0015_AþaíSÕ_x0016_AÇ×ôÛZ_x0016_Aæ_x0001_GSéÔ_x001A_AÀVP¼7Ê_x0018_A®ÿ/ò¯_x0019_Aq­,Á_Å_x0014_A_x0018__x0004_H&gt;ü_x0010__x0017_A;_x000C_¿º_x0004_°_x0016_AV¯_x000F_¿S_x0017_A¯	¶wò_x001A_Aµx_x0012_È_v_x0018_AÐCéé_x0017_AdK²Q4n_x0017_AMïÂ_x0006_y_x0018_A{_x0017_¸®._x001D_A^_x0012_ß¿t_x0013__x001E_A´_x0003_ÿ;0_x001B_AÊ~ì"_x0008__x0018__x0019_A8_x0013_¿¾¤_x0010__x0018_A°p¥Y¸_x0016_A¢T_x001C_¯_x0018_AÐÒñ|«E_x0018_A_x0002_*Â_x0011_È_x0017_A&lt;*_x0005_rÐ_x001D__x001A_AP²_x0016__x0005_S_x0018_Aºàµ¡_x0016_AÉ«²_x0015__x0019_A ÀàiÕ_x0017_A4?_x0011_^_x0007__x0008_s_x0014_AâÍÒàW_x001A_AL¥ôcò_x0019_AsLðµ_x001B_AX]wKôI_x0017_A%dÙ½_x0017_A9×R¹LÀ_x0019_Aò{óû_x001C_A_x0016__x0006_È9ß_x0015_A÷_x0004_/iT_x001A_Av2O}Ûó_x0019_Aú_x0017_·íé_x0019__x0016_A¤ðD_x0017_²-_x0018_A_x0018_2ôÕ|_x001C_APÀm_x0003_ü_x001A_A"BR_x0015_­_x001E__x001B_Alð¸¿Ýº_x0018_AÑ¨|Æê_x0018_AÈÈÍ?_x000C__x001C__x0016_AbÔSÚUÂ_x0018_Axup_x0005_3®_x001A_A" -KÂ_x0015_A0ê_x0019_×Sw_x001F_AÆ,_x0007_u÷X_x0017_A§°(äJ_x0018_A_x0012_¹0;_x0001__x0017_AøûQ_x0011_±_x0017_A_x0016__x0002_Ý?â _x0017_A½ îôê¹_x0019_AJ_x000E_Øä4è_x001A_A _x0016_owî¼_x0018_Aøî%5m±_x0017_A_x0001__x0002_}®%§ë_x001B_AèñÞ­$_x001A_A_x000B_¯?Ç6_x001F__x0019_Aè2|ãÞ_x0018_A_x0002_Uù_x0019_Ac_x001D_(_x0003_9_x0017_A_x0012_&lt;¿¡¬ø_x0018_A£²ñ]`ñ_x0019_AíE×_x000E_Þl_x001A_A&gt;´ùÇQ_x0017_AýÂ{y_x001A_A-¯k_x0006__x0017_A_x0014_JúòÛ_x0019_AÙWùýÀ_x0017_AþÍkC_x001D_ä_x0019_A´_x0019_	¢_x0019_A~cC?!_x0018_A_x000D_&lt;Xkß²_x0017_A8)sêsç_x0017_A[4M´Î_x0018_AÌbª¸_x001A_AËWF_x000B_z_x0019_AÁb¿±Dì_x0018_A&lt;Æ­Ê_x0019_AÙÑS__x0017_A_x0016_9xç}Ô_x0017_A_x0012_Û_x0011_)£O_x0018_Aügfu×_x0017_AùÖ­^G_x0016_AMG½_x0002_A±_x0017_AAÍ_x0006_!+#_x0018_AZm¥_x0001__x0002_ß6_x0019_A^_x000D_4¤À_x001A_A_x0011_dÕÅ_x0016_A¨__x0015_­øï_x0018_AÂRÌ^û@_x0016_A|ç0¥$_x001B_AXU_x0008_£æÿ_x001B_Aü´¼ñï&lt;_x0018_A*ê¦I è_x001A_AvÉäL_x0013_{_x0014_A_x0019__x0019__x0015_±Î_x001A_A¦_x0008_j(Ú_x001B_A¾ZXø°è_x0018_ANºøT_x0010__x001B_AÚ_x001B_ñqÊ_x0019_A_x001D_Ëøó_x0015_A¥"£µ_x0016_A\u_x000C_ê`_x0019_A8]À_x0008__x0019_A¹ÿ(V_x0001_	_x0018_A°Õ_x001E_Õ¥[_x001A_AtàFÃ_x0018_A*U_x001D_õw_x0019_AB±z ªu_x0016_A_x0019__x0017_'ý«_x0016__x0019_A_x000B__x000E_ÀÉÿ_x0019_AC_x0017_¬_x000F_Ü¾_x001B_AæqÛ¾_x0017_½_x0016_AÇÇGæ_x0018_A&gt;_x0019_s1_x0013__x001C_Ap\Êò_x0015_AT$O{#:_x0017_A_x0003__x0006__x0002_îWî÷_x001A_A5m|_x0001_¿ã_x001A_AIqP_x0005_^_x000E__x0016_ANc_x0019__x000B_ì_x0018_AÀ*_x0019_û4_x0018_A_x0012__x001D_ÚÃ_x0016_A_x0002_]`+äô_x001C_AÍ¢¿±Â0_x0019_AY¢&amp;!­_x001A_AööÃ?_x000F__x001A_AQ"ç_x0013_a_x0017_AÅ_x0018_¹B0Y_x0019_A=èEÓL_x001A_Aj{mò%_x0016_A~æ¦r#$_x0018_AQ5ýå5p_x0019_AL§0_x0005_®_x000C__x0015_A!_x0012_&lt;)Ø_x001D__x001B_AÊªb	z_x0018_AMëP_x001A_AÔAñ_x000E__x000F_÷_x001B_AqßA_x000D__x0018_A5Ê[_x001B_AZ_x0008_=|¦_x0018_A&lt;Ç\B;_x0017_AuÝ_x000C_V._x0015_A¾ß³_x0018__x0008_u_x001A_AÄ}q	é_x0018_A´_x0004_QØgK_x0016_A5:à¸_x001A__x0016_A©BÁ!æß_x0019_A_x0006_Nü_x0004__x0005_K_x0018_AV_x0001_.pQ_x0018_A f³_x000B__x0018_A`À_x0002_µ5Ä_x0014_A6_x0005_wð8_x0019_Aô´HmS&amp;_x0017_AµéßN5_x0018_Am·Ît_x0017_A\"§åF¦_x001B_A lK¨_x0017_"_x0019_AÃf¡ö_x001A__x0014_AgéóHj_x0015_AB©¤õ´_x0018_Aê_x000B__x0003_Õª¿_x0019_AU6Å)Ð_x0017_A_]g!7â_x001A_AíÏá_x001C_O¤_x001A_A`ËêäwÍ_x001A_A]_x0005_ÁÐ?_x001C__x0018_Aà	ý _x001A__x0011__x0018_A|w_x0010_Lx_x001B_A~Yu_x001F_o_x0015_AõèÓj¿,_x0019_A%JÐDÃ_x0018_A¢cüìàç_x0018_Ad_x0018_7;QP_x001B_A&amp;(úÌ'_x0019_A±à_x0015_1X_x001A_Aï_x0010_x&amp;_x0018_A ")/J³_x0015_A)&gt;vVÊ]_x0019_AK{,ÞÓ1_x001A_A_x0002_	_x0012_Ö#ðg_x0019_A6C²ß¾_x0016_A÷çÌ5v_x0017_A¾Cù¾P"_x001B_A_x0008_&amp;ÐïÁ³_x001C_AøåÀ_x0007_b&gt;_x001D_A^Ãa'Ç{_x0017_A¢?ëMµ_x0014_A_x0005_Äúå)_x0018_Ad½Å!#_x001B_A(_x000C__x000F__x0016_L_x0016__x0019_AJSedw7_x001F_A_x0003_^;_x000F_X_x0018_Aê-_x0008_C^ï_x0017_A­=)'"Å_x0018_A_x0001_¤¾W/_x0015_A8»ý¬6_x0018_A~r _x0011_Ê_x0007__x0019_A§&amp;Úç*__x0015_A_x0006_Q_x001D__x000D__x0019_A°_x000E_Á¡«4_x0014_A_x0014__x0013_i_x0018_AtE¨¢x_x0017__x001A_A­}+Åe_x001A_Aìû_x0004_ä.R_x001C_A^_x0012_´I&lt;x_x0017_Aeë	:S_x0019_Aø&amp;¢c®f_x0018_AzÛúñÖ_x0019_A_x0002_Î©é?«_x0013_A ³§_x0018_ÜÓ_x0017_AHÖIÅ_x0001__x0007__x000B_9_x0018_AX¼/ë_x0008_Ù_x0018_A&lt;_x000D__x0008_¬_x0016_A¦_x0004__x0004__x000E_ðý_x0019_A"(ÚfRå_x0018_A_x0019_9"9v_x0015_A_x000B_B_x0006_m_x001A_AûË¤°_x001B_Aÿ³±äÃ_x0019_ALÝÏ¿_x0019_AàJ'«_x001A_Aã3P_x0002_ó_x001F__x0019_ALCö_x000C_t0_x001C_AóÃQ£"_x0019_AGeæ "ø_x0016_Af_x0014_Õv¤^_x0015_Aµ_x001D_/åF_x0018_AèôýÈõ_x0015_A*°5ï¿_x001B_A×ë7¡_x0004_|_x001C_AÀìª_x0016_AÕ6{_x0006_À_x0017_Avu¹F¼_x001E_Aæn+U_x0016_A`&gt;´`_x001E_A^·_x001B_H_x001B_AS_x000F_Jz_x0008__x0018__x0017_A_x0016_ë9®_x0017_A_x000B_ù_x0007_=_x001F_ä_x0017_A_x000B_sy«M_x0018_A¼_x0005_ Ê#_x0017__x001A_AzJÐÊ_x0003_à_x0019_A_x0001__x0004__x000D_ö«_x0003_¿_x0019_A}µÛXÍ_x0018_A#{¸_x0015_®E_x0018_A2`Jk¢_x000B__x0018_AæS\4¢_x0014__x0017_APô9Ýæë_x0018_A#½Q©_x0017_m_x0014_AöÞ"fÌ_x001A_A$à^d´_x0016_Abx9_x0004_Õ_x001A_AHµ¦o_x001C_Ah¹n_x0016_O_x001B_A_x001C_ÛýG±_x0018_A?üÈ_x001E_Ú°_x0016_A_x0007_]þðÖ_x0016__x0017_A¡·¢ÙÝ_x0019_AÛ_x001A__x0017__x001B_A oÓqn_x0017_Ax[%ë¼À_x0016_A¤Â8ãå_x001E_AÎ_x0015_ùK_x0002_F_x0015_A/¬%vF_x0018_Aê,NZ_x001B_±_x0018_At\MöÂ_x0012_A.ßs°__x0016_Aã2Q;ÙC_x0019_AÀ[ì[_x0016_h_x0016_A¡)_x0003_&amp;g_x0016_A2%ÀÕ_x0019_AGáH6¶_x001B_A²óRÃ»í_x0019_AJd¯Ü_x0003__x0006_.Ñ_x0015_AxD_x0013_)_x0018__x001C_A||Ï_x0013_/^_x001B_A_x0007_ÈC¥ó_x0017_A÷_x0003_Nz*_x001A_A»ä_x0019_Ø_x0019_AuÁg·"Ø_x0018_AÄÓUgh^_x001C_AÖ .ó+¬_x0016_ALK:1_x001D_AË_x0001_tÔ¯R_x001A_A¨_x0004_ïh_x0002__x0016_A(8ò$ _x001A_Anha_x0018_xÖ_x0019_Az),ÐÑ$_x0019_AHJyNê_x0019_Aå%_x001A_ÇÕ_x001B_Aök1H±_x0018_AD¶_x001A__x0019_A_x0005_hFA5¤_x0017_APÔU`_x001C__x0016__x0018_A LyÈLç_x0016_AÙ0_x000D_"!¸_x001A_A&amp;3Ð&amp;8_x001B_AVøÝå_x0019_A_x0006_ÇFU´_x0015_AÙ.ØzE!_x0016_A-ªNÞ_x0018_At¸Ë&amp;6_x0003__x001A_AOér_x0019__x0017_A{S¯_x0011_Õ_x001A_A_x0006_T8àé?_x001A_A_x0002__x0003_äõdÔ_x0019_A@¨,÷;5_x0018_A9p_x0016_Cø_x0016_AüÊcb(h_x001A_AøÔ©m_x0019_Ai÷/%Ê¬_x0017_Aòõ_x000E_3a_x0017_A_x0006_ïý¸Ä_x0018_A_x0008__x000F_=ÔÃ_x0014__x001B_AtoL _x001A__x001A_AìRÍM°|_x0017_AFGæ¸Ýê_x0014_ADnC²qb_x0018_A_x0001_"_x0011_k_x000B__x001C_A_x000C_i´_x000D_2_x0019_Aê¥ÝÉ³B_x001A_A´"_x000B_	ú_x0013_A_x0003_Û9×æµ_x0018_A_x0012_Ó3Ê_x000E_õ_x0014_A_x001A_zJJ·"_x001B_AeMæäã_x0015_A@`ª¡Kw_x001E_AZê(¬Û¬_x0018_AHò_x001E_#_x0018_A¾ó_x0004_çY7_x0017_Ax_x000F_Õ_x000B_P0_x001A_Av«° e_x0019_A_x0018_¬IJë]_x0018_AªB×Uù_x001A_A!Ö¼!_x001C_ARî_x0003_üx_x001E_AåÀ,N_x0004__x0007_á7_x001B_AäÏmoë_x001B_A'®'Æh_x0019_AOÖ2¡C&gt;_x0018_Al_x001C_î=_x0016__x0017_Aª/£_x0014__x0018_T_x001B_AFï¦À_x0017_AsÂ_x001A_Ay¹ö¬:À_x001A_A®#s$,_x0016_A?aôùÐ_x0017_AÈ2_x000E_E±Y_x0019_AÆ_x0002_Ã0_x001B_A.ÁIÉ1L_x0017_AÀÜ_x001E__x0006__x001C__x0015_A¼V¡kõ_x0016_AçWEþ_x001B_A[f4"_x0005_{_x0019_AÊðÚ¡L_x001A_A*_x0017_Þf	H_x0016_Aòû¦_x0017_AlD2._x0016__x001D_Aíò¬¤Ü_x001C_A41%¨@q_x0019_Ad_x0008_/GiD_x0018_AÂª_x0002_¹÷_x0019_Au_x0003__x001B_Â_x0016__x001A_AæÿC_x000C_£_x001B_Ah-?Ì_x0019_ã_x0014_Aôæ¢(Gr_x0017_A_x000F__x0013_OS)_x0017_AC_x0017_à_x0015__x0001_t_x0016_A_x0001__x0002_7î±PÍ_x0019_A®_x0016__x000F__x001E_4ù_x0018_A_x001A_]ï_x0018_¼_x0018_A_x0004__}_x0006_¨_x0016_A_x0004_äsxÚÐ_x0019_Aï§:JÙZ_x001A_A'òÓM¶&gt;_x0018_AßBö#+_x001B_AªtBóú_x0016__x0017_A1D_x0002_Ai_x0019_Aôcø5"¢_x0013_Aã_x000C_È\ìÁ_x0015_AÈÐn-_x0006_F_x0019_Açw[ÒkÆ_x0015_A_x0014_B&lt;;&amp;_x0017_A&amp;¶Êk_x0019__x0015_A¶/_1b_x0016_A^_x0004_¶¯x _x001A_A_x0010_±Å%¡t_x001A_AÁ&amp;_x0005_Ñ_x0007__x0019_AÿH7w_x0014__x0018_A&lt;¢_x0011_gî_x0018_A_x0006_Í0P_x0015_A**TR_x001D_Aò£¶®`_x0016_ACL\_x0006_u¾_x001B_AíW|;e_x001B_Aú_x0012_mI_x0018_A¬êê_x0018_AÚ_x001C_°Y_x001B_A_x0012_Z¢³F«_x0016_A_x0014_&amp;L_x0007__x000C_ð_x001A_AMÉ%Ë_x0019_A¬4-_x0006_ª¡_x0016_A_x0004__x0003_MA_x001C_/_x0017_A´[_x001A_Å_x001D_Æ_x0018_A²b[ ÂG_x0019_A_x0003_8¬Ü_x0016_A#$Èd._x0019_AP$_x0007_Þ¬_x001C_A§Q_x0010_W_x0005__x000B__x0019_A¢/\8Ñµ_x0018_A°_x0011_©*_x000D_é_x0016_A*_x0015_ßÙ¯_x0017_A$»_x0016_UP_x001B_AÊM"Î*_x0019_A_x0007_&lt;_x0015_Ä L_x001B_AÝ±·'_x0017_{_x0017_AòðÒB_x001A_AøÍZ_x000B_D_x0002__x001C_A_x0016_tèÆ#_x0018_AýjV_x001D_G_x0017_AÐ_x0001_LÎÉ_x0018_A¯~º2þ_x0019_AÌøçÎ¬ª_x0019_Ak³JÍC!_x0017_A5w_x001C_Éí_x0016_A.P_x0016_Þë[_x0016_A©×_x0008_f7_x001C_AqTÖ.Ù÷_x0019_AÃëÉ_x0003_	|_x0016_Aá	¢¨_x0018_Ax¶ß`Ü2_x0019_A_x0001__x0003_Éª?¾_x0018_A&amp;_x0019_F¡}_x0019_Ao°]ÕU[_x0019_A%ã_x0014_fÿ_x001A_A_x001D__x0007_Øá¹_x001D_A _x001D_ZÊoý_x001A_AJ,ßý3Æ_x0016_AE_x000C_çè;_x0019_AËF=_x0017_®*_x0016_Aê*¾`ç1_x0019_AÈe_x0011_è,_x001A_A	{_x0011__x0019_ý_x001A_A©1Ý&gt;_x0004_J_x001B_A_x001C_;ÃS¦_x001B_A¾uDh¹_x0016_AdK;Ô_x0018_A,£_x0008_îJÓ_x001C_Aê³Ó¡_x0017_Aõªÿö!_x0018_A*ãHÀÜu_x0018_AAàÑÔÂØ_x0015_Aò&amp;ÿÊ_x0012_AÖ¯r:â9_x0017_A¯ãîÚ__x0012_Aó+_x0002_ûøõ_x001B_A»y¿aF_x0017_A¹Æ´5*J_x001A_AãøU_x0001_X&gt;_x0016_AH_w-_x0018_A	¡þI¢ý_x0016_AfÍ_x000E__x0019_A=í±	_x0003__x0005__x0017_~_x0015_Aõ_x0018_ÎP}_x0018_Aå_x0002_ö;_x0018_Aè_x0017_/Ä_x0010_ø_x0018_AøaµÜW_x001A_Aò\ð_x0007_¸_x0017_AzjÈyo_x0017_AÏÛ z["_x0019_AY­É~Xô_x0018_A&amp;DÖÝáL_x0018_A­TÞÍ_x0012__x0019_Aïò[þ2_x0016_A÷D_x0014_ÿ¥_x001A_AL¤ès¯_x0017_A'Á·_x001A_A_x0016_~£Vâ_x0018_ASEîÕ_x0016_A+Ò_x000C__x0001__x0014_J_x001A_AûÍ&lt;âê_x0015_A²/ú_x0016_ú_x0012_A9ÿ_x000D_^RÚ_x0019_A%êÈí"_x0014_A:Gþù_x001C_AÐ/B-¹Î_x001F_A_x0004_ÆuNC_x0017_A}°f"`_x0016_A´ñçLv&gt;_x0017_A`,ñ_x0018_A`©u#_x0001__x001E_A_x0006__x0014_|_x0002__x0018_A*Õ/_x0015_A0`¥ß´_x0018_A_x0002__x0003_&amp;nUÓc¦_x0014_Aþ]Ï%B_x0019_A_x000C_-r³å0_x001A_AÕ"¼üg_x0019_A_x001E_°ÔaC_x001B_Aòå}Ä_x0016_A_x0010_é²V_x0017_A¿ÃÀ_x0018_AXuË_x0015_"_x0019_AG2P&lt;Z_x0018_AÝ@._x0019_A}&gt;ªüç_x0016_Aà_x001D__x0002_¥_x000F_Ñ_x0019_AÇrÞj_x0001__x0018_A6Íþ7%_x0018_A'ÈÒsNä_x0013_A-^lÐX	_x0011_Al_x0013__x0008_2ä_x0018_A`Ê_x0015_Ã_x0019_A®n'1IE_x0019_AtÁ´Õ{Ô_x0017_A¾8_x0014_w(_x001A_Aê¿[öK²_x0019_A³ñ	_x001A__x0018_AV0ºrâ1_x0017_A*GeüY _x001A_A&gt;_x0002__x001A_õ_x0014_A±/:_x0018_AÆ¼ÚÏüi_x0015_A(þ_x001F_Rý_x0015_AØê_x0002_dÀ­_x001B_A_x0003__x000B_Ú_x0001__x0002_ãÏ_x001A_AN«bþµ_x001E__x0014_Aêâ"_x000B_q~_x0016_A¢ß&amp;_x0006__x001B_A9þGë¿_x0019_AÒ_x000B_m_x001F_Ë_x001A_A«_x0007_5uÔ¿_x001A_AD_x000F_Ò=_x0016_A_x0002_~|_x0017_ul_x0014_AE°ìw2_x0014_A¬ä_x0007_Ï]_x0016_A_x001F_!_x001B_KÒ_x0018_A*`é_x0018_AÑ¾yP{_x001C_A­=cÐ_x0016_A£u1_x001F_	²_x0018_A_x000C_IO¸I_x0016_Ar;k¯º_x0014_A_x0008_Í+âÙ®_x0015_AÖx_x001F_~ÅW_x0015_A_x0008_³ªî&lt;_x0014_A»_x000D_8»_x0015_AN¥I_x0002_TS_x0017_Ap è\_x0019_2_x001A_AíTBSìÜ_x001C_A¨)n-_x001B_A&lt;(H_x001C__x0018_A6¹ö!}Ø_x0012_Aé¨5øQ¿_x001B_AZ|Ú¯_x001E__x001A_A%Í¨np_x000B__x0018_AfÑé_x0003_Çû_x0017_A_x0004__x0008_BÛ!_x001F_ª_x0016__x0016_A_x0012_TfÂ`[_x0018_A¨UE}å_x0014_AüÛg_x001B__x001A_A_Ïù/t_x001A_A_x0002_"µTÃ-_x0018_AÞ.¯_x0017_ã_x0016_A´ív_x0005_nR_x001C_AÐ_x0017_¶â_x001F__x0003__x001B_ATßw_x001C_	_x0019_A}*´_x0017__x0017__x001C_Að±q[Ù_x0018_A:ä0°_x001A_A4â_x0002_-gÃ_x0015_Aà²Þ¾(_x0015_A­kJQï_x0015_Aè´ZÆÊ_x0015_Aº÷t[à'_x001B_AÿÆ·_x0011_m2_x001D_Aü¹*a°I_x0017_A2_x0008_T_x001C_&amp;_x001A_A@V}du_x0019_AiM@| á_x0015_AÇ¾t_x0019_Aà?_x0006_Ïk±_x001F_Aêõbpó_x001C_Aòå3_x0010_J_x0017_A½ãI_x0007__x0019_A_x0015_MFÉ_x0018_ArC_x0011_Ø7Ð_x0018_A5#_x0001_&gt;_x001A_A_x0012_}Å]_x0001__x0002_;V_x001B_AÉÏ¸È_x0005__x000D__x0018_A¤'_x0001_T _x0018_Añ@i!_x0016_AeÏò_x0017_­_x0018_AøÀ__x001E_;E_x001A_Af¬_x0002_	_x0016_A¬¨ú_x000D__x001A_A _x0016_@_x0018_ª_x0013__x001A_A¡újö_x0018_Aª¨Çî:_x001E__x0019_A_x0018_ôRH¥q_x001C_AgvmieÈ_x0017_Au_x0005_gðtN_x0019_A]^O8¢_x0018_A_x0014_ÙñÚ_x0018_AË;W-_x0019_Awn®O_x000E__x0018_A°ösn*._x0015_A_x001F_Ã´;hù_x0017_A_x000D__x0001_Uèõ3_x0014_A:á_x0014_È_x0017_AcMAÅ_x0017_A·í4_x0012_%J_x0018_Ayø¾o£µ_x001A_A7_x0005_¸wÔ _x001C_Aá cýS_x0015_AÊI^_x0001_a_x0019_Aaæ®5_x001D_[_x0016_Aè¡3'î8_x0017_AVLö, _x0019_A_x000B_vIeÌ_x001C_A_x0002__x0003_l}Ýzx_x001A_A&amp;=;ç_x001E__x001B_AÊ`_x0013_°9Õ_x0019_A&amp;çyv­_x0007__x001A_A^w(n_x001A_AMôMÛ&gt;_x001A_Af;ÂZ_x0001__x001D__x0016_A/ËÛÜÍ_x0018_A_x001E_´R'x_x0015_ARèQc_x0001__x0016_A9ËP_x0013__x0016_·_x0019_A'Ç||á_x001B_A(KÜÂF_x0018_A¦næÑÓ_x0015_A_x0016_nÅÊ:_x0016_A;ã®`¯_x001C_A¼_x001E_±Ê®"_x0019_AR_x0008_HëR_x001F__x001B_A-Ì·_x0006_Ê_x0016_A\_x001B__x0007_Ð&lt;_x0018_AÄ_x000B__x001F_zÈ-_x0015_A_"w¾wû_x0018_A_x000E_äô_x001C__x0017_A¶:(Ø)_x0018_A¸_x0018_«_x0019_?_x0018_AZÙið_x001E__x001C_A@Zí¢$_x001C_A°FyoÇ_x001B_A.±Ó}_x0005_Ù_x001B_A_x0003_Vþ«_x001C_]_x0017_Aî©êä`Ó_x0015_AÔÒ_x0008__x000B_¡Î_x0018_A_ÞdÆ_x0015_Aæù©v°_x001A_A_x0004_+cî _x0017_A  âò^_x0019_Aæüäc4¶_x001B_A`Ær«Ã_x0015_AÌ@3×_x0001__x0016_A¿âºh_x000E__x001A_A´DTÐ_x0016_A»â÷_ _x001B_Al]iýg_x0018_A£3qÄÀþ_x0016_A©¿~|K(_x0018_A_x001D__x0003_ç_x0015_Ï_x001C_AVe//_x0019_AÓÍ«è	4_x0014_A`¥Ec _x0017_Aö_x0002_§_x0007__x0005_§_x001B_A°_x001E_ûm_x0005__x0018_A`¶6â_x0006__x001A_A¡_x001E_fÅ&amp;c_x0018_AÂ_x0013_ì_x0016__x001A_A8è_x0017_&gt;Ö_x0019_AÑI_x0008_þI_x0017__x0019_A_x0001_æ_x0019_AíûèÁe_x0019_A3ú)A_x0016_AsæÝq¼_x0015_Aº:d`Å_x0019_Awº _x0017_A_x0002__x000C_O R_x0019_A_x0001__x0002_Þ!_x0002_»&amp;_x001A_AØu_x0006__x0014_6z_x0015_A$~ö_x0005_S_x0017_Al%ðÊûä_x0017_Aì.Ô\L_x0017_Av_x000E_~_x0018_ApzZwLo_x0017_A\ç_x000F__x0013_Ù_x001C_A_x001E__x000D_(¾Ô]_x001C_A_x0012_«£®$í_x0018_AÛÂ½ãü_x0018_A_x0004_]$æÙh_x0017_A_x0012_;úwE_x0017_A_x0005_V0u_x0005_®_x0019_A_x0010_ &lt;_x0015__x0017_AÜÃMbä¼_x0018_A¨áDþÿm_x001B_A°¥\_x0005_îý_x0018_A9à×/?m_x0018_A"3¶_x0018_A%ûÞo_x001F_û_x0018_A5ûq¦uê_x0015_AB)³««U_x0017_AýõÃ¶ùq_x0019_AfäæOÐP_x001D_AÅ5w"é_x0011__x001A_A_x0007_ªS_x001D_dÄ_x0016_AÛÍcu_x0008__x001D_A©×t_x001A_AÅ_x0001_ý®õ._x001C_A!ÄE_x0006_Ê_x0017_A°_x0014_¸ù_x0002__x0003_+8_x0014_A[=ô|_x001A_A	@ü_x000C_9_x0018_Að_x0002_ xû¨_x0018_A_x0017_T_x0014_4£_x0016_Aï=Ô¿·_x001C_A{²H¬HS_x001A_Aár(¸E_x001F__x001A_A_x001A_v×_x0013_A_x0015_A«®._x001E_NÉ_x0016_A 0wã_x0018_A~_x0011_c¼__x001C_AÚà_x000E__x000F_}Q_x0018_Aà¢°Zz_x0016_AÔ½{ò_x0019_A_x0015_¥O·^_x0017_A_x0017__x001F_ôQ[_x0017_A| ÚÙã_x001B_AVÏÕMÄ_x0019_AÈ_x0008__x0001_,t_x0014_AÝD_ºt_x0019_Aæ±Læ._x0018_A)íü&amp;d_x0018_AÜævR_x001A_A½CÏc¥_x001B_A"Ä²¾V-_x0018_A_x0004_¹_x0015_ªS_x0010__x0015_Aº¿Ãu§P_x0016_ACfq´à_x0016_Aé%Rð÷_x0014_AF»_x0004_½_x000C_r_x0015_AzÃæç_x000B__x0018_A_x0001__x0004_kÙ_x0002_9_x0018_Ai\_x0018_¹vD_x0017_AÞÚ[¨ç_x0014_AýÝ·"í_x0017_A~_x0018_gñ_x0016__x0016_A·_x0018__x000E_S&gt;_x0018_A_x001B_*×_x0016_Æ_x0017_Acüµ¸ú_x0016_Amsp_x001B_Ø_x001E__x0019_A_x0016_RîN´_x0019_A_x0014_]Uðññ_x0018_AØ^_x0014_f°_x0017_A«ØÑ_x0007_¹+_x0016_A~k_x0013_°®_x0019_A\Ì_x0007_&amp;Æ_x0019_AºªÑ!Î_x0019_A_x001C_2»_x000D__x0001__x0017_A_x0003_3G;ä_x0017_AÃà$±c_x0018_A\!«¶¶í_x0018_A#W_x0002_r]_x001B_AÜÈ³ïV_x0019_A®¶_x0002_Ú_x000B_+_x001A_AI0cÖê_x0017_AéÆL_x0010_o_x0019_A¯RºË_x001C_A&amp;82&gt;_x0019_Aö¦ì_x0001__x001B_AC0C½a_x0016__x0016_AÚ_x001B_ýf	e_x001B_Aâ	¼¡O6_x0019_A1:E¦_x0003__x0005_,¾_x0018_AídKÕ_x0017_A_x001A_"¼Í©Æ_x0016_A¯rJ_x000C__x000F_Z_x001A_A] ­ïÕ_x0002__x0017_AªotIb!_x0018_A[Aíú_x0017_AK^1_x0019_p_x0019_A&amp;%±­%¥_x0015_Ado¥DÁ?_x001A_ALZ½_x000B_8R_x0019_AÞ°q_x0014_èa_x0016_AÜ_x0004__x001F_-¦¨_x0017_AkS_x001F_:_x001C__x0019_Aj _x0014_V¬k_x0017_Aµ4ª¡R_x0017_A_x0010_4ÚÁ_x001A_AÐp¢ß÷p_x0019_Aà÷;º5_x001A_AÊÎ_x0007__x0001__x0006__x0019_AæjmØ£_x0017_A:»ù2ã_x000C__x0019_A_x001A_Ò_x001C_Y_x0016_A_x0012__x001A_+1_x001C_A_x0006_Ë,1y_x0019_A¬G]åF_x001B_AÇàF'*_x0018__x0018_A°_x0012__`D_x0018_A_x0011_Ó$+_x0019_(_x0019_A,îÄ_x0017_AÞ_x001A_W5j`_x0018_A¦j$½Å_x0019_A</t>
  </si>
  <si>
    <t>a1f4186af0fcbd9181aa37749821dcec_x0002__x0003_j p¹Ô_x0017_A ´³EÃ_x0004__x001B_AâÛwxïê_x0016_AH:­IG_x0014_A2¦k©ÁÝ_x0017_A¦_x0018_È_x0018__x001A_AC¼©P!_x0014__x0019_AH	h«Á_x0018_A[¯ªAkÌ_x001C_A_x000D_ü»7æ_x0018_Ac_x0017_Åã_x0017_Aå	Dâs_x001B__x0017_A`z3P ý_x0018_Ahm©M_x0012__x0010__x001B_A`ß®ZhF_x0014_AæÈëdø_x0017_A_x0001_×Ì_x001D_ßä_x0018_AÙd#¯í_x001C_AZZ×¦_x001A_A_x001F__÷_x0015_~_x0018_Aë }Ò__x0018_Aâ_x0002_3jè}_x001A_AT«¡_x0015_A ­þØÕ_x0019_A_x0006_pØ,_x001A_A1ZXî_x0017_Aÿ_x001C_×ð_x001B_A_x0018_ÏÓÄ_x0018_Aµ5íßb_x0019_A"Ýó_x0011__x0018_Aì_x0017_oWÇZ_x001A_A«\_x0015__x0003__x0004_t;_x0019_AÂsþJ)_x001D_Ar=ÚL_x001C_AØ@÷_x000B_ýB_x001B_A:9p²ª¶_x0018_AT5GÝ_x0001__x0018_AÛÉÊ_x001B_AÂñ_x001D__x0007_xI_x001A_Avî_x000C_·W_x0018_A±3ùïIH_x001B_A-¶ç9£_x001B_A×{?à_x0019_A=Fc]»_x0016_A_x0005_;_x0018__x000E_+_x0019_AÿÿE¾T_x0015_A"äû_x0010_ç_x001A_Ai&gt;Å&gt;°r_x0018_A¼Öù.a_x001A_AJk¤¤N½_x0012_A&gt;_x0012_ìõêN_x001A_AxÃ_x000B_ÛC|_x001A_A~ø¯ 7á_x001A_Aq	ø_x000B__x0002__x001C_A½7y_x0012_í_x0018_Að=qä¶ë_x0019_A_x000C_÷6Þ£¥_x0019_A_x0002_5Q±¸&gt;_x001D_AîS Å_x0017_A5y~_x001F__x0017_AïÊß©o_x001B_AáÄ6ìC_x001B_ARé]ý_x0005_Ú_x0019_A_x0001__x0002_ôüÜ{_x001C_z_x0019_A_x0008_ôTÉ×ë_x001A_Ap'ðÉ ÿ_x001C_A3ÚàÑf_x0017_Al'}"Ì»_x0017_AÓì_x0014__x0008_ÿÓ_x001A_Aaç©ñKÔ_x001A_Ab4Y_x000C__x0019_AV¼¯«_x0017_AÀÝO_x0006__x0013__x0018_AjÈq_x0011__x0017_AD_x0013_Õæ_x001C_Aù_x0015__x000F_7e¦_x0014_A+*¾éÅ_x0008__x0016_A¤Õ¯_x0005_0Ì_x0018_A0?îgòæ_x0018_A»)µÃ°_x001D__x0019_A_x000F_í(#_x000F_{_x0015_A_x0018_YY_x0004_Û_x001C_AØ.Ù¾Ê_x0019_AázFqN _x0019_AþMýÝ~Ø_x0019_A,ò_x001A_,¶_x0016_Aú3Åv_x0019_A_x000C_à³s§_x0017_AÀ_x000C_6Ô_x0019_A´â _x001F_I_x001B_AÙÚà_x001C_Ã1_x001E_Aâ_x000B_]|ª_x0017_A$íeÃÂ_x001B_A.ýü_x000B_ ¡_x0018_AP¬q¨_x0002__x0006_ïX_x0018_A_x0003_ðÚO	_x0017_AvÂ¥Ï¯_x0019_A_x0006_ÀH7_x0018_AP±|ÌÃ©_x0015_A	»;_x000C__x0004_S_x0019_A_x0005_û÷Ý5_x0017_A­L±;_x000C_S_x0017_Aó§_x001C_Añ`Ê_x001C_ü_x001F__x0012_AÙgº3_x0001_¸_x0019_AO¼KÒb_x0017_AßQóíf_x0019_A"ÿìTq_x0018_AÍ_x0019_"&gt;Ù_x0019_A¦¹RÐ_x0019_Ap_x0005__x0015_6ßl_x0019_AÕrêAS_x0019_A_ËÌ¡;_x001B_AÑÂ1_x0011_§_x0019_AHhX¯¡x_x0019_A_x001D_j}dà_x0019_A«õÍ¸Êñ_x0017_AX*³#ñ_x0016_A'_x000F_çßô_x0017_AUâCeL1_x0018_A7LíO:ò_x0014_ARu?`ï_x001B_A_x0002_ïúðö_x001C_A¸N_x0016_âI_x0017_AÙ_x001D_fÙìu_x0016_Aã¼_x000F_gá_x0014_A_x0002__x0003_9êÎª_x0015_AtPÑ¼¾ß_x0015_AaÊí1zP_x001C_A~Ó_x0001_çU_x0018_A\³Å`Ù_x001B_AJ'vü_x001B__x001D_A"×ë*îk_x0018_A¼G,+ÅH_x001B_AßvîÓì_x0016_AýîqT_x0003_Ý_x001B_A°ÄiÜO_x001A_A¡ Ñêé_x001B_A_x0002__x0005__x001F__x001B_8\_x0015_A¢l3_x0010_Í_x0014_AÉ_x0014_ÁoNW_x0015_Aù»®P¾_x0018_Açx&lt;e2_x001B_AÖÿD/_x0018_AQ?:0_x0003_É_x0017_AgsÏµ_x000B__x0015__x0018_AH§Ö#ù§_x0018_A'_x0014_íõ/Ø_x0017_AhTa_x0011_èé_x001A_Aß_x0012_Oz«ô_x0014_A _x000F_F´Ñ_x0017_A(ÁèÈ,_x001C_ASgD*_x0016_A¸Õ1_x0007_8©_x001D_A5_x0008_5-_x0019_A@0_x0003_9©_x0019_AÔdæ¡.,_x001D_Aè3³_x0003__x0004_i¾_x0017_A°éåÀ_x0001__x0012__x001A_AN_x0005__x000E_µ&lt;Â_x0015_AÞe­¥û^_x0017_AöØ¨ "_x0016_AÉ_x0017_Ô­_x001C_ARX:Á_x0015_Ao&lt;!zr_x0017_AüÁØX_x0019_AêåÊj©_x001A_A$__÷ _x0018_A*¡A®ô_x001B_AØ3³nW_x001C_A²"I¯òý_x0016_Ao¯eìÿ_x001A_A^_x001A__x0002_Gìr_x0015_A°èø_x0019_º_x0016_Alë²_x001D_W¬_x001A_A&lt;k®VyB_x0015_A0"µÞAô_x0018_A@Ù3R\Ñ_x0017_A»»`¦¦ó_x0018_AÅ_x000B_³,£_x0015_A¢i¼Î_x001B_AØU*h¿_x0018_AScOUä_x0014_Am_x0001_©Ë\Ë_x0019_Aú2&amp;_x0001_ý"_x001A_AØ_x0002_7ô-d_x001C_ADö@_x0019_A"_x0007_î=_x0017__x0016_AÁod_x001C_ß5_x0019_A_x0001__x0002__x0013_©Å6_x0015_A&lt;_x0003_,{ÈA_x0017_A´VÇ_x001C_·E_x0019_Að_x000F_ gÌ_x0017_A_x001E_úÑo[_x000C__x0018_A~U"s'W_x0019_Av5 ?B²_x001C_AÈ§_x0015_×&lt;¡_x0014_AæÄl_x0005_ò¾_x0017_A¸_x0007_åßÊè_x0019_AÜúõ0Q_x0007__x001B_A½_x001C_w0þª_x0017_Aè_x0003_kl¨Y_x0019_AÜMni)_x001C_A_x0013_Å¥Q()_x001A_Az¹jü¿Ø_x001A_Aâ/ApxÃ_x0019_A_x001E_áNÍ_x0017_A`g_x0016__x001C__x0010__x0006__x0016_Aá_x0013_ß¡­_x0018_A(Q·t~á_x0016_A·íÐñ/_x001B_AÈ0_x0004_l_x0017_A:Õçèût_x001B_A47_x0005_½u_x0014_A_x0018_ Ì{_x0019_Af²¤_x000C_._x0010__x0019_A´·õãR_x0018_AÀ_x0015_÷_x0015_Y_x001A_AÂßùeG¯_x0019_AÆ÷_x000D_÷ù_x0019_ATSq_x0003__x0004_t~_x0018_A_x000C_ØZyÎq_x0018_Aôç´×[_x001A_AÐúË_x000E__x001A_A´·_x001D_¢+e_x0019_A_x000F_él_x0017_A_x000E_¹ñ·ñH_x001A_A]_x000B_(_x000F__x001B_A_x0006__x0018_Úô_x0018_Aè_x0001_¹³¨Ü_x001B_A"_x0001__x0017_¦_x0019_AïW_x0001_}_x001B_A_x0008_à·_x001D_2²_x0019_A¸PÔ_x0014__x0017_Aö×äÍ_x000F__x0018_A?ê«å÷_x0018_A"n÷é£ð_x0018_A_x0019_/Á6Îk_x0017_AvY=Ð_x0015_Acþfá_x001C_Â_x0017_AáÄå{Ì&amp;_x0019_A"_x0011_¾²©_x0017_AªMqJb_x001A_A³öH^_x001F_Í_x0016_AObúº³_x0019_Aj=åeø_x0017_Ah¬véc_x0017_AÙl_x0017_M_x0014__x0016_Aá&amp;¹-&lt;_x0018_AZ.WÛ¥[_x0017_A²¤_x0001__x0002_w_x000D__x001B_A¤_x0013__x0008_D| _x0019_A_x0005__x0006_8«Êà5_x0017_AD@_x0002_&lt;_x0015_A$AkÝÚ!_x001A_AÏ_x000C_0d(_x0008__x001C_Aã_x001E_É1Z_x0019_AC_x001E_y«!_x001A_AÜ"Ô_x0004__x0007__x0017_AõìÓX©_x0017_A4v60¢(_x001A_A?aýÞ_x0018_A_x0014_³ºcÏ_x0013_Aë­`¥íà_x0018_AÖ_x0002__x000C_ÿ_x001F_Ü_x001A_A?ð_x0008_aE_x0017_AÌºØp_x0003_É_x0018_A=¹«_x0016_Y_x0017_Aú§q_x0001_ô_x0018_AæÈmH_x000D__x0019_A1_x001E_9q=_x0018_An+ïþ_x0012__x0019_Aì[;ßÂ¼_x001A_A&gt;Dè«_x0018_AL¹LªX_x0018_A_x0017_TÖ_x0013__x0015_Aï{ Èä_x0015_A_x0014_mWÿ¦_x001A_A¨_x001C_?9w_x0015_A2ÿ_x0014_=,N_x0019_AÏ»ð¼/_x0017_A-&lt;OÒ_x0019_A¢¼k¤_x001E_q_x001A_A½Þ¤Õ_x0003__x0004_0,_x0018_A©íÎÈ^Ð_x001A_A_x0010_X:	Õ_x0017_AÒ_x0019__x001F_w_x001B_AÅ«|&lt;Ò_x0018_AvA+ÉÞ_x0017_AK_x000D_+m	 _x0018_Aï`[_x0017_A,_x0015_¾z='_x0019_A_x0002__x001D_ÞTt¯_x0019_A_x0005_ËðK`_x0007__x001A_A¦Ë²®£_x001B_AfÎ	#_x001E_A-E5F³_x001A_A_x0019_#¢ã4_x0001__x0018_AëRO_x0019_Aà_x0017_c_x001D__x0017_AºÒ²yÒØ_x001A_A¦k=3$ß_x0018_A¢~ý;(@_x001C_AÝ:Æ=,S_x0017_AG_x001F_pÚ4_x001C_A_x000C_ùæ=í6_x0016_Aàá_x0010_h¥8_x0019_AïîÄ¨_x0011__x0019_Afë«Å×f_x0018_A[axÖN_x001A_A['RxtÂ_x0017_AÃNqf_x0018_AJÿk¬ý°_x0016_ALÄ_x0006_ë8í_x0019_AÌ&amp;_x0007_6 ÿ_x001B_A_x0001__x0003___x001B_¦L._x001C_Ap&amp;gâ_x0017_AAÚa}_x001A_A¶çâÁ_x0018_A~qWÓú._x001C_A´¥0ú_x0005__x0016__x0017_A¿_x0001_Óòwó_x0018_A@_x0002__x000E_[_x0001__x0016_A÷¢ò_x001A_A&lt;L{_x001A_ABÏÉ.El_x0019_A	×"M_x0019_Ax_x0019_N_x0016_Ð_x001D__x001B_Aó8zSVð_x0016_AF©Óa_x0016_A_x0004__x001F_oÜ_x001D__x0016_A§Á Nä:_x0019_A¶@¯Ú_x0017_¯_x001A_A_x0003_çR#b_x0015_AºÂe_x0019__x0015_AÂ±°1;_x001A_A?ÏÕú_x001B__x0018_AÉûaoÆ_x0018_A¸_x0016_MV)#_x0018_Am,åï_x001B_AA4\=Ä_x001C_AêÙ6Sq÷_x001A_Aü5	g_x001A_F_x0017_A Î_x001A_©__x001A_Aå¡6Øê_x0015_At_x0007_Ô?E_x0015_Aø0í¨_x0001__x0002_~ç_x0018_A¤ÊF_x001E_¢_x000D__x0017_A_x0006_Öy³è_x0018_A}­_x000D_ôR_x0019_ATþó$Ó6_x0019_Al{÷È_x0019_A_x000F__x0013_ªT_x0012_¥_x0018_AH´0î/I_x001B_AêO_x0017__x0010_-_x0006__x001B_Aà=_x0001_u$±_x0017_A²À_x001E_Væ(_x0016_AO¡y7_¾_x0019_AéaæS_x0019_Aþ½vp7Â_x0016_A|_x000B_;JÈ_x0018_A±_x000C_æI_x001E_ñ_x0017_A¢s_x001B_×%_x0017_AlwhÅEÂ_x0018_ABòlÎ¨³_x0018_A_x0013_³_x0005_³_x0016_*_x0017_A"ØáE_"AÆW$hâ_x001A_Aø½_x0010_dL_x0019_AR]_x0013_ÐÏ_x0016_AþGdÚÕ_x0003__x0019_Asï´_x001C_H_x001A_Aüä_x0015_ý_x0013__x0019__x001A_AÐ.N?_x0016_Azrý²|_x0016_A5¤ºÒC_x0004__x0016_A_x001F_ÖP´_x0018_Ae_x0018_g_x0019_A_x0002__x0003_ÌÖTBµ_x001E__x0016_A\_x001E_ ÷U_x001B_Ad5sî8_x0018_AR\Ôvé_x001A_A{ðæ_x0016_A_x0019_ÁMª_x000F__x001B_AÜñäÔ3_x0016_A4&amp;PÉ_x0014_Al_x001C__x0017_È_x0016_A¥öØ_x0014_uÖ_x001A_Aº_x0001_Þ_x001A__x000B_ã_x0016_A¤_x0001_o_x0016_¢_x0018_Ab@_x0017_å|×_x0016_AC¦\_x0018_AÚÛÿcC_x0015_AebQc_x0018_A;F@jâ_x0001__x0018_AfÅiä_x0017_A½ñÂ¢Tî_x0019_AòxªÒXK_x0018_Aô¤_x0015__x001A_Ïx_x0013_A(%òÖ'_x0015_A_x0018__x001D_Ô¶_x0019_AãÕKSß_x001A_A&lt;_x0017_à_x0017_eÄ_x0017_A)_x001B_©ÕÈ_x001B__x0018_AFz¢_x0002_[K_x0019_Añ_x0012_Ê_x0016__x001A_A[(ï%@f_x0015_AÙ,Þ_x001D_A_x0018_ýC_x000F__x0003_î_x0016_A}Ä·_x0001__x0002_gH_x001A_AÝ0¶ø.¶_x0016_AÉ·Ë!^_x0019_AC#ÚSÆ_x0016_Aû¶¸ZÌâ_x0017_AJB£oåë_x0018_A_x000E_	_x0013_Âµ_x0018_A14_x0005_ _x001A_AÒïÆ÷_x0019_A_x0010_æ08_x001C_AjA-uo_x0018_A4,(4s_x001A_A"àJJXÂ_x0019_Aþ_x0007_KQ_x0017_A_x000C_(´¾R_x0018_A:\ÓÁ_x001F_k_x0018_AÊG_x0014_öÿg_x0018_Aî_x0003_¬ü_x0015_l_x001A_AÐTô]Ä_x001D_Aî(U´«+_x0019_AiÁÙ½_x001F_A	wÍuÒ_x0018_A_x0018__x0001_ø_Ü_x001A_A(kã_x0018_A]_x0016__x0019_(ß_x001A_A¢/ñå_x001D_G_x0016_A_x0018_ù	cï&amp;_x0017_AÿùGR:_x0018_Aü«À%^_x0018_AÔZÖ+%2_x0018_AN §._x0018_A7x#&amp;´_x001B_A_x0003__x0006__x001B_'%ÕD½_x001B_AûÌ_x0011_+L_x0018_A_x0002_#ai0·_x0017_AnýM»_x001B_A¥Òf_x001C_í_x0015_A8ïU]£_x0016_AÞ¦_x0014_c§_x0018_A_x001E_Êa_x0008_i_x0017__x0017_A_x000B__Õ"Hm_x001B_Ay_x0003_riãº_x001C_A¤_x0011_K'Z_x001B_AðÎáGuù_x0018_A2a_x001E_¦v_x0018_A_x0010_t­_x0008_ ?_x001B_A³_x0012__x0001_­	_x0017_AX­.§±_x0017_A[q²§_x0015_AôOy¹_x000E__x001A_A7ÿO_x0017__x0017_A2$·æÒ*_x0018_A_x0010_%/&lt;{þ_x0018_A±M!Ä_x001B_A7_x000D_è_x0017_AÌhñÔ_x0008__x0015_A._x0019__x000C_²Ø_x000B__x0019_Aw	q¹Ï_x0005__x001C_A_x0011__x0018_[ÅÕK_x001B_AÄ_x0013_ª_x0004__x0017_A;IºÕO_x0019_A+@_x0003__x001E__¤_x001D_Aú®Û#-_x0019_Aø¥]_x0001__x0002_Xn_x0019_AöÜ8{_x001B_A_x0019_ÇCÆ_x001A_AÍùÂ_x0004__x000F__x0017_A`nDlfÿ_x0019_AâÍzr_x0016__x001A_A_x0014_áÌþ_x0019_AÁñi]º _x0019_A1Â_x001F_ª^_x000D__x0019_A_x001A_| o_x001A_A¼_x001D__x0001_Á¼_x0018_A6_x000D__x0005_GÅ[_x0017_AÖá_x0016_ï6_x0019_A!²Þ%_x0017_Aqçà__x001A_A®_x0005_ÒÒq_x0018_A,ÜÆY_x0019_A¿ö,ë¸_x001B_AêrÇ¿¤_x0018_A\âpøó_x0016_AÚ§ÞÈ2ï_x001B_A®Y(½_x001E__x0017_AöºÐ6_x0018_AøèË6_x0019_AÀýBt*;_x0019_AÆóXg^É_x0019_AÜm!+B._x001A_AíÞR-_x0019_A_x0001_[já_x000D__x001B_A{sC_x0011_×_x0017_A_x001A_â_x001F__x0002_û_x0005__x001A_A~ñ@{_x001D_A_x0001__x0002_#ºx#_x0019_Aw)ßm	È_x001C_AjCëpã	_x001A_A(eïó¡_x0012__x001A_ANõZ_x0015__x001A_A&amp;:@º%9_x0018_Ae»^_x000D__x000D_+_x0019_A`¡XÕ7i_x0017_A_x0002_9\*_x0017_D_x0019_A¢¤X#__x0017_A_x0012_?¹_x0018_A_x001B_W»X_x0016_AÓî_x001B_49_x0017_AF`Y_x001B_A×²¥D³_x0005__x0017_AÒ±ÛP?_x001D_AÄÿç=f_x001B_Aª_x001E_t¹&gt;y_x001B_A¨#VÆ=_x001A_AvÑßñïb_x001A_A=_x000E_Ë¾ _x001C_A¯_x0017_ª2 _x0018_A?_x0008__x0007__x0017__x0018__x0017_Av"÷_x0005__x0011__x0018_AÌÁ[_x0004_?_x0018_AÚ9Jî;_x0018_A¬_x0017_i=^Ó_x001B_AÒL6á÷H_x0018_A_x0019__x0005_pv_x0019_&lt;_x0018_AJ2IþÎ_x0019_A²BðÅ_x0019_AíÇä_x0006__x0001__x0003_Q_x0017_A2á_x0001_f¥$_x0019_A_x000E_z¶Â_x0012_Ö_x001A_A_x0018__x001E_ðòñÐ_x0014_A¤¸Í~_x0019_AUG®9_x0014__x0019_Aëláâ&gt;ê_x0017_A2­Ú_x000C_*§_x0017_A§ev_x001F_k_x0019_A_x0002_3³æ]_x001C_AæÈÁ¼_x0018__x001B_At,v7¿_x0010__x001B_A|Zèl¦_x0018_AF4_àDÔ_x0016_ADãqðC_x0012_AÀÄ_x0002_mÃ_x001A_A[sx¨	ß_x0018_Aë©Wªê@_x0014_Aª_x000E_ñ_x0019_Aóu%Y_x0019_AKÀ_x0016_mõI_x001A_A\¡¤ _x0019_A_x001E__x001C_Ð_x0016_A¬#R+?¡_x0019_A)Ä¨`&lt;_x0019_A;_x001B_ ú=_x0019_A|µOð_x0017_A,iÐ«Uç_x0015_A&gt;¹rJ_x001C_A$®xÀ²_x0018_AÌÜÇ9+|_x001A_APÎIÁb)_x0018_A_x0002__x0003_º¢7¾ü_x0018_Am_x0001_ä¸_x001D_ì_x001D_A¥c_x001B_GÂ_x0017_Agpè_x0002__x0013_7_x0019_AðLh~-_x0017_A_x0008_4£®-_x0019_A½"ëíèd_x0018_Aíêsÿå_x000C__x0019_AbQ\_x0018_A_x000B_5¦§z_x0018_A2ÀJ¹©_x0017_AÙ_x0010_:_x001C__x001D__x001B_AÃÞ1û3_x0018_AM_x0002_lª_x0008__x001A_A_x0008_ÍZ4g_x001B_A1ìdiè_x001C_Aµ©'Záz_x001B_A_x0004_L]z_x0016__x0017_A¢¡x 	_x001A_AÊ¾±¨éY_x0017_A©B_x0004_.$Ô_x0017_A¦$Fê½£_x0016_AESO_x0019_{_x0017_A¯ªè_x0001_g_x0003__x0017_A^w^Ë[_x0019_ASR¾QÅ'_x0019_Aþé§_x001D_ME_x0018_A#æ|g3_x001A_AÆTÆdX_x0015_AÖ°q&gt;ýÅ_x0019_An»p)Æ_x000E__x001B_A²{£_x0003__x0004_Ïå_x0016_AkHÃÿdp_x0018_AiÛÜJ#_x001A_AÓÕÂµ_x001E_A%G*)_x0015__x001A_A_x001D_|_x0004_Ç_x0017__x0019_A"XD!ç_x0019_A_x0002_ß. ~l_x001D_A¾{_x0001_LªÃ_x0017_AG(-^y_x001A_Ah1/À_x0015__x001E__x0018_AËí(ß¡_x0017_AñË7?¥_x0017_A_x000B_Õ£Õ._x0014__x0018_AE÷~ºõe_x0018_AQ_x0004_[0Ç_x000C__x001A_A¬§_x0003__x000B_g?_x001B_A9¤`p_x0016_A&amp;Tðy_x0008__x001A_Aro-jz­_x0015_A(ÔP_x0006__x001F__x000F__x0019_Aô_x0015_Ïú_x0002_0_x001A_A¹¼_x001F_:_x0015__x001C_Aþ_x000F_ÚBN_x0016_AcþÓ~Ô_x000C__x0019_AÃïïq=_x0015_Aÿ97ßx_x0016_A_x0013_«_x0004_¸Ûw_x0017_AÎ_x0017_O¢´÷_x0018_AÃµÖ`¦_x0016_Aº[$_x000C_^Ù_x0016_AD_x000F_1¹_x001A__x0017_A_x0003__x0004_úV_x0005_ü_x0001__x001A_AwmìC(5_x0019_AP_x0002_Å_x0004_Ç_x001B_Al¿vi_x001A_AHªmÛRÍ_x0017_Afàò$»_x001A_AáI i_x0018_A"lé_x001A_Aph=óF_x001D_A_x0018_}ò÷_x0010__x001B_A_x001F_5q¤_x0017_A­­ÎÏ&lt;f_x0017_A÷@_x001C_TÐ_x0018_A C_x001B_ÚÖ_x0017_AËgsÉ_x0019_AÜøT_x0015_&lt;[_x001A_AwæüÔ_¢_x001A_A_x0001_ T¶K_x0017_A*Ë(Ø:ï_x0017_Ak_x0012_Æµé~_x001C_AØªUí7Ý_x0017_AñÍÛ±Tf_x0017_Aq:Hû_x0015_A2ÜÌþ_x0001__x0017_AºQ»%û_x0016_AÖ¿@o§_x0017_AtÕ»´2_x0018_Aø§_x0003_7_x0019__x0018_A¶=_x000B_h_x0016_ _x0018_Aouûíi_x0019_A¦C"ùF_x001D_AvQìÄ_x0005__x0007_yd_x001B_Aæ_x0019_IvcG_x001C_A_x0016_ø§_x0018_*_x001A_A.pIÏÆ_x0019_A_x0019_`Gd._x001A_A+mÍpËK_x0018_A³_x0016_ÍË_x001A_°_x0016_AÓû$&gt;¨^_x0016_A"{ñg_x0003__x0019_A_x0010_0§7ìÝ_x0017_A¹­6_x001B_ú_x0019_A|ÙÅLÖ_x0015_Aö¿M¼³_x001A_Aklpgs_x001B_A&gt;¶ßÎÖ_x0006__x0017_Aï»¤_x0003_rç_x0016_Aè²x_x0014_Ñ_x0016_AãM±_x0002_A_x0017_AÀý1_x0001_ô_x001D__x0018_A0¨_x000E_6^æ_x0016_AG­Ýe_x0017_AÒg_x0002_«L_x0017_A÷Yì_x001B__x0015_A@_x0018_ü_x0002__x001F__x0016_A¿Ãÿ_x0010_÷&gt;_x0016_A=&lt;ÆÈ¶_x0018_AX!C&amp;_x001A__x0016_A_x0004_Ï¦¬ò_x0019_A.¤z;_x0018_A¶|£{åN_x0019_A_x0016_CÅ³G_x0014_AÚÈ;ùÑ'_x0017_A_x0001__x0002_t£UmÅÄ_x0017_ATí_x0016__x0011_L÷_x001B_A(L2_x0017_oD_x0019_A:~äÉM_x000D__x001C_A_x001E_°,¢d_x0016_A_x0003_M`_x0004_Ú_x001A_APé_x0013_õ_x0016_A44$7uH_x0016_A\¸øJ_x0014_l_x0019_A¶jIe_x000B__x0018_A6àvO£Ê_x0018_AÐ«u=à	_x001A_AÜ¼Pæ_x0017_AäÔ_x0017_?F_x0018_A·Ö«Î _x0016_A:éäÏØf_x001B_A"Î_x001E_åP[_x0019_A_x0017_PÝq¿÷_x0018_AÍéµ_x0001__x0018_ê_x0017_A_x0018_Ô_x0015_.ÿ_x0019_Axªø_x0010_×¬_x0018_At=üwï+_x001A_A_x001B_(O¢k_x0017_A/ë°GÍ_x0018_A_x0010_£ú#_x0019_AAc»dE_x0019_Aæl_x000E_b__x0016_AñÀ&amp;d_x0017_A:o_x0012_"÷Ì_x0014_A¬¸¦«ÐÍ_x0016_A­Þ`¦© _x0018_AíE_x0002_'_x0001__x0002_óå_x0017_A6®àG_x001A_AÜD`¹~_x0019_AÛ/»SÄË_x0017_AN"_x001A__x0008_{_x0015_AÖ÷"Äå_x0018_AYÔ_x0014_rÿE_x0019_ABb¼Üû_x001A_A¨ Ö¼°æ_x0019_A¤Á¶E"y_x001A_AzÕ=GÂ9_x001B_A~Ä_i~s_x0018_AÆÑ/Qº_x0017_A@"#g_x000B__x0016_A_x0003_#ùò¬_x0017_Avõ\Qf_x0018_A_x0015_XÝßú_x0015_A_x0008_(_x000B_c6Ý_x0016_A)Lñ¬6_x0019_AûüOÎã_x001C__x0017_AÕYïY`_x0004__x001A_A¡Â¯Ááp_x0018_Aò_x000E_ëã¹_x0019_AVNª0ð_x0018_A¬²9v_x0019_AXX¿£9Ù_x001A_AÁû_x001C_aü_x0016_A"W.K_x001C__x001E__x0018_AÅü ã_x0017_A_x000B__x0019_£´_x001B_AÎùB­¨5_x001B_Acàd)_x0017_Ø_x001C_A_x0002__x0005_ýp¢^_x001C__x0018_A³¨seÈá_x0019_A_x0001_§z©_x0012__x0015_AáãSL«/_x0018_AV_x001D_îéP¨_x0018_A'ä_x0001_xU¡_x001A_A¶(A´e_x0018_AÎûX_x0010_Û_x001A_Ap²_x0011__x001C_AË;T;ä°_x0017_A_x0003_;ýå_x0001_e_x001A_A¢Z`öè_x0013__x001B_A´ýZ]çí_x0018_Aª_x000E__x001E__x0018_A_x0014_(	¿á_x0017_A@IF~ß1_x0017_AÊOX±_x001B_AJ_x0003_Ûc#*_x001C_A_x0004_çÅÄø_x0018_AÄ¶ø³½B_x0018_A_x0016__x0015_®ÉB_x001C_A§)(A7æ_x0019_A_x0016_Ís_x001F_^_x001B_A;C_x0002_íJ_x001A_Ado¨P_x0018_A¡7r_x001B_Ì_x000C__x001D_AÀ_x001B__x0017_Cêu_x001B_Aì8*_x0001_÷D_x0018_Aò¨«^Ñ_x001A_AF¯Ìâ¬+_x0017_AvUí§o_x000F__x0016_A`ÙP_x0010__x0002__x0004_S_x0017_Aº´øñAõ_x0013_AÈ%þ|¤_x0018_A'*¬__x0017_A_x000C_éoñY_x0015_AD_x001C_q_x0003_Ä_x001B_AÛåð¿¼d_x001B_AäPÇ.È_x0017_A_ôõÅ?P_x0017_Ad_x0015_B K_x0019_Ah÷_x0001_Úø_x001B_AÅ8+ÜÕ_x0017_Aj_x000C_'¦­`_x0016_AÿÄçÃÓÜ_x0019_AbÏè'57_x0019_Aþ0ür_x0017_A@íÊ_x001C_E_x001F__x0017_AIuDÅ¯_x001B_Aß÷iØr5_x0016_A5";¬c_x0019_AÿK_x001F_õV_x0018_A¼»×¦¤_x0018_AFY_x0004_3¿â_x0019_AÞ·c_x001D_a_x0018_AæcÖ_x000F_Â_x001C_AÇØ«Ýí_x0018_AÀ#_x0014_¹%_x0016_AØN¹_¡í_x0017_AC÷+óa_x0018_AÜo´.,_x000C__x001E_Aí¸ºÙ£_x0016_Aaò_x0012__x0014_A_x0001__x0002_ð«þ¡7_x0015_A½ã;%%_x0019_Aäs)ÙuÔ_x0019_AªÊ_x0013_")y_x0018_AoÒ=_x0007_m_x0015_AáäEÅQ_x0017_Ak2Ù_x0013_¾c_x0019_A®6)½_x0019_A±_x0012__x000C_}/§_x0016_A,_x0007_7Ð§~_x0018_AØpfÇf_x0014_AÁË]íé_x000F__x0018_AqCy[_x0015_A_x0015_æxóâ^_x001B_A_x0011_Æ_x0010__x0015_A\u2=T_x0018_Aß_x0006__x001B_Y7_x001F__x0018_Ac±Yl`_x0017_A_x0014_éx·_x0016_A_x0010_ðÈ®ß®_x0017_A(·Ö^¢_x0015_A_x0003_§¸Ò±_x001B_A_x0003_Ä_x000C_!Ï_x0017_A_x000B_fó_x0002_0_x0019_Ak_x0006_òvé_x0015_A96S!_x0018_A_x0011_­_x0004_iVg_x0019_A¹_x000F__x0008_À_x0018_A_x0018_vÜ¸T_x0019_A°RFWp_x0017_A_x001B_B×nH'_x0018_AJ@_x0007_¢_x0001__x0002_-_x001A_AÄcø»ü_x0017_Aol9i_x001A__x0016_AòoÐ_x001A_Aûù¤á_x0019_AÆ_x0017_ÇFÍ7_x001B_Ay_x000C_¥fw_x0017_A_x001B_ûCÊ_x0016_A®/È+Êþ_x0019_A#DXÌÿ_x0019_Aò÷áá}P_x0016_AÕqÍ¡Ùû_x0019_AçPç¤Å_x0016_Aµþb+é_x000E__x0018_A·î«\_Å_x0016_Ahñ§SoI_x0016_Az7¯õ O_x0017_A®&lt;_x0005_*_x001B_AÂ'_x0015__x001C__x001C_AOcõÞZ5_x001C_A-qw_x000F__x000D__x0013__x0018_AZÌ:«_x0019_AnNfQim_x0015_AluJt®{_x001F_A·_x0015_9ý_x0001__x0016_ANËÆe@¯_x0018_A+v,_x001E_/¯_x0015_AwdzºüG_x0014_Ae	ú3e_x0016_A+]_x0007_®_x0017_q_x0017_A:&amp;ò+¹Ý_x0015_A_x0001_ÿ_x0018__x0005__x001B_A_x0002__x0005_ÊE_x0008__x000F_9_x0018_Aåk`DÊü_x0017_AËÙâ,¥_x0017_A´M_x0018_ªO_x0016_A0l\t&lt;_x001C_Aªù_x0013_4q_x0018_A¤-V­¢_x0015_A_x0017__x0003_üî6ð_x0018_AäGÎM_x0006_?_x0018_A(õßÌç`_x001A_A-_x001E_oGm_x0019_Aé 3y-:_x0017_A`¯{Ð­_x0017_Al_x0005__x0002__x0011_ò_x0016_Aè_x0003_¬*&lt;A_x001A_A!E_x0002_¼9_x0013_A²((b¤_x0014_Ao«yÚ5_x001A_AÇÿ~×Õd_x0016_A8_x000C_âK	_x0001__x001A_AÔ&gt;®z_x001A_Ad­%êÓ_x0017_A_x001C_ïÆ¤è´_x0017_A¤è²iGÅ_x001A_AIoÄDÛ£_x0019_A_x0004_]o"h^_x0017_A4"ýk_x001D__x0001__x001A_AÎ¹Ó($_x001A_A\¸_x0008__x000C_®÷_x0014_AÚËÄ_x001D_«w_x001B_A´&gt;cØ9R_x001D_A_x0010_4_x0001_í_x0001__x0002__x001A_AÔ4!Þ_x0019_Am³_x0017_ð|F_x0019_A&amp;×½_x000C_m_x0019_AÔ÷-Ðî¥_x0017_A^ªV_x0013_A*_x000B__x0018_A_x0008_8¬åÑq_x001B_Ah­º¹_x0015_A]ÄÈG_x0017_A_x000B_çLùÅ_x0015_AB_x000B_¼2¶:_x001B_Ar_x0017_Ûc°_x001D__x001B_A_x0007_\çà_x0017_Aw-(y~_x001C_A&lt;Ba#_x000D_[_x0019_A:¬P®1_x0019_A-Öµ_x000B_åð_x0018_Az7N_x0016_%_x001A_Aqu_x001F_4Õ_x0015_AºzA_x0016_A§(4ã±t_x0016_Aü¿úÌ_x0016_A+_x001E_M_x001C__x0018_AJóM¸_x0017_ADó~±ð_x0019_AI_x0014_/_x0001_ä_x0016_A!AA6Ñ_x0010__x0018_A"ú,8©_x000F__x0019_A¨ÃDc3à_x0015_A_x001F_!{}_x0017_A9Wø_x0005_­4_x001A_A_x0004__x0005_H'ùúNÂ_x001A_A_x0006_Ù_x0011_6_x0001__x001B_AJ'd´'¥_x0018_An¼à±3C_x001A_A1²60ÿF_x0019_AÑ-Ò&amp;©é_x0019_Aô¦ò0&amp;_x0017_AµàyýÆó_x001B_AÐ_x000D_%B"g_x001B_AÂ_x0018__x0007__x0015_A6oÊý¤T_x0019_AÙ6V_x000D__x001C_A_x0002_ÂXpE_x0018_Aúsqb_x0017_A_x0015_ÃÖ«C¹_x0018_AàA¸ôÝ@_x0017_A_x0014_#»Õ_x001B_A(8_x001A_ÅÙ_x0013__x001A_A¯À_x001A__x000C_IK_x0018_A«¶_x0014_À_x0019_Aø~_x0019__x0019_A°$ù×xJ_x001A_A0QEë¯á_x0015_AÎÞð0¨_x0005__x0018_APÍetÇh_x0018_AxºÊÉ×_x001C_A¸(%ï£_x001A_AÔq±D_x0018_AÓµÍ_x0011__x0003_x_x0018_A\ðÓ_x001A_éC_x001A_AÀòà-_x0016_AzÆ_x0003__x0006__x0018_$_x001A_A¶u_x0008_ü_x0018_Aj±G_x0015__x000C__x0018_A/_x001B_+5rQ_x0019_A_x001A_P_x0017_Õ_x0019_A_ð_x0001_òà_x001C_Aæ[¥³_x000E_¶_x0016_A×º¨¥_x001B_AÌ@ªâºk_x0018_At8þkL_x001C_A2tò_x0016_A¾Ïö_x0004_ôÛ_x0018_AN_x001B_üS¬7_x0018_A_x0008_£Â(ä_x0012_Aè;:{¬_x0017_Ac_x0002_#.:Ò_x0018_A~ïQ¦_x0007__x0019_Aú»8¸._x0019_A_x001E_â²ê_x001E__x0018_A$_¹_x0017_A°°J$3_x0018_A_x0011_£»_x0017_AÈ°6É_x000B_Æ_x0017_A :ü´÷Ø_x001B_A¥:_x001B_-_x000D__x001A_AK·¤!¥è_x0017_AZÉÊ2B-_x001A_A=0ãna_x0017_Ax5d~sY_x001A_AKÉ_x001A_Ñ_x0019_AÚ¥_x0005_µ{,_x0016_A[3_x0004_ãþâ_x0016_A_x0004__x0005__x0002__x0003_0fÂ_x0017_AbU'Ò³_x0016_A$£*Î_x0019_A²_x0002_õìúW_x0018_A6[1U%Ã_x0018_A_x0005_,#£ãõ_x0018_Ab¾+)_x001C_A©¦O_x0016_@__x001B_AØQ_x001F_¸x_x0017_A_x001E_C"Ô°H_x0018_Ad³ÈNb_x0019_Aº_x0005_¯ô¼_x0018_A@_x0019_èæ×»_x0014_A_x0019_O_x001B__x001C__x0008__x001B_AÎEñâQ_x0018_AÿÍg&lt;õ_x0018_AéQæ¼12_x0019_AK!_x001B_t_x0018_A»_x001C_*ÓÆl_x0016_AÜ_x000B_5Òc_x001C_AÍØ$_Iå_x0016_A"ò«ü¡i_x001D_A@[_x0010_o_x000F_¦_x001C_Aì_x000C_ÈK_x0016_AÌe_x001A_A_x000C__x0010__x0003__x000C_í_x0018_Ayá¾J²_x0017_A÷2©¢_x0004_k_x0017_AÉ_x000F_IÑ_x0014_Aöäo¢8,_x0017_A{Q_x000C_¡_x0001_ä_x001B_A4nè_x0008__x0004__x0005_,I_x0018_Aø±_x0012__x001A_­¡_x0017_A_x001B_²â÷yÚ_x0016_AW¿è!_x0016_Aü!h_x0017_A¢û}¼#ì_x0019_A4Â¸ZFÍ_x0013_A æg_x001F_s£_x001A_Aè£C?â_x001A_A|_x0014_¤¡_x0016_AÈú_x0017_t×_x0016_AºÀ£Aa8_x0019_AÜNq_x0016__x0002__x0015_Aå¯LÑìÿ_x0018_AöYMn£Ï_x0016_AÇ ?Î_x0018_A8ßTòE*_x0019_AÉd_x0003_Îd _x0017_Aº,§Î_x0018_AZçiËsó_x0019_ABL¸,g_x0019_AÈÊ±¬í_x0017_A$C_x000B__x000F_x!_x001B_A"ÕT:Ðp_x001A_A4B C§Å_x001B_AßA\¶û_x0018_AE_x001B__x0019_í¿_x001B_A_x001A_å7[ÓX_x0019_A@		£æ|_x0013_A¾_ì_x0001_ÔI_x0019_A_x0014_Ó_x0012_¯^_x0019_A_x0018_&gt;Øáµo_x0019_A_x0003__x0004_*¸è×L:_x001A_Aê-Ó_x0018_ï_x001A_AøÒønã]_x001A_Aÿß2ÕFk_x0019_A_x001C_VÚ_x000D_Ç_x0019__x0018_Abz^þ_x0015_A_x000E_EpNâÅ_x0019_A_x0012_ o_x0008_-_x001D_AìF4©kI_x0018_AØòéÃ¼_x0017_A_x0017_ üúÙ1_x001A_A;"aÑùo_x001A_Aãé^û_x0015_S_x0017_A}6%_x0001_ê_x0013__x001B_AHD6Øk$_x001A_AåxúoPô_x0019_AÞ/±Cx_x0016_A_x0002_¦°òáâ_x0014_AâµJ1Z_x0018_A_x0007__x0002_S3J_x001A_A*/ý_x0007_«_x0017_AXy0ý_x0018_A9dþ3a_x001A_A_x0008_ïÝ/a^_x0019_A©4_x0006_°V_x0019_ARÈºÅ,Ô_x0016_A_x001A_¹%V_x001A_A_x0013_ºhÌ_x001B_A7bóRsý_x0017_A@öÒÔ _x0018_AÝ_x000D_â9 _x0015_A¸"%_x0001__x0002__x0018_¦_x001B_Aq&amp;y¦r8_x001B_AÞGñ6_x0018_A.®¯¨_x0012_â_x0018_A¶äºÈÍ_x0018_A²?_x001D_8RÒ_x0015_A{è¹ÐL_x001A_AºJÍ_x0001_ü_x001B_AG-]Çe_x0018_AÙæÐ_x000F__x001B__x001B_A¹}²~$_x0019_Aâ®.+À_x0019__x001B_A )´{Ð_x001B__x0017_AÂ_x0014_Æ_x001D_&lt;_x0018_Aü9BV¥_x0018_A8M_x000E_Ð_x0018_AÉGÔ=ê_x0019_Aèæû&amp;_x0002__x0018_Ae+óû_x000C_e_x001A_AÐ[WÊm_x0016_A¼N_x001F_Ï_x0017_AäFï¦*_x0018_AålVzá A8~­sRØ_x0019_A¼öãÁ),_x0018_AÒç³_x000D__x001B_A_x0002_Æai_x0014_'_x0016_A! J»ð3_x0015_A_x0018_íJÑ_x0018_Ad_x000C_a_x0006__x0019_A«qí.·_x0018_AY«_x0019__x0012_7_x0015_A_x0002__x0004_3O7q¬ß_x0017_AÕ¯F÷_x0008_®_x0018_APtÉ_x0003_ü¶_x0017_A8_x000D_?_x001E_qm_x001A_A_x0011_`_x0011_3_x0017_Aw)_x001B_²ÆË_x0015_A_x0010_F_x0019_AëÖV¦Î_x0019_A àÏU³[_x0017_A&lt;8RZ_x0017_AÈ%Tz_x001B__x0019_A_x0007_qâF­Ñ_x001A_AtO¯§ìà_x0019_A®YÕV?_x001A_A^«)®_x001A_AÏw£_x001B_û_x0016_A²Ðä®_x0014_Aµ|Ô?u¨_x0017_A-ác1¯Ð_x0018_AÒ­éû_x0001_ý_x0019_AN_x0016__x0012_o_x0018_Aª£ðhÑ_x0013__x001A_A@»}(_x000F__x0019_Ab¤§$_x0019_AE4_x0007_Ü_x000F__x0018_Aãºþ._x0014__x001D_A·K_x0001_û_x001E_A§i:¹v°_x0017_A"F¤_x0019_Aý´lýy_x001A_AC5#´¼y_x0018_APX±_x0002__x0004__x0019_ANq®ü_x0018_A0wzn-_x0018_A_x0003_[ï_x0014_î_x0017_AþF-ý_x001C_A_x0001__x001C_  _x0019_AÆ,dq7_x001A_A" v§¢¸_x0018_A°_x000E_¿»-3_x001A_AÁ¹ðßµ_x0015__x001B_A_x001D__×BEÆ_x001A_AJØõ^F_x001C_An:i&lt;_x0017_AÁåYy_x0017_AÔmûõâ_x001C_AòN"v¶_x0017_A_x0008_úÿr~_x0019_Aô%deÂç_x0018_AâTJ_x000C__x0011__x0017_AYDóÁ_x000C_;_x001A_A_x0012_¸ÆXç9_x0014_A_x000D_!CbÇk_x0018_A~±Aÿ`_x0019_A;pó;4ý_x0018_A`¶Y¢_x0019_Aô«(ÖÏ_x0018_AµÝ,¡_x000C__x0017_AÌ×ºx¼e_x001C_A_x0008_$OòÚ_x0013_Aü_x0012_¼Wà_x0018_AÛ¾6ÇÛ²_x001A_Aà.eôO®_x0017_A_x0003__x0005__x000B_B¸`A_x0005__x0018_AO¿h_x001A_A:_x0016_ÝìF_x001C_A,¬	p_x0019_A@z´_x0016_AæÍ&gt;(b_x0015_Axh	_x0007_%M_x001D_Aö_x001B_Mó@L_x0018_A¨g_x0018_¬_x000E__x0017_A¸_x000E_ªU_x0018_A_x0018_2bÔ_x0019_A«&amp;£gn_x0014_A#ÿür_x0006__x0019__x001C_A~ÞIòýr_x001B_A^_x0007_ñ·_x001D_AçÉô_x0013_ÿw_x001B_A¸yrZ_x0015_AdV·_x0001__x0019_AÑUMÒÏ_x0019_A.»g÷_x001D_AV_x000D_&lt;?_x001A__x0015_A_x0002_°Þ¶_x001C__x0016_A`¿_=þ_x0019_AÄ45ñ_x0016__x0017_A°Ü_x0018_A&amp;u_x001F_ÿ_x0015_AòÑªIî_x0018_A_x0018__x000E_];È_x001B_A\_x000D__x0004_¾ôh_x001A_Aè_x0015_®&gt;¤_x0015_AH`a_x0013_õ_x0019_A.B_x0001__x0007__x0001__x0002_RÔ_x0017_A_x001D__x0019_ökì_x0019_A&lt;R_x0008_ºº_x0019_A­u_x000E_1_x0017_A Rk¦ýé_x001A_AÚ·w_½_x001B_A1_x0016_hé~_x0019_Aª«ô+Öp_x0017_A_x001E_°Z_x001B_Ø±_x0018_Aýä-_x0008__x0019__x0011__x0018_A]iµ=q3_x001A_A¨j_x001A__x001D_J_x0015_A¯ÖÈ_x0001__x0019_Aæ+ÂÐ_x001C_A£Àte_x001B_Aòó^±~6_x0019_Audif_x0015__x0017_Aqý_x0001_·z¿_x0019_AÄ_x001C_'ã_x0018_A,Í¼+_x0018_AÉKæaÀ_x0019_A_x0006__x000B_0)õã_x0019_A Z_x0002__x001C__x001C_A5à6µù_x0018_AÓ&lt;úJ«_x0014_A_x000F__x001E_	5_x0018_Aá_x0017_®_x000E_u_x0014__x0017_AûA/7_x001A_A8¦2_x000E_ø_x0018_AC_x0003_~òb_x001C_AÄú/n·_x0017_AìÜ!DjÂ_x0017_A_x0002__x0003_ÖÏ_x001A_-_x0016_AR|@· _x001A_A"¯_x0011_wú_x0019_AD_x0004_Îã2_x0019_AçG&lt;&gt;ñ*_x001A_A¹Ð_x001A__x0015__x0016__x001B_A_x0001__x0003_ÖðÊ_x0013_Ak_x000D_µÐ_x0008_Ó_x0015_AÖÂ·Xf_x0018_AÞXV7Åð_x0016_A*R[Ðá2_x001A_AÙ+ÉvÈ_x001A_Adñ_x0006_]-`_x001A_Af®_"^c_x001C_ANëS2/å_x001B_A:_x0004_;y_x001A_Aºv_ì_x0018_A(¹!Ko_x001A_A_x0007__x000C_Þ_x0013_§_x0018_AV_x000B_ÖJ_x000F__x0018_Aú'¾CÉ{_x0017_A&lt;K)w_x0010__x0018_A_!­Ò_x0017_A°^£$¤_x0018_AÉ\vèöU_x0018_Ap4d_x001E_A`£îQ_x000D__x001A_Aâ Æý÷9_x0019_Ahe_x0012__x001F_)_x001D_A&lt;Ûü:ÕÈ_x001A_AÏ_x0003_cç_x0017_AJÂ_x0001_	_x000B_NÊ_x001B_Aªt_x001A_¨_x0007__x0004__x001A_AÇ_x0014_Î_x001C__x0013_AõQ_x000D_=_x0019__x0019_Aó_x0018_c´ _x0018_Apl_x001C_U`-_x0018_A_x0008_ÈuÑ3ì_x0017_A_x0005__x000C_ÈS&lt;_x0015_A"=AµiR_x0015_AHôkL_x001A_AØÉ_x0007_@_x001B_Aþ=ºX~×_x001B_A³&gt;_x0012_´µ_x0013_AÄÑ@ÃÎ7_x0018_Ap,ËY6_x0014__x001B_AÚày÷Ë|_x0018_A_x000C_l^_x0002__x0019_AivqF³_x0019_AØyst_x0008__x001D_Arþz¯P_x001A_AÎV¨_x000B_E_x0019_AÛ®³Û;_x001C_A4?¤_x0015_Aî*¯ü¿_x0017_A-°WyÈé_x001B_A_x0006_ÜCü_x001D_A×_x0001__x0006_äú=_x001B_AÐTÜey_x001C_A_x0013__x0003_1ä=Ä_x0014_A_x001A_KªSR_x0019_AD_:LÊ$_x0014_AyÚ_x001C_sÑÆ_x0015_A_x0001__x0002_C=Vn_x000B_u_x0018_AAóê±_x0019_AIÐ}õê_x0017_AhÀ_x0012_ÐÓù_x0018_A 'Ã´_x001B_A)_x0014_¼)ßÑ_x001A_AJÞº_x0018_¬_x0018_AóKÿ_x0004_Mí_x001D_A_x0003_Uï¾i_x0017_A+Ù_x001F_¶ØM_x0019_A½y´_x0002__x0017_A"ë¦_x0004__x001F__x001A_Aú?¨2_x001A__x001F__x0015_Aàâq@_x0018_A¬Öê A_x001A_AÐ`ý_x0007_7}_x0019_Ay"¨gÀ_x0019_A_x0005_¦iÔ£_x0018_A_x0001_ó~5eá_x001B_Aù_x0016_£_x0018_A3çtt_x000F_i_x001A_A~¢®0ì_x0017_A_x000B_å%À_x001C_AÀÇÔ_x0014_Ay&lt;f7_x001B_u_x0017_A_x0001_$î_x0005_ñ8_x001C_A¼bÚ _x0014__x0019_AZøµø_x0003__x0006__x001A_AÉ {_x0011__x000D_Ï_x0018_A:2nÅ*Á_x001B_AÅg4_x0011_å_x0018_AæXñÕ_x0002__x0004_o¨_x0015_A,_x0002_¾_x000D_+_x0019_AUR_x0007_Kx_x0015_A4xýØ_x0015_©_x0017_Aa`)ç÷._x0016_Aë¨ÁHx\_x0019_Aî_x000C_n9ì«_x0016_ApÿTÚÃÁ_x0018_AÆ ¼;6=_x0017_A~5i_x0015_§_x0007__x001B_A½ìðç_x0018_A_x0006_fç×Rv_x0019_A®&gt;-åh¥_x001D_AR1,_x000D_ùQ_x0017_A_x000E_.¹k_x0012__x0017_AÈ¢'¦ÆÜ_x0018_AW_x0010_É0_x0001_/_x0019_A_x001B_ì@"dX_x0015_A:Ø_x0005_åg_x0017_AzQj«º_x0018_AÝ°»v_x0003_\_x0017_A&lt;~¡µÎ_x0018_A(dmê»_x0019_A­C;ïh_x0008__x001C_A\è_x0007__x0011_¤_x0019_A	_x000F__x000F__x0011_&amp;Ú_x0019_A_x0016__x001C_îè_x0017_A¥Å»b_x001C_AþQùâÃ_x0019_A³öînÔ_x001E__x0018_Aü_x0005_Õ¦_x001C_A_x001E_-Â#¡_x0019_A_x0002__x0005__x0012__x0005_nî,å_x0019_AÈ²H_x001D__x0019_A/}~_x000E_ç_x001C_AÒ£yÛë½_x0015_A!_x001E_ÍI2Þ_x001C_A°£N¼4Ô_x0019_A_x0001__9x_x001A_AÜ5t_x0008_.ç_x0015_Ab°Þn_x0019_AqæAçc¯_x0019_A#_x0003_aiu¼_x0012_A_x0004__x000D_[½_x0017__x0019_A&amp;_x0001_æ_x001E__x001A_Aîjf_x000E_à±_x001B_AÍE_x0012_g_x0010_(_x0015_AÞé¦J	_x001A_Aà¦_x0018_/_x0013_U_x0018_A/JÔm3Æ_x0016_A¦9MÑ_x0014__x001A_A×l´A_x0010__x0019_A_x0016__x0004_V	{_x0019_Aï_x000D_bÍý_x0019_A_x001B__x0007__x0010_B_x0016_A».F¹7_x0018_AòÌ¿0K._x0019_AüÂÝæÈ÷_x0019_A_x001D_öïfô÷_x0017_A_x000D_U?_x0003_=_x001A_A¦nkÙãi_x001B_AñgíÈy_x001E_A^æ;@_x001B_ASA¿_x0001__x0005_Ò_x0018_AéìÅUEÈ_x0017_AÁã9Ï¨_x001B_Aø*àÖÑç_x0017_A_x001C_þ¼pJ_x001A_A·ýHé[Æ_x0014_A_x0008_'__x001D_6	_x0014_A_x0014_µÐ+_x001A_Aú#`\³_x0016_AÈi_x0016_é_x0019_A_x0001_rZ_x000F_d=_x001B_Ay¥ò_x0018_A\Ì_x0013_?]ã_x001B_Ax&gt;_x000F_q_x001A__x001B_A¼Ýð_x0018_2¨_x001B_Ap_x0003_¼½E_x001A_AÞiÆ6C_x0018_AZmF_x0002_B_x0018_AM&lt;DÛ#¦_x0015_AÒÐÅ¨²_x0019_AêõYeÝ²_x0017_A6È4Ø_x0014_·_x0016_A¥j+sÈ_x001D__x0019_A&lt;_x0002_äð_x0018__x0017_Aº[ð?'ø_x001B_AMcÒ$)_x001A__x0018_A!q£Ç¶t_x0019_AæD_x0004_þ[z_x0014_A×m&lt;_x0002_,_x0017_Af=mÃ°_x0019_At}&lt;íe_x001B_AÊ¹±]_x001B_A_x0002__x0003__x0011__x000C_é¿¢_x001B_Aª_x001F_ç´_x001A_A_x0018_!_x0018_÷eZ_x0019_AÌ0NÊ_x0018_Aó!P__x0017_AFö)Õ_x0016_ALEÄ°ê_x0019_A_x0018_R7ì_x001A__x0018_A®Qp_x0008_¹ê_x0014_Aioé£_x001C_6_x0014_A$yÓ_x0015_Cj_x001C_Aå$1P3_x0018_Að_x0003__x001E_©¦_x0018_A_x0001_ÍÜÐÄs_x001B_A_x0010_F_x0003__x000E_Ðü_x0015_AP_x0002_ä0_x001A_AA_x001C_O_x0018_A/ 5¿ÁO_x0018_A³W°-_x001A_A/:-_x0003_ºÝ_x0015_A´_x000C_8_x0004_Îz_x0018_AtÆ£_x0014_A^èÉ8Ù_x0018_A"«þ,_x000F_,_x0019_A¦î%n[K_x001B_A_x0019__x0016_ýÁå©_x0017_AH:.(_x0014_A_x0017_+g×_x0011__x001C_A»xa2n_x0017_Aì±1 Ì_x0019_AHÐG Q_x0018__x0017_Ai _x0006_h_x0001__x0003_Ã8_x001A_A®î_x0013_Æc_x001B_Aï\}Wo_x001D_A AvÙÖâ_x0015_AnÁ´am_x001C_A^¼kiÂ®_x0017_AhþÍ{Áë_x0015_A_x0018_¿À:çK_x001A_A/Vú¼_x0015__x0017_A_x0014_Ø&lt;ÀD_x001A_A,_x001F_¢¡Â0_x0017_AÒi¶v_x0019_A_x0002_ø®_x001B_N_x001A_Aøc©jé_x0017_A_x001B_{|®LC_x0019_Ab(G}t_x001C_AºJ[¬èR_x0014_AÆ}ÞnS_x000F__x001B_AHhÆEÀ_x0018_A"Îìz3_x0018_A¡»u_x000F_y_x0018_A®9öf_x0017_A%cge£8_x0015_ARn$ÖAõ_x0018_Au#9a\_x001A_A4_x0003_À5_x001A_Aj&lt;ýºñ_x0018_A_x0013__x0002_Ü%:Ð_x0019_AàÓÁ¸m_x0018_AO«°/õ_x0019_A?Áâé_x0018_A_x0014_t5º_x0008__x001C_A_x0004__x0005_a_x0002_ÑÇ_x0017_AØ5ïÜý_x0018_Ag_x0011_ãÎ£_x0018_AÏnk_x0001__x0003__x0019_A·Wkq¿_x0019_A§X_x001D_Â%/_x001A_AÈû_x0012_¥K­_x0018_AHé«H3_x001A_A._x0004_t×(_x0017_AG_x000F_ä×µ	_x001A_AÑ~N	»_x0016_AÂ_x0008_úoT _x001A_Açln~?÷_x001C_AÐð_x0001_ìv_x001B_Ajo_x0011_ý_x0017_A_x0018__x0006_Dß_x0018_A_x001A_Aæ]#_x001B_ò_x001A_A®jÌ±o_x0017_AËE_x0015_Úk_x0019_AÔÛ6rËÅ_x0018_Aþß_x001A_üÓ_x0016_A÷ÏXVæ_x001A_A´_x0004_`1~É_x0019_A4_x0016_PË_x000D__x0018_Av_x001B__x0010_U$_x0019_AÙ'ä´}Ô_x0017_A¸k_x0013_áÚð_x0018_AN®¤Ñe_x0018_Aðy{_x0003_L¦_x0015_A#mÛì_x0017_AU0þX¬_x0015_A_x0018_¸_x001C__x0002__x0006_C*_x0018_A²ñ_x0001_æ_x0019_AMIì6ýÇ_x0018_A»þ¦_x0007_ÿ_x0008__x001D_AÜþqë_x001A_A_x001A_;½Wèï_x0019_Aþø»àñ_x0018_A#Ø:"ô_x0002__x0016_A`(:_x0015__x0019_A&amp;8[SØ_x0015_A_x0004_·-Hg£_x0012_A\yü³a_x0008__x0018_A_x0004_H­kÀË_x0016_AwàYªò_x0014_A~_x0018_Æ_x0006_ï_x0018_Aõ_x001B_µÿÅ_x001C_As¡_x0003__x0018_A2î^_x000D_»ç_x0018_AÙmYg_x0008_ã_x0017_AÞî=+&amp;_x0019_Aß_x0008_Z_x000C_5_x0016_A^ðúô¨_x001A_ANe0_x001B_AÏÐÙ·ö_x0003__x0016_A_x000C_è»Lo_x0018_Auë´_x0013_ù_x0019_AþUÝ_x0005__x001B_AsÛ\_x001A_A»=TV	_x0016_A_x0013_¿òyÓv_x0018_AiCQéÅè_x0018_A_x001D_Ë&gt;_x0010_a_x001A_A_x0001__x0005_Öï_x000D_?s[_x0019_A05Ç8¶_x001B_Ah#»k_x001C__x001C_A'8_x0002_Á^î_x0017_AsÌ_x001D_çy§_x001A_A·05_x0006_¸ü_x0019_AÚ_x0016_YfO_x001B_Aº¥_ö7ê_x0013_A`¹á°_x0017_Aº!_x0001_×Å_x001F__x001A_AÑ_x0008_Ù6_x001D_R_x0016_AWÅäÅ_x001B__x0019_A]_x0013_!q.i_x001A_A¢Æ8JQ4_x001C_AüX_x0016_:Û]_x001C_A_x0019_û¦h_x0019_AöÑè°Ø²_x001A_AtæÑ3;Ç_x001A_A_x0001_ù'*;N_x0018_A)yÅC_x0019_AsOYpt_x0018_Ah_x001E_ÙS_x001B_Ap&amp;L¸_x001A_A|3­Ø¼»_x0018_A«¨È©èl_x0016_A2W²Ô}_x001C_AîpE_x000F__x001A_ACq Q_x001A_A_x0008_Xij_x001E__x0018_AZ_x0001__x0004_ôï_x0010__x0018_Ae_x0003_ÿ_x0017_A.Qî_x0001__x0002_íÓ_x0019_A²£Ä¹_x0013_AÂÛAbn¼_x0016_Acê\Í_x001C_A·^äJ_x0018_B_x0017_A_x001C_$éù$e_x0019_A#3"}Âú_x001A_Afzí~_x0017__x0015_A[Ô_x0014__x000C__x0019_A_x000C_D¹EÜG_x0018_AÒ_x000C_oØ_x0019_Aìâ­%ìá_x0019_A_x0010_S`'Úà_x0016_A^åÂ_x000B_KÍ_x001A_A_x0004_î_x0017_ÿù¦_x0016_A	ü[ö¹w_x0018_A_x0016_&amp;_x0001__x000C_ÞL_x0016_ATòåè¼p_x001C_AW³4_x001A_AØDßðÊ_x0008__x001B_A9»Ìç8_x000C__x001C_Añïè³_x000B_Ù_x0017_A¿~Õ_x0001_±_x0016_A_x0011_:_x001C_Ü¶Ñ_x001A_A_x0005__x0010_òugË_x001B_AZ¯¼%!_x0003__x0018_A2¥Ü±%q_x0019_A!±ÉG_x0017_Ax_x0011_N_x0006_oó_x0018_A4_x0012_Uì_x001B_A¬_x000D_l«®_x0018_A&lt;£À+Á_x0017_A_x0002__x0005_P3¹7&lt;_x0017_AlË_x0003_H_x001A_A¨Å¾À_x001B_AÑ¶áãdÀ_x001A_A¡_x0001__x0015__x001A_A«À&amp;õÅ»_x0019_Arq¾St_x001B_Aä_x0001__x000C_J®o_x0016_AÝ_x0010_Ý4_x001B_A}À»F_x0017_A¾ÈÖ: _x001B_A`÷ÅÑ÷3_x001D_A_x0008_j-¡öI_x001A_AwÇáÈ³¦_x0016_AÎ§è_x000D_¡_x0012__x001A_AD?s(_x0006__x0017_A9_x000F_ q_x000F_L_x0018_A6 &gt;³E_x0017_A 4 É__x0019_Aê¶óur_x001B_AÇíØÑÌÖ_x0016_A[òI	9i_x0016_AÖÿ_x0004_¢¬_x001A_A?&gt;Ùò¼_x001B_AøQfßaª_x0013_A8B6ÀÁ_x0018__x0019_A_x0011_WêG_x0002__x0014_AêFÒR$_x0014_Aò_x0019_»[_x0017__x0019_A»ÞCN_x0019_g_x0018_AS¦¯¦l½_x0018_ApÊÕÓ_x0003__x0004_¡ÿ_x0016_A[¡%r_x0019_Aj)_x001B_ -_x001D_Aºó_x001E_£yy_x0018_AcÄLcY_x000B__x0016_A¡i¾dH;_x001A_AÚRÃº_x0014_i_x0019_AP_Õ×_x001A_AÙF_x000C__x0002_ç_x0019_A^¸ç÷ó_x0017_A_x0004_~&lt;ÁÖa_x0017_A_x0006_?{ª¡è_x0014_Aú÷_x0001__x000E_¡Þ_x0016_AoO_x0012_%_x0017_A¶pÞü=_x001C_AúåNg­8_x001A_A _x0017_Ü_x0003_Ý4_x0019_Aà6µKÃ7_x001A_AU#Û*_x001A_AöO_x001A_ùÄ_x0018_A.cÅA'`_x0016_AöF_x0002_Î®=_x0016_Aÿã­¸_x0005_u_x0014_Azx¨Lg@_x0018_A_x000C_yÐ?Î_x0012__x001B_A_x001C_´_x001F__x0005_þ²_x0018_A²V)Ãµè_x001B_A_x001F_#@î_x0017_A_x0011_ñiÃï_x0017_A£·_x0019_â_x0019_Aì_x0007_ÚÝU_x001B_Av"t¼Ô¨_x0018_A_x0001__x0003_/vñ!r_x001D__x0019_A¤_x000B_ÿ_x0007__x0017_A_x000C__x000D_µ^P_x001B_A_x0002_~Ê}_x0018_AËÖ§Áðí_x0017_Aoí§¯À_x0018_A-Ê)_x0019_sE_x0016_Aø_x001F_EÏ_x0015__x0018_A{_x001A__x0018_dÉ_x001A_A_x0010_#ûB:_x0017_A_x000C__x0018_ò¦E_x0018_APÄÈÿ^_x0015_A×T¤n@_x001B_Afhð¹ u_x0018_AuwÿcMu_x001C_AÓ=e»²_x001B_ApAaíî_x0019_AöK+¢À_x0019_Aj2Íi¢_x0018_AêzºE:¸_x0018_AÅ_x000C_­Ë_x0019_Aï£©QïR_x001A_A+6QLÇ_x0019_A²ÝúlHZ_x0017_AbÓ!1_x001C_AJ_x000D_"Ò\_x0017_Aú_x0019_s·_x0016_A_x000D_î÷!_x0017_AºD\b_x001A_AÂ4æûq_x0019_Aþ_x0001_	Q_x0013_)_x0019_AíÜ÷_x0017__x0001__x0002_d©_x001B_A¦iA&gt;Ñ_x0018_A­0ÇqÌp_x0018_A_x000C__x0007_Pöt_x0019_AÂ¢_x000F_Äzó_x0018_AQ_x000D__x001B_Z_x001B__x001B_Aoæ._x001C_AI°Å_x0002_%é_x001B_AteÍór_x0016_A¢_x0005_qôB¿_x0017_A´¤_x0017_dÅ_x0019_AtÅ ­ÿ_x001D_A_x0014_RÈ_x0019_A_x0002_Yý@ª)_x001B_AÎÙF_x0016_¡_x0019_A%ë4_x001D_þI_x0017_A»Òu ¡À_x0019_AshÚñ_x0011__x001A_A|üµ®~o_x0017_AÕ^aÉ_x0017_A_x0011_ú­Úêb_x001B_A[°¡¥»_x0018_AB8Ö	B2_x001B_AvªÖ~0_x001B_A4_x000D_@Ý\_x001B_A0{_x0002_èÚ_x0018_A¯ØÕ2Q _x0019_Aén`6ö[_x0019_AµMUeÁ_x0018_A"_Dëæ_x001D_A&lt;òH(D_x001B_AÏ_x0002_ÖËÌ_x0016_A_x0001__x0002_Oºf£÷Ô_x001C_A_x0001_ei_x001A_AY´V'£¿_x0016_A|ñÎãÑ_x0016_A¦_x0013_	øs_x0019_AÚä_x000F_»è&gt;_x0018_A_x0008_¯ÐâóÐ_x001A_AjÜ_x0015__x0017_ßf_x001C_Ax_x0018_.&lt;»:_x001A_AZ½{gb_x0018_A|åÛ~©ç_x0018_Añ_x0016_~h_x0002_3_x0015_AÚÞi|2_x001D_A_x000E_Æ(æ_x0017_A&amp;1lìº_x0018_Aô_x0007_U0_x0008_Ñ_x0017_AÖ5}`Kd_x0019_AP-_x001A_Ù&amp;_x0019_A_x0019_Ù¨¬_x000D_Å_x0019_A¤/m_x0005_Ë·_x001B_A¤J8¦/T_x001D_AÈûÌ_x000E_ùé_x0019_Aøq%Æ_x0018_Aô_x000E_ÓEdx_x0016_AÃ:ç_x0015_Aºê_Èì6_x0019_A­|_x000C_Y_x0012__x0018_Aè_x0006_K¦ND_x0018_A*C²Y4_x001A_A!^'MÑ?_x0017_A_x0014_6gìu_x0014__x001A_A9©U9_x0001__x0002_yí_x0015_A7¼±@d_x0018_AÿPaÁy^_x0018_Av6La[_x0017_AüÿÎ_x000B_ _x0017_AÛ}Fb¦4_x001C_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_x000E__x0001__x0001__x000E__x0001__x0001__x000E__x0001__x0001__x000E__x0001__x0001__x000E__x0001__x0001__x0001__x0002__x000E__x0001__x0001__x000E__x0001__x0001__x000E__x0001__x0001__x000E__x0001__x0001__x000E__x0001__x0001__x000E__x0001__x0001__x000E__x0001__x0001__x000E__x0001__x0001__x000E__x0001__x0001__x000E__x0001__x0001__x000E__x0001__x0001__x000E__x0001__x0001__x000E__x0001__x0001__x000E__x0001__x0001__x000E__x0001__x0001__x000E__x0001__x0001__x000E__x0001__x0001__x000E__x0001__x0001__x000E__x0001__x0001__x000E__x0001__x0001__x000E__x0001__x0001__x000E__x0001__x0001__x000E__x0001__x0001__x000E__x0001__x0001__x000E__x0001__x0001__x000E__x0001__x0001_ _x000E__x0001__x0001_¡_x000E__x0001__x0001_¢_x000E__x0001__x0001_£_x000E__x0001__x0001_¤_x000E__x0001__x0001_¥_x000E__x0001__x0001_¦_x000E__x0001__x0001_§_x000E__x0001__x0001_¨_x000E__x0001__x0001_©_x000E__x0001__x0001_ª_x000E__x0001__x0001_«_x000E__x0001__x0001_¬_x000E__x0001__x0001_­_x000E__x0001__x0001_®_x000E__x0001__x0001_¯_x000E__x0001__x0001_°_x000E__x0001__x0001_±_x000E__x0001__x0001_²_x000E__x0001__x0001_³_x000E__x0001__x0001_´_x000E__x0001__x0001_µ_x000E__x0001__x0001_¶_x000E__x0001__x0001_·_x000E__x0001__x0001_¸_x000E__x0001__x0001_¹_x000E__x0001__x0001_º_x000E__x0001__x0001_»_x000E__x0001__x0001_¼_x000E__x0001__x0001_½_x000E__x0001__x0001_¾_x000E__x0001__x0001_¿_x000E__x0001__x0001_À_x000E__x0001__x0001_Á_x000E__x0001__x0001_Â_x000E__x0001__x0001_Ã_x000E__x0001__x0001_Ä_x000E__x0001__x0001__x0001__x0002_Å_x000E__x0001__x0001_Æ_x000E__x0001__x0001_Ç_x000E__x0001__x0001_È_x000E__x0001__x0001_É_x000E__x0001__x0001_Ê_x000E__x0001__x0001_Ë_x000E__x0001__x0001_Ì_x000E__x0001__x0001_Í_x000E__x0001__x0001_Î_x000E__x0001__x0001_Ï_x000E__x0001__x0001_Ð_x000E__x0001__x0001_Ñ_x000E__x0001__x0001_Ò_x000E__x0001__x0001_Ó_x000E__x0001__x0001_Ô_x000E__x0001__x0001_Õ_x000E__x0001__x0001_Ö_x000E__x0001__x0001_×_x000E__x0001__x0001_Ø_x000E__x0001__x0001_Ù_x000E__x0001__x0001_Ú_x000E__x0001__x0001_Û_x000E__x0001__x0001_Ü_x000E__x0001__x0001_Ý_x000E__x0001__x0001_Þ_x000E__x0001__x0001_ß_x000E__x0001__x0001_à_x000E__x0001__x0001_á_x000E__x0001__x0001_â_x000E__x0001__x0001_ã_x000E__x0001__x0001_ä_x000E__x0001__x0001_å_x000E__x0001__x0001_æ_x000E__x0001__x0001_ç_x000E__x0001__x0001_è_x000E__x0001__x0001_é_x000E__x0001__x0001_ê_x000E__x0001__x0001_ë_x000E__x0001__x0001_ì_x000E__x0001__x0001_í_x000E__x0001__x0001_î_x000E__x0001__x0001_ï_x000E__x0001__x0001_ð_x000E__x0001__x0001_ñ_x000E__x0001__x0001_ò_x000E__x0001__x0001_ó_x000E__x0001__x0001_ô_x000E__x0001__x0001_õ_x000E__x0001__x0001_ö_x000E__x0001__x0001_÷_x000E__x0001__x0001_ø_x000E__x0001__x0001_ú_x000E__x0001__x0001_ýÿÿÿû_x000E__x0001__x0001_ü_x000E__x0001__x0001_ý_x000E__x0001__x0001_þ_x000E__x0001__x0001_ÿ_x000E__x0001__x0001__x0001__x000F__x0001__x0001_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</t>
  </si>
  <si>
    <t>32dfda5ff1dda79ca7e31adb2a40695f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_x0001__x0002_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_x0001__x0002_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Ñ¸4!A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</t>
  </si>
  <si>
    <t>4cf22857bb06d1567b5130f1f8e5a82e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_x0001__x0002_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_x0001__x0002__x0016_ÙÎ´i_x0008_Á_x0016_ÙÎ´i_x0008_Á_x0016_ÙÎ´i_x0008_Á_x0016_ÙÎ´i_x0008_Á_x0016_ÙÎ´i_x0008_Á_x0016_ÙÎ´i_x0008_Á_x0016_ÙÎ´i_x0008_Á_x0016_ÙÎ´i_x0008_Á_x0016_ÙÎ´i_x0008_Á_x0016_ÙÎ´i_x0008_Á_x0016_ÙÎ´i_x0008_Á_x0016_ÙÎ´i_x0008_Á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_x0001__x0002_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_x0001__x0002_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ü©ñÒÍ6Àµ·åÄ.A_x0002__x0005_Áåó_x0011_TÚ.A_x001F_¶_x000F_ã×.AßuÑ.A`T5W'.A¹T½_x0005_óÈ.AÑ¦Ñ_x0001_¶.A_x0001_¾8¨z.A^o¦..AÜB7_x0002_ÚÅ.A V©K'O.AÑ_x0019_ÂN¥.AôÇãZ.AÍÃß{.A)[_x0010__x0003_úo.A6N8ØÙ;/Ay_x0011_L.Ao³A°!±.AöUÚ-.AE1W¦Ë.AûçXZ«.A_x0012_	9_x001C__a.A_x0004_¸uP_x001D_/Aã_x001F_ÁFs.A_x000E_0¿k¶.A¾Í³.AZI]Y|.A]Î»Ö¼.AZN.AÂh_x001F_î.As_x0012_&lt;.Aò_x001B_ØÆ.AæE_x0013__x0014_Ö.AZ_*Aº.AR|ýÎHS.AîP_x000F_Ó-.AZ_x0003_Á_%Ò.A/2ß±Èã.A_x001D_ÍAªY/A*õR(Ùm.A¸Í'm.Aæ_x0010_ç¸¨.A.ª_x0019_ .A®Üõ²Î¢.Ag"_x0003_ñ.A%»ïÍÉ.A|ßÀ:«.Aâ	Ã½Ð.AS8d8G¡.A.É_x0014__x0018_Ê.AâW±ÏwÔ.Ax%_x001C__x0011_2Ã.Añ_x000D_¨½k.AÏ­_x001D_#c.AnºÕ_x0011_Â.A_x0001__x000F__x0013__x0013__x0002__x000F__x0013__x0013__x0003__x000F__x0013__x0013__x0004__x000F__x0013__x0013__x0005__x000F__x0013__x0013__x0006__x000F__x0013__x0013__x0007__x000F__x0013__x0013__x0008__x000F__x0013__x0013_	_x000F__x0013__x0013__x0014__x000F__x0013__x0013__x000B__x000F__x0013__x0013__x000C__x000F__x0013__x0013__x000D__x000F__x0013__x0013__x000E__x000F__x0013__x0013__x000F__x000F__x0013__x0013__x0010__x000F__x0013__x0013__x0011__x000F__x0013__x0013__x0012__x000F__x0013__x0013__x0001__x0002__x0013__x000F__x0001__x0001__x0014__x000F__x0001__x0001__x0015__x000F__x0001__x0001__x0016__x000F__x0001__x0001__x0017__x000F__x0001__x0001__x0018__x000F__x0001__x0001__x0019__x000F__x0001__x0001__x001A__x000F__x0001__x0001__x001B__x000F__x0001__x0001__x001C__x000F__x0001__x0001__x001D__x000F__x0001__x0001__x001E__x000F__x0001__x0001__x001F__x000F__x0001__x0001_ _x000F__x0001__x0001_!_x000F__x0001__x0001_"_x000F__x0001__x0001_#_x000F__x0001__x0001_$_x000F__x0001__x0001_%_x000F__x0001__x0001_&amp;_x000F__x0001__x0001_'_x000F__x0001__x0001_(_x000F__x0001__x0001_)_x000F__x0001__x0001_*_x000F__x0001__x0001_+_x000F__x0001__x0001_,_x000F__x0001__x0001_-_x000F__x0001__x0001_._x000F__x0001__x0001_/_x000F__x0001__x0001_0_x000F__x0001__x0001_1_x000F__x0001__x0001_2_x000F__x0001__x0001_3_x000F__x0001__x0001_4_x000F__x0001__x0001_5_x000F__x0001__x0001_6_x000F__x0001__x0001_7_x000F__x0001__x0001_8_x000F__x0001__x0001_9_x000F__x0001__x0001_:_x000F__x0001__x0001_;_x000F__x0001__x0001_&lt;_x000F__x0001__x0001_=_x000F__x0001__x0001_&gt;_x000F__x0001__x0001_?_x000F__x0001__x0001_@_x000F__x0001__x0001_A_x000F__x0001__x0001_B_x000F__x0001__x0001_C_x000F__x0001__x0001_D_x000F__x0001__x0001_E_x000F__x0001__x0001_F_x000F__x0001__x0001_G_x000F__x0001__x0001_H_x000F__x0001__x0001_I_x000F__x0001__x0001_J_x000F__x0001__x0001_K_x000F__x0001__x0001_L_x000F__x0001__x0001_M_x000F__x0001__x0001_N_x000F__x0001__x0001_O_x000F__x0001__x0001_P_x000F__x0001__x0001_Q_x000F__x0001__x0001__x0001__x0002_R_x000F__x0001__x0001_S_x000F__x0001__x0001_T_x000F__x0001__x0001_U_x000F__x0001__x0001_V_x000F__x0001__x0001_W_x000F__x0001__x0001_X_x000F__x0001__x0001_Y_x000F__x0001__x0001_Z_x000F__x0001__x0001_[_x000F__x0001__x0001_\_x000F__x0001__x0001_]_x000F__x0001__x0001___x000F__x0001__x0001_ýÿÿÿ`_x000F__x0001__x0001_a_x000F__x0001__x0001_b_x000F__x0001__x0001_c_x000F__x0001__x0001_d_x000F__x0001__x0001_e_x000F__x0001__x0001_f_x000F__x0001__x0001_g_x000F__x0001__x0001_h_x000F__x0001__x0001_i_x000F__x0001__x0001_j_x000F__x0001__x0001_k_x000F__x0001__x0001_l_x000F__x0001__x0001_m_x000F__x0001__x0001_n_x000F__x0001__x0001_o_x000F__x0001__x0001_p_x000F__x0001__x0001_q_x000F__x0001__x0001_r_x000F__x0001__x0001_s_x000F__x0001__x0001_t_x000F__x0001__x0001_u_x000F__x0001__x0001_v_x000F__x0001__x0001_w_x000F__x0001__x0001_x_x000F__x0001__x0001_y_x000F__x0001__x0001_z_x000F__x0001__x0001_{_x000F__x0001__x0001_|_x000F__x0001__x0001_}_x000F__x0001__x0001_~_x000F__x0001__x0001__x000F__x0001__x0001__x000F__x0001__x0001_Á­=|_x0004_0A6Z±`Ñá.AõFX­Âð.A¾8&lt;«Û .AH`¼_x0006_/Aà_3'SN.A\ã¬xZ¤.A_x001F_bz¶.A_x0001__x0002_o|57Í.A@_x001A_Ìy¹.A_x0006_|&lt;\ Á.Afäcÿ^k.AÕ5VGS.AyáøÎÁ.A_x0012__x0012_R¦ß.AìÑ« ¹.AÆÅÛ_x0007_±.A_x001E_bs=.A&amp;Ý_x0018__x0013_ÓX.AÌHê{®.A G¹Þ.A	Xµo_x0019_/Adê¯*ßv.A{3_x001A_­f.A`k_x0003_yÈ.Aê°FüíÇ.AÞ©áÞT|.AØ{¤9U.A&amp;Åk¥t.Axh_x0004_1.Aôn_x0018_ÐõÕ.AÒ3Pg.A?¾p~5Ú.AÄ#´÷_x000E_/A_x000C_fÔ_x0016_×c.Aõàª¼v§.Að_x000D_à«%´.Ay[_x000E_Â.AxH_x001B_À¬.A|g ¬_x0003__x0004_í¦.Aj¤_x0002_y.A_x0001_ë(ra.A|d¥ßµ.A¢/¹öOé.AXa_x001E_¯_x001E_b.A~_x0014_x.Aq_x0008_Ï_x0008_)v.A`ÝÉó.Aq^;.Aöò_x0003__x0004_(¨.AFu(¼ig.Ao/ó^ÏÞ.AìnÊï±.AÖ¦_x0007__x0018_½.A.OR¬.A^o_x0019_UÈË.A\§ü_x000F_ö¦.A¾_x0006_éÚº.Aê¼¼_x0015__x0012_Û.Aüuùº®.Aª_x0018_©_x0018_ê.A9ý_x001A_Ôê.A _x0015_Ëéò.A¸_x0001_Ö8M_x001E_.A×V,Z/AÞÈâ_x000D_±.A_x000B_Ê*À¼~.ALô)«.A$(_x001B_=l±.AD0_x001E_Åt.A_x001A_Üçé.A_x0001__x0002_m_x000C_§4Aï.AßP_x0012__x000F_£.AMÄÇù/0AúÐæn.A\¤x_x0013_:.Afö_­&lt;Ô.Abºp_x001B__x0001_.Anü¶üÒ².Aöo?T§.A_x0013_ìs.A´k%ÓÊ.AÎÁã¡_x0010_.A_x001C_kðµ.A&amp;_x001B_|÷Ô¤.AoÒ!.A¶6kÐv.A`$\Å«B/AÑa7¦x.A§5û«Z´.Ae_x001F__x0014__x0016_1d.Ak¹N.Aêp^!_x0018_.A_x0012_çaSô.Aöqyb.A¬j_x001D_.A¦`_x0015_|».A4Õ,Ôàz.Aì06'Ý.AÓêÜ#÷.A8øCñâ .Aë_x0010_À_x0017_Ñ.Aõ¾_x0012_~_x0001__x0002_ÿ_x0013_/ASÔòqã.AQ_x0012__x0018_[H .A.ëf¿¦.AËÍdät.A`þ_x0011_p+3/Aþ/_x000D_Ðî.Aå_x0015_ôD¨.Aò_x001D__x0005__x000C_¿8/A_x0018__x0011_E6ø.A¨_x001E_Îç|Y.APn6.¥.AäB16z{.A²_x0008_£Äè.AÔ ½\¶.A´@4.AÔwÇ.Aý{vï¡.A\±V.A³À\´.AtTl[Ãu.AÖà_x0003_I¶.A«Í «£.A$³2x©.AVôæ÷Ør.A4OïR´ª.ARÒ¯$¾k.A_x0005_?_x0019_jä.Acÿñ&gt;É.A°F§¯Ó.AV^_x0002_ólì.AùxñtÒ.A_x0004__x0005__x001A_0_x000F_·QÜ.A[Dã_x0006_Ø·.AÙ:6*íÏ.A_x0002_OÎ®k.A»Ô®XQÀ.A&gt;6æam.A\+É¾Ê.ALÛ&gt;à+×.AjEfu*£.A-'µã·ì.Ac_x0007__x0012_¨_x0013_O.AåWÉBs.AäLÐ:.A_x0018_||Ô_x0017__x0003_/Az\Ùç.Aý!._x000B_m.AÊy£±.ACVçA³Ù.A%Z(_x0013__x001B_.A(-ñåÚ.AÞÎó.AÌ%£_x001F_âÙ.AVðK_x000D_pX.Aßf_x000F_Qú.A8và¡ò½.AöcÐÑB.A_x0012_éª.Aâ_x001D__x0018_Pq».A4¨Á_x0001_p.A}#O¯©.AìU_x000F_.Aúªï­_x0001__x0002__x0011_ï.A0QÓPí.A?²r_x0005_u.A_x0008__x0017_~ê½.A_x0001_gèæV.A¹å³x_x0019_ì.AoÇ¢qÎd.A*Z$Ã.A°_x0016_öv_x001B_/A°_x0012_óËgÎ.AfOaÁG.Aý@ÏU.A_x000E_®aØ.AÀ?0×.A0RMMA¯.Aµ_x0008_ñ÷_.AÛ­Ã¹f±.AäÈ-ßõ.Aï,Dg?.AHZá½0.AöX×»e.AAØÁ¤ h.A_x0010_þ_x0004_D½.A0_x0011_%F×³.A_x000E__x001A_ïÄP/AÄ@_x000C__x0004_¬.AÍqFàº¾.A8Ê.&amp;¼.A`Ç_x0006_;5.A²î_³à.AX1t-d .AZýWh¡.A_x0003__x0005_û_x0005_´?á.Av_x0012_ÿMvÞ.AoÄíÏÄ.A_x0012_íì_x0011__x0017_À.A'_x0002__x0012_°.A_x001E_éß0JÍ.A_x001F_W;zæ.An«_x0019_ü.A?_x001B_d_Ö.A#;íòi·.Aó_x0005_ÇòÁµ.A³ìm°.A_x0016__x001F_=ý·c.A_x0002_·ªWô¿.AÅð5úTö.A_x0001_-_x0016_	Ñ.AEË±I_x001F_.AõuZ.A¨Tþ×i.AÊ_x0019_e°j.A"ìI3L¸.A_x0018_àÞå .AlèÆRAÒ.A'T_x0001_SB¿.AéÒû.Aþ3mPõò.AÅø­~­.AÉEvWG.AXxÖ1ª.ArXðå.Aªäq_x001A_Eq.A.@_x0004__x0001__x0002_-¿.A.0jÒ_x001A_±.AäïÜ_x0002_Z .A¤_x0013__x0019_è8ó.AùVxwÓ.A_x0001__x0005__x000F_}.Ah®_x0001_²Æ.AéY§£§.A©_x0011__x001D_?¤.A=ó{/_x0002_/A _x0019_Ñ9fÁ.AHÃS¯.Aì«oIá×.A_x0007_©_x0008_r.AÓ3¸³j¡.A¶»@ÿzº.Aô¦L2¯«.Arnë.A¼&lt;_x0007_b_x0006_Ó.AZ¦Á¯.AúxSúÚ{.A¹Ì&gt;Hï.AØþÿW.A²qÌØpz.A_x0008_Ç_x000C_V_x0014_®.A_x0012_%«h.A_x001A_óø|û.AbO`_x001C_N°.A_x000C_QO_x0013_Þ¿.A»Ç*à.AýåÔËH.A_x0006_Ù_x001A_6KE.A_x0001__x0004_Ôÿ_x0013__x001B_(.A_x000D_éS~L¸.A$_x0014_s)ÍÓ.AÕÎt»YM.Aå_x0012_8L/¯/Art'}z.AÄ¯øX.AÊ×_x0005_6.A`ÒSP4-/A_x000D_ÉjÉ4«.AxxÂ_x001C_bA.A?,Ð©é.AËÉ5èv.A^ó7]Ð.AÊRZ_x001E_~.Aü¨_x0015_ë.A°ú'õ.AJt1_x001E_'.AÔÌº(Í.AìÓÂoß¾.AÚPRÀ$/AÔCª8_x0003_Ä.AùÔ_x0018_#¸.A:»WA_x0002_§.A_x000E_3ën.AmWñ.A| öÈd.A*_x001B_7;É.ApN&lt;Ê .AT_x000B__x0002_$.AÊ_x000D_µ_x0004_d.AÜÙD_x000C__x0002__x0003_Ø.A92Ôà³z.AÂõê_x000D_¸Ä.A¨?d_Ä.A¤ Ý¥?Å.AÜq_x0006_zÚ.A_x001B__x001A__x0005_ß.A°0RÛ.AØ_x0014_è_x001D_mì.AsD_x000B_D3.A_x000B_ðSør.AH_x0008_êÊà.Añ1|V.AÉéîn.Ax¤g	Ñ.AôåB_x0018_¥Â.A~ý¢:³.Aä_x001D_&lt;"£w.A4_x0001_i_x000D_Ñ.AØÖ_x0019_¡Ô.A)_x000B_ÕÚw.AÐofÓª.AÆý)_x0017_Ä.A0Î,*ä/Aò _x0018_±$Ñ.A2±]@ó¥.A_x0005_+¨a.A®Uz¬.Apåkùl.A°²g×±¿.A$_x0017_ãË.A7_x000F_¦.A_x0003__x0004__x0006_9¸Ü=«.A-¯0´.AÙi´Óñò.AzóÒ,ø.A_x000D_»ÝE±.A*3_x0006_É&lt;È.AéÁäòPo.A²å@âò.A;íS=_x0017_Ð.AóÜêÔå!.AþÝû_x0012_h .A2 ¸Ç.A²¼`Äl.Aåa9án¹.A_x0002__I«.A0Ø_x001A_i¨.A·ö¸¾.A_x001B_(_x000B__x001D_Æ.A0%_x0001_,¹.Aøþïa=¦.AüV´$`.AÕ­@Ñ.AèÙ+¬.AdeiÆó_x000C_/AÎã2h.A_x0004_ÿ°¶.A4p.A»ª·3.A&amp;ß_x0001_`ò®.AHæ_x001A_2°{.A óË6s.A_x0016_AßB_x0003__x0004__x0002_á.AL_x0007_ð!e.A_x000C_ÛD½¤.AëÉ]e_x001D_Ã.A_x0001_%_x001E_ï4q.A°t#_x001D__x001A_/A_x0013_·_x0011_y.A³/SÎ.A6"u°ë.AT_x0001_í_x0004_º.A_x0006_{´ðÂJ.A à|ÿ.AÞ9T(ºÓ.A:³7.A®ëJÖ.Aêú_x001F_Öîµ.Aôgã÷µ.Aü`Ï_x0003_}³.Aq&gt;¬à¢ó.A¡ä.Aó¥ó.Aþãàz.A@º+ç_x0007_».Aµ(ï¹1Z.AcÀÒ6ý¯.A&lt;= Åèl.A´JåÜ¼i.A@©æ¦sî.AtÝT:.A_x000E__x000D_1ª_.AÄÀÁ­.A0£_x000C__x0017_x.A_x0002__x0003_Õ\Ü,Ò.Aáu_x0011_ûr¹.AæÈdSÂc.A¾ðÑá_x0017_/AÊ]O+¨.Aä[Js¶.A_x001A_o(=³_x0006_/A¯Íá²Ë.AÃ7qqÆ¢.AÕ_x0007_Â_x0003_ä¬.AÎ_x001E_)ç¢Ù.AË²X¢¸.AÚ_x0002_U£~.A_x0005_+Üþ¢.A¾_x0001_Ëi¶.A_x000E__x000F__x000D_ßìÁ.An´érW.A&gt;ª(Û.Aúk-®.AÞ³hª.A_x0006__x0010_ä²Â³.Ad«__x001E_]{.AdAèði_x0007_/A®¨Úe_x0003_Ù.AYÀÌd_x0006_Ý.Aô_x0018_#9§.AsYjä.AL`@z¾.A¶Ú_x001B_øój.Aò¡÷40Å.AH§üc&amp;À.A°dõ_x0002__x0004__x000E_{.A_h{_x0001_ú¯.A_x0016_.*ÆY¤.A_x0003_¯Ãvî.A­YC=FÒ.A-Hh§.AF:_x001E_Í&lt;.A_x0001_ÚëeCT.A£Ö_x0012_s_x0017_.Ak_x001F__x001A_¸I.AfAkÑÕ«.AcIlÀ.Aü§i_x000B_ .A_x0008_u¹.t.Ah¿8_x000F_â.ADPãõöÓ/A_x000C_Ôâ¨×f.Aï{_x0013_ð¦.A,EÃk¸.A_x0018_º9,:Ú.A0)Ë,Î^.A¿{öð.A^_x000D_µÊ°.AÝÒ\G_.AÔt7ØB.AF»I¡ön.Af·hÛ.AÕÁÇý².A(¹ËL¨è.AÚ»ø.A*ë_x000E_=&gt;.A[=¹ßîÆ.A_x0001__x0002_Á¤F¹¨.A4&amp;_x0007_¡.A¶5©à`q.A°§³_x0006_j.A²Xæ&lt;¤².AWß&gt;g¼.A_x0006_µjNR.AdH0¯^.AËî_x000D_ry.Ag¹S_x000C_é.A7_x0011_çË_x0001_/A_x0004_æ`Æã.Aw¿jh.AD½ÊX¡Ê.A&amp;(oÍª.A_x0008_®µðj .Aë8Ûcöî.A_x0019_O2z×©.Al_x000B_Z.A'ü=ÀÌ.AÆM¢ÛÂ.Au_x0019_.AÆEÚ[F.AÙÑäu¡Ó.A¸hâ_x0002_.AßO*W².AþEsò.X.A_x001D_=««.AÏ_x0014_V:/Aé_x0003_\°.A_x001B_Y"_x0007__x0011_.Aü_x0003__x0003__x0004_.A¸À_x0001_ð¶u.A¯áåàÅå.ARýØà_x0014_.A1_x0004_ÌµË¾.AJ&lt;@l.A%ø\M©.AÀ¦GÊY.AøöêG.AbÎ´hÕ.A¶ëªoÛ·.A÷Á?Tñ)/A"£éE£.A'Â¨±y.A´Ì_x001C_Â~.A_x0002_§e_x001C_~6.Aû[HÎ_x0005_.A_x000B_cæ*Ýo.AÈ_x000D_1».A_x0012_ø¢i.Al_x0007_ ý6.A_x000B_²_x0005_[i.AãD^_x001E__x001C_/A.@GNÖ.AØ.9_x000B_Û.Aáý_x0012__x0001_.A[abà.A_x001A_Ä"_x000E__x0002_.A¸Lbz}Ä.A_x0006_ró.AL_x0018__x0005_á_x001F_m.AÉ¯Ìú.A</t>
  </si>
  <si>
    <t>443696f3ae9dd1660e0e3b580aebcc63_x0004__x0005_çi«Ü.A_x001A_R¼?¥.A_x001A_+AÂ&lt;.AMÃ7ü½.A¤=UdÀ.AÈyuÈr.AtË_x0018__x0003_Û.AÃ,±,'P.Az{©i.A._x0002_d,ð.Aô~Îr*ª.AæbNë.AD	­Øgß.AF_x001D__x0012__x001A_EÓ.ARÆ,g.AâÓâC_x001B_¨.AT×32.Aßõ¯_x0017_®.Aÿ._x0001_!`.AÂ&amp;Cb[.A7ëqà.A_x001F_¦@µ.AÃ»þÀd.Ay$¬¸.A^	ÑK.A$ý=S_x001A_È.AHñÚp.AÆ_x0004__x0005_GÐ.AÌBl3ø.Az¹aHP£.A6{TÞÜ.A¤&lt;_x0001__x0003_`Û.AðËnÁÝÁ.AD°1x.AoOSÌb.A$0H³Ò¡.A_x0004__x0002_®_x0003_9ª.A_x000F__x001F_gs.AzS¿ Ãð.A9ffoÞ.A_x0014_!å/³Ä.A3¨aËJ.Aìî¶Yù¢.Ay®0C.A²zì_x0008_h¥.AÎÍ_x0001_²mo.AçL3Ì.AIÆs§hÝ.A0_x0006_¢ñ¤æ.ApÓÀè-.A_x0008_Ôÿ_x0010__x000D_F.AQÏD\¹¸.A¶·_x0005_Å.A{[Þ6_x001F_å.A©ÉcË.A_x000E_L¥_x0005_t.AôvOÞ{.A_x0014_+Þúî¿.A:_x0017__x001A_.A6Ú£_x0013__x001D_/A¤ãf/Oñ.AÔâ¤;%.Aè¶6_x0005_q.A_x0001__x0002_&amp;fR%t.A¢º¿²].AÈÃDüJ.A¥_x0003_.YÄ/ADÀ&lt;Ö¼.AF_x0013__Ë_x001E_n.AAm³ãR.A6_x000D_{_x0003_Í.As³_x0014_Xö«.A!ñw÷.AòÅ_x0004_â_x0007_ø.A*Ó&lt;£¶.A(©×_x000D_¯ñ.AÅºç_x000E_ .AÚõà­_x0015_.A_x0008_ú§Î.AÐç%]¥©.A'¿j_x0011_å.Au_x0019__x0016_cÀ.A÷äjg[.A¢ëã¡È .A¦`$_x0008_ÝØ.AÎs¯[î».AC_x0019_Ë^4.A_x001C_S&lt;;°.AbZÿ®Á¼.Az±_I.A¸äèH¯.A_x001C_È³uL¼.Aî_x0012__x0011_Õ.ANV½Dn.A(é_x0016_2_x0002__x0003_#.AÅa'º2.AÏÖB¸È.Aô8mT¶.ACZ6(zÃ.AZ-s_x000E_ÁÇ.An_x0001_2DQ¢.A±õ°÷r¬.Anñ_x000D_h±.AÆW4_x001C_£|.AòJ£NÈ.AîÕ²A_x000E_.A_x000C__x0005_:ÈÕÃ.AXas`_x0013_/Aö_x0015_¾ýö.AØÔ³w^.Aêøì®û.Aæ»Þmîo.A_x0012_qÀdÔ.A´_x0003_@Á~¥.A6q¶_x0016_1.A3_x0004_n_x0015__x0010_/A&gt;Ë_x000E_þês.A_x000D_§áÄµ.A_x0007_Zm* .A±îâ^.A¢}_x001E_¬.AedæÎ.AªynyÚ.A:_x001C__x0003__x000D_,.Ah&gt;Á gÈ.A§/hÚ.A_x0001__x0002_UâüO±.Aâ^M'þ_x0004_/Aà_x001B_ônÃ.A¬ò_x0006_Aeé.A¦T°_x0004_P¥.AÏÞ¹o?.Aü7I¦_x0001_l.AÜGÙ¿eÇ.Aì÷Lùr.AÏka¶ô.AÊd§­.AÖúÁÔ¨.AjÊ4ò_x001D_.A{ù^_x0011_Ø.A_x0014_PÌ_x0008_.A ¿_x0015_æ?­.A:îæªg.A|ª9.A ut_x0016_¿.A­aäÖÂ.A_x0014_+®p,¢.A_N_x0005_BÁ.AÃ_x0007_ªs.AÓïÁ_x0006_z.AK_x0002_2Ú.Ae¦â#´.AºÇ&gt;_x0014_3%.AùNFz_x001A_¾.A§êÔ.Aß~6¼.A~èe_x000F_·!/AOT_x0001__x0003_¢â.A_x0018_ÝÔÌùÆ.A_x0002_±'.A_x0008_Ì²sÐ.A4=Jr_x0005_ /A&lt;gn®ß.Aw&lt;q+é.Aé_x0011_5ä_x0010_.AÅ7÷âU.A¨(Ó&lt;.AÅ5ÉcTª.Aî¼õ©.A=¢n.AäÁ ·.A%.ÇnE.A6_x0006_óZ÷.A*_x0017_Há5Ø.AÇÉ.§¶¤.A_x001A_©Þ__x0008_Ë.AÊ`#@å.AUöof.AÓ®néä÷.A¶L=I.A6þz4	.AÐªÒ(ÉÆ.AR[ý.AñóiKÐÁ.AN_x0008_0_x0002_».A|¨J®_x001A_è.Ab"ç\±.AA_x000C_DdÇð.AJ_x001F_G6.A_x0001__x0004__x0008_¹KF.AÁ¹Î_x000E_y.A´_x0012_PÔw.Aïâ®Ü¥w.A¾Ü=Z?p.AM3öõÀ.AÝ_x0016_Â#.A_x0007__x001E_¡²m.A_x001A_þP?_x001B_§.AOsÅÂ.AîÇ|¿@.A¶ñmµ_x0005_Â.A_x0006_ÃÕÒ_x0007_±.AhO_x001D_Û»_x0001_/Aèæþ¿¥.At[_x001D_	iÊ.AxKz´H¡.A_x000E_:Æ_çR/Awþ¹ö_x0012_/A¥Rè{_x0013_µ.A´_x0019_§_x0002_[S.AÀBZ4å.Aø_x0005_X;èÓ.AeCyæ_x0003_.Aw_x0007__x0015__x0008_x0AF[Bwl¿.A2ø_x001E_%+.AÃÞ·_x0013_CÃ.A::wzC2.AAó¼K.A.ö]N.A%)#³_x0003__x0005_(½.A½Kò&lt;¶¢.AÆ_x0004__x0001__x0012_òÌ.Aæ_x0017_#¶óu.A2G_x0012_6.AÕ±ÄUÌã.AT¾¼ÉMÍ.A#j-_x001E_Ý.AÉql¶¢z.A¶ÝÈÃv_x000B_/A%9~Y&gt;.Aq_x000F_X)Tâ.A_x001A_å_x0006_y¥Ð.AÿìèÑ[[.A³.é_x0002_.A×û¬~Ú¨.Aø¥Æøý.AüEÔÅ¬y.AiÌO0.A¦¹âwv°.A·ÐÕP_x0005_®.AÂ°¥_x0004_þu-AGÎïûý.A_x001A_#Ü_x0003_ö .ADÞüm+¯.A_x0012_\áI.Aju¾0ôd.AUL_x000E_.AAÎ|¡.A^_x0018_¾Å`ó.AÒmêö|.A_x001D_Kb%ýæ.A_x0001__x0002_9ý7ÀÃ.A?LPï¾.A^Äê_x0014_t.Aqäòâ.AºnYí_.A_x001C_y2èðv/A²J_x0008__x000C_÷_x0016_/Av_x000C_ª_x0010_ÆÞ.Aie¼Óé.A¦_x0012_c_x0014_Ë¬.AH{_x0018_Zº.A§Å¾·æ.AæËi_x0010_ðX.Ah©ô¥.AJÖx£0ç.A¤7ÒÕt.AöðhnS³.Af¹qi .AÔl14Qª.A=_x0002_+wv.A²%V¼.APMÕ.ã.A¸_x0011_ß_x0014_ß_x000F_/Aì/_x0002_|²ò.A ò"/Ü¡.A_x0001_5Û_x0007_B_x000C_/Ajÿn®.A§_x001C_ÂP\.AÀ_x0013_¤®Ë.A!dBëÿ.AjãtÿSú.AÞ³~¼_x0005__x0007_å{.A_x0018_F]pú.AØgX].AÊ°_x000B__x0012__x000F_´.A_x001C_¨ÒVo.A~Æü_x0006_â.A9$Æ_x0001_ù}.AXrùÃ.AN¢_x000E__x0017__x0007_Z.A°9 _x0003__x0010_-Aê2@-.A~_x001D_1Õ¸Ü.A_x000E_A©8+.Aè÷S_x0013_cº.A,+')ú.Aê(ù¾_.AJIÊùæ.A4(Nt.A4_x0006__x001D_ë?.A¨!_x0002__x0004_L¶.A¤#_x0001__x0002_/AFvlW¸.A. ×|¶Ù.Aæß~³.A,ðR.AÅõ«*.A#/_x0001_l®.A&lt;"`Ê°±.AÈ_x0016_ÕÁ2.A_x000C_/ý7ñ.AºàÏ@ÕR.AOT	rõß.A_x0003__x0007_0xÀy_·.A¸_x0016__x0004_.AÑl¯5ô.A.WÖ©Ê.A}T!Ð.A_x0006_jâ¯x.Abs_x0008_c×È.A°_ô__x001A_Ô.A_x0012_Ð²&lt;}ð.Aè£_x0001_5Ëz.Ax¬çâl.A¯vê!pp.Aßÿ÷M_x000C_/ADR¶¨~.AM e§.Ab;YÎ.A&gt;_x0005_Q=_x0003_¿.AG~Õdp.Auñ¤ó0_.A_x0018_{jfH.A]Vr_x0003_àz.AÓñ/Þâ£.A~¯YÁ_x000E_/Aâ_x0003_ÝÁ.A"©_x0001_G.AL_x0011_4n.A¤MEv*/A&lt;¯_x0015_j_x0002_½.A£À¸Ù±.A`Ù°©.Aë&gt;ëJ.A}_x001D_?_x0001__x0003_ä.AÎòæ .A_L\~_x0007_Þ.AdëOÈ.A°1_x0017_Ðh¶.AJÀ6#'/A±{¬)_x0004_T.A¢Íÿ Ä®.A¤-ÌÞç.A`Ü ¤_x0019_Á.A¶ý_x0017_r_x0015_ª.A\Y¤íÞÜ.A_x000E_çðI_x0003_á.A_x0002_Z¼ç.A^-á¨«.AîK_x0003_Üºæ.A3»ùl¹Ó.Aæª&lt;~­h.A6UÉ·ì.Aõ0_x000E_³j.AXöQ@z.A	_x000D_Àkt´.AaX£ª5u.A__x0017_9ÃWÃ.A_x0005_n®¾t.AÀ3_x0001_Ào·.AÒô_x001E_Y_x001A_º.A+±t².A|Ì|3¢k.Atz_x000C_¹§.Aâ¹=äz.AÌã_x0006_!=Ï.A_x0001__x0003_xò&lt;ë.A&amp;6Z§.AxÞ_x0004_9pÿ.A	PW§Ò.AÅÍÓ®.Aâát9¡.A_x0014_C¦Z@¼.A}f_x000E_`á.A+!c&gt;õë.A}]è.A"bié³.A[Â_x0002_ïÈ.Aâ É2.Ax_x0005_³æ÷·.AqÔd%Ôº.Aüv³À.A¸uRÒå¤.AÛc_x0008_X.ARî6µKÇ.A=c~W.Aàu_x000E_Æ¸©.AKXzÃ%.AhJÕ¢.A=_x0019_Ís[.AÃÎU7|.AlN_x0017_e´.A_x001F_c _x0003__x0010_.ATêoÜw.AÜó¿ä}É.A:Æ·&amp;¨×-A¹S±ê_x0011_/AT%Zµ_x0001__x0002_°.Ab³'!üu.A²j¡óÎ©.A ¡_x001D_Þ_x0007_.A±HA_x0004_|.AÎ·bXé.A&lt;i_x0008_ÖÐß.AÁÇQyÓ.A~O_x0005_üÄ.A2b²x+§.AÄi®DÉ.A6_x001D_¹.A`ÔY\­.A­æþ_x001F_ÍÔ.AÿQï¾Â?.Au)ÓÍ.AÑ¾´ûöz.AÛ&amp;Vf_x0018_³.A_x0016_ö¿²ëß.AÆÈ¥e.A\ø_x001D_\±.AÃÓ_x0012__É.A_x001E_ç_x001C_%ç.AHÉh_x000D_.AúIßnZn.Aÿ_x0014_	¬z.AÕgÃ¯.A^D`6e².Ajê_x0008_=è.A´|6XÛ.AýUÄø.A%_x000F__x0005_÷.A_x0002__x0003_Ó`âÆ.ASû_x001F_§.A_x0008_Õá£¦«.Açü&lt;Ô|.A­ïàÍ.A_x001C_Vñª.Aûþ¸b.A²¥_x0012_Km.AÊÚ_x0003_Ðë.A_x0019_A_x000E_ºiÍ.Aý:ø__x000D_­.AÒ_x0004__x001D_ýûz.AÇ'ü¤.A_x0013_&amp;Æa».AÚäÈØØ.Aøï®5|H.AÜÚ°¨ûÂ.AºÉñx³Ñ.A:sxÙÛ.AnE(Q{.A7üÏ.A&gt;_x0010_ÑÎN.A_x000F_Ï^ty.A_x0019__x0006_5_x001D__x0007_¼.Aiþ÷(./A»;2ÌÃ.AÞçh_x0003_qî.A?Ö!s_x0015_q.A²Qý §.AÀÙS_x0002_Äº.AÊ[q_x0003_ÿµ.AÔQ\_x0001__x0002__x0004_å.Ad³_x0015_q¬³.AÜdöÉ.A¤tRO[.A R{.Aéö_x001A_ÅG¿.Aö¥_x0010_þ_x000E_/AÞ'.A_x001E_Ï ú.A_x0008_¦r(.AH­àp.Avx#.Ab]nÌ×.A¦ôÍ/e£.A_x0007_ªÌ¿¶.A,ähy«_x000D_/AÔ¼q_x001A_6m.Aò_x0010_Ú`Î.AW_x0001_á_x0014_;.AÐ_x0012_öäÿ .Aût	¯¨E.A³m×$_x0003_.AT$lLL.AÞu%¦;_x0008_/Aëæè_x0017_¨.AíwÔé¬Ï.A1+ÏËn.A%ô'Ç.A%_x000D_¾ÍÂ.AÞ_x001C_»·_x0006_¾.AsÈ)³{®.AU©  ~Ô.A_x0001__x0002_O­o_x001D_ý.AÒ"Ù÷}É.A¨HñÓ.AÈdã¼e_x0003_/A©Ãw&amp;ü_x001D_/Aòlc.AÀ çÊ¿.AÏÔ+öÔ©.A iÎl.AÞádÛÃ.A_x001E_Íø(.A!ì_x0013_¸Y.A$®^8.Akn_x0008_c.Am5_x0002_GP.Aß¿ñáP®.A_x000D_h1ç.Aï©§ß_x000C_ó.A¸	_x001C__x0006_Á.A¼WL_x0015_.AZ¶	`]Å.AªÁ£Pi.A½Yfw .A_x0010_^ZÁ¬.AYk_x0016_6R.Aò/ð&lt;àx.A2°Áb.A5ø^X_x001B_.AØ:q.AìÒ0k¥.A_x0010_X× Yº.A]_x0013__x0002__x0007_æ.A1Þn_x000D_§.Aôjì².Aü+Ã_x0016_.A¬Õëî 4.Aá4ú_x000D_qË.A6|GÈ.A\tÈ4Á.A&amp;íÅ`R*.A_x0006__x000B_ýiS.AØ¶®i.A¸*(Ï.A¼_x0001_FiØ.A)í=_x0011_.AW¼Î_x001F_¶.Aº_x0007_53Ûd.AÒ0Z$ç.A_x000B_,¢3gZ.A§Ù´*.AD£Ë8È¼.Aâ­QI.Am!jôWv.Ah_x001F_'d¼.Ah¾]Ï¹n.Aj_x0003__x0004_Lí.A&lt;ó°}.APæ Æ.A#_x0019_ô½.AW²®_x001A_ÒÈ.A_x000C__x0010_Àd_x0005_.A"cù_x0013_³.A;ó_x0010_ú.A_x0001__x0005_±i4Y¥e.Anb${¶.AdÞ*hÉ_x0018_.Aå¬_x0010_N:Â.Aí0u`®.AÆ\E3ÿ½.A\åùðí.A_x0002__x001C_&amp;ýÝ.AÓòðÓ.A =¥=ôâ.Aú¶-_x0016_l.A7'VìÃ.AÑßÝ.AQü §.Aä_x000C_$¢_x0003_.ACó5^.A¸#_x0004_Jú.A~É_x0001_pýÊ.A6*G_x000E_ÒÅ.AÉ¦Á"Ô«.ABtCêø¹.ARÕæv².AOñ_x0003_q&gt;×.A1¢ÞoÏ.AnÅ&gt;¹¦°.ABõ_Lµ¬.A_x0002_ÎVõ¥@.Ay97ø¦².AîpÚÐÛ.A6 ¬`.Aé_x0016_6'­¾.AíD}Û_x0001__x0002_.A_x0014_k^þÓ^.AÆw_x000C_Â.Av±ÿk_x0019_.A{6_x0001_¾.A_x0002_ïI¨_x0004_H.AyyNuÑ/Aöå#ºiô.A_x0002_&amp;ð"Û^.A6_x0001_ýþº.AÌ_x001F_Î.A¼%%¼ü.Aå¨ö5sS.A¸Àî]àú.AîÉcný.A_x001D_âS£.A_x000E_6Æ_x001E_mX.A&amp;ÖDÆ.A®e%ZÊ.Aé1y_x000C_¡.AüÓ_x0019_Í!l.A þG².A_x0013_C7vW.A _x001C_WIYç.ANX	¸.AjF!Ò¹.AèA_x0010_ÁYÊ.Aç¨_x0013_ìó.AT_x000C__x0013_Wÿ¿.Ag.Ì¯ÿ.AvÄm©)i.A_x0017_^_x0018__x000C_¾.A_x0003__x0004_çÈ@£Z.Ak=£½.AÐ5Åú_x0002_^.AÃ^_x0002_.AÈ/j½Ô.A¨¯©.A,`ªLóÚ.Apæ_x000C__x0001_ûj.Az;2m&lt;Ã.A_x0008_CµÆÑ.AN$¥d_x001E_Ã.ALúï_x0008_/Ad_x0004_Dðy.Aµ!ÃÝly.Aâ+ _x0003__x0001_.A4"&gt;.A_x001C_Lçve.A&gt;¦éÏ§.AÁö»µ.A`0_x001D_è_x000E_l.A_x001E_ ¹¥.AÜï_x0011_Ã.AÜl_x0005_Æcª.AM[ÚÑe.AëFO8Ë.Aúv_x000B__x001B_$.AÀØmºvq.Aô%-,P.AØR°9Ù.A½7àøçV.ADÓ_x000E_ØÑ.AHCÙâ_x0001__x0002_Ôi.Atîúå.AMé	czò-ANNFÌÃ¶.Av±®uÁ.AGÑ}.AÄJ_x0001_e5Ê.AbÿÌùVâ.A(0âx.AR@ÎbÓ8.A(_x0005_wu®.A_x001F_c_x001B__r.A$_x0007_=ø.A_x001A_ñû- ×.AÌkF§x.A8£ÈëÅ.A%_x0005_ È.Aðçh4_x001B_Ï.Aíå~	wo.AîÈy2Þ».Aäþ¡e.Aà#[|.A)BBÝÏÛ.Avôg¶Ø.AkSÁd.Aõºµ¥.AoxäÈí¤.A¾JÛZ.A_x000F_/8^.AÄí*_x0011_­.A _x0016_K_x001A_u.A_x0018_øKíi³.A_x0001__x0002__x0012_-­.A6hÊ3RW.ATEÑgÝô/APèjÚ.A_x000D_ýW"yñ.AWz_x0012_í'.A¦LQ¤1}.AT«_x0004_=.A:%h[i.Ak_x0004_ùÿ¢.AYWEì.A~±_x0003_ä¸.A`llËx.Aäªi@ÙÞ.A²«UÚ_x0007_/A_x001C_ËCª{.A ²«_x000B_g.Aså_x000E_Ë_x001B_/AHNØ_x001C__x0005_./AÎÆøMWÄ.AÊà¢_x0002_4Ú.A#ZÞÍz.AøÞyÒu.A_x0011_|D_x0008_L¶.A_x0015_?|_x0004_n.AÝZ)½Â.AL)&amp;_x0014_6c.A`uM¥_x0001_à.AÐÌèa|.Aèñáã.Aç·Å¨#~.A+nH|_x0001__x0002_Q¶.AªæL:}t.Aþ_x001E_y_x001A__x000D_½.AêA!§.A8æ¦ÖÐ°.A9l_x0011_Óà.A_x001C_ÚG)Ö.AÂ}E&gt;´.A=éº¤N.A?;Ð.AÈOÆOST.A_x000E_eÔVÈ.Aôq¶.AaOÉú@ª.A$'d·_x000C_¹.APd¹m¿.AK_x0010_èä¡!/A¤¸óS.A_x0014_U¡Ã·Ñ.A_x0015__x0010_÷.AlQAAéó.Am_x0007_R]g.Aü_x0001_÷'§.A¨åÆ®Q¼.AÇO200¦.A¨Ì»¬.Akº±DË.A¼u3cÙ.Aã"í\L.A~GW§_x0018_&gt;.AjøBï¢Ì.AÆÆôÖ+a.A_x0001__x0002_½¸p`AU.A¤vØÈ§.A×lß÷.A´Õs.Aõk­Z­/Atö_x001C_p|¨.AîÜu[*C.A«*_x0011__x001D_Ï.Aó(_x0005_Í.A·_x0003_¿Ø2.A&gt;_x000F__x0002_[óf.A·j'__.AÄ_x000D_	Ê.Acø}~Â±.Aª"½Å/.AÖ-Ó]X.A!£àÈÇ¸.A_x0006_ª²2o*/AQ_x0018_es.A¼0&gt;u;p.Aû_x001D_]_x0005_¨ª.AÍ ÇÄ.AÀ,Ô_x0010_Ü_x0007_/AtQé¦_x001C_ã.AÀàÀBl.Ats_x0017_`_x0010_Ò.AP}AP».A®_x0016_à^_x0014_.A_x000C__x0010_8Ç[.A»êùèv¨.ARo4¬~â.Aª qØ_x0001__x0002__x0015_·.A[¬'=¯.Aö_x000B__x0018_ø¾.A ÌçÛÜ¢.A[¸_x000D__x0004_që.Aêö_x001B_mÅ.A	Ý%Én§.A¤£U_x0001_Ü.Ae_D ©.AäÖí_x000F_B².A_x0014_ó¬ëÿ¸.AnÚè.Aí~$.A¾À_x0012_T!&lt;.A2¾m2.A¤õ7!G.Aef_x000D_Õ¿±.AâqÓ_x000E__x0012_|.AøZ_x001F_[þ.A_x001C_·²Æ1.Ab@¸ê×.A ï´nò.A Æµódå.Aù_x0002_ZmBÏ.AF_x0001_C_x0005_.A"z¹_x0005_7â.A$4UÛ¬.A.Ç»A`.A_x0012_/l7Ë_x0008_/A³Æe2øê.ALëCÎC.Aìðeõ».A_x0001__x0003_ÈÎÔîl±.AÞÇtK¿.AÂ"§}£.Aþeb#k.AXR]£r.A(3_x0003_ê.A©_x0006_)ñ.A­¯qèç°.AºÂ8.AXJ~wº_x0005_/AìJñÚÅÐ.Aþèø_x001E__x001D_.A&lt;T¸?z.A6U/#hí.An_x0002_~¢Ù½.A}R§ù,°.ACæßlê¹.Aò¼.A3¥h'_x0016_±.A_x001A_Ì!Û.A(+_x0014_VØ¼.A6s_x0008_ñ( .Ade7ç}.A_x0001_·,_x0004__x0006_­.Aþ34_x001C_%ù.A_x0010_å_x001F_©¦ã.A°à_x001B_ø.Aø÷µÞ.APºéSø¿.Ad_x0013_Û÷1r.AR½_x001C_xø.Aræ_x0002__x0001__x0004_Ø¤.AÎûÌíH¶.AøÔô¦.A"Oaf·.Ats¸u_x0005_n.Aæãõ¡.~.A_x0012__x0003_'.ô.A4Æn.A4õ_x0008__x0001_Zì.AÍÌ#â&gt;.A|a_x0013_ß%.AZ^_x001D_¤_x0018_u.A0ÊQütõ-A[Ï.AQRY(.¡.A3B=×.A±ÄÒÝ_x0003_Ý.A_x001F_õþ%Jt.AÝÞÊÖ^.A8 _x000C_'×U.A_x001E_{þ.AÊ_x0002_Áçtf.Aüb_x0018_.A_x0019_óùªÂ.A_x0002__x0013_[º.A§éíES.AÈCÌU.AZ#ny.A¨_x0019_Mqz¸.AÆË_Ýó.AØ'tÊ.A_x000C_m_x000B_&gt;±O.A_x0003__x0004_Er@_x0002_l¬.AC/[t.A_x000D_]¿_x0015_þ¼/AþL[A_x001D_Â.AZåNwÏ.A­ô4_x0016_íÐ.A_x000F_*YÑÍ.Akì_x0011_±_x001D_/A_x001C_VÙ_x001E_®.A(Ok¢e.A¡§ïVC.A8rq±ìq.Añ_x0001_/¡ª.Aß*sg.A_x001C_"¾W8n.Avj÷Õ.A6O|aIÇ.A¸§pmá.A_x000C_cJ_x0007_÷_x0011_/A£´#Hä{.AÖ23_x000E_µ.A_lÍÛª.A\bm£ú.A_x000E_ç_qRÐ.AÐÒ	Òª_x001F_/AÄ©·ô,.AÚ¶_x001B_{.AÎ7×¬æL.Añ~â|^¶.ApS¢Ö~.A¶_x001E_Ð¼´.A_x001A_í__x0001__x0003__x0006_¾.A4~"¿.A7½§ä.A_x000D__x0007_7_x0012_º.Aö+½µ.AB_x001F_ÜU9Ó.A_x0019_±Ï0¦.AØ5_x0014_2	.Aè_x000B_fÿ®.AæLý_x0005__x001A_¯.A_x000F_41Ôé.A,_x001A_P&amp;·.Aæå_x0012_._x000E_.Alf®éu.A_x0013_Õ®è;¶.A_x0007_hú¯.AjÊ_x000F_q.A"°-_x000F_ff.A°É¼áæ.A¡ÑÇÔ_x0008_J.A¡ÅÀ.A©ªú_x000C_M¡.A¡Õ_x000B_Àw.AÉ´¸bnw.A~_x0002__x0011_±¹v.ACZÆï9¸.A¹s!_x000E_µ.AWðìÛã.ApGu².A+Í_x0011_Vñ.ADf_x000E_?.AJ_x001F_É-'¢.A_x0001__x0002_±¨û_x0006_¨­.Aô,¹ãñ².A@¶c£.Au³b»_x001C_ .ArâÆgv£.Aó¡ÉÍÛÍ.AºC9_x001C__x0016_´.A{'Ì.¸Q.AZe_x0016_ÀÁ.Aù¨[a.Aß?_x0004__x0012_¢.A_x0006_³ð(õ.AºÍCÐ¹.A¥_x0013_¼.AËÂ=U.ATÔÎJ_x0017_±.A­[©ýhÛ.A`q»(E£.AÂ´"Ûåÿ.A»Å_x001B_ñ.A}«Lx«.AÕO_x0007_èV§.Aþ_x001F_Æ ô~.A{_x0011_ÓÉ-.A_x001A_½"H«Å.A(èó¨.Aà_x0012_aå&lt;h.AÊ+^ç_x0001_.ATÅmî÷¨.A%=¸8.A?d±â¿.A_x0006__x0019__x0001__x0002__x001C_.A_x0001_(a±ú.Aå_x001A_5_x0017_s.A¾K_x0004_³§.A_x000D_qæ_x000D_ý.ADGL²ÂÙ.ASl_x0007_Ë®.AÈ«7ã.AP'&amp;»'/AÌç!&lt;þ|.AºQ«].AõãM,n.A¼J²=¿§.AçJû}.A@V2·&amp;/Af	ÈC_x001E_á.Aêî½r1ª.Aòôð	É.A_x0006_ÝK$_x000C_«.ABÃo¤Ô.AÌS¢¬§v.AÊ%3`þÉ.ADdI Vä.AD_x0019__x0019_z6w.AÇÉ_x0010_Þn.A_x000E_å®ñì.A¼¥óÈ_x001E_l.AÏ¹­·Ëí.Al~_x0018_VÖÌ.AMöóà.A@ôk-ß.A[±(øek.A_x0001__x0003_1º`íÑÙ.AJxäªß.Ar&gt;_x0002_©V.AÓ_x0010_ðÐ\.A®6O3Ñ.AºátÓ_x0011_«.A5L@&lt;®Î.Atñ_x0018_âm.Aì_x0013_Q]h.Aäá_x0004__x0014_°ª.AæQ'gLÞ.A¯KiWv.AÊÌñ HX.ApH¥ñ.A"7¼8#.Aìm²{4Ä.Að(	²æq.AU_x000E_T.AnF_x000B_^.A¼~ ²Ã.A¦±Lê.A_x0003_æÈÃÂ..Aä½¨_x0012_?.APD!ñ.A~wY(N.AÈ%i h¤.A[öCè.A¸°y§.AÒ_x0013__x0012_7.A-Ä_x001D_øv.Aò3._x0011__x001B_ã.A_x0012__x000C_	í_x0001__x0002_ÚÆ.Aã¤6þÝ.AyÍr¬Ò.A¢Î_x000D__x0016_.ABác_x0015_/A_x001D_	_x0016_PÓ.AR$g£¸.Ab4ÇÙ.Ao½\a¥.AÞ¬¿XV	/A_x0006_$³.A.½þ$¡m.A_x0018_Çú".A5ã_ëÛ¬.Aì/¦NÀ.A^ýð¹o.A_x001A_ï_x0014_x].A6|§¡ÂM.A!¹¬#´¥.AÙ_x000E_Rù.A}EÏdu».ARToÑ Ö.A'_x0007_7ÏèÍ.A1¯Sß_x001E_W.A³fãoª.Aî»ÜT±.A_x0004_DK_x000E_Ô.Aº§_x001F__x000B_.AJ_x000B__x0008_^_x0001_/A2$ÓU©.A_x0010_Ì½àõ.A×a_x001E_`ç¨.A_x0002__x0003__x000C__x0014__x001E_ð.Að¬ÎcÆP.Aò_x0013__x0002_æ¨¼.A¤9àóï.Ak&amp;¤¥·©.AààØ.Ao¢c}Ò².Aågÿ_x001E_l.Aâ~b®^û.A¬~±H.AÙËr¢5q.A4_x0002_®+z.A@§å¿kj.Ap&lt;Å¢}l.A¶_x000D_ïl»¥.A×-	hÐ.A²½_x0006_[Ä©.AÜ_x0016_CË!.Aö_x0015__x000E_»õm.A³_x001A_~ e.AÛëõ{¤.AêLÝ_x0001_d¹.AñP_x0004_àX.ALQzM.A_x000C_:øQ¥[.A¥_x000E_á_x0008_´.A¶öey".Aâ³iH±.A¡»õþ½.A_x0006_©_x0005__x0007_º.AyÌÛ}Ú=/AX§3_x0003__x0001__x0004_4r.A0½.A_x0013_|Zyã·.AâXÃ*¤.An_x001B__x0001_8	.AÎ¶úðM®.A_x0002_µ(ëè}.A.õ)Ò½§.AN¾úÑÉk.A¨E$ºÆø.A/aeÕ.AWé¤5Ê_x0005_/A&lt;L_x0011_cjµ.A²_x0010_A_x001A__x0007_¿.ARÈ&amp;¼Å¦.A¶gâ@®.Ah$Ú°¸þ.A¬µ£ªÙ·.Ai_x0001_Èî£.A¸ö.AD=ßg"·.ASO)~_x0017_.AdÍ_x0003_Èl/A©ÞJÈA].Aecþâ¼.Aç¤=_x0013_¬.A Ä`k.A&gt;ÏAÆ¸.A_x0008_4¹7C.A&lt;o( _x0008_/AÊÿ8¡Þµ.ARÊz_x0006_Ãª.A_x000B__x000D__x0004_=²&gt;u.A _x0008_ ¬W`.AC«E¯.Aý(_x0003_{_x0002_r.A¬L¥¡Eé.AÊlheÐö.Aìpo_x0015_A.AF"ò_x000F_ÙU/Aµ _x0006_1´H.AÖlñû	.AÅ	Ä&gt;ù.A4_x0001_tzeÙ.A&amp;+^j.AUÛ¹_x001C__x0012_û.A¤_x000E_B_x0005_æ.AM?Å©Ø_x000C_/A_x0002_÷J,.A÷0_x000F_;.A_x0014_uÛ	¼É.AHØvÏ.A&gt;1_x0011__x001C_Ï.AM2_x0002_-_¾.A|Aª&lt;3/A&amp;Ö_x0003_¢.AÊ ßJË_x0004_/Aà_x0007_æÁÆ.AÜÄÄøô.Al¢Ãu.A_x0006_ð_x0016_`À².AÞ;Æèò¬.AÎxpm.A5	_x0001__x0002_[.Aþ_x0013__x0015__x0012_J.AÓV)|õ».A2_x0015_/OS.AúÈ0Ä¾Ä.A|@ñE.A²Ç"@_x0016_¹.A¯_x0010_G¦4.AO[t)¦.Aî®5¼G.A_x001E__x0007_éÿ².AÝþ½JÑ¡.AÊ+4}O.An/àx^.A_x0017__x0019_;­.A!ô_x0012__Ì.AÞ.&lt;æ.A`\Ùî?Æ.A4ÇW)_x001C__x001B_/A@_x001E_zõÞ.AiqJå³ÿ.ADÖ Á.AÜÊÓÎÈ.Ai¯]Ë_x0012_o.ALÛiX&gt;.A_x001D__x0010_¤_x0010_¿½.AºRºë²Ñ.A_x0008_ÊZ=.AF7o_x000D_Í.A&lt;3T_x0005_l.A°dG%².Aä4Ïó·.A_x0002__x0003_¤%E*.AË^dA^0A"_x000C_L"¬.A4¼:ÐË.AÖ]¥9±.AÝÒ¬wÆ.Aôï_x001D__x000F_¼.AXXî$.A+nÈ¤.A0³ùÊ.A+yk±.AìFÝ|d¾.A:'tÜÉ¥.A"Á_x000D__x000E__x0010_.AÝ­k°.A¸h_x001D_W®.A8_x001A_Òü.Acõ0øh.A®_x000D_u!9ç.AÅßI1}=/Aô_x000C_ù2_x0001_.A&lt;f­Ô_x0008_©.A_x0004_]*²î.A¬_x001A_j×Ï.AZIuê´.AT8÷eèo.Aì+õ[Û.A8_x0007_#º§.AVoýö.A Ü@WiÇ.ABn_x0018_².AmN_x0006__x000B_¿_x0008_/A(à&lt;P¦.A_x0004_ÅAê#?.AºÓ_x0011_Ç½.A|èmÂ¥.A_x001D_×tß.A²ò2_x000D_ÎÍ.A_x0013_Ù	*o.A_x0003_2_x001D_^ð.Aú_x0002_÷n.Aöxí{º.A^6æ@.AÈ'_x000C_Æ.AhN_x0012_frx/A_x001C_(Ï6A.AoN)_x0018_oÇ.Aûå_x0007_¾çÉ.A÷v_x001E_ã_x000B_Y.Ag%âû­.AP¨û|,·.A¨]Wß¸.Arö\AS´.Aæû­.AøØ0ðÎ.AÔ²_x0018__x0015__x0001_.Aäu¶.Aì¹)_x0015_ñ¢.A_x001C__x0005__x001F_eRÞ.A;/KÄ¬.Anç ¸¾v.Aô»Û|r.AüÇ&gt;WQ/A_x0005__x0008_3Â	f`.A0V_x000B_b_x0012_n/A"c%&gt;£.Aý'_x0015_âÚ.AT@¼¦.A¤ÏÒùÕý.AVì0Wjä.A_JNJ^y.Aúøte»¼.A_x0003_Ü'_x0006_éÒ.A_x0003_Ô¦¦.AÅÓ¹_x001F_¬.AÏBÑi$/A|_x0016_Ð.A_x0012__x0001_¸k_x001F_^.Awª_x0015_±_x000E_£.A¿_x0006_dÏÈ.AZ/b³ñg.A_x0001__x0004_å.A¦~8«ø¿.A_x001A_W_x0013__x0006_q.AëÊ¾¸ûÁ.A`=³Ãe/Avéö·Zu.A`)±_x0002_ .A~ûkÜÓ¿.A´4äÄ.A_x0018_½_x0007_ÝvÈ.Al_x001B_L_x0012_a.AvæÜ.A_x0008_#M~vÍ.Aú§!_x001B__x0001__x0002_N.Aø½~µ_x0012_.A¦2W]Ð.A½I¿.Aµù qm.A Â¡_x001F_K¸.AuÈ¹YO.Aêþõ£å.Af_x0019_®6y.AÚ&lt;kÃ.AhÓþf~o.A$M®È_x001E_¨.A¤X0§_x0019_.AÏ©Å_x000D_ð.A_x0016_h?÷×Ü.Aqiêo.A·l{1X·.A_x0005_1ù_x0011_áß.A§_x0010_'bò.Aùl£_x000B_8z.A_x000B_°£|ö.A§ÄjõW^.A_MÙ×"1.A*r)ÐÔZ.Aü_x0001_ëÔ..A_x0006_ôÈö½Ì.As_x001C_x°.AE_x0017__x001E_}ã.AÊ78_x0001_ñ.AÁqÆÌ×í.A°_x001C_$ji3/Aíb£|Ü.A_x0001__x0003_Æº_x000C_j_x0005_¯.A_x000C_ÝÃrÐ.Asò`Ôt.A¯®w_x000F_G¸.A¾£-Ó¨.A¸Wi(ù_x000B_/Aæu&amp;.A×½äù3¢.A_x0008_öMv_x0001_.ARN_x001F_Èà.Ar_x0018_ûxs.AKPõ¤:.Aö«_x000E_v¸´.A_x0001_î_x0007_ÖÎ	/Aøú}©y.A¢Ká)k.AÇÛÖ¾»y.A!TöÑ.A»ÌÐ¬w.A´Û_x0016__x0013_æ§.A_x0006_ß_x0016_I_x0001_y.Aw]¼IY_x0003_/AvÜÀ×R¸.AîæÏ$Å}.AÕ3S&lt;úù.Ax«Gk.A_x0014__x0018_^¸d.AEÔøXr.A_x0002_Û;Á.A¢ó_x0004_®dº.A»Ñ(t é.AÌ _x0011_û_x0004__x0005__x001B_g.Am?Çß­.A6+è&lt;_x0003_ï.At=_x0011_©_x000E_.Awß_x0012_þ§w.AnÆëOT.ATÙ_x0012_(À.Aª;Í®º.Aê_x0005_Þ¤W./AÒa!¹b.A_x001D_}Ï_x0005_=`.AfMÍRÑ.A}¾_x001D_¿Gà.A _x0014_;_x000F_Û.A_x000E_^þÁÚP/Aq­_x000D_w.A*#þ_x0001_\.A_x0008_,b_x000D_.AK*£OÉ.A¦f_x0015_l_x0004_/AúÊÓÜnÒ.Aù©Ç_x0002__x001F_.A¸¨'§.AÊT¯æ.AClWF.AþD;Ø3l.A2g6"i.A_x0006_½E»Å.AJÞ_x0007_÷ân.A-¦ßÿ®.AÉôâ_x0013_.A_x0006_Å_x0001__x000B_ÏÐ.A_x0002__x0003_ôÐóyp.AéN3é.AãC«Úl.AÀL¸i/N.AJèrú_x0015_ê.A´^_x0019_¡_x0016_l.AÖ­ì\L.Aà]îí_x001E_.A_x0014_n%¯.Að£?ÀY.A±çÜ_x0008_¡.A`ªÂ±Ø.A½×ê_x0015_È».A$2_x0019_íô¾.A"«+ëbï.A¢£ _x0011_.A_x0004_J_x0004_áÅª.AL¶ô^.A_x0002__x001E_øx.A¦Ë_x0017_Ð¥r.A!¦Ñ¢¸¢.AñN_x0006_LÐ.A®Koå§.AÕ­â4_x000F_¢.AV³i¨_x0010__x0004_/A.K_x0001_Â.AÔûK_x0016_L/Aê÷Ç:µ¯.AºUþ7ªÆ.A(ÖIÞæÕ.AV¸B`Ã.A*_x0008__x0017_N_x0001__x0004_þÒ.AÚ_x0013_öðù.A_x0003_÷}W¾y.AÈ¬È_x0017_u.AoJk.A^¬S×².AìpØ@6¶.Afpø &amp;È.A_x000E__x001C__x0019_Tãx.A:éZ}È«.A/$Ø|m|.Aóm«Ï.Aâòµç.A_x0017_U¹_x0012_Ü{.AJ@_x0017_øªs.Ap_x0018_Jg¶O.AÊJ8$ã/A_x0018_]Gâ´.A"û2_x000B_.A´c_x001B_ø¤É.AÚãð_x0011__x0011_/AÔË_x001B_IÜ.AìUù¥_x0003_/A?Ø:íé´.AN	eW¨ä.A£_x0010_&amp;_x0010_Hj.A,âó/Ú.A_x0010_y)ûó¡.A_x000F_³Ë_x0014_+½.AÅ½ôyà.A_x0002__x0003_ß,.AZ_x000D_&lt;_x000F_Î.A_x0001__x0003_ÒÑµªq.ALLèq.AWÇ;.A j_x0011_¹.A}_x0011_ .A~hÕ~;á.A72»s_x000D_.Aã¥§;&lt;w.A¿_x0016_ì.A¡®_x0017_b?ä-A4_x001D_lÉr.Ar_x0016_2ýe.AY[{_x000F_{.A(ÈÄ×¾.A¶¾§ÙÇ.A0¬¾Ô&gt;/ANè8_x0007_-w.A&amp;õ_x0010_k|_x0003_.A_x0010_ÖB¹.Am?Ò@HÔ.A¬áÄ­.AF2ôúLÕ.AkH%ðè{.AöÞË.Ag%fü_x0017_¥.AÙü_x0002_SÁ.Azõ_êÕ.Af_x0015_­wà.AÊÔØ_x0015_wÎ.AgÝ_x000E_µg.AhÑîcÚÌ.A_x0005__x001F_É&lt;_x0002__x0004_(_x0001_/AEUÀ­µ.Aùj`r.A_x0007_­Ìà.At'®_x000C_ã§.A4Ò7|_x0002_.A D=µëx.A_x000E_êÇ(¨.Aºý{Sð.AQ`ë~.AW1õþf.A\ReLq.A®´õçÄ.A_x0019_	Á¶¹.A'_x0018_Â|¯.A@1¹'´.Ac.óß®Ã.AÈ ^.AÈùæ_x000B_`.AO_¯L².Aæ`X:Ø.A#nUýí¥.A_x0016_)ç)î.AðÌ]Z)¯.AÔ__x0003_fp.A´_x0018_µ}¿.Aì_x0005_,49®.Aöï_x0002_©¯¤-AvÊè¤_x0015_:.AqØÓMüä.AÿÉ÷_x0007_Ðr.Aè_x001F__x0005_/ü .A_x0001__x0004_×È¹.Aã³_x0019_}».A¬T_x000C_îØø.AJéÛ¿À.AÎçëÇ½.A´Psü_.AmÊxÅ.AÜûûl ï.A®12_x000F_öö.A_x0016_&lt;y_x0006_~.Açó_x0015_m!À.A_x0002_hQ ¯m.AâÖI.AdM_x0003_1®=.A_¼BL.AÇbÁcÝÈ.A`¢fü.A ¶V$.ADò_x000D__x001E_ªý.A4Ã;ö.A_x0019_ÅÊn£.Aú¹ÈÐz.A´_x0002_¿^.A2±íBa·.A_x000D_ò_x000F_ôà.A_x0017_ Å`µ.AêàqEx.AUª¡D&lt;µ.A&amp;·ÒÙ±.A#ÊÀ/¹.Ag_x0007_f_x0003_QÁ.AZ Ï_x0016__x0004__x0005_á.A_x0001__x0010_.AvWQbi~.A:XS_x0002_.A:«~ðÈ.AØÄ.A_x0001_¢_[.Aì(±ÑÃÀ.AP,oOô.Aø{L0~§.Aò_x000D_«ëµ.Ap_x000B_]xÏy.A °×.AÌ¤Ì}.AÍ«,_x000C_0È.A®@ç_x0003_/A_x0006_^7lr .A"xçv£¡.Af_x0005_OÛnl.AöV.õü~.AÆ2C:µ.A±!2µ°.AÐl8Ô_x0002_¹.Að3bë[¡.AúWÆ[V.A!0s?]¨.AªºD	/A^UÄ¯C®.AàäæÝ=.AÅ} 3NG.Arù?(.Arw#).A_x0001__x0002_üÎB¡wÂ.A)ÖÇ_x001D_òF.A®A±»ó.A|«»Ù)´.AËþÌ_x000E_.AøDÒ~¶.AÞàªóÊ.AÊî|p.AÅ@Ü-­.A.Lø_x000D_@ .A¨.l/C:/AÒK_x0005_q_x0005_Ñ.A`½ìø(/Alä}Þ_x001D_.AV£ª).AØ_x0013__x001D_ÍU¥.A_x0008_Ó.ATÞÝ_x000E_.A*ÿèD.AçÆ0q«.AÊÑº¡x¬.Aù_x0002__x0013_¶Ý.AWx3m3º-A(c_x000F_ý_x0003_½.A_x000E_£ÌÙb­.Aû|ù¢.AÐªä¢­.AÞÏ6_x000C_z.A¤ó|ÏV.AÓy,_x000F__x000C_Ø.ACÂµTÅê.A)'ÈJ_x0001__x0003_OÏ.A4ÄÍa`.A2Ã_x001E_SÝ.A_x0010_ß|3À.AV_x0008_Îýñ"/AÄòË_x001F_"Ì.Aêå_x0012_Bá.Az½ÞÜÅ/AÎ;Ý]v.Aã_°x¬.A_x000E_»K_x001C_Q.AL2õß?Æ.AQ`ñ÷.A_x0010__x0005_äµw¬.Aä°_x0012_o¼.A_x001A_)îÒ{_x0003_/AsF'l».A_x001A__x0004_Ä_x001D_c.A_x000B_1u_x0011_´.AÂÙcÞ¬¢.AØ_x001C__x0016_X/Ú.AºDéiC¸.AºO_x001D_Â=.Aì;D_x0006__x001F_Í.Aü*V¿òÁ.A1yÚÒë.Aæ\s .Aáý{¯x.A¢XÐ_x001C_µ.Ayýþ_x0014_.A_x0002_ªº_x001E_¹Ã.A_x000C_ië ÊK.A_x000C__x000D_DÜ)s!¯.AÞÒBÂü`.A&amp;&lt; _x0007_,.A¨=aØ.Aø!Iæ_x0003_Í.AÒæoÌ.A¦ªµp=}.Aöô¥þ´á.A&lt;ËÍÙþ.A_x000C_%S_x0002_Æ.A	ó¥&lt;¦­.A2_x000B_j0.Ahúpá.A×_x0002_ÎN.AÏ³ËÃ_x0001_V.A_x001A_À#Ïº.A&amp;#(_x000B_®å.A®ë¯X.AlU_x0010_Õ³.AyX}_x0008_å.Aç;¶:u .A»v[$°.A_x0008__x0018_?_x0004_.AÌTHîX.ADàPâ_x0010_Ô.A_x0016_µì:_x001E_|.A_x0006__x0010_}Å.AÆ¬äço.AÆq_x001E_Ó.A_x0005_Þ¢_x0002__x001C_µ.AJ8å@}z.A_x000E__x0001__x0003_ëN.ASîYºY´.A´7_x000F_8ª.A2Äylw.A6«?û_x0001_.AÊ\!@Cõ.A _x0019_«öd.A â¸êód.A=cx.A¤ÃCW©º.A_x0002_	_x0013__x001F__x0005_&amp;.A_x0004_è[èëS.AàBOûý.AäæáÉk¬.AýEÐh.AtF Ú.A(nï2¯.AÑeh_x0014__x000C_¨.AîëÛÚÃ.A_x0003_ûK_x0003_ø¿.A,_x0004_«¸mr.A¦UF_x0002_v.AÁPæ--.A!À_x000B_S².A_x0014_é?_x0007_à.A¾K	¼m.A]µ8°_x0004_.A_x0016_Pí`¢Ô.A5ä_x0012_¢.AP÷[_x001C_.A¢re#,.Au× -/A_x0004__x0005_èE23»Ö.A¦æÆ¼ªa.A_x000D_ÉôÃ.AxUEo.A r&lt;/AxEÚ_x0008_¶´.A.ö¨Áh.A¢u9_x0001_.A_x0005__x0014_§ãþf.Añxöb].A¡ÈÑ.AòÃ.g`|.AöàþïÊ.Añ²/³ç.Ag¸m	f.Aaú±q.AÏõ_x0015_bÉ.AW;¿.AÊ^Zy_x000D_~.AtK·ÃW.A°ß_x001E_Ñ«¬.AÂJ|F.A¹k(Ú.ACh}iú.A"¦+_P.A´Æ_x000D_.mp.A_x0017__x001E__x0003_C	.AGC¬Õ£.A"_x0017_+»ÕO.Aê&amp;_x0008_['².ATß_x0002_\ä.A^_x000F_uX_x0001__x0003_x.AxäÌ­º.AM¼[ß¸.A_x0010_XüüX².A{)_x0011_rï.A¡_x0008_xÑ¼/A²¡ÇB.AN6Z%¦.A(_x0013__ð.Aâ²¦){ã.A&gt;ö-åj.AX4fç.A²_x0006_Èÿ·#/A,Íãa.A]x_x0019_Ñ¨®.AÛæ_x001F_Hã®.AÖ_x0015_&amp;Éª.AÛåâ¡k.AP¦TÔ¥M.A_x0006_cüDÉ.AVéõ¬_x001B_é.AX_x0014_`2ª.AaÞ³þÛ.Aíßûöc.Ahír&gt;¦.Aéß^ý.A¸÷}K&amp;·.A­Ü5Ö.Ab¤ä.A2_x0002_¿²s.A,&gt;¦5¤.A(_x0004__x0017_®õ¸.A_x0001__x0004_Né_x0013_éc.A_x0010_Î&gt;Üè·.Ad§§ r¡.A_x0002_&gt;}¿L_x000D_/A #ø¤l.ABosi±Ã.A_x0005_Hn_x0005_ëÉ.Ap¯7ß6.A¼)üø"Å.AÒ .AG»_x000F_.AíÉ1J$y.A¼¢ywý­.AÖÉÙl£.A jT8Û§.A¸±ë_x0003__x0001__x000F_/A´ÆÔ~_x0001_©.A"û¾N©Ù.A_x001C__x0012_Õ_x0008_1¹.A¸ÉÍl_x0002_¹.A³ËÞÑ±.AZa©MS®.ATF»­¨É-Aq¿28ò.A¬¬±.A/_x0001__x0011_Ùz.Aák¯1Þ.Aþ_x0007_»²Í.A$c_x0006_;l.A'S.AÞß}_x001C_9/Aü¾_x000B__x0002__x0003_.A®x_hÌ.AVÌÍû.Aì^ê.AI7*.A_x000B_;_x0018_Ñ».Aê_x0017_Áòã.A_x0015_ùì"_x0001_/A±ÒËY`.Aå_x001C_Ì7ª.A#XS&amp;h.AÏX³_x0002_D.AtÔV0.A§_,`M.A&amp;ÿÓ{ch.AH§_x001C__x0008__u.AªÔË_x000E_þ.AP:_x0012_çr.Aò_x0010_¶_x0007_ä¹.A_x000E_¾¬ÛÚÜ.AðJð2h.Ayéâg¹.A-*SÊUã.AÀ¢ûôú¶.A¨ø:Âv.Aºs_x0007__x000C_×.AÛ35¾dH.AL®_x0019_¨.ACT¡(ëÙ.A¢_x0019_yù9 .Aå3ºå`©.Ai'_x001B_Ò:Ó.A_x0001__x0003_Éöqw´©.A¤_x0004_0´É.A¨_x0004_``á°.A8¸`Kîz.A2U¤[ÚR.AÖ¨1¼_x0012_Û.A_x0010_²ý.A*çÌÈ.A&amp;fn_x000C_.A½|K6ïÃ.A~àÜS¶.AIwSÒÎ.A¾©ÛÀ.AV_x0015_f¬.Aï°_x0014_uµ.A_x001C_/¦rß_x0016_/A4_x0014_Ñý|W.Aª_x001D_øoÌ.A_x0019_nJJ&amp;Ï.A¢µ_x001D_:*.AÏf_x001B_Ó1'/A_x0013_&amp;_x0004__x0008_d.A_x0016_Gz;\.A¢jSº.A¶µC[p.AòH*K.AM9ydK.ADD¥5%.A_x0006__x0019__x0004_»Ï.A Ü6.A8¬çÀì.A_x0002_r_x0015_°_x0001__x0002_q³.A¤ë~Ó.AÐ´ÃìNý.A_x001B__x0004_uäØ.A_G0BÃ|.AõAl¸`¬.Ar¤ ?u.A_x0018_'*DR.AÞïU	Ç.AØ½ÖO.A6¿õ?~.ALÆy.AN_x000E__x0015_¿².Av²Ç©À¯.AwJÑBÍ³.Ax_x000E_n#y.Aøö³@òc.A}I_x001D_O.Añl¯«z.A_x000E_ï¹_x000F_Áx.ARî_x001E_Uþè.AÆ_x001E_»µª.A|ûö.AÖN%«È.Aì_x001E_ÃÝ®.A*U.°ûL.Aã­m_x0012_Z.A_x0010_OL)Î.AXÛËÚ.A6U/~`.Atöm_x000B_.Arã#}.A_x0001__x0003_:oNOÎ.A³_x0003_Õ.AX¶r.Aò±- ç.AòIòüÂ.Aé·Jç%/AÝ_x0017_v_x001C_Â.A2m&amp;_x000D_¡{.A_x0003_F¨æÔ.AÊúâS_x001B_.A_x001A_ôûG.AìQËMKð.AÜ]çf.AÂ_x001D_$iº.Aþ"P&amp;.Aê±9í«è.A¢/î£qI/AvH.A_x001E_	=Å±t.A¶ÕÐ½.AE2K_x0012_Ã.A$i_x0019_h.AÇü_x001F__x000F__x001A_.Aµ2r7­³.A_x000E__x000F__x0002_x².Aql«aØo.Azd.ARáPi¼.Aü«GÖÌ.A_x0012_VðÕ¸·.Aæ%Û_x0018_5.ADÁ_x0016_S_x0001__x0002__x001B__x000D_/AJ_x0016_@5.A_x0014_»ÓAnf.AV*_x001C_`!`.A&amp;_x0001_[ï@æ.AíVCýå.A_x000E_ÚE_x000B_ÜÆ.Aqè_x001E_ó¯ª.Aï^Ù: .A&gt;&gt;©Ïî.AÉ_x0003_+Éç¥.Aò`'¥ .AV_x0017_U.ADl?Ö.Aº	cIzÖ.AT_x000D_5líw.A8ØüýØÈ.A_x000E_yò¹-!.A´&amp;¹}h.A)£&amp;§eÌ.AÎ_x0004_X_x0018_A®.AVýü4qp.A Ö·Ãt.A~¶ÎÏ_x000C_.AsE_x0017_ö].A^_x001F_ì:.AR¤h¤.A¸Øre]_x0016_/AE»_x0003_A:.Aº}óJ*¸.A"4_x001F_©.A-&amp;S&lt;é³.A_x0001__x0003_J_x0014_dÏ».AbßüÄS|.Aäcý}§.A¬MÖ²¦-0A#i@&amp;$}.AÀQëÐ{.A$gG¯©_x001A_/A_x0003_Ö_x0002_ûv².Ai,i_x0003_Fr.AxV{¨Â.AHWãÇÃ.AR_x0012_Á×ý.AM¶Xâd¹.A[ä2_x001B_¾ü.Az6gÝA.A@OÀ¿í.A_x0008_*_x000F_ë.AdÆÈµ$.AX~³·è¹.A;¸"¹_x001E_.A(9à_x001E_@_x0004_/AhÙ¹JÜf.A(jçS©~.A!_x0015_L³ ½.AòÁæ_x0005_s/A_x0016_Bâ(.A"ñÔm¾.A:«³½ý.AJ{Ô2Bº.A_x001B__x001E_ÏK_x000D_Ò.A+_x0014__x001A__x0003_,ð.A#o®/_x0002__x0005_hs.A_x0004_úuv.Ag_x001D_J®¿.A#Fw.AÅ_x001A_CÌ.A&lt;¯uú.A_x0007_¥_x000C__x0008_î³.A&lt;aì´.A£§7^_x0014_0AÚw_x0001_Ú\.A(\_x000F__x0015_X.Az_x001A__x001F_Ý_x001C_®.A_x0002__x0007_%%/.AÕ_x0008_%ÚC.A^Ä7&lt;¨.Aü_x001E__x0018_Ôó].A¡zv.A_x001A_,	j_x001E_/AòOx'/AYÉ_x0004_Cß.A/ÿ¯:½.A|¯Ùï×.A_x0002__x0014_5b.A(lEÒÔ.AzÍNê¨.Axx½´.A´Ê_x0003_a/§.AÎ_x001A_Á®.A¦·úô_x001A_/Aä­&lt;Á.Axïâ`´¥.ANê|Óâc.A_x0003__x0004_Þ`_x001D_¸_x001D_º.AÂRªó¢s.Aû_x0016_!öu_x0017_/AU_x001F_dC.Ax¹âx!.AÅþnyÐ.A$ý_x000B_9.A_x0014_ÄÒ´qÊ.Ah­õ¡&lt;¸.Aä$/K_x001E_.AXÈ_x0004_r.Aè_x001D_bëÉ¦.A×"á£à.A_x0007__x001B__x0012_[5.A_x0016_Zë\ÐÍ.AP²UG¼°.A6D=Äª.A_x0001_Åù&lt;6×.AÊ(½R_x0019_g.A£_x0005_ìóËÏ.AJÃ_x0013_Ý&amp;Ð.AóZµÓ_x0019_a.AyÆ|-ô.AªÇÛÒ®.ATÎcnGå.A¦Øëx.A_x0002_ä_x0011_Zéz.Aùoü_x0004_þ.AÒ_x001E_õm.Aê°M*/.A2tÌ«Á.A¶¾_x000B__x0001__x0002_b.A¾°?¹.ABÙÁ.^.A~mÕ_x0010_d.A[÷.Av2À¬.Apí_x000B_0ü.AÒú_x0013_ÔÌ.AÆvæ×_x0003_ò.AªÌ,Úæ.AZ°Dá_x0011__x0002_/A(Xò~¦.A&amp;_P¬·.AÍNh@|B.An_x000F_?ÿ_x001B_.A¦ôà%ïÂ.A¢«,d.Aa´ÍÍÚ.Aâ_x0006_Ì"	².A_x0015_Ü_x001F_LnÂ.A,¥\ymU.Aðåîw¥.Aøü0ñ^k.A#_x000C__x0003__x000E_þµ.Al¿²].A_x0002_H.At­M)i_x0004_/AlÚÑ\.A_x0001_°¬Ã.A_x000D_&amp;&lt;Jh.AvÂo±¥.A_x001E_ºÉh-Ï.A_x0001__x0005_¾ÈÄq1ý.A+¥_x001C_T.Aèæ"_x0002_Ö.A¢S÷Ñ.A_x0004_L,_x001D_¯.AÎà_Á.AaÕ.4.Aoa¤H¨j.A_x0011__x0013_\_x0013_ot.AÆÅ_x001C_ÒÕ.A@£Ê¿X.A.ÄlÛ¸.A@ª¸Nq.ADÅó¤_x0002_Å.AªoÑF±.Aõ¿§.AF´Ù_x0004_%©.AròßTÄ.APÇÃÔ.Ax.ð÷m.A_x0006_(oÇ_x0003_.A¤KtL_x0010_k.A_x0014_Éê.AÒÆÞÔR.AK_x0001_î_x001F_ÂÚ.AXY è.A&gt;Ùìy¡.Aó¾yèÑ±.A ÿÑ.AôEK'ò.AòóSæÿ.AÏ_x0008_öG_x0003__x0006_}.A_x000C_K4_x0011_6ð.A_x001B_Ò_x001A_;v|.AzÌÛû».A_x0001_B®Cµ.AÄG_x0014_5æ.A%sj_x0011_±.A³ÉµoÄ¤.AùÑs.A¢ÃRÔ[.A_x0001__x0004__x0014_¸Å.A(ty3mÄ.AHöë¾.A^§Ê¢k~.A¢_x0005_Í6.A&amp;_x0019_÷Lí.A_x0014_,Ì_x001E__x0016_/A_x001A_/_x0003__x0008_ó.A*0³td.A)Ç_x0005_ì.AòìÞ.A_x001C__x0016_Ë5¤.A7v$°Ñ.AÎ»#÷¿.A_x0003__x000B_-ê7j/AÊ±*¾@d.AÂXú_x000B_KT.A_x0002__x001E_XïWg.A(Ö1Ô.AF_x0018_´N.A_x0006_»iU¨ß.A_x001E_Ð,	.A_x0001__x0002_Þ¶ï­¸é.A¬,Ô_x000B_ØÑ.AD_x000D_S«Ð.AëTÃ-õ=.A_x0001_(ý_x000C_Ms.Aú_x0003_¦uñ÷.AòR÷;_x0003_/Af&lt;KÂï¤.A_x001A_}_x000B_Ãç.AÀ_x001B_ó1.AÂ¦wÅ.AN½¬G~|.AD_A=M·.AÈòmTè.AÇÉ«$Ä.A»´nTâÌ.AÉåâªe_x0013_/A_x0008_ðNt^¾.Aá_x000F_ù_x0011_.AÖL¾h¬.Ab=ü9ý.A_x0018_(¿XÅ­.AZ+pL´.AnrØ`â.AB3NoR .AÚþÐwno.A2c0Âçb.A&amp;ð¨ìù_x0015_/AÎ4_x0015__x0017_Á.A[G_x0008_cdË.A7Ó_x0007__x0008_Iª.AÜ0Á_x0003__x0006_Qü.A÷ü*¶`Ì.Aü_x0001_¦_x0002_c.Amcã3î.Aè©ä_x001E_Uì.Aøì5_x0007_8/Aîï,jq.A_x001E_ìQsì.A)0q.A0_x0010_ ó4.AQEùpÏ.A¦=3"&amp;±.A_x0005_nw3_x0015_w.Aáü(~á_.A_x0014_&gt;B.A¤jxM@Ö.AãP&amp;¤.ASáñ@_x0004_¼.A_x0018__x0015__x0018_3ê.Aû?ý´.Ad§.Ç_.ALÔ¼¶ä°.AI1n©.ALYØOíâ.A_x0010_:µ4Ñ¿.AÑOr´².AV_x000B_íþ-Aª­çÄt.Aôßl&gt;Ù.AÂ&gt;_x0006_.A"²VØÌ.AJh|_x0011_z.A_x0002__x0003_Â¢%aÐ.A²÷ÑÓ%_x0003_/A_x0018_Ö|&lt;ÁÚ.A_x000D_t¦f.AÐ¢_x0005__x0001_1_x000E_/A_x001B_õ_x0003_¤Ì.A¤.æâ¹Ð.A/°_x0017__x0018_ÀÚ.AP_x0008_"êx.Aãð_x001B_Öâ÷.AV_x0013_h77­.AªÄ%&gt;øá.A1òÀ)¿.ATÓ¾T.A´å¨çUÅ.Aî_x0006__x001D_cv.A&amp;$_K.A¨PÕ¸.AN_x0012__x000E_³¦.A¨=¥.AfÙ.A_x0013_³GÈ/|.AU_x0001_õþ®Ê.Ah_x0017_Òã¦.Amè0,x.A¾ùMâSb.Al_x0016_q¯¾.ArÓ1þ|&gt;.A_x0004_4¢R¹ª.AR¿¬V_x0002_m.Aúk©4.A_x0014_®®9_x0001__x0002__x0002_³.A~[Æì.Aæp&amp;ë©».Añ_x000E_¬Hw.A_x001B_)À.A_x000E_3_x001A_#§.A&gt;É ­Õ.Aæ=k_x0012_É.AA´t_x0008_«.Aî_x000C_+Í.AÉ»õì3_x0008_/A8F©NT/A&amp;[¶ÉÃ.A¾EÀöc.A.Ræ©.A_x0004_e;w|°.A£ã(_x0013_y.AtÑp~Ã.Af1êªê.A±=6ÖÑ¿.AFB@_x0014_Ñ.A_x0004_;ÑÃÄ.A¶_x0017_ÄxC.A¬®w.A_x0013_Ôfú_¢.A¸_x0004_d«#/AåÂÒ+«.A¬\X.A0X'¹.AÁÇf2\.AÅ9Éçò.A'D#÷.A_x0002__x0004_¶P^Á.Að²Ço_x0003_j.AóÅ-ý~.A_x001B_H:.A"Ó $_x0008_x.A._x000C_:áã_x0012_/AlTñ½².A_x0015_¯Ì_x0018_#.A¾)4_x0017_À.A§Ï_x0019_ÿÊ.Aæ /L_x0008_.A$_x0001_»ºö}.A$I/ÁË.AËâèËl.AOËøõ¯Ó.Ab_x0013_+$.A5lÒÐ.A\0 z_x000E_ª.A_x001C_À§NÉº.A)ü¢gn·.Aú¤ïÞE.Aîw_x0011__x0001_r/A´0õ:ÎÁ-AfPýÑ+/A1`°µ_x0010_t.ABm~!».An0 _x001D_¨.A\_x0017_ås²À.A¦Õs¢z.A®I¯T_x0001_Ö.AîÉÒ½!.A"_x0002__x0004__x0005_6I.Aáx_x0011_].AèþUòP.A·_x0001_ç§E.A&amp;çfÅv.A;åÑ@Î.AÄì¯(Ð.AÐà,U¨O.A)_x0005_qC_x0002_T.AÓ¶__x0004_ ±.A¶f-_x0017_	Â.ATq$_x0014_.A2D_x0011_Nè½.A&gt;ù Ñ.Aï#6ªN.A&lt;¶íRÂ.AL_x0017_R¸.ARHuz.Aaw\.AÔ¸_x0012_ûÙ.A¸$&gt;ñõ.A¨ì(Là.A_x000F_#÷Ã/È.A_x0001_5ÛÅ¯.Aí&gt;4k.A_x0004_ö_x0004_».Añh_x000F_ü.AÄkrjå}.A_x0003_{dÒÞ.AôV½:r.AT±ï_x0003__x0013_/AÔ_x0008_ªkv.A_x0003__x0005_öÀÅYUÆ.AM´c_x0001_Gt.AÅqãy_x0010_.Ar2H_x0018_®.A&lt;_x0013_&lt;ìØ.A0®1_.AØFÍOoU.A¬ß÷.AªVeo×.Aþ_x0001_b!_x001F_¯.AòË_x0014_ò¢/AÔ,_x0002_÷Â.A@_x0014_òèy_x001C_/An7\x´Ä.A'.Iió|.A\­¬-Aæ.¢_x0019_µ.Aä_x0002_ØnIX.A_x0014_Õ¯.A¿ /}2¯.A_x000B_hdwå.Aãï´rü¾.A_x0014_WúQ.A.¡Ðñçu.AD½§Ø£.A«Ðõ	d.AÈÉX_x0004__x0003_/AQ_x0007_l_x0002_%.A½|ï;k°.A;=_x001C_ªq.A*¬å!øb.A&amp;I"Ç_x0001__x0003_x².A [C3ö.A{Èd·_x0018_[.A£ÀMHå.Aï`tÙ_x000C_/A[|Q¶rR.A¢°\ÒÕ.AÈ³_x0010_ªf.AcF©.A)~»Ë«¢.An_x0006_Ö.A#n"[Ù.A&amp;?P¡ü.A0V_x001E_]_x001A_ñ.AÍ«­ð.Aµ_x0010_¥þ.A1áZÉZû.A©'ÕUØ.AÊ04I¢ÿ.A_x001D_\(h¢.A&gt;_x0011_._x0016_Y.A_x0005_I_x001B_ëÉ±.AZ?PféÈ.A_x000E_gr_x0018_Ãv.AkQ_x0008_Ç_x0019_±.AÎÂäJ_x001E_.A¤ÂÔâ	.AÀOmú.AùOS¤.A_x0002_~á®_x000E_±.A^ú}­_x0004_³.A8_x0007_abO.A_x0002__x0003_V_x0006_4Pb.A,&gt;7ô©.Aª·bRÉÄ.A¨7¬o.A_x001E_Iýès.A¾U­Ôaª.A·Ü¯¢.A_x0014_éSX6"/A¸(¨+³.AÖ¼äû3þ.AnÚ2q}.Aü6}/¬«.AHÔýÕq.A÷_x0005_HÐ¢.A_x001A_$UØ_x0002_M/A¤0Ì²_x0002_/A2ëðGD.AF1§Þ_x000F_/A¬òo-;õ.A°OÚ_x0011_Þo.Aì_x0004_Ï"áê.A³u_x001A_¥Ê.A_x0012_F=+.A%¦HM.AÞP__x0018_».A~æ_x0001_C«¤.Aè(ð¡9ö.A¶E]×}.AÇ¹«áÓÝ.A_x0008_aý_Ð.A_x001F__x0007_ÿ´ÖÆ.Að¾1v_x0001__x0005_ûµ.AXÿÂ×_x0006_.A`îg)½.Azu_x0013_|¡.A_x0002_,gësa.A{#_x0016_õÊC.A¬¨_x0008_©C.A¤=?UÙ.Am}m¢bú.A_x001F_&amp;ÏW_x0007_.A&lt;ÆéwH.A¶Qð5{.AÈ·"_x0018_Ò.A_x0018_ÛY£ð©.AO¦,×+M.A¤·ª_x001D_S.A_x001F_(ïuÙÈ.AÚ_x0013_fN!«.A¢_x001A_²_x0003_.A$5_x000E_K?Ë.AÊ$Ù.A_x0006__x0019_Ü[È.A2__.A§Õ_x001D_ö¥.AØoÙtl3.AÂ_x0008_F.A_x000E_ö®4.A_x0010_ªÛºc.A ¿ª1Úk.AÜÆ_x0010_¦Ü.Aµ1MYÓ.A_x0004_m~_x001E_ê.A_x0002__x0005_ú_x001E_\?·.Aëvïí.Aõ¢ÅmL0/A_x0016_ÙwßwË.AKHEÜ.Ad åm^_x0002_/AëÒ©c.A$d_x0013_ú{o.AÅüW¬.AcF\NñG.A`2~Ä¹.AM!{	}.AÚXòè¤.AnÖi!.A_x0004_±|þí.ADF_x001A_E?_x0003_/A¦ô¯dÑ.Aö3"6øã.A¶ÊÂ Ý.Aä]g8r6.A_x0004_í«_x000C__x001A_¦.A¼_x0013_1ÌU.A_x0012_Y9XÌÔ.AR_x0007_íGØ.AkJÅ3ôè.A²_x000D_úñ°/A_x001A_}j_x0001_À.A¾z¾¾§.A¢ÐÈ×.AíJÕA_x0001_¾.Að&gt;nÛÂ.AÂ!¶_x0003__x0004_Ãª.Aëâèì.A2³*ôY¤.A|«¯nå.AZß®_x001F_[.A_x001F_"³æ.AÔÈp=8.AM!ãß³.Aj_x0001_é×-x.A_x001E_ø§MôN.Aà½üv9.A_x0012_ÊÂ¹.A¨²_x0012_¢,ã.A «ó¾.A[¯_x0001_Ë£.Ajb`\Ù³.A_x000C_"Åk£.A&lt;:Uª\%.A#QW9ù.A6z_x0010_Ñ.AËï%ª_x0004_®.A+_x0002_×*a.A_x001C_÷_x000C_ß.ADi¬g·o.A	¸@ÄU®.AÓr_x0011_.AE$Ýå_x0008_K.A&gt;(þäÙ.AxÀ_x0005_*¨Ä.ABÕðwAa.Aï_x0002_¤èC.AÆzÛ_x0006_º.A_x0001__x0002_é_x001F_S xc.A&lt;OXÀùÇ.Aú_x0004_ë_x001F_s¹.A!mrk.A¬÷¾¢.A_x0008__x0003_9²ý.A~Y\ÿ½Ø.A­_x0012__x000C__x000E_Ç.A~Pã_x0018_¬6.A×q}g.A©_x000D_&lt;¨å.A î¸.AÀøÞ¸è.A¾Æ_x0003_.A Æ7gÆ.AÍóÆ$#3/AÝ¸rù.AÒ_x0006_õCó².Ap×Túê.A6gSG´.AÌ_x0008_ÄN.A2Fyà¸.A²làiÇh.A&gt;OÞä.AwC³]c.A)Ù0¥Uß.A"J5Ë\.A@èÌÁùÛ.A__x001B_´.AßpSÙ_x0005_Á.A$ß©.AªùÚ%_x0002__x0005_Ëº.AýÎ¶.ADÁê_x0011_/A²esY_x0006_W.A×þ¹Uo.AÕaHz¶.A(kLs_x0001_ .A¾3µ©.A´ÿÉ«ª.AÆý _x0010_J¼.A÷³Ì½,/AX__å.Aü"Ét.A_x001B_t+8Ñ.AÁª}_x0014_Q{.AÄÑ_x0016__x0011_õ½.A`£.A$_x0004_!jÂ .A`ÿß6N|.AÀTØÒ.AÔWO*Õñ.Aâö²xù.A4Ö_Øé©.A.@)f_x0003_ù.A¤=_x0016_ã.A¡_x0011_®ê.A©tÉN¢.A#2©Q.A_x0012_I_x0017_i.A±ü~~À.AÀÁ¿É¤.AûùcõÅ.A_x0001__x0002_|ß{¡.A|BÏºè.Aè[_x0005_£.A®(5¹¥.A_x000E_!fÛ.A_x000B_{*/¤ª.A8)­Ç.AXåQÈ.AÀÕn5y.AP¯2üª.A_x0008__x0015__x0001_±Ê.AN\±ï_x0015_/AbÞO.A¥_x0018_h_x000B_.AÑ1_x001C_Õ¹.AÕ1_x000E_Ã.A·Pÿ¡óÌ.AÃÁZ*­.A_x0001_ø ¹éf.A_x0001_7¹UQ».Aly¿.Agã%_x001C_Ï.AÞÚ¡íÚ.Að^x³_x001D_.AáÅÀµ.A7Ð# «Ç.AB´¢.A9´IFë.A_x000C_L6X~.AÙæ9`¹¬.A_x0001_ø4Îcä.AN,ø_x0001__x0003_Ù.A\dx¥R_x0002_/AO¯@Vg.A_Ml_x0011_î©.AØDñ_x000B_¤.A²CáÜ.AÿsÍ_x001D_].AW÷Å6_x000E_.A¶XÃÁÈÑ.A ³_x0017__x0017_]¸.AÔ]À_x0006_.AQu6®Ó¡.A8i_x001D_g­¶.A_x000D_´_x0019_è.A~_x0008_}MKz.A}4r.A¨z¢.A·LøcÃ£.Aöú_x0010_¹.A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</t>
  </si>
  <si>
    <t>7130065260a37a09b6316b772c8ffc31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0002_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ÀþãÀ_x0001__x0001__x0001__x0001__x0001__x0002_ÀþãÀ_x0001__x0001__x0001__x0001_ÀþãÀ_x0001__x0001__x0001__x0001_ÀþãÀ_x0001__x0001__x0001__x0001_ÀþãÀ_x0001__x0001__x0001__x0001_ÀþãÀ_x0001__x0001__x0001__x0001_ÀþãÀ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_x000F__x0001__x0001__x000F__x0001__x0001__x000F__x0001__x0001__x000F__x0001__x0001__x000F__x0001__x0001__x0001__x0002__x000F__x0001__x0001__x000F__x0001__x0001__x000F__x0001__x0001__x000F__x0001__x0001__x000F__x0001__x0001__x000F__x0001__x0001__x000F__x0001__x0001__x000F__x0001__x0001__x000F__x0001__x0001__x000F__x0001__x0001__x000F__x0001__x0001__x000F__x0001__x0001__x000F__x0001__x0001__x000F__x0001__x0001__x000F__x0001__x0001__x000F__x0001__x0001__x000F__x0001__x0001__x000F__x0001__x0001__x000F__x0001__x0001__x000F__x0001__x0001__x000F__x0001__x0001__x000F__x0001__x0001__x000F__x0001__x0001__x000F__x0001__x0001__x000F__x0001__x0001__x000F__x0001__x0001_ _x000F__x0001__x0001_¡_x000F__x0001__x0001_¢_x000F__x0001__x0001_£_x000F__x0001__x0001_¤_x000F__x0001__x0001_¥_x000F__x0001__x0001_¦_x000F__x0001__x0001_§_x000F__x0001__x0001_¨_x000F__x0001__x0001_©_x000F__x0001__x0001_ª_x000F__x0001__x0001_«_x000F__x0001__x0001_¬_x000F__x0001__x0001_­_x000F__x0001__x0001_®_x000F__x0001__x0001_¯_x000F__x0001__x0001_°_x000F__x0001__x0001_±_x000F__x0001__x0001_²_x000F__x0001__x0001_³_x000F__x0001__x0001_´_x000F__x0001__x0001_µ_x000F__x0001__x0001_¶_x000F__x0001__x0001_·_x000F__x0001__x0001_¸_x000F__x0001__x0001_¹_x000F__x0001__x0001_º_x000F__x0001__x0001_»_x000F__x0001__x0001_¼_x000F__x0001__x0001_½_x000F__x0001__x0001_¾_x000F__x0001__x0001_¿_x000F__x0001__x0001_À_x000F__x0001__x0001_Á_x000F__x0001__x0001_Â_x000F__x0001__x0001_Ã_x000F__x0001__x0001_Ä_x000F__x0001__x0001__x0001__x0002_Å_x000F__x0001__x0001_Æ_x000F__x0001__x0001_Ç_x000F__x0001__x0001_È_x000F__x0001__x0001_É_x000F__x0001__x0001_Ê_x000F__x0001__x0001_Ë_x000F__x0001__x0001_Ì_x000F__x0001__x0001_Í_x000F__x0001__x0001_Î_x000F__x0001__x0001_Ï_x000F__x0001__x0001_Ð_x000F__x0001__x0001_Ñ_x000F__x0001__x0001_Ò_x000F__x0001__x0001_Ó_x000F__x0001__x0001_Ô_x000F__x0001__x0001_Õ_x000F__x0001__x0001_Ö_x000F__x0001__x0001_×_x000F__x0001__x0001_Ø_x000F__x0001__x0001_Ù_x000F__x0001__x0001_Ú_x000F__x0001__x0001_Û_x000F__x0001__x0001_Ü_x000F__x0001__x0001_Ý_x000F__x0001__x0001_Þ_x000F__x0001__x0001_ß_x000F__x0001__x0001_à_x000F__x0001__x0001_á_x000F__x0001__x0001_â_x000F__x0001__x0001_ã_x000F__x0001__x0001_ä_x000F__x0001__x0001_å_x000F__x0001__x0001_æ_x000F__x0001__x0001_ç_x000F__x0001__x0001_è_x000F__x0001__x0001_é_x000F__x0001__x0001_ê_x000F__x0001__x0001_ë_x000F__x0001__x0001_ì_x000F__x0001__x0001_í_x000F__x0001__x0001_î_x000F__x0001__x0001_ï_x000F__x0001__x0001_ð_x000F__x0001__x0001_ñ_x000F__x0001__x0001_ò_x000F__x0001__x0001_ó_x000F__x0001__x0001_ô_x000F__x0001__x0001_ö_x000F__x0001__x0001_ýÿÿÿ÷_x000F__x0001__x0001_ø_x000F__x0001__x0001_ù_x000F__x0001__x0001_ú_x000F__x0001__x0001_û_x000F__x0001__x0001_ü_x000F__x0001__x0001_ý_x000F__x0001__x0001_þ_x000F__x0001__x0001_ÿ_x000F__x0001__x0001__x0001__x0010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</si>
  <si>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8a997f7595c5d2f07210dd8be4c537e0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¤ô{V_x0013_V-Á2_x0015_Wg Í-Á)ä÷î_x0018_-Áð¨_x0003__x0006_¢ª-ÁxÿeÜ -Á__x0017_9&amp;I-Á¡qí_x0001__x0002_Ë,Áw·¹¥,Á_x0001_O]M ,ÁÂìÃí-ÁªÊ_x000D_S(-Á$ö8_x000D_Í-ÁBÛ­²1.Á_x0019_±CEÐê,Á_´Lfq-Á`·%èÇ,ÁÒBç7_x0005_Ñ-ÁVXS­:Y,ÁG|:Ä*_x001E_-Áø_x0010_ÁÈ9m-ÁR_x0019_C£E,ÁdÐ4á,Áa%½ÝÆ,ÁDÃÒ_x0013_=-Á:l_x0017_rr-ÁK_x000F_iþ²³,Á_x001D_ä=e_x0011_.-ÁD(½ïqí,Á_x0006__x0002_åõ¬,Á_x000B_Pº_x0007_Ý-Áh_x000E__x0005__x0016__x001A_×,ÁN{¡Px,ÁðbI¢Rò,Á:9¹l-Á_x0018_ìüæÆ¡,Á®µÚ®fÒ,Á _x0005_d&amp;_x0006_-Á&amp;Y+,_x0006_c,Á_x0002__x0003_ïs{*û´,Á°ÀÑ¯É_x0008_-Ádb_x001B_Mí,Á£çu°l-Á	Yz¯_x0013_-Á&gt;¾%_x000D_¿-ÁV_x0002__x001E_sa-ÁÌ_x0012_Ìbp,Áóó¤_x0006_N,Á}ÍúRì,Á_x0002_ãTÎÆ|-Áâ@J7s-ÁµüÀ%Â,ÁPÐÒ¥¦-Á&amp;TMé;9-Á±4ÐD_x001A_¬,Ás*½ô,ÁÿÍs.-ÁT¸x&lt;|_,Á¶w_x0011__x0019_I,Á_x001D_%Ñæ%_x0005_-ÁN¡_x0002_2-Á|Å=¤-Á:¨eYyh,ÁR2HÄÉú,Á^ÇÐ)ë,Á_x0006__x000E__x0001_í_x0013_-Á_x000E__x000E_D·_x001B__x0003_-ÁÂÇ±-Á©ü=åõã,Á_x000F_Q_x000F_Wÿ-ÁVÆ_x0011_\_x0001__x0002_-ÁÄ¥ìo)-ÁdßéÔ¢T-ÁZaèpÕ_x0005_-ÁÙEKM,ÁwÄÞÊÊá,Á¬N_x001A_ø,Á|¼i_x0014__x0007_.Á7d8PC,ÁG_x0006__x001D_R,Á_x000F_°G=-Áï_x0012_I÷M,-Á¤à_x000E_¼-ÁÜ©©&amp;-Á_x0018_Ì\â_x000D_â+Á¢R_x0013_¿,ÁÍûü è,Á@Á¾õ|,-ÁÏ"¼Ê,Áþ},¶_x0015_4-Á$â&amp;%iÃ,ÁËÂA],Á$ÐÞõM_x0015_-Á_x001E_zïB0J,Á´_}×D-Ác_x0006__x001A_ æ,Á|rè_x001B_dx-ÁÀ6oM,Áñî1ñ®_x0017_-Ác¶N$,Á\àpãz_-Áo%¾h98,Á_x0001__x0004_&amp;Hs[ä,Á_x0019_ÿáÖÔ1.Áã&amp;âªÃz-Á§3Ó_x001F_t,Á_x001C__x0005_©F-ÁDú¼ë,Á¯vsI-Á_x0003_£_x0011_*Eþ-Á¨ÆY©ºÉ,Á#øpxHN-ÁGÝF_x0018_è3-Á¬Ël-Á|Ï[Ä6-Áñ®ÝòC-ÁÐ_x001D_íp¿Ð,Á»8dÊ_!-ÁL_x0001_HKp-Á+µ¶§@-Á»_x0007_©î,Á5#Qô-Á sYìâç,ÁfP_x000D_û¶-ÁPÍ¥*_x0002_Ê,ÁtC-~K_x001E_,ÁÅDã¬_x000E_.Á»Ë|wé-Á5|©_x0001_ï,ÁôÐ_x0007_wT_x000E_.Á_x0001_â_x000F_y-Á;¤1í¢,Ál~ji¡*-ÁÍ2_x0004__x0005_Ô,Á±Õe¢,ÁúYuE -ÁÉJ8¬Ï,Ámòý¡,Á¢Ê_x0006__x0004_s,ÁäYª_x0003_x-ÁÃø2_x0006_-ÁNE»+¡-ÁÚ_x0002_m_x0003_-Á_x001F_[Zj;_x0012_-ÁßÀ³*¬_x000B_.Áñ{·,ÁêÄà_x0007_;,Árw«2Së-Átæ`W_x0011__x0012_-ÁÎW_x0001_HM-Á_x0017_êØGhU-Á_x0010_Hy_x0016_-Á|XåQ.ÁÌ_x0002_úFí&amp;-Áî®Ä¢P_x0017_-Á_x001D_ón$Ûz-Áhóu1­-Á=uÇ1_x0004_,Áó?Þaún-ÁOÉ[i,Áÿ_x0006_dlº¥,Á´_x0007_ ¡La-Áç(zÈLß+Á¾UP_x0008_µ,ÁcÞ_x000B_n+-Á_x0001__x0002_ö_x001A_dá_x001E_-Á=(ÒÝV-Áa2kË~_x000B_-ÁpUó´_x0006_m-Áª8;­3%-ÁÔ_x0005_W»dÕ,ÁýF_x0004_Ó_x000D_-Áó+Äµ_x001A_ ,ÁË ëlÀÐ,Á_x001F_J%	¼,ÁIlÓ_x001D_ó,Áò´_x0003_Z_B,ÁR_¯ù,ÁYÉ_x0002_]-ÁMÞ_x000B_BFú-ÁÆá_x0006_Ô©-Á0®ùÀÑ-ÁºR(üJ-Á²Â°Ò~Â-ÁW_x001C_Æ®f,Á_x001D_.ÍJB-Á_x0008__x000E__x0001__x0004_ß,Á_x001E_¶qå]-Á|±³e,Á¯vÝ0R-ÁJë%d¶_x0005_-Á ¼Û(p+-Á?è4a_x0010_B-ÁÞcÏÞ_x0017_â+ÁòÌ~\-Á¾ö|»-Áñ_x0010__x0004__x0007_`ô-Á_x000F_ÇâªéG-Áù3_x0005_Dà&gt;-Á6û_x0005_d`»,ÁÏ\_x001B_úz_x0001_-Á&lt;X"_x0010_-ÁD½è_x0014_,)-Á5óÀ 	E,ÁÂ_x0014_Nñ²_x0006_,ÁÄw Åth-ÁV[ôBÁ,ÁÏö@_x0016_û÷,Á8æ_x0012_Ù_x0018_-Á½¤Ã'á,ÁÕ1_x0012_£)_x0011_-Á±}vO(-Á®­Ø¸_x0012_-Á­°4;_x0002_Ú-Á?á£$_x0014_-Ár_x0019_IÒ,Á¡ùÄÕvx,ÁV´¤¯j³-Á&gt;ðªPÝ,ÁÝAaÑ¯-Á_x0015_öÓw_x0002_´-ÁO_x0002_H¤§ï,ÁÚ_x001D_mo,Áòz_x0005_÷­_x000D_-Á÷_x0003_ 9ü,Á/(ãþo[,ÁÀ__x000B_%î,Á_x0015_xO_x001B_³-Á_x0001__x0004_WfÄüXè-ÁskÀ¬_x0002_]-Áù°§&amp;ø2-ÁÇ°Ñ¨ý,ÁPs_x0018_L­,Á_x0001_G}©J-Á¦ªrIw,ÁiôX_x0003_-Ál8öÐÚ`,ÁÎË_x0005__x0008__x0019_.Á_x001E_2QÖ2ë,Á¿í}&lt;Q±-ÁcId8=¸-ÁÍ`¿Oà ,ÁÝR×_x001D_Y&gt;-Á¯_x000E_w)6-Áû_x000F_$ò,Á±°!Î3H-ÁÛ&lt;Þ©É,Á_x0012_oØü,Áà_x0014_V³îâ,ÁBÅÊ¿7,ÁÐÙ]_x0003_Ý_x0005_-Ácaø_x0013_à,Á²ÇÔ¯c-Á#¶@zZ-Á&gt;®§ÐÓ_x001D_-Á.#íð@Ç,Á÷ÏqkÂ,Á!_x0010_*¼åÞ,ÁP.Ó%-Á²7Õ_x0001__x0002_q,ÁÂ¨_x0006_«_x0016_-Á&gt;Ç%Ü_x001E_,ÁY!3´J-Á_x0003_m_x001B__x000F_Ïã,ÁN+_x0010_¢ì,Á_x0010_lìä¼-Áî.´,Á ; !¯&amp;-Á÷Á|v¿_x0013_-Á`Àphó-Áò:RÌ_x000B_,Á'_x0013_ªó?-Á3@P¡,ÁÅ´q_x0001_m,Áôs¡K-Áû§Î¼À,ÁÍMì_x0007_úÀ,Á_x000B_!ÿmT"-Á_x000E_Ù¯÷fD-Á§: ºÈ,Á^kt_x001A_Â,ÁËÂ_x000F_gF-Á.«Ü÷_x0006_.Á(C!MÅ,Á¨_x001C_z ,Á¢¡1öXç,ÁÄØ ÓD©,Á_x000C_*T×¦,Áïb"9¤d,Á{KÍ	_x0006_á,ÁAZ¤"Î,Á_x0003__x0004_à[$Êq¼-ÁYòÆÝAû,ÁIÉe¾x-Á_x000B_o_x0001_@ï,ÁX_x0015_å¹_x0005_F,Á=Z\Å_x0014_-Á)½º¥º-Á·DìN+_x001C_-Á_x0004_8É_x000D_r,Á4Ú×Ý_x0002_í-Á²´ì_x0015_!Ù-Á?¾_x0005_[,ÁøÏ¯Ù)h-ÁÖ_x0013_mõKö,Áå%e-ÁFº¬rZÓ,Á_x0019_¡O´_x0008_¢-Á(_x001B_=K,ÁÈ_x000D_#ð®,ÁÜ$?NF,Áõvø½­S.Á&gt;3²¯Ë,Á¯4_x0005_9,Á¥Ø¹¶¿-Á¹&amp;ºº-Á|_x001A_½=_x0006_-ÁÍ_x0007_ý¹-ÁÚÇµ71§,Á_x0010_&amp;k_x0014_=-ÁRß¯B-Áñ_x0016_üÛ,¸-ÁèJP_x0001__x0002_	-Á^¼Å_x000E__x0005__x0019_-Á&lt;O¨_x000E_¯,Átæn_x000B_G-ÁDzÌ&gt;Ó-ÁoK2Ìõ-Áß¨øÖ,ÁÆë_x0014_uU],ÁkI¾_x0006__x0004_-ÁÙ(_x001F_aÄ¶,ÁÖ_x000D_Zè_x0001_÷,ÁÐ=Ñ2Ë-ÁªLÊt_x0002_-ÁÝ_$µ?Ê,ÁpnEÞj=-Á_x000D_È_x0018_Þ#_x0005_-ÁF!_x000D_Aø_x0011_,Á]_x000F__x000F_VØ,ÁD&amp;_x0004_ê,ÁêA_x001A_¶6-Á¬GÅ_x000F_,ÁY­JèK-Áý_x0017_Ý_x0002_N¬,Áíh÷&amp;a-Áñ&amp;N_x0002_©é,ÁQû­í,Á®«.?uR,Áyª~l-ÁÞ£øä},ÁÏ ìõJó,Á_x0002_(wjcr-Áàsh_x0003_k-Á_x0001__x0002_øR$Ù!-Ád&gt;%_x000B_)%-Áúý{?/-Áè?_x000B_°,Á¶q_x0012_t±-Á¡3}_z--Áv&gt;¼,Áç*S_x0007_­G-Á§{_x0002_ÍÎ,Áªó*êkÿ,ÁÖý,¤R-Á-.bó£-Á]¿@Âx,Á*Bá,ÁNs_x001A_Ü_x001F_.-Á)êÎNÿ_x001B_-Áð7%ZV_x0014_-Á,=è_x0013_n,Át%í+L-ÁázÖ_x001F_S,ÁCÿÍ»l-Á_x000C_xÃ®4_x0016_,ÁáÄÍ_x001F_Ìµ,Á!_x0012_¿hã,ÁÁ(8Ý,ÁLô-i__x0001_-Á_x000F_âªÕÆé,Áap:Õ-ÁÂF_x001A_[º,ÁE'¹P,Á_x0008_n¸,Á_x001A_é3ï_x0002__x0003_^_x0018_-ÁAÍ_x000D_î¨},Áv¼_x0017_¹^-ÁÆ:Ê_x001C_`-Áö÷ÚGÀø,Ál__x0006_b:&amp;-ÁP_x0019_ÇÜl,Ár_x0001_f@n-ÁÅn_x001C_4±¬,Á_x0016_¼Ú_x0011_-ÁraÙ,²_x0018_-ÁØ@F½_x0014_-Á_x0008_¾Ý°}A-ÁÄÉ'×_x0013_c,Á;Gú}~,Á_x0016_æ\TÔõ-ÁT÷CEçé,ÁVêl*??-Áz_x0010_«_x001F_UG-Áæ³_x0001__x0010_,Áï¶¨z¹-ÁK¿)ª:-Á,RJØëè-Á¬2_x0011_àá-ÁÞ§÷lÇ,Áý9¸®²,Á_x0001_§VÙ,ÁÁ{É_x001D__x0005_.Áã7g»ì,Á&gt;E|'t-ÁØlÐ3cØ,ÁE£,Á_x0001__x0002_hÈ,Á7\ïÜ:Ë-ÁÂ;_x0011_-Áê¹4zN-Á uÖ-Á_x0006_¼|"»,ÁCl_x000D_®;-Á&amp;Ó_x0013_ÅÊ,Á!×L\n,-ÁºD.Q_x0015_Ï,ÁÎáºfÆ,ÁÞ¿¾{³,Áäé_x0004__x0018_-Áv:_x0015_½I-Á@&amp;ËôÇ;.ÁKue_x000F_{Ý,ÁTZ]7°,ÁUþ;Õ$,Á_x0014_&lt;_x0015_j_p,Áà_x000F_Òí,ÁÈÏÙä½,Áðf~Þ-Á_x000B_Ó¹i+-Á@Ó&lt;Þ{Ì,ÁÇ[z#.Áîäòá,Á[ê;-Ä,Á"(_x0002_(¹,Á=¥Ö@BÃ,ÁQ©[²ï,ÁR_x0012_y÷[-Á¨5%&gt;_x0001__x0005_gD-Á_x000D_ý$ä,ÁÛ_x0001_Xz_x0005_0-Á?¹_x0016_æj,Áxtöã|-ÁòÌP_x0003_¡,Áæ¢jD_x000D_H-ÁÕ}tô¿õ-Ás]´O¢_x000F_-Á*Í&amp;ÂÃ_x0001_-ÁÈïçñÃ²,Á¤¢G_XÅ,Á£p°Yáô,Á)_x001F_ð1!,ÁR_x000F_í3b.Á_x001F__x0004_Á_x001C_¨,Á¿TÑÏ-Á"åêµ*z-Á_x000D_à»Éüq-ÁÎý	Tt¸,Á1üH_x0010_O-Áw~&lt;_x001C_-ÁÌ;_x001C_,¬Ð,Á¾7K_x0004_ì#-Á³ xr{"-Áºõ¶_x0002_ÎW-Á_x0018_m,_x0017_Ú,ÁÎdÖÓ¹Í,Á¯î_x0014_Mî,ÁZvòÝÜé,Á_x001F_°r_x0010_ÎN,Á§&gt;vl¥-Á_x0001__x0002_F÷rGÜ,Á¹§	,Á³_x0016_ Ïà,Áõ_x001A__x0008_Îh,ÁñÂY.'-Á%îv+Ù_x0016_-Á;ä_x001E_®,ÁÃ©*«Ið-Á¿ä&gt;j,ÁýÏóÁ!-ÁÇªÞ'Ïü-ÁP#f-Á_x001A_Á!¿k_x001C_-ÁÁØ9súb-ÁÁ*¤g_x0013_X-Áè¨^SS-ÁÍÉe{bó,ÁdnIÝû},ÁqBþöà_x001E_-ÁX_x001E_8_x0018_+-Á·_x000E_¸µU-ÁP÷Í1_x0005_-Áêf2ämx-Á7óY_x000E_rÉ,Á&gt;&gt;ÿ_x000C_ø,Á©m	Æã,Á_x0005_&amp;ÛñD-Á_x001D_QØð-Áô¸×-÷ù,ÁµY"5-ÁÒç8p£,Ábh\_x0001__x0002_RN-Áâ_x000E__x0019_À:|-Á±û¨_x0013_Yó,Áh¨&amp;=-Áe)^â,Á~?µâ­µ,ÁxÆG[7-Á?[QF&lt;à-Á_x0011_/nu ,Áv¹pz=`-Áo¢Vyá,Á9dðJï?-ÁÔ_x0019_·së-Á9¦TQR[-ÁSo$K¡Þ-ÁÆju_x0014_õ,Áet9ÎL-ÁFIè_x0004_	D-Áñ_x0002__x001E_E_x000E__x0006_-Áa«ÝX-ÁÐìxkí,Á¼y%0µl-ÁjñP-_x0003_-Á¯k}%ø-Á"c_x0006_:ñ,Á© _x001A_H@´-Á_x0013_{µ,ÁÊÕ1àÓ-Ám_x0014_Îp¨,Á_x0018_q¬Û_x0015__x000C_-ÁÆ-RìJà,Á_x0016_Ë¢Gò,Á_x0002__x0004_ÒéM³,Á_x001A_ÙâÕÿã,Á_x0012_6fó«,ÁÏÙ¬dêf-Á$&amp;Ä,Á4_x0014_}«2W-Áª_x0019_ªÖw¯,Ál_x0012_j_x0006_,ÁN/Þ¤f,Á¡K%Z-ÁÒ_x0004_%µ0-ÁÞ[çß,Á`_x0017_Å,ÁÝõm8á-ÁÍæ	å_?,Á$Î@o,ÁÐ±ªK3-Á-_x0006_FUï_x0019_-Á×kk_x000E__x0019_P-Á¢ _x0019_P@.Á&amp;zD/NV,Á÷_x0003__x0019_ôY·-Á_x001A_M¦¬n,Á"g{15,Á_x0001_Â° Ã,Á¹õµ0a-Áá«þ¾vÊ-Á(_x0007__x0007_(ÎR-Á&amp;CôX_x000F_¶-ÁéMÿ,Á_x0002_ÆP»-ÁÙóî_x0010__x0001__x0002_³-Á8ÜBBW-Á°M0ì	-ÁË_x0004_,?_x0013_J-ÁCbÆHB¬-Á?RVK,Á­2ì5û5-Á_x001C_P¥Äµ_x0005_-Áîm¯ª¶,Á»ÖFÊ-Á	qQì;-ÁÙ{&gt;Ü-Á,à_x0010__x0015_^-Á`Ök7+-Á8_x000D_C¬»D-Á«°G¡-Á_x0014_Éú¼-Á7ë`÷-Á^ì¹Ò_x000B_5-Á`÷·-È¯,Á3Â7_x000B_-Á¥:_x0013_ÿ8D-Á¢_x0002_Dy+-Á_x001D__x0011__x0004_ÛÍ_x0007_-Áu&lt;g­Ù,ÁºßyËyi,Áf_x0002_3_x000D_',ÁöàpL«_x0018_-Á¶_x0013_ðJ9`-ÁçhJ¸-Áö¢_x0019_p_x0001_í,ÁÀ;_x0018__x000F_ß½-Á_x0002__x0003__x001A_í.ÌÎM-Á[Áô(_x0019_-Á¨ýÆûèG-Á_x001C_z¼Äí-Áõ_x0013_\-Áðµ_x0015__x0001_¢ó,Áh¡'M_x0011_-ÁÑ}Ì09V-Á:¤%qYb-Á0¢$Æê,ÁhÙYLdÀ-Á¬Að_x0003_Ñ -Á_x0012_¬níú#,Á_x000C_}Êßoë,Á_x0012_±Ôÿ,ÁjöáMÿ,ÁMsq,ðH-Á_x0005_¾ï´ôl-Á_x0002_d,ñ)-Áþª è,ÁëcÍ[Ô,Á@ûÏ_x0008_´-ÁÖ_x000F_À-Á_x000C_0ak­,Á¾\Bi¨L-ÁFGÖ ÿ-Á*_x001F_|pF_x0018_,ÁHj×£hn-Áìûs½ç,Á©òÅc-Á¤__x0004_,Á²ÙI_x001E__x0001__x0002__x0004_4-Á8V´wØË-ÁÖptó@-Á3Iáî1-Á_x001D_É£)Ô_x0011_-ÁóÐVWÉ,Áõ_x0014_­iS-Á_x000D_dvd0-ÁBÅö5òH-Á_x0001_¶_x000F_u¾e-ÁúTB_x0001_Ã,Á_x0002_(_P_x000B_Z,Á(Y:ë_x0010_-Á¶¯9ç9D-Á¬{BôÍú,ÁKaË_x0006_,Á»ùó_x000F_\í-Á&gt;êÝ&lt;-Á_x0018_#_x0006_âü,Á@ÿx(-ÁØb%-¤r-ÁÊ_x000F__x0004__x001B__x000F_-Á®±n¢_x000B_E-Á_x0001_X¥Qì;-Á_x0001_«:S#-ÁÖÆ·¢,ÁI_x001F_].®a-ÁÐïË«»-Á]²Ã ¢o-Á¬å4_x0019_q-ÁÝ÷ ÀK-Á_x0012__x001C_V_x0017_³,Á_x0003__x0004_òð^_x0010_u¬,Áá7ìàà%-Áh_x000F_0«-Á|Ä_x0011_Ï_x0019_-ÁMÏ£Èe-ÁP;í?,â-Á¶_x0002_ß$*-Á`*xÔð,Áûh_x0014_äU-ÁÑb_x0005_£ØF,Á_x000E_x~À-Á{è eç,ÁdöÚ0º,Á_x0018_ú¿ï¢Ù,ÁÓx¾_x0005_Q-Á;¨_x0001_Bæe-Á¶à2_x0011_Û,Áÿit&amp;¿,Á0DR_x000B__x0014__x0005_-ÁHôVbD¾,Á_x0002_Ãè¼,ÁkÍGº_x001C_-Áv6²ögÉ,ÁBÑ4Ë,Á4_x000B_Ýî-Z-ÁÊÐ_x000C_&lt;-ÁX´jÁ_x001B_x-ÁRñ:âú,ÁÿÞÑeL_x0008_,Áó#9QQ-Á6î?ÙL-Á¯6&gt;+_x0002__x0006_ø÷,Á_x0011_),ÁÒÜþ½ãÅ,Á,Õö?_x000F_å-Á¤k¨nËî,Á_x0002_jb_x0004_µÕ,ÁR´¤F--Á~v×äÚ~,Á,eHr'Ö,ÁQ7DS¥­-ÁSñkgÔ,Á6WóUyN-Á_x0010__x0001_2ºWP-Á;&gt;®_x0018_Øx,Á~¼Ú8È,Áø¡	à_x0003_o,ÁÊ»²ÓÔæ-Á_x000B_µ;$=ç,ÁT 'ÝÑ-Ák¥ä: ,Á%£_x0018_õ,ÁAòÛPø-Ázyp_æ½-ÁF_x0005_¥m_x0017_k-Á_¤òµ,Áí6V¨#ö,Á³ë_x0015_Ë-Ù,Á_x000C_2äû_x001D_-Á¶_x001B__x0001_Ál,ÁM_x000B__x0006_RÞH-Á¦lB¯·_x0002_-Álz÷ºÓÀ-Á_x0001__x0007__x0005__x001C_O_x000E_%-Á_x001C_KÆô2ï,ÁëÍÖ0_x0004__x000C_-Á·ç¦û"`-Á_x000C_¥qh_x0004_^-Á"¶]©q!-Á_x000C_o÷c¦X-ÁU®"ØÈ -ÁÐf!{Ë_x001C_-Á_x0006_?_x0002_Ë6U-Áúò4-ÁÄ×N_x000B_ÿÀ,ÁÔîJ=ø,Áà:qº2,Ák_x0013_ëF½,Á_x0003_t_x0007_ö,Á_2ï5-ÁL°¡µ-Á¹ù_x0018_Em@-Á)_x0012_S_x0013_õ¹,ÁHÈ3þ,Áaï_x001E_ï7,ÁFÂ@-ÁPBºW_x001F_i,ÁÒB_x0006_&amp;_x0012_-Á Ï$ucÀ,Áyyø4,Á_x000C_r£È.±-Áé[_x0006_¨iÄ,Áv_x001B_uTvD-ÁÐ·_x0018__x0017_ëþ,Á_x0004__x0007_S_x0008__x0001__x0002_.µ,ÁÛ¾â¡,ÁT_x0019_D_x0002_Y,Á®ÆLêk-Áë6}_x001E_ë,Áói=øuÊ,Á&amp;×ÂÒÍ,Áïåí§J,ÁzÜ.K2h-Áø_x0010_,ÀC/-Áx_x001E_9L&lt;æ,Á¯^"E,ÁÒ{7ÉØ_x000B_-Áº(]_x0001_ê ,Á ÆÖÅbG-Á[¬Ù_x0016_´,Á&lt;¶vï+n-ÁÕ"C_x0017_ñ,ÁoVa_x001F_}_x001C_-ÁÊÛ6_x0010_Dû,Á_x0013_|J_x0017_­-Á _x0017_Û_x0004_ÍG-Áfxæ_x0006_¤-Á´_x0018_°ë0ä,Áìt&amp;~q¢,ÁMo&lt;pa-Á_x001B__x0006_ùSo,Á;}~ '¤-ÁL[ähO_x0010_-ÁÛ©¬KÃ½,Á1ÉXn'i,Á/Î_x001A_ä¨,Á_x0006__x0008_[*¸ÔÝ,Á_x0001_£_x0003_Ú4-Á_x0010_û_x000D__x0008_Io-ÁV	fÃ±%,Áëln8Ï~-Áæö[V°	.Á.£Âì,Á si(©-ÁsÇ¦	Í_x000C_-Áä»ª;_x001B_y,ÁêuâêO-Áê·¬o®m-Áj(»¹M_x001D_-Á¶¼$]#_x001F_-ÁFÍ­ã_x0005_"-ÁúðÜÀï,Á+ýÄ_x0014_-ÁÉ_x0004_%ú&lt;_x0013_-Á_x0008_púßK&amp;-ÁtN&gt;øeN,ÁrÇ;CÀ,Á_x0004_iôªlþ-Áò_x0006_6ùÔ,Áõ·l_x0011_yÀ-Á¯ä_x0018_Ã´,Á_x0002_òÝrèð,Á_x0014_þÐ_x0019_Ü,Áþ1wl-Á)è%©7/,ÁÿHXT¿-Á_x0007_ÄØñÈò-Áö¶Ìí_x0002__x0003_D--Ám_x000F_×H¦-Áìü¿|_x0007_k,Á¼­_x0011__x000D_'-Ád&gt;*_x001F_SÞ,Á_x0010__x0014_Ô_x0012_,-Ázz½ÐÔ,ÁÜmñ@T]-Áïm_x000D_´¢,Áþ-P¬j,ÁpDºDã1-Á_x0007_ãÄRü ,Á_x0007__x0003_EáAf-Á^_x0001_Dâ_x0008_ä,Á_x0002__x0002_¼AÕ-Áå°7_x0014_A.Áa°³ÑÏ,Áj_x000D_°)úç+ÁÚ1/rV_x000F_-ÁõçÁ_x001D_®ä,ÁØ[jcþÒ-Á­P'È,ÁÕ·áæÙ*-Á(_x0007_ûêv¼,Á0)Ú¥áî-ÁÑ-àh-ÁvwÃZÄ,Áª.´,ÁèI0Ay-Á_x0010_mÓØw*-Áè·6Ý_x0002_[.Áù_x0015__x0001_£,Á_x0002__x0003__x0002_¹¦Y,Áa×Àæ_x0007_-Á_x000E_®º0{_x0003_-Á åÏ;-ÁPà`æþ,ÁÐ_x001A_*1!,Á¶aêYt-ÁÆn_x0005_â_x0003_ï,Á«õ_x0010_);,Á._x001D__x0006__x0013_øõ,Á¾0_x001A_»¢,ÁN_x0003_¼_x0008_±,Á6_x0013__ä ,Á§¹Ý:ÜÂ-ÁC®HÈr:-Án_x0007_Ö_x0012_3À,Á_x0002_íü2f,Áé¼z?m,Á_x001E_|1æ,Á_x0006_u	ØIB-Á2ôX,Ý_x0018_-Á_x0013_dá¥p-ÁU7!:hß,Á_x000C_ÚÕR4-Áîb£Eõ,Áqþ4Ã)Q-Át©D=Ï,ÁT?_x000E_å:_x0004_-Á{þ¥Öfº,Á¸X|Âÿ,Áï£ÁªÅO-Á_x0001_Ã,_x0001__x0006_öG.Á¬ú_x0004_`_x0005_z,ÁqÏã9¿Ó-Á_x0003_nÃt¶Í,Á&amp;Ëüðâ-Á¶gUð,ÁÚ_x0013_¨ÝN-Á×å¨4¶X-ÁT¤·Bý,Áþ_x0013_0r_x0016_r-Á\qH?E±,ÁnsKDÚÞ,Á"ÈË®®ö+ÁÂ:_x0008_Àfi-Á&lt;oõ)®Ã,Á²_x0011_ìgøL-Á½o?_x0011_}_x0011_-ÁçNÙqRá-Áýø®ö_x000D_-Á_x001B_ð_x0010_bJÕ,ÁÍR+U_x0004_Å,Á_=Úl_x000D_-Áßg_x000B__x0012_ ­,Á³X_x0002_Cr-Á:óCüÅÏ,Á¼³_x000F_NL-Áë~²,Á{_x0004_*_x0005_{-Á_x0010_@%Ý,Áð¾=3+-ÁEfF[¾,Áå_x0017_M)$_x000F_-Á_x0002__x0003__x000E_þ÷W_x000F_¬-ÁßV¾s9a-ÁªÉ×î9Ø-Á¦g_x001A__x0005__x001C_Ñ,Áñ3Ú_x000E_mº,ÁD]Õ`öè,Á_x0019_ý_x0002_Àb,Á_x0003_Í	Û_x000E_-Áì¶sWç,Á»ñ-ÁÒLö`¯Ë,Áë|&lt;ö%`-Á_x0016_Z¯L-ÁwNÄ´,Á·èw_x0011_¯_x001D_-Á*	?ðÅ-Á_x0018_3k_x001E__x0007_'-Áá^G_x0007_ò,ÁT±@}+«,Á0F|1õ¾,Á²¬Ð¦ï2.ÁÑàA^#-ÁTxÙºy,Á±»guq:-Á_x0015_JìÑ,ÁóM_x001F_gÊï-ÁÈÐÄ´_x000C_-Á_x0001__x001E_®.Wf-ÁÑÑe4âá,ÁÄª_x001A_=0-ÁjËÜøC,Á¢nü_x0001__x0002_üØ-ÁÄ/øZó,Á¹;èTL,Á_x0012_Æ`¹7i.ÁÁ5«£Ø,Á.ßkxy-ÁÓ_x001D__x0005_O]é,Áf3ï\Âr-Á_x001C_«Û__x000E_ã-ÁcA:-ÁüwºTÂ_x0008_-Á´K_x000E__x000E_²l,Á¢e6M5»-ÁxÙÀ_x001A__x001F_-Á_x001C_P¢úP_x001B_-ÁÓ²	/-Á¾JE±\-ÁDÞ-Á_x0013_¯ÿ5$_x001B_-Á6_x0003_áë,ÁáaC[ÝZ,ÁfCÅÃïÐ-Á=´_x000B__x0019_-Á_x0013_ñììÖp,Áæ0øp_x001F_h-Á_x001A_ü"D1.ÁäðÍCÓí,Ár÷_x0016_óûf-Á_x001A__x000D_(åº®,Áûþa°É-Á¬×.Ñ],ÁÑ#O-Á_x0001__x0002_z÷a_x0006_-ÁX&lt;Ý;A4-Á_x0004_ºß_x000F_¸ -Ábm¢_x001E_Ó_x0019_-Á_x0016__x0017_fl.(-Á@© Tö-ÁÑQ_x0010_Ó¥,Á8×"`]Ú,ÁcÑHMz)-ÁÆ÷Ö,ç,Á_x0004_"_x0005_yín-Áz1_x001E_¨_x0018_u-ÁÍ	cXÉ-ÁïD]¬OÆ,Á&amp;r¤_x0004_X,ÁêÎÇ_x000D_½-Á)ÜàØZ=-Á_x000C_ð}Áq#-ÁÏóoH_x0017_.Á_x0010__x0007_ü1Îw,ÁüËh´_x001C_,Á_x0004__x0016__x000F_lY-Áæ×1_x0019_Í-Á)¯ñs,Á§Ý°Aö,Á_x0006_r¦_x0004_«0.ÁgR3 ð_x0018_-Á_x001F_+d -ÁûËê~7®,Áò'Ð_x000F_½ë,Á:³;¥·ª,ÁId'n_x0003__x0006_w¾,Ádty1(-Á_x0002_ÎÚ=s-ÁÄU ê´,Á_x0010_ _x001F_éÒ,Áá&amp;_x001E_²­,ÁCA_x0012_­c_x001E_-ÁpOºme-Áö_x0011_&gt;5¸,ÁHy_x000B_,Áf_x0016_â8ïÁ,Á@HÌÅÀ^,Ár#e"Í-ÁØ_x0004__x0012_ª_x0015_-Á~_x000D__x000C_NÖ,ÁðÙU_x001B_m¸-ÁdEÜ=Í,ÁîÊ6ì,ÁúÝhcôN-Á,tw­¶_x0008_-Á¡_x0007_TNY-Á[_x001D_ S½,ÁoP--ñ,ÁX+r_x0005_Øf,Á_x0016_¹P$_x0006_Õ-Áª&gt;	_x0019__x0005_-Á±&lt;BÚ¸J-Á_x001A_!Ùì)-Á¼ìÍ_x001A_O.Áê÷¸)Å	-Á_x001C__x0001_=³-Á~ä7X_x0011_-Á_x0001__x0002_äQÚ÷aÅ,Á´Wû$,Áª±¢_x0013_|-ÁÞ_x000F_Ã'_x0014_e-Á_x000D_æ­±Õ,Át_x0007_äaôÙ,Ákt£V©-Áû±_x0003_è}_x0011_-Á_x001D_A[¸,ÁB.hÙC-Áh×®UÅ,ÁäèT_x000C_-Á¹¸ºõ­-Áª TR_x000B_-Á*b\Ãý-Áð_x0004_3C²,ÁDr#á¾Ñ-Á_x000C_­&amp;"".ÁâwsíO),Á\áIú´H-Á_x001C__x0007__x0016_ÃÜ-ÁäÃ@¾Ä¬-Ás~ÍÃ7-ÁX_x0008__x0008_C¢,ÁÏ_x0017_¹Ê-ÁÈýÉ_x001C_Ù-ÁÄ_x001F_²C_x0006_-Á4Y%íé-ÁûV¼l_x0018_`,ÁZn¢Ô!7,ÁU±y5-Á`x&amp;ð_x0003__x0005_-Á-T	qU},ÁÃÑK_x0012_-F-Á_x0016_=_x0011_xö,Ás_x0003_óÿæä,ÁÆ_x0001_NTp¡-Á&gt;þË;A-Á©YP!Í,Áö\½,Á_x0003_CeÞ@±,ÁäÆ_x0007_è¼B-Á_x0018_)FBï×,Á¬_x0017_çYn¢,Áñ¼¬ÌO-ÁNDãÄ=p-Áü?iÜýK,ÁEÕà},ÁÅ£_x001D_Ôfì,Á²kÔ_x0019_'0-Áôò_¥-ö,ÁXtÝÂ_x0006_³,ÁÄ}t\1-Á1mðBå-Áøö3_x001B_N=.Á_x0015_í_x000B_¶þ_x000B_-Á¤^9F,Á7_x0012_åù$-ÁçÓ_x0002_:-Á#Î6-Á[À6_x0004__x0015_ì,ÁOh}_x0017_L-Áú¨sr.è,Á_x0001__x0002_]´¸-ÁaN_x0011_§r-ÁÖ¡iû}_x0012_-ÁÈ§8ª*¤,ÁfU_x001D_¿a_x0002_-Á'¦è¯,Á|ô(6_x0007_Ï,Á,_x0004_RÙ_x0015_¬-Ávü©ký/,Á:=ùÊ³,Áî_x0011_RE\ð,ÁþXy¢_x001A__x001A_-ÁBÐyV¥î-Á§ÿH_x0002__x0007_ü,Ááº9_é-Á5(Xº_x0010_-ÁZ_x0010__x0018_F],Á_x000E__YÆ-Á,gHL_x0015_\-Áí_x0007_£,Á®_x0019_qX=Þ,ÁÍlÞ¤î[-Á_x000E_(IÎü3-ÁFå¬_x000D_v.Á&amp;él _x0013_Ö-Á(_x000B_Iò_x0016_¿-ÁX_x0017__x0018_cÚe-Á\Ò#Ð¸Å-Á"fB`®D-ÁÒ_x0012_z¯[,Á¬urIôX,Á_x0011_HT@_x0002__x0003__x0018_À,Á¸¸_x0001_5_x000F_-Áf_x0015_¨z_x0016_þ-Á®«¨ t,ÁböPïvç,Áe­1­TV-Á1_x000D_q:}ç,Á_x0004_sA\a'-ÁA_x0019_-ÁÎØU¿&amp;.ÁÑEzÙ¼,Á_x000D_i3~eÐ,ÁZ_x001B_}_x001F_E-Áî_x0006_K±m#.Á_x001B_ûÉ_x0003_ë¤,ÁÀ_x001A_àrÉ -ÁT_x0010_$_x0002_ÕÕ,Á¥3_x0011_k_x0002_.ÁVãÜ`@-ÁV_x001F_ä,²`,Á¶Ð½Ö-ÁT¦·õ_x0003_&gt;-Á÷*z_x0008_ÿË-ÁÏY8n.-Á_x000D_0®_x001E_h1,Á	_x0006_$Õã¦,ÁÉð½Ô_x0017_-ÁUaMsâO-Á½Ô`,Á¿{\)-Ò,Á_x001A_°_x001D_üÆ,ÁéYý|÷4-Á_x0001__x0002_y_x000D_¡Ëäx,Áüõ_x0007_Ö_x0005__x0008_-Á@Ùrm_x000B_b,ÁeÆ17P-ÁëcR+"¡-Áú§_x0001_ö_x0003_.ÁÄA½tj-Áô1¦á_.Á¨W9XÀl-ÁÐ_x0005_µ_x0013_-_x000D_-ÁPiYX!-ÁùÇa°-Á:}³µ¶_x001E_.ÁQ_x000D__x001D_úkû,ÁR³&amp;Ââ,ÁjX®_x001A_°±,Áý5ðDê,ÁùªO	Y-Á5'%Ç°$-ÁlT;_x000B_êí-Á6ÂðÆµ,ÁæHüa4-Á=¿R_x000F_æí,ÁÖ&amp;ð-êò,ÁNh#×N-Á_x0012_H½¶,ÁFäZÙr.Á]ì{Y£-Á½}Ìë,Á)ÚÛÞ~­-ÁæÐ	~ûô,Áâ+NÈ_x0003__x0007_^,Á_x000D_á»h±f-Á&gt;Ár_x0006_ë_x0002_-ÁJR¶É8-Á±_x0001_¾ÇG¯-Ás³ÆÏÎÒ,Á¨$®3',Á&gt;²có_x001E_,Á#ËÎ&amp;~O-Á_x0007_Ù¶,Á¬b]T&gt;,ÁÑÓLZX8,ÁXD5Ë¬,Á²_x0005_"zq-Ásxó®,ÁE²@â'a-ÁÏÛ/4C-Á8ts4-Á¥¡¶	_x0018_-Á 3¯0öA-Á4ý?S_x0014_¥-Ákíê&gt;,-ÁjÁàß_x001C_Y,Á_x0016_;i_x001E_F,ÁÙîßH-ÁK_x0003_´¹,ÁÁ_x000F_qæò(-Á²ºèÊð,Áä"{_x0017_z­,ÁÜ]_x0002_µ_x0004_M-Á¨³ÞE_x000D_´-Á&gt;øÍ*5ö,Á_x0003__x0004_3&amp;ù_x0015_Z-Á^_x0018_0¼ÃË,Á|3½_x0003_óÂ,ÁÌú!Lf,Á{êß"½º-Á%æo_x000C_0U-Á¶a_x0007_éÞ,ÁqkB_x0001__.ÁÆ_x0002_KT_x0014_,ÁYC_x000E_½õ-Á3!AíÄ-Á¦ª3æ_x0013_-Á7äO_x0012_~¥,Á¢­$t-ÁøtÄ´Á	.Ádðl£iä,Á7nÜ_x000B_^,Á\,ÌË,Á¥+²@_x0016_,Á?Áî´CÓ,ÁóçgV ¥,ÁE"_x000C_`^,ÁP}.Q&amp;.Ár_x0014_ÿ_x0013_HB-Á+_x000E_\åÐ¼,Á~x_x000E_²=,ÁD_x000B__x0011_Ü-g-Á¼_x0007_Ý9w-ÁI ÒM,Á±Y_x000E_;_x0005_-Á/5îL-Á´¯PÌ_x0006__x000B_d_x000B_-Á4MAh\-ÁkÔÂK-Á©_x001C_ÜA_-Ádb¨ùo«,Áy5äJï,ÁU[¨ U,Á5ògî_x000D_l-Á:sÒÜõ-Á,ÞNÎ-ÁQ_x000D__x0019_-Á»Bã\Ðh-ÁÛF_x0002_ÿû¯-Áp°¸Ñ4-Á(ù÷ûgì,Á¾_x0007_Uº¥,ÁðdR_x0004_	.ÁÂ_x001C_¾÷½õ,Á²H_x0013_9Î-Á¢_x0004_-_x0002_ù,ÁÃâ¦BE,ÁíÐ1+À*-Áï:_x0003_±_x0014_-ÁÄã=º,Á¦ÃÇ_x0014_¿Ï,Á Z=¸ -Á_x0019__x0001__x001B_K_x000E_-Áä_x001A_×_x0007_Ñ,Á#©ÞÝ_x0005__x000E_-Áv¤s	-ÁG¹_x000D_±û_x0008_-Áê0©_x0010_^§,Á_x0001__x0002_îà8_F-Á±ÆíbÝ½-Á`l¨_x0002_Ï,Á3D÷4º+Á«~VûýØ,Á	_x001F_QQÉ_x001A_-Áñ	ct-Á¥=Dk-Á_x0018_jó6d-ÁK(åë-.ÁVU¸,-Á.µ¹z_x000F_",ÁD]_x0010_®ï¬-Á:_x0016__x0012_2_x0006_-Á!Q_x0012_ê_x000E_5-ÁÚÜ_x0019_ø,Á¡_x001E_áÚ®r,Áô²;²,Á2ÊÙâ-ÁçÚ"Î-Á® J^-Á_x000E_ØË-_x0001_U-ÁNÛfk¨_x001E_-ÁäW_x0001_n©,Á S"ë,Á_x0005_ñÐ_x0016_.-ÁMöa_x001C_Ã,Áý9Ã_x0018_ -ÁÞ_x0016_7­-Á_x000C_)Æ ¾N,ÁÖùÎÊm,ÁU_x0004_Þ_x0001__x0002_«ç,Á,Ì|Sd-Á_x0006_¾î_x0013_&lt;Ã,ÁJëµzK_x001C_-Áñ·ÀÛ_x0016__x0002_-Á_x0019_ï×º-Á_x0017_¿_x0005_­-ÁA;ha-Á»½¯Ð_x0011_-Á°ö+6à-Á|"H{Ìm,Á2ü-[Bð-Á_x0014_r_x0011__x0018_ñH-Áß"î_x0006_±ß,Á_ÖÉ;Ã_x001E_.Á2_x0011_áùÌh,Á²D_x0004_Þ%,Á¾d_x000D_&lt;_x0003_-Á _x001C__x001D_-ÁÒù[C´#-Á¼_x0002_I-Áôpn_x0012_-Á!ý_x0011_pS-ÁÁé_x001F_%m-Á4{õ î_x0010_-ÁAuBI_x0002_-Á­_x000D__x000F_`*-ÁN_x001C_ºëqv-ÁN®KÞ_x0008_t-ÁÖXâþÏï,Á_x0008_¥Ü«a-Áèºk;_x000F_±,Á_x0002__x0005_ªt_x0003_dv,Á&amp;©_x0003__x0001_ë±,Á¨ÔÂ¦ð,ÁÆxð÷_x0012_±-ÁZ¡Ë·ef-Á_x0010_vj¶E¯,ÁG§_x0002_ùw-ÁOxv_x001B_-Á¤9îF½-Á{³ÌpH&amp;-ÁV+_x0001_dÍI-Á(!|v:-Á: ÔÈi-Á_x0013_Ò^L®_x0003_-Áì9p-Á_x0014_Æ®Ý?k-ÁiYú](*-ÁR¸Z&amp;-ÁÏF!Àm-ÁîY_x001A_r1(-Á_x0001_®_x0005_þq¬,Á_x0006__x001C_;Y5F-Á_x000F_{_x001A_)-ÁÐÉÞ¼m,ÁÓCÀK,Á_x001D_KmgF,ÁB·yÈû_x0007_-Á!àþì,Á]¾ßî-Á_x0013_¡_x0014_dP-ÁLå.~;B-Á_x0004_$q%_x0003__x0004_ìÝ,ÁÄÏ_Ý­,ÁÅ"uÁY-ÁPÀÇ»_x0008_Ê,ÁY§9Bå-Á_x001E_Òg_x000B_Ú,ÁR"ËJ`-Ád_x0008_%#_x0012_¸-ÁR&amp;þhÿ-Áf:;Lq¸,ÁHw_x0006_³ç-Áf}³_x001F_o{,Áb_x0017__x0016_sW,ÁóþÐ(,Á¬Êö\-Á_x001C_ß@nª¡,Á-¾Â	-Á¤G¹Å~-Á²_x0018_éR,ë-ÁÑ_x0010_ñÝ o-ÁÃGL_x000B_-ÁØ,$5eg-ÁÐ¡BØO9-Á_x000D_Æ_x0013_"-ÁÝ_x0010_Ë¤_x001A_,Á_x0003_QS=¹,ÁNÜ{$Ó,Á,_x0001_Ê_x0005_Ñã,Á=Q´_x0007_	-ÁKp­í§-Á¼w%,þ,ÁÂ_x0018_(_x0002_Õó,Á_x0001__x0002_@K_x0018__x001B_÷&lt;-ÁD_x000D_Á_x0015_f,Á-FÁ_x001F_°,Á¤¿û_x000E_,ÁIßR_x000B_-ÁL_x0005__x001E_@ø,ÁB_x0006_Í§wá,Á(Iú7K,ÁÜ,õzE-ÁÏî×,ÁõÏ&gt;j_x0016_ý,Át`	ØÎ{-Álk_x0016_w-Ë,Á_x000B_Ð-WNÐ,Á`c¾TÓ,Á!_x0004_s#È,Á|w\¾_x000B_m,ÁÊ#\=q'-ÁåÅÌëxÆ,Á$_x000F_%;«_x0003_-Áº[_x0004_Và]-Á¼¹Yè,ÁÿWÍôú³-Áf_x001D_4GC,Áxñ_x0019_¤-Á5_x0019_7p-Á_x0001_Ú±¨_x000D_-ÁfÕä©_x000B_,ÁÉ)4Úr,Á&lt;q_x001A__x0003_f.Á,§¸5¼-ÁÏ+`_x0007__x0008_}(-Á ,v¾ýç,Áñi_x0004_Ãn¡,Á_x0006_§\ß_x001C_Ó-ÁÄ]·yæ,Á{ª_x0002_+Fg,Á_x0004_"¨bmØ,ÁNA0_x000E_-Á_x0002_Rû5-Á_x0008_c_x0012_ü¾¦,ÁBÊVûã,ÁK]_x0006_¦ª-ÁYô`9²û,Áb_x0008_À¡+E,ÁËÛöÏ_x0006_&lt;,Á²pû_x0005_&gt;Y-Á_x0004_%«ô{a-ÁPíýeô],Á_x0006_Õ_x0001__x0013_£n,ÁÜNa_x0016_/D-Ác&lt;Um-Áj_x001E_P¤w,ÁôM¬¹_x0003_¹,Áùt%¹M-Áp\3"`-Á\àÁU©,ÁÛ(ÄÜ,Ár_x000E_u:,Ó,Á¶ð_x0011_Õ¤,ÁÂX;¶£-Á_x0007__x000B_9+_x0008_-ÁÑÓF'l:,Á_x0002__x0004_ãÚÌÎZB,Áh¼_x0012_8[,Ám`V_x001C__x000D_-ÁïY_x0006_·§Ü,Á\Ò²_x001E_"-Á_x001C__x0017_Ò[ú,Ádª(uz-Á»_x001B_Kx -ÁÏ _x001E_&lt;ñú,Á_x001A_fí¡L-ÁÜ_x0019_O-ÁÄÜrò³".Áð_x000F_I_x0001__x0006_ -Áøô×j-Á_x001C_R_x001C_Ó_x001F_-ÁØ;¤ûáv.Á#÷ Â,Á_x0003_æ8#-Á_x000C__x0007_õ,Ò;-ÁlÓsRr-ÁýV"ygY-ÁÒIXÕ{Ù,Á_x0001_ß_x001C_¾_x0015_B-Á+0ñ@,Á&lt;ÕÑ²x`-Ái¶_x0003_Ó[$-Áp#_x0005_ ¹,Á_ix+6_x0014_-Á_x0007_7XØ`p-ÁG£ÖÂÃ%-Á¾ÛÀé-Á&gt;ëÜ_x0010__x0001__x0003__x001D_-ÁbmÒN-Á_x0014_&amp;ð@m,ÁX%õ_x0010_N,Á#Ùmý-ÁÝ_x0006__x0011_5:-Á4#Ùðh-ÁR¬ë_x0016_½-Á~Õ	qm-ÁZûé\h -ÁSéÐÙ_x0012_-Á(D_x001A_Ü,Á	åË¢ÛD-Á_x000C_ÍÑÅG-ÁiÕø X-ÁÒ[ñïR-ÁIPßµJs-ÁN&lt;#_x0002_¹-ÁFiñmS-Áòft_x0011__x001C_-ÁCZsÓ4-Ás5ÖQ¢,Áx_x0007_$o],ÁXëåÝ_x0015_,ÁI_x0011_RdÓ,ÁÅ=_P`_x0004_-ÁOy_x0002_&gt;¯v-ÁhZ¦³Æ3-Án³ìØ®,Á_x0012__x0013_Åüi-ÁP¾f¼Àë,Á`Q©vNÒ,Á_x0001__x0002_ü`ü!¸á+ÁÇ_x000B_K(ù_x0017_-Á87eÈô,Á_x0010_ùZ«µä,Á ¢@y-Áxß_x0014_Q)_x0019_,Á qSKc×-Á´HE_x000E__x000F_ã,ÁNU»¢Ù-Á&amp;À±Q¡,ÁÜ¬¿Ì-ÁB_x0006_HÆ,Áö*ò9*-ÁuÂÅÖùm-ÁÈØ\_x000D_L-Á_x0002_je&amp;þ,Áo¶Èö,Á*ç6ââ`,Áþ&lt;UCÞ,Á_x0018_b_x0011_¡¡-Áòê,ÁX¹Òñ-Á°_x0001_¥Óþµ-Á6YõÚ¤Ü,Á£ÜS,.Áç_x0016_U=iB-ÁÈ_x000D__x0017__x0008_¿Ê,Áñ¤_x0001_Ìç-Á1	 ÿY_x0018_-Á&lt;ñØ_x001E_âY,Á_x0007_X-Á_x0015__x0008_ã_x0014__x0002__x0005_&gt;X.ÁjÁ_x0019_UÞÙ,Á__x001E_¦U&amp;-Á9_x0001_U_I,Á{ûÀhu_x000D_-Á¯Ú_x0003_$-Á´1ÒG«¬,Á_x001E_jE¥0ì-Á¾y`H)_x0013_-ÁY¾7^É_x000D_-Áò7^Ä_x000D__x0004_-Á_x0008_%b_x0004_-Á÷k^PP»,ÁbÄO¯_x0011_¤-Á_x0002_+Lýu.ÁüÞbÑ%ÿ,ÁÙ_x0013_âD ,Áçj:ùs±-Á_x0002_ò#O-ÁNÄnð¢,ÁÍ¾û°,Á8ÝÇ{ÒQ-ÁºL_x001A_Lgf,ÁR5È} -Á_x000C__x000D_ZÔp-Á=NOöÛ-Á4ñ_x0013_­"-Á_x000C_¢ÌnÖ/-Á¬_x0013_¬¯à,ÁCBÌù¯I-Á¿ÿou,Á&gt;_x0010_{-Á_x0002__x0003_~·_x0001_g©à,ÁÙ°¢ãÁ,Á*`¥_x0018_èR-Á¤Ó6_x000F_ãA-ÁþØ+,_x0013_-Á¤_x0014_ÅjUí,Á¬£aS"+-Á¸é!ª_x0011_,ÁcÞ_x000F_0l,ÁmF_x0007_ä,Á9ûZâºB,ÁV_x000C_µ»)[-Á'#Îõ,ÁÌg?L©,Áöøú¶},Á_x001B_ûU¾@,Áò_x000C_øI³¦,Á_x0015_¦X~¬¹,Áµ],s´,ÁÍW/|-Áÿnß1_x000F_-Á_x001C_:_x0010_Pu,Á_x000B_þ¶Ì¬¶,Á^y_x000C_&amp;]5-Á8_x001A_wfb-Á8DÎå(Õ,Áà3M.Âê,Á^0ûX·»-Á_x0016_iïû_x0014_-Á&lt;$_x0014__x0004_S²-ÁÇ3Ò¶f,ÁÜ*{¿_x0001__x0002_§_x0011_-Á_x0018_sðÜ,ÁO_x0013_0_x0019_-Á&gt;Óq_x0011__x0006_w,Ám`_x001F_à_x0019_½,Á¾b _x001A_f,ÁÁÃñ74.ÁLØ@0}_x001B_-Á_x0011_tÊc6_x0019_-Áh6Äz;_x0004_-ÁN_x0007_Î,ÁÀsÂ_$_x0008_-ÁÌÖÍ­Û,Áwy V¥-Á_x0001_½­Iz_-Á_x001A_{_x0015_S¾ô,ÁË6CÂ _x0011_-ÁPçFí}J-Á_x000C__x001A_½÷_x0019_-ÁÐvd_x001B__x0016_-ÁÈS_x0004_÷_x0003_-Á,A~^ô-ÁV_x0010_c,Áb}!¯²-Á°-¤_x0005_,ÁóEª_x0011_Î-Á¯]_x001E__x000B_'_x000C_-Á«(&gt;J-.Á«.5_x001E__x0007_-ÁÞÙ[µrd-ÁU0-Á2ÇK`¿-Á_x0001__x0005__x0016_&gt;­zj,ÁóÈ9IÓ,ÁJ)ú!Ïë,Á_x0012__x0010_ãé-Á`¤U\Q,ÁdêS&amp;+¿,Á&amp;wÕD,Á_x0004_m®6¸î,Á@¹ÎmÙ-Á^Mh{ _x0004_-Á}µg-ÁYå}td-ÁsglíÀ,Á¦ºÎ2¡&amp;-Á§¬ù­_x0008_-Á,T_,Á¹_x0016_Æ_x0003_¢,ÁZ%þ_x0004_-ÁD§vß_x0002_-Á| ­p-ÁCh¬t°,ÁYè î«Û,Á_x001A_y`_x0016_-Á	&gt;©$â{,Á_x0015_"îqL-ÁY¼ñhg,Á»àÖEr,Ár±õ*_x001E_¢,Á·ø4-ÁP]wµ=-Á$_x0013_³(-Á¿õ¶(_x0001__x0004_«_x0007_-Á»Ê´_x0011_	-Á7±ð´PÑ,Á£»n´Jã,Á_x000D_Z_x0002_º'_x0018_-Á&gt;û÷_x001E_U-Áøü~P),ÁM"§zo-ÁÝ-§ÜQh-Á`{È#M,Á&amp;_x000D__x0008_V×º,Ápä~ñ«,Á%cLù-ÁOþ-vRÒ,Á©_x0001_dkô-Á¼bk_x0003_ì+-ÁK`ln_x0015_[-ÁDøãû%-ÁÞÀI`I,ÁNd&amp;_x0002_"-ÁÚ_x001F_cô_x001F_-Á7©©X-Á©.²hU_x0005_-Á«°ZÂÙ_x0001_-Á_x0015_Á ÔÚ,Á_x000C_ù _x0011_²å,Á_x0008_ËÁ²`D-ÁZ\Í]í,ÁêA_x0001_ôkh-Áld	_x001A__x0016_ç,ÁÔ_x0008__x0011_§.|-Árwëgùà,Á_x0003__x0005_p°ôg,Á¶þå_x0006_W-Á_x001A__x0002_Gµs-Áõ_ÅO¥,Áä¡_x0011_5\9-Á*áóÛ_x000E_-Á¬ñ_x001F_÷ík-ÁûÂðzc-ÁKÙ;±Ã¸-Á¤¥ÜG-ÁFÙ¸^6-Áõ_x001D_:_x0001_OÒ-ÁUÒ-Á_x001B_þÿ ÿV-Áh_x001D__x0012_²K,Áyäl¾OÉ,Á¤¿iÐ,Á¯_9Ðé,ÁlE;ÎM-Á6²åÖ,Ágþ)øý#-Áeö_x000F__x0015_?Ê,Á%ÏWS-ÁÞA!¹K_x000B_-Á/5ôLR-ÁØ_x0015_Õ_x000E__x001A_'-Á_x0014_$g²],ÁK:ã{Ù,Á_x001C_«|ÈÌF-ÁÞ®`{,Áí½	_x0004__x0013_-Áz¬_x0017_ _x0004__x0005_ø*-Áù$°,Á½_¼Ç79-Á½¢_x0011__x0014_h'-Á4¤À³-ÁêâÑ*Ã§-Á1Up«¯e,ÁÙ%¡g6-ÁlÀ_x0015_Ó­_x0007_-ÁÅ,æ.mx-Á.0=#rÈ,Á0ö_x0002_68-Á}öWÿ÷ù,Á_x0001_L4[_x001E_F-Á³_x0007_c_x0011_Ò-Áÿ_x001D_;!·ä,ÁS-njÝä,Á_x0013_`?Z_x000C_-Á£TG_x0002_+-Áô÷k2_x000B_½-Áþ;ì¦4-Á_x0006_ÓMÙV-ÁÍ,_x0018_*(Ú,Á¢_x001E_!õ.¢-Á_x0003_z,Á¬Þ,Áúìhp¬,Á&amp;·:û±¦,Ám~_x0012__ò-Á³à¼³®,ÁÞ_x0001_÷_x0002__x001B_¯,Á_x001A_Îp÷bÖ-Á_x0001__x0006_¼ó1_x000C__x0008_Q-Á£}#Â,Á_x0002_é÷_x000D_o,Á¦ög_x0005_±-Áè_x0019__lu_x001D_,Á$á&lt;	XÑ,ÁIAp_x0006_ÿá,ÁY,_x0018_5_x001A_,Á_x001F_§ñb_x0013_Ë,ÁC¶_x0014_ªã¸-Á¡¹e-÷_x0015_-Á¬Lm_x000D_á-ÁÄDvVÔ-Áè~"?_x0004_-Áòùæ_S-ÁÂÕTo/ý,Á(.þGý*-Áuó¹àmü,Áµð_x000E_-ÁCWC1ØÅ-Á3rlÙ»,ÁÁ+B³qü,Á^SA1¹Z,Á\_x0003_1\´,Áþq_x0002_ï^³,Á_x001B_SÕÇõ_x0004_-ÁÒ_x0012_Êèc|-Áû_x0001_Ñ)Ç_x0004_-Á+¹Ó©çí,Á2_x000C_¿ç,ÁÓá±,gí,Á&amp;ÅÆ_x0002__x0003_WA.Át¼ñ_^s-Á3M¥º ª,Á:_x001B_è·9-ÁÅ!Ë»Î,ÁÒIÁÓî,ÁªëÑb©,Ád3{'{,ÁºÔu_x0012_D-Á¸_x000B_ü£°_x0008_-Á&gt;Um5F,Ááý_x0015_ò_x000E_-Á´þ_x001A__,Á`PúK?-ÁÀsø¨N_x000B_-ÁÑ_x0003_]¹Ê,ÁpçK!-ÁPYXýª`,Á4ÇUp-Á­¤{u}-Á_x0003__x0010_ÖÕe-Á_x0011__x001B_ª&amp;µ%.Ámf_x001E_U-Á$_x000E_«Ïg-Á¾â´p_x0001_.Á.ü¨_x0017_1,Á½Ð_x001A__x001D_´_x0012_,ÁPÔr³`û,ÁÈ&gt;Ë_x000B_7,Ácæ_x0002_K1]-ÁöÅ®¤-Á^¨Ï÷9ç,Á_x0001__x0003_æ¶t8,ÁTr§±Hû,ÁÌA.Æ-Á´rÞ9ûI,Á_x0011__x0018_d_x0001_­3,Á6Êsþ_x0014_.ÁDØ)Îé,ÁPk#éÔþ,Á3òDxW'-ÁUr&lt;Ú-Á÷_x0012__x001B_-ÁzÜb_x000E_½À,Á!«IÝ d,Áÿ#ãd_x001A_-ÁÈ_x0011_°_x0003_§_x001E_.ÁN¯Óz_,ÁPå/y_x0004_¾,ÁîU_x0004_¨nÃ,ÁG_x001E_Ò-Á&gt;_x0018__x000E_g_x0010_-Á^ê*z"_x0005_-Á_x0006__x0001_f§-Á¶_x0002_#Gú_x0004_-Á¡á3,Á¾èi{¾,ÁÀõ¾J÷(.Á±_x001D_&lt;8Èÿ,Á-Ô²üº½,ÁXè_æ"À,Ávx¶¼v-Á_x001C_³ã\®,ÁÊ°_x0016_d_x0001__x0002_T8-Á&amp;_x001F_kÕn,Ávtîç¨,ÁÚ6oÒ,Á_x000F_¾æÛpî,Á_x0012_fýØH,Á7!`é»,ÁÁLlê,Á=Îð$~Y,ÁDÿ~ù`-Á]mL_x0019_vv,Áf®_x000B_ê_x001A_,Áò:qøÙñ-ÁØÍA-Á_x0012_ûV_x000D_®ä,Á(3hb£-ÁYdm²äê,Áþ	'ü,Á&amp;B®ùZÀ-Á£L_x000B_·jh-ÁT+wä!-Á_x000C_XeÜñ,Á"ã_x0018_¿¯Ø,ÁWQø_x0017_-ÁËkT}ï_x0013_-Á©80¾%_x001D_-Áªq¬ÿï,Á 0LÛZ,Á}ì_x0013_¶,Ñ,ÁÙAµ,Á4Öu_x0011_±_x001B_-ÁôâBÒ,&gt;-Á_x0008__x000B_ä%_x001E_2Âm,Á#R¶ÒÖ,Áá_x0003_?È,ÁÕTõ¿dm-Á××3h¿,ÁLV5µx=-Á_x001A_ÉwùªM-Á-jÐê)W-Á°Múö+-Áy_x000C_i²ú¬-Á7ô ë\%-ÁÈö¢8_x0002_-ÁÑ_x0007_´ÉÜ,Á_x0010_æº=c,Á`ê_x000C_J²,Á&amp;:ÑÚáí,ÁH÷³¥,Á*Ð_x0011_î*-Á_ÇjxQ-Á_x0017_É¢_x0006_h_-Á_x0008__x0013_Y¨@à-ÁçÁ_x0007_,ÿ,Á°¿¬·=_x0001_-Áå;}OF-Áþk{~Íø,ÁW_x0015_¹ýÒ-ÁÝ¬w6_x0004_,Ád£¾.£©-Á,_x001E_"_x0003_°_x001D_-ÁH®é_x0004_v-Á¨Í#À_x0005_,Á	l?_x0002__x0003__x0005__x001A_ã,ÁÃ_x000F_äpa8,Áðè_x000F_mx-ÁOúOú²,Áç¾q®r-Á?R,B_x0004_-Á§@_x0008_á_x0019_,-Áå3£`P-ÁczÙ¦,Á0G_x0004_äæ_x000E_.Áé¬_x0011_O:-Á%&amp;ÞÈ_x001A_-Á8_x0008_&gt;Ú¡,Ád®'Ãö$-ÁÝ_x0007_½|ßü,Á:û_x0002_aÆ,Á^{\²îT-ÁöcöM_x001A_-Á@_x000B_ÜÙ-ÁÞ7ÑÇm-Á:âæ×Õ,ÁÈ_x0001_sM5Ù,ÁÖ_x0001_`Tå+ÁÛ_x0007_IÙip-Á:]úí·q-Á}í_x0014_&gt;+Ê-Á§¯v²Ýz-ÁôæG-Á´&amp;Ì_x000C_ýP-Á!p®±qí,Á¿JÜ¨#_x001B_-ÁÓÿÀA5-Á_x0002__x0004_¾ÂúÐ-Áy¿q9\5-ÁØ©_x0014_Ýb,Ás%Ãö,Áô¥Ë|Éþ,ÁÈéD_x0014_¾-Á¦á9@Gd,ÁH¿ÿ_x0018_(-Á ÃÐ_x0001_oÀ,Áùª|V06-Á_x0008__x000E_ä,ÁE¿)úü-Ázsü´J-ÁÓdú-),ÁÄÄ@Æ-Áµâ?Ð1Æ,Á_x0019__x000F_A»6-ÁwSqÔV·,Áªä&lt;R-Á_x001E_]_x001A__x001F_35-Á_x000E_6eÞ_x000F_-Á_x0003_¦Q°,d-ÁSÃ_x0003_¤¯8-Á_x000C_BÆÐ.Á£æxVöä,Á&gt;Ô2¥Â-Á*Z_x0017_+-ÁÀÎEYd,Á_x0016_jFv}-Á?8ãlR-Áô_x0010_¨3A-Á´PhÔ_x0003__x0005_ý[-Á%Ä=µ_x0004_]-Á|{Ék-ÁS·_x001F_¥c,Á·"_x001E_ÙÐ,Á°ØZªß-ÁêURß,ÁFÄ¨Muç,Á7iï'r,Á^	k_x000D_ýM-ÁèAÛ"¾N-ÁBð'á_x001A_-ÁÌØ}v§,Á`«g[I-ÁB³1ßT,Á_x001F_ñÖí¶,Ác_x000E_îe*b,Áf§H)0-ÁÞF±/-Áî-ºï#_x000E_-Áâ8_x0012_'h -Á©Ã¿Þ+.Á)úv\_x0002_8-Á!0K_x0011__x0007_,ÁãSºÆ_x0005_-Áö}q6ö­-ÁÁqQ0Ä,Áñîâ4A_x0001_-ÁBhèba_x0011_-ÁÎ­5&gt;_x000C_-ÁV£¨_x0018_¨;-Á!Q¹ÄýË,Á_x0004__x0007_øùë_x0013_P-Á0If}¡,Á_x0011__x000F_=©À,Áh-hú«,ÁÞ	ZÿÎ,Á__x000D_fMÂ,Á´*$}_x0003_0-Á_x0013__x0016_NæÐ,Á_x0019__x0003_Ï_x0017_Å/,Á¢Éã_x001F_¨,Áu=I_x0011_Ö`,Áþ&lt;³_x0019_-ÁË@0AïÍ,ÁAA_x0018_÷_x0002_Ø,Á	Þc¸ûx-Á_x000D_hæö_x0016_,ÁNôÜª¼,ÁÇ*Ñ®_x0003_T-Á,_x0006_ÝÖ_x000B_å,Á´úkn_x0008_-Áw}%cöF-Á_x000C_ÆèIÝ,ÁN&gt;,J-ÁE«T_x0001_®!-ÁÒá;4,Áhi_x0014_WË_x000E_-Á_x000C_7g _x0005_-Árt%Àv-ÁXðÔj{-ÁLõí}0w-Á_x0011_Ø_x000F_-ÁÈ_x0007_ñÂ_x0003__x000B_í_x001F_-Á÷_x0001_`­*-ÁÚ-ø^üT-Á ÌTi^ -Áb*_x0007_j¡,Á_x0013_o¦v?.ÁB«¥R­,Á¦_x001C_/øû_x0006_-Állhsù,Áúsc©.p-ÁÎà¡I,Á_x0003_ô_x0003_]µJ-Áå_x0008_®nG,ÁF_x001D_f_x000F_u-ÁÄ1$Ôx-ÁÝ;_x001B__x0006__x0004_Ý-Á+Ö=_x001A_×-ÁZáÍ`_x0002_,-Á_x0005_¯¼Ãw-ÁØºK_x0003_ÐÅ-Á9 æ	-Á_óû9_x0006__x0008_-Á¸Ã ¢O_x0019_-Á_x0017_ÖêB-ÁDôUÛ_x0002_,Áe_x0001_òìÖ,Áâ`Ñ*--ÁFÔ6±??-Á~_x0013_l(É,ÁFv_x0019_I_x000B_ö-Á¾£¥cç-ÁA_x0018_°np-Á_x0001__x0002_`Ç¢±L-Áîr:£ü-ÁE_x001C_R_x0005_U-Áée³0Ë_x000D_.ÁóñÛ6n-Á¸½_x001D__x001C_`¢,Á}q°~ã_x0014_-Án`æì8ë,ÁØÖ¡e_x001B_.Áh°ôé-Á_x001C__x0010_µ¬ -Áô]öîÃ,Á¯[_x0004_ç_x0006__x000E_-Á_x001D__x001E_hêªà,ÁXÖ_x0008_¾»,Ál#îùæ,ÁRâº	Ô_x0011_-ÁùÆ_x0019_Ø¿u-ÁµU-ÁNò2¡-Á_x000E_-ø	_x0008_..Á`¤B/¸0-ÁåØè¹»i,Á_x001E__x0017_­Y_x0002_t-Áä_x001F_S¥w,Á¯¯zÀè(-Á_x000C_Iå_x000D__x0017_z-ÁúnÆÞ¯è,ÁùgnÞ¢-ÁMÝÎF&lt;ß-Á¢îÆ$z-ÁÐ!_x0002__x0004_Ì,Á_x001E_à^2Xü-ÁáÅÅÙõ,Áã^_x001B_E|_x0003_-Áßg:öO-Áþïæ_x000B_,Á'O_x0001_"J_x001E_-Á³C_x0003_î.á,Á1F©.Ê,Á%°_x0019_Ñ_x0007_¥-Áø{µÅÞõ,ÁD_x000B__x0006_4­ê,Áû¼BE½,Ác_¨sXå,Á_x0003_(¤¦#-ÁCìyì¦,Á:_x0015_M²Yá,ÁwvÑb-_x0005_-Á_x0014_+Äj,Á4x_x0010_t»_x000F_-ÁH~àª~á,ÁÈÏ»,Á)®_x0008_ÙÛ,Áj{_x001D_Ö,Á Æ`6¤_x001D_-Á_x001E_ëÇH-ÁdSþw-Ánnu,Á4_x0011_m#&gt;,ÁK_x000D_²dcå,ÁHæsü¨_x0005_-ÁÕ_x0018__x0004_ûw-Á_x0001__x0003_¯_x0002_Ê¦P-ÁãÛ2_x000E_ø,Á 3Àö_x001D_p-Á&gt;Én¨Ý®,ÁÜ¯UÆ³ç,Á#LË®â-ÁWvÈLÅp-Á±9ôQt-ÁóõÙ§_x001D__x000C_-Á&amp;à_x0017_ëMÂ,Áè¶_x0015_5º-Áø±yÕ,Á_x0006_y_x000F__x0001_Ù_x0013_-Á×N¼Á-Á5\æ3ú,Á¬yEù@_x0010_-Á®`Õcø!-Áçc_x000C_Ì,Á¥o$x_x000D_­,Á,E_x000C_XO1-Á³ÊGÎf,ÁD_x001D_4n94-ÁFWÇF-Á_x0014_Elb,Áø_x0013_%r],Á&amp;ºô_x0003_é,ÁÈõ_x0004_T-Á;@Ø$·-ÁÂ°Ä[u,Á]8áVE-Á³Ü_x0017_¦v,ÁÖ[W_x0002__x0004_3c-ÁGÖWå_x0016__x000B_.ÁBÙAúøÄ,Á)5é_x0015_-Á£è³Ò,Ál/þ`aÈ,Á_x0012_ÔFg-Á2Æí_x0001__x0006_.Á¬µfx,ÁpÌJzUû,Á+9êq-ÁØF_x0018__x0001_G-ÁÊêô÷G-Áx;Ç_x0011_$_x0012_-Áàþ»Î®C-Ám©(Y_x0003_-Á¯!pBÊ=-Á*_x001D_]xpá-ÁØLu)V?-Á}	dõQ¿-Á¾_x001E_z¹[-Á_x001E_fýµ¶,Á@'_x0016_Ãò,Á_x0012__x0005__x0002__x0019_¡-Áû²¨¾_x0013_-ÁÕ_x000B_M+-ÁzÆc_x0007_3,ÁZ_x000B__x0008_¢Lz-ÁVë	«q£,Á_x000C_?óóâ,Á_x001F_P3÷Þ,ÁÑÚÉX-Á_x0001__x0003_ücPCgz-ÁÃ`¿_x000F_;Ï,ÁZ_x000F_Å"4å,Á¤È¾,Ùç,Á_x0013__x000D_t4l-ÁC96kÛ{-ÁJ;F_x0016_C,Á_x000F_g"ê,Á*¢]_x000D_QÉ,Á³ZYë_x0004_Ð,ÁxãÞ»^é,Áâã_x0017_È_x000F_-Á_x000F_}î_x0013_.Á_x001C__x0001_­½]å,ÁÐéÌ&lt;_x0017__x0008_-Á¾R_%í,Á_x000E_ádàï_x000C_.Á À³Ö_x0008_å,Á`å_x0018_®,Á_x0002_!%-Á$SçZ¸-Á¼ð_x0004_3K-ÁçóUëQ¸,Át[(+ã¡,Á\_x0004_ØT³G,Á_x0002_ë{Ä»,Á]tAmN-ÁÜ¡Xó+í,Á_x0010_B_x000E__x0017_ú,ÁUÚÀÐ·o,Á_x0010_¤ôþÂ-Á~_x000D_NV_x0001__x0003_hÀ,Áv_x001D_¹Ú½-ÁrQ_x0019_"¼-Á®`çë2-Á_x001A__x001F_cæÔ}-Ákç_x000F_¥ô-Á_x0012_#_x001D_'f°,ÁbÀþv_x0005_³,ÁU®Y _e-Á°ÐH©,Á¹?]_x0017_£¶-Áç\¼¹&amp;,Á¦j_x0004_!U-Á_x0002_ÙjfÔ°-ÁLÇ¡_x0014_Ó8-Á_x0001_@¨-ÁÿXM÷w¬,ÁÉLOT3,Á_x0007_$kY!-Á¤ã­BAç-Á¡g¹p[Í,Á¥ÒÉøæ,Á*hÁõ¥-ÁÚB_x0016_B~.Á°ï_x001B_·_Ü,Á_x001C_S±p_x0018_.ÁÙ¦__x0004_-Áæ¡ÿõ¬,Áêîê_x001C_ç-ÁÅú:-ÁòÈá@l-Áp\_x001D_È½­,Á_x0002__x0004__x0001_Vÿii£-ÁkÏÙZå1,Á°it#ø,Á_x000C_sa_-Á_x0003_´F_x001E_-Á¡?nÁA-Áþª6ÃL-ÁÌ¢7_x000C_7-ÁV°J_x0018__x001B_:-Ák+Í«_x0015_-ÁÂëÄH=-ÁPB×/-Á,;xÐa-Án_x0005_ü(O-ÁBXz&lt;j-Á_x001E_DR%_x0010_Þ,ÁlÙâp;-ÁÁËßíú³,ÁÎ¨´¶,Á_x0008_ÿ²H«,Á¬5C}Ä°+ÁÈÅ@ÚË,Á_x001C__x0005_­_x0018_ª,ÁÚÁü®,Á&lt;®&lt; _x0016_,ÁzØ_x0008_.Á\ÐMeYj-Á=x¾³-Á]g°	4n-Á}_x0004_,Á_x001A_±a_x0011_ÚS-ÁbÇö_x0002__x0003_ym-ÁY@©à_x001D_-Á±óá*_x001E_M-ÁP¨oGûj-Ám-éa_x0012_å,ÁËÿNÈã)-ÁÓí×®X³,ÁUeÚ²ªµ,Á_x0017_ö_x000D_Ýö,Á½	Hsã_x0001_.Án.bÑ£-Á¢ðø¿³¿-Á$_x000C_¡ó_x0014_-ÁU_x0003_%_x001C_ÊB-Á¦m(\-Á¶ÓYµ"í,ÁæÂÜ´a-ÁÕà|ç,ÁÖ ±ÁN%-ÁÐuµß'	.ÁQ_x0011_o_x0018_t¿-Á`ýL},_x000F_-ÁMÀ¯ÂP,ÁáÃ_x000E_%Ód,Á/_x0007__x001E_ý·,Áò²ù_x0011_«-Áv¤pRÄc-Á²çIâ,ÁTÎÂ¾_x0014_0-Á_x0005__x0018_¸ë	E-Á°»,1¬-Á£ÿô24-Á	_x000B__x0018_ïFù,ÁÑ§q4ö,ÁN_x0008_Ð·.G-Á_x000B_ÏúØ/:-Á_x000B_Èó© -Á£ýØÙ$-Áî`_x0015_éõ_x0018_,Á³"êh¬Ù,Á:§9_x0018_-Áã¸_x0007_¸_x001B_z,Á_x000E_Åµ·_x0006_v-ÁÄ³ûñ6,Á³¯_x000E_sød-ÁþU²°{T-Á©ààCf,ÁKlÎ,Á,Á_x0004_S_x0019_k»-Á_x001C_Y_x0015_v_x0013_-Á_x0018_¶Oåw-ÁºqµÍË_x0002_-ÁsK_x0005_gê,Áñ»­Ð-Á_x0019_U]£\A-ÁàÍ²_x0011__x0003_-ÁÞUÍ%_x0010_²-Ávþ_x0003_RXà-Á¼N_x001D_iÿ-ÁDÌ_x0003_Á\-ÁmL'zmA-Á_x000F__x0001_Ù	´ä,ÁñN:øÜ½,Áâ ×b_x0001__x0002_ã¬-ÁHk¹I,Á0_x0008_¼U»-Á'¶"Ln5-Á¾xI«gÌ-Á%ËS_x001A__x000F_l-Á¡sùÑ-Á¾ñ-ñPî,ÁÑ)p¥"-ÁfÏõy-Áz.1K:-Á_x0017_¢_x0006_v,ÁÁøCC_x000C_ã,Á¦¶ä³_x0019_ß,Át_x0019_yJ°7-ÁdÙ¬ª_x001C_-Á~ëgQÊ	-Á¯_x000C_ÙßK-Á«_x0003__x0011_ZÚ,ÁV&gt;¬y,ÁâÜ§´,ÁXq |S,Á¯x£Ëõº-Á_x001B_rH0¢_x0002_-Á__x0008_ûðZ_x001C_-Á±_x0003_·,Á¯_x0004_ß_x0007_-Áøe_x001D_F_x000D_Ò-ÁV*Ú'õ,ÁÈú:_x0014_)-Á_x0019_ Ô-ïò,ÁýA,z_x0005_-Á_x0001__x0003_V¸[§ÊS-Ám_x0018_ú?³f-Á_x001A__x0017_È®à-ÁC_x0014_=_x0003_Ü_x0013_.Áä:kH_x0007_.Áz9u_x0002_¥y,Á5èfÁä-ÁúÑîð õ,Á_x0016_x ¿Õ-Á=ÅÇS1»-Áî	Í×Õ_x0018_-Á7&amp;ß³­6-ÁÔ°¹@­-ÁJ!0æG¤-Á :çÿ_x0010_Z-Á_x0001_._x0019_02-Á¤­n8ìß,Á_x0015_ÑâTw-Á'ég-ÁÍB©5»²,ÁüÌÑÌÛ,ÁqWS-Á_x000B_X_x0001_æÞ$-ÁùG¾_x000C_ÿ,ÁÆ¯O@m¬-Á\jý?¡,ÁÞo$_x000F_Å,ÁÐ_x0013_wBýÐ-ÁÍÏ'®Ë,Á_x0005_íôÅÈR,ÁáSjÍV-Áy	G_x0001__x0003_b_x0011_-Á£_x0007_%ñ7¸,ÁY½0Oµ,ÁûD[PÚ -Á¶·.Ë,Á£_x0012_+&amp;Â-Á¢Aö[÷U-Áò«ÎXJ-ÁtE£_x000B_2i,ÁÄ3_x000F_Ã_x000B_n,Á¼.ÒÉí,Á¢oã]1¢-Á£§íÍ_m,Áo_x0019_ûË¼,Áz_x001F_¹¨_x001E_u,Áêæ§_x0006_&amp;.ÁQË@O^-Áv¶Fa¹3-Á_x0002_{þ_x001A_ïç,Á@"_x001B_}=À-ÁÐ¿²_x0008__x0019_°,Á _x0018_=S¤,Á?¼¤è#-Á*D´_x0007_å_x0007_-Á¬_x0012__x000F_+L-Á*Hwüyä,ÁSY_x0011__x0017_3-ÁØ~aB¿-Á_x0016_ò©Þºô,Át5ö_â7-ÁV_x001B__x0007_5_x000F_,Á7ïn{ØP-Á_x0001__x0004_àT_x0004__x0014_%-ÁJkWbß,Á¶¿µ|?,Á_x0014_¸_x0005_máX-Á©®Eíkî,ÁnWÙ-Áä¡çtX_x000C_-ÁG9Âô?-Á ºÅÇu-Áæ_x0003_OA,ÁlN#w±£,ÁðSÒX',ÁÄ_x0014_©_x0019_^Á,Á_x0006_æÀ¿À,ÁÆèõ-Á_x0010_úòæí,ÁÐÅ\-Á°oeóËU,ÁfT_x0004_Ý(_x0002_-Áñ¶_x000B_/_x0013_µ,Á_x0016_ù-í{ç,ÁsºÎ_x001B_dþ,Á:Tör_x001E_Þ,Ápl	q_x001C_|-ÁÆ&gt;òo&gt;-Á³_x001E_â\°-Á$_x001C_î}4Á,Á¦3¢KÒ`-ÁðÕ|RÐc,Á{P¹Õ,Á7Aë¢n-ÁÎPr_x0002__x0003_;6-Áô,ýUæ-Á¡[úT&gt;-Á0§µ_x0006_Û,ÁàÂs9-Á¹g_x0008_Ñ&amp;-ÁÍ_x0008_ Â-Á_x0014_'_x0017_.ÁæøÌÍ_x0001_þ,ÁjK_x000D_Hé-ÁÂr¹,ÁDÊ_º¶,ÁÐ:·û-Ál~_x001A_ð^¦-ÁÔQ-T3-Á_x0017_		ß_x001B_-Á¸ØõJ],Á`´É©X·,ÁL£ÔÅQ-ÁBÌöÜ,Á+¦Í³G_x001E_-Á*_x0015_rô,)-Áì&lt;þ0^-ÁI[(þlz.ÁLäÖ?ìN-ÁÅ¿$z¯ù,ÁÇñ/eB-Áã×&gt;Ù.-Áa_x0016__x0003_&lt;9-Á_x0013_'½ÅèÂ-ÁØ*¦ävÇ-Á¬ÙÒ\KÂ,Á_x0002__x0005_§_x0007_Óàå´,ÁÎÏ÷cÍ-Á_x0006_2Ò_x0012_p_x0016_-ÁYD¦_x0003__x0006_r,Á Bû_x000E_ÂM-Á_x0018__x0018_«íHh-Á£9Zr|,Á_x0001__x0012_||-ÁoV_x0015__x0007_-Á9±_x0008__x0018_Ñ¨,ÁÚ\ÅÂ+¸,ÁÏq_x0001_Flî,ÁÆ%Û:,ÁFóòÏÎ_-ÁQ«í_x0011__x001B_-Á	O×Y,Áx_x0001_ü:Mâ,Á½î32tQ,ÁX_x0003_L2-Á~¹_x0004_2¬S-Á2HÔÿpF-Á¬Í-Á¸D_x0015__x0001_	-ÁÄÈîd`-ÁKj¿i	-ÁnHà~¿¥,ÁT¨1Ègø,Á_x0010_}á{9-Áò_x000F_q{¨,Á8_x000B_dvô,Áü_x0019_Ì_x001E_H4-Á&lt;Ê9_x0003__x0004__x001C_-ÁH¨­Rì6-ÁÈ_x0016_ùÿÂ,Á´H!v.Á(h_x0002_-Á½#ÂzÅ-ÁõýßH-Á¼_x000F_Ñ,ÁÞÐ_x001A_KZ,Á?àÕ&gt;Û,ÁE8~Ã ;-ÁkpÍ2p-Áv¢Þ&gt;\-Á±ª°çk_x001D_-Á¿i;_x0018_&amp;ï,ÁÑ_x0001__x000E_ÑMR.Á_x0011_ç_x0001_ýæÄ,Á¤_°V_x0015_-Á&lt;XÒò0s-Á_x001A_F_x001F_Äül-Áy&gt;+í&gt;È,Á4&gt;ãî°¹,Á¼Ù#+_x0001_-ÁêF_x000F_nz,ÁåRÆÝöi-ÁVnûó¤_x0019_-Á`¶_x001B_D4,ÁT§J!¤w-ÁÍ3Mø_x0011_-Áòíæ°|¯,Á*ÎcÅ_x000C_-ÁwîÖqc-Á_x0001__x0003_àY©BÞ-Ás J¼ !-Á|ÙL_x0002_L(-ÁoÕ½¿_x001F_V-ÁrúWs3-Á'&amp;9·¿,Á&gt;öiñÕ_x001E_-Á¿¢*ÆÝé,ÁdÃäð9,ÁôM_x0003_è,ÁÆ£M_x0019_cï,ÁkëùÆÓ,Ál_x0008_ñgMù,Á¢fí®En-Á¨Ãjð_x0015_þ,ÁDn3zäB-Á_x0017_1HÍàN-ÁÖ_x0016_Ûf3Q-Áé_x0003_4Ï-ÁÒÉø_x0004_±÷,ÁïÔÿï°,Á9Ðð-Ûu-Á_x0006_è©¿ -Á)÷'0Ã;-ÁäÚªêR_x0003_-Á×Ý_x0014_È-ÁTo_x0011_õ`,Áø'W_x0011_³_-Á«±ØÁPc-ÁTixBa-Á­b,-Áo}æ°_x0001__x0002_Â,Áÿ_x001F_þê}&gt;-ÁÿçzÈÎ,ÁÆN¡,ÁÓa¥_x0010_	,Á¥_x0016_$-_x000B_.Á_x001C__x0015_aÁ1´,Á´*mHf-Á)ú_x0002_søß,ÁZ%_x0008_(-Á_x000D_¡,õ&lt;9-ÁJô©v¶,Á¹¤?1?°,Áú'{-Áÿ×\!áÚ-Á{.ÏJ_x001A_-Á_x001C_×~+q	-Á&lt;¼ö5_x000C_-ÁÒ'Ý±_ß,ÁÀ¾#Â,I-Á_x000C_Ð´¾»,ÁÇa¦Ôh,Á2ê&amp;	bG,Áò&gt;cÞ_x0007_Þ,Áÿ_x0013_«³¹&gt;-Áä«ãÄL,ÁÂ!4ø-ÁÔ_x0008_ê_x0001_.Á¾'_x0013__x0001__x0008_-Á~dò´-ÁÔ^ý9ój-Á_x000E_kçLè,Á_x0003__x0006_ÌÑÈó:X,Á_x0001_tÒ²,Áäµu½ê¥,Á,Ô_x001C_Ò×,Á¿2®_x001D_-Á_x0004_W×õ(.ÁÜbò_x0018_L_x0008_-Á4_x0002_¹]j,Áp}O}Ù-ÁbkBuw .Á"'fbV-Á_x0011_ä9}ÊS-ÁD8_x0017_Å _x000E_-ÁÀYÕÕ#}-ÁÉÄýZkh-Áö±i_x000D_s¯,Á«¤v=È®,ÁQ.üÜÞé,Á²ÙuÝn_x0007_-ÁYôåBç,ÁMëEÖ,ÁM²_x0004_0,ÁÃþ9_5-Á¼q_x0004_R3u-Á:}ûv8-Áp_x0014__x0003_WÖ,Á2w0ñ,Ácª_x0004_ ,Áy_x0010_¹}Y-ÁÚ_²§,Á&amp;%_x0005_¢ï,ÁèQ~Ê_x0002__x0003_ì¤,Á+J³-®á,Áò¸ó¾,ÁÀ_x0010_ZÕ=-Á_x0003__x0013_Û°Ç,Á±uù£g-Á]¾j°²-ÁÄ¹Ò¶'H-Á-ò?Å-Á&amp;üHùtæ,Áé9¥î,Á¿KÎ7M-ÁIBJ3-ÁÇ&lt;&gt;º_x0010_-Á]|_x0017_amà+Á²_x0003_ø'û+Áéu_x0006_,ôq-Áâ_x0019_¿Ì-Áh&lt;é:þ,Á_x0018_Ð÷æ£¢-Á&gt; rYB9-Á£Æ_x0012_â'¨,ÁÜàÁN´²,Á_x0008_3êbÿ,Á_x0001_/58$T-Áò_x0013_Aî,Á¦1Ì´ñY-ÁF'_x001A_XÑ,ÁìïBx¾-Á_x001A_ _íQ¢,ÁIW&amp;_x000D_1l-Á¸_x000C_.ê_x0011__x0014_-Á_x0002__x0003_ì¯E¨vG-Áy_x0008__x0004_Úz-Án_x0014_ÿ*f-Á'á_x000B_GY-Á8_x0007_¬_x0011_7,ÁÈC_x0016_e-ÁËù_x0007_õn-Á\@ÍÞ,Á&gt;_x001B__x000F_4v-Á§úv8«_x0003_-Á{Á¦ÿl¼-ÁHnW	Êþ,Áwx®Ù_x0002_Ä-Áï_x0001_ão«,Á¶õ9zOm-Á_x0007_6_x0007_GX-Á_x000E_q[Ûëð,Áê"}_x0002_Ñ_x000B_-Á_x0002_äÙ,Áâ´.ÈÔé,ÁÁ_x0015_¢É, -Á·RÇ¬·n-ÁÞXbÈY,Áü_x0017_2	@-ÁÁ¶jx-ÁWáùz-Á_x0013_¶Tà¼4-Á"s%54-Á«¶¹v9_x0008_-Ád¢ô.-Á¨_x0002__x0006_fô,Á¨_x0003_eT_x0001__x0005_Ï_-Á_x0007__x0002_ª¨§-Á_x000C_8úZ,ÁepÂÀY_x0014_.ÁØ_x001C_×»,ÁRc¾Ð_x0007_æ,Á&amp;_x001D_Ý¯Y-Á_x0019_©&amp;ñj-Á°Ãd½Ä'-Á_x0002__x0006__x0006_Bm;-Á'¾iäS÷,Á9LÏÙO,Áp·_x001A__x001C__x0016_,ÁwQ&lt;ñ_x0007_&amp;-Áôn_x0001_IÁ,Á«÷g,Á_x001E_{³_x0011_5.Á_x000C_}_x0003_t_x001E_.Á60õÊä0-ÁïO­R_x001A_Ó,Á^]lÜÔ+Á´\¬!..Á$êêªà,Á¢_x0007_ -Á_x0004_`ö,Á/P_x0006_-§_x0018_-Á¶_x000E_^_x001B__x000D_±,Á_x001E_íÍGÂ_x0005_-Á'_x0011_¶;_x000B_.Áøê`¤,ÁÎ&lt; _x000E_N_x0017_-ÁòF),_x001F_}-Á_x0001__x0002_)_x0017_¶0°-Á_x001C_Ë&gt;Ó%_x0005_-Á_x0014_;_x0013__x001A_&amp;7-Á*&gt;qÑ@-Á£ÒXÅ,ÁÈpù_x0010_,ÁJ¹)Ó_x000E_-Á°ZG¤g,Áù_x0004_Ö_x0004_o,ÁÀ`éªÁ,ÁåU&gt;¦Æ,ÁHÁüI²-Á9ÃÁqÖU.Á#ÍâëS,Á+_7y£-Áæ_x001C_*KÈ,Áj,¯Ó¥é,Á6ÕBØ-Áý8ák"á,Áæ_x0013_søØL-Áª7czEú,Áth_x0016_1gð,Áô¹wâ$'-Áø¹¼Q_x0017_º-Á'Ü5_x0003_-Á_x0015_Ø#[L,Á_x0002_TáëU-Á_x0002_é{°G0-Á)aÛ?aå,Áis¨¿_x0003_j-Áü|:|S-Á¡Mh_x0001__x0002_Á-Á;cN_x000D_ ,ÁÅhÌM¤î,ÁsjFga-Á_x0015_ñ_x0017_U_x0019_-ÁÈ_x000D_{x,Á_x0008_ìNß_x0015_/,ÁÜ¼¼_x0003_v	,Á;4Üh¬¡,Á_x0016_f2³,ÁYß+_x0019__x000B_r,ÁA¢_x0017_ð{-Á_x0010_* ôx-Á}½J~-ÁkÁÄ_x000B_~,-Á"¥§Û»L-Á_x0007_¶ºf&gt;J-Á	ñv`h_x001A_-Áäa4R¸_x001D_-Á]_x001B_ÆÞ&amp;_x001A_-Áw¨«%Ð¼,Áì5 ý\-Á± ebé,Á^_x000F_Õ40-Á¯V_ý$-ÁSXM8},Á´\3ë{G-Áð0_x000E_._x001D_ô,Ávv)EA-ÁÐ{íN[-Á/ 3ÑA?,ÁfGÿqÙ¤,Á_x0001__x0005_bÔ6*_x0003__x001D_-Á}MÁÆÔ¼-Áú"_x0004_,Á¦ZÜÒ÷$.Áü»m3Øz-Á_x0002_ÈßâX½-Á	}]©û,ÁnWØ:£,Á¤_x001A__x0002_6ÿ#,Á_x001A__x0006_x	¶,ÁÃX"vÉ,Á¨_x000D_æ$I-Á_x0003__x0019_ìî+-Á½H¥é¬Ã,ÁòÂT]-ÁHêCí%3,Á"\Ç;ø,ÁÎÕ°ÓûÐ-ÁTÛV©ûh-Á*&amp;_x0015_à-Á_x0001_îCa,ÁÓ¶wÛÓ,Á_x0008_¤}Ë/­-Áú/õp_x0008_-Á"Òsl_x0005_ù,Á£*úÍ%-ÁvçT"_x0002_§,Á_x0018_ÁF'¾®,Á_x001F_9_x0016_Ê,Á~e#zK-Á_x001C_±A£ç,ÁgèÞ_x0003__x0005_ü,Ájò_x0002_ùðÃ,ÁÄôs_x0003_þ,Á6üüÉ^-Á_x0008_î~Ý&amp;-Áò@_x0019_u`~-Áï_x001B_ÈÔ(Å-Á&lt;_x000D_¸_x001F_-ÁF2:º	.ÁÊH%¹Ý,ÁÌo_x001B_ÕÖ,ÁÉ£óG`_x0005_-ÁU$ç£_x0001_-Á¿ Ê¨Ù-Á"r_x0018_ù-Á »ª?|à,ÁBûÜ_x001B_)*-Á«[Í:Y»-Á9Ö¸÷]À,Áè_x0001__x0008_¿.(-ÁTñ­Â=-Á¾µj|K¼,Á°&lt;°õ,Áî_x001F_Ë|­_x0004_-Á 7Èq¾_x0015_,ÁÆ_x0006_ß-ÁF	(¿F-ÁJøÎëÀ-ÁçÙêöd?-Ágf\Ò,Á_x000B_ÃÈX-Áò¢âl¥Ø-Á_x0006__x0007_ñ{²Î-ÁÏoê;O,Á8K| ~-Áô/2¬mß,Áf3­7èZ-ÁàE¡d`-Áq;_x0002_°T-Á'¶'h«§,Á_x0003_úè@ók-ÁÜFk²,Á±mµ_x000B_ê_x0016_-ÁÙâIä_x000E_-Á_x0001_Êª_x000B_D,Á¶Ð?ä^-Á_x0012_p[26_x0011_-ÁãÂ(CÃ_x0003_.ÁÎqúÚ$&gt;-Á_x001C_Þ´úm´-Á_x0002_¿_x0002_&gt;­·-Á*»}Tpã,ÁµL«ïH_x0004_-Áø¶N|_x0012_-Á_x000C_/º_x0018_|,ÁÚ_x0008_-D1ª,Á¼¸äÛÌ-Áô_x001A_¾á_x0018_-Á`Ð£_x0004_-Á¤_x0012_àeÅh-Áj_x0004_s0Ã¼,Á'%4_x0005_o9-ÁN&lt;_x001D_G§,ÁÖÐuU_x0001__x0006_2~-ÁGªÇWø4-ÁÇ6_x0004_M -ÁØÛ¯¤ÄÉ-Áê5{6-Á£°_x0010_á6ü,ÁI_x001E_«i_x001B_¿,ÁÄó»Å -Á¬_x001D_¿1_x0002_-ÁE&lt;°½þß,Á_x001F_Ñ6-ÁõR®ÀXh-Áé_x0008_èYs,Áê_x0017__x0005_Þ­,Á¢=è_x000B__x000F_ò-Á =Ü³l,ÁNª_x001B__x0014_È,Á¢{³Ö_x0008_-ÁìßtÐ_x001A_È-Á¼º _x001D_¸«,Á_lgéë%-ÁÁïúå_x0018_V,Áðol_x000E_q-Ábq¹9-ÁÎA_x0006__x0016_I-Á_x0007_&amp;P&amp;¾,ÁS±ÿÒ_x0003_R-Á*%Fô_x001C_-Ád«¶_x0018__x0005_-ÁóÃÀù_x000B_¦,Á_x0012_ý¦R,_x0005_-Á_x0001_"m~_x000C_-Á</t>
  </si>
  <si>
    <t>8c83893023cd1a5563d1a08996b1cc80_x0001__x0005_«ï¦Q$,Á @Ð¤-Á®ã£Y,ÁM_x0003_ãèä ,ÁÉÓ_x001D_mz-Á2ÿm¦,ÁÍ½ðÞmÓ,Áóæ¢v_x000F_-Á_x0018_Ï-ä%Ø-Á8î}ÓÔm,Áº¡úÇ Ì,ÁìÖ¡NÃ-ÁU8ºÿ_x0018_-ÁÜL#_x0005_-Á¤ÍRÛÎj,Á/T2_x001E_r;-ÁC¦D®C-ÁÍ_x0018_HñÆ4,Á_x0002_À«_x0006_à-Á6P5\4-Áî+R²A'-ÁkûU¥-Á_x0006_qçï-Á'ß-_x000F_Vc,Á6U·ªÎ,ÁqD\_x0006_-Á*ÈÝ¦ÒÄ-Áò_x0004_²Â-ÁèÎ S_x0018_e-ÁæklYÆ,ÁJ_x000E_µ@z,Á_x000E_tãG_x0002__x0003_w&amp;-Á)á±_x0002_-Á¶Ý¶ë§-ÁÞîãA&gt;,-ÁõÃ%¨=æ+ÁDR@,ÁhAé¨_x0002_Ú-ÁdÙu_x001D_eÅ,Áþýç÷Ó,Áèáé_x000F__x0011_-Áñ0l&amp;ãm-Á_x0016__x0015_LBb&gt;-ÁúÒ=üé_x0018_-ÁdIÑ~,Ávbî/_x0005__x0002_-Á®{GH[ë,Á|$ÉI-Á_x0005_ºv&lt;ö/-Á_x001E_°øO_x001C_,ÁQÏ_x000E_¥_x001B_-ÁÎ_x0001_ÇÆ_x0005__x000F_-Á@_x001F_]|_x001E_-ÁW(aÅL_x0006_-Á_x0003_jbLô-Á¯¥\þ,Á¿¸ír(-ÁÒ°_x001C_,ÁÅïÜ_x0012_¯-ÁP³.9 Ï-Á9_x0010__x0003_/âÑ,ÁñÄbõ_x0013_-ÁJ:ä_x0015_è-Á_x0001__x0003_QðlÜ¡_x001F_-Á½ÎÐØx-Á,n_x0010_øÐ,Á+#Ú_x0005__x0014_Ò,ÁúöCÙ_x001F_Ó,Á.¨Ì«,Á_x0010_Âa«k¸-ÁS.%r_x0010_.ÁVe¢f_x0002_Á,Á´´Ð_x0018_-Á«hÞ%{-Á6àä_x0001_-Át×pÜÖ,ÁäI_x0007_-ÁÂ%3&gt;¾,ÁÌÒ_x000C_·b-ÁçÝi@_x0005_,Áï	ÔX-Á^Ø_x0012_åEÁ-Áp¼`{³d-ÁRÉ`g%-ÁÑ_x0003_0ÖüÊ-ÁºÚ2tbm-Áºì$aæ¾,Á_x000E_/üdV-Á_x0008_ö_x0013_Þx¾,ÁÄ÷y@Ó_x0003_.Á_x0005_Ê9w_x0016_.ÁÀh0~-Á²lèK-Á^_x0003_¹´,Á_x001A_ÝùX_x0003__x000D_Ñc-Á¹Ig[Ã¼,ÁS»Ù_x001A_¼q,Á£Þõþ_x0007_-Ág} ?,ÁÊúF_x0001_@V,Á§w*¡ËV-ÁÈú_x0002_Dï&amp;-Á_x0003_B_x000B_D-Á_x001A_f_x001D_R_x000C_,-Á_x001B__x0019_Y_x000D_¤e-ÁÂª_x0018_F_x0008_,ÁA7F&amp;9à,ÁcZ_x0002__x0004_[-Á¶Ì_x000E_Ý,ÁC_x0013_¤õC¾,Á_x0014_ÿ`Ú@*-ÁêßìUÿÇ-Áb_x000D_C_x0017_b-Áê¨F)H,ÁItiîò&lt;-Á}rÀ	p_x0006_-Á¶_x001B_ù'~,Á_x000C_u	Ç,Ái_x0005_&gt;È°B,Áø¼,èë@-Á.2¾_x0002__x000B_Z-ÁÌ¾ßì;_x000D_-Á_x001E_^x}c,Áæc8¹Ê,ÁÁ}ÒÌÜ,Á4_x001A_,2_x001D_--Á_x0005__x000B_ õÖ?â_x0004_-Á@Ü3¼_x0004_h.ÁÞñE,Áô_x0003__x001C_=-ÁüËø#bF-Áè_x0004_'³_x000C_Ã,ÁÍ[ÃÅ,Áü4ï×õ,Á_x0014_\r_x0018_¿&lt;-ÁËÍo,é+ÁP,Õ,ÁBÿ«_x0011_ÉÇ+Á­õõðh,Á_x001E__x0001_F%Ò,Á6iv_x0005_-Áù_x0001_L{-Á¸)_x001E_±B|-Á_x0008__x000E_³_x000E_EË,ÁW§_x0006_B_x0006_.Á_x001C_×Ù_x0005_èe,Á¤|·:_x0002_©,Á+ß_x000E_G_x0004_-Á":u6ð,Á_x000C_?_x0001_|æñ,Á·"¶h_x001B_.ÁÜú­I--Á_x001E_	ÙWF,Á~_x000E_¸_x0007_-ÁL`ú,Á|&gt;Çâb-ÁõÆÃÐçà,Á8×¸_x0002__x0004_(Ç,Á36¯ÌÜ,Á|åRÍÜ,Á®¤³_x000E_î-ÁU¢G,Á_x0011_³º-Ó_x0013_-ÁH55­D-ÁOÑ_x001A__x0006_z,ÁÖËçÙÝ,ÁÈ&lt;­þ-Á_x0007_ô_x000D__x000B_¡-ÁÈ9iÕ¼Ô,ÁÚ"1ÀL-Á+RYÐ®æ,Áv¿7_x001D_ ,ÁÏWq1ep,Á ÿÁhÊH-ÁÎ_x000C_Ôá©,Á 73*W-Á_x0018_XóH8É,Á5£aOB-ÁkÑ°ßä,Áà_x000E__x0004_VÂÎ-Á_x0005_NY_x001D_'-ÁÕ¡_x0007_¡&gt;_x0003_-Á4Ôi#]-ÁÐ_x0015_je--ÁÒþÝ_x0018_Öå+Á^";E¡Æ-Á_x0008_Í_x000D_&lt;_x0004_-Á_x001F_$2S_x0001_ã,ÁÆ­'ên.Á_x0006__x0007_`ä3_x0008_7_x0004_-ÁßÁdS\Y,ÁñrìK-Á²yñ¦Ï4-ÁîI_x000E_ÏpE-Á:×_x0013_§,Á¤RÜ»A-Ád(,Á_x0003_m5_x0011_à#-ÁºÄ_x0016_Ø_x0011_7-Á_x0019_¢áQa?-Á¼êª4ï-ÁÀ_x000D_¼óhèæ@ð_x0008_Í©:Ëà@0È¸²îç@à_x001D_ðíåÝ@~\_x0013_¯Ôæ@ ÕCHÚâ@_x0006__x0013__x0001_F¡Nî@ 8M0*_x0006_ï@à_x0005__x000E__x001E_ï@JnÂ_x0002_Û@À¹êÝCmâ@ u$1(ÿÚ@@R_x001D_{_x000D_êÄ@@+¤¹êé@@Ù´ÑvÒß@°¶ó@`ØFqØ@ÈØr_x0017_8¿ò@ðýi,Pç@Ð_x0004_bÙ_x0001__x0002_äå@p_x0011_'­_x001D_.ó@ Ivîýç@_x0018_Äm³ò@ðÉ_x0015_;2cã@@_x000D__x000B_?ä@0_x0007_GV^î@ÐSöää@aêJöì@_x0001_ÇzÙjë@à_x0016_£Ì\ÜÖ@ÀRÖ`bÖë@jæR¯_x000B_ñ@`oÃÏ=¸ê@_x0001_¢d:I­ã@ _x0003_	_x001E__x0018_ë@_x0001_´ICrì@,¶»ï¿ì@HÈ-_x0014__x0006_ô@pÉ2þóR÷@ G_x0013_÷Pæ@@µ6À_x0001_bé@àÔö_x001A_Àã@ 9_x0018_õéÎè@_x0001_Î_x0003_º´iÜ@äùøè@ÈR|gìzñ@H\j®$ñ@PÆS	÷Aî@0Uõ _x0006_Hâ@ i._x0005__x000C_nå@hÙ¿ð@_x0001__x0002_R´¦Êá@°«EýÂä@à×ä¤î@0Á~³JÕì@_x0018_lLn%Ôö@_x0010__x000F_Å!©_x0012_ô@øyæÝL=õ@_x0010_:±F\»é@ ï­Q&amp;è@_x0001_i¼Í±BÕ@_x0010_Ù9ú_x0008_ßñ@Ó_x000E_å	»ë@_x0010__x0011_ßf6Jê@ #È¨ÌXê@ßOJxë@_x0001_ü	ç2×@Ð}_x000F__x0017_õæ@`=_x000D_2ýNØ@À»_x0004_¤_x0004__x0014_á@ÂÂA_x0014_æ@ f_x000E_kPÆå@@¬£Wáyã@ 80}\Èì@Ð ö_x0011_Ëì@@_x000F_BüÎé@Ð_x0008_Ï±%á@Ðbx§½ùî@@ÓÒ¯%Àì@à½5E!³è@°ßÙO_x0001_ºé@à© _x0001__x001A__x0013_Þ@_x0001_D®«_x0001__x0004_ÿèâ@pðEK¼ô@_x0001_O_x000F__x001D_;'ç@8ÛxmÐñ@ )7¬Õ°ã@ÛüÇ{ð@`Üqß_x001F_®í@&gt;Ø_x001A_ß_x0006_ê@PñHûèNò@ÀÜ_x0013_`{íé@Øò`Cò¾ó@ð&gt;¹+ô{æ@_x0011_)Ù_x000C_ì@à_x001E_£VÑà@_x0008_zwò@°_x0008_*C_x000B_ãé@øÉ³Au&amp;ö@À_x000F_Øº&lt;*à@ÈÈr^õ	ó@°ÄfXÙ_x001C_é@àèq_8Ø@ÀªÄ×}wà@xúmQ_x001D_ñ@ _x0002_'_x001A__x0003__x000C_â@°R3'_x0004_3ï@ÐÓýp5æ@`z²[Ú×@`_x0008__x001A_.î@°sÊý×ç@P¡\{ß0ç@ ×á ã@àÖ_x000E_×Dê@_x0001__x0004_PÚ¾¬æ@ ­¿{ªòì@àGl ì@@U1è_x0019_ è@ é#R·Û@ß&amp;-õ@zvçn_x0008_â@°f_x0015_=mé@@Ù_x0003_¶Ü@@­U'¡vî@f7JÁó@ Ïb]Û@p_x000E_µ}\à@ _x0004_]Y&amp;Êê@_x0010_R_x0006_Äøò@_x0010_#¸í}Þ@_x0010__x0002_pd_x0012_«î@ W?´ê@P©2gì@ _x000F_+8ið@Àß]îmtè@ _x0014_aD{Ìì@8_x0012_í&gt;©ñ@ùÈØ ñ@ *]ÍÞã@àx5Hãé@@[¦Ñ_x000C__x000D_Ý@À=_x0003_.Ò4ç@_x0008_J_x000E_Øñ@&lt;èà_x001E_:Ë@PBÄñÍï@°§5ã_x0004__x0005_`?î@ ?¨:lÿÒ@`§Øl°è@@ôh_x001D_Åjä@PÇ_x0019_£ã@¸±L]_x0011_è@_x0001__x0003__x0002_LxÊ@&amp;-Ó8?å@@ÚÃ6i]ì@`{ßö¿qá@_x0004_ v/vÞ@p]Hr¼8ò@ ðGÃQPê@°¥Y_x0010_³Ðó@ µ@ëÞ¨ï@ 7nÜaTä@ 'U÷½¬ô@ þáý_x0018_ñó@°_x0019__x0015_ _x0016_çå@ð®ÿ8Öwâ@P[/Ã_x0018__x001E_î@pë­×è@_x0004_'Y[ÆÝ@ }1¨ÿç@_x0004_Ñ£­Waê@ð±ðó_x0019_¯í@_x0008_§÷=_x0010_²ð@Î×:=÷ë@P{_x001F_%ª¸ì@p_x0013_Y._x001A_íê@8íÆººGò@Ðâ_x0006_d¬ë@_x0003__x0008_°!,_x0008_á@ Q_x0003_ß_x0003__x000E_Ñ@_x0003_:ÙÉBß@@OÓmJâ@À_x0019_ê+Æ}â@@Ñ_x0007_°_x0006_Ý@°_^wî@ w_x001D_ù!ê@°_x0015_Ù¾î@ 	YÓ_x0019_¥ä@°_x000E_Çú9_x0010_ó@ $@A$dã@_x0003_M.µií@°xà}Æè@ )_x0015_ÌÝè@ I_x0001_|·Lô@°RÅ»(=æ@Àön39Ö@_x0003_òº5ÇÚ@ÐCÁU#ôè@_x0010__x0017__x0011__x0016_£Dæ@¸_yý»ñ@@©jßÙä@ ÕáßT_x0006_Ü@_x0003_ª_x000C_zC_x001A_á@_x0018_GÜqðõ@À=_x0002_B§_x0001_ô@£*fIà@ Óãñº_x0005_ï@@÷eº_x001B_î@Ð_x001E__x001D__x0004_ Ôç@°8&amp;_x0001__x0006_2Ëë@°ËÊ»ç@°Ê2(_x0019_ë@_x0001_UhªËØ@@ÆV»_x0002_ß×@O	åßê@@8n_x000B__x0003_ç@{Ýñ@À6_x0007_jà@`+r_x0005_4é@_x0001_4ÜÇ;ß@àúk§¢_x0011_Û@°z öï@°Zæðó@ÐtÓæyuæ@Ðö¡§d_x0015_ì@_x0010_íS0h·ï@_:¥Øï@@ëiÊ_x0006_)Ö@_x0001_¸òD_x000D_Ó@ÐÓbDçë@p_x001B_¶Tú¶é@ðÉ_x000C_ûî	é@_x0010_S×lÐí@@y_x000C_+5å@¨¯h_x000E_Êýñ@p5¾ê@_x0004_­o"ëï@ AÜÖ_x000B_Ó@0¶¹bUð@_x0001_æÇXÅ½Ù@ _x001C_¢¯pÞÜ@_x0001__x0002__x0001_]y¸Mì@@V¨nxâ@_x0010_öîÇluè@P_x0013_Y!R_x0014_ì@èJk¶ÏBð@&gt;àB&amp;Pì@°+m_x000D_$_x001E_ì@U{´wí@ð_x0010_à©­Óò@ _x001E__x000C_Ée­í@P/*Q_x0003__x0005_ì@p­_x0004_9_x0019_â@`wÞïo&amp;ä@CvÕ'_x0002_ì@_x0010__x0014__x0002_péØï@°Ñ¡_x0005_ºÚï@`PXeÄ_x0012_í@ _x0019_ÛE_x0012_ã@ &gt;g.CPò@Àú.q^î@åæÌÑ×ó@ ¼¹ü[Ëæ@_x0001_ß¹:._x001F_í@ph¨_x0004_&gt;ì@À`_x0016_*lÚÔ@ pá_x000B__x0016_[ð@PR[]úì@ °)ùÜë@ \!(_x001C_Ó@0°C´Û¸ì@_x0010__x0018_DE"à@ÐøU_x0001__x0003__x0002_ì@èª_x000C_^Zò@@òÑÖ£©à@f÷ $ð@ eP±äï@à½6Ýøóå@_x0001_¯Õåèê@à!àÛ@Lî@ s£_x001D_ÐSè@ÐËl¬&lt;æ@`íx¯SëÛ@ _x0018__x0003_5y¿ê@0_x001C_Éðc0ñ@ÀèÃ_x001D_ì@_x0001_rÁ{Sqï@Àlt_x000C_cò@_x0018_µ¤ùvó@P¸c»Àé@pBÅ_x0005_CÊì@ !§¦;fÝ@_x0001_õ±ûÓê@@rÒk»æ@PØ c"í@wóÎlLó@àäVÑ¾1ì@À[_x0002_Ù]ìÖ@Àñ¾LöSè@`_x001D__x001C_­iCò@_x0001_Õ×@_x0001_ûyç%á@`éGâZ_x0015_ò@ fM~uä@_x0003__x0005_@RfNðXè@@S{7þå@ I_x0014_ÎCè@ _x0013__x0004__x000D_Û@ØóÓ¹_x0016_ó@ ¤'°Ë|í@ðqÎug=ò@@_x001B_ö_x0017_(Ç@`(Á_x0011_æBï@`´gò@_x0003_ÅC)Ñ@ É~¯VÑ@p_x0003_TnÕ_x001D_â@ð·Á_x0014_(Ùâ@Pbêßdñ@àãë_x0004_U_x0004_á@\Äâdßð@ °Kq	JØ@ÀM*MIá@À¶_x0001__x0018_£æ@ _x0019_´=-ñó@)¾ß:æ@Æ¿¾Û±Ö@_x0003__x000D_Þ¹;+å@`*Bùþé@À&lt;0_x0014_&gt;ó@_x0003_sÎÃy¡ç@0_x0002_èGkRî@_x0003_+#qâï@_x0003_wt_x001E_Ø@ _x0002__x0008_/¢(ì@ð@ç©_x0005__x0006_ûIï@ &amp;ÞCWuî@p¼_x0017_©õíë@µ»V1õ@ÐÙ$Ãêì@°TÇp.îê@`}I_x0017_ªë@_x0005__x000D_3ì@_x0010_ÝÆ.5_x0004_ä@0_x0007__x0017__x0017_ÃGï@p&amp;ª_x0010_à/ã@0:ú«_x001A_¦ç@àäõ®î@X4,_x000D_õAñ@´Äv_x0007_å@`_x0008__x0003_6ûÖð@Pý_x0017_ÿJ_x001F_í@ Âiæ@°"Û_x001E_@ç@_x0003__x0016_ë@@g-,Atì@gdWQ@à@xð{Vî@@ÒòÚ_x0006_iÜ@°ßKËÁíæ@_x0002_³*cpî@_x0010_G!@å@Ð¤³DAï@@×é&lt;ë@À_x0001_äÁ_x000F_JÛ@_x0010_z5m Ñâ@ØSÒ_x0002_8ñ@_x0003__x0008_àuÞg¯î@ È¿:Ëç@Ð9±|ê@_x0003_²&lt;Öö@0_x001E_ÔF_x0018_ó@àë3uå@ Y_x000E__x001A_ò@°fEï}=á@ #_x0011_é%¶ò@xnÏ¼-Oð@pXH2&amp;ë@_x0010_ß½ðpì@ K¤8ç­ê@àÑ_x000C_¯Õê@@¹Õá@èNgÅîñ@&lt;I_x0002__x000B__x0006_ï@ UÁ_x001C_"ñ@ð_x000D_; oå@Ã_x0001_Í©ó@P,uYâ_x0015_ç@ E_x0014__x0004_·,Ø@`_x000E_²|zê@`_x000C_$Ûq_x0014_ê@ Y?xUî@0_x0007_6_x000D_Ê®ä@°&lt;)téï@ ÔÞåhé@Ptbl`ê@0_x0004_ªl_x0005__x0016_ë@r6²_x0007_ç@ ©AV_x0003__x0005_L_x0019_ò@_x0010_ü ic_x0019_î@à÷XgmÛ@@É_x0008_DI$ì@à°Ç¿IÛì@@5­-ñ_x0012_â@ YªLñKñ@_x0003_²ïøÜ@_x0003_·Þ=_x0005_æ@@ñöÐÀØ@s_x000F__x0004_:Ó@ ¬V&gt;¼ê@È8HRrñ@_x0003_X©¹è@@_x0018_2âæÓ@ ©Ü_x001F_fí@`ø;Tª¡ß@À&gt;J_x0011_ò@P_x0002_xeí@\¨-ð@à¿¸p_x001A_ö×@°ëc¶_x0007_ê@#ø_x0017_ß@ðçd=OÕ@°Á\½Äð@po_x0014_JWnå@`)vµ^ð@&lt;2_x0007_è@ 3Rk_x0005_úë@àòG¡	Ïî@ôk·:_x0001_ò@z_x000B_¡_x0003_^è@_x0001__x0002_Ð·hßê@_x0001_ß4_x000C_L¿@POd|ÍØí@_x0010_JÉ¥ê@p_x0010_¶_x000C_Ë[ô@_x0012_°¸Èï@@­¥0Ãç@ÀËNjvñ@@xóe·Yá@0pw_x0007_Dã@@ØNh_x001B_óì@@Ú_x000D__x001C_'Å@_x0010_p~Ç¤_x0003_ï@¥qò[Tï@@_x000C_ªµ í@_x0008_\Ú'ú¤ò@G_x000B_Cë@ ï_x001B_ä@ 3ð¿$ì@0C]kºê@nq¿+ç@°ÜC ï_x000F_ò@`¥*3 Ñå@0å1?ø¼ð@@ß¥&gt;diã@_x0001_¦õ_x000C_Õ§Õ@°Dª½wlê@@_x001E_dÎ_x0012_ì@`ªÉ|ïJê@ y_x0010_N3Xí@pµï_x001C_Äë@8û}_x000C__x0001__x0002_&lt;_x001A_ñ@_x0001_-R±cÄ@P¤±Õ_x0005_4í@Pú:ù±}ã@À8üþúíå@À_x0004__x000E_±°æ@`²ÁøLìî@Ðv7_x001C_BÝã@P_x001C_Ü#Zà@ îù¿|¤é@@£Æ_x0002_C_x0014_ê@PiH_x0018_¯Úé@­Û*_x000F_4â@p´ï¤&gt;Wí@&lt;%ÿií@@_x0005_ìêÔþï@05_x000E_õî@pÀ¬wË_x0016_ò@àsÿ_x0008__x001A_Ü@°+G¾ç@ °ÊZn ð@ð¼6 æ@_x0001__J&gt;_x0018_ò@_x0010_}¥Üãé@p+ÿm_x000C_ç@pSý _ì@ ´Â_x000C_IÞ@x=_x001E_ÀMû@h-Q[Qä@_x0001_¥s_x001D_DÕ@ÀIÖRPã@àÑæÜë@_x0006__x0008_à_x000D_*2wzß@àË¶A1é@à_x0008_Mfu×å@_x0006_p¿Ì¯ê@ c¶¢ÅMì@P·¤Z_x0001_å@à@	3å@à1kT_x0004_Íå@_x001D_Ül7î@_x0006_Óu­_x0018_á@0OëÂlë@Ðñ+Íæì@@²ý*Þê@ð·÷zå@ sá_x0011__x0011_Ð@À+ý\ø_x0006_ç@2Ê¨ÑÐç@(¼/° Vñ@@ª%¾?à@@·ê_x0005_NÜ@ 1O6aè@pÝ²Z¾ê@&gt;'_x0003_zñð@04îÃpñ@Ð_x0010_{§Í@å@ @,O¢LÝ@¨È_x0007_H¡Qð@ IOd×_x0002_ä@àëÄièkð@_x0006_®_x001E_ôæ@_x0006_ó_x0008_äíÛ@à^~Ê_x0001__x0002_Þ_x0016_ç@`ÎíJÜ@Ð\q¢N°é@ ,_x001A_ô:7ß@0È_x000F_ùè@p\§ÔÉè@àGJÐä¯â@à7¬æ@ &lt;z±_x0017_îã@P6"t5Eê@@ÆÐÆ$Ò@_¿¡g]é@`_x0002__x000E_nW(Û@PF_x0017_0ï@P¾_x0005_ñZ_x001E_á@P®_x0001_÷xí@ù¡]+ë@@èà^ªÄè@ðð_x0016_	_pë@àîàÅw®ë@àÝ±Jë@Â,	æµñ@p_x001E_á¯_x0010__x000F_å@~)µU.ó@àîÈ¦	÷â@Ðê¯_x001D_î@Ä(f±sî@Àeãýì@ _x0015_]+_x0008_Îã@#½]òã@ _x001E_¾´í@ ûu0!Eì@_x0001__x0002_à_x0011_MåÑÔ@ðyE_x0005_ÙOñ@°ò²sîfõ@àå_x0008_&lt;_x001A_5ê@&amp;&gt;¾_x0011_ì@`\'I_x001E_ã@@®þöãÅ@ Oòöñ@_x0010_d8Òà@@_'97ð@(®ï,s¿ñ@Ü¾±_x000E_Gí@àBW¯µ°ç@ Ç´_x0017_cÛ@ ?¢£é_x0016_ã@ ¥ðìÍ~à@°_x001B__x001B_ü-wè@_x0001_yv¡ÄåÖ@°y"_x001F__x001D_å@`±:_x001C_ß@ Üb£úç@0ÖÓÎ}ã@ _x0003_A_x0005_½ß@Ø7ø¿ÿô@pi_x000D_,Êê@ ÒÌVõØì@_x0001_Jn!(~í@p¢ÄÐ_x000F_Åá@`ÉL¼hkß@àC³KÚ@0í_x0004_¯F_x0018_à@ _x0006_u­_x0001__x0003_Âÿâ@ðßíB3íã@@_x0007_¾±ó;á@_x0001_Q?EÍøÔ@ Ëqt_x0002_+Ò@_x0001_Ð!îÿãå@ .0,Âð@àþeX6Zæ@_x0010_bltYä@ _x0002__x001C_öîWå@ÐÚÕ&amp;¸é@ -j_x0019_ð@_x0016_U3ó@P_x000C_Þ¡_x000D_Òô@àô¬QÎ¬ç@»364)à@ ç¸_æ'Ý@àðE©Óë@àiÜÌÛ@_x0001_f_x0006_IM/ê@àM_x001A_÷Mì@À6âA£Ìç@_x0001_gK©AÇ@p¯qÍ)á@_ø_x0012_ÿä@ "±_x0014_®Aé@ÐÿD_x0013_Há@°D_x001F_¼æ@±_x0012_-(*ï@ÌT_x0003_dâ@@_x001C_	_x000D_yÑà@°?_x001C__x0010_ñ@_x0002__x0005_P$¥ÇÔì@`"2o_x000E_¿è@_x0010_QÆ_x0019_]î@°cSÑ9'è@àX»_x000C_qà@@/Q0Ò_x001E_å@`_x0001_¨Eç|í@°ð´¢äÛë@`O©°°æ@à´ü1_x000C_ã@ÀcM§_x000B_î@ ¢_x0015_ÕÌEâ@_x0002_ÜPüÐ@ÀÛ_x001C__x0012_Ú)ò@_x0002_Õ%â@ÈE|ÄÜäö@°Iq¢_x0004_å@ :;L£Aí@ð8Vì¤æ@ÀßÖxØ@Ð)_x0004_Jæµæ@à~Ê^©Yì@PÍ_x000F_;cî@p#`®_x0002_Ôî@0C©B:áé@kÖ¡úæ@	£~7bå@@_x0015__x000C_ã@`_x001D__x0016_­Qjî@è_x0008__x0003_Ó0Xô@ÀÆñ·}÷ê@_x0010_T_x0003_6_x0002__x0004_Ørá@`ÿ_x0016_Úª_ê@ØúÇ_x0004_(_x001A_ò@`BowIÒÙ@ àå'ð_x0002_ß@ ©Q³:ë@ ²õe©â@@Ô©KFÝÚ@àNý×_x0003_ã@àfQ4_x000D_tç@`hÙÖTé@«*_x0018_¯ä@ %b¨'ï@À'¤¼Hhâ@ðonÇÐ0á@pij_x001F_kä@pI_x0017_ð ä@ÐW#ÝT÷â@ÀU¾Úóî@ðK uÞÿï@Ð_x001B_òy¸è@À_x000B_ÀòÞÜ@`§CM_x0013_ä@_x0010_jð0Ztã@7	15Ü@ êÅëd_x0013_é@°_x000C_X/J1ð@Ð}³4¦÷â@È°&lt;__x0018__x0001_ò@_x0002_{HèíÕ@pøñë@_x0002__x0005_dÞ´î@_x0001__x0002_àqGl&lt;wå@_x0010_¬[FÜç@00ÒÀKàà@pe¬U6«í@_x0001_¿=_x0010_î@ÀÕÆy}å@àãÚ³¡Ýî@_x0010_ÔÆÞK¹ñ@pá_x0010_:ôÛë@@\~EY*æ@`òú¾ÆÌï@Æ)ÇJã@_x0010_}Á0Tç@ ¨*^&amp;Îè@à¨[Áì@h¨ÙÆ_x0008_÷@0_x000B_s7;;å@@_x001F__x0013_&gt;ÏRÞ@Ð_x0014_°°@ç@X¾báñ@ ±á´_x0013_Ëê@`ÔRÍ®&lt;×@`âÁKÁíë@`_x000D_ÙÑû1í@aqÚt=æ@ (_x0010_Ñ³Éò@®þ¤_x0015_në@àù0ZRóß@pU_x001F_24é@ÀTr;ÎPã@_x0001_I·¦ëëæ@_x001B_±ñ_x0002__x0005_U·ð@°t¾!#ð@8cÝ_x0007_õò@`÷ ÊÚÓÖ@¬ch,é@pv¶_x000B_öã@xÖQïGð@PIâú§_x0001_ã@Ë¥"Òã@ÐáÒ²xká@	mò_x0011_å@øP_x0005_æ_x0008_0ô@0áÿíÇî@P_x0016_ï_x001B_ÀÜî@à_x0008_ÍyÉç@_x0010_gW/_x001F_ó@p_x001E__x0003__x0004_rrí@`©¿Ânïí@`A8_x000F_®BØ@@^_^Gæ@Ê_x000E_ã.ê@Ð«e,_x0003_è@àà$_x0016_£ä@ð´ÔXjâ@°M´þÑä@_x0002_Y§Ì¢çå@_x0002_ýGjÉ§ç@`ö_x0019_½ð¨í@@]dñ/è@Ð\Ä#7¢á@°~¤JPð@°Ã_x0016_Ptò@_x0001__x0002_ø­¨1±ñ@@ÛÌîïÔñ@Ð/­êé@p­TTWå@@¨_x000F_Ã¸_x0012_á@I:gÑë@@_x000E_·ÀÙ&gt;ð@`_x0001_jïÌë@à7Úz\õ@àtýe_x0002_Ýâ@ONd@=ô@Ç«_x0007_aè@f-Þí@_x0004_dMî@_x0001__x0015_u!	Ý@`pJÃ3ë@_x0014_\¼â@Ð·×í]_x0019_ì@Íð¶!î@Àb@/ºì@0¾»Ùpò@À_x001E_, ¯må@0`Sõ_x000F_Zå@0|_x0008_Óûxï@_x0001_¾þ_x0004_Q3î@È3¾i°õ@à¦_x0001_7ÛØã@À§_x0014_T²é@_x0001_Ð_x0012_Æ°ë@øÚé&amp;nø@(_x0015__x0014_lî8ð@XOYÜ_x0001__x0004_K¡ð@@1_x0005_Í¿à@_x0008_¢HÓîñ@Àû_x0014_¾Ä[æ@_x0001_Yj5Ê^ê@øÃE¥þ@À÷·pBì@ \T{ÂÛ@0zÌí`·ç@tÚÇÑ@p2_x0014_­ñé@ _x0014_x_x0003_ýï@ º=k»å@_x0010_-ÊG'ñ@°x(_x0018_¯â@ ÉëÓDZæ@pÕY63Wí@ E_;'Õó@(_x000F_}I#ñ@@þ©KZmò@ìÆ]aä@`*®ÛÂé@àáÖ=Åð@`(_x000E_O8æ@Æ]U¤ÞØ@_x0010_æ[ôð¶í@0¹ë_x0012_à@@FcP×Àé@@åÙWì&amp;ô@@_x0002_:^+Þ@ðG1_x0004__x001D_á@À_x0013_yâ2é@_x0003__x0004__x0010_@_x0011_;oîè@_x0003_ßø=_x0008_þÄ@hê Øqð@ y¿4_x0010_Ãè@°}=ç¾é@À^_x0018_àÏå@°7_x0001_Äq´ð@0Q(-_x0005_í@ §ì3ºbÔ@0.é}&lt;óð@ »v"»×@¸ÜìcÐñ@PyôQ|-í@°âô7'%î@_x0003_Ì&amp;W_x0001__x0015_Þ@@âgÎ±Êò@_x0003_ä_x000D_Â%_x0013_Ô@PQeBè@À;¹ã!î@ÐÿÓã@èCã·_x0012_¯ð@ N_x0016_uØ[è@@ÎSoÀí@p_x0019_«þR§ë@À_x0016_ÅúóFè@À;_x000B_ä@ØB[{o&lt;ò@0}U_x0013_LQð@`Èê_x0002__x0017_è@ðuKïÑöï@Ð,Æ.õ@ä@ð_x0001__x0002_ä&amp;é@)_x0016__x0014_Xâ@ `³SCÔ@¸_x0002_[_x0019_z_x0008_ô@_x0010__x0014_ÑÂUø@`_x000C_&lt;Ï[(é@XhÊP&lt;ñ@@rã_x0003_nÛ@0òòBé@°¾eÚK_x000D_ê@(ÓH»¢_x001B_ò@ £«%·à@ Áð}Ý@_x0010_uNÆ®°ñ@0_x000F_õ=Êì@ ."_x001C_Þ¬ã@À°óßwÿæ@_x0001_K_x0007_ãpº@_x0001_$_x0002_kv¯í@_x0001_vHÌRó@@_x000B_tc5"å@@t±LRÑ@ +®	.¾ß@àÒ_x0003__x000D_$Ýí@ð1ypÐó@ ci`ä@`Æ_x001B_rôþê@ð3^9_x0005_ì@ÀÁBlîné@`w?ó­nî@_x0010_{+ñrãí@;t'=«ð@_x0005__x0006_Ð¯lNòã@0\DJÞç@_x0005_Æ_x000C_P_x001B_Ìð@°lM_x0007_bjò@_x0018_êî_x0002_Àð@pg é@Ð¡{?Ivå@ àrà9é@ 3_x0010__x0007_ÎHâ@p{¿Ý_x0008_ê@àzT¯&amp;èá@_x0008_/c_x0001_ðò@ð·h[cæ@@Ôöþû5ì@Ð×_x0012__x0006_ûè@Å_x0011__x0016_ð@à_x000E_½O_x000C_í@paL|£â@_x0005_9®È&amp;_x001C_Ð@ ({ÿ§Ðò@_x0010__x0006_ð,àËá@P^ã_x0003_LÑê@@*\_x001D_ÔHÑ@ï°Æü'í@_x0010_PÀþ_x0004_×ë@Ðæ_x001A_(_â@¿v_x001D_¥ê@ é´p~_x001B_á@_x0010_Dð×mð@_x001D_2_x0013_©_x0018_é@JÉ&amp;_x0012_Dó@À_x0006_HÌ_x0003__x0004__x0014_äÛ@_x0010_rÎg_x001D_së@_x0010__x0002_&gt;d§nå@_x0010_ü£_x0001_Ñï@`ÿÇÔQ_x0011_Ü@PRªï_x0006_µç@0_x0007_ºóé@¸ÖÏ+ó@Ð_x001D_·c]ùê@ Æj4Í%ð@à|mrÝvã@_x0003_¯ïNhì@_x0010_Ö_x0018_ßé@_x0018_£Á hð@_x000C_}E%0æ@@¥ïõàµî@_x0003_,ÍY®è@(Ð?þ_x0016_õ@À&lt;ö_x0005__x0003_Nä@@ù|L+à@PlÝ°æ:ã@ÀV"©ö_x001B_Ý@_x0003_aÙÏí@X+Qö_x0013_ñ@ ¸&gt;ï@Hç*,9Iñ@°_x0018_ÙyÝÌé@  ;6öï@_x0007_¶g¢ã@@áeÔáÏé@°Íø_x0019_Éè@ðÝ_x0001_:;àá@_x0005_	àë7 Z_x001B_î@ E¤Ulé@àæL÷mÞ@pDÞL	Åé@@2ýrv+è@`_x0013_ü_x0015_"bð@ ê*zR²ï@À¶_x001F_xsêÏ@°º®Ã9ä@_x0005_Yñoñ@_x0010_ã_í_x0006__x0001_ä@@ræ¥Y{ò@ T­_x001A_$Ó@ÜXf]ªé@p_x0007_l¥é@ã3R_x000C_ï@_x0005__x001C_4_x001B_wæ@¹ Â_x0004_êò@À_x0011_ôÆkhÜ@kc]ãî@+×KG]ó@µä_x0015_RX·@_x0005_	:ã_x0003_1ë@Ð2nÙÕñä@ð°¶©W}ê@ !=XSä@ *%±¸øÚ@)Þ0_x0002_eè@ÀÛÙ7Âé@8ÁÐOòÎð@_x0005__x0008_fÁà@PØ+_x0002__x0004_íöæ@@\Â¶|æè@Wú)å@¾¨Øemâ@_x0002_Vè&lt;Ï@_x0002_íü1_x0011_æ@@}Añ?ì@ÀÚûQÔRë@ÀÝT_x0015__x0003_±×@ d»Mfä@pR­_x0013_mæ@0-_x001B_²ê@h$ÔÏ@à'Õè@_x0002_4§_x0008_0-ä@`HYÏdí@àRö{JÖ@_x0010__x0001_9Lëñ@°Ö]([_x0003_é@pd£uq³è@`2´_x000B_é@à*6gè@ Æÿý_x0018_÷ê@_x0002_b Ò4õå@ t;[`_x0006_â@à¦tg:ò@p¬ÇìUVæ@ Ñ_x000B_^8eæ@°pÜí¼5é@pM_x0010_Õ®Bä@ÀI_x001C_ª0­æ@ï+TÄÙà@_x0001__x0003_Ð6´_x0019_Ç°î@himpÓó@@Quqâ@ðÑ~H_x0002_å@à_x0015_Ö®ä@À^Q_x0005_Ë@(_x0006_;ö_x0003_ð@_x0010_Ã»_x000F_Dªð@`Fß_x0010_íè@@ÃÒËD8Ú@@m_x0003_$Jøî@à_x0017_,GU{ê@ Ù_x001D_ûòÆÒ@ÀÊNw[ç@@XkûcPá@À_x000E_£ÚËéì@ Zø_x0011__x000D_áê@ .ÊÄ´üï@°sy­´Nì@à_x0014_Q´á@àÇÿÏç@¨Zo?ùÃð@ ¦_x000D_D¢í@ 4bïÔì@Ðc_x0018_§iè@0*c¹@_å@@u«9:í@_x0001_kGa_x000B_§ë@°#v~c_x0008_ð@Ð_x000B_,ó@ü41Æ_x0010_å@À_x0012_Èâ_x0001__x0002_4ß@_x0001_¢R6_x001C_õë@ÀW·6ÌÒ@`¢¬$hÃê@°¢*_x0005_ýì@ð_x0006_òXlùí@ðx¬ë^±ë@Ð_x0003_NÁûNé@@_x001B_@_x001E_&lt;ë@0_x0014__x0001_=_ë@@s_x000D_×_ò@V_x0014_Ä_x001E_Ü@ ¢Û/_x0007_î@0k7m9æ@ lF®_x0001_ê@_x0001_ú!!_x000D_ïÀ@`£_x0019_E|è@¦ºà@·Ù+×ï@ TûBBì@P#J®ø'ó@¸_x000F_ÌNqá@ ÖÙ4_x0018_ã@¦©_x001C__x0017_ì@à^EÊÝï@`_x0007_P%»8ß@À|³ç@x_x0018_%ïØ¨ò@°¤7$Ëâ@P|_x000D_#_x0014_Fð@,Æ¿b&gt;ç@à®GEaÞ@_x0001__x0003_0¦¦e¥ã@ qa/¬_x0001_Ý@@öÀ|î@ 9 PÌgã@à[_x001E_J¸¾Ð@X_x0001__x0008_ãç2õ@P_x001D__x001B_Nmaâ@`!¡=_x0002_YÝ@@_x001B_Æü`á@°æ¢.dè@Ø_x0001_~TÅað@ íXà@@qøZ_x0003_@â@à0[¤3ì@`94Ý@hn8j_x001A_õ@xªªÒ6÷@@C×Ýâ@_x0001__x0012_lj³â@_x0010__x0005__x0014_)ücñ@Ð})Ø÷³ä@L:5âÔì@°Ê\@_x0019_Tê@`K½¸_x0005_	×@`þ*iÔùä@P!lãq^é@_x0001_í£à¸ë@ðÍÇ8_x0001_Ñï@0k_x0004_æIGê@¸_x0006__x000C_ëìØð@À OÃ*Eï@`_x0019_Zõ_x0006_	¯øß@À g²ùQå@HTÃ:êð@À#l¶4¤ð@°¤_x001B_h¨_x0005_ì@pú_x001F_ÄQ'â@àÏ_x0003_y)+è@ =2í/øê@_x0010_§×&lt;î_x000B_å@ ê_x0004_½´Ñ@_x0006_ý6?]_x0007_Ê@°¯¶¬®åê@0§¦hµò@ ¿_x0008_W*è@À_x001F__x000B_ç@Ð_x0004_æ@_x0010_UQ«¾ä@ ÉÌgO_x0002_ä@À3=]U5ê@p_x0002_ü0Jã@ rñîiõÖ@_x0006_6éVè@_x0006_ñÞ_x0007_?Xì@3ÖÖ&amp;è@¨ÜêâÏò@Ð_x001F_w _x0010_ë@°»S à@ rX&lt;î¦ñ@ eÏ±Â_x0011_í@Ð¡_x0001_å® æ@	¸_x0008_xç@@`:J\ÄÙ@_x0003__x0005_°ã_x0005_t§Ôä@Ñ_x000C_¦rÑ@0ãèÿ¢ºê@pp¥¶ð@_x0003_NO*oâ@À5Boº_x0019_â@_x0018_û_x001B_jgÌñ@PWº	Hê@ X_x0004_]7Îæ@àngÀå@_x0003_îoS&amp;¾@ BA_x0004_Î¼Ö@ ÑkÝÌÑÔ@ps¥_x0014__x000C__x0005_å@_x0003__x0002_Ã_x0001_&amp;ÄÄ@0läÜ¾Øç@ØðØ}ò@Ð8NW(ó@Xê,MÂnñ@ DÙ&amp;ìì@ _x000D_NÉ®wÑ@äçró@	ÌmùIè@ GòóÆâ@`V_x0008_V_x0005__x0006_ë@ÐT²K\ôå@`tÞâ®ß@gR_x000D_ðä»@èKUÑíñ@_x0010__x0007_Ö_x001C_©ï@ û¼_x0012_)_x000B_è@`ûÓ._x0001__x0002_Î_x000C_Ñ@8ÉËûn¨ð@ ©k_x0001_Ò_x001A_é@Ø_x0007_ÿK_x000B_ð@ÑÍKàÙ@ í¶Å]_x0004_ç@`¯Þû_x0018_`ò@©_x001F_Ó#¢Ô@P2ù'ÀIç@p__x0004__x0017_ýà@pv_x0013_@'oå@à6?D(jô@@îeðÙî@°¤_x0007_"uä@PS¦Ò "ç@p?¯²Ðhî@_x0001_þÿÓ0½î@_x0001_ïÃ¢_x0010_è@üÂÏÎò@èÃ_x0016_t'Üó@à_x0001_ÎTmå@°·m|Çò@pµv_x0019_ã@ :X_x001A_R_x001B_Ý@À:@ZMßÃ@@ï_x0017__x000E__x0006_é@@¬:­±Ó@ _ºOmã@à_x0003__x0013_±_x0001_´ä@`mÑÇ¾öã@ ö»_x000B_?cÝ@À+m±zÍ@_x0002__x0003_°jÌ/]_x000B_ç@ÀÔv]8ÿì@ª¸uÚî@0bEÑï@PÕúëÚâ@Póñ¦_x0015_Ré@¯ºöÛ@p*_x0019__x0019_)ññ@àv¨¬Õ¹è@ ò_x0007__x0011_ê@_x0002_ÚÙ·÷cç@\¯Hóæ@P½Ò4hAê@_x0002_¶M}kjÀ`.))TM×@p_x0012__x001A_r,ë@0æ&gt;µèsâ@ _x001C_Üw@Kë@P¢á"_x001C_ãó@0V_x0010_Dà@À£÷k_x0016__x0005_ì@àë*_x0006_Aé@Ð)rÎi=á@ÈÈ_x0001_é­ñ@à5«äò@p÷ö¥Þï@ð_x000B__x0016_-Øä@ Â(Ovmï@_x0002_(rÒî@hæ¬Cyó@H³§_x0003_Gð@ÀUóÂ_x0002__x0007_Rß@°Ê1Ò1jï@p_x0019_î_x0007__x001E_æ@Ð_x0010_¹gùræ@p,bæ_x0005__x0010_ã@`T9ñ2ë@ =Ä¥ÞÂå@q»åLÙ@_x0003_ëþ8â@p|ÎâÅñ@8åßzLð@Ðÿ#?å@Ð{í2_x0004_ë@0ëHúÉë@°é2¨÷_x001A_à@P[Y¦MJð@ Éò_x000F_Gç@à³£ö_x0011_Ý@`(%£_x0003_@í@@¼l_x0007__x0010_è@ |!;}Íê@`Í_x0010_!_x0006_^ç@¨m_x0019_Wy_x0010_ñ@@¤f_x0010_?ôÖ@ð_x000F_Ò¼^vã@@öHjï@_x0002_[_x0002__x0004_ü¥©@_x0003_¢»ñ@ &amp;´è^LÚ@Ðût4ß¢à@p´ó__x000D_¹å@¸%O_x0001__x0001_³ð@_x0002__x0003_ _x0014_µÐ_x0017_/à@_x0002_:Ä©®Î@P_x001C_Ucvï@PçÍÏfÖñ@ðpB©Àì@z_x001C_ (;ô@_x0002_s[?¡_x001A_í@°,6w¤£ï@Èjw]ñÏñ@_x0002_T«øÖÈ@à"Àd 4ã@Ðþ~iï@ ähôä~ó@@+÷_x0004_Þ@Àì¡¯_x001E_íó@8¢ï&gt;_x0018_ò@À5t_x001E_¿î@àwª_x0004_ôÑ@ Ï	Í,ç@_x0002_ÂpûT=â@ [Ùá@ |þ5Ò4ä@P_òºÄÇî@(à_x000B_Å¥ñ@Xè_x0002_W_x001D_ñ@ð_x001B_ µ,ç@WGÎç@_x0002__x001D_xk\Ù@À°~¢åßä@;% «/ë@Ðv`Ýàç@àe_x0001_Ä_x0001__x0002_'Râ@ z®êÀÜî@Pvm}3Qí@;Ç3Ë@ðôe_x0008_á_x0008_ì@_x0001_yeÈ¦Ú@°cEZ¶ì@ -_x001B_jïð@0Gº¡_x0007_Të@_x0010__x001E_Y_x000E_æ@ ño:!ò@_x0010_Dß?Iæê@°@aìYá@_x0010_y´ô!cæ@ A êWÀî@àE¾@¶é@ \&amp;0_x0016_tê@ /; RNé@IõÄàyñ@_x0010__x001B_N_x0004_ëÝæ@ Ünÿê_x0018_Ò@¨9¹¬c#ò@¨\xÖ_x0010_Îô@0fÞ·øî@_x0010_X_x000D_ÒÔ&gt;è@`Ýõ{Élá@À_x0018_h2_x0017_*ã@ó]l³å@Àø÷¿vÞ@à4_x0006__x0017_lLæ@0ÿ&lt;GB}õ@ _x0004_ ÉÜ@_x0001__x0002_ ³óò0~æ@Àdûóê$ã@ ?Ò½éê@88._x0016_Mò@Ð²õWJ?ï@ Fì£á@ð,m_x000D_f_x0017_ä@à ._x0011_¯ç@P­_x0014_òÂã@_x0001_Ã_x0006_¿_x0003_÷á@0_x0004__x0015__x0002_Ì÷ñ@`2'm_x0004_Ôì@{üjâ@penÇJî@ÐÙ_x0002_¥wå@¿z§KéÛ@H_x0017_:Ïugú@ðä7_x000C_Õñ@}éì·å@ðçE¬Và@Ðî_x0013__x000F_Iì@ÐàuÎæ@ÐtôÇÍå@ _x000D_YMxÙ@Ðú¼_x0018_÷Æá@@&lt;Æ3¤_x0005_å@ðNÖPoJç@ÉÍé	_x0001_Î@(_x0005_ÄlÚWò@@ÝJxÍ¢ã@ÐópÐ$ªâ@ÐÝ_x0001_å_x0001__x0002_¦_x0008_é@óh2|Ñ@Ø|4×¼ñ@p@±ó@`kK	þí@_x0001_D_x0002_l_x001E_æ@ ·ËÁåê@½+';_x001C_ç@ Ë×å^ç@Pöphrà@ _x000F_p_x001C_µã@àAï³_x0008__x0019_í@¶êòÇê@àêaÏMè@úÞÅÐ_x0004_á@ ÝÁÙ?íâ@PøµR_x0010_ºï@ nf_x0007_1â@_x0010_"¢Ûøeï@Ð·xâ,ó@àÆ»5T{ï@à_x0011_XIrñ@à¤Ç;Ï~à@@1ï_x0010_"è@ÐMBádí@à.CbKØ@ êV¿k_ç@_x0001_7"I;Ñ@ ._x000B_Dv·è@Àh$­J$ã@_x0001_3J&gt;Üá@ néÝ?¹â@_x0001__x0002_ðäåI=í@pHö"Ûâ@À_x0001_p`Q¢ç@_x0001__x0019_ûõ Qê@@^ð_x000D_à@05YÔIç@`£­Eè@Ð_x0011_kø&lt;ë@À0_x0011_ã])ì@ r«~ñ¼ä@à_x0003_Ó{7$ñ@Èh¥¦1Âñ@X_x001D_&lt;;4ùð@À	¡Àútë@_x0010_:i_x000C_ïgë@@¨öèÐCÏ@ ìÃëèä@ÀíJÀèêä@H,¬¼ëð@HÿR_x0018_ð@P_x001F_·2_x001C_Ìã@@P´ÝÝñ@`r´*tpÝ@_x0001_n_x0011_9¡Ùë@ _x001E_Ó^Ë¤á@ Í¤_x0001_`Uã@ÀÁý£_x001D_ã@pÁÖº{ï@°ï+@â@_x0008__x0011_é._x001B__x000C_ò@ø_x0014__x0018_Íò@8!o_x0003__x0008_õ@À_x0007_Öïâ@ Ay,èçï@ ø&amp;®[ß@À&amp;Q®_x0004_äâ@À´±ßà@ðCí²\Hç@ Ñ_x0001_?ÝÓî@_x0003_²L_x0007_sç@_x0003_qºjè@`\à_x0013_ã_x0001_å@¨cïBó@ §4Y|µî@_x0003_ø_x0011_Ì*î@À¨ðî+ì@_x0003__x0019__x0001_!Kèê@ e@_x0004_ùÂØ@ Â_x0006_]_x0007__x0013_ï@_x0003_¥î¿ò_x0001_é@@?å:_x0005_zå@¿Ú÷!2ô@u¸ð(ìè@_x0003_ç}_x001B_·ð@ÐLá_x0013__x0005_æ@x&amp;¦ß@±èì=áî@HI°n±¯ò@põy,_x001B_é@ ¨ïª(ð@ R_x0002_¼;sç@ Í/xö`Ü@ÀL[ÿªè@_x0006__x0007_0±z%_x0004_kì@p$Ú_x0002_2é@ ççÅP_í@èÜëd·%ñ@óî__x0005_2é@ &lt;_x0012_¢¥_x000D_ì@@_x0007_X_x0010_"å@_x0006_z6ùâ@Àîè{_x000B__x0002_í@p&lt;'_x001E_ùã@ðØU_x0003_!ò@ò;¤Á×@_x0006_ð·¿á@ Ö'+Îç@¨³O¡ý@È_x001B_i_x0018_zò@_x0006__x000F_:_x001A_ïe±@pÜØuKá@à&lt;¼;Uê@XþÝ¬ñ@Xa§ÞBið@@_x0004_Õ_x0001_µPÒ@Ð­ ù¬ê@è=v34Uð@Ðþm(C#í@_x0006_4e.å@ a¹Ìã@`;_x0006_ÜGvñ@@_x001B_«à4î@Ð¦Tmvoã@uKo&amp;²ð@_x0008_R_x001D_3_x0001__x0002_Åµñ@X¸Ý_x0019_;Èó@Ðº_x001F_]Í¦ã@Õ#ìêwã@ðÍ_x000F_[ðó@Pî?ø=õ@_x0001_]Ë_x0002_±_x0018_Ý@`eÓñ]òâ@@q`Uí@Ð_x000F_c3¬Õï@pWâ_x0014_ã@`$ÜäÊ%ã@ðõ]9¥ð@¥_x001F_wX,î@ØHAâÚð@¸²(Aè©ð@@cÚu á@ ä_x0008_Íáì@@¢UC%^ó@¨×:_x001A_sò@_x0001_ìK_x0005_&lt;ò@'ËùÚ_x001F_ê@_x0001_¢­Ò!¤ë@0yÔyPé@ ì_x000C_$½)ç@À|·nß@;_x0006_·Éá@_x0001_k4Pë@_x0001_E&amp;ò¬_x000F_ä@À¨D³Þ"Ü@]B¹Ø@ 6ØoZ@Õ@_x0004__x0007__x0007_~!à@ÐU_x0006__x0017_è@_x0004_ 9ó¸S@p_x0014_Ù²ÖLë@`î¯ç2å@p3_x0015_-|Æç@ÐäÿÙº+ä@ ã&lt;G§è@à9õþiê@ _x0002__x0007_;_x0005_ôê@Èpînzrð@à t¯ç_x001A_ä@$?Ãè@ðÅ[é_x001D_ï@_x0010_¾áÓ_x0016_è@àÆ§0¾ûâ@°ò_x0003_O*Ûç@Pc°#oä@ÀÅµàhé@ CÒ+-Ù@0j««Òñ@Ø)_x001B_4êñ@Àk«RRáà@`W~_x0001_,æ@ 	û_x000D_å@`êüÄ¿Ù@_x0010_ÏÔ&gt;C®á@ MÞî_x0007_á@ üËòì@ã^C®rì@ûl£°ë@ðï_x0001__x0003_4ê@@Á_=u-å@0@_/Må@Pûl®ºà@ ¥ú_x0015_gåÚ@@=_x0015_cÛ#ç@@_x001A_&lt;'_x001E_æ@ÐÛ6ã@peõ_x0003_î@àîuNF\ò@h®¼ÂÙÊó@àã"aáÇî@Ð¼¼{è@_x0010_ë_x001A_8"@è@Ð_x0007_ì¸_x000D_õã@_x0001_Éf,ï@Ð8×_x0015__x0012_1é@@X^_x001F_àî@0¯áE_x0005__x0006_ì@`&amp;y­XÉõ@HÜØV_x0013_~ð@@	¥n]è@ _x0005__x0015_~*ê@ Zë\uÞ@ Zëd¯tô@¼æÿÒÔ@`lp"A_x001D_ò@A{¸wà@ va_x0008_AEð@À_x0002_©K×@ ¶Ý."ñ@ÀÙ§Æê@_x0001__x0002_p_x0015_É]Ýà@ Ðd-_x0005_×ç@ £??\î@`ê7Ü_x0006_è@è_x0014_Ï_x0006_Ýoð@0Tquð@T#ò¶OÙ@è&amp;_x0011_Y_x0019_ð@¼äkðiÛ@ s3_x0002_D\Ü@PØ´ú_x0016_ð@_x0001_\jêºc¿@ 4º_x0001_vé@ ¨Ö,_x0002_bì@ 0s_x000C_UqÓ@ z_x0001__x001D_-àæ@ûìºó@0«´­ç_x0007_â@_x0001__x0008_Q×	Í@ _x0001__x0003_8&lt;@é@ÐX/{ ä@X_x0005_½_x0002_ó@°feæo_x000D_í@@M}4¾_x001C_å@`±ùÕ¹ê@@ÊÛ	 8Ó@@Ö»_x0005__x000F_è@0ùª×±fë@à_x000F_¯ÚÝæ@°ûÎ»Sé@p§]³ÛPì@ ¥K_x0013__x0002__x0004__x000F_úá@_x0002_E,_x0015_À'Í@àp`&amp;Ïùâ@EN	£ïí@MuØúã@À¯°_x0014_áß@Ð_x0013_%Á_x000B_ð@_x0018_vÎ¿Aºñ@p´ÞOã@ÀèÉ/~vñ@`Ûñ¯YÏÚ@`nBÍó(ç@ º7w\Ý@ð:«ª.­ë@Ð¶bÚ_x0003_,ê@`¯_x001B_ö-Hë@ð?Uá8»ì@èL²_x0002_Çïò@BÑ_x0004_¥ß@@Î§_x0008__x0006_ï@`É Û÷°í@@Ë¤_x0001_äfë@_x0002_/Ó&gt;_x001A_Zä@_x0002_3bO§å@@'ûüØLê@øã_x001B_è@ 1Êh±pó@Ènù_x0008_O_x001C_ð@Ðú_x0007_wêë@è_x0007_dú=Xð@°Ìz¦¨ä@ØÑZ7¦_x001D_ð@_x0001__x0002_e=+Ið@àÚ¢ÓPÄò@_x0010_]ßÉSiô@ð#ºU¹_x0006_ë@°ÖàP6_x000C_ï@SS_x0003__x001B_Îï@pÃ¾!å@°_x0003_ÝÇà@p¾'J/ó@pbÂÈOî@ +_x0015_«)æ@ð©=_x000E_hä@\sÜë@_x0001__x0017_XC`æ@@9NÐ_x0018__x000F_à@à_x0008_Jnµí@àE_x0001_2ìÞ@Èh5`¶ïð@0yÞ«_x0012_ê@Ð,·ºWê@0ÉïäWæ@p[ý¹á_x001B_ñ@À¶6%¼Aë@`×Ù_x0010__x0003_î@¿ñù_x000F__x001A_»@@BF(_x0007__x0010_å@PIPÈè@ðvßìÈÂì@ ³Å©.að@À1_x0002_¸Ö_x001F_é@@tÓ~$é@'´_x0001__x0004_@	Ø@`èáÃ_x001A_Pä@_x0001__x001D_}ìZJì@`¢_x0011_Üü{ä@À6_x0003_ú&lt;ä@_x0001__x0001_²£!ä@P}ÉgÙæ@à¾%Q·é@À¨¦;×@IXdÃñ@tPÁÜ@Hö¼9§_x001E_õ@ ,,óKÔ@à.í	I_x0007_è@ _x000E_:f'SÑ@p£âÈ¿Ðé@_x0001__x0019_D*hâ@àcâµ9Ûç@_x0001_º½ô_x0013_Ñ×@À¸å_x0019_êñ@°E#	é@ðâPÁ¼gð@ #JÐÝÞ@¸'zÊ¾¡õ@_x001D_ÖËócï@`Ì\Ë_x0014_öñ@à´WØë@`ç:1M_x000D_à@ p_x001D_W©ï@ð_x0012_rAB_x0002_å@_x0001_1*8¥¨á@_x0001_PôHí@_x0001__x0003_à)_x0008_Q_x0013__x0008_é@Uô_x0005_ZÐ@ÀÉ#Ý("÷@_x0001_LH_x001C_«ë@°àv@~ë@0ßÂ:ê@@:_x0012_@Ý»â@°/ADî@ðºô¶¼xæ@ "î_x0003_ÿ_x001B_ï@_x0008__x000E_~äãÏñ@Ð~_x0011_åå@°_x0003__x0008_\Ý@ï@P~lVNí@ÎÔ kð@`4ªà^×ã@Àµ{¤_x0002_¹ê@`úL%{_x001A_ç@Ð²Ëã@_x0018_6;Ù:fò@à÷VÁ7vç@0_x0013_+xô»ë@û_x001A_L_x0018_-ç@`_À×mDè@pqÙÿÎØò@+!*ç@p\vV6Ûç@h_x001F_æ¨ýõ@À.d]{í@_x0010__x0007_¬Âûiî@ ø×+ä@t_x0005__x0006_Ôï@P	ÃbzRã@_x0010_ùl2'é@_x0010__x0013_ÞãLí@0_x0019_å½zÀç@`ÿªT_x000F_&lt;ó@ Ä_x0017_&gt;NBê@ P_x001A_F`6ç@ &amp;ßÚÈeÞ@Ð_x0015_Lv¯Öê@0³¸fÁê@ 3öªyê@_x0002_!ïºé@`4_x0015__x001D_[à@§¿Å~éì@4í²uîá@àHv¢Úí@z_x0003_noñá@_x0005__x0004_uÍí@ø_x0001_û_x001D_]ñ@ÉX×&amp;Má@@Í_x0006_K'Yá@H9_x001D_-hð@ÏÅZQæ@_x0005_ª*8çç@ Ü_x0003__x001C__x0008_·á@À_x0002_4à@`­±_x0015_¶9á@ J[îëé@ 1ý__x0013_þè@ðÚÒä@ðû_x0012_ø-âå@_x0002__x000C_à4§DLê@àÆ_x0015_pxò@0fn_x0006_·ë@P&lt;â_x0019_&amp;_x0004_î@P¼¢ðá¦ê@_x0010_»çU_x000D_ÿæ@@_x0008_JÃÖ¬ï@p£_x0002_*ösç@_x0008__x0007_úzs_x0016_ð@Ðe:ÆOá@ -bÂmê@P_x000B_ù¯Tæ@ÀüÐj_x0003__x0011_æ@_x0008_fA{é_x0001_Ap_x001D__x001D_f*í@_x0011_á{ð/å@ÀÇ.&amp;B­ñ@_x0002_O1z/7ë@ 7dðv_x0018_é@íÕ_x0005_@íï@½&lt;m_x000C_¹æ@0gø_x0019_9ê@0IÔ|ëá@ @¶ _x0015_já@H_x001E_Ñ_x0002_ò@ày~Î:å@_x0010_×Þ	ê@0¿s_x0012_dá@  ^ôªøì@ N¬S?_x0006_ã@_x0010_sÑ!_x0012_Ôî@@&lt;Ya_x0001__x0002_íuï@_x0010_T`_x0019_òrà@Ð$7_x001B_Eì@}á=ÚMð@©«ÒW0ì@pKßbxè@_x0001__x000C_hq¦[Ö@àn*Pkê@ _x0003_[W_x000D__x000E_å@(TÞæ\ê@àßû!¦Sâ@ÐUÃï\©ð@`oÿÿ_x0005_Ïó@à2?m\3í@àÝpð_x001E_é@ÐTõ¶¬à@_x000C_ÕX ÿî@ðC	_x001E_Glí@_x0001_D¸bíÞ@pUnÖ_x001F_âá@8_x0001_£Íßò@ÀÏøç_x0016_&lt;ñ@_x0001_J°Ð®¥Ú@°ãxÑ[^ó@@jÄ4°Rï@øh_x0010_Ý³ô@0¼oÅAë@_x0001_uzS»Åï@û2?A_x0010_á@`Õ[;1ä@]ÎÙ@ñáÖÀZÜ@_x0001__x0002__x0001_ì½P_x0003_Jë@_x0001_(6¦5_x000F_æ@_x000D_áóÂ_x000C_ë@_x0001_­*_x001A_Mç@ðÕsJà@_x0001_6 M]_x001C_è@ UÌ|_x001C_£Û@@fÅÇ_x0013_ñ@ 7À)_x0005_ë@ ü:,àð@	¸£_x0002_âë@ð¯âA[ñô@ñFã©¶è@à5_x0014_ç_x001A_ï@p"6»oçé@ ­=µ¦Ïî@ðB_x0002_¬§ð@n_x0007_ivð@_x0001_æl_x000D_RbÔ@°ÞÈ¥þ_à@8^}VÕð@0_x0018_Êà_x0011_é@àÃ`¯~í@_x0013__x0001_ç_x001D_ê@(¹:j6Øó@À _x0012_I_x0004_«ò@Å"Eá@ðëÑà¥é@RËt!_x0012_ô@_x0017_Ãôñå@ÐÆ4Çkò@`ä2_x0002__x0002__x0007_Ë_x0007_è@ _x0005_ñ¥v[æ@ _x0001__x001C_³%tï@wE½À#ò@0ôÔ}¥ð@ é8Òúâ@ðÞt_x000C_æ%ä@ Z;}ëå@à@´Ë6XÔ@ÐÜZ&gt;_x001F__x000D_ä@ Ç¸lQà@	_x0008_³{Ù@À¼7Ð_x0011_ï@Øig_x000B__x000B__x0002_ð@`åEú_x0016_ê@®ïA|ð@ å__x0005__x0004_á@ ªs Å9á@p_x0001_¢_x001E_Váé@ Àøyiõ@ qjPèãç@ iYèØ@ _x0005__x0003_i_x0019_,ñ@¨QB£ó@ãéÌ_x0006_Î@XÞ¼_x000D_4ð@`Ì¿á0àí@ðõG"!æ@@_x001D_!u£Û@PÃö¿Eì@h¡ñÈ(ñ@À_x000E_Îr¹¬ð@_x0002__x0003_ÀÀ_x0008_|Á-à@oY]uØ¿@_x0010_áYÐ5_x0019_í@ Ío_x0005_Íé@à°jÎ±æ@à·ZîDß@Pç_x0010__x0001_ê@À³Å&gt;ªåí@@|#½×ä@°ð6ZØî@_x0008_±_x0014_Dôþ÷@ð¢¬+_x0011_ví@À ¸éÃÁÐ@°õ«´¨_x0003_í@`äáºqë@pe|Bï@´âÉA_x001C_ã@à$-\_x000E_ëò@_x0002_\óu#Ýå@õìrôñ@ _x0019_øå_x0008_ç@_x0002_&lt;'_x0018__x0019_7ì@0¦_x001D_óPè@ÈQ;_x000D_ò@ð«ØXñï@8cÙMùð@Øei$Ü·ñ@àÅ´$_x0001_£à@PsS,-_x001A_ð@Øå¦U?wó@ 9ò¶Ó@Àý_x0014__x0002__x0005_Izá@@?þ»#Eé@ M_x0018_noæ@Ð7UâÖì@_x0002_/V³á_x0019_è@ð_x001A_O*ôã@Pí5_x0008_	@ã@WÔn&gt;-ä@0Ù®3É_x0007_è@_x0002_~_x001F_È_x0017_Qì@°ä6[«,ê@_x0002__Fm_x000F_[í@0_x000E_Îcä@_x0018_nÖ_x0002_ï5ð@°Ä¼?¡ô@p_x000F_Õ/_x001F_þë@àÙyF"ì@ _x0003__çã@à_x0018_g	´_x001F_è@0®xåÃ_ñ@8Æ­r'¼ò@`_x0004_hß¡§é@_x0002_	E[	[Þ@x¬ËdLò@_x0010_ð,ê@`°4\_x0001_ä@_x0010_&gt;ßr_x000D_ï@_x0010_üõùWºä@ Ö¢ò)ÌÚ@_x0010_}ºh_x0007_[ç@0?_x0003_pqì@¨öÅ_x0013__x001D_ñ@_x0003__x0004_P¯i_x000F_yó@9Ñ]O_x001D_í@@6vÞ\ë@_x0010_,_x0005_í_x0008_*ð@ÁY5ç@ðI;×¶«á@°á9¹¢à@À@¦S¯Ü@0Æ_x0001_°&lt;_x001E_í@Ðg.DÔê@@îu7DÌã@eÈ_x0018_í@ sW_x000F_WÝ@`_x0008_·6{ò@àÏïfØ@@ébiö_x0007_ã@  ã_x000E__x0011_Aç@À_x0010_Y_x000F__x000E_Ñí@Ð_x001C_Ôª%Cë@èpRèë%ó@@Rhëoã@_x0008_M}/6Íð@@+_÷¤åâ@_x0010_¢rdùFí@`q)Nãúè@ðã_x001F_Déæ@øaLKDò@@nèW¥Ð@°Ñ)_x001F_ù_x0002_ç@p_x0002_	_x000B_mFä@ ÿåqí@ Ô_x0001_Ï_x0002__x0007_ðÚä@@äIa]ê@²_*-Ìñ@_x0002__x0005_-1ûã@ðÄ~_x001A_|è@`*¾l3è@_x0002_5_x0001_cNMå@ÐÌ¥ ³³ó@ bOÕþgí@ ò¼­_x0007_÷@Ðä_x000C_PÐWæ@À±$_x001A_å@Ðª!_x0002_1à@0CöçÃÁá@ðpu©û!ã@@ax¼«Aâ@p÷?¯ê@ðY_x0004_­:{é@_x0011_w_x0001_L_x000F_è@_x0002_U¼_x0006_åÞ@PÉuªq8ä@_x0010__x0003_E[Gò@Àk)]è@ðØ$êÒ_x000B_í@ °_x0015_êâ@û¦¼ð@{_x001F_¹ä@_x0002_UWvôè@þÜµ¡gõ@0èP¥;_x000D_í@@´v.¼ÑÑ@ _x0003_ïQ_x0006_ïç@_x0001__x0002_8èH_x0017_FÇó@_x0001_q°-H!ä@¸Ë­6ëñ@`ê»Âêâç@¸®_x0017_jñ@¿._x0018_|á@àP_x000D_ÑUê@ 0ôYY!é@ÀÐ Gæå@ g_x000B_¥|ê@Âekh&amp;ÁÀp«JYî@²ÿ_x0003_YØ@ ÂÜ_x0013__x000D_îæ@ðF_x0004_r»Nð@ _x0001_°\Àã@P4_åáä@ xÕ2_x0001_ê@0_x0018_.õù_x0010_ã@à_x001B_fx£á@_x0001_BÄè_x001C__x000E_è@àtÏ»må@Ð§?­_x0007__x001F_ê@@¸G_x0008_UÊÐ@ð&amp;\´Ï»é@ ýq'ví@_x0010_ø«Â­ò@ M_x0018__x0014_{_x000D_ï@`fÚEîâ@ =\óÝ@¨mübð@Ð@©V_x0001__x0003__x000E_¬è@ æRUÕï@8	êhhõð@@Ð¹QôÍð@_x0001_òf_x000E_ªß@hø_x0011_gVç@°î_x0014_ù2ë@_x0001_·i¸­Þ@ 7ê_x0002_WÖ@_x0010_ª_x001D_Kgé@`Ô:&lt;_x0003_&amp;î@ÐÜ®:!ì@ð_x0010_ze 3å@à;=_x0001_©_x0012_ï@°©¸_x0012__x0015_ç@PLdö×ç@`çFºé@àíò8¥ä@ð7?_x0008_ßÎê@ g_x0003_¿Må@P_x0014_Û©°vò@_x0001_ÔXÍ%äë@ð&gt;@fé¨ë@Ð;·µÓ$ê@x:}_x001C__x0003__x0013_ð@PæF4è@@!@gù¢ë@8qù_x000D__x0015_#ô@_x0008_ÎLáwÜð@Òº_x001A_DÜñ@ lÐKeä@_x0001_íðâÖEî@_x0002__x0004_Pú_x0001_4Týë@ _x0001__x0019_O$Ïâ@_x0010__x000C_0sÝï@ Üç'ï@ÐP#sËä@8¸ã_x001D_§í@³_x0002_\¬Yê@ÀÜvQnÇ@ FÅ»Ìå@0¢yJ_x001B_ëå@ ë1j _x0012_å@°ðIÖ_x000F_ð@ b1_x001C_ç®è@@Ç'Ëeë@ _x0003_nÞÂ$è@ iPUä@ (ßviä@@!æg½Ú@PúkY{ç@ÀD Ï0Gì@@= _x0003__x001F_ê@`÷æ_x0003_Úå@(Lv ¶õð@wïð|_x001C_·@p_x0001_ºB_x0004_í@à_x000B_C#kã@0ÿ¤]ýè@ÐìÞ¥ëå@Ü0ß1ó@_x0002_"\Eò6ä@e(Û±õ@À½´Ú_x0002__x0003_&lt;ÂÞ@P5iª9âà@ Ã¯U¹Ó@àÌ_x001B_ ôÐ@ýü!îµè@_x0010_ù&amp;4_x0005_æ@ _x0018_òÝ@ l_x000C_xq_x0007_Ü@`o[ª`Óê@à6_x001F_s#Öæ@(«^iç@_x0018_@Aöõ@PïÑÂeë@_x0002__x0003_êã_x0016_Qæ@_x0002_3¨_x0011_òã@pÂ&gt;-ì@¦LÇ\Ú@À; æcgÔ@_x0002_ê/ñcÝ@_x0002_î"Aç@ KÓ.uå@0«þâ'å@ _x0001__x0015_\_x000F__x0004_Õ@Ð_x0011_è¹à@@_£©ñ@ð4Ãq¡)è@ðµdôqÏí@À:-?&lt;_x0010_Ý@À³U¨ÛÜÖ@`&amp;£,Xá@ ÇÅ®Jí@p´â`_x000F_ç@_x0001__x0002_¦õHí@ÈZ¤ËWñ@@¤¤&amp;í@à_x0019_u_x001A_~øè@  RÐ}_x0013_Ü@ð¨_x0007_ÏzÐà@ÀÕÚ15ç@_x0001__x0002_¹t_x0007_Ð@_x0001__x0008__x001F_z[Òà@_x0001_Nz'Ùí@@%.iâ1á@Ð4_x001E_Ôð@Ðô_x000C_îé@ £QüaÙ@@+­Î=ê@08²¶_x0014_á@@ÊýÅP×@`åÚ×J@â@àÐH_x0010_æï@_x0001_kè£R_x0002_Í@@®G6Ýè@°ÔÎ&lt;Ìé@`ñDPÏ¤î@ ÞbSÌò@Èq[ßsUð@_x000B_ª_x0007_ï_x001E_ê@PÒ_x0015_°¿!í@0;6Àß_x0004_à@_x0001_ÉØ_x001C_Moê@_x0001_1]=â@ð"dºïÿí@@_x0008_ãÑ_x0001__x0003_aì@ä,Ù_x001F_è@°õø8é¸ñ@ cÌ\7_x001B_Û@_x0010_ËÞ£i}ë@Pt_x000C_ò_x0014_ò@pL^rÞè@ÈBïBë@_x0001_¥äÆã«ï@°WDÇ;/í@HówÈ£ò@0ºOå_x0011_Òì@Ð-_x0018_lè@_x0001_:ÆøG_x001D_Ü@ ¦ÚìÖò@àn~ðñ@XØßÈtìñ@ÀÇ5gì@_x001C_½pæ@oà §ó@°þ¥ªXÆí@0Ì_x0002__x001F_èÆã@ðTÄ4ê#ê@_x0001_'øÁèí@ÀÂäBß@ë¸&amp;»ã@0s÷¨§öà@p2C±âåï@à6éÂãï@@¦ÛÝqÛ@0ñ·_x000D_Éðí@À_x000B_Få=íè@_x0002__x0003__x0010_ÀÙ0á@(D_x0017_°IÂñ@à°¡@_x0012_Øâ@à³í&amp;j²ê@ _x001B_5©ñ@À`«å-ï@ {q_x0013_ýå@à2#Ôï@àµÃé:_x0016_è@0ÃF#ÖTä@pÇ¨µzñ@@QU¶åî@à!Âégaì@`_x0001_´Ë|Ïà@Àúþ±¸GÍ@07-çä3ñ@°~öè;ä@@NÀ21ñ@_x0002_Ý¡¡ á@àÕÃ)ÃÓÚ@ÐÏ_x0006_Ïñ@ðomØ_x0001_ë@ÐöÔØ±í@1À©æ@`f®Yâ@À¢_x0007_)Ñ@0â¿3³Ùí@ *\÷ë@°¯x_x001A_=&lt;ç@ÊÑ3í_x001A_á@ ª¶ÑmÄá@_x0010_Ðak_x0002__x0004__x000F_¬è@pÐ£¿fÌå@àdÝD¬Ìê@eï|¥#å@hàýsßÍ@À6¹«Ké@ s_x0015_±×@ä Aæ@Ú°q_x001E_ë@`¨Ä_x0019__x0008__x000C_î@0-þ7á@ðTØékæ@ Õ\0ø·Ù@Èþ´_x0004_ô@ ÅòØ¶þâ@r¤ë¬?í@ ÂVzÐ ê@0êf`²ð@à	q8¼3Ù@Ä_x000F_íQÝ@ 'ûxUì@ DëGSWí@à_x0005_D%¿âã@ ^ûüìöÜ@Ð_x0001_)Âá@Ð\ÝEð@`áîÝ_x001A_ßç@ Dj3hë@0ÝLAàòí@%Õêë@À@&amp;Aë@àmÝy_x0003_Õ@_x0001__x0002__x0001_Aà¯ÿÐè@`­°Þæ@0à/æ|_x0010_ê@ÀÄ·©pÎ@@Â_x0008_ì¯ï@àe_x0006_/mâì@°EÉù2Hæ@ ÿwÄá@ &lt;	_x0013_Kgå@V_x0019__x0002_§_x001C_î@àR£¤_x0003_¤è@ÈFÂ¾ú@0×²]µ×ð@$Wø´1á@_x0010_s_x0012__x0019_ê@ðhspäRç@¸1®_x000E_%_x001C_ù@_x0001_Æâ6Þ@_x0001_û*ê@_x0005_ËØ+lÛ@_x0001_S¸1[Õ@0ÔRîp§â@P×W³;?å@àÛcZ÷Ð@ ï_x000D_G.Ñð@ð(_x000F_Ã#Þì@ ¡@nðâ@`?_x0014_ì@`a_x000B_÷+á@Õ÷sY^ó@@BÿKÇâ@@Nn&amp;_x0003__x0005_êÝÔ@@ÑÇ=ç@1Æê¼Ó@¸_x0004_b£mñ@Ð[Ñ0½ò@°!9ooæ@_x0003_bük}%Ñ@`g$Ýºì@ _x0005_7ÂPÉë@_x0003_ß5_x0006_&lt;Õ@(¦b¢ò¹@¨&amp;_x001B_^â?ð@\È)	È@ðÙsÎæaë@p¦ÁîÒí@À$-_x0002__x001C_ZÙ@`ëòç®å@_x0003_Å6¹)»ñ@ T¤ª'|î@Ð_x0004__x000E_	¿+à@è­Í!_x0003_õõ@ $_x0013_zµî@ óEÁ,µà@ü¨_x0001_øì@_x0010_qåÃ"î@p_x0018_h¹DLá@_x0010_YýÉyç@PhSýLç@à²¤ÙQé@¡ßu­å@_x0003_Ð!Ñáá@ }òÆ_x001F_ã@_x0001__x0002_&gt;_x0005_+é@`Á[^ï_x0001_ä@0¤_x0019_½üê@0ãeaâ@p_x001A_2	E(ï@x_x0006_Z9è6ò@ÅW_x0016_Ø;ñ@_x0001_¿Ë+ù@ é¤ë@`Ñ!¡ì@ J³í@`¯ÒnøFñ@_x0001_5_x0004_^ÓÁÆ@@Û_x000F_o÷Øä@à¤ãer¶Ý@PjÍ\ñé@ XÊàÎ°î@â_x001B_uýæ@0_x0002_x×_x0017_Çå@pñZcÕæ@°`£áLç@ ¨íÒXã@`QåÕ?ê@ ¢,_x001E__x0008_ôä@N_x001B_Lªï@_x0010_ón"Üî@ Ý¥â_x000F_ë@°:_x0002_ÉÑà@`)×*Wà@_x0001_¨`ìXá@_@SAJê@0ö_x0002__x0003__x0006_cç@Ðàeë$"ä@@Úø	_x0013_ì@,&gt;ôüÉ@Hàô®_x0005_Uð@`m®ÿ~¤ç@À_x0017_ÉRLlÌ@_x0003_©_x0005_sÙëá@à©àV_x0013_æë@p-_x001A_&gt;¤Þì@HEÆè_x0002_,ñ@xÅþò³_x000C_ô@@_x0001_A¢oÜ@Cí^Aæ@pÝC^_x001E_[ë@ ãÁÉ\å@_x0010__x0019_½_x0004_2å@ÀýäPøùà@PF_x0017_¬ùûê@èo_x0005_3%&lt;ð@_x0003_®¢U}ê@p¹ÈD0æ@ÕTæâ@wP`7â@ Ú:oÁß@ÈõQ_x001A_R£ñ@0Ç.qëè@ ­ÎÙ¨Ü@8Þ ¶_x0012_'ñ@@¨Ë_x001A_ß@p±_x0013_`_x0017_ô@°åà&amp;~ç@_x0001__x0002_ Oß#ÈÞã@ÇDø_x000C_pñ@_x0010_ï%ì\_x000E_ñ@÷I&lt;ñlß@ÀøYB¿4æ@@´÷ÖäKß@_x0010_"ü_x0007_Yä@-&amp;(_x000B_!ë@ ù±§å@H¼aÕíå@P`v@ÝÕá@°_x0018_ÝÄª_x0012_â@`_x0002_¿­+Ù@^+!Rä@@ÃõIHâ@°¼_x0013__x000D_ã@0Bµ¬eâæ@(Ïº_x001F_®éð@ ö][DcÛ@Ð¼Ðáøó@`?¨_x0011_5à@`i¢_x000E_èè@_x0001_Øá2=Ý@@Âúû_x001B_â@  £¤CÜÝ@ÐMvN·%é@àq(!ø,é@`jÍW&amp;é@ [þ)kÏá@ÜóO¯ò@Ugp Áî@Àïc_x0001__x0002__x0008_áë@°Õ$_x0018_øî@°¡xÕuä@¹%¡_x001E_ùç@0_x001F__x0019_9W2ä@° +3]ê@À©PÁ	_x001E_í@°Æ_x0015_]_x001C_|í@`&amp;Èð@p_x0005_êSLá@PpB)FYè@=Êþ_x001C_¹ç@¸_x0003_.dÕñ@ÀþÉ¿ì@ídj_x001A_´â@P­ÉÛ/î@pÉ_x0004_yð:å@À_x001D_©_x0018_ë@P_x0017_ñ=Uüæ@@ØÍ9;Ïß@_x0010_§V_a_x0005_æ@À÷°½~Ù@À¼*nÍ°Ê@gÄ¾Ì@ ¦_x000E_ÐÈñ@ èâ[è_Ù@Ð'_x001E_Åâë@@ì­^0·×@`7_x001D__x0018_Õ@ðÇW§ç@ k$»ß?ä@@N#Á_x0002_pÙ@_x0002__x0005_ÐìîfKä@`J&gt;]Iã@àè¶Là@ _x0013_j+Ç­ê@ gÕ_x0004_xã@±¥Õø«Ü@`±FÌí	î@ '«Ç%ï@àoÞC§ä@°Òï)ºã@°WÄöêïé@µ|È_x0016_Ú@ðîzhñ@°}Ùtð@@_x0016_/|®×@(qNü£:ó@hçê·~ó@@v_x0002_ñì@À´àð¢_x000B_ë@ðX_x0016_À6ì@ÈiªÈ2ûð@_x0002_há§dÎ@@-ÖÖ¬ëì@ô_x0003_zøæ@ Ã_x0011_¯pÊâ@_x0002__x000D_w_x000C__x0001_ç@Pìf¤ñ@0ñSQ_x0001_Õó@_x0010_û&gt;Ýò@ =E_x0015_ãß@Ø_x000B_{º:ð@82Ó._x0001__x0002_(_x0008_ð@°0É_x0013_oò@`zØÈ@À.æûwwß@ðÃ·b=ÿç@Àp_x0011_q¨ì@ F	\óÕ@ Z}-¹Äî@IÈ)Öñ@Ðû.Ú®æ@_x001E_Áã&lt;ýê@ 3Á `ä@ÐÈû´_x0002_Eñ@pÏÏëâQæ@GîßUÜ@_x0001_#_x0017_h¶æ@ «Löèåê@@~rpò@p­ný8`ç@_x0010_9IñQè@pD6_x001F__x000D_ì@è7/õJî@P»TÂeÐä@$_x001B_~_x001B_"ë@ á×Oà@_x0010_+yoì@0÷rXhé@fêô.Þ@ðÇw½¤ñ@ ªò,Ä×ç@ _x001E_A&amp;	ò@(sìk&lt;Xð@_x0001__x0002_ìqÙ_x0017_Øî@_x0001_Òâ'ÝÚ@À_x0001_ÉMÌmè@À_x0015_~&amp;_x0006_¶Ü@_x0018_®_x0015_ð=ð@_x0001_¢Ð(4ã@_x0010_ÖÞóöî@_x0010_ý&amp;Â_x000B_wñ@ _x000D_PSbÂã@_x0001_Ò½ í@ {\_x0011_b×â@pv®Wç@à²&gt;pæ_x000B_Ú@à3ìpô±ë@à_x000D__x001B__x001C_»jä@@+~è»ÿ@àxN\­vê@_x0010_õgÔà@ÐiÏãFî@à0¼º_x001F_Ù@_x000C_=ý_x0010_?ã@ôZ_x001C_Ayî@°êIùF¤è@ õÌbæ@_x0001_P_x0005_J¸ÜÞ@`ørÞ¦Ü@@y¹=ä@Àz`ö ß@8&lt;kèáð@_x0001_Â¶ÿ_x0008_í@_x0001_q__x0006_Ì×@à9_x0007_!_x0001__x0003_ù·Ý@@u.«ÌÐç@_x0010_U_x0005__x001B_Ô¯ä@_x0001__x0017__x0019_À_x0004_ï@_x0008__x0006__x0013_L@2ð@0å_x0019_©_x000E_ñ@@]«_!Sê@p¯t_x0001_]_x0002_ê@_x0001_aYñ_x000B_Ií@àåc_x001D_@ã@´°i_x0013_èÅ@ðý2¤ü_x0013_ê@àõXç@ Ð`_x0014_Qä@°z\´P_x000D_é@0sÈ§àã@çÙ«à@.!rPÚ@°µ³*_x001A_ï@ Oã¸ ùï@Àû;¼ÃÚò@@]ôrÌ~ç@ð|¾ð`î@ =â¬_x0005_æ@îwcá@`T¶þvì@Ð%Ûº_x0001_Üà@ÀæÚçmå@°_x0005__x001F_çu_x000B_î@_x0001_¢93ò1ó@_x0018_ñ¶ã!Éñ@_x0008__x0016_ ø&gt;#õ@_x0001__x0003__x0001_ÄÃ_x0001_¾Öå@°BÀÞÍë@¸'~µE_x0018_ð@_x0001_q_x0002_§P(ï@èõÖÀ=¹ò@_x0001_Ò_x0008__x000E_µxá@`_x0013_ñï28å@`eh_x0014_üæ@_x0001_²Ð¢v_x0010_é@¿vë@@kB¿_Rä@0%A§å@ÃèÉñ¢ð@à¦·²³ç@°î8J¡ßí@0ö0O°î@_x000D_xM±Úè@L.ªuÃé@¤5\G[ç@À¼Q"V8é@_x0001_µä_x000F_Íñ@_x0001_08ó]~´@`ý_x0005__x000C_¡#Þ@°¢ÿ	G0á@ Þ9î_x0011_pã@ðçU·DÖî@ÀñÕ_x0010_*ó@_x0010_!M_x001C_×Wí@_x0010_¿ð_x000B_Ðîæ@`IÅ¢`_x001C_ä@ÊÐ{¢Ú@ ¯µÃ_x0002__x0004__x0002_&amp;ë@°M_x000C__x0010_î@_x0002_D²N_x0005_@@ûÖ_x0019_}ñ@``sQ_x0018_é@a_x0017_¹g!ç@À(iv¢¸à@XjÎ¦*ë@(blÐ"ò@`1i_x001B_-Ææ@_x0002_ æCYRë@Ð_x0014_bà¬â@p4|ä@ðÊ¦Ü7(ô@à_x001E_s× _x000B_á@_x0010__x0005_ò!å@ Ú_x0006_ê­çî@ÀD_x001A__x001C_³ÿé@Ö¥xã@_x0002_IcG-ÒÝ@0eÅ¹1_x000E_í@à2ÿ}­æ@°®m_x0018_"?ë@`ÛUuÂ1ç@À¹sQï@ðåïd:â@ðÊFã_x0003_ë@_x0010_á§9Kô@à_x001A_S"Â¾ç@°	_x0001_H{³î@p·!})äí@:íB_x000E_ì@_x0002__x0003_@ÑçMùäÜ@pÎ²ç_x001F_vê@@ëØo§â@À°­_x000B_Ôqæ@`ùFnòÇà@`´Íâ×@_x0010__x001D_§"Áeð@ÐçÔÏî@P_x0005_óëGÛä@pà#©­zä@Ð´|_x0014_(îå@ óíá§Mì@p®þª_x0019_ç@p³¢_x0001_»Ëë@_x0002_ï»_x000C__x001F_nç@ ._x001C_iêæ@ÿ*&gt;«Ýä@ %ëÅ_x0016_à@Pa°GÂÆê@_x0002__x0017_dÚ¥Ââ@ ±_x0012_®Ô]ê@îAq^¢ñ@Ð_x0016_T_x0012_gì@ _x0011_ÆêÎµÕ@@btÏÑë@À_x000B_|£ëå@_x0010_Xg&lt;ëë@pãî¥ùÙå@3Ñúþæ@@ñï¯ñnð@¸_x0014_?_x001C_#$ñ@À_x000F_k_x0001__x0002_,Ú@à_x0001_JÂT_x0004_Ø@ÒQ_x001A_à_x0008_å@ÿªD7è@`©ÎÓè@_x000D_á&amp;¶ï@@Yã½_x000B_ä@ ³³[î@`éàIò@X³ÅFÎÁò@ p¤nê@0ÿ*cdä@°Î%1øäï@_x000F_QÂ._x0001_ß@ÀÑ_x0004_îâÎ@ÀKú´?ë@Ð7z _x0014__x0005_à@_x0001_nÁ$´ç@¸@_x0018_$_x0016_ñ@8¿gßKdò@ ßõ;Þí@àÛQ^ë@PÕr_x001E_äâî@_x0001_IkÔékê@Àk¼_x0011_ErÇ@ Høaç@p_x001B_ àmñ@`»I¤g&lt;á@@ÖBÝê´Þ@ 	_x0007_iä@Áw¿_x000B_á@Pîè®»tè@_x0001__x0005_@yA¬[à@0_x0015_Õ¬=Âã@_x0008_Jg¸è_x0011_ñ@_x0018_¹hÍ_x001D_ð@xåiÈ_x0002_ô@M_x000B__x001E_Íå@FF&lt;6í@P+³º_x000B_é@xD¤_x0014_~ò@0Òõæ@àT6P§æ@@.Q]_x000B_­à@p_x0013_åj_x000D_ð@ Wû_x0004_x_x0005_î@_x0010_.æD_x0002_Óï@Àj[îÜ@`×Ô©Uúî@ _x0003_{Bð@P_x0008_Èãuòò@°#I_x0019_4ì@`T$zFñ@_x0001_`±É_x0015_å@AfJë@Ðy´á¤Má@`_x001B_0(ÍIà@@ÐýqË_x0002_ê@à3qëß@P[²Õfî@@ªÊ_x0003_&amp;ñ@D_x0005_(n_x0012_ç@ÙìÚ§å@ð_x0001_aB_x0004__x0005_åºé@(_x0008_&amp;Ç~\õ@0ë8_x0001_õ@_x0010_W+I%ä@ÀAÉUà@ ¬_x001C_ax!ê@@Ø%_x001B_RÙ@@/äVâ@_x0018_L±Tnó@ ?5ÌÐî@0K_x0017_Àì@`C*ýLbå@Pç_x0004_ô¤Íó@_x0010_µì_x0015_ð&amp;ç@`«½¨J é@_x0010_8§´Vçæ@pN(_x0019_Pò@ðZyb½ì@`3.%Õå@ ÃÊOê@_x0004__x0010_ÂrÙà@À_x001A_º@Àá@ R{Q_x0008_ã@p³Q­£Ðó@Ð=Óé_x001F_á@À"ïÅ_x001D_Þ@Û*%Pgê@`öÞÃ_x0004_æ@À_x0003_ÝÏè@_x0004_ûc)èòß@_x0004_m_x0005__x0002_òè@ð!2_x001F_Þ@_x0002__x0004_PWºtå,î@`é-ÈS9ä@ Ô¥rn_x0012_å@àÎG_x0017_ ï@`rC_x0003_@ë@_x0010__x001D_Û²í@@gEUBKá@~ùÞIå@ÐÓX_x001A_¹­æ@ á_x000E_î{ñ@`¢I_x0012_4_x001C_ä@xÍ_l_x001A_à@ âáüg_x001D_â@ð_x0019_Ô7Ví@`/vuÐøä@àn¥ûÒBè@À6áæÅóí@0GO`aÖé@À?_x0012_è¨_x000E_ç@_x0002_Záv1ã@ ú&gt;aòð@À_x000F_0«"qÜ@àg_x000F_9z_x001A_ï@_x0015_vÖ_x0006_¿ï@°Pm_x000B__x0001_­ã@ 7·Â.2Ý@@ B¤_x0012_Ùé@ _x000E_°]¯ã@ð_VozOê@xs5ÞGó@ðÖ¿ëð@_x0010_S_x0014_P_x0001__x0002_Iøç@`	_x000E_£_x0008_Iì@ø;(®¤ð@à¦/o©³Ò@@¶B_x0015_¸Î@p_x0003_5_vtä@ð_x0002_úóè@@¿_x0015_)N÷@_x0001_¾EÕQ[ @_x0001_t{ú¡ì@@ËÑÏä@`¿_x0010__x0010_ûé@PÞÊ0¦é@×¯úýì@&lt;5z_x000E_ë@@ÜZ=_x0003_Ë@_x0018_Ù¯¼Üð@_x0001_dOµç@À$xçæå@ðõüI_x001B_á@Pþ_x0015_*^ê@ _x001D_}1ûæ@ðÙ·µ'vì@¨|m_x001F_uô@ðB_x0016_éÅ¥ñ@Ñr¤êÞ@@V°* ñ@X_x0001_+ë_x0007_ò@0_x000E_Õòvë@ð¸'ã~Íï@àÁL_x0003_*ã@_x0001__x001E__x001D_Ù~Ê@_x0002__x0003__x0018__x0019_îBéó@ÐÖÅ©_x0014_â@à_x0011_sê4µç@ ´_x0015_®}Þè@ð×_x0019_y{¸á@Ø¥_x001A_ÁG_x0014_ò@ðïú5#-ä@ P2s1aé@À+#d?ì@ z_x0002_EØPã@ÐüÇ`_x0019_ã@_x0002_ Ô_x0001_r&gt;ß@_x0008_e¿Ó1©ó@`îeÞ}Aá@^ÔWëä@@§Ëvê@ûOFàà@ óÖkzöë@À\v´*_x001E_ß@ ½ä_x0017_Y_x0011_ï@_x000F_|¼qé@0Âõ;öâ@pµèC3;è@À5ÿ#tî@à_x0002_ÕZåô@x/Y&amp;¯_x001A_ó@ ¸äh_x001C_ñ@°ÀÔ_x000F_Çî@àf4í£óò@°á ßáâ@À`ÒçJ_x001D_ä@Àê%_x0001__x0002_ýÞâ@ð8n=_x000E_á@`N£-*ñ@@«_x000E_õãÍ@èúÒèLð@Ðä¿7eå@P¾wú©_x000F_ê@pH­Ï´î@_x0001__x0017_NdWEã@`A2Õc_x0012_é@_x0001_¥£ýVê@ðsÃçE2æ@`¤,_x001B_»ë@ÐBR¤ZYá@ß|D&lt;ê@_x0010_´ØË_x0001_ðä@`µ÷ââ@`_x0018__x0005_øwô@àU_x0002_kk?ï@àÆ`¯R*ã@÷¯åÒ@È.©îÞ°ð@_x0001_!(¢Ó@UK_x0012_¿à@_x0001_Ã_x0017_³ö_x0008_à@p_x0017_¼yyBè@_x0010_ÈÜ¥BÑî@ÀÜ\ç_x0018_Fó@ _x0013_è¨íÊì@ Kãõ_x000F_ë@_x0001_&gt;%á)5á@_x0010_ýi¢Ðàê@_x0001__x0002_ØßÆ&lt;ñ@`¢8»8â@8ÆµN¨ô@ð­å?7é@ùÂ_x0011_ì­Ö@Àê[ÔT å@ÀlYYÐÜ×@p³FhBXï@évg·Wð@]öçMÝ@Ð²âõ»Sð@ kcó¿×ç@0e¹¼H_x000C_ê@pÍìðMÔì@Ð_x0002_Ë)%¥í@Jâmð@àÛ!_x0017_Åä@@Ñÿ_x0001_¿Kë@_x0010_çe_x0013_'Gì@ Ô®é_x000F_jì@0_x000F_Gò@\Pv_x0005_	å@Pï®¤H°ó@ ~5ÑhIä@_x0010_B_x0011_uå@ sêä¾Oê@@¸©ÅKÎÌ@ 	Xn[â@ ñkH¤Rë@°ñEnÞä@×_x0012_sàê@_x0001_ÀÓQ_x0001__x0008_6±Ú@ :=Ý@0L£0_x0003_èí@ ½Õa£öå@`°hàÖQ×@°pnþª7î@_x0001_l³½ã@@GtF_x001D_$ì@0_x0019__x0015_`½ì@Ð_x0001_µØ¬ë@Ð$&amp;÷ÉÏæ@P¤ëÍiò@_x0001_L_x0012_F^Ú@ _x0005_³pså@ _x0006_º¥EÓ@À_x000B_\m5^ê@xëf»Ññ@_x0001_¾QC5ß@_x0001_¶A¯_x000C_ÆÕ@àúÆK¢_x0002_Ó@ ì}¨mûñ@0Z_x0004_÷´@â@ _x0007_Õfiï@@_x0002__x000F_¬.çç@À(ßóÞ@ÐI.®¥Æé@0­/¼!Gò@ kÁë³@ã@¨ÒTîBåò@û¡Ä_x0019_ì@Pt_x0015_õß_x000B_ï@àèíBçòò@_x0002__x0003_ªÕeM_x0017_ã@0ý;	ê@àïdÄ¤Ø@_x0002_T×ãã@àinyß@_x0002_ó8C¼É@ wpå9ê@°@CÚ_x0017_;é@_x0010_Q_x0002_"é@°w*¢¯§ñ@ JFð@_x0002_ûO¤ðXÐ@ FVçä@À&lt;áæ	Uê@`P*È&gt;Àå@àóH¼g-ë@poW§ã@³»Õ_x0018_ð@_x0010_¾ c_x0004__x0007_á@ÐìÃ_x0008_àÓî@_x0010__x001F_ß¸µ_x0002_â@à_x000F_NsõFã@`ýÎ__oä@eÈæT÷ê@ðÏB©+ë@`FÂ¢Ûß@p3°4ÍSò@ø¢'w _x0005_ñ@ »ìe×_x0010_à@_x0010_åß_x0001_sê@_x0018_N?&gt;&amp;ó@ R&amp;Ì_x0001__x0002__x0001_ ì@@éØÜB_x001A_ß@Àñ1¸Àð@à£¸_x0019_rqì@0¨â{ç@@_x001E_Ný(pÞ@ ¼_x0012_^2ï@ÈÛ_x0004_í@6Vºó=ñ@pô³UÌæ@`ú_x000E_gÚoé@PÓ«_x0002_Üç@_x0019_M}ï@Pà4L0_x0010_ä@`³_x001C_R_x0003_ê@`¡lW_x001C_Çé@ðf_x001A_¶ë@fò&amp;êéã@Àj8·SLè@¨¦¥Å_x001C_¨õ@ÐÌ³_x001E_ÝËæ@3\ß_x001D_ëñ@ð.l`+yê@_x0001_È!_x0013_à@°ÄåT]að@°ÔF,hí@Àõ_x0008_vÙã@_x0001_#:_NÖÎ@8Ï_x0013_%Øò@_x0001_"·f_x0008_èí@Àv_x0008_"¢VÛ@ðÌ_x0007_ù#ë@_x0001__x0002_Àýº6_x0010_&gt;ß@_x0010_[Ú	hìò@ðåÍ2×&gt;å@@_x0015__x0010_ùx$æ@°p_x0015_9Xêï@_x0001_øX-üçÓ@À÷ëÕ­å@ âÈÇã@ ¦Ù@ð_x0004_üéËNà@H³_x001E_ð_x0019_ó@p¦±~Êò@¨í|_x0002__x0013_ë@07âúÌâ@0à©²èé@à¢p½øeæ@°ýÞ_x001E_`¯ð@Ðiù.ô@@x÷_x001E_&amp;Òã@°¨#£¥ìæ@ðÐð_x0011_úIà@PxÇ0»á@Xóe°6ö@`Ìo_x000B_Tî@@î"!û\Ù@ ÐÁÄ;í@È4ø¨4Ðð@ÀE¦¹õ"ï@P+_x0018_8æ@_x0001_îa=_Yê@À{OèiCì@_x0001_øÜq_x0001__x0002_¶}ë@à¨ØËMaê@à&gt;¨é@@÷Ë;3°è@_x0010_		_x001B_ê@hÒd_x001E_¿ò@_x0008_óá«²&gt;ñ@À´7Z½_x000F_ë@à÷N_x0016_&amp;è@P¤×³À_x0017_í@`_x001C_\Î6Ù@ðöì×@ì@0_x0010__x000C_%è@!ó._x0006_î@ ­cçâ¨Þ@À_x000F__x0018_æ\á@_x0010_òLÚÕè@àÒ_x0005_:åæ@"_x0011_ã	Ä@À_IkàCé@ µNã êß@ èÑÃßç@Pk7n/væ@à¹a_x001E_gî@Ð_x0003_Q£_x0001_»ñ@_x0001_2=]_x0002_Ù@_x0001_!_x001B_ædÒ@@Ñß[o-ï@EÞI_x001F_®è@`Õ}ÙFÕ@Ð_x001E__x000C_uï@ ,úIoPë@_x0001__x0003_À²pù_x0011_lê@öõ¼Ã.ê@¤^Å·à@Ðµ(t"+î@ arÓ_x0013_Xå@ NS_x0005_Ø@ úO­ÊÜ@Swlùëã@à´¶zj5ß@_x0001_Q¿wà{Þ@PcñwØõì@»ñ_x001D_:æ@_x0010_ò#üOê@_x0001_ïÊûÏ¤×@ ^§Ê|_Ô@@Èê-_x0001_và@àQ_x0014_²^må@p#_x0005_ÌGò@@Æ'fÊNç@ G&amp;½Vð@°RàÿNì@p5.y_x0016_é@_x0010_BdàDÃò@_x0001_.9í4_x0012_ó@_x0011_H+Î_x001E_é@`¿_x000C_0D)ç@_x0001_B_x0018_Ú¬{ä@mL¶8ð@GüV¥ã@à[iUõ@ð_x0002_ê@_x001D_ë@ ÃMö_x0001__x0004_Äâ@àN#uÿ_x0003_ë@ð.#?È©ï@àÙö÷hèã@ê-~¦\Ú@P_x0003_ç`_x0014_à@Xt?ôb¹ô@}_x0011_nýá@0\ÇXí@H3ój¬ñ@Îî~ö±ñ@ØÍ^ÃÕÎò@ ËãÚóç@ð_x0015_¼ÌÇå@.¤¥v=ð@@y _x000E_8ï@_x0010_¯©ÒñMê@@A.|Nê@@_x000F__x0005__x0012_D.ç@_x0001_x&gt;/Mê@_x0001__x0010_örÃ©À@@Wëô @ñ@0 xùH£ê@À5iÆ5hä@@A¹_A_x0017_ë@ðÍÄ@Sò@ ãTWè@_x0001_[G__x0013_è@WSõ@ ¾_x0006_¥_x0014_Qð@ð_x0001_ ))¤õ@ø_x0002_=@Oó@_x0003__x0006_°µJ`|ýð@ÀÚÈ3à@°C=_x0011_¥åâ@`g±P_x000B_Ìç@ð³lv¾ð@À_x0001_Hí_x0014_µÐ@hì|o:åñ@ nªçö4ï@p&amp;øSæ@ð(¼N_x0004_í@@_x000B__x0005_&lt;4.ë@èºõ¬KÐ@_x0003_JÞ_x001E_ã5á@K»_x0019__x0013_õ@ ¦ÏÔ´ðè@ 	q¤ö­ð@ )¾q=ç@`AkæÅì@@¯¥Ï_x0002_ð@Pòê¼¼î@@_x0004_/_x0014_:Ëé@@T!_x0015_é×@ _x0004_´ñJ+ò@èIõ_x001E_ä_x0010_ð@ Õ"_x0015_S;ä@À¡î·&amp;ð@@[ D¹¿í@ _x0001_6*,£Ø@_x0003__x001B_¬@¾â@°¯UØí@@Öá¢á@PMþU_x0002__x0003_(Jí@ø~ÐõBûð@À\¤ºõò@à³½3"é@ "uî½Ãî@Ð§*iÙ_x0013_ã@ð_x0007_s-çï@ë7.2Uä@è@{É43ð@¥ÅÅòÕ@@ùjÀYè@°bÕÒR_x0012_î@à¤çèh{â@Àèä ÑNí@èµ=_x0001__x000C_ô@ `%iÜ@_x0002_}7®îé@0ùñ_x0003_³Íé@_x0002_Ç9Z`q¡Àp/!ér]è@¸¶ôrcÃó@à`bB_x0003_Çæ@ ­Åq£æ@0¶ò-Æå@ðLP._x0010_ñ@_x0016_¶ÛÅDå@8wÃxÅò@P(4"©ç@à^«'¸æ@à©j!!Fæ@ CúÄ½_x0019_â@_x0019_;Ýj'_x0002_A_x0003__x0004_ÁüÓÊw_x0001_A;,T8_x0003_AÇkh_x0014__x0014__x0001_A]vL_x000F_Ä_x0003_Aó9_x0004_J¶_x000D__x0003_A_x0005__x000D__x0017_Cãÿ@KÞ§oÆz_x0003_Am=&gt;vÞ²ÿ@l7_x0014_úï1_x0002_A]c_x0010_8³_x0017__x0001_Anâ_x0017_ø_x0001_A_x000F_×-½¶_x0003_Ay°¾_x001A__x0003_A½±_x0012__x0013_íõ_x0003_At§ÞÑÊy_x0003_Aì_x001F_~ì_x0001_AâÐµN _x0016__x0003_A°B¿¹dÜ_x0001_AQëJá|_x0001_A×0®×Î_x0017__x0001_A8å&lt;ë_x0002__x0001_A_x0004_xJøÄ_x0003_Aâ@ÉgQ_x0003_AHã¹PMJ_x0002_A¯Ý89_x000B_ø_x0003_A=_x0004_¾X¢ê_x0003_A³´ÔÇüh_x0003_AY°(ªyUÿ@þ÷e%_x0003_AW_x001A_qòõXÿ@VòåÞ_x0003_A½Â _x0015__x0013__x0015_Ïê_x0001_A,cÞ·äz_x0013_A_x0019_»/æL7_x0001_A&gt;áÑ·ñ_x0013_A¸æ_í_x0001_ApeBY6_x0006__x0001_AoÖÚÓ_x0018_·_x0013_A_x0016_èGH«_x0013_AS*û{_x0014__x0002_A#3;0_x0002_A_x0013_$_x0011__x0013_@µ_x0013_AbÀÈ_x0015_ß_x0001_AÜ(ueCw_x0013_AZ_x0015_âxÝ_x0008__x0001_A_x001D_R~UKoÿ@@½&lt;õ_x0013_Aþ_x0003_hf=	_x0001_A J4Á8_x0001_AáoÊÝâà_x0001_AæF~óù{_x0001_Aµ_x0008_¶_x0013_Ax÷1+Q¤_x0013_AtªÄ_x0010__x0013__x000B__x0013_A_x0001__x0010__x0013__x0013__x0002__x0010__x0013__x0013__x0003__x0010__x0013__x0013__x0004__x0010__x0013__x0013__x0005__x0010__x0013__x0013__x0006__x0010__x0013__x0013__x0007__x0010__x0013__x0013__x0008__x0010__x0013__x0013_	_x0010__x0013__x0013__x0015__x0010__x0013__x0013__x000B__x0010__x0013__x0013__x000C__x0010__x0013__x0013__x000D__x0010__x0013__x0013__x000E__x0010__x0013__x0013__x000F__x0010__x0013__x0013__x0010__x0010__x0013__x0013__x0011__x0010__x0013__x0013__x0012__x0010__x0013__x0013__x0001__x0002__x0013__x0010__x0001__x0001__x0014__x0010__x0001__x0001__x0015__x0010__x0001__x0001__x0016__x0010__x0001__x0001__x0017__x0010__x0001__x0001__x0018__x0010__x0001__x0001__x0019__x0010__x0001__x0001__x001A__x0010__x0001__x0001__x001B__x0010__x0001__x0001__x001C__x0010__x0001__x0001__x001D__x0010__x0001__x0001__x001E__x0010__x0001__x0001__x001F__x0010__x0001__x0001_ _x0010__x0001__x0001_!_x0010__x0001__x0001_"_x0010__x0001__x0001_#_x0010__x0001__x0001_$_x0010__x0001__x0001_%_x0010__x0001__x0001_&amp;_x0010__x0001__x0001_'_x0010__x0001__x0001_(_x0010__x0001__x0001_)_x0010__x0001__x0001_*_x0010__x0001__x0001_+_x0010__x0001__x0001_,_x0010__x0001__x0001_-_x0010__x0001__x0001_._x0010__x0001__x0001_/_x0010__x0001__x0001_0_x0010__x0001__x0001_1_x0010__x0001__x0001_2_x0010__x0001__x0001_3_x0010__x0001__x0001_4_x0010__x0001__x0001_5_x0010__x0001__x0001_6_x0010__x0001__x0001_7_x0010__x0001__x0001_8_x0010__x0001__x0001_9_x0010__x0001__x0001_:_x0010__x0001__x0001_;_x0010__x0001__x0001_&lt;_x0010__x0001__x0001_=_x0010__x0001__x0001_&gt;_x0010__x0001__x0001_?_x0010__x0001__x0001_@_x0010__x0001__x0001_A_x0010__x0001__x0001_B_x0010__x0001__x0001_C_x0010__x0001__x0001_D_x0010__x0001__x0001_E_x0010__x0001__x0001_F_x0010__x0001__x0001_G_x0010__x0001__x0001_H_x0010__x0001__x0001_I_x0010__x0001__x0001_J_x0010__x0001__x0001_K_x0010__x0001__x0001_L_x0010__x0001__x0001_M_x0010__x0001__x0001_N_x0010__x0001__x0001_O_x0010__x0001__x0001_P_x0010__x0001__x0001_Q_x0010__x0001__x0001__x0002__x0003_R_x0010__x0002__x0002_S_x0010__x0002__x0002_T_x0010__x0002__x0002_U_x0010__x0002__x0002_V_x0010__x0002__x0002_W_x0010__x0002__x0002_X_x0010__x0002__x0002_Y_x0010__x0002__x0002_[_x0010__x0002__x0002_ýÿÿÿ\_x0010__x0002__x0002_]_x0010__x0002__x0002_^_x0010__x0002__x0002___x0010__x0002__x0002_`_x0010__x0002__x0002_a_x0010__x0002__x0002_b_x0010__x0002__x0002_c_x0010__x0002__x0002_d_x0010__x0002__x0002_e_x0010__x0002__x0002_f_x0010__x0002__x0002_g_x0010__x0002__x0002_h_x0010__x0002__x0002_i_x0010__x0002__x0002_j_x0010__x0002__x0002_k_x0010__x0002__x0002_l_x0010__x0002__x0002_m_x0010__x0002__x0002_n_x0010__x0002__x0002_o_x0010__x0002__x0002_p_x0010__x0002__x0002_q_x0010__x0002__x0002_r_x0010__x0002__x0002_s_x0010__x0002__x0002_t_x0010__x0002__x0002_u_x0010__x0002__x0002_v_x0010__x0002__x0002_w_x0010__x0002__x0002_x_x0010__x0002__x0002_y_x0010__x0002__x0002_z_x0010__x0002__x0002_{_x0010__x0002__x0002_|_x0010__x0002__x0002_}_x0010__x0002__x0002_~_x0010__x0002__x0002__x0010__x0002__x0002__x0010__x0002__x0002_©_x0011_Þ@_x0002_Ae·-ÊsÃ_x0002_A)ÀÖ½ ã_x0002_AÑ´&amp;æ_x000E_¥ÿ@²5[¼Âüÿ@Öç _éT_x0001_ARx_x0016_¥Ç:_x0001_A·_x0015_v_x0003_dÿ@_x0003__x0005_gOUO¹ÿ@_x001B_÷Éçà_x0001_A_x001B__x001F_ByP©_x0003_A¦pÏTä_x0001_A3CùØG"_x0003_A(óÔ:Ò_x0001_A&gt;lºCd_x0003_AºmÍ©S_x0003__x0001_AÂÕ_x0014_å_x001B__x0001_AYÍ´_x0019__x0003_A£_x0016_15_x0004_§ÿ@°«òf|_x0003_AS¼S¶_x0012_°_x0003_A±ÈÌAw_x0002_Ap_x000C_«:¬_x001A__x0001_Aÿ³çÔ_x001B_ÿ@8ðâÐøÿ@ôrg_x0016__x0001_A_x0008_s22*o_x0001_A_x0008_e_x0008_½ÿ@r8`û:Áÿ@ÿ¥´_x0006_h_x0001_A^_x0018__x001B_êsÿ@£F,|_x0003_A_x0018__x0005_£¸.ÿ@ì´³Ü_x0016_ô_x0001_ALÐWb_x0001_A(ôÕÞ_x0003_A¤­éGx_x0001_A_x0003_Ø½-Ü_x0001_AîE¦2Q_x0003_AÕjÛþ_x0003__x0004_#_x0001_Ag_x0002_À}"_x0002_Aå: Éª°ÿ@Ì&lt;s_x0007_0_x0001_AÔó]¤YV_x0001_A	ÈæuØÞ_x0003_AÒ`_x001E__x0001_A)ôìi_x0001_AW/6óS±ÿ@;à§bÑ_x0003_A_x0011_¬3_x0004__x0003_A_x0001__x0010_4_x0001_Aj_x0003_ÆÉYÿ@x[\Ë_x0001_AÊ§0X_x0002_A4ZA\àC_x0001_AËÉ3ìú_x0001_A{E0Â¦5_x0002_A_x0005_6Â¼g&lt;_x0001_AÈ_x001C_J°_x0013__x0001_AÍmÜÖA_x001E__x0001_AàÇ³ý,8_x0003_A_x0017_Í É_x0001_AØå¡]·_x0001_AöQG_x0002_ø_x0002_A_x000B__x0007__x000C_&amp;M{ÿ@6R_x001A_Ô{_x0003_AÄËâòèþ@bÏAÇÝ_x0003_Aø¹s_x0012_Jh_x0003_Aºålù«_x0003_Aª©_x0003_A_x0004__x0006_ó¾Õ_x0002_'_x0001_A2ô¬t_x0001_A¼Y§´_x0004_AP_x001F_äèKJ_x0001_A§[Sìµ_x0005__x0002_A±sèvVÛ_x0004_AA¤*öTÿ@&amp;ÛjF_x0001_A2_x000B__x0011_Xh_x0001_AýDW2_x0004_A_x000F_qóy_x0014__x0004_A@$°Yÿþ@ÍAÄÊX_x0004_AJ_x001E_[_x001A_É_x0004_A_x0018_üC^_x0006__x0003__x0002_Aæ_x001A_ÿ$_x000F_B_x0002_AÝjö_x001B__x0002_A7_x0014_Ú_x0013_§_x0004_A'ÛH19éÿ@Ö_x0007_¥g_x0017__x0004_A@½¸ÜÀr_x0002_AÎ×_x0001_õo	_x0001_A¨_x0013_®_x0004_Af JR*_x0001_Aì¹ûò¿¸_x0004_AÕd	ãæ_x0004_Aþ¦J_x000C_¡_x0004_A_x0013_\ÇÕ_x0004_Af¬KÆ_x0004_Aæ Ñ_x000E_í_x0004_AEiÓË÷_x0004_A¾(î«_x0003__x0004_`ÿ@@ç´(a(_x0003_Aé_\Q!þ_x0003_A0H8&amp;Íó_x0003_AmàjZzU_x0003_A`A¯Ù·_x0001_Aá±n_x0019__x001E__x0001_A,ô&lt;_x0001_Aàùã&lt;¸Ñ_x0003_A_x0002_1_x001D__x0005_P_x0002_ALIÕs²_x0003_A$1{OT3_x0001_AUË,1@¸_x0001_Alj4²¥_x0003_AH6_x0010__x001D_ðW_x0003_A¾vãÕ§_x0003_Ak?¹x¤¦_x0003_Aürð)¼^_x0003_A_x0004__x0019_¾z;çþ@°_x0006_&lt;_x0005_HC_x0001_AÒ­#_x001A_62_x0001_A|N¡µ¶V_x0001_AlÈIªM_x0003_A@¸ºõN9_x0001_AÚ5Ð;[_x0001_Abïâ¢Ö_x0003_AºÃüÙ#_x0003_AFéÉ=ÿ@ýóPÍH_x0003_AD_x0003_o_x000F_Óç_x0001_AãÅºÞ¼_x0003_Aõ4I«ÿ@_x0005__x000B_¹_x0002_@Â_x0007__x0001_A_x0005__x001D_æð#%_x0001_AÂ_x0005_n#jN_x0001_A³Xïöÿ@¾«'áÌ_x001D__x0005_A_x0012_r®²_x0004__x0001_Ad{u&gt;_x0006_ß_x0001_AXf_x0014_]:_x0005_A_x0005_H~½ðs_x0001_A³ý_x0007_üË_x0005_Az_x0013_Ì¹u8_x0001_AgYv£_x0001_A¦k&amp;+Õ_x0005_A@ø:_x0018_ÚT_x0005_AÂýØ3üÿ@É__x000F_©¾-_x0001_AL:Qu¥_x0018__x0001_Ae_x0008_ìÙ	!_x0002_A-_x0016_¸/_x0005_AL_x0006_%0_x0005_A3þy¹_x0003__x0016_ÿ@±_x0002_~±&lt;q_x0005_A&gt;_x0003_ýò_x000B_ú_x0005_AA_x0004_«ã_x0005_A÷°JVè_x0005_AÜ_x0004__x0003__x001D_´w_x0005_A_x0007_Þ"&amp;_x0011_ÿ@åk_x0008_$Ä\_x0002_Aèp·ìõ_x0005__x0001_A&lt;\_x0002_2:_x0002_ArÁÑC9_x0005_AK¶^_x0004_	÷_x001A__x0001_AÓ_x0008_8w{u_x0004_AjsOsJ_x000E__x0001_Aò±FÀ_x0013__x0004_AÉìMuô°_x0004_A²Åß­í_x0001_AàiG_x0007_Ò_x0001_A¤_^­_x0004__x0003__x0001_AYAçÙü_x0001_A±ÛGe_x0014_£_x0002_AìK´ý_x0004_AæÆÐnî_x0004_AõêÍjéñ_x0004_A`ýi5`®_x0001_A(ø_x0005_ÒÑÿ_x0004_A_x0018_ÍúþÓÝÿ@Çö¡Ïdö_x0004_Ai'ìõñH_x0004_A¥_x000B__x000E_ÄS_x0001_A_x000D__x0015_j¢ëô_x0001_A;"³i¬_x0004_A_x0008_¦£ù_x0014_·_x0001_A1Ûo_x0019_áã_x0004_Ag"ô¤¿_x0007__x0001_AT_x000E__x0014_¡`_x0004_Aoñ_x001F_ñ_x001D_º_x0004_AeY_x0014_YÀÖ_x0004_AÀ¶â_x0011_AÓÿ@1³½«ÿ@ì1O9_x0007__x0007__x0001_A_x0019__x0006_ê_x000F__x0004_Aò+iãA._x0001_A_x0005_	¯¬@+_x0008__x0001_A_x0011_(³_x000F_Lÿ_x0005_AÏ@_x001D__x0005_A,Ö§*	_x0006__x0002_ADÙK_x0019_ö_x0001_AHù;³Ê_x0001_A`)&lt;d^ÿ@ÃAA*_x0005_A¥ªµV_x0019_sÿ@_x0010_Öxýÿ@P­äuçÿ@(v_x001C_zXa_x0001_A¦b_x0003__x0006_²Ò_x0005_AñH´òeÊ_x0001_A_x0004_í=³»_x0001_A_x000B_æjË_x0017__x0005_A/,ZËZb_x0005_AoÙ§{m_x0014__x0005_Aæ__x0003_«_x0001_AÐ5_x0003_³à_x001D__x0001_A@^k[Ú_x0019__x0005_AÌCþ_x000F_&lt;_x0005_Aµj_x0007_7]ÿ@P_x000F_CÿÅ_x0005_A¯ÔÐ:þ__x0001_Abæfsß_x0002_Af_x0010_N4Íû_x0005_A©l6¿Òïÿ@;_x0014_X_x000F_¡_x0005_A!~Vó5_x0001_A+ú_x0007_C ÿ@âêÐ_x0004__x0008_+f_x0004_AmWØ¹&amp;_x0001_Ao0Ä¾Çÿ@`¯Ü«_x0004_A©Â#_x0004_Aj_x001E_ZTÿ@Ò×«¼&amp;9_x0004_A½á½´þ@&gt;|â_x001C__x001C__x0001_AêÀÛ¾__x0002_A_x0007_¾Ü|iÿ@ _x0010_»}G_x0004_A;6_x001E_ã_x0004_AFá1f_x0003__x0001_A:_x0018_|I_x0004_Am^v­_x0004_A?_x0014_¤mc_x0001_Aâ_x0005_ED_x0005_X_x0001_Ae¼|Wm_x0004_A_x000F___x0017_.=_x0001_A½­Iþî_x0004_AìÚ1@v_x0001_A¶$K9/¹_x0004_AÍ¥_x0003_Ç-­ÿ@$¨¶üOX_x0001_Aç/³©_x0004_AæªX&lt;:C_x0004_Ax_x001C_ö®_x0007__x0002_AÁñ,e¤_x0004_A_x001F_¢_x0006_¬5_x0001_ÿ@ÿ­µK¢_x0001_AZ³¨Ø_x0011__x0001_A_x0003__x0007_Y Ýð[}_x0001_ARH]á×_x0001_AV;~K[Ì_x0001_A¤Mh_x001A_$Ë_x0003_Az:Ï_x0006__x000C__x0002_A|mÇcB_x0001_AGk_x0015__x0010_A±_x0003_Aºå_x001F_Ã5_x0003_A~ïe±Z_x0003_A ú¹(¼_x001D__x0003_A_x0017_À÷Rªó_x0003_A"³_x0014_?)_x0003_As$«qüR_x0003_A¯¢%E¾_x0017__x0003_AD¹¹àIù_x0003_A:W­g­_x0003_AíPÂB4*_x0003_A_x001E_N_G«ü_x0003_AÑ&lt;&amp;rT_x0001_AËò`»_x0019__x0001_AÜ_x0016_ ï_x0003_AÈç4ßcÊ_x0003_AÃNHZ&amp;_x0003_Aþôe_x001A_1,_x0001_AõRA_x001B__x0001_A¨I_x000F__x0006_9__x0003_Aìrd_x0006__x0011__x0003_AÔÜÛ+pK_x0001_Aíyåì_x0010__x0005__x0001_A0_x0004_÷bdS_x0002_AÄ8_x000D_¡$_x0001_AE_x0016__x001D__x0005__x0006_¡X_x0005_A_x0014_AG_x0016_"_x0005_A_x001D_TÁe&gt;_x0001_A	¤øVÈl_x0005_Aíæ¦m2_x0005_A)TÂù@_x0005_AÊü¯xe_x0001_Aà_x0008_#_x001F__x0002_A_x0018_õCí_x0005_A¡_x0001_kq_x0005_Að\A¶Ñé_x0005_A_x0013_$¨,R_x0001_Aà_x0005_Mæ¯U_x0001_Aî[)_x0015_M&lt;_x0001_Aé®_x0019_M_x0001_AòT[_x001E_×²_x0005_A_x001B_ãI%_x0003__x0001_A_x001B_%ïi_x0005_AU)Ûg_x0002_A_x000C_°Ô_x0011__x0016__x0005_A&lt;)g_x0008_BÈ_x0005_Amè2)V_x0005_A#G_ïõü_x0005_A_x000D_«ýì_x000B_,_x0001_A¥Í[àjßÿ@¿^¶|è_x0005_Aâ__ê_x0006__x000D__x0005_AÅÇ_x0005_Aê´_x0004_û®ÿ@[æ#{v_x0002_AgSuXÇ×_x0005_A§wÔ,´ÿ@_x0006__x0007_ê_x0003_Îsb_x0002_AÓ_x0015_Y_x0005_%!ÿ@[­ua¼e_x0002_A_x0003_¥,¢úH_x0002_AtFRè\0_x0006_AP_x0003_CÚUÊþ@~´s_x0005_¥þ@½T_x0004_0{_x0006_Aù]¼B)5_x0002_AÜqÂ*e_x0006_Aé;#Z]_x000B__x0001_A¿z_x0018_;}õ_x0006_AiÞY?_x000B__x0001_AW4Åø:_x0002_AØY-Eãÿþ@_x0006_QË_x0013_b_x0006_Ai'c_x0006_AË¶ÀÝ_x0016__x0002_AÚ7;Ä+_x0001_AªeA÷dÄ_x0006_A:U!5_x001B__x0006_A_x001F__x0011_ù _x0001_Aª_x0003_Dhì_x0004__x0006_AdÅþ§_x0016__x0001_A´]EaÂë_x0001_A¦@_x0005_²È±_x0006_A¬×Å[/_x0001_A_x0017_h/¾ÿ@ª_x001D_·Z_x0001_A|CÝq_x0006_AÉ_x0015_ _x0006_%F_x0001_A¹KHÎ_x0004__x0005_E_x001B__x0001_A³Nï_x000E_Ü_x0004_Akêa_x0001__x000B_F_x0002_Aí_x000F_£¥îø_x0004_A'(å_x0015_f_x0001_AÚí_x0011_~.Z_x0004_A_x0019_w-Àc_x0004_AËÿð·_x0003_u_x0001_A¸ë½Í_x0002_AÃ&lt;Ñ®å_x0004_AÀ_x000E_=Å_x0001_AáÌÃÅ÷^_x0004_A!C)Éd·_x0004_A_x001A_­Bú¾À_x0004_AHöa}_x0004_Aç^óh¡°_x0001_A«§@G÷"_x0001_Aú¯ÐUì&amp;_x0004_A®WÀ_x0006__x0010__x0004_AîK:ýs_x0004_A~ôusU_x0010__x0001_AÈÃíA/e_x0001_A¨Q_x001B_¯Ç_x0011__x0001_A_x0016_dôýï°_x0001_A£óÛ_x0006__x0004_A?ü_x000E__x0002__x0001_A3æ³_x000D_©ÿ@QØ¤Bí&lt;_x0001_A4PO_x0006__x0001__x0004_Aóò³yÅ®_x0004_A&gt;ª_x000E_Lv_x0004_AXaz}j_x0002_A_x0004__x0007_é3höþ_x0004_AC·_x001C__x001D__x0004_APSåì_x0012_]_x0004_AõKÖv_x000F__x0005_ÿ@¨_x000B_.]Ùÿ@ÛCz_x0011_EÓ_x0004_Att0_x0008_z°ÿ@êW8ÀT_x0004_AdQ+1VF_x0004_A_x000F__x0012_p),ÿ@LEËð_x0014_-_x0001_A`rçK¼~_x0001_AÇ_x0010_öÍDÐ_x0004_A/%&gt;Ù5Ö_x0004_A¶ê_x001F_à_x001E_u_x0004_AO§V_x0004_Ag_c&gt;Ì_x0004_Aì_x0003_B_x001E_vÿ@_x0016_®ý|R_x0004_A­Â_x0013__x0001_A_x0013__x001A_R+._x0004_A'þr\_x0004_AÀ726vk_x0002_AËOñ_x0006_N_x0004_A¥îsrÉ¶_x0001_A¾Å_x0007_°ó®_x0001_A#M+×_x0004_A\&lt;ñ©_x0015__x0001_A÷M7_x0001_7_x0001_A¬_x0019_ò_x0003__x0016_:_x0002_A3jæéÔµ_x0004_A£}»_x0006_	_x0013_ö_x0001_A?_x0004_ÏÀm_x0006_A_x0007__x0018_Õp%&gt;_x0006_Aç6i_x0006_AÝêö~~[_x0006_A_x0011_âîYû_x0015__x0006_A¼Zn|Û_x0006_A·Ãs4qy_x0006_Aïº´ý_x0001_Aî&gt;»~Çz_x0001_A§_x0014_¯%íùÿ@G_x0012_Û.Ú_x0001_A´@^þ°ï_x0006_AÐ/u;þ_x0001_AG¥ÐÇ_x0005_ì_x0001_A.3ã6Ø»ÿ@o÷_x0003_üØ8_x0001_Ab£ÓPÞV_x0002_AJñ­&amp;ª%_x0002_Aï_x001D_¤Ñò_x0006_AÃ¿B®_x0001_A_x0001_Ôe7º_x0006_A_x0008_Ha_x0005_Â_x0006_A=ú_x0015_ü¤#_x0006_A2_x0015_&lt;!»ÿ@#¤%ÐÏ_x0006_AÌÀÉO;û_x0001_A,_x0003_Äÿ_x001A__x0001_AZ#kÙ51_x0006_A\»üIPi_x0001_A_x0016_FV9U_x0006_AÔ®_x000B_Ï?_x0001_A_x0007_	Æ_x001D_ $A²_x0007_AÔÈ_x0010__x0011_d_x0008__x0001_Aìqé_x001D_tð_x0007_Aå^mÒv_x0001_ARX*ÖW_x0001_Ajê©.!s_x0001_A#áE_x001A_øâ_x0001_AÔW_x001A_ ó0_x0007_Aã4¸Q_x0007_A-z¤{PÉ_x0007_A_x0010__x0001_çù_x0018__x0002_AÚj°_x0001_¡_x001A_ÿ@öÇ`Ê_x001A__x0002_A-]ü}ïå_x0007_A®Ã»¢_x0007_A%ÓíËÁ_x0007_AÄBþ_x0006_bx_x0007_A_x001E_C_x0014_}úÝ_x0007_AÇ¢[%- _x0002_AÕ(éãÒÎ_x0007_AÎG(_x0007_A_x000B_Yý*§_x0001_A[@Ò_x0012__x0017__x0001_A¶æ_x001F__x0012__x0011_d_x0001_Añ_x0004__x000E_[ÿ@DZn×_x0007_A5ôk_x000C__x0007_AëiÐ»¿L_x0007_A GÈÞ_x001C__x0001_Awå_x0008_ßX_x0002_A_x0003_}VÚ_x0005_ü_x0007_ANnù_x0004__x0006_¥_x0005__x0001_A­BU½A_x0004_AÆ_x0007_1R¯1_x0001_A\Êæ_x0014__x001D__x0001_A|C)1N_x0001_Aã_x000D_ê-eç_x0001_An£_x0008_ú*%_x0004_Aws;è«_x0001_A[`äØJ_x0004_ALå6È_x0015_G_x0004_AÔÔ_x001D_ª¢º_x0001_A±÷YXÇE_x0004_A.ó_x000E_áæg_x0004_AÛ\0nVP_x0004_A_x0002__x0001_Áã¦ÿ@öìn]¦_x0004_AazÚ	/_x0001_A_x0016_2B_x0007_ºt_x0004_Ak+¸_x001A__x0004_Aðöã_x0013_ü_x0017__x0004_A_x001A_ lð3_x0002_A&lt;M«õ&lt;-_x0001_A¾£Ð_x0018__x000C__x0001_AìÅê5"_x0001_Aí_x0006_ç6¡ÿ@èg_x0003_þnH_x0001_AÑK¡k½_x0004_A¸kÅ_x0008__x000E__x0004_A_x000C_ßÿ=9_x0001_A_x0018_¯e_x001E__x001E_×ÿ@óÌÁØwÿ@_x0017_¿jq¡]_x0001_A</t>
  </si>
  <si>
    <t>c4fd8c846cd6ac39414a1df19208e27c_x0004__x0005_ÉÁóf'¦_x0001_AUÃf´_x0004_Aó_x0015_¼ª/_x000E__x0002_A&gt;&amp;_x0003_z´_x0004_A_x0013_©þµÿ3_x0002_AY(Ì_x0013__x0004_Aô°_x0018_TWX_x0004_AÀ¯¦Ñ¯!_x0001_Aqr_x001A_#Lw_x0001_AKü	_x0011__x0001_AÈ_x0015_Go¡_x0001_A´[_x000C_ç7ÿ@ãS¼Ö_x0002_Ê_x0002_AæÈq;_x0004_A¶0ZHÈ_x0001_A_x0011_ª_x0004_Ê_x0004_Ad_x0013_ì_x001E__x0003_q_x0002_A_x0010_¬G«Tù_x0004_A;^}Ëð_x0001__x0002_AR¨¨_x0012_^_x0004_A[_x0011_·¾_x0002_A§_x0018_\_x0007_ÈÜ_x0001_AàZõÉÿ@{³`¾?_x0002_A_x0004__x0011_ÃbLO_x0002_A³_x000D_N»¸_x0004_A_x000E_lY7_x0004_AE-ZÇ8_x0004_A_x001E__x000F__x000F_ûÅ_x0001_AnýÞvhÇ_x0004_Að_x000D__x0010_l_x0007__x0002_Aéx½ò_x0003__x0004_¥U_x0003_A}	·3W_x0003_Au¶Ø _x0002_AÊkNzéT_x0002_A7z[=_x0001_Aó_x0019__x0002_%(_x0002_AÀzQ_x001B_@=_x0002_A7ïÃÉxÔ_x0001_Aò^QÑ_x0015__x0003_Aº_x000C_¢R_x0003_AÝÉYo_x0016__x0002_A}Ýrð¯_x0001_Aßä_x000D_Eµ_x0010__x0003_A;#HêÙ_x0003_A{5_x001D_ì_x000E__x0001_AJ"p6_x0001_A%Ü_x0019_xÍ_x0003_A_x001A__x000B_]3_x0002_AMe_x0002_÷L_x0003_AæKa_x0005_ts_x0001_A£x(ïH_x0001_A8aðÅ6º_x0003_Að_x001B__x0005_#	_x0002_AyÖe¯`ë_x0001_A¬ÁNªA _x0001_A_x0019_aó«_x0001_AÔ¦´×ÝA_x0003_ArÑ5 ©_x0003_AÊBqUµT_x0001_AyÓ@j_x0003_A&lt;¥¦µ_x0010__x0001_A°ª§á_x0017__x0001_A_x0005__x0006_À_x0006_,ñ_x0013__x0001_Acê!_x0015_ù7_x0001_Að7âè±ñÿ@ý_x0008_#Õè½_x0005_A&gt;¿Ä_x001F_©q_x0002_A5è÷%!ó_x0005_Aw_x001D_±#f_x0001_A½nï_x0001_A÷¯Dç|_x0005_Aú_x0015_PøAG_x0001_Aæ_x0003_Â&gt;_x0004__x0001_A¦a	£³_x0005_A&gt;ahW_x0001_ANÓîõ	£_x0005_AëTY$ê_x0005_A	e)}çF_x0005_Að_x0008__x0004_;m_x0005_Aqït8@+_x0005_AaÎw_x0002_AM	jr_x0005_A_x001A_ôKòä_x0005_AA[Á_x000B_§ÿ_x0005_Au&lt;_x0003_(sy_x0001_AµU_x0003_ÖKÿ@^°µ=¯_x0005__x0001_Ab_x0016_fþ_x0003__x0002_AwLXU_x0001_AN_x0012_ÍáG_x0008__x0005_AýNèNI_x0001_Aû_x0015_U9^_x0005_A$÷_x000B__x001E_ú_x0005_AF¨¸ _x0003__x0004_#c_x0003_A±õc¸Al_x0003_Aw~°@Gí_x0001_A:_ð_x001F_\ÿ@4K¥_x0005_ÚY_x0001_Añ_x0003_§ÁÊ_x0015__x0001_AtB¼BÖ'ÿ@O18Õ±_x0003_Af_x000C_-}Nñ_x0003_Av@ëQ/é_x0001_Aklb4_x0003_AçwsX_x0003_A_x0011_ÂÉíí_x0001_A'Ä_x0012_rÕ_x0003_ACPy&lt;!Fÿ@ód,úÓ_x0003_A.1èðÿ@h#ÊÓ_x0003_AÓÉ¹cÒ_x0014_ÿ@c1»9_x0001_ª_x0003_A+[_x000C_­Pÿ@Í _x000B__x0013_«_x0003_Aâ	ÇE¢b_x0001_AÙùÃjÿ@®Õ¼S_x0003_AÄÃÒl¶_x0003_Az`Þ_x000E_ý_x0001_AÃ­$Ü_x000E__x0003_A_x0014_tC_x0017_$_x001A__x0002_Aô&gt;6R_x000F_³_x0003_A´_x0005__x0015_AØ_x0003_A=)Ò±Qp_x0001_A_x0004__x0006_n÷VØ_x0005_Ý_x0001_AB_x001F_ÌjÎ_x0004_A÷cÛßD_x0001_A¥_x0003_Sº_x000E__x001D_ÿ@W_x000B_ah	_x0004_A~¿¸O_x0001_A_x0016_Mfúÿ@´Ú¢_x0001__x001D__x001A__x0004_AëZ£x_x0011_S_x0004_A÷4Ü_x001D__x0002_A][Tmý_x0004_A_x0019_&gt;Þ§_x0004_A'i_x000C__x0005_Ú,_x0001_AD_x0001_ÿ@7´_x000F_j{_x0001_A­_x0011_.m_x0001_Aö:¬ è_x0004_AòÚò©_x0005_ _x0004_Agô¿TtÀ_x0004_An.¡f_x0004_AÜå@¼=_x0004__x0004_A ]_x0013__x000E__x001E_ÿ@sÒÐüj_x0001__x0001_A_x0012_(_x0013_Ín_x0001_Aõ +ê_x0008__x0004_A±¾1c_x001F__x0004_Aj³¿UB_x0014__x0001_AI_x001C_ñ_x0014_º_x0001_Aìrõ¢¶Ï_x0004_AÆ5Ù"_x0013__x0004_A_x0015_ïLy_x0004_AZð?_x0013__x0004__x0005_&amp;é_x0004_A½.@:;ýþ@_x0001_3Ê_x001B_åÊ_x0004_Aßæ7}Ü_x0018__x0004_A&gt;_x0017_7X#_x0004_A2x4C_x0003_E_x0004_A_x0005___x0015_âm_x0004_Aé¨_x000C_/úa_x0001_A^èUæ·_x0004_Aø7[Ã_x0003_õ_x0004_Ab_x0002__x0017_mx_x0004_AWg_x000F_cäp_x0001_A_x001F_æ]_x0011_¨_x0004_A±"·Mý_x0004_AÎÿ~_x0004_A*î_x0008_(â_x0004_Ao_x001B_áù_Ò_x0004_A,D¢·¬_x0004_AãéÆÊ_x0004_A_¼(ý7_x001F_ÿ@®¯²ù_x001A__x0004_A`ä_x0007_l_x0004_A_x001B__x0012__x0007_)Þþ_x0004_AØQÓÔr_x0004_AÕ9²Nµðÿ@2_x000E_Ó@&gt;0_x0001_A_x001C_´·²ê¹þ@$9«_x001B__x0004_AY_x0014__x0005_c÷ÿ@¯(=±_x0011_ÿ@\1:(I_x0001_Aoºh_x0010_µ~_x0004_A_x0003__x0004_A¬Îm¯_x0001_AÂ¯r!!_x0001_A\*ÓT_x0003__x000C__x0003_AÒ8_x001C_;Á°_x0003_AÊ+_x000C__x0008_W_x0001_AûíHJ_x0013_P_x0001_Aè¬§§È_x0001_A½ )_x000E__x0003_AùX_x0004_Á_x0013__x0003_Av_x0011_|â0_x0001__x0002_A_x0010__x001D_íÒý¤_x0001_A_Öô_x0014_ÄG_x0001_Af©°Zªÿ@¹_x0011_ôOÙÚÿ@X#K?_x0001_AÉãÊÏ°s_x0003_AùÞÍTm_x0003_AoO×Ìð_x0003_A_x0018_Wuá_x0018__x0001_AÔÛÈ¶s_x000C__x0001_AÊ®9ëÿ@Ô_x0017_¼þ¸0_x0003_Aó_x001B_Hq]å_x0001_AÖ¸]_x0018_ÇÅÿ@ñÌÊM_x0001_AV!Pÿ@Þt]ÜG_x0003_Aé4^i_x0003_A0Ù _x001C_I_x0001_AÑ`:Îfÿ@t»gá2æÿ@÷_x0014_k_x0003__x0006_}_x0001_A³^M_x0011__x0003_A¬ÂnÚÓø_x0001_AÞÃYYjò_x0003_A_x001B_ÙHxS0ÿ@q|ï-Óÿ@%;f_x0003_A_x0006_6j£±²ÿ@Î£ópã_x0003_Aé¡_x0011__x0018_Ay_x0001_AUhÆîµØ_x0003_Aî1´S¢n_x0003_A_x000F_9×ÿ@_x000F_7½w§/ÿ@à÷6ñ_x000B__x0002_A¯_x0005_Ê%Õ_x0012__x0001_AËýìmöÿ@³*ý_x0003_A¢Ì§!ñ{_x0002_AÈ¾ªLÞ_x0001_Aùàï¢I_x0003_Ao_x0014_)¾^*_x0001_AÒ³(f	_x000F__x0001_A@µRï*v_x0001_A©_x0004_+^I_x0003_Aº9ÒÏ_x0001_A_x0005_L_x0003_Añ6_x0003_4_x0005__x0001_Aò~³_x0011_W_x0002__x0001_AY	ª»¥Û_x0003_AþË_x0001_[_x000B_^_x0001_AomÅÓ5_x0001_A_x0003__x0004_ö_x0012_?%_x0001_A¼_x0019_Q'Íÿ@tUÎ)_x0001_AVs-WG_x0003_A_x0013_´ãÃ_x0001_A¢dÆuÍâ_x0003_Atp¹_x000E_;l_x0001_AR_x001A_Êþ_x0003_AàG0@y_x0003_A9z_x0008_}ò7_x0003_Aùi¦Åä_x0003_A¾j_x0013_ª9ÿ_x0001_Að¶_x0018__x000F__x0001_AKä¹ñ'_x0002_AÛ·5ÔS_x0003_As6Mts_x0003_A_x0012_Çñ_x0003_A_x001B_ô_x000D_ûø_x001E__x0003_AÃÎæÕ_x0016_÷_x0003_A4¶È_x0003_¤é_x0003_A{_x0011_4+_x0002_At!_x0012_íY_x0002_Aa=S°_x0003_An&lt;:t_x000F_ÿ@øfF`_x000E__x0001_AË×Ô_x000E__x0001_Aóeó_x0004__x0001_A _x001A_Ó_x0002_²Âÿ@Tó_x0001_ò«2ÿ@zXöÂ_x0003_Ay_x0018__ý|_x0002_AÚ`s_x0003__x0004_àK_x0001_A&lt;_x0014_@IB_x0001_A_x0012_»_x0016_µ"ÿ@_x000E_íÑÛ_x0006__x0001_A¿öÞ6ºÞ_x0003_A_x001B_4Ó_x000F__x0001_Aºar_x0003_AÉRÅÌÒÿ@ ¿É/Söÿ@µúµ*Î_x0001_Ajå¹_x000B_ù_x0003_AP_x001F_¯w_x0001_AÁ_n9ãt_x0003_AÂÀ÷_x0006_;_x0001_A_x000D_ty\`_x0002_Aj7ê}_´_x0003_A%`æ)_x0006__x0001_A¢_x0019_-¸÷ÿ@æ_x0008_ÛÔ_x001D_Z_x0003_A_x0001__x0012_}Û8_x0018__x0003_A_x000C_R¨YZ_x0001_AT_x000E_¨¬Ø_x0014__x0001_A±ÎmÑ{&amp;ÿ@"_x0001_&gt;¥vÿ@ÃYà_x0003_ÿ@	_ðÖ|o_x0003_AÖhÏ³á_x0003_Aéøö_x001A_J£_x0003_A6uÕ_uD_x0003_A5ê)-i_x0002_AÍh¥ö_x0003_A 8ÞÌÚ_x0003_A_x0003__x0005_1ðS8_x000C_2_x0003_A_x0015__x0010__x0017__x001E_F_x0003_A_x0014_K_x0001_A÷¨Î_x0017__x000B_ê_x0003_A_x0003_i¿ÄÉ6_x0001_A7Òî&lt;|O_x0001_AÖYz3_x0001_A_x0015_ÚDæzp_x0003_A¥_x000B_Y³µ_x0003_AngcÆÈÿ@_x001C__x0015_t_x000D_£_x001B__x0003_Aù³Ö_x0010_pËÿ@]¯f_x001E_å_x0003_A~óxÎÄ_x000B__x0001_A¨¼jPz_x0003_AM_x0005_¹Á½Å_x0001_AJ²Ù¸)Ã_x0003_Aâ×_x000B_¼¬Â_x0001_A,pú4éôÿ@-6£u{_x0001_Aiÿ^çµÿ@_x001B_~È9_x0004_C_x0003_A~úÄ_x0019_?ÿ@Áø_x0003_Çq_x0001_A^_x0016_òþé_x0003_Aûb_x001D_»³¡_x0003_Aëf°4~_x0001_A^·Üw~_x0002_AÐ¦¿£3_x0001_A	«_x0014__x0006__x0003_A«_x0019__x0014_ÕWnÿ@öâÎÞ_x0003__x0004_ÇC_x0002_A_G.|}'_x0001_AUuZ_x001C_Ä _x0001_AÇuÜ&lt;(_x0003_A;mô?~ÿ@/£âª1»_x0003_AH´ `_x001A_ý_x0003_AJ~_x0010_Xj_x0002_AÈ·+ÓÙ_x0001_A@F)_x001F_Ü_x0003_Aí¾)g=t_x0001_AçZ?T³ª_x0003_A¼_x0015_Ïñ¿_x0003_Az_x0019__x001C__x0015__x0010__x0003_A4F&amp;êÙ_x0001__x0001_AÁd_x001C_23J_x0003_AR«e_x0007__ü_x0003_AL_x0005_1B_x0008_ý_x0001_AAMF§Ñÿ@IãkÍÃ_x0003_A#_x0008_úÞç_x0003_AØá@B"_x0001_A`ø¨ç_x0002_Aï _x0002__x000F_äÿ@}Ò»§h_x0001_A¢ò*æ]!_x0003_AB{Å_x001D_&lt;_x0002_AÔ0}-Ó_x0001_A;4pT_x0003_A¸_x0011_w"Ý_x0003_AÜ_x0015_Íµ_x0001_A&gt;Ì/!_x0001_A_x0003__x0004_~±¥UH_x0002_A« D	Þíþ@_x0007_vþè_x0001_A&gt;Ñ-0Ù_x0001_ABü@4Ùî_x0001_Ahóg%E_x0003_AóË*)Å_x0001_Az_x000F_,ùR_x0001_A[êwjã¬ÿ@dUÓÍ¾_x0003_A¦Ø_x0013_£_x001C_áÿ@Ä´5½¤_x0003_AµÈ×Çv_x0001_AÒÞ4¿_x0003_A¹á_x0019_;¯_x0003_Aúü_x0008_Ø_x0003_AúÎ_x0007__x001A_¢_x0003_A04À8H_x0003_Ay_x0001_Î_x0011_O¦_x0001_Aû ø¢+ÿ@i	ÑY_x0019_á_x0001_AÕ$?_x0001_AE«#}¿ÿ@_x001F_Ýù_x0002_AZH²J_x0001_Aÿb_x001B_j_x0001_Agì8÷Ã_x0004_ÿ@Áq«ZÃ_x0002_A_x0010_®_x000E_-é_x001D__x0002_AëòwBç-_x0003_A¢_x0018_lz_x0003_A¢Âû/_x0004__x0006_r´_x0001_Að[_Äèu_x0001_A4ÁÍ¥å'_x0004_A_x0003_&lt;dð^Oÿ@RÞy¶;_x0004_AOrµ'Fhÿ@¦²GÕ´àÿ@K \ý7å_x0004_AÃd~_x000B_ È_x0004_AÁÿø!þÿ@'ú·4_8_x0001_A´³ê_x0014__x0002_A_x000E_fÉe_x000C_]_x0001_A`È]E¯Õþ@_x000B_Eé_x0013_K_x0001_Aféã_Z_x0004_A¸8ýyÑ_x0001_Aß°_x001A__x0001_n_x001F__x0002_AVñ;¾Ð_x0001_AÈ_x0003_"É_x0004_AáR_x0017_wJk_x0004_AóÖîÕÿ@¥Á8!_x0005__x0004_AI2_x0002_sfö_x0001_Ai&amp;$°Å_x0004_AûÆ_x0003_ðî£_x0001_A¸ÅkL¦\_x0004_AZÆákûc_x0004_AûpÕ5Õ_x0004_AxZìÂI_x0002_AÍ/m`÷_x0004_AP_x001E_ÄåúPÿ@_x0005__x0006_uõ­êI¼_x0001_A_x0016_ßG±sþ_x0001_Aæ_R³Öe_x0001_A74y×ò_x0001_A°MÝwt_x0001_ABöOj_x0008_9_x0005_Aå.¯_x0003_X_x0001__x0001_AvW_x0010__x000B_û_x0005_AÈ¼_x0004_â|ä_x0001_A«:òÚ._x0001_Az;_x001F_È_x0016__x0005_A_x0007_ná¬¥¯_x0005_A_x001C__x0007__x001B__x001D_:Â_x0005_Aû_x0006__x0003_Ë6±_x0001_AÐ¢_x000C_"Ó_x0001_Aúâ©ÿ@ôÜ¸¸z0_x0005_Abvùs_x0005_A"®V|_x0001_AèIÂ_x000F__x001B__x0001_AÃÎý£¿n_x0002_Arv/7_x0003__x001D__x0005_Aãï6&gt;[I_x0001_Aº_x001E_¨]_x0005__x0002_A/¢hô_x0001__x0001_A¾Bwi}ß_x0005_AËf³­ÄL_x0001_Aò²nØ¦_x0006__x0001_AIárï:I_x0005_AéÊ_x000D_`r_x0005_A_x000B_"R_x0002_A'txr_x0003__x0005_¿Ð_x0002_A`Ój]§_x0002_A£òåx¨ñ_x0003_A&amp;âû_x001C_8_x0002_AÈ)_x0017_´ÿ!_x0001_Aå_x0017_£eÿ@å¦_x001E_ #_x0011__x0003_AKÄ(ÌRÿ@+_x0007_là0_x0010__x0001_A*³´J_x0001_A|_x000E__x001C_oÆ_x0003_ABSø%o7_x0002_A¿1_x001A__x000E_Bÿ@»L:Fÿ@¢Ò_x000C_¼_x0001_A2YjMÖK_x0003_AØ¹-GÔ_x0001_AüÚ{zÉ_x0001_AÂ)xX_x0001_AÈü_x000D_Ú_x0002_A)"®1Ûÿ@Ó_x001A_ó©È_x0001_AC;;ª«_x0003_AlÕèVô8_x0002_A¦[.£_x0001_Arö mõ¬þ@X_x0011__x0015__x001B_\_x0001_A]®R÷@_x0002_Ay_x0016__x001C_i_x000D_Ø_x0003_A%q@Ñü_x0003_A_x0017_Ï_x0004__x001C_ZN_x0003_A®&gt;QÓ©_x0003_A_x0003__x0004_Ó`îP,_x0003_Aù1_x000B_9v5_x0003_A°}_x0003__x0011_Vf_x0003_AHl`_x000E__x001B_E_x0003_Aj_x001B_Ãh#ÿ@_x001B_¢_x001C_7DÁ_x0003_AÕ^FøÓ_x0001_AýöÁ	Âÿ@p¨Â_x001E_#Úþ@\¹ëê©º_x0003_A	vó_x0008_0^_x0003_AP1ÝfHc_x0001_ALÛ¬c~_x0017__x0002_AL+Xßé4_x0003_AfñAALM_x0003_A@¦Ø«bÿ@3_x0016_Õ¢y_x001F__x0001_AK_x001A_ZXùo_x0003_Aæ´þöÆ_x0003_A¡	_x0019__x0015_¦_x0003_A1_x000F_AÄe6_x0001_Av)Z_x0016_j¾_x0003_A&lt;àÂ]_x0001_AZ~×Z«(_x0001_AÈ__x001B_ø_x0001_A_x0008_ÁkÇ_x0001_Ac Þ_x000F_qÿ@¥à,_x0001_Ac_x0018_^y_x0002_A¬í&lt;_x0007_iA_x0002_Al_x0002_ã_x0019_Ä_x0001_A0"¢^_x0003__x0007_Q~ÿ@Ë9öÃg_x0003_AÿjÊ_x001E_6ÿ@D_x0012__x0013_Ý_x001D__x0004__x0001_As_x000C_¹ÆØ{ÿ@åÓÍyÿ@_.YíKc_x0003_A¬¿î±Î_x0003_AÿVK]{_x0001_Aª`f5_x0002_AöIÒwHL_x0001_A7_x0017_H_x000F__x0003_A_x0015_0·|ÿ@Ç[Þã_x0002__x0003_Aìï3*a_x0002_AzUï²dÂ_x0003_A_x0005_$»_x001A_ì_x0003_AÀ6_x0006__x000C_ÜÕ_x0003_AKØÞ½_x000E_4_x0003_AÓ0¶*Í7_x0001_AG®Îâ_x0003_AöÝ¢Eº&amp;_x0002_A:o#\dj_x0003_AÓ_x000D_éÑ£_x0003_A«÷æÂ-_x0001_ALßÜîÎ_x0003_A*êCõýZ_x0003_A{µZÎÇÎÿ@bÛ@_x0012__x001E__x0003_AuÝÆ6_x000D_X_x0003_Aò_x001C_ªJÀ_x0001_AÚOUÄ.º_x0001_A_x0003__x0006_ÈTS_x001D_dÞ_x0003_A_x0012_«Úfó¶ÿ@_x0004_R¾º[_x0001_A&amp;k4ÏÆÿ@_x0006_ûg_x0014_K5_x0003_AñÐoå_x000E_ÿ@Bá´­¶n_x0003_Aºã3³+_x0003_AnÀÿÝ_x000C__x0002_A_x0011_Ä47_ÿ@ùú%}ÚÚ_x0001_Ayç-¾ÿ@ÒT/@óþ@ÜËmlS_x0001_A=,ï÷@_x0003_ASJcÌW_x001B__x0002_A!ÐMVÚæ_x0003_A¨_x000E_¹­&lt;ÿ@P°ð_x0018_³_x0001_AN{_x001E__x0001_A¬[¡6A_x0003_Aª&amp;qQ_x001C_­_x0003_A_x0003_n_x0005_*ºÿ@_x0008__x001D_W_x0003_A_x0012__x0013_ÛÆO_x0001_AÝôø²Ð(_x0003_A¥ÙÖ1_x0005__x0002_ARDÕ÷Tr_x0001_A©&amp;_x000F_°_x0003_AÄ%ÊL^_x0003_Aáõ%_x001F_Î_x0003_AHö)_x0004__x0006_&lt;_x000D__x0004_AM·Q_x0003__x0002_A×_x001C_dÑª_x0004_AÓ_x0018_vó_x0004_A_x000C_I_r_x000D__x0004_A_x000C_ä¤_x0001_A_x0015_=/+f_x0001_AHÕîP:Vÿ@äuem¹_x0001_A?_x000E_1îµ­ÿ@Veº_x001E_Ð_x0002_AÄ¼»wdaÿ@Ã%WGñ_x0001_AÂÿh^__x0001_AFµÝ¢_x0002_A_x0011_RÜù_x0005_ç_x0004_A¨§_x0001_AL_x000F_øi\_x001F__x0001_Aé®Ö3ÿ_x0019__x0002_A§S_x001E_8õ_x0001_AD_x0017_B®Øÿ@Ð_x0006__x001A_R½ûÿ@_x0011_@þM!_x0004_A!à_x000E_Ë$_x0004_A{«ãM_x0001_Aqüàîe_x0004_A_x0001_J2_x001A_ò_x0001_Ax¶¼º±Y_x0001_A)¶ýn²_x0001_AJ,5_x0001_Aî~Âw%øÿ@ÑvEsÅo_x0004_A_x0003__x0008_Ë_x0006_ñ_x0015_©N_x0003_A+Ï	µ6_x0002_A"Ã_x000B_Øcú_x0001_A:8´_x0007_Ïÿ@_x000D_ö~V_1_x0003_Ak¡¢ç_x0003_Alä_x0005__x0010_Õ_x0003_A0WË-_x001E_V_x0003_ACÈë_x000C_&amp;_x0001_AÒÓ¢®´_x0003_A2¢_x0013__x0014__x0002_s_x0003_Ateã?_x0003_AøXh|í_x0003_A~_x0011_î[*ÿ@m 9T_x0003_Af~?_x000C_ò_x0003_Axðí$@_x0001_AF­%}&gt;Ä_x0003_Azw_x000F_×]_x0003_AlJ1_x0001_A_x0006_è_x0005_Vÿ@DG`Iè¤_x0003_A*3¹g¾¯ÿ@ÿl´§_x0003_AH¥£(Pæ_x0003_Az_x0002_ò}È_x0003_Am_x001C_eÙ#_x0001_AE#_x001F_ì.3_x0001_A§Y·_x0007_Yö_x0003_A¢(_x0004_ñQÿ@t_x0011__C¬_x001D__x0001_Aø^°_x0003__x0008_z_x0001_AåÂ©:_x0005_°_x0001_AüëÈo_x0001_AÆºìe¦ÿ@Äx!N_x0003_A_x0014_W\ô_x001C_Â_x0001_Aº2lÞ?Õÿ@g²|¼T_x0002_AÈÀbaäÌ_x0001_A¸_x0010_àÐ_x001A__x0003_AéãÑ@Ü¿þ@Ö±ÿúJ_x0003_Af($ï{._x0002_A%_x000F_rÏîÔ_x0003_A2_x0007__x0006_ívK_x0002_A­oÅÿ@_x0019_G_x001D__x0004_+ü_x0001_Aÿ¡¦n_x000F__x0002_A6tW¯Ï_x0003_AÈ_x0003_A¡Ï²Ã=_x0004__x0002_A¥+Æt§M_x0002_Anµ_x0016_Çç_x0003_A·ÀAcÿ@ÜëJÀ{_x000B__x0003_AçI¿tèßÿ@á~3à¶_x0011__x0001_Aq½ïóæ_x0001_Aó­xË­3_x0003_AÉI3$_x0002_AÇRî"îÿ@!|@¨+µÿ@_x0004__x0005_5d¹¸_x0004_AûvHËåW_x0001_A»Íõ\¿_x0004_Au_x0005_´hJä_x0004_A×¿-hO¶_x0001_A_x0018_Ù¶§öI_x0001_A¿²iÏ$ÿ@¡å_x001C__x0004_ABxÜ _x0001_Aú_x0014_Kü¨ó_x0001_AàR$ï±P_x0001_A'áÅ_x000E__x0001_A ç¼_x0017_&amp;_x0004_AD¡L_x000C__x0012_{_x0004_A«	z_x001F_iô_x0001_A_x0013_TJ_x0001_AQT·"O_x0004_A_x0008_Ò4h_x0003_`_x0004_Aµ!ã£6]_x0001_AÌ%_x001D_o_x0012__x0002_AÈW_x0004_Õ_x0013__x0002_A5êÅúé_x0014__x0004_AÒ_x0008_Ã?Q_x0001_A=åíÏð_x0004_A&amp;¬ì_x000B_i_x0001_AÊpµ_x001C_È_x0001_A÷Ñ&amp;õ	ÿ@úõ_x0013_Jö_x0002_AO¶Ìÿ_x0001_A=$x=³ÿ@W{_x001E__x001F_Â_x0004_A_x001B_I_x0016__x0016__x0006__x0008__x001A_E_x0001_Aß_x0017__x000F_;Ãt_x0001_Aö~½\éÿ@&amp;;_x0011_«´î_x0006_Arñ,]:r_x0006_A¶ÓÒÞý(_x0001_A¸hþ_x0018__x0005_¨_x0001_Aõçf2x_x0001_AÆ¨µ{fä_x0001_Awîþ%í$ÿ@_x000D_K"1U_x0018_ÿ@Bbã_x001B_Y_x0001_A»Fe£_x0003__x0001_A=½·[u_x0002_A4_x000E_ò±H¡_x0001_AãV4Õ_x0002_A&lt;_x0007_¥h~_x0018__x0002_Az'¬àÈÙ_x0006_Ay_x0012_ÜSO_x0014__x0001_A_x001E_îÊ_x0006_AÙX¤_x0001_V_x0002_A_x0004_¡_x0018_¾_x0001_A*ì@Vo_x0001_A/_x000F_älY_x0006_A,ôÜý«¢_x0006_AÂ_x001D_ÁÇg_x001C__x0006_AÊ_x0010_ï{Á_x0001_AÍ"÷V·&amp;_x0006_Aê_x0016__x0006_Zy,_x0002_Aee_x0017_È·W_x0002_A_x001D_W/m{_x0006_A¾¬r_x0016__x0006_A_x0004__x0006_³ºD"ô³_x0001_AòHL_x0012__x0001_AíZ]_x0005_´_x0004_AÀ_x000C_qàz_x0004_AÎô#,_x0019___x0001_Af0í{#_x0004_A\]©·;§_x0004_A¦)«*xD_x0001_A~y¿d_x0004_A)`'°Ýò_x0004_A­¹ß~Æ_x0001_A_x0007_-¬â:&gt;_x0001_Aé§:Mj:_x0001_A½_x000B_J§d_x0001__x0004_AesVhP_x0001_Arí)_x001B_º4_x0004_A'_x000E_Ò*h_x0004_A_x0014_}ò_x0004_È_x0001_A_x0003__x000B_:Ä_x0001_A÷þóî9_x0001_A_x0001_bÊ(_x0001_AË_x0015_lØ_x0006__x0004_A_x000C_F_x001E__x0018_}¼ÿ@FÅX¥	_x0004_A+êo_x001A_Äl_x0001_A§îZ&lt;¼C_x0004_AûYyÙÛk_x0001_A[øª:_x0004_A±á 7_x0012_òÿ@)#Ê¸`~_x0004_A¢Ù_x0002_Ä}_x0001_A¦Ð_x0003__x0005_ÈO_x0003_AG»r]_x0003_A_x0018_6À_x001E_w4_x0001_AïKçÙ¹_x0008__x0001_ASpËþ8_x0003_Ab¬¸·ø$_x0001_A_x0002_î¼_x0001_A_x001F_(÷ÈÚIÿ@ù]y_x0003_Q¨_x0003_AYýÍÒ_x0016__x0003_ATþÌ_x001F_vä_x0003_A¢9i+_x0003_Ad¦4Î_x001E__x0003_Aºwg7xÑ_x0003_Añ=ð9Rº_x0003_AC¾p²ì&amp;_x0001_A'H¦» _x0003_AdfY°É_x0003_A_x0002_:¯_x0001_l_x0012__x0001_AØwáxIÇ_x0001_AÓ½_x0015_\_x0001_AÄ/Tµ_x0001_AnÜö_x001B__x000B_7_x0003_Abæ_x0011__x0004_y_x0001_A_x0010_÷Í;Ñìÿ@ñ_x000E_*t1_x0001_AGzß:}_x0001_AþU¿uG_x0001_A_x000D_(¼_L_x0003_A{¡øÛÿ@Ëk-F_x0008__x000F_ÿ@Â_x0004_D_x0006_&gt;7_x0003_A_x0006__x0007_ÿ÷&lt;Iã_x0006_A3áþ£L_x0006_Aj÷_x000D_(êB_x0006_A¡_x0005_eTJ_x0011__x0002_A"²Þ_x001F__x000D__x0001_A¹Þo_x001B__x0006_AÍîXRÄ_x0006_AÒýY:Ò_x0006_A/w_x000B__x0012__x0002_A«ä9gñu_x0006_Aå_x0002_Ã£_x0006_AZ§3Ý_x000E__x0002_A_x000F_e²ÉÍ&gt;_x0002_A_x001E_²åÕÍÝ_x0001_ApjæC_x0007__x0002_A/_x0016_ÂñÌ_x0001_A_x0003_ç0_x000F_`_x0006_A_x001A_®ñ{ú_x0006_A_x001C_,4_x000E_Ä_x0006_A*À'äjh_x0006_A¬ö_x001C_fKE_x0006_A­ààÑ¶c_x0001_AÝÈmIî_x0001_A¥´ò¸9_x0001_A_x0013_£	g&gt;q_x0001_AC*;xx_x0001_ApÄ_x0010_YH°_x0006_Asn")Ózÿ@Ô½_x0004_ßº_x0006_AÔ_x0018_ÛòH4_x0001_AéåÎî_x0006_A_x000D_:¸C_x0005__x000B_ÞÉ_x0005_AUP~_x0008_ß	_x0005_Aöð_x000C_å_x0001_AK"_x0015_Ó@_x0005_Aß¦º:_x0005_A^Dù_x001E_Û_x0003_ÿ@Øy}Æg_x0005_A®H'JHþ_x0005_A_x0010_*Oe_x0018__x0001_AOzDÂ@_x0005_A{¦ÌMÿ@:mßv;ÿ@IúºøE_x0001_AíëÂÔL¶_x0005_A_x000C_Õõ90Þþ@_x0019_K_x001F__x0005__x0005_Atà_x0007_ _x0006_ÿ@Û_x0006_E@!_x0001_A1V¹²ÅT_x0005_AIzj_x001D_®i_x0005_AÖ7D·_x0005_AbÏ_x0016_ÃA×_x0005_A&lt;Bþýÿ@+¼°û2_x0005_Am³¿4F_x0005_AtOÕ_x0001_A®_x0004_ïa|¾_x0001_ABÑÛI_x0011_Q_x0002_A_x0018_Cè­^_x001D__x0001_Ad$9_x0003_4ÿ@¢1w|s _x0005_Aªìú.qt_x0005_A_x0003__x0008_	º·_x0006_{°_x0001_A"ÖÓÅ6u_x0001_AVß_x0004_cøì_x0003_A'w_x001B_Âþ@×¡_x001D_7è9_x0001_AëâM­9_x0003_Aæ=I¨ÿ@&amp;§;Íõ_x0003_AÃW_x0001_-¢_x0003_Ab.øÖ`_x0001_A_x0002_îþÄ_x0005_®_x0003_A	úÐ_x0002_Eÿ@9öÁú/_x0001_A9k_x000C_ôc¢_x0003_AK^á­åÿ@c],±C_x0003_AS_x0012_S*vGÿ@ôû_x0007_Dð$_x0001_AõÂW-&lt;_x0003_AÚWÓ¼Büÿ@Î·ÿ+rÔ_x0003_AG=ØÌý_x0007__x0003_AÞ0`r³l_x0003_Aë?;Ëkñ_x0003_AZ=vS	W_x0003_A(4ÕeÕ¶_x0003_A.à`gW|_x0003_AÄR!\_x0003_A--ø*_x0003_A5iï._x0001_A!IséáÞ_x0001_AlÚH_x0004__x0005_]â_x0004_Aj|:_x0018_"J_x0004_A;oj¾Æá_x0004_AÄß¤ò»_x0004_AtèÉ¹_x001C_k_x0001_A"*¶¤ú_x0004_A_x001F_°_x0010__x000D_Jaÿ@Õþ ò­ÿ@³Lû_x0004_A6_x0011_~E7_x0001_A#®×åL_x0001_Ak&amp;0|_x0001_A}£mk_x0019_ÿ@üác1uô_x0004_Aü=è¤_x0003_Á_x0001_Ar ·,ý_x0003__x0001_AScEa³_x0004_AôºB_x0001_bµ_x0004_A¹Ò_x0005_á_x0001_A_x000E__x0017_Ô^¯_x0004_A5Zå¹ó_x0004_Aw_x0005_³_x0017_2zÿ@±b|&amp;æ¥_x0001_A.$XÙ_x0011_½_x0001_A¢J-ñ_x0001__x0002_AþSî_x001C_5_x0001_AQçs_x000D_49_x0001_Aé*;L!Ñ_x0004_A´_x000D_~OÇÜÿ@Ñv}w_x0001_A0æ	c$Cÿ@ÍùÄÖ_x0001_A_x0004__x0005__x001E__x0011_Ë+_x0004_AªÙ"_x000B_òG_x0001_A_x001E_èB_x0017_4-_x0004_A_x000F_2}K_x001E_j_x0004_A¹DÚög¤_x0001_A5@`L_x0002_Aö,Ç_x0004_A&gt;2z&lt;_x0001_A¨4XÌ&gt;b_x0004_Aâ_x001E_ßz´ÿ@µóB8/ï_x0004_Aïdë¹_x0001_AÁI_x000D_À[¡_x0004_AÚÞý¨_x0001_A4M_x0014_È®®_x0001_A¾lif_x0003__x0010__x0002_AÃ_x0010_zÓÿ@:__x0016_Ht«_x0004_AÎ³"_x0007_â_x0004_AÄIÂâ£._x0001_A+q8È_x0001_r_x0001_AnW÷/&lt;_x0004_A_x0007_ë­×_x0004_AG1Û[»Æ_x0004_Aðj_x0017_ôÇ¢ÿ@h­8¼ûA_x0001_AÔ_x0003__x000C_+_x0004_A![_x0017_1DT_x0004_A_x0018_íëÚÅ_x0004_A_x000D_îdúÐÿ@_x001B__x001C_UÙ!_x0001_A¼_x001B_ù_x0004__x0006_2Úÿ@_x001D_¡Nÿ@ßaþÆú_x0004_A7Zê£e_x0004_AG·ÿìZ_x0001_A__x0011_Å¸ÌÊ_x0001_AD[¥½_x0001_A=³ßT_x0004_A@ªåÁ_x0016_âÿ@k :üc_x0004_A_x0003__"Ù¢_x0004_Aä(_x001B_#s_x0002_Af+ò_x0010__x0004_AJWE ú_x0001_A3GX¾¸_x0004_A°v¨;Q_x0001_A±$É¯¦_x000B__x0001_A=_:_x0010__x0005_ç_x0001_ArÉ\JýÑ_x0004_A&gt;n»_x001C_7_x0015__x0004_A¶uÛó _x0001_A*/üþ@jûwùþÌþ@	[$JÝ_x0004_A_x0010_ß$_x0004_A&lt;{Ïô_x0017_Û_x0001_A;â7«³@_x0001_A=ÿèiìp_x0004_A-GõÇvr_x0001_A¬ lOè_x0001_Aó8"o^V_x0004_A)æ¹"ô0_x0001_A_x0005__x0007_î8ü5R_x0005_A¼ô2ÛO\_x0001_AÚ+ð?#_x0002_A_x0019_¤:å_x0012__x000C_ÿ@AX_x0004_ùPÔ_x0005_Asã@)&amp;_x0001_A¿[I_x0011_æµ_x0001_A¢K_x000E_»Óê_x0005_A_x000B_]*Ü~_x0005_AÛ{Ï¼^Êÿ@`_x000B_¤¶_x0010_k_x0001_A²ø_x0016_Láÿ@­Íø=Ã_x0001_Al«vTo­_x0001_AÒîV_x000E_«_x0001_A´*ÓÜ½³_x0005_A_x000D_½Bü_x000B__x0001_A[^"=_x000D_ÿ@Ý_x000E_ô T_x0001_AaÂå-_x000D__x0002_A¶ÀFÖ 4_x0002_AU¥e£0Y_x0005_Aº® _x000D__x0001_AP~¶_x000B_Ï_x0005_AÎ6Ó¼³B_x0002_A_x0006_bâíx_x0001_A¿ìh{_x001D_ä_x0005_A.SÁ6C·_x0005_Am_x0007_·PÝ_x0005_A_x0003_}t2_x0004_èÿ@âM`ðn_x0005_A©ªÍè_x0003__x0005_ö_x0001_A_x000C_%ÁÄþ@Ä_x000B_|uà_x0001_A¦1JÃ_x0003_Aº^'XØ_x0001_Aý,fsûa_x0003_A(_x0002_B,Ò_x0003_AÄkuÿ@×·Wsf_x0001_AÑÃ#ËV¤_x0001_A¶¼å.EÏ_x0003_AÍ*¬_x001F_Ì_x0003_AÅØ(I¾ª_x0001_AB$36&amp;)_x0003_A_x0004_öæü_x0017_Xÿ@º¥:O a_x0001_AÂé³b_x0004__x0004__x0003_A¢w!_x001C_°\_x0003_A_x0008_eËJ¤¿_x0003_A!­+Y_x0003_AüÕ_x0003_»1_x0001_A¼æ-Bs_x0003_A²º\_x0001_Aè²._x0003_0_x0001_AÜæ»2_x001C__x0003_A_x0002_C(z_x0001_A_x0015_°ãh_x001F__x0003_AúA[_x0005_ _x0001_A°¿³}ÿ@&gt;µ¸p=_x0001_A«_x0003_pÂPÚ_x0003_A_x000F_¬#Ö°_x0002__x0003_A_x0005__x0006_ô-uû_x0005_A×Ð_x001F_M_x0001_AoÐ[&lt;K/_x0001_A¢8·§­)_x0001_A×½þÝ6D_x0001_A&lt;&amp;§¡_x0015__x0005_A_x000B_8Ü3_íÿ@wäZùÂW_x0005_AÓ.T_x0001_½_x001D__x0003_AEÛ~_x0005_A }¸3È_x0005_A0_x0007_Õt_x0019_/_x0005_Am{°Ñ_x0001_AÑÀ6Ðó|_x0005_A&lt;À_x000D__x0002_Ðß_x0001_A°¬Éã_x0001_A)zr\ÿ@Lä_x0007_B'v_x0005_A·_&gt;âç_x0005_A4áSöl_x0005_A_x001A_¤Õ_x0008_Ñ_x0005_Aàl_x0001_ÛÄ9ÿ@_x0006__¯¸çy_x0005_A_x0004_ÿÝù_x001E__x0002_A»°Ó.µ_x0001_Að0¨Ó¼_x0005_A_x0019_îá_x0001_A×=_x001B_ð_x0001_A:_x0018_}{ ÿ@ÌTÙÆo_x0001_A_x0008_h¦_x001E__x0005_AùÝ¯_x0003__x0005_;T_x0001_AûN)'(_x0003_ASb,â_x0001_AúófÍß_x0003_AâþVÒ_x0005_Ù_x0001_A0ó_x0013_"5A_x0001_A bk½&amp;_x0001_AÝ/ô\_x0002__x000F__x0003_AOà2_x0005_Ü¨_x0003_AÞ ïÅ&gt;_x0001_Aó&lt;mk_x0003_A­_x0008_Å×¹!_x0003_A_x0013_Ó_x001A_ðr_x0001_A8À_x0017_2_½_x0003_A»_x0004__x0018_)M_x0003_AÄ_x001C_WOß_x0003_A_x001B_àØo«_x000B__x0003_A_x000F__x0004__x001A_³lÐÿ@¾ë=Ckè_x0003_A%d~7*_x0001_Azk_x001E_ÏÜÇ_x0001_A hÐMz_x0002_A(5[_x000F_;Ý_x0001_A®ô_x0015_M_x0003_Aj}ZüÕâÿ@J ;_x0010__x0018__x0003_A;øow_x0002_A	ÕiÏYg_x0003_As_x0002_Ñ2­_x0002_A|ºÊ¸"_x0003_A÷T5ÞÁ_x0003_AÒè_x0005_V_x0019__x0003_A_x0003__x0004_ÚZ-Ój_x0001_A'ýr´xåÿ@Ðoñ­gÿ@½_x0010__x0019_¼_x0003_A3	DËiÏ_x0001_AÚ(ÈþÒ_x0003_Ac.[û_x000C_?_x0001_Azvô&amp;º§_x0001_A¤Jqà©ÿ@Æo¼Å:ÿ@_x0013_30¥`Ö_x0003_AãW_x0005_¾ÿ@¾À;ùôÿ@ûßÑnª_x0003_AÖý_x000C_7_x0012_¿_x0001_Apz/pÊ¼ÿ@k_x0013_N¥_x000E__x0003_AEÑÙüÒQ_x0003_AÀDX _x0001_AS_x001D_íÞ¼Äÿ@fl»O(¿ÿ@B=Õ _x0001_ADÚxQ_x0003_A3thé?ÿ@"óú_x0004_u_x0015__x0001_Aàë`Ðf_x0002_AQ[Ñ{%_x0002__x0002_A_x000F_Êy_x001C_¹_x0001_A(Æu§ªk_x0003_AõÌ£_x0003_â¡_x0003_A	î`Õ¹_x0003_A_x0003_,w0_x0004__x0005__x0003_6_x0001_AXïG¦	_x0001_AG=+çm_x0004_AbÉeÇe_x0001_AëyòÕ;/_x0001_AÜ_x001E_NH_x0004_AK··&lt;m_x0001_A¾â¿"_x0002__x0004_A_x000E_ûRg7d_x0001_Aeª®v_x0004_Aûì·Iùeÿ@÷'æâ_x000D__x0004_Aÿf¶Ah_x0017__x0001_A:ð¥_x0019__x0007_Ê_x0001_AnÛ_x0008_&amp;#Î_x0001_A~§j¸óÿ@Eü_x0010_¬öb_x0004_AòÁÊÝøú_x0001_A¼_x0001_AùéH_x001C_ô_x0001_ABoííà_x0004_Ad§EÛÃZ_x0004_AÙ´0._x000B_¿_x0004_AÁK_x001A_Þ_x000C_f_x0004_AÃçâ97³_x0004_Aä$O|±P_x0004_Ab¥N_x0013_ÿ@ªÐ7_x0007_w_x0004_AÔ?'àð_x0004_A)Ä$E_x0004_¾_x0004_AO{Y6`-_x0002_A_x0004_y1U»­_x0001_A_x0006__x000B_¡âÈY|õÿ@n_x000F_Ñ¦_x001D_g_x0006_A g_x0003__x0008_¨_x0006_ARA_x0010_J¹_x0002_AP_x0019_;Uxÿ@d_x0014_h_x001B__x0001_AïÐñy_x0005__x0006_Ar_x000B_äÀ_x000F__x0006_ACy'gÒÿ@yÊX_x0004_Ò/_x0002_A'~&gt;_x000B_Ý_x0006_ABëÁ_x0001_Ý_x0006_Ay\&amp;I"_x0006_A*ÿÞÍù_x0006_AdZ²_x0007__x0001__x0001_A!ÁÑM _x0001_AÔD_x0003_[[_x001A__x0006_AÖæ|iKR_x0002_AID_x0004_Ë_x0008_-_x0006_A¼Ï_x0019__x000D__x001F_	_x0001_A_x0018_ÖÖ_x0001_øö_x0001_ASÄàóV,_x0001_AþB&lt;)_x001F__x0006_A_x0004__x0006__õ+h_x0006_A0½Ö¹ÅN_x0002_AÀÜ_x0018_còÓ_x0001_A%"X'(_x0001_AnR_x0014__x001F_mà_x0002_A]l¿hêÿ@â×_x0015_ìþ_x0001_AòPm,_x0012__x0006_A`³^_x000C__x0004_	-D_x0004_AáÎì_x000F_rÿ@»dÄ@KÐ_x0004_AÕk¸ªÄø_x0004_AKD¦ÿ@9ÄaQd]ÿ@jØ_x0004_ÐÒ_x0001_A#_x000B_T¸÷M_x0001_Aª6¼h_x0013_;_x0004_A_x0008__x0005_E®(£ÿ@)ùËUXÿ@9_x0008_öÍ¬'_x0001_A·ÐÖtÿ_x0004_A£_x0019_1_x000D_ÑÔ_x0001_A wfAñõÿ@ìøX¶_x0007_._x0004_Av§%·ÿ@d&lt;âa­_x0004_AYlùxÂv_x0001_A¸k¶G_x0003_ÿ@º²~XO\_x0004_AâÍúX0_x0001_ArM_x0019_§Ãÿ@ú¾¢ó9À_x0004_A²_x0005__x0018_k=_x0004__x0001_AV="_x000F__x0002_Af¥O!¯_x0004_A//êÅ_x0007__x0004_AÀª³_ýA_x0004_AÖUÂ?X_x0006__x0001_A_x0001__x0004__x001C_*_x0001_Atî,Í5ùÿ@_x0004__x0006_«Þ _x001A__x0016__x0002_A"m±_x0005_D`_x0001_A_x0014_¡*'_x000E__x0004_A´û)K9¼þ@!$C[z_x0004_AJi6_x0012_L_x0004_A_x001C_¡/_x0007__x0003_A_x0011_0ðß¾_x0004_AX_x0018_hª­±ÿ@Â_x0008__x0005_Á_x0004_A1_x0016_z_x0017__x000B_Ëÿ@Q_x0019_1Èf _x0001_Aû_x0018_Äx_x0004_Aîn¿ã÷ÿ@µgk_x0001_A"U_x001B_èÂ_x0014__x0001_A_x0011_aVá?¥ÿ@+'	&amp;_x0011__x0001_Aó©.Þk_x0004_A_x0008__x0016_ÏÑsÆ_x0001_A} q7_x0004_Aªn½oìg_x0001_A!¢Ü¥¿²_x0004_AÞ­9	_x0001_A_x001B_Ãm²_x0004_Aæ1H6¥_x0001_AFeIK_x001A_._x0001_A¶ICíò_x0004_A_x0014_sXÅV_x0004_A¹ío¡õ_x0004_A~¬£AE_x0008__x0002_AÖÜ­;_x0003__x0006__x0006_á_x0003_A_x000E_s_x0005_AÕºÿ@øcptÿ@9Í=7ø_x0003_ARãh%Ìÿ@kyQ_JÐ_x0001_AØTò_x000B_õ_x0001_A4Ðî¬1ÿ@û2Pïm_x0001_AõxÁ_x0001_A»¿3×^_x0003_A_x0006_Ûo_x000C__x0003_AF®Ú:úy_x0002_A®_x001A_1_x001E__x0003_Ax_x0004_~_x000D_ï\_x0001_A²ÿÏ_x0019_cî_x0003_AÁu\È_x000B_å_x0002_A(Ð_x0011_H$_x0003_A_x000B__ÁÕð_x0001_A2v}µ_x001F__x0003__x0001_Aû_x0012__x0017_ÜÂÃ_x0001_A_x001D_96mã_x0011__x0002_A.@_x000C_Ý9_x0003_A»¤¯«½Ó_x0003_A[_x0001_~p_x0003_A@·ÄRÞ1_x0002_AqÍñ¡ºY_x0003_AtÐ1PjJ_x0003_A¶¿Â}2_x0001_A¹ÂÅ¢i_x0003_A"*_x0016_Rôÿ@`_x0005_ÝÖ_x0001_A_x0005__x0006_íúÑ?_x0004_?_x0002_Aï¤_x000D_êD_x0010__x0005_A_x0003__x0001_á_x001C_&lt;_x0005_A~5ª,q_x0001_Av}5°ï_x0015__x0001_A_x0015_OS_x0011__x000C__x0017__x0005_AÇ ÷âge_x0001_A_x0005_µ_x0001_h_x000F__x0005_A_x0005_ä~$*_x0001_Aöñ*Ç_x000B__x0005_Az7ä`_x0002__x0005_A®Cs_x0017_wÿ@UóS*t_x0001_AG¶_x0001_A}8Ê_x0005_µ_x0005_A_x001E_Ó~â&lt;½_x0005_AâsÓÔ@e_x0005_Ap_x0001_6²Ø_x0001_A_x001A_l_x0013_ëÛQ_x0001_A_x0018_¨Þ|â_x0001_AL\LòÎu_x0005_AÄ*/_x0013_Øþ@(í¦_x001D_lÿ@9ag¦D_x0001_A7wÆmY²_x0001_Awr_x000F_²¢¹_x0005_AÖC·¦Ð_x0001_AôÃ:	#_x0005_A_x0011_Í²×í¯_x0005_A_x0008_ÉíÔø;_x0001_AÐXqï Ð_x0005_A_x001A__x0002_íà_x0006__x0007_åc_x0001_A´U_x0002_Ï_x000E_2_x0001_AÉå¼_x0013__x0006_AÕ_x0006_XýÐ_x000F__x0001_AÖ_x0011_÷xÎ_x0006_A)d"k4	_x0006_AUA³vHf_x0002_A¢¢a_x0003_Eª_x0006_A¤åËºÿ@°ÞN¸f_x0001_Av¯ ¹_x0001_A_x0011_kM*º*_x0006_AßäÀ_x0015_À_x0001_A©CØ.ê_x0001_A$_x0017_Ê_x0012__x0001_Am'ÃÕ:_x0001_AçÃù"º¦_x0001_A¯î5óüÞÿ@Bã­üÒ_x0016_ÿ@J_x0008_Eéäêÿ@cÐÃ]Õë_x0006_A2_x0011_Z;_x0006_A_x0004__x0014_0_x0005__x0006_AÖ_x000D_:_x0002_Y_x0001_AWS_x0019__x0007_ýÿ@¤_x0019_ª_x000F_u_x0001_Aª_ü_x0018_¨o_x0006_AçûeÂi_x0001_A_x0012_`_x001F_jÅÿ@óµïjº·_x0006_A'½jcÎJ_x0006_A£Òdèv_x0006_A_x0003__x0004_m/û®þ_x0001__x0003_An`_x001E_s	¹_x0003_A²M_x000D_F;m_x0002_AåæG¯1_x0003_A?_x0008__x0007_­aÏ_x0003_A_x0002__x0017_ª0,_x0003_A_x0011_Z"m_x0001_A¾Zã_x0003_AX_x0010_bf½R_x0001_Azwïé_x0011__x0003_A_x000C__¿à¿_x0001_Adè"_x001D_Ûö_x0003_A`´þd_x0001_ArIuUëJ_x0001_ApÆO&lt;u_x000C__x0003_AxmòÅ_x0013_*_x0002_Aq_x000D_ñæ_x0003_A6WIµF_x0003_Aèvù½Þ7_x0003_Aâ2õ.¦_x0001_A_x001C_à\ãÇN_x0003_AHÂG_x000F__x0001__x0003_A1_x0016_ÞKX_x0003_Aøè_x0010__x0006_\_x0003_AùfµÆãïþ@$lnýrÂ_x0001_A_x0018_nB_x0003_¤_x0003_A"SZ½9Çÿ@#îè¶(ÿ@Ü_F¦_x0001_A·¯l_x0003_A_x0001_°a_x0007__x0008_Q*_x0007_AÒ_x001B_Ä_x0004__x0002_A*|ýù«¼_x0007_AÒ+*Ý?	_x0002_A½_x0017_*sÁ_x0005__x0007_A§_x0005__x001D_ÂO_x0007_Aã\_x001E_8Ê_x0007_AâsÞ@Ì_x0007_A2^¼Ñ©_x0007_Aáy_x000D_¹þí_x0007_AWzq1ø_x0001_AM""Ï_x0001_AWâç¼_x0008__x0002_A»0%2yÿ@¨t&gt;í_x0007_AF_x0015_Ë_x0001_AY¶hÔW_x0001_A²oÌg[_x0001_Av_x0008_5ª_x001C__x0001_A&gt;à%ÄÊ_x0007_AãYÜÙ9#_x0007_AK³ã`_x0001_A4EåÆ_x0007_A&lt;p%_x000D_4_x0003__x0007_Aõ8/_x0005_E_x0007_Ah1£_x0006_Ù_x0001_AY?¼F_x0007_Aà6J_x0011_w'_x0007_A&lt;_x0012_vÜL_x0001_Aè_x0019_Zþd_x0001_AL×_x000D__x0015__x0002_AÌH_x0016_ð^_x0001_A_x0008__x000B__x0016__x0003_K?_x0008_A_x0015_Æ&gt;U_x0013__x0001_A»¹_x0002_0oC_x0008_A_x0002__x0004_8÷×¾_x0008_A«R)¿¹_x0008_A¹«Cü_x0006__x000D__x0001_A_x001F_&gt;-­Òóþ@|®Z¤ýÝ_x0001_Av_x0006_ã_x001B_·Í_x0001_AôVQ:ù_x0008_A'ØÃk_x0008_Aq®â\Þ{_x0001_A1C_x000B__x0008_ADGÜã~Ú_x0008_AÕ_x0006_Y¨%Oÿ@oOûì_x0014__x001C__x0008_AÀ«_x000B_Ð£)_x0008_A _x001B_Vïå´_x0008_AHíà¢û_x0011__x0001_Aè_x0005_@ôº_x0001_AZª;&lt;¦4_x0008_A;7%Æ	_x0001_A#³Ô"ê&gt;_x0001_A_x0014_Jü(_x0002_AD²_x0007_²(4_x0001_A¢2q1@K_x0008_A_x001E_!õ®_x000F_)_x0001_Af=ü)A_x0001_AØÖ,è£ÿ@	Òý6$_x0015__x0001_Alsªj`_x0001_A_x0016_v_x0017__x0003__x0006_AN_x0003_Aàµmhµg_x0003_AQ"Á±_x0003_AF|Æ»_x0008__x0003_AÄ_x0016_J¦w_x0003_AÌ_x0004_0 _x0002_A\^Üy_x0015_æ_x0003_Aò©QW¯_x0001_A¯|í\Uãþ@þ¯$¶_x0004_c_x0001_A`UR®_x0003_Aê_x000B_Gom?_x0001_A`A._x000E_Ð_x0003_A_x0010_ç_x001B_Õ÷_x0001_A_x0015_P÷Ë_x0003_AË_x0017_&gt;¸ÿ@ùå_x000B_uá_x0003_A*¹^s_x0003_A_x000C_»þ_x0007_9_x0002__x0001_Aü$Æ~§_x001B__x0001_ALñGÑÐ_x0003_AÉ5þ¢+_x0003_AÝç&amp;ÿä_x0004__x0003_A¹X¦_x0011_Å_x0003_Aª_x0019_Q_x0018__x0014__x0002_AP©Ö	ûnÿ@ZÉ`·©__x0001_AwpÃ| _x0003_A_x000E_2_x0005_ÔT_x0005__x0001_AE_x000B_Ù_x0018_'ð_x0003_A½·P=_x0001__x0003_A4_x000B_N_x0016__x0003_A_x0003__x0006_nlÚR_x0003_A4Uÿè]Á_x0001_A:_x000C_&gt;7Ïb_x0003_A_x0004_%_x0002_Ã3_x0003_AdØ3_x001A__x000F_D_x0001_A%Ïy-_x0001_A_x0005_Q_x0002_\Z_x0006__x0001_A_x0002_§_x0006__x0007__x0002_A¯EG&lt;í_x0005__x0001_ABÖXÜ_x0001_G_x0001_AË#âwÇÇ_x0003_A¢_x000C_ÃÜUÁ_x0002_A0úí_x001F_îÿ@ää~p:_x0003_AhKíÓ»ï_x0001_Amç_x000E_¶ª_x0001_AÈ_x000D_ÁêÀ_x0003_A_x0016_J·5#_x0003_A_x0003_]öU&lt;ú_x0003_A"ÏU²_x0001__x0001_Ak$ágÖÿ@_x000D_d}_x0010__x0002_A®ÎÆ_x0013__x0001_AÎHÎd,_x0003_AQG_x0018_y§_x0003_A­uKl³_x0001_A§7ÿY¦#_x0001_A`ìÃ/Lø_x0003_Aâ@ºG_Øÿ@;ïCs¼_x0003_A?_x001E_&amp;q&lt;ñþ@Éò¢_x0004__x0007_l_x0019__x0001_A [ú_x0018__x0011_ þ@!r^S;_x0002_A4VNµW_x0018__x0001_Aä_x0006_¦D_x0001_A½¾eàÆ­_x0001_A¨èt_x0002_A©_x0006__x0007_5_x0015_ï_x0001_AÈ_x000B_C_x000B__x0002_A,íu_x001B_L&amp;_x0001_A|#_x0013_"Þì_x0001_Aæ~%_x0008_Ô^_x0001_A_x0003_þ9!Í_x0004_A¾_x0006_mS_x0005_Q_x0001_A~æm@_x0004_A5Ä©9_x0011_8_x0001_ARd¨jKR_x0001_AÂz³`_x000B__x0006__x0001_AH«/Ê_x0004_Aã}_x001B_m©r_x0004_AÐ¯¯_x0004_¢_x0004_A=6d©_x001C__x0004_AûÒcÙ2_x0001_A,é=_x0013__x000F__x0004_A6Ë&amp;p_x001B_i_x0001_AÞäÍQËQ_x0001_Acç9_x0012_Mª_x0001_Aq~_x0014_à_x0004_A5_x0012_`-q_x0004_A¾_x0014_á¥I_x001A__x0001_A_x0008_Ð\£_x0002_A_x0017_{û¦__x0004_A_x0005__x0007_=Óü§=|_x0001_A"Ý¾ò_x0001_Aç=_x0008__x000D__x0019__x0001_AÂLÈ_x001D__x0019__x0002_A;rò.¨2_x0002_AGº){«s_x0001_A_x000D__x0010__x0007__x0005_AÂb¼_x0002_»»_x0001_A\Á¹mÿ@È_x000F_,_x0005_Aå`õqÝU_x0001_AÍÌÇÿù_x0001_AiJ_x0008__x001A_	%_x0005_AÆ|cR{._x0005_A'1Ë¶A_x0001_AXÄü_x0019__x0005_A_x0001_[ØÇÜ_x001C__x0001_A°àµÌ_x0018_w_x0005_A_x0002_0$`Hÿ@H_x0013_ýj_x0005__x000E__x0001_A¥Aá_x001D_y_x0005_A!Î&amp;nJ_x0005_AH^&gt;t¨_x0005_A_x0003_}³çï_x0019__x0005_AøA-&amp;Åh_x0001_AØ¡*ðîÚ_x0005_A¥_x0006_ª±å1_x0005_AK*_x0002_¿_x001F__x0005_A,­_x0008__x0007__x0004_x_x0005_A¥GAÆ'á_x0005_A®ÁýÍ%_x0005_AC¬þ_x001C__x0005__x0006_¥_x0005_AÕ4_x000E_y¬Í_x0005_A_x000E_&gt;_x0005_²t_x0005_A_x001F_ÄèÏÿ@âOMÇ@ÿ@_x000B_ôÔ#¤_x0005_A0Ç.j1_x0001_A±3_x0013__x0001_AÕ3[`6_x0005_A´µ'z_x0012__x0001_AnÂß/_x0004_^ÿ@NNêw_x001F__x0005_AºÉ	_x0005_AJ#Ê]ù_x0001_AóÌïÊ¬_x0012__x0005_A5Ûß.vø_x0005_Aé_x001E_fÖu,_x0001_A3²0_x0003_Ñ_x0001_A(_x0004_ªðf_x0005_Au*¯4_x0001_A5Xacê_x001C__x0002_A+V`P_x001D__x0005_Aµt¹_x0005_AÂ!r[@_x0001_A±v:9_x0015__x0001_AÇ.vmj_x0001_A¤§_x0017_Ý§_x0005_AN¨mAÿ@²Ù~þý_x0005_ANtùkËF_x0001_A_x001E_ã_x001F_l~¬_x0001_A_x0010_´1_x0008__x0005_A_x0003__x0004__x0011_ÒÔ=_x0003_AáÐË£_x000E__x0003_Aby¸ã_x0001_Aµ6B_x000F_´_x000F__x0001_ASÅZmë_x0003_Aä6ÒH_x0003_Adg]ç&lt;_x0002_Añ	_x0014_§_x0003_A (ÇÇ_x0003_AÄ¡Oµ_x0003_AH%$QÞÿ@ëâÿü_x0019_:_x0003_AÎ²ódÏ6_x0003_A¨Û"Ê\%_x0002_AÌG5ÊÙ¸_x0003_AÿGÛT¸_x0006__x0001_A&lt;_x0015_¸w_x0019_²_x0001_ApÑ;_x0006_Åè_x0001_AÔqý_x001B_y_x000C__x0002_AÂW_À_x0010__x0003_A;2Å¥._x0003_Am)ïúþ@ÀÄï6P_x0003_AJ]ªÏû0_x0002_A_x000B_#ÇJ§_x0001_A¼£ÐÛ }_x0003_AáÌííº_x0003_A__x0003_üZ_x0001_A_x000E_¯û_x0005_|_x0003_A2"þÿh_x0006__x0003_AÜ-Ïxå_x0003_AãÇ_x0016_þ_x0005__x0006_Ùi_x0005_A°Iü:{_x0003__x0005_A·÷j£	_x0001_A+_x0010_kC1uÿ@Ê\_x0017_ågÿ@Ìk:Ä3ì_x0005_AA_x0013__x0005_OíÊ_x0005_A%_x001D_Áá_x000C__x0001_A½0ð(¶ÿ@[§«í_x0005_A×;_x0004_¾E_x0001_AÑ÷LS_x0001_AÚÄd×"_x0001_A_x0013_oAb©ÿ@dìyX_x0018__x0008__x0005_AQ§Fg_x0019_6_x0005_A_x000C_çî(_x0005_A=Ö_x0015_µ»_x0005_AHóå¡_x0001_AV¯P_x0001_ùÿ@Ø_x000B_éù^_x0001_AAv¿_ç@_x0001_A_x0005_ùìq_x0012__x0005_AºÝ_x0018_)ð~_x0002_AÉ2ÏÔO_x0005_AL²§·_x0010__x0001_A÷[¤¥Ï_x0001_A]	_x0012_ø_x0004__x0005_AMG~urNÿ@Ñ5×2ÿ@ã_x001E_éÒ»Ë_x0005_AÄÆï9_x0005_A_x0005__x0007__x0004_®½S:#_x0001_AK6ÃC_x0018_¶_x0005_A38_x0016_Ð_x0005_A!ÊÙ_x0013_X4_x0005_A%Æý_x0003_mÿ@gê	ýß_x0001_A[þ9å7_x0002_Aóh_x000B_©bn_x0001_A_x0015_Sá1êþ@¥ò.¿½ô_x0005_A¾_x0008__x001A_ö±_x0003__x0001_A°Gä_öØ_x0005_A8-ÎOÐd_x0005_AòQ]Ýâù_x0005_A¨[©j)_x0013__x0001_Añª]óÖ_x0005_A8#_x0006_§£Ì_x0005_AY¦_x000B_Â« _x0005_AÓ`äÞÝí_x0005_A¦^Iúá©_x0001_AüûÞÒ_x0005_AGõ_x001E__x000C_Îp_x0001_A/²·8ý_x0005_AàN_x000B_Ë¸Q_x0005_A/ÅJ®_x0005_Aª®c÷n_x0001_Aâsjx_x0005_AÈÔJÚ´_x0002_AîüLtM_x0001_Al__x0012_â_x0017__x0002_A_x0004_j~0_x001D_$_x0005_A_x000C_\k_x0003__x0007_äÇ_x0003_AÓ/"ñ¦þ@W+ê}_x0012_7ÿ@(Î-@¨À_x0003_A8RÅ+&lt;_x0001_A{Õò_x001E_ë¹_x0001_AÕN_x0012_r_x0003_A_v_x0012_ß_x0003_Aü_x001C_oÑ4Ìÿ@_x001E_ÑV¼@_x001B__x0003_A­_x0001_&gt;üÐ_x0001_AËm_x0016_&amp;_x0001_AÔ¸Y_x000F_úÿ@ìgØ¦¦=_x0001_A_x001B__x0008__x0013__x001A_Ò_x0001_A,V!w_x001B__x0001_A_x001F_/Mù_x0013_D_x0003_Aú°¯-6_x0001_Aá_x0004_Ð½e_x0003_A_x000E_HÙ®_x0001_AtÂTÍõ_x0013__x0003_ABèÇcóî_x0002_A_x0007_ö1?WÚ_x0001_A_x0005_0_x0006_;G_x0002_AxÂí2¿_x0003_Aò`j_x000D_%l_x0001_Aå«c´_x0002__x0002_AA_x0019_6õ64_x0003_AÏ {g^ì_x0003_AD_x0010_ø®à_x0003_A÷|?H_x0001_AP2(lÞÿ@_x0003__x0004_Û1Ö_x0003_A)[üZA¨_x0003_AÑm[/_x0002_A_x0010_¤%_x0014__x001D__x0003_Aíåç_x0004_F_x0001_Ak¶s·Xé_x0003_AçÝë&amp;àÙÿ@}ènÄ½_x0003_AÙ¨Y_x0006_Í_x0003_AaÅ_x001A_ü_x0006_1_x0001_AÍ_)Ê;ÿ@ÃmF~Îx_x0003_A°ä{r_x0017_U_x0001_AfÞõ_x001A_xìþ@HüYìú_x0007__x0001_A¸|_x0014_á_x0012__x0001_AMü&gt;«0$_x0001_APÈÅÑ_x0001_A&lt;²d_x0018__x000C_÷_x0003_AÝÞÈ¸é*_x0002_AMA·à1´_x0003_AS_x001B_Râ;:_x0001_A_x0010_"-¦_x0002_AÌ/&gt;_x001C_É¿_x0003_A%!°dÎa_x0003_AÛ|_x0007_$_x0008_é_x0003_Aê&lt;), _x0003_AÜÈ_x001E_?]H_x0003_Aûcà_x0011__x0003_AÇYº·LÀÿ@#@B,_x0001_A'µÉÙ_x0003__x0005_4_x0001_Aß6_x0003_=wd_x0002_A(_x001B_û_x001C__x0004__x0003_AO'kÁ'_x0003_A_e·5ÿ@ÓíÛ_x0001_AÕ@M¯5_x0001_A®_x0015_¿Ã¥ÿ@)ÿ~w­°þ@Fòç`á_x0001_AÙdÚ[Q_x0002_AMÁ+U[ÿ@×øÍ¨¨h_x0003_AþF/dÿ@Ó_x001E_º_x0015_ê_x0003_A_x0012_ÕF«_x0003_A[dF_x0001_A&amp;_x0002_¹ôÜ_x0003_AIN?GK_x0003_A_x000F_æßó_x000B__x0002_Aû¿#û2_x0001_Aj_x000B__x0008_pB_x0003_Aðw_x0005_ðY_x0003_A²]rè®r_x0001_A%¨0¹òB_x0002_APj[ç'_x0001_AÆj_x0008_·uC_x0001_A(«{ d_x0003_AÛ©^:zæ_x0003_A¿Ün_x0018_/t_x0003_A_x0007_ôÂø)Ïþ@x_x0012_%EFE_x0001_A_x0003__x0006__x0005_»_x0006_Ù?©_x0002_A'ËÛ5¡_x0003_A6iÜºÁÿ@o5Æ¥_x000B__x0010__x0001_AÖ,qê[_x0001_A_x0012_'ÓµÈ_x001F__x0001_AaÔ¹o_x0015_+_x0001_A«~zBÛ_x0003_A_x0010_M_x0014_ÿÂÿ@Ï_x0002_,_x001C__x001A_M_x0002_Ad×7_x0002_²0_x0001_AÊ[Uð`¥_x0003_A¦_x0017__x0006_Bl_x0002_AÌ£¾µC_x0001_A_x0015_ ÁÊb_x001D__x0001_AÊsÝQ&gt;_x0003_A_x0005_G`Ð&amp;_x0001_Auõ15\ÿ@új84ë_x0003_A"Þ"×î_x0003_AQõÃ[ðß_x0003_A_x000F_;LÀj_x001E__x0001_AðÓQÄMô_x0003_A_x0018_®_x0015_b¨_x0001_Aº&lt;Îý_x0012_n_x0003_A^_x0015_@_x0017_A_x0011__x0001_A0B{Ê#Ç_x0003_AÁ4_x0004_¬_x0003_,_x0003_A«^®R_x0018__x0003_A³fVF_x0005__x0001_As¤~I_x0013__x0003_AÙë1U_x0005__x0008_t_x0005_A?c¸_x0012_óÿ@jµ_x001C_L3ÿ@Ekyp)_x0005_A§Èy_x0005_©_x0001_A¾)æOÍÛ_x0005_A_x001A_Äá~Ñ_x0005_Aý%/ÙX(_x0002_A_x001B_,·_x0001_AÆµ6Á1~_x0005_A_x001E_òC¼³_x001E__x0001_APZ_x0006_Æ_x0001_Aª_x0007_ÙZ=_x0005_A¨#K-Ã3_x0005_Aâ_x0010__x0004_F_x0001_A)Ó0ãÂ¾_x0001_A_x0016_Ì^_x001D_å$_x0002_A9Öl'Ø_x000C__x0005_Aù{öZnÓ_x0005_Aù_x0018_ê§¼_x0005_A_x000F_À¶»Þ?_x0001_Aü1¹_x001C_®B_x0001_A_x001C__x0014_ÙU!ó_x0001_AÊµñ¤_x0005_A*ÀZc_x0001_A"_x0019_¯_x0001_A´¶×,_x0005_A	ujÈÿ@|â_x0011_Âg_x0001_AÕ/_x0003__x000C_)ÿ@ØËo{7_x0001_A½_x000E_ñA_x0013_Q_x0005_A_x0003__x0006_²5Íp_x0016__x0003_Aë	%U«{_x0003_AÁ,ê_x0013_éÔÿ@wxè1îï_x0003_A°_x000F_îtÄ_x0004__x0001_Añp\½ÑÅ_x0003_A#Ú_x0005_\ó_x0003_APê;_x001E_·_x0002__x0001_A:×_x000C_UK@_x0003_AhÉ8ïÒÑ_x0003_A/nú£É_x0001_AÉDö_x0017_±_x0003_A_OÕÁ_x001E__x0002_A GE6I[_x0002_Ax&gt;Ï_x0003_A_x001A_â×»¹&gt;_x0003_AïS/û_x0012__x0003_Az{=Âû_x0003_A_x001D_óÊ,V±_x0003_Aæ;E¤d.ÿ@{_x0012_ñJÿ@ÞBÄL÷3_x0001_A_x0003_Ñ!½¬A_x0003_A,_x000E_ÒÃ|ÿ@_x000E_ïÇ±_x0003_A¹ema_x0003_A_x0019_¶_x001D_9_x0010_Ã_x0001_A¶"aÔè _x0003_AïlVÛ_x001B_Ì_x0003_AeÑ_Q}_x0001_AÊ2_x001B_ið]_x0001_A#&gt;_x0003__x0004_²_x0003_AËDp_x0014__x0012_íÿ@êÒ~Ïc_x0002_Aó¶I_x001C_[_x0003_A­÷¿Me_x0003_A.Ïh_x0001_AW­§Úÿ@rÑ§ÑrË_x0003_A^?&lt;_x001A_qÒ_x0001_ALbû&amp;·N_x0001_A·f9J_x0003_A&gt;öxåË_x0003_A_x0011__x0014_Ò¾tþÿ@Ðþ_x001F_ì`_x0003_AÎ,=ácz_x0001_ANÌ_x0003_«ýÿ@_x0005__x0006_ÇÛ+_x0003_AÖç(¨f§_x0003_A_x0012_D_x000F_Ü=_x0014__x0003_AmÅ@âÿ@þö»Á_x0003_A*ó1£_x0001_A_x000F__x0007_zâ_x0003_A¯[ÿ&gt;ã_x0001_A_x000F_4ñËÒþ@r*_x0017_·_x000E_ë_x0003_A_x0016__x001A_º&lt;Iÿ@_x0016_ Ò_x0001_@_x0001_AìS÷_x0003_K_x0003_A¯2øô:_x0001_A&lt;+½+_x0007__x0001_Ay_x0006_Îa¸_x0001_A_x0006__x0007_ªÙÆBÑ_x0001_A_x0002__x0019_P6ÞP_x0006_Aüô_x0002__x001C_-æ_x0001_A_x001B_DÂëqÿ@"_x000F_¶s_x0015_­_x0001_A¯¬°Cÿ@j_x0007_Äú_x000D__x0002_AÏÛé_x0003_½_x0006_AÍâ(;_x0006_A_x0015_#±_x0006_Ü_x0006_A$ìq&lt;Ìë_x0006_A&amp;_x0006_08k_x0008__x0002_A@Jãi#_x0001_As×_x0015__x001A_K_x0001_ACaÝ*_x0001_AýÌãJ´_x0001_AûY/9á_x0006_Aê÷	=Ep_x0006_Aì*_x0004__x0005_Üäÿ@n©úy-_x0006_Az6²»oE_x0001_AXy_x001F__x0017__b_x0002_AÑ_x000C_ß·ì_x0006_AÂÌ6re¿_x0001_AÆ9_x000B__x001F_×_x0001_A0q_x000D_Z\_x0017__x0006_A:õ_x000D_2V_x0001_AÚ¢L­_x0001_ABq×_x0006__x0001_A«óçÅ!a_x0006_A _x001D_¯Ã=_x0001_As\ÄR_x0003__x0005_?Îÿ@Õ,w(_x0006_À_x0003_Ac6_x0018_°Ù_x0003_A:]c_x001D_w_x0003_AØË_x0004_ÛM_x0003_A +=0_x0013_p_x0001_At!(Ôá_x001B__x0003_A4Þò_x0001_AîwÛS]Á_x0003_A_x0017__x001E_ZãÉ_x001B__x0002_A1²d0=_x0003_AbþkÇ¡µ_x0001_A_x0003_ó_x0015_p¹é_x0001_A_x0005__x001D_G?u_x0003_Aé+*#_x0002_A._x0001_zßl&gt;_x0003_A¡_x000F_h;_x0001_AÅzÀÇ__x0003_AÆÄÅCk_x0001_AÞ5d*_x000B__x0003_AI|Æ?Àãÿ@ª_x0001_®è_x0003_Aô7Xý·ÿ@$Ä_x0006_6_x0003_A¹]iZ_x0002__x0001_AÖ¤¥vÄÿ@ç¢v_x000D__x0003_A£CÚ×0@_x0003_AD;û6ekÿ@öuuß_x0016__x0001_Aº~_x0007_ ~_x0001_Ag:/&gt;`_x0003_A_x0004__x0006__x000F_ÑQufiÿ@Ìd]g)_x0001_A·VÃ'É_x0001_AI_x0016_ÈÈ_x0004__x0004_AÛ«iW_x0004_AfÞ_x0003_Â_x000F_úÿ@àx¼÷?¸_x0004_A?¢5z_x0001_A¬_x0014_.hw½_x0001_A±_x0017_þÁÔ_x0002_A_x000D_]c_x0004_AßÖ·®ßK_x0002_Aì×ìw_x000D_w_x0001_A,	üÆ|Í_x0001_ANÀ_x001E_^°u_x0004_AêYÙñ®_x0004_A©4¦_x0004_Ap`_x0014__x0004_`_x0004_A!ÚU_x0004_AØ©Øxà_x0004_A=ã]ª_x0004_A$__x0005_E_x0002_A4F¹¤_x0019_ÿ@	´Du¶_x0001_A}ÝÒÇUW_x0001_AhÀ_x001E_?_x0004_A¹@ã_x001C_Í:_x0004_A_x0001_x50¼_x0004_A©_x001B_ËÖ!_x0008_ÿ@z_x000D_,¶Ô_x0004_A}£hk9_x0004_Aç_x0003_K_x0004__x0006_÷´_x0001_AH|éO§ÿ@è_x0003_%&gt;[S_x0004_A 6_x001B_Ý¸_x0001_A£)óÝç5_x0004_Ay3x_x0004_Ago}Ã¤{_x0001_A\p|_x0019_P_x0007__x0001_A«ß_x0012__x0019_rÿ@#Íks¯_x0004_Ad_x000F_E­_x0004_A;wý¸?Ë_x0004_Ak~_x0002__x0017_¼f_x0004_A¹Õ[c_x0001_Aí_x0015_ª_x001C_Ì_x0001_Aj¬{\ÿ@ªÛmó y_x0004_A»ê·_x001E__x0005_R_x0004_AüH¥P)¡_x0004_AôÕ@Jl_x0001_A_x0012_1Á¸`_x0004_AlxÅÀ¦_x0004_Aæ¡t¡¨¶_x0002_A0»_Æ|_x0004_A}¹Aí }_x0004_A_x000F_ êe_x0006_m_x0001_AÛV¨ÀÂ_x0001_Aáø¢C¹Ä_x0004_A'Stjã)_x0004_Aø&gt;XÜ_x0001_AÔë·µÔ_x0004_AÛ&lt;b@_x0001_A_x0002__x0004_£¸Ç¼_x0002_Aµl{5ÿ@Ú©nJ_x0003_0_x0002_Ac_x000E_Êwý_x0001_Aô ß_x0005_Ü/_x0002_A@5_x0019_Éj_x0002_AòÜ'H&gt;Dÿ@_x0016_!·¡c _x0002_Aæ´ô_x0001_AÝü&lt;rÉ_x0001_A_x000C_Å¬_x0001_AcqOw_x000F__x0001_A\¤GX._x0001_AöÞËØ_x0002_Aô³Ó`@þ@Q _x000D_V_x0002_AzóQYx^_x0001_A_x0016_ü¢#;ÿ@Z*Ôx_x0002_A_x001A_D +Õ_x0001_A_x000B__x0010_´Y;õ_x0002_AF_x000B_¨]Ê}_x0002_A]+?$_x0001_AØ6­nê¥_x0002_AiQjÍW¬_x0001_A§Ð_x0002_·ûX_x0002_A¤Ï_x000F_÷ip_x0001_A1©[7%_x0008__x0001_AÂ_x0018_a--j_x0001_AÆø}Sÿ@&amp;ËùÂ7©_x0002_A¤_x0016_k¸_x0005__x000B_Ý_x0010__x0001_A_x0008_Ñ:Ë_x0010__x0002_AEl È_x0002_Aa_x000E_ã_x0019_p_x0005_A¯¨íXï\_x0005_AZ»Ì_x0004_æ!_x0002_A)ó§¡-_x0005_A_Ââ_2_x0005_Aöi?Elîÿ@éqe&gt;;ô_x0005_AÑp°9_x0005_AÙ3Ïg/0_x0005_A¤ö¡_x0011_­a_x0001_AHþ¸A'_x0001_A¯_x001A_1_x001E__x0006__x0005_AÇ÷G_x0005_&amp;_x0002_A¿ó;f_x0006__x0002_A¢G_x001E_Ì$¦_x0005_A#ã?h_x0002_=_x0005_A û­	¬_x0001_Axù®`_x0019__x0001_A­ô _x0004_T_x0001_A_x001B_®Ï_x001A__x001C__x0007__x0005_AÌ#òé¬_x0005_A«Ø»B=3_x0005_Af4ôw_x0010_O_x0001_A_x0005_4_x0003_KË&gt;ÿ@¦ÍHîù	_x0005_A_x001D_Þù_x0010_T_x0005_AéAQ\_x0016_/_x0005_Aè!aÓ4_x0001_Arê!_x0019_Ó­_x0005_A_x0003__x0004_NÐ÷-_x0002_AìrZ_x0008_»a_x0003_A÷`?±_x001A__x001A__x0001_Aq²²£_x0003_Aø,7-Þ_x0003_AÖ_x000E_?"_x0005_ñ_x0003_Añ(S_x001B_yøþ@aÀ¢éçw_x0003_A_x001C_Øéi®ÿ@êüëÏú_x0003_AÁDa_x001D_ÿ_x0003_A_x0011_ ß¾Õ_x0001_Aâ§®ív©_x0001_A_x0001_[Ãîf_x0001_Aìob¼o_x0004__x0001_A,«I_x0019_Ø_x0003_A¤Ø_x001D_ÏR_x0001_AÌüîÈIÛÿ@_x000B_¶/_x001F_¨_x0001_AE1NI_x0001_A¯ìÿ@^öN`HK_x0003_A¯ á$_x0003__x0012__x0003_A_x001C_HÞ__x0001_A_x000E__x0007__x0003_Am°Â_x0003_Ac;jÎþ]_x0003_Aª7E*_x0002_A_x0001_#5Íª_x0003_A¦o´ôÿ@úÉ% é._x0002_A6íåë_x0003__x0004_t_x0001_AØLF­¾«_x0002_Aò}_x001A_úè_x0001_A_x000B_­nÄÅ»_x0003_AéF]Äx_x0003_Aß!Î_x0002_ZÃ_x0003_AõVöEkÚþ@c0à1Î__x0001_A¸U_x001B_:_x0001_AtW_x0007_ÉD_x0003_A·"÷ß[_x0003_AÊg{mE¤ÿ@Ó¼=)ó?_x0003_A|ç£Å;_x0001_AöÝy´ä|_x0001_AØ_x0019_´Ñ/_x0001_AÞY¸4íþ_x0003_AµsØ_x0003_A¢ö_x000E_ùâ_x0003_AC´w4Ä´_x0001_AÇ_x0001__x0003_A}µbIu¸_x0003_A_x0011_¦÷Ã_x0003_AS¯_x000D__x001B_o_x0003_A&lt;/cãÑ?_x0003_A_x0011_sóO:_x0003_ArWüò¢_x0001_AëjPáp&amp;_x0003_A£{ø.o_x0003_AA'_x001F_§_x000C_:_x0001_A¤2²¨_x0011_ _x0001_A_x001B__x000F_$Ðã_x0003_A_x0005__x0006_Û#_x0005_H¥ð_x0005_A$­_x0015_ì_x001F_Ö_x0001_Av¨;n®æ_x0001_AÄKæ_x001F_rc_x0005_A=Üþ_x0005_A_x0002_vºæ«_x0018__x0005_AV³_x000B_mèÿ@T:;òZç_x0005_A©æmbCO_x0001_AÝ¬ô2ÿK_x0001_A®÷VÿEP_x0001_AÙh¢pü_x0003__x0005_A©ò¸_x0001_ñU_x0001_AÚ!_x0002_÷¡_x0005_AÜ¼¹_x0015_õ÷_x0002_A¸&gt;_x0004_8_x0017__x0001_A"ºqu_x0001_AÚ_x000C_·Dý"_x0005_A¥zÆÊ|ñÿ@§kàÏüÈ_x0005_A_x000E_°&amp;_x0001_g_x0001_Aõáleõ_x000D__x0001_A_x000E_4G±¼_x0001_AÈ¯gÎ6Û_x0001_AoDk+_x0001_A_x0001_ð5MæP_x0001_A#Ò_x000E__x0017_ûÿ@±R«ÝN_x0001_A§²_x0007_ö_x0005_A&gt;ãÔB_x0001_A_x0002_)_x001B_GÛ_x0001_AOÜô_x0003__x0004_äV_x0001_A&amp;A¼Mº_x000C__x0001_A_x0006_LÍbbÕ_x0003_A9çëù8¼_x0002_A5õ_x0017_e_x0003_AssèU__x0003_A{ÓRR2,_x0002_A¤?Fm(_x0001_A\&lt;o_x001A_£÷_x0001_Alã\_x0001__x000B_¬ÿ@_x0007_ÛÂóB_x0001_A¿õlÀÁ_x0003_A§°{ø*_x0003_A	A_x0011_!&gt;_x0002_Ac#øYÇ_x0003_ARfã\w_x0018__x0003_Aß?`Ñ³À_x0001_Aä#'Ñ&lt;_x0003_A._x0002_"D_x0003_A\O_x000C_©$_x0001_A£ág""Ù_x0003_A!§®³ù_x0001_AB¼§q÷À_x0003_A¤TYÃ¨¨_x0003_Ae_x0011_hï F_x0002_A{ú¿(åëÿ@êÁ¢Tø_x0001_A:ÛÏvA_x0003_ATQ^áX_x0001_A_x0008_»E(_x0012_©_x0003_A-¤_x0014__x001A_-î_x0003_A§_x0010_y­hq_x0001_A_x0003__x0004_¶ðÌ_x0013_A_x0003_Aà_x000B_}ÿy/_x0003_AO!rqu_x0001_A¶EB9»¨_x0001_A®fµx_x0002_A%¯_x0007_ÛE_x0001_A¦.¤¤ñ_x0001_Aà"_x0008_D\_x0003_AÛ¸§_x0003__x0015_Æ_x0003_A±­ø _x0001_AF/X_x001A_d_x0003_AËÚ»³:_x001E__x0003_Açtø._x0003_ArÌîÉåN_x0003_A_x001A_,ß¯$Ô_x0003_A}ÍúÙ_x0001_H_x0003_AUO@â_g_x0003_A¡mÍ±Lÿÿ@ÎÜÙ_x000F_Ýx_x0001_AåfÜ_x001A_\_x000C__x0003_Ax_x001A_BU6_x0002_A_x000E_ËPð_x001C_~_x0001_AÅkq¯ÝH_x0001_AÇë_x0013_£¤_x0001_AN_x001E_gGÛÿÿ@¤þªsÂº_x0001_AXGÎ_x0002_¢G_x0001_A@À_n_x0001_Aì_x0004_Ùd_x0016_b_x0001_AsÊê.ðòÿ@ë¼u-è_x0003_Aw9¯S_x0003__x0004_bï_x0003_A­|_x0002_@¥_x0001_AÉ)\Ë_x0003_A°ðbB_x0003_A}±SýôÖ_x0001_Aì_x0006__x0005__x000B__x001A__x0003_A_x001A_Õí¨)_x0003_AyÞvÒ_x0003__x0003_AF±|_x0013_P_x0003_AÚBT´¹_x001F__x0001_Aæÿº_x0014_p_x0003__x0002_A:"?_x000C_'_x0002_AÓ&lt;YP»_x0003_AS¶ÁX?_x0003_AO´Qi7_x0019__x0003_A`ß~[ôO_x0003_A_x0012_ÕÕs=_x0003_A®ö7÷)ÿ@ÛU_x0004_lQÉÿ@ª0ã_x0013_\_x0001_Aæ¹_x001A_¤å_x0003_A£8ë4-k_x0003_Aô_x0016__x001C_ _x0003_AhFñR+ß_x0003_A÷N~mS)_x0002_AtºOQ%_x0007__x0001_A-Ë±_x0001_A&amp;û_x0001__x0010_»_x0003_AVÉkänê_x0003_AàÓ_x0019__x000E__x0001_AqLE-+_x0001_A ^©óö_x0001_A_x0003__x0005_oö·_x0004__x001D__x0002_A_x0007_@éABÖÿ@ë=_x0010_·±_x0001_A;	$úÑÈ_x0003_A_x0001_¥§áÅI_x0001_A£¼_x0015__x0017_"_x001F__x0001_A9uÁEg_x0015__x0003_A"Z®ü@M_x0001_A_x000C_¨_x0004_5ó_x001E__x0001_AÜ_x000C_Ô'_x000D__x0001_A_'²0¯þ_x0003_A¶MCD_x0002_AÀ	¤Ôô_x0003_AÂPçGF_x0001_A¶«s&gt;&gt;_x0019__x0001_A°_x0002_¯åÏ_x0003_A_x0008_8¥ñs_x0002_Aä¿Þ3¾_x0003_Ad­_x001A_Íd_x0001_AÝkç®Ü_x0014__x0003_A@ãº_x000C_¹b_x0001_AêKaô_x0017__x0001_A$_x0019_Ä¿@_x0002_AóÉçÄ_x0001_A$@P@_x0018__x0003_AÈñÞ2_x0003_A{{Hìïi_x0001_A¦ð!/L_x0003_AJÝ_x0015_U6¢_x0001_A2#È¤Î_x0001_A"KÅ_x0017__x0003_A_x000B_:$_x0003__x0005_Ú¸_x0001_A_x001C_L_x001A_cw»_x0003_AJo±g_x0002_AÉs.Î¦`_x0001_AÙ.ã&gt;_x001B__x0003_A`Q³³_x0001_A`_x0002__x001D_$óê_x0001_Aeô_x0006_ºú_x0003_AÓ×Þîr_x0001_A_x0011_Bø_x000E_m_x0003_A«5_x001A_RÍ_x0003_AA/õ¶[_x0003_AxÈ±_x001A_{_x0001_AÂkÇg_x0004__x0003_A÷ÉÈ3]_x0003_Avw_x0002_ÍDK_x0001_A1ËEqV_x0003_A«1p+_x0001_A´#!!Tÿ@ï;k_x000D_'ì_x0003_A±GÍÂ¶É_x0003_AÃ@!æWO_x0003_A_x001E_³rûé_x0001_A_x0003_µýl¥û_x0001_A_º_x001D_Óä _x0003_A,_x0007_hA¬_x0003_A¢¶º®^_x0002_AÃ®·ËºEÿ@3Ý}KIj_x0003_Aj#ØUµ&lt;_x0001_Ak·Vn_x0003_AÏçA¦_x0006_(_x0001_A_x0004__x0005_v_x0016_&amp;¶m1_x0004_A¶æ_x000E_Ì_x0004_Az_x0011_;_x0003__x0014_5_x0004_A_x000B_ìÚ_x0001_AM^ëw_x0007__x0004_Ad?%ÿµèÿ@v=^ã;&amp;_x0004_A¾æ_x0007_@aa_x0004_AÊmºoÆy_x0001_A Ãû©_x0004_Ata_x000C_Õ8ò_x0004_AðøF?_x0012__x0001_Ak&gt;&gt;!ÿ@÷_x0015_ã`«ð_x0001_A9B(t_x0004_A,_x000E_ëq_x0012_¸_x0004_A_x0007_²Ù*M_x0001_AÊ;h²­_x0004_A_x0012_&gt;pÎ0Z_x0001_A_x001C_+ª¤_x0004_A_x0018_% °_x0001__x0013__x0001_A_x001C_;ü	_x0002_Ax¦»^Ú¿ÿ@qn8åq_x0004_A_x0008_@Aü_x0004_AÛiDÂ_x0013_áþ@hÅï¼_x0001_A&amp;®þn_x0004_A_x0011_â-_x000F_½Ú_x0004_A5®©_x0004_AÍ_x0019_ÕU_x0018_Ö_x0004_A_x0006__x0013_À_x0004__x0005_Öè_x0004_A7lím±_x0001_A§{È-l_x0004_A_x000F_2®æ_x0004_AMb_x000D__x0013_ûÌ_x0001_AlÓq_x0018_ö_x0012__x0004_Afl|_x000B_=_x0004_AÚ°Îvÿ!_x0004_A¨_x0006_óª2û_x0004_AI}G°¼_x0004_A×þ¹¨k[_x0004_AU_x0013_³ýj_x0004_A_x0010_3×&lt;_x0004_AªÖ_x000C_rX_x0004_Ams7{_x000B_&amp;_x0004_A¼_x000F_Eó¸ÿ@237$lÆÿ@í«DF_x0001__x0002_AZÁØ!ÏA_x0001_Aâ_x000E__x001C_â7Ú_x0004_AJ+`_x0007_ª_x0001_A_$Àre%_x0001_AÒÅ{_x0007__x0003_z_x0001_AU:V§þ_x0004_A&amp;Ñ~Óo«þ@&gt;l_x000F_Ä=_x0004_Aè_x0005_dkÕ._x0004_Aè_x0017_º]_x0013__x0002_Ah@·n$g_x0001_Aö~1M·_x0004_A´Î³¦÷þ@Lw@éÚh_x0004_A_x0003__x0006_B_x0004_îgQq_x0003_A_x0018_¼X@&gt;_x0001_Aü6vo_x0002_AÜÕnq2_x0001_A¦ô-C/£_x0003_Aç6µ_x0008_Q_x0003_AÇä±Z;_x0003_A_x001D_¯¾8_x0001_A_x001C__x000F_þ6H_x0001_Aêicãì_x0003_AÃ_x0004_Ý_x0007_²_x0003_AÆ^_x0008_±_Y_x0003_A¬¶7t_x0002_A³òÐ_x0005__x0003_A¹ù¥j_x0008_Ø_x0001_AÓºÝ Äà_x0003_A ÎÓeM_x001C__x0001_A!¥BÚääþ@ÑÊ&gt;å_x000C_ô_x0003_A$çó8_x0002_?_x0003_A´NÅ]ìk_x0003_AÕó*_x0004__x0001_AJ$éÈ_x0008_z_x0003_A¢!*6_x0003_A_x001A_¨KÏ_x0003_APA_x001C_a_x000C_¥_x0003_AÉÚ@éñëÿ@e¼{Ó_x0004_ïÿ@W@b/ú_x0019__x0001_Aï¬ÒÝZ_x0002_AÉñ_x0010_`ÿ@ÞH?v_x0004__x0005_WÅ_x0004_A:&amp;JÖ-_x0001_A}_x0006_B;÷¡_x0001_A_x0007_V_x0006__x0006_(©_x0001_AÙÇøkOë_x0004_A4(Ë'z_x0002_Aó_x0017_¸Þ_x0010_C_x0001_Aî2ãÍÁ_x0001_A{ö¨eÙ_x0004_A£ý^\d_x0004_AÚµæÊ¬_x0004_AA_x0016_ã_x001A_)_x0018__x0001_AôWÄ_x0019_òæÿ@Ñ1åJ²]_x0002_Aä¸xßË_x0001_A6$CN_x0019_Y_x0001_A_x000F__x0002_v_x0003_±%_x0004_A9ö	_x0005_Ô_x0004_A×ððc®ôÿ@HÈ¯_x0006_°Ù_x0004_AÌä(Y]pÿ@TÅò@±K_x0004_AAÞ_x0011__X¢_x0001_Af6_x0015_Íÿ@3ç(,P¯_x0002_A¨m |S_x0004_A_x0015_¨µF_x0004_AÙ_x0018_{Ú%_x0001_A1e)_x0014__x0004_A+N_x000D__x0001_&gt;_x0001_A_x000E_,å·ÿ@Ä&gt;øNx÷_x0004_A_x0003__x0004_î¬økg;_x0003_A_x0011_%!þR_x0002_A_x0012__x0003_íg\_x0002_A=."S_x0001_AéúÀvG-ÿ@_x0008__x0011__x001D_Q$_x0001_AC^écT»_x0001_Ala¹·_x0016_Èþ@_x0007_Ô¬¼_x000C_ßþ@_x0008_z_x0018__x0017_Xà_x0003_A¹böýÕV_x0003_A®8_x0016_&amp;7!_x0003_A¾c_x0002__x000D_a_x0001_A_x0003__x0001__x001D__x0019_&gt;_x0003_AÑ&lt;_x001B__x0017_rA_x0001_AB!_x001A_¦âÌ_x0003_AIlF	_x0004__x0001_A?/ðb_x0002__x0003_AcéâmÂÜ_x0003_AÞ2'H^_x0001_Aß_x001B_­v_x001C__x0016__x0001_A¡Y_x0017_Å7;_x0001_AÊN$:«_x0001_Amå·êK_x0001_A_x000C_µ_x0018_Év_x0003_AÇí'ü×³_x0003_A±¿ò_x0006_Òÿ@=¶×~t_x0001_A_x0008_½ë_x0013__x0003_A_x0006__x000C_,ûÆ_x0001_A_x0015_eÎÙ"_x0003_A_x0001_z.û_x0004__x0005__x0002_H_x0002_A_x0005_9£2Nïÿ@)ø&amp;ì9Æ_x0004_AR$÷Yÿ@`b¾_x0001_Aaã_x000F_Ýì_x001B__x0001_A¿hÕÆ_x0001_A§Øø_x0008_n_x0001_A_x0010_=hUwM_x0001_A³{Ìä5Ýÿ@Ø_x0008_×/n_x0004_Au6NSÅ_x0001_AÁ«+}-_x0001_ASZ4¥_x0004_A]wÁM7{_x0004_A(»qì«_x0001_A`?£vÛVÿ@_x0011_Ôt_x001F_^&lt;_x0004_ADñÎÚp_x0004_A#rÁk_x0003__x0004_Aå$³]_x0004_AèVØ±_x0002_Aõ_x0019_\Þ_x0011_~_x0004_A)_x0019__x000F_ã!_x0002_AP_x0019_]£B_x0004_AðWn3P®_x0004_A_x0001_ë+.öþ@8åE(_x0010_eÿ@Ñ®pêÂ_x0004_Ac`O6_x000C__x0001_A0:3a¢ß_x0004_A:\Äé_x000D_Þ_x0004_A_x0005__x0007__x001E_L_x0003_H_x001A__x0001_Aý¡ªI9ÿ@&gt;öë-» _x0005_A_x0004_$,¤O_x000F__x0001_A_x000E_&amp;·ìÒ_x0005_A_x0016_I³G_x0005_A«tï:B_x0005_Aº&amp;_x001D_³K)_x0001_AñÓ¼_x000F__x001F_U_x0005_A´_x0019_ÆcY_x0001_AÒ_x000C_Eò#_x0005_A.D9So_x0001_AÉþVW  _x0001_AÃ×æ¿@Lÿ@^äsi_x000D__x0001_AÏ÷_x0018_d3È_x0005_AûLV_x000E_6h_x0001_A!/n·Óõ_x0005_A_x0019__x000D__x001A_¤_x0001__x0005_AwÑ¨ ÿ@GÜ$\KÜ_x0005_Aé]	VÝr_x0005_Aµb'_x000F_u_x0016__x0001_Ay'Ø_x001F_ð_x0005_AÆ''0_x0010_M_x0001_AÖÔÚEÿ@ë_x0014_dM÷_x0005_A]ãOv}_x0005_A§ÂTZ _x0005_AÑOp_x000F__x0006_Î_x0005_Aü_x0002__x000C_'_x0005_A+ÅFv_x0002__x0005_+_x0005__x0001_AqÆQÈ_x0011__x0002_AyTsódÏÿ@s_x001D_ÒP¤|_x0002_A±ñó+UÔÿ@¶yñÅÛ¦_x0002_AÅµñ©Ng_x0001_A_x0015_`à_x000D_½S_x0002_AZÍE.Ò"_x0001_AË#d_x0002_A_x0001_ð`ë²_x0001_A*PB´_x0003_ä_x0002_AáóÐSM_x0016__x0001_AÃ_x0005__x000F_ÏI_x0002_A¼µ®&lt;T_x0007__x0002_AÑÛ/r¨å_x0001_AzÒð@ÕÍ_x0002_AK°õíµ¡ÿ@YI_x0001_Þ_x0005__x0001_A_x0018__x0010_â_Í@p³­«_x000D_l@_x0008_z¾(TÐ@$DÞ_x0004_©´@O\ s@&amp;_x000F_}_x001C_D@ÌðA5n´@_x0008_è&amp;S	@¬_x001E__x0016_ô¬@ÐD[í^@8hÉ¹ÿ@_x0014__x0016_¸&amp;1h@_x0004_Ât/1ê@_x0002__x0004_&lt;_x001F_aÁY@%0_x0004_[@pËõ_x000C_f_x0007_@_x0002_,U6Ä~@_x0014__x000F_'Y¢_x0013_@Ü¬ã^!Î@_x0010_¦@W_x0003_è@T×ÒÔßÚ@(ÀE_x001C_n@Èó_x0017_FRå@¨OÕ#Þí@tÝU¼±@$_x000B_öIý@0õ¢w,@_x0018_ Mº@°Úä«2@ÉGµ@$§w_ú@ä"O*Û_x0012_@ÜC÷Ãò@´Q*@ñÒ2ND@ì!áBO«@_x000B_Ú_x0012_Mâ@LF³Ü_x0001_Â@¸ 	1"_x0019_@Ôi lº_x001F_@diê=n@,QË³?@üÜ_x000F_@lC)GÿÍ@_x001C_-Ã_x0008__x0004__x0005_×@8 £½`@HV_­_x000B_@8&amp;_x0012_'x­@¨ãdÞC@(b}&lt;¬@8«éQ]X@¤¸¦sÄ@?Gø@PòE,_x0010_z@ÌÜ_x0006_kA_x0018_@à_x0010_tWd@Èk_x0018_Q@¸çï^@0&amp;/%ï@¬ê-gH@°¹Ìíµù@_x0008_7(w_x001F_â@Þ_x001C_d5t@Ôý_x000F__x0011_Ï¿@¸³t_x0005_ÐÃ@Ô_x0001_s_x0003_áÅ@«_x001E_îÉé@lÇæÛ(@l¿Ê¾Â@&lt;0Øí_x0002_@[v~_x0013_@x(_x0019_{P¯@øüÔc_x000B__x0008_@`_x0017_OÜ¡Å@pJª¥¨-@LôE_x001A_¤Ë@_x0001__x0002_`!¢×ÈH@L^Ñ+(@(´Z·VÙ@x¥Õk@0Ó}úä@¸_x0011_hwóX@¤ÌD*wz@ÀÕ._x001F_}_x0019_@ÌòE|_x001C_@øÂ§_x0007_v{@¬(³5£i@ð3Æ7Ã@W#umt@t}àvä¨@0CRl_x001E_A@à|T_x000B_@ÈbÓ:Äñ@_x0005_1Kg%@`){Nð¾@d-Ò`[ß@_x0013_&amp;í@LÞ_x000C_2Üÿ@`&lt;ÒKà@pÇÀÿñ_x0012_@\_x0014_ì±Á@\5¤Ë_x0016_â@8_x0019__x0014_U@¼ó¯úî´@tçz÷#_x0005_@_x0014_©©@Üç_x0004_½gé@@k¬À_x0001__x0002_ó°@LõÄÎÒ@øîÕ_x001F_@8È@§$_x000D__x001D_B@ÐÒYÎ_x001B_@Í,%¤@H6ód_x001B_¬@Ô_ùà@ô2»_x0012_ò@Ô0åä@PGåÀ_x0008_@_x0008_FKAB@_x0018_:ÖGë@àåÌF°@,´_x0006_¹ÿl@_x001C__x000F_Ê_x001A_¹6@°º¯òj@0¹_x000E_Z×@`ÞÉnùß@Üj_x001F_ós@ÈÿR3&lt;@_x001C_}m5e@¸Ã_x001F_¸_x0008_ç@\®_x0012_zJ«@À:JÙÁâ@¼½¢b¤@_x0008_2ûæÏE@l_x0019_Ñ	/ð@v²PÇ@¬î¼ÓÇ5@ô®à_x0019_Å@_x0002__x0003_°¿6óÓG@¬H.ÂC@d¬6Âåt@$¨q@¼Eíµ_x0012__x000C_@L¨Êñ°@z«~Ê@_x0014_hon¸¥@OÁU¡Â@Ì_x0003_ó_x0006__x000D_"@ì¥3´_x0002_b@_x0018_Ú]'Ã@ì¸u}_x001E_È@È_x0003_&lt;F@_x0016_@øEüT/´@_x001E_&lt;0M@ÀÚ _x0003_ä@,j÷×3@pGÃ²·_x000E_@¬,_x0012_K@tL#`m®@$,ö;L@xjIjÖ@0d:h1@¸õô_x000D_­|@&lt;½­A¡_x001F_@_x0010_"&gt;l@øpÖµ_x0011_W@(ÆQ3_x0001_@ä&gt;ÆpPÌ@_x0014_2¶sf@Ld_x001D__x0006__x000C__x0011_@\¶E_x0019__x001A_@$½Ý&amp;_x000D_@ÐÖ=Z_x0010_r@ø¶péTî@P7_x0007_ÏË@ìh	b:@¹ù@pw­·_x0001_ë@_x0006_æÆÜ@)þ%_x0017_@T_x000B_ÞèQU@_x0010_G¨ö/O@p÷|Ôk@,,ÉË»P@ÖÆ(Í]@°þNÐæJ@8$ès_x0003_@Tè´qä@ä#_x001C_ A@_x0014__x001E_G@9g@0_x0004_×@8Zí@ô.¦J_x0005_-@¼²4aÕ@Ü5/&gt;í@_x0014_ :råò@¨k'IiÖ@x¤ª_x0008_àj@,s_x0007_|ÖÜ@øø_x0002_{q@ÔNLam÷@_x0001__x0002_¤_x001D_¸¸ì_x0011_@_x0008_IÌÒ!@_x0018_þü@\_x0005_Bõ_x000B__x0001_@¼Ò°_x001E_@Hm*_x0005_Ì@Ð*í^@Ò*{q@õs6@U³ý+F@ÀSKÙâ1@Ìµ-tàª@ì«&amp;G_x0003_7@_x0004_dÔ{Æ@@d')a@¬´´6._x0013_@ì_x0011_²_x001C_r³@_x0010_x_x0013__x000D_¯@ì`@­_x001D_@¬P_x001B_xà_x001D_@TøQuÊ@P§]£@PàFÄ@tIk~_x0005_@øy^Ù_x0007_@l®äàÖw@Hc*Ë®@\_x0011_l~=@(&lt;=æZg@°-&gt;Voò@Ì}1)®ô@(± Í_x0001__x0002_ÐÜ@	²XL@Ð_x0018_¿ËËÈ@ðXÓ]Ò@t_x0017_Qô@ìÿH _x0001_à@:.Þn7@P*¤ó¿ã@8#qòY@ÜO'ÕÇ¾@¸vã¥Â@_x0014_ì_x0002_Ø6@¼=¦ÓÓ_x0007_@¶np3@ÈtW_x000C_$@L`O@0Ø÷_x0008_õÃ@0nÎ|Ô@ð_x001B_¾Äk_x0017_@J@'Æ@_x0008__x0010_f²~_x001A_@xB_x001E__`@@_x0018_!_x000B_¬	Ó@H(ÕG@Tä6óãÓ@°W@ü&gt;@ÔT½_x000F_u@ÈÓ:(o@@EÉ	U&lt;@H¸ª¦à@8èÀhb¤@_x0014_N_x0007_:!"@_x0001__x0002_Ìvvâ'Ç@&lt;Z_x001E_hL@`ê}ÅÛ@8Ì_x000C_u_x0015_@Lx öÈ»@`¨jöc@À8MòÇ@ÐZ7#&amp;ñ@à%ÀcÁ4@ô_x0013_$Iï@t ð_x0004_s»@T9bc¹@_x0010_¦éJK­@xÐHÚ7@öaZ¯@¼fUÄò@wôÿ_x001A_Ý@(R$^í´@Èq&gt;_x000E_.@K&gt;_x0001_n@°à_x0016_æXO@T®%Ö}&amp;@Ì°ÒÄQ@MÝJ	@`W_x0016_êH_x000E_@ì¥_x0019__x0002_³@_x0014__x0006__x0002_9_x0012__x001F_@8wì_x000E_{_x0012_@`±rf @¤«.6_x0014_@&lt;´!3@&lt;ZO_x0002__x0003_­ø@\_x0004_i5&gt;@à¦ñ_x0006_¨@ôxÅÇV@@&gt;?²§²@\d9Â÷9@C¤{øU@xaÈmU@¬Ñ	÷ô@ðquO @_x001C_Ûén5@_x0010_Íñ(@(_x0010_éÞH@ðÅ&gt;©:A@à_x000F_úsÉë@mÁ_x0015_û@_x0014_j9ib @_x001E_§ÀNP@¼uËÓd@t_x0010_rær@ÍÄÔ_x001F_F@_x0002__x0001_óQ[@ÔÏä&lt;@_x0008__x0014__x001F_Â#$@ðÓ_x0007_íÇË@ÕJÈãó@_x0010_å &gt;B[@x[«K_x000D_¾@PÉ_x0007_imk@:ý¯ÙG@_x0014_Ät+Ìí@&lt;zù@_x0001__x0004_ØJdeI³@_B¤_x0014_@,ç_x0003__x000B__x0006_@d7þ_x001E_¥&lt;@ÁW|_@À_x0003_a®A@_x0008__x000B_W¤à@@lµzH@¬ÍlßU@¨¶_x0010_à_x0017_H@	XÇþ@`½o_x0002_,c@ôá_x0017_;@_x0014__x001D_dùª¤@ì_x000B__x0017_@$¢!_x001A__x001B_@_x0001__x0008__x0008_i¥T@ÔC_¼/5@À§C à@ä_x001B_.jJ@d/¾£WÚ@¼Ë¤ñ_x001D_9@Ü_x0007_?Ç@Ä1°$n@À÷ùÊô@¼[»Dã@$tB@²øcjí@Qëö@ÈÈ_x0018_4Ô@P¹kt)@L{Ãu_x0002__x0003_C+@`Ñ¶ð%_x000C_@,Éu)ûó@$QF_x000D__x0013_@0¥Uï	K@d¼v÷Z@_x0002_ûþ_x0008__x0012_@¨ØwWÈ@Àä&amp;_x0017_«°@¨ÔÓe_x0019__x0002_@H´£_x001A_b_x000E_@t_x001B_A@d_x0001_æÚ÷@¼Ô68®@H_x001D_ývÏ@Øèô@ìêÊ¢bß@x_x0008__x001D_ëê@Ìj*Nz@J:j@lpç_x0011_HÁ@@*ðÝ[:@xÿ_x0010_Nk@Ð &amp;}b@T_x0013_8¬{þ@_x0010_!.Í2n@Xß§?éø@d(\&amp;À@tÎr¿@tZ"&amp;@à_x0012_\ìø¥@pÿk_x0005_æ7@_x0003__x0005_(ÎØ_x001C_´!@xÙ¤5_x0019_@_x001C_6ÙRÔ@_x0018_é_x0010_rL@_x0018__x0005_}_x0002_ÅÂ@\è¥YÑh@_x0003_§ì³¦@À-f_x0007_Fq@¸U_x001D_ä@t_x0007_¥;_x0004_ú@$_x0015_Uu»@`bsUp"@ÛI°J@tN«B¥@8¼è¦è¶@xD¥3_x0014_Y@`ÊËÖÁ@@^xBí@_x001C_-Ãa*@¶ª_x0013_F@0ÏU_x0017_@Ðb_x0003_`¾Ú@p ìv_x0008__x0005_@_x0003_ß»_x0004_¥@?Aî!x@_x0008_;úi@_x0010_9u@$J_x001E_N§Ä@_x000B_ëf_x0001_@_x0019__x000B_Â@Y·wâ@x(_x0013_r_x0003__x0005_Ö@_x0013_ä?ö@_x001C__x0018_^dé@È¢&amp;Dá_x0018_@,Ù_x0001_a®T@,_æù_x0010_"@ÌÈf¡Ý_x0014_@(Ï¥à@\m_x0008_¶P@d·,Ëp@x7_x0013_ü)_x0015_@ðòì4ün@P_x000F_¤Õ_x001F_¤@,_x001B_d_x0002_@l_x0001_¿&amp;·ç@`_x0006_Nâ@+Ã¨s@pv¹ Zñ@Pô¤¢\¬@x"æ6.Ä@_x0014_ÓaNñ_x0010_@º_x001D_ý¤{@&lt;mÖ_x001B_?@\sÒxÔ_x0006_@\ü61/@ÌWÁHY@dqã®µ!@_x0004__x0011_©·§@Ð7í@0@À_x000E_A,Ö@_x0018_³_x000D_u_x000D_@ôW&lt;ÒT_x0012_@_x0001__x0003_g_x0017_½*¤@_x0014_&amp;ÌéMÙ@ÜtÒP@&lt;CúPK_x0014_@¨9&gt;nÀ@,J&amp;Ô¸Á@_x0014_[fëDP@_x0008_x2Ó_x001C_@lR¢aÕï@_x001C__x0019_Ì«_x0002_?@,±_x000D_¡®¯@¼0¥«*ó@ÀB&lt;_x001D_³_x0006_@ä*Ö{,q@äZzáÆU@ô 8_x0019_ @_x0010_ëq0~@p+!G4*@(?ÖµV@_x0008_ÕAi¢ä@ÜÒ_x001B_ÁÀ@àçT [@T_x0016_~çe¥@@½æz@_x0008_wÎÀû¿@qÊG°_x0007_@xZrÙ7Þ@Ê±vê_x0015_@_x0010_±p³QV@È"ÐX%@P¿g0@TÁÚ_x0001__x0003_m@;A_x001C__x001D_ë@4o_x000B_, @_x0018_r¦®¢S@È2_x000B_±@l_ù³D@_x0010_¡¯®_x0010_:@ôÆÁ&lt;÷¤@Ðê9mS@øÖ;;ñ@_x0014_Ã¡ç_x000E__x0011_@_x001C_ÝN´s)@ô½Äþ_x000E_@ø¨_x0007_ìí@Àè¦Ûº_@_x0004_x_x0017__x001F_ä*@(_x001E_6µe@_x001C_âß+{@¼_x0014_@t_x0016_@ÌäÁÎ_x0002_@xÂ_x001C_&gt;Í-@_x0004_Cy¼?@_x0001_6_x000F_Mo@ì2_x001E_X_x0005_~@¤áwý_x000F_¯@H!H¨d@L_x0019_«úØý@¸Ð÷¥ò@È_x0010__x0015_ªr@_x0001_kÂs@xÂÛA@Èª»x@_x000F__x0011_¼ '_x0008_i_x000B_@t_x000D_¶_x0004__x0003_@Tte.,_x0011_@,4_x0019_q6L@TÊ¦_x0001_"ß@_x0008_Ãç@àE¸g@¨WÁ ë@OÂ`g@x~y)@(Ñ-äRò@¤_x0006__x0012_	 @_x000B_É_x001F_Ì@°Áÿ_x0011_p@¼`_x0018_Yþ@LP@_x000C_)l@_x0018_òUëò@_x000F_'MI­@Ü¦ò_x0015_T@p_x0012__x0005__x0007__x000D_@\®+xõ@}¤ÝãÖ@\»¨gn+@@½ñ'ù@°Z1×rÉ@Ôhw-_x000E_@_x0004_=Ü_x0002_&gt;_x0010_@crd_x0019_%@¨äaý|@h_x000F_@lm&amp;í@_x0014_ «i_x0001__x000B__x0008_@LXÂ¹@`_x0008__x0001_%c@_x0001__x0005_vðþA@_x0004_p¾y@&lt;º_x0008_lL#@é_x000F_¢¾H@àJ_x0002_ÙY@¼Æ|_x0018_üÁ@_x0018_ª	aî²@¼_x0017_ùï5¾@¾w_x0019_Lj@0h¦_x000E_@_x001C_¯ðfÞ@ìÏR&lt;ÿw@_x0010_¶Ð~¢)@_x0008_·Bé@àòò_x0002_¸ä@}$õc@\æ_x001A_$`@t¦_x0003_âS@$5_x0011_Ñ_x0016_e@¬½ÜÏý@t¥à_x0007_ ì@ì¦Ò«Rj@&lt;k_x001B_&gt;ê@Èü_x0012_a@È_x0005_`pN@_x001C_ _x0002__x001E_7o@t¯Ã	Ú@_x000E_pÃ!Þ@¸Ej_x0006_ö@_x0002__x0003__x0004_GQµ_x0018_E@_x0008_6¼@_x000C_ü]U@_x0013_QyfÛ@x­_x0013_g}@`_x001A_Ýd3l@¬Ø{³Ú@_x001C__x000B_Q3@¼Päå[\@_x0002_Í_x0010_|=@¸&gt;­7K@_x0008_óó£@_x0010_ÝÝº?Ð@tÛ_x0008_Þ@`	£ó_x0002_@\ðÎÎRL@åê£¸å@àZ·8n¥@+_x000F_A_x0008_@(_x000C_DÓá@Lmó_x0005_´Ý@H_x0013__x0012_à»@ºó©_x001A_Õ@_x0010_&gt;Ç´WÛ@½%ûÁ@`¿p_x000B_®@`y@ùQ_x0002_@_x0001_p¨_x0012_@&lt;îZ*Qï@àÈ&amp; Ç@Õ&amp;Uå÷@Èº_x0002_w_x0002__x0003_C=@äª$äA@à_x0003_¿_x000B_ÞB@ZmÌZF@_x0018_Ñnñ)@LkÜSR?@`o²_x000B_dW@¸+¿æ_x000D_@Ôö_x0012_¥_x0015_@@«º9_x0004_J@_x0018__x000E_Î¼Ò@÷Éi¨@_x0014__x0004_Yùþó@&lt;_x001D_þà_x001A_@Ômí_x001E_¥ü@_x0002__x0004_æÝs_x0002_@¨gQÊ9@¼,c	qÓ@_x0002__x0016_w¯õ@tSn6X@à&lt;xßT¢@_x0018_ËÛ_x0018_ÝÈ@P«	{°@t6_x001B_«\_x000C_@@_x001D_¾z$_x0002_@À³ñ0þ`@Ü_x001A__x001F_6Í@_x001C_mcT.1@#Á	_x0014_-@øôä¹o@/jtÀ@p£à_x0001_¨@_x0001__x0002_$ãÕ_x0013__x001C_4@ì_x0019__x0005_Ä&gt;_x000F_@¤Z_x0016_ªË_x001F_@P_x0001__x001F__x000F_äU@_x0018_ÒW~@È_x0014_/.@_x0008_:´¼_x0010__x0001_@_x0004_ äc70@¬ÖÌ¢î@ørÌüÍ@dæðÎ(ì@0¡	øz_x0017_@¨B_x0003_qÂ_x001F_@Ô?-_x0011_¹¦@_x0001_êH/÷@xW±ÿÇ0@HO¢Øð2@&lt;¶Ýö¨_x0010_@&lt;µy²Â_x0017_@_x0008__x0008__x001D_¥ëÅ@Ç~¢û@_x0010_#W_x001E_(Ñ@_x0018__x0001_ûñ{e@x_x0014_V_x000E_@_x0008_^Öº½%@ÐÖÙÍ_x001E_Þ@&lt;à@¬E_x0011_s_x0010_@_x0001_=|Xk@àÆ¼ÿÁA@ø-T¯@L_x001F_m_x0002__x0003_Vk@$¿_x0018_#vT@(R_x0010_­1@ìA*ï_x000E_ý@xÛH&gt;Çk@½²_x000C_+@²¡_x000F_]@ðÈÇ«k@@7&gt;|_x0010_P@$_x0011_3Î%Y@p¯_x0006_urÞ@°¹90Â@_x0014__x0005_ÿ_x0016_@¸àÇô%@_x001C__x0010_ù¾jÓ@à_x000C__x0012_y@Ð_x0017_i?1@È&amp;_x001F_Q¼º@TsÃÓB@_x0010_ßQiQ@À_x001C_zr¹@ô_x0001_û@_x0018_æPc1U@ºzTÍÃ@Ì}|S¨ã@l@_x0016_?b_x0008_@`TseW@_x001C_&amp;½_x001E_*ª@,|#·_x001C_@@Ô}§ÿ=_x0004_@ÔÖÃk»@(J}QÕ@	_x000B_B·¼ý@&lt;¿àxº@Ü_x0008__x0003__x0007_¯@Ð'_x0013_!@ø_x0004_.×B@¬%û¥Ü¸@±2I³W@b¯ðÁ@ÀìÕ_x0017_@\_x0002_î@d¼_x0003_Ír@x@_x0001_¦_x0018_¬@8_x000E_¶_x0006_ùµ@@ÇeùË@5_x0017_O­@ðá@Ã®@,:_x0005_¸9«@@_x001E_©×¹@à1_x001A__x001B__x0016_&lt;@8WL§'î@°º"­2@ÈEY@ä_x0007_hUA6@äòmÉàä@¬§Xâ¨½@lÓ¥t»Õ@lÀù-_x001E_&lt;@ðÉ_x0019_âh@Ü}ÀÂ@_x0014_gBc´@|&gt;_x001C_@ä7*ï_x0001__x0004_Z@TN/_x000D_éð@0b!A&amp;H@$S_x001A__x0014_;@ä¿h _x0012_@Ô_x0013_Mõ_x0005_@_x0018_¿_x001B_§_x001B_Ã@Ðì_x0004_è³Û@(Þ¶*tï@hJ)%@_x0010_´É{G@¼íD@T@¬æ_x0012__x001B_J@xF_x000D_}%@¤_x000C_¶c/@d@ó8_x0008_@Ì`_x0003_s_x001E_@H«c!V@6_x0006_Ð\o@ÀÓ;xï@_x0010_Ø_x0001_½@¸³ä¦@&lt;kbè_x0012__x0006_@à¢Ò»µ@H=­_x000D_7X@Èå¦ê@_x001C_SóyLg@¨ZJÆ@ÔoíÉÙe@L_x0003_*¢j@8gè_x0002_'¿@&lt;ö¨a#@_x0001__x0005_¸/{y_x0005_¡@øér@ÚÈÛa±@L¸8Ü9@`[ãut)@¨×Yk_x0002_ù@`+_x0018_Öý¤@¸_x0015_:´,@ð%~_x0011_ñ÷@pÊóJý@s=$¤Ð@lÙÊ_¹ @lÚ_x0014___x0013_@Yä @_x0014_gu³@ôä_x0016_òä@d0C@¬ÝûÒq@ø_x0013_é8Ì_x001D_@_x001C_&gt;ã.=@¸©£s4I@pØÝª_x0002_ø@Ðcïã_x0010_@8ë_x0003_á+ @_x0004_G.Ï_x0016_@_x0008_Õò_x0007_ë[@,êe_x001C_gð@(_x0004_]{ll@Ì_x0013__x001C_ÏSZ@LÃõÊ¢K@xK_x0002_C)Ë@°`Î¦_x0002__x0005_TÊ@ô8Ñ°³©@\z¦§JÆ@VA_x0015_ýù@L«~â}´@¼ñ_x0003_!M@0z÷¾ó@ 3Ð_x001F_I@0ntó:@LN_x0008_0:;@¨d_x0015_È@¤á¬@Ä°@8h/¦_x001D_Ã@ô¸;Q¢&lt;@&lt;_x0014_Á"|@_x0004__x0017__x001A_¥1@äæ§[*#@&lt;cüòÊÏ@¸5gªy@L/;ça@ÈPÖÀM@8_x0005_èÏ§B@hßP¢GÒ@T_x001D__Î-_x001A_@_x0010_}ÚhE@_x0004__x0010_(±Ý¹@¨å&lt;&lt;ÑA@¼àÎü_x0001_»@,ÉýU@ÜP!*_x0017_@Hh»Toñ@pó_x000B_·B]@_x0001__x0005_(ÚPÐ?¿@Ì²_x000E__x000F_q@&lt;_x0008_º_x0014_Å@ÌªEá¶@àá_x000C_Ä0@¼°_x0015_I5@_x0004__x0007_¼ul@tî%Ulá@Pkg¸ó@L_x0007_6´ïµ@?_x0002_Q4@Ø¶mÔ@¤ §7_x0006_@øÃrI4Ù@_x0001__x0003_Ù6­@ôMy²£7@ëÑk$î@xÒ_x0011_v¤ @@Rµ @H"#WÃ@T2æ&gt;@P4áe_x0017_@,&gt;¤_x000F_ö@¤«ézäU@ìï_x0014__x000B_ÍÐ@Ì_x001C_?Õ_x001C_y@(Ý_x0008_×)û@°aÀýÕÇ@¤Û_x0018_³b:@$®Ì.B_x0018_@0£IÂ°@_x001C_ÙÏ×_x0004__x0005_e@8ÿÝ&amp;%@8ÏèÍt@°	_x0001_NÓv@Ððfd@ä,_x001D_­_x0011_@°cÃ»a@¬jÜ8@ø¾_x000F_ÿü@`¤yUCë@P¨Q¿p@¯â"@°:_x001D_ÐYÊ@tÛ©Ä@À0_x0002_%@U¥½_x0003_Ø@(_x0019_çØ_x0008_@_x0014_¹ýÖ_x001D_.@l_x000E_¶¦4_x0003_@_x0008_UóÇM@0OFs@8@(J¸é_x001B_¤@_x0010_þ_x000F_ô_x0014_@èè_x0012_Í@é¼½¾Q@¤_x0019_»_x0010_Ù@øñ´¡ Å@_x0004_¯_x001A_;»^@È_x0001_¿¾_x0014__x0010_@¬´¶)Â_@ÌÛu¸@¤´=H«@_x0001__x0002_HÊ¼Æ_x0004_Ì@¼¥Pf_x0003_^@@æyW@`äôDF@­_x0008_ wD@ðÊTUÑõ@_x0001__x001A_6Ã@_x0004_¡_x0019_ú@_x0014_&amp;^Ô_x0006_@_x000B_Óör @Pp&amp;öì_x0018_@ä_x0006_Z¾?@H |	H@øõ2Çú¬@ü_x0012_Ï-k@(_x0008_h3ð#@¯¿³kâ@T?É·_x0005__x0004_@_x0017_&amp;_x0010_h@¼ñ_x001A__x000D_v@¼ ¤D#G@\_x000B_ö³ÕÛ@ôZí_x001E_\@P`ùN£@lP®"Æ@8¤¯g!@_x0014_Y_x0001_ço@¬gì2@\'æ½_x0013_Ï@LÎ_x0015_ôÖ@_x0001_·Æâ¡@3v&lt;_x0005__x0008_O7@Ô¿â_x000F_âØ@Ü¸%Ô×@¬9ÄÕ_x0002_@_x0018_s:x×@L,/k@ÔáÐú¼C@@_x0011_¯fL_x0007_@\&amp;;©µÔ@ì_x0017_.z;ñ@ø¤ý^_x0006_¹@,SA_x0013_üÁ@AèÇ@Ð_x001F_l¡"J@8ôé0@0_x0014_)W_x0015_;@fÍ&gt;²Ö@HqqÐ)@òô©&gt;Ð@ø×º×´ë@_x0005_ë­¡Ô·@dÁ£Ñh@\hÕ_µ¤@¸\wKqV@$E|_x0003_`@ô_x0002_º%µ_x001A_@_x0018_2EóöR@øPå_x0001_Ûf@ä¢JÌj@_x0004_ 5,&lt;_x0011_@Ìk8·_x000D_@n_x000D_¾®@_x0002__x0003_$yG~Ì@xö_x000F_¤À@Hå_x0008_ø6@p_x000F_þ_x0018_J@LA8Èz_x000F_@TSÕ­Ø_x0004_@Ðzä_x001F_¡±@tRÿ	ã_x0016_@~(õ9@xj(VÂ@\D#F{@dAnþh	@p_x0015_gÇ_x0008_ú@°­_x000F_Ô_x001E_@àtCr/Æ@H×ÁEg¥@ðñêæ_x001D_@0Ó±×Ý@$¾)ã@ì-ok7@Ì¿á&gt;_x000B_@HÈØÑr@_x0014_xIY[@Ý¼ß_£@¿Àsð÷@À8³/q_x0017_@Ì/Tò_x0011_»@_x001C_~rª_x0001_@¸W_x0014__x0014_Y6@_x0002_a÷oz@&lt;_x001F_óuÏù@¸$_x0002__x0003_ÂF@à#ákr@`4­ Ô @¨N]_x0001_Ï@_x0008_ÜÕDT¯@ÀÅ¨¤d@L^0ê&lt;m@0üB&gt;¹¢@8 _x0018__x000C_B@¸±íR7k@¨«ã*à@ôñð0Ò_x001A_@`ÑTßµ¶@ÌE)@_x001D_%@l¯;« Q@ä³á9±@x÷sr×W@ìéOð_x000F_@_x0018_2õ_x0019_$_x001B_@t`%_x0016__x000F_h@¬É Gü¬@àïx¬?@_x0004__x0017_Eÿ_x000F_@_x0004_÷_x001A_ºµ[@¨@/^´Ñ@¤y ¸@`héÔS$@,_x000D_cF@(d+Z@ô®ïêÔá@°;Mà_x0013_@_x0018_}-T@_x0001__x0002_øAÆÑ@ô+ s¦'@T¯y_x001F_v@°½-M8@8ªß@Lm«c"@ÀOhHB_x000B_@(¾RjªÕ@ìOñJzÚ@ä¨_x000C_Uû¶@,Ñ_x0017_&lt;æë@_x0004_ó®Ê5s@ì&gt;pZÙ´@TÚ¨ðY÷@\ô_x0016_þ?ë@poH²Í@_x0018__x001E_1¤¼º@_x0004__x0002_î@,|7õN@¸ââ_x0006_§@L°òÅu@Ìñ­yò@ì_x000B_o1Û+@PÈH ÀX@L{ß_x001B_	«@ÜdZ½[ç@\Ú9ñd@H_x0017_Î!¼@_x0018_~(®ßé@_x0018_ëè_x0017_lF@Î{-_x0007_n@ø©Â_x0001__x0007_µ@$}ûó´@äøi _x0017_[@ð_x0005_¿|_x0016_Ð@G´té@¸q	È´@ÅèóÁL@`)âH@_x0004_ÿI?ã_x0003_@È²õ5a@ìøå)di@P}Ý_x0006_13@±j&gt;Î@_x0004_øËÒ_x0019_ý@0¢DG;@d£_x0011__x0002_@x±í~"@,dEÃò_x0019_@&lt;ð°ùh@t_x001E_ö6\ç@_x0004_%PÒï@Ôg×±Ç@(Oër"Ö@(èeÿªô@¬à£üÈ@±9éÌ@B_x0015_Öi@&lt;(2!@ä|}ÑÀ@àZöïdá@¼øÍÆ_x0008_@ñH*Ê!@_x0002__x0003_êÞ_x001C_Ä@lÛÆËÃ@(«ÑÿÝ×@à¶Ô¿Ýi@?69÷¤@Ô_x001D_r_x000F_G@Tüi]T@_x0002__x0013_as»@ø_x000C_ïþ_x0005_@_x0011_æQ·@¤h:û	_x0002_@×Ý7@@_x001F_Md{|@¨ÀÕñ@¼R®I@ä½¹,_x001C_A@_x001C_áq_x000F_M@tÇZ_x001E_ü¦@P6:k±Ü@øh®Ñ&gt;c@\Cc°@P9÷%¾@_x0010_¸	@È_x0012_DF¬@,:ð_x000F_@à _x0008_ñoi@_x0018__x0018_Ì?è´@ÌÕÈî_x0001_@äïëZ³@¨Q÷`´p@pñ_x0014_#6@Ð4Íy_x0001__x0003_9}@{V¼sû@_x0010_o[5_x0002_@È_x000C__x0017__x0004_ñ@È23û&amp;%@_x0010_¨Op3#@\üätNw@_x0008_`üg¨@t_x001D_Qç_x001C_@tßJDÀ@Ì«(3G@$Îz_x000C_@¼ÀÓ7ºK@@âZtK_@LWôw"@_x0004_bÎÆ;_x000C_@ïÒ_x000F_@_x0004_2û	æy@tåj1bë@Ta_x0010__x000E_}³@&lt;_x001C_kK@xÔýû§_@"Ò_x0005_ú@X ¨òvy@_x0014_vhV]r@dHýhË«@(æàóO_x0018_@¤(Lô@_x0018__x001E_N¿-@T¨¥@`ðáö÷@¼Nû1U_x000F_@_x0001__x0004__x0008__x0003_\ys.@ðH6M)5@H¨a_x001C_@,vÞØ-#@&lt;ñ_x001D_'Dj@¤^À_x0006_4@ì_x000F_Åv`g@°{Éç_x0019_ñ@_x0001_¸_x0013_¤G@_x0014_Ç"ä¬@@v_x0005_ þ@HÙï_x0014_ðµ@Ø õt£u@¼wXæ_x0014_@_x0008_&gt;r_x0015_J_x0007_@=_x0002_O[Á@0nq_x0005_ôg@_x000E_£_x0003_Y³@pP,?á¾@¨«P³_x001B_@\3©_x000C_EO@_x001C_ÈÉ@xút×U²@ì(_x0007__x001F_¼S@ nDÎì@ÔñÀî@Èãª£¹@°0¡±3_x0017_@82§z@&lt;q.´B¢@¤0OÚ«Ó@ä¦¶_x0005__x000B_ý6@\t_x0014_øbY@¼ç_x0016_$R@P_x0001_&gt;ß§ô@_x0005__x000B_Ió±¯@(b¼y6@@ýÁZ@$_x0002_©_x0004_@$Þ#[_x0008_Ö@_x0004_}cX/@&lt;¼	ý_x001B_@ø3Pê#_x000E_@TØ÷_x0018_Üø@ÜÜÕ¿x_x0005_@_x0010_ãå£¶_x0003_@LgÊë y@_x0008_Oì^_x001F_á@x¤ê§@_x0018_m=_x0013_,å@6_x000D_ @\¸ªÇF_x001F_@p_x000E_vá_x0010_©@p_x0005_Ôý@pÀ¥_x001D_ð@$_x0007__x001E_ó&amp;@ØÌÁîö@_x0001_¡&amp;P_x001B_@¨²Ü¸_x000B_q@_x0008_#L{=K@léú@¼_x0017__x0004__x0006__x000D_ì@_x0008_þÝ»Ð@_x0001__x0003_´Oiã²@øDþu_x0017_4@Ô_x0006_o$_x000F_@(LêÐ§@X¶Arø'@tp9/«@Ô^lbÍ@ä¬{ÞH@@fÇês&lt;@ÈsePÞ@¨iqI.í@¬ _x001E_¾Ç@¼³{±¼@¬ïn"@$_x0002__x0007_µ¿ÿ@¸,æ5@Hy9Oð©@¨:½´ÄÓ@Ôö«­|8@_x0004_ÿ_x0002_ê¸5@ð_x0010_-:@ô°( ÕÅ@t_x0005_\_x0012_ï@ÁCvÕ@¤NèO_x0002_2@xþßJ@@¬1¦nÏR@¬ÏPk&amp;Ï@_x0014_l#Ñø£@_x0004_\v_x0011_Å=@LY{õ@&lt;`_x0003_m_x0005__x0006__x0014_@(¢«_x0002_@_x001C__x000F_sÂ­ö@Ê_x001E_óü°@_x0018_Ãeô@È_x000F_å:ÜL@o×Ü_x0011_@Ä¨°_x001C_@_x0010_Ã_x0001_$øv@dw;»ê·@L8_x0017_øe;@0¢ °y_x0019_@ô1Øð¦@,YqK_x0005_Ó@x{k_x0018_@&lt;Ø_x0019_DJ@Ðo}÷w@àÝÉE^@L¾_x000C_i_x0016_ÿ@øU:^x@`Õ¥ùPû@dJ9GF@l_x0003_fv3@LY0v_x0014_@&lt;6@ÞÊ@Ìn¹¦,x@ø}Ò±b@ô28ì@&lt;É_x0004_lXÜ@_ã½@)6o_x0008_ª@T_x0007_zÓÊË@_x0003__x0005_(ãU_x000F_9v@¶_x0011_ñ@ô&amp;;W9	@°Ègh@ñsÊ@ÀØÇ(_x0002_&lt;@_x0003_Ü_x001E_ kx@ÀÁTz´@`(elK@_x0008_ç]Xêï@0«°_x0014_ @\å-_x0017_@x¸_x0011_¹@¨æjGw@_x001C_¨q_x001B_=2@_x0004_ô¦£_x0001_@TÿJ¬w@~_x001E__x001F__x001F_@¸_x0003__x0018_·@ÐH£¤óú@ð¡_x0018_G@Ð=I@øÂåIìÎ@¨¤Qt&amp;@tý¬mÁ_x001E_@t_x001E_|èb(@_x0008_ÛE3_x0012_@¤!6·_x0012_@¤_x0004_®µ¸s@,o)µ@,Xì\t@¼³±_x0005__x0006_ºÂ@ÜM½£_x001B_@T_x0007_ñ_x0010_ª@l¼gab=@&lt; u_x0007_¿@t?¦_x000B_Ñ@_x0008__x0003_lºfy@È&gt;y¿e@0Baé:2@¨_x0003_ñå{O@Ðÿéh_x0001__x0013_@Ô=-_x0014_JÏ@_x0005_^Þ©V@pgÚúÜË@dô¾m@Ô¡_x0005_3@lôu¦_x001E_v@Ôö_x0006_,@_x0008_5_x000D_iXÎ@ä8jc	@_x0005_é½/_x000F_@ðeä{ju@*Ðé@_x001F_¹²#@ÀP^m@¤W^øÖ@H&lt;ì_x0002_s@,_x0012_o=×@À"_^D@ø&gt;cæ&amp;@ì_x0004_F_x0010__x001C_F@d­%B@_x0003__x0005_¸1ðH«S@_x001D__x001D_µ@\á¬ù+&lt;@(_x000C_»_x0004_¼£@Rh£?È@_x0018_¤à_x000D_Wd@_x0003_°Uã@ðs_x001F_Õe@@@Â@'_x0006__x001E_|@¼,d¦_x0008_@¤¡µ?_x0002_@¼´t};_x0006_@ÐEçgå@ðxä_x001E_ý@xòýDìê@x9Þ-b^@t_x0019_X&amp; _x0005_@PU®Ý_x001E_ü@PîM¸V6@pK5@8õÛJ_x000B_%@`*&amp;úCD@8.Púè£@H¥_x0001__x0008_+_x001B_@äPa(H@Ò_x001F_|ë@à'RK4M@pbðôËÁ@À¾§e¥@PÑ½Á;@Ä¤ã_x0001__x0002_îN@Ôv=àÆ]@_x0018_k Ót_x0017_@Tù_x0004_ü¡ï@¼RbM^@Ìj2}Þ@ðÄëx @ìÔ¡s@¬ÓtµÈ@äØ&amp;{m@Ô?¯kÕ@¬ný³Î@ÔÀ=@x±åst@Í¡6É@`S8Q_@_x0004_Ïãß@V¡¦Å@¸Ö½ùÀB@¸½_x000D_5@_x001A__x000D_2z@TàÔôia@`±%øö@ä_x0001__x0018__x0013_ØË@È,sD¢]@¬{:µ@Ô_x0012_=@_x0010_°PÚº@ôu&lt;~sý@ð^j½Xt@ð«r ¢º@øO(&gt;ð@</t>
  </si>
  <si>
    <t>48dc2c6dd731a18badf127e9291e2064_x0003__x0004_äY¨º.@_x0008_U_x0001_ùl@xë_x000D_Km@d_x0002_Ñ_x0005__x0008_@lAe_x0006_â@¨£_x001C_õF@làPäq_x000C_@&lt;Ù±IA@_x0003_¼^Õ_x001C_@&lt;3å_&lt;c@$IÎà$@,¿ýd@Ü_x0017_M&amp;ºª@¸¯»_x0016_&lt;c@Ôé2fC @&lt;`;@dÐÈþV2@@_x000E_SHDÚ@0Æ®Ðâ@_x0008__x0006_3_x0013_[@Àæ.¤XÍ@à	ìoßû@ðð^_x0018_gì@¨_x0012_i&gt;A@xN±ÀU@0BaxÈ÷@È¬4_x001C_ÃÑ@¬_ÐÒ`×@/rLh»@`¤1m/Þ@a¯Y¬¸@Ô¶ÊÝ_x0003__x0006_N_x0011_@H!¡&amp;ç@Æ º_x000F__x0001_@àOSÌ_x0017__x0001_@phIÐëo@_x0008_ö_x000D_Z@/±ÑÞ×@U_x0018_È¾¶@@·V_x000F__x001D_@80!ºWí@dN¸6äÁ@\¹«	 @(ç_x0015_3 @&lt;Rçv+@Àv_x0019_¨@¤ã®TQ_x000F_@_x0003_çç&lt;_x0006_i@¸&lt;Ödì_x0002_@`ub|3@_x0003_ú_x001B_~ä@@7©eO@~ØnÊd@Hs»¨`@,_x0019_cÂà@l}_x0001_þï/@P_x0015_ q_x0005_O@¬¹Ãu@&lt;1òôêÉ@ìCûy_x0004_Û@d»q¶ãd@_x0014_äÕ¡@ÃÂ+Ò`@_x0001__x0002_(ôÐö!@øÙ2_x000C_U@0~_x0006_	r@lÒÖ`ÄË@ï#«@_x001C_/;¨äñ@¨ÇDDCå@¨mo\íý@¼½_x0011_%_x0012_@ø_x001F_á_x0012_kK@H'mÌYN@_x0018__x0019_(¶0m@øïÚ÷Òm@_x0015_©úüÈ@`Ùn&amp;_x0004_@t6·±g@ðMúÂ_x0006_@ä_x0014_[_x0011_Æn@d6éý@Fê@_x0004_:qÃ_x0004__x0005_@_x0010_/p_x001F_;0@_x0001_rEVÇæ@]?5d@Èä_x000F__x0005_Þ@d{ifj@ì¥Täp@¨°Ù°¦z@°_x0001_sÓ_x0006_¥@&lt;$w¥~v@ÀÍ2H©b@¤Ê.N_x0002__x0003_x@äÞ Ã|_@°Éu'º@rÃ6þD@Èí_x0003_PF@@ø²n@8KK_x0003_¬@¨ýZ.p_x000E_@t_x001C__x001D_W@@vÀ;#_@_x0007_Ù-O¦@ÜáAÒ»}@Tã_x0010_°t@_x0018_Fÿf§Â@½ãvY_x0012_@_x0008_._x001F_JG¦@¨_x000C_oÊ_x001B_Ü@p± G_x0012_l@&lt;ÎÁ®Ç@ÈRÇ¸¸E@È_x001A_·_x001E_(@p_x0012_j_x0011_²@d*_x000C_ë_x0001_@(G3øq@dGÍ¨jf@¨_x0011_ÉO1@ÕÔ_x0010_J@°©·Ê@¨_x0019_êÕk4@_x001C_¥]°èÜ@¬.!ª_x0014_@_x0014_h%]¦¦@_x0004__x0007__x000C__x000F_·_x001E_:@À_x001B_¯_x0002_[À@L|%£Ô_x0017_@HÉ_x001A_tÛ@_x0004_jTûÏ@t(Zx_x001E_@Èï(N@Lóðj¾Ï@ð_x0003_nc_x0005_@hg_x0006_áá@x_x0007__x0014_AE_x0008_@àS	DD@¸ð:_x001B_ªf@&lt;G_x0005_ôQ@ô6h­¹@ôZS_x0004_¾R@x_x0003__x001E__x001C_þ	@_x0008_ÒÖ(lP@PDÞ_x0016__x0016_@ì\Ù_x001D_1@,:ÂÃD@&lt;_x0001__x0006_OýÆ@tÝãö:@_x001C_×©OÈ(@$Ûû_x0018_Ñ%@_x0004_?Åi?Ç@_x0018_@#Co_x0016_@Ànv_x000D_H@ôô6Ú½@,K#_x0008_Ó@Xù·?p@_x0015_t%_x0003__x0007_j\@x7Úä¿ø@Àõi¶ð_x0013_@_x0008_å_x0003_õ@ø3ñ_x0010_?&gt;@¤*V|ß_x000C_@_x0001_%Ä*@U@ÐÞ,@H?âóZç@_x0014_Ð)J÷:@dfáôW@_x0008__x0007_ã¼_x001B_@_x0018_XÍ_x001C_@tÒ_x0004_ãQ@°Ät{!ü@tæ g@_x0018__x0019_Ûë@¬³O1.Ò@_x0003__x0005_¦C`@_x000F_õz@Tê_x0002_õ©D@ì_x0003_#_x0019_"_x0015_@(ÿò~_x0004_@(ÞÌÈç@_x0007_È¬¢@_x0010_÷É3H@(_x0019_&lt;yÃ@än_x0007_Èö`@(I_x0006_¥¼W@Üü@â&amp;@²¿_x0011_¢@_x0003_¨­¿ô4@_x0001__x0003_@&amp;Â`¿@Gí_x0002_qï@làtW!@¸&gt;(Ö³@_x0001_¢&amp;dD@t¹s_x0007_ö@$h_x000E_©%@à¡n´@¸_x0013_5_x0007_þ@\n§_x0011_Æ?@_x0001_a½F~@HQí_x000B_×@ÂÝ4_x000E_@\.W_x0013__x0002_Ò@°³­Iè@»ãD§@ýZî_x0017_á@t_x0008_) @Tÿ¤_x001B_2@øt_x0006_IG=@ôÆÃD¹@`_x0001__x0016_þ_x0015_6@tö´_x0010_j@8»_Ð_x0015_{@¨nàiz@ÜÖô6@`v`K¦(@ø'_x0019_Ýß@;ðNR¾@PpbÔZý@¨ªZo&lt;@Hï(S_x0005_	Ìm@ó_x0007_k«@ªzG_x0001_N@¨³_x0001_%@N£ .¥@\ÝElz_x0004_@LÏ_x0004_ð_x0014_`@¸xOc+@èZe0Ì@_x0012_w3M@;&lt;_x0003_ø@Ô`? &gt;@&lt;¬ÛD_x0016_Ú@xhß}\@ôÈ_x0003_Ø_x0008_@¬ºçB@_x0005_²|5@¸PP+È@Pa±Àz@Àr&lt;HÍ@ZÅÛ=@à'_x000D_U¶@_x0008_Ïäô@&lt;å´3È@HX«,_x0001_@TÅÿ_x0006_­#@¬&gt;}_x0015_@¼e_x0011_°Ö9@ä*|i}@8&gt;W}_x000F_&gt;@@î@çá@8x_x0002_þZ¢@_x0004__x0005_ì$±%L2@_x001D_÷_x0015_F@\r_x0006_å»@¸¸^[_x0001_@¨Ó_x000D_ík@p_x0019_Ýóð¡@TÑï_x0017_st@ä9wÌÊ@Ô	ÝZ¥¥@l)ïÍã¤@_x0014_OU^_x001E_@pL¥An,@0U_x0008__ó@t\E¡ò@ì7Û:¢@(=]ÎØÖ@_x0018__x0008_Ä¤0@d	?@¨½_x001E_À@Ö_x0003_a7@ì6_x0002__x001F_«@lÅÚüR@¤OÊÏ_x0015_@¼ðRL±@(%w@$¨æï_x000E_@@¹¶,û@¨)Uö!@(ã~°\Ô@ø_x0006_¹Ó@_x0001_¯qNf@\S¡3_x0003__x0005_¿@¤ÔP©}@ä_x0005_.­v/@\àN¿1@_x0004_Xóc_x0012_@ôº_x0002_%Ô!@°¡¶£q_x000F_@¸}O¿_x0017_@_x0014_Ø_x0001_³K_x0002_@_x000D_ç{C2@_x0010_je_x0008_@_x001C_¥¸:1Ö@äQOüÔ@ì+_x0017_5èû@ìý_x001E__x000B_Ù?@sò2¯@°RÄ(Ü@TÉÝ"&lt;·@lWêxß@øQäI4@xeà_x0012_Ñ_@ÜC,__x000E__x001E_@ð¹H-&gt;ö@¼_x0015_õAô@ÈÞÜFì@ôÇDuGC@¨ÙºSX@x®éèÈ@_x001C_©!ºi@¨_x001D_,'Æ®@¨Í Ë_x0012_@ì`2ÄÉ@_x0001__x0003_ÐªYüMS@@±6PÊ@è²_x0018__x0013__x0017_Ì@ÿMÀ¸ý@¬áêb[¯@tA]N_x0016_@Ðsò8Ña@Æ_x0003_vX@&lt;U5!º@_x0018_ë[âW@ÌnhUf@TF_x0013__x0003_@¸Uh/_x0010_@dt).±5@]Ê}ÕÛ@$4»Ï -@À3_x0019_À7¥@T´_x0003_¾IÂ@pLm_x000B_æ@C.fCf@_x0004_p&gt;û·@(¢æy@ðÉâzT¯@¨­Pòÿ@¤ g¿Åe@Pþ½ú_x0002_û@¬^÷*`@_x0008_©¤ÔË¦@&lt;ß_x001A_Þ÷Ñ@[A_x0004_@!Ò@_x0002_`°_x0001__x0002_Ï@È»¤Àe@)0îÛ^@_x0014_d_x001D__x0015_ùV@Lû	k5B@àWög9@Pp}Ê¼â@à_x0003_aÎ)P@Í_x001B_K/_x0011_@l_x0012_ò]õ@¼¨ªE@M8¸V@Üm%§Ë@ÐSA|»_x0007_@`+ÎÆÅÖ@ª¬ÓH@cw_^@ì¶ó(£@`3_x001F_}¸î@Tqì \@(ªÁ	Ò¡@_x0001_Ï¨_x001F_¡@¨íè_x000F_DÒ@H·mï@LÌÝ¤÷@¤JnÜ7é@p»_x0004_H_x0008_g@$»_x0006_©N@½_x0007_'¥z@p_x001E__x0007_ß@¤Ý÷Ú&gt;=@àëÖÜ÷@_x0002__x0007_8ß®Bl=@ÈÈ_%Í@_x0004_B¹ÏÊ@(_x0007_cñÑ³@¸Ýº_x001A_Ëç@36°ÿ@8ñ~¬yã@ö/_x0017__x001D_À@¸"^4_x000F_=@8_x0003_zõD_x0008_@Àè_x0005_¸@H_x0010_¨#@ÔÎ«B§Û@¼p;5Ê@dü~8n_x0001_@¤_x000D_îE$Ï@äwy(Â_x0008_@N_x000F_2`ê@àcÝÈ°_x0013_@l¹hRµ)@Ü»q6j¬@ø_x000E_4L_x0018_Û@àUpòÍ@TÂ^éQ,@äì j_x0003_@È]ìOò@0Å½Â½ß@Løúaç@ÌÑý_ìÆ@_x0010_Ùþj_x0006_Ù@ÃßÆd@X½fà_x0001__x0003_¥8@TÞmÄ@&lt;w|¸_x000F_@0Ô¤_x000B__x0013_@À_x001F_µ³«@`ãrÞ_x001A_*@`%_x0006_ª½¸@¸ê´ÃpP@d1@1ÌU@TÙ_x0016_ü£è@øO_x0002_xÆ@êÌ_x0007_^`@Ì5¸J@Ô_x001E_'ýò@8¯5`£}@Lð _x0003_Ã@&amp;íæ@¸vË*ã@ó§p-@ÐÕ6gÁ2@_x0013_JlÈ_x0003_@_x001C_3d¿;@¸`%TÆ@Üx !ëF@¦_x000D_÷¦@_x0010_4Éùëº@8!_x001F_5H@¸4+_x0016_î@ì!üÐÕ@dºË_x0010_!{@ð´I ò_x0013_@XP¢UÞ_x001A_@_x0003__x0005_xN­ræ@_x0008_JºG¶­@¤±±@_x0010_@p¾³tð@àÃ)¬dÕ@l_x0002_v_x0012_b@»ý_x000D_A@@¸L¦@È°_x0019_@xÃÀ_x001C_\0@ÜH¢¿@_x001C_hÖP@Ähµ§o@¼Ø_x0010_¹_x0013_@øB_x000F_PÞ@$_x0012_@î*á@(_x001E_Ae=@_x0014_ü5©û_x0004_@ÈGÀ\N@LZ_x0007_ò_x000F_ô@¸_x0002_.j_x0001_Â@8¯H´õ@ä\fX}Ä@_x0003_«m_x000D_õ@TøÁ_x000D_5ï@_x0019_ÿUzf@\½÷"@0 _x0002_D8@D®üiÏ@à_x001C_c_x0008__x0006_@dP«_x000E_:@_x0010_(k8_x0001__x0002_ØM@TßÉ5R@ÀvhLÜ@LäØD³e@xñ«ñ=ì@Àæ¨ó`y@ì´(;d@Ðoÿ'@_x001F_(»n@%x¤»i@ÔÀU8'R@øp TÎ@ÈÄUB\@xQî Î¬@¤Î:»Ìê@H_x0014__x000E_Û0_x0001_@¸iúÊsx@xßsýs®@à¨_x0012_sF@$_x0017_Ëàµ_x0017_@¯WhÖn@_x0001_çÝ;^Ï@(ûcn_x0002_@,ßÔ¡@@fämM@0qÜí@à_x000E_Æ½F_x0005_@ÛÃï_x0002_@TxòÚG@_x001D__x001A_ýÅ@@X_x0015_N_x000E_ò@ìb_x0007__x000E_}j@_x0002__x0003_0_x0002_wW@HO]ÝR@ð_x000B_kGG_x0019_@,öê/õa@$ÓÆI_x001D_!@°_al@&lt;À_x0013_z%ì@Üèéä-Â@¤ÀJÐ_x0016_U@_x0008_Æ¸´@p°S_x0006_@_x0008__x0014_»s6Î@H£a[óâ@lj_x0017_4r@àtt6_x001D_@¨U÷sÖ_x001D_@ôÃÓH@ä_x000D_¢¶&lt;f@}Þëf@ãL_x0010_@xö¸tù@NÐ´_x001B_D@tbûåC_x0004_@¬ßÛAã@bÇ_x0001_Ö|@t X"0@_x0002_GÀ}@PpS'@3P_x000C_GY@xm|_x0014__x0005_@¸_x0002_oûÝ{@_x0010_qß_x0004__x0005_¹\@Ü_x001E_ú@ì¢{á;K@¸0ùMóÞ@ôÕ¥uîe@_x0011_¶0\@à§_x0004_§_x001B_æ@,¾\v(N@tB_x0011_)B¶@_x0004_&amp;ý-ÅÆ@ÂMi(#@È¾½YLó@°8A_x0008_HV@¿Ô_x000C_a@¬:²_x0019__x001D_@_x0010__x0011__x0008_Nß@¬º5Ã=è@_x0010_¬¿rVÍ@øíOK@@@·Kf_x0012_@Ô_x0012_g³&gt;_x0002_@_x0004_´_x0004_ØÊ@¨c_x001D_³x@x1_x000E_~'@x _x0007_äO@,NÞV@_x0018_q_x001C_f_x0003_@)_x0001_Å¾_x000C_@_x0018__x000D_F_x000D_ÿ@à_x001F__x0006_Ó@ÅFyK&lt;@@_x000B_¬rêb@_x0002__x0004_À~O¨m@Ì%Phd4@Pç	:_x0001__x0005_@P5ø_x0003_@_x0010_"¸sH_x0005_@_x0002_Jï²(@_x001C__x001E__x001E__x0006_6@lÁÝv_x0012_ @_x0008_H7@_x0008_+!Yèç@¨_x001F_ë¢@à(qnU@¸é,;µ@Ðæ_x001C_¸õ@ä³Ð±áÑ@èÆ_x001C_?0ú@Ür_x000E_X_x0010_@øå_x0007_à@¸FAGTí@,ºÌ_x0019_È@ä=ÑîV@p6Þs_x001C_À@Ð_x0002__x001F__x0006_«ñ@`_x000B_ÜâÒ»@¤_x000D_}_x0006_Æ_x0003_@p»÷ü@`Û_x000E_çÁ@_x0008_,óuò@\Jb @&lt;îßÎtÉ@LM`jW@¨æÒ_x0005__x0007_ð¡@d_x000B_íVðP@p®³{Ï@(	}ð_x0008_@Tµj&lt;@tÐñp_x0003_@¨â5ÿ(@¨ñp­Òî@_x0018_ìë-Æ@_x0010_ÍïÔ @ô£_x0008_¥ô@x_x000D_Èÿûê@t_x0019_u_x0016_õ@À_x0004__x0014_Æ_x0018_}@Èä1_x0005_@ä¸awõ`@x/\,1_x0006_@e:R±@¬Z_x0014__x0012_´C@_x0008_é{Ö@_x0014_ô_x0007_h¬Q@_x0014_6uH_x0005_á@PNEä-k@Ìøi_x0002_`@¬%»IÓ@ôL¬¶W@ð;:_x001F_@\s?Ê@»óXÕ@Híê_x0003_´ê@d=(¸]_x0001_@Èì_x0010_»&lt;1@_x0001__x0002__x0004_rÆ%÷@¬_@_x001C_´_x0010_y²;@(py?_x0019_@ì®êÄ¶@&lt;ÐúÍ_x0017_@¸aÔ_x0007_w@Ðv_x0011_7Ú@4p_x0005__x0002_@_x0010_²/_ô/@ìE_x0014_a$@°åáaQ_x0016_@@_x000C_²ì¾@È¿/Rë@lµI_x0012_@tðÕ}[¦@À åÓl@ÌÃö_x000D_@¨_x001A_£g¸«@_x0014__x0008_^°Ø@Ì_x001E__x001C_ªZ@,©|LóV@ ?_x000B_M@l2£@(µÊ_x0007_O²@pkÖë\ø@jÄaÇ@Vû56o@_x0014_æÕÆr@(¦kþ2@_x001C_mÂ_x0011_ÆY@ìE,î_x0002__x0003_@¸\óÝyÀ@¬¡-ð³@(È@_x001F_¯@øie£_x0007_û@_x0014_¸_x0014__x0005__x0004__x001C_@&lt;YÜ­@L×a,-Z@pËÍº_x0004_ô@tK	)Á_x000F_@PBØy(@¼_x0004_é]8'@ìÍXAÐL@Ì!g_x0012_V@öL_x0014_Úo@póÉ_x0010_h@_x0008__x001F_Hën¶@g¦ÕÂ@ddÏ o¾@_x0014_ÊéÊg@_x0010_ìy_x001C_]_x0005_@_x0008_Ñ_x001D_|âb@Üb~n_x0012_	@¸6¨a@_x0008_IÄTK@mÿhÜ/@ä_x001A_dÿx@Ìm_x0011_dÑ@¬= °é@80Dë@(=_x0006_¹_x0001__x001B_@Ðþ_[_x0007_@_x0001__x0002__x0012_õ±t@0^ãö_x0001_@øÈ_x0002_|Ì_x0008_@_x0018__x001C_Å?ëû@_x0004_%áo4l@_x0008__x0006_2Ï@Èy_x0001_?_x0014_j@d-Ç4®_x001A_@@Ê_x001C_½Æ@ÈÔ_x000B_¶@ÜpLO_x001A_M@,uQ=õ~@Ð!S»r@_x0001_Õ¾¯o@_x0004__x0018_÷ü£ø@Ðxöúeø@d#ot_x0019_{@øzµµ`×@&lt;ý_x001E_ý@_x0001_1lh_x0008_@T_x0006__x0015_~µ@¸:À¤QI@,_x0001__x0001_ºA@ä^zs_x0018_q@dÍÉxÇ@Ó;Þ@ñÒÛ¢@°ìþî÷@,æ¤KÍº@x{sf¼ó@L"_xÿÄ@ì/Dz_x0002__x0005_Ü¶@äYG_x0004_A1@Ð®&lt;@_x001C_ñ¸_x001B_U@_x001C_éú¶¿2@Àé#_x0003_©Ä@tÞ6`V²@Èç)rWÂ@8WSv¬N@ÜX8èöJ@_x0004_CÈË&lt;@¨)fÛ_x0008_@÷Jêâ@P_x0019_.ç²§@(_x0012_êâ@_x0004_ËÊ_x000B_Ø£@Ü¡ã.{@tQL.¹@_x001E__x0013_p»@ÈG¢"*@¼x§ë}z@tÃ~_x001C_!î@À,¹_x0013_û$@_x0018__x001D_Øqµ_x0018_@¬_x0011_+È&gt;@îàq_x000C_@_x0014_R£lAN@rÃYö_x001E_@d_x0014_r§â@ÔbRIBo@¬_x0001_uþ9'@H4±_x000C_7¸@_x0005__x0006__x001C__x0002__x001D_é§_x0008_@d_x0016__x001D_	,_x0019_@µ5Ë_x001F_¤@x_x0011_EwN@_x0008__x0004_ýyÿï@¤ýXf]À@,²:å¢r@º2¯ÚY@À8hp,!@('u	 @ì_x0007_ì*@°ãjzo$@_x0004_/Î&lt;A@_x0004_-ìÉ@_x0005_Â¹ÌT@@]^Õm{@¸A±{ÇT@pÄá_x0011_uE@¬~VØÔ@_x0010_|¥VE@¸ó^_x0001_þ¹@T­_°?Û@p§PVå@çó!Y@¬Äì*^-@¼ÌÇ@'@@Hü6ð$H@@É¢X@_x0004_)n_x0003_7@âZPØ@P,üToO@àO_x0001__x0002_L,@pVj	Îf@_x0018_Ð&amp;_x001D_Q_x000B_@Ë6@?è@»Þö_x0003_@än_x001D_X4@,_x0007_µ^_x000C_o@Ü_x001E_¼_x001F_äy@ÜÉöX_x0001_@_x0004_ìpå&amp;@lÁ$ }Â@Ðã£_x0018_8@Ü·!´À@ôû_x0001_¢z_x000F_@È&lt;8¸e}@0?_x001F_öì@x_Ýà_@ÜlÊFT@8ú_x0018_!D@ðÂìuA@_x0014_ÉÍÚ_x000B_q@$_x0002_-Ë_x001B_}@_x0010_îZ:f@,¬Û!p@HÉ_x0007_,å(@_x0014_ ¡Dþ@ÜÏ{Ãª@_x0004_±èT¯!@P_x0017_·¦Ç&gt;@_x0001_F8_x0005__x0001_}@ìûN4=@é_x001D_)éï@_x0002__x0003_¼_x000F_ëöØ@¸7ïÝ_x0008_x@,}).ë@`è18@¤Rî_x0012_@(x4¨3@¤m¤h1.@¨X³_x0019_Ð@ø8Z©Ç_x0005_@_x0008_7ì_x0016_d¥@pVM×*{@_x0004_­_x0004_w¢F@ÈðøOËz@Ð_x0013_Ü:5Û@t_x001E_ÃPK@tk[Í_x001C_j@ÌÐ³Raì@`×&lt;_x0003_2@Ð_x0004_°éÖb@æÃÑ@_x0014_éú;'d@±YÕ:_x0015_@_x0004_Niêq@ýyg¿@_x0004_É_x0014_½Ò@$ÆÒu@\$ÜxÈt@ÜÁ°ô@¸poFb@_x0001_ªýj@`C_x0016_`Ãa@`_x001E_xL_x000B__x000D_Kô@_x000B__x001D_9Å{&lt;@\"´ô8@_x000B_._x0002_üR-@0TÝ-|@,_x0006_Ô @"àe]@¼¿¹*Ý@ÐZÉ¿H@¨×þ÷ÅM@8n):&lt;Z@ð@s_x000C_V¦@Ô¡`¥y@_x0018_} XÎ@ðZ|	7Ô@,eqU¶@_x000B_PÉ»)_x001A_@0î_x0001__x0005_`0@HÝu_x001B_î@¤ÂÏ3$@`oö_x0013_@°dk¾¢@_x0014_þß{v*@è_x000D_n_x0003__®@_x0010_:_x0005_l)@_x0004_ç_x0013_¤_x0007_@8_x0010__x000E_« Î@_x001C__x001C_½Ñ_x0008_@0·ÈA@d4×¿0@(_x000C_|¸@ÌÚîI)@_x0001__x0002_ì__x0017_[@Ì_x000F_3b@øÝvrçá@_x001C_.}ÂXr@_x001C_K¿uÓ@Ìz_x0015_Áo@(é&amp;iü@`ò²_x0018_@ä^¤º;&lt;@°f ?Y@¬ý:{ö@0&gt;äm@L£D¡U@Ì±ÁÖNb@_x0010_³Æ}f|@Ìî5á0|@LØ_x001F_3ÒY@d_x000B_¶YY)@pÛïà_x0018_@@¤_x0016_;?æ_x0011_@Èz_x001D_@@/$J_x001D__x0010_@_x0001_Æ3{M@Ð+½´Â_x000E_@,ÔF_x0018_»@_x0018_DgM#r@_x0018_òÅõ£V@\s&amp;à2@ù²¹É@_x0003_SKG@0]X~_x0005_]@9«_x0001__x0002__x000D_C@_x0008_S@~Z@äi_x0017__x0005_@páHb|@}@§A£@dEÛÉkq@r±ù@8_x001F_~í½@¼¦­_x0007_A@Àb0{ý@À¾7_x000E_Õ@dQÌÑNÓ@T_x0019_û6¼@ð5_x000F_}¯&gt;@¸Ç_x0019_&amp;äA@À_x001A_ók@,k¾-@¼_x0004_%Ï`@@7ÀÐ_x001B_'@©_x001B_mjü@¤çNø¤È@_x0004_»@[Ú@(ÝÍü_x000D_&amp;@¼æÒ@LK»&lt;}Ç@_x0008_¶ì_x0013_¥@¬ÉHæá_x0006_@0_x0007_U]cÖ@Ì-À@$:Ü_x001F_b@lóZ_x0018_Ú@À_x0002_i_x001C__x001C_¼@_x0001__x0002__x0008_ê&lt;_x0008__x0013_@ÔdVkùï@HóÛ®à@P_x001E_í»S@0*Y=½®@@¬Xô2@Èb_x0011_Æwj@ÌDræÇ@d¡§M$7@LPÓ¬Á@(í#£Í_x0019_@H_x000C_ÃdX@àlÑn]@È%Àf&lt;@W9ËùÄ@$_³°_x0001_û@tãØù@¼_x0015_éO@ÁÿG_x0003__x001D_@ÈöÕ[+B@_x001D__x0019_x_x0016_±@`'×7Q@ ¬SQ8@ûép\Î@TÇPæ@¡_x0011_is_x000B_@ì(ö¿¬@_x0018_ôD«ÁR@ôZ~Mù#@_x0015__x001D_ó_x0018__x0003_@ðvwåø_x0006_@_x0018_±ç_x0001__x0005_ò_x0017_@TwJ _x0010_@¼atÔ_x001B_£@ÌÖ3B}ÿ@TÝ_x0008_6Fñ@_x0018_}_x0013_v¢@¸ô·#¾@øó¥a«E@Ìûb¥ÀÎ@_x0008_æØ1é@ð¹À#c@_x0004_ ÒN_x0014_é@¤_x001A_µYü@_x0008_këRÎ@VTXX_x000E_@ÀcX_x0015_%@$m°PÏª@,RûÐ÷Ï@HÓ_x0003_Ç_x0007__@8ÅÊ&lt;h@_x0004_³Ç`Ö@_x0014__x001F__x000B_³w@ÌÕ«?Á¡@¬ìn'@à_x000C__x0019_t_x001B_@_x000E_î_x001A__x0002__x001C_@­±hR'@_x0010_&lt;ït_x0004__x0010_@_x001D_ü;_x0008_#@\U'XÄ%@ìÈfSA@_x001C_2½_x0018_Í@_x0007__x0008_À_x001B_	],Ü@H§_x0008_Î®@¼_x0002_xëûÛ@PQ5$g_x0011_@l°à¶_x0018_@Üxõ_x000C_Ùý@¯î«¬_x0005_@¬_x000B_ó$´@¬ìÕ{_x0007_@Ô-DQs@dIëÚ@d&gt;	]@0Xn_x0006_#Þ@_x0004_ºñßÅJ@Tì^&amp;î@à8¯0Yt@pú_x0011_ç_x0019_@_x0014__x0006_À_x0004_ÊN@ô'¼ö-@@ggpS`@xyßlïÔ@¤9NUù@¨³yÒRm@ì_x000C_JºÚ}@å&gt;Ö¹ñ@_x0014_k_x0001_¦eU@xîÍçÃ@ã°Ët@ð$Í_x000B_ÉU@øQþ_x0003_ ¬@Ð_x0019_Êp`x@L[d"_x0002__x0006_´'@\MæÓ0(@_x0001_á]²@ÀtBWÃä@ä.ä_x0003_õ%@_x0010_s¨&lt;1¨@ì:fKA&lt;@0^Ä_x000D_ïX@8_x001D_!àiw@ôP_x0013_!u@_x0014_RÇ_x0007_\@$Ua@ÀÅC_x000B_½@3C#ni@_x0010_KûÃÅ@ÀÅfº!_x0011_@@x_x0005_Ã©@Ì[dæÖ@¸ê8Pp¯@_x0004_ªîÿ«_x0003_@_x0004_v2=_x000C_1@¸a2ïm@Ø$G8Z@«Þm_x000C_@_x0002_~Y%q\@¸V·@È$&amp;óª@¸$´Õ_x000F__x001F_@G_x0016_é&amp;k@_x0002_ì/a@ô|°g@_x0018_ÑÀG1@_x0003__x0004__x0008_="g@¸ßxpR@_x0003_Ê_x0017__x0008_nÎ@&lt;vØ&gt;·s@ÜUæ,m@LÏé_x0013_¸-@Ê¿¶Á@ø³_x0002__x001C_»@tá&amp;øÏA@ Ï1_x0015_ã@(§ÜÓ3K@`1­f_x001A_J@§Oü¶º@ÐÄw4]*@tæ_x0014_ó	_x0019_@TªF¢_x0016_@¸Õâð×&lt;@¼¸_Ã@Hª!+û@@­1_x0007_ûû@_x0018_´+};@\=:´Î@`áà_x001D_y³@¸²&amp;Ô@_x0014_WYgÛG@_x0010_Ý&lt;©_x0001_T@¬©£¿±y@0ðmÓ_x0018_b@l#ÏäW@ìyåá_x0010_è@¸êÐÅ?D@ð_x0012_Ã_x0001__x0002_µ7@8ëöÌ_x0006_Ô@0_x0008_å:X@_x0014_nT_x0008_ @_x0008_|_x0015_¤Î@`ß5Ò²µ@@1Ýëè@$ÆÔÔù¨@&lt;v'B_x0010_@ìÄéX@øhõ_x0006_º@È­Ds´0@¤4ðw&gt;@pÄ¿ÏÇæ@&lt;Y_x0005_;_x0019_@p_x0019_QDÍ@(ï_x0006_TµQ@xæ£v,@Üûß q@°¶þ£ç_x000E_@\_x0014_ÛÌ¡@ÜÈE/»È@`»ux&gt;¡@¸ÜÃÁÑÔ@tH#@_x0010_¼þí77@_x0004_\³_=Ý@¬)(ªý@_x0018_¤9,UR@_x0001_hº-b@T÷§]+k@ÌCÁOªø@_x0003__x0005_\QdOÑË@ÌLW_x0010_·@¼íñÀ.@Ø¦_x0005_hE@_x0014_Ë_x0007__x000C_ñ|@à_x000F__x000D_P[G@0@Å­­@¬º?_x0010_@_x0004__x0010__x0002_%@_x0003_¨ÆD38@äja3ï*@ø°ì.ty@_x0008_^il_x0002_&gt;@_x0003_B_x0002_lÑò@_x0018_Ö'23@_x0014_E_x001B_Ôá:@@Ó_x0001_Q6¹@XN¥@Üå;V|@$qE~XK@Ì_x0014_Q_x0012_Ý@ª7ç_x0007_@@Ä°]ªG@0©§Y_x0019_8@Ðwø¨@_x0014_)Íy6/@0æ®"nX@¬_x001E_Èø8I@PòÃÈ_x0010__x001E_@P_x001C_8Õ,Å@ð¡{Dm_x001F_@_x0008_c&gt;D_x0001__x0002__x0019_@ðg_x000C_Ø@_x0001_Ýdò·@@c¶ûDÖ@Øçß¹_x000C__x0001_@P·­iÌó@¤ãcç.K@Bîg0&gt;@Ü«^×'_x001F_@ào[\f@ìIÃéÿA@Hò®P¿@¨MýÉz@_x001C_ÔÝka@T¯4_x0010_@(´_x001D_ENv@¤_x0011__x0006_lÞ@0æ:ûææ@_x0010_¥S+-@¼_x001D_³½ÿ¿@&lt;/_x0003_wFM@l=¿®_x001D_@ðqâ kB@_x0004_IF¤¶@_x0001_»µ%Ýá@_x0001_æÅ_x0002_C@dÇSXLÀ@Hö³z°@_x0014_[ñ²¥@`¬_x0017_%_È@ÒH¦i°@,Àó_x0018_wm@_x0005__x0006_¸Z&amp;£@ø¤	_g@(»×ØP@Pø+vêH@¼,È@(¸O_x001C_ @¾½8ñ@&lt;v5ÿ-s@¸RHþu_x001A_@ìÑúáµ±@¸oÂ§ì@tä|µË_x0012_@ÜÃ_x0018_©É_x0018_@È/¡$_x0002_@hÞg~]@ì¨çÎÿ@L'r_x0012_UW@È_x0019_äIì2@_x0008_slÍw@V_x001E_©ÜP@@w_x0001_DmP@¦.­d_x0010_@d¸cô[K@ªÃ¯@x_x0017_d¶ç¡@_x0014_ÙÆìâ_x000F_@_x001C_Å÷ØAä@,I_x0003_å¨B@%/ò_x001E_à@_x0014_WùÐ_x001E__x0004_@Ü|ñ×ÑV@ìÇÓø_x0002__x0003_öl@¸7Î	by@ÀRi_x0016_7o@Ô_x0016_²ö@_x0004_P×uf@tù/þ@äY+Úð+@_x0002_&gt;ÅPgm@òÁ_x0005_T?@_x0010_ÌØ@½@ÌAÄcz_x0001_@Ô_x001E_wJa_x001B_@L)r_x000B_m@-vA®@¸7=G³_x001D_@ÜÊÎµÄ@ì0ÓzI@À¬ÁÆ¯@àó¦d"@8`Ìÿ@ø&amp;3·@&lt;t$4-ô@0)#s¹@c=å@äC5´Ë@_x0004__x0011__x001B_×ÁÀ@_x0010_¨D^@,ýñ½"\@0ü$ÙÜ_x000B_@l¢CiÞ@°_x0007_qZ!@_x0018_¶øÈ_x0005_ñ@_x0007__x000B_àCÀJ@PF¾J¹@xûÅ_x0001__x0014_î@_x0004_	]*½G@.kò!/@I	nà/@P±4pµµ@Áë_x0010_oò@ùÁÚ@Ó$`ýÛ@ÌÛB@8h7t5°@pTJ_x0005_@¬_x0003_Û¿_x0019_@_x0010_Õ«_x0005_@`_x0006_ÍÛñ@(i5_x0017_úà@_x0008__x0008_9è_x000C_Ó@°Nj_x001A_«@py.nn+@°¢Ma_@&lt;J¥´1í@_x0004__x0018__x000F__x0019_Çô@&lt;üÔò"@Tj=¼É@pr_x0011_¥C@_x0010_«±o&lt;@d_x001D_Ûtìh@ÀËbª3E@ÐÉ*oS/@¼ÒÖæD9@¬_x0010__x0002__x0001__x0005_ôQ@$-Øc·@x_x0004_]õ_x0004_4@P}_x0003_@öb@x_x0006_8{ÚS@øÑ_x0019_Î.F@¤_x0011_Ó_x0007_£À@°î×åh@Ôß&lt;S@Ô)LF[7@_x001C_¾­ÈÖ@ìs¡ò¯è@_x0010_®;¢lâ@_x001C_Êrp n@L_x0010_Ì«R@V2ZÕ@_x0018_Îw«+@ú0Û§a@È¦E_x000F_k_x001F_@tçfr@ÌYÒÎ@ÀÁïQ@àö_NI@'ïP%_x001B_@ð«_x0008__x0011__x001F_è@(Þ:Ôu@ðxªÒ_x0002_@¶ _x000F_ðÆ@¼ãTxõP@¨È+_x0001_8@_x0014_Y^,1Ú@ÔÛoZ¹³@_x0002__x0003__x0008_ùk´|@¤¢^Ö_x001C_@x-±?_x001D_´@8Ì ºm_x001A_@PÚ_x0014_qü0@ìáv_x001E_._x0014_@¤·_x001C_@J@xmbº9¬@\ÍÀü@_x0018__x0007_¤î@_x0018_ýÂF¬@dñ_x001E__x0015__x0005_@_x0018_ò_x001B__x0015_@ «_x000F_ß_x000E_@ø _x0010_Bmg@¤NIeæ|@8_x000D__x001B_å6@Ô$au³@°J°ªÇ@¸ &gt;Pê_x0001_@a;#NË@ä_x0003_Z@_x0018_ª42~²@ÌËã_x000E_r@ÈÌRaÃ@°|{Y@\"»7e@\*7|Î@àBè_x0001_¬@ø_x0014_êÍð@ä¨½Pç@T\¼_x0019__x0001__x0002_Y·@ô_x0017__x0018_KÔ_x001E_@\}ÐúÔ¨@¼þiÿsù@xïd:%Í@ïä²_x0016_@_x0018__x0005_5_x001B_¼¯@(_x0012_,-@8ÇÑ_x0019_Ç¬@Àãê}eï@@ÇZç@°;^ca5@t5¤¾þ@P_x000D_'Q@0\(_x0007_Í@Lc¢_x0019_a@&lt;_¥|"º@øRAæ¶P@_x0012_eðk¼@,«Dm_x0017_'@,M_x0007_r B@õÂ§_x001D_@$·³P@8«Õ)õð@ä¾tøB@¬ã®&lt;@ld¯P!@H»@]^â@_x0001_|¿K§@ÂíVÞ@ð,!_x0015_]Ç@À¥ÓóM@_x0002__x0003_øl£k_x0015_È@àçåÖ²Â@ä|3E@_x0004_ÔèOÃ@x÷gð°±@¦Ip`_x0017_@,ômõÄÝ@ôWôÒ¤i@L_¢ýÁ}@¤o{¬L_x0001_@,³T±Û@¼#Öæ_x0007_@ø±ÞØR@¹	ÄÞl@ø¡Ã_x0016_@¬·ç_x000B_o]@_x0004_±¥;Þç@Qn;È×@@gãí@ô_x0019_\7¦@t_x0003_å_x000D_2u@TD@%w@î_x000C_4ì	@øG3+_x0015_x@ÔÇÍXÐ@`i|SíU@LÅ÷@kô®Â_x0014_@°CûXÉ{@8@ïÃÆ@&lt;æ_x001E_¯Ó@¨r_x001A__x0003__x0005_*s@0±_x0018_³¢_x0001_@@³¥ÈsK@àÌAôç@$e)_x000D_g@ÀLøz_x0008_.@ôµ_x000F_òæ@`_x0002_S´&gt;5@(çßRï@_x0010_ÿYc¢_x0017_@_x0010_H_x0003_÷þ@ÐH.ôð@_x001C__x0015_«õ)K@Ì4¾}X@@_x0013_5Ø|@_x0014_LY@dª³× @Üj4è±J@_x0004_»ýL¹Í@ø_x001E__x0015_7S@\ði äÏ@]~I^@øk|_x000F_ù@,ªíÞ9@äf¬á_x0013_@_x0008__x0016_ùÌ@¬D÷w½@_x001C_¢V&gt;ú@Há,wr@PÞ5-;@d|¦u@h @ÙL@_x0001__x0002_hAkò_x000B__x000B_@_x001C_øeXà@_x0004_Ò¬¿@_x001C_e_x001F_µ¤@04_x0010_³v@ÑßÃòÖ@Lg_x001B__x000B__x0011_@ÌF±_x000C_@_x001E_Æ5_x0012_6@ø_x0013_Ë0¿=@_x0010_æ8â@`ç_x0015_4Â×@\N&amp;áæ@_~Èí@¼ú_x0007_=àF@ð~:¿º_x000B_@ø)aòo«@PÄåMs®@_x0001_j +Z:@TÖ¶ªGö@ÿ_x000D_\rÚ@_x0018_kÛÖê@x±xúæ@Ètl1à/@p2ìö@x:a¹_x0011_@`uäÿ@¼hßz­c@0gó¥è@°c¬¢@L±{ý&amp;_x0012_@té_x0007__x0011__x0002__x0004_¬-@@ª_x0019_»@0ôÃ¿_x0019_@øcE_x0017_sF@HXi_x001C_À@äÓ_x0011_ºï@¸N¨K À@_x0018_N_x0018_._x001D_@ôaÔ_x001B_àÊ@¨æXLI@t&amp;S_x0003__x000E_@_x0010_]ô_x000C_"M@ìÒ·Ô@K_x000B__x000F_'_x000F_@_x0008_JÚ_x0001_$Ï@pDR!nô@L=µÖo@t«¡s@ðÏ_x0014__x0015_@(õÄ_x0014_¥¶@°7ÓXG@æË¸wä@ìV	êÂ@HNÔ¶dA@x\k@{@pÓHãW®@älêX¼õ@\`_x0017_Qá@¤Cg_x0003_Ü@ðÒB_x0016_@t­[&lt;@¨W3!0:@_x0001__x0002_$Bæ»@`Á$R@°É_x001C_]t@Ì_x0010_$µ)í@L£1+_x0007_@jUþî@_x0008_2hÛ·@_x001C_T®î@TÉñ_x001C_±@xgÄ_x001F_ä·@0Å&gt;Ä@HB§z_x0014_@@PÀõ¥@p_x000B__x001B_ã_x001B_Å@ÐTzW@ä'`&lt;E@@à:kûû_x001D_@p£m!v@_x0010_{þ«1@ì¥ä¦DO@ÔpóÄ@°´Z´ã_x000C_@¼f-_x000E_ò@x*ü_x000D_CÇ@_x0001_Ëlïæ¸@@`Ù!8@_x0010_Bm_x0001_Q_x0011_@¤È¡Ñ*@dÄÀ8iØ@Ð_x000C_AíO@dÆË]ú_x0017_@)xt_x0001__x0003_|t@_x0010_àÓ»_x0006_@pIX8¼j@ðH/_x0007__x0017_±@p%Ã-c_x001E_@(Do&lt;$B@[!»â@\äo:_x001D_@¤?_x0019_ÁQ-@`_x0002_ÊÀ@xnQ_x0013__x0012_ @ø|^#hÛ@ÌýÉÍmy@8¿¶d_x0017_ê@¬Ó®&lt;ç¿@¼å_x0002_gTÝ@ø&lt;Å_x0014_@Îqý­N@ä8­m[@oeö(¸@l_x001E_#_x001A_ÕW@äÏÅCd^@p_x0013_å¼@¨'_x000C_"se@à­»ÍcC@	_x0003_Ðò@87%Ü]@ðr=	Ë\@ð#ë¼@)í{ûE@TÐi_x0002_*@L_x000B_­_x0006_@_x0001__x0005_pØÎ))~@ró§Z&gt;@/ýcó	@T_x0008_cü@°	_x000F__x0006_B«@pÜÎó@loàl@Ô©_x0010_ö²@t3ß0xä@¬Ý´Ì¾Ñ@Tl_x0002_Ù÷N@`£sµPû@,*oïy@@¶PX@dÊ0[³@¨Ïå½¢â@@·À_x0007__x0015_N@*0"V_x000E_@P_x0006_~&gt;ü«@8@þ3æ.@¨úw1Þß@à_x0017_ _x000D_Z@ì_x0002_Ç9ÓB@Às_x001F_º²@(Ò_x0001_½_x001D_@6Ê°Þ@_x0004_q&amp;BÞ@h±5±L~@$;~åÅ@p¦/Ëßî@õ_x0003_s¬@°`«_x0011__x0001__x0003_íÊ@¤WÝ¿ä@_x0014_AË@À©z±G4@¸ëé&amp;f@dX³°:@8ýé&lt;²@_x0004_ùç½4@Ðì_x000C__x0003_w¯@(ø!*í@`¤öwñn@ø¿úi@øDv_x0011_r@@áWÕ@Ð¬;TØ@ÜTº®ÿÜ@Ô%n¯Ü@`ð_x000D_ªB@P	_x0006_£_x0018_@Ì=øèÁ@¤TnÌ_x0007_@ð;_x0017__x0019_×@ð¾ý\50@¤#±S_x0015__x0002_@ÈqL)u@&lt;QY­@_x0015_ü¶'_x001E_@pr_x000C__x0004_Í@$®_x0001_¸_x001F_@Å_x0014_î4}@ä_x0014_=Þ_x001E_@HkQO2@_x0002__x0003_8eÄ_x0004_@ôÕV¦p@°ºy_x001F_/@(eþV-@Ì¾Yö½@,Fû*N@äf#ùî@_x0004__x001D_§fb@0_x000D_¶_x0005_â_x0003_@õ"áp_x0008_@Ü_x0017_¹_x001C_d@_x0008_É2-èÃ@ñ_xVÑ@ë¥ |§@0âV_x001F__x0007_M@ô½m8Òå@Ð¿öT@úW×B@åß_x001E_ô@¦ì1'ü@`£Vf @VØ°R@Ô_x001C_i_x001D_z¢@`XÚð¤@(r_x0010_CÒ@8Ç×^È@p_x000F_¼T¤@¨5ò=ÚË@_x0008_&lt;·ü[²@lú&amp;:óÄ@T]_x0001_;©@ì7Ûd_x0001__x0003_(_x0016_@Ì=tÆÕx@_x0018_¶¡ÞpI@-NÛh@ÐãkÄ_x0003_÷@dÀ|_x0005_ÐÌ@¬÷_x0003_Öî@ô_x0016_P£±/@H­Yz#@`ªîs¼ò@°l0ªp@_x0004__x0013_ÄLëy@Ð²³]6,@LÏ;_x0006_Át@ÇÍ¥%\@dÝtÕv@Ð_x0008_X%_x0010_@ÜéoT´3@_x0004__x0010__x0014_/Wí@x&gt;è:Ì@ä©i¾@äWeJï@ð_x0018_é-`@$¤;E¯Ô@_x0010_0"*#_x000F_@Åù_x0001_ªü@_x0008_Ùsà@0!ÎÕæ@tø_x000F__x001B_¥@°¿ì¼É@¨_x0002_DÛhò@_x0008__x0014_á²@_x0001__x0002__x0008_úrd3@dø%Ã¯@ÝéìN®@ð*«_x0010_@xÐ¶Qd@_x0008__x0017_ç'í@¸OÈ@T(_x0018_Cd@z+_x0004_3@`eà0*_@&lt;dÂs&gt;_x0016_@l_x001A_sß_x0008_ì@HïýæÌj@tqpÓ³&lt;@_x0010_o½é.7@{° Ì@dÿfq_x0017_¸@À_x0005_-¢_x000E_ð@,å®2ù@¦Âû/Z@tb_x0001_ß&lt;Ô@¨ò0eÝM@äì_x001D__x0005_úÇ@¼&amp;ªB¶@ä»ß?_x001E_@_x0008__x0013_æ8&gt;@0_x0011_õ_x0015_ùu@_x0014_éw-@_x001F_â@ø­'_x0015_x@°.£ß_x0008_°@H4¾,_x0002__x0003_$¾@Øúj_x0001_z@Û2¾c@USt6Ó@\+Íï¤Ì@ÀÎ_x0007_P@,`¬@#@°6y³ò@ÌÀ_x0005_¢@K9_x000C_÷@·ùîÛë@QËªm2@¤_x000E_Î_x0017_T@R³ÒZ@ÔÇ«-.@_x0014_&gt;Ó¹Í@Ôä`_x0019__x0014_l@_x0004_X»_x0010__x001B_Ó@_x0007_Ïùz@T#aÕ¤_x0012_@à=Û½È@T~-¸[W@:õ&gt;²¸@_x0014_òN^_x001A_&gt;@,}H·83@`Iwr_x001E_@&lt;0ÕÕÇÑ@\±/eX@ôU%_x000F_fÊ@_x0008__x001E__x0014_å_x001E_@L_x001D__x001F_ø_x0018_@ÜcI»Å@_x0001__x0002_%ô_x0012_â@t´,_x000E_Ø@¬-ÂªS@äÉ:kh&amp;@TÉyØg»@_x0008_AÐU3@$äÎ;@¬Æ!àÀ@Üm(U&gt;@ÌþVÔU@H_x0006_'Ð_x0008_@ÀDíÈ±P@L_x0011_*_x0019_w@&lt;ýôÊ@&lt;Ê&lt;:H@ÐÚñ9¦;@¬d;_x0003_@à¾biÙ@¬^¤ÿ@TMH2 È@À'_x0015__x000B_&amp;U@øb6CFè@ÜV_x0003_&amp;á_x0015_@ääZ_x000E_r@(_x001A_ºOI@¨þÃG@Iwr^@&lt;ñB%¨@¸_x0002_*'&lt;F@Zvh_x001E_±@0_x001C_Ä_x0003_ÖJ@_x000B_ç	_x000B_¬ü@_x0014_7'Q@t~ô­&gt;@Ð_x0016_ÉG_x000D_V@Lþ#@P_x0005_ÂrÒÉ@_x000B_D_x0002_ÝÁ_x0007__x0005_A(rògF_x0004_AÍJ ¹Ø_x0005_A)2@Ú1_x0007_ATk%:Ä_x0005_Ar¾qèýK_x0006_AqÛ½¯]Á_x0002_A_x0012__x0012_v¢_x001C__x0002_A_x0008_VÂG'_x0002_A_x001D_öÕ6_x0005_AXÚ_x0006_@­_x0004_Ak_x0003__x0014_y_x0005_AÁÌÞ_x000E_sâ_x0006_As¯'a	D_x0005_AþÚÑx+s_x0004_AqõÀÎ_x000C_ò_x0001_AXuRS{_x0004_A+ñ_x001E_&lt;y_x0003_A_x0001_ÖîW#_x0002_AxB_x0016_HÎê_x0003_AÖÂ%ôü_x0001_A_x0014__x0008_[+_x0007__x0003_A(ü5äR)_x0003_Aä¤_x001C_"\Ô_x0004_A4Ó_x0002_V÷_x0002_A¼øÃÔ¦À_x0002_A_x0008_	éWyù~_x0005_At¡é_x0018_£_x0004_AH!»_x0003_î_x0003_A§¼PzÐ_x0006_A:RÞ_x000E_J_x0003_A²_x0016_GÇQ_x0002_Aî¹±5_x0003_A\s¸·L#_x0004_A_x001A_ïIgßÈ_x0001_AP­wµ_x0003_Aàö¢¹m_x0003_A?¸U¯_x0002_Aâ%#ØÔÚ_x0003_AÓ_x001C_ZA_x0004_¢_x0003_A_x001C_Ø±_x0003__x0003_Aå¤ó¹Õ_x0002_A¹|ND_x001A_C_x0002_A¬¤W%"$_x0003_AYôbü_x0005_A²ú¿"ë¯_x0002_A[ã_x0010_=ÿ¶_x0001_AWí_x001A_&amp;Xr_x0004_Aêê[_x000F_ÝJ_x0007_A_x001C_Qû´f_x0003_A¨¨Iûç/_x0005_A¨(KaÇ_x0004_AG.±_x001F__x0003_AC]º_x0002_A:ÆÚ:ÑH_x0003_A_x0010__x0008__x0008__x0010__x0008__x0008__x0010__x0008__x0008__x0010__x0008__x0008__x0010__x0008__x0008__x0001__x0002__x0010__x0001__x0001__x0010__x0001__x0001__x0010__x0001__x0001__x0010__x0001__x0001__x0010__x0001__x0001__x0010__x0001__x0001__x0010__x0001__x0001__x0010__x0001__x0001__x0010__x0001__x0001__x0010__x0001__x0001__x0010__x0001__x0001__x0010__x0001__x0001__x0010__x0001__x0001__x0010__x0001__x0001__x0010__x0001__x0001__x0010__x0001__x0001__x0010__x0001__x0001__x0010__x0001__x0001__x0010__x0001__x0001__x0010__x0001__x0001__x0010__x0001__x0001__x0010__x0001__x0001__x0010__x0001__x0001__x0010__x0001__x0001__x0010__x0001__x0001__x0010__x0001__x0001_ _x0010__x0001__x0001_¡_x0010__x0001__x0001_¢_x0010__x0001__x0001_£_x0010__x0001__x0001_¤_x0010__x0001__x0001_¥_x0010__x0001__x0001_¦_x0010__x0001__x0001_§_x0010__x0001__x0001_¨_x0010__x0001__x0001_©_x0010__x0001__x0001_ª_x0010__x0001__x0001_«_x0010__x0001__x0001_¬_x0010__x0001__x0001_­_x0010__x0001__x0001_®_x0010__x0001__x0001_¯_x0010__x0001__x0001_°_x0010__x0001__x0001_±_x0010__x0001__x0001_²_x0010__x0001__x0001_³_x0010__x0001__x0001_´_x0010__x0001__x0001_µ_x0010__x0001__x0001_¶_x0010__x0001__x0001_·_x0010__x0001__x0001_¸_x0010__x0001__x0001_¹_x0010__x0001__x0001_º_x0010__x0001__x0001_»_x0010__x0001__x0001_¼_x0010__x0001__x0001_½_x0010__x0001__x0001_¾_x0010__x0001__x0001_¿_x0010__x0001__x0001_À_x0010__x0001__x0001_Á_x0010__x0001__x0001_Â_x0010__x0001__x0001_Ã_x0010__x0001__x0001_Ä_x0010__x0001__x0001__x0001__x0002_Å_x0010__x0001__x0001_Æ_x0010__x0001__x0001_Ç_x0010__x0001__x0001_È_x0010__x0001__x0001_É_x0010__x0001__x0001_Ê_x0010__x0001__x0001_Ë_x0010__x0001__x0001_Ì_x0010__x0001__x0001_Í_x0010__x0001__x0001_Î_x0010__x0001__x0001_Ï_x0010__x0001__x0001_Ð_x0010__x0001__x0001_Ñ_x0010__x0001__x0001_Ò_x0010__x0001__x0001_Ó_x0010__x0001__x0001_Ô_x0010__x0001__x0001_Õ_x0010__x0001__x0001_Ö_x0010__x0001__x0001_×_x0010__x0001__x0001_Ø_x0010__x0001__x0001_Ù_x0010__x0001__x0001_Ú_x0010__x0001__x0001_Û_x0010__x0001__x0001_Ü_x0010__x0001__x0001_Ý_x0010__x0001__x0001_Þ_x0010__x0001__x0001_ß_x0010__x0001__x0001_à_x0010__x0001__x0001_á_x0010__x0001__x0001_â_x0010__x0001__x0001_ã_x0010__x0001__x0001_ä_x0010__x0001__x0001_å_x0010__x0001__x0001_æ_x0010__x0001__x0001_ç_x0010__x0001__x0001_è_x0010__x0001__x0001_é_x0010__x0001__x0001_ê_x0010__x0001__x0001_ë_x0010__x0001__x0001_ì_x0010__x0001__x0001_í_x0010__x0001__x0001_î_x0010__x0001__x0001_ï_x0010__x0001__x0001_ð_x0010__x0001__x0001_ò_x0010__x0001__x0001_ýÿÿÿó_x0010__x0001__x0001_ô_x0010__x0001__x0001_õ_x0010__x0001__x0001_ö_x0010__x0001__x0001_÷_x0010__x0001__x0001_ø_x0010__x0001__x0001_ù_x0010__x0001__x0001_ú_x0010__x0001__x0001_û_x0010__x0001__x0001_ü_x0010__x0001__x0001_ý_x0010__x0001__x0001_þ_x0010__x0001__x0001_ÿ_x0010__x0001__x0001__x0001__x0011__x0001__x0001__x001B_K¨´K_x0003_A~hÑà_x0008__x000B_*±_x0002_A"æ&lt;®_x0001_A`Ë·¼U_x0004_A?P3_x0017_÷4_x0006_A_x000C_6LÜC¨_x0006_A½°T¤LÙ_x0003_AsÅÝw´_x0004_A8aýÑ]Ë_x0003_Ay){#$Ä_x0004_A«¼·R.§_x0003_AÄ/¦ZÇ]_x0004_Aîç	Nc_x0004_Að\{Kè®_x0006_AMÄuÈL_x001B__x0005_Ax9_x000C_-_x0005_A_x001E_LÞq_x0005_A&lt;¾á}_x0002_AXFÝvEh_x0002_A£Äâû_x0001_A_x0010_ãÈ-×_x0005_A¡r¸n_x0004_A:Zö_x0007__x0004_Aà6¶è_x0002_A6F\¯_x0005_A`±"Ý«Z_x0003_AÐ öÃó_x0005_AÖLn!z_x0006_Ad_x0005_Ó!1­_x0002_A_x000C_Äli½w_x0002_AÆî« :_x0004_A=_x0012_ì³R_x0003_AÏÜÞP_x000E__x0005_A_x0001__x0007__x0012_)_x0015_ªÌ_x0002_A¾_x0018_ô§ø_x0003_A1":|Ç_x0002_AÏ'ÎÿLk_x0003_AÊ}n_x000D_ºq_x0002_AQ¥*Y_x0007__x0005_AîSé_x0005__x000B__x0005_A_x000E_F^=¯À_x0003_AûF¹êø¶_x0002_A²TaçR¯_x0003_Aø­ø_x001E_k_x0002_A_x001F_fV} _x0005_A_x0019_¦_x001D_â¼_x0002_Am&lt;òÂ_x000D__x0002_A_x001C_è×ÖÎ_x0006_AyL±¨_x0004_Að_x0007__x001F_?@°_x0003_A7é¾`_x001F__x0004_Aûé~_x0015__x0005_A\j_x001F_y_x0004__x0003_AzÛ½Íü_x0004_Aþp __x001F_"_x0004_A_x000E_ÞTZâ_x0004_A¨ÑÐ¬«_x0004_AIÑÄ_x0004_AÿVü^_x0008_¼_x0003_A_x0001_:_x000C_ô_x0008_v_x0003_AÉþ_x001E_L_¼_x0003_A¯8ùH_x0002_Ae]_x001A_ 4_x0002__x0004_AÓ`_x0006_mË__x0004_Af0&gt;_x001D__x0008_	­_x0003_A2á?3+_x0005_AUìAÍÇ_x0003_AxM_x000C_â~n_x0007_AãP_x0017_Ávx_x0002_Aª_x0012_n7cÖ_x0001_A{Ì_x0012_Èð_x0005_AÍ#ñi_x0005_A¬|ßh7_x0005__x0002_A\v/¦fó_x0005_AÄ5¿ú]Æ_x0006_Aîã8!_x0008_u_x0002_AÝÀEd¬¯_x0003_AÏ¢S¹É_x0002_AÇ¼ê°v-_x0003_AÝq®g(O_x0003_A_x001A_eÑ_x0008__x001D__x0003_AÐ¼_x0010_ï·_x0002_AR/¸Õéô_x0003_A¥_x0012_Ç_x0017_Þ_x0005_Ah_x001F__x0012_øKE_x0004_A7Z·^YH_x0004_A]úfhcI_x0003_A÷d_¥÷m_x0002_AUÃÌ/+_x0007_Aä]_x001E__x0010__x0003_A_x0018_:ßø+­_x0004_AÂ_ö U_x0006_A_x0019__x000D_d{¦__x0002_A´uWÐÂ_x0003_Aì¬£à_x0003_Að_x0007_\_x0010__x0011_L_x0003_A_x0008_	æ_x0017_wùÄÓ_x0006_A,_x000B__x0012_òkR_x0004_ARí½AÇü_x0003_AÔ&amp;b,Q_x0004_A5©x_x0011_±_x0006__x0007_ATå_x0014_g_x0018__x0003_A'·æ_x0005_AØFd_x000D_o_x0002_Aï),äj_x0002_A~IaÄâ_x0003_A%ZÕ42¸_x0001_AWÛÒ_x000B__x0002_A_?T¸c_x0004_A_x000E_ýBè_x0016_ô_x0004_A_x0001_Ø|¤é_x0004_At^rM5_x0002_A¢_x001D_2_x0011_^_x001A__x0005_A]_x0019_óÀá`_x0004_A±FïM_x0002_Aü_x0006_­äß_x0003_Aæã{@P_x0003_AM_x0017_(¸«³_x0002_ANï_x000D__x0010_eZ_x0002_AþÂ_x0014_¬_x0003_A¯J¢"{&lt;_x0002_A_cMwvg_x0004_AÇ_x000F_x_x001E__x0018__x0004_Aa_x0008_/§R_x0006_A'È=Á)$_x0006_AèÇÅ_x0001_Î_x0004_A~ùz}_x0007_&amp;_x0004_AÄ~Í«_x0007_	êþ_x0004_A-ÍLX_x0003_A &gt;:U_x000D_ü_x0003_AØ_x0007_'-j_x0004_Ap¢m_x0012__x0006_Aµ$0N_x0011_ _x0001_A_x000C__x0018_%Â_x0004_c_x0005_Aµ:X_x0005__x0005_A UDw))_x0004_A_x0002_O±Ãë _x0005_A_x0013_ë_x000D_h\_x0002_AìUÜìÄM_x0005_Aøû£¿=z_x0003_AoY¶Ù:E_x0005_AÓëô_x0011_Á_x0005_AO¾.x_x0001__x000E__x0003_AÄ\·þÏ3_x0002_A{#O_x0003_Aó©Ð²_x0003_A_x001B_m¢uø_x000E__x0003_A^_x0008_òó:¡_x0002_A÷¡Ê£ß_x0001_AüëFa_x0005_A¨ô±Ú)t_x0003_AN_x0007_{4l¤_x0002_AþYÆç_x0003_AQ(°à_x0019__x0004_A{üòV_x0005_AMå4+°¹_x0003_A1xE?C9_x0005_Agù_x001B_0Àð_x0004_AþZÝùÚ_x0003_A_x0008_	Åmtö_x0006__x0003_Ah-%&gt;mÈ_x0002_AÇÔ3Ü_x0003_Aª/ÚñU_x0003__x0003_A_x0015_[p_x0006_A6B£³_x001F__x0013__x0005_Ad¿r_x0017__x0015__x0003_A3§Õ7æ_x0001_AsÀPìº_x0003_AúodÇv¸_x0003_Açð°ê·_x0003_AðÇ5_x0002_A6½*¬9½_x0005_A¼6"_x0018__x0005_A|Ïã7n_x0005_ASÞÑ.aú_x0003_A_x0001_+DºË¬_x0003_A_x0003_º._x0007_³_x0012__x0004_Aå¦`_x0005_A¢l5:r_x0002_A_x0012_2ßÅG_x0003_AO­_x000F__x0014__x0018__x0002_AcÄ;3Ás_x0006_A¢ÈôV2Ù_x0002_A&lt;tüo]_x0005_AÂ?ÔR2_x0006_AÀ2K#_x0002_A4ÕºlÍ®_x0003_Aà_x0006_ç*Ñ_x0003_AT_x0004_9ÑT_x0003_A»{ÅaÚ_x001A__x0006_A_x000B_(Ë_x0006__x0007_Êá_x0004_A\1-ôÿ_x0002_AVÄÈ_x0008_}_x0003_A_x001C_ðR_x0016__x0002_AF_x000E_66_x0008_Ñ_x0002_A_x0016_{_x0013_9:_x0001__x0005_AZ_x001A_EÌbn_x0004_AôÁÖç_x0017_]_x0002_A£»x%Îî_x0003_A9`/65!_x0002_A.¦{S¤Ô_x0002_Añ~ÖIÄ_x0001_A¿â_x0013_¯y¢_x0005_AËGé|ê©_x0005_AOJ3Ou_x0003_A_x0014__x0008_|â÷_x0002_A_x0002_gwÄ_x0005_A0¯²_x0003_A7gi&gt;_x0002_AÝM«Yåy_x0005_AË;wcá_x0002_Atá3h+_x0003_Aj_x0007_íÄ|Ü_x0002_AK_x001A_Ëÿ_x0005_A	}_x0006_Ó_x0013_¯_x0003_A«Ø^ø¼_x0003_AðDÚæ.À_x0002_AxCÂ$Uÿ_x0002_A2£YLfk_x0005_A¡ö_x0001__x000E_ö_x0002_A_x0006_LÞWÎ£_x0002_A¸ÿG]_x0003_A_x000C__x000E_e'Ðnm_x0001__x0003_A'ekc_x0003_A3_x001B_§_x0013_ûÀ_x0003_A_x001B_B0£¬_x0004_ACýÎ¯gL_x0005_AáµxAò_x0004_AL%_x0015__x0019__x0015__x0002_AÒÌ_x0001_ú_x000F_V_x0002_AN_x0002_¬ù¤¦_x0004_Aó_x000C_SZSË_x0002_AêÍ+·34_x0003_A1K5þH_x0005_A±EhWSS_x0004_A«8ÄLË_x0006_A_x000B__x001D_±zl_x0003_Aº_x001F_#_x0006_I_x0005_A¿ÄgW/_x0007__x0004_Aã_x0016_VñÅ_x0001_A¾_x001A_&amp;Òl_x0004_Aè½p@´_x0004_AäÙqÑx_x0004_Aù_x0007_s¹g_x0008__x0002_A)ÿV]Þ¾_x0005_AÐV-e9_x0006_A_x0012_Õ= ¡_x0003_AZ½,_x0015__x000D__x0004_AÃði¢Ã_x0004_A_x0008_(R_x000D_b_x0004_Ap½Ça¬_x0003_A_x0019_Ýlùó_x0011__x0005_A¶	æÿ}_x0002_Aò¹_x0018__x0011__x0007__x000C_p³_x0003_A?_x0018_»s:Ò_x0001_A_x0008_P·ÒNi_x0005_Alßúó¬_x000E__x0004_Anèjù_x0017__x0004_Ak_x0014_	_x0006_APýÜ0Û_x0005_A1K_F|_x0002_A~ÕUx_x0004_AÆÌÜOo_x0002_At²9÷ýÈ_x0002_AV_x0008_þ^ä_x0003_A¨è$3GÌ_x0002_A_x000F_4°_x0001_T_x0005_Aq|´¡z_x0004_A_x0004_ÑA:^_x000D__x0002_A_x0010_sðs_x0005_Aö;_x0005_#«7_x0004_AçÙàÿ_x0004_Aþ]¾J_x0003_Ax_x0005_0Tòß_x0003_Aë8ÚP_x0002_AC_x0006_¯ôm¹_x0002_A_x001C_d-¾Éý_x0004_A¤&gt;2ÿ¬_x0005_A|úAõ4¡_x0003_A2jåíl_x0003_A0bº_x000D__x0003_A_x000B_èåÔi_x0004_Al_x000E_:d Ü_x0001_A//ü(p&amp;_x0003_A¼ÒWOø_x0001_A_x0007__x000B__x001A_¹ ³ú._x0006_A*_x0010_e@_x0002_A_x0010_	_x0014_t÷_x0005_A_x001B_jPFg_x0002_AÙ15_x0008_m_x0005_AêÖ³p¿_x0002_AåëdAB _x0003_AÉqfbÂ_x0001_A_x0008_Û_x001F_B_x0013__x0003_Ar_x001E_QºHß_x0002_Añ_x0003_K_x0014_¸_x000F__x0005_Aëp¢ùÕ_x0005_A_x0011_Få?(_x0003_A&gt;¨ß _x001D_[_x0003_A_x000B_j_x0008_þí_x0002_Aß¥Ó=R_x0002_Aî_x0012_L_x0018_¤è_x0003_AÓçê_x0004_AF_x0001_T_x001D__x0005_ArÁ_x000E_Ïcü_x0001_A= xÊ_x0014_\_x0002_AºÂ¹«Ë´_x0002_A(8èÌcý_x0003_AêÑlJò_x000B__x0006_A&amp;_x000F_0½FL_x0005_AI_x000B_¯_x000F_6_x0002_AôL¥´_l_x0003_A¯Ó @¸_x0002_A$dÜ_x0004_A"&gt;È_x001E_tî_x0004_Atð_x0015__x0005_£z_x0002_A_x001B_½j_x0008__x000D_þ_x0003_A_x000F_qA%_x0002_AÙUÍHÂ_x0017__x0005_AT2àPJç_x0001_AýO_x001E_Âqô_x0002_AÄ¦ãEæ_x0002_AÛå B_x0003_A÷ZÅº·e_x0003_AÔHq^ý_x0006__x0005_AûP_x0004_ô?_x0003_A_x001C__x001B_o+ÒN_x0002_A­ï_x0010__x001F__x0002_AJ_x0019__x001C__x001A_f_x0003_A ÖmC_x000F__x000D__x0006_A_x001C_"ÎÎvÞ_x0002_A³/ç_x0017_Âç_x0004_A¼ç»IJ_x0006_A¤}9bÞ,_x0004_Aí"õ4öO_x0004_A¿4ú°\p_x0002_A_x000D_·YñD_x0004_A=	_x0004_S@Ï_x0001_A9}å÷_x0018__x0004_Al³óía_x0014__x0003_A1¬_x000C_B_x000B_ú_x0002_A²hsðÌ_x0005_A"/0n_x0002_Aîo_x000E_­°_x000E__x0003_A±Æÿ%&amp;_x0018__x0006_AØåÐ2E\_x0003_A?'Ù/_x0003_Ab_x0007_ÿôI_x0004_A_x0008_	wsW6µ_x0002_A&amp;Ü5ÊÏ_x0004_A_^â&lt;_x0010__x0004_Aä_x0010__x0017__x0003__x0006_AÊË[¬_x0006_A!_x000E_ë¾D_x0002_Aa·¹)/k_x0003_A7Ù-i='_x0003_A_x0013_ó,W_x0018_õ_x0005_Aú¤ô±{_x0004_A_x0001_Ù]e=¥_x0004_A»pðã$ß_x0003_A_x001A_kM_x0015_ _x0003_Aöq4ÞÅº_x0002_AQ_x0016_¥fó_x0003_A:²÷¾_x0008_¦_x0002_AÔ;[U_x0003_At_x001B_M±p_x0005_Ac;Fd_x001A_B_x0003_Aá»Ùõ%_x0005_A_x0019_@çR¹ª_x0003_AmÀ®t_x0003_AU¤Ú1Ò¼_x0002_AUzèÇZ$_x0003_Aru°ÝÉ¤_x0005_As&lt;_x000D_Û_x0018_9_x0003_Aê_x0018_ê_x001C__x0003_AÛ±°{Ýa_x0007_AÒr_x001A_aÌq_x0004_A}ã¡_x0017_Ä³_x0002_Al_x000C_lËæ_x0002_Ajýq_x0008__x000D_ò_x0002_AÛ%CVy_x0002_AÛÓ5{c_x0003_Aâ_x0013__x0015_t_x001A__x0004_A$d_x000F_¶Û_x0004_A_x0007_C_x0018_sé_x0004_AÂzzWÆ­_x0004_A}&amp;ùsÏ_x0002_A¾qÑ8_x0003_A_x0016_NÓé¸U_x0002_A(?ù_x0004_A4	g±Å_x0002_AË_x000B_[Y_x0005_A¶Òèhöu_x0004_AùÛU_x0012_bó_x0004_Að^}y_x0003_A Ú_x0017_®'_x0002_AÕ=G_x0003_A§ÿÀ¢È;_x0003_Acú:`_x001F_Ë_x0004_A_x0019_(e	_x0007_AÉ"y_x0004_ú_x0005_AûÍ_x0002_\qÞ_x0003_AªzKVû_x0001_AJptQ_x0003_AdEc:Æ_x0003_AM×4ÌÛZ_x0002_A0ÚDoê_x0006_A_x000C__x0010_á_x0003_Ù_x0002_Aî'º)/_x0003_Aöv¥ù8_x0016__x0005_A_x0010__x000F_³Òj"_x0003_A_x0008_	#X\Éª_x0001__x0004_AÊrâ¬_x000F__x0006_AîËÏD._x0005_A,{X=ö@_x0003_AV$H_x0018_I`_x0003_A\_x0011_íq_x001F_Æ_x0002_A_pÂ°_x0001__x0016__x0002_Ak9Pçà_x0003_A._x001A__x000C_ñÁ_x0002_Anê¾½H_x0002_A_x000F_c÷&amp;2_x0004_AsÈ÷_x000B__x0004_AgÞ+³"_x0005_A¾g3`R_x001E__x0005_AWh_x001A__x0013_ÿ_x0001_A(_x0013_çc_x0002_A_x0015_ü`CA_x0003_Aû£ò_x0005__x0003_AF É_x0002_A_x0001_ú8	¼_x0001_A;_x001C_ÒIj _x0007_A¿Æ5£]_x0002_Aí_x0018_H_x0004_AGÄGË!_x0003_A0÷¿z³0_x0005_AQ_x0003_¤&gt;é_x0002_AÃÿÓ,_x0003_AÆ_x0012__x001B_à_x0004_Ac6Rì_x0001_K_x0005_A_x000F_Öbôk_x0003_A`_x0002_ó_x000C_Ï_x0015__x0003_A_x0005_æ*_x0001__x0007_¬»_x0004_A Ò_x0004_S_x0006_3_x0004_A¤¥¦_x0012_å¡_x0003_A êîÈQû_x0005_Ajzmÿ_x0005_Ad /HH'_x0004_Abç¯´_x000E_T_x0004_Ajrâx`Æ_x0002_A¡_x001F_éüu&gt;_x0004_Aú¶DmLË_x0006_A3-­@ÜA_x0002_Anu_x000D_õ_x0003_A­_x0008_ëoûS_x0003_A£y_x001A_&gt;_x0007__x0003_A¦EÈÌ_x0005_ö_x0005_A_x000F_Ý»´¸_x0002_Aà¶_x0014_Ây_x0004_ADfçWH_x0003_AÀJ/_x0012_)_x0004__x0004_A±x[_x0004_AÈ9j½h_x0013__x0006_A,uJýà=_x0002_A3¦_x0004_ÂÞÁ_x0004_A¥X_Ó,_x0002_AØ1_x0011_m6_x0004_Aø2°Ó«»_x0003_A_x0007__x001E_gpN_x0003_A_x0006_°_x001A_Å&gt;_x0006_A-[_x0008_I_x0002_A_x0017_~+?m£_x0002_A[­ªáå_x0003_A_x000F__x0016_§CzÂ_x0004_A_x0007__x000B_w_x0001_i*g_x0006_AÒ?!åá_x0003_AB¦_x000B_ùÿT_x0006_A¦g=£_x0005_AChP5W&amp;_x0004_Aú_x001B_3^KÉ_x0003_A_x0007_pÌ®&gt;_x0005_Aõö_x0008_bx_x0003_A½Í¿:D_x0005_Aõ(Ô	K_x0002_AÚÊºb_x0004_AñØ'\[Z_x0003_A_x001C_@öF_x0004_AcÙüðÞë_x0001_A~+`tø_x0003_A`0éìQ_x0004_A2_x0010_Ç_x000C_Q	_x0005_Aº¼WçR_x0003_AÝ`Î¯_x0006_Æ_x0005_AjÓbMV«_x0001_Atá_x001D_Û¡_x0002_ABEb9_x0002_A_x001E_? Ó!/_x0005_A_x0006___x0006_Uîu_x0003_AZ«'ÓT_x0004_AÄ¾_x0018_¸{_x0003_A°·	8_x0004_A Z&gt;ÑÃõ_x0001_Aoôë¬Ð_x0001_Aenb7^_x0003_Açj)_x0014_Æ6_x0004_AØ½_x000E__x0008__x000D_Ô¼_x0004_A_x0003_B3_x000E_u_x0007_Aå_x0012_B¦_x0002_AåDåñrº_x0005_A_x0017__x001E_ÊÆ_x0003_AÌ\BCs_x0003_A!2ã8_x0002_AXÓ_x001A_Ý5_x0005_Aâ_x0003__x0017_Ø_x000B__x0006_Aþç¡6¿ö_x0004_AYw¼Î¥Ò_x0005_AÅ_x001B_ÿ_x000E_~_x0004_AGÀ_\à_x0006_AÜQ[_x0016_~5_x0005_AR_x000C_&gt;_x000F_J&lt;_x0003_AZ_x000B_\°G_x0002_ADání_x0005_A6m/tô_x0004_A_x000C_õ¿èlÎ_x0001_A¥&gt;ç_x001E_½_x0003_Aáâu'ß_x0005_A_x0003_cÉCQ_x0003_AÎ5á¡[¶_x0004_AleåÄt	_x0005_Ao£4U¬_x0006_A¾¸Û4+_x0004_A	aHhÀó_x0003_Aû«_x000E_j%0_x0002_Aº_x0004_¸P_x0002__x0006_A¾ÅQðÄÎ_x0006_Arå£°Ñ¡_x0005_A´NÃZú_x0002_A_x0008__x000C_Î_x0001_Býq_x0002_A_x0016_R_x000F_0à_x0003_AVMÆúºü_x0006_A_x0013_ó_x0010_D;í_x0003_A_x0002_@_x0017_J6_x0004_AVF_x0012__x001B_Ò½_x0003_A:ÈÚU,«_x0002_Afixxkî_x0001_A_x001A_Ob./¬_x0003_A_x0010_×(zã_x0003_AÖT(m_x0005_Ax:2ïm_x0002_Aß_x0014_å%?_x0004_Anóô\´_x0003_AÓ,ó+{_x0008__x0005_AiÁUv_x0004_A_x0001_Ë_x001D__x000C_\»_x0006_A_x0007_¦««±f_x0005_Aèãà0__x0004_ATgbåv_x0003_Aç_x001F__x0018_ý_x0004_Aºcü_x000B_µÙ_x0004_Ay³Ô9_x0002_A1ÌWä_x0003_A¯ÜÀ¨­½_x0003_AÆ®_x0013__Ó_x0001_A+Ó£¥_x0017__x0003_A~Rq_x001C_e_x0003_ApHpýì_x0002_A²? _x001F_´_x0002_A_x0010_Në2òæ_x0003_A­ñ#	_x0007__x0008__x0018_;_x0003_Am~kå9_x0004_AP_x001C_£áÑ_x001C__x0004_A@Ú_x0013_2´_x0005_AØKF5_x0012__x0006_A©Ï_x0010_D¥ñ_x0002_Ag_x000C_;f_x0003_A¢Õ?\þì_x0005_A¸eý_x0007_ª_x0001_A,p;ûõò_x0004_A@ð_x0014_[^_x0003_AÀF_x0014_@¶h_x0003_Aº_x0007_J_x000D_òë_x0003_AE_x0015__x0003_?î_x0004_AOåab_x000D_¯_x0004_AH}À¼_x0003_A[ãX_x0004_AQëzØ_x0016_¶_x0003_AßL_x001C_Q\_x0002_A:CK¾~I_x0002_AdRw­÷0_x0004_Aæ_x0007_ú¤kÝ_x0004_A#QPß_x0013_{_x0003_AUpr¼	_x0003_Acç­q3_x0002_A $bºã\_x0004_AP_x000F_Zä®Ï_x0005_A:ÍLP_x0007_r_x0003_AÊ_x000C_®qÈÕ_x0002_A¼M_x0001_ ÛG_x0006_A²s=_x0016_._x0004_AU}mLAð_x0003_A_x0007_	×O¿Õùñ_x0003_AÇNëÌÚn_x0003_A×[^_x000E_iÒ_x0005_Ax_x0008_hW=_x0004_A_x000E_7_x0013_P¹_x0003_AÈ_x0004_ß_x000D__x0005_A9Uc_x001F__x0003_A£Ê¾z_x0011__x0005_A_x001A_ä_x0007__x0004_AË_x0016__x001B_3 _x0006_A§äë_x0014__x0005_AÌõ"!20_x0004_A&amp;ºZÙ_x0002_Aqn}Ó_x0019__x0001__x0002_A6mm&gt;M÷_x0003_AôN_x0017_mk@_x0005_A¸âÄ¼Î§_x0005_A¨á=sÍ_x0002_A_x001A_¥À¹±Â_x0004_AëÇßJi_x001A__x0004_AQ&amp;_x0003_Ð_x0002_A?¸-ÿ_x0004_A;ð'ò½_x0001_AVt_x0013_£ð_x0005_A =_x0019_Ee_x0004_A{"[_x0019_ã_x0004_A6øE6 _x0019__x0002_AX_x0018_ð.ü_x0004_AÞ9àÊd_x0006_A_x0004_ø_x0018_uò _x0004_A«Qm-Ó_x0002_ABÄð_x000E_	_x000B_Ü8_x0005_Aí%_x000B_Mr°_x0003_A#¾¬&gt;ÛR_x0002_A¿{zA'_x0018__x0003_A²®_x0003__x0001_&amp;V_x0003_Am0_x001F_»_x000C__x0003_A[¬¯z_x0006__x0002_AX`´ÔPµ_x0001_A_x0002_~ÇíÖö_x0005_A9_x0010_EmÏ_x0003_A_x0006_Ð¯_x0008_Ú_x000C__x0003_AtÚ_x0003_áM _x0004_AÅ~üràÍ_x0003_A_x0014_Äc¬¨ï_x0005_A,Bå¯#_x0002_ATÄî0JP_x0004_A_x0004__x0013_êZ_x0006_A¬C°_x0002_Õ_x0003_A_x001C_öÄ_x0002_AÐ$)V¥_x0003_AÚ!Áº|þ_x0002_A_x0003_-iÙ_x001D__x0004_AN&gt;ò'4	_x0005_A-cOï´Ô_x0004_A©ó3TGq_x0003_AÔ{Ê_x0012_N_x0003_Aéd OL_x0002_A¤$¦ëïU_x0003_A­¿»j_x0003_A_x0007__x001D_$¿_x0006_A_x0013_Ò__x0015_}_x0002_AdÚÕÎ¸|_x0007_A_x0007__x000C_%^XÐ©_x0003_A_x0013_WÍ_x0012_é_x0003_A0k_x0008_­Ä_x0005_Ai_x0017__x0005_IX_x0004_A_x000D_wr30Ö_x0005_A_x001C_{P_x0008_&lt;È_x0004_A¤Ø[{Å_x0003_A _x0005_Çx_x000F__x0003_A ü	f_x0004_A_x0001__x001A_ÊM_x0002_A_x0001_PMq%_x0006_A¼_x001C_nÜú_x001E__x0004_ACã×_x0006_AÕSq_x001E_{_x0004_AòP_x001A_Õíì_x0003_A_x000B_v"þ_x000E_g_x0004_A«_x0011_ë&amp;áE_x0005_A_x001B__x0006_¢aC_x0004_Aò\oÐw2_x0004_A	,Ôj_x0005_A_x0010_~ÿëë_x0004_AeóÒÖa_x0003_AOl¸®_x0004_A©&gt;Î+B_x0004_A¬»oÒÌÇ_x0002_AÒIdä»_x0002_A¼Äâ_x001B_É_x0001_Aí	]è_x0001_Ai4ÓÍ¿_x0005_A[ý _x0007_,_x0003_AÈáÈE_x0005_A½_x0005_ý¡_x0008_	_x000C_ñ_x0003_A¯eX_x001E_læ_x0003_A¯_x000C_Ëï¸_x0003_AbKß_x0005_VÎ_x0002_A2ìgÇ_x0007_d_x0005_A öñÁÝy_x0002_AA8$YHï_x0003_AXÍ¸ü°¼_x0001_A_x001A_íÀ§C_x0010__x0002_A?´_x0007_7¼_x0018__x0006_AAb2²|_x0003_AË+_x0013_Äh_x0004_Aê¹&lt;3p_x0004_A1äj»ü¾_x0003_A_x0007_ÊZÞ?_x0019__x0003_Ax {_x0002_u_x0003_A_x001A_TÒî«_x0003_Aôí¤_x000D_·ð_x0001_AùAbG_x0003_AÌH}é1z_x0004_AsûsÝ_x0002_AhØÎ{tê_x0004_Aæ3Y_x0003_Í¤_x0006_A_x000D_n_x001B__x0007__x001F_Q_x0003_A_x0017_}ü°O_x0002_A¯3ÀÌ_x0016_M_x0003_A·m»_x0003_§h_x0002_Aî Âÿ®_x0005_Aù²°C_x0004_A5/=¥gQ_x0004_Aæ¯ðÍ°_x0003_AæÁ6_x0011_}¡_x0002_A_x0008_	×E:_x0016__x0005_A­ÍÛ_x0013_f_x0005_A«àu0!_x0004_AvÉ¦bF_x0003_ArºòÃ_x0003_A@÷õ;­_x0005_Aþ³"Ô_x0003_AJ_x0008__c_x0011__x0003_A`f¥_x0004_«î_x0005_Aø_x0018_¾ðÞÒ_x0003_A_x0012_CÃã¤õ_x0004_A0_x000B_\¿Öâ_x0003_AïMd_x0008__x0011__x0003_AÍ_x001E_áÞY_x0003_ApL:_x0006__x0001__x0005_Aññ³êÑÑ_x0003_AiÃF"_x0002_A_x001F_ã¹Ù¥Q_x0005_A_x0005_,\±"_x0007_A(êÆÊ_x0004_Aþ´X_x001C_sº_x0003_A°_x0017_|w_x001B_d_x0003_A_x0002_Ì,Å_x0003_A)±_x000F_ö¯_x0004_AP_x001F_&lt;w_x0004_AeÆWÿ_x0003_ARÑ§,wÐ_x0003_A¬¸³_x0019_~¾_x0003_A_x001B__x001E__x0010__x001E_Ç_x0002_Ah¥,h_x0002_AlmÖ_x000F_C_x0003_AX3fº_x0008_	ãø_x0003_AÆ	6){_x001B__x0003_Aß1G xh_x0003_A_x0010__x001F_âr²_x0001__x0005_AØg(Bï6_x0005_AÈÝü_x0003__x0005_A,hô0!_x0003_AEe4È_x0003_A_x0017_ÌÜUµ_x0004_A{W;5Ì_x0005_AÑ¯Þ¤_x0002_A!_x001E_3ê)3_x0005_A_x0018_	ã~v_x0006_Apf_x0017_)ö_x0004_Aáuq¿-_x0006_A2bo¢_x0002_An0®ª­Ñ_x0004_A_x0017_:Ê­Òg_x0002_AÙdÓ¦)S_x0002_Añ¹Ðà_x001B__x001B__x0004_AY´@N_x0003_AL_x000D_ãà*_x0002_AI_x0008_¨Ãr_x0003_A_x0007_êØ³2_x0003_AF_x001F__x0014_&lt;_x0003_A,ó¥ å_x0002_A×r©ÂÛ_x0003_AÏËÇ»__x0005_Afxïª«_x0006_Aã-J´×_x0002_AÔÛfW¨_x0002_AåfÞ3*_x0004_A_x0007__x000D_¸_x0010_%_x0003_AFK_x0001_-_x0005_Aa0âÉ6²_x0003_AÜ_x0011_j¸À_x0008__x0005_AGPJö¿á_x0001_A¾£_x0015__x0005_ADHëC._x0017__x0005_Aá_x0006_bï8_x0003_A¥_x000B_Úw_x0016__x0003_A3kâj¨_x0003_Ah"Ò÷N_x0004_ANÈ\«Æ_x0007__x0006_A )_x000C_-ð_x0002_A_x0010__x001F_	ïéO_x0002_AÓX_x0008_2_x0005_AÜ?"õl¯_x0001_AÉ&amp;ùU)_x0005_AÈË7]è_x0004_A_x0001__x0013_l6	^_x0002_A¶_x0017_n_x0012__x0005_ß_x0003_Aêu¤{_x0002_A|H\h¿Ã_x0002_Aüö3	Ö_x0003_AÓh_x0011_ã_x0001__x0003_Aª[Ê£é_x0002_Ai9ÆÃM_x0003_AäÈ|"@_x0006_AÂÿ_x001A_'£t_x0004_A4ÿ^Má_x0003_Au©^Q¯_x0002_A\Äz_§t_x0003_A¤£C	_x000C_TU_x0004_Aê0ÓÍD_x0004_AÃOD_x001A__x0013__x0003_A_x000B_ÆxÅ}_x0004_A^*Q	i_x0003_Aý­*M¶_x0003_AImq`bà_x0001_A\ãÂ0ø_x0002__x0005_A&amp;ø_x000F_Mö±_x0004_AåJvyÚm_x0004_Az÷OÃ°Ú_x0002_Au|_x001C_A/_x0010__x0003_A²ËðR=ê_x0004_A©I4_x0005_A&lt;q_x0010_Ìö4_x0003_A5ç;;À7_x0006_Aj_x000D_# è_x0004_AB´­ê	7_x0007_AB¡ÑÝ#_x0004_Af_x0001_ÑcÃ_x0004_Aäò¸Xý_x0003_A¡_x0008__x0016__x0014_5_x0003_AízéÂ_x0004__x0002_A_x000C_vjêõ¦_x0002_A_x0013_Õ^ç_x0002_A¢\Ç¢_x0005_£_x0003_A54QM&gt;_x0004_AÍM9_x0003_AÁ{_æ_x0004_A_x001A_Ä_x0016_¾Ó_x0002_A`¡nèè_x0004__x0005_Aª_x0002_ÝAÚ_x0003_A_x000B__x000C__x0006__x0019__x0012_3I_x0003_A_x001F_Ú_x0017_j¡³_x0004_A:º¤_x000B_+_x0002_A¶µG"Ì_x0004_Ayâ(ÿH_x0006_AêÝ®ÖwÇ_x0003_Ae05]C_x0003_ARJ»}_x000B_¶_x0002_A  ´5M_x0006__x0005_AãÜ¹Ì__x0003_Aä·N_x001A_É_x0004_Ax¹GØûÝ_x0001_ABòÇ_x0003_=_x0005_AZÎ´am_x0004_A_x000E_&amp;ÿKþ_x0003_Akÿ_x000C__x0016_T¦_x0006_AôÍ`_x0004_zN_x0002_AÀéå_x0010_¡_x0003_AÁ_x0007_y_x0002_A,Å	Ù½_x0002_AFóö¾_x0002_A%f `½ó_x0002_Av°4ÊÐð_x0004_AÉoÎdû_x0003_Aç¾êA+»_x0005_Ac_x0002_5g)^_x0005_A_x0011_+YP@U_x0002_Aª·5ì(_x0005_A{ü8Ð0_x0005_A_x0011_ñË_x0004_ÔT_x0004_A50vá_x0002_AE­_x0008_ª	_x000B_¦_x0003_A¼Ðöõ*(_x0002_A®_x000F_,V_x0007_[_x0006_A&lt;BmÆÂ­_x0003_A½¸%z_x0003_AH«hH£l_x0003_Aø_x0014_¹Û_x0001_A_x0017_øU$&lt;_x0005_A6»øÕâ_x0012__x0005_A_x001E_Íß}v*_x0004_A"Q¿_x0003_ÙW_x0002_A_x0004__x0008_Õ!*_x0003_A5Vj;_x0002_AwÁé,Ï_x0004_AÊ¢1y/_x0004_A®ïC¿ÁS_x0003_A¢ûh¥_x0003_ç_x0006_A_x000B_I«´Ù._x0003_A*_x0019_Ôýd_x0005_AB·áFq_x0004_A_x0001_ o_x0004_7_x0004_AèÊªh_x0006_A¼Ò8"¢_x0005_AihwÀ-k_x0004_Aé\4&amp;4l_x0002_AQÓ_x0013__x0013_A_x000E__x0006_A¯Y_x000B_ãè_x0004_A4Ù¢_x0003_AS¯o_x0011__x0003_A_x0012_ì/xSu_x0005_A_x000E__x001B_:þ_x0005_AÁÏ]=_x0002_A_x0008_	n¯Ó[&gt;¾_x0002_Aè¡Ô;_£_x0003_A6ÐÃ°_x0008_ç_x0004_Acslò_x0003_A»sVÒâ_x0002_A¿\_x001F_,b_x0004_A¶Ì[s÷_x0006_A_x0007_¤8»®%_x0004_AÔ=¦ßZ¸_x0004_Añi:m,z_x0002_A&gt;áÏob|_x0006_Aá¡lÎÊ_x0002_AÒÇP~¡_x0005_AoÓ»÷Q{_x0003_Að_x0002_)ðò{_x0003_Ari&amp;NE¿_x0003_A©v/ÿ_x0003_Aî°W~b_x0002_A¦ÌÈPÃ_x0005_AGáÿ/ßõ_x0002_AÚ9®=5_x0003_Aîç5ðá_x0003_A¬ÙÙ_x0012_lö_x0002_Aj4?ÜÁK_x0005_Aã}p]S_x0005_Amµ_x0001_ð _x0004_A_x0008_)bm_x000F_Ë_x0001_A_x0017_%*_x001F_F_x0002_Aæ8=â\é_x0005_A_x0011_~^¼ë×_x0003_ACÂHd_x0008_#_x0003_A-zéÀ_x0007__x0008_Gª_x0006_AKFzC_x0012__x0002_A:r°\_x0004_A_x0018_×·I_x0013__x0017__x0003_ALóÝHsi_x0006_A_x000D_/_x0002_ì)_x0003_A_x001E_&gt;_x0011_#ä_x0005_A-²´jß_x0005_AZ	ù_x0002_A_x000E__x0003_AVÒ_x0004_A|&gt;Ãëö_x0001_Aâ÷Þý_x0014__x0003_A+2_x001E_áû_x0002_A»y_x001B_\U_x0003_AÙÍ|ìù_x0004_A{*791_x0005_A®MFdüs_x0003_AªÞ¢vü³_x0003_Aî_x000B_¬_x0007__x0002_Aý¡*ØÄ¯_x0003_AmAá N_x0003_A¿_x0015_3	[Q_x0002_AAý_x000F_)_x0007__x0004_A¢ó3|)í_x0002_A´1t_x0002_AöüKÚ_x0002_AÔwºýØ_x0003_Anj¼_x0001_µ_x0001_A?é_x001D_¸¢_x0006_AÜÙÀ_x0002_A_x0012_ÄFS¶S_x0002_AÞ_x001B_Ir_x001C__x000C__x0005_A_x0008_	ª½Ç_x0018__x0004_AÙøZÜóD_x0006_AÂi¬öd_x0004_AWsX£_x0011__x0004_AÖ(_x000F_ 2_x000D__x0003_Aî4'q0_x0004_A?u¾óJ_x0002_A©q6ÝÐò_x0002_Aò1?\ø¡_x0002_A_x001D_rÕ¦S_x0006_AÒx_x0008__x0014_&lt;_x0004_AI_x0018_l¾8e_x0006_AÌ@HÜ®_x0004_A.ÑöþÈ_x0003_AÔi§¢P­_x0001_A&lt;Ç±K1_x0003_AËì¹\z]_x0004_A5Æ³_x001A_3?_x0003_A2ñH¾ÞW_x0005_ANÃ¸F_x0006_AÎFã%³È_x0002_A^aD¼Ú_x0001_A&gt;{HJíÙ_x0003_A_x001C_Mð[ca_x0002_A±ç7_x0016___x0003_AO{ðËbr_x0005_Aï0)è®°_x0004_A_x000B_R_x000C_=_x0005_Aü_x000E_Ë	§v_x0002_AÍ} o_x001C__x0005_Ac_x0007_\uÇ_x0005_A_x001B_H_x000D__x000C__x000D_©(_x0003_A¬G5¹_x001E_ô_x0003_A×\mv_x0003__x0006_AXÔ_x0003_A"Ïm+_x0004_A©_×~_x0002_A£Ëñ¥_x0008_B_x0005_AAq÷_x000B_X_x0007_A_x0007_È~Ú¹_x0003_A»_x0005_²_x0006_A_x0015__x0002_|_x001B__x001C__x0003_AñP¿%_x0002_At^"¿0!_x0005_AwùÑ{ñ_x0003_AÛÊs_x0004_A _x0004_Æc&amp;_x0006__x0006_Ao%Q'_x0003_Ai__x0015_K¡_x0002_AÕ³_æÛ_x0003_AP_x001F__x000C_(_x000F__x0005_ApÏÖ_x0004_qS_x0004_A×2+:·_x0002_A_x0019_¶eW_x001D__x0002_A_x000E_µ_x0003_Ìî_x0004_A_x001A_D«_x0004__x0002_A%×£a_x0003_Aÿ	ðT±A_x0006_AÑãæÊ¯_x0004_AÉh×tuÊ_x0001_Añ_x001C_µB_x0002_AçúJÌÁÕ_x0003_A°%{ò#T_x0003_A_x0001__x0007_v6V_x0005_|_x0002_A"ñH9D_x0011__x0005_AYÅS3`_x0003_AØÙírX_x0006_AäÕ(;¿_x0005_A¯RÈÂ_x0002_AÙ^_x000B_®_x0003_AÆF4t_x0010__x0005_AÖË@ek_x0006_A.ÅÃë'_x0003_A·KÁ°$«_x0003_AüzáÓrÝ_x0006_AÉµ¼?_x0003_A¡©&amp;H_x0003_AQã_x000B_¶_x0007__x0005_Az¡È9Æ¸_x0002_A"?@[W_x001D__x0004_Aõ&gt;	sK«_x0003_A_x0006_tÀj+Ú_x0002_Ar_x0019__x0002_qQ_x0004__x0004_AÎøÄ_x0001_e_x0004_A5¬ÍfÁ¬_x0002_ApFÛkeÉ_x0003_A#Ýà²_x001B__x0002_A%ç,tc_x0005_Ac´«s_x0004_At_x0006_ø6H[_x0004_A²°9Û_x0006_AQ=í?»_x0004_AE%£C1_x0003_A¯LÓñh0_x0004_A9!_x001B_­_x0007_	"¤_x0004_A24(Ö2_x0003_Au9el2q_x0004_A"@øul_x0004_A_x0001_)_x000B_M	»_x0002_AÊ®üÌLo_x0006_A¼§ÏI_x0019_ê_x0006_A_x0007__x0016_Õl-·_x0004_AØr@Óù2_x0004_A_x0019_¢ëo)Ñ_x0005_Aß. aYÙ_x0006_A_x000C_}_x0004_)r_x0002_AmóG¦`_x0003_AR_x001E_ù_x0011_Û_x0002_A©w]ã_x0002_A,l|_x0006_AËç"	_x0004_A®&amp; c_x0016__x0014__x0003_A_x000C__x001B_Ü_x0013_X_x0003__x0004_AÏÄñNV_x0005_A_x000E_ÜÄ¦ë_x0003_AåöÿèN¬_x0004_AN,;¢µ3_x0005_AÚkÃ_x001E__x0013_X_x0003_A*ß_x001B_µ_x0004_AV"^_x001D_R_x0011__x0004_A"_x0004_¶·_x0006_A_x001C_M_N²ô_x0001_A_x0007__x000B_1_x0008__x0003_A^_x0003__x001C_o56_x0003_ARwD Òï_x0006_A_x0012_t(^tÀ_x0003_A_x0008_	!é³¢ª	_x0002_AæAüÛNâ_x0003_A_x0006_Õ¢­_x0003_Aôû_x000C_ª±_x0015__x0006_A_x0007_ì_x0016_Jo_x0003_A_x0014_p]a·_x0002_AÕ0SÖd)_x0004_A¶#ò¿_x0014__x0003_A±tóþ](_x0006_Aôø±_x0003_&gt;_x0003_A_x0001_à_x0015_ÕIc_x0003_A_x0014_M#Þn_x0002_Aøª÷M_x000E__x0004_AwY¤"_x0003_A&amp;#&lt;2¼_x0004_A7yâá+Í_x0003_AúþZ´_x0019_ _x0004_Aöé6l_x001D_ä_x0004_A@©Ùr¼â_x0005_A_x000B_r@öS_x0001__x0004_A_x0018_æN^ç_x0002__x0007_A5	]_x0010_ÙÆ_x0004_A(=4!R_x0003_A6ß_x0008_Î£ø_x0005_A%Ì:ö_x001D__x0003_A+Kô_x0003__x0006_Av¢_x0016_,r_x0012__x0003_A¾Gyø;_x0006_ABc¡zbO_x0002_A _x0002_{j©_x0019__x0005_AbÕâ_x000C__x0003_A}õòé_x0008_	_x0013_ø_x0003_AÚ§Q!_x0013_Ñ_x0006_AG¶_x0019_Á_x0001_A_x001F_lÝÓ_x0002_AbJ_x0001_N_x000E__x0008__x0002_AT|_x000B__x000E_¾_x0004_Aü_x000F__x000D__x0013_È_x0003_AH`$Dp_x0003_Aøö]%Ó«_x0007_Aç¤¾_x001A_/_x0004_A@(£Ö_x0002_AØ·²©&lt;Ù_x0005_Aàê«r½_x0003_A_x0018_ÉÀ&gt;_x0002_A m­qö_x0004_Aïõ\èÍ_x0004_A/é;_x0004_Y_x000B__x0004_Aï£_3Ì_x0007_AÓ6xgµ_x0002_A\q_x0002_b)_x0002_AK+r±û_x0003_AÈÙÜò&amp;-_x0004_AÂ[ 3©_x0003_Aà¾P¶_x0002_AÕúÎj_x001F_è_x0002_A{Ü;gË_x0002_A_x001F_cKP¦]_x0005_A|ªrXb_x0003_ArùT_x0013_º_x0006_AèC,'Þ_x0002_AíÕýO®)_x0005_Aë:ê_x0011_x_x0003_A_x0001__x000F_òd½é¸Ñ_x0005_Aã@@_x000C_,B_x0006_AP~¯_x0014_év_x0004_A³¬ {U _x0002_A@-Û_x000D__x001E_L_x0004_A_x0015_Ç{Ó_x001F_·_x0003_Aþ_x0017__x0013_Õ_x001A_f_x0002_AÔ_x000E_B¿w_x0004_A&gt;ÀÚ&lt;lä_x0002_ARN7_x0007_¥_x0002_A_x0004_ëî	Y%_x0004_Ad&amp;Üm4ê_x0003_A¯_x0008_$ï¢_x0004_AFz\_x0008_9_x0004_Aº©h_x0016_p_x0003_AÏ÷ÃU/h_x0003_A0_x001D__x0003__x0015_Á_x000B__x0004_A¦¢ó_x0004_AÈUµI_x0003__x0002_A1àÚÐd_x0002_A%ÎýÙf_x0007_Av:J_x0007_ÑÒ_x0002_Ab:´5\_x001C__x0006_Ag_x001B_á_x0015_æ_x0005_A_x000C_:_x0006_ãW_x0002_A:YYD?_x0003_A¼TÎ_x0012_s_x0003_A_x000C_a¤öËÁ_x0006_A©nÑ»U_x0003_A`(Å*·0_x0002_Aç*öN&amp;o_x0004_A¬Ç_x000B_Ç_x0007_	Í_x001E__x0003_AE¾¾¶_x000F__x0003_A(_x0007__x0019__x0008_ñ-_x0003_AÀk_x0016_ÈY_x000E__x0002_A_x0010_:õB_x0007_M_x0004_AQØm_x0008_É/_x0006_A_x0012_ßØ4-^_x0003_AýÌ3_x0003_A¬L_x0002__x001C_f_x0008__x0004_A®»ðÔJ_x0004_A(ÜÞÜÔ_x0002_A_x0004_îJA¼_x0002_ApG?W_x0005_A]PÃ,®_x0003_ACïÎ_x0011_»_x0005_AÞ_x0008_Gì_x0014__x0004_AÙ×Ohi_x0004_Aâ±Ç,ø_x0004__x0003_A×òÌNÍb_x0002_A![îPØ_x0002_A¬Ýï¨´C_x0006_AAh¥v¹_x0005_AuÊ_x0015__x0005_AÀGnE§Á_x0003_A:oeÎHç_x0004_A4^÷¯Êÿ_x0003_AQ©ñ«_x0014__x0004_A»s`û$_x0002_A_x0011_Æ_x0008_±w_x0003_ArÔÚ_x0001_SÚ_x0005_A|³ã_x000B_D_x0004__x0003_A-«_x000C_\j_x0006_A_x0007__x000E__x001E_~À_x0006__x0002_A«Të_x000D_Cµ_x0003_Aè®-²ì_x0002_Aq&amp;ºì¸µ_x0004_A&amp;üO¥tA_x0002_A4¶jMý_x001C__x0004_Aª(_x000C__x0008_f_x0004_A	Pè¡y_x0003_A£jq_x0015_/ý_x0004_An=_x001E_ót_x0003_A_x0008_æÅ,±_x0003_AÄ_x001B__x0017_õU_x0004_A2Ñ_x0012_|Æ_x0001_Aº_x0018_ø[_x000F__x0004_A²- _x000F_ï_x0007__x0004_Azæ³Ô÷ª_x0002_A¨.Táý¥_x0001_AÜî§ÅAU_x0004_A¸_x001C_nÀ¹?_x0004_Aç=t_x0004__x000B__x0003_AÄâMïG_x0004_Aì_x0005_q¡_x0002__x0004_A´_1_x0006__x0005_AÁh-¾V_x0004_AªYýPÙÖ_x0002_A5_x000D_UÖÊ_x0005_A Í_x0003_­W_x0004_AB_x001D_ý ì»_x0002_Ac?[u,_x0004_A½ø[ã¯_x0002_A³M_x0005_,_x0003_AºF	Ñ_x0007__x0008_¾._x0005_A_x0015_«[w¨_x0017__x0004_A_x0007_+=$Lÿ_x0006_A_x0019_Ø È3_x000C__x0004_A_x000E_úÁue7_x0005_A&lt;_x0012_ã²ó_x0001_A®ÏÐ_x0015_Ì_x0002_A½_x0006_X_%_x0005_AÓ y1_x0003_A\2-n)Í_x0006_AÈ _x001C_Ê_x0005_A°óé_x001F_K_x0002_A_x0008_Jª._x0013_v_x0002_AÊ.wÆ%_x0005_A8ô_x000C_\_x0019__x0005_A_x0013_»°_x001E_^_x0004_AãCÒf¸_x0013__x0003_A7¬û¯ã_x0003_A»¦³_x0003_AèÐ)ì¦_x0004_A_x0014_gS¿_x0005_AÓ&gt;_x0019_J¿_x0002_Auï_x0004__m_x0006_AÜÞ_x0006_Xù_x0002_AÆ_x0008_³\_x000C__x0006_A_x0013_mèÍ_x0003_A¢A=»_x0003_A(H_x0018_h·_x0006_A_x0014_ìÂKÑÞ_x0002_AJF_x001F_ç_x0006__x0002_AÍò¢N¨å_x0002_AÆyþM2î_x0003_A_x0001__x0006_âË_x0017_²ðx_x0003_A+É´·_x0004_Aøºß_x0003__x0002_AI½Fs¨x_x0003_Aox_¹¹`_x0004_AUqW_¿"_x0004_Aüí#_x0017__x0019__x0004_A+£»Ï_x0007_¦_x0003_AÊ¦_x001D_o_x0012_ã_x0005_A_x0006__x001E__x0017_9-_x0005_A_x000C_IGÉ¥¨_x0003_A¸{*®¾_x0003_AÍê­Ñô_x0002_AV¹²å$ _x0004_A}þ_x001E_çgC_x0003_A_x0004_@Põ_x001A_,_x0002_AªùØ|*_x0006__x0005_A_[V_x0006_ý¬_x0003_A_x001A_;=P_x001C__x0002_A_%`q_x0005_A_x000C_'âe¨µ_x0003_A÷¡ÆÇ_x0004_ADGPyï_x001E__x0004_A¨SÊ*Ì¿_x0003_AÉG¼M§_x0005_AµúÎÁ k_x0004_A_x001E_:ïe_x0004_Aw.¥?ò_x0002_Af_x0004_¶_x000C_P_x0003_Aà	Ê÷Òö_x0002_A¬%Ot_x0005_A'Å§_x0007__x000B_Ý_x000B__x0004_A_x0006_Ñ--_x0003_ALÑ6_x0003_AP¡%·_x0005_A»_x0006_²Ù_x0005_A|ALôæ5_x0002_A_x0008_F_x000E_¨2y_x0003_AÒC·;_x0011__x0002_A`Ï+n*_x0005_Az_x0008_½Ã_x001A__x0003_Aþ@ÏC_x0008__x0005_A_x001B_%Á^_x0002_A³/cZ¸_x0003_AmÎÃ4	ì_x0002_Aâ#Ìç_x0003_A»yS0ø_x0002_Ak&lt;!Jft_x0002_A_x0008__x001A_#µÈ_x0005_AÅÂ|g\§_x0002_A4üü_x001E__x000B_i_x0002_AbØ¶D_x001A_Ê_x0004_A¢¤_x0012__x0003_Aýï_x0010_è¾_x0001_AÄË ùÄ_x0005_Ax_x001F_¿ZKî_x0002_Aâo¸sÑ_x0001_A_x000E__x0017_l_x0005_uê_x0001_A77¿¸4_x0004_AqVË_x0008_h_x0003_Ajk_x001E_8Ö_x0004_AÙ&gt;:Ïb_x0005_A¶éëÒU_x0005_A_x0006_	&lt;_x0003_!X__x0004_A _x001A_Û,_x0005_A-3_x001C_W v_x0005_Aö¥l½ï_x0004_A_x0003_ÐÛ@_x0004_A:yë·í&gt;_x0002_Ad§ÜÎe_x0010__x0003_Aû_x0005__x0003_ål_x0001_A&gt;ïÖ_x000E_á_x0003_AhÕ-n²_x0004__x0004_A_x001C_±y#»æ_x0005_AZT_x0011_pÍ_x0004_AÑ«´úJ_x0002_A5ðåÀÜ_x0004_A_x0007_ÓjÛ_x0002_A¨½hPB_x0004_AVZD_x0011_&lt;_x0002_A4GN¥_x0011_|_x0004_A_x0015__x001F_=£Ê`_x0002_As´[Ë_x0004_è_x0003_AS_x0008_­¨U¾_x0003_AÓ¶ýÍ_x0005_A,Ü¦hE±_x0004_A_x0004_§Ä·]_x0003_AÄbä#æ¼_x0005_As»;÷_x0011__x000F__x0004_AMËóBÿ^_x0002_A_x001D_z×_x0010__x0002_AFC_x001F_¾\ï_x0002_Aöòbhó5_x0004_Aù_x001A_À_x0007_~F_x0005_ARs0._x0001__x0008_¼¯_x0002_A_x000D__x001E__x000D_ÇË_x0007__x0004_AÒX³F:e_x0003_A¼ÀRf¶_x0002_AZ{Y=¾\_x0006_AuÛKÓEì_x0002_A[_x0006_X(_x001B__x0005_A_x0010_QIor_x0004_ALß§Ø`_x000C__x0003_AÅ)Bp	_x0002_AîhÑ_x0013_m_x0003_A -+D÷,_x0006_A`c©kù_x0006_AÝz_x0010__x0007_ÿ_x0004_AêÎÂÄ_x0003_Aè_x001A_/xúv_x0002_A6EåæÛÏ_x0005_A)bF@&gt;ª_x0002_A3ÅÚf8_x0002_A¹·Ö¡o_x0003_A_x0002__x001D_öÚD;_x0004_Aß8°1:_x0005_AuU5ÀÓ_x0003_AÓ*¼gó_x0002_AÄ5s_x0015_"_x0005_A.gf_x0004_A¥Qû¨$_x0002_A¨¬âÓs_x0002_A¨6_x000D_DÅÕ_x0004_A_x001C_£$¹%Z_x0004_A0ºâÞ_x0002_Azòû_x000D_×_x0011__x0003_A_x0008__x000C_xÈu;V_x0006_A#£_x000F_Â_x0003_)_x0006_AZ?(?9	_x0002_AÆ0Ô=_x0015__x0002_AÏG¸ec7_x0002_Aÿ_x0004_9K2:_x0004_AÔ]Í _x0003_A_x001B_¹m%4_x0002_AÑ_x001A_ôá_x0010_¬_x0002_A±_x0007_Õ_x0002_A_x0008_¾Ð¾'_x0006_A_x0016_ÑR }õ_x0002_AXk_x0003_æ_x0013_Ã_x0003_A_x000B__x001E_pj¸Ó_x0001_AÖ­Ò_x0019_¦_x0001__x0002_A[c°Wn_x0003_Aj_x0003_Óª×_x0002_A9æ#kçÌ_x0003_AÌÎéÝtA_x0004_Aß_x0018_HK_x0017_m_x0004_A'h9Í§_x0005_A&gt;¼_x0006_A_x0002_A{¿âMý_x0004_AÂïnÈ&gt;_x0004_A¦Mcæ_x0015__x0014__x0006_Aô6-4_x0012__x0004_A_x0006__x000B_³"©`_x0005_Aºªö&gt;#_x0014__x0004_AªäÊí°_x0007_A3_x001A_r&gt;Ù_x0001_AÀ]Ù___x0002_AãÚ_x0011_	_x000B_í&lt;_x0003_Aè©Gó[_x0006__x0003_AYû!_x0004_A¤¼êøh_x0004_A\_x0017_l:ÿ0_x0002_Aå°aÓ¯_x0003_AÄ§ùyo@_x0003_A&amp;Êök_x0005_A¨úD¹r _x0003_A_x0018_)zÒ_x001B_ð_x0004_ADöpþy¡_x0004_A75_x001B_O_x0014__x0004_A/ü~ _x0003_Ag¹kd_x0001_j_x0003_A:q4%Ug_x0003_AÕ$'k_x0003_AØlö_x001F_á}_x0002_AvL_x0004_R+_x0005_Aàè£å_x0003_AËÏ_x000C_ë^_x0003_A®ûêÖ_x0018_Ì_x0003_A})_x000D_Oà_x0003_A&gt;e\.zZ_x0004_AJI4û@_x0014__x0005_Ao	D@_x000B_k_x0004_AsP»|þ¸_x0003_A_x0007_à-çM_x0004_A{_x0008_\Fh~_x0002_AÊGÞ­Ä_x0004_At£½¯~_x0003_A_x001F_5Õ±;_x0010__x0006_A_x0006_æ£P_x001E_j_x0005_A_x0008__x000D__x0012__x000D_Ã¿w§_x0004_Aàa_x000D_|·_x0003_AÆÜC8ä£_x0003_A_x0012_OÍ§_x001B_p_x0003_A7tþ½Æ_x0002_AþLjþIÜ_x0003_AdáyLï_x0003_A÷	_¥;_x0006_A³îO_x000E_cÖ_x0004_AÓßÜ§³ô_x0003_A_x0008_¨Â¥"_x0006__x0004_A¶Õ8uH_x000B__x0002_AîG_x0019_ÑÎ×_x0001_A¸»Ëë§_x0002_Aà_x0003_éÉiL_x0003_AÓâ_x0005_v2_x0011__x0003_AÊ»så_x0002_AècWm_x0004_A]ùð_x0004_#_x0002_Aièay3_x0004_Aþ)¤«_x0011_Â_x0003_A&amp;Ì_x0001_Êe_x0005_A_x000C_7&gt;¹_x0002_A×:î}ÙB_x0004_Aå_x0008_^6w_x0003_A£M_x0007_ë_x0003_Awâà_x001B_Æ_x0004_A,½}_x0015__x0012__x0004_A²uøò}_x0005_Aã"_x0005_ÈÄ_x0002_Aë?àvÚK_x0002_A²ÃåK_x0007__x0008_)à_x0002_A9)¤Ú_x0012__x0005_AÖè%Áðá_x0002_Ap?l_x0006_A°!4K&amp;¸_x0005_A_x001C_¡ òÒw_x0004_AZ7IV}_x0006_Aø_x001E_³ U_x0005_A~·Ï²I»_x0003_A_x000D_K¤_x0018_÷_x000D__x0006_A	_x0002_bD÷_x0004_ADÐ×ÖL_x0002_A¸Z)_x000C__x001B_×_x0005_A;év¾_x0006_AûÉ{wg_x0002_An_x000F_#}R_x0004_A¾_x0006_ÇÊ _x0002_A9bßG_x0003_A(µÜãåâ_x0004_AÈÆR_x0002_Aj¥q_x000F_©_x0005_AË÷_x0007__x0002_A½#ún_x0004_AR(ÖDÌÜ_x0005_AÈÕ¨ýág_x0004_AXCÓ_x000D_ó_x0001_Aë¬6¾I_x0003_A*÷VÄ_x0006_A2uðªÌY_x0004_AÒB_x000D__x0008_?{_x0002_AK¼q_x0008_ùÇ_x0006_AÞM_x0001_Å_x0010_ü_x0002_A_x0008__x0011__x000B__x000B_-±ÖY_x0002_A(*f*mÝ_x0001_A_x0015_\³_x000F_·_x0006__x0004_A_g?ë\Ê_x0002_Aµ.ý_x0017_´v_x0005_AÐ»+ôª_x001C__x0005_Aê_x001A_Ì_x0005_úñ_x0005_AW_x000D_¡_x0017__x0004_á_x0005_A¨±*IF­_x0003_AÂ_x000D_vnw_x0002_A°_x001B__x000C_*ã_x0003_AÆBBdË¥_x0003_AÖ1	©_x0012_2_x0005_AT'_x0005_Ü_x0004__x0004_AV,ä¿_x0002__x0003_Avk´\ù_x0004_AZºüÑ­_x0005_A_x0015_º5À~_x0004_A÷+ÍL&gt;õ_x0001_A_x0001_m§â_x0019__x0003_A¨|A_x000B_	_x0003_A&gt;_x000D_¸0_x0003_A¢ògÝ_x0001__x0007__x0002_AYÔ_x000E_q¤ý_x0001_A¦fù*,_x0006_AL_x001D__x001F_4k_x0002_Añà¶wÜ_x0001_A_x0010_äATVE_x0003_AÍðR|Ôà_x0001_A_x001B_orÖ_x0008_Ð_x0002_AYü_x0012_á_x0007__x0003_A#ó#	_x000C_·ø_x0002_A7Ivï"]_x0007_A¿3`_x0002_"_x0004_AÛZÌ«ù_x0003_ApOô÷ý_x0002_AÍù¦5]1_x0004_AÍy_x001C_á_x0019__x0007_AÞD -_x0003_AÞ	[å_x0006__x0002_AÇC_x000C_Ø_x0006_A_x0008_XFE°_x0004_ASÍ¦æO_x0005_AA_x0003_ÝÌlú_x0001_Aå`¦,î¦_x0003_Ag¹_x000F_ã_x0019__x0003_Aý×¾ew_x0002_A-96%ïÄ_x0002_A_x000C_,Þz_x0003_A¶³sÇè_x0001_Aâ_x000C_ùâË_x001C__x0007_A%jçQ³_x0005_Aä{_x0016__x000B_'Ä_x0003_Ae_x0011_oC_x0002_Aîð\êzþ_x0001_A?¶¾¨ø¸_x0004_AÚï6û2W_x0003_A°ÍìjèÛ_x0005_A¡_x0014_KÒj_x0005_Aì]ØÒ©9_x0004_At_x000D__x0011_à_x0016_ú_x0004_A[¶ñ±_x0003_An_x0012_í_x0019_¦_x0004_A	_x000B_Ò_x001A__x000C_Û_x001A__x0005_AÛË_x0001__x0010_Å_x0004_Aä_x0008_ËD½{_x0005_AE½å_x000D_Z_x0003_Abc.âX_x0005_A$g_x0010__x0003_Anø8 __x0005_Ax»G,G_x0004_AÆ)XÙo_x0006_A_x000C_Ã_x0004_µ_x0003_ASs?9_x0008__x0004_AI_x0012_õ_x0016__x000B_ó_x0002_AWÂ_x0012_L¬_x0005_AîtÁÎX|_x0002_AËÎî««p_x0003_A¬/p_x001F__x0003_A_x0012_Î&gt;~¸°_x0005_A¨ÝÙ$_x0003_A_x001C_j	_x000F_ë_x0003_A@%ã_x0013_K_x0004_A_x0001_¦{ªÈÁ_x0003_Avr]_x0014_·ª_x0004_A+_x000E_ûß¸@_x0003_A)&lt;òÌ_x0004_AÖ_x0007_Ó¦ÑJ_x0005_ABQ´và_x0002_A¤B$O¦_x0004_AÞuØHáÉ_x0003_A4õèäÄ_x0017__x0002_Aæ_x001D_m_x001A_%_x0004_A÷_x000E_Ë_x0017_e_x0004_AAËbÏ_x0007__x0008_ä_x0012__x0003_A'¤GRj_x0004_A_x0007_¬!Âª_x0003_AU(¡ú­!_x0002_AÉ_x0013_G ×Ý_x0003_A	_x0018__x0018__x001A_ìÏ_x0001_A_x001A__x0008__x0007_í¾ _x0004_AJæg_x0003__x0003_A³ë~õ©_x0003_A¥õú0w_x0003_A°Úä=E_x0003_AÌ»5A_x0004_A©jôÐÑÆ_x0005_Aü$^íè_x0002_ADmrÌú_x0002_A_x0008_&amp;_x0001_UÃ_x0002_A¾¯Qæ_x0003_A¥2Jù«_x0003_AyÔq`°_x001E__x0006_A3-bøë_x0001_A(Ùòí¡_x0001__x0006_AW'³Ï_x0016_û_x0003_A"Ö _x000C_,8_x0003_A_x0016_Ëw4:_x0003_A`\±ª_x0014_Î_x0002_AÂþ_x0007__x001E_¹f_x0004_AÙ{é°_x001F__x0004_Ab®aª_x0004_A+é d_x0004_A_x0018_ÑË_x0010_Ô_x0005_A@_x0006_î_x0003_AU*2_x000D__x0004__x001B__x0002_A_x0007__x000B_\në_x0008_U´_x0002_A_x0018_±+_x001E__x0005_AÏð¢ý®&lt;_x0005_Aö_x000C__0 E_x0002_A_x001D__x0005_Å6»ï_x0003_Aív_x0018__x0001_½©_x0002_A·è­æð_x0002_A÷ïâþ_x0006__x0001__x0004_A¯h²MS_x0003_AÓ_x0003_&amp;=ªË_x0004_A»&gt;_x0015_]_x001E__x0002_A6®N_x0005_A^ÖAç¥_x0003_AØ_x0010__x0004_AZØÏ%[_x0005_A«O_x000C_íf?_x0004_A_x0001_XÖ[v8_x0002_A_x001C_/Ü×Å_x0003_AFÜ1îÙ_x0002_Aýe=Ë5(_x0005_As4}¬_x0002_Ay_x0003_ïÕ%ë_x0005_AûN@(_x0004_A_x001C__x000C__x000F_÷9X_x0002_A®¸¢eW_x0004_AÍ_x001C_H	OÓ_x0005_A_x000F_Äëº_x0003_AT	_x000B__x0003_Ô_x0002_A]ZU&amp;_x0002_Aa_x000B_àÑüX_x0003_AW:Ä	¶ú_x0003_A{_x0001__x0007_8__x0006_A¤èè_x001A_._x0003_AËÛ_x001B_éC©_x0004_A¿Ïwÿ§¢_x0002_A-ðíÁ_x0004_A¹^Øó²°_x0002_A½fm¢¿"_x0006_A 7Óâ_x0008__x0004_Ai¡Ö	_x001C__x0003_Aª5C _x0016__x0003_A_x001C_Ê«æÈ­_x0002_Al¾ù_x0019_C_x0004_A_x001D_rðCå7_x0002_AÁð³©F_x0005_A¿ô'KÒ(_x0003_AG"_x001F__x001D_À_x0004_A_x0013_?AL_x0004_A²;_x0018__x000D_£X_x0005_Aæ_x0005_ùm1ë_x0004_AÌ&gt;¡_x001A_?&amp;_x0002_A³±_x0002_AÃ¢_x0011_ßä\_x0003_Aáòèé}©_x0004_A6oVÄ&gt;Ê_x0004_AöÈL_x000C_ª_x0004__x0003_A_x0005_~(Ë_x0006_7_x0003_Am%_x000E_½_x0004_Aø©°[Õ7_x0005_AØé_x0014_{±_x0006__x0003_AÈ(?P¦)_x0003_AÊ_x0004_®g_x0003_AsGM_x000B__x0012__x0003_A_x000B__x000C__x0016_H_x0013_x_x0005_A~ÓLÉå_x0005_A(À4Jä_x0002_AhBÓ!ûV_x0005_A¬ý	_x0002_Àì_x0003_A{^$^x_x0003_A_x0015_æPaq_x0003_A_x000B_2_x0014__x0013__x0002_AóÞIÏ½Ì_x0001_A ¥}O3_x0004_A#[ _x0016_DÑ_x0004_Aá÷â*\Ü_x0002_A^(_x0015_ôü¶_x0003_AªÕ&lt;_x001E__x0002__x0004_AÝ_x000F_Ûbñ_x0003_Ae¥~82_x001A__x0002_AÞ\_x0006_BD_x0005_A.`Òhé_x001F__x0002_ADËíE_x0002_AH_x0005_=TËu_x0002_AnÎÜT_x000C__x0003_Aõn_x0018_Ëd_x0003_A?(Eº4_x0007_A_x000D_«Z_x000C__x0004_A(_x0008__x001E_?_x0010__x0007_A"«áN_x0006_AÂ_x0004_êÏr_x0003_AÖC×_x0011_ï_x0001_A$Þ¹d×_x0003_AÍ«öª_x0019__x0004_AÜzS_¶þ_x0002_A.aî_x0005__x0008_Ì_x0002_A|'¸8Z_x0006_A°Óñ¿â_x0001_Aig¦)_x0004_A_x000E_¼­NÑ_x0002_AòÛÞÂU_x0002_AÍ_x000B_*t_x0003_AëîâTÔÃ_x0001_AÜ{a	ô_x0004_A²_x0018_NË³l_x0004_A»f ù_x0008_±_x0004_AåBºøªÞ_x0002_A_x0001_­c_x0016_éo_x0002_Aªåú»1µ_x0006_A_x0004_h3=ó_x0003_Ar¨ÓÅ_x0004_Að^_x0017_"Ó _x0002_A_x0012_þ{O7_x000E__x0003_AÃòµ¥_x0002_A½mÍ_x0012_'_x0002_A6_.×þ_x0001_A_x0003_®t¬¢_x0004_A´_x0013__x000E_'_x0018__x0011__x0004_AÆVN_x0015__x0002_A¶[ra;_x0003_A²¤ädù_x0003_A0@;_x0013_Â_x001A__x0004_A)ÂåA_x0016__x0007__x0004_Aê'TJð_x0001_A~-p_ÿ_x0003_A$êÒD[_x0002_AÌ*Iª&lt;_x0004_A_x000B__x0011_WÐLÙ_x0004_AM:AhC_x0005_A&amp;.7_x0011__x0006__x0005__x0006_A*¶_x0015_È)_x0006_AÀÙ_x0015_û_x0002_Afwh(_x0014_C_x0007_AOg;=a_x0003_A	L_x0006_FÂ_x0001_AÉ_x0011_XIâ$_x0003_A_x000C_,Ó¦_x0002_Aü^_x0018_-Ðè_x0005_A|sw%B¾_x0005_A.	&lt;õ¡_x0005__x0002_A#(+0_x0003_A9ó²_x000B_o_x0002_A_x0010__x000E_µÊüÞ_x0005_A½­_x0012_@SY_x0002_AäâD _x0004_A¹ßd_x000D_5k_x0006_A_x0005_bÜ\3_x0008__x0003_Aâ_x000B_0{²_x0003_Aõ¼µn¾_x0002_Ac.cµ¹_x0004_Asúè¼k_x0003_A l&lt;_x000F_*_x0017__x0002_A±0Í3SÅ_x0002_A`¸È¹/_x0005_Aê)»qÁ_x0005_ANF_x0008__x0007__x0002_AyqõCL@_x0002_AScªý]_x0003_AØ_x0018_Ö²	_x000C__x000D_´_x0004_AÖâæc_x0006_Ac*D2_x0004_Aúá2â¥_x0005_AñÎÒ\å_x0002_AV§ë¶ª_x0002_AÏjCÿÃ_x0002_Aìç¿º7°_x0005_AÛ_Ó·_x0003_ARfý_x0016__x0004_AGOÁ1|_x0003_A¾_x0015_Ø:_x0004_Auã(ÍB_x0005_AªÀ\R_x0017__x0004_A¿ÄrÖ=_x000B__x0004_A,_x0005_²â¬L_x0003_A¥Wt:3_x0011__x0002_AïR)çA_x001B__x0002_Afß&gt;)	Ò_x0002_Aý\(	_x0002_A+Ì0z F_x0003_A_x0013_éc`_x000C_z_x0001_Aã_x001B_¦ÇÓu_x0006_A»¹'_x000C_0_x0003_A`=½ù#_x0002_A½¬ñc¯à_x0005_A_x0008_ä c±÷_x0003_AÕaÆðQÖ_x0002_AÛ&gt;_ª _x0005_A7¹e±ýM_x0004_AC¨íß_x0002_AÂ«÷_x0012_ÉD_x0007_A_x0006__x0008_9r¶+D_x0004_ANÈ_x0004_eÞì_x0002_AD×_x0007_ÿ_x0002_Aø¸ùî_x0002_A³­Ê_x0003_A¶|X!_x0004_A_x001B_ºU5s_x0002_AÕúÇS¿P_x0004_Aâq_x000F_Ç_x0002_A|Í}Od_x0005_Aï&gt;û£HK_x0003_AönÅÝ_x0004_A Ê_x000C_]_x0003_AÂ_¡=,_x0002_Aº²IÙí&amp;_x0004_A|Ï]Ñõ2_x0002_A÷¡Äá_x0003_A_x001B_Ì\7R&amp;_x0003_A&amp;÷5¢!_x0004_A\Qá9ñ_x0002_A6c&lt;Ù_x0004_AÕðóo_x0006_À_x0001_A/Æ©al_x0004_A¹ Xp`5_x0004_A®·¸_x0004_A¸%Çw_x0008_n_x0003_Aw=¥vs_x0002_AX_x0016_h~ô_x0016__x0004_A_x0018_Û{¥Ï_x0010__x0004_ASÄ_x000C_UG-_x0004_At_x0010_IÆä_x0004_AÚù´_x0007__x000C_3_x0004_A4Té"¶_x0005_A?&amp;¢Àn«_x0004_A_x0006_àêb_x0003_AQ\8öÈé_x0003_Aý¼°·©Ï_x0003_A¬_x0013_óÜ²ß_x0002_Aí»bA_x0005_A±[Ù¸ö_x0003_A_x0013__x001C_Ó=§£_x0003_A	ßîe-_x0002_AE¾|_x0003_AH½Ø	[_x0003_Aµ£(_x000E_êä_x0002_AaØxøó_x0002_Aé_x0016_ôzì_x0003_A¶*Qº_x001B__x0015__x0004_A5tàü_x0002_A Ë_x000F_ÍB½_x0003_A ¾k_x000F_z_x0017__x0003_Aú÷XºÖ_x0002_AÏþ"q_x0004_Aep_x0002_Å¥_x0004_AéLsÓ6_x0003_A_x0015_×³éo_x0004_Aµ8Â_x000B__x0005_®_x0002_A_x001D_E&amp;Æ_x0018__x0002_A@_x0008_µÆ_x0003_Aé_x0001_)­f_x0003_Aü¶_x0008_8;_x0005_A_x001D_[uQÇý_x0003_AÜïó½!_x0006_A_x0008__x000B__x0019_¤i&lt;1_x0003_AA_x0013_&lt;D:_x0003_AXÝÅ_x0013_j8_x0004_AS$E`_x0002_AÎ®`â.c_x0004_A÷_x0006_c3î_x001B__x0004_Aèe^ý_x0007_A\ù9Yé_x0003_A(é­ÐUô_x0002_AÛm_x0017_®&gt;_x0003_Aüûä'ß_x0004_A¢_x000D_¸Ø_x0003_AvHoë~_x0006_A6Ò_x000E_¥O¤_x0005_A.ÇHuç_x0002_A¸ÓH_x0002_Ëv_x0003_AºâÏ)p_x0002_A26nbbË_x0002_Aðýv_x0005_9_x0005_AO_x0008_\²á_x0002_AacÉ_x0005_þ_x0004_A4*/¶A_x001D__x0003_A_x0019_:üE_x001A_*_x0004_A&lt;Ç±_x0001_A_x0018_*§;±ú_x0005_A_x001E_?YêÅ_x0004_AMá6_x000B_Ò_x0003_A9O_x0015__x001D__x0007_õ_x0004_A°3\4y_x0002_A	N ç&lt;_x0004_AÎÉxqÊ_x0003_A_x000D_Za_x0008__x000D__x0007__x0005_AÏ^_x0010_DeÁ_x0003_A)¯¡_x001E_ª_x0003_AÖé¡I«G_x0005_A;Ù­'W5_x0002_APí._x0015_&amp;_x0007_AÐ_x001C_2÷Û_x0002_A_x0017_g³_x0003__x0005_A¥ÁÒQ|_x0004_A _x000B__x001A_$=_x0003_AAÁ½¼t_x0005_A§&gt;w_x0010_ä_x0006_A"mn_x001B__x0003_A5ê¨H§L_x0006_A&lt;Ï*_x0016_À_x0002__x0004_AgÑZ&amp;_x0005_A&gt;Ì	_x000F_ëí_x0001_A_x0001__x000C__x0017_éò_x0003_AVh¸E,_x0005_AD?%.._x0003_Aá¾_x0012_ì·_x0002_Ak¶û_x000D_;_x0002_A&lt;÷_x000D_5h_x0005_A6r½}}_x0004_A_x0018__x0017_ïÛº_x0004_A¯ç,³«%_x0003_Að@Åx}_x0008__x0003_A½YèLMÕ_x0004_A±1ÈÌK _x0002_Aê¨v$D(_x0002_AÙ9ÆÜÅ§_x0004_AY¼6eJ}_x0004_A_x000B__x000C_Ü%øÇÜ_x0003_ArK¿Ô_x0008_S_x0004_A,_x001A_àTJ_x0006_Ak¾~¨_x0005__x0004_A_x001A__x0019_mÊí_x0002_AçÁcÿ:õ_x0002_AåÝTx»_x0006_A2%bîlY_x0002_A»d_x0016__x0004_AlÛ´¡(ö_x0004_A&lt;=ê1_x0004_A?_x000F__x001A_­ø0_x0003_Aáe¸Á_x001C_²_x0002_AAy_x0013_mç_x0003_A8÷Z&amp;ð)_x0005_Að¤Þ,e_x0002_As_x0019_â_x0002_ALê¹Z_x0005_A/PW_x000F_Â_x0002_AÏ×í¹_x0002_A$_x0017_Þö|_x0004_A8Z_x0001_³MÐ_x0002_AÙC_x0004_Qù_x0001_A/_x001C_zÂ&gt;_x0002_Alx_x0013_bµ¹_x0004_A¢­èëÚ_x0002_A²T_x0007__x000F_"_x0002_Adp_x0017_U_x0005_A1_x0003_ZÝ"_x0002_A	7rÐÙ_x0002_AÖ72Ö_x000B_e_x0003_AV	z%_x0001__x000B_í_x0004_A÷»¼;_x0004_A)_x0011_£þ_x000C_Ë_x0005_Av±EýF_x0002_A_x0006_wÑe5_x0004_A_x001C_ qáÖX_x0004_A_x0015_¿@É­_x0002_AFÄV»L_x0003_A3fï_x0002_A.J3¼÷_x0004_AX}é,o¨_x0005_AõüºV:_x0005_A%v`©_x0003_A¼_x000D_pÞ-2_x0003_A\Á*g_x0008__x0003_A=[µ¶dw_x0005_AH·Ua®_x0005__x0003_Ap#;V½_x0004_A	êÄò_x0005_AhGs_j__x0003_ACg4_x0008__x0016__x0003_AI_x0015_¼rÊQ_x0003_Avöæ'L¼_x0004_A_x000F_gImè~_x0004_AæSLZ2G_x0005_Aq9ß_x0014__x0002_AæS«_x000D_À¾_x0004_AUÒ¯]_x0016__x0007_ALE)õ¶l_x0005_A_x0014__x0017_@_x0014_]._x0004_A6(®_x001C_g_x0005_Alk_x0010_ñ_x0005_A_x0001__x0007_}ø¦ôv¤_x0004_AnHÙb _x0006_Aìë_x0002_q_x0003_A¡ã_x001F_âQÞ_x0004_A_x001D__x001D_Ü_x000D__x0004_A)h	ÎuM_x0002_Ah&gt;RT(_x0004_A·ùoïó¹_x0004_A_x0016_&gt;2éAE_x0002_A_x000F__x0001_Ó__x0003_A±(m_x0016___x0005_AX5»¨î/_x0004_A_x001A_Òs)_x0010_~_x0003_AD_x001A_Úb_x0002_X_x0004_AjuSÊ)_x0004_AªwÒTO_x0004_A?n8]&lt;_x0004_A`JSbÈ_x0003_A¸þ¬lù_x0002_AgºÊyÂ_x0003_Asë8ÿ_x001D_á_x0004_A³aÝ_x001D_Q_x0006_A¦Õ_x000E_Þa_x001E__x0006_Aj*_x0015_¯_x0005_A_x0015_{"Ia_x0004_A_x000D_§ØüM_x0002_A_x0001_®%®_x0002_Aÿc_x0013__x0018_{Â_x0002_A¨_x0005__x001A_ì?_x0002_A&lt; ì_x000B__x0004_Aº¯rP¶8_x0004_AyÀÃ	_x000B_§a_x0004_AhÂ¨Z0'_x0005_AsâB0[_x0006_As¨±.+_x0003_A	Ô=ùñ_x0001_Aæ)R/_x0002_AE¢*»ÞÜ_x0002_A×&lt;PÖcè_x0003_A_x001E_S_x001E_av_x0003_Aúÿ_x0002_AÛy¡4_x0004_AÆÕ&lt;Jí_x0004_AbªÆi[Î_x0005_A_x000D_B-@ãG_x0004_AðR_x000E_VA|_x0005_AIõîV_x000D__x0004_AÈFcÍÔQ_x0005_A&gt;_x000D_Ã"_x001F__x0003_A_x000C_K_x0007_D1ä_x0001_A&gt;+m°Z_x0005_Aûrß_x0003_A¡ 6|Â¿_x0002_A[hÒ`_x0004_Aæ½_x001E_+H~_x0003_Aûè¯Ã_x0005_²_x0002_A²k_x0011_£_x0002_A_x0011_²îÉci_x0003_A×´Íø¯Ø_x0004_Ae_x0013_gm°_x0002_AbÿÍì_x0002_Û_x0004_A _x0008_½_x0005_ARl¾¶ÈÝ_x0002_A</t>
  </si>
  <si>
    <t>3395a674b4c1c1609376873e26fd7686_x0007_	î -ª£_x0004_At_x001C_$à÷_x0002_AòTì2_x001E__x0002_A¢r	?_x0003_APL_x001C__x001C__x0002_A_x000B_Õ0²_x0002_A8\L~N_x0005_A_x001E_ÀÉ_x0004_AN%Ûxò_x0002_Ac½O_x0001_Î_x0002_Aw­_x000F__x001F_p_x0004_AYV¥×_x0006__x0004_AúN¥yr_x0004_AëÒXK_x000E_(_x0005_A]«½½T`_x0004_A Ü}ú	N_x0004_A¥ý[´_x0003_AÌæPæ_x001F_,_x0004_A®La_x0006_AÊRì¤Ù×_x0003_A_x0005_ç¡wÏR_x0005_A_x0006_ :_x0012_Yü_x0003_AÄö¨_x001D_é:_x0003_Aa(H_x0004_]_x0005_AF_x0018_ä;_x0003_Aãc_x0008_®_x0014__x0004__x0003_A-Òßµa_x0005_AoÑ0_x0002_Aä3ù_x0003_A_x000E_wèû_x0002_AP¾¹°Z_x0002_AÞ¶F_x0007__x0008__x0013__x0017__x0002_AN`Ü¸;_x0004_AívÔ_x0015_~¦_x0003_AÀX@.F_x0002__x0003_A_x0014_TÒx_x0002_Avó½_x0002_APW«Æc_x0003_A©wÀú£_x0003_A¸ÇZb²_x0004_Ap{íñ0_x000D__x0005_Aýl¹R_x0017_Õ_x0001_AÆ@9ìùó_x0004_AR:½.nÆ_x0003_A_x0006__x0005_;ñ_x0004_A&amp;Zù+ä°_x0006_A8È[È[_x0003_A5+çmVG_x0004_A´9EÓ'_x0004_A3_x001C_Ëò£+_x0002_A,µÿ¯G_x0017__x0006_AáíÍÊ*_x0005_AVß	Ú°_x0003_A¿Js_x0003__x0004__x001B__x0003_A+æa_x001B_`Û_x0004_A_x001C__x001E__x0014_m«_x0002_Aæý=`_x0003_Alà"Uý_x0005_AÏ_x001D__x0018_ãÂ§_x0003_A_x000F_W_x0008_Æ_x0017_o_x0004_AD&lt;øØa_x0003_AtÑ4¹_x0004__x0005_A£UÈ_x000B_×C_x0003_A_x0001__x0006_{?½L_x0007_A_x0004_7zó$ù_x0003_AàäÑe¤_x0003_AíÓ_x001B__x0013_éÝ_x0003_Aâ'F_x001A_Ë_x0004_AcúÞÀ=_x0004_A;ýÓ_x0004_A_x001C_¶ÿÍ2³_x0002_A_x000F_{_x000E_Å¼_x0002_AO_x000C_$èS%_x0003_A=vÎ&amp;Ðj_x0004_AöñÿKøï_x0003_AeQ_x0006_rT_x0005_A&amp;_x0019_a½í_x0004_A%@ýÜìV_x0002_A_x0011_ú&amp;Ù	_x0003_APØ¢d×_x0002_AÈ5Xªß_x0004_A=|~z.r_x0003_ASï¯¤*_x0003_A_x001C_ègÏF_x0003_A__ß\â_x000D__x0003_A^Mò²·_x0003_A0º&gt;$_x001F_Û_x0003_A0,°_x001C_³_x0002_AöÑÁ_x001D_l._x0007_A-_x0012_¥º_x0001_º_x0002_A'Õw,VÀ_x0002_AÄõÀ_x0005_Aâ0,C	_x0004_Aá¢íÇâ_x0002_A_x0008__x000F__x0007__x0008_¼_x001D__x0002_AA¦_x0003_+D_x0002_Aø ^_x001C_r_x0004_A|jcÚnV_x0004_A*iæ¿_x000B_t_x0004_Aì»_x0001_«Ä°_x0001_Açª_x001F_ç_x0018__x0003_AO_x0015__x0017_9_x0002_×_x0003_AÏáp_x0005_ArSLTb=_x0003_AKûF_x0012_`ò_x0003_A=è÷ð/_x0002_A$ÂË_x0017_ã_x0005_AòHßSªù_x0002_A²_x001E_M_x0005_¶_x0004_A_x0019_ë¹1@_x0005_Aÿ«|R]$_x0005_AN16_x000B_Kî_x0004_A%_x0018_Ð-vr_x0006_ATt_x0019_%Ô_x0003_A²Z&gt;R_x001E_5_x0004_ARÓº_x001A_®M_x0003_AM_x0015_ÔPÌ_x0003_A_x0016_òéÈtR_x0005_Aú}îüÚl_x0002_A]1hâ¿K_x0003_A}DâUYc_x0002_A2Rç×.º_x0003_AÔ# Ç_x0006__x0006_AõÌ_x0015_ú*_x0002_AxHd¿4_x0002_A&gt;yÀ¢Ì/_x0003_A_x0008_	øií^K¹_x0006_Af³!Ã_x0002_Aµk®ÎÁ_x0001_Aíà_x0001_:¢O_x0004_Aýe¿Í(_x0007_AZ½x_{P_x0002_A_x0017_Å}úS_x0007_Aål&amp;Y_x0004_AD[_#ÐË_x0002_A#JÂ&amp;_x000D_´_x0005_A_x0018_&gt;Ó%_x0005_¨_x0004_AC?ØÜ_x0011__x0004_Aiì	*K%_x0004_A_x0004_D{¬_x0005_Aú.Ø_x0002_AÄ $ð×_x0004_A3ÅÀ|§]_x0003_AbãìIF_x0004_AM_x0017_2õ_x0004_Afçöd"_x0004_AÉîùÀvY_x0003_AA_x0013_`úN_x0005_ABa/_x0003_AkÔ0_x0005__x0003_A²_x000C_P&lt;ê_x0004_AÞ~#µ*Ì_x0004_AHô_x0016_:y_x0005_Alå§'×_x0002_A°Ü_x0004_çE_x0003_Amº3!_x0004_Aß²þ~_x0002_AÞ¢_x0008__x000F_²Ê_x0002_Aî8p¹_x0002_Ý_x0002_A¨ß_x000D_­~±_x0001_AèzùX_x0003_AÀKÕ-	_x0003_A_x0012_ÚrÛ_x0003_A_x0012_Dr_x0002_Ñ._x0002_A_x000D_:O2|®_x0005_Ax_x0018_{²êñ_x0004_AÈã÷YÅ*_x0004_Aâ_x0013_ú+¬_x0004_A/_x0010_/£l_x0002_AP"[ª&amp;_x0005_AuÓlå _x0006_AGÈgd_x000E__x0015__x0002_Aâ®ÀæðI_x0005_AßÁ®_x0001_¶_x0004_A_x000E_ôÿ_x0007_¨_x000C__x0003_A_x0012_è¿8Àk_x0002_AWÞ_x0010_/_x0003_Acá£_x000C_7_x0003_A-ÃEeJ_x0004_Añ_x000C_u_x000B__x0012_×_x0004_A»	0ÓÈ_x0007__x0006_AákA1V_x0006_A¦öÏî_x0003_AÆ_x000F_Á_x0007_Ò_x0002_A÷Ù«@Ý_x0005_ACEeCj_x0003_AªI2_x0005_½Ò_x0003_AZºV/_x0003_A%|åÅ5M_x0004_A	_x000B_GI"qt_x0006_A_x001B__x0017_¯W_x001B__x0006_A`_x0001_ñ%x_x0003_A®MªoÎ®_x0002_Aw_x001A_ø_x001F__x0014_ç_x0002_A'oah_x0007__x0003_AáÜt_x0010_t_x0005_A2Q#_x0005_"_x0003_A;ÀäA_x0003_AnûÅÀ/G_x0003_A¥?[_x000F__x0005_AðoÎs«_x0005_AÊQ_x0019_	Î¨_x0003_A[EZnµE_x0003_A|_x0010_Åîä_x0004_A_x0008_0T_x000F_©_x000D__x0004_A&amp;j»X_x001E__x0003_AWÉ_x0003_A«_x0008_½¦_x0005_A_x0008_³Tf_x0002__x0002_AM_x001D_û_x001C_ì_x0002_AP_x0008_à?_x0006_A*.cÇé_x0001_Al»«¶B_x0005_A_x0018_¯»]Õî_x0001_A¶_x0016_|*û_x0002_Ald.h(_x0003_AÙAYÛçà_x0002_A´_x0008_}faN_x0004_AÙ=-&lt;_x0005_A 1Cò"\_x0003_A_x0005_yÚ_x0007__x0008_ê_x0005_AâÐv_x0002_AÙrÜ_x001A_øÐ_x0003_Aï_x001B_¤s_x0003_A*Ü_x0005_A_x0010_ý{æ_x0003__x0006_A_x0001_¿»´Æ_x000C__x0005_A¤jZ_x0016__x0005_2_x0004_A5_x0018_ð&amp;%_x001F__x0005_AL`íûÉ_x0010__x0006_A `_x0007_ðî_x0003_A_x001D_ñçñ½·_x0004_A_x000D_@Ñ_x000F__x0002_AJ=_x001C_ö¸_x0005_A_x0005_KÂ+_x0003_A_x0002_§µ¬²_x0006_A%Ù_x0018_´®µ_x0005_AgT¢É_x0005_AÝZÑ_x0012_ó°_x0005_A)YHb_x0002__x0005_AoÁQdq_x001B__x0004_AÎ¤ß'¤_x0004_A=_x0015_Ê'_x0005_AÈ×ÊØñN_x0004_AJÆnà'_x0004_AIégÞúø_x0001_AÉ%	_x0001__x0003_ASGdñ9_x0004_AØÆaÑ _x0003_Aù_x0015__x0014_ÿ¹!_x0004_A)7ÚsÏ_x000F__x0004_An^{îx_x0002_A_x0007__x0008_çé**K_x0003_AK_x000F_&amp;_x0014_±7_x0003_AI ý¸e_x0002_AðÊRWø_x0004_A"*¹=Æ_x0004_A=?_x001F_k_x0003_AÃ_x0017_ ~KÉ_x0002_AÜb	ÒÐ_x0004_AÿÖTV_x0019__x0005_Aô=)K_x000D__x0003_A,&lt;E¥G_x001E__x0004_A&amp;lOç®_x0004_A_x001E__x001C_ÓPF_x0003_A}±ØÍ_x000C__x0004_A_x001E_ú_x0013__x0002_A;3k_x0001__x000C__x0006_A:*S_x001D__x0006_A±ò12_x0008_­_x0005_AÔ×ò_x0016__x000F__x0003_A@ô/ø"_x0005_A_x0011_jñÐ_x0002_A·åh¡_x0004_AÅlíaào_x0005_AÈC&amp;Yü_x0002_APá9&gt;ÝM_x0005_A®_x001D_NX _x0005_A_x000B_'rÁÔ_x0004_AåGTpÊm_x0006_AÖ|àqî_x0003_Ax« _x001A_Ì_x0002_Aü_x0016_¼&amp;_x0004_As°l,_x0007__x000B_9_x0003_A%`SÃþ²_x0002_A¸_x0013_	Ô_x0019__x0004_AÌ¬Aß©_x0015__x0004_AfÃâw"÷_x0004_ADÓ_x0005_ 	_x0004_A_x0017_:ª1,M_x0005_A¶öFtùî_x0002_Aè¡_x0004_AÐx_x001B_9&gt;_x0005_AÃÙ_x0005_Q4_x0002_A_x0018__x0001_´_x0012_W¢_x0001_AE&amp;^Ì(6_x0006_AM_x0011__x0016_å£y_x0004_Aôh0öí_x0002_A&amp;îYë._x0004_A2ÜµË_x0007_A_x0005_AÜ°&amp;i2_x0002_A8Y_x0015_í_x0004_ADª4_x0008_±í_x0004_A_x001D_i'Ì_x0001_A_x0008_`¦rD_x0003_AN_x0004_¯è~Î_x0003_A£_x0012_Ùq_x0005_A°_x0016_-å_x0004_Al_x0006_uW_x0003_Aò(Í±÷:_x0005_Aè_rÝD_x0003_AçÌÐ¢¼È_x0006_Ayr#)·J_x0003_Aã_x0004_hô_x0004_Aî_x000B_q2p_x0003_A	_x000B_Ð_x0008_òkë _x0006_A²Ï·æ_x0003_AÞÄå_x000B__x0001_A_x0007_D®3ê_x001B__x0003_A×ðáB_x0003_A¹¿bÚ®Þ_x0003_AiDq_x000D_¨ð_x0002_Az_x0015_'ro_x0004_AÚüú_x0004_^_x0004_AÜrÿ#_x0003__x0004_Aá¾-çû_x0002_AnMÒ_x000C_Í_x0003_A÷U%&gt;_x0003_AÖ$òîn_x0005_A¶Ó&amp;4Þû_x0004_A~IÁk_x0002_AD×ðbµþ_x0003_A®'Ðµu_x0003_AHJ©jÊ_x0004_A£Åê[w_x0003_Aº^ôâ4	_x0003_Aja&gt;_x000E_ß_x0004_A®trÛÜC_x0002_AÇt%(ËÇ_x0001_A_x0014__x0007_`á _x000F__x0002_AüëM;ý_x0002_AåÚ£Ë$_x0004_A±Xi_x0006_ý_x0003_A_¥os¯_x0003_A×&gt; _x0005_AeK_x0012_\]_x0002_A¼H_x000F__x0001__x0008__x0017__x0002_A'nµÐV_x0003_Aô¨_x0014_À$_x0005_A 	Àgö_x0003_AHB­ËÊ²_x0004_AÓuI_x0004__x0006_AÊ~ÄûrÑ_x0003_AÎ¥×r×_x0004_AúnpÓï_x0016__x0003_AN:Ø_x001F_Ú_x0004_Aw_x0010_?_x000C_ _x0003_Aõ:h_x0002_Õr_x0004_A_x0011__x0013_%D¡_x0013__x0005_AòûÐÏ©_x0002_ADÂ©²_x0005_A¨Ìà Þ_x0004_A¿(_x0017__x0012_Ê4_x0003_AA®ÂO_x0013_±_x0002_A«f¤j_x0014_)_x0003_AG\\Ò0_x0005_AÖ_x001B_õ2í_x0006_A_x0015_·¨fÕ_x0003_A¦àÿO_x0003_ADÿn=ðf_x0003_Aöâ°ÅÍ_x0002_A®*7_x000E__x0007_AÊ¸ðë_x0005_Az=Òiç_x0005_AÞªùd_x0003_ANn(7[_x0008__x0002_AÅ¥ØÜ_x001C_x_x0002_A(³Iéç_x0003_A	_x000C_Þó¨ñP_x0003_AØ#o-D_x0003_A³_x000E_¿Õ_x0001_AxøãÛr_x0005_AólCO³å_x0007_A¤_x001F_Ö_x0002_A§÷_x001B_À_x0004_AçÈÁa.ê_x0005_A×»¡Ø_x0004_ARU ¤_x0012__x0003_Aîõ¨ó_x0007_A_x001E_+´àoY_x0006_Aztò¦æ_x0002_A_x001B__x0006_1_x001D_óç_x0002_A\·[g¥ú_x0004_A ¸ò·=m_x0003_Aª!_x0001_ÿ_x0001_AºJT_x0015_ä_x0002_AZ·§_x001A__x0013_P_x0005_AÀ¢ÐüàG_x0002_A|_x000B__x0016_uå_x0004_ArdQñÿ_x0003_A×°§+³_x0003_A²þ@&amp;¼æ_x0001_AÖÃ*_x000D_Ï3_x0003_AQÔ×Â_x0002_ô_x0001_A_x0018_Ã¡Ì[_x0010__x0005_Ajî^Ô_x0003_AN|¹¢_x0003_A_x001B_¨¢Ðx_x0008__x0006_A_x0011_ÁhÕ´%_x0002_Aiù(_x0001__x0007_È_x0004_AÌ_x0017_5ü_x001A__x0004_Aö¤Tb{_x0004_A§ëÍ¶Î_x0005_Aât_x0008_ßDj_x0002_A{õ´:_x0003__x0003_Aß_x0018_.² Î_x0004_AÆ?Z.M_x0003_A_x000E_Êuµ¤_x0003_A¼Ç*ïeØ_x0004_AµÄwæ¯æ_x0004_A&amp;óî_x0019__x0006_AÍÎ×N_x0003_AçÃÝ:_x000B_µ_x0005_A]ì²19e_x0002_A$yÛ_x000C_Ê_x0002_A×;_x0007__x0019_?K_x0006_A_x0019_¢|+\&amp;_x0006_AIjyÎ¼´_x0003_Aó'x¤&amp;p_x0004_A5R R}_x0003_A²ÔêR¾T_x0002_AîÕ^_x000F_Ã_x0004_AntEtÛ_x0001__x0003_AÍ|\Lõ_x0004_AÚ_x000C_Ô_x001B_ù_x0005_AJ_x000E_S§gY_x0004_AP_x0007_÷ðÜÈ_x0004_A^JO?+{_x0006_A´R7_x0016__x0014_4_x0004_AgBeû_x001E__x0003_ADÛÂÝ_x0003_A_x0006__x0007_¢©}ovã_x0004_AÞ2½ßo_x0003_AB|§6T_x0002_AÔô_x000D_Ò_x0004_A*üö_x0018__x0002_AÄ÷:ÎX¹_x0003_A	 @KB_x0002_Aq_x001B__x0005_éµ§_x0001_A¬Ðß/Â_x0005_A9ÓªÜûz_x0003_A/ ÿ'3_x0003_A.üýMê_x0003_Aa¥~lLx_x0004_AbÎ=Û='_x0005_AÓ7E+Ë_x0003_Aú9öÒA_x0003_AÄÅ_x0018_*È_x0003_A§_&gt;NB¸_x0003_ApUüð_x0011_þ_x0002_An9\ã_x0007_¤_x0002_A,Ãf_x0013_y_x0005_A¸mÐ&lt;!S_x0003_AØOmG_Ø_x0002_A_x0019_Ïó	_x0004_A¯ï0Á_x0003_ã_x0002_AG¯Õ+4±_x0003_AT¶ævÈª_x0004_A¬ô¸5_x000F__x0004_A_x001E__x000E__x0010_è_x001E__x0002_A9ÂW_x0001_{_x0004_A{[8OÈ_x0005_A_x0012_Hà_x0007__x000D_ø_x0004_A_x0011__x0004_Avhg¤.ß_x0001_A&amp;_x001D__x000F_D_x0003_A#_x000F_&gt;=Ç_x0003_A!îN._x000C__x001C__x0005_Aºúy9y_x0004_Af,ï}|_x0005_AßïÃ_x0003_AÅÅ_x0016__x001F__x0005_A]Ïß,Ã_x0003_A_x001E_û£_x0005_AÆ_x0007_Ã:C_x0004_Aö]Íôè_x0002_A_x001E_wPâÿ_x0005_A6éÂ&amp;xH_x0002_A_x0017_^0í1_x0002_AÚ2§ðç_x0002_A._x0006_fqª_x0005_AG._x000F_eÔB_x0003_Aì¾û.ðE_x0004_A_x000F_#çJu_x0019__x0003_A	?kÍQ_x0003_A°ßÀèñ_x0002_AW._x0008__x0002__x0005_A¼w´Blq_x0002_A­_x000B_æâô1_x0003_A_x0014_âU_x0015_¢à_x0004_Ac^cxG_x0003_AÊ+ä _x0013__x0004_AWÇ]_x001C_3_x0006_A_x000E_òÑáAÎ_x0003_A_x0007_	&amp;¯QÑM_x0006_AñÚtñ]?_x0002_AHQ_·»_x0002_AD}r*b/_x0003_AnøÆYÁ_x0004_AàGù_x001E_ý_x0001__x0003_A0Þwã_x0001_A]Ù°öØÙ_x0003_A_x001E_Á_x0006_÷_x0005_8_x0005_At:ñmB_x0016__x0004_A_x0015_NòË_x0004_A'´0hc÷_x0003_AþYÞZf¾_x0004_AéÓ`f_x0002_AwÅKÓ8_x001C__x0003_A³o_x000F_Ý_Â_x0002_A+Ç8#6D_x0003_Ar¶¤JÈ_x0004_AÝ/¡ó_x0006_A_x0017_.íòS_x0004_AÄëQB¦_x000B__x0003_A_x0002_}ÇE_x0004_A_x000D_ðb0~_x0005_AB_x001C_¦Õr_x0002_Aúy8ÇæZ_x0004_AÖ¥UÄ_x0008_i_x0003_Ací¤°©_x0004_A)ÁÛæ±_x0005_Aõ«_x000B__x0013_Ç_x001D__x0003_AÌ­ýR_x0015__x0003_A~£±á_x0004_As1_x000D__x000F_¬º_x0001_A._x0005_7³Xd_x0003_Aà_x0014_Ä_x0017_@_x0003_AOMÝ_x000E_¹_x0002_AAâ/t{ü_x0005_A ui_x0001_Á_x0004_A3Uk·_x0005__x0005_AgÊYv._x0002_AZs¨Ç=m_x0002_Aæcim¶_x000F__x0003_Aÿ«i_x001D_¦E_x0006_AiµiE¦	_x0004_Aæ_x000C_¸[_x0004_A _x0018_Êé«Ñ_x0002_A6_x0012_æÒï_x0004_A²]®`Ï_x0004_A¼¹Ö_x0003_AEbPw_x0007_)_x0002_A_x0015_t_x0002__x000D_»$_x0004_A@Ýw_x0008_æ_x0004_A&gt;ÛÇ$àÊ_x0003_A_x0014_Q,÷Ò_x0004_Aý_x0006_/Ë-_x0004_ACîßÔR½_x0002_A_x0006_M»¿_x0003_A_x0005_qCå_x0003_Aè&amp;Éqç¤_x0002_AR"_x0016_ý_x0001_AÀøUO×_x0001_AéÏÓ-;l_x0005_A®_x000B__x001E_m]_x0003_A_x000E_K^K\_x0005_A_x0007_	õm&lt;Ù_x0008_q_x0004_A\ªBõ³i_x0005_A_x0001_ãU¯÷_x0001_ApîÜgÎ§_x0002_A-KEÊõV_x0003_Añw4ñ_x0002_Ax_x0002_õ_x0017_*_x0002_Aç@¶_x0016_Ò_x0002_Aãë|õ0¦_x0003_AKçóín_x0005_Aêåtñ_x0019__x0002_ASþ·©û_x0004_Aäðs_x000E_$_x0004_AU-ðKÄõ_x0003_A´_x0006_ìê_x0004_Â_x0004_A_x001B_+è¾_x0003__x0004_A½)Lw._x0004_Aw"_x001A_JÏ_x0002_A&gt;3/¹B_x0005_A¤ y	Ï_x0003_A_x0012__x0011_3\_x0003_AÐ[¢Ië_x0003_Aw°Ï9J_x0003_A_x0016_ë×«·_x001D__x0005_A?ÿ_x0015_U_x0003_A_x0013_UAg$#_x0003_AÓ@cì_x0004_Aü,Z^_x0005_A_x0002_Î@àk_x0004_AÅ&lt;_x000B_àÉë_x0002_A_x001B_¬øÒ»_x0004_Aã_x0019_¯_x0008__x000B_nØ_x0003_A_x001A_X®iV_x0002_AMå~«µ¶_x0005_Aâ\ú_x000C_ô_x0004_As©@Þ_x0018_7_x0002_AZ4ªØ:g_x0005_Aó_x0006_àD~v_x0004_A	guByä_x0005_Af¹_x0007_gÒ_x0015__x0004_A_x000F__x0006_ÅÏ*_x0003_AôP4æ_x0002_AÒy@ÃÒD_x0005_A_x001D_Tú­_x0004_AA_x0013_Dq Ð_x0003_Aeëþ_x0005_AjgÙø5_x0002_AbZ_x001C_®ôõ_x0006_A8BKï©m_x0002_Au3öÛ_x0004_A»/è.¡±_x0004_AÄáâY_x0018__x0005_AMÁ:ÀMÝ_x0003_A ]Cÿ¡Ñ_x0004_A8_x000F_Zü=Ì_x0003_A_x0016_â²R_7_x0003_A_x000E_´µ-.J_x0002_A|qªP4ÿ_x0003_AËÌ¨ÓW_x0003_A,wÐìæØ_x0001_A[þ,sf_x0007_A_x0004_µwc5«_x0005_AIB?·F_x0002_A_x000C__x0010_6ñ_x0012_S_x0006_Q_x0002_AýïT_x0002_Ah-ÞmQ=_x0006_A£Ìú_x0001_A#õ_x0014_·ÜI_x0004_Alq$Qç_x0003_A@Þ¶m_x0004_AáØµÙ_x0012__x0008__x0002_A¦i_x000B_Ã_x0004_A«v_x000E_o:=_x0007_A6t;`Ú_x0012__x0004_A_x0016_	dÅ_x0003__x0005_A¢pO_x0007__x000E_ú_x0003_AT&amp;Y_x0019__x0004_A]Xí[_x0011_Õ_x0003_A8/_x0004_]_x0004_AV_x0001_Q^%e_x0004_AM®-dJ_x0003_A_x0018_Å±m¾ì_x0001_A/_x000D__x000D__x0012_&amp;_x0003_A£(C9ü7_x0003_Aùu_x0018_½Fu_x0002_A2_x000E_Ö_x0008_LÚ_x0002_ABT¦§_x0004_:_x0003_A4_x0002__x000E_Çw_x0005_AÉpf&amp;f_x0007_ARßÔd_x0007__x0003__x0002_AÛ_x000F__x0016_$}_x0005_A»òc_x0008_Å_x0003_AC2D:g4_x0003_A_x001F__x001E_Ä³Ö_x0004_AÕG½_x0007__x0008_á_x001D__x0004_A?×Gxã_x0002_A_x0008_ÕË_x0015_@$_x0004_Axhç&amp;_x000C_À_x0003_AdåLîß#_x0005_A_x0016_¸C³ù_x0005_AAe«{P_x0005_AËUÙ_x0015_(v_x0002_AËA_x000F_1iô_x0005_AøwÞê~_x0003_Aú]5prÔ_x0002_A$_x0007_/Xõ_x001F__x0005_A_x0004__x0008_¯qÛ0_x0006_AÆ_x000D_9g¤W_x0002_AÚsÔÚ _x0003_Aî#_x000F_qÙ_x0003_A¦+áÍ&amp;_x000E__x0004_Aþ@Ö_x001A_Úb_x0004_Aùô á³í_x0003_AÛ=¨_x0002_A¬w&lt;4ç®_x0002_AùBÌ'_x0018_å_x0001_AEí§Âp_x0002_AY²9Ã_x0005__x0003_A*lÇ§&gt;_x001C__x0004_Aò+6B_x0004_AÞ_x001A_G_x0004_A»_x0010_¼c_x0002_AEx_x000E_w_x0004_A»_x001C__x000D__x0004_Í_x0004_A&gt;_x0003_~Âý_x0002_Aå_x001F_\2àH_x0004_A_x0007__x000B_­¢%Dh_x0002_A4Âß_x000B_;_x0002_Aÿ_x001B_tH_x0003_AC_x0012_ö½n_x0003_AÎ_x0004_£§_x0003_AaH*×_x0003_AÌ_x0006_Ë*W_x0002_AÞ_x0013_$ùÐï_x0002_AÃ¢T_x0003_AÑ_x001E_ó5_x0004_Aõ¼*¼_x0003_a_x0003_Aåð_x001B_ªõ_x0002_A¥{à_x0013_j_x0002_A_x0008_|~ná_x0003_AçzÏÙu_x0005_Aòu¾(_x0013_D_x0003_Aº¨^ (ì_x0005_A±b1ë@_x0004_A_x0019__x0018_d_x000B__x0011_b_x0006_AÉ|â0=_x0003_A_x001C_·vZ=_x0003_A_x0016_ó_x0004_»·³_x0001_A"+2¡OY_x0003_A	ê( ,û_x0004_Aô´Fy_x0013__x0004_A_x001C_ð÷âÿ_x0004_A;_x001D__x001B_±1_x001B__x0003_A\WbC{_x0005_A`Á®J,ë_x0002_A¶Æ^¢!~_x0004_Aµ/__x0006_ACÛ]_x000B__x0007__x0008_»t_x0004_A»_x0011_l×±T_x0005_Aé\»?WÃ_x0003_A?_x000C_ç86_x0003_AZ-$¹£Ä_x0003_A2VéÞÖO_x0003_A_x001F__x0002_AÃ_K[\!_x0003_A«Mï-_x0002_A&gt;éîqÛ_x0003_Ah	Ý¾÷¿_x0004_Aç_x0011__x0015_êL4_x0005_AÚ4ßü&lt;1_x0005_A_x0008_ÉuÏv_x0001_A3yÇK_x0002_A_x001B_dY	Á_x0002_A×_x0011_Á'ª_x0018__x0004_AâÓú:¿_x0004_AàÖ_x0004_A(PK·æ~_x0005_AÔ_x0004_N7_x0004_AÀvv_x000D_Q_x0005_A_x001C__x001D_Rj)_x0002_A_x001A_P|Ç[_x0002_Aü¿#nÝ_x0003_A'ÃM«_x0002_Añ/_x000C_¦e_x0005_A!ó5_x0004__x0005_A_x000F__Q'Ø_x0002_AzÁùcx_x0005_Aë÷_x000D_h_x0012_^_x0006_A2-,íI_x0004__x0002_A_x0001__x0008_mý±lq_x0003_A _x0006_¹7ô_x0005_AÈß+±à_x0003_A\_¤Ýw[_x0003_A÷¨"Kl/_x0002_A*P[Å_x0005_©_x0002_A_x0011_¯D_x0005_Aô(ëÓ_x0003_AøMÂÙv _x0004_A:x°_x001D_	÷_x0002_Ae¢U,_x0003_AÆ_x000C_ö9_x0005_Ag5®a4_x0004_A~®ÝmÍ_x0013__x0007_A_x0001_J(û _x0002_A`ièð_x0003_A9á_x000C_µ_x0002_A8d_x000C_w÷#_x0006_A8_x001D_«ÿ_x000C_Õ_x0005_A_x0006_ö2ñÀ_x0005_AÝ%EÃ?_x0003_A	ô³b_x0003_A_x0016_bg,_x0003_AùÌa×æõ_x0003_A_x0011_3¢_x0004_A|Ø_x0002_¹_x0002_A@ _x001E__x0001_Ï_x0004_A_x0018__ÙMI_x0004_A¬è+wI_x0005_A&amp;H?Ïb_x0003_A+a_x001D_&amp;_'_x0006_A ¬_x0008_	Î_x0018__x0005_A±_x0013__x0008_Ub_x001A__x0003_AL¾CÒ·Â_x0005_Aø¾²:(_x0004_AÚ_x0005_]{î_x0019__x0003_A_x0001_ãQR_x0002_A©äñ_x001B_¹Ä_x0004_AÞ_x000F_~$_x001E__x0004_AÑmj_x0003_A®1.6	_x0004__x0005_AÆÝÐ¨X_x0002_A0Q9«Y_x0005_A,/t:Ü_x0004_AVfw|?_x0005_A©ø]àÆË_x0003_AýÚä_x000B_þ_x0004_AbG_x001A_£P_x0006_A,F$^¢_x0003_A|­Ù_x0014_OR_x0003_AT(¼y­+_x0004_AiÆS®R9_x0004_A_x001E_ÿTìA_x0004_A_x0003_;9_x0005_÷_x0003_Aï)_x0015_ßÉÚ_x0004_A¥%×%#_x0004_AÎæKúò5_x0003_A_x000F_qÜ_x0011_Å_x0003_A£Í4¡_x0003__x0007_A5ô²\_x0002_A¶\¸_x000B_eÒ_x0003_A¸GÞ)H_x0004_A_x001F_N¨_x0017__x0015_H_x0005_A_x0006__x0008_Bf_x0019_Ä_x0014_ñ_x0002_A_x001E_ñ|1_x001D_&gt;_x0003_A@_x0014_Úþ ê_x0001_AÔó=_x0003_AoÅc!o_x0005_A_x0010_*gðÏ_x0003_A_x0003_ñÜ_x001C_X_x0003_AÂ@èÔÊ}_x0003_A¦jJjQ_x0003_A6ÏøÙtê_x0002_APfìs _x0002_A_x0007_Û8Ã·ê_x0002_Au?xáÍ_x000E__x0005_AmúMÌL_x0001_AÅÆs_x0010_@_x0004_ADÊ_x0018_ÃÎ_x0002_A+u½K_x0004_Ae»¢_x0007_ã_x0004_Aa_x001B_6_x001C_d_x0003_A[t{ÅïÏ_x0002_AÍm_x0002__x0014_X¦_x0005_A_x001A_PZêî_x0005_AæcY_x0002_AÍS»Ü&lt;_x0002_AäémÀiz_x0005_A_x0003_´iQ©_x0002_A`Ë7&lt;_x0003_AOC²[÷_x0001_A*¢_x000D_å_x0003_A¿ÿ/þ_x0003_AÀ®µ¦{_x0014__x0002_AoH,_x0008_	ò4_x0005_A@B­_x0001_Õ_x0006_AtäG1Ò_x0002_AÞ.7ìôW_x0006_AYb,Í(_x0004_A»nm_x0016_;_x0012__x0004_AÜæ/Óª_x000C__x0002_A¤_x001C_¦q}Ó_x0004_ATq_x0007_Elå_x0006_Aå_x000E_5¸hò_x0004_A¨Äñ_x001F_Ù_x0004_A_x000E_¼_x0016_Ö_x0004_Arü)ï~_x0003_AüéqÜá_x0005_Aú2ª_x0017_Ç_x0003_AV|Í_x0003_A#_x000B_	«_x0003_A&lt;j²~¥£_x0001_A_x001D_æ@_x0008_ò_x0008__x0003_A¶«*kD_x0004_AGÃ@_?__x0002_AÖv!0¶_x0002_AFËpæ1Ï_x0003_AÓp±·«_x0003_Ad_x0016_GYq_x0004_A@_x0019_°_x0006_né_x0003_A_x0008_bGÖ_x0003_A_x000B_Mw0Ê_x0003_A%_x001C__x0001_È_x0018__x0003_AZÕL/@ä_x0004_A¶b¾%W_x0004_A=ÅÕ¦a_x0002_A	_x000C_PBÙ	t_x0004_A9H°&gt;}#_x0005_Ah´êog_x0004_AEyµ¼&amp;_x0003_A{q_x0002_ÈS_x000B__x0005_A`_x000F_=Ç@_x0005_A_x001E__x0006_þdHë_x0002_AÚ²ò§_x0003_AÄ×1t1_x0006_AV·ê[_x0005_A_ôÉõ½_x0002_A$¾ÜOº_x0004_A'½1B_x0005_AÐËØÌ_x0007__x0003_A_x0002_°6V¿_x0004_AéfÆ_x001D_\þ_x0003_A_x001C_.Ë|I_x0004_Aé4h_x0003_ADëøm_x0003_A_x0017_â£_x0004_A-sÛ_x0002_Ô_x0004_Ag_x0008_~¹_x0001_A_x0007_+Wô_x0003_AdÈÿQ_x001C_g_x0003_AÅ_x001A__x0002_øc_x0002_A'_x0005_yc?ì_x0003_ABØF^_x0004_A:o_x000F_Ù_x0003_A°é¸1À_x0004_A¸®_x001D_b6_x0004_A#Âè£å_x0008__x0003_A×¡Fç_x0010__x0012_Â_x0015__x0006_Aà_x0008_îôû_x0003_A	ú_x0007_N3ä_x0003_AôE-_x0005_A_x000F_$ð6¼_x0003_Aì­¯2©_x0004_A0ièÆnö_x0003_A5±Ìñ(_x0012__x0003_An_x0014_}à_x0004_A_x0019_z¼¢b_x000C__x0005_A"_x0012_ãÉ_x0016__x0004_A5ÀÞ&gt;u_x0004_A¨õCÇÝ¤_x0003_A_x0006_«±_x0004_AèS_x000E_]_x0005__x0004_A_x000B__x0002_|â¼_x0002_A_x0004__x0015_Ø[ð_x0003_An¶V`_x0002_Axî)¿_x000C__x0003_AÞÃvµë_x0004_AªK-f_x0004_A¼µ&lt;s_x000E__x000C__x0003_A_x0017_}ãçRd_x0004_AÊA_x0004_0L_x0004_A Ý_x000F__x001B__x0001_AsãJ_x000D_ZÇ_x0002_Aw &gt;Z_x0012_h_x0004_AXùMÜqÖ_x0003_AJpÎ__x0011_æ_x0003_A_x001E_fL1\_x0004_A_x0008_ò³ô_x001A_³_x0004_Ay*_x0019_bh_x0004_A	_x000B__x0010_ZgÁËé_x0002_A·¥;A_x0005_A«/9ue_x0002_AûÙ_x0008_ï2_x0003_A_x001B_§vk_x0002__x0003_AõÆ_x0013__x001B_g_x0002_A_x001E_¢¬_x0011__x0018_ê_x0002_AîÃ(µ_x0005_Af_x0005_F¦#_x0003_A_x0008_êáN#_x0003_Aä¤_x0001_Ä|_x0003_AÃ?xð¢@_x0004_AÍ$y¥¼_x0003_A_x0006_ p_x0004_Av__x000C_j5¾_x0007_A@[SQÚ8_x0006_A_x0011_'Ûsì_x0004_Aæ_x001A_PpGl_x0003_AíaËÊ'_x0003_A_x0007_¸_x001E_EÕ_x0002_A_x000C_¸b_x001C_{_x0002_A 0_x000D_uß_x0014__x0005_A¸×ÉëÊd_x0002_A_x0019__x0011_É_x000E_&lt;¶_x0003_A¢ÛÄeä_x0001_A5H±LÛ_x0001_A_x0017_¬Nà%È_x0002_A]Ãi 	`_x0004_AÕMeÍaõ_x0003_A(ºcø_x0002_A-é_x001E_JÓ_x0003_A¦Î&amp;_x0014__x0001__x0007_ux_x0006_AsGHµ Í_x0002_A_x0007_Å±¿n_x000B__x0003_A'óºOE_x0004_Al -æ	Î_x0003_AtK_x0001_±_x0012_¥_x0004_Ahj/°Î»_x0005_A_x0006_BFÑ_x000C__x0004_Aæ_x0012_%¯Ûà_x0002_AÀ_x0012_ Ý¿+_x0005_A?dU(Sd_x0002_AP_x0014_c_x0018_R_x0004_AâvEiV_x0002_A_x001D_Tp_x000E_&gt;_x0004_A_x000D_÷Õ_x0004_Ç3_x0004_Añ­ÅWÅ«_x0002_AÑg_x0013__x0004_Azn)`_x0002_AÕ_x0006_@Eíü_x0002_AðS6_x0010_Ï_x0004_Aú_x0008_(1K_x0004_A_x0006__x0006_° eV_x0003_Aj©_x0016_«:_x0006_A6ÆîÕC5_x0006_AH_x0001_Jh_x0017_u_x0004_AbbÚ[O¨_x0004_AFñ+±h_x0005_Aÿ à¨Ûa_x0002_AC¨ã_x0016_f_x001C__x0004_A_x0005_#_x001F_ýpõ_x0004_AI¾_x0011_J_x0002_A^lßJf+_x0006_A_x000D__x000E_¥ãRá_x0005__x0004_Ah_x0019__x0001_y_x0004_AÍþ_x0015_Oªi_x0002_A_x001E_³Æ_x001B_C_x0006_A,ò)WCb_x0003_A_ U¹9_x000B__x0003_ACBR_x000E___x0003_Ay¦ÿ»mÊ_x0003_A4ZqîÜ1_x0002_A^K_x0014_Îä_x0005_A_x0019_G¶ìQ£_x0004_AD°ß3Y2_x0003_ASkgUQ?_x0005_ANµu\®_x0002_Ax]ìá&lt;_x000C__x0002_A_x0008_J_x0011_¼iÐ_x0004_A_x0005_ [_x0016__x001C__x0004_A&gt;º_x0016_'À!_x0005_A²Ê_x0008_h:_x0002_A~-Oxµz_x0004_AR¬Ù_x0017_v§_x0001_A®Süb_x0012__x0002_AR_x0007_²Ø­_x0013__x0004_AìÎ÷kC_x0004_A6W_x0016_ü_x0019__x0004_A~	_x0003_½ôõ@î¥_x001C_õ@_x001D_½s7µõ@Blx_x001E_Åõ@æ_x0019_'¬õ@_x000E_m+y¬õ@]¶Wí_x0001__x0004_÷õ@)_x001D_g)­õ@y_x0016_e'iÂõ@îY^Gõ@X¿cªõ@E:y_x0015_S»õ@®{hn_x000D_Þõ@Jrákõ@Ê_x001E_(Ñ_x0008_Ðõ@_x000F__x001B_FÞ_x000C_õ@-&gt;_x0007__x0015_ß­õ@_x0006_Sýôõ@HZ^õ@®_x0003_Üvdõ@ü|Wù¢õ@]_x0008__x0015_Úõ@iüN_x0013_ï±õ@«5\zõ@gÄ5õ@_x0003_;òMéõ@Mï_x0002_äÁõ@áG_x000C_*õ@ÝQ¤Áåõ@:_x0014_Ò;Á{õ@s@r¾´õ@@íÂ°Zõ@öûQLÝõ@G«*òõ@ÿý1	É}õ@ÒÌwFvõ@¯_x0002_SË_x0010_Íõ@q2T!|õ@_x0004__x0005_-'H_ðõ@Ä_x001D_Ðõ@l&lt;Fõ@?í}_x0001_¥õ@Ä®GýÜõ@_x001A_W&lt;õ@~¨°_x0011_xõ@Áwíî;õ@W,£·õ@ÍOo¯õ@_x0016_v¯J_x000C_õ@Íá$Ùõ@EÌa%·õ@·ºÏ_x001A_Ùõ@â[áðeõ@ü^âöµ|õ@D¿²Leõ@xPì\DÂõ@1'_x000E__x001C_mõ@×WÝ_x0002_ÿ õ@_x000C_£¨à_x000F_õ@Êc@õ@õ@íïãbEõ@Î~_x0005__x0010_ÝËõ@E@3Ï±­õ@o»t õ@Ë½1[Exõ@¾®,!¶õ@RÝíg_x0003_³õ@[ù¾þ_x0001_õ@è¾xõ@AãK_x0001__x0002_÷±õ@î_x0017_ü²ã\õ@_x001B_:#S§õ@tox¾®õ@ÁÜísõ@@_x0002_8cJ°õ@6Ñ]_x0015_~õ@5_x001E_¶ñPõ@*\´K}õ@ÕµÓqæ·õ@&amp;Çeùªõ@ë{_x001F__x0001_õ@å­~õ@_x001C_gém_x001E_õ@pJ/_x0013__x0005_õ@WsRyïõ@_x0004_y4ÿ²õ@_x0016_l;½!Èõ@x³âËþõ@ÞmÔõ@¾_x0014_)v3õ@°Ü59}®õ@K_x0016__x0013_õ@¹uÄ`´°õ@¢òå0²õ@_x0008_ÌÂ+{õ@§.60¸õ@Ä¥ýÇ¡|õ@k3XBõ@Z_x001F_·õ@`-Ây_x001C_©õ@_x0018_	Ï^Ä^õ@_x0004__x0005_$_î¥õ@»_x000C_o´õ@Áð_x001E_¶õ@°OÙíõ@m__x000D_({õ@­JÕh¢õ@3_x000F_ñ9,õ@2~ý*c¡õ@zeSlóõ@ùoêðõ@_x0011_Äjþ²õ@_x0001__x0004_ÇXõ@Ë_x0006__x000F_dÌõ@	_x0018_@ª,¼õ@x_x000C__x0007_lð¨õ@_x0014_ßÖÇ¨Éõ@Y_x001F_µ1`õ@4VE² Yõ@mQúZ&gt;Ôõ@û_x0002_¼?Mõ@EÓ¸êõ@?n_x0003_å_x0001_õ@®Yyøoõ@_x000D_¼_x0003_ãðõ@l¹%{¤õ@¹|t_x001F_¯õ@øn_x0010__x0013_¦õ@î¢ZY)õ@F_x000C_G°®õ@_x0010_ä¯_x0017_£xõ@W,£·õ@\_ê_x0002__x0003__x0011_õ@f°dÔ_x001E_õ@R' µ_x0004_õ@*~ã3õ@Ì¦|Úõ@Çí]½ÿ­õ@ÚW¾j¨õ@ÔêË=¾õ@lz%¡6õ@ÉÝÁ8Íõ@z_x0018_ayõ@H¶Æõ@_x0019_$£x_x001E_£õ@¿ÂÔM¸sõ@×ð_x0012_¹Æõ@ü_x000D_ÿ0õ@z_x0011_Tgõ@É_x0007_ê9qõ@OçfRõ@ö×_x001A__x0007_¤õ@Ô¨fõ@F0Içõ@Z8½dmrõ@øT_x001E_"aõ@½ºiÓ§õ@	_x001A_aÔ¢õ@z{ÌKõ@ð¡_x0008__x0001_¤õ@AõÀ§_x0008_Æõ@\yY´Yõ@¹&lt;+Hfãõ@©P_x0012_ìËõ@_x0002__x0003_{Ýàõ@âÇ_x001D_Ò¤õ@_x0004_xMU}õ@Y_x001B_àóOõ@¯ý=¸Ówõ@¶s%@7õ@¨Ó)Õ_x0006_³õ@á-ä"ºõ@r_x0011_Ò¥ õ@s_x0001_÷Ð®õ@`0¦²õ@Xµñ8õ@_x0015_&gt;&lt;õ@_-*_x0002_õ@ZØv_x000C_¤õ@NT¤Ãyõ@Ø¬j_x0017_*Åõ@ÃÈ&lt;]õ@Á9_x0019_áõ@-VRÊõ@êmCuÛ¦õ@ä/:ËÏõ@Y_x001B_àóOõ@»÷_x001D_Ãõ@:tp]wõ@Y¡ôõ@ý3­yõ@XoÜItõ@9ôyIÁÍõ@}B×{õ@Æ_x001F_"õ@6P_x0001__x0002_G©õ@ÚlQ¤õ@ñ9À¬²õ@)­uæV}õ@_x001D__x001D_cõ@2¿_x0010_ÑÂ õ@Æê¾ûw¤õ@É1Ñõ@Ñ_x0005_(V¹zõ@N4Î%õ@.$\K«·õ@_x000B_üZiþsõ@?÷¦÷õ@ãå_x0006_f@Øõ@}B×{õ@ik_x0014_t"]õ@³ðqõ@ _x0018_BÙ õ@¢G-õ@^ËVznÉõ@õ_x001A_$-õ@8_x001B_Ki­õ@foM#\õ@q_x0008__x0017_òõ@ik_x0014_t"]õ@_x0002_$_x0005_Ö×®õ@ /ÓYõ@*ôì hõ@ëßN«_x001D_·õ@;_x000D_W:_x0017_£õ@RÑ,Â_x0015_õ@_x001A_¶ñ§~õ@_x0001__x0005_{yiö±ºõ@Xâ4ÚRõ@Í&lt;ÜRÃÁõ@Ñp_x001E_íõ@ü¯e9_x001D_õ@on&amp;"°Âõ@'_x0006_e2lõ@Ý_x000F_·õ@¤Køÿj³õ@·Ù¼_x0019_2Éõ@0c#í~Ïõ@):J_x0006_¿Ýõ@m	WD¹õ@rßÑ_x001F_õ@M_:«îqõ@)	óð¶õ@c_x0006_ÍS_x001C_õ@%sXÒé õ@»j¿[_x000D_õ@îà¿Ü {õ@_x001F__U:mõ@ßQ_£õ@_x0003_«È¯¾õ@i_x0004_l}õ@í_x0002_Gðõ@ø_x001F_XN(õ@Ç_x001D_qYI·õ@Ä=_x0012__x0008_2{õ@Ý½áÁÉõ@­gx/õ@0é_x0008_sxõ@	#	_x0001__x0006_õ@l_x0002_	ìê¢õ@Ê_x001D_äÙ_x0004_õ@Uó_x001C_Eªõ@Ñþ·ÕNõ@_x0012_BÖÅõ@ÇÆèºrõ@¿2#_x0008_õ@Ë½1[Exõ@ÕBÇÖÇõ@Þ!$Ïë®õ@¯#ÇÕd¥õ@_x0004_E¢øQõ@ä_x001D_z¡hõ@BKSÀºgõ@Ù_x0018_í/§õ@¡.áàGÒõ@Ø÷käxõ@ht²#Èõ@_x000E_ûy½õ@KWõ@æK:Êæõ@_x0004__x0007__x0004__x001D_fõ@pØy:_x0003_¹õ@2òuÄµõ@	%Sì5zõ@çp&lt;_x000E_Ê»õ@N_x001B_±"lõ@_x0015_O«õ@_x000B_üZiþsõ@:¤æ)õ@_x0005_Ó&amp;_x000D_¢õ@_x0002__x0003_ß¹¿°MÐõ@øC1+£õ@Ñ_x000E_f+õ@4Ðò#6©õ@É_x0007_ê9qõ@ö®¸O¸¡õ@MmT_x0003_xõ@Å²÷d»õ@	¹Âõ@zá1çhxõ@²V8&amp;îxõ@¢ÉÈÂ%õ@G©ªX_x000F_õ@HeúUõ@á+¡õ@&lt;gsØõ@ü_x000D_ÿ0õ@íÏNÈÏõ@t,ò½õ@þ_x0001_4õ@)Qÿ	»µõ@_x0010_Ëÿl{õ@y"È?:±õ@Q8s­õ@¹|t_x001F_¯õ@®,Ö,Joõ@þÈÎ²õ@_x0011_]_x0011_¨Áµõ@Û7+±³õ@^_x0019__x000D_|õ@2í_x0017_²Q¥õ@Ë_x001C_ç[_x0001__x0002_úõ@]öðP_x0008_õ@L»_x001E_$,}õ@v^D_x0018_õ@_x0012_x]õ@»_x0012_!´õ@À¹Äm2»õ@vPÎ¦óµõ@Î®¤õ@(µ4=à~õ@_x0005_i=Äõ@6|Ròõ@´3äkðñõ@å+¨nÎõ@q¡MÐ õ@Í¬muõ@_x0003_cTÏ¨õ@Ä_x0011_6­õ@i¹3çõ@ûåx)[õ@æ³_x0008__x0012_õ@«¯§¨dõ@ù6_x0003_ÝZõ@_x000D__x0006__x0001_æéiõ@_x0011_ÇXÖ¶õ@OäÈZèõ@_x001D_ÛUVçõ@¥ê´@Àõ@o(_x0007_;?õ@ê_x0013_A«Þ¤õ@H_x0015__x000E_?õ@_x001E_ùÎÔ±õ@_x0002__x0006_þÍ¢ÃkÕõ@r|ix)}õ@çp&lt;_x000E_Ê»õ@U_x001A_Ùa8Åõ@R9{Y¢õ@õä%&gt;_x0008_õ@?DB6_x0017_zõ@MmT_x0006_xõ@ÙÈ_x0003_õ@ÁWô`{õ@çì?&amp;Þõ@µá00®õ@ë(K~.eõ@_x0004__x0006_"Cõ@_x000F_4P®õ@±xàÆ¦õ@_x0001_ø_x0019_õ@_x0013_FwÉ}õ@ï=`½	oõ@_x0015_°'¦©õ@L÷ÃKÝõ@5«×Jgõ@_x001B_¬@ü©Võ@Û?{_x0007_e²õ@{Îøñ_x000C_nõ@_x001C_&lt;èÇVõ@_x0012_ÍSVõ@&amp;×J-õ@_x0002__x0019_ãÚ õ@:¨]õ@olúxõ@_x0005_#m_x0016__x0002__x0005_Ô°õ@5y'_x0014_hõ@§QÞIõ@_x000E_÷­^õ@Æíj3P&gt;õ@§p1_x0001_í õ@_x0017_Yðõ@&lt;dhUÆõ@k+SV÷Èõ@ì_x0004_bäÞ³õ@µHõ@FªùUÓõ@:PNâõ@__x0019_ÅÚÐõ@û_x0019_åx_£õ@ÂÐ&amp;_x0018_®õ@zs¦ó~õ@Ât­fÀ±õ@æ¼eêgõ@_x001A_É²vpõ@g_x001B_êæbõ@°_x0001_¢!·õ@C5ô]èõ@ë-ìJ´bõ@äÌéù_x0018_{õ@ËÄ/c_x0010_°õ@UågPÂ±õ@_x0008__x001D_¹üøõ@b±!m¼õ@p_x0010_Ô_x0003_Ðõ@S_x000F_Iéõ@Ât­fÀ±õ@_x0002__x0004_­'íiÕqõ@Êô»3zõ@|_x0003__x0018__x001D__x001B_¸õ@'òCÁ2õ@ÏL_x0001_¿¾õ@s¸4àcõ@_x000D__x000D_iÒtõ@^_x0012_øù_x0004_¸õ@_x000D_¼_x0003_ãðõ@Ä`,_x001E_õ@_x000F_Äntõ@]fëå~õ@^@w*5xõ@gÄ5õ@F/û*Ðõ@ik_x0014_t"]õ@çbV_x0016_|õ@­[µ,0õ@_x000F_\ßìMõ@$¡_x001E_Éõ@~ñì&gt;_x001D_õ@Ãiçówõ@=l¾Xõ@ú¿_x0001_Ä{jõ@_x0012__x000B_¸6½õ@äF2õ@KÊohWªõ@E!j_x0001_aõ@ /ÓYõ@Ó;_x0017_ñÀõ@îÒ2®Qõ@_x0002_:Æ _x0001__x0003_:õ@Ì¦|Úõ@¸{"aõ@óMx)nõ@&amp;áÝWÅ°õ@Æ_x000F_õºõ@¿ëv+¤·õ@KÉÐ1É¦õ@ÁXñ_x0002_õ@4PúOÛ}õ@®Bhôõ@Zhöÿõ@5ªÅ_x0017__x001A_õ@«Ë_x0011_ÝïÂõ@_x000F__x001B_FÞ_x000C_õ@ëÓ_x001F_ÔÍõ@_x0004__x000B_Çoõ@_x0015_£ó7£Çõ@Ó×O_õ@_x001B_ô;lçÖõ@`Y3Hè¶õ@sM#áê®õ@Ü)`?moõ@|Èpq¢õ@è7Z9êõ@_x0017_"ò_x000C_«±õ@ï_x0019_¶fõ@x_x000C__x0007_lð¨õ@ø_î©¡~õ@êQ"ùõ@_x0008_ÙWò6gõ@-VRÊõ@_x0002__x0003_:¨]õ@cT¶Jäõ@ÚªK_x001E_óõ@¶=Ý_x0014__x0018_¤õ@_x0017_AñCx¡õ@SUaÊ_x0005_|õ@RÑ,Â_x0015_õ@\¶zçä¾õ@2æú\C¯õ@í§_x0013_õ@Z(_x0006_Swõ@_x0016_)_x0016_7qõ@Wpwõ@4é$þOõ@he_x0013_¸aõ@_x0001_¯A_x0011_ízõ@\6^_x0019_õ@N_x001C_Íã4õ@õÆôfõ@(_x0018_6Û¢õ@2_x0013_O_x001A__x0002_»õ@ZÖ]²õ@·Yv&gt;~õ@(ëOAõ@N_x0002_Ázõ@_x0015_ÁÙ&gt;Íõ@z!Â_x0017_íõ@Ë*g¬ò­õ@_x0018_·&gt;¹ÉÕõ@õÆôfõ@ÑÃkóõ@Qiè_x0003__x0004_ùyõ@~ñì&gt;_x001D_õ@_x0008_ÙWò6gõ@u_x0010_^D©õ@_x0001_í_x0002_üõ@pË¼þ·õ@ù5m°¡õ@Éá_x000C_õ@,¯ô5Åõ@V_x0019__x0015_Î)¥õ@è,.þõ@sv_x001A_­ìwõ@¾^GCKõ@_x0001_PU_x0014_õ@­ú_x001C__x001C_þ¥õ@_x001E_[ÐB¶Ïõ@ùÝO®õ@ïL&gt;ç_x0002_õ@aNm£Ã¤õ@hÎ80õ@®ö~_x0012_¤õ@èÕzU÷Rõ@'_x0001_¯_x000F__x0006_õ@Éá_x000C_õ@¿+èÆ_x0002_õ@È½ê£õ@4Á|õ@Q_x001C_G³õ@*¦_x0002_JÀõ@Q_x001C_G³õ@¶KJªeõ@.7Q¸=õ@_x0001__x0002_@±Vuõ@ùoêðõ@ÆÁè_x0007_õ@_x0013_ýî_x0018_éxõ@_x000E_ûy½õ@}û¥õ@hÉ¥y«õ@ÚÛq@Û¥õ@gÔOvGõ@SÆÒp¬õ@f[gõ@9¹_x0003_VÅºõ@Ö¼s­õ@ºÒ¹Y¥õ@z.B_x0013_CXõ@¦Xëõ@­_x0007_³¸Qõ@­aéï"õ@s.KÂ%¾õ@_x0011__ùU¦eõ@ÞÒ¥mõ@`.ãåi«õ@;T½õ@ª"z¤¥õ@¨_x0005_'?õ@»ë@É3õ@mÝ½)'§õ@Á(¼!¡õ@ä_x0019_÷0õ@-ßn Mõ@_x0006_ wYõ@p)õé_x0004__x0005_ Îõ@Ô5_x0001_|õ@sÔ_x0007_»)õ@_x000B_ó¡Z3¨õ@ì2nOiõ@T_x001E__x000E_õ@"_x0003_°µõ@Ò_x0008_&lt;_x000B_öeõ@_x000F_!x§htõ@ª·_x0004__x0007_¨õ@_x0019_­cÍñØõ@Åk_x000B__x0002_¯õ@co@ëÄõ@_x0014_åéºõ@_x0001_ç1Võ@ðõêp¦õ@_x0004_Òéõ@P_x0019__x0017_õ@®ã4§aõ@;A«ªºõ@Y_à"õ@_x0005_y_x0005_Ixtõ@î¢ZY)õ@KôÛêzõ@­j£Bõ@ÿÂËyñ~õ@í!/N°õ@¡ù`Tqõ@õ'j-Ôõ@z_x001E_SÉrõ@&gt;µæ~õ@_x0017_+=î¨õ@_x0002__x0003_Â¬Q¶rõ@BKSÀºgõ@*ôì hõ@OÄ¾Y^õ@@íÂ°Zõ@È_x0010_ ]¹õ@×IÄðuõ@XABi(õ@8Ä¯ÚÜ¢õ@_x001A_-iÿõ@n8à_x0015_ªõ@êQ"ùõ@7ÒTùõ@öCi#ðvõ@_x0015_&gt;&lt;õ@¦Åz?Ûõ@%/_x0008_/õ@`Müý_x0002_zõ@ÉÅå_x0018__x0019_õ@obB&lt;põ@ç_x0007__x0010__x0001_sõ@(,Gp\õ@';;õ@çp&lt;_x000E_Ê»õ@?û×H_x0011_õ@oÞÞnêõ@ß`ñfõ@ß¹¿°MÐõ@³!^á0õ@ø®[Àõ@:AíWrõ@f[g_x0002__x0003_õ@ÐÚZ&lt;ú«õ@x_x000C__x0007_lð¨õ@_x001A_-iÿõ@ÈW_x000E_î¨¿õ@c!¯¨õ@û_x000D_b_x001A_Á£õ@uùqûÙ§õ@Èì½[:Øõ@u_x001C_wSÐõ@ç_x0007__x0010__x0001_sõ@©_x0011_:¬mõ@ÏXÿ9õ@tnÌ'Ãõ@&amp;üIÅ+õ@,Åej¿õ@8½Rõ@EBÉîÜõ@_x0018_,ä?ôyõ@Qä¬_x000B_±õ@ÉÝÁ8Íõ@5'K¤õ@óon_x0008_¹õ@ÙIhÁ_x0018_¨õ@?¨íZ6õ@®Ö29OÕõ@{Ä±©=õ@_x0011_O¡õ¾õ@Xõ*õ@ÿuëSõ@eÏN_x001A_¡õ@ðÅçg}õ@_x0002__x0003_ÇÖuõ@z.B_x0013_CXõ@ÔaAWSõ@_x001E_ùÎÔ±õ@[è}q_x001D_Ãõ@i ;Âu õ@j¡ù4õ@_x0008_w»¸ºõ@3,DR¶õ@9£þ_x0001_&lt;õ@&gt;E nM±õ@TYyª²õ@Éú9õ@ÞÒ¥mõ@¢ËÆßeõ@8«¥°Ü²õ@&amp;_x0016__x000C__x0003_bÊõ@c~d]Ðõ@%sXÒé õ@6|Ròõ@ê_x0017_|O_x0003_õ@	ç½tõ@QÇë_x001C_ò©õ@Gþòõ@@_&gt;"k§õ@;/_x001C_&gt;u¡õ@Î_x0003_×Góõ@ûé_x0005_Þõ@Í_x0016_7Úõ@[_x0002_?þ_x0001_±õ@¢ËÆßeõ@I¹_x0001__x0004_nõ@»l´ßAõ@OäÈZèõ@hi¶¹»rõ@Ï_x0012_±·õ@0{&lt;ºí¶õ@¦ªðõ@(¹_x001F_qiõ@Ù_x0002_uýqõ@Gá_x001D_Å¨õ@Ø%{rõ@iú$+Üõ@OmaÚ*õ@X¢Þmõ@øÛ_x0015_°µõ@ÆUF»0õ@O3Gæõ@j_x0013_Ú_x000B__x000B_õ@UÜÌÍsõ@6_x0018__x0001_Ïæ_x0006_ö@_x0019_óÆÉõ@³_x000B_;fõ@_x0006__x0013_´#Üõ@¤_x0002_B_x0018_Iõ@_x0003__x0011__x001F_(Uµõ@øÖåõ@!_x0010_= cõ@_x0016__x001F_É_x001A_#Éõ@_x000D_a0Òrõ@Ê?þCGbõ@ë*ñwxõ@'+(öéõ@_x0001__x0003__x0002_ðC±_x0005_Êõ@æmÝÅõ@ÝCâxH­õ@ë*ñwxõ@°Ê¾[Ì®õ@ãÎz_x0003_¢õ@ºOÍkv¨õ@_x001C_õß"â}õ@ÎXÂºÀõ@_x001F_Øc[±õ@=SÆÇ_x000D_õ@¥òª4Àõ@Bõ¾+±õ@lóö$Éõ@RY¶.õ@AAð~_x0012_võ@_x0018_Át©õ@jÉ_x0019__x0006_2õ@­_x0007_³¸Qõ@9ýÛJ_x001F_õ@ãSõ_x001D_´õ@_lÉieõ@¤Køÿj³õ@XUä£WZõ@?ýÁe­{õ@¡A_x000B__x0013_´`õ@_x0012_&amp;¦æüµõ@öx=P«Àõ@§.[Òõ@Kêè:Amõ@ðUXÑcõ@Õ×D _x0001__x0002_|õ@\¶zçä¾õ@êüKrõ@¿_x0005_p*ëvõ@=ÇdË_õ@å~t_x0005_õ@TBÊdÈõ@õÛ±}àõ@n8à_x0015_ªõ@U #Éõ@/&gt;)§õ¹õ@m_x0001_xP_x0016_qõ@°±¥öãzõ@Sm`î¬ºõ@B¢¹'_x0001_õ@É5_x0014__x0015_½õ@o_x000F_ÿcoõ@, `¿zõ@,nO	¤õ@t,ò½õ@_x0005_0_x000E_v0õ@ 9ôcLõ@St¬_x000D_õ@:~èòv¨õ@gâ__x001E__x0017_õ@Ð_x0014_W^õ@x&amp;_x001B_"Ìõ@="Tõ@?Rõ@¢ËÆßeõ@_x0004_kVÃ¯õ@}B×{õ@_x0001__x0003__x001B_Z¨Za¦õ@|_x001E_;)õ@´_x0015_³_x0008_õ@qÜ|l¦¯õ@lY¥5õ@É_x0007_uHõ@ÇJ4_x000D_õ@VC~²õ@)³p[õ@ÂÆõ@'¬Q\¾õ@Ý£0_x001A_õ@tvv*·õ@vW¬ l¡õ@_x0002_wñ&lt;_x0006_õ@ÞTØëÎõ@Ëf¢Ëõ@u&lt;gjz±õ@r_x001B_6¿_x0002_õ@_x0016__x0018_4ã,õ@ài_x001F_Þ¡õ@7ceíówõ@Ä¥ýÇ¡|õ@ñ¤J+Ùõ@t$Kõ@}9_x0002_D_x001E_uõ@_x000D__x0006__x0001_æéiõ@ru_x001D__x0016_àeõ@pÊ_x001D_O|õ@ç_x0002_=·õ@i_x0004_l}õ@_°_x0001__x0002_Olõ@[Ýf2Qkõ@_x0007_Õc³9]õ@å+¨nÎõ@¿IßFõ@âõâ)õ@~	_x0003_½ôõ@_yêDÕõ@Ø_x0003_{_x0004_(õ@&amp;J´_x0017_ýõ@Ýà'öõ@¬þ²_x0008_5¨õ@BèÉ/õ@_x0004_9FÏõ@$±m´_x0018_õ@®_ó_x001E_öõ@kÚ	©õ@üÆ÷_x0015_îqõ@ÄX9-óõ@,¯O+~õ@_x0007__x0014_ZRÓõ@´G&gt;Å5õ@\_x000D_°Åõ@Ø_x001F_8%xõ@._x0007_oFÃõ@ë_x0011_¹_x0017_õ@w¥_x000D_hú®õ@ç_x001A_l£7Ôõ@AõÀ§_x0008_Æõ@_x0013_ýî_x0018_éxõ@o_x0014_ÂcZhõ@[HZ_x0002_î¬õ@_x0001__x0003_Ù_x000C_ ïwõ@&amp;YRR_x0013_¯õ@¤½ï³}õ@=SLX°õ@7_x000D_ýïÇõ@ôàÉíYõ@Zb$wõ@¼ÆY¤Èõ@ó2_x001F__x000E_Âõ@/&gt;)§õ¹õ@8G_x0014_ÉLõ@»àAb¾¡õ@6«2k8õ@¥'ö´õ@Pe_x0016_@Nõ@LQ_x0013_	wõ@Bz_x0001_\µõ@ U^Ygõ@_x0005_¥!¢õ@í_x0002_Gðõ@_x0016_@ÂõÑõ@!Ì_x0003_òHõ@=þ?Võ@¾^GCKõ@o[_x0016_Mõ@È½ê£õ@¦_x0011_\Êè¿õ@GF\_x000E_õ@yJ®i_x001B_¥õ@¸ßà8_x000E_õ@È×_x0014_¬]¢õ@[×å_x0003__x0004_Ykõ@Î_x0004_×Góõ@ú_x0003_Á&lt;_x000E_õ@Äí@2scõ@ÆÄJ_x0001_lzõ@°±¥öãzõ@_x001C_¾ä_x001D_Ûõ@_x0003__x0019_ãÚ õ@_x0005_Ó&amp;_x000D_¢õ@R5Tçõ@A_x0008_ àú§õ@Íî¸Êõ@æ(jÙ#gõ@ÎXÂºÀõ@_x0007_û)Ó?±õ@z_x0011_Tgõ@Ó+à£õ@5y'_x0014_hõ@ûø][_x000D_õ@(ixöùõ@Uð§Äºõ@Û_x0002_Ã_x000E_|õ@÷_x0012_p_x0008_¾õ@~¾¤}Éõ@_x000F_/.ê_x0014_£õ@_x0005_#m_x0016_Ô°õ@äô¬á¡õ@Üm`h?õ@Á9_x0019_áõ@{_x000E_®pyõ@8«¥°Ü²õ@Ö°_x001F_þõ@_x0005__x0007_/2Ñõ@_x0012__x0014_Pb_x0003_ºõ@?µR_x000B_¹õ@¿+èÆ_x0002_õ@f0òxõ@Ö SáN×õ@Roõ@î»_x0008_T~õ@^_x0012_øù_x0007_¸õ@aNm£Ã¤õ@¡M¨­õ@qQ*)+±õ@ýp}-Ëõ@_x0006_x3_x0008_õ@°`óõ@â³jÆõ@JJÞã_x0005_õ@ik_x0014_t"]õ@£È¹_x0001__x0003_¤õ@Ò_x0006_Üüõ@à_x001D_@¢õ@ü_x0003__x0015_`¼·õ@¾¾cüõ@3_x0004_bÜ9Ôõ@$.#^é}õ@ã/_x0010__x000F_õõ@¿2ù7_x0004_ö@QxnÏõ@K\+ûõ@&amp;×J-õ@^©¾_x000D_À¯õ@k¿_x0018__x0001__x0002_Sõ@ç¨b§©õ@_x001E_ìRõ@_x000E_÷­^õ@Da_x000E_z2õ@ï_Íz÷õ@_x001C__x0010_¯`!¥õ@	æñ{õ@s=_x000E_ûÔ_õ@ÒÌwFvõ@äÌéù_x0018_{õ@4§Î·­sõ@sv_x001A_­ìwõ@¾ãÁÍõ@¾Eÿöeõ@4PúOÛ}õ@ED_x0016_-õ@6Î_x0019_IÝØõ@4_x0013_Ýõ@ñtZÀ3|õ@ø1%cõ@8Ô*ÛZìõ@æ¯T¼_x000D_rõ@ÐÒYBµõ@r&gt;_x0013_0ÉÌõ@5Pb_x0005_ø¼õ@Cwæ	õ@_x001F_h½oÌõ@é&lt;V\õ@*_x0015_QH0õ@Ô_x000C_vÏÏõ@_x001D__x0001_!ÇÑõ@_x0001__x0004_"úÝÊ/Àõ@¾ûª&lt;õ@¤®òÆêÏõ@_x001F_«Öö_x0018_õ@Ö_x0005_ÌÏõ@èò_x0003_ Àõ@	ó_x001A_ãXõ@cµ=-eõ@_x0011__x001B_Å$;¦õ@&gt;´/x`õ@AõÀ§_x0008_Æõ@_x001E_¦:Äõ@_x001C_&lt;èÇVõ@]¯ëÔmÊõ@_x000F_4P®õ@3µ×±Êõ@(ÿ£ë_õ@Ká$_x0014_`õ@,:qaP{õ@~¾¤}Éõ@oÞÞnêõ@W¯wú õ@f_x0019__x0004_2®õ@iY¢eõ@ _x0005_f¤®±õ@HìÀ_x000B_(õ@8åÀ£õ@M_x001E_rõ@_x001C_ï~_x000E_uõ@Mï_x0002_äÁõ@ÆÎÃøóõ@­_x0008_´_x0001__x0002_ºõ@7§t´±õ@¬j9Óa¡õ@_x0013_ÙzÅõ@¹.ÕLÁÀõ@àè_x0014_¢°³õ@:¦é{|õ@Dàº_x000C_¥õ@þ4AE¦Òõ@_x0013_F¢_x0006_Lõ@4µçGõ@óMx)nõ@ç7_x001D_4õ@*Ï¸ÕA~õ@Þ_x0008__x0008_bøÜõ@Î¨I_x0004_õ@X@:Ã_x0016_±õ@-^_x0005_+jtõ@Ãyîû+põ@\êÇ}õ@ô_x0008_GÐ¡xõ@ U^Ygõ@G«*òõ@'å_x0015_õ@Û^Øõ@	¢·o}õ@´eõ@ávñõ@_x001D_Ê?_x0001_Eõ@ydcÏÇõ@©Õèõ@íÝù­õ@_x0001__x0002_è7Z9êõ@I_x000F_[_x0002_ãõ@äTvÄÑõ@¦i²V2°õ@_x0019_Õ`R¦®õ@ã` cÏõ@Q}2}£õ@a¿O _x0015_õ@õÆ}²õ@Xo#µ¬õ@¦úïËõ@Ýà'öõ@@{î&gt;_x0017_éõ@7q*âõ@_x001A_­®òé«õ@º«_x0004_»ýõ@§_x0013_²_x000D_ûõ@¶Êü*õ@_x0008_²¦û5¶õ@g±À%\½õ@õ_x0003__x0017__x0013__x000D_bõ@"ªíÂ_x000B_¿õ@CïËw;õ@,O%LU­õ@7§t´±õ@íïãbEõ@&amp;áÝWÅ°õ@=Ç/unÅõ@=l¾Xõ@vW¬ l¡õ@6ãð¤õ@àÍ%¤_x0003__x0004_Î¡õ@ÉÝÁ8Íõ@5\_x001A_0õ@_x0006_IÓc7õ@q$_x0013_®õ@ûQß9üõ@_x0005_\Jõ@ï­_ õ@;c§8	õ@ïþ hqõ@ðûcæ©¸õ@¿+èÆ_x0002_õ@f+_x0012_$õ@é\_x001D__x0013_ª_x0001_ö@3äòz¶õ@ß·4¾4­õ@½_x0006_òýwõ@"î¹_x0018_õ@_x0006_{U_x001A_Yõ@Gÿ2+×õ@.2ôæñ~õ@_x0013_(È]õ@åº\ºõ@wKtL¤võ@zI_x0018_Ñgõ@_x0018_cÊ³:õ@0NsT©õ@¬)±7(Jõ@_x0012_¨|·wõ@ýeÛ×õ@x__x0019__x0016__x0002_õ@'ÙNf~õ@_x0001__x0002__x0008_îp÷Êõ@=F?+ªõ@PV_x000C_õ@_x001A_­®òé«õ@)gÎHÈsõ@eóì£ïõ@Qä¬_x000B_±õ@)³p[õ@ÕÔõ@é&lt;V\õ@O_x000B_-9}õ@Ü_x0013_¯_x001A_]õ@'w¼KF{õ@_x0011_µ¾bõ@UR§õ@­ÙsÈõ@æ__x001D_	:õ@Û82q°õ@Z*vì_x001B_õ@°IQoõ@_x0016_÷_x0001_ÔÔõ@)gÎHÈsõ@t_x0018_ÅÊõ@Ä_x001D_Ðõ@î²ÌKÛõ@-}pþºõ@_x0014_&lt;pâ}õ@3äòz¶õ@ØM_x000F_®õ@s.KÂ%¾õ@ºhéÕõ@L_x0001__x0005__x0006_ñ§õ@VY_x0004__x000E_&lt;µõ@Òn;ônîõ@½_x0002_ºÄÁõ@Ñ/_x0013_9IIõ@(ixöùõ@P_x0019__x0017_õ@_x0013_u_x0008_£7nõ@_x0002_xÎõ@'°&gt;5±°õ@B[ÜêOxõ@_x001A_)p_x0012_z_õ@mâ«Èqõ@Ê&gt;ÒÕñõ@hÏÍÄ9¥õ@cXNg¢õ@&amp;f_x001D__x0002_H³õ@_x0003_Ë_x000C__x000E__x0001_uõ@_x001F_«Öö_x0018_õ@Ã6K_x0017_²¢õ@SÆÒp¬õ@Tÿnùõ@Ã'Ì­õ@±_x0018_yuÎ¾õ@r=£õ@Báq_x001A_wõ@sâL!õ@_x0004_VIjõ@d`V7r§õ@AÑg±-õ@a_x0010__x0007_Ïõ@ÐGe"Kõ@_x0001__x0004_j¤&gt;_x0014_íõ@QÇë_x001C_ò©õ@_x0018_æCWYvõ@_x000B_	v«õ@0¨¾½¹õ@×_x0002_¡»õ@$.#^é}õ@íçÆõ@Q³¢~° õ@7_x001C_H_x000C_õ@_x0018_¹¤õ@ÚlQ¤õ@N_x0001_Ázõ@§.[Òõ@®Ai\Órõ@oÁ_x0003_S)yõ@)ºMTã¢õ@ÚûÉæªõ@"¡qÄ¥õ@ÆÁè_x0007_õ@îíÚ=õ@_x001F__x0016_Àkõ@)	óð¶õ@nYl@tµõ@qÔL}Z¹õ@.Ê_x0014_&lt;Ë|õ@ð_x001A_×W~õ@=l¾Xõ@ÁV" õ@¡_x0005_Q_x0004_Xõ@ÑMúÉhõ@_x000E_UM0_x0002__x0004_võ@¸NUËõ@_x0017_"ò_x000C_«±õ@®þ,þ~õ@_x000E__x0012_õ@«_x000C__x000C_Öõ@\_x0008_cªÒõ@_x0001_lö_x0018__x000D_Oõ@Y¯Y_x0017_õ@Ä,Øtõ@baNTÝõ@_x0011_½rxzõ@F_x0004_e¾õ@²ÑÕõ@0Uß&lt;áõ@8Gl¨õ@é_x0015_3ûÈÎõ@¹Òèê¬õ@RyõjÁõ@Þ¯çwwõ@~¨°_x0011_xõ@Xâ4ÚRõ@"N¼_x000E__x0003_õ@ç7_x001D_4õ@4_x0010_Â_x001D_ó³õ@ù5m°¡õ@Ý4f«Gõ@{gZ_x0018_õ@~°nÌWõ@¸;vÔõ@Ñ2E õ@é:_x0017_¹Õõ@_x0001__x0002_X@:Ã_x0016_±õ@àè_x0014_¢°³õ@VNòÛªõ@Á_x000B__x0017_áÄõ@uLÍ õ@z0a _õ@é_x0010_50Ýõ@+Wò]Põ@ÊþKõ@_x0001_à¼$~õ@_x0014_&lt;pâ}õ@_x000F_!x§htõ@]z÷w_x0004_õ@ZP¿ò§õ@Ðì¢zõ@ÆÎÃøóõ@_x001A_½¤¬«õ@¹Òèê¬õ@´ÇK¦ë|õ@âõâ)õ@ë¹É$_x0005_õ@{¹È4_x001B_Öõ@ÍcðÁ:wõ@Ýà'öõ@`Y3Hè¶õ@_x000F_Yóc§Mõ@¡o~õ¡õ@6«2k8õ@¨·o_õ@5Î{s|õ@îèÏ]oõ@Ë*g¬_x0001__x0002_ò­õ@£Û¬¤õ@Æê¾ûw¤õ@_x0012_ÍSVõ@õ+òXõ@ý%_x000E_JW°õ@zî8u¡õ@_x0019_Bænõ@@_x0004_mFSõ@Ö_x000C_|WÔõ@GF\_x000E_õ@ê_x0014_sa_x0004_£õ@_x0003_?ë_x0019_Ùõ@6¤ÛîÌõ@þÍ¢ÃkÕõ@4_x0006_6_x000D_iõ@¸;vÔõ@ÚlQ¤õ@ÂÈrftoõ@"_x0017_Æ?­õ@l«o»­õ@ìXI_x0010_¸|õ@_x0015_°'¦©õ@Wê¿4_x0018_«õ@kºa|§õ@þ°_x0018_½R¬õ@££þTõ@_x001F_AotÃõ@pØU+ãõ@üiììûõ@_x0018_dòà_x001B_õ@òaªBõ@_x0002__x0003_4Hµ_x0001_¬õ@*_x000D_¿õ@Zhöÿõ@B2Õ|õ@äÞQB°õ@­h¹àî«õ@ùÏ_x0011_oXõ@Dü+Ð:õ@à4¦_x0014_~õ@_x000C_õ_x0011_L÷gõ@Ç·Ô_x0013_Ê¼õ@Þ:%àé¬õ@ñûø_x000D_õ@_x0004__x0003_"Cõ@@_&gt;"k§õ@Q"¿ºômõ@ý_x0003_³Ö0_õ@_x0012__x000B_¸6½õ@¦_x0011_\Êè¿õ@Gá_x001D_Å¨õ@º_x0016_PàÂ´õ@_x001E_C{¸Çõ@ò gç~Éõ@w¥_x000D_hú®õ@^/_x000E_J®õ@h ÛÙî}õ@Q_x001C_G³õ@_x0018_;-Y_x0002_õ@ãJø4wõ@Ç¼`ë«õ@Bõ¾+±õ@è,._x0002__x0004_þõ@OmaÚ*õ@_x000E_Ä/Qõ@±xàÆ¦õ@_x0002__x0019_ãÚ õ@ãc_x0006_Guõ@)]&amp;Ü0õ@ðõêp¦õ@Ó_x0011_z®Ùõ@B¢¹'_x0002_õ@_x0017_ÓyÄ@õ@OE&amp;iõ@&amp;793'°õ@2òuÄµõ@--_x0014_]_x0002_Sõ@Gþòõ@ÿ_x0019_pÖçõ@»þç]Çõ@_x001A_1ÉÊ7£õ@Ð_x000E_õ@ôàÉíYõ@.ÀÑÛÅ&gt;õ@»j¿[_x000D_õ@)t$ZFõ@xÚ)_x0015__x0010_¼õ@øÏÓ_x001E_º~õ@Ô²+õ@t_x000C_Üílnõ@òÀ¡/¶õ@_x0001_Ø_x000B_eõ@Võ_x0003_yõ@+_x0008_/_x001B_õ@_x0003__x0004__x0011_O¡õ¾õ@_x0003_r_x001A_±êõ@ _x0005_f¤®±õ@ç_x0002_=·õ@~EWUõõ@¯#ªYõ@"ÑB«võ@ S_x001F_øõ@ï_x001B_7_x0018__x0008_õ@[NÍD§õ@q$_x0013_®õ@°_x0001_¢!·õ@ÑÃkóõ@U_x0005_-_x0018_{«õ@Y~~Üû¨õ@)Å¤_x0013_õ@H_x0001_Âð¨õ@ ³?­Åõ@_x0003_M[T®fõ@z_x001E_SÉrõ@«_x0015_Ú®¸õ@f?Bß¤¢õ@s.KÂ%¾õ@_x001F__U:mõ@:Áá yõ@ZÖ]²õ@_x000D_COz¡õ@Ôýº»dõ@Íá$Ùõ@ç7¶;×õ@°fø+rõ@i]YI_x0004__x0008_þõ@Á1]_¡õ@-ßn Mõ@LºÍóÆõ@l«o»­õ@'a÷Jõ@_x000E__x0012_'&lt;îßõ@TBÊdÈõ@(K`°õ@_x0007_j(«½õ@_x0001_Ø_x000B_eõ@_x0002_ñB&lt;	tõ@¤_x0002_õ_x000B_õ@èkx­ß¸õ@«t_x0001_ä¦õ@z_x0006_µùõ@!ÉkÂIÀõ@_x0003_í_x0006_Àwõ@çé[Ò»õ@pË¼þ·õ@îY^Gõ@`Xÿüõ@_x000F_4P®õ@Þ×_x0017_f÷õ@Ð_x0015_¸çÓõ@ÿÑ2Z\õ@¹Òèê¬õ@_x0014_åéºõ@¾|j·xõ@*Ä4¸Ý õ@Eø¤®Dõ@_x0005_0_x000E_v0õ@_x0001__x0006_#_x0019_'Ô_õ@ïqIùmõ@L(H]_x001B_­õ@ü½_x0012_ó õ@¸N_x0007_õ¼õ@üî~\_§õ@~	_x0007_½}õ@}-Vþeõ@ÕÜwC{õ@ü_x001D__x0018_xGõ@u_x0003_·°ð©õ@æ¯T¼_x000D_rõ@iã&lt;Âu¹õ@C5ô]èõ@º_x0005_Î_x0004_+³õ@--_x0014_]_x0001_Sõ@_x0006_D_x0002_õõ@×ð_x0012_¹Æõ@j_x001A_&lt;Trõ@'a÷Jõ@7&gt;t«Þwõ@ f"á}õ@ò¦JNhÅõ@OJ×éÉ¼õ@÷_x001B_ëh¸õ@\_x0011_)ÇK³õ@_x000F_J"ÖØtõ@uÚríDõ@:°zµ©õ@7IøXõ@Æá÷¢¨µõ@	_x001C__x0010_·_x0001__x0004_Åõ@JÎ_x000E_õõ@_x0003_;òMéõ@_x001F_zÿÿ_x0003_}õ@_x001E_¦:Äõ@äÜ±á}õ@]Jä_x0019_6¡õ@ïÀú&amp;%Áõ@ãZ_®õ@_x001E_×Hý0_õ@N½_x000D_úõ@ü¯e9_x001D_õ@Éá_x000C_õ@¨_x0010_¡¢õ@_x0002_U]_x001A_S½õ@_x000E__x000D_65Öõ@ùÚ¯_x001C_Èõ@&gt;_x001D_â_x0011_yõ@×âôI_x0017_õ@º_x0017_óp¥õ@W%Ï_x001A_4õ@ï:¨_x0012_¯õ@_x000C_pÑÎõ@X¿cªõ@._x0007_oFÃõ@_x0016__x0008_N¼¿Öõ@8vëõ@wk)éD¶õ@ñjögÖÄõ@__x0019_ÅÚÐõ@?(²_x000B_Éõ@p_x0010_Ô_x0003_Ðõ@_x0001__x0002_D&amp;Cõ@éÜphnõ@7²rþªõ@Ñ,®f_x0011_¯õ@¿Q_x0018_äõ@r.TO(õ@ÿuëSõ@Üª_x0012_ZØÐõ@_x001E_Å_x001B_õ@%í o»õ@_x0008__x0014_Ì3õ@	Ø/_x0016_µõ@×=Põ@Øú=çiõ@®è_x0012_x±õ@U_x0007_¿éW³õ@öN(_x001B_6Êõ@Å| 6-õ@Í&lt;ÜRÃÁõ@_x0005_{O_x0002_ªõ@Tÿnùõ@ g_x0016_ã8õ@D_x0017__x0002_6ºvõ@ªð_x001F_Eõ@'«©õ@BÚ±­_x0014_Sõ@]®õ@¨_x0005_'?õ@úà_x001B_Véwõ@	y_x000B_Yôõ@ö×_x001A__x0007_¤õ@_x0001_°Ö_x0001__x0002_³õ@Qièùyõ@o~&lt;4uõ@O_x0003_¥ØÎ}õ@_x000C__x0003_¥xõ@4Ðò#6©õ@ÐÒYBµõ@Á$VJõ@ê_x001F_{õ@ÚU8}©õ@$DS~_x0015_õ@È_x0010_ ]¹õ@pqÊ,Äõ@fÒYqí±õ@¬Ð0_x000D_õ@ý_x000D_ÊÈëõ@rË_x0013_õ@Ûzuõ@Þý®õ@0ÿÛÃ¨õ@ì2nOiõ@·hõ@ç7_x001D_4õ@9ìÅ°¯õ@L7_x0007_1â}õ@ÝCnÝ:õ@%iú'¨õ@¥Îïôd£õ@1;Æ6¿²õ@Ä_x0012__x0019_ä_x001D_´õ@ß	 û_x000C_õ@qÎ9V_x000E_õ@_x0002__x0004_æJ_x0003_ñ_x001E_õ@_x0001_lö_x0018__x000D_Oõ@f0òxõ@½ Í£_x000C_Ôõ@0¨6_x001E_f­õ@_x0010_kqKõ@Z#¨j;wõ@æG_x0001__rõ@¡o~õ¡õ@_=_x001F__x0004_¶õ@söÝ_x0006__x001A_eõ@a²óÌ¦õ@ç_x0018_^_x001E__x000F_æõ@@íÂ°Zõ@sM#áê®õ@`-Yówõ@øÛ_x0015_°µõ@dd_x001A_Gõ@÷Böoõ@_x0002_«³õ@_Ï((Kõ@ÎÖ±~ìzõ@_x0008_îp÷Êõ@§w&lt;Óuõ@ñnûÅ+qõ@_x0007_g%Ôzõ@75_x0010_³õ@Ø JÒgõ@½ÊÅ`Ë°õ@Ò¥vÁ­õ@h_x0008_¼õª®õ@_x000E_÷­_x0004__x0008_^õ@f+_x0012_$õ@­'íiÕqõ@½`èï=©õ@R_x0003_È\|õ@ØasG_x0006_õ@ïÀú&amp;%Áõ@¦?»,õ@Nß_x000B_+õ@³çqÐfÀõ@Ãiçówõ@w&amp;d×õ@_x0003_«È¯¾õ@'a÷Jõ@_x0002_ìT5¬õ@_x0011_Pô_x0017_¿°õ@ÿ_x0019_¼ü_x0008_³õ@Ø¯_x0002_bõ@î_x0005_/öË~õ@)zÈ9^£õ@Txæx¨õ@[_x0011_°J_x0006_¥õ@#vóärõ@_x0005_Ó_x0010_evØõ@_x0007__x0001_á~_x0011_õ@Èz×_x000D_õ@7ê;³õ@éÂ¾÷Dõ@GafkI¦õ@1'_x000E__x001C_mõ@#CNõ@e_x001C_Ruõ@_x0002__x0003_15Ó}õ@zs¦ó~õ@p`Õu#õ@N_x0017_$_x001F_ªõ@ôZ¼õ@ÖaÄ£Äõ@¬¯Uhõ@_x0001_lö_x0018__x000D_Oõ@yo(B¤õ@_x0018_·&gt;¹ÉÕõ@_x001D__x0002_!ÇÑõ@_x000F_ñjÈ_x000B_Wõ@ä/:ËÏõ@Òôè2Óõ@y_x0005_Þ~ õ@_x001B_¬@ü©Võ@æ__x001D_	:õ@ÜOÞªõ@à&lt;_x0003_-6|õ@¨»À·_x0001_³õ@¬¯Uhõ@ª¼Ðó¸õ@jN_x0015_J¸£õ@ãå_x0006_f@Øõ@7Õ_x0004_bõ@dØÈy¬õ@á¯±Îõ@ï¶E õ@ûëýj£õ@ÚëËi·õ@_x0010_Ó_x0003_Já«õ@Îlø¬_x0001__x0007_×¬õ@ÇÆèºrõ@p_x0003_âFõ@ï/²_x0010_b´õ@k_x0015_E4Öõ@Ñõ­^Éõ@i_x0004_l}õ@n_x000F_Ëõ@³©Í._x0002_õ@}û¥õ@tF`ü¢wõ@Þ¶n®WÇõ@«_x000C__x000C_Öõ@SUaÊ_x0005_|õ@ÁV" õ@l!d¾ õ@Tÿnùõ@_x0006_Úúï¨õ@Ü® õ@_x0002__x0015_ù_x0017_Ê¯õ@~¨°_x0011_xõ@7yà;Íõ@Ø_x0016_ôz Ôõ@x_x0018_ì_x0007_zõ@C7£îõ@ÉÅå_x0018__x0019_õ@;Ø_x001A_äWõ@êf`Q_x0016_¡õ@ÚÚ~XÂõ@_x000D_CÅ8Çõ@È5PÅõ@ÿ¥ê~_x0016_Åõ@_x0001__x0002_.]5yõ@	iå7¹õ@èò_x0003_ Àõ@|2Â!êõ@7R7ØÄ³õ@&gt;E nM±õ@Báq_x001A_wõ@¾|j·xõ@cÙbüÌõ@Tä[?2Jõ@_x000C_è_x0010_¡õ@2¿_x0010_ÑÂ õ@.2ôæñ~õ@ºtSÂ_x0002_¾õ@g_x000B_p)rõ@&gt;´/x`õ@_x0002_©ð_x0014_¡Ðõ@î'µõ@­kuGõ@W#L_x0006_®õ@ä¼¯¤?võ@é0S21õ@ï­þõ@ÊÚñõ@Û^Øõ@_x0012_¼T`õ@µmö¦_õ@'Øõ@È#_ÅZcõ@|Yôsõ@Æ%\æ¥õ@4ÌQ_x0001__x0002_dÓõ@xè¿ßþ¡õ@XÅûYõ@êÝÐ&amp;¦õ@B_x001F_/Þºõ@U_x0007_¿éW³õ@Ü÷¸_x0013_Þõ@ä_x0003_;¥õ@ÒÙõk¹õ@/_x001A_ïkçtõ@ï_x001B_7_x0018__x0008_õ@G«Ü¿õ@þÀôm¸õ@L½õ@kºa|§õ@8YØìÈõ@_x0012_)ñF¸tõ@_x0010_Æ8_x000C_x³õ@IaV¾Ówõ@ÁWô`{õ@®Bhôõ@½s90®õ@_x0004_u_x0011_ºõ@9J_x0004_¢Ê©õ@_x0011_²ä¸´õ@T_x0012_ï9}õ@Gÿ2+×õ@_x0014_Ko_x0015_ëõ@^}éXåºõ@®ã4§aõ@ g_x0016_ã8õ@:Æ÷-XÇõ@_x0003__x0004_5óFb\Uõ@t_x000E_´_x001F_Éõ@Ñ2&amp;Íõ@`]&lt;°õ@_x001F_|TÎ¨võ@tQ&lt;Hõ@¶ÉøG|Éõ@Ð¦ ­õ@êqáº±õ@¿ÂÔM¸sõ@ºÒ¹Y¥õ@_x0001_í_x0002_üõ@qKp;¼õ@êmCuÛ¦õ@~_x001A_ûòõ@aÃ;¡õ@_x000E__x000C_¹ù¨õ@*¦_x0002_JÀõ@í{Çª°õ@`.ãåi«õ@º`Ö5nõ@ý%_x000E_JW°õ@ý_x0004_³Ö0_õ@_x001E___x001A_âÐ4õ@QKW&gt;õ@_x001F_Ín9Þõ@g0¹5¯õ@ý¼_x001B_Ìôyõ@_x0014_~èØôrõ@Ôþ)ÿ@õ@¼_x000E__x001C_ÜÊ·õ@ä_x0006__x0002__x0003_õ@_x0001_«GHvõ@_x0004_r¯ªõ@p_x001A_ðêfõ@Blx_x001E_Åõ@Ùoé:®Íõ@4h 4_x0013_©õ@K_x0016__x0013_õ@G_x001B_)_x001D_sõ@8x\-èõ@'+ÀÓ{¡õ@¨Ó)Õ_x0006_³õ@ýz@3¬õ@(¥:÷·õ@¼_x001E_'lõ@áo1õ@­qVæõ@ô_x001F_ÁHüõ@S_x0011_èíà¤õ@¶Ïq*õ@'òCÁ2õ@co@ëÄõ@¨_x0013_&gt;ßõ@çbV_x0016_|õ@'©ùÁ'rõ@ªg@dè¦õ@U¡%Ugzõ@ajQ}Ñõ@È¹nõ@KHp´õ@5'K¤õ@ÚûÉæªõ@_x0002__x0003__x0017_n¾Æõ@_x001A_wºõ@ã_x0002_y_x001B_õ@´©¤;!°õ@þ%X·gõ@ù	¶xyõ@ý¬_x0005_­7®õ@à¿²M_x000E_Ýõ@_x0003_KlÐRnõ@úà_x001B_Véwõ@4£òËLõ@Ât­fÀ±õ@Z±²=»õ@*WÉ_x001B_õ@¨²&amp;sð»õ@ÞjtYVõ@Ó×O_õ@éùO_d õ@|qt²n¬õ@ý%_x000E_JW°õ@)?¨c¸õ@_x0010_ÉQ_x001D_õ@¹_x0016_z6nõ@-µÖjõ@_x0003_KlÐRnõ@ü¯e9_x001D_õ@­µ_x0012__x0017_hõ@u_x001C_wSÐõ@£&gt;_x0017_5ªõ@§p1_x0001_í õ@Å`P%ðõ@R9{_x0002__x0006_Y¢õ@Ý/az|õ@_x0006_y_x0006_Ixtõ@cTB¤J´õ@»éA"&lt;¥õ@_x0014_è$v(¬õ@~ ¸Ï_x0004_õ@ávñõ@ê_x0014_sa_x0004_£õ@Qièùyõ@·_x0016_!õ@Da_x000E_z2õ@ßQ_£õ@&gt;ýáóõ@øC1+£õ@sË+-#uõ@&lt;etWõ@N4Î%õ@­_x0007_³¸Qõ@Í09?Hõ@3ÃÇô7¨õ@_x0005_7%¬õ@Ü_=Qjõ@Ù_x0002_ga){õ@Ö¹ÅJëõ@Ñ§Ý_x000C_£õ@_x0018_|â§ç|õ@_x0003_Ë_x000C__x000E__x0001_uõ@g¶_x000F_|åõ@»_x0001__x0017_åìõ@7&gt;t«Þwõ@_x0016_	èõ@_x0001__x0002_§(gþbÀõ@CáÇÖ§võ@ÅkvÖAõ@_x0019_è·~_x000C_õ@#_x001B_DòZõ@by~/^õ@_x0006_Sýôõ@_x0010_f_x001C__x0004_°õ@_x0018_ãxcCeõ@5,)5äõ@pZ¤Îb¸õ@Ó[âv²õ@ÊÝnQõ@»åøÂõ@_x0004_ø_x001F_ö|õ@iºî_x0002_uõ@®)_x0006_¹õ@m}K¤õ@-Êi_x0002_¸õ@_x000F_&lt;Ziõ@!m7¡Íõ@\&lt;ðÌ±õ@qJ,~õ@_x001C_ßs_x0013_õ@»l´ßAõ@­¶\wUõ@t_x000C_Üílnõ@_x0004_v9ß#õ@_x001F_ùµ÷ÉÖõ@_x0006_Ã7Dfõ@¼ó$C.¨õ@GÏ7î_x0001__x0004_òqõ@?O¦9põ@¿I_x0015_Lõ@_x001F_zÿÿ_x0003_}õ@åº\ºõ@_x0002__x0015_ù_x0017_Ê¯õ@}ÊXS°õ@°s­-_x001C_4õ@_x0018_dòà_x001B_õ@&amp;ýÖ'^õ@Ñp_x001E_íõ@¶`Î3Òõ@î²ÌKÛõ@ÇJ4_x000D_õ@ÐQ}}õ@,xæè°õ@"ô:··õ@JÎ_x000E_õõ@F/û*Ðõ@&lt;átÙwõ@GOí'õ@EÊGõ@Oi_x0003_8õ@ø6_x0008__x0010_õ@ôJÂuÇ¡õ@Õ`@±%Ìõ@ä_x0019_÷0õ@dd_x001A_Gõ@_x0010_ÇÊäÑõ@y $Äõ@pK¼¯õ@Oø_x000E__x0015_õ@_x0006__x0007_FÝÌ×Íõ@_x0005__x000C_¿È_x001B_¡õ@z_x0003_®B_x0018_õ@8Gl¨õ@CÈ©àãõ@_x0015_¢]£õ@_x0001__x0018_§Aõ@_x0007_Ü¥®¶õ@ÖaÄ£Äõ@c~d]Ðõ@µÙJÀÿõ@{Ä±©=õ@$Æò_x001D_õ@o:È_x0003_îõ@º`Ö5nõ@B(ßi¿õ@·_x0006_ºÛýõ@-oóâõ@_x001C_P¦L_x0004_õ@ñ¡_ikõ@¹.ÕLÁÀõ@ãÎz_x0007_¢õ@ºÜ%¥õ@	y_x000B_Yôõ@ïÀú&amp;%Áõ@_x001D_f¨&amp;	õ@Ûë#còÆõ@°±¥öãzõ@"ÉÀ.ðõ@Åk_x000B__x0002_¯õ@O\_x000F_bõ@_x0006__x0019_ãÚ_x0001__x0002_ õ@À4MW ¸õ@.¥_x001A_Vùõ@¥íù_x0012_ñÍõ@íÏË|$õ@K)_x0002_ûZõ@,ù]Väõ@4£òËLõ@¼Ì,%"õ@_x0006_{U_x001A_Yõ@p×ð»=Bõ@ ³?­Åõ@WýaH-yõ@êVÛßxõ@-ó5wLõ@4£òËLõ@ÍcðÁ:wõ@!Ô3±Îõ@7q*âõ@_x001C_ï~_x000E_uõ@!]z|õ@÷#NT]Xõ@vW¬ l¡õ@µr°ÿ¢õ@6&amp;MwÈlõ@zO¦õ@U:%ÎJõ@3µ×±Êõ@jU®õ@Üðª±xõ@Üª_x0012_ZØÐõ@1A_x0017_àJõ@_x0001__x0003_Íî¸Êõ@àcë·õ@ài_x001F_Þ¡õ@à±ã§Gõ@_x0007_Õc³9]õ@?¯Ò&lt;/ëõ@¾ãÁÍõ@_x001A_ú-_x001E_õ@'¬Q\¾õ@S_x0015_Âuê²õ@½ýÃY¼põ@_x000C_²oSwõ@AdÁ_x0012__x0001_ õ@^_x0002_¬Dõ@?DB6_x0017_zõ@BwÁÅõ@@ØV&gt;wõ@_x0003__x000C_tõ@¾ûª&lt;õ@v¥IPõ@¯#ÇÕd¥õ@_x0013_ ]£õ@Ï_x0015_ªõ@_x0017_Ä3´õ@|â;_x001A_võ@2¥Û'©õ@¤_x000B__x0013_a_x0004_Ìõ@tjáª;¶õ@á¯±Îõ@)uÏõ@ÀÙ§0³¢õ@_x0018_·&gt;¹_x0003__x0005_ÉÕõ@a¢((õ@_x0008__x0007_~%Äõ@ËHx_x001E_tuõ@ËdòÓõ@¼L¿/põ@/_x001A_ïkçtõ@®ÉgJRõ@êyàëgõ@PüúWÎõ@;¶Õzõ@/: ¿¢²õ@|&lt;8°¤õ@'×j.ùõ@ü¯e9_x001D_õ@KÉÐ1É¦õ@åX¯+¨õ@î_x0002__x0004_¡õ@Ð§Ô5·õ@Ndd%Üxõ@Ó_x0011_z®Ùõ@"õª8DÁõ@¼__x0001__x0019_õ@åµD"_x000C_õ@ÞcÚ¢tõ@càÁ?òõ@ò_x0004_µõ@ËBuC'Õõ@qVûXÖ¨õ@G«Ü¿õ@V³_x0010__x0012_£õ@H_x0001_Âð¨õ@_x0001__x0002_Íá$Ùõ@ÕïÙ£&lt;õ@_x0013_F¢_x0006_Lõ@»ÜsZõ@¹]Ùo)¿õ@xãâj9}õ@ÌÌ_x000F_­ä°õ@"o_x0007_=g§õ@Q_x001C_G³õ@ê¦ÏjÔWõ@FÝ§ÿsõ@º«_x0004_»ýõ@I[Áu:¨õ@OHwõ@íP7¾èÐõ@Y¡ôõ@_x0019_þ°ùüõ@`¢}a¶õ@'°&gt;5±°õ@_x0005_\ÕVõ@0J½Õõõ@ºpÀõ@R=âØËÇõ@úc9]Çõ@Ã_x0017_TÔ°õ@$¡_x001E_Éõ@ÝcHRwõ@ùcOÀõ@þ¾I¤rõ@KEìúõ@_x0016__x0006_~ï8õ@ÁÜí_x0001__x0007_sõ@_Fª0W¨õ@q$_x0013_®õ@Áï¦½ó§õ@7±_x0006_æ½õ@;T½õ@h ÛÙî}õ@v.$%õ@ÿb_x001A_wõ@_¹_x001E_N}õ@_x0001_0Z_x0017_Eõ@Þ¬_x0002_©ÓÇõ@_x0004_xMU}õ@yJ®i_x001B_¥õ@Ï*¯_x0014__x0003_gõ@ÿZ]võ@Üµt©õ@_x000C__x0003_¥xõ@TSsõ@ß06NKõ@ØÚ_x000D_%À·õ@g1Ù³õ@¯þ_x001B_rïõ@	_x001A_aÔ¢õ@_x0007__x000B_sõ@Ésuú#hõ@{0î*(´õ@à_x0005_+&lt;õ@°fø+rõ@_x0006_8¡À&lt;õ@&gt;E nM±õ@	?Dãþ õ@_x0001__x0003__x001B__x000D_/rõ@³ÌÅnõ@´Üu_x000D_õ@K(Ó^Êõ@iY¢eõ@_x0001_:Æ :õ@í¿@ÀÚõ@®Ö29OÕõ@1/ Óõ@êáÚÖõ@_x0005_lÇ.EMõ@Qô_x0017_Îõ@á²KJ3cõ@y$_x0014_Ónuõ@."_x000B_Õ·õ@_x0006_RBÀ¢õ@êÄÉ_x0002_¨õ@a_x0010__x0007_Ïõ@ßQ?»B¢õ@br¯ÇüÔõ@ßQ_£õ@nÜøû_x001A_ëõ@Õ))³}õ@K`Võ@u&lt;gjz±õ@zî8u¡õ@QKW&gt;õ@G«Ü¿õ@_x0003_Ü¥®¶õ@-(É_x0008_Q}õ@_x001F_æéhõ@	#	_x0001__x0002_õ@ëÜÐõ@!ùE¯õ@ºgz]Àõ@ì´¨c¨õ@?]_x0017_Õ?¸õ@_x0014_&lt;pâ}õ@c+_x0001_/,õ@µ5\Øzõ@;Û_x000F_Ç"Èõ@´mU~ºõ@­Ïurõ@ù6_x0003_ÝZõ@_x000D_¼_x0003_ãðõ@üÉÅ8fõ@¹_x000F__x001E_Y´õ@vPÎ¦óµõ@øÏÓ_x001E_º~õ@_x0007_]¤jõ@CïËw;õ@ÊÚñõ@ßXç¹õ@_x0004_VIjõ@_x0013_FºYpÆõ@_x0001_Rl ç¿õ@A÷_x0006__x0012_7°õ@'+ÀÓ{¡õ@ÖY!Éaçõ@¾Af ý}õ@_x001D__Ûû1õ@OÂÈý±zõ@é0S21õ@_x0001__x0003__x001F_Ô_äPÕõ@5c_x0003__x0012_Zzõ@Ûzuõ@ð=&lt;A_x001E_jõ@pØU+ãõ@_x0015_s_x000F_¢õ@êe_x000D__x001A_X«õ@keÖ_x001A_õ@_x0004_r¯ªõ@ÄyñBàäõ@C¢À_x0010_Íjõ@g_x001B_êæbõ@'+ÀÓ{¡õ@½_x0006_òýwõ@Ø÷käxõ@OmaÚ*õ@t,ò½õ@ÕpÇÈõ@ñâKÿÚõ@×Jìèõ@7§t´±õ@"}_x001B_Tõ@_x0004_kVÃ¯õ@(§Q_x0002_§xõ@Od_x0016_½_x0002_xõ@û_x0002_¼?Mõ@S÷LKõ@{ÝFËõ@_x000C_£¨à_x000F_õ@_x0003_,´_x0008_Ã®õ@"M/T¾tõ@Ñ_x0008_£_x0001__x0006_RÐõ@£:Ö_x001B_¦õ@.ãÛ{âõ@ÀÞ_x0011_á®õ@ElÝpcõ@`ÒÏT½õ@×Ý_x001E_w´|õ@¾ywHrõ@_x001E_ùÎÔ±õ@·©_x0013_=µõ@):\ÈËõ@ï­þõ@ë_x0017_z_x0003_ivõ@r£_x0005_¥(Èõ@^F_x0007_¾õ@ËAO±úõ@_x0002_ìT5¬õ@ç_x0007_qãõ@KWõ@q¡kÀr¤õ@á¼{5²õ@O3Gæõ@EtMJMõ@Ú§iFmõ@Ê_x001D_äÙ_x0004_õ@½`èï=©õ@ËdòÓõ@_x0019__x001D_Ï_x0017_4§õ@öû[¹¨õ@îÒ2®Qõ@_x0016_v¯J_x000C_õ@õ_x001A_$-õ@_x0006__x0008_Oø_x000E__x0015_õ@\é_x0003_÷Tõ@Z_x001F_·õ@Æ%\æ¥õ@ËÍ6ùõ@t_x0003_h¾wõ@ç¨b§©õ@B@_x0008__x001E_õ@ wÕõ@_x000B_Â_x0001_}õ@F_x0008_e¾õ@ö×_x001A__x0007_¤õ@_x001C_1Æ_x0017_§õ@IÍÊÏ±õ@&amp;i¸¬ õ@&gt;´/x`õ@Û_x0002_Ã_x000E_|õ@G_x001A__x001B__x0004_$õ@Xµñ8õ@þ²ÿùVmõ@Ìµ=õ@!m7¡Íõ@è_x0017_hõ@_x000C_(aêÆõ@ôVÎõ@ÏMÁõ@Ýö_x001D_Þ_x0010_õ@Øµõ@¤±kcõ@D_x001E_*Ö´õ@ÎT R_x0005_Ðõ@¯û_x0003__x0005__x0006__x0012_~õ@2eo{õ@',òíÿõ@:PNâõ@ÃÿHùÙõ@¡!v_x0014__x0006_õ@|ØØóL°õ@-nvh_x001F_õ@_x0002_[C¨õ@®Ai\Órõ@réG?Uõ@Ü® õ@_x001E_«5þÅõ@_x0001_¯A_x0011_ízõ@ì¢XÄªõ@Ý/az|õ@ÒÀô0Bõ@º«Xõ@":)Æõ@^nñv§Äõ@lz%¡6õ@Èvxõ@_x0007_Àÿ´x×õ@xI_çîâõ@dd_x001A_Gõ@Ø_x0003_{_x0004_(õ@9ìgÄõ@_x0008_Á3£Rõ@_x0017_Yðõ@r¯ä_x0001_Eõ@Á9_x0019_áõ@_x000B__x000E_(_x0010__x0016_«õ@_x0005__x0006_ùNÅtÑõ@rßÑ_x001F_õ@5Î{s|õ@Mï_x0002_äÁõ@»åøÂõ@5hZ0©õ@G_£¬õ@Êùy_x0001__õ@ç_x001A_ñ_x000B_tõ@_x0015_G±õ@P_x000C__x0007_s¥õ@Y¡ôõ@(_x0018_6Û¢õ@hK_x0003_°Àwõ@¾ãÁÍõ@_x001D_C=Ýõ@Ë$]Å_x001F_õ@_x000C_¬ ¯õõ@èÕzU÷Rõ@on&amp;"°Âõ@^ËVznÉõ@ÏÆV§'|õ@¦;~4Áõ@ÂºVfGõ@ö÷_x0004__x0014_¬õ@q_x001F_­4kõ@CÌpÀõ@cw}nÄzõ@ô ½ùõ@_x0017_F¨öäÕõ@Èì½[:Øõ@d+°_x0001__x0004_Òõ@jHk«H®õ@Ìte_x0002_=Ëõ@f_x001B_ú$RÄõ@hñ'Tõ@iÔ!Øfõ@í_x000E_»»(õ@u+Ô_x000C_yõ@ Â×3_x001B_õ@_x0002_tËìõ@ïùlz¡õ@®è_x0012_x±õ@ÚU8}©õ@å\1Èrõ@¶rËOqõ@§Æ÷qõ@ýBü¼[¢õ@d+°Òõ@Gþòõ@¸_x0014_åYõ@_x0014_§_x001F_iõ@)US#põ@--_x0014_]_x0001_Sõ@¢_x0012_x_x000F_õ@é&lt;V\õ@ØÚ_x000D_%À·õ@ÚªK_x001E_óõ@ã,ûl\yõ@_x0003__x0014_®õ@­ú_x001C__x001C_þ¥õ@ÿuëSõ@z!Â_x0017_íõ@_x0003__x0005_~	_x0007_½}õ@"ÉÀ.ðõ@¿+èÆ_x0002_õ@âÉ«¸Ûõ@§¼_x0017_%õ@)ºMTã¢õ@?Ñ\´õ@KWõ@_x000B__x0002__x000D_Ó?´õ@l/}ç_x0017_Ñõ@jÿÏ·x¬õ@_x0018_è]EGtõ@Ø©x!õ@Äí@2scõ@êâ_x000C_nÔõ@;Ø_x001A_äWõ@)US#põ@x£Ó]_x001D_õ@n__x0013__x0001_õ@·¥çÀ_x000C_±õ@­_x0001_Ê¤]õ@_x0002__x0008_à_x0016__x001C_¶õ@)t$ZFõ@mA_x000F_%{õ@§ÓÜE~õ@èÚ)­õ@iQ2_x0004_¥õ@oòÖaõ@Ü8LIËõ@4©9D¢õ@;/3_x0003_²§õ@ÝþØ_x0001__x0003_ õ@_x001B_:#S§õ@jÎ$)¤Äõ@U_x0007_¿éW³õ@æÒú|õ@TÊdõ@_x001B_ô;lçÖõ@¨²&amp;sð»õ@ S_x001F_øõ@K_x000C_:_x001C_a¬õ@_x0011__x001B_Å$;¦õ@3_x000C_2¾Àõ@Ãn®õ@_x0004__x0011_Ñ6 õ@l&lt;Fõ@ÁK®­õ@Od_x0016_½_x0002_xõ@áo1õ@eô1±õ@_x001F_Ô_äPÕõ@K`Võ@¬¼¤³&amp;õ@#ô^È_x0006_{õ@XÚ§ÄJõ@»W_Üõ@q_x001F_­4kõ@ z½_x0018_õ@´i~ü£õ@çp&lt;_x000E_Ê»õ@®{hn_x000D_Þõ@¸x-_x001E_&amp;Ëõ@½«­XJ|õ@_x0001__x0002_D&amp;Cõ@Í[|cõ@*pù-ü§õ@£t+$õ@_x000F_flëÏõ@dÿµVªõ@KôÛêzõ@Ã¬ñØÍõ@&gt;ª©?Oõ@{_x000E_®pyõ@iQ2_x0004_¥õ@LÒ¨²õ@½ Í£_x000C_Ôõ@·e/¥]õ@_x0019_ô_x0003_¡_x0007_¦õ@}(f(uõ@×M:­õ@àÁ&lt;M¿Âõ@úg¶lõ@³ÌÅnõ@_x0019_è·~_x000C_õ@V_x000D_NYTõ@¬WâI¶õ@ÚëËi·õ@cµ=-eõ@÷Böoõ@ÙxîP¤õ@ðÑÄMb¹õ@_x000D_a0Òrõ@_x0001_¥ìÜW õ@¨~_x000B_|õ@&lt;XN_x000E__x0001__x0005_(õ@y÷µ+zõ@Ø_x0003_{_x0004_(õ@_x001C_í&lt;P_x0014_kõ@_x0010_ÞÍ|Úzõ@©Þ_x0002_Ëõ@¦;~4Áõ@_x0004_r¯ªõ@â&lt;¨°õ@}7OÜ¶õ@ÉÝÁ8Íõ@ÖwK_x001D_ÿõ@j¤&gt;_x0014_íõ@kh_x0006_(&gt;õ@G¿Èí|õ@ñ6*_x0010_¤]õ@|ÅànþÜõ@ò¡ø(õ@ìiIWõ@¬)±7(Jõ@Vµ¡ªªõ@Þ¶m°gõ@h!uuwõ@%iú'¨õ@}¢Û_x001A_qõ@ç7_x001D_4õ@¬_x0005__*Á¨õ@EÊì8õ@ë_x000B_¾¡éõ@»i_x0016_Jbõ@Ñ¤º«rõ@Ã¬ñØÍõ@_x0003__x0004_hB)yõ@ï:¨_x0012_¯õ@W½L,'¡õ@´eõ@ED_x0016_-õ@_x0002__x0008_à_x0016__x001C_¶õ@Ç¼`ë«õ@­Ê_°õ@ÓorA¸}õ@obB&lt;põ@°].j_x0008_Áõ@×ï,iõ@7±_x0006_æ½õ@B{§:Íõ@3¨#õõ@ÅéRVòoõ@%%ðõ@¿%_x001D_Võ@O._x0014_$Ñõ@s_x0001_÷Ð®õ@³Èóõ@Ý~_x000D_ÑRgõ@1¬_x0019_³õ@\6^_x0019_õ@_x0008_Ï£õ@¹Í ñ1¬õ@oÞÞnêõ@_x0016__x0006_~ï8õ@_x0015_ì Ýõ@Ü_x0013_¯_x001A_]õ@U²^¨ä õ@s_x0015_Pë_x0001__x0002_Ù·õ@í]Gõ@Èz×_x000D_õ@ø_x001F_XN(õ@|oXJïõ@Æ"ª,öõ@)_x001D_g)­õ@·_âRöõ@ì\r¯Úõ@(_x001B_ýCñõ@29_x0001_òõ@ûé_x0005_Þõ@Ô¹I	¤õ@TD·î_x001C_Võ@öûQLÝõ@ã_x0001_y_x001B_õ@õÙî óõ@WWO¸Ãõ@Ø_x0003_{_x0004_(õ@uÁ_x000E_iõ@0{&lt;ºí¶õ@æk_x0014_*õ@Ö_x0017__x001D_6õ@õÝQcarõ@_x0017_ø´u­õ@öÕ²õ@_x001D__x0001_!ÇÑõ@$_î¥õ@pZ¤Îb¸õ@=ß"&lt;_x0014_Òõ@_]BóUõ@©J:Wõ@_x0002__x0003_DA_x0001__x0019_xrõ@¹Öñ#_x001A_õ@Ã'Ì­õ@_x0011_I+Wõ@7IøXõ@Õ°;õ@uÜå,rõ@xÒÒ$õ@¦Qvºèµõ@tÁ |°õ@r_x0018_$eeõ@0wÓ_x0007_¥»õ@ô_x0008__x001E_Á¯õ@ Ô9xõ@n_x000B_õ´h¸õ@@ÏvÒºõ@_x000C_o1û©õ@S/¤_x0014_Âyõ@X~M-áõ@_x0016_æ@0Ìõ@ wÕõ@þ?Sÿ õ@ç_x0007__x0010__x0001_sõ@_x0011__ùU¦eõ@Ú	²ÑÅõ@òk_x001B_Õ_x0015_õ@ªå_x001E_õ@ÝQ~Ö¬´õ@È8Æ/¤õ@É-Cü«õ@lY¥5õ@_x0014__x0014_È_x0004__x0007_cõ@*mÎ_x0010_qvõ@Þ o:¿õ@ê&gt;j0_x0006_®õ@!´_x0016_KÉõ@c=â®õ@"ÉÀ.ðõ@ÏÄ_x0006_3,õ@öy3E%zõ@xÑzÎ_x0019_õ@_x0007_]_x0018_ú.¹õ@Ð½?sCµõ@¢òå0²õ@&lt;§§Õ©rõ@úM_x001A_h¸õ@czWJ_x0013_õ@9¹_x0003_VÅºõ@²}"«õ@dËñõ@½OÉõ@DA_x0001__x0019_xrõ@ý_x000D_ÊÈëõ@Ôýº»dõ@_x0011_ð4î²õ@êf`Q_x0016_¡õ@Ù_x0004_ga){õ@_x0005_5_x0002_«8¾õ@Ê¡aµõ@Á(¼!¡õ@á¯±Îõ@_x0017__x001F_Va5rõ@2_x0015_ÅÛpõ@_x0004__x0005_¤{îÙªõ@)_x001D_g)­õ@ £»$Òõ@Íp_x0008_ë}|õ@_x000E_ûy½õ@_x0007_G_x001E__x0001_$õ@_x0011_l¬ìwõ@}µ_x001B_*³{õ@HnÆõE®õ@	%Sì5zõ@y³Uç_x0017_õ@;_x0010_nMÞzõ@=_x0007_¶kõ@eÏN_x001A_¡õ@%&gt;»_x001A_Iyõ@._x0003__x000C_%zõ@áoû_x001C_ëõ@^}éXåºõ@_x001D_C=Ýõ@_x0016_é_x0002_ yõ@üÉÅ8fõ@_x0018_cÊ³:õ@ÀOEíõ@XÅûYõ@{=¾¼õ@*Ï¸ÕA~õ@W±_x0003_ÑY\õ@=n_x0015_Ïõ@,_x001C__x001E_ÝWÐõ@×nO0_x0007_§õ@¥ô£9*õ@¥S_x0004__x0008_òõ@õÕ`õ@_x0004__x0004_EÄ¯õ@ÇÈGg¨õ@ù	¶xyõ@à_x0005_+&lt;õ@YÏKV{õ@§oùÏ/êõ@*ôì hõ@±Ðf*©õ@_x000C_'û_x0006_rõ@Î_x0001_K´2õ@@±Vuõ@ÿà·Gõ@Ú	²ÑÅõ@y"È?:±õ@_x000C__x0003_¥xõ@^/_x000E_J®õ@ó¨_x0003_uõ@N,ýaeõ@@ÏvÒºõ@Ø¯_x0002_bõ@^îÙ,õ@7Ö_x0012_Çéõ@!m7¡Íõ@|ÂÝ_x000B_ïõ@ÕÎü¸õ@_x0013_}õ@AdÁ_x0012__x0004_ õ@·«|aÌõ@_x0007_ã,]Ô²õ@Oîþeõ@_x0002__x0003_î_x0017_ü²ã\õ@Àó_x000C_¸õ@ôJÂuÇ¡õ@_x000E_ïóù_x001A_dõ@aÃõ@ñ'º«ãõ@Báq_x001A_wõ@pH+_x0001_õ@6Ü³_x0013_®õ@_x0016__x0008_N¼¿Öõ@P`÷õ@²}"«õ@ß06NKõ@&lt;Þå_x0014_ÞÁõ@QÇë_x001C_ò©õ@ÿ_x0019_pÖçõ@U@ç1}õ@_x0019_Yó`mõ@QúÃ²,õ@jÿÏ·x¬õ@Jì_x0015__x0003_õ@©_x000E_Ù_x0015__x0013_Uõ@_x001D_½s7µõ@_x000F_Yóc§Mõ@_x0011_ð4î²õ@©c»&amp;»õ@Æ_x0007_ê7Dõ@4Éµ+õ@(ÃØ2sõ@o§{_x0010_-zõ@_x000D__x0005_ÒV&lt;õ@¯s:î_x0001__x0003_{Îõ@s.KÂ%¾õ@lür*©õ@_x000E__x0012_õ@^úUÞîõ@¼[ MzÉõ@_x0002_[C¨õ@aÐÎ¹Æõ@_x001B_Í:_x0012_ÓTõ@ÓÛ=_x0007_¶hõ@_x0002__x0008_à_x0016__x001C_¶õ@³O/Oätõ@ïE^?_x0012_ õ@k¨Z_x0010_Úõ@ÐGe"Kõ@à_x001D_@¢õ@Z@¬¸_x001B_õ@KHp´õ@Æýpõ@êqáº±õ@ÖO&lt;:õ@»à@®õ@_x0007_:¢àõ@	_x001A_aÔ¢õ@H_x0010__x000B_~Úõ@_x0017_AñCx¡õ@_x000C_¬ ¯õõ@ïbÐ§_¡õ@4PúOÛ}õ@9ûÓcSÕõ@Íî¸Êõ@o_x000B_hcwõ@_x0002__x0006_f6OÂ_x0001_õ@xãâj9}õ@·Çjþõ@Ø_x0003_-$E«õ@_x0011_¨Wó9õ@ýóycªõ@_x0008__x0016_¯7UÃõ@R¿3bµõ@êqáº±õ@)j3_x0001_å¸õ@Ù_x0018_í/§õ@kDºÞÖõ@`Y3Hè¶õ@Ãîówüõ@Hm_x0004_×¹Üõ@-_x0016_Éô+xõ@£%­sõ@!p{½õ@¢ú·_x000E_V°õ@ã_x0007_Èr»õ@_x0019__x001D_Ï_x0017_4§õ@;péÝ_x0012_õ@Yîa`yõ@_x0017_ó_x0007_ü)õ@ë¹É$_x0005_õ@?_x0014_rÖtõ@¡A_x000B__x0013_´`õ@_x000F_4P®õ@ÊþbÖæõ@$,ÛÐ¢õ@ê_x001F_{õ@\È_x0019_+_x0002__x0003_Úõ@¤»UgtÅõ@û_x0010_¢F»õ@8G_x0014_ÉLõ@v¸¶½^õ@ÊûýÜð­õ@¦;~4Áõ@Y	¸ËÝõ@#Ëó_x0007_¼õ@Ôþ)ÿ@õ@Ë*g¬ò­õ@ÃÒme»¨õ@Ô¤"°]­õ@_x000D_ÀÑR²õ@!p{½õ@_x0012_q¢î_x0001_õ@Ãn®õ@`¡V)Íõ@é_x0015_3ûÈÎõ@(Ã@(õ@_x000D__x000D_iÒtõ@_x001F_¢ØMVõ@Ø_x0016_ôz Ôõ@n_x000B_õ´h¸õ@_x000E_L¿ûÜõ@_x0003_y_x0003_Ixtõ@*¨©»©ºõ@¦;~4Áõ@Í#Ë_x0002_{õ@×ñ&gt;*(õ@_x0006_{U_x001A_Yõ@§_x0013_²_x000D_ûõ@_x0001__x0003_4Ðò#6©õ@_=_x001F__x0003_¶õ@6&amp;MwÈlõ@3Í_x000D__x0017_Qõ@ØÚ_x000D_%À·õ@Roõ@whAW_x001E_õ@æDÝ\õ@_x0019_«î¨¯õ@M_:«îqõ@áoû_x001C_ëõ@3sêëîõ@èì®4_x000F_õ@CoLõ@ÔÏËæ¡õ@Þ£JÖ_x000E_õ@Å7ÊEªõ@',òíÿõ@_x000B_;LÕõ@ì&lt;HE_x0014_§õ@qï&gt;ÕRõ@Ôýº»dõ@³©Í._x0002_õ@ÅÀ.ïyõ@¸N_x000E_|G¥õ@_x000B_}þ?õ@_x0003_Þt×¾õ@tvv*·õ@):\ÈËõ@ã_x0007_Èr»õ@~°nÌWõ@TYy_x0001__x0003_ª²õ@RyõjÁõ@CÔ_l õ@®¬_x0001_HXÇõ@äÜ±á}õ@S_x0003_Bõ@x1w_x001E__x001E_õ@ËÙõ@«_x0017_Ê~»õ@õh_x0015_@õ@"ô:··õ@_x0002_ðC±_x0005_Êõ@_x0004_5Oe£õ@ÛßÿEØõ@k-	aõ@êmCuÛ¦õ@ÄÙDoõ@_x0001_®y_x001C_×õ@iT¤îl£õ@\J~_x001F_õ@_x0002__x0015_ù_x0017_Ê¯õ@x1w_x001E__x001E_õ@FªùUÓõ@,xæè°õ@"¡qÄ¥õ@!]z|õ@×§_x000B_|Üõ@?(²_x000B_Éõ@´}-_x0010_Ínõ@n¿ÜpKxõ@ëµí#Ùõ@&gt;MÕ©¹°õ@_x0001__x0002_Ý³s-±õ@èVòß|õ@°¬¾ì¶õ@äöçzõ@^¹æ_x0003_r¤õ@3äòz¶õ@_x0004_xMU}õ@M­ßX®õ@´3äkðñõ@O_x0018_Å¡eõ@&gt;E nM±õ@¯S-¸õ@¹´9ï³õ@á¯±Îõ@N)YÔõ@zköògõ@âB_x0006_ïuõ@ðõêp¦õ@¶=Ý_x0014__x0018_¤õ@ñ}¸«õ@{gZ_x0018_õ@Y	¸ËÝõ@V_x0019__x0015_Î)¥õ@Fà¡!¨õ@__x0010__x0006_5¢õ@õ'j-Ôõ@~akßkOõ@_x0015_£ó7£Çõ@Û»_x0005_\õ@_x0018_dòà_x001B_õ@ÿuëSõ@¥(¨_x0001__x0003_Ýõ@óÑ%Ï~õ@¿ÔN_x0017_§õ@"o_x0007_=g§õ@ºÜ%¥õ@_x0001_N³HUõ@p_x001C_ä÷Võ@ì øc2õ@%;G}õ@ezþmõ@§DµÅsõ@óòz5Äõ@Ó+à£õ@Roõ@fwLëõ@._ý	Âõ@ò_x0004_µõ@ÕµÓqæ·õ@4_x0013_Ýõ@~À¢¹á{õ@TUO&lt;&amp;uõ@HVI¶rsõ@_x0010_¥ïÿYõ@=Öõ@GÈVTõ@ãÎ6_x001C__x0011_êõ@b±!m¼õ@³©Í._x0002_õ@ÚÛq@Û¥õ@j?&gt;V®õ@y$_x0014_Ónuõ@_x000E_¦z_x0012_vçõ@_x0004__x0005_ã,ûl\yõ@	æñ{õ@©QØNZ~õ@&amp;(ñ_x0003_ñnõ@#±÷k°õ@tF`ü¢wõ@âÃFpõ@ÈqdJ]õ@j­l$¿õ@f0òxõ@`Vk¯õ@ë1ÔnÚõ@Ésuú#hõ@_x0002__x0015_ù_x0017_Ê¯õ@Jôª×õ@¬_x000D__x000E_Tõ@_x0007_ì_x000F_8Ô£õ@XÅ_x001A_Ê.Åõ@wk)éD¶õ@+_x000C_Q¯õ@EBÉîÜõ@ñtZÀ3|õ@)I_x001C_§_x0004_³õ@Í#Ë_x0004_{õ@ \;L³õ@'_x0001_¯_x000F__x0006_õ@_x0007_,õl*õ@÷òä7ýõ@ÓñY¾Úõ@4é$þOõ@£_x001A__x0005__x001B_éoõ@5M¨â_x0001__x0004_võ@Üðª±xõ@iC¼ªÀõ@³àÀ+õ@%;G}õ@-_x0016_Éô+xõ@ys_x0002_øSøõ@«_x001D_Í	_x0007_õ@pSûzõ@ôÐ2õ@¼wõ@_x001A_é©Ö+³õ@"pëv²õ@Ndd%Üxõ@sÉ)ñWpõ@Ñðí¿_x000D_wõ@ª_x000C_ìõ@M_x0004_¦)Áõ@_x001B_ô;lçÖõ@ÄX9-óõ@»ãE&lt;ÀÃõ@ã_x0006_9Øõ@SÄÙ?ðµõ@¶_x0011_Ø_x0004_³õ@¦_x0011_\Êè¿õ@2c_x0003__x0011__x0001_±õ@¬ÒÔLüõ@_x0004_ùS¸õ@$±m´_x0018_õ@óon_x0008_¹õ@WýaH-yõ@_x0005_¼¾_x0005_õ@</t>
  </si>
  <si>
    <t>6e9def0b58a1789e83a204be3e04f678_x0002__x0003_uãZ7éµõ@f_x0011_²_x001F_ÿõ@_x001F__x0008_àõ@Ø_x0014_®êõ@4§Î·­sõ@¹Òèê¬õ@êâ_x000C_nÔõ@°¬¾ì¶õ@óÚõ@ÿý1	É}õ@/&gt;)§õ¹õ@êáÚÖõ@u_x0012__x000E_^øõ@ê¯\SBwõ@_x0019_Õ`R¦®õ@*~ã3õ@XUä£WZõ@¼¼_x0003_,y|õ@Ô¹I	¤õ@ø¸ê´Èõ@P_x0004_ºþÌµõ@d ñ_x0013_Tõ@]1¸dõ@H½;_x0019_õ@æmÝÅõ@«ßG³£õ@Zª_x001C_ýõ@_x000F_þk_x0019_Àõ@`,qªqõ@¼__x0001__x0019_õ@_x0007_Õc³9]õ@f_x0011_²_x001F__x0004__x0005_ÿõ@A_x000F_&gt;¹õ@E!j_x0001_aõ@QÖ0Jö²õ@è¼UÎ¹õ@czWJ_x0013_õ@hFZÀ¡õ@._ý	Âõ@ùoêðõ@&gt;_x001D_â_x0011_yõ@°_x0017_P§-|õ@Ä_x000F_±¢õ@§.60¸õ@T¬_x0002_þ_x001C_õ@-^¤-Æõ@R_x0010_²P§õ@_x000F_4P®õ@_x001D_ðO.ùõ@qÎ9V_x000E_õ@_x0005_£_x001B_õ@ _x0002_&lt;_x001B_Ünõ@X_x0013_k_d½õ@D«__x001B_&lt;ªõ@D_x000D_ã`õ@Õ×D |õ@L»_x0010_Ãõ@Ô)Ïþ,Ûõ@hÎ80õ@9~Y÷Þ`õ@éØ^§º´õ@_x0003_DÙ;oõ@îY^Gõ@_x0001__x0002_e_x0004__x001D_´8¥õ@`¡V)Íõ@¡·	±Ðõ@rè_x000C_-_x0014_õ@6¤ÛîÌõ@W±Þ_x0015_Íõ@Y¡ôõ@P_x000C__x0007_s¥õ@ÛUÝa_õ@øÛ_x0015_°µõ@U_x001A_Ùa8Åõ@NêÇ9U®õ@?÷¦÷õ@_x001D_ZÂ_x0013_Á¶õ@zÇËÈJ²õ@,xæè°õ@ÔA*õ@ïÿÖûõ@äÁ.jqõ@_x0006_éµqõ@ó_x0006__x0013_õ@hý_x001A_WÚõ@þÇ±sÂõ@Ë _x001C_9_x001D_cõ@ÔiEõ@üz0lpõ@k©ZZ5oõ@åfwª¡_x0003_ö@_x0008__x0016_¯7UÃõ@ëµí#Ùõ@"ä-,õ@#_x0011_B3_x0003__x0004_t¢õ@*__x0001_PP¦õ@e_x0015_`_x0016_»·õ@_x0006_ "zqõ@$Þz_x001F_&amp;yõ@zköògõ@}y#ó´õ@¿ÛãPõ@vt¤¦uõ@ø6_x0008__x0010_õ@_x001C_@!xõ@kã$èÈ¢õ@9þ&lt;ºõ@7§t´±õ@3_x000F_ñ9,õ@`7_x0008_éõ@)uÏõ@_x0010_UOëõ@´Æ;zõ@,ù]Väõ@]¯ëÔmÊõ@MÑ_x001B_&gt;Ëgõ@¸ßà8_x000E_õ@_x0003_Òéõ@9_x0007_ÆãM·õ@¹.ÕLÁÀõ@õÝQcarõ@D_x0017__x0004_6ºvõ@6|Ròõ@ÆÁè_x0007_õ@3Ë_x0002__x0007_e«õ@ü½_x0012_ó õ@_x0002__x0004_¾«j¯3õ@UÕ_x0018_pdõ@¾[8þõ@jÉ_x0019__x0006_2õ@hÏÍÄ9¥õ@A_x0008_ àú§õ@	¢·o}õ@eóz¼âõ@_x001F_æéhõ@_x0003_æéæõ@Wpwõ@Þ×_x0017_f÷õ@y8à8xõ@5_x001E_¶ñPõ@bñÕ½1õ@"\_x001A_71õ@?n_x0003_å_x0001_õ@\_x0016_ÝÖÿõ@_x001A__x0017_-¶à±õ@5Pb_x0005_ø¼õ@Þ¯çwwõ@._x000B_è&lt;õ@ÞcÚ¢tõ@K«Ú)Öõ@%&gt;»_x001A_Iyõ@7ÒTùõ@9B6Úõ@»Yå_x0012_sõ@Ë}g_x000F_£Àõ@ÿJ(øOõ@õÕ`õ@Ð½?s_x0001__x0002_Cµõ@Ìyóµõ@*pù-ü§õ@&gt;}¹õ@_x001A__x0004_?1¼¡õ@û_x000D_$&amp;K¤õ@ÚªK_x001E_óõ@sM#áê®õ@":)Æõ@áø~_x0003__x0001_õ@,ù]Väõ@i38_x0018__x0007_õ@uãZ7éµõ@q_x0008__x0017_òõ@l!d¾ õ@¦|`Èõ@×_x0008_&amp;N_x000D_wõ@ÚU8}©õ@ä_x0006_õ@Ï*¯_x0014__x0003_gõ@_x000F_e1¡Äõ@øÖåõ@µ$quqõ@Y_x001F_µ1`õ@_x001A_ä	äòsõ@lóö$Éõ@ï:¨_x0012_¯õ@ã¸"ìoõ@f[gõ@fÒYqí±õ@õ_x001E__x0011__x0003_põ@_x0016_Ë¾Võ@_x0002__x0004_WsRyïõ@5ýÈF_x0008_õ@f6OÂ_x0001_õ@k¨Z_x0010_Úõ@Q×1×~õ@|Èpq¢õ@n_x000B_õ´h¸õ@Ã_x0003_èa%Õõ@Ák|_x0007_·õ@8LN=&lt;~õ@Ë_x001C_ç[úõ@Ë_x0001_Ò±_x0001_õ@8:_x0014_Z\l0A(òcì§0A«ÈBÄ×0AÞ.sï½0AÄá!éh0AÑ9_x000F_¢_x001E_0AÖþ5yÏ/AÑ&lt;&amp;_x001E_0A_x0006_§x_x001A_0A Îÿ&gt;_x0011_O0A_x0006_åVþ¶¡/A_x001A_{P¤)0A_x0016_Ö4ö_x0014_0A)õ	|c0A¼_x0015_7¸0A_x0012_uJ/0A?­)þ¸0A._x0013_£Ü¹0AF]_x000E_ä]0A_x0007__x001D__x001D_õ_x0001__x0002_ö0AÇªð±=C0A_x0008_ ×kÌ/A_x0013_Ø|Á?Ë0A_x001B_¨ð]w0AÌRòàÐÜ/AT{;¾U0AN^_x0018_²_x0012_¯/AÁ_x0011_¦r0A_x0010_	°¼&gt;0A}Ð(À/A±»Õ_x0003_Õ0ABÅïÞ©0A$_x0003_Â_x000E_0AZK¤Fw(0Af6Zt(!0AhÎ7u_x0003_H0A_x0014_'Õ_x0012_Å_x0007_0A{Ñþ_x001F_0Abý+ö×/Aò=:_x000F_I0Ar_x001C_c³_x001C_!0AEÄÆ/OW0Aó^&gt;Î¯&gt;0Ax0_x001B_Fü60AÑ¹'Ûo0Ah_éÙH×0As­à0A2;áQ«0A_x0015_ñ_x001B_&gt;Ås0Aì7ñ_x000B__x001B_0A*_x0003_z_x000B_`/A_x0001__x0002_\a&gt;k_x001F_0AÖï4úf0AUTE_x0014__x0002_ß/A¦_x000F_Í_x0019_À0AR_x001E_|lV1A P_x001D_0AÏ_x001A_jÙÄ0AYâµ_x001F__x001A_0A\¤CØ©Í0Aò}ýO_x0005_Ì0A1ÄußÏu0A\SA¼(0A4àÚÿS0Aº^Ñü$0A8G1_x001B_Õ0Al@YÓ30A[zê?}0A_x0008_÷ÃWl_x0015_0AêWky,0AÑJæ0B0AäÞVqa0A_x000B_½Y_x000D_Ïk0AÍ²Z÷z$0AÃw1_x000E_Ï}0A_ÔÀ_x0016_T0Aû«|_x0016_Ø0A¨ú_x000C_·_x001D_0A_x0019_}=_En0AVO_x0001__x001D_ÍÏ0Al{ÕK¬ô/A»ô_x000C_P"Ý/AÙus÷_x0002__x000B_¸"0Aú_x0003_æ¢A0AJùÅ_x0018_ÜÁ/A¿(_x001A_Á0AÚÙ_x001F_nK0A¸Ùl¦¯_0Aå_x001A_ïop0A_x0006_ÙP¿V0A¦81í/Apî7Ôù?0Arc#at0A_x001F_UuyïÜ0A/_x000C_Æ§S0A_x0004__x000D_Þ÷x0AÊÅ_x0003_Qò0AT]&lt;Öê0A	y&amp;p20A²AÖ»Ø0A¤_x0005__x0014_C£0AP%q280AÇÂ_x0019_k+0AWJ¡À10AL9ë_x001A_Õ00A_x001B__x0008_gÜ¸L0AÊ_x0017__x0001_	_x001B_C0A·_x0007_¦_x000F_h0A©l­ôÆ/A¢ÿôxC_x0006_0A2FÐÚ#0AäP·Û_x0015_&lt;0Aæ_x0014_ÔÃÝ/AÿG$¦30A_x0001__x0004_óYùT_x0002_C0AþÃFW7ý0AXêXÜ0A_x0001__x0014_//_x0003_1A¬kBÝ/Aþû=_x001F_Ô0A¹&amp;_x0010_7]*0AÊ_x001D_Üñ/A|á'^O0AvÆÞD`0Aj_x0002__x001A_oß0A&lt;CÈ×ón0AÖ_x0017_,Ï?0A6þÃÝ0A`ÀjÚð1A_x0001_Õ¸_x0005_ ä/Aj_x0008_fuã/A`³ë@_x001A__x0001_0AæeöÏ0AÜU_x0005_8|R0A_x0008_g_x0005_Î½k0A÷_x001F_Ùj0Au½_x0007_0A.s0ãÏt0AIÛÍºÆ_x000B_0AjWìpØ0AÐ_x0018_éüH0Atß_x0005_é/AÁà?Yèw1AµDmS0A_x0001_xÛýFH0A_x0011__x0006_©j_x0002__x0004_Ña0A¸;è_W0A¼öQR0AêQ¥Â_x000E__x001C_0A/{$Ï0AXPÇw'«/AFV_x0010_M_x0014__x0006_0AÈªVx0A6Þ24D0AÜê¡__x0014_70Atü´õ8"0A_x000B_lKÙàÙ0Arª_x0010__x001D_r0AåÄkv0A'ù·åz0AÜ¹Sjjä/AäøùÕÿ0A_x0001_ô_x001C_*_x0018_¸0AVÍ_x0015_$@0APÆ÷_x001A_ã_0AÈ_x0010_þË0Aþ=mì;P0A=ó_x000B_õ+0AN»½_x0015_²/AGÄM_x0010_û0AØ_x001A_[ÈØ0AB_x0016_\(N0A_x0006_g¥r/L0A§ÃH¹Ôa0AÐ_x0003_ñF;A0AUê«/0A²\%úÀ0A_x0001__x0003__x0015_Òqyj0AVÈÂ°(_x001F_0AÕ_x0014_	MeO0A¯¸_x0001_@_x0002_0A&lt;ùú_x001F_Kù/A(fxkj0AòoÛ¬l0A¸ñµr4G0ASã¡10A_x0012__x0008_Ê_x0019__x000D_N0A«_x0019_Qµpæ/A_x0019_¤¡%0AWÍ_x001F_À0AªF_x001F_Å·0Af»pØB0A²Û_x0005_gÐB0AÿkD0AV¶_x0005_7ØÅ0A_x000D_º_x001B_é¢e0A,U3n,æ/A_x0015_9AÒól0AÚq!_x001E_m:0A_x0003__x001B_9]É/A_x000B_9L_x001F_Kî/A8³æ_x001A_[0A.Nn,M1A_x0012_p´_x0019__x0007_C0AVRÒ4ù(0A8R½KD^0Aìv&gt;é0AâûÎ¯1_0AÓû_x001D_å_x0001__x0002_Vå0A_x000C_}cþn0ADèÊ_x0010_+0AÊ×®ó9d0A÷­70u¨0A`Ò¥_x0006_I0A^Ma6«_x0005_0A¶ÐýN00AÒ&gt;bY9{0AÝa!UÀ0A_x0001_~B_x0001_ê0AÃ&amp;^\68/A_x0007__x000F_ÌF+Q0A¥ö$=Ér0A*_x0004_/¶0/A_x0016_sóX0A¾Vd­®À/AÃ_x0016_ïdï20AoÈh!_0A{¯ìºÀ0AL}Ö·_0AèÀ:V0A_¯µ(0Ak;),_x001C_0A&gt;á_x0017_ôúd0A_x0018_S¤÷£/A'fúvm0A__x0005_ªô=0Aø_ø&gt;÷/Ai2«¿më0Aû 0x®/AÉ(05ïW0A_x0001__x0003_ä¶ðIÆe0AÒ¨º)äÕ/A&gt;Éê_x0004_U0Auä "0A3vZ¼~_x0003_1A6C«/3^0Aí}_x0002_}®0AiXY_x0010_0AºKã_x0010__ï0A_x0002_`&gt;¦0A·+LI0AÆwÀÞ0Ae_x0013_%×P0A®¹Ý2å0AÈ5t5_x0012_a0AT2¤óüÏ/A_x0014_nÀ=&lt;0A?I.ht0AÞtµ0AK`ª6"_x0008_0A·!¨_x001C_0A~_x001E_Ú´Wà/A%_x000F_ïî_x0014__x0007_0AÌñój0A:+YóI0AJ@&gt;´x=/AeO6»Ê0Aå/ _x0012_S0Aôt¹õ*ê/AF=_x0019_Rs0A²-&amp;ªÇ0A?§³_x0001__x0002_ä_x001F_0AØ¹|?.0A):~ø-P0A:m/R¹×0AA7¢I0A?_x0015_Oz_x0019_0A½	ÕD_x001F_0A²_0A_x0006_U_x0010_²ºî/A&lt;Èó½x©0A_x0005_ß_x0003_n0AÖ_x001A_²«Pµ0A_x000D_+R'&amp;0A C@*Ä`0AV¬_x0006_3®0A&gt;Ê¡v_x0003_0A_x001F__x000C_ÏzaÍ0AÊÊ_x000F_Ô_x0006_0A_x0005_Ô_x0006_ö(Z0AäµíØªi0Aöº*8û/A\0Â%Á.A#rvÓd0Ap'tÄ_x0016_0A_x000C_$$S_x001B_0Aî_x0006__x0010_Íñq0ATò{ºPx0Ah_x0008_&gt;/^60AÍ_x001A_^@2c0AÉ:³C&amp;0A0?§0A´Îíôñ/A_x0001__x0003_ÔbÜ#Ü/APkÈ¹\0AkÙp5S0AöV%eT¶0Av\ì"j_x0013_0A_x0018__x0001_á«_x0008_&amp;1A.hEV0A%_x0016_`Ä÷à0A°F_x000D_,;0A_x0002__x000B_§f50AIRHc¶®0A -_Y_x001A_0A°ÀÐß80Aª#ú^&lt;0A_x0004_J¬Hê50A=;v_x0008__x0008_w0A	:8í&lt;0A~iV.M0A&gt;MWÕW0A¶$_x001F_¿µG0AÅ¸­_x0003_à/AÁ_x0016_É­¢0A¢º}_x0011_0AzËj#æh.A_x0004_9îLÂ/AwtõÔÌU0AÓ_x0011_n_x0013_éX0A¬ÕOÓ0Ap}ÍC_x0008_å0Ae&lt;o`Ýv0A¶»ù°mM0A_x0019__x000C_Ð_x0001__x0006_D20A_x0014_1Jj0A1×½¯ÈÍ/A_x000C_ÊÞ_x0002_Ë	0AM&gt;=~H0ANÄ_x000B_S)f0AºJÑ¤:Ð0AÇ_x001E_|o²_x000B_0AöwA,0A5ÄF«Ë0A$_x0004_Â*Ê/Aß_x0015__x000F_%°Ë0Abò_x001E_}_x0014__x0015_0AnÏÈÂ0Arcäh0AôÈ½P_x0005_ò/AÜt_x0015_Ùî»0A ^¯_x0002_00Agå"d30AÙ¯^V&amp;0AY9â_x0013_g0A]D_x000D_¤$$0AGÄä	&gt;0A_x0001__x001C__x0013_²NH0AË¥Ö0AhÇ¼«ê /A´æ_x0007_ëg_x0007_/A_x0003_#ç_x0016_Òj0AFÄÔq_x001F_à/A_x001D_20A1rÛM&amp;Ä0A8ß£10A_x0007_	F;âs_x0001_80AâÏ_x0002__x0001_@0AÏô¤¼¯/A_x001A_ë_x0006_²_x0002_î0A_x000D_Å_x0015_0A_x001C_ÌU&amp;¤/A¡!P_x0004_©Ì/AÞ°2n20AÕÛ_x000E__x0004_Ë_x0017_0A.ÿ._x001E_0AGÝÖ[ø%1A(&lt;_x000E_v_x000D_ê/AÞ_x0003_ÁÓ0A_x0012_¹Ë_x0012_""0Aj__x000B_£[Á0Abçm_x0013_8^0A\x¬%k0AÎ:|)0A_x0005_1 _x0008__x0002_B1AÒ	`P0AÕVSø¿ã0A W:20AjÔBÑ²0AÔè|µ!0AìF\ô]0A#_^h0A?»/Í0A_x0001__x001B_*_x0002_å0Ad=Á_x0005_ò/A2ÄàÁg_x000E_0AÌ¨¢ÐR0A_x001F_M(_x0004__x0006_ò0A_x0010__x0018_ãE°|/AQù/_x0005_0AÐûZæ;0A_x0014_&lt;ö%00AB³B³0A3ûN_5¬0AöÍoÁD0A_x000E_¶a-0A_x0019_t«¤H0A_x000F_C@Æ¢0A_x001C_ù{Ó_x0010_g0A,F{_x0001_é/A´ú[G³0A!øB1Å¸0AêÆ_x0006_¯_x000B_n0A_x0010_ë_x001A__x0011_0Aº_x0005__x0011_Ù 0A%UÏv.0AÓö=c#d0A_x0002_0ÿÊ0A¶å_x0003_ø#¸0A¿û{_x0012_"0A_x0008_x$_x001C_ñ/Aí_x0013_CÄO0AæÌ_x001F_0AÇýl@D0AÄdì¬W0A\_x0019_ª_x0004_9_x0015_0AîüÑBÆæ/A'Bø_x001A_ÔJ0A_x0006_¢ó°Ù¹0A_x0001__x0002_äþ% ýÜ0Aìò	¹&gt;0AÒË$rÑ*0Al	Þ2«0ADäµ¡_x000F_0A_x0008_ÁM*0A_x0014__x0004_p_x0008_§0Av_x0005_N¿zý0A'	¡_x0001_0Ae_x0012__x001D__x0001__x0018_R0A!â_û0A´k_x0012_0AÌ~_x001A_µf0A_x0015_Énÿ1!0Ap_x000C_[¡q0A6_ã_`0A¯+­÷û'0Afø_x0011_/"_x0006_0AöéÌÇW=0A2_x0011_/rY0AY.M_x000F_cJ0A_x0011_kIdc¯0Aæíx(d¤0A³°Ýk^0A_x000E_é_x0019_ð_x001E_n0AA_x0002__x0003_X0AËê 30A:ÕÓh_x0011_s0A_x0004_±èv6Ï0Aî@ñô©_x0019_0AIÏMÆ:0AMaÇ%_x0001__x0002__x001D_;0A_x0015__x000D_QÛ÷0A_x0015_õO0A²R_x000C_ª_x0017_&lt;0A[£Vcß0A}öiýg70A§¶_x0010_ä	|0AÚõJÊ0AçÆÃÉ0A($­,[0AÒÓbÙÙ/AêTHï_x000C_g/Apùt_x0015_r0AæþÝ¹¡0AýåSÏ_x0017_0AÊ_x0004_¥¸D0AÄ¿_x001C_î_x0016_0AQQMh?#0Al-¬%_x000D_0A¸¿_x001D_¦A[0Aæuÿ_x0002__x001C_0AËíáiÐ0Aõó:_x0003_G0AN?CÆ2O0AØ,2?ÿÉ0AÐ_x000D_u·åT0Aèt8:ê0A©u,*_x0001_Ð0A_x001E_ý·_x0017_m_x0012_0Aêá0@_x0008_0AUòÜm0A¿ËÕ_x0007__x0016_0A_x0001__x0002_&gt;_x0004_vðB0A_x0002_Êìc_x0001_±0Aôý®s0AdAì¼t0AYu£OCé/A_x0014_MÜ¾í@0Aö¸ÕÒam0A _x000C_NQxÁ0Al_x0013_²bÛn0AjSÃÙ¿/A"r#_x0011_(0Ag2\0Açiåpo0A/_x0013_õ'Ô0AfW_x0005_ã0A¸_x0007_++0A-_x000D_¤_x0015_Tc0A0_x000C_àË_x0013_Q0AÈ&amp;}#*É0Ad_x0012_Èéd0A\%½2R0Ae$_¿¹¥0AHö ±ðU0A_x001E_¾¿¡0A_x0005_Ë·&lt;o0A_x0012_À_x0015_R"§0A Ú¾ò_x0006_0AF6*_x0008_Á0A"ã_x0014_5_x001D_0AI!ebf0Al÷YïT0A´K_x0002__x0003_éV0A_x001A_FÚz_x0011__x0018_0A_x0005__x0003_Ù¯±50A&lt;¯ÂÍ?0AX_x001B_Ö9_x0016_V0A&lt;¯_x000D_&lt;Ù0A:Ã.ên§0A'Ä9­ÁÏ/AÞyº_x0007_Z0A¢b9eni0A_x0013_QB|¸0Aq_x0014_Î¿)0A$²¼*`0Aªm#ûc0A}_x0002_¸/_x0013__x000B_0A&lt;UèÄz]0A*·_x000D_øi0AÆ1_Hü_0AÖ$_x000C_(}0Aôo(v60A¾èzÄ?0AFáà0AyÍørÆY0AüÝÛZº£0AÌ¿\}@_x0007_0Af_x001E_t0A;_x001C_p¡)T0Aº_x000F_|7N0A	_x0013_Ì´_x0011_0A­\ÎFÔ_x0008_0Aßq`_x0001__x001E_×0Ab]_x0011_³Cø/A_x0001__x0003_Ø:_x0012_._x0014_0AÎÛzeU0A_x0017_ÁÔe0A,´¥	À0A_x0002_ê4[)G0AW_x001B__x001D_»{0A_x0010_{Õ]¨20ANHøÕT0A®_x001A_Ô_x0008_0APà_x0015_·*k0AEN_îX0A´N¢ì_x0002_0AÒßB0A''_x0010_&amp;_x0012_00Av_x001B_õ_x0019_H0A;¾	ê¡_x0005_0AJ¼_x0019_R_x0014_0AÊmhõ_x0006_®0AâS&gt;_x0002_ßF0A×²_x0008_6I60A(m¯µë00A_x000E_ÎQs°h0A¸¢Iô°a0ADÇm¢Ö/ADU:_K0A~¶ÙÏ_x001B_0A_x0003__x0014_~ÈÖ&amp;0Avÿ'n_x0007_]0AÁvP_ó»0A_x0010_®çX_x001B_0AR»?Õ3×0Al8Âå_x0004__x0005_¢/0A	àü$0A0_x0013_«_x001D_TC0AüNu0A$&amp;i0A³cè&gt;Üx0AÄ¶4©u´0A¼6»±iG0AÆ_x001F_õXµo0A¸¨	o_x001A_.0A_x0004_õÊ-¹&gt;0Abc_x000D_(á0Aô_x001F_8_x0008_¿µ0A¯WïFºt0AQ_x0019_&amp;8R0A³¬e_x0013_°r0AyL©_x0012_w0A`_x0004_A|_x000C_40A_x0002_o7_x0001__x0011_0Aù)=©_x001E_0AzSÖ­B0A«áÈpÞ/0AÂçJÓ_x0018_0A´#_x000F_ç_x0019_Ñ0A%å|_x000C_30Aø¨ùÍ´/AS_x0014_\X70AµwþiQ0A_x0019_ïQ7_x001C_0Aýï×_x0003_0A¾Z_x001B_C0AÂ1ã6ý70A_x0003__x000B_éÄ¿Îo0Aò&lt;Õ_x000C_0A_x0019_ò±_x0008_ØÎ0A£ZMÑkj0Aö_x001B_Èc¿_x0013_0AÜåÐ_x0005__x0005_î/AöÛÌýo0AB£[sKÙ0AúríÎ0Aw7_x0004_Ùqr0AÒ:ÃÍ_x0007__x001D_0A/C°wh0A³z_x0012__x0014_1AÛÍ_x000F_?d0Ak_x0012_{Ì.0Añdq²)¨0Au_x0006__x000E__x0002_0A{A0AÎÊvk_x0001_0AØYb°#Y0A_x0006_åmö_^0A¯L^î^0A_x0016__x0002_2ÿÓ¬0AA_x0013_¶;0A¼Âµ_x0010_«_x0017_0A¹i×w_x0002_Û0AHÂ¶§«0AZ ý*ÞÕ0AÌy{°´!0A(å	ä&lt;¡/AycD% _x001C_0A"²_x0012__x0002__x0003_8:0A_x0008_ñ:_x001C_z0A²4`ù\n0Aª)ËÖ/A¤_x001D_Mli0A#ÕÅä/AF:s*°0A´0°Â?_x0018_0A_x0014_ó_x0001_}Ðæ0AÈ_x0015_¼"æ§0AI_x0019_ß_x0018_Õ0A{ê:^_x0005_?0A×Ô.á_x0011_0A{Ù@±Ûa0A6Ã¿øÍ¤0A@aAq]0Ah;.åãy0A@;Ô_x000F_E0A6jV8 0A_x001D_«?^0AáLIûÓî/A_x0002_c)ñ_x001B_n0Aªr]ý/A¹!ð_x001D_á!0AÜ4´­0A_x001E_æ@_x001A_@®0AM]3m0AÞñ_x0017_@_x0004_c0AV$_x0017_´·E0A÷æ}/Ù/A7n{R÷0AY¤_x0019_,ä0A_x0002__x0003_®¿_x000C__x0002_60A\9X¢_x0018_1Az!)$ÚÉ/ANâ¾i0AÆ'_x0011_!¥0AFà\Õ80A2b_x001A_B0A¨Þµé°_x000C_0A&gt;c¹¾_x0010_ï/ArJÎ_x0012_Rá/AÌþö¯70A× ¦_x0018_Á0AK_x0008_Ø¤©±0Ab_ØöU0AÎBÈç0AN=_x0003_êè/Aî¯3þ¡[0AÄ_x0001_uÔÎ0A_x0006_åÖ_x0019_Z¼0AFç.&lt;0A!Ý­úø0AàEÝ_x000F_õ0AÓø¶9x0Aªø.ÊZ.0A_x0010_}`_x0005__x0014_0A"[_x0013__x001F_!0Aâwæ_x0004_5_x0013_0A_x001D_ò§4=0A_x0002_Û^¿â/ACáî&lt;B0A¸è[úJ&gt;0AÀ(Å_x000C__x0001__x0004_=O0AÒÏÊß_x0013_U0A@j,°0A_x0019__x0010_Hyø0A3ªÓBÇI0A½{_x0011_× 0ABDÇþ«0AF_x000D_n6³/A(_x0014_[70AØ|Ñ`¶´0A_x000C__x0019_wnæ/AÌMy¨k¨0AÎèÄ;_x0014__x0003_0AÐ]y¹_x0005_0Ar/|÷¼0A¸QÃ_x001A_0AX_ro.0Aî{t_x001A_ &lt;0AµÓ¡5	0AÈþK/A_x001F_öÊÑ_x000D__x0006_1AÇÙ_x0002_0A_x0001_^+_x000E_I0AWÆVgG 0AÀßLÂß&gt;0A©l5_x000C_0A¾1DÑ70A¤_x0011_^ID70AfRVÑ¨_x0005_0Aýq Å30A{½øÿ/AÀèÝ°@d0A_x0002__x0004_Ç%«©ä)0APÇ_x0018_Íâ0A*y,ÕÔC0A¥ÁKN[D0AI_x001A__x0019_ªKj0Acò'0A«I_x0005_*ç_0A[_x0001_JòÕ0A¸ËÓên0A:Üõ®0AFä_x001F_þoW0A_x0006_É±ï_0A_x0016_hÿ´L0AMÐ°)å«0AÙëXÝÆV0AÚý_x000D_¾$U0Aw|dÂc0AdÒ|þ_x0016_J0A_x0012_;Üh=60A_x000E_ÞX6¸0A±ée+O0AÓÖûaÐ.0A_x0015_dNÌ_x0001_0A&amp;SÐ_x001E__x001D_0AÆ=T,p0Al¤^ü_x0013__x001F_0A¬ªU£­0A_x0018_íÙK®C0A6_x0013__x0006_*%0AK^ÖÀ0Ap+°M«0AÜ_x0003__x0002__x0003_¯Í/AViíN&amp;/Aö?þh"L0AQ;_x0014__x0019_´_x0018_1A_x000F_ì&lt;_x0007__x001C_#0A8_x0017_'31A_x000B_Bçäu0A$¾ü_x0017_b0AhØj0A÷[Ì&lt;e0A¾ÖÏ¿?0Aû'Î©î/Aöå·I_x0004_0A_x001B_¦ý¼0A5Ch÷_x0001_0A¿\3ÌH0A_x001D_[gIK0Au{PHí(0Am _x0013_¿0AB»Õ3^C/AFÅ(]C0Aæ6p_x0008_ó/A¢tÊ_x0011_K0A]w2_x001A_0A"I6,Ë¶0AhÔ[+S0A]ÓnØZ0A(:4Ñ	|0A®_x0012_e¥Åc0A ÎCA0A·ã0_x0002_¨Ò/APíRÂ0A_x0001__x0003_\õ	Ø®0AùøÞí2Â0A_x001A_Y_x0007_¦v&amp;0A_x0006_6»_x0016_Ð0AlòóÉ2q0A_x0005_7ì¥g0AöEïÕßh0Aý­]Ù60AÓÁÃ&gt;0A^:%õL0A~ém_x0005_0A	_x000E_Ù¾¿0AØwBE¤0Aßê¿_x000B__x0014_ /AãNÒ¢ü0Aò%±	i0A¢0nïï0A_x0004_³_x0018_¨&lt;r1A_x0014_jÊ7¥B0A©«Æå_x0019_0A´YñÈÀ:0AÚ|#áõQ0AÝê¦þZ_x0002_0A_x0007_MöÜO0Am_x001E_3-U0AZl_x0003_-~0ANºc_x0012_}^0AJüX¯'_x0007_0A ÷ã_x001F_n_x0011_0AöÎØæ_x0006_G0A¤ó~àW;0AºG3Á_x0001__x0002_ñ§/Aòe_x0005_&amp;¸0AÕ Aÿw0A7_x0013_ÜF_0A-l_x0013_ ml0AnRÊamÅ0AÓÎÅ_x000D_G_x0019_0A]_x0012_â_x001B__x0019_0AÁ¶_x0011_ê+0AâÀ¨¿Z0Aõ_x000F_S|0A¶¡®½_x0002_0A_x001A_ù/_x001C_.}0A,»È&lt;p_x0006_1A7»Û%/Aýx´ÃËä/Aæç/pd=0Aær_x0012_p(0AuÆ_x000E_è'0Aº\m_x0014_0AÍ5_0A_x001A_!p_x001B_N0A:_x000D_ç##­0Aäõ Ôù0AL§_x001C_n	0A8íµ0A&gt;}_x0010_C¸º0Ahöe#ï0A¬¬_x001C__x0016_ð'0AIõÕ×Ö/AÎa£%0A­_x0013_»î_x001A__x0019_0A_x0003__x0006__x0003_D_x0012_|Æ0A4]_x000B__x001B_Ú_x0002_0AtõY_x0015_(0AÔa}µ0AÑÌÓî«.0AäY¢­0A¨Rc0A=_x0008_.ly0Aj·ðÿµ0A&gt;_x0018_½_x001D_å0AM{¥{0A,¢j~s0A&lt;ãáB²_x000C_0A[l ¬k·/AÄh0_x001D_0A¥	4çAº0AÌºiu0Aª6Re0AÎ[Gûá©/Añ_x0014_ÛÚÆ_x0001_0A_x0005_Hï¼0AêÇ^3x|0Aíµm&amp;5ä0A/9ð¬â0A¾ü_x000B_YsL0A_x0004_Gà#ºõ0A£ó_x0004__x000B_'0AÞ~h¡p0A_x0004_ÆÒ_x0017_j0AåÄõØ_x0014_Z0AÂWµå/AFPQt_x0002__x0004_Õ_x0003_0Al§gzXo0A8|_x0004__x0016_§0A["w9µ0AaÊ	Dh0AÂK0E_x0002_0A\&amp;à! 0A_x001C__x0007_a_x0018_xf0Aïí6s0A_x001C_¡²µ0Aü¾oÂ/A©6G`80A_x000C_hê_x000E_/0AÐG_x0003__x0003_Æ0Aú&amp;=ú}!0A+ÌYØØÙ0A ov0AäÙ _x0002_ë_x000F_0A^ú¯h/A'Ëý­0Anç_x001C_¥S10AÍÝ1@·0AOúJ¥ý_x0001_0AgÃr®0AñDDÒ8Q1A?û¶yQë0A5®¯_x001F_»0A]_x0002_Ñ_x000C_)|0A[üæì´0A¦ú_x0001_eù_x000B_0Atõ¢°0AVïê~;0A_x0001__x0003__x001C_+½ÊM¸0A_x001E_9eä·0AÐlÒ_x0011_ÿ_x0005_0Arß_x000D__x0015_í/A£_x0008_í!I0AÖwL_x001E__x001D_Ñ0AÄ³lÏ_x001B_!0A×Sý¾_x001B_0AdæínIþ/AMó_x000B__x0002_½0A+ÍªF¸g0An&lt;u_x0014_40A¶2_x000C__x0005_=0A-&gt;zï{40A¡8ðQëó0AAÍ_x0008_¼0Aq_ë3²f0Abà§¯C0AQâÛ¿Ú¼0Aá÷¯&gt;;0A_x0012_zå±È0A¾Be_x0010_a&amp;0AÀ_x0017_0A_x0018_;ÇO}_x0015_0A_x001B_×÷¦Ë_x0008_0Aðù/¬0A_x0007_L_x0006_©%°0A*+T§¬0AÈ_x0016_ø_x0011_0A¬tQó:20AøTSýÄ0A0ÕP(_x0002__x0004_%Ú0AHðúp#Z0Aþp+Ê#P0A69s@Èx0A`{o$×50AÙÛ¡_x000F_S_x0003_0AVï±l0AÊï&lt;ud/ABA#ÝOè0ARÒ_x001C_&lt;N0A¬%ï_x0003_§_x0010_0AÛ°K0A_x0005_böRY\1An²r0AuPëõ:0AõÀ_x0004__x0001_n0A_x0012_Îk?!0A"..Ù0AN_x0017__x0003_½@0A~Tf_x001C_5i0A_x0018_^©u¡³0A¬ù_x0012_$Ev0A¾"$e0A_x001B_ßö_x001C__x0002_1A½¼__x000C_r0Aüº°Z_x000E_0AyB4êy0A_x000E_DR&gt;ª#0Akýc¾?0A¾_x000D_¿{0A=õ_x001A_cï0Aºé­èK0A_x0002__x0004__x001A_TÈ+@0Aì+NTë0Aö6ïÛ0AõÌ%(wA0Ar¹Áºì/AE /ø_x000B_·0Ah^}0Ab-x"0AÐ)¶hP0AÍn.d0AÙ$ðÏ¦0Aw_x0012_¥_x000E_ý0AØ³_x0003_Í0A3&amp;_x0001_kÌf0AhI_x0003_l3n0AÀËßE0A*_x000B_¥¬0A}!s\p_x0008_0AçXhm_x000F_0A²Î4'_x0005_0AvE½l§0Açöh0C!0AÈf_x001A__x0017_â/Ak&lt;yæJ-0APx_x0010_Æ_x0012_0A53_x000E_âÈ_x001B_0AöÚ_x0011_ðl0A_x000D_úñ&amp;0Aß¨ì±0Aÿ9b]K0Am¿hõ·0A¢SVÞ_x0002__x0005_z!0Av_x0017_¡0Aa`ÅN0A_x000C_O_x001F_ü^60AO²¬e70AO_x0003_8RpÐ0Aê_x001A_¼ßú0A8Ç¾®GÖ0AÀ6¸_x001A_q0A.\ä0Am_x0010_]y&gt;x0AøÖÄQÜ0A¶=ï_x001D_Ã/Aøï,©0A§£§ÞÑ&lt;0A_x0005__x0015_qê_x0018_0AaÛû_x0013_0A6°ö`0Ai_x0011_?l_x0014_ì0AXB¬è;0A_x001A_Iº_x0004_=p0Aiº!_x001C_¼/A_x0001_·=_x0003_0A_x0003_¯FHS_x0001_0A@^Ý_x001A_0Aô÷'o10AìÌ_x0012_ç%0AjYéE¤Ü/A_x001B_²Å©Gh0A´a¨p_x0019_0A0Â×Êå/A¶%è¹ª0A_x0002__x0004_K_x0018__x0008_PøË/AßoÄ5 0A_ÀõÜ_x0001_%0AÀYWH{0A]_x0006_/M©¨0A\­eÓ¾0AVpë.E0AWÚ_x000C_;Ò0Aî?_x001B_/¨0A\¾ï&lt;_x001D_0A%¯Æ!#0A_x0018_Êï_x001D_¨X0Ax	Ïâ_x0010_¾/A^«$Ä9;0AXºÂç/AØ^_x001F_ßC_x0014_1A_x001C_Î+ r_x0017_1A_x001A__x000C_ägf0A_x0006_òîºx£0AÓ¨_x0011_Ê20Aí_x0015_å50AR¯.ÖÍ_x001C_1An^_x0003_WÁ_x0008_0AüOs_x0017_=\0A"P$Á¾Ô0A¶C*ª4d/A´öî½H0AªþNRV0Aelö_x0001_8Û0A(ú:^_x0003_0A·M0A&gt;V'Ê_x0001__x0004__x001F_0A_x0018_8ÖÛ$0A9_x0003_âÛ/AÔ(üéó/AºæMª­0A.ãéc¿à/AÈyYö­0Ai!w¬î/A&lt;_x001F_¥vX0A(Ï@û_x001C__x0016_0AÆ_x000D_ódÔ\/AÃ._x0004_Å_x000B__x0002_0A[_x000E_uEÐ/AÖ±_x0017_áE[0AF¬¨_x0005_Úy0ALaK0A&lt;Ug0AÖöÑ60A_x000C_5#Ë 0AÊ½Ló*¨0A»ÇaÇué/A_x0011_^_x0019_LZ0AðÄXÂô/AJnû_x0012_0A_x001A__x0002_XÞJ0AøñJjêw0A_x0018__x000C_?ÏÄZ0A¸+´)û_x000C_0A"¼&amp;×¯0A*_x0001_ül·Ö0A×ýÙbe0AË8Ø&gt;×Ñ0A_x0001__x0007_È_x001C_p&amp;_x000E_å/Aþg1ÂÕ/A_x000E_JØ&lt;(0A _x0006_¨_x0011_3(0A_x0005_æÈág0AÂ½üx_x0004_Ä0Af±ßu°0AA1'ò_x0012_0A.IË±_x0004_0AO/üÑÇÜ/AÜÁ)±P0A_x001A_áâ°u0A_x0003_ÖÔÞJ_x000F_0A´-JM_x0016_0Aaº:_x0004_È_x0017_0AäØÇ~v.0A¦Xn°ËG0Aú:÷3&amp;z0A_x0002_CÒíûî0A²¼SÃ-)0Aô%¤:/AÒ]_x0015_}w¸0AÏùi_x0019_0A_x0011_ò_x0011_:-%0AÉ}zk³0A:D©õ\[0A2"§8#¯0A¾ã4ï×_x000E_0A&lt;ÍËt?0Aª¨¶~_x000D_0Añc§_x0006_0Aø=½_x0004__x0005__x001A_0AÕÇ¢¯µ0A*á*Q/[0AÒæT%·"0A4ÅâÕo41A_x0006_uEj_x0019_0AP_x0015_/È&lt;B0AN3Ñ_x000C_|0AÈÇï_x0011_Ñ/A_x0016_5½áü¯.A"yXó=0A(	`_x0015_¤0A_x000E_L/±ã¤0A¿¶_x0018_hp0A 9Ùx¥0A@ä_x001E_3J0A[,B_x001B_¯/ALíêBªF0A¤ !¶±1A¡qm0A_x000D_ù¿|ä/AúK_x001A_§_x0012_0A_x0006_6&gt;j_x0001__x0003_0Aeg¼.AÜ0Aö/7×¨0A°_x0017_Þ¶X0Ao¶GFH0Añ+Çá:0AÏµÇ¹0A_x0008_¨°+:f0AÁqc_x0003_A¤0A¬_x0002_M»¡0A_x0001__x0003_Æk=*70A_x0012_)"öX\0AÉ_x001A_Ûql"0Aî_x001E_ÑÑ0AÕ_x000D_Í;à0A²JxÇ.0A¨þ÷·0AEï_x0011_|{0A_x0015_¨áäx0ABW_x0008_vã%0AÜî*_x0013_-0AÆ[?6ã/A=ûåÜu@0A¿_x0013_£Ûµ¯/A_x0012__x0002_Ù{Bd0AR4äÅl/A÷MúäW0Ap_x0001_@¨Â0A¯¶7¥D0A_x000E_e}ïí/A£_­ô0AÑJ_x0012_í½_x0006_0AÞnòÍ/Ag¥ú5ï`0A&lt;´_x0001__x0018_ 0A¼)ðÅ«/Aº®9_x0018_TX0A_x001A_&lt;ê]-0A_x001A_jj¨0A£]WÔ.^0A$øTâÍE0AÂÛÍ_x0001__x0002_æ30AS¡sr0ALÌ`³/Aò_x001A_ ØO)0AÀºÞ[½0AÔÖ¶V/_x000F_1ABû~{¼y0Ad~Ñz_x0013_ã/A_x0008_"vbþL0AµÊ¼0AZ_x0001_j2+_x0019_0A_x000E_A¿{-ù0AÚË¹6o(0A_x001C_áµÞ\0A¼jR_x0011_0Aä3_x001B__x000E_g0Aàý_x0016_0A_x0006_¨¶±0A _,_x000C_´0AN9_x0014_11Å0AD,F0A5ÂC\0A_x0019_Lí¥à0A.ú_x0004_:;0AÀ&lt;ÿÂÙ/AøP%³'0A'_x0010_	e0Ak_x0002_[bÙ*0Aµèã0AuÞ_x0019_Ä£0AIE0_x000F_c0ApèAENÏ/A_x0001__x0002_"°KÇ¡_x000D_0Ae¦_x0011_Ã_x001A_1AÞGlÉ_x0005_0A4xãB70A¯_Ý¾O0A6õ_x0018_«§/A&lt;ûø¤ð/AÙ$^#_x0014_0Aºk\_x0016_\0A|²_x0018_K0A_x0012_åy=Ä0Añ_x0008_eåUs0AÀt¾xâG0A_x0012_ýàë¿0AbD9QË7/AÏ¸Ô» 0AB_x0006_A¾&gt;0A^æºHV0A=ä=îH0AÕö_x001C_Õ_x0013_¤0A¤_M`_x001E_é/A_ùº_x001F__x0015_0AF&amp;Æ_x000F__x001E_ 0A_x000D_ËlÌ_x0013_0A¬hß_x0012_H³/A$_x001B_ Æ·0Añ7þ¯¥&amp;0AóþN¨_x0006_0A_x0005_¥)§x0A_x000D_p¾ü.r/A|ÒÎó_x0014_Ó0AUÎ_x0002__x0003__x000B_æ/A£_x0011_£_x0010_z0A({Ì¦!÷0AûÎ¤O0A®_x0013_X µ_x001D_1AòY_x001E_'&lt;0Aè_x0006_[_x0002__x0006_80A_x0004_Q7*ªm0Aï&lt;_x001B_ÿ_x000B_0A¤W-_x0012_H0A³Ålg_x0010_X0AÆ&lt;}îí~0A°nmJØ0A¸\G¥0A_x0003_¤huT_x001C_0A¶©¿Ýqê/A2iößV0A×_x0013_­ë_0A_x0004_ñkf0AÝ¾_x0015_Ë´0A,Hk_x0012_Q0A_x0014_¾æÍ0AbiÕGm0A&lt;¶aê_x000E_0AÔÓ§á_x001D_0A·]_x0014_Ýâô/AÉ_x0003___x001C_&lt;|0Aóé7d_x001B_0Aþ$Û^ÂØ0A"ÎÁ¦&gt;[0A%å/{_x0001_1AÜ_x000B_+mê0A_x0001__x0002_Öl¦_x000F_zè0AØ¢C­ÎW0A¾¨_x0019_è_x0014_0AÝ0øã_x0017_0APà2Æaº0Ap¾*¤50Aê_x0006_0AåTÒym0AuYc&gt;/A0ªÆú_x001B_~0AFã0AÂH_x0008_¶_x000C_d0An'ÇU_x001F_0AÀx"U¹90AúÂ;b_x0005_0A_x000C_¥à`­0A÷±¤Và.AL§Í¿(S0A7GÇª0Aªorw³h0A¿ÖZX_x0017_0AdgôCr0A_x0010_¥3_x0016_S0AÎb)4ÓÙ/Acý77H0A¶ x_x0002_J_x000B_0A_x0019_Jfmý=0AÍ&lt;_x0019_Ëú_x0019_0A×U"Ø_x0014_0A®¼Ä_x000E_²E0AZµª)ÊS0ALw=N_x0001__x0007_¬_x001C_0A_x001A_-_x0005_õn0A=(;q90A{ø4¬_x000E_]0AÈÁ´Ëôë/AmÎ__x0010_B/AFRX¦	_x0019_0Aªñ_x000B_0Ao/á2Ï0AØ/5ì0A¬_x0002_Îx 0AV¹Í=ï/AîMêö+0A_x0007_UvVm0A,R·_x0006__x0004_¿0A«æß´0A¬­?er0A(^y÷â_x000B_0A'«í¿Ã80Azô)Æ~±0A^YºE¨¾0A\G¦^¿~0Aº:_x000E_T_x001E_0A_x0002__x0017_Ï¼_x0006_ú0A|n=6q_0A:eáÍ0AO_x0012_kT0AµÅ9;0A_x0008_J¬wÞ0Aû_x001F_Þ,_x0017_0AäÏþ'}{0AHÀT_x0003__x001C_0A_x0001__x0002_¾%ÈZJ/AÚ0p'A0A_x001E_jD±ú0AbéØ_x0016_8_0Aã_x0007_¥'_x001D_/A¿¥Nç_0A8!_x0003_)²0Aô;C_x0018_80A[4Hroq/Ar_x0004_ÃyÓ0A­_P±ÃN0AbÀkÈ'0Aî\_x001B_B_x0004__x0017_0A8_x0004_tM\_x001A_0AH£þ·X0A_x0005_éè]_x0006_ã/Aµ^în[Î0A©B2T&amp;Z0Au$lbK¶0Aê_x001A_3ø]0Aa_x0005_zÇs!0AÎÎÙ½£0A©X3è_x0011_0A²õË}_x000D_0A_x000E_îÀ@-P0A°Ðf0A{ÖÆÞª0AJR1_x0007__x000B_q0Aûzr×_x000B_0A*_x0011_vÅ^®/A`9ÌWos0Aö¶o¯_x0001__x0004_Ú10A&amp;,3¢?0AüTcK«0AjHÐÇ+0A¾Â½´30A_x0019_G_x001D_²0AfÝ_x001C_U«@0A_x0003_W{_x000D_Ì 0AL(×Ï¾_x0005_0AÖÕ7ª¹"0AÙ|Sf_x0016_0Aó^u¶ïä0AòÓÁC´Ä0A &gt;·Êl_x0012_0A_x0018_Ý¢_x0002_¼*0A%% ¥^y0A~¼_x0003_=¾ 0A_x0004_¯_x0016_Î0Aâ±i|0AÄ_x0019_Ê_x0013_î&amp;0AÊì%Á&gt;0Aÿ[¸ø	0A³1@0AÆ¿	g_x001A_0A¾2ÊK¼_x0017_1A.}Ä` 0A/_x0010_§ØÎC0A_x000B_ÿ_x0012__x000C_À0AJÅ©_x0003_ê0A^UÁg6+0A¬5QYk0A¸jýúî0A_x0003__x0004_¨Ðm°D_0Az_x000D_©ð=Ø0Ak_x0012_ÌRV_x0013_1A2âÙÔD«0A²ù_x0015_ÕPÉ0AhÒ½_x0014_0A_x0011_5_x0012_ÛU0AX­ÃBc0AÞñÌ,0A_x001B_QÆ_x001F_ô]0A^@%/cY0A~&lt;î_x0017_ä¼/AôÞ(w0A¨qXüÏr0Aú$-0A_x0001_ê#Á'{0A_x0007_¢­³0AÇ¸zÍ0ADPY0AC{*¶	_x0007_1AHÍ7Û00AÞ&gt;c³Ä0A_x0002_iz½0A_x000E__x001D_ïÓ_x001F_¯0AXüÂ_x0015_kÕ0AØ¬Ö0AL¬½×«0AÚ¨ÿXy0Av|èUÿ"0Az_x000F_G_x0013_0A9ñ',j0A?_x0011_¸ý_x0001__x0007_ e0Aê_x001E_ó»230A=¦ÕÃáK0A¶8¹äÒ0A_x000F_£3_x0006_6,0AÆÅÒ_x001F_òÏ0Aú¼_x0012__x0016_ï/A¹_x001E__x001F__x0005_S0AßAz_x0001_;0AÐ_x0003_¸¹J0A2 «%àÐ0AH¨©10A­A(JÐ²0Adá¸_x001D_Ý0AÊH)_x0007_îZ0AHÓ²)0Au7BC_x000C_e0At	ë=§0A¼Æªjõ/AÎ_x0001_? ¾0A&lt;Ø&gt;ºb0A§5Ä­OÚ0AâÔ_x0002_W¡_x000B_0AúÑ'l0A_x0004_Ã r_x0012_?0A¯ó_x001E_&lt;i0AþñQ(¤Ù/A´d´E0AÊÃ_x0016_ÆT0A_x001E_/Íñª²/Af²&lt;8¾0A*Ï_x0001_0A_x0003__x0005_^_x0012_Dß _x0001_0A6_x0003_@gh_x000C_1AÜ\lñ/Aá_x001D_`dÁ/AÀ_x000E_É|4(0AjÒz9û_x0016_0AêÕf^%0A`DªÅØ_0A_x000D_ñNè\0A/-_x0007_-â0AÌ[_x0004_(w0A_x0014__x0019_èÿ_x001F_1AÄ¦dn0A_x0018_|_x000C_¨-J0A_x0010_=fJ0AV×ú~+0AS6_x0002_ªA0A¢Ô§I{0A_x001F_Q_x001F_Æ!0AiÉøRsm/A_x0002_LG«ò³0Aû _x000D_Úª0Aä_x000E_jV·t0A'gcpi0A¼WïÞ00A ^Í	Í/AVî70A¿D«æ,1A×¡U¿90A_x0002_z÷¢ð0Aj	~'¨P1A`ÛéF_x0005__x0007_ÊÏ/AU¼/Ô_x0001_1A£H"`ª40Aw_x000F__x001C_(_0AÄÀêÇp¸0AXÄôbÈ0AR?Ù/Ad`Üaz20A?ï¬l¢r/Al&gt;6¢Ð_x001B_0Ayî_x000C_$R_x0015_0Aô5í"_x0008_/AXKVQQ0A£Ñ_x0002__x0008_I0A_x001E_,å _x0003_g0AÞñJ²ã/Aøá¶øM_x0003_1A_x0006_èy_x0003_0AÇa82Ò]0Aà¦%øÓ®/A_x000C_KÒêem/A_x0005_I²!Ì0Aà_x0010_ÈýP®0AþP&lt;EL|0ApÄ2Blm0Að«æ_x0004_¶0Ad_x0006_0A_x0017_._x000C__x0003_EE0AÄ3_x001E_"0Al¸_x001E_H|_x0012_0A_x0014_¢Br	ä0A¦Ûm70A_x0001__x0004_»®í_x001C_é/AÐo A0A_x0002_[_x001B_ïq0A]( _x001D_0Am¸_x001B_¥0A9_x0002_é®µ£0A8ém V0Ayæ'¡&gt;y0A¦PÓ¿S0Ah_x001A_¡_x000D_k0AÜA_x0007_vv0AÚè³R:;0AäÙy0Aõv_x0003_P0AXDN+©0AÀf=ÑÖ/AÒXÝÉî/0Awk¹48V0Afö'_x000E__x001A_0A¨¹°¬_x0008_z0AêÊ¼&gt;ô/A¦ÌlÁ£]0A^'8n _x001C_0A gÜº³Ê/Av¥8ÎÊ0APº)X_x0005_Ê/A\À_x0019_"Í0A~«Ï ¹,0Abã_x0013_c÷ÿ/AoÂ¬E0A_x0018_º_x000F_Ðs&gt;0AËÍì_x0001__x0002_Í+1Aø_x0017__x0019_,a0AÖ9ù3ri0AÄ?_x0003_ôb0AP½ä_x0011__x0010_¸0AàìÁ&gt;`!0Aî+QþRo0A&gt;ÐSÚâ¾0AÐ»i50AF /·sn0A¸È¨Ç¨Z0AF_x0011_µ0AE$¼ù_x0017_0A3ÈNÿ©0Aª¶ ³þ/AÔí!s_x0018_0A}a_x0019_0A,d)IH0AáÏh}ù/Ah6ò_x0018_NJ0AB_x0006_ºÆR0A?ILá0A§.q{0Aüü_x0013_n_x0014_n0Ao¹"q¦c0AQÆZj¶¹/A#Bm_x000E_2V0AF£ó_x0007_l_x0006_0Aô¼¼àñ0A+Ô[C(_x0003_0A_x0007_Æ_x0018_¬0AÃg¶_x0017__x0004_0A_x0001__x0002_x;Ýù§:0A_x0017_%À_x001B_%0AK&gt;a÷í¤0AÞ,fCÛ_x0018_0AøS°_x0013_ä²0A7%_x0004__x0002_¶Ò/A^Ç«_x001D_0ARr_x001A_×[0A_x0016_}æ_x0005_0A«_x0006__x001F_dÆ0AY ½_x0002_30AQòýO0Ax!_x0002_QéM0A*_x000D__x0017_Çn0A~Z?óy50AðÊÊ_x0018_10Aß_x000F_ãÆGØ0AÇ_x0004_PXÊc0A(Ìfg_x0016_g0AæL/&amp;Ù­0AÀÙ¥	m_x0012_0A_x001E__x0012_2_x0013_Þ_0Apïþ_x0006__x0019_®0AGáÆ_x001D_Y0A`CâÝel0AyèáÙ_x000B__x0002_0AÜÌ_x001C_¹_x000E_0A¤÷·2M0A_x0019_x_x0010_!½x0A_x0006_Õw­0A~kãß}0A_x0001_Óå_x0001__x0002_þ90A_x0018_:_x0014_¡0A¶s1º:¹0Aýÿ_x0012_È¸:0AXÉØýUñ.A_x0010_*ì«¹0AàWª÷³å0AXÇôo0A_x001A_¦6þ.1A,ºÃSvÉ/A½µéè£0A_x0018_*Ðû1Ã/A±°°Ù®0A_x0008_¦G	0A¥{s¤ÝÕ0AXå@yvA0A7Ã´u@0A©hZ_x001D_±_x001B_0A2Ön0A=]7ÙÌq0AqèÄ'0Aæí_x0003_0Aòð¬_x0013_I[0A×÷j?0A¶ÜWkw20AÚçq0AlòÊ_x0002_y0A_x001F_Ä/©à¡0A4_x000E_1=Í0AOîJ¸]0Aº [TèE0A¨cÀ×G\0A_x0001__x0002_Q&amp;VØL«0A¦2Pr!Õ0AÚ_x0008_õ_e0ADsxhe20Aèé½zýO0AäV_º+Ä0Aö_x000C__x001B__x000C_«s0A·5Ç¶É_x0018_0AhWwLá/0A_x0018_É­SPÒ/A_x0006__x0005_äÝ_x0012_L0AÂ[ÇÁB%0Aâ9å/»0A_x001C_Ë¿Üì&amp;0AÃ¦ºMÄc0AÎ©ùçp0AI.ÚÔü'0Ap¤Ó&lt;Q0A^nº?_x001A_|0AW@Ç_x0017_HÁ0AV®:þF0A:k&gt;ô:0A_x0014_\ØÆUl0A.np8×0A6i_x001C_e0AÞZIø0AµÑ_x0001_i0A`T_x001B_Ý0AØjE½b§0AÆ+æs0A¤_x000D_)Ô_x000D_0AÑ_x000B_Ò_x0002__x0004_iì/AÕccÐ_x000B_Q0A_x000E_ÁâòÏÂ0Axv_x0005_­0AÕ_x0006__x001F_ð"0A_x001C_Õï_x0016_70ADE00AÞ_x0014_vuÚ/AÖ_x000F_M_ëä/A^îÿ&gt;_x000B_0A×´_x001E_x0Am_x001B__x0001_;0Aâ_x0007_S_x0010_,_x001A_0Aë[[ë_x0010_0A_x0002_Ìõ_0AH_x0003_É³\0AÔèlió_0A ÃÐ__x0012_0A`¢_x0001_ñ=0AæÝ_x001E_[0AÿI Ùæ0AÆ6.@b\0Aaéd_x0004_40A"oÌß_x001A_0A1Tà³_x000E_0Ad¨pcv¥0A ëÃ)+40A®Ûðäy]0A|+íK_x0011_0Añ`_x0003_QM0AÃtaGQå0AÈ AU0A_x0001__x0002_@Xê_x000C_×0AAuä¨V00AºÕ_x0005_Èÿ?0A'rußm/Aïèé&lt;FC0A_x0004_û·¶d 0Aék¨Æ%0Ai¶_x0013_m0AÞN¼é(F0Af_x001D_!l0Ap­ïGæ_x0008_0AL´ºHi0AGë[Wý.0AìT_x000C__x001B__x0001_Ý1Aa¥»[}©0A8_x0013_-D0AN]¿þý/AsûÌ_x0014_0A_x0010_Ëld0Aß«_x0015_¶0AÆÃSä_x001F_0AFZ®Ö/AÊItÝ80Aæ_x0014_Þc60Aj_x0018_yvt=0AF®òN_x001B_0AØ­bþÔ\0Aè(_x000C_0A%e¸Ú)H0A3£ò_x0019_'R0A£¯¯c0A_x000D_r_x0013__x0001__x0005__x0012__x0001_/A¢XE;Wõ/A«ÌÁP÷#0A­`*_x001E_\N0A7ÎåtèO0Aº_x000C_'ÛÕ80Aºâím10A_ýËÂ(0A_x0008_)ÂO°_x0019_0AØòÈ_x0005_0A_x0002_eçÍ_x0016_1A_x0016_0ÄØo&amp;0AÂbÄàÑX0A_x001D_ð4;0Au{_x0003_Û¥/Aw¤à&gt;0A§ôÌ«Û¦0AA÷00A_x0003_ãß0AN5W_x001A_¶0A¹×0Aó²çû:Q0Aê±50A_x0004_O_x000C_¡0A_x0010_Ó¨k/0AB_x0004_wkK0AÚÚnÓ/A÷ Ï*m0A_x0008_'_x0012__x0006_]0A*5è_x000B_0A­-i_x000E_ÙT0Ajû_h_x0018_y0A_x0003__x000B_í°3Ã½y0Að_x0003_-£0AúÚS_x001B__x0003_1Að1$$EI0A_x0008_àn0A¸áúó_x001F_±0A±YFÃ0A_x0004_ÂóE_x0002_&lt;0AªU@Ü_x001D_0A_x0014_¸u_x0015_K.0A4öV	x0AïÖ_x0005_!_x0011_%1A)â(_x000D_$0A½ïXáº1AJÅø	0A8'ÌÝ0Aà÷x¿ê40Aíle0A_x0017_¬&gt;_x0014_DH0Aö2pß%-0Atã ¬_x0008__x0006_0AAëÀªF0A`¨!G_x0007_Ù/AmÁ¢w_x0005_T0Aº~Ö_x0019_1A_x0001__x0013_çÅX0AtÿËµR0A_x0003_ü_x001F_½+&lt;0A*_x0004_7D°0A$¬qó/A5Ý¥É_x0005_0AÊÆ'_x0001__x0003_±D0A_x0013_e|¦±_x0002_0AÛËB¨9f0AªhÌH4Â0AÒÐ&gt;½]i0ApGr03T0AúþìÚÂ0A1ÖÐ 0A|¼©r0A'÷zX20A_x000E_·_x0016_{Î?0A[ý_x0010_Ñ0AÊrJòk10A¢¶×ÏÈ0AL8û_x0013_É_x0015_0A_x0011_¹_x0008_&lt;ß0Aª_x001A_á9ò_x001D_0AÌÓ~@_x000D_0Aëøòfo0AF|&amp;A²a0A_x0013_ÖPxx¯0A_x000C__x001F_ìÿ¡!0Aíú%¼_0Aa½ÌýÀ0Anöö8L°0ApÙ_x000B_ò30A_x0008__x0016_&lt;0A_x0010_Õ_x0015_J_x000B_0A'g_x001A_Â/A0ü!Ñ_x0003_p0A`@a0Ab÷Ü)5S0A_x0001__x0002_¢_x0001__x0019_¢/g0AµÌ_x001B__x001A_,×0A½_x0017_¶_x001D__x0019_t0Af1q7_x001E_n0AEqb&amp;@ä/AÞ"nA0A_x0012_à_x0001_´C-0AajÔ0A8ýãU^0A±þm0A¨#_x0015_)ò0A­;?7Kh0A(Qg_x0014_d0ADÁÐÿÔo0A_x001D__x0018_u-ãà/A_x0014_c¡"0AééKû0A¾¤7yz&lt;0A¦v_x0015__x0014_ Ô0AÐý/ñ0AgåG$`0A »®-ü70A_x0018__x0016_mI330Aøíq(+0Ax&gt;&amp;ët¯0A$×åîaG0A_x0012_~çéã0Aö%M%Ù0A0j«Ú_x001E_0AHÜ_x001F_´10A=ì2Î0AØúD_x0001__x0002_1Ã0Ao.ëJ»D0AÚ¯_x0004_­ØÉ0Az³_x0019_UÅ&lt;0A¿nÀyBç/Aº@'(+;0A_x0018__x0019_®Ú/AøaÆ?F¦0AöÉK/0A*&gt;~G_x0005_1A_x0004_*3àÆ0A_x001D_&gt;aT_x0016_¬0AÀ¤¤wêÚ0AðÍî0A¬XxòÏ0AösÍÁCN0AÀZ¨_x0006_Ã/A$~FûÐQ0A_x0014_â]_x0013_T0A#B¸_x0011_¾0AÎè_x0019_*0AmT_x001B_§_x001D_0AQl_x001A_¬o0Aü^_x0010_dU©0AéÂWé 0ASÙ|_x0005_§_x0011_0AÄuiKÄ0AÃPã0A_x0018__x001A_â`_x001E_%0A"Â=Fb0A_x0011_Iº[60Ahî#êLS0A_x0001__x0006_|¨ r~u0A(_x0002_S^êS0AÐKÜS&amp;º0Aã@`2¼u0Aòq%¾²v0A_x001C_íú_x0003_0Aè6D_x0016_e&gt;0Abæ3P&amp;0Aé_x0008_êD_x000F_~0A`?¶Qõ³0Añ½9iõ×/A.ßòH0AA_x0005_"_x0016_0Aåd0A«§ Ë3§0AãëaÜÈ/A4_x0003_ÍÝ¤f0Ah+ØÿX0A +©l0Ads#_x000F_ò¯/AVq_x0015_[r_x0004_0AþÝ_x0012__x0010_n0A}ÉâaY0AíÑHb81AQ@uØò¥0A*_x000C_º0A£up_x0005_¬0AÄA_x0006_´n0Aø_x0015__x001B_wYs0AÃªB±l0A×P¬½í10A_x001A_~¼D_x0002__x0006_½0A_p ªª0A_x0016__x0005_=OP_x0019_0A_x0002_ÂW`­°0A_x000B_VöÃ#0Adë4ø_x0011_¢0AÔôvåØ+0AÒ6åNº+0Ah_x0016__x001A_ó©0AÊ_x000F__x0012_¥p0AüíYJXL0AFH`B*0A_x0003_[ùâ0A&amp;áå( 0Aù*ëp0AàÆð|Ç/Ajõ_x000F_[B0A·â`n0AL#!R0Arýé_x0011_u0A)f©·:0Aï®`R_x0007_0A7öØ BS0AºPYS0Aÿ_x0010_j_x0006_¼Ü0AX*û@_x0004_/A³_x000D_cQn0Aæ_x0001_j5¨Y0A¼_x000E_À½@q1A&amp;%£ØPt0AßC® ìË0A`·ãÕV10A_x0001__x0002_:à_x000E_ÇÈ0A,°b^n0AIé:De\0A.a7L_x0001_#0AÎós&gt;½`0A´_x001F_e4ê00A;]kp!0AàeW_x0001_ã;0A#"`0AKFa§ÚÎ0A^ÿåéò^0A;0 _0AuÇ_x000F_"0AéãX_x0003_{&amp;0A{_x000B_þ 0Aö µ}0A¢î_x0010_»(O0AòSìsG%0AwY#o20A£7_x0016_wK0A§6ÉOe0A¸_x0004_oÊU0ApYµ/A`J+0AöØ_x0016_Äf0Arñ_x0013_Öy¾0Aÿªpâ`0A4i_x0011_î¿ú0A_x0013_sT`æ=0A^îo÷A0A4A$Ëpz0A¾Bì~_x0001__x0004_ûw0Aépq/¹0A!J_x0012__x000C_³Ü0AàS"4j0At_x001B_\_x0014__x000C_&amp;0A_x000F_³_x0016_PÐx0AîÀ¹Õ_x0005_&lt;0A_x0019__x001F_ iÕ0A2îê=Qp0AÛsà0A p_x0007_Ú}@0A_x0010_ð÷_x001D_ü/A§_x0016_0õï0A±¥HèU0A©ínK$k0A®î_x0018_J_x000D_0A(_x001C_P_x000B_½ü/AânéfÒ80AÕVÎ|_x0003_30Ag_x001D_FA0Aõ:ÿ5ãu/AT_x0002_r£¸%0ADJoE¡0A¾]_x0006_!|0Aê¤À©è0Aæ0P_x0007_/0Aö_x0018_CÓ\¤0AU:	À¨0Axle0A÷´_x0002__x000C_äm0A½w­À÷/APLUp_x0006_0A_x0001__x0003__x001D_H'#0A¦ñÚÓKQ0AB*Ñ_x0015_Pi0Ad_x000D_Òl60A¤_x0012___x001B__x0015_0AÎÃÚªßo0AÌ_x0007_¨þX0A|IRþe0Ah|5#_x0016_0A-	oÛÛ0AÜÖ³jp0AÚ	®"0AÑ¹.Èf0Aì,u_x0012_ã/A_x0006_e_x0008_¶Vi0A±ÃÄÕ~0Av*´éxY0A¾&amp;¹30A_x000E_Ü_x0012_kRÏ0At¿gEä_x001D_0A­àÙÑØ&gt;0AWÞÒºS0AC_x0017_{8ºè0AùBãÃ_x001F_f0A_x0008_	b¡¯!0A_x001A_àT¦å_x0004_0A@_x0002_v!_x000F_È0A¤_x0008_?®UH0AÈ³0#X´0Aø»ÈÐâ/A:_x0010_±5H0A_x0006_ùÚt_x0002__x0005_¨_x001F_0AØqÐ1í_x0018_0A0uµÐç¼0A_x000C_44aì50A[¢_x000D_áüW0A_x0004__x0005_dô0Aªä_x0003_ûa0AÀ3ø_x0011__x0006_Ñ0A_x0014_l_x0007_®GÂ/A6M_x0016_×¡0A{4Q9M0AÚó¨¼u/A	_x000B_÷¹¡0AkAr_x0018_ 0AäÚ_x001E_Âÿ0A£bð5Ì0AU0%ÄÛ/Aá¤«ôÈ0A&lt;2Îù&gt;§0Aß'¬_x0016_|0A¶æêý80A¤êLÏ³0A_x0018_¢Õ&gt;Ë_x0005_0A6øÿ&amp;0A|i»M0A²hM&lt;GE0AÞmLéÞ0A£_x0001__x001B_dÞ@0A_x001E_4tBÈ}0Aê_x001E_-!0A´_x000D__x001E_Î0AXÂãª0A_x0002__x0003_"Ê½Btä0A±í¦_x001A_ðS0Ao9¶a£¢0AV&gt;gïé0Az°OBÑ0Aæ 66t#0Ab _x0012_C0A&gt;ø_x0004_4~0A=ù_x0006_H*0Aø_x0001_k&gt;.ê/A´5ÙÝ_x0013_0AC_x0008_k¬0AN³£¾­_x001E_0A¬@¢$TÄ0A¬Hü»¡/A¢äX/0A~zÔµN©0A@4ÿ¹ð0A«÷åxþW0AiÌuÃ90A_x0012_P_x0001_æ-&amp;0A|*pU0AÇâÎäf0A_x0003_!³800A"1ËÍÞµ0AÜiH =0Aï©ìø60A¶ìÕ_x0019_Ü/A_$qð800AÿÂU_x000E_»s0A1ÿ_x001B_L³0A$ot%_x0001__x0002_qG0APßõÉ/A ÿãµ0A_x0014_{W¢N0AÑÑÉ:Â0AÄÁòV·0A_x000F_ÝÊÿ5À0A"¬ýñ0AÅ_x0008_{Gâ/A9ãÊ£Tf0A+°I_x001F_60Aì0&lt;D;0A_P:è_x000E_0A&lt;Æ,Z0AÒGhø»0A¥q_x000B_U0AûPgàÅ0A¸Bÿ=40AOP_x001A_0Aj_x000E_j)¶¬0A²ãö·0AÐ&amp;þÛb0A¾r_x000C_ËO®0AºépÄM_x000C_0Asi©_x0003_w/Aõhò@0AÑCAw/A%_x000E_Z@0A_x0003__x0001_wRK0A  H&gt;«A0A,«±g¼À0AL¼ÈT ï0A_x0001__x0002_3_x001D_©G0AË÷÷E(0AådÍÚÌh0A_x0005_Ie®M0AØyßA 0A0Ã«_x0002_ÅÏ/A¬Ã¯¢F[0Abé\¦¹+0A|\ô5L0Av_x000C_)?àf0Aa_x001D_dÁÜ0Av¹Ø_x000D__x0017_¯/AìÑ_x0017_	_0A rfáeT0A,_x0015_¯	0Aü"UÇ~_x0017_0ARÀ_x0010_:ë0A&amp;z_x0015__x0008_ÕÈ0AyU$0A¦ë{©Q!0AD5._x0016_´ù/AHJ¶0A÷ ÔE¬Ó0A	')S_"0AX»wN_x0010_?0A{wà_x0008_ë_x0012_0A_x0010__x0018_^ã 0A8ú*»0AÚý°¨0Aô_x001A__x0015_éÕQ0A_x0016_EØS0A¥_x000E_`Q_x0002__x0003_ÒZ0AúXBzE0A_x0003_¬n_x0001_»/A6\8_x000B_éP0A5=_x0017_L=_x0003_0AðØ_x001C_3_x0004_0Aqâª}«:0Aæ\é±©0A®I_x0003_¾_x001E__x000F_0A|yS`_x0008__x0008_0AeÉ$^u0A#Ïþ²_x001D_ò/AÅÉdE0AR1Vø0Aî_x0006_ÿ_x000B_%0A:bÂ¡0AÂz_x0016_{BN0A&amp;«®j0A´ÒÙ7\k0Aðq±%d0A_x0013_U_x000D_V_x0006_0A°üòÈJ0AÜ¥GÀu´0A¾_x0014__x001B_d3_x0008_0A~UZÃÇ/A´=:=ö¢0AºRjë_x0011__x0007_0A3£Eö/AÓ~U}0A1J"ðP0AÜdk§~0A®Æ_x0017__x001E_gc0A_x0002__x0003_¤å_x0015__x000F_Ùr0A'Mü»?0Aíw³óZ0AÔKJ_x0002_0A¡|¯¬¯@0AëÈ'¸Ä_x0016_0A_x001E_3zÃR_x001F_0A·_x000C_Ì3_x0008_0A-_x0017_c10AEXJâ¥_0AWq;v_x0004_0An_x000D_¿S=0A:_x0002_7Î_x0004_W0Añ´Æ (0A¯_x001D_ÔÙÓ.0ANÀÑ¸ 0Aiý`+1A_x0008_=èñ6³/A5øbQ²É0A¶6_x0012_ª_g0A()ü[ä/Aû?_x001D_;/0A\ÖÝIòE0AüËkä"ú/A6ý§oòÑ0A8`¶iS$0AÆò`¸«Â0A_x000E_á_x0001_U0Aü_x0001_AÑ_0A««R{û0ABb|6ù-0AY ÇL_x0003__x0004_Pl0AÁGi­W0AÙ7(K0Ae¥&lt;fRB0AxîÚuëÌ/A´¼³©ð90Açë²_x0013_`0AÎðS_0Ae_x0002_ ñc0A8¡U7Ë/AlÜÿ;`0A¶µÌ}Õ0A.ü\ô$k0A}Û^0Al3Ì¥0A_x0003_°ùéh0AÔË»ñºb0AÒ¼ß_x001E_-0AN÷7£30A _x001B_Á_x001E_&gt;ì/A]ÈJ2Án0A0»_x000E_%0Aº§ÀY]/AÉtQRÚ(1AÕkq_x000D_1AlsÚFo0A\¶LEÂ/0Aª^í_x0001_þx0Ap ø6u0A¤Ë_x000C_ì_x000C_0A2_x0001_YkXÇ/Añ_x0015_eìt0A_x0005__x0008__x000C__x0019_ i0A5fr_x0004_0A¨_x0003_[yÚ/A )Å_x0014_0Aé%B3»0Aà(É\~¡0A_x001C_úÔ_x0011_¬M0AI9fd_x001F_0Aâ_x0019_êø_x0006__x000B_0AMV{@ã±/A¦]_x0017_~_x000E_.0AX¤guU0AïZÌXî/Ab,ú°ñ_x0013_0A¥e£npÒ/A4©" _x0013_0AÚ_x0001_÷ºØ_x0007_0Aõ_x0018_È'0Aù t¢c0A_x0013_@c_x000B_og0Aô?h0AØÖâ\Â0A¦³f_x0004_?_x0013_0A{_x0004_í©­_x001C_0A[_x0013_w»:s0A9²Þ¢$0AFÃå×íB0A*Ô_x001F_úbo0A¹/_x000E_g_x000C__x0007_1Ay:«!©Ì0A×R÷{_x0002_¯0Auú£Û_x0001__x0003_Þ0A2_x0005__x001B_Ì0A¶·ã!ê¥0AB­_x001F__x0011_[0Aò8¯7^0A¶©-e0A_x0004_¥PVP®0A[÷Â_x001C__x0004__x0016_0AlHõ7Q0A±B\_x0011_0A$;¦&gt;9¹0AQ³ïc0A`eTvo0A MDíY0A_x0018_qú_x0015_pÿ/A0O."Ò}0A°«^ä/A8wë#ÉX0A_x0003_ÈPY0A3ÝaÀh0A\Ch7²L0Aï_x0008_ÉÀ}0Aúù\;É90Azê$Æ0A®_x0011_ÆÝ/A_x0007_¾_x0018_'Q0A#£ÃäN·/Af;Ûî_x0016_#0Aºæ_x0002_²_0ArÌóÆ_x0006_©0A¼Ü_x001C_×0AÚ¿¹Z0A_x0001__x0005_¸!*v.¢0AÀîêÉà/AI²ïÈuÕ0A¦ºfê00Ae*°|0A_x0005_yãmÇo0AzY_x0003_Bá/AÏ¯9â20A¿àÑÅN0AIê`¶	0Ay@gûØ0AÂÏ_x0002_rÕ?0A_x001D_»b0Aðg¶²ðx0AÖ]uºr}0Aäýr;_x0014_U0A¾,cv_x000E_²0A8Ú_x0005_ p0AÞ2P£]_0AuGåi0A]/cm&lt;0Aw_x001D_B¼0A¾é_x000B_Û²0A_x001D__x0019__x0004_ÖL_x000B_0A&amp;ââv0AÐ_x000E_t #10A\Å_x0003_C5¯/AÐ_x0012_àÆ@Â0A~$ª&amp;Ú_0AÙJ_x001B_?*0A¥1Ép0AJøÛ_x0004__x0008_õÂ0AXLçÓ)b0A¶9_x0004_Q\0AH¸Q0A_x0005_=Ò8¦©0A^åÞ%²0A_x001C_Yæ_x001D_v0A_x0014_+1Öp0A})JÊM0AXÁ}_x0006_°G0AD3×õs0Aâ_x000C_h[Ú0Aåw`V´/A®åÔF_x0018_É0AAðV0A_x0003_Bi&gt;QØ0A¤ElÓ_x0019_¬0A _x001E_Ô¶_x001D_@0A¤_x001C_ÒAÈ0AÞ_x0010_#_x000F_&lt;0ArgID_x0001_0AzèJ_x0012_v50Aây1' _x0007_0A*_x0002_ö¸B0AÅK¸Ã0A_x0015_|sg0AÒ\{_x001E_#ä/AÇuså&gt;0A{¬ÛuiÄ0Ay]aùn0AâÖº_x0003_1A_x0010_¶_x0014_°Pe/A_x0001__x0002__x001F_åí´¹0A³«óûu0A¸vÎ£_x0013__x0008_0A¦D&gt;q_x0012_0AØ_x001C_¥Ip0Aj&gt;¶Ù`0A¼é_x001E_º0AËÁÃ^¨_x0007_0AUÛvéy0A_x001A_m7×.}0Aë×&lt;n0A~-w_x0011_|0Azhöw'à/AU×Ìp=0A_x000B_f_x001D_Ù0A_x001C_áÈ)_x000B_@0A^·}!0AÂ}þË,0A~¯mÀFF0A¦_x0012_U&lt;»Ë0AË'P0Aæ_x0006_$ÑPÍ/A¨vÀâ{0A?_x0015__x001C_ÀÔF0A:_x001A_tðv0A¹ES_x001B_0AC	¥£"0A®FÙðõ~0A&lt;PÀ?0Ad¯ê¬_x0008_L0A_x0001_¬L_x0011_¼b/A¬½¯H_x0001__x0002__x0002_|0AK=Gibà0A_x001A_¤|°f£0AÑÉ_x0005_L[0AÈ¶_x0010__x001F_ùI0Aü_x0019_Zuù_x001D_0AÇx®äË0AØÃ/¯(w0At+%_¦_0Aâ_x0012_i0A|oWüÜp0AýËG_x0012_0AhÀ6PÂ/A¢Åãs$0AC&amp;úÓ&amp;0AÇA_x0019_ÏF0Añã_x001D_ÄÝ0A_x0014_©@_x000F_N70A_x0012_M=J_x0011_0A¾äp$0AÕm_x0017__x0018_l0A´ì|_x0008_ô-0A_x0014_Ù.20A¤'_x000C__x0019_Ô/A´¡\_x0011_0A_x000C__zgÐ0AF8(­ä0A¥G_x001F__x001E__x0016_0AR_x0002_0¯?F0A_x0011_ñ» T_x0005_0A¢_x0017_y¨m/Ay+_x001F_Ý0A_x0002__x0007_sø¨[Ì0ABn­Ð"&gt;0AëPQûÛx0Afé8ô½ä0A _x0003_4¬»0A_x0006__x001D_Å;J-0A£â%-ö_x0004_0AðjøK0A¸;(:wv0A£÷*Í¢0AnV[_x0012__x0014_¬0A¶RÎÇÚ0Aª4"[J0A(D&amp;¿Æ_x000C_0AüzU;@0A¾Yñ¤W1A_x000D_då_x001A_[0A4_x0007_só\0Abxäj0Ae_x0005_E@0AZàA&lt;õD/A/5@ö_/0A|Ùî·W0AÜ¯ÿ¯ò0A¢é-Ð_x001E__x0012_0A$Uá_x001D_0ABæøk.o0AµðX0A_x000E_eFø¬_x0004_0Aü^ñò_x0001_0AªL_x0005_X0A»Q_x0001__x0002_ôt0A_x0018_0Á³V0A;K+00A_x0001_Ì÷]0Ae¸|¥0Aá_x0003_Ã_x0013__x0002_L1AXCY&lt;È_x0010_0AT2fnK_x0014_1A²xaø&lt;1A©&lt;#îÓ¦0AÝDo¶/0AJÖûòf0AT1Ívçh0Al1ÿµ\0AF!×_£+0Aàêì_x001A_;0A_x0006__x0008_ÿ&lt;_x000E_¬0AI·ú	5Á0A_x000D_âÖ0A¦Pð"_x000F_1AT¶¹ëgt1A:¡_x0004__x000C_e0Ah&amp;ª_x0003_[r0A}â_x0004_¤0AÝÐØÝ_x0016_g0AðZùBîa0Ao_x0005_6ËÃW0AêÏ"Â¤/A9BÒÜ/AÖ_x0005_ìdô90Aøáh_x0004_BP0AqKá©_x0015_µ0A_x0001__x0003_©Ã(n`S0A5}ñçº`0Ah~%t{Æ0AhæåÒx\0AmgW_x0013_0AÔñ_x000C_öÄ~0A¬Ó¬Sá,0AÌÃçÂu0Aâ_x0012_Ç¬_x0019_0Aa0ã:w0A_x0005_c«±0A:®Õ_x0005_"ò/A5gÃ	0AF_x0002_+6_x0019_.A38Rw'0AYì"%ÁÑ0A6_x001E__x0001_¤û(0AÈÅ]_x0018_0ABó!20Ai¶g_x0012_½80AÙ_x001B_FRì0A~drÎ/A_x0002_Ic§ó0A¬3Â`Ý0AtD_x000F_[0Aåá_x0008_e_x0001__x0012_0A0¤9*0A_x0016_}\¿`0A6­A4_x000C_0A_x0017_Ç_x001B_Î		0AGüçó/A&amp;gQ4_x0001__x0004_T_x0006_1AæÆâu_x001C_0A_x001A_jÐ¼Ðw0Aüþ&lt;}0AöÔ-rZ0A_x0019_w_x001D_)ã_x0005_0A4'_x001A_H%î0A¿ÑæøN0A¨Dä&amp;³Î0Aå&amp;Ø0A6/_x000F__x0003_0Aþ_x0007_½g_x001A_0A8øÚ¢Wb0AhØ_x000D_´Í0AÓ_x000F_Ã}_x0011_0A19=¢G0A Ù}yá³0AØ¨ý`	0AHÃè30A_x0001_Ncâ_x000E_0AÜ:G¼_x001C_0A3±qìÕ?0AÏg¨=Û0Ad_x0010_êï^U0AÇÆýd³b0Aà]_x0002_0Aëãk%ý_x000F_0Aa/eYFA0AÊ·¤2_x0011_0A%r_x001A__x001B__x0011_ª0A½ù^":0AÓ_x0004_P0A_x0003__x0004__x0002__x0016__x0002_âôÚ/AÞÎ_x000B_â(0AØ°ºÂZ0A_x001A_ôn¦ð_x0006_1A_x0018_Ä_x001A_^Fü/A_x0012_µbe_x000B_0Aõf«NéÕ0AhtÂ±¤0A_x0001_Åãá_x0003_ 0Ati]E0Aiç_x001E_á_x0017_1A_x0004_;_x001E_¾$0AÞcýé/A0Az&lt;"Ò_x0004_0A_x000E_¸ÀÐó^0A_x0001_ìTõ0Al¹2YÎ_x0001_0A?­vD_x0006_0AÖês7K0AT_x0018_Ýê¬10AwUpÃâ¦0A½&amp;ELV_x0010_0A_x001C_RÍÈl@0Aº_x0007_ïæ»0AäË3¸FÜ/AÏH_x000D_ó[/A©ªä_x0008_0A.Éø_x0012_]?0AUÊ:C-0AWüÓèx0A/ät´_x0016_«0AÔ³×õ_x0002__x0007__x0010_30AÓNµ/A_x0004_õ_x0012_EÛG0A"_x0017__x0001_Ír0Aì{y¼Y0AÖÙ)÷ï0Aø_x0012_zvz0AfgSÂ30A¾ÔðO0A`©`¬f_x0003_0A_x0008_dÓ®~(0AWFMF±i0ApÍ¨ÒiÂ/AÂ\eï90A¾²_x0001__x000B_]0Ax%_x0005__x000C_r0A°H6[ä*0AZÙXV}W0A_x001B_ÁÓ"o_x0006_0AD¾´}Ý`0A ~C÷0A[I¬Ç&lt;20AÈâ7Ì¾ü0Aeq¶kÇÆ0Aô¥'00A*¹+NBZ0A_x0012__x000C__x001C_yY=0AÓ"_x000E_R_x0001_0Af/ò=Ï´0A	sÇ2=0A_x0006__x001E_^×0AytÅô¶_x000C_0A_x0001__x0004_é"Â_x0017__x0013_R0A$0®yíõ/AÜçT`i0AxÜÒeÚa0AÊ¢¿º0ApLá_x0014__x0012_|/ADÊµsR0A&gt;_x001E_¦"0Al¸ùÝ/A0Maº0A8_x001B__x0017_$0AMCÌkò_x0001_1A¨xýT0A_x0018_ÙxAY0Ae]0ð/i0AcA²Ù:/0A[ÝÇ£4_x0003_0Aß¥ÝK0A&lt;b !"Ó0Adô?"©À0AÄìj	@0A8ìcä`{/AË_x001F_HËç_x0012_0A_x0018__x0004_Ï._x0002_0Aò_x0012__x0008_º!_x001C_0A)ü¹×Ü&amp;0AB_x000F_.¾0A¾ZG`7z0Aî6X²HH0A}`ï\û{0AóÑ´È0AÁ¿3~_x0002__x0003_¶0Aö P0Ah_x001A_k°­ý/A3_x0005_´ |²0A³Åñn_x0007_y0ASúØØ0A_x0010_Yä,20A.ZÄ	!¡0AºHPÃ0A:ñ_x0007_0A_x000C__x0004__x001B_0A:ÙhÊ0A3IN.,0Aï_x001D_U?o0AbØó­c0AÑ¶´É20Aî4B/¬0AÁ¿ó^/A¶Þ_x0011_ï_x000F_70Abtñ^ª	1A@·Øòz¥0Af}Ðë0A½×i_x000B_ÔÙ0A`_x000E_¨'0Ao_x000D_Ë÷¶0A0_x0011_þB0A»K_x0013_|70AQ9ÜáM0A_x000C_sl6830A"Ä_x0001_ËçT0AøÉPÚ h0ARBIuì&lt;0A_x0001__x0004__x001E_Za_x0002_þï/AK®\ªlv0A¨_x000F_Ü&lt;³\0AuûHÑI0Aÿ7Íp0Ax_x000B__x0018_`1D1AjÐ}_S_x001A_0A_x0002_.ä0A|ÍÚR_x001C_0Aü_x001F_V]U0AàýÕ¥X0A8°k÷e0AÀì½À¹0A¸8nE_x0002_0A»¶n:©U0A£"_x000C_T0A*¡óÊØ0AÌ¡~ò%!0A2:_x0014_Í#w0Ady*½0AÎ äahµ0Aäã_x0001_á½·0A_x0002_Õ_x000D_é(0A¶¹&gt;s_x0019_0AJÀð]à0A«_x0003_æfd0A°_x0012_eKÂ0A=®µü0A C_x001A_i0Açü_x001B_²eº0AÒ´Ë_x0010_0A_x001F_P_x0001__x0003__x0005_ýð0At¤¥)10A6=ªÎ­0AxÎuï0Aê¿©I/AÐÓ¿#Qi0AÚ_x000E_ìwÈ0AÜözY¬0Aò_x0012_V_x000F_|0A_x0014_dÏ9r0AÜÿ=_x000F_0AÖ á^L_x0006_0AêRlÕ_x0015_0Ax×XØÒJ0A«é_x000E_££f0Aô¯RÐt0AøÄB0A_x001F_î½V,k0Aøº_x000D_ÉY0A¢_x001D_³0AÎØO5~0A3!Ä^0A?SeØµp0AL©¯_x0002_Ð_x0019_1AÕ¿ÈBí§0A_x000C_·!N5¦0A-(_x0019_&amp;_x0007_¡/A9?_x0001_-0A±ó_x0013__x000C_%0A_x0004_2_x000C_ÅÁN0AþC;8Þõ/A_x0013__x0001_¹[ò/A_x0002__x0003_Ð_x0008_®Î¸0AH§(È§ñ/AÒ)w0A_x001C_£y.â0A}ÇMë0A4y+ûÍ¢0A_x0008_G_x000C_Ò0AþïÊ_x0001_Þ0Ah_x001A_]óá0A¨`~_x0015_0AætÌÁ?u0A-ÍÓCF00Aì	ëÚ°c0A| _x0001_Ù10A3Bæ6&amp;ð/A¶éÔ`Nb0A`«ÒA0AÐê7P6«0AÉÏ[¸?q0AÄï[í)0AÙ?èÄ_x0010_0Aº°VñQl0Aþ0rT0Ai_x000D_g@ÍA0A_x0015_3	 Ù0A|ÛP_x001B__0A'_x001E_+f^T0Aa_x0006_¹A3¾/A §160AdÑÇó«v0A9¥­É&lt;0AñùAß_x0003__x0004_»0A_x000C_Q_x000F_½-Ï/A,þà°v/A_x001A_JÈ­¾0AôÈh#&lt;Ü0A-×_x0001_5¼_x001D_0Al+c@d¨0Avà_x0007_70AôämA·ã/Av¯iÃ?0Aìëí,0Aw_x0008_¿Wv0A¹ x^M0ADùH4þL0A÷_x0013_@¤®³/A_x001F_ï_x001A_o/AÐÅ &gt;ÉI0A´îÅ_x0001_/Aæ_x0019_ÔH0A2³Ï#Di0AbÍðÄ/A}n%6_x0001_ª0A_x0002_åù+0AøßS_x0002_«0AB2ÒE"ÿ/A1¬+_x0017_¿0A¦äú@b0AÏ0v¤E0A0`6(_x0017_@0A2½wzS¾0AéL~550A6_x0006__x001D_¬â/A_x0002__x0003_½è_x001E_ÔÕ0AùH'_x0001_B0AFj¿j_x0012_0A_x0012_kª_x001A_{0AthÃ_x001E_»0AL kV°Û0AÔ°_x0004_®90Abò1&gt;YL0AR¼àë0AlÊòÍ_x0015_Ò/Amc½0AÀ_x0005_!® 0Aº«âG°*0A¥,Åã_x001E_0A[_x0005_çª7_0Awë¤Õ¦+0AÈs%U0AµàAõY°0A¢QÄòFU0A@¿E30AL¦²_x0001_0A_x0002__x000D_]_x000C_|!0AGi1_x0003__x0013__x0018_0A¤_x0011_9ÛE0AÂò7,Æ_x001A_1A¥ÙÚùb30A$ÉYDµ0At# ª¿B0A©ûBL0A@ù_x0012_ª0A~s¬¯O0A_x0010__x0019_B_x0003__x0004_Æ0AÖ¥pÊ®0A¾_x0002_ÇvÕÍ/AbpÌ¦ûW0A"ð¬;h:0AªÊ²_x0017_Ag0A8Ü8%	t0A²½JBVÐ0AÜ8I[_x0015_0Aã+{Òé0A¦_x0005_õ0Aß{ª¯_x0001_0Aì|a04F0A_x001A_¾o#Ôµ0A"6ã_x001E__x001C_C0AûDQo0Aß_x0005_L³Þ0A¼_x0019_¯É!0A@=eO0AHD_x0008_30AbMMKG0A_x0003__x000F_è­;,0AÄ]_x0013_/Aü_x0015_ø{a0A­#_x000D_6Ç/Aî®ÂK·0A:!@bSB0AÄnºøj0A_x0001_Cò~Ôx0A\üä©.o0A¡°Ý_x000C_×Î0Aú#DÅ_x000B_0A_x0001__x0002_u_x0015_Ò}/0Ax£_x000B_æ_x000E_(0AÁ_x0017_~hÒ!0Aß¨(+]/AÝ_x0017__x001F_¡t0Aê!&lt;Xl!0A$Gc6¾/A^ò_x001D_[ÁJ0A_x0005_îiø0A¨#¶_x0003__x000E_/AÓ]ûy_x000D_0A%sÎû³z0Ah_x001B_5ªÒ,0ATtäaC0A[~q_x0003_Æ0A­*ï_x0019_0Ab;Ûn]0AÍ_x0001__x001A_ZÄ/AU.Lå_x0015_¡0A¨ðÁú¤¡0ADzþ_x000C_ê0A3IÔ|s0A#_x0017__x000D_Ù@0Ay_x0008_­E30A[_x0002_a_x000E_n0Aî0[_x0013__x0018_E0Aphø_x0010_o\0A¬i[Y~0A_x001C_»õ_x0004_5¹0AÊÈÜiu®0Aå-åCú_x0005_0AJo_x0001__x0004_pv0AJC,¾Ñ	0A(pÔ!3/0A¼6&amp;¶0Apì_x0011_áD0Aõ×Èí&lt;Q0AF_x000B_¢¨#»0AÖxÐ0A¼_x0003_|M_x0002_®0AjR'e0AIVÓuÞ_x0010_1Aí_x0010_H²Öb0AúAõ%_x001C_#0A)êp-_x0019_«0AH¯­0#+0AøXia_x0010_¥0AìfÆ~r 0A_x0002_lx(*]0AömhÔbO0A-!#_x0018_&lt;0AÐ)_x0006_Uâ0AÀ¬Ha_x001A_l0AXöØ«ß_x001A_0A»Í¼:ZC0A}Â£_x0010__x001A_C0AxFÒSj90AúØkòñ/A¤}á|uR0Av)Ë¼6¬0A_x0019_Ý¦ç/AN¬z¾¬0A;ÅüB 0A_x0002__x0003_Î_x0004_B[_x0001_0AýxÆY0A_x001D_xYH0AÝõ·Êm0A_7_x001E__J0A_x0013_c0Aãº Dmf0A?Nìï/A.Îí#0Av¹¼ýC&amp;0A_x0019_.J"0Aä/_x0012_00A=eÔÐ0A&gt;®_x0001_¤0AûH_x001B_è«0AÛ6S&lt;¾y0AlZ_x0005_¸0A¿ï\µ®0AÅ_x0013_ÅêÞ0AãeZ¦0A¥_x001D_Ó_x0003_0AµÍ3&gt;0A&amp;2@¨°å0AÈoó80_x001A_0A_x0016_¨áûL0A Q¯:¬Ï/Aæ_x0004_ÝS0AÞ_ÚGB¿0Aó+LÈ]0A±ô$¥Ü0A9H¿E_x001C_0AÌÖÈ­_x0001__x0005_%j0A_x0002_ [_x0005_åé/Aè£(±0A÷[´00AZ_x0004__x0004_ú×l0Aá¯_x001C_ô0A0oE'Y0AuO_x0017_MN0A¹èÂKÀ0Aa×Bc0A©S_x001F_¯±0AÆVß'/0AÐMÌ@W0Aª¹®u0AÑÎê_x0012_C0AwÓì830Aà8_x0005_$µ0AWIÉðH¨0AvÔD~"0Aút.¶¶0AäÓç_x0017_!0A®_x001A_Ìéç=/A¤_x0008_¥úò0A-%éã0A|&lt;¨øô/A¢ó¹ÔM0AÌÞÉlQÐ0A_x001A_Wý³$	1Ai"2u&lt;0AÝ:_x0003_aB0AH_x000D_\Ó_x0013_x0AÈ_x0002_ìZ70A_x0002__x0004_8_x001A__x0014_³ 0AOMhüfã0AÀ¡#\Xd0A8¡_x000D_ZÖ/AE´?­²Ó/A¦¡rÑ{0A4 Î½10A@çÇ_x0001_1Aªç£à]0Ary}_x000E_ëú0A_x0006_n_x0013__x000C_ë00A-_x001C__x0010_3Ð/AHùa}AÛ0A_x0008_3õòv0A_x0014_µ_x0005_v-¶/AyGÜ½©¹/Aª±a_x0017_» 0A¨1_x000C_Îm0A_x0006_°_x000C_Ö0A:´8}_x001E_Ì0A¦ö_x001C_£1_x0008_0AëfÂ¥N0AE ±_x0003_\0AX´©ùqu0Aßíò«=±0AÄ§&lt;_x0017_È_x001B_0A¹ÔÆ_x001F_0A×è6Ñ:©0Aým¸¤_x0012_0A_x0014__x0012_R&gt;0AQmËÁE0A&gt;Tb_x0018__x0001__x0002_ÈK0A²paÞÕw0A)#à_x0019_0Aày°(d_x0008_0AdWX_x0003_Ø0AÚ´²q;_x0017_0Ac+Dê_x001F_*0At_x001A_{R+;0AzNDj0AL_x0016_&amp;Æ4w0A_x0015_s0A98Å¤t0A'Gµ0A_x001D_Ýë§_x001C_¹0AsEpI0A#vaª_x0013_§0AÛ¿^4_x0002_0A_x0012_ jÓ_x000B_0AÜÿjÆÌ0An»A-7?0A¤ùwOQ40AÁa¸0A_x0018_ú+Ò0A_x0011_MÓ&lt;¶0A_x0006_jáòÂ0AUÎ4¯0ANáÈfé/AF"ewe0AØ i*u0Ag7_x0001__x0019__x001F_0A_x0016__x0003_Ügw0A­0dsï¿0A_x0002__x0003_ñ_x0001_qF0AH®TyÚ_x0013_0AGòÐu_x000B_0AÄ7ùA0A_x0006_ÝY/ì0AE¾Õ_x000C_©0A¶÷Dèd0AL(l&amp;_x000D_X0A_x0013_ãäyO'0AZ*}.)£0Aê_x0016_áDÖ0AêJÌÝ;0AT$¹±u]0AòDèÖf0AÍ´_x001B__x0015_5)0A_x0015_S(ïÎ0AÒ¿Ñhî0Abð_x0010_nb0Agí{4p0AÈÿ[°0A!k_x0016_Ê_x0015_0A_x0008_ÔµSÙ40ATlJ.ë(1AnÿÜX´y0AÛÏS_x001D_s¾/A)£Þõ£y0AòF¾¯²0AÁ=:péµ0A_x000C__x001C_);à_x0019_0AÝ¯,_|i0A_x0004_NøK,U0A{?v_x0004__x0006__x0011_,0Aé	xõ°0Aö¥ko0A@_x0004_ßs¥0A©©¿øÜ_x0003_0A«E_x001F_§e_x001A_0A_x000E_ ;E±0Aòïör9I0A\ò_x0012_ð_x0001_C0AÅÎ_x0018_0A`°¨"Y0A_x001E_¶qf 0AÊ_x0010_!å_x0014_£0Aÿ_x0018_´`¸þ0AÈ_x001E__x0007_z0A©L@¬0AK_x0015_4o0Aoµì_x0018__x0007__x0018_0A·4\0'0A¥Üc5a0A_x001E_ñè/0ACa_x0001_fj0A¹2ÀïkT0AÀ]T®_x0005_0Al#ºª80A®7¶N'0AõÃùî&gt;0AU_x0001_¶è¡°0A_x0014_õ±åk0AÞ&amp;_x0015_+T_x0002_0AÚw;adê0A_x0004__x0004__x0004__x0004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D_x000B_A_x0001__x0001__x0001__x0001__x0013__x0014_ D_x000B_A_x0013__x0013__x0013__x0013_ D_x000B_A_x0013__x0013__x0013__x0013_ D_x000B_A_x0013__x0013__x0013__x0013_ D_x000B_A_x0013__x0013__x0013__x0013_ D_x000B_A_x0013__x0013__x0013__x0013_ D_x000B_A_x0013__x0013__x0013__x0013_ D_x000B_A_x0013__x0013__x0013__x0013_ D_x000B_A_x0013__x0013__x0013__x0013_ D_x000B_A_x0013__x0013__x0013__x0013_ D_x000B_A_x0013__x0013__x0013__x0013_ D_x000B_A_x0013__x0013__x0013__x0013_ D_x000B_A_x0013__x0013__x0013__x0013_ D_x000B_A_x0013__x0013__x0013__x0013_ D_x000B_A_x0013__x0013__x0013__x0013_ D_x000B_A_x0013__x0013__x0013__x0013_ D_x000B_A_x0013__x0013__x0013__x0013_ D_x000B_A_x0013__x0013__x0013__x0013_ D_x000B_A_x0013__x0013__x0013__x0013_ D_x000B_A_x0013__x0013__x0013__x0013_ D_x000B_A_x0013__x0013__x0013__x0013_ D_x000B_A_x0013__x0013__x0013__x0013_ D_x000B_A_x0013__x0013__x0013__x0013_ D_x000B_A_x0001__x0011__x0013__x0013__x0002__x0011__x0013__x0013__x0003__x0011__x0013__x0013__x0004__x0011__x0013__x0013__x0005__x0011__x0013__x0013__x0006__x0011__x0013__x0013__x0007__x0011__x0013__x0013__x0008__x0011__x0013__x0013_	_x0011__x0013__x0013__x0014__x0011__x0013__x0013__x000B__x0011__x0013__x0013__x000C__x0011__x0013__x0013__x000D__x0011__x0013__x0013__x000E__x0011__x0013__x0013__x000F__x0011__x0013__x0013__x0010__x0011__x0013__x0013__x0011__x0011__x0013__x0013__x0012__x0011__x0013__x0013__x0001__x0002__x0013__x0011__x0001__x0001__x0014__x0011__x0001__x0001__x0015__x0011__x0001__x0001__x0016__x0011__x0001__x0001__x0017__x0011__x0001__x0001__x0018__x0011__x0001__x0001__x0019__x0011__x0001__x0001__x001A__x0011__x0001__x0001__x001B__x0011__x0001__x0001__x001C__x0011__x0001__x0001__x001D__x0011__x0001__x0001__x001E__x0011__x0001__x0001__x001F__x0011__x0001__x0001_ _x0011__x0001__x0001_!_x0011__x0001__x0001_"_x0011__x0001__x0001_#_x0011__x0001__x0001_$_x0011__x0001__x0001_%_x0011__x0001__x0001_&amp;_x0011__x0001__x0001_'_x0011__x0001__x0001_(_x0011__x0001__x0001_)_x0011__x0001__x0001_*_x0011__x0001__x0001_+_x0011__x0001__x0001_,_x0011__x0001__x0001_-_x0011__x0001__x0001_._x0011__x0001__x0001_/_x0011__x0001__x0001_0_x0011__x0001__x0001_1_x0011__x0001__x0001_2_x0011__x0001__x0001_3_x0011__x0001__x0001_4_x0011__x0001__x0001_5_x0011__x0001__x0001_6_x0011__x0001__x0001_7_x0011__x0001__x0001_8_x0011__x0001__x0001_9_x0011__x0001__x0001_:_x0011__x0001__x0001_;_x0011__x0001__x0001_&lt;_x0011__x0001__x0001_=_x0011__x0001__x0001_&gt;_x0011__x0001__x0001_?_x0011__x0001__x0001_@_x0011__x0001__x0001_A_x0011__x0001__x0001_B_x0011__x0001__x0001_C_x0011__x0001__x0001_D_x0011__x0001__x0001_E_x0011__x0001__x0001_F_x0011__x0001__x0001_G_x0011__x0001__x0001_H_x0011__x0001__x0001_I_x0011__x0001__x0001_J_x0011__x0001__x0001_K_x0011__x0001__x0001_L_x0011__x0001__x0001_M_x0011__x0001__x0001_N_x0011__x0001__x0001_O_x0011__x0001__x0001_P_x0011__x0001__x0001_Q_x0011__x0001__x0001__x0001__x0002_R_x0011__x0001__x0001_S_x0011__x0001__x0001_T_x0011__x0001__x0001_U_x0011__x0001__x0001_W_x0011__x0001__x0001_ýÿÿÿX_x0011__x0001__x0001_Y_x0011__x0001__x0001_Z_x0011__x0001__x0001_[_x0011__x0001__x0001_\_x0011__x0001__x0001_]_x0011__x0001__x0001_^_x0011__x0001__x0001___x0011__x0001__x0001_`_x0011__x0001__x0001_a_x0011__x0001__x0001_b_x0011__x0001__x0001_c_x0011__x0001__x0001_d_x0011__x0001__x0001_e_x0011__x0001__x0001_f_x0011__x0001__x0001_g_x0011__x0001__x0001_h_x0011__x0001__x0001_i_x0011__x0001__x0001_j_x0011__x0001__x0001_k_x0011__x0001__x0001_l_x0011__x0001__x0001_m_x0011__x0001__x0001_n_x0011__x0001__x0001_o_x0011__x0001__x0001_p_x0011__x0001__x0001_q_x0011__x0001__x0001_r_x0011__x0001__x0001_s_x0011__x0001__x0001_t_x0011__x0001__x0001_u_x0011__x0001__x0001_v_x0011__x0001__x0001_w_x0011__x0001__x0001_x_x0011__x0001__x0001_y_x0011__x0001__x0001_z_x0011__x0001__x0001_{_x0011__x0001__x0001_|_x0011__x0001__x0001_}_x0011__x0001__x0001_~_x0011__x0001__x0001__x0011__x0001__x0001__x0011__x0001__x0001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</t>
  </si>
  <si>
    <t>df4777049f24d3b35207f91907957976_x0001__x0002__x0001__x0001__x0001__x0001_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D_x000B_A_x0012_à[¸u¢ð@(ÿÐfÈ/ô@T2Míí@&amp;z°·E®ð@¿L_x0018_Zª6ì@ÕQ=Ì)âñ@þ»JDü¸ó@hÛ|~=ó@ß7_x0001_Ù¸ô@_x001D_"²_x001A_nÏó@#§y\_x0012_ñ@*¢|:Êò@?8m	Ä_x0013_ô@_x0001__x0002_hºÝ©¹ë@n%r_x0006_S&lt;ò@(mpFÒcô@¸Ú\._ò@*§ÇFvî@MæÓÚ_x000C__x000B_î@­CáäXð@_x001B_¢aÉî@=v|szð@%À±_x0007_úì@\_x0010_·¨°ñ@_x000E_¡ÓrÜô@{}õð@0|jåð@ÎñÛ»0üð@Î(ÝÛò@ÒÒuh¥ò@_x0004_xW'mñ@Q_x0012_(Zì_x0011_ñ@ÄÅ],hüð@ïà½_x0005_Þó@¤ç^Xð@æV_x000D_Ó/cð@_x001D_d"_x001D__x0008_ñ@T'_x0018_}Ñ_x001E_ñ@UzïU_x0004__x0008_ð@ÖµAQ_x0002_ñ@íÞLÅÝªï@$ý"aßçñ@_x0004_Bad_x0014_Ñõ@Êj±g"ìô@»Ù®_x0002__x0003_µùò@Ò*.S_x000F_ñ@¼Ùû0ÀÑò@ÿº_x000D_2añ@ÚS8ÕXí@Ö°¨ÏVñ@.Îµ_x0008_î*ì@²;_Öóùô@¿DàWv:ó@¨ËÓ_x000D__x0004_ï@:?#_x0010_Hoõ@Ð[×_x0007_Nô@"ÇéÀgñ@_x0017_äz_Ìï@G	jÛ©ñ@÷vwgWWô@@âÁT_x0010_äð@âH£ªç ë@¾E£¬tô@ÜÍf_x0018_Æfó@ÖuwªD_x0001_î@_x001E_·anÁ.ð@qc£Ñ_x0015_ò@"ô¢u$°ð@1zÜðÑóñ@ñþZÖò@õv'_x000B_~ºð@ãÅ¢Î]ð@¨9_x0005_éz_x0007_ô@ÞB"k_x000F_kñ@­FwS¿ñ@Wvæ3ì@_x0002__x0004__x0004_~ü_x001D_ÁØô@ Û 1¾ï@_x0014_æ¬Ò¸ñ@_x0010_±3ñ@®_x0002_/+_x0001_ò@è2[½ÿ]í@'áwJ_x0018_ûð@ÝhÊ6âÜï@_x000B_§÷î@_x0018__x001E_ÓFREï@P_x0007_ÀÚÆþñ@(_x0003_ÌÕßkï@ÂAx_x0017_X_x000E_ñ@m#!¶Ä¡ð@°ÿÇÂ{ï@@@áöÆuð@:4Í2`ï@Bj¨§tò@þ_x0012_,F÷åð@_x001E_¤fò@¬_x001B__x001E_¦Ooï@|_x001A_·_x0005_ó@ì_x0012_.wR^î@FK|§_x0005_ò@ÍÕ£@rZî@aÚêÕ¡ô@®Tzm"ô@Ï¶]Û&gt;Ãð@±J\?òð@+6²ó@µìíH_x001F_"ò@ovøñ_x0001__x0002_Ücñ@"u_x0005_|ñ@_x0003_F¤[	_x0010_ð@¸2¿@«î@_x001C__x0006_»_x000B_Ô_x0013_ð@æD_x001A_TN%ó@éJäÞMñ@0r¨Î_x0007_âó@_x0006_/K_x0019_Oï@HÙi:®&lt;ò@âQÜ¨ýó@_x0008_á¬k.®ï@T_x0019_S(æÙò@_x000B_m+½ò@û__x0019_ã)ó@t-¸¯+_x0010_ñ@_x001A_çÜñ@_x001A_Á_x0011_-¥î@_x001D_&amp;ÿ!;ô@_x0008_£ê¬ÜÚô@ÀÓ¼q,çð@VÒ&gt;ýÕô@|;¤_x001E_I_x0013_ð@¶_x0006_iÏÌ³î@_x001C_¦W÷¬$ò@¢B1_x001C_ó@î%a ­Kð@X¯O¥ð@²³Ýn´àð@®Ø\_x000F_}´ð@D¾Fð@îãÍpò@_x0001__x0003__x000D_"Ã¿Tò@æÈ;éFÞò@_x0014_EnôGï@Õ{B&lt;êñ@ P{­_x0019_ñ@"8òôt-ò@_x0004_â#émí@6ÃC_x0013_;ò@ðúõmÅaô@_x001E_cí°Ló@âXûÇOò@%é-Ò_x0002_ô@}4k_x0014_=ó@2Æ_x000F_£_x0005_·ò@2_x000E_¸Ñ?ñ@ l_¯&amp;=ñ@»êØSð@²{V°_x0004_Âî@þq0miò@_x001D_ötLõ¡ñ@¹·«YB¢ò@uÄõ÷¼/ô@ò&gt;^µ¡í@/È?ÿ"î@X¹óäø_x001F_ó@ÆÏ»Öò@._x000B_s~_x0008_$ñ@Ecªó+%ñ@½·Ó£Ãeó@PÖcß-î@dêB_x001B_ñ@³®_x0019__x0017__x0002__x0003_°ï@¾|òA¯ùð@9_x001A_×Q7âó@ B©'ó@i¤yl_x000B_ï@kµô2Lò@÷(ÃMì@_x0019_T¾Ëó@½%©Sò@nDf@ ò@¢ÅaK´ò@nÃ,03ð@_x000E__x0011_ò@_x0018_ _x001F_º§ï@HâÏQÝ_x001A_ó@¬«À_x001E_ñ@`îùà¦Eñ@5ù¿Ö_x0006_ó@ÐÊeaóñ@Þ¾­0B&lt;í@jP¤+#Fó@p~.+ñ@YR_x0001_ÕÄËí@ÖþXA_x0001_gò@Èk+/Òô@Øo-çÑ$ó@Ûa_x0016_5¸ó@ðy`½{Åô@P¤_x0002_Fßñ@ó_x0017_e_x001F_¢sð@# äÚoò@[_x0001_Þ_x0012_¸ñ@_x0002__x0003_YyÒQ[í@Ù¨Xz¼ð@ÇIF_x0001_ì~ï@¢ÊËxÔï@©_x0002_þ|í_x001E_ð@NÓ¿_x001F_­oò@_x0010_H§xð@æ_x0001_Sð@ÝÖý¥ó@OU¹ &gt;ó@Ò_x001E_ÓÊ_x0007__x000B_õ@_x0013_f(pFô@Í¶¯_x0002_jò@@Æÿ_x0006_ð@möhá_x0001_ó@b£]6Ôwñ@{c_x0001_Rð@KhÕ¨ô@þ_x001A_¾1y_x000D_ð@°A½+}ió@Ô_x0019_°âïó@_x0002_õÏûq^ó@Ä[üuï@'ªGÙ÷¡ó@_x001C_DThò@'þºNºó@_x0008_!¤_x0005_{hñ@R»Q_G_x000D_ð@(ÂQÁ!rñ@_x0015_ [pëcñ@:+vÆð@_x0010_´_x0002__x0003_sÏð@2xpó@&amp;_x0014_È	ãsò@_x0011_~w®»ô@ î%S-_x0011_ò@(gî@æà¸(çï@{&amp;÷ßjÓñ@Ôú¦pÔò@9î_x001A__x0018__x0011_+ò@ï½_x001D_L_x001B_Èò@_x001A_Ü_x0001_IÌò@iä_x0014__x0002_®Qð@_x000D_Ï_x000E__x001B_lò@_jÇýpô@æ°W_x0015_ó@¾áëÀxêð@ÿãþ8ò@ ÿÃZ¹ñ@wV4§ô@S®X2¶yï@vk8äò@,_x0004_ÜÕ®\ð@_x0015_½uâ_x0015_Xò@G.´ßð@h¥Fî@¸þc_x000E__x0010_Æñ@_x0019_oÎv~í@^_x0014_º(_x0008_äñ@9¯_x0012_aó@ÄáU"®þò@¬­»MÍô@_x0002__x0005_úXZ{î@_x0005__x001C_\GVñ@B¹u¹%ò@[!Ë&lt;?4ô@\|^FýHî@_x0017_8ñÂ_x0013_ô@Ã_x0011_Ï_x0006_ _x000E_ð@_x000F_í$V_x0004_Hð@ç_x0013_ÙNñ@_x000E_^ ÞEò@Í¾3Õøñ@5_x001E_Q¨_x0015_0ó@þ_x0002_]få(ð@H+_x0003_è_x0012_ï@_x001B_:9î_x0004_ð@¸{ÂÓ_x001C_ò@gnoñò@_x0007__x0006_9Sð@UíÀJzó@,A·×_x0014_ò@ÍDÚÛº­ð@ï¶Àà&amp;ð@Q1Dv¬-ð@rA3Îiºì@_x0007_#=Lï@vføfNò@Ù,B5"_x0018_ñ@_x0018_ûN3_x0005_æò@Té²_x0001_ïöð@«Uz4_x0002_^ï@õ·óøø©ñ@º=¦_x000F__x0005_	XÊó@äá=Àñ@áA_x0006_/ó@ãÏ2Êò@¬«^òqñ@n1Ü¶_x000B_ï@T-:ó@ª]lð7_x0019_ò@_x0004_gë ñ@ÚQ0g ñ@Þ«_x0004_ñ±ò@vþV_x001F_'æî@V_x001C__x001F_p_x0016_ï@q²__x0011_ë_x0003_ó@_x0017_ëX_x0017_2_x0007_ô@ûËeøÇð@ðÃ_x0002_Ï_x0014_6ï@Z+2ÏÙ¬ò@îä0Ø@«ñ@Ü|XLvñ@£BßÓî@èýSîò@è-_x0010_³ícó@._x0006_}	°Ìô@J^4N_x0003_õ@e+_x0008_×\ô@Â¦_x0013_Âð@J_x0011_oìkò@ùÖ?ìu¸ï@_x0016_ËÿVò@iÓ¡I6Tô@æ_x001F__x0001_t	uò@_x0001__x0003__x000B_lÆ_x0002_*Øí@Ju|hÝò@bEBú_x001C__x0003_ï@Y_x0004_M_x001D_x¯í@&amp;Þå9#õ@ÿ+Çô_x0014_ñ@°½.ñ_x001B_ð@é_x0007_û_x0018_Àñ@ò,w#	Îð@Þ]ð@À¢9ÅåDð@¨fW·¬Áï@¬XZ¬ñ@_x0001_S_x0015_­5ô@ÿe	õÆ:ð@©QO'ù¨ñ@xa_x000C_ÚÆð@w_x000C_Ï0_x0004_í@æ!_x0008_N°Oó@_x001D_[õÀìTó@~è¬(Úò@1º¼%è3ð@&gt;"è_x000D_Ëñ@nÛ r_x001C_&amp;î@ôÁæpfò@Oóí_x0012_Dò@ÿDàgMRò@_x0008_å£(õ@½1_x000B_LúNî@fG LDÙò@^Ê?£~Dí@ê÷ò_x0001__x0004_}ëò@|Î_x0017_:ô@_x001A_TÝ¥Âéð@òéØ"Q/ñ@´#9$¯´ï@¨¬ò¬óí@$ÏáÏ,ó@æØs]åï@ù1r»ó@Ðê~Ýí@+fçÌ[Añ@ÕÈ6½_x0019_ó@ÜÍ¯=ó§ò@4ÿê_x0014_Ô_x0003_ò@¶ßçÑÍÂñ@&amp;ÑËµ,µï@Ìããxÿ í@$dl_x0005_ÚÐó@_x001D_}±F_x0002_¡ð@_x0015_ä_x0013_KÅ*ð@_x000C_vÊ÷${ð@øæÓëVó@zÄ[7Íqð@È¹Rjtñ@ï§²ï_x0019_&gt;ñ@0_x001F__x0017_ñ@Ýâý_x0002_¤­ò@mbãÛàï@Æ9h*ò@øß"ÿó@lsÕñ_x0012_ìò@P0;ò@_x0001__x0002__x0015__x001B_A¥½_x0017_ñ@¾=LÐó@_x0002_YhÝï@d_x0006__x0010_nUó@ñ_x0015_#ñ©Tð@QRÂs`ï@Þg&lt;ÏËð@-Ïå*2ñ@DqÅúÉõ@:¢ø- Ãó@_x0016_r¢,¬õ@X_x0014_²Î!ñ@0QqÈâ_x001A_ñ@&lt;X_x0012_¼í_x0017_ó@û¾%3_x0015__x000F_ó@ã0¹V~mò@ÂfÃ%ô@ÉÅ+G¼Cò@Ð_x000D_þ¤ _x0011_ð@L²[Ê±Yñ@Ø_x0018__x0018_±èò@J-_x001A_ð@¥ÃèÉæô@èßfñ_x0016_ýð@a3ië¹æð@An§E_x0019_ð@¸\-3v¡ò@j¿j_x0001_Y!ô@¨[Í%_x0019_ó@6¹±´úÅó@2C¼¸ð@_x0006_pÙ_x0002__x0003_ìñ@·±þÃñ@ÍÑX_x001F_6ð@aòØ*rKó@UtJ_x001F_ô@ú\H¥_x0016_Hï@}_x001F_Ùmbò@_x001E_m_x0002_&lt;cñ@øZáàõò@,]1	¼ï@_x0001_kà	¢î@§XÇ_x001F_Ô(î@×r+ÞÜî@¥_x0014_´MÄò@Ã_x0008_A§ºÛð@K&gt;7ýò@d^½_x0018_pNó@Pª_x001A_1A.ñ@AAêè{¨ó@Û_x0018_ä¤?ò@{Ô!Ö¦2ñ@*ËL6î@h®µ?ð@¿¦øs¿ ó@[ÌÔñ@s_x001B_ÜÒAô@BÎ.ÂNÁñ@3(áp_x000D_ñ@Ûñ³E5/ò@0·/è_àò@F_x001A_	©ö£ð@ÑHèUàéó@_x0002__x0003_ª¾ç3Ààñ@õÅ°_x0004_¥Rñ@*Ê_x001A_r­Òð@_x0004_+µ_x0012_6ñ@`ç Ø_x0017_ò@díZ_îLó@_x001A_2£§Ù_x0010_ñ@_x001E_+IRºô@£_x0001_&amp;&lt;ñ@ºçÛîó@Rþù_x001F_²Ôó@ddIo¸Ró@àÞ«ýí@_x0010_jgé¢ñ@WJ)Zßò@TOëPÜ_x0003_ð@v_x0006_áØ	Pò@p_x0004__x000C_T[_x001D_ó@´£y_x0016_ Pô@²+PÞ+ð@²c[íðò@gsÿ3_x000F_ó@#|ÑNæ`ò@Ö%eÌ'jð@	­äÑô@:u¦}Ó×ð@9Ø/­ñ@Pw©ë¼ð@+Çªñ@_x000F_.(:r¡ó@¤/CÅò@µ	Ýâ_x0002__x0003_O&gt;ð@Û_x0008__x0019_W_x0004_ð@Ô9GTFð@ì$)UÝnì@úðmB¼&gt;õ@Ë_x0017_ü]¶í@}ê-÷?9ó@'QÝa¿ò@W_x0013_W4îò@\¾Ob_x001C_ó@l_x0007_-_x0002_ËÛó@ËÛÃ);¸î@Ó_x000B_U«Luò@&gt;_x001A_Á¼V¶ð@_x000B_qo_x0017_BRó@_x0014_`FÚ7ð@Ôïã|Ïðð@ÐÀw_x000B_½ð@ú·\ó;·î@,þÔÜ_x0014_àð@nNËÎñ@«a5§ð@¬Ð¢©_x0018_"ó@_x0001_LS²_x0001_ð@7?c_x0001_*çì@£jÙKGíó@é7Yî_x0010_ó@@jÚ¿ò@_x0007_­!¨jDò@ù7_x0015_%"Wò@Ê¶_x0012__x0001_ð@ë^2²_x001C__x001C_î@_x0003__x0004_©®ûÃó@h($ïió@Þ_x000D_ÚÀb_x0011_ñ@­_x0002__x001C_ñBó@¹çÎJ¤Õó@Á_x0005_.Î_x0005__x0003_ô@ë@¸BFó@TN¿Ògó@\·C	Ëñ@-ÍãÑnô@FL§_x000F_\éñ@ÐNØb§¼ó@Þü_x0003_b8mï@ìîxÏÄò@i­]a^ð@.Á_x001D_¡Ìò@s´PàÒöô@ %ýõI!ð@Oé_x0013_qNð@LP&amp;`;ì@_x0004_TÁC_x0012_¡ò@Íì_x001D__x001B_añ@üSK´oð@þÀÛÕ¦aí@@¯hÌð·ñ@L»_x0003_S(\î@_x0004_TÅØð@_x001E_å_x001F_æ_x0001_bð@I¶`¡ýèî@¢3ÆÍìñ@áÿï6`ñ@jØw_x0002__x0002__x0004_&amp;öð@¸¹_x0004_ôLñ@Ü%CßF_x0015_ò@èºº×ò@Ëøå²_x000E_ò@Nßà¸ò@¼Éâ/¨Åð@×kóÒ9ò@ _x001A_S{ñ@¾Î@óõOó@¤´¼[ùGñ@Puï9Îò@øïð]ð@vý_x001D_êò@ùó®Bð@I_x0013_­Bhñ@Tö_x0011_sÀï@çN4ö ë@_x0012_Ú_x0003__x0004_Ë&gt;ð@LäzÇVñ@£æ	ãjèñ@ó¤"+²Ôî@ ÿ¨19ò@Ë@×&amp;_x0018__x001E_ï@lo4¢,ð@_x001D_ç	­_x001A_©ò@7·_x0011_ÄÉ_x001B_ô@5æ_x0017_·vÄñ@8Ô_x0017_)9¨ð@¨Þm8Ckò@Kï!ÿóñ@_x0001_dk¶Øuí@_x0001__x0002_Ê_x0010__x0014_@$¨ñ@}_x000C_Gö¶ì@hH)·Åñ@Î´Ì¬_x0008_Dð@_x0012_¡yzÙuó@7ú4Â&lt;±í@_x0005_íÔ7Ýñ@þýAý_x0004_ñ@(	_x0001_4@tï@Ë|Û¿¿ó@òÇÙ9_x001A_Øñ@ÃØà»úÚð@ësàzñ@îmÔMmNñ@ô_x000C_b´_x000C_ð@_x0008_ö¹fYnô@ÚÄ_x0011__x0003__x0004__x0008_ñ@DM_x001F_àeýð@´9fÅcò@tkõï@_x0004_¥àmñ@¦É¹£éí@éR5_x001F_Zó@]kònî@k_x0014_©T_pó@Àu&lt;Qñ@Y_x0015_);sÐî@Zÿ#ñWó@_x0014_gk,"ñ@Ò{³ò@ü_x0010_Ðmò@+¨ø_x000B__x0002__x0003_O[ò@H-QGåñ@D1_x0001_Ç`^ð@n§_x0005_E_x001E_ó@lE ¬¶bó@_x000E_c_x0019_lÍò@ÌÉFÑ3ï@éÅx`øæñ@!_x001A_ÿ÷£ï@¤_x0004_}Ê_x0012_`ò@fû_x0017_cDó@_x0001_9¼Aaó@Ëb	°:_x001C_ò@åôÔ~Ï@ò@·î]ëî@]	&lt;m,ò@P4KQ"kò@Ô'_x001C_6Þdí@(òºm±ò@ìvöjçô@;­Êñ·Âð@vÆd·âò@_x0005_ª±-pò@_x0014_o_x001E_»ñ@éíÇ÷táî@W_x0006_ÖíÜð@Ã7¯Â_x0007_ó@¥_x000B_ ©ò@_x001D_Uº8ð@8¬M&amp;kñ@ó,Ö_x0012_9ñ@_x0007_?LFDó@_x0001__x0002_&gt;IRIL_x0014_ó@_x000B_yi(*èó@ÍÅ$|1ô@µ&amp;2yñ@½Â_x0011_Âd_x001A_ó@{_x0012_°Óï@äÜiW­¾ð@AøVþ®8ô@B_x000D_Â~ñ@ö_x0006__x001E_È§_x001F_ò@²_x000E_rìhHó@~¡;¶Ôí@Î{QáÎ@ð@·|_x000D_òáJò@u21äô@BðEö_ò@]}`®*ïò@`q6EZZì@d¶¦Å]Åð@§Þ7íüÇñ@ýHP_x0019_ñ@´kí¬b_x001D_ô@__8ç¾Sô@ |Y··ò@£/15ð@äaÕ4Zð@An_x0002__x001D_ñ@Ü?_x000B_ÂRùò@Åâ089ò@"(¤üô@S_x0002_(û_x0002_ó@LÆ;¯_x0002__x0003_Gvò@i}¯$ òò@+_x0001_³Pºñ@_x001B__x0013_nE^î@^6¥¸ò@uºÀZ¯ìò@Dí&amp;Äwì@ÃÕ_x000F_1Áó@ê¹ÿ@ø-ò@dU,ÖHÓð@Â;_x0017_Ü³ò@½Ágñäò@ö?¡Â_x0014_ñ@©¼âð@ê B#Fñ@º¥_x0001_ ³Wò@ã¤Õæpð@¨R«ËP_x0002_ò@W¶Âød©ó@zÇº=,~ò@.u_x0019_àÊï@à¾l_x0019_Wï@§m_x000C_Mÿï@.(æò@¿àüXGò@×xzAí@F×sRò@&amp;§(¢µð@.C±oDð@§o©µÀ¢ñ@eÏâ_x0005_¼ñ@¸6_x001F_ÎRð@_x0001__x0003_)µ9:ßò@ÕÕºÒ3_x0016_ð@à!4ib	ò@õ¿qºË_x0013_î@Ö}yõ@_x0008_$ÿ_x0003_ÄÃò@_x0014_½º_x0014_Î%ñ@µ»´­3ò@zNãæ¤ñ@V¥æ Oó@_x0019_5îx_x0014_9ð@54W\nñ@:_x0002_­¯ ï@¶ eôA?î@_x0014_,?^¥ð@KuÄ`èIô@Ü±Þ8Jòñ@¯Z¤ À3î@ê&lt;6:gJî@_x0014_ÀhH*õ@æ_x0004_bf ò@~È_x001D_ïÁñ@_x0002_ÈK®_x0014_ï@ Å1	¨ð@9ÇÁ_x001A_ô@_x0010_Ùb°òJñ@6sZ$¤í@nnð@àñexµùî@SIó¦ð@+x^_x0012_+ñ@Kò_x0001__x0005_Póï@XWi &lt;_x0001_ï@7©_x0012_è_x000F__x0012_ò@ÿ	ÝJ·Ìð@»êa_x0001_AØó@§Í_x0004_¼ð@ôM:_x0005__x0017_­ñ@Îû¿ Mî@Ë0dÅ"@ó@_x000D_¶ësQï@Ò÷_x001B_Tñ@.6&lt;ó@¿ÕÚ_x0005_ð@_x001A__x001A_²_x001F_ð@_x0006_úQç_x0014_ô@_x0008_Ý÷Ûí@zk¼Gó@Ö?ñÓ-ñ@î8Ôºò@ú4¡·_x0017_ò@ÑÁ¤ó@j_x0013_\5{_x0015_ó@S_ð_x0002_ò_x0003_ï@0ÓÂ|Cfï@r/4¥§@ì@8_x0018_ÿq9Tð@ö#ØzCõñ@L8ÈHHì@/|þ_x0006_Tò@ÃE#±¡ð@_x0015__x001C_R_x000E_§ñ@8w_x0007_ñø_x001C_ñ@_x0004__x0005_)jÂ®dð@Ï_x0018__x0001_#±¯ð@ouúÙMí@®Ý_x0008_ò®ñ@;ó·K|,ñ@_x0013_¥Ãëò@_x001B_Pq_x0011_Ô&gt;ñ@ T*ì¼ñ@³à_x0011_v(_x0012_ð@ö5Ée¤ï@fÖàÅhZô@_x0004_óC_x0008_V_x0012_ó@_x0015_¼«îñ@LÑC`Eó@_x0010_||)Ðô@¯r¡Yó@µ@[¶_x0017_ó@4yÇÑZï@Y_x0002_\j ñ@ÀµÙJPñ@BÀ×÷½lï@áÛ_x000B__x0008_ñ@ýh|1Úð@Qî,ÔÈï@@i»ìï@ë_x0003_¿~ñ@÷_x001E_ã ð@z.îm&amp;8ó@_x0016_©N_x0001__x001A_î@_x0007_)_x0001_¾_x0006_ñ@ÖR7_x0016_ò@qÍ_x000B_ã_x0001__x0004_Hí@ª7J&amp;Nõð@_x0012_/f&gt;¼_ó@Æ_x000F_Ñ_x0015_¡aï@µfåÞñ@Ll_x000E_Ó_x0002_¤ñ@$BT¬ò@ðñ_x0011_Ñ]ò@hûQÆÍBò@_x0005_ebÞ`ïñ@v_x0012_1ö_x001E_6ò@44¥²_x001D_Hò@&lt;ÛÍWpñ@ª%ôÚãfî@°Ð¢Ú¼ï@¬ÉMó@eDaî@´¬ïÜ6ó@þ^Ouð_x001C_ï@¤axDÂSð@ZóèØ½ñ@"WüÂò@ãÇ_x0018_(ìð@ÆDbi;ò@Åõtx+ò@Îµë£öÍï@¦úeZ_x0003_Cô@P_x0005_ x@ò@^`Ó%Cï@_x0014_{Ï_x000F_G©ð@:®%_x000D_ñ@'ÞÓ&gt;n_x001C_ð@_x0001__x0003_ÂÞ¦_x0004_gÓò@W'DLYñ@åËZ_x0006_ð@âõg³ó@Q_x0018_I¶_x0002_¿ñ@µèiR¡Gõ@Ù4ò_±ò@d¦GÇò@_x001A_m_x001C__x000D_låó@õüI,Óð@³¶F_x0007_B·ï@_x001D_ÞÌ£_ñ@ÍÍHí_bð@ZvÓó@x_x0014_ ñ4ñ@àJyZ_x0001_ñ@h^è4zjò@§©:_:bò@°l+°ñ@l	òFð@¢³ìî@ðñ_x0010_Û:¡ô@2Ël2~ñ@ïM_x0018_Mô@Ç_x0010_±_x001E_?í@î_x0019_u¶ï@¸_x0015_~Ö2Sò@Úà_x001E_s¶ó@z_x000C_~_ð@ón	Ìÿì@_x0002_¯_x000E_)Ú_x001F_ð@·_x001B_µ;_x0003__x0004_âåô@V¾øÜTñ@õîñ_x0006_`ñ@7×_x0005_yz³ð@~·v¬z=ð@à&amp;©=Ð]ð@_x0002__x0006_B_x000C_Á£ñ@¨c}xiñ@.ó(ò@âMv$~ð@bÞ_x0002__x0013_Äjñ@×_x0016_æNlð@{ª_x001A_ò@]C@rð@½_x001D_Z%àñ@¬öKHó@#Ï«Àî@HÆu1Mzó@T×¨·Vð@_x0011_ß»ß¾îñ@Å=@U$ï@_x001E_×ç_x0001_ iñ@ÉÝÍ¬_x0004_ò@ø 1!_x001A_Âò@Ï_x000D_¬îìð@_x001A_`ä&amp;_x0016_õ@íA_x0007_T¬ð@ð_x0017_XÑó@6ý8yä®ð@×2§lëð@_x0007_p_x000B_O¾ð@_x0003_êê¼µÕò@_x0002__x0004_lÚ_x0013_±Nçò@½z¢Ââñ@æõ_x001D__x001C_Âò@â7_x0002__x0002_\ò@°_x001E_Ø&amp;!ñ@_x0010_Ñ·hµë@?_x0010_±qñ@,Ï0½wò@pf",Qò@'þôó@XÇ*kò@Þ_x000F_bQ«Õñ@äê¥Æï@	_x0001_çSí@ß@Õ_x0012_ÀÁò@©èÀ¯Æí@x£_x0008_ò@N÷ø¦_x000B_ñ@©zº£ÔÄð@t¸¨Ûrñ@¼Qäðûï@#á_x0018_Òò@-²À'ò@SB}õlò@;¸å[Yî@Pð¥­_x001F_ó@0à4×/&lt;ñ@mAü8Ñ`ñ@«7ðH&amp;ð@ýR¿_x0002_ð@RL_x0003_ÆIAó@_x0002_&amp;_x0004__x0001__x0002_Ãò@_x0012_	pèñ@_x0011_-²ç­ñ@¯;Õ7¨[ð@f_x001B_W_x0006_àî@	_x000D_ G!ñ@¥ÒÉd¿ï@Ä¢öð@1 _cï@áóëÎVeð@Ú¹_x000C_Ì|ñ@ª_x001E_­XWò@%8Âlïð@_x0012_wÎd"_x000F_ð@¼|C¯/ò@_x0006__x0008_t	Öó@ææ_x0007_¶_x0006_1ð@(a_x0007_åªÎñ@ùH_x0008__x000D_ï@XsRÉ°Jñ@&lt;äÎH©Ðï@V[sTçó@¾_x001D__ð·ð@ÊZ_x0010_·8ò@e¸óµí_x0012_ð@¶§SL÷¥ò@_x0018_í_x0005_´ª½ð@_x000F_ú`Oð@£Bå-Ì4ô@bnó_x000D_ó@ÎéJmN_x0016_ò@Ù_x0007_ú¤Cï@_x0001__x0002_ä_x001F__x0006_&amp;_x000B_Îó@Z,m¹a½ô@_x0002_J­)F7ð@íÅ1õ:Hð@3pç_x0010_hÃí@b_x0010__x001D_(µNî@*U^ÑSó@'OgËxñ@&amp;_x0011_Î¹ó@¥4ÎäCOô@F?súÌñ@ä_x0019_½ÜDó@þ$Bµ¿tó@ª°&gt;Zrî@@½]Þ¿ð@2í~­AØñ@rto~î@_x000D_½rðQµô@1ù´_x001A_ÍHò@òèÃu]ñ@-¨_x001C_ml4ó@ß_x0003_8_x001F_=±ò@Ò»Je_x001E_yó@T&amp;ò@Ìs$5¼ð@îr_x000B_]óò@Ïä­-&lt;ô@n_x0008_Ñ2Ê_x0004_ô@2¡_x0010_­(ñ@ÒuQ¢¤_x0008_ò@ _x001D_¹ /Xñ@¹Âù_x0001__x0002_ûÎð@r_x000E_'Ï'ñ@èD2*#5ó@71{¤Vð@FU9bïÿì@H6QÒçî@5)î_x000E_·)ô@P`æí_x0013_ò@U&gt;4Õñ@nEõåEÇñ@)9ü.7êñ@76Ûßµ!ò@ªK_x001B_÷ñ@_x0015_×qÌíÉñ@h¶ñ8ìð@PoúCíò@YGÃÌýñð@Ð üðï@b_x0017_í\_x0006_Dñ@&lt;Ò»èï7ô@/Äîa©_x0016_ñ@6çhµzeô@®ehTñ@aõÞëÕ¢ò@ _x0017_¥_x001F_ñ@ÒÌëf_x0017_*ñ@°_x0014_ey=ñ@ .ª_x0016_%tñ@N1ûnÍð@ì½Ó_x0001_äåò@_x001F__x001A_v¸î@ÂÜ¡Ñ!ð@_x0001__x0006_ìJQýÊFò@¼ÙÎ]_x0002_ó@âXw¦ÒÑð@¿7u_x0005_9§ñ@Öð¢©ð@®mÈñý?ô@P¶Íè_x001D_ëó@- R3äLò@dvÄiUô@g²5¤b_x000F_ñ@ÙåÏË_x0010_ó@Ý7g_x0019_'¼ð@6Â_x0010_Tñ@Æñò¿ÿ_x0017_ð@Á2×uDyî@¿ÒÂFoñ@¶M4zñ@çuÄ¢jó@X7_x0004_&amp;òî@_x001C_«RÚ+í@õÛÁ7øò@¯äIÁó@êFU_x0017_ò@¾â6Ûf+ñ@Ò¯ëÓÿ·ò@lê?°£Uñ@j«_x001E_â_x0005_hï@m_x0019_óó@_x0003_7ºÆÉò@{U_x000B_u[ð@Z_x000C_©ð@¤ñ3_x001B__x0002__x0003_¡,ô@ý·Ð,ó@@{_x0007_^b	ñ@_x0006__x0001_»sï@²Å '5Óî@ß.h`±_x0003_ð@_x0003__x001A_í'2_x0003_ñ@Æl_x0017_j +ñ@´±,Ø:_x0013_ò@ÜÌp_x001A_ñ@¢"QËjÅï@_x0008___x0007_ðÊó@tÛ¯·fàñ@H p(=\ó@*ôk Çò@_x0005_GáÝó@ü_x000E_Xí]Oò@¦_x0018_¥êõò@QýeØè¥ó@4t|RXKñ@¶ÛÃÑò@ßJô_x001B_áð@ _x0014_P_x0005__x000C_cò@Æãæ¿iò@4_x0010_&amp;_x0019_xàï@|Ï5gàð@g1]]4ð@-ë_x0015_r«Cð@Ö4Õ_x000B_ð@×£g²ô@d'Ò«Íò@_x0001_µpÕùnð@_x0010__x0012__x001E_¤_x0013__x000E_Ü ð@_x001E_'Y_x0002__x000E_%ï@_x000E_«:m_x000E_Ìò@_x0001_8ÓÐ/_x001B_ñ@ 1 P©2ò@­ÌÒ°Pò@lNÌÐ½ï@ÆºÐ_x0011_XFò@«0_x0003_¢âð@_x0016_µÓò÷-ï@n(_x000F_±ä«ð@`_x0005_¨_x001D_Æ"ò@¤9oìë_x000B_ò@_x0004_|k_x000D_bð@$¢Õ	î@WÿY_x0017_P*ð@_x0010_,®ö_x0001_úñ@l_x0005__x0008_þÈð@¬è¶~ÅÎð@ÚQõ'­Fò@_A_x000C_Q¾ºí@  7¸íó@.ë¢ðÙî@_x0012_ànZD¹ñ@ú1Q_x0004_«Hô@Vlm_x0008__x0012_Pô@aÜYV2ò@Ì}*¤_x0006_î@Ã÷_x0007_ñóì@!¬Ü½zð@(_è»ò@*_x0001_À(_x0003__x0004_0Üï@_x000C_âLZrï@_x0003_ìÚÁì@Ö"5_x0003_:Vò@)ßËkÀaó@\ \ç_x0005__x0002_ï@D\¾\Qô@r_x001B_CRið@ã_x0017_Ô+yyð@*N»_x000D_ÓWð@¥$_x000B_6ð@ûîÁ_x000F_£ô@ôÒÁñ_x0014_hò@ÄÓ_x0010_K¶&amp;ñ@÷;«ÄOð@²}í[Ðñ@ãäùÿPó@Ý?õ{_x0001_õ@¦ãk_x0019_±ð@_x0005_±Gß5[ô@_x0002_¨$È°_x001A_õ@è¿9£ãñ@º_x0011__Iñ@Dì_x0004_DÉ_x001B_ï@-W	PÜð@Y®2C.pð@_x0012_ôñ;}èô@d_x0018_'Ëejñ@ÑûvËê_x0003_ð@ór_x0001_o ïñ@9qá£_x0019_ó@_x0010_fQoãéð@_x0001__x0002_ÑýO}[ò@U2_x0017_·ñ@9+ïIäô@	ã^_x001E_¬ó@ÛîZWyñ@_x0004_Lu0ð@&gt;ù°B_x000B_ó@Ê_x0005_U¯_x0008_ó@``ÈO9Òò@.§&amp;Ãò@Ï?¹þBó@bxEò@_x001C_ò_x0015_[mÀð@Æ7ê:ò@ng-ÿ_x0012_ñ@¹_x0003_¢G&amp;ó@\0*¬Òñ@Bµòn_x0018_î@_x000E_ma~w¼ñ@X¦_YÜÁð@´w¤¾iï@4A_x0007_Xò@&gt;ß&gt;ìGô@hß8_x0018_ºò@p?$vÔó@»Ã5_x0010_àßñ@0ÕýK¦ï@Úm&amp;ëv_x0014_î@O_x000B_nX ãð@¾-_x001D_Ïô@ûS¿	_x000C_ßô@42³_x0001__x0002_8ñ@Êb;}¦xô@Âõ_x001D_elÍñ@Åc¶ Vó@_x001C__x0006_Írò@.ACÉô@\Ç_x0007_üP%ò@H2ª_x001A__x0004_Ùò@ÏòJï@èßN]ó@üùëxòï@¬_x0013__x001F_,¤Oñ@f¸«ñ@5_x001A_\GYò@n¼Ê¾ò@ÍãÐõ?ò@Þp¯}&lt;ó@2IK ûð@Ì_x001D_½¾Z+ô@¦Ï_x0015_Ì.ñ@OÄxg,tò@\,$Uvô@CxOë`Mó@o·Ï¦Âò@&amp;vZà`¾ñ@÷2%_x0017__x001F_ð@lt&amp;hâò@®%}	Ä0ò@&lt;é*¨N_x0003_ñ@_x001D_íþô³_x0010_ð@áÝp÷ò@º5skOÖí@_x0001__x0002__x0018_hÐÂUó@¼tÒ»ìó@_x0010_gûrúí@½»_LUÚï@E½7ÒMï@_x001A_Sþ3S_x0008_ó@ãp_x001D_(û_x0017_ð@¢~_x001C_åò@ýºÚÞÁð@¿9Ê-ô@_x000B_6_x0012_¯ð@&amp;!óõYó@o	^Æñ@Ú(ü3{ó@dk_x0010__x001A_¨ñ@_x0007_®ç¹Öï@_x0016__s_x0005_4Vì@;­E_x001F_e_ó@_x0005_Wâ»^ó@þï_x0008__x0007_Zð@¦0jó@_x0012_Â].Tò@±sÑ}_x0008_íð@_x001D_ =%C&amp;ò@Ífr:ó@9O3_x000E_¸í@"_x0001_GÃ@uð@ÔCGÊíqò@$_x0017_(_x001B_Òñ@®[n_x000F_ô@­¿_x001F__x0005_Óó@$îð_x0001__x0003_Ò+ó@b_x001E__x000B_Åó@_|6	Uî@gµøQ¦ó@Z0§Ê¨ªð@_x000B_lÐÅHÓó@_x0006_QÂi®òð@DË_x001E_wµó@V*:¾^0ñ@_x0019_¶Øcò@_x0007_z_x0012_6õíð@Ò»wùTðò@ÔßÂ*äí@v_x001B_­`Rþð@ú´_x001B_`TÌì@·°àJhó@§L%ÎI±ô@Z·W;ì@_x000F_¦ÐãÆî@øgy´sî@²{ÂC_x0014__x0001_ó@í'1&amp;ô@á¨_x0012_zUôï@/í¼R_x000B_Àò@°_x0001_(OÒñ@ ® ò@_x001A_©È_x0002_ÂAð@ÏÔÀ_x0001_»wî@]G_x000C_Qð@üQ¥@Ýñ@J_x0014_2Þí@Hv²*ãí@_x0002__x0003_~kT(lñ@¦ß_x0017_ñk_x001D_ð@,¢ñ/¦hò@_x0005_Ñ_x0019__x001C_¯ô@(+83Ùó@_x0004_#¾_x0018_%ó@%úAÙ¹3ñ@ Nw_x001E_Yî@í¥_x0005_´_x0013_?ñ@ eç½£Åó@ý_x0015_ë_x001A_îð@»ìi¶µ¥ñ@ª*TÆ»ò@3Úy|ú4ð@_x0008_Ö¢gð@×ua$ð@!wùßó@ñÎvteñ@Ú»Ö_x0005_SÈó@Brµ1ï@v"³7ñ@Ø©·è|½ñ@ÖV_x001E_ò@Ýhp­0_x0004_ñ@vØ)è/ñ@ûË_x000B_§'Zò@¶oe&amp;¤ó@C¦Z»_x0001_ñ@üË¨_x001E_qí@0O®kUÄì@¶KMÖ_x001F_Jñ@Ë_x0010_m_x0001__x0005_gó@Ò1úhª8ñ@dø_x0018_L_x000D_ñ@a-ÐèTÜó@T_x0016_4å.ñ@$_x001A_$vì@2ù_x001E_«¯ñ@Ê#Á_x001D_¿|ð@_x0005_,_x001E_©ÿð@_x0018_Ó_x0003_^êòî@Â_x0004_#Áñ@V*Ä}ï@ß4_x001C_rYó@EÙ£½Dô@EM_x0019_Ì'_x001A_ð@\¾¡fÍ±ï@(_x0006_ñ!Éí@ÊjZ÷'ñ@³ÒÅåhð@é¸ù_x0002_g9ï@u7ëË@_x0003_ò@A²3´¡¨ñ@3­´?K)ò@4Ì½Í_x001C_°î@é¨ÿ:_x001F_¾ñ@¥½l_x001A_Üì@ÿ5lF#ò@_Y\Îð@ñjûüó@S_x0008_aLñ@ ç9i|«ó@m#`6_x0010_üó@_x0001__x0002_ÿ=?ÒJËò@ªx­ Lñ@Ü_x000B_wÀuô@ÚÍá×¹¿ð@4_x0011_K#'ñ@ÍuÁÁ)î@_x000E_Sz%èï@þtþíÑ©ò@FwfxpPñ@ÌX\ò@`t(Æ_x0005_ñ@_x0006_NoA}î@0IRñ@µ&gt;_x0018_`Þî@Á|q4÷ò@&amp;ºñQó@SR+39ô@b(àAgñ@£Ð [µãó@ùlN"mó@¶T _x001C_~ò@_x0011__x0008_Ajñ@´èqK_x001F__x0013_ó@_x000C_ÙLÖò@óSÝP=ï@.JCBd&gt;ñ@Dº~æ°öñ@wï1Ç¥ñ@+_x0006_!cr@õ@§iãø]ô@º_x001B_¯x%ó@ÂÁ]Ù_x0001__x0002_M¬ò@ú9ð_x0002_çð@ëS²Zîô@_x0007__x0015__x001E_Z;ñ@?×%vÉò@¤Ãçú¬Qñ@¦×_x0015_&gt;Òð@·# ¡qtð@1 *ôò@2îxîÒ_x0017_ô@×Zïò±0ó@ïÚð¹¿ô@úÀ/Ãe_x001D_ñ@ºNwË®ï@'5_x0005_Ú_x0002_9ò@÷_x0015_ÌÃ=ð@V_x000C_­ðíò@_x001B_E[íöð@ðIO­_x0003_ð@&amp;Kë_x0011_3ò@Ü·Æ¶_x001D_ð@AHïÇWdñ@ÉnN·Wzò@­û¨ó@@#øù_x0016_ñ@%j|=cãð@_x000C_EyÝYð@ê®phbññ@QC_x0012_ò@Öf&gt;L:_x0017_ó@_x000D__x0016_áÕÿí@_x001C_áà_x001A_$ò@</t>
  </si>
  <si>
    <t>74df74c086103099289ee88a01e0c39e_x0003__x0005_p.|$jÏò@¸÷§P7kô@ø_x001B_þ«`ó@¼_x0018_S_x0004_uñ@ÿ³jN_x000B_ð@ÀKzv4;ð@¦Âºkñ@.³âGPó@ß_x0008__x0001_S¨kð@ÄÅ7ê¹Úò@&gt;oeüò@h_NÙüQò@V_x000C_m_x001F_¶ò@Væ(K/î@.qè_x001D__x001E_]ñ@ÝIô\8Ùð@Ãø8çP#ñ@ËÈ½_x0017_Ûñ@&lt;ýVý-ð@áb7Î_x000B_tó@räYäÿaî@Ó\_x0017__ðïò@'$Èw$ñ@_x001E_¡·AÑÓñ@Ñ¬¯_x001F_®ó@l_x001A_¼¤êUò@ìI÷òVVð@_x001E_?|(+ð@Ä4r:_x0007_ñ@[_x0010__x001F_ô_x000D_ò@R_x0002_Î _x001F_õò@9]ÇÄ_x0006__x0007_÷ð@ªtÇfÑð@0X&amp;ì_x0014__x0005_ð@\È"sñ@¬âäôe@ð@Äªæ_x0014_ñ@!µê_x001C_«ñ@_x0003_4Þ]ò@ê5í£w¢ó@_x0001_[ð·'ò@él`Æsì@L²ÞJBºò@z_x001F__x0012__x0018_õnò@_x000D_UaËð@ÁÄoþ´Ið@_x0001_V~iüñ@pvé_x0007_ÚJô@_x001B_Ör[iôì@¸í®ýF_x0005_ò@¦Är_x0011_þò@£²w_Óñ@c9Úõãûî@º|!âi×ï@ï_x0007_@@¨=ô@£!0_x0002_~ôð@´²æ8Eñ@_x0004_¶ä¢+ò@r¦¼_x0007_Ò_x001D_ñ@²ÍVûñ@_x0006__x0017__x0018_ò@¨_x0018_m¹¾Þñ@tà¾M_x001C_ñ@_x0001__x0004_¨Jª0S÷î@ ï_x001E_&amp;³ñ@Q¨âç_x0018_ýñ@?ä÷N_x000D_þò@Ïà×ôXó@%_x001D_Oï_x0001_Úó@úÂ_x0006_Tkð@HM@&amp;"áì@=ÌÐ_x001D_îñ@_x0013_Ál_x0014_]ô@Ê%_x0004_ÿ¬_x0003_ñ@¦yÀnð@"ÌÐ_x0013_HÖî@°8Þ_x0008_0ñ@_x001E_\_x0010_A¾ï@F¦	|'ï@Xþ_x0019_ ^_x0006_ô@·#9ê_x0004_ôð@¼jø_x0010_Eñ@¼vß_x0008_*ò@*ÿ_x0002_ÝX)ñ@nu0Û¦ò@ø®F¾øôð@	c»Añ@_x0014_2ªí@Ò¨ÓUñ@ªì_x0005_ÂÉð@Î-î_x0001_âñ@4Öè,_x0017_áï@¡'ûäÇð@0s8Añ@_x0004_«æM_x0002__x0003_2kó@Ö¯gg_x0016_ñ@!ìê5Ræó@_x0015_ú~`XMò@JÔ~ÁMKó@_x0006_þRoVeó@.Ü_x0014_Ñ_ô@ºO¸pR_x0001_ó@{0ÒÔ_x0013_lô@_x000E_ÅDK1ó@ÒDõbÿòñ@C6(Öñ@Ì_x0003_l_x0007_»ð@_x0008__x0004__x0004_¯}ò@~s0Íñ@¨\bG_x001C_ñ@Z"¾Úåó@_x0011_0Þv6ò@ÐÁ_x0002_-_x0003_#ó@£ù+_x0007__x001A_ïð@² E¶9_x0002_ñ@F6°_x001E_îyò@ý;lõÉùñ@¿1Àíwó@FµÎ¾#3ó@_	{ò@ZäíPôÆó@5àt»ï@n¤î¼*ô@-Âªñ@4_x0010_xÉ~tñ@J_x001B__x0011_Ñ_x001D_ó@_x0002__x0004_õö¾éó@ñ}/©ßÈñ@©CA8.íñ@äÎ_x000C_oº7í@_x0013_Q_x000C_09Lð@Ö©òöÛó@ê-_x0012__x0007_9ìñ@1V¢÷{_x0007_õ@PEyiWñ@æ¹_x001E__x000B_À_x0002_ô@¨X_x001E_¯?Ðò@Å:_x0004_t®Lò@8¾ÚW'Æî@ÌîÛÎó@ÒÝPI_x0008_ò@7©¾_x001C_[ð@» ß_x0015_ð@Ãóå_x000E_0ï@³aá%ÁOñ@X_x0004_DKbñ@_x0016___x001E_½Ôrñ@_x000E_u_x0018_ðÏ8ï@èì-1ió@)ÐúZ}ó@°á²_x001E_'çò@_x0017_¡òo±tí@RfÝó@h_x0003_¾2_x000F__x001B_ð@k~_x0015_îµdò@_x0005_·5¼ó@Í$?ð_x0001_Fð@¸øh_x001A__x0001__x0005_)_x000E_ó@²_x000D_\)_x001D_ñ@_x0008_c_x0005_*wó@_x001C_=Ô­µÊð@çà¤Î×*ó@i&gt;EÄqï@#çyûÏ@ó@(z:ùî@]_x0008_*_x0017_4_x001A_ò@b\X*¯ßò@"ì_x0018_s¯ò@_x0003_þ¯	3´ñ@x~ýmñ@o®ç'aò@	Ï&gt;_x001D_Ð¬ñ@_x0004_¯_x0012_§ð@-îW_x000C_Ìó@%#j/#=ò@j:ò@gV36y_x0015_ò@¶_x0018_Ö_x0010_{}ð@uYã_x0010_¡^ñ@Ú+$ëÜð@Áô-ñ@_x0012_ûÚ_x001D_5ï@"^ÍÉ_x001B_ò@L%À§³Ôð@r_x0012_IS/­ó@êÕî¡wäñ@Ã	wWÿó@V¸¼_x000C_y:ñ@_x0002_eÅÈð@_x0001__x0004_­õ_x0019_ä~Jò@ÃW,¨mô@ÒØD_x0017_ð@=æEÊ¹´ì@_x001E_ÈÓ½ó@;·_x001D_ó_x0012__x001D_ó@KZòûvò@5N¯Ü}(ò@7|H¶e-ñ@_x0001_uª±_x0013_ñ@½Ç¯Íó@M+y úñ@îáî_x0016_ªmí@_x000F__x0003_w£_x0012_ñ@&gt;_x001C_ãõÃñ@i_x001F_/_x0005_E_x001F_ï@l_x001A_¹DqIò@æÝe_Wîð@ï±	òí@Ônuo:xï@¹+*_x001F_Lxò@¦¾ÙUMñ@³·U²Hñ@»nOÙ_x0018_ð@ßkÿð@¸_x0002_ÚÞ9ò@	5áTò@´8½B7ñ@î#'\7ó@nP³ÐÃïð@d_;ìz5ò@rI_x0001__x0004__x001A_,õ@£þñÁ¨±ñ@FH¯Nyßì@od'#ò@	ù¹8ð@wéø0@ñ@¼êx/_x000C_Jò@hÕ_x0016_|Yóð@vk"ÑôNï@Õ_x0002_`ýð@}j³6ï@RKÖ3ñ@_x0004_8÷&amp;A_x0013_ó@\XÊI×î@Î·7F_x0008_ñ@ÃçÓÂÃNð@·d_x000F_SÖð@Ùgü_x0003_#ó@+±gXÚ	ñ@$ÿ@8ò@Î¾Y	GEð@_x0004_&lt;¶Â;ò@_x0002_~B5_x000F_ò@Î¨ió@_x001C_H#H`¼ò@Ì¤Ñ_x001D_i\ñ@º&gt;Í³_x001E_7ò@&amp;ãíåóò@Òî_x000E_u{Ûï@_x001A__x0014_n&amp;E	ñ@êßmüò@"wqo°1ð@_x0008_	ö¼¸Ù¸ð@üû;`Æxð@sÃj,_x000B__x0003_ó@ÝU3äúò@¦ñ7Ã_x001F_ñ@&lt;¶£_x0001_|Pð@G¿4Ç;Þò@©oq[ï@Ð×9áÙõð@ -¼$¶ð@8bg±_x0004_ï@Æ"_x001E_Sç_x001C_ð@´yûHcgñ@ÉO_x001A_+í@_x001E__x001A_¹_ò@`_x0015__(.ò@ !´Úõñ@7^x_x0015_"ð@ln_x0001__x000B_mEó@ÉÉF0Jð@ÑÐ_x001A_Üò@&lt;X;#Yµí@)°o_x0002__x0001_,ñ@Ü	UË°ôò@%zI½&amp;éñ@î@¶å»Âñ@_x0005_1²}_x0006_1ò@S¾_x001A__x0007_ñ@V¶_x001F__x000B_6¸ð@:üç_x000C_ð@mê»Þ__x0006_î@Q_x0018_Nq_x0002__x0003__x001B__x0018_ì@ø.!ý_x0014_ó@G_x000B_ùô@Né´;iò@_x000F_×î_x001B_± ò@DØ£IZò@@_x000B__x000C_¸«ï@3S_x0012__x0014_Ñï@6_x0016_ëó¸ò@P,~Z_x0003_eò@¯_x000F_ÐM×¬î@ÓJâ_x0013_´ò@¸[*s'ô@²×_x000E_²â_x0010_ò@Ô_x001F_%]*5ñ@¨_x0017_ê]¹ð@è_x0017_÷ù÷ð@ÝÚ_x000F_d_x0001_ñ@[£J«9ñ@Ä;q&gt;3í@ÿ_x0014_f Sñ@ÁÛy¦fð@_x0018_ññ@T®&amp;Wñ@k/ù3Hñ@ÄU_x0019_)(§ò@Ôº³)NGó@ýf&lt;6ýó@wÄÿ_x0005_bñ@-·e0_x000C_­ð@À_x0012_VÅÔÀò@ûu]ª&lt;ð@_x0003__x0004_¢!zvÔð@_x0018_Â_x001B_Ô_x0011_jò@u&gt;©+!&lt;î@_x001C_öñ«_x001A_ò@_x0016_lV._x0016_¿ò@Ð1E`ÿÄñ@YâwO?¦ñ@@_x0003_V7!ô@¸e9òoÈð@l¬â«[æñ@_x0003_9_x0019_ßjÂó@·8³_x0005_ñ@ =VÿU_x000C_ñ@kI¾r£~ð@_x0003_A]_x001B_ñ@'J_x0004__x001D_ô@ _x0005_PÖ!ò@³¶³¯ýñ@ðÞZ2Ïï@ç¶zò@qkÇ´ò@kUv¹_x0011_Pð@_x0004__x0019_Þe©ò@_x0002_ò,Í_x001D_ò@¹8_x0004_ÐIï@	_x000E_q±Ùð@¢n¾Þï@LD÷Í_x0001_ô@fTI_x0010_ô@"°qêÊ_x0016_ò@_x0016_ªøqâô@÷_x0012_]j_x0001__x0002__x001E_Þð@l0ø­$sô@;fp_x001F_ò@BÏ°MÄÉó@JÊÌ®Gñ@nøó@ëlÜ¶tî@uU÷pEò@C´ur2ð@¾	½ÍþÞó@K|É±édð@&lt;ðU¶Ò	ð@ÈþSËï@x'¦&lt; eò@^è%pMCñ@Ý'3Ði½ò@*K_x0016_$oó@ÿ´â¡M÷ð@_x0019_Æ[êð@ô _x0019_ËsÂô@Ú8p¨»xò@î©5õzºï@ò$ñp¦cð@ð_x0012_ï¤ò@§öí_x001E__x0008__x0018_ò@ÔÌaÁð@%ú_x001E_ vò@d_x000B_t¤Òó@Ö ý¤nöî@¹¬)9Ãò@þ¿Û_x000F__x0016_ô@ödûÞ~ò@_x0001__x0002_ñl/¡Rñ@×¥Òô¾Cñ@3ñebó@b!JéÓð@_x001A__x0017__x0010_ò@aÞ¿zEô@}_x0006_«á¸Çñ@¸ú&lt;|_x001F_ì@6Ö×[ð@°hæ«.ó@Ð_x0013_ß_x0019_üÏñ@ÒÏ2-ó@MáV~äó@_x001D_á:KLñð@RÀ¼Ý\òò@úP½Dî@Lô1«÷îó@O£_x001A_"8ñ@nc_x001B_!_x000C_ìñ@85b"^nñ@KbZ_x0002_|ñ@¹rÈrPò@_x000E__x000B_\¨û[ð@®[¢_x001F_Ðñó@hS,0ùó@¾ç±ýUÅò@rÎLð@,D_x0002_øØ_x000D_ñ@Ô5¦^Ûò@_x0014_¼îö=ë@ýBQ¡ñ@é ïF_x0003__x0004_CKð@/ü_x0014_ö,ë@în_x001D_ë|ñ@ê"¬²F±ñ@úV_®î@k³¹Gðð@_x0010_C´Ë_x0001_	ó@¬éÌ¡ñ@ui_x000F_à7òô@4³ßu_x0014_ò@ÓvtÌÎäð@S_x0006_a\Ã}ñ@@ÔÖj¶Ëñ@Vóñ2ÙÓò@ýèÿGUò@ÁB2^_x0004_¹ð@É'÷í@Èà_x0002_µñ@^*æo¸\ñ@_x0016_Âc§$ºñ@p_x0003_W¿n?ô@éÕzüc ð@Ö[_x0002_ïýXò@ïÌÝïî@ê&lt;K_x001D_Ñò@òQU¹)ò@_x001B__P.ô@N²/%J}í@ÄWp_x0006_ò@_x000F_?û(ûñ@EE´	_x000B_¯ò@x0!õÑÜò@_x0003__x0004_~_x0014_ÌU_x000D_ò@ò»&gt;Kñ@H¶$RMð@'7_x0018_H_x000B_ò@Þb Í¤ð@ô_x0019__x001F_®ïÊî@Ä°æ9)ó@ÎN_x000E_Ú§ò@@.Ø¤OÙó@¸¡¦_x0016_§jô@tB)g¯Àð@ásµ±Õ³ó@_x000E_²^ÓPñ@Í&amp;¨Xfñ@H+¸&lt;&lt;_x0006_ó@_x0004_Eºµ7ó@ßS[K2ìô@#_x000F_·Í*|ó@.æôÐÍð@¯O_XñUð@Bb½¥Ç:ó@UD_x0002_0x_x0010_í@Ð¹ÏÒ)#ð@_x000B__x0001_ê¹ð@_x0019__x001A_êcÄÇô@Ço;°ð@_x0007_%_x0002_³_x0007_`ñ@¯!T,Bî@Gµpv·)ð@=¹$;¤î@"ÈÇ4|ò@:Ñ_x0007_·_x0001__x0005__x001C_ò@¼*§ñ@ß_x000E__x0003_¸£^ô@_x0012_G«_x0004_Ið@ÉYÅ}ÿñ@dJ _x0007_ÆÛñ@2n_x0013_ô_x000C_&amp;í@_x000C__x0008_Ì}«Sñ@_x0002_TÈ_x0013__x0005_Ùó@igçqó@Ñ@üÍÜ5ñ@õxN?_x0016__x000C_ð@_x0016_Ý9p¶ñ@Þ(4NÝî@|_x001C_ó§_x000F_ò@ÑÛÀR\(ñ@£Ýoºó@§_x0007_[Xäøí@¢» ¨í@_x0002_`ÊÝóMñ@ÈQ«åÎñò@Ó	!êò@Ãè_x0018_ÃiÎí@_x0008_5ºb/_x001D_ò@¹¼%{PUð@»R_x0007_á|Sð@%B_x0013_F»_x0013_í@ªYñ2èð@h^U_x0005_ó@$º_x0012_ÿô@_x000C_KK_x0007_^ó@t	çÑ_x0011_ëð@_x0002__x0003_ErBNHò@A¹_x0002_A&amp;ñ@$É_x000E_)ò@ÖþÒ^8ð@¯!2Ó¢iî@_x000C_%ZüæQó@~3|¸ñ@2'k=`Óô@þ_x0012__x000E__x0004_Nõ@õ¥°V±Ïð@_x001B_u_x001C_ ò@?c°Ñ._x000E_ñ@tN@ÿò@DaÚ¯ò@Lñ	Ç;ð@À/öbÌIñ@òUSoïò@xUÈ*Éñ@_qU_x0018_¸ó@°ÆºÁí@®s_x0018_¾u$ð@ø_x0012___x000D_lÐì@q/ö:ðó@örÂï!³ð@p·þÎXúò@§@¶_x0017_8ñ@ô&amp;_x0007_¿_x0007_Ïò@j¥æSÑî@$ìð¯ô&lt;ô@ÑIJÕæDñ@É!yOÊZò@ÉÙo_x0001__x0001__x0003_¡[ó@_x0004_âÖÁdó@_x000C_¦úk`fô@ü£:ùñ@_x0001_Ébêfò@))â¥®_x0002_ñ@lºØîÂÓï@"¦Ë_x0007_Þï@_x0013_é_x0016_u'Xï@ßôqöæí@òRL¾î@\-ò"_x001A_ñ@F®ºÁ_x0015_)ñ@Ô¾_x0011_¾é1ò@«Ýÿvó@ÌmÞ_x001A_Ùò@PÅØ)àñ@j\×wpò@Èý·_þÚó@ÿÙgÖ¼_x0018_ó@íÌ_x001A_³+Oð@_x000F_&gt;µ_x0005_Æò@iµü¨eó@DÉÏ3³ò@_x0008_Ëdlrûð@ºM{µÇð@_x0015_÷ßâþ í@_x001A_-éé©Vô@h_x000F_îãHð@NjåaÊoó@'µ%3¨Wñ@×ûþ_x000C__x0003_ò@_x0001__x0008__x0007_É^3ô@°÷¿e_x0007_í@&amp;³`|dó@]_x0012__x001B_;_x0006_õ@µ=.,zð@¬¥K_x0014_:ð@°zô@.7U?&gt;4ò@B(aö	_x0001_ò@ÖNòM¯'ñ@¸Õÿ¦yð@_x0002__x0003_Q_x001C_Ð_x0005_ò@\X·Ídô@ÙM_x000D__x0011_.Ëð@óHdô£ò@_x0014_îuið@¿3d½Xô@È;a* Kô@s=m³ï@y0Ýz×ªò@_x001D_¿"óô@`_x001B_õS?¥ó@&amp;°}È´ñ@­ïQ__x0004_ò@1¯µ_x001B__ï@_x001D_I_x000F_Q!Ló@Eîyæ&amp;ò@/_x0003_õ-í@üu©2£¿ñ@ZÏ1·Ôí@_x0016_)c_x0001_ëñ@¥Ü_x001C__x0001__x0005__x0002_yñ@³_x0004__x001F_¾&lt;_x001E_ò@_5Á¶ù_x0014_ð@¯ñþPñ@Úv?_x0018_Ïñ@¨6¾¸ESó@É_x0017__x0005_%&gt;_x0003_ó@eºôX+ð@µå£óCó@ã}_x0007_¡ï@&lt;öàI£ñ@ß_x000B__x001E_7ß_x000E_ò@^_x0008__x000F__x0014_Ñ(ï@¼hËô@åWðk_x000D_ó@vg??wï@ªôVN_x001F_õ@_x001B_O	äý_x001F_ô@_x000D_­Ó£ÿ}ó@_x0016_@Ö_x000C_¯ñ@LF_x001F_N_x0012_ò@%_x0017_Eýlî@ÒÃ*M_x0010_ó@m_x0016_8à¾Xë@_x0010__x0015_µ6ô@È¹os_x001C_¬ñ@)À4æIó@Ü_x001F_â"ð@þøfúÚtð@p4¦»Aï@eÌ?ó@_x0011_0Ñ-Ðñ@_x0001__x0005_Z PØà$ò@_x001E_¬S_x0004_ò@×xJvYBñ@WBFuMéò@ß_x0004_bK*_ñ@òa_x0011_Úí@°ò­_u[ñ@ªÌ_x0011_kåî@yÄG¯ËÞð@oÌÒ_x0004_Tî@çG×éÞò@è0Dò@4Ù÷wÀ^ð@,Z_x001B_D{ò@ß_x001B_°¦xó@7ê×&gt;$ñó@_x0003_R$ZTï@Ú·á®²ñ@úL_Â:î@i¹_x0011__x001F_Gò@}_x001B_yæ\Ìñ@G_x001F__x0017_Ë?1ð@r¨_x0018_D¦ð@æKi#ñ@/vEEç]ò@OZ"Èù´ð@òwzB_x000E_ð@%gü+öò@¼Û±_x000C_øð@/õ_x000E_T)_x0002_ì@©_x0004_&gt;Q²Ýò@¦Ùò_x0004__x0001__x0002_§_x0018_ô@\_x001C_+Z_x0007_ò@iï_x001B_Áøð@_x0015_ÀÓkåñ@àµË_x000C_=ò@oùö?_x001F__x0003_ð@H_x0012_êT_x001E_Fñ@Æú'P_x0001_ó@_x0018_)- _x0003__x001A_ô@©_x0007_7gÎò@þÊ EÅéò@æMÙ#_x0002_ó@'TÐ·Ðð@mùÇÈN^ò@ìï,ê_x0004_Aô@fïý!ê#ó@¿_x0004_Aùùò@xý7Û\×ñ@ÚË§`î@ÚAO¥=ó@ç]ù}³òñ@6þVdcõ@ÙµÞ_x0019_4ó@p,îÏñ@Ã2,_x0001_ó@þzÄ#%Aò@E_x000D_ÌbwCî@zÐï	ò@Ü\¡%Có@ä±pT_x0006__x0001_ð@h_x001A_±e¤ô@nüõ±oñ@_x0005__x0008_¾_x0002_©1_x001C_ô@8_x001E_%Ì ï@-°¹_x0003__x0007_ð@wï4ømð@çiqÃÒ_x0016_ô@·U_x0006_U.ì@2%_x001D_æ_x0002_ó@²óÍ³5ò@_x0004_£_x0003__x001F_zbñ@m±°Pûô@nrð@2ßn_x001B__x001E_?ï@Á9ÿ_x0004_â´ò@_x0004_Ó³±Õmñ@%-z{j¢ñ@£3Ù¯sBò@|ð!Xv_x0018_ñ@_x0017_^'_x001C_:î@2#ï?ñ@%Îþ`øó@öt3IÂEó@¬_x0016_Í&gt;Ê#ð@©»þF_x0001_§ó@Lé	,*ó@Gg`ø_x0016_ò@G_x001C__x0001_+xð@\á_x0002__x000E_ó@M²bºð@8_x0001_HÆD_x000F_õ@tdØÉ×§ó@_x0004_ØdÔ¶4ò@ÜZ{à_x0007__x000E_&gt;ò@c&amp;þò_x0006_(ð@_x0008_8Ñyº·ó@ThÊä_x000C_éó@_x001D_EQ_x001F_Òñ@5NãoH_x000F_î@BRú_x0017_Ðó@DI±q_x0004_·ó@-_x000B_ÿLE	ð@õñTv_x0011_Äò@ð_x000F_»_x0019_ð@_x0003__x0001_ÅÙ¡ò@®CÍØÕò@_x0004_ß,ö~ò@*Ò_x001D_àô@Îl}5PÞñ@ uø}l_x0008_ð@0Ð=ò[_x000D_õ@ÿÏ?_x0017_;ï@_x0015__x0002_ê_x0005_òñ@,2¥¢ð@D_x0005_%û:{ï@è­:_x0005_ñ@²&gt;=ò@&lt;ôq}ÌÍñ@C²é×_x000C_ò@ÆypÕñ@D®²ò@|öÑ«ð@¯øÕÔ_x0001_ó@°_x000E_M3vñî@ÕáÜð@_x0001__x0002_¬z7²úêï@¦6{õBñ@e8¦M_x0014__x000D_ó@4&lt;Þ;ö,ò@þÜ'ô@ªU¤õ¤ñ@xÝY[Ã:ñ@ÂÚÝað@/Æ_x0016_Xï@?Gá_x0004_ñ@[vï7©éî@Nt.²ïï@vc³ïsð@×N:k_x001D_$ó@	òe6ñ@Hú_x0011_Ò_x0018_ñ@o½IÙð@ãèH°¡_x0011_ô@_x0008_¡Ñ¡lõí@â~ô@Gj_x000C_TÊñ@.oh_x0008_þñ@~åTÃuò@ë2!$þÖð@b_x0008_]þñ@$ÏìLï@ÞtÆkÈñ@ZW§j¤ñ@ÜOa~4ò@·Ðô_x001E_T£ð@áÌ_x000F_Õµãò@_x001C_ë_x0001__x0006_\+ó@G_x0002_y¾ó@µB@Ë_x0008_Öñ@âboFeï@ö_x0014__x001D_ÙÊò@Y0ó_x001E_ò@ì-_x0018_%[?ò@9ý8#¡Ññ@ì©á_x0004_¾ð@_x0005_t¢.2ó@Â1_x0005__x000B_Dªñ@_x0016_'àeñð@¯¢EÌó@_x0008__x000D_&gt;9¦_x0016_ó@Køò_x0007_¸ï@GÒ×ô@TQ_x000D_åC×ò@}ú|kÍÒï@LÕLÍµ£ð@¯Ut/1ò@7æñ_dò@_x000D_Ë_x001F__x0018__x001C_ñ@÷^_x001B_z_x0010_ò@_x000F_á^_x0003_ò@Ä&gt;7çî@_x000F__x0012__x000E_ð@DÄþC½_x0011_ó@/ùqï@d·à`_x0014_ð@öIp8_x0012_´ð@FÜr¢N ô@Â©Ø²6ñ@_x0003__x0004_F_x0012_2D`ð@_x000E__x001C_ê\ï;ï@DNä´§ªó@: Âcêî@4]_x0019_iºñ@_x0015__x001F__x0016_Þüò@¬×½¯_x000B_í@ÅjµGæìò@â_J_x0019_Û÷ò@º'Z¾n_x000C_ô@¯q^_x0003_Û­ò@H*_x0018_6ó@_x000D__x0001__x001F_Úþ_x001F_ñ@(:D6oò@¥l·5ò_x0002_ð@~Ä_x0017_Ð,ñ@_x0017__x0016_z%®ô@ó­pORî@âÆ4__x0011_ãò@IÄÄÙH_x0010_ï@F_x001F__x000F_g õ@Ì_x0018_ÈÆ½ñ@vß³ø ñ@t°Â©ï@ÌÎà³)ó@¦ïE½Kò@¬x9Ú iô@&amp;:êÚ&lt;ð@A¬_x0012_ð@äEV_x001E_Cô@åM2'ó@i3ÒH_x0002__x000C_.Îñ@_x000B_\$_x001D__x0007_9ó@;\¤uÄï@³õÁ_x0001_èfñ@©_x001A_0÷Pï@_x0001_Ò`mËð@4½6_x0005_Ôò@6:_x0018_^Ôèð@H_x0003_º¯ó@ôEzí@¾ëýÝªô@¢æ­ô@R_x0010__x0019_àüAó@úVÃÆñ@P°÷_x0018_ïÄó@7S_x0007_ó@yJ(Yýò@[ËIDñ@ìc	f²ð@_x0001_÷5õ_x0010__x001C_ñ@_x0004_Ù_x001A__x001F_-ò@¡_x0006_ØZ"ó@£c}i³ñ@YD)·ô@ùÏ×*ñ@øa;oÈËî@_x0003_÷ksñ@þvV£µô@+I_x0002__x000E_y§í@¨FCÌÂaò@­)_x0008_¦`oò@CF'XÇñ@_x0001__x0002_Ê¡£©ì@ü_x0016_OGõ@ðß&lt;È7lí@_x0013_²T&amp;Gô@_x0004_[îð1ñ@_x000B_ù|W_x0008_sò@åá:f_x0012_õ@-çà_x001D_}ò@zêí_x001C_åñ@f_x0001_!A­ð@åó+&amp;ï@áB|Pªó@Jd_x0014_+3ñ@ºaÙ2õ@TÝ4MÝ_x0011_ð@_x001F_àN[Ëò@¨DgR5có@Zf¼ÎÀõó@Ä_x001C_¯_x0004_ó@ç_x001A_»_x0012_Æð@\õYg_x000F_lñ@¬70_x0001_@tó@lNpð@¾_x0001_\±¼qò@M_x0018_±_x001D__x000D_ í@	ªßmqó@_x0008_©_x000D_e¬÷ï@&gt;4qð@_x0016_:UÌûò@â_x0013__x001E_(³ò@_x0007_ä{¶Èvñ@µ¿yÏ_x0003__x0004_.áò@ïúx_x0002_'ò@· ©Vh·ñ@)'_x0012_j6ó@f®Ø ó@ÁjZhY_x0012_ô@_x000C_&lt;«,Çñ@Ç[ØóR0ó@¬Ô£Ý5½î@¶ðv±ì@=_x001E_\¬Ñ]ñ@N²&gt;òrò@._x000D_]Å&lt;ñ@þ»­_x0011_Äî@_x0014_/_x0001_=}pï@üªpíðë@)×zvøgð@ÉìÛÆ_x0001_ï@²8¥Qãð@W«_x0015__x001D_ô@¼ôû*OÕï@]¹ºT»ôñ@°_x001C_^&amp;£.ò@ø¸@þï@_x0015_½'ÿâî@®&amp;í_x001E_&amp;ð@j«¾Jµó@çåøl_x001A_ið@ë=Sí@~&amp;j³Mò@Ð{Ù_x0014_,Ôô@)ÅµÛ_x0008_ð@_x0002__x0003_uî_x0002_ì³µð@_x001C__x000E_Ø²ð@ÇËóë_x0013_ðô@TÂ¤_x001D_+[ñ@Ä#r^lëñ@¦4 UUï@j_x0008_2¿Xñ@÷	ÃÕØîò@F8-[ÖYñ@_x0003_+_x000D__x0007_ù_x0001_ñ@2B2ù,·ò@_x0008_öåi&gt;Xó@Æþ_x000E_r_x0018_Äð@ó,/_x0019_ò@Ì6ùqçñ@×ÞåB_x000E_²ñ@3V\ _x000C_ñ@_x000F__x001F__x0015__x0012_*ï@_x0004_nÈPÛð@=rpøLðñ@~T÷³#ò@¾R÷7cÀñ@_x0018_@vàò@ÂZ³¹?ï@1Ä=*íâï@ÚMU°qÀò@öÜÝµ7¸ñ@Ús_x001A_óktï@Ç_x000D__x0014_úÓï@ÒG^Õ¿_x000E_ô@ÜCg*.ô@*_Â_x0001__x0005_Í_ð@Ò_x001E_A©Õ®ñ@díJc$µñ@í½Ýcì@Æ¢[_x0018_uñ@ö¨ïÆpñ@5rÁÊ ñ@"mÁòó@E&amp;°ºL4ñ@ÄÓÞ'{ë@DÎ?º_x001C_ñ@5²þ2_x0012__x0019_ï@@óóSµð@-_x0004__x0012_Öð@_x000E_Ê§¥öÛò@Îãgûlbô@!pCe§ï@P)ÓsÍ_x0003_ô@p&gt;F_x0014_êñ@Ô(ÁAô_x001E_ô@ÊUö_x0018_/ò@tX=O{áñ@_x000F_óþ_x0006_¤ò@íp_x0002_z_x0016_Êï@/_x0018_Îú×ñ@_x000C_&amp;ÁY_x001C__x0006_ñ@@/&lt;äÃäî@ªý_x000F__x001E_3ó@Ôÿ8%Uîí@°è7_x000D_ø_x0016_ð@_x001F__x0017__x0005_Zû{î@_x0004_¿°üøò@_x0001__x0002_DFS2Û»ì@À ý.gí@"d@~_x0019_pñ@_x0002_/_x0018_cjñ@Âß_x0011_Wvð@$Ã:*ðñ@µ$O|wò@æ _x001C_!b`ð@ì£gw_x0002_ô@_x001A_)ÌaMò@ÇàÑ®zñ@ØÍ_x0019_Wy5ó@£ÐÅù!ï@Pã_x0008_æ_x0003__x0013_ò@_Ï_x0010_ôó@±ç8ewó@ä_x0004_q	Cò@ÑUßqô@&gt;yé_x0001_ò@k¨Y_x000C_\ò@ÅØ	0áó@±u¹t®ñ@ø ã_x0018_%ñ@øÑÎé_x000D_ò@B kcmXï@p]Ã.÷ñ@°Ðr_x0011_rÃó@$à¸ÿ5í@¯nIA_x000D_ò@_x0003_gñ@nò_x000C_Jû[ñ@îDÌ_x0001__x0003_Ø¬ô@_x000E_üurãñ@ÄZÂó¸ó@S¥ã_x001F_gó@èÿCèó@ó_x001B_ªoRì@É601²ó@Ü¬º´_x001D_ô@´Ùyõ7Jí@úü³¶éñ@GK`Z_x0007_ó@Ú½_x000D_¤ñvð@WdÑ|~èñ@ê¨·_x0008_yÄð@¾ÖWz_x0004_ñ@ýf»·|ò@e_x000F_f2ò@Òçã_x0012_=ßï@zëª#ô@¶"ax®ò@cÀ'~Çíî@)_x0014_7k¤ôó@/ÔÃée«ð@_x0015_~7ÒÎÈë@_x000C_4_x001C__x001A_3Ñð@Vp{Øû5ð@b{mJ®hí@§UÏjÕë@|&amp;jÍÁô@¡#´;ñ@x_x0011_Â;ümò@ï_x0002_À´)6ð@_x0001__x0002_ñí#Xô@°_x0018_½1fð@ýaÝ_x000D_äîï@Î_x0018_°¢MÇï@£¨T_x001D_&amp;ó@Ê,2ê}í@7:_x0014__x0015_ñ#î@|`_x0013_Ü&gt;ó@N@$_x001E_	¶ñ@Û_x0010_ oô@_x000E_¿å_x0008_|ò@Ië"ªÈò@p"_x001E_PUqó@ðï;	®µî@L÷Úôð@_x0014_Q¼¨	ô@ÏýdÚÐñ@`Æ_x0003_ý@Ýð@ä_x0003_t_x0005__x0007_Éò@Q$}¬ùªò@_x000B_pòù_x0006_wñ@_x0016_¡¦EVóì@;d»¦ô@|_x0001_£éë@¸Z9ÿóô@U7¹@Â\ï@\è_x001F_R­§î@_x001E_P4¬pSï@$$Â®ö5õ@Öq9_x001A__x0005_ó@)}ÜBó@¢_x000D_¶_x0001__x0003_°ò@ ~_x0012_Æø÷ó@¥æ^_x0001_°ó@ ¢(´sêñ@îAÊ_x0014__x0016_ñ@ÔÁÑ½Á´ñ@¬n0èJï@¶_x0013_ÆóÚ}ð@_x0002_ðp#Óô@_x001D_Ôa³[ó@\ê&gt;yç_x0017_ï@Oc|_x000C_föò@î_x0014_A·ñ@¶ìÍFÛñ@_x0011_¸B@38î@Nq_x0001_¥mó@Ýø&amp;±ð@Ñ.\_x0011_ï@[,ëÀÚñ@d_x0001__x0016_J¯ô@ï_x0013_7Ô9ð@&lt;\_x0004_=iñ@Y¤2Pmhï@a¹_x000D__x001A__x001F_ï@_x000E_$åÁM_x0002_ò@#Ýt³÷ñ@-½_x0007_fwó@%ìúcÐXñ@iâîzÊ_x0013_ò@¶ør_x0004_[ó@ä³Ø{ñ@Ùv %Iò@_x0001__x0002_§_x0005_ 2sÞó@syü±õbñ@a_x0003_h¸ïró@_x0001_á$©íñ@$B¼*±ð@û(ùïµ_x0007_ó@Zßu_x000F_©Aò@Î&amp;ª²ó@eèzLB_x0003_î@e_x001A_ûoañ@ _x0013_peÒÃñ@S_x001A_Ûò@_x0006_º@Qnló@0È!#Nò@ì¡)A¦|ô@êÙ Çó@¤Ûòt¯{ó@ÓÅ§!ù\ò@ _x000F_Ç_x001D_ðäï@öHAíIÛñ@T4úô&amp;ð@Ê ç²_x001E_ó@{ª+	¼Øî@&amp;GÝá7ò@\ÿ_x0006_ü_x001E_ñ@0ÝØJÑñ@(Ðâ_x0012_å]õ@_x001E_0½öKÕð@¢_x001F_}_x000F_Ìð@UÊ4_x0016_²@ó@¸¹¹À_x000B_1ñ@ÜS»M_x0004__x0005_Ê_x0006_ò@0	£å¯Yò@­Æ_x000E__x000F_ñ@_x000F_ù½¹~_x0015_ï@¼R®ò@£&amp;ÿ©_x000E_Óò@OM%ð@q}&gt;r_x0005_ò@_x0004_&amp;w_x000D__x0001_ñ@Ô³3âðñ@NÖûøÖì@_x0006_FH$î@¨¼ÁÖÐô@·¥$Þ${ò@ÅDµPGó@yÉ	%ÆÆò@_x0001__x0013_Ê^ò@B_x000E_oCô@rî¦X_x0002_ó@y¨håÄñ@ï.i;Â_x000E_ï@î7î@}f³Uwð@@ç_x000D_íð@å«Ëysó@vªØï@³kÜ®¢\ó@_x001A__x0003__x000F_akWî@$³Ë²ñ@®Å lò@bÉú»yó@U×2ðï@_x0001__x0003_,Wt9dï@Õ_x001F_î¿ñ@ÐXÜ5:_x0014_ñ@ÖkÛ1Àô@ÒÆÑ-_x000E_ô@Ðl+/Û9ó@_x0005_kx~ó@_x0005_¤¸?úï@j²3úó@²$×$a²ò@_x000F_Ów×£_x0015_ñ@J=åþj²ñ@_x0003__x0004_1×¨¦ñ@òp~¥$ô@½«¡÷Æò@*Ë­¿úð@|ë¾ÿð@qkçM#ôó@N_x000B_Þ*CØò@±þdÆò@M:düKÂñ@ìcûÜ°ò@Ñ×Û_x0002__x0019_ò@¡6û;óò@Ç÷ºÖñ@_x0015_ÉV`ôò@*{×û7àó@Ü«UÐ1rô@¾ãF_x001F_0ô@üb·è¤\ò@oÍ)?ì¬ï@^ðsÃ_x0003__x0004_²_x0011_ò@8¯ÉÇí@rSP\&lt;§ì@Êi_x000D_ù%ò@z´_x0014_YkÉð@Nc|YÐ;ó@âT_x0001__x001D_æ@ñ@²_x001A_^½+ó@p/_x0016_4ñ@_x0010_zIôjð@j@,¦uñ@ÿ{»»Zð@Ë¿^qèçò@&lt;&lt;Ò_x001E_y_x0002_ñ@þ2ìèçð@8sÏ-ó@òæ~B®_x000B_ò@QÌ+ßð@²e8å{Þð@éHÐ}0ªò@hÂ9	 ,ò@1dBUIxñ@ÁÌäÑ_x0008_ò@àF_x000C_Éïò@èëâÆs¾ó@,	o·Ãð@ÐQF-Í­ó@,*_x001E_|öó@ÊÈUÁ­_x0014_ð@Ñ©÷Ï{óí@*¼=¿zÄô@0f_x001E_Y¹ò@_x0001__x0003_¢×*_x0007__x000E_ÿñ@"2Ó_x001F_p&gt;ò@Í]_x000E_þÑó@Áï·ó@_x0019_µÀ_x0017_Öfì@Ìj]	ó@_x0003_cX¿¢ò@(ñé5ÿò@°Èj£1ñ@ñ_x000B_æîKò@ÀÞ¾e@/ð@^¾S&amp;·ð@LÁ_x000F_)¢î@_x0012_Þ'¼MVí@²_x0007_ÜÝ!að@¥| _x0011_å_x000C_í@	 PÅæ_x0017_î@ìÓº_x0019_¥_x0019_ô@_x0010_+_x0014_Û4î@¼íÊÇ·_x0015_ô@&lt;X*ã_x001C_ÿð@å_x0006_"ñ@ìÕÐ9¬Ðò@_x0003_¸üë·_x0002_ò@ÒHe_x001D_í@³æ´_x0019_ïì@Onª_x0001_Z}ñ@«ã@7ßï@&gt;'o¤åð@	ðý_x0012_!vñ@_x0019_ÇDÎyô@ÒÙ_x001F__x0001__x0003_eIï@{_x0019_°6¾sñ@jE _x0014__x0002_.ó@,_x0016_ï_x0019_1ô@_x001B_ÎÖN&gt;ô@ÐëÅ¯Èô@L÷OØ¹ò@wEÙÖþPð@áH$Bð@­Æ±=ùð@¨.èâO¿ð@ÛØ®!ßªñ@X%é`Kò@}_x0002_3+|ð@ñ_x0003_ôå¤Gò@òàõ;óMð@-w_x0014__x0011_Öñ@_x0013__x001E_xçNñ@D$æä°ñ@x_x001B__x0003_©ð@ Cú7;õ@BâÌ÷hñ@_x001E_Ç+ÙMêï@[Þ`¸%õë@©_x0010_ûæð@_x001E_ë_x0003_Ø_x0004_Sñ@¤Î&lt;`«¸ð@¡÷çp_x0005__x0002_ò@CQ¾×_x0011_ó@_x001D_·jß_x0003_ñ@à»t¥7Ôñ@èÑ7%9Öó@_x0002__x0007_ôºM¸öºó@N¬Ouó@·Ñÿ_x0003_Æñ@Û¯ÖòÐ_x0005_ó@MöFo õ@â_x000E_\ýì4ñ@_x0006_ÍY3_x0016_ó@àÉ¶éÔ_x001F_î@Ë_x0008_&amp;óð@½¦Â£ò@¡\_x001B_xçó@¦¯¨´Ð_x0019_í@¯qw«q÷ó@_x0017_í¨;Íð@ù:/¼®ò@\w=_x0007_ð@u_x001A_Qò@;¶à_x001E_Uñ@P!_x0004__x001A_yqð@ÉßN_x0012_¯áð@íÓCäÇð@Ãd_x001C__x0006__x0006_ñ@'±;Î½ëó@_x0006_¬³×ñ@_x000E__ë#ò@D4¢p_x0005_ò@_x0016_·äÅ_x000C_ò@Ë`Ò_x0001_3ô@òX_x0015_lTáñ@ÚW®u_x001E_ñ@Gñ lÕáð@WÑ8^_x0004__x0005_z?ó@èË_x0017_î&gt;qñ@v3Â_x0017_¨ò@ÂÍ@2} ó@M?MVHfó@L%ÖJ_x001B_ó@ÊNêÅ.ó@Ù åTNýî@Ä_x0003_0Cªð@;óÐ{Iýñ@Ëø²=ó@(ÿÊ2&lt;úñ@.¼_x000F_o_x0010_ñ@ô_x0002_¦:Õò@Jr@§?_x0018_ó@ÎKû¹_x001F_gô@µ_x0019_ÅT¨Fï@FeB#ÿî@_x0004_÷»:Éªõ@õ»~ã~Lð@¸ÀÜ_x000F_·ð@»»_x0001_O¡kó@_x000E_)Õj4äò@!|"nîð@H_#KúVð@=5P_x000B__x0019_Áó@_x0008_ ý_{ó@¾,Ñ&amp;gð@!Ä_x0005_A_¬ñ@U_x0010_R»ÆØñ@_x0013_8F_x0006__x000C_!ò@mÑmDÊð@_x0002__x0003_øçl?kIó@&gt;Óå^*-ï@_x000E_ Ø¸Ìð@t8_x0007_ÅQÀó@¨-îóUñ@ÅoQÙWó@_x0016_sÌdIñ@X;Èëí@(suyøñ@±PÖù_x0014_ó@7yÑªWó@_x001E_YQ5µò@Ö_x000B_¨àÌñ@î_x001F_ü±_x0001_í@±u_x0007_r&amp;ñ@B_x001A_î¢µ1ñ@_x001E_gZ£Ýð@ï§Cfñ@ÓU_x000F_Òì@PTÏwf;ó@_x0015_¨ýø_x001A_î@m_x0002_Rùð@±_x000D__x0014_W'Üñ@´¯V^|ð@ÓÜ3â_x000D_ï@NsÚzÀñ@&gt;_x0008_ù(ð@Ày_x001C_û×tõ@ZRw_x000B_ó@±ßêG_x0008_àí@ÕleD*ùï@yVýV_x0001__x0003_µ(ó@&gt;_x0019_Èâ-ð@"_x0007_8,î@[-³üÃ¦ð@¾vØGd_x000C_ò@®°R$ªLô@_x0006_rEÕÆô@rïoMï@ôdývó©ð@öL(pñ@dæ_x0002_Y_x0003_4ò@%ÕB_x0005_Õð@_x001C_`n_x0007_ñ@Iè¾Â_x000D__x0004_ó@"ÜJ|ô@6ÂâÄ2ó@Øq/îeñ@×b_x0015_Þñ@0ÎìóÛð@:·Ú_x000B_¯_x0011_ñ@Y!_x0004_Íó@FàýB´pî@á_x0019_gp:mð@E_x0019_[¨ð@¼Y©Vî@«y`Gô@.©1_x0013_¢Rò@xäü¶2ð@o_x0011_Ty6ò@öà*b9ò@l¬òÌûñ@³²è.ñcð@_x0001__x0005_Ù1¬Y	ï@øô_x001D_Gó±ð@ð»âé2;ñ@b´ÒðÜñ@æM_x0007_E+ãó@?¥r2?ð@Ð­­ö¿'ò@n¬ï_x0019_ò@ ÜC_x000D_«_x0003_ð@1Ü¥BÆï@]-êmVcò@Øí_x000D_p.§ð@V¶V_x0002_Þò@_x0013_ÔÛÄ_x0013_ó@m¶YL´ó@_x0006_ ÷üü¨î@Ëÿ¯ÞDò@Í-Ùñ@_x0002_V\_x001F__x0014_ñ@ll=HGñ@h°ýÀÑAò@ô¯:_x000D_Ëò@u0X}wñ@£µjËq/ï@ÍÀû_x000B_ñ@Z_x0019__x0002_Ëüõò@+F3æqáò@­3 _x0019_³î@0Y^ò_x0004_Áò@üpóÈpò@D»ñ-Mô@]){¶_x0001__x0003_|Bñ@l ð@çÔ3¼ ò@¦'t_x0016_ùð@?Ìªj_x001E_î@ðj)_x0019__x0003__x000C_ó@d4ÚHq_x001D_ñ@_x0001__x001E_û³¦»î@PÔ_x000B__x0003_åò@6ýc¦%ð@®Ã1hî@Ø§_x0003__x0005_:ñ@Õ³@qRð@x¦"aâð@îñ_x0004_÷i×ð@È_x0017_P¨_x0004_ò@_x0003_L`y"Wõ@_x001B_L_x0002_Õîð@_x0006_À-ª_x0001_ò@ÐJjÞÉ#ô@Z]_x0010_«ñ@§Ë}¿$ì@YÕSÐâèì@ìBÄ/ñ@ìGi¼7üì@cÀï¯àò@)î»&lt;b7ò@j"ö¢øñ@®&gt;k'Îxò@_x0002_U_x001F_±_x0008_5ò@_x001C_ÆXc¾nó@lÝ)þÙñ@_x0001__x0002__x0007_Â sò@ºö_x0004_þ¼¾ô@_x0012_D$ziî@ÃSO¦{ð@ÔçmJó@¶#&amp;_x000E_âò@)äÁ3þó@ä% öò@?ðc_x001F_ñ@b»cÎ_x0007__x001C_í@_x0015_jö_x0017_®ð@ÑÞ_x0002_2knò@èLCîô@Cì#dñ@Þä¼Ç/ð@_,_x000F_nð@[CZãâGó@fµÎ|±î@ö5fWcØò@»â¦8o«ò@&lt;òUH_x0008_ô@8ªá÷ñ@2ï_x0017_À¤ò@"íè²_x0008_Úñ@XÚ+uA_x0015_õ@_x0013__x001C_èÔ£êó@Yæ@ôî@íigéªô@CE¾ò@Ò_x000E_´_x0002_M_x0007_ð@J[&lt;,Üñ@À_x0004_´_x0002__x0007_#úð@voô_x001B_ò@¾@&gt;Ø;_x001B_ó@ÕÝÆ_x0004_AÚð@kkß_x0015_Éó@Á(_x000D_ø_x0003_qò@ÞÂÍ¸_x0005__x0008_ï@=_x0011_Ãò@þª_x000C_Á¶ñ@¦{­ó@ÄöMÏÊüñ@Vü~öñ@6¤È(,ô@-Ý&amp;ºî@iÑy8_x0006_ð@Uq¡y«î@Yªû_x0018_µöï@k_x0001_s+_x0014_ð@`F×£Kññ@M2`&lt;G_x001A_ï@ÔPoáðð@Îä¤Óëð@øQh}_x001C_öñ@}Ü)_x001B__x0013_!ó@¿ÿ}EÄ_x0005_ï@Ðà_x0013_ßM_x0011_ô@no_x0006__x000C_/«ó@q#nó@_x000B_E_x001E_`õ²ô@"µi_x001B_õ@&lt;ÌÆ'ð@hÃvîÖð@_x0001__x0005_±xÔæÎRô@Ç·÷·Oò@_x0012_]_x0017_®t ï@°Ô_x0001_î'ó@à¼Q_x0008_¹Ïò@Ö$; .ð@äÚ&amp;¦î@~ð_x0002_~òºñ@~Î3_x0005_ì@¢OvL^ñ@HpÏGRð@.J_x000D_²^ñ@¾Ö\¾!ó@ã_x0010_eÝeò@à×	\"ñ@Å_x0008_¹_x000C_5­ò@\zqá}gò@PF_x0004_Ý_x0007_ò@1d|_x000F_&lt;ð@«öÀ¿_x001E_Kò@l_x001F_Ð±ô³ñ@=8_x0003_ð@p#ö8Üeð@$6ì[ô@_x0006_]_x0010_@»ñ@#êp_Eï@ÄJ°_x0012_(ô@BËº8Xð@_x001B_ù_x000B_øñ@Ôúÿ=_x000F_åò@jÁÌòâÂî@Lâ~®_x0001__x0002_×_x0001_ô@?#%ÓJð@ÊC&lt;*Rõ@YyMH'ð@TÖó9[Øð@0lµ`èò@×cHB ûó@ÂfÂD_x000F_ó@_¸îølð@_x001D_®õ,u£ó@_x001A_¿cS-ó@³JÝÄNò@ÃÄ#ÍFó@i_ð¬dñ@h:Fñ@¤8.!?ò@EÖû~ô@òZÝ´cî@_x000F_za]¦ò@Rf_x000E_KÏñ@_x0008_  îï@S¾»m,ð@(}_x0006_ùxÎñ@¸øV¡Añ@ò_x000D__x0015_ê{&gt;î@¹ëP:Tñ@í7~%î)í@ÂÚÌZ`ô@%õ¤s_x000B_ô@Z_x000B_p;ð@V_x0010_]8¬Îî@ö&gt;Î,_x0007_ò@_x0001__x0002_5~®øêò@EK;UÂð@³ô¥ÚzÆó@_x0013_æRMgó@'_x0005__x0004_b½ó@GKCÃ²ð@h_x0017__x0015_í@¥¹Ó»Ù1ò@Ö@o²_x000C_ó@H¢_x0018_Q_x000B_Áð@2ZÜÊ×_x0005_ð@ö÷nc]×ó@6£Üô_x0002_ò@ÖZ_x000D__x001E_ßð@õ·»^/_x0006_ï@¥uÑéyñ@.\dÀ-±ó@®,_x0019_ç_x0007_ò@4Êm£A_x001F_ó@|ò´®_x000C_î@\ÞÉ^Qôñ@!_Ìr`ó@_x0015_Ìdð@q_x001B_¼ÝÐí@_x0014_P_x001E_*ró@å{0_x001E_eÛî@§_x0019_jV_x0015_&gt;ò@yJÈ]·íñ@5dm&lt;ª¤ð@³¬Þ_x001C_V±ï@_#&lt;AGð@^Éiö_x0001__x0004_Ç1ó@©_x0015_!D	¿ó@º¬µl_x001A_Ùñ@«â¹¸Êñ@jçÌÄò@_x0006_7ö*xô@äp±_x0010_ãï@K_x001E_-oâ¯ó@l8¸\Ãµò@xÍ¸_x0008_·¨ò@¥_x0002_·´`eñ@û_x0016__x000B_¹(ô@nA_x001C_;_x000F_0ò@à®¿Ó_x001D_ò@dtÂ_x0019_dõ@¾ñ**_x0011_ó@_x001C_5É³:_x0003_ô@^qÃÚ"ñ@ð_x0018_n_x000D_sð@_x001C_)þvÖðî@ôÃ('lò@_x0011__x0003_åb/ó@_x001C_ÙoÅHûò@n:	\ô@Ë_x001A_^økð@õðÆ_x0011_-ð@Ç{tµu ð@©¶Ì±_x0003_ó@ÿ­h?£ï@­³â`ò@ó:Z»üï@£ê_x0007_iþð@_x0002__x0005_¨£'j¬=ò@&gt;-Üì©ó@°_x000C_Ä_x0008_ô@]?EØ6_x001B_ò@îr_x000E_"Ðð@ Îò@_x001C_ÅÏq_x0012_,ó@Ôc:_x000F_'Cò@$a!b_x000F_ð@Ñ®_x0006_ãñ@Ý_x0002_ÛdÎ|ó@üC¿ì¼ò@_x001C_»ÿFð@`qä_x000E__x0016_ò@_x000D_à_x000D_3Íî@æ _x0018_l­¢ï@_x0018_À¡"¢jî@ì_x0003_:_x0001_¼ñ@_x0012__x001F_VÌò@Ö·O5í@pÅ»_x0018_W_x0019_ó@Ð¹Í£4ñ@»Ð'}ëAñ@÷?AðÂï@&lt;öö_x0012_Rñ@Ì©Àd_x000C__x0004_ò@¼|ª`Ió@"nÑ-Îí@ Xd_x001C__x0007_?ó@ ²l4Zñ@t×r´æñ@A@_x0002__x0001__x0002_±Zñ@ v@H_x000C_ëñ@cLV_x0010_î@8'u_x000C_úï@ÃécOÛÝñ@M^ü8ÿ¾í@N&gt;ºúHñ@¬Fâ,»½ò@_x001C_rNþò@Jû(þ3{ô@Pò~_x0011_~ô@Y¿_x0015_Kló@ô¤x_x001F_¡¶ò@Q/çe9ñ@_x0003_}åxrî@1ÃÄ#©lñ@_x0007_G$è¬í@8_x0016_)ãÙçï@j_x001F_îQÑûó@_x0008_5t^osò@_x0001__x001D_¾æñ@Ð6©Ûã)ñ@Vâ0/pÉñ@_x000E_;²ñ@«r¸h`±ó@dl_x000D_yäð@|_x000E_)¬ý_x001E_ò@d÷=Í_x0010_ñ@FR-_x0005_ô@ÖÇË_x000F_fyò@ùÔÌg»ð@&gt;V®ð@_x0005__x0006_t_x001E_+ÙSAð@òæÛo\ð@y_x001F_nCÓ_x0002_ò@±xÂWlTó@uh[Ñ_x001A_]ð@BýöCPñ@»"5Qç1î@f_x0014_Ü(ið@{NÒµi_x001E_ð@&lt;ÎÉ0ñ@õ¼ö¯}Pí@_x0003__x001B_ä_x001B_jíï@6±\£ó@qZ_x001C_¼_x0004__x0002_ð@ú_x0013_Ñ'_x001F_Vó@æ§_x001D_Tñ@×¥":Â²ò@ìÙG_x0001__x0004_¬ò@\ºRó_x000B_ô@û1t¼åñ@ÎýÍk&amp;ñ@f`¬þ_x0016_ñ@	_x0019_9Àò@qû_x000B_÷_x0012_wð@â&lt;_x0010_#0õ@6Ûû÷ºò@_x0016_iR°O½í@8.)ôåñ@Ä)h Cð@ÎkßCÏ+ï@¹LiÀð@·µ~_x0001__x0002_²ó@Ðï_x0004_éð@4F_x001B_A_x000D_ô@¨ÓOîW(ó@ l¦âÏnñ@\ä"é%hô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_x0011__x0001__x0001__x0011__x0001__x0001__x0011__x0001__x0001__x0011__x0001__x0001__x0011__x0001__x0001__x0001__x0002__x0011__x0001__x0001__x0011__x0001__x0001__x0011__x0001__x0001__x0011__x0001__x0001__x0011__x0001__x0001__x0011__x0001__x0001__x0011__x0001__x0001__x0011__x0001__x0001__x0011__x0001__x0001__x0011__x0001__x0001__x0011__x0001__x0001__x0011__x0001__x0001__x0011__x0001__x0001__x0011__x0001__x0001__x0011__x0001__x0001__x0011__x0001__x0001__x0011__x0001__x0001__x0011__x0001__x0001__x0011__x0001__x0001__x0011__x0001__x0001__x0011__x0001__x0001__x0011__x0001__x0001__x0011__x0001__x0001__x0011__x0001__x0001__x0011__x0001__x0001__x0011__x0001__x0001_ _x0011__x0001__x0001_¡_x0011__x0001__x0001_¢_x0011__x0001__x0001_£_x0011__x0001__x0001_¤_x0011__x0001__x0001_¥_x0011__x0001__x0001_¦_x0011__x0001__x0001_§_x0011__x0001__x0001_¨_x0011__x0001__x0001_©_x0011__x0001__x0001_ª_x0011__x0001__x0001_«_x0011__x0001__x0001_¬_x0011__x0001__x0001_­_x0011__x0001__x0001_®_x0011__x0001__x0001_¯_x0011__x0001__x0001_°_x0011__x0001__x0001_±_x0011__x0001__x0001_²_x0011__x0001__x0001_³_x0011__x0001__x0001_´_x0011__x0001__x0001_µ_x0011__x0001__x0001_¶_x0011__x0001__x0001_·_x0011__x0001__x0001_¸_x0011__x0001__x0001_¹_x0011__x0001__x0001_º_x0011__x0001__x0001_»_x0011__x0001__x0001_¼_x0011__x0001__x0001_½_x0011__x0001__x0001_¾_x0011__x0001__x0001_¿_x0011__x0001__x0001_À_x0011__x0001__x0001_Á_x0011__x0001__x0001_Â_x0011__x0001__x0001_Ã_x0011__x0001__x0001_Ä_x0011__x0001__x0001__x0001__x0002_Å_x0011__x0001__x0001_Æ_x0011__x0001__x0001_Ç_x0011__x0001__x0001_È_x0011__x0001__x0001_É_x0011__x0001__x0001_Ê_x0011__x0001__x0001_Ë_x0011__x0001__x0001_Ì_x0011__x0001__x0001_Í_x0011__x0001__x0001_Î_x0011__x0001__x0001_Ï_x0011__x0001__x0001_Ð_x0011__x0001__x0001_Ñ_x0011__x0001__x0001_Ò_x0011__x0001__x0001_Ó_x0011__x0001__x0001_Ô_x0011__x0001__x0001_Õ_x0011__x0001__x0001_Ö_x0011__x0001__x0001_×_x0011__x0001__x0001_Ø_x0011__x0001__x0001_Ù_x0011__x0001__x0001_Ú_x0011__x0001__x0001_Û_x0011__x0001__x0001_Ü_x0011__x0001__x0001_Ý_x0011__x0001__x0001_Þ_x0011__x0001__x0001_ß_x0011__x0001__x0001_à_x0011__x0001__x0001_á_x0011__x0001__x0001_â_x0011__x0001__x0001_ã_x0011__x0001__x0001_ä_x0011__x0001__x0001_å_x0011__x0001__x0001_æ_x0011__x0001__x0001_ç_x0011__x0001__x0001_è_x0011__x0001__x0001_é_x0011__x0001__x0001_ê_x0011__x0001__x0001_ë_x0011__x0001__x0001_ì_x0011__x0001__x0001_î_x0011__x0001__x0001_ýÿÿÿï_x0011__x0001__x0001_ð_x0011__x0001__x0001_ñ_x0011__x0001__x0001_ò_x0011__x0001__x0001_ó_x0011__x0001__x0001_ô_x0011__x0001__x0001_õ_x0011__x0001__x0001_ö_x0011__x0001__x0001_÷_x0011__x0001__x0001_ø_x0011__x0001__x0001_ù_x0011__x0001__x0001_ú_x0011__x0001__x0001_û_x0011__x0001__x0001_ü_x0011__x0001__x0001_ý_x0011__x0001__x0001_þ_x0011__x0001__x0001_ÿ_x0011__x0001__x0001__x0001__x0012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</si>
  <si>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17f4212f3e16572927dec91883ed5bcc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A_x001E_»^÷¼ç@v*_x0017_á@_x0001_¼þS_x0011_Åè@"k8ß@ü(A_x0016_L¨ç@ÔN,,¿¤ã@"«·_x0003__x0007_D,ï@àoævàï@5úB5vûï@ÍþmíªÜ@_x0002__x0005_¹c@5ã@_x0001_÷C«uÜ@ê_x000B_¡SÇÇ@:4°µê@ÍíÓ¼_x0013_¬à@ÞÀ-«_x0017_ô@ +¬ÈnùÙ@_x0004_u× /ó@W¸ôt_x0006_è@_x0003__x0007__x001C_ôÍ£æ@Í\z,ó@!g¶X_¹è@çôÜ¶-+ó@mt4,¡"ä@,4·e(_x000D_å@ác÷¥u&gt;ï@úÿ_x000D_?æ­å@¦VZ_x001F_Ìí@Ö®&amp;Èm&lt;ì@	¯_x001F_ÑµWØ@ù\5¶ì@$§¿úñ@IïÓë@¤ÙÆvä@-ñ@âë@_x000F_½`½Ìaí@ÜüL$_x0002_í@a_x0011_5_x001C_yô@_x0002__x0004_óïöXÏ÷@ïJt[õ!ç@0¯r5ê@YaQ¹ä@_x0005_!ýu£é@7bv®æÝ@ùßÐÕé@IßrÞnèñ@¡¥ècS_x0001_ò@WÊb_x001F_ï@M|h%_x001A_ã@äz_x0019_ém3æ@_x0015_Ê4ó_x0003_ñ@E:QÊâ@­Ömõ¡å@rÁ9f^ï@_x0016_øÖ¾_x000C_¶í@\&lt;Ì¶Q÷@¿|ûíô@,È®õ@B³Ú¿#ê@ýC_x001D_Ë_x0002_é@4,MÂÖ@ìy_x0016_xFò@º/«ì@ÿgß4(ë@&gt;É_x001B_)ë6ë@w¢WyNì@¹æë:±Ø@KË³î]Îç@5¹_x001E_)ËÙ@Â?Æ_x0012__x0001__x0003__x001C_Üá@]u¶Ýèæ@d/çîÊæ@(TÂ²!Bä@[±_x0012_í@$ÔÍ;¬í@â¶ábYê@Û_x0019_I_x0016_ø÷á@ÂíÖ`_x0002_Óï@á¨eðí@Ä_x0012_bòé@JÎÆ#(ê@ü*7©¨ß@ej_x0001_eÓ´ã@Ç«Â?"_x000D_õ@eå&gt;ÿ_x001E__x0001_è@D8úP[Bò@eÂäÅ"|ä@P_x0014__x0017_~Ôîð@_x001C_÷_x001A_KÃî@lB&gt;&amp;äê@]:útí»ò@§n_x0001_XÂê@c@LT¹2ô@_x001D_Ç_x0012_f_x001F_Uç@Ûê_x0010_¬Ðêì@K°©\Qá@V_x0012_Gó¸éò@¢oº$_x0003_»ê@ê_x0012__x0007_pöö@ü_x0015_ÖJÔÚà@_x0019_y:eû|ó@_x0005__x0006_[æÃ_x000E_êãé@tzº°#²Ù@^*O%5á@_x0016_æKá³ñ@Iç;fPÑâ@÷¼²*	ð@*7_x0003__x000F_½[ç@µÉß_x0018_CÙ@Ø_x0017__x001D_?_x0019__x000F_ï@¢@t_x000F_L¬è@ÆÅcð_x0002_è@¶_JVeéã@L=8Oü!ë@_x0002_t¬âyç@0_x0004_H²Ñí@xÁH11sí@Ç~XÏVôè@_x0015_æ÷¯2QÝ@°_x000C_'¢õ@a,µ)Ë×â@ßÍK_x0007_"Cê@D_x0014_Ó,Þ@¹ý+ðVPï@k%Rwô6ô@3»_x0003_ú_x000C_ëÜ@c]+I#á@÷­YòÅ¥ë@_x000F_²Pé_x0001_ó@)ô&lt; _x0006_à@._x0005_1ªJï@_x0013__x0015_(_x000E_oë@&amp;ûü_x0002__x0004_´6í@_x0017_µÂúñð@P¹m6é@k¯¼üí@bì¶¦_x0018_ò@Kí_x0017_ø[ñ@/s*ö¤ä@Þ.ÏçÚ½ê@Ë?É_x000D_!¦Þ@#ó_x0014_\y_x0002_è@5ìXññ@8å¥7¡_x001B_Î@ÉW¼Yð@_x0003_+7_x001B_ï@¡5ÁÇIÔ@Ü±ªé@ Õ3å@d2_x001F_³Rä@Q§|vçè@¸±ÑOqÍ@Ö_x0006__Õê_x000F_æ@p¼k±_x0004_3í@íoÀx)Dâ@,B® pôß@"_x0006_&amp;Ò©ò@\_x0004_ÞÇ(ë@bì_x000B_YßIô@Âç +)Gð@_x0001_éM&gt; å@Ê8{ _x0017_ õ@±ç_x0006_ Þaô@^Áûºæ@_x0002__x0004_Ú_x001C__x000D_CÓ8ã@`ã·z_x0001_ï@øL;O¢é@bC^ÞþÞ@¯·_x0016__x000B_Îè@úWK&lt;ë@úÕÛ|î@á½8¤x"ñ@y¼_x000E_,ªÇì@_x0006_jñ§:í@(¤ÕÄë@_x0015__x0004_/ùéºò@_x0017_._x0017_7°ì@|ç(×dPâ@({ú°Ò@0ÔRÙeà@@Àl*_x000B_ã@_x001B__x0004_1»pPã@±_x0014_&lt;_x0007_£Þ@lG_x001F__x0003_Öhï@_x0001_Á{eôê@dLåB­~ï@_x0016_Û	qwå@A_x001F_iÊGó@ãËÍd»0ä@¿iu/Â3î@¡¼zª·é@JÎ¹´´é@eOk½mÄô@(_x001A_æ_x0006_ç@"ºFã×@^Õ^_x0006__x0008__x000E_VÜ@Ñ_x0014_SºÃé@mRZ`V_x000B_ç@J_x0008_}gøñ@ÙäJq å@°_x0004_÷«Ý@w_x000C__x0017_åþéá@'¿P¹\ö@ìc3.zô@/KK	á@KãQ»Ýï@_x0016_Dú@xüî@:Jq-è@FÛ¡å&amp;ì@D"¤Gº`è@]!Öæ_x0001_öë@XCN_x000D_`Ú@|{ëè bÙ@&gt;½ªè6rë@m§%LÍç@Ð_x000D_éu÷_x0003_ò@â³rPsCá@_x0005_%áã_x000C_ê@ªÓ]kà@aR¥xÜ@ÜZ?_x0002_Çcð@ó_x0007_zÜ]eô@t7cÍCç@_x0008_ä\üâì@	_x0012_S*_x0003_Nð@îÜMh\ð@àÒÿGû°×@_x0001__x0003_çÑÆ`ÂÔ@ê~·îºÄì@û{ÑHæxê@Ñ³&gt;Ò)Íé@~Dç. î@._x0005_VôÐ_x0004_æ@m2Q=mò@½:#ûîë@«~_x0005_g´\ð@¨Ð_x0011_büxÔ@_x0002_ ãý3Éð@ÿuÌbÅ+Û@J_x0001_çQÞ@R~6yÖ_x001C_í@Zß;&gt;_x001B_aã@0_x0006_cCé@ÇtPgòì@¦_x0016_«³ð@~p}ád í@e_x0011_â¿ÿì@ù6_x0017_dî@qN_x0019_ÈëEó@âÜSq{î@ÂZ7§ãì@P*ÔGã@µy_x0018_)¤ôä@_x0001_t	Ëûâì@_x0012_9vYð@\_x0015_)©`ð@¢ùÆ¡þæí@C?³úäØã@ÿ? _x0001__x0002_?Åò@'|¬_x0019_Bï@ÏÐùMô@Ê_x0006__x0008_¥&gt;ç@Â4ï·2îí@²®»'_x0013_í@¡Õ¶=&lt;Ö@{Jk«2Îð@"E_x0004_ÂÔí@«_x0004_U×«ì@d)r-ØÔ@ò³øû¹í@³\ø½åà@ÔIbèAlí@Sx7¥"Êò@oóïáIká@àöûFáûð@Rõ»$0að@«ÏQ¨ÞÈæ@0ü,æOë@dh²zý-ï@T¯ðJ)é@_x0006_w­Â@ôæ@Ù4x_%9Ý@±:û ë@÷_x0015_Ê*_x001C_¡ñ@½E{Åoí@_x0014_y!ç%ð@y_x0003_Í¦Óò@Ûÿ·Pàßó@¼¢º}Üê@+õ_x0015_Mµªí@_x0001__x0003_/yAHlñÞ@1EzÌ`ë@ú_x0002_êªÿç@Ûm\ºfûí@_x0012_&amp;®§½Àó@Òdª[_x0013_í@dQW±è[Ø@k_x0016__x0007_øç-é@h·âÈ	ºò@Ïò_x0003_÷JÙ@ò·|óá@ñÎPÁBò@&lt;*B&gt;8å@LÔy3é@Í«3ßÕæ@øÕ¿I_x0018_é@RÌ7~[Ü@R6¹]ó@á(p§_x0012_Wî@_x0008_ms`l®ò@&lt;]uÈ%Ê@æ7_x000D_a_x0011_ð@_x0008_~9&gt;	Úò@ê_x000F_±H®Ò@ü`D»üÌÒ@ô_x0005_Ñéâ@\Þg_x0013_Yã@T.RÔLÖñ@_x001F_`_x0012_ìÐá@èØÌqõSñ@_-_x001C_ðÅ¶Ù@l¤ÈH_x0003__x0004_ì_x0018_â@è½öòmç@Æâr%hô@Úg_x0006_K÷_x0005_ç@*¿YY_x0016_Ø@!³9_x001B_ª_x0002_æ@b_x000E__x000F_YÅÎê@ëÍÅ9_x000B__x000F_ô@Ìoáå_x001E_zè@i!ð£2ï@^_x000E_A&amp;+bð@_x0019_ó9¤Ù@¾_x0004_{®_x0002_í@¤üW_x0001__x000E_ð@ÓÒ³)Rï@Ý"_x0013_Xºì@sà5_x001B_wªõ@_x001C_J_¹Êí@ÒÚÐGÁë@p&lt;"æ«vì@é­Ø¶`í@oEÃë_x000D_Ñä@!_x0004_ô÷!_x0004_ð@°fò;òã@O4Ý)Äoè@NÁµæúï@ÈìÔ6_x0012_°ñ@_x000B_¦â3ÚXæ@É­ßKñ@õ1;¡ûí@D+_x0006_èÚTç@nSzæ_x0014_è@_x0001__x0002_^fÉ:¥fì@!äÑ?SPí@$-ª¼ÿà@d_x0005_KCû*ï@Ì^4TöÝ@z=_x0007_p_x000D_Çç@Z_x001E_aF½9ï@OÍP¡Zæ@)iFr_x000C_ð@Y)³A_x001D_ì@_x0013_\Ù`ÀÎÜ@ó/)x¤ã@ÄO:%Û¬ñ@¥4ª$Ö}ï@Fÿxí¿ è@uØßP}Xë@Ñ@§_x0008__x0010_úö@&amp;M_x0003_ó@ë_x001B_Yò_x0014_qæ@s4ñoÇò@Oýj¼	â@Ã&gt;_x0017_»,ó@$ZG«Âð@´@Ø'åë@f2/KEQí@ô_x001D__x001E_âë@c_x000D_ïß|ë@â_x0006_0sâ@æþ;dò@ñ}ë_x001E_áï@m5r_x000B__x001C_ôñ@øývÑ_x0001__x0002_:æ@_x0005_c¦°!ô@_x000D_¨Zèáç@R&lt;ë°¸Ù@Ts?Fë@÷ì¢¡ñê@_x001C_óo7/ï@¡Í_x001C_®×å@¾1ë6)eð@Q[k5ê@ûò0Ð:ë@ì½_x001B_ôë@Ã¡_x0003_=N\è@&lt;\_x0011_}æò@~-Üíôî@Q.©_x0016_×Ü@|ñåe_x0019__x0004_í@_x0005_Zpj%©í@SÐX°_x0004_äâ@Ã_x000E__x001C_Áñ@çR_x001D__x0018_MíÝ@âü_x0015_ÎôÇæ@ó+:bVÚ@f_x001C_S|!¦Ô@_x0012_oj¨_x0014_ë@|EÏûÌÜñ@´­_x000F_4Úé@3u_x0017__x001C_ýgÕ@#©Ïõ&lt;î@4]Õm%à@&lt;.«_x001D_ò@M¡tPAî@_x0002__x0004_|bkPð@ÁY_x000C_hÒ~Ù@_x0001_ÞÔð,të@_x001D_j3&amp;à@_x0018_ f»Ö@º_x0002_;G8ñ@´_x0008_¥e_x000B_=æ@®¹uºkÎð@Q-Uèö\é@¶hsuÑÂì@©_x0001_P_x0014_¯±ï@_x0015_SûÂuò@Æ°_x0016_§6é@Iæ§Ãië@,}Û_x001C_8Â@_x000B_µmØS¼î@Ì_x001F_+_x0019_Ohë@&lt;ÄýÕô@}®[ÛNð@qQ`ÆCè@ÆÇéF_x0015_øñ@sèõyV_x0016_â@I¸½¤_x0007_ä@ô£T9¦Âí@Êxb_x0019_¨_x001C_È@$¡59Æéï@_x0014_Zr¾q_x001A_ð@_x0014_úÝoî@½µI ø_x0015_ó@+ÛÑæÂgì@_x0003_Q_x0016_(iÕä@®S&gt;6_x0002__x0003_ÿì@»º_x0003_yë@ÐúÛ.ýøç@Mú£°ò@e_x001B_3Q æ@ü_x001B__x0006_}.%ñ@_x0002_Â7åö1ä@x_x001C_Ç¸_x0017_"×@á¥ø,BKë@7Ã÷l_x0016_íì@z|Q×#ë@mkÂ6&amp;î@ÁçãÑrì@¤+ }ñ@_x0001_|fÃK'Ç@ã¶¾_x000B_î@_x0019_[_x000E_ªGä@I¦_x0004_tx³æ@F.k_x0006_3ç@v«Äï@'(_x0016_Ë¨ä@'p(_x0013_Ò$á@¨³ÃÀuyê@ÄûU4ðê@¬rº_x0002_´ê@IªÙÄöâ@_x0018_Ã9¸c&amp;î@_x0017_sÅ1_x0005_Hî@° ÉöÖdð@ã%J$Ákï@½Â¢_x0012_·ò@P[_x000C_Q_x0008_Ý@_x0003__x0006_&lt;ÌÉû?è@_x0006_z0:çð@DKìóE_ç@Ä!Pò@&amp;þÃ _x000E_eê@_x0006_iòÕç@{'l4&lt;í@ZÈS¾çß@ò°2å Ïû@_x0011_¢fø_x001B_å@,d,.ÏÖ@»_x0014_?_x0004_w_x001A_ä@è_x000C_õV·¾ì@(_x0015_ûRcà@6°­Ìhê@é&amp;`_x0001_§æ@_x0019_­6Uë@	ÚX@_x0011__x001F_í@@³­ìÎÑå@(ÞÌi¢kæ@&amp;iH+_x0002_æ@@ÙÔ Ã_x0010_ï@ñ?U"Ûãá@A~®ä8ì@vò!Ð¿í@fÁ_x0005_l?¾ë@_x0004_i¨þe&lt;æ@P_x0007_^ÝÕÑ@p½yÅrÔç@'$ÓÁè@¯%ðÜÈñ@JëÓJ_x0002__x0003__x0001_ôà@ÕhkÞÝ@&amp;ð~ã+9é@öã¯îë@&lt;Höpì_ñ@~&gt;¸\Ëåñ@&amp;o_x0014_æ@¬º®ßXÝÞ@Þ _x001A_¤¯Åð@ÃtÂÅ(Óä@±PC_x0019_Ýð@Sä+_x0004_|mç@0%²wÝ@_x000F_!¼­óêç@êF±ùü_x0005_Þ@Lo_x0007_§ê@_x0004_ÂÙ_x0005_êdà@¹÷é¦_x0019_Ñé@¥ì!Êté@¤ÎE~ã@îÝ_x001D_3ç@¦ÿj~_x0003_¦ä@Ò8¼_x0010_ë@r°%õ£Ó@È ,ìÑ2ê@_x001E_t8Í­Ü@rÙÁ?_x0008_ð@2c²_x0006_æá@&lt;²_x001F_®Gî@k×6_x0015_¹_x0004_ì@ÊÔnsé@Æ{ÐªNì@_x0002__x0004_'²1éì@È¿È:_x0003_eì@_x000E_¾nz*ò@-ÌÄÛå@þ·¤ó@Kºý_x000F_	Äã@Ñä7óÝ\ï@B_x0017_µzQï@cÌe_x000B_­àí@ÈÅà"_x0018_ä@_x0010_±+´Æä@rdû!¹î@lz%g'í@6m}o%Ö@_x000B_m§õàºñ@X_x0019_7-ºáõ@®ë_x000B__x0013_ë@uäX_x0010_íì@ú Z¾_x0010_ãã@ä_x0014_pÃ¿È@àãó~ÿñ@À_x0011_x£á@_x001C_j8Ý_x000D_ñ@ôyû_x000C__x0006_+ò@,ÉâZ._x001A_î@{w.Ð¶sè@_x0001_@ÎøÜ@ÉÈ*Z_x0012_êã@gi¼Ná@Ü ZüNé@o£3Ìi\Ø@_x0004_U´_x0001__x0004_sôå@p©éRà@ÎÜý_x0016__x0017_Íè@1ëoHAä@èìRà@_x0012_ø8wõ@»(`zvë@Ø\w_x001C__x001E_³í@°cR_x001F_eZî@Õ´{_x0002_â@Líð|à@¸Ä´YûãÛ@_x0003_Ö+J¨ãà@åä`JÎã@IzUÏ¶ä@Æ)íÖîá@Ð]_x0001_í¦lÖ@ì§»Ó@ç½_x000D__x000D_¨æ@¥_x001B_+Ò-ñ@¼Ev4+)ç@[_x0004__x001C_|!å@#zQ_x0004_æ@ýÜùTê@_x0004_{#_x001D_ð@âÄT_x0003_ô@M&gt;îîIõ@JÜñ»{è@*L4_x0015_¢õà@H#X_x0004_8Þ@Ð*ìfd²ì@ºÅùå Ý@_x0001__x0002_ûc¤½_x000C_ë@«Qä_x0015_í@Í¶M8è@Èú²p_x001F_Ê@·å_x0006_v_x0006_ðá@=¿_x0008_#ÒÖå@v(i0_x000B_ê@'%frT]â@_x0007_=}¬´wç@2_x000E_»-_x0006_ð@IYùßY-ã@ÿ§sá@n	¸¬îñ@®_x001D_Ûn_x0004_­í@_x0017_ºZd»é@j&amp;¡i/ï@á×Ã·Ïõè@L0§þ5á@a÷_x001B_(röå@JÒM¾]î@_x001F_\¬ËÉ»ì@O´hç@_x001D__x0018__x001F_Q_x0001_Þã@&amp;}/9âî@P[Òx_x000D_ã@7ñköÓaÒ@´¼ecò@Yvol\ã@ulh7_÷@d#ÊgQæ@_x0002_+_x0011_p¤_x0019_î@Æ H_x0001__x0002_ôgç@nÑ8\k_x001B_Ú@9E§¼oç@ü_x0018_ÿ_x0011_+í@øôvR¹&gt;ï@ìÔ´Q_x0004_²ï@LH¸g­ê@_x001A_$·BÄç@O2Ãt±*æ@UóÔö_x0013_Õã@b_x0015_Í_x0001_Mï@LSV1*Îô@öjJ4ïÀë@àõè»Ø2â@`$6,9ë@3.SYâò@	&lt;_x0007_#_Û@wjZÙGà@*öS)o_x001B_ì@5Ì}yzã@=¨¼Ü±gÜ@0wÌÏã@ñNtEè@Úz]ì[ê@2broå@eùúÞò8ð@_x0001__x0010_Í_x0019_x6ã@_x0014_¬dÛ­øá@"«¨Aå@q!§Ï¼ëä@tHÇÇã@°_x0008_ÈÌÌï@_x0003__x0006_SÇµgoð@Òo@®é@_x001B_ ªøùOÞ@HPæ©Öä@GPî@h6ä@0_x0011_üR&amp;°Ý@_x0006_ç.¿æé@­oä_x0007_ð@a_x0003__x001C_ÂÌã@ÐYù_x000C_uò@¸_x0008_-\Zd×@]_x001F_^JyXì@Ä¥áÆï@(°¥ÉçCæ@Ê=_x0008_Ç®è@¹ÈCï_x0014_«á@ìTé)î@_x0016_Í_x0012_Oîî@q_x0002_v5qæ@æ"ãBºï@P¸Â,ò@×ñ_x0004_Ï¼§ì@þ¤yÏR÷æ@ËõÁPNYð@_x001B_2F3Þ_x0014_ä@_x0008_$NÝ»_x001E_è@Ùþññ£é@_x0010_53éTí@_x0003_á5_x001B_÷@_x0005_á_x0016_¢Y_x0001_æ@_x001D_çJÃ	áß@ÓÆ¨Â_x0001__x0002_Ê_x0010_è@ª_x001B_À?_x0003_ò@Ñ×_x0005_e ë@#_x000C_Å°ÀØ@O_x001E_¿;ãÅì@Á÷/×ÿí@Ä²[f_x001F__x0014_ç@*_x0005__x001F_Ãª=ó@zL_x0003_léCì@7PÍ%¿à@ôÜîw&gt;_x000D_ê@ yâôä"ä@-"ç²¹ç@VæÕ¾´(ñ@òþX)ð@ëÊ3g!_x0001_ó@çdMØ@cÊËþ	ê@t©¦{lÃä@±®lÓ_x001F__x0012_ñ@w%Ç_x0007_Ðã@,_x001E_Ùä@àèì(_x001E_0â@a3X;L×å@q¡°Dð¢ô@¿[º°Î©ï@_x0002_y)Y1¼ï@¶_x001E_6_x000D_£è@}ôtó@¯^®_x000E_$Lî@÷_x0018__x000B_ÉÎî@ÛË]¾Ù@_x0003__x0005_Û_x0004_:K_x001E_ç@~Ô_x000F_Dë@ z~@ÑÖè@'Í(ÄWå@ñÓÇîû7ã@uOï¦å@¿ª ävºæ@sw±²Pwè@r_x0001_#ï1î@ÙT_x0016_	Êùè@Ï¢Ç_x001C_Ìrâ@ÿ¾S¼Âð@¬þ_\ãò@«ÙH_x0001_ _x000E_ò@¹¶w¿­Dò@_x0014_ÕÖ#pê@_x0010_³Ó2_x0011_æ@Þ_x0014_7ÅZÍá@Åà_x0012_¸¥ì@Zgí´o¯ð@Å°Ñjì@â_x0004_¾÷~íõ@æÕ_x0002_þ­ã@5ÞÓ¼½³ô@5ù_x000D_$é@_x001E_}P©¥î@@+h£tï@_x000C_Mßã«Þ@ºËáó_x0013_ì@ñ ;&gt;ã@º!E¦_x001F_ôì@ú'_x000C__x0003_	rï@YýW¤ií@çÜóÂæò@?{îÝ@æ@J°dJK.æ@µßz'ð@²C_x0012_l_x0014_ï@ ¤#'ö@ óË¾ä@îòßê@eØeì@fhv»Ìêø@|ÁuÒ¬ð@_x0006_°±Óß_x0013_ñ@_x0005_ßÕnéá@ Îðñ@_x0014_l ±_x001B_ç@DVO=ë@Ã_x001A_DQ%*ÿ@þ[i!_x000B_í@8Û_x001A_¾TÝ@¹¶Wüè@Ïâ_x000B_©á5Ó@»	·-ßÍê@ù_x0007__x0001_Å:ð@À_x0002__x0005_Íuæ@_x0008_º&lt;_x000B_ò@þÅ»øNã@d¸Bé_x0004_"ç@ÖUº'î@ÍTãê§Mô@D:L¼£ñ@_x0001__x0002_ÉÉ÷ÉÚò@Ñ_x001B_pÿà0å@_x0012_ÿ&gt;ê@/RÕ%§6ñ@zÖñ$¬úæ@8ëéV[Ú@_x0016_YCî@øBr°éRá@_x0013_z ¥	ê@ê.LÔô@õìa&lt;ã¶ß@~g9{øçá@Ïpx(_x0002_ê@_x0014_Ù9¸Èé@Ælg¯ÎÇ@¡_x000B_W	ÅÞð@E$()Ué@½þ_mê@Â;_x0005_ù¥æ@&amp;FMd%ñ@Ò¦ï&lt;_x000E_Ñí@_x0010_I&gt;NËÕ@ÌÍW'É_ñ@Ô¦Ñ·_x000C_Ù@'³_x000D_·_x0007_ò@ÊR.a	î@6û¥q	ï@¤L%Ô+©ß@¾%ñìúAó@ÕÕóÈtÕ@8Åo¬ª_x0014_é@@|BÑ_x0002__x0003_ðxï@½·á_x001B_âYä@kÖ¿þ_x0015_ñ@é&lt;.!8é@ÇØlê(¡î@²ôPyÞ~ì@\v}_x0010_Þ_x0019_é@_x000F__x0004_:_x0005_Zå@£}?é®ò@Qµ?f`Àð@¶õôa·ìè@¾×_x0007_,dð@VÚ_x000E_¡_x0012_å@(tBHòé@ôXDy_x001F__x001F_ã@Õ_x0005_:ÒÕ@Õâ+ØQwô@_x000E__x001D__x0015_dóÓø@%Ã©râüé@Û_x0004_©i_x0017_¯ñ@+(ÛÜ@_x000E_O©ü_x000F_ê@ ù÷_x0008_çê@Ö_x001A_øL[ò@42\½*á@*_x0019_Ó¦)ß@_x0001_«Ó!_x001F_ò@ÕÑ)'5¬í@Â7)H}ä@±ÒpØ+×ç@éµÁ_x0001__x000E_Æ¿@ËbÓüî@_x0001_	sr?z¼ó@)R,²_x000E_úå@[z¬_x0017_¿Ò@mÜo_x001A_ê¨à@Q8z_x001E_æ½î@eÀyúó@éá'¿_x0013_å@Z¶R_x0003_!Øë@jzòÝØì@_x000E_Ê²_x0006_¥Bê@æ®_x001A__x0018_ÉJï@w\_x0018_Z_x0001_Äî@ïÉ_x0016_Ä_x001C_ñ@_x0015_ÌÀm_x0015_Ää@(þT4/®è@¬b]È?ñ@Q³_x0005_%Øò@Ö_x0008_yf#)ñ@Fèîãeê@|~:nLæ@e_x0008__x001B_jê@L^ý$_x0007_ã@9´$äê@©h_x000C_±â@BcÊ5_x000E_`ó@6W¥É5ç@º_x0006__x0002_¾_x0017_í@!`éµÈé@ÑÀáiòð@_x000C_S_x0004_ç_x0002_ëí@¼H:r1Yã@ê¹Y_x0002__x0005__x0004_Ñ@èû_x0001_¾;ó@ßÈ_x0006_Öâ@^VÙ©Ì©ë@÷?Ð®Ò@ÞË¯sÀýí@4õ­@_´ì@"ÍÐ@-ã@¾DÀ_x000D_xë@R¸p_x0003_{àá@¢ú_x0016__x0004_ñÚð@üb2ÐÌòé@Ä_x001E_lé·ó@`l_x0004_NpÝ@_x0010_~s4îJì@Aó8_x0008_ÞFæ@6J­LOUð@ef*¤àÝ@"-_x0003_è@2ì}@ÛPê@¢ìkE¢ó@µµ/Ò¶Ìë@Af8õ\ð@\z_x000B_Ðð=ä@ûÎm_x001D_oHí@Ì,_x000B__x001F_Lê@ßº_x000D_öøÕð@1¢_^úæ@U£¿ï@Ø&gt;Â:é@©µ¾õ@C¯ë_x001A_1$å@_x0002__x0005_bvºûXìà@õ4àèe_x0006_ä@{Ïè÷_x001F_¯Þ@;Èm_x000F_nî@aÈêñ@,igÐé2ð@_x0016_À_x001C_i_x0016_¶ñ@¯.X¤«ê@²4zfð@M)0|rä@}9ê@_x0005_évus¤é@ÿdØ!Yªâ@jdm_x0003_ûî@S_x001E_ÌQûBê@_È,_x0004__x000B_ýß@1ÖÒê@Ù&lt;S_x0001_é@_x0019_1@Íð@%ÇQFð@¤z_x001E_¿òMÑ@R_x0003_hn_x0012_Vå@`Lãñ@nã«SÒä@_x0005_F êò@ &gt;ÐúÕ²Ô@ØKf_x000B__x001C_ê@{%1×lê@ÃÞwñï@æÖ_x001C_ÏAç@¥ª®*Wó@ï±O_x0019__x0004__x0005__x0017_úÝ@!ý8õÅï@ÔÀÞ·âÒó@9^÷È,¾¼@_x0004_·Ä_x0001_ì@1CÂå@d_x001C_·ÍRë@iíx¼!å@_x0008_*_x001D_òÂÜ@ÕS%ñ¹&gt;é@&lt;Ì¯ê@=¢ñ:0Cñ@5wEá@&amp;À×4zÄç@ÔV_x0012_Ï3¿é@u£míýå@D_x0013_ìx3ã@F_Ö}_x0016_Ñ@_x000B__x000D_áD}Ñæ@ìµ|7_x0010_hí@6GyòÊ#ì@_x000E__x0015_y_x000C_f=Ù@ÚréÊx#å@_x0004_ª¤Ñ_x0002_Fç@Êc_x001E_Ù {ë@"£äDXÑ@O¡÷(J\é@þA²ýä@¢_x000E_è%_x0003_1î@aêZ1À×@ô_x001D_¹Ùaò@¬Üû«_x001A_»é@_x0001__x0004_6þ ÿ,é@ÞÓ_x0013__x0012_áé@Ñ_x0016_~;é@Þh ÆËÐë@°n[R_x0008_Éæ@_x000D_ëÖ.¾â@sû¶qU_x0006_ó@µ&amp;`ê)ç@Ã:_x0011__x0003_?.ç@­äÆø4_x000C_ê@Pü6w)_x0008_å@îAÏcç@r};.á@²N¦ãÜ}ï@éËxè_x0001_ô@Îðè/Ëjã@MïÕAÉå@p&amp;gaå@ìø;ÁeÎ@?«;kóð@Î±h_x0017_ñ@ÿSláÊé@¸_x0002_úBÂ­Û@¹¦ÉÐï@qÁûg.Të@§/ìsMÔ@_x000D__x0007_1ß(è@¿_x001F_'`a_x001A_â@x7ÅÖKÂí@Ø1É¿ê»ë@_x0013_ÔÝ3¡mð@Õ@m²_x0002__x0004_u_x0014_í@#`:8tâ@I`_x001C_cÑ^è@ý_x0001_ía5ñ@#Ú´Ryî@~ló&lt;µí@áO¤_x0013_)&lt;é@@\ÙEß+æ@ _x000E_ßv_x001B_î@{8C_x0012__x001F_ì@§Úæ´Dyð@y*Z_x0017_¥_x000D_ô@ÊhNÙáå@ÞK§ôà@ñ7¥ÉÓì@¿_x0006_\ÞIÔ@§_x0007_Uÿ_x001F_ë@9ag\dÜí@~G_x0007__x0006_Õî@çú¶_x0005_ì@£JÓ¶&amp;ê@ãE_x000C_@x_x0003_ì@¼¬Wª5ì@¸7ÉJ_x0016_ó@ø´¤;Ý@Y+§éî@VN¤q\ç@¢_x0001_~ÚIÔê@:¸Wp+Ã@¿_x001B_%ó£=é@Òì^Uá@­YÜçA^ð@_x000C__x000D_Çr?Ù}_x0019_í@e1só@:!Ú//â@_x001A_Kçã@éí^_x000D_Péì@ªØx\ð@hP½¨	Zà@©\/_x001C_2è@\À¦KE_x001A_ó@à_x001D_ØKdã@nMàHº±ð@_x000E_x_x0006_Þ_x0006__x0014_è@:_x000F_íf_x0011_öß@{w9»¬wä@_x0010__x0011_VcêÞ@Ö_x001B_&gt;CÊ_ï@gioq_x0017_3ä@µ3Zë_x0011_Ò@_x001E_«_x0001__x001C__x000F_­õ@_x0010_}±_x001C_V)ã@k_x0015_¢ºìÞ@[¨_x0006_ñ¤0â@&lt;T¶O8é@i_x0016__x001F_-Öð@"#»Ðgá@4"°&lt;E_x0007_ã@_x0008__x0002__x001D_î"_x000B_í@Ý÷_x0003_f½Þ@¥_x001B__x0004__x000B_Ãõ@_x0019_B¨:¥²÷@_x0005_br_x001F_ã@ãÞµ_x0001__x0002_Ñqã@J_x000F_i£Ññ@_x0012_Ç½áPå@g8®Áè²í@}Üg$#ë@ì%Ø@ìE}ºâºå@¤_x0018_SÜ$ê@eÈÚ&gt;¹ì@¥-cß[ð@ç_x0010__x0003_Ô"ë@¶ßðÇKñ@×X_x0011_ ±_x000B_ð@ñüåú¾à@X)ÚNÕ'æ@|_x0010_¿¬Zñ@_x0006_¼³Û_x0012__x0013_ñ@õwõ·¨åì@,Ù_x000C_+_x000E_ñâ@Ú8&amp;T_x000D_÷è@¥kÞ{'Õë@ô&lt;"±;Öå@þÐÆÝÒ@$9%a_x000D_Ì@ì©æÂë@	ScÛ,ó@è2*ÿp_x0005_é@Û9_x0016__x0006_#\è@JP¯ÁùØæ@¨_x0019_g÷_x001E_Eå@¶éÎ±×ä@µüAÒ_x000D_ë@_x0002__x0003_wÞ{|_x001D_ä@"4îr¸`Ø@®Ùl]fmé@P^ÜÙ%í@_x001D_îÝ3\úè@n0w+ª_x0003_ó@vôíBìë@6ñzXá@ÜÆ_x0011_÷_x000E_ò@]ÒJéí@f;Û_x001C_Øyç@Ð:_x001F_"Iè@_x0006_°1ÑKÛ@°Æâ°êå@WãQ_x001F_A	Ó@ÕÞ?"¥xë@_x001F__x0013_rÓ¢ñð@¡_x0012_%Ë?ã@ÆÓ_x0002_A_x0018_ìâ@¡fíäAò@_x0003_úG&gt;_x001E__x0019_ë@°Ë:;ç@_x0005_êþ_x0007_æ@@]÷êÏ_x0010_Â@÷ðW'_x001B_Ø@5×L®_x0004_]Ö@"XþoÆ¾å@¼B_x0001__x001B_°Ç@Dý_x0012_­Ö¤è@Y£cc_x000E_ó@¨ÚðÃ ó@zßÐz_x0003__x0004_qáñ@ÑKx¦Jµí@*Ð¨gñÒ@_x0008_ÈáæSçó@#ö`²&amp;_x001F_é@£lT©³ã@Ö0ÿÆë@è4}çÏ­æ@xìX_x001A_¡à@ÉÛ	À@Á_x000F_¯_x000C_^^ò@M{_x0007_hBð@_x0015_þò²rßè@_L@6DÒ@'ïjc3_x001C_ñ@àF=Ä÷é@ôºýyð@ä(Î5¡YÛ@êk^F_x000D_Úç@ã²ïÕò@ü0!_x0004_Ö@@Ä¤xú_x0019_è@]q|p"Ãá@â_x0001_?àf"æ@_x001A_ÃM¨õàô@ÄPoç¿ï@_x000D_*¢6_x0003_&gt;å@ë_x000B_û_x001A_õç@_x0011_ì;÷_x001E_Gï@Ô¥»Ã¢ï@G(¼_x001F_ëè@_x0002_µûFó@_x0001__x0003__x0017_&gt;vâOô@þW !;æ@s&lt;4Kù7ó@_x0002_vÐ:Kíã@4!EvµÞ@Ô ÕÂÙÆ@wäÌÆßé@ó»Ü-7Õ@^_x0016_­[ä7ä@êó_x000C_ð¥så@°µkW&lt;Ìä@_x001F_§¦öÞ@´^øö_x0012_Ð@Á²QTãç@±óO èÍí@xÆY}ð³ï@	X»5»Nð@ðVM¿\«ã@_x0013_²¹Ü)ê@N_x000D_Fþ_x000D_Ý@üÁ¨ó7]ò@_x001A_Ê_x0006_´¢é@_x0018_U_x0002_£ðê@$×_x000C_79è@ùGIøqÂç@_x0005_'[9U_x0016_ë@ í_x0017_­%YjÀG@7åÇØ@_x0014__x0017_Ò_x0016__x000C_ì@4_x0014_,&gt;mCã@XÌ_x0010_x_x001C_ì@©HÝ_x0002__x0008_÷Zô@=^E_x0006_t_x0005_á@U¾ÁØì@øL_x0005_ò^ê@S¾¥Y_x0008_â@'Ù´5!ò@Ø­²&amp;_x000D_ó@º à:5ð@_x0018_þÅPÎ©å@k_x001D_&amp;dÇ(ð@aé%_x0017_¯·ï@A¯ãñó@_x0008_¨È2ºð@¡Üt·wà@_x000C_Ô0;_x001E_ð@¢TDª~ðæ@nÌåêë9ç@½·­Xo×ã@eIk./_x0001_ì@&gt;_x001B_PÃæ@H³Ôs_x001E_Û@¡À«èüèâ@£=_x0015_¦ï7ò@_x001D_Ë_x001C_&lt;ôôð@¥¥§Á_x0015_æ@ÛüÒöÝë@(_x0003_î_x000F_¨£ì@8R_x0004_tßà@_x0014_þÙúd¹ð@Ì©ý._x0016_è@ùï_x0007_Nt«Þ@Õj¤µ!î@_x0001__x0003_4¼Ã_x000C_â`é@-®¶_x0013_ ë@ÝSkT4è@Xû]:	ñ@_x0001__x0003_~a_x001B_xØ@ÊÜ¬Ø_x0003_Fä@¡¤X¹_x0007_*ð@_x0003__x0016_k¨¾³±@ÌÏ¦Y_x0006_ò@Ê_x0012_æ·n·Û@±_x0018_£Çrá@îÜÊAtæ@"ä¬tH#ñ@EZ:_x0016_ü÷à@19"NÄÞÐ@_x0006_|y_x0011_*ð@1D®gTKò@_x0002_vÃPu¡í@Hã~ãÃ­ô@Éý¶A9ùí@FÄüG Dð@)ÒNBò@úJDª'Ë@Ïqîïã@a#Ä$ð@øYSmÆðó@ûÅ_x0006_@ß@êÑÖÍ7Zô@F |-_x000D_ò@¸_x001E_&amp;Âï@D[´l²`Ó@?å_x0001__x0004_øç@ðUÿ_x0010_0_x0002_ã@Ä1¥Pî¨â@j¢^ù´ûä@Mz)§±­ï@Î¸ÈæMöñ@uÐÔ+ñ@	:èf_x0001_è@5åy"Ô¥è@oP_x000D_ÿìÚ@æÃà(«å@¤ÇÄ_x0003__x0001__x000E_ì@µ¦îqªè@À\_x0002__x001D_ë_x000D_ã@. Áï@ÐØ3î@aZG_x0012_1Î@Jz_x000B_YåÉì@¦ÒC;8Ü@_x001C_(_x0013_ç~yí@;Ù8£yañ@qÔ%ì@°Uv#Yç@_x001D_!1_x0019_ò@_x0005_8p&lt;B¿ë@öD!¥%â@VÙù"ç@ðM_x001D_®¢ï@Î-_x0001_dê@8uJë@E¼­Ä'ê@ý«Ê[îñ@_x0001__x0002__x0004_ü_x001B_.§ç@Ð9£"&lt;Ó@/_x0012__x001E_®ò@»_x0014_O¹ß;õ@Z_x0003_?Þï@Ñº|¶w_x0012_é@öyQß2â@/TPôúã@»{	öÀxæ@_x0014__x000F__x001E_êß@âáA_x000F_b_x0019_ç@.kðõ@PZ«_+Þ@_x0016_}÷î^Iç@ÒnFË|æã@=_x0002_o±9Äë@7àÑ¤b½ò@_KTâ_x0002_ð@¤6ßëSvâ@,_x0001_DõÄíä@û¼Òè@_z_x0019_Â_Vä@£r:´´Ââ@_x000B_,?º@jò@_x0008_o0w²í@O@Nµß"ã@t­ì@+ï@_x0001_ýx^PKæ@*Â_x0017_&amp;QÝ@j_x001E__x0004_àú@ò'±-CKò@Mäq¬_x0003__x0005_¤æ@ºÌ§°D_x0005_á@a'_x001A_ÿÈ_x001F_í@æ$Õç@ÈÈëü~æ@om]S¯_x000C_Û@;(Îr£â@Î½_x000D_AÐå@½;_x0017_=_x0018__x0018_è@Ö²´ÇsÐ@YñÖ\iÊò@Õ_x001F_fu_x000F_iä@ñøßG}ã@Pë¬oÃßé@¿êúöâÒ@Ù§_x001D_Ç_x0001_ò@Þ_x000E_¢óó@Æ_x0004_pËNÞî@_x000D_×ð_x0007_~öæ@Æ?£§ó½ë@&gt;êeffëç@hïÎÎÖ^è@äåÊÉLá@l_x0001_ß¨_x000F_ä@¬_x0002_"µYéí@:)Øéy§ë@RZL_x0017_'é@\Ç;p_x0002_Ñá@Ê¼_x0018_4h®ã@ÒC9_x0019_Jð@ï8O¸öâ@_x0017_ñ_x0019_i#ð@_x0001__x0002_ìùý1_x0003_ó@ºF\_x000B_X)ð@Z_x001A_Àãñ@ô'oÝLá@6o_x001C_&lt;B÷è@ZÔ.ït6î@){}P:_x0015_Ú@WÖXöY2è@²ioÀ¬Ò@kVëSóé@V{%ùã@V0]62£â@HE¥Cã@ó2æ_x0018_î@_x000D_ï¡ðÌ¡ã@7á&lt;½}è@÷_x0015_uSL0ë@µj$ÔÆÚà@'`Â_x0013_è@ô/Û2*_x0011_é@&lt;¡ÆÄD_x000B_ì@ÍÓlX_x0004_í@ØÇ}¨å@:mMñ@#`ª&lt;7ò@Opr£_x0002_jñ@LÞ	QÌ@ì@_x0013_á_x000F_\ú:ì@(jÖöW!Ñ@§¬\¬GOå@&amp;nÒÕ½å@7_x0016_¹æ_x0001__x0004_Á_x0008_ñ@·I­°~ð@Ð¤	* ä@_x0018_B­«Iò@O_x0018_¶¹_x0007_ß@`_x0003__x0015_Nv¯ì@ aÄà"qâ@_x001F_çÕÕ&amp;ä@hÌUd_x000B_ñã@f 'ð@Ã#Ìk_x0008_ã@B_x0017_~H£sò@cü^4:ó@ºd_x0011_7¸_x0006_ö@Þùeã@À_x001B_$fð@ê¥_x0012_1ñxà@	×²+­ã@¹¢¹_á@¯¬_x001F_²_x001D_è@_x001E_¯·_x001F_÷¶ï@OI~"@è@ä9vA?é@ã¢ÖËuÓå@á¯®X¶ó@R_x001D_ºçï@0K1¥_x000D_ï@ö_x0013_ÊµY_x0002_í@Oy_x001C_*¸ë@/TÆu¿QÚ@WOP_x0011_íï@tW{Å Üé@_x0001__x0003_RI¨~ÃIæ@3K_x0004_i©ô@øN÷ãÂé@¾¯¯?	*ñ@óÙJöoç@MÉ	ö_x000B_¡à@G_x0007_×cÈÁï@¹Ï4	N#ó@¥ûk÷4óé@àõ ñ®ð@ä_x001A_»Nè@ÈVWæÝ@&lt;ÖèõYyé@Ýs»_x001B_ºHí@*_x0010_ëúé@¢ð¸»6î@"¾Æõ¾ñ@[ÀL­_x0005__x000F_ê@YëªÛ©êì@Z&gt;lóå@_x0005_øP_x0002_Õ¦ã@Ýe_x0006_Òí@¨{_x000E_ÛfÌä@ã1é´ò@ÖÉdIÜ$Ù@ÐeuáÛâ@Zã3T¦¨è@¢_x0015__x000B_±4_x0008_þ@	/ì_x0019_ðò@KÕÒÊ_x0015__x001E_·@[ÌXõ_x001C_â@='è_x0005__x0006_³/ë@?i8£f_x001A_ò@_x001D_*{jÜð@¸tIeÎÓ@«;Ô_x0016_Áë@xý1J¿ð@í_x0014_Ì¹Iþí@ØìF&gt;eæ@pØMètVä@¥5_x001A__x0005__x0010_ìñ@Ó5"Î&gt;_x000B_ï@M^qÒDä@Tbì_x0001_î!ñ@'e.@Z)ò@_x000F_vOÏ2@ô@¾8¬^oä@ÞºDFBä@AÂ)_x0008_ô@´_x0018_»ò_x0001_ö@_x0005__x000C_I:Þ@_x000C_®¨Ù¥¸ã@_x000B__x000D_¥©)î@Âdx4t\ð@ôÆ´ªÔÜã@_x0007_ýf_x0015_Aéã@Ê*_x0004_1¾_x0017_ñ@_x0015_Ú««ª_x000B_ï@À_x000D_Oõîûð@ts¦-©_x001E_ñ@Ð®_x0015__x0015_¬çá@_x000C_ß_x0002_z_x0003_lí@ÓáikÕó@_x0002__x0003_}Ô_x001F__x001D__x0007_ó@_x000C_ÿ_x000F_ó@_x0015_õQ/°ûê@_x0006_:I	Jqì@RL¥É-$ê@_x000E_NnÒ_x0004_è@5¹/_x001E_\à@wTì²â@¸Lpf&amp;ì@`ÜãÔáä@W¼C·Ý@_x0004__x000D_Fl¤_x000C_Ú@¤î_x0014__x001B_ËÖ@}âÿÿSá@¤m&gt;¿	ôè@@_x0008_ô_x0003_¬@­ÜG,	*ì@oýAaÕ_x0006_æ@º=±!¢è@_x0001_ß7_x0015_Ðùä@³_x0008_Úé@P3F9hë@_x0005_{]_x0019_æÂë@ó_x0003_¸*àð@R§%%ñä@_x0016__E_x0005_ñné@c3o/7ð@¤V6_x000F_däè@3(ÍËã@/_x0010_º¦è@ÍÒ_x0005_WBå@m_x0014__x000E_4_x0004__x0006_k:ê@x_x001F_ÌÁÚ@OQÁEò@?ÒrãT_ò@éX.9á@Õ`îS¦ôæ@á¾ò´0Ãå@*Ûm°a_x0018_Û@îGê_x0016_Ftâ@»f­Óá@ê[çÎgí@`8_x0002__x001E_.Ií@ÔÌ/yüì@n74_x0014_?yë@ÚH·0ó_x0003_æ@PøÓZ%æ@6 ¶¥á@Hæ_x000B_jëUÜ@ß5=_x0004_îç@Æñ_x0015_xSTç@´Ã_x0005_/%ùã@(§êMÂàî@L&lt;wFÉò@v&amp;-»_x0001_Cô@piÂdªï@ò}sDMXé@÷µ1$«_x0019_é@¡_x0019_:Õ3Çä@Ú (29ð@_x0014_%öÌé_x0002_ê@ùÝÕ e©ï@	©Î3Ïì@_x0001__x0004_\; «u@ö@Hiå_x0013_mîð@}XÚ]é@HBçél_x0008_ë@©Ç¶FW_x0015_à@_x0005_:ê%áêô@ØýåÆXÖ@&gt;Õ_x0003_"$ò@..	X@á@H_x000C__x0004__x0015_±ð@_x0001__x0016_¸&lt;m_x0019_Ù@Ë_x000E_[bñ@Ì¬úÕ_x001A_ië@_x001D__x0018_KTDDá@_x001A_â_x0003__x0005_@®è@!òX_x0017_.ï@ÆöÞáè@_x0010_¡Âuááð@à]øäéð@§¡S_x0010_üÇÚ@ûùþÞð@çúì_x001D_jÐÜ@_x0002__x000C_åÇÒõÝ@_x001F__x0017_zLCð@`ÞõéåÂ@E±r­bJê@s¿~|/,í@/`_x0005_.§òÔ@_x0019_*_x0014_Q¸ç@	{_x001F_¦(2ô@ë_x001A__x000B_üÌâ@QýG(_x0002__x0003_BÐ@i)ç_x0001_X_x001E_ê@G¬o1ëä@}_x001E__x0013_°âó@wKmø¦îí@ÔyÂÎñå@ _x001E_÷7}ë@¤ìço_x0019_Ô@}@Ó_x001A_×è@_x0013_þQ¼Gì@Þ_x0004_ñ-«ç@À0"óÞ%ê@&lt;EQð0í@á_x0018_¸;Ëâ@&lt;ÿ¢RÞÏ@f_x000D_	`¿±ã@óÛ9¡Éî@'ÍÎä@JäÂ¢B§à@Ú_x0012_`úsð@ÑÒ_x001B_È)ò@_x000E_"Û gqä@®wÝÌÔèñ@8×.k]Ü@¤¶sYøùç@µ²1¯ÏÞ@nóä_x0018_oì@_x0008_ÕÜÏ_x0001_ë@c__x000C_¦Þ!ì@¤_ùfí@ÕËóW³eó@µ¤·X6à@_x0001__x0002_{F&amp;àß9ð@_x0013_Íû_x000D_=î@_x0004__x000B_nêâ-ì@Ý°JÑ_x000C_0å@F_x0005_i:æ@õ{Ðw¼&amp;ë@_x0002_@}â_x0007_ïè@nQâ_x0016__ßó@rY_x0017__x000E_ð@mZ\£Ãì@"æ²ÒÆð@ûÜRÊpå@_x0015_å_x001A_&amp;ð@k£Êh÷_x0005_ñ@Lè8;ó@Z9YÞô@Ì]oyÞë@·ÑâA@ðï@y_x0018_½ÚuZð@´¾í_x000D_lSæ@ø©X$á@[(Ê4°¡ó@P÷¯vt)ï@¦­·_x0007_Í÷æ@ú4ä+å@_x0016_h¾ß²ì@teB62:ç@¢öîÛà@X/Äîõî@_x001A_ÊZ83à@)_x0016__x0012_»_ñ@[w¿F_x0004__x0006_Éëê@å ·£f ë@^Tp&amp;fç@_x001C_L£_x001F_Øñ@²p!¡¬_x001B_ì@ÒÞ_x0013_Mâî@Ç.¹\SÀ@gËsáå@5_x0002_Bé@ª_x0007_Ìví@_x0003_.3¯vÓð@]v 6ëé@_x000C__x0013_[_x0001_ê@$3ÍpÙ@/_x0012_'q_x000E_å@O_x0005_T_x0017_'í@«_x001B_ú#Iå@_x0019__x001C_áõì_x0005_å@d*¿_x0015_ùâä@b)_x000C_`"©ç@Äé]LZê@?zaT__x0017_Ù@¾ø¿6ò@üÅèZDÞ@â¥õ@Êå_x0005_ßMðÕ@MõÄBÜè@ßv]VÙÝÒ@Ï¸¯W£ê@}kÂP_x0014_Zã@fûDàÅ°è@²MXÙ@_x0003__x0006_aS_x0019_ZUZò@zû\ÁLê@7*ACØð@é_x0008_©Íb5à@ôA^_x0019_Â_x0017_ö@ÆÊ±_x001F_#ð@­Q+È'`ò@;ÐD,]ì@·W¤æÈÖà@Ñó©Að@°­ÔBÖå@ØFRÙ³yâ@_x000E__x0005__x0012_Öýrî@Î¥_x0002__x000F_Ôé@_x0001_s$Á~_x0011_Ò@öe_x0013_ëñ÷@@Óws`ì@Ù¥Y_x0003_ò\ì@¿_x0004_ÂÒÞqë@óº¼ã@'íe@_x001E_ï@µWN6Fç@¶D4ì½øï@-	ÕÀBò@ÖC_x000D_¼æ@ +«_x0012_ð@|)õT)î@_x001C__x000E_ßð@0z_x0014_Ò_x0010_ä@¦b$´¤ë@Vá_x0017_àáç@_x0010_Ù1_x0007__x0003__x0006_©gä@!B'Óò@TEp|Lè@y7IBì@m\T}òç@ÝËÆ0_x0004__x001D_é@ô:ê^õKó@Ö]_x000E_Ädè@úÙ*Ø±è@42äØtö@¼_x000D_1*KKî@_x001D_^ÃvOï@_x001C__x0005_oJÞ\å@*È[ð@_s&amp;ý_x001E_ä@º£vj_x0003_üé@i¢ºö_x000B_bî@¦|)i­è@eqÅ¡7°ó@&amp;pZ¹Ï_x001A_ë@ÃÏ_x000D__x0003_è@zÌ»2óß@qïÉ|_x001C_¨ë@Î|¹$¼ë@Ãæø©Wë@ôl|_x001F_×ê@}_x0001_f0O_x001E_á@_x0010_´&gt;¿í@it_Bºâ@0_MF_x0005_¸î@íÿU_x0002_oÁâ@_x0005_=p±ûdî@_x0001__x0003_ñùå	Íñ@°_x0018_+_x0018_â@ò¯©]&amp;â@Å¤`uÓð@T¬ÐäuOç@_x000C_Óf)_³è@4Ü.{â@_x0004_`³_x0007_Êÿà@¬.#õ¬_x0004_â@Ánó#¦Æê@zU_x000B_%Ðé@¯Fz¾Nå@rçfÞC©æ@ÿ&lt;_x001A_Í]ë@_x0016_6B-½üò@ÃÎ_x0002_ö;ì@)?nSæî@_x0004_)e²ë@æÀjÍç@o	O&gt;ð@Ë_x0014_7X¬Jè@²_x0015_¬Éð@ìöÁBKâ@¯áÿ	¶Jë@ë_x0004_½%$ç@K`Øóçãæ@±l­¥Å0_x0002_A co_x0007_î@íX`þå@_x0012_å[_x0001_!ò@Â³_x001F_¡ì_x0016_ì@õ©G¯_x0001__x0005_Àïé@¶	_x000B_$&lt;`ð@ióRç@_x001C_¥Æ!ï_x000C_ë@$Ì¥P¸â@_x000D_ÿ_x0017_ÿ+â@øëgEwò@Úð0r_x0004_æ@VÕ	ðwkë@@ñYg2â@ñ¸éIÖí@_x000E_%¬}Íã@¤_x000F_£_x000F_´ï@å^*ð@ÄÓ_x0019__x0002_ó0á@ætÇ°_x0003__x0017_í@e·QûÁð@ÖØüì@_x001A_c£né@íÈå`É×@fJÔæ.Hë@_x0003_û_x001E_É_x0018_Îå@ý_x0001_`;ë@«?3ìûâ@_x0005_p_x0006__x0019_ñ@ðä"ÃT?ô@«xÒ_x0017_ª_x0004_î@¿k$BDê@HõVBsá@?hÈ^Ûï@_x0003_:T­©Mî@çPwÍ&gt;à@_x0001__x0002_¦AÑU²±â@M÷­Ä^_x0008_ó@¡»r®ñ@_x001D_'°_x001D_2Ü@_x0014_ß$ë¿Ñó@.°à5ë_x0012_ð@í_x0003_t},õ@#«Ü^ê_x0007_ì@],ü_x001B_Kð@""°ÙÐá@^~±÷þä@¶jBp0Û@ÖS±LæÝ@VÛÖ$ì@)À_x0007_äáæ@[ÄÁ_x0013__x0008_ìë@¿ê&amp;O#è@D=Çov_x0015_á@eäaë±öè@_x000D_·DOL_x0012_Ý@ýbçR¾ñ@"?±ÙAÓë@_x001A_¹²Ö§Rñ@ö½_x0013_ú#Áì@¾O¥£_x0011_jõ@.¨î?é@|v×=óï@	¤Z¶MÁê@&amp;¨jVÙ­ï@ÓÄXÃóð@"¥ãt_x0010_öð@Ay	Í_x0001__x0003__x0001_îÕ@º×ÑQ@*á@_x000B__x000B_Ö_x000E_á_x0002_ñ@?¡®hÀiê@³!_x001D_ibî@(a_x0002_|%îê@iBã¡Pô@úUÝ"ó@Ð`F³^â@}9&amp;×b~ê@LGãô@¯e$_x001A_^æ@Úî_x000E__x0011_ôòò@&lt;Ò¢_x0012_Eßè@bûÅ_x0003_©0ç@[Ä?g,ð@z¸-ò@s£}_x001B_|_x0018_ñ@aH¿ôÎã@_x0014_% Jcñä@fá3J9Äæ@_x0010_5åÔ_x001B_æÕ@aÝÌ(Üä@_x0011_ÀÅ&lt;Yá@AimÑ_x000B_Û@.ù_x001D_Côï@A/KÛkð@vU©_x0003_Ýê@MÑ³Á_x0018_ðð@_x0007__x0018_MJ)Òá@ø_x0017_ßHM_x0006_â@3_x0011__x0010_ÇÏ°ê@_x0001__x0002__x0006__x0018_â_x0013_ãõ@]W_x000E__x0001_½è@³rß_x000B_|Ú@²¾õ_x0010_Wñ@_x000C_5s¶¨_x0013_ô@ÆÜ%_x0010_Ð@ø8À_x001D_E¡ð@sÈ_x000E_ÂÂî@¦9«_x0004_õæ@_x001A_kUÐ)Ý@Ü÷Pæ!%í@_x0003_EÀL_x000E_ÿñ@_x0004_áp_J_x001E_ñ@E?_x0004_¼2òà@³»_x0011_&amp;_x000E_ÚÂ@=¢}­ôí@§{[©§ê@h´_sõç@~[UYeà@_x000C_Ã\wÖê@5¤_x0001_½î@âìûCÙnå@þÃøiï@_x0002__x0014_®qø@¿çAÄDPî@2RÅG?3Ò@,³îg_x001F_æí@ÓÀ¬_x0014_Hì@¥Âw²K1ð@y«_x0017_nPéã@]¿¾_x0013_D\ó@ÊèÆZ_x0003__x0004_´æ@Ä_x000D_ä	_x0007_ò@ý7v=Ùbè@ÃÏnìW_x0011_í@îÛ±_x001E_é@)§×tÕ_x0006_ó@s¤ "8ð@9·×+ùjñ@_x0015_ÛÞo%&amp;ò@@_x001E_ð^Ësá@)_x001F__x0013__x0001_µð@%_x0001_ÎÊÃëó@_x001B__x000F_,¥|_x001A_Õ@Âe@ªIâ@%+5_x000B_ê@¥£_x0015_Ï_x0016_2ç@hk_x001B_¤í@dòåîè@óìÝehä@jú_x0010_£ _x000F_ä@{«_x000F_Ð_x0003_å@×|b_x001D_¶Ðè@­8¿{_x0006_2í@0_x0001_Õ¡ý_x0003_ë@ooûRA&gt;î@_x001D_®_x0002_-rå@¦Á_x0008_Bû§ð@¨k³_x001B_õ@ä{_x000D_@Ðì@ô´©¶húì@â}ó­Uä@ôSu¹óè@_x0002__x0004_²_x0002_ÛnÈñ@lèËs_x001E_2ó@å_x0003__x001A_ó{ê@:_x000C__x0004_Ìðß@®b½¶­¸ò@_x0016_ûaÏ_x0002_ë@è_x0003_1+çUå@_x001B__x0019_X-á3ð@'Ù_x0001_Ù±å@,i'_x0019_:Ü@À«gÜ6_x001E_è@½XôQLí@Hù/4¬ñ@I"C±Áêó@¤Ã_x0019_o_x0001_ûí@p_x001F_æ_x0007_jì@_x001A_cªð@v~¼_x001E__x000D_è@¶S}_x0017_i~â@¬x_x001D_má@ëè¸A%!Þ@¸_x0006_rÒ8ýí@¥_x0015_Hqë@ ë_x000B_ë®ä@øüä"_x001B_Zî@_x0014_/¼­@ðÞ@«¤1_x0005_ó@ k¨_x0010_óÙ@]ÔÛ_x0005_¼Ûã@¬	XÿL_x001A_è@Ä/«î@yH_x0001__x0003_Ü_x0015_ì@¬âzùó@[~Q8ä@_x0010_d2Añ@E*_x0008_,=´ã@&lt;Ø&lt;ÀÛ_x0018_î@ºÑ¾¡úÍé@¾ØÚ±¼ç@Æ_x0002_Þ_x001C_µò@µ_x000C_§§%Ò@Z	4_x0015_Ëç@Ã¦N_x000E_å@ðþÍæEî@_x0011_Å2¥¤å@KÒ_x0001_õ&amp;ë@ÄÔÐ_x0008_:&gt;ò@X_x000E_ösÒÂä@í6!®.Qé@§_x0003_!_x0019__x000E_é@N_x001A_?ø_x001A_æ@k@ª#ô@¿çÝâ&gt;î@&lt;_x0012_ï}÷@gX_x0005__x0015_S0ç@ðpÂäéå@_x0006_µ[¢\á@¹_x0017_\¶_x0004_â@ßúëh°äã@ôR_x0017_ ¬_x000F_ã@vïpæ&amp;ë@K:_x001B_D_x0019_Aê@ýùª1jßè@_x0002__x0003_\èÍ¥Bà@ë¥ìâ_x0006_å@$µW_x001D_%»ò@#À;&lt;"é@bØ_x001E_êí@_x0003_Ói¥[ã@ÿ5GW.+ñ@Ûã6_x0008_§å@tòrÓÌÐé@Õ$ÑwÅßõ@ë¦à_x001F_ïí@GÑ5õAÓ@µ²èYJÀè@ÿ«þa_x0001_;ô@_x0019_Õ_x000F_yïä@ìX_x001F_!¹Yò@/ägb·è@îÎ_x0007_8Þñ@\hnãÀKâ@_x0006_ñÈÓ¹)ë@FO;^ùé@Þ[óíbæ@HÿÖTë@ë&lt;¤ê¼ÀENÛù«sï@ K¾küÒÙ@Á_x0019__x001D_wÈç@È_x001B_&amp;s?Âð@_x0012_+ÒËéä@_x0016_re´å@ÍQ#Í%Ýê@zã²_x0002__x0003_lÝã@À_x001D_rhtdâ@=¦=kÚè@¼¢_x001B_f4æ@:ÿ^M]öê@_x0016_&lt;ÊãjJÒ@V®4Yê@°Ñ++gRî@^R^Ù_x000B__x001B_ó@ÁÒà§Xçï@á1ÖGºOã@oGo©çß@É¯4Âýð@ÞãçöÊé@Mï_x0006_0Zð@Ûª~iñ@_x0008_6#´Bñ@/×P*à@¾w_x0007__x0019__x001F_è@S_x001D_zð_x0002_ì@~Gms_x001B_à@h'h_x001F_Ø@Y_x000C_r~&lt;ê@fýÙ"o	ï@ùd	§_x0001_í@Å)·(~_x0008_æ@!,ÀÅ7çï@¦Re	èçç@1È5®²è@eáOyê@s_x0007_ð­qå@}q¤ë@_x0002__x0003_|_x001A_i¦_x0010_Iæ@ú%b_x000B_Ïéò@´®_x0008_¿ì@!îvüäuì@_x0001_Rªköê@,DÄ4qð@H_x000F_Ö(xé@&amp;¼/6ýì@;÷¯Îäô@%ðO^4Kñ@@hH90Pò@a_x0012_ùke6å@ÊÏoO&lt;_x001A_ï@_x0003_	e%Ðì@üoïtÄã@v-ªøZð@MÏ¯Õ_x0002_ð@ö_x0012_6_x0005_Xå@ïþÂeî@ì_x000C__x0007_6ë@&gt;f¹L\Ê@&lt;_x0016_&gt;_x0002_ æ@(ãÓÁÎ°æ@Üf_x0017_7èå@B.Í	úð@ñ°ZZé@ T«_x0010_öEì@(òNòÙ÷è@7r	ý_x0005_å@6_x0004_O!&lt;å@Ðe2=LBÜ@½õ³&lt;_x0003__x0005_úfè@½ÄÊø_x001A_í@®ÈÀ!üê@MùgQpæ@é\£®dYñ@Ê_x0006_1_=£¼@f_x0001_}ú`î@_x0014_ ë_x001C_É&gt;ä@"_x001A_\eÇÑé@_x0018_C¿	2[æ@_x0003_ñ/IÏ©ó@(+ÛèS_x0002_å@ÅòÜ_x0019_-ö@®bR_x000F_o,à@»n_x000F__x001C__x000F_£á@Dàx'þEÕ@,úÓXùÒ@_x0007_awôVé@¹_x0011_Þüfç@m®½ODß@pY_x0008_si~Ý@ (CÊ%«ë@¦êö¢æ­ç@«¡N*c=è@_x0004_oWÃqö@:ÿÅâ9ì@kM(Z)ç@3Û½@§ä@frèËæ÷ì@Ó§¦ìâðÛ@®á×muîÕ@Ö¼hüÞ@_x0002__x0004_U"ÓÊ_x0014__x0018_è@t"ã±E:æ@bóZMÿå@OÏ0¼Ö@¬3EË+á@ÉÛw·_x0010_ò@oVUXÿè@¿ðüû°î@½Ã_x0016__x0004_©Þ@ÒB_x0011_úpfØ@©WÞ Â_x0011_â@næ£_x000D_Ô_x0010_î@dk¡óÌç@Îé7H_x0008__x001F_î@%¨sV_x0006_Íñ@_x0007_Yæ[õ_x0002_î@ø{¹xdÒé@º_x0008__x0006_¤Ý@¬ð[!á@F_x0014_Ér_è@"«3BÑ@X^}:zá@ïZ_x0004__x0001_¥î@Ì(Ý«ÿá@JãtE_x000C_Cñ@_x000E__x0007_]uê@,_x001B__x000C_Û	_x0003_Û@\!×®së@_x0001_"ÞÝá@_x0012_L_x001B__x001D_Ü+Ù@År3_x0019_A_x0012_ã@*Ìë_x0004__x0006_9cð@BÕ|Ñ_x001A_ÔÏ@ÔÉ_x0015_8.®é@SeÊQê@wbIï@§²\;iüò@6»TÈð@¡óòF4ïê@_x0003_»^_x0010__x0002_î@Ýè¾_x0004_Êà@ñxÁAë@ _x0019_-_x0006__x0005_ã@Ýê¥òÝî@ÑÝ_x000C_é =í@dz¦®îgé@ºêm-ò@_x0012_¶Ãõ7­Ü@O+6_x0005_¶Iì@ß_x001F_öBò@Ä_x0001_E|¸é@è)ê_x000C_&lt;	ì@X_x0016_ECð@Jï5_x0017_óí@O¸fæÜ_x0018_ó@TÈÞ=´í@uîð¾Bé@Á`b±Ý@ï!àÔMó@í?]_x0002_ò@öJ""_x0006_\ò@ýfö^Bí@µ_x0014_vÛmç@_x0001__x0004_³ã3¡_x001C_ô@¶'Ò¨î@zòÎ3­ä@8Æß$§ýê@_x0015_þª_x001E_¿î@B$	íÈcà@¿gËõä@äÅB_x0019_Þ©á@x4_x0016__x001E_cð@vuÞ8ð@ø!ÄK±üÜ@§ÜxÐmÒî@ù³;H¶Àé@_x0007_¡×¸ÿRâ@O_x001F_{õK*ò@@8_x0015_mI©ã@ëÙî_x000F_~ë@bª!ú_x0015__x001A_ò@?ÓØ1_x0005_ð@kÕæ@czò_x0001_;4ð@Ú±½¢íè@,®'Õ_x0017_å@#ñÃä_x000E_íñ@R%_x001D_¿ ·ï@øqõY.í@©o*_x0005_á@_x0002_N²_x0015_®+Ð@è¢~Ñ}©ñ@_x0011_w_x0005__x0003_jïä@e¹þTÖ¥ñ@éáªº_x0003__x0004_`â@ÞûÕ­lÜ@2#X?ò@ª(£_x0015_Óë@_x0003_¹þÀî@·_x000D_8LtJç@­t¯å-_x0011_ã@¼3Nv+§Ò@î[¯zs­î@V¨_x0008_ôÖì@ó&gt;Òþ_x0001__x0016_è@_x0015_=FÛá@á_x0005_[_x0013__x000B_â@}ó¦öé@5kq_x0003_ë¢æ@¨6(Ú¬ë@HÇ¦Ððå@§	e¬lGÐ@(\q¡à_x0015_ê@,_x0002__x0015_f5_x0011_Ù@_x001E_Å÷8_x001B_sç@tóÎõx]ì@¼/_x0003_Yçî@¶-Ã¤a_x0007_â@«;*¥}-ç@íÕ÷%NÛ@b_x000E_ö_x0006_Ùyô@éÒ_x0012_ØÁã@_x001C_@OÂV î@_x0010__x000D_ÊÎ_|ë@&amp;Ò'h^%ñ@P£½	è Ú@_x0001__x0003__x0018__x000D_r_x0019_òèÞ@Ã_x0008_W?_x001F_1í@÷Pqíê+î@î¿XÑµä@Hv×}Þ@ëK_x001C_7â@J=_x000F_Ê_x0016_ùð@Hª_x0018_¼þ¸è@CY_x000B_ÙX:ì@ î,ÙJÔî@2(÷¶Æì@ñh*_x001D_ì@_x0003_p;PIôÖ@þ_x000E_6qìé@6øÞ³ç@íÖï_x0015_ëêê@Dy~_x0018_òÐ@¤_x0010_\Jð@ïj19¾í@Iü¦_x0016_ç@øáçQ_x0019_â@ÉÇ´Mÿ,æ@_x0010_¡÷WxÝî@RbË¤}é@=p|0O:û@;_x0016_2,FLñ@{AÓ«T_x0002_â@6Îe_x0007_öê@áhR$8_x001C_è@äé»Þù@¡ñ_x001D_UÏß@80O_x0001__x0002_ÒUë@æ{ã_x0015_éÜ@È_x0014_M_x0016_ÌÖ@Úürkã@[{_x0011_²Á_x0010_æ@ÒX_x000B_äÒ@_x001A_ÈnÓAñ@¿%Ê®ºí@9%³ã@Pö/PSí@ÑJÑïá@´6öJ§Ñó@_x0016_îoXEbã@Ò¼ ¾°]Ö@_x000B__x001B_Q\Q_x0016_è@nwpT®@Õ@óãèâñ@Çp¾_x0002_1ó@¢Ü]ÞBç@5¬ð×Ò@îtQïí@¸?%ö3¥ì@í=IÉ³Ö@_x001E_nï_x0016_¿@ÖþÃ¬ð@îzä,ñÊ@¥²m_x0001_vBì@¶z²Ú³î@´gÏÖ_x001D_ÛÚ@ÌÓ_x001B_iæ@¯¹	Äd/ò@Á¶n_x0001_Zï@_x0008__x000C_ñ&gt;y#P÷à@°Å¤±Znö@»Æ%J_x000E_ï@í«zá@_x0003_ô4lí@ú3_x0011_¬_x0005_ï@=r%]_x0016_â@TñÿTè@÷´_x000E_Ö¯_x001C_è@ìù\¹¼_x001D_ê@}¥_x0019_zæ@+ªp/_x000B_â@4	0Ôóã@¢:q_x001A_}ê@¦È÷Òä@F'ó1ªÄë@&amp;¡×8pTã@~&gt;à¿o_x0007_ð@Ý_x0006_H_x0015_Ù¡ò@X_x0002_LÔÒ¬ñ@_x001F_&amp;d_x001D_¨ù@æ½&amp;._x0004_lì@¹tBví@F½Ãä·dî@=°_x0015_Þ»ñ@2ª§«`ÁÉ@}RÒ&lt;å@_x0008_í_x0019__x0018_Tß@9Ù³Ì»ºê@=h_x0015_fï@Ú¼_x0001_k±Ëç@àßÜv_x0006__x0007_@æ@½7¹iç@ê_x0008_üÿNè@Ñ1_x0017__x001E_ä@)&amp;Çæ_x0002_ë@»y/âØÊå@sKµ_x0016_@ð@`GØ°º´ï@·S8qbïë@Â_x001B__x001A_Î á@Rí_x0008_u½_x001B_á@RqKÖÎlâ@â$ãzÕ#ë@F¼ÈØ&amp;è@öré_x001F_døä@K_x0017_f§Âôì@_x0005_ÇsÌíÌ@ýoålÅð@Â$Bè@\E£ ÿWÏ@.ª_x0013_§¼µâ@t:%;Äì@iÈC|®í@¢Ó)Xéñ@Ïi"_x0011_òyô@Xýþur_x0001_Þ@6óË¹Rfç@\¦_x0004__x0012_§8ì@Û_x0003_éoæ@_x0015_~0HÇ_x0003_æ@Ml4kÈá@ÌI3&amp;Ðë@_x0005_	n¶©_x0005_S°ð@G·VUøZë@_x0011_á"R'óæ@hôt¯ã@=`é]yÿâ@È(Iï°à@ä±_x0013_ò@ë_x001A_È2òÃé@&lt;Ûô_x000B_3Þ@­)«_x0010_ñ@_x000B_wà@dÿëy_x001A_ô@V=§_x0017_Tè@À~ì~õ°ä@oSÚúGÛñ@¨Rí8_x0003_~ñ@_x0001_Coyà@ÀÐä_x0007__x0004_ç@õIN_x0002_jà@h}_x000B__x0001__x0018_å@DÐèê}ùë@&gt;H¤ÚXNæ@ùËAÜ+³æ@á:þþ\â@J7_x0015__x0003_£Ýâ@´¦gz_x0008_²Ú@_x0018_1Ä_x0006_rå@9Ç_x001F__x0007__x001C_ã@^_x001B__x001D__x001B_]ä@E¦,èî¶ç@\× ð_x001B_Zñ@	×_x000C_}_x0002__x0003__x0004_õÜ@s+9mô@@¹O®_x0005_á@MJlä&amp;¹é@VMdxâ¿Þ@øm_x001C__x0006_æâ@Âs/æ_x001B_Yß@®^±üé@_x001A_Ç?l_x0003_ê@vKÆ¬7ýé@*_x0006_ cöâ@ZGvl²#ó@G_x0001_Ï8ï@=eïÈ5Áì@_x000D_Á±¹Ýï@_x0015_Qb|Jå@ï:J+¹Ìè@{©uP+_x0001_å@Õ_x0013_ucI\ë@_x001C_ÙúÜí@T_x0015_rVî@_x0011__x0013_ÀÕøð@7oWö_x000F_â@ôDÒa_x0015_2é@Á=ðN{è@Xô4&gt;öñ@ú9M_x001C_í@LéËåÁzã@_x001D__x000E_X$¨_x000F_ï@_x000D__x000F_[_x000E_æ@'nT_x0007_sì@|_x000E_£_x000C_ãÓç@_x0001__x0002_y÷_x0016_ÊH²à@_x0016_N~Óæ@ø_x0005_l;_x0006__x0016_Û@^a¤»Í@¿1D¿*Ï@_x0007_ÏÑ_x001A_²:ò@Õ-	còÚ@;ºÆ¤_x0006_´ì@Zük0Ù@¬^úÒivÖ@gºæÿÃxè@8¯	E!_x000D_å@ï±ÙÕÎ_x0003_Û@róZg._x001E_å@JS?¬V_x0015_ä@h«!¿õgá@±Mxg§xë@E_x0010_àúLä@ÜíÙÉ'Þ@ýÊ`=9Ýî@x!aËõûï@_x000E_¦±Q0Uå@rþ_x0007_ñuä@.4ç)¢¾ê@,D¿¡Û@Aî8Üñ@GÎ¥Wôð@\&lt;"[_x0015_÷Ø@»/eõ°ó@_x0016_bfn³öó@p_x000C_¡Ôí@v_5_x0002__x0003__áë@_x0016_¯×å_x0013_í@[:_x0001__x0008_¯kñ@x_x0018_ÂäÅÐ@@U_x0008_¹Æí@xxAý¾Äç@)º_x0016_íúã@Eõ_x0018_IÔç@ÏÏ(óîøñ@XPt	;Lô@éúöj_x000D_Oó@?Ñ	ô$à@_x0015_³ÊF§ð@®\Ò	/wð@_x0002_Ôæò@®je´ÀË@d§Ôà@)©V_x0001_Éè@KÚFDßí@@Î_x0001__x0008__×@Æ_x0018_!_x0017__x000C_¦ï@*jðFò@kPdìcmç@.5H£#Çë@f¹µ»_x0016_å@yO_x0018_c÷´ñ@Ú\	ÄÂ!ç@ÂB_x001A_¦3ïÝ@änõ¸Ýç@+²;¿Ãë@_x000B_	±_x000C_Áþò@)x©Øw:è@_x0003__x0004_ø_x001F_þ=$é@½a3­Uéì@_x0002_XÓõ_x0005_.ï@k4{àå@_P*_x0005_\_x0001_ì@v$_x0010_ÖqNá@8¿¢'-í@®ÿ¨ø&gt;ê@£ï:&lt;x¤ß@¨ÞØ=_x0017_ò@_x0003_V3Q9®è@mg_x000C_ýoò@íç_x000B__x001A_àÃð@±_x0018_¨_½ï@dI±æ8uÜ@çN(Bé@Plý¦AÞ@ÏÀ[ç²ªð@¥#|(^ä@4Ô\×)Öï@u_x0012_°pçñ@ìr½_x0008_ä@yÏr*Ksî@TYÆÅã@Ovµ\!+è@K~êÔÛ@_x000C_cÕ_x0002_ì@'&lt;õ_x0003_9å@ì î"_x0003_AÆ\êSMë@Ä9WÉ á@°~Ù_x0001__x0002_(ï@ f·ó_x0011_Û@ÍõNþ_x000E_ä@¡Á¼ÅÓSï@ð½·ª[é@ÛËP&amp;_x001E_ç@_x001E_²w!6à@v=#Þ@¦3_x001C_u_x0013_å@ÎÌ7©»Qà@Óf¯¢Vñ@Y_x0001_ð&gt;çÜí@þA_x0014_| Ù@ãã+ÑRß@_x0015_*MQ©è@0Ù_x0015_CÍtå@@L?)Îï@´à_x0008_ìð@ôÕZ|ñ@0¨_x000E_s_x0011_-ë@ÁÔóÑê@±ç¥_x001A_î@	À_x0004_,_x0017_Xä@èîÐ3:¿È@ÌÂ¥Î9èê@_x000F_ÕLãogè@©ûu$o#å@V_x0003_ïÌ&lt;Üé@}ÇÓæ°ä@²mÇèèWá@_x0013__x0007_É¶óãÛ@ny_oïï@_x0004__x0006_4ÜX6mð@Y·Æt%Pó@5º:_x0016_Iè@×DáAï@FçHÖÛæ@ËÂá^_â@xGØÈÄRí@_x0010__x0019_­¨á@¨_x000D__x001C_ÕBæ@Ê¸ü_x000E_(êî@!!fò©ó@õ§]_x0015_ñ8ò@¥=´kõ@_x0015_6_x0003_¯¨æ@ß¥ýþ×®ì@xû'ßð@¨E(S0_x0005_ð@±±_x0019_þ;0ó@m¼X_x000C_&lt;â@_x0001_âÝN&gt;_x000B_æ@ëá_x000D_tNç@¡ù_x0014_)ìé@_x000D_ðòéXì@rB_x001C_÷_x0011_å@X-Âúpæ@÷ßÈñ_x0015_ñ@ZÀBë_x001C_~è@è¾¸î@À	8¨Ã{ï@Ø?_x0002_g¯é@hú[ê@ÀÓ´_x0003__x0004_c-è@ûZ_x0014_X_x0006_ê@Ù'úöñ@Åô_G_º@&amp;xWþ&amp;Àß@Eé1WÊýá@!|_x0001_§};ä@´½Pë]«ï@T_x0018_R®G_x0012_ô@éÞ{à]:î@Ò_x001E_¢__x0017_¹ç@Î­_x0006__x0001_mðä@_x0002_ÖÉ@¤_x0019_Ü@_x0014_{_x000D__x0005_ì@bD½¥óî@\K}¦=Ù©@æ^[àëñ@ÞsY}[ê@¤HÃ_x0016_þñç@ßî±Ãhá@_x000E_bçº_x0004_ì@¢=\âýò@§nà_x0019_)ç@:1zì_x0013__x0015_ì@5±BDnã@è çOcå@JDKO{ô@*A$Îá@D_x0003_o_x0017__x0007_êå@cø©É_x0008_ºï@_x0014_bàH/Ýê@L°Ï´Eä@_x0002__x0003_¶/v+Sß@Y#ÈSíí@)M'ÅÂsç@Ü'ÿ_x000F_#_x000E_ì@_x0019_¦Ýkãùç@Ó¢*_x0001__x0004_-ð@/'¬§Ì_x0005_ã@®&lt;¡®ßë@[/;öÄô@óç_x001F_vè@0\½ö®ï@&lt;73qñÈî@_¾Émkí@ %ôÂÏ{Þ@_x0004_Þà_x001A_@ë@°OvMã@ÎÒËÞß9ç@W²xÍá@õÖHH\Ù@Æõ¬o{Øð@Ñ_x000E_jbï@§{¡_x0011_î§å@÷yúô¯&gt;å@6_x001A_J¦»æ@?+k_x0006_»&amp;í@r_x0011__x0005_ï¦ñç@¨Lì½°¨ì@¢_x0012_]vÀEè@êÏºµ4Àç@ldG)Õ¬å@?~Ò#Ýà@Ø9iV_x0001__x0003_Èë@_x0018_[Ì@ã@	A_x0002_Äµ8ë@q¦ä_x0016_ò@ã3n^Zzí@ëÖä7×@ñ'ß¢W±ì@ß_x000D_ÑÀæ@YWÁì@L_x0013_ýEj±æ@Ø_x001B_$ä¾Ðç@ú¹7®ßð@Þ9÷âñ@ÕZníçÛ@ù¼X³{Ù@\â¿î&amp;Ýå@_x001D_&amp;¬/vöè@½\Õçcé@i¡WFÔIð@äïSðéÛä@=N@ï@´±¶_x0012_¸ò@ÚÌùµ9ó@i_x001B_:_¬Më@pÇÏû:å@8=(að@ûÔrIà@_x000B_C_x001C__x001B_mçÐ@_x0012_v%_x001E__x000F_ì@°BÙºÌà@â6-V&lt;è@a6	Këñ@_x0001__x0008__x0002__x0005_üíÄÖò@0Ûls_x001F_¸î@Ë´7µà1ì@®ëÅ»_x000D_Åï@Näod=ë@_x0018_F®myÊ@UÌ=&lt;è@%|/_x0012_pÜñ@£ôË_x0007_æá@_x0008_¡ %à@´?zÝ¥;å@ _x0005_îðÝá@Ý'ÇÀJé@¶ó5pó_x000E_á@áÑ×ä@¯z%Æñ@_x0010_Ä_x001E_ðxùð@HkQ)kvô@ð^_p1æ@áÜÉ­_x0011_î@Ò_x0011_1Ýßé@Ò_x000D__x000D_j®ðò@¡VÝ/×sç@´_x001C_.u]zç@v[Ëµ_x0006_~á@Î± _x0005_×_x0004_ñ@nêqs´æî@_x001D_2ÇZð@.:U|_x0003_Þ@P\Ô.Óï@P±G_x0001__x001C_¶ð@Éó_x0018_c_x0001__x0002_Lhó@xw_x0014_`ù_x0010_í@:×`X¹ñ@_x001E__x0007_t&lt;QØå@Màg_x0002_cì@l_x0017_kv_x001C_â@?_x0003_ój_x0007_á@_x0008_0á_x0016_±Þê@_x0005_¸L:¾à@¼_x0012_Yv4ï@q-µ&gt;mñ@bë_x000B_öëç@6Í]|æ@­æaÄ9ê@Þ_x000F_®/×õ@eîWxY_x0001_ö@Iw xHúä@ùt­w+_x0013_á@«£Åpöê@_x0008_bGÚ£_x0002_Û@DaÍjã@¹	.äó@_¸³´ï@õî#¶Îí@Lý©è7æ@{¨_x000B_Ã@ô@_x0016_ªnhÿþç@l×_x0019_¥îé@4g_x0003_	'ºç@_x0018_!ñãÂò@Nyð_x0016_6í@ÆÉ8@_x001A_¢æ@_x0002__x0003_§__x0001_"ë@_x0013_YÎ£¤á@_x0013_ìv"_x0013_â@·LÀ`æÕã@Ä_x001B_üäfHô@È*Y$ïá@èW_x0004_yß@@ÇF0ë@Kz[_x0003_¾æ@¶S}Z§é@ü$&gt;Ý¿à@|¡QÎé@Ò@Õóºß@A¼NÕN_x000E_ï@wü_x0002_ºþä@&gt;+éáå@_x001A_º¢"T÷ï@&gt;dN®_x0019_ì@¼Fÿ¨hî@ª_x0017_Þü_x0007_â@¢b&lt;_x0018_ê_x0017_æ@êmçÁxç@,ÔÖæñ@ø¬{É¹Þä@$¡P¿Oàà@ù_x0007_L¸ æâ@YTd; 0î@_x000C_G´bÅå@_x0001_+CùV_x001D_é@_x001A_ä/MÓî@'í_x0012_x_x000B_³ê@Ý¶Ï|_x0003__x0005_èç@#_x0004_Xfòã@_x000D_ýô·êeñ@·)g_x000B_Þ@¤|}ðlùï@tß Rð@Þe	ªpä@ðmq_x0019_°ÎÞ@Où:(§ê@_x0007_%«ÙOä@¦ë_x001D_ë@V_x0013_Tù¤¾ó@ý[AI_x0001_ñ@±Â¿w7Çè@ ¬¥ÉU$í@uÅ_x001E_¥_x000E_ñ@Ú]÷9¾#Ô@S¦_x0016_$_x0017_´Ð@_x001C_éµDå@µ,_x0003_Á/Æé@&amp;æ%¤KÄ÷@ü³æ«@½ÛÓóåí@Èø®Ê¦å@ì1ìÒÎÑê@ùôÆ}ê@P}Òl,Ëí@Ôd÷Å#êë@Êä_x0002__x0004_/ÒÍ@Ò_x000C_m±Hñ@@þøøQè@ÿ&gt;²kOæ@_x0004__x0007_;Ù´ÊXâ@Zv+Ô*ë@ýÀôF¡^ç@_x000E_´_x0004__x0006_Rí@_x001D_*/¤äô@¾n§_x0014__x0019_ò@Õ¢=ë@à@_x0005__x0002_#;1ñ@%Mb_x0019_}ò@_x001C_w23Kì@_x000D_Èé]Xð@F$GKä@¾`û_x0015_oÍ@"eVé_x0017_^ô@	Ö$2$äâ@Øáýñ}è@`¶Ííq¶é@_x001E__x001C__x001A__x0003_â@,Rñhtò@áèùý_x0001_å@ºøóYÍ=ê@_x0019_(._x0002_pí@ó_x0017_¾K_x000D_%ä@' 	ðnZä@Ø=RË¦eà@¹ _x001F_ô@ã=i_x0003_ýÿá@|QæÆ:Àå@ G?üyë@áh}ö_x0012_ªá@WV&lt;x_x0019_×ì@¥ï"_x0001__x0004_}]à@Åw¤ËE÷ï@¡Ä_x0016_1ê@:9ZDÏÁã@b¤­_x000C__x0005_é@+_x001A_£X!kï@×äRõ@~Ü"VÛó@PFê7_x0002_ò@@¯iï_x000C_¥ï@tä_x0008_`6fó@RÛ_x000C_¹µã@M_ñ}_x0002_ää@úÅÜ­¥«ã@&amp;;jÊsfâ@Ú®%ì_x0005_ñ@à_x0006_\zÖeÐ@Rµ=×þð@_x000B_`ID&lt;æ@ÃP¬_x0003_áæê@mr_x001B_ï@ÖV6f_x0017_ä@X_x0015_,«Áêé@P®6}Ý+ë@_x0012_¢2¹÷æ@°§ìgì@ù§á_x000C__x0011_â@}O]×_x000F_rë@i¯µW·å@ìA\Ë»±ã@3ÊT·ðô@º7É	ð@_x0004__x0006_´Ð+=þã@ÖÜõÕG^Ô@k¬¤m_x001E_ñ@s¸_x0014_Ç*Õ@èïvÔPá@ _x0003_ëÑà@¼VDÚæ_x0013_é@bµ_x0013_µï@ì[_x0002_¾ó@@&gt;¢A!í@_x0010_ÓÆöíë@Ìåµ§ôá@?Ç¤Õ¾ë@_x0010_A±¸_x0001_ò@p&gt;9_x0012__x0007_ã@Ó)ËÚ"õ@$'È´ÿé@Q?2¾"Ø@W©_x0001_[Ùìå@x!JÊÂMÙ@àÂ*Ä]_x001B_ð@2ü_x001F_Ëð@E6JSK_x000F_ß@~_x0001_iÄÝÁð@ çh°è@Ù_åýáê@.gCµ¶í@_x0005_jçHlî@ôowÝð@R~AG"å@$,_x0003_ÛÚ'ì@¬-Ò_x0003__x0004_$í@'vÌ½Ií@±lÏ_x0012_ÿò@Få×å@´9ºÕ¢(ô@_x0013__x0012_ÌL_x001B_å@Í_x001F_©Ãâ&gt;æ@1e_x001F_ô%ë@lèA_x0004_¸Ï@¤VkA_x0011_/ã@&amp;_x0012__x0015__x000D_2ì@Ê~§²å@Ô¿_x0005_ë¿ë@ Cÿ¯&lt;Ü@b%½_x0018_ß@{ê/_x0018_½î@\àÓbÄæ@³,Y_x001F_ÞØ@ÂªC"O_x0010_ï@%_x001A_ãä@_x001F_%F_x0002_í@µ¿ç_x001B_#í@_x000F__x0002_wßÚì@§~_x0001_×¹ç@ÞZq¥§Óò@±3H-y÷Û@Ï*ÓØê5æ@-=_x0019_ÛAÎÔ@fáþ6ë@_x0013_¡_x0010_9ò@T&amp;OÁÛXà@°8_x001E_Q×@_x0003__x0008_ää*Ô@¨¡ì²kò@m_x0012__x000B__x0008_ã@âMØ($ð@¦_x0008_y+é»è@òÝ:à@_x001C__x000B_ÒIê@°ü_x001E_×E½ò@l-Í	_x0004_ä@ÌqJ_x0007_\ó@¬¸i»·êì@qîø_x0016_ñåï@Nnú0rbó@³AR97èã@-Y_x0006__x001A_¦âê@§_x0018__x0005_Ñ0Ú@tß_x0019_häRä@Ø(R_x0006_à@º2:òpÌ@- é_x0010_ë@M·(_x0014__x0017__x0011_ê@&gt;§Ñôêøé@¤ô@Á_x0001__x0010_ò@ZS}_x0002_Ö³ð@Î*[FÂÑ@qK¨lå@³U²È_x001F_ë@ß~Hê1{æ@|_x001C__x0018_©L_x000B_ì@­Ðg_x001A_Ëbä@8¢¼Jãð@]_x000E_!¢_x0004__x0005_Öá@_x0016_¥÷r°ï@¨_x0005_)_x0011_Ãâ@_x0004_iÕW#_x0003_ä@­f®;Aå@_x0013_´ÛÞ©Ðë@J8Í&amp;Þ_x000B_ì@ô¯Â¹à@:_x0001_PÆÈò@¶·DÈyñ@ck	IÝà@^]¾ï[Pë@fº_x000C_ó@U§üì@ïù\#¹Bà@f=µ_x0012_J0ñ@ÍJ_x001E__x0010__x0004_Pí@»ªZ_x0001_Fè@vX¥_x0008_Þÿß@¹Çì9ð@_x0002_}_x0011_C çí@²i_x0018_'Á°ñ@íËãÉj£ç@_x001A__x0004_M_x000F_KJê@¥	å\}¬è@a¿_x0006_ÀV-ð@RÒÔ}§áä@5s_x001B__x000E_QÒê@_x001F_¢Ù·ð¡ê@_x0007_¹4´ì@.bóú§ä@Qq ¥&lt;_x0019_é@</t>
  </si>
  <si>
    <t>0c85d2f771f96450a571c2071b5ae7ff_x0001__x0003_Ïì#ö@X¨è/Ï¢ç@N_x0003_!_x0012__x0017_aò@É YUë@4ÿ!âà@ðó _x000F_Ðð@¶/_x001F_¯Fî@}àr_x0005_ ä@!*Q¼ßÓÐ@ß¹O2öLó@^qV9Ëî@Æÿ=-MêÜ@Ú_x001C_wþïë@ K_x0003_®hà@Ã_x0002_æ%_ó@±õ_x001E_DC_x0016_æ@cÊÏðïæ@d¶uÒfð@PLÂD_x001D_OÕ@Ê¶¾æ@¿AmPä@î+k$Û@_x001F_vwÏ_x0003__x001B_á@_x0003_ë_x001E_$õó@ÞË)á&gt;ó@~j5Èçë@Õ©E_x0019_	bã@_x0010__x001A_f{T¯ê@ØXhz7ç@?Â-th#ñ@ê¶_x000E_Î¤ô@R_x0004_Zë_x0001__x0006_ä@\Ûàµç@ôdT2b_x0018_á@Á}E--â@nF_x001E_+_x0016_÷@_x0007_µ¿c_x0002_%ï@ô_x0004__x0018__x001A_ àÚ@Ê¤çL_x0018_î@ k^Bñ@Ë	ÝZ7_x0002_ð@y_x001E_=_x0003_:_x0004_ç@Æâ/ðN'ë@ñ_x0005_,@Û%í@7_x0013_Æ&gt;.]ì@Èá_x000D_ßÀ=ë@J1ÇNÿwê@ì_x000E_ÕÂvé@ÏhÖî;Xë@_x0019_¿Îýò@ÎrÃ_x0005_ø­ñ@_x001D_ä&lt;?ùÔë@ò®IOné@@_x0012_EïÞí@ÝT:åËÚ@Ä¶CSì_x0012_í@\_x000F_°üè@Ähç|ï@ëKf¦t_x0019_à@tE­À!â@÷:8«éhé@£¥t	bºç@Å¥s+äÆ@_x0003__x0005_ú_x001D_@$_x001A_ê@L;Mtºà@Í0Ø£"¶è@0%_x001D_NÂCç@³ñ22F=ï@E9W¥-ò@å_x0018_ÀÚ@Ýd÷wsìÓ@xojqÝ_x0007_ð@ì¶¸_x0012_é@Ø)JÖÖ@j_x0002__x0006_î0ð@Ý²þå/ì@x3Eë@úÃÈ@àÿê@Ó_x0011_DB[á@6Ù¬Å§þî@8Ø-ã_x001B_æ@Í.õÈýÙ@·ð_ùAÞ@½Á¥Ú¾ä@[_x0001__x0007_LiVà@&gt;ífq_x0006_à@â_x001A_vÏí@_x0003_\ýª	ç@_x0004_àÉÍ`_x001E_ë@ñä_x000B_.Ù@_x001E_´]tqîÕ@_x0008__x0001_7_x0001_9á@_x0001_/&gt;,_x0004_&lt;æ@0¬5_x0008_¼ò@l/¶_x0003__x0005_¯_x0016_è@¬­õ_x0002_@Âð@ºÃW6.í@4ªQ±ãé@_x000F__x0016_Ôk2ó@_x000B_&gt;¦þó@_x0018_¶PÂSëé@0W0Sàòç@£_x0006_Hó*Iå@_x000E__x0015__x0003_Ño§ð@UëÚmä@Â»Å¡úÆõ@¨;y}bì@_x001E_®Ú_x001A_	mã@ä!×ë@bE1°Eð@_x000B_Ý}Ib»ä@Ä_x0010_je_x0005_ÞÛ@#*ÿ-ÁÛà@_x0015_lÛ'_x000E_3õ@_x001C__x0001_­_x000C_jÏâ@¨G_x0015_øT:î@6A¶#_x001A_ò@j´ÜÖ$ò@ïçý&gt;ó@IBy¤órè@$²ó;æ@_x001A_0 Ç¬ð@k_x0003_¥|~	ð@wÒ¢1$ë@vâL$ë@_x001F__x000D__x0004__x000E_6_x0007_è@_x0001__x0002_D6©_x0005_!_x001F_ë@&amp;²´xÃ@lýÊªAªñ@,©$_x000E_oë@0s_x0012_ñ4å@¶Z¶¦Áìë@ÁÆwÑÊò@dºâ_b+é@7Þ{}æè@æ¤gvÞÊõ@MóÅ8GÀð@+ ÐOk_x001D_ö@_x0019_ª_x0005_nÎ¿ó@È.Gqñ@ÆXõ_x0003_£Lá@_x000C__x000E_É_x0014_ºã@_x001C_5)0j£è@6á_x0017_-S/ñ@ªâÄ.:-Ò@²¹¿¹¥Rò@/æp5_x000B_ð@iÀff_x001A_ç@_x0017_0ïâ×í@_x0001_æ_x0014_Í_x0004_ì@úØw\ÓÑ@_x001B_SEx_x0006_â@_x0002_¸²&lt;õ@_x0012_²o»é@ÞlmÙ_x001C_ñ@± °D.Zè@I%¬_uí@fby÷_x0001__x0004_Ikð@Òû_x001B_ï@ËXþ¥ê@©_x0013_v_x001C_Ù@TàÆò@]sÿG}ð@? Íñ_x0011_å@VÒÀ_x0003_¯ûð@äÀ_x0011_=~î@{$â_x0014_e_x0008_Ú@Oñ_x0005_¼ã@û}H³\î@âc.3tâ@q¤Ê_x0006_,î@_x0013__x0006_Q1Efñ@wþ_x0001_ô³fó@Eªu/âüé@RZö_x001C__x0002_¤ï@ö_x0011_r÷^Þã@=_x000D_._x001E_seð@j/À_x0019_å@9kn²U ð@-Ã&amp;)V×@eh_x0013__x001B_Õ5é@§x _x0006__x001F_ñî@D_x0004_æ@8ã@++w¢_x0016_-î@ØáÕUô@PÆXê_x001D_øÝ@·g·mê@W_x0001_Æ}C¡ê@°çrÉn2À_x0001__x0002_ew=']2é@âÜÑ&lt;Ý8ô@jÐvlKç@öýþw£uç@_x0004_iÆå¶æ@a [¨Y}ñ@íN­@«_x000C_æ@_x0014__x0014__x0008_÷_x000B_ÿò@DÌñ)duè@§éLç@ÒaÇ=²_x001A_ç@ÊSX_x000C_èâ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0013__x0014_Ð7_x0013_A_x0013__x0013__x0013__x0013_Ð7_x0013_A_x0013__x0013__x0013__x0013_Ð7_x0013_A_x0013__x0013__x0013__x0013_Ð7_x0013_A_x0013__x0013__x0013__x0013_Ð7_x0013_A_x0013__x0013__x0013__x0013_Ð7_x0013_A_x0013__x0013__x0013__x0013_Ð7_x0013_A_x0013__x0013__x0013__x0013_Ð7_x0013_A_x0013__x0013__x0013__x0013_Ð7_x0013_A_x0013__x0013__x0013__x0013_Ð7_x0013_A_x0013__x0013__x0013__x0013_Ð7_x0013_A_x0013__x0013__x0013__x0013_Ð7_x0013_A_x0013__x0013__x0013__x0013_Ð7_x0013_A_x0013__x0013__x0013__x0013_Ð7_x0013_A_x0013__x0013__x0013__x0013_Ð7_x0013_A_x0013__x0013__x0013__x0013_Ð7_x0013_A_x0013__x0013__x0013__x0013_Ð7_x0013_A_x0013__x0013__x0013__x0013_Ð7_x0013_A_x0013__x0013__x0013__x0013_Ð7_x0013_A_x0013__x0013__x0013__x0013_Ð7_x0013_A_x0013__x0013__x0013__x0013_Ð7_x0013_A_x0013__x0013__x0013__x0013_Ð7_x0013_A_x0013__x0013__x0013__x0013_Ð7_x0013_A_x0001__x0012__x0013__x0013__x0002__x0012__x0013__x0013__x0003__x0012__x0013__x0013__x0004__x0012__x0013__x0013__x0005__x0012__x0013__x0013__x0006__x0012__x0013__x0013__x0007__x0012__x0013__x0013__x0008__x0012__x0013__x0013_	_x0012__x0013__x0013__x0014__x0012__x0013__x0013__x000B__x0012__x0013__x0013__x000C__x0012__x0013__x0013__x000D__x0012__x0013__x0013__x000E__x0012__x0013__x0013__x000F__x0012__x0013__x0013__x0010__x0012__x0013__x0013__x0011__x0012__x0013__x0013__x0012__x0012__x0013__x0013__x0001__x0002__x0013__x0012__x0001__x0001__x0014__x0012__x0001__x0001__x0015__x0012__x0001__x0001__x0016__x0012__x0001__x0001__x0017__x0012__x0001__x0001__x0018__x0012__x0001__x0001__x0019__x0012__x0001__x0001__x001A__x0012__x0001__x0001__x001B__x0012__x0001__x0001__x001C__x0012__x0001__x0001__x001D__x0012__x0001__x0001__x001E__x0012__x0001__x0001__x001F__x0012__x0001__x0001_ _x0012__x0001__x0001_!_x0012__x0001__x0001_"_x0012__x0001__x0001_#_x0012__x0001__x0001_$_x0012__x0001__x0001_%_x0012__x0001__x0001_&amp;_x0012__x0001__x0001_'_x0012__x0001__x0001_(_x0012__x0001__x0001_)_x0012__x0001__x0001_*_x0012__x0001__x0001_+_x0012__x0001__x0001_,_x0012__x0001__x0001_-_x0012__x0001__x0001_._x0012__x0001__x0001_/_x0012__x0001__x0001_0_x0012__x0001__x0001_1_x0012__x0001__x0001_2_x0012__x0001__x0001_3_x0012__x0001__x0001_4_x0012__x0001__x0001_5_x0012__x0001__x0001_6_x0012__x0001__x0001_7_x0012__x0001__x0001_8_x0012__x0001__x0001_9_x0012__x0001__x0001_:_x0012__x0001__x0001_;_x0012__x0001__x0001_&lt;_x0012__x0001__x0001_=_x0012__x0001__x0001_&gt;_x0012__x0001__x0001_?_x0012__x0001__x0001_@_x0012__x0001__x0001_A_x0012__x0001__x0001_B_x0012__x0001__x0001_C_x0012__x0001__x0001_D_x0012__x0001__x0001_E_x0012__x0001__x0001_F_x0012__x0001__x0001_G_x0012__x0001__x0001_H_x0012__x0001__x0001_I_x0012__x0001__x0001_J_x0012__x0001__x0001_K_x0012__x0001__x0001_L_x0012__x0001__x0001_M_x0012__x0001__x0001_N_x0012__x0001__x0001_O_x0012__x0001__x0001_P_x0012__x0001__x0001_Q_x0012__x0001__x0001__x0001__x0002_S_x0012__x0001__x0001_ýÿÿÿT_x0012__x0001__x0001_U_x0012__x0001__x0001_V_x0012__x0001__x0001_W_x0012__x0001__x0001_X_x0012__x0001__x0001_Y_x0012__x0001__x0001_Z_x0012__x0001__x0001_[_x0012__x0001__x0001_\_x0012__x0001__x0001_]_x0012__x0001__x0001_^_x0012__x0001__x0001___x0012__x0001__x0001_`_x0012__x0001__x0001_a_x0012__x0001__x0001_b_x0012__x0001__x0001_c_x0012__x0001__x0001_d_x0012__x0001__x0001_e_x0012__x0001__x0001_f_x0012__x0001__x0001_g_x0012__x0001__x0001_h_x0012__x0001__x0001_i_x0012__x0001__x0001_j_x0012__x0001__x0001_k_x0012__x0001__x0001_l_x0012__x0001__x0001_m_x0012__x0001__x0001_n_x0012__x0001__x0001_o_x0012__x0001__x0001_p_x0012__x0001__x0001_q_x0012__x0001__x0001_r_x0012__x0001__x0001_s_x0012__x0001__x0001_t_x0012__x0001__x0001_u_x0012__x0001__x0001_v_x0012__x0001__x0001_w_x0012__x0001__x0001_x_x0012__x0001__x0001_y_x0012__x0001__x0001_z_x0012__x0001__x0001_{_x0012__x0001__x0001_|_x0012__x0001__x0001_}_x0012__x0001__x0001_~_x0012__x0001__x0001__x0012__x0001__x0001__x0012__x0001__x0001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</t>
  </si>
  <si>
    <t>acf597cd41c65807cc418c024f3cab14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0002_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_x0001__x0002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_x0001__x0001__x0001__x0001_Ð7_x0001_A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</t>
  </si>
  <si>
    <t>69d042541f3ab992641cc0aacd47cb1a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_x0001__x0002_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_x001D_á@ßO_x0001__x0002__x001D_á@ßO_x001D_á@ßO_x001D_á@ßO_x001D_á@ßO_x001D_á@ßO_x001D_á@ø;z¸`.ÁûÌÎ_x0013_Á¯-ÁÄ^rJ-Á&lt;_x0010__x0014_º{ô.ÁòÆ`_x001A_§-ÁmèN¬_x001A_;.ÁJúÕBçL.Áv/¼ø_x001E_.Áûqüy).ÁÛ&lt;+{f.ÁjL«)_x0003_.Á_x001E__x0005_Õ®k.Á(ðb_x0008_ì-Á·j³å½-ÁD-êQÿ--Á_x0004_Ãíi¹¨-ÁYñd&lt;.Á¨2cZ!ï-Áÿb²"*×,Á1í¸¢_x0018_-Á~_x0016_é_x0012_.Á{KV£Ù-.Á_x0002_ùE_x000B_8;.ÁÏ7çqõ_x000E_/Á_x0018_ ®&lt;_x0013__x0007_-ÁDèQy.Á_x0001__x0003_[,^½.-ÁÑ_x0019_]Z-Á_x0011_fÊ²P8.Á_x0007_x+]¦-Áö¢ÂÉ,Áßâz¸/_x000C_.Ál_x0003_áÚÞ-ÁW­08R-Ám_x000B__x000B__x000C_2â-ÁÜ_x0014_k³X_x0018_-ÁLRs·ñ-ÁAñÈfw.Á{%G-ÁÔ"a.Á#£O ÷×-ÁOÆÁ_x000C_Ó-Á@-MD.ÁÒ3®Ë.ÁÀ(L_x0004_½-Á¬Q0ÿ¡.ÁX$Ú¿Ã-Á¼ÄåFG.Áú_x0002__x0001_Ñ_x0001_5.Á_x001A__x0005_áãOf.Á_x0015__x0015_«øF.ÁÂÿvþJ_x0011_.Áöôðù¶Á-Á_x000C_ÈÇP.ÁÒÄ»=´_x0004_.Á_x0012__x0001__x0001__x0012__x0001__x0001__x0012__x0001__x0001__x0012__x0001__x0001__x0012__x0001__x0001__x0001__x0002__x0012__x0001__x0001__x0012__x0001__x0001__x0012__x0001__x0001__x0012__x0001__x0001__x0012__x0001__x0001__x0012__x0001__x0001__x0012__x0001__x0001__x0012__x0001__x0001__x0012__x0001__x0001__x0012__x0001__x0001__x0012__x0001__x0001__x0012__x0001__x0001__x0012__x0001__x0001__x0012__x0001__x0001__x0012__x0001__x0001__x0012__x0001__x0001__x0012__x0001__x0001__x0012__x0001__x0001__x0012__x0001__x0001__x0012__x0001__x0001__x0012__x0001__x0001__x0012__x0001__x0001__x0012__x0001__x0001__x0012__x0001__x0001__x0012__x0001__x0001__x0012__x0001__x0001_ _x0012__x0001__x0001_¡_x0012__x0001__x0001_¢_x0012__x0001__x0001_£_x0012__x0001__x0001_¤_x0012__x0001__x0001_¥_x0012__x0001__x0001_¦_x0012__x0001__x0001_§_x0012__x0001__x0001_¨_x0012__x0001__x0001_©_x0012__x0001__x0001_ª_x0012__x0001__x0001_«_x0012__x0001__x0001_¬_x0012__x0001__x0001_­_x0012__x0001__x0001_®_x0012__x0001__x0001_¯_x0012__x0001__x0001_°_x0012__x0001__x0001_±_x0012__x0001__x0001_²_x0012__x0001__x0001_³_x0012__x0001__x0001_´_x0012__x0001__x0001_µ_x0012__x0001__x0001_¶_x0012__x0001__x0001_·_x0012__x0001__x0001_¸_x0012__x0001__x0001_¹_x0012__x0001__x0001_º_x0012__x0001__x0001_»_x0012__x0001__x0001_¼_x0012__x0001__x0001_½_x0012__x0001__x0001_¾_x0012__x0001__x0001_¿_x0012__x0001__x0001_À_x0012__x0001__x0001_Á_x0012__x0001__x0001_Â_x0012__x0001__x0001_Ã_x0012__x0001__x0001_Ä_x0012__x0001__x0001__x0001__x0002_Å_x0012__x0001__x0001_Æ_x0012__x0001__x0001_Ç_x0012__x0001__x0001_È_x0012__x0001__x0001_É_x0012__x0001__x0001_Ê_x0012__x0001__x0001_Ë_x0012__x0001__x0001_Ì_x0012__x0001__x0001_Í_x0012__x0001__x0001_Î_x0012__x0001__x0001_Ï_x0012__x0001__x0001_Ð_x0012__x0001__x0001_Ñ_x0012__x0001__x0001_Ò_x0012__x0001__x0001_Ó_x0012__x0001__x0001_Ô_x0012__x0001__x0001_Õ_x0012__x0001__x0001_Ö_x0012__x0001__x0001_×_x0012__x0001__x0001_Ø_x0012__x0001__x0001_Ù_x0012__x0001__x0001_Ú_x0012__x0001__x0001_Û_x0012__x0001__x0001_Ü_x0012__x0001__x0001_Ý_x0012__x0001__x0001_Þ_x0012__x0001__x0001_ß_x0012__x0001__x0001_à_x0012__x0001__x0001_á_x0012__x0001__x0001_â_x0012__x0001__x0001_ã_x0012__x0001__x0001_ä_x0012__x0001__x0001_å_x0012__x0001__x0001_æ_x0012__x0001__x0001_ç_x0012__x0001__x0001_è_x0012__x0001__x0001_ê_x0012__x0001__x0001_ýÿÿÿë_x0012__x0001__x0001_ì_x0012__x0001__x0001_í_x0012__x0001__x0001_î_x0012__x0001__x0001_ï_x0012__x0001__x0001_ð_x0012__x0001__x0001_ñ_x0012__x0001__x0001_ò_x0012__x0001__x0001_ó_x0012__x0001__x0001_ô_x0012__x0001__x0001_õ_x0012__x0001__x0001_ö_x0012__x0001__x0001_÷_x0012__x0001__x0001_ø_x0012__x0001__x0001_ù_x0012__x0001__x0001_ú_x0012__x0001__x0001_û_x0012__x0001__x0001_ü_x0012__x0001__x0001_ý_x0012__x0001__x0001_þ_x0012__x0001__x0001_ÿ_x0012__x0001__x0001__x0001__x0013__x0001__x0001_ Q_x0002__x0015_vB-Á²¡_x0001__x0001__x0003_¿_x0015_-Áä_x0004_³&amp;».Á*µg_x0018_æç.ÁÄî5~ð-ÁÕ_x0005_9ÿºÈ-ÁÖl@Øù_x001F_.Á2øÉÿå-ÁB_x0001_[BhÄ-Áûu¤+2-ÁÃØi_x0006_P-Áõ_x001D_¼$_x001B_&gt;.Á5Äí_x0012_{û-Ás}6;Õt.Ár_x000E_ìn-ÁTØ&lt;¨_x0002_.Áv	¥_x000C_·-Á_x001B_ú_h.ÁR]®-Á¦Ìÿ_x0015_-ÁõÒ_x000F_µlx-ÁÖ_x000F_ù_x0002_¡-ÁÛ¹n&amp;-ÁIÐÞp-ÁÎnm¬Wº-ÁÝ_x0017_b_x001B_C-Áþ_x0013_é^-ÁÖ  VFÔ-Á_x000D_¦±B-Áoü®p_x000F_-ÁFn?}ºô,ÁJ½n31ê-Á"R_x001B_ô/M.Á_x0002__x0003_?é[4lö-Á²_x0001__x0008_$K.ÁN¯À³.Á:8÷¬¤-Á_x0018_m"âô-Á_x0014__x000D__x000C_:L.Án_x0016_âTÖ-ÁßÍR_x0017_--ÁÆ=kí¬_x001D_.ÁTCraø-Á2åæ_x0013_£f-ÁiÆ×Uµã-ÁE¾¥_x0004__x0015_^-ÁvÈcÉ«_x000C_/ÁëÇ_x0006_j2ê,Á¾7ÇÈ¬-ÁÊf_x000F_ãPÇ.ÁZûûW?ð,ÁeÕ_x001F_O_x0019_.Á´k_x001A__x0019_âÆ-Án}¥¨O.ÁP%c¦Õ-ÁC¸I½-Á½Á_x0004_&gt;_x0010_.ÁAù^-Á0ÝÈ[µ-ÁàÉ_x0001_	ºµ-Á¸»ú-_x0004_.Á Ãy¯Pú-ÁçÅ¼Z-ÁÕ_x000F_^úØ-ÁíCG/_x0002__x0006_(õ.Á^£?.ÁDM¦ÿw-Á_x0014_¯L_x0005_½-Á¸èÅ4Æ¼-Áhx­é¶.Áä_x0010_Þ	û-ÁÎ\j.Á Ýò4&lt;-Áàxþ¼h-Á_x000F_ùïP-Áh)X)y-ÁÕ&gt;cê¤Ì.Á°Ù2ò5.Ás	²°#T-ÁÑºùñ,ÁJ2Ü¢}b-Á_x0005_ÖºÛ_x0016_¨-Á_x001F_»$Æ-Á_x0004_/_x001E_ï,ÁR®U0.Ál_x0016__x000F_×_x0001_%.Á_x000E_nwö,ÁW5ånñ=-ÁOû#Bt-Á~2_x0006_ñ-Áh,ùw-ÁMÿ_x0006_m_x0003_.Á$Øîe|-Ááô½ñrä-Á%ô~ÌÁ8.Á,ÔÍ½±-Á_x0001__x0002__x0012_lÏM}$-ÁØ*Ä#Äg-Á]°³{K_x0019_-Áàëèq-ÁåYÉ¬_x0006_-Á¨àãðþ-Á,M_x0019_¥5á-Áñc L6Ð-Áþ]¹àw.Á¢a_x0007_HÖN-Á6°(¢Ò{-Á_x001B_^u8/Á*¥@Þá@.Á_x000E_òãâ-ÁÛ¡sEüJ-Á_x0011__x0015_+'F.Áæ4¶k#!.Á`r!_x0011_M»-ÁîX.mî-ÁÆG4_x0006_b-Á´pG_x0006_Õ2.Á%lö9Ä-Á_x0014_LËòç.ÁÆÿ¢'qÐ-Á	ÝÆ&amp;ä-ÁÁ_x0012_9M³-Á_x0002_Ô_x0002_°§$.Á%bÈ;°-Á·ýÀ-Á¶_x0007_Çt)©-Á¦»Þ_x0004__x001F_-Á|çQ_x0003__x0004__x0003_4-ÁñÔÑ_x0013_.ÁV¿êU¿H.Á&lt;_x0004_l_x0016_Ù-ÁvGgPL.Áa¿XÔÛ-Á)³_x001A_ðØZ.ÁùO_x0002_£ì.ÁâÓÌ·oÕ-Á°=Àø.ÁÑÎ¢Ë.ÁIÔÂ_x0001__x0017_æ-Á,_x000F__x000C_]_x000D_.ÁÒ{ÌbRR-Á}u{+.ÁöºÒq_x000B_.Á!_x001E_Oè&gt;ä-Á»@þv_x0007_-Á:\\¸-ÁD*$R-Á«²_x001B_mY_x0007_-Ár]dÎ_x0014_Á-Áö¾OP¼Ë-ÁP}Ý_x0006_'-Áì_x0008_Ñ×Bh.ÁyûD-ÁR©N_ø½-Á_x0015_B8FÔ-Á r_x001F_Ò·,ÁË_x0004_ÁËÕ-ÁæÓ_x001D_"&gt;_x0018_.Á\_rDÍ`-Á_x0002__x0005_$_x001F_ÄÃ&lt;-Á_x0003_u¾ÿ¦ó-Á_x0002_ÝûSI-ÁCg¨¯^À-Ár@nk\-Á&amp;ÌJ.Á){Òr_x001C_.Á®ó[}D-Áh1KúG-Á_x0015_C8}'3.Á_x0014__x0015_ø.Á®¡ÌQ-Áë«zÍ.Á3¾¨u(¿.ÁP_x0001_°¤°-Áå-_[_x001D_j.ÁÅµÈ_x0008_q-Á_x0002_¸Öäã¢-Á³«_x0019_á-ÁÉ_x001C_Î`-Áiýp©_x0012_Ä-ÁG__x0006_&amp;×Æ-Á¼å&gt;ÔVb.Á,´Æ+þ-Á³ïè/i.Áá!$zLG.Áîji/-Áf_x0019_ Í_x0004_7.ÁºIµ6¨ú-ÁÄÝ×E_x001A_E-Á,°t_x0011_ÿ`-ÁÚ²+_x0003__x0004__x0018_q-Á¹|x(	!-ÁÈ @xá_x001D_-ÁôbÉån.Áô»·ã,ÁHÈ _x0007_?(.Á_x0001_/v°9&gt;.ÁÖ5\Í'ê-Áò¿Õ_x001C_ë¼.Áü+2¹f¡-Áh_x001D_á{[Á-Á¾{Å¯­_x0013_-ÁµôË_x001E_T·-ÁWÀì_x0005_ñÕ-Á&lt;+K8¢".Á`zû,_x0004_b-Á°¼_x001A_0"_x001B_-ÁðF_x001D_Ð_x0012_¼-Á«¢~t-Áw^XC.Á5¨Óã-Áâ _x001B_?Eq-ÁQ¨F¿æ¢-Á^ñ&lt;½åj.ÁþÝì!çW.Áü¨µc-Á_x0019_¯»6 -Á_x0005_h¤a¿_x0017_.Áï_x0012_`Í-Áç_x000F_úí_x0010_.Á_x0002_CÕ_x0010_¦-ÁþpÁÜØt-Á_x0001__x0002__x0019_µ©ûZ.Á_x0005_hd_x0006_-5.ÁÉ¶Qt-Áþ¦_x001D_w_x000D_Å-ÁæùQ×ý_x0001_-Áq_x0010_¹_x001F_.Ám_x000C__¹-ÁD:ycý¨-ÁÆW_x001F_8rÁ-Áµo{ªøå-Á¤B!mÒI.Áº_x0008_Là:.Á_x001E_ÆNO5-ÁÆ/&amp;_x0002_N¥-ÁVÄ4ÿù-Áf8)[¯-ÁªhHØ¨-ÁèI&gt;Â¹-Á8éÀç#¨-ÁBgÖañá-Áö_x000B_h_x0006_-Áiú_x0019_¬L8.Áçà¬%;á-ÁË_x0014_&gt;ä¼Å.ÁÿüÅv_x0013_O-Áë_x001C_xr_x0019_.ÁÒ;ª_x000F_c&gt;.Á&amp;«òz-Á_x0008_[&gt;_x000B_Ac.Á_x001E_Z$_x0001_læ,ÁFÀ¥HX/Á±_x0010_í_x0002__x0003_fº-ÁðáWgõ.Á_x001B_àÎ-Á¾8Ã6«-ÁÐrÜpo»-Á$½¹x-Áàå/§àô-ÁEFÕ-ÁÆþ_x001C_©¸ý-Á¬³½v_x0010_.Á8	×Ém-ÁtóçÏ-ÁD_x0013_YS!.Á$µÛlz-Áü|üÜÉ.Á8@¾Øý-ÁvÃf_x0016_Ù-Áünb4Èp.Á_x0013__x001A_Ü£_x000C__x0010_.ÁÞ·ý_x0001_]\.ÁP4Ò´.Á&lt;³,º-ÁGÑÜÕ6À.Á·3? Ï-Á&amp;_x0019_c°ù_x0004_.ÁI@­5Ì¨-Á_x001A__x0017_ji_x0016_.Á¶q@;W.ÁÎ]_x001D_ï_x001A__x001D_.Á^_x001D_DÇ÷µ-ÁÔ&gt;_x0015_?h -Á4_x001C_êß-Á_x0003__x0004__x000F_&gt;»F¯ý,ÁQ_x0017_d1.Á# _x0011_´VÉ.Ájz_x001B_Ö¼.ÁÎ¥_x0005_FUj.Á*Ã_x001F_Â&lt;G.Ám1_x001F_ÓQk.ÁÑÆ_x001C_ÆÏÉ-ÁvW¿â-Áá96.Á *½H.ÁMO´¨ý-ÁâXin_x0014_t.Á£Ç¢1¤.ÁGå&gt;ùE-Áñ@¹Ög.Á_x0019_Fß,Áç_x0001__x001B_%ñ#.Á_x0004_bj1_x0014_.Á_x0013__x0007_»Zc-Á±yÐ-ÁB¬_x0014_â-Á'wÙ(r-ÁÿTºEÌ-Á2&lt;C*_x000C_.ÁØ_x0002_7!.Á_|n-Á¨+=³.ÁÞ7ÌõÝ-ÁÔ_x0015_}_x0019_Ú-Á2_x0002__x001E__x001E__x0012_.Á;îyr_x0001__x0002_à.ÁÞC&amp;ÍW.ÁBZUT`ø-ÁZT»0¨}-ÁfÝ5¿-Á½°o_x001D_q.Á©Ì].Á_x0002_u$ïÂà-ÁZVr_x0002_5-Á_x001E_ja_x0001_Ùd.ÁÈõ_x0015_^p-Áp ±öz²-Áî&lt;ÃS&lt;.Áj_x0017_k¯¤F-ÁFÈna«Þ-Á²ÿë×-Á°Ã0&gt;òú-Á8 ø±=}-Áàtí_x0003_-Á_x0019_ûëPN.Áì^Ú.ÁÎ_x0001_0*-Á_x0002_[6u.Á~ÝLû_x001C_.Á¼kþÏ-ÁÄ_x0019_lj].Á"çQfò-Á_x001A_oào :-ÁÈÈMÆäH.Á0&gt;}¡º-Á è8_x0012_ÿ".Áæª¨Í--Á_x0002__x0003_ëS._x000E_DÓ.ÁÅXJ&lt;©;.ÁwJM1Up.ÁÞ4!v_x0017_.ÁOYzÚw.Á¨ßÞ«t/.Á$2CèÊ¥.Á[râÀ.Á_x0001_[_x0007_ÜÁÉ.Á¾sÖAM-ÁºÀ&amp;"	í-Á5Tw¡*-ÁÈ÷?Q¯o-ÁG¨Ûô¯-Áó2¨Îçå-Á&amp;ud&amp;Ð-Á0¶è_x000D_ín.Á¦_x000D_Y.Á`Ûa%Þ.Á·°®©-ÁÓkâÄ-Á£_x0003_-ÁÁJ\\´P.ÁÎÌ:x(.Á çß_x001F_|».ÁP ¥$Óò-Á"³h¼H;.ÁÑÁÕw.ÁÎU»¦Ýf.Áèß	_x001E_Ä-Áò³Ñ_x001A_+l.ÁWÐãÎ_x0001__x0003_ðð-ÁOw&amp;?n.ÁxßQ_x000D_U½-Á_x0011_}á"å-ÁÊ49pî-ÁuUoc_x0004_.Áö6Qºñ-Á¹F_x001F_+-Á¾ùç	_x000F_-Á²jZ$-Á5í#¥-ÁÑ"¾®í.ÁòÑÓÛ_Z-Á_x0019_Å¾_x0006_7¥-Áoð×"°-Áº_x0013_1ÙÜ_.ÁÅW_x0016_°«#-ÁIf´r&amp;F.Á_x0002_Óqÿë)-ÁÔ­_x0010_T¥-Á_x000B_Q³_x0006__x0010_-Á2áwø-Á_x0001_!_x001E_ð4-ÁVÅÝúPS.ÁHß_x000E_Q_x0004_Î-Á^(0-Á#.³¾-ÁÜ¢y"_x0019_t-Á`©ÎÆF_x0019_.Áüc_x000F_1É_x0011_.Á Â*ì¢z.Á_x0008_¦_x0005_8_ð-Á_x0002__x0003_:F_x0018_Ü_x0002__x001D_-Áû­¸Æx-ÁMfAî{.Á_x0006_ðßÆéò-ÁO'î_x0003_·-Á_x0008_!}J«-Á_x000F_ö3,±-Á(_x001C__x001B_^:.ÁvÇõ.¯q-ÁNÖ)0×_.Ám¸¸-Á_x001E_3×U.Ár0ä_x000C_c-Á4ªx¬B.Á_x0011__x001A__x0005_.Á[Ñ_x0002_1.ÁKG"^¦ý-Á³ã=è_x0015_.Á3.Ê-ÁÝ_x001B_´é-Á_x0019_½â\e_x000E_.Áë;?_x000E_)-ÁÛÎ_x0015_ zÐ-Án×_x0010_°¯i-Áñ_x000B__x0015_±1-Á³+EªÖ-Áök_x0017_ä¸-Áb!pæ-ÁDi@]#.Á_x0001_ìÞùnê.ÁúúpÛ¡r-Á¡cÒØ_x0003__x0005__x001C_]-ÁMÉ¹¤éu.Á\ú_x0008_Ò¨-Án+Úë`P-ÁÞ_x0010_2¢%_x0012_.ÁÒ;è_x0004_.ÁÕ*)n¥-ÁGíOÇ.ÁÌ_x000D_Ð_x0013_ .ÁÖærÌX.ÁîÅ_x000F_û_x0012_Æ-ÁAöïYá-ÁnÝ5_x0015_7ü,Á_x001D_=øô9z-ÁÌ?F_x001D_±Ù-Áý½ôÁ_x0003_H.Ác_x000C_ä¢.ÁïNkPv.ÁàühQî-Á\_x0001__x0002_ò½C-Á(ÒHd_x0011_i-Á/¼_x0005_zî.Á¤ë_x0010__x0015_/.ÁÄÄ]Nh-ÁÛ_x000E_á¼Üb-Áö»ë²^-ÁõE0ìÿ÷-Á_x000B__x0002_"[i½-ÁÛBÒ-ÁfÃ¬Q$/Á)¿g¹ù-Áo&gt;¿u¶.Á_x0006__x000C__x0003_Àº2ò.ÁæY@cr.Á?Ø:*ÿR.Á©Ç__x0010_-Áñwp_x001C_È-ÁNPÕ¶Zç-Á×w_x0012_§®z.Á[Q¡H-Á(P*_x0010_.ÁP_x0012_V·-Á½Ðæ_x0014_s-ÁK_x0004__x001F_â ¿-ÁØÔô4·.Á¶'Î_x0011_.Á&lt;ÓhÃ_x0003_.ÁÇ#_x0005__x0018_c&gt;.ÁµèâÎ.Á_x0007_^B,X.ÁC·k´gÿ-Áîi\_x0013_.ÁÂtZ°_x000F_Ã-Á5+_x0008_ÄwY-ÁRRa_x0016_!­-Á_x0016__x0002_ðË|-Á_x0013_L¢_x001B__x0017__x000B_.ÁÖV&gt;iôw-Áò_x001A_Ú¶ÃM-Átðë®Ì,ÁB	jgY@.Á5rO¢'/Áê£ª@°_x0001_.ÁÛ_x0006__x0002__x0003_á|.Áhþ_ ü-ÁÍ_x0003_æ{ë-Á[ô.*-ÁX£Æ8Î-ÁÔÌ_x001B_Î_x000E_¿.Á__x001F_ÂØ½%-ÁSc_x0006_è_x000F_»-Áyðf¼.Áxï_x000C_Ë.Á¦ë¦Ñ×H-Áq V_x0016_¿-Á_x0017_ÐÀVÊ`-ÁNÎü)s_x0004_/Á&gt;ó_x0002_S¨-Áù	~¸ã-Áµa_x001D_õ.Áo5_x001C_I'.ÁiÝw_x001E_ã-Áµ~Á´_x0001_.Á~À¸R,Á3ÙS_x0015_¢-Á©Â¾ÛHô.Áxó§°´n/Áü)OLä-ÁS.õB-ÁÜññûù-ÁsL´¨¦-ÁØÊ&amp;_x0004_.Án(_x0011_ì-Á||Ú{Â-ÁÆ`ÂA_x0017_g.Á_x0003__x0008_'@uò§-Áéà[´c-Á_x001F_:tì-ÁJM¶Æ¡Ê-Á|UO&amp;h-ÁÔl_x001E_3oH-Áø½ôé,Áó_x001B_â_x000C__x000E__x000D_.ÁÿT_x0019_Ñ-ÁÀQHê_x0010_.ÁËÜbÉô-Á_x001B__x0005_ü}è,.Á´þ7,l-ÁÈÿí»"¦.ÁºJE_x0001_}«-Á+_x0006_|_x000E_þ,Á_x0008_ú·K-ÁuìUÜ_x0013_.ÁòqZ×-ÁÀg_x000D_ï².ÁVÍ_x0015_Ýtª-Á_x0010_Mº(ª-Á| _x001A_-Á:ê_x000C_}wf-Á¹?äEH¡-ÁM=ÆúË-Á3_x0007_æÊµ_x0002_-ÁPvÝ²v½.Á¬4_x000B_!&amp;i.Á_x0018_ËDÄó_x0004_.Á!©`0â÷-Á_x0012__x0006_ÿ_x0001__x0003_pO-Á&amp;¼µË-ÁnI¼_x0013_.Á_x0015_­-\Ó-ÁèÏ)_x000B_ü-ÁÈæîjNÕ-ÁG&gt;_x0015_]Iy.Áº]Vo_x0002_.Á¤½Ö~_x0016_`-Áv3nï?¶-Áº{Ö·Ð-ÁÞÚÆ°õ-Á$8pU.Áº_x0005_à8§Ò-Á_x0003_]þ !.Á,&amp;_x001B_ã.Á_x000B__x0007_½à_x001F_.ÁJTB_x0002_¾-ÁAëxÁzF.ÁÇÂ_x001D_&lt;Z-Á¸¿_x001B_£Ó,ÁR¾.Ý=]-Á\]_x0004_Ãö_x0005_.ÁÈ$_x0010_&amp;®¨-Á/ãèZu-Áø_x0004_ó/¼-Á¥»bmÕZ-Á_x000F__x0018_â5Ô-ÁÚéQ8.Á_x0010_óLQ#ì-Áw7|^=-ÁÈ(_x001C_ý.Á_x0001__x0002_ßÓ_àã-Á4Ä{Øá­-Á_x0007_ý_x0010_ÓßÂ-Á&amp;_x0017_j5_x001B_.ÁÝ_x001A_ÉGµ½.ÁÊ_x0011_ÚÚ&gt;»-ÁüxéoÖ-Á^_x0012_&amp;9W-Áèÿ2_x0013_¶u-Á_x0004__x0002_0ýÌ-Á,Íh-Án0h¡-Áªñ_x0014_R+_x001C_.Áô¸çÖª.Á&gt;ê¾¡8_x0014_-ÁW	B_x0005_¿5.ÁÐw=óêH-ÁÜV_x0004_-ûr-ÁÔ¶{b.Á_x0015__x0001_øc_x0017_s.Áù¦4H \-Áë]«`Æ.Á½T_x001E_L+.Á0}U-Á5Ì#ë°&lt;.Áªäyµâ-Á_x000D__x000F_·(²-ÁPÊøþ_x001D_/.Á«BÀ³W.Á_x0012_Ä_x000C_®!.Á¤|êì¦-ÁO*{|_x0002__x0004_ëÝ-ÁïAàWºv-ÁIyI-c-Áéyæ:_x0016_­.Áx#¦îÍ-Á_x0002_ÍÎµ-ÁÖ[&gt;_x001F_Ý-Áì&amp;¬­¢k.Á¸?_x0012_/I-Á_x000B_ÛWJ_x0005_ó-ÁkW­Yºq.Áq@_x0003_@=_x001D_.ÁÆYA_x000C_è-ÁûÏ¶-Áý_x001B_Õ@Y-ÁLê§_x0017_0/Á6¸ S±-Á$_x0015_Ï_x0018_¦-ÁÝ!¢s|.Á2Ã_x0003_XNI.Áor_x0002_g-ÁVöÿ­_x001A_-Á_x000B_ââ.ÁU_x001B_oÁO-ÁÛÍ_x0008_¦-ÁÆLÈC_x0002_.ÁõõÒ_x001C_=·,Áµ_x0010_[_x0001_¯@.ÁnË¸§Ï-Á.t°ó-Á.ËïÉ.Á_x0016_¦o=Ò,Á_x0002__x0003_êJrùU.Á@_x001C_®hÉ-Á¬¿æYF.ÁE_x0018_*æ*4.Á_x001B_CC¢-Áë£K!Ïø-ÁÒ6èBÄ-Á,{ë¤_x001A_-Á_x001B_ØY|ry-Á_x0013_ø'ÌT`.Á¢wÐô_x000D_-Á@/C)_x0002_.Á(I_x001B_î-Á4ÇÿòeÒ.ÁOëææÆ-Á®øåIX-ÁÆüëaÑ-ÁËßq_x001D_v.Á |ÑÃ9-ÁÊyKÝ¢ª-Áñè&lt;µ_x001F_³-Áü&lt;_x0018_ñ_x0017_.Á_x0002_aîîçs.ÁZ_x000B___x0002_\-Á&gt; T.ÁÔÆ´|.ÁÒªöD¶Ñ.Á_x0004_Ã&lt;_x0017_à-ÁÚ4Ò@»r.Ád_x0008__x000C__x0001_.Á_x001C_l_x000C_¦Ú1.ÁÐ4¬º_x0001__x0002_ì-ÁE_x000C_£çÇ-Á_x001B_X+ý¥O.Á¢Ïf'õ,ÁºðÜN	-Áo_x001D_û-Á,;B«ëª-ÁtALè0_x0017_.Á _x0014_^l¢.Ám¾_x0001__x000B_¶µ.ÁÞÁ¢_x0010_.Á¼Ì_x0016_s2-Áû4|ªG_x000F_.Á*?_x000E_±õ-Á_x000F_Hê;F.Á_x0005_¦,^T6.Án+_x0001_¦Ê-Áj@¹.Á?î#_x0019_-ÁÒ5ytm.Á#oÐ_x0002_.ÁÔÀÑu.Á²bü4Â.Á_x001A_EÁñÓö,Á&amp;£=_x0010_.Á_x0013_ääÔ&amp;_x0014_-ÁSì7ëá=.Áù_x0015_[(ê|.Á·ýJÔIª-ÁJ$LT}-Á® _Ë-Áj:¯¨f.Á_x0002__x0003_¶ÏÏ-Á_x0018_¨¼-Áößäsþõ-ÁÿÀ O$.ÁNü»rßw.ÁÄzÑ_x0004_r×-ÁÌÓF_x001D__x0002_T.Áá=®;P.Á&lt;é¤ClÇ.Á_x001E_d\å6J-ÁÂLD*§_x0016_.Áx_x0001_¥KAÊ-ÁM9b2ßÒ-ÁNÈÁ*_x0016_-Á¥_x0010_Ý³­-ÁàÓ8Ù-Áþt_x0005_¢§º-Á_x001C_¿Â_x001E_Û.Áô©ËWQ.Á"8YùþB.Á¼x_0-ÁìæÜ^/ÁXW_x0007_B-.Á)LJÏF-Á¨_x0001_Õú£Û-Á[ÔùÏo-Áåº+÷-Á&gt;tÕþ¼b-ÁImÈ§}-Áb¼Mn»þ-Á3ý1®éÆ.ÁØ±K´_x0001__x0003_F-Á|vÊ=Y.ÁÍ¬_x0014_9~Ü.ÁF¯i0Á®-ÁHû!}&gt;à-ÁB_x0002_ù_x0004_Í´-ÁKÂD-ö-ÁÚK¤\(-ÁÂ_x0019__x0001_ØW.ÁþMn­Ûõ-ÁÛè_x0008_eò,ÁÀ&lt;_x001A__x0007_Ã-Á»5_x001A_Íõô,Áj¢_x000B_õ¶ý,ÁGI§a .Á¤ÊUÏú-Á÷7_x0012__x0006_ÁÉ.Áàî°e_Ü-Áµ[QÚ-Á¬À¾&amp;°-ÁP_x001B__x0007_ó-ÁTRéªv.Á¶ªpØ_x001C__x0016_.Á_x001E_µküªü-Á%&amp;r¸Ü%.Á¾khñU-Á_x0019_#MW³q.ÁÉ9×a-Ánø)_x0007__x000B_y.ÁFw04x^-Á_x000D__x0011_4Ì½¨-ÁÕªB[-Á_x0001__x0003_&lt;pSqÖ-Á©\,wT-ÁK0ó´T.ÁWü=J[d-Áf_x0005__x0015_Ù-Áä¥ÃcW_x0019_.ÁFgPê&amp;.Á_x0003_ÐØw7-Áh7&lt; £.Á°ð[_x0010_&lt;*-ÁçÓ_x0005__x0007_-Áz%Ápk.Áßñ:ËçÙ.Á¨_x0016__x0005_4.Á²pÕ_x0002__x0004__x0006_/ÁS_x0014_{áÆ©-Á_x001D_ã¬ÞÜ-Á¼ÿ_x001C__x0004_z&gt;.ÁÇW*3-Ái¾\.Í#.ÁrÝ;&gt;Ü-Á_x0008__x0012_ÜTª-ÁJÐ:Xp.ÁélOoi-Á_x0007_O"k_x000C_.Áâi3«-Áê®nE .ÁÁ&lt;µñð_x0011_.Á@Kwo¬_x0017_-ÁkM_x0006_Y_x000F_.ÁA±÷_x0015_î.ÁÄÈ_x001F_§_x0002__x0005__x000F_ó-Áråã&amp;_x0006__x0013_.Áé3»L_x0003_.Á_x001E_µo¤_x001C_b-ÁÓ#1¶ìò-Á&gt;_x0013_I½-Á5ºv_x0011__x001F_.ÁQS§¥EÄ-Á¯î§Ô¥p-Áî_x0001_B¢_x0003_.ÁÞ8Àéþ-Á×Ñ¼=¡Z-Á­¬â2+¤-Á(&gt;p¿-ÁØ°å\.ÁG÷³û¹.ÁwCñ÷/×-ÁéE_x000F_?`.Ácü_x0002_³Z.Áä?È²è±-ÁH¤¨ÝÛ.ÁÃÐ×+|.Á_x001A_?c#.ÁgÐ_x000D_Á-Ád_x0004_Z_x001E_N.Á%õ¢íX.ÁÂ°ÂÌ-Á VÎ¼K.ÁÙ_x000C_ëCÊ-Ág9Ùì_x0016_½-Á,_x000F_A@_x0013_.ÁÛ^4Æ.Á_x0001__x0002_ñþ¾i.Á_x000E_£,P]º-Á&gt;ò·p-Á0ÀgfbV.ÁTip_x0006_bv.Á¿gÃóÇl.Á_x000C_ÑIX	/ÁVºZº-ÁzG_x0008_ÿ0.ÁÒ_x001D__x0008_S_x0008_ö,Áü3cv´.Áq_x0016__x001D__x001C_ó3.Áù2ùb~-Á_x000D_½Î}&amp;æ-Á¸ñzÆÆ9.Áº((Iä0.Á]cX$j-Á\?_x001C__x0006_-ÁÌh§}.ÁU¢wkò-Átpýnq.Áæ^Ñ}Ë-ÁiÐÍ¹å.ÁR³¾-Áö^£kæ-Áúº]Ø!,.Á¿S_x0007__x001C_.ÁÕ«NÈ'.Á_x000C_FÖ_x0003_hÙ-Á©öI\þ_-Á&lt;Ùé:-Á&gt;_x000B_ì_x0001__x0002_³_x0004_.Á$ÄXË8_x001C_.Á=&lt;_x0013_ÎaN.Á_x0001_Îjè/".Á_x0004_±¶'ÿ-ÁÜlz_x0007_u-ÁüD_x0019_Çód-Áj/_x0019_)ù .Áú_x001B_ê ;.Á&amp;@ÍÖ_x0001_¦-ÁUM£|_x0017_-ÁÈó¥ïH-Á#_x001F_Bh÷V.ÁN_x0012_	.1-Áü¤_x0015_ÄR_x0003_.Á|éL®O1.Á2®{¥-Áp×ºõ-Á#_x0012_¸\fä-Áî]_x001E__x0007_v$.Á¤J61-ÁÕ&amp;Á_x001C_´y-Á~_x0005_õïý.Á&gt;­HDd_x0013_.ÁZë¸t2-ÁÇ¯v¾×-ÁõïFõ¨.Á3_/_x000B_-Á_x001A_Y6÷L.ÁQfÕù_x0005_-ÁgÁÃË·.ÁØµC¥ë-Á_x0001__x0003_Ý8û%9í-ÁH»í¬_x0008__x000F_.ÁÖ_x0011_©gÚÑ.ÁPìµ¨^.ÁS*õuP.ÁÙÝQþ-Á`_x001D_~_x000C__x0017_.Á¾©@Î-ÁâU1®×-Á_x0001__x0013_»²«Å-Á=_x000F_&lt;¶WÁ-ÁÀD×_x0008_qí-Á æO_x000C_ñ-Áîbco_x001C_­-Á_x0001_½°¸-Áv÷=Ék_x0002_.ÁóÃÔÑ-Á_x000B_¨¢-ÁñÓÿï-ÁËàqÅ_x0010_.ÁÄ_ø_x0011__x0011_Ð-Á_x000B_}àbÂ-ÁÚ£Bdâv.Á½Î_x0015_µ{»-ÁmÓ®° .Á²½û_x001F_¦-Ád®c_x000F_®-ÁR_x000F_øú_x0007__x0017_.ÁwËDaªF.ÁuU0&lt;-Á`wÿz±-ÁÎî°ï_x0003__x0007__x0001_Ñ.Á÷_x000E_&gt;½-Ál8S_x0012_ë-Á½ü´_x001A_t-Á®__x000F__x001A_5l-Áf~_x000B_-ÁAG_x0015_Q_x001A_á-ÁàQ©ùñ-Áý¶C{¹K.Á¦­ý_x000E__x001C_-Á@_x001C_²s_x000C_Ð-Á}û_x0012__x0015_2.Á_x0002_ix%_x0003_N.ÁÌÍøÍi-ÁÁ_x000E_)ümA.Áf«Ëe¶ô,ÁbþK§z-Áñ_x000E_ Ç¼_x000C_.Á_x0006_Ï6¥.Á&amp;w-T-Á»Ðxó-Á_x0004_Ëf)ý÷-ÁØWy4.ÁR³,3fÎ-Á~3}´-ÁzÅÓ7-Á_x0010_äÕ_x0005_~?.Á_x0004__x0008_bó1b.ÁªÌç?ÝU.Á$ã´Üg-ÁÓ÷w_x000F_z-Áë _x0005_íµ-Á_x0001__x0002_TY`Ä_x0016_.ÁW$-ÁmFxF.Á@(6_x0002__x0010_W.Á_x000C__x000B__x000D_£¼-Á$½_x0016_$Ús-Á_x0012_¸AÆ{-ÁÎÞ¢-_x0005_s.ÁÆAÀÄÌç.Á7íL_x001B_^p.Á8_x0014_M¬-ÁMÁF_x0004_P.Á¹_x0005_sWæ-Áºáëwx8.ÁxEéª°-Á¬«¸ÿà'.Á_x000F_|FÀ/é,ÁYÿ:£-Á_x000F_$4gH-Á&amp;½_x0010_ê/.Á8î°-Á,be²'_x001D_.Áe÷|rc-Á¹ú}Vë¿-ÁDU_x0003_ã-ÁlÔÛ¨.Á¨õ_x0013_±},Á\OGsr_x0008_.ÁUc GÚt.Álæ;_x000B_-Á_x0018_ò×b¡.Áø_x000D__x000C_¦_x0002__x0003_[ü.ÁØ_x0010_G)_x0001_u-ÁfßTùT-ÁX»#8pí-Ák_x001C_=Þ¤-.ÁÄGÞûè¶-Á²ªFÖÎµ.Á)L_x0002__x0016_W/ÁIcsíñX-Á¨¨F¯O.Á_x0001_AM?Z_x0016_.ÁâÉF¡´-Á»ïÇSÛ-ÁN.1ùÈ.ÁTjÞO.ÁøÅU_x001D__x0019_.Áò£_x000C__x0016_8-Á_x0019_Ýb9Mu-ÁRõ_x001F_p».ÁaVt¦÷ÿ-Á+Uþq).ÁC _TÃ-Áàì¢æf_x000F_.Á·ô_x0005__x001D_7Ü.ÁÖnÑAZ-ÁÎ3ôÿs.Á_x0006__x0017_9ivÍ-Á£ZÅä¹-Áu~Ö¼Ô-Á#[òHr]-Á_x0003_úLç1+.Á´e¡àÍ-Á_x0001__x0002_ý_x0013_[82_x001B_.Áß`JÝ_x0001_1.Á		èÞú-ÁPíÁ¼QÁ-Á¼ó_x0018_ÿVÜ-Á®f_x0019__x001D_?-Á_x0003_nösxÙ-Á_x0014_&amp;ÛE¦_x000C_.Á²_x000B_©Á_x000D_.ÁâñA±I-ÁzÖrsµ-Á_x0001__x0019_þªßÒ-Á_x0012_ø](.ÁàZlÎ_x0018_.Ágä_x0014__x001B_FÐ-Á³kTs_x0016_.ÁHøif&lt;.ÁCvÃXBÜ.Á¬Õl¹|-Á%#i,ÛÛ-Á¾«Ï:ò.Áq¾.ÈO.Á_x000F_«4&lt;q-Á&lt;m_x001D_	_x0014_z.ÁØË_x0010_Û-ÁZáü_x0002_¯ø-Ás t&lt;/×-Áº_x000D_hð-Á¼ä¹.Á&lt;¬ôÃÌ.ÁJ£_x000B__x0014_Ì-ÁwI¶_x0001__x0002_Í.ÁïGæÓc-Á¶-èF_x001D_.Á_x0001_ngmå-ÁJY*ZÂ-Á_x0003__x0017_à9_x0005_.Á´Å*_x0005_j.ÁÌ_x001F_wM&amp; .ÁÅ_x001A_óN)_x001A_.Á_x0013_~ñâö-Á_x0006_bq_x0011_.ÁøT}jIÖ-Á_x001A_×)#Îv-Á&lt;Ûjæà.Ápr¿_x001C__x0008_-ÁOÜ4¼~[.Á¹§	_x0003_´Ö-ÁÍLpJo-Á¬"ñ±ë-ÁvS¥ÓÀ-Á7Ó"_x001A_ý-Á®î_x0006_ù-ÁÄVÏNÃ{-Á:&lt;_x001A_SN-Áô_x001D__x000E__x0015_Î-ÁCBxk-ÁÔl!_x001D_uü-Á_x0018_M6?Þ-Á_x0013_*Éü_x001F_-Á6ì_x0010_ÈË¸-Á&amp;²ÏOwP-ÁÅÄ_x0017_!y-Á_x0002__x0004_6g!«ö³-Á_x0004_]ú_x0006_Ü-Á&amp;_x000C__x000D_p.Á_x001D_±]/¿?-Áó²dá¢-ÁnJÞ·D.Á¢@3ÂÑì,Áq&amp;_x0001_¬çî-Á_x000F_¿2ü2.ÁèÅ£4¢.Á»1Á3g$/Á(«)_x0013_å-Á@Ó£¦_x0003_æ-Á&lt;W/_x0013_t-ÁÄ¥®Üá-Ás_x001F__x000F__x0010_Ý.ÁlX9¦Åv-ÁL_x000D_«_x0010_h.Á:QfÓXð,ÁVÏþ:f-Á_x0010_,ßòå_x0011_.Á«_x001E__x000F__x0015_À@-Á)R_x0003_È.Áúal_x001D_.Áê_x0016_é(-Á_x000D_cp;	.Á­q41Õ-Á_x0014_Q_x0007_ÂT&lt;-ÁFÁ¾Ôf-Á®Ó!Fÿÿ-ÁwZ'%hñ,Áë_x001A_®ê_x0001__x0003_-.ÁLÿ_x0007_Úpl-Á_x001C_xÙ`_x001F_=.ÁÝ¤²-g3.ÁÒêÖ¨/Å-Á^;µ"_x000D_.Ár*9z_.ÁPÜÕ_x0014_Å-ÁJÃ ÿ_x0016_.ÁðÄ;_x000E_H-Áï_x001E_L_x001E_.Á_x0003_¨ÝÕÙ4.Á,_x000F_¬Zß'.ÁYºLÛ3-Á§_x001A_mÞÄ_x0014_.ÁYNÂÁÎØ-Á_x0014_Îû`-.ÁÕÈ¸¬¶-Á.q_x0004__x0019__x000E_l.Áà_x0015_ù¤{_x0011_.ÁJÙ_x000B_sa-ÁRP_x000E_@þï,ÁYÊjs-Á$¨Ë_x0016_â2.Á^l:E&amp;Z.ÁÔç÷LLÈ-Á_x0002_Y_x001B_&gt;.Á_x000D_Ó7_x001D__x001F__x0014_.Álí{®¤.ÁEnÖ8½.ÁÚY_x001C_Í,.Áay_x0010_p_x001C_n-Á_x0005__x0006_þ÷¢^¸-Áµ\gü³Û-Áf	jê_x0011_½-Á_x0004_0|)-ÁîÒn^öj-ÁÇ]_x0002_Iÿï-ÁB"úàÀ.Áç'fØ.Á¨,d%#.ÁI_x0001__x000E_gO.Á¹5,¦Æ-ÁPMlï$ .Á4^êô×.ÁG_x0004_Q÷ö­-Áçà_x0015_IPk-ÁSzØò|-Áï_x000B_ºÜ4-ÁÈ «_-Á_x0010_Ü~ì-Á³ß+_x0015_Å-Á¡·eí¡-Á_x001B__x0005_H&gt;-Á¤Äh'-Á¿F_x0007_×­-ÁÑ_x0004_þ÷_x0003_-ÁûÚUÑêÀ.Áa&amp;prû-ÁíÉt)+Ì-Á_x0015_Ïà_x001B_Kß.Áb5c|Yc-ÁL'_x0017_-R.Á{hkÐ_x0001__x0003_ _x001C_.Á=Î²iÏ-.Áø_x000B_Î­_x001B_-ÁÒñR´!_x000C_.ÁÚ¡_x0011_Ð~.Áïað]Ì-Á_x0016_©_x0010_/N-Áî_x0006_ÜeH.Á*¸·9M-Ájü$x_x001C_¶-Áð¸üCV-Á«¤YÜ-Á¶_x0005_¢_x0010_`¸-Áè9"Ìæ-Á_x0001_)a(-Á_x0013_èÓÁ-ÁËÁÕ"É.Á+·MRk-ÁXv_x001D_&amp;J6.Á_x000D_7_x0007_Ñ-Á¦÷É¥Uð-ÁP£k_x0018_u(/Á¨^5øø_x001F_.Ájõ¢!_x000E_".Á_x0012_Dê».Á½yÀíY.Á4·ZÿÔ`-Á_x0017_ð5úâ°-ÁiÝÕa=ü-ÁÙã_x0002_Ã¯-Á®É?B..Á_x0003_\Ýäð-Á_x0001__x0002_Ú}T_x0005_¨É.ÁîDu«ë-Á"1Í_x000C_ÿ.Á¥½#¿I§-Á_x0010_òP©Ý,Á°_x001D_3&lt;S­.Á_x0017_æã¶ìr.Á¦ÇÅÂ§.Á£_x0018_)út-ÁàË_x001A_4_x0013_.ÁðF´my.Á_x0004_0£à¦-ÁÖ¤G2!"-ÁüÃËá-ÁÄÉ7 z-Álçy[-Áýt*²Ü-Á_x0015_q_x0017_Ë#-ÁÜ%?_x000C_å_x001E_.Áî}_x0019__x0014_Ò.Á_x0011_üëÆ_x001C_-Á)_x0011__x0018__x001E_Ëø,ÁüKIîÛô-Áfhý[.ÁvþÁ_x000F_ïÏ-Á¾Ë±@»Á-Án^hád-.Ábv r.ÁÈ(Ìx_x000E_¢.ÁO·-ÁÈµ¦qé-ÁÑ,:ë_x0002__x0003_V&lt;.Á{Cc!º7/Áüè â_x0007_.Áìnà¤ù!.Á'ØÆì&lt;.Á£uþ´-ÁcæôI.Á_x001E_Ñ_x000E_4Òñ-Á0;ï¤®-Án_x001E_Ð_x000C_-ÁUg_x001B__x001A__x0001_-Áu¸á_x0008_-ÁÀ_x001E_R_x0012__x000D_C-ÁÜ¥Ä²»È.Á_x0007_Bþ¨;u.Á¦_x000B_;Øf.Áû(¸OÎk.Áêr^_x0018_].Á?¨_x001F_f_x001A_þ-ÁÙ5_x001E_\_x001B_.Á*é^_x0004_K*-Á.8}½Á1.ÁÿØd÷¼_x0010_.ÁtËÐ»-/ÁME·°ÓE.Á9?_x0016__.ÁqøÎÜÛí-ÁìäMw_x0003_V-ÁlcF*Ù-Áè_x0017_)-Áð_x0006_ý¹Êh-ÁÈ_$¸Ó,Á_x0001__x0002_Ngj.Á_x0018__x0019_ÓÜ_x0005_-Áí/áû_x0019_.Áíi_x0011_Á°¾-Á_x0014_¶Z©(.Áþ¸·¥î-ÁfÝ,Ð}O.ÁÑ_x0012_W-.ÁJZeL-ÁW²l_x0015_(-ÁÅ_x0011_öé K-Áh@Èà¢-Á÷_x001B_$×-Á_x0005_bÔ_åè-ÁÞ_x000F_®_x0010_.Á]-¸ßhE.Á_x0001_Y§®6.Á_x0003_Ãµ-ÁbÜå-ÄÆ-Á¹id_x0015_Úï-Á_x000E_Ï¡·k.Á®_x0005_&gt;×_x0019_ú-Á6Ä_x0005_Í_x0015_.ÁÏZ&amp;D.Á0oÿQµï-Á_Ô]_x000D_=j.Á_x000F_Ë_x001C_Ó°F-Á7_x0007_ ð­ª.Áà¦zwg.Á_Hwÿ¥ó-Á;mû,-Á_x0004__¾_x0002__x0008__«-ÁF_x0016_r_x000F__x0004_.ÁqÅ_x0012_¡'û-ÁôÆ¹¼ª-Á=fî-ÁXµZÙÊ_x001E_.Á_x001F_?ðµµ.ÁàùúPÙk-Á_x000C_ÖínR-Á³RM·Ç-Áo&lt;oì¥-Á_x0010_nÊ_x0005_·-Á³"R¹·%-ÁÉ^3_x0016_º-ÁsÁ_x0011_ª´-ÁB"_x001C_±]-Á6W»:.ÁhA_x0006_«Ê-Áh¦3÷-ÁÄF_x0007_Äe-ÁfUÁ»x.ÁÜ_x000E_ë--Á³©¬_x0014_´.Á_x0010_¢_x0003_._x001B_.ÁCê_x001A_óû_x0019_-Áà¤»w±-Á»3dP&amp;.Áîþµ_x000F_Î-Áô_x0008__x000E_o\H-Á^û:23.Á_x001D_µÍ«À-ÁJ_x0001_0;ñ.Á_x0002__x0005_¸qÖOf-Á¶åÜá£´-Áà_x000C_W×é.Á_x0004_ËbÆô_x0012_.ÁVÖÃÀÕ_x0012_.Á&gt;0ÈGÌ-ÁJ4K T.ÁtcV,_x0018__x001E_.ÁÙ_x0016_²ÐÊ-Á_x0019_ÊáºC-Áì{G?¬.ÁûM,¨´-Á.²ìß_x001F_j-Á_x001E_U@ðX_x0001_.ÁÏjÓÓï-ÁÌ®x/-Áþwê9ÏS.Áóv»p´H-Á_x0007_ªô_x0003__x000D__x0007_.ÁDf`_x0019_¾C.Á6xúp=-Á_x0017_&gt;.ý_x0016__x000C_-Á±í}ùµ-ÁÅyjßðÔ-Ál÷Ö]ºC-ÁÆåË_x000F__-Á_x0007_)_x001E_/{|-Áã·ß_x001D_v.Á2ÁÊéì_x0006_.Áñ_x0018_¨3_x0002_Ã-Á_x001E__x001E_T«_x0015_;.ÁvHN_x0002__x0003_}d.ÁQ=Ì47O-Á2Ì_x000D_ï¬&lt;.Á(ÃÍ_x0003_1Ö-Á#2#­-Á_x0016_£_x000C_ª_x001C_.Á_x0003_Ö Î)[.Á_x0014_9s*ïÙ-Á_x0013_?n$_x0004_i-Á4ò[.Á©n-ÁiÇÍ[Ì-Á(EsÂ¹-ÁîH&amp;h_x0012_.Áûµopà-Á¼^­ù.Á_x0005_Õ0a7.Á{'	ø-Á¶s¯! .Á¶RGe_x0001_L.ÁÙ9KWu-ÁãÈR¸c_x0004_.Áè$ê=û-ÁèÁ5Wæß-Ágäëe·-Á*E53-Át-_x0004_Ëx-Á¹_x0019_G¦8P.Á-« ^¢-Á¢_x000C_¢9_x0011_.Á_x0012_ÉÉ)/Á_x001B_Ñ_x0005_s_x0014_.Á_x0001__x0005_3_x0012_Ë%c).Á_x0001_±$«Zl.Á_x000B_n*Ì-ÁG»QjÌ_x0007_.ÁÌ(I®(Ï-ÁGm]Û«q.Á_x000F_¢COQ-Á«j¦U«.Á=Çÿ_x000D_÷-ÁSã_x0012_E¾_x0013_.Áh¥_x000C_æ_x001C_.Á_x001F_ 8_x000B_`.ÁÈ±_x0016_ÉQ_x0008_/ÁîªÌ` .Á+s½üÖ-Á^r_x000E_÷S-Á_x0017_$°_x0019_.ÁzÏ=û`-Áb/zå_x000D_.Á{¾_x0004__x0008__x0001_.ÁMEØ_x0003_W_x0002_.Á°EÌ¤ÏÂ-Áu?2gå-Á¬¢3* .Ápd¿s-ÁnÉôÞ_x001C_.ÁÓ2Õo*_x001A_-Á¹_x0014__x0014_V~-Áè'ìg+.Á]B5Ôeß-ÁÖ3svbï-ÁBxC¸_x0001__x0004_V-ÁÚ®j$Ër-Á_x001C_&amp;­¡Ù¾-Á^¡m&gt;-ÁÖ_x0002_R±ôx.Á¡\ÜÓèÿ-Á=Ë2X.Á l _x0007_-Áêk±L-Á£¡¼ìú^-Á¦_x0017_¯ß2ÿ-Á§ûN±ï.ÁÆö_x0010_Ã».Áù_vï_x001A_u-Áø_x0003_ùøwè-ÁÞH_x0012_=_Ø-Á¾	b`-ÁH[EÕ±-Áù4óòFX.Á_x0005_||_x0005_³5.Á6Ü6öø¸-ÁWH[¹&amp;.ÁÊ¶»-NÞ-ÁÆÖQ_x001E_~*.Á_x0001_´¹a@-Á9ÆÝ_x0008_5.Á+_x001B__x001F_M-Á_x0004_²!"_x001D_.Átø_x000C_n.ÁÚ_x001E_%Ðü,Á"ü_x0012_p-Á_x0002_Õ5vò¨,Á_x0001__x0003_j_x0018_P½®.Á­ÜC_x0017_.ÁoÄZí.ÁÄM¼²Q+.Áö}~ôi-ÁG1dù_x0013_§-Áè4&gt;.ÁÍß0ÿ-Á!â_x000D_æ(-ÁÚ±W _x0011_.Á¤ù/?_x0015_.ÁKF&gt;-_;.ÁôXÕ0=É-Áö¿Òïê,ÁÝòff¥u.Á_x000E_\zYz_x001E_-Á;Ï__x000C__x000E_a.Á_x0003__x0004__x000C__x0006_G¾-Ál¢d¼,Á°²5¼¿º-Á&amp;_x0008_çy)&amp;.Á_x0002_ò÷&amp;[.Á#AÞó.ÁÒ]_x0002_aÄ¥.Á_x001D_2¿ø®-Á%_x000D_O_x0019__x0014_£.Áe+¯Ôõ,Áê7mß¸-ÁÔÝç¯ßU-Á'_x0005_B{_x0003_e-ÁtRü-Áz±ðë_x0001__x0003_t-Áb,Oz÷Í-ÁÈ÷¾o¦$-Á_x0017_9ðÎ×ð-Á»)t_x000C_k.ÁW¶U½Ø-Á¢k¥w_x0001_y.Á¨hÚ_x001A_.Á¨q_x000C__x0002_Íy-Áì_x0019_Z-Á_x001E_=Ä_x000C_ò¤.Á´x§`"h-Á'x§?-Á_x000B_ú{Ò-ÁHDD®Ä-ÁÉÌ_x000F_jÍ,Á]ü_x0007__x0019_#F.Á\r_x0017_¹e-Á2¹&gt;{©¢.Ál&amp;_x0010__x0014_`ë-Á¹A¾m6-Á¹9£ÎÛK.ÁëWx7Ù-ÁgÖ¿É¦4-Á_x0008_ØÀNæ÷-Á§a^$ÐÆ.ÁS-¤-Á ?0W.Áþq3_x0007__x000E_h-ÁÿÆ*år-Ál_x0016_õa|^-Á_x000B_¸¢¼òÅ,Á_x0001__x0006__x0008_6v\ex-Á%©{}û-ÁÐàVz®-Áw~k_x0018_-Á¬È»_x0003__x0004__-Á¸I:e_x0019__x000B_/Áÿß_x0018_&amp;B.Á÷°£_x0001_În-Á_x001F_¶Z9µÊ-Áú¸Ì|¾_x0017_-ÁN_x001D_y§_x0002_v-Á¬ëR»Ú-ÁR%ø-_x0012_B.Áì_x0016_ZDñ-Á&lt;OÍ±ü-ÁÎ(Õ_x000D_ÐË-Á&lt;j_x0005_.Á)&gt;_x0008_Åó-Á_x0008_+å`|G-Á¦íÛÝâ,ÁhßCÉ5.Á_x0014_MÃH_x0011_-ÁbV_x001A_@ÑÔ-Árô+-ÁNFÌÉQ.Áåæ3=_x001B_L.ÁìYH5q-Á&gt;ú_x0003_jä_.Á65}hQò-Á¨n¶TNÈ-ÁþH9âÜ-Á.«ÈÏ_x0001__x0002_D¬-Áe±æ 0&amp;.ÁÄ©@H_x001D_;.Á.Û_x0019_Ù-Áº8÷*=.Á@ª¼8^D.ÁÛr@.ÁeVáÕ .ÁG_x001A_kÆ_x0019_.Á@'_x0018_iÿ-Á_x0013_`»Ðæ-Ár.Ö.ÁÁûÕ_x0016__x0003_.Á*îõ¦8.Á¹Õº¾_x001B_Ã.Á*_x0002_ë­Ð-.ÁÓÙ|1è_x0005_.ÁF_x0014_éTÍJ/Á°ý~pøJ-Á_x001A_G]Át-ÁYÓ´È+.ÁÀå_x001B_''Ù-Á®Êµzg-Áph¯¬-Árt_x0006_AÀI-Áåî!_x0011_.ÁBwnf!w-Áå_x0001_¶7(Ç-ÁÚµAÙð_x001E_.ÁæìRx:×-ÁðÑ6CX.ÁÆ¨&gt;üQª-Á_x0002__x0003_R+è_x000D__x0012_@.Áe-_x0007_.Á¤M¨E/.Á¥§Á¼_..Áõ_x000B_ðÚ-Á_x0008_¥Ü{çÄ-Á¸Ã´=_x001F_-Á_x0011_Ó,¯½#.Áò_iYÒÁ-Á_x000C_&lt;º_x000C_å-ÁÎ;_x0005_&gt;v-Á@_x000D_Å_x001E__x0007_/ÁÆërñµ.ÁëíD,Ùm-Á_x0001_Tä\x?.ÁªÍîZb.ÁEËU°¾-Á¶­ÙJyR.Á\KÎóÓ_x001A_.Á_x000E__x000D_é÷Î.Á3GIA\I.ÁÄ+_x0010_¶÷&gt;.Áy_x0014_Zz_x0016_.Áæ[_x0010_l_x001B_.Ááoâ|í²-Á.Xø×©Õ-Á½«ËK~n.Á&lt;o¦®-Á"aqÙJÃ-ÁF_x001B_ 1k-Ápë»«!a-Áý5]_x0003__x0004_å6-Á_x0001_;_x001F_Ó­-Á°Àß2+.Á_x000B_ÖN_x001D_ì:-Áy&gt;`Í-Áàïc¹õá-ÁèzÞTÓ-Á6¢N_x001E__x0003_-Áy_x001B_»Î!.Á_x000C_,Ñ_x001A_8¶-Á_x001D_·³¼.Áq÷á-ÁÒBð²-Á±K=.Áô«	ø7Ù-Áºl_x0017__x0004_.Áf_x0005_	¿ ¦-ÁJ:S$.Á0&amp;â×P.Áüç_x0011_$À-ÁT·CH.Áh_x0006_D_x0015_%.Á_x001E__x0008_ÿ(|÷.Á°ÿ_x0013__x001D_ô-Á¡rÞ_x0014_×M-Áÿ£L¯i_-ÁÆÓ9îÌ-Á7î..Áeî/ _x0002_Æ-Á"ô_x000E_Ù-Á36)_x000E_-Á¦»Ç_x000F__.Á_x0002__x0003_6_x0006_yÎÊ{-ÁL¶ès-Á÷4_x0008_ºpÅ-Á¬ùÊó¼_x0015_.ÁHßi _x0018_.ÁQ5EÅ8_x0001_.Ámd.X_x000C_/Áb÷!O.Á_x0003_öà_x0002_ï{-Á|_x001C_K"j-ÁoìPî_x0017_.Á¶öxáa§-Á Z2Çô-Ám\¥Ý_-ÁUóæ&gt;\1-Á&gt;¬2°I.ÁV-î¨¼-ÁÌE("'.ÁîLåL_x000C_e.ÁP~R¾ö-Á©æ;_x001A_.Á.Ó_x001F_RÒy-Á_x0001_¸«AöÅ-Á¬9_x000D_æ_x0012_D-ÁÜä6_x001D_MÅ-Á8-©9ý_x0011_.Á@-øOs-ÁfM}ü_.Áyp_x0010_QÅ.Á¾¶ÂaÀ].Á_x001E_Y_x001A__x0004_Jí-Áf¸BP_x0002__x0003_ñ³-Á_x001C_«Ð©j.Áövï	_x0003_1.ÁËÑY©-Á¤Ë®ßÿE.Á_x001A_½ÔÇø-Áz]ÑÐ+§-Á»¬_x001B__x001C_%.Ák¬Ç|è-ÁÕ&lt;,Ä²-Áôã_x001F_j«-ÁþUiWy«.ÁJ_x001C_´,¨.Á_x0008_;xÐH¸-ÁY_x001D_s÷_x0007_.ÁÂÀÐâ&lt;ª.Á²*Í°×m.ÁæøÜð+a.Áò|:'Ã-ÁG?Q/.Á)_x0017_f»M.Áû$«xµ_x0001_-Ám_x0003_Þ]-Á_x0007_ì_x0005_!È-Á&amp;L²©_x0014_h.ÁXäS6_x0012__x0018_.ÁèËÃ¯_x0017_x.Á´RR(2_x0008_.ÁÆ /N.ÁÅÛ¢éó-ÁxøzÆ:Ä.Á_x0018_~ÜI§-Á_x0001__x0002_Å_x001A_©¿fÄ-Á­m_x0010_Ò¡ë-Á_x001A_t_x000D_ó].Á#Gu÷3ð-Áè¡ÞÑ_x0016_ô-Á´{_x0003__x0001_d.ÁD_x001A_\­-ÁÒÙ-~-Á\²!³Z5.ÁjVÙÙ3m.ÁÖD³_x0003_Àt.ÁB_x0014_Ñ{fD.Áça#E.Á-T_x000B_z­.Á«Oâ_x001D_#Æ-Á_x001F_ÿ=s­À-Áödâ	¡.ÁÓ_x0006_},Á!óXÝ¬_x000E_.Á÷âð_x000E_a.ÁÚï_x000B__x000B_ß-Áu¤ÔOÖT-ÁÌþíí_x000D_.Áßeo-ÁÔ_x000C__x0007_:b-Ád_x0010_¯Ôç.ÁÂþù-Á¹ÊÃ_x0002_Í-ÁÇOgÙÛ-Áô;på³-ÁMy«¥Ã»-Á\6Ô_x0001__x0004_q_x0001_.Áç-lDM-Á _x0004_ÀbÛ-ÁO2¾G-Áh1©Z7J.Á) _x0018_©-ÁAß_x001E__x0019_@.ÁAØ¦­-Áôÿ5_x0018_/{-Á)ª_x0014_-8.Á&gt;Öã_x0011_-ÁDÜ.:·-ÁhB&lt;¤_x000E_.Á4¶b÷-ÁNM¥_x0002_.Á_x001C__x000B_ ¡ª-Áô¼«%'¹-ÁþcW Õ-ÁèðÎùä-ÁB¨/_x0013_3_x000B_/ÁH_x001F__x0003_(¦g-ÁÞùðý¹-ÁSµ_x0012_Üb#.Á/_x0016_ÞwlÈ-Áô¨#É­ã-Á6_x001D_I´Ç.Á_x0015_¥Øü-ÁâA_x000E_«0	.ÁßAtÀ_x001E_b-Á5÷_x0011_Á-ÁP-¿_x0001_\-Á_x0010_Ø_x0016_ã-Á_x0004__x0005_z_]¥Tn.ÁP(2¸_x001E_Þ-Á_x0018__x0012_õ_x0005_{.Á²VütX.ÁDì_x0004__x0014_H.Á_x0013__x000F_7·-ÁãÔ_x0019_®|.Á;_x0005_Fñ«ì.Á´t§%ú,Á&lt;_x0003_ùÃ_x0011_.ÁÂåöûk°-ÁÞÕ#ÒþË.ÁTv¹d%-Áã_x001C_ ó!0.ÁËtª@·-Á_x0012_U[&lt;--Áì_x001B_K9_x001C_.ÁÕy,ýß&lt;-Áè&gt;u_x0005_O-Á#O¯»_x001A__x0005_.Á	ð.ð´-ÁÈ_x0001_Âó½?-Áa(ÂÐ-Á2ÅÝ mò-ÁD(­·_x0002_.ÁzüJvõ-Á²Ó*â-Á´2¨?Ü-ÁÑ³Û¾-ÁÄû|;rý-ÁèT	Ù¶-Ád\_x0001_Ò_x0001__x0005_=&lt;.ÁÜ1_á[y.ÁqDfeå-Á_x0004_ÓJü!ª-Áwö_x000F_O~©-ÁÐÐÖ_x000D_#.ÁxÂyH£_x0017_.ÁtIDK-Á MÑ_x0008_-ÁøÈþÔÇ-Áª_x0003_Ç~?:.ÁT:(å_x0002_Í-Á_x0016_§ÝþÅ-ÁðMö·Æ.Á	5ÿ_x0004__x0007_*.ÁLK/_x0008_f-Á09¾:/-Áì/°?_x0006_û-Á³¢êõ-Á}0e"_x0015_-ÁÆñ_x0010_&amp;±Ì-Á²[iÎ@o-Á_x0002_þwi-Á"ó°Ê-ÁóóÔ¾@ç-Á¤_x0014_&amp;gú-ÁÒa[_x0006_0.ÁÈk2¹|-Á_x001A_²ÃÍ-Áhíî^Ã-ÁÉð_x0014_«-Á£ ¡LF.Á_x0001__x0005__x0001__x000D_W_x0001_.ÁøÜçÙ-Ái%FJì-ÁR=­_x000D_¦B-Á	\te×E.ÁCý±-ÁBûÍÃ_x001A_.ÁÑ©_x0004_&gt;_x000C_.ÁVHk/.ÁÜ_x000B_Y¨HÌ-Á¸;ôn¼-Á_x001D__x001D_ú·--Á¦àl_x0010_·Ò-Áßòaw&lt;_x0017_.Á\_x0003_H¥H_x000D_.ÁR?kÞ·÷-ÁtÍ`_x000C_/.ÁlÀ¦Ü×_x0002_.Á_x0019_KÆöZ-Áõö_x0011_.+0.Á¨{_x000B_Q)2.ÁÌ_x0004__x001B_x-ÁP	|R=Ó-Á_x0011_ôè}-ÁQ¤%Ûc-Á3¯í}}.Á8ÇN¶ñ.ÁÇ­¢3U	.Á/Õ_x0005_hÂ-Á_x0019_ýQ-Á_x000D_¤ß1p-Á_x0001__x000E__x0018_á_x0001__x0003__x001A_¥-Á_x0005_-º`xõ-ÁNÛÆ4¤r/Ár_x0003__x0017__x001E_3-ÁÂÕJ+â¿-Á¥µ=òª9.ÁhØ&amp;Ê-Áî7ä_x0002_]-Áä_Ñç9.Áâ_x0018__x0002_Ò©-ÁkouÏP·-ÁÒGSÃ-Á_x0006__x001A_®^ª-ÁÔébR;-Á°/_x0002__x000E_dj.ÁßR/®).ÁcÑ"~-Á&lt;¾?_x000F_ú_x0018_.Á²IN_j.Á"_x0005_¿5l§.Á_x0014_= þÁ-ÁïlÙ×_x0018_-ÁØ_x001D_,2W-Á_x001E_SÖ_x001C_ð,Á«¬_x0006_¢¿_x0019_.Á_x0008_g_x001E_ÉÂ&lt;-Á*n_x0017_¡.Á¥Uöç-Á+³_x0001__x0015_	&lt;.ÁDZä_x000D_z¾-ÁÝ0k1¦.ÁÊñº*).Á_x0003__x0006_röcMVì-Á_x0004_a÷&gt;§-ÁÐÞ;#os-ÁBvóM¾ì-Á_x0014__x0006_ú82-Á_x0006_MÊõ%¾-ÁFY4!_x0004_W-ÁÃ_x0008_&amp;eØ..ÁV!_x000F_¯.Ó-ÁEºÎÏ¡Ô-Á_x0018_:èóÐþ-Á¥®3Á´#.ÁÜ^_x000C_á~-Áµ_x0003_¾hBà-Á_x0001_Ì_x0013__x001A_ë-ÁE(_x0002_¡=K-Á_x001D__x001A_ñG.ÁÒ	_x0015_êv4.Á Å2$-ÁùÏÞÞ_x0002_.ÁÈÃÃ(h«-ÁßØÚ _x000B_±.Á_x000B_{î¡Ï&lt;.ÁX8 l6.ÁÂøäýþo-Á"\¹§¥{-Áê}ý_x0005_Ì-Á¶ÚðW_x0018_.ÁþeÏâ8.Á²ÉcÁ~À-ÁÌ,¡Öô.Á%Íl_x0003__x0004_af.Á¹Ð)AXm-Á¤5µ«c_x0004_.Áä|ÙÐP-ÁD_x0008_ [_x0002_a-ÁÒëÖ#2-ÁN@ºXýó-Á_x001C_Ý; /-Á^¶¦«@.ÁKá_x0010_N~W-ÁRþ&amp;Ð,ÁO]ø+â.Áo&amp;Õ"_x0015_.Á_x000B_QòéfÞ.ÁDé_x0010_XR=.ÁWLùN¯¦.ÁL_x0014_N#|c-Á¿×:ú-ÁBG£TÍ.Áþ$ö¤Z.Á_x0001_%)Ï­_x0008_.Á_x0005_Ñ#áhò-ÁNy®Ö -Áh&lt;_x0018_h:-Á_x000E__x0012_©_x001F_T-Á%k.ïä-ÁeÆ{2/.Áè¦+.Á.ëó_x001B_Ò_x001A_-ÁCøAu{-Á\ÀO!ÍÒ-Á_x001B_ñéDùO.Á_x0002__x0004_/9N8×-Á7ö	r¢.Á¼R]_x001C_á_x000D_.Áÿjô]`-Áp^L'ï3-Á-_x0015_^v-ÁµøõMè®.Á^x ¼U-ÁL´÷,_x0001_Û.Áþ_x001C_ZE.Á²_x0008_å_R.Áy¸qÒä_x0015_.Á|i&gt;zZ.Át_x0003_)×ò§-ÁJY½¦Õ-Á4°9LÖû-ÁèË_x0019_·¶ÿ-ÁzÄâÎÝ-Á^ÁÄÇ¾i-ÁoZÙª-Á&lt;àZì#.ÁØ_x0005_xío.Á?£Æw_x0002_¦-ÁivðÍî/.Á-Â½5é-ÁÚfÉßË\.ÁÓeãd.Áêæ¯í_x001F_-Á(rL,`.Á!	É_x0001_.Á.ÒG$x.Á*ÒU_x0001__x0003_6-Á¨ÍôÎZS-ÁôÑ ª-Á­f;,.Á_x0018_W^¿.Á¬_x0012_ËË¢.ÁôM&amp;_x000F_ð?.Á_x001D_åâµ¾.ÁN÷WÊl_x0003_.Á_x0018_ù3ñ.Ár¹_x0008_2.Á¨_x0007_]_x000D_4.Áowäð-Áú_x0013_ò41).Áð_x0001_r$s.Á";ß-ÁÎönLÎ-ÁLØi_x0003_Bí-ÁþV}T¿.ÁX0_x0003_¯Jß-ÁÊ¤=_x001A_.Á¯_x001C_wú,ÁöÕz_x0019__x0018_f-ÁßMàN§D.Áâb³_x0002_-Á¢Å&amp;ª°à-Áôs%Ì-Áuê/ÎD®-Á¤ßé3.ÁVv¶ð©-Á8ffµ/Þ-ÁU«Ö=³C.Á_x0004__x0005_NäÈê-Á1°õ{_x0002_.ÁüìH5_x001A_.ÁS±_x000F_¯)-Á+·y_x0003_ñ-.ÁâEÄ;,.ÁAòù¦.Á_x000D_ôI'ÓY.Á¨N_x001E_V-Á!êe@-ÁÁ_x000C_¯QÈ-ÁtwÁá¨_x0008_.Áx¿_x001C_u0.Á²çø_x0018_&amp;Ö.ÁË7_x001E_cVi.Á4â×ýñ4/ÁêU_x001D_òªw.Á¸ê_x0001_/uÆ-Áu76«X-Áì¹0îfm.Á{þÝÙ-Á7cL	5-ÁoÂÃy®-Á6$Û_x0014_ô»-Áüy_x0007_ÂË_x001F_.ÁVM-Á²9üÑ¡ÿ-Á¥[µ¶G#.Áú")Å_x0002_.ÁLÑz_´-Á_x0005_Ã_x0005__x000D_2_x0018_.Á¨Ë©_x0003__x0005_ñJ.Á4ÿï»þ.ÁÜº-Áü_x0011_Á÷O.Á&gt;üÐP.Á+à+_x0017_).Áõà®Äo.Á1Êåq#:.Áãâã¦¨Â-ÁOF|fÆ-Át±ü¢)_x0010_-Á_x0004_ÙßBù&lt;.Á_x001B_7°59.Áàl©_x001F_-Á¶8{£-ÁUé_x0017_!v-ÁÅ¥t9¡.ÁVH¤;_x0011__x001D_-ÁÞíR.eS-ÁoÃ7v_x0008_]-ÁBX_x0001_J­t-ÁÊÈrQ,-Áø}ZÓÿ0.Á³ô}Uá-ÁíâMÒ:.ÁüdÜøÿ-ÁË2CE_x0002_á-Áf3_x000F_ÛIô,ÁO_x0003_ê`_x0002_.Á"^á.Á®·b[£-ÁVú@Gû-Á</t>
  </si>
  <si>
    <t>09d45eecfc1db8e6e84e2d53f5b7ff48_x0003__x0004_'FßË~.ÁÎ_x001F_q-Á_x0001_4^'&amp;Ü-Áë¨~Ö_x0001_Á-Á_x001A_½ÒÖC}-Á^ã]¤l1-Á_x0006__áª-Áö{¾µD¨-ÁL¼_x0004_ªÖ_x0017_.Á¦)âÝX_x0002_.Á.9_x001D_±QÉ-Áº=Ûø-ÁU/­_x000E_W-Á_x0007_ADK$.Á_x0018__x001C_aÿÁ-ÁÔy­âß-ÁU&gt;²_x0019_ÐÄ-ÁøMO9ïF.Á!j:Mó-ÁÃ `©úï-ÁÎ_x000D_=Ü»-Ány_ýè-ÁÑ.u·Û.Á"²MTQú-Á&lt;_x0012_íSì-ÁH©7_Y-Á/vµ].Áät_x0010_Bé-ÁE_x0018_a÷V9-Áö_x0001_7E-ÁâR±f»}.ÁÛÓÅà_x0002__x0005_¡Q.ÁãþC°ÙÒ-ÁÞZÝQÈ-ÁImZU.Á&gt;Ü&lt;&gt;§-Á­ öåå-ÁCÒ,²÷-Á0.º¬¬_x0016_.Á_x0014_:6Þ!j-Á)[M¢%3.ÁÇ¹_x001C_°-Áx_x001F__x000D_°-Á_x000E_Òo1	ü-Á_x0012_;b.Hû-Á´ÇÂ_x0003_iQ.ÁùlKÊ-Á±;¶]z_x001E_.Á,Û_x000E__x001A__x000B_M-Á_x001A_¥_x001D_¶­-Á¢í Ç,n.Á¾_x001A_]_x0001_¦Â-Á(_x0016_ÉQV.Á­j`ÓÙx.Á_x001E_n_x0019_i£·.Áz9æïFw.Á_x0018__x001B_oÚ4".Ác-PÎc.Áp+ÄÛ2ê-ÁbîØhV.Á6+ø÷Ô-ÁÂ´Â2_x0004_.ÁÚè¡ÝN-Á_x0001__x0003_Òòu_x0019_Û-ÁÀ56¹ðó-ÁNÌÇ(Wp.Á.½í¾åñ-ÁÜÝB4_x0001_.ÁKäe×£a-Á·Nqg0.Á%(­ù.ÁØÓºQ».Á©_x0001_&amp;\-é-ÁÎËö@C&lt;.Á\_x0002_ZÖ¤8.Áp¡	ßÿ-Á_þ_x0007_8¤è-ÁG¯_x0004_&lt;Dþ,Á¤x_x000D_ØßC.ÁîÒ#/O.ÁlÎ%@_x0004_ó,Á·9ý%Y_x000D_-Át_x0015__x000F_MÃü-Á¢}Èã_x0013_Ë-Á_x0006_Ãé_x0018_¶T.Á­¯T¶-ÁÐ_x000E__x001B_ù~_x0018_.ÁM¨êãº=-Á_x0004_ÌYwk`-Á§ÒK_x001E_.Á_x000E_íÎX_x001C_Y.ÁäçV;Ù-Á_x0014_LI·-Á_x0001_MÙû5-ÁÀ¢_x0002__x0003_åt.Áf«_x0004__x001C_'0-ÁÅ¾Õ_x0010_Û-Á_x000E__x0001_BTi.ÁG_x0013_(ä-Á_x0005_eÙ¯-ÁÑØwb,-Ái_x0011_ó_x0002_óR-Á@¼_x000E_áN-Á*:_x001F_K-ÁzD_x0012_Ô .Ás²Øö¢Í-Á÷@­_x0004_[.Á nFÁÒ&gt;.ÁJó¡C_x0004_J.Áak_x000F_Èßp.Á_x0010__x0019_r_x0010_ÊÌ-ÁgFû_x0019_;$.ÁYëÕ=.ÁÜQlIÀ-ÁhÝÎ_x000F_¥'.ÁÀ¦ã=_x0018_.ÁZ_x0019_n¨Ú.ÁÚ½@_x0019_ì-Á_x001C_¯«0-Á_x0004_'yünN-ÁG¯8*h.ÁÓ«_H#.Á;c_x0018__x0010_-Á-ÈQ_x0014_dö-Á"e_x0013_YG.Á_x0011_bº_x0004_Ï_x001C_.Á_x0002_	×z_x0003_¶'.Á·_x0016_	µ´´.Ár{mZj£-Á ±)Î·.ÁR8sõæ".ÁXìÎ¶2%.Á;_x001D_Ù÷-Áq_x0019_vÏ-Á0¢ª×_x0007_\.ÁFã×Kz´-Á N7»©_x000D_.Á´Lï-Á/è»æµ-Á_x0006__x0001_;OÌi-ÁfX_x0004_ðô.Á_x001B_YkÒNL.Á_x001D_D9â_x0017_.Á±ZB\.Áák_x000D__x0016_-ÁÚ¯:âXG-ÁoTÜ¹q-ÁF7_x0008_|-ÁþfØt-Á|ÿbgD³-Á_x001E_H9.Áx¬7/Ê-ÁrB³ÆÎt-Á_x0006_LV?Ù.Á·àâ_x0013_Ä-Á ¡,_x001E_k.Á{ëð_x000C_&amp;.ÁñØ_x0005_è_x0001__x0002_}±-ÁZ%yeó.Á/X_x0019_³P­.Áºípd°@-Á×_x000D_-Ó:-Át©_x000B_,ÂÇ-Á½Z7'Ø-Áþº{?[-Árí¹Gø¿-ÁaI_x0004__x000C_ùÝ-ÁºÑ_x001A__x000E_â-ÁèÎw!Y-Á8m_x001C__x0014_.Á_x000E_¯÷Ê-Á_x0018_ÍþWÂ-Áø¤w?Z.Á/×aE¯ë-ÁÁTü=Á¦-ÁiµQÞ=_x0006_.ÁhÑÿèVü-ÁË%&gt;6-Á_x000D_q&lt;ØwN-Á2§#0Í_x000B_.Ánê»&lt;Óó-ÁW.øC_x0004_.Á_x0004__x0013_©_x0014_pÔ-ÁòÚE¡Fª.Á@ñ]´ -ÁËè»_x000D_Ï-Á¹&gt;g_x000F_Ö.Á_x0013_9ù;#.ÁyDK_x000C_û,Á_x0002__x0003_!¥"¡-ÁÝd»_x000F_nA-Át¼_x001F_}Ü2.Áè}_x0013_ ûg.ÁC_x001B_ÓËsÄ-Á_x000E_dx-ÁFhß©+Î-ÁR_x0002_A_x0001_Ö-Áä¿hUÜg-ÁlÐsm³-Áw}_x000F__x0004_KV.ÁÇ®Gxn÷-Á£]3Éem.ÁÈÔ_x0007_]-Á¾õ°!:v-Á/;_|÷-Áô:xR_x0008_.Á_x001E_¶ ty-ÁÊ:Ç_x001D_'+.ÁØ¸rÍ-ÁÂØÁ_x000B_-ÁiºfP-Á_x0004_~MEä_x0017_.Á~Æ¢à$-ÁiZ"Nf,-Á²!|BÌ_x0007_/Á_x0014_Á_x0004_®§-Áíu&gt;J-Á²tÂ_x001B_áã-ÁðlÛE&gt;.ÁT_x0018_àé¢»-Á_x0018_g´_x0004__x0006_µ-Áu_x000F_#5_x0003_£.Áð¦_x0016__x0017_F.Á\Þ_x000E_..Á_x0002_k_x000E_eE-Á_1H£_x0018_.ÁÓnÏGç¹-Á&gt;Ë¨_x0006_û_x001F_.Ájcµ,=R.Á[ÿ	u».Á°x_x001B_-ÁfÐþG-Á¾ò-½9.Á­&amp;?w_x0005_¬-ÁJÆOnQ¸.ÁtËwN .ÁHÀ-Á,³ajó_x000B_-Á_9ùeúë-ÁììWÍ5*.Ápm?Î×-Á¾4]wA.ÁÏÍñbï!.Áà5ø§·\.ÁÖ_x0001_ÄL¾x.ÁÀ"mµ_x0016__x0011_.ÁèùÕs-ÁÊ 0Rº[-Áb¥Lë .Áñ_x001E_)|Ñ-Á_x0012_7G-Á_x0004_Æ÷\]_x000E_.Á_x0003__x0006__x001D__x0001__x000C_,¶_x0002_/Á4_x0005_ÚZ-Á{XõÕ.Á+¸_x001A__x0011_6h-Á~dÃÃÌ-Á_x0007_ö°Y)_x0015_.Áxáó35_x0004_.Á:(_x001C_³_x0008_ä-Á3×øc%.Áh_x0001__x000B__x0008_ÅL-ÁÒ_x0002_Ù&gt;m=-Á_x0011__x0012_áwÚ¾.ÁÄ_x0003_{y"k-Á"ýüIÙ¾-Á¾(íW-ÁÖV5¼-Áò5¶çX.ÁÊà_x0017_Û_x0002_.ÁRÙRý~3.Á¼2òÇ-ÁWÆ,Ë±_x0007_.ÁÅÂm_x0019_sÍ-Á#_x0017_â×¸_x000C_.Áÿ_x001D_Æº_x0015_E.Á¼	½_x001B_d.Á_x0001_iÐ«[.ÁC_x000E_Ó-Áñ¨_º7u-ÁtX_x0003_+¦-Á RÁÙ_x000C_.ÁÇ-&lt;'æ-Áh#_x0001__x0003_¹®.Á/&gt;_x000D_I !.Á_x0006_I]§ò-ÁYîÙÀ_x0015_-ÁÊ9ÓÛD6.Á»Õl_x0003_S.Áö#c-ÁG!|´£_x001D_-Á]_x0001_Xf±-Á¾¾r_x0011_!.ÁU­	âÑø-ÁC_x001A_|H-Áè_x001F_"íT&lt;-Á@ªiÙ_x001B_S.Á³¡°Q~g-Á&gt;_x0008_¼.Lz.Á&lt;:Î©J.ÁùmÕ_x0006_(.ÁRqÓXüH-Á³îá-ÁO¾R_x001E_.Á.áv¸_x0002_ý-ÁÂ_x0018_s	Õ.Á_x001C_ú_x000C__x000F_S´-ÁS&lt;×N-ÁnìÔ_x0017_E.Á9V ÷Ì_x0004_.Á1I¿ø-Á¨áj³-ÁÄ0¤Ës-Á _x0013_®ä2æ,Á_x001D_tFXL-Á_x0001__x0002_dpIJ_x000F_.Á_x0014_Ô_x000F__x0016_2z-Á$æÏ(ÅÓ-Á×:uØ¾-Á_x0018_ñ¥Än.Á_x0016_dÃ$-Á_x001C_í{_x0015_Ð-ÁïuÏtÁ-Á%}_x0002_Ñj¾-Á¼t$_x0002__x0017__x0016_.ÁxD'_x000E__x0017_.Á,2ÛqJ_x0017_.ÁÀxýdË2.Á_x0014_^Ç_x0013_&gt;.ÁÕ_x001A_ãhÁ-ÁàÓø½F-Á(®ÛÆ÷-Á0:Ì$T¥-ÁÔ.P×L.Á_x0019_¹²±-ÁÀ_x0003_E&amp;Ç8.ÁÍð©Ø-Á_µUÄ¬.ÁNX-Áz8_x0006__x0011_.Á_x0005_U ó-ÁJ1_x0010_ÃÈ-Á!|°VdÓ-ÁüÕDV¯#-Ás7_x001D_Iñ'.ÁpRJö"q.ÁgY,_x0003__x0005_@_x0002_.Á_x0010_¼môX.Á:_x001C_ª·.Á|O_x0007_¥0-Á't_x000F_N-Á*ÆzLd.Á_x0016_ïç¼øì-Á¢rî©.Á4ÒÖ|«_x0005_.Á _x0004_·ãÆ¹-Áyá¾=k@.Á{1¦8³-Á_x0001__x0008__x000F_³,.Á'å È[ô-ÁêUòzÎ².ÁÃ¹ô-ÁË&amp;û¼jÇ-Áß(úÈ-ÁÕTåé_x0002_-Á_x0003_iBJ_x0017_8.Á»ÄÌRv-Á/4òÇ_x0003_.Á	¹fhº-ÁjüHåª8.Áäþ4;½_x0005_.Á_x0008_¨_x0002_BË-ÁñûÉåk\-ÁDWMCa-ÁÚFîð{-Á_x000F_ïS¡È-Áò0ù.ÍÔ-Á_x0012_&gt;Ñó.Á_x0001__x0002_¢ºÑø_â,ÁzÚàO.Áäf_x0003_ðÝQ.Á/?bï.Á¬¨6_x000F_.ÁNÍ_x001F_hÆ.ÁÂ"_x0008_íÓ-ÁzÔLÚ_x001C_-Á÷ÒØû_x001E_-Á²Ì9²G®-ÁÌ»Sîl-Á©ûÇu-Á_x0016_/iÙV.ÁB®2Õ-Á_x001B_ÜÖ-ÁYA_x0017_f¹_x0019_.ÁÙ_x001C_ÉTs_x0016_.Áfhÿâ«-Á¾ÎYôæ_x000C_.Á¸_x0017_S'_x001B_·-ÁûR°_x000F_sØ-ÁÌe)Yg-Á+g:âò÷-ÁgwvÍíF-Á_x001C_Käw²³-Á_x001C_úw´½¸.ÁÂ&lt;;¼×-Á{_x000F_}Ì÷Ö-Á¹`+Õ¥_x0013_.Á«Þb(Öì-Á{Â×ÎÍ@.Á._x001E_pÎ_x0001__x0002_DÓ-Á/Ýs¯eû-Á0±Éd_x0015_-Á_x001A_:Î_x0018_.Á_x000C_Î¼ºÉ-Á_x001C_Ü&amp;x-ÁòÊ_x000B_CÁd-ÁI[æ©_x0007_ý,Á%m^a´]-Á¸-_x0010_o£-Á_x001D_)_x0015_Þ¹».ÁªÑi_x001C_À-Á´ÐX#­-Á_x0018_éKa-Á*ùçMÙ-ÁýU­_x001C_^E.Áß_µ¥_x0011_.ÁÄÍ,Ëé}-ÁlÌ;_x0011__x0012__x000C_.ÁÍ9_x001C__x001A_.Áü»|_x000D_¶^-Áo_x001F_c¥H.Áô¶i" -Ád_x0016_ÓrÛ-ÁÞãyÖ.ÁÅ_x0006_&gt;þ®-Á_x0006_¬-Ð#-Á¬i#¥Õñ-Á¨ðhû¸-Áí_x001E_áÍË®.Ák~	ÚS-Á'&amp;XPô.Á_x0006_	_x000E_ô_x0005_/:-Á_x000C__x0013__x0018_´ý_x0010_.Á&gt;ÛZ_x0017_1X-ÁÕ_x0010_¼_x0010_Á_x001F_-ÁsQõë-Á[í+)-ÁÎIþ"¡-Á_x0014_ù­á|_x000D_-Á±GéLÂ_x001C_.ÁzÚÁÙ_x0018_!.ÁNy?Ó-Á¶#$Á_x0002_.ÁÍê}Çø^-Á_x0018_[6Ç_x0015_-Á|ò÷_x0003_µ_x001E_.Áú^³VÍ_x0007_-ÁHÅßÂ/.Á_x0007__x0015_/êy.ÁD_x001B_&amp;üç-ÁvÕëø_x000C_Ï-Á_x0004__x0008_¶_x001C_'-ÁQ,ØÂÕ&gt;.ÁÉì-ÿ_x0002_.Áþ)_x001B_-ÁdJ§_-ÁdÒ_x001E_É_x000E__x000D_.ÁÞ¼¶Úw-Á_x001E_­_x000E_Ñ7-Á_x0015_)RøJ-Á=wë;Û6.Á,_x0001_ô±Rq.Á^±©_x0001__x0003_R-ÁXîHaBÕ-Áo:ßzm-Áj²ä'­-ÁÀ_x0014_jòÀ.ÁÁ¾_~\.ÁþãêrÂ-Á2!_x0008_)_x0014_ð-ÁZ_x0002_ÀôÞï-ÁÆMCÿCÑ-Áo_x000D_õIÞµ-Á lX^_x000E_-ÁdúÈR«g.Á&lt;ÿåÕµÉ-ÁÐp«è_x001E_.Á,._x000E_MÙ-ÁÄ Ýþ_x0014_.Áw\BJ-Á_x0015_µVcû-Á§2|_x0005_ß-ÁÒIÕàá-ÁM-åvm-Á0®_x0005_è¥-Á	_x0011_oT=-ÁqR»ä±¥-ÁªïÐz-ÁÕ×EÎ_x001B_.Án_x000E_$Ñ±-Á_x0006_ñ,/Ú-Áô['-$,.Á_x001C__x0002_üÇ$S-Á3ë|v-Á_x0002__x0008__x0001__x0019_ÈÖ_x001E_`.Á_x0017_Èa ®]-Á_x0018_L&lt;_x001B__x0010_?-ÁÅµhæ-Ááý»-ÁBAWÆ(-Á yÛ=-1.Á2_x001E_MµQ.ÁèBÓÇö'-Á(qNH.ÁjòÏH.Á´QU5 æ-Á¢_x0013_ÍWGØ-Áÿ­HÈ¯,ÁÃsC_x0004_Û-Áò4ãñ_x000C_§-Á_x0010_Ägÿ~-Át_x0007_6zcf-ÁRÞ¯ì-Á_x0012_í­¤F-ÁP«_x0006_¿+@-Áÿ¶ù_x0004__x0003_.Á_x0017_úÞ3°*.Áõgu_x0014_S&amp;.ÁÆòaã(.Á	ÒúLA-ÁÖ[Z_x0005_Ôu.Á¢=}d]Ô-Á*âöºë_x0011_.ÁD_x0011__x0015_l¢B-Át¯Ò:bÝ-ÁLõbF_x0001__x0003_ö.Á*Nø³_x0012_.Á¤þìyZ-ÁºðmÃS-ÁÒ¸èæ¢_x001C_.Á9-Áq|õçq-ÁÎÉp0Å©-ÁWJ'{-Á_x0003_,xõn-Á	&lt;MéU-Á_x0006_;¾Ü-ÁHZl9-Á~¶!%áÙ-Áñiù^-Á°ãåh5ì-Á_£yÁÙ-Á%_x0005_öõ#-ÁßJêv®ð.Á*]gÎ-ÁoÊ_x0007_s.ÁXÝFþi-Á¤`¨@_x0005_ï-Á_x0012_±S-.Á_x000F_­B_x0010__x0017_6-Á®bã_x0002_¸6.Á"9KÈ;ñ-Á_x0003_°ÓÑ/-Áó3_x0015_Aü(.Á\XgXóR.Á/01Ñ_x0003_¬-ÁA_x0016_R-Á_x0001__x0002_ÿyío¹ò-Á4Ù+S.Á*¸$"Í¸.Á#®ÜL.-Á¹è,)¨-ÁPK_x0016_ä&gt;@.ÁnÉóÙôK-Á®H_x0010_»;.Áõ¤½_x0005_ð6-ÁüñÀ¬-Átg_x001B_àßu-Á¹íJ,Ëa.Á`H«+_x000C_Ï-Á	OÓÖø-Á*ø¿Ë{½-Á&lt;_x0018_Sµ_x0002_²-Á_x0012_NÝ)H.ÁêºÉ1à -Á_x000C_O?yg_x0014_.ÁòA`_x0012_è¾-Á_x001A_vU%d-ÁÇEÙ¨T¨.ÁàhÔ_x000B_Ñ_x000D_.Áµ_x0008_+Is.Ág}Úç_x000C_V.Á_x0010_6Â1õ5.Á¹Å8	v-ÁõàWú\Ù-Á_x000E__x001F_U_x0002__x0005_-ÁÙ)L_x001C_fÐ-Á_x0002_6_x0006_Ó_x0019_©-ÁÎºþh_x0001__x0002_ËL-Á_x001A_]_x0008_Îx¤-Á_x000C_Ù¹	.Á¥·÷»gÙ-Á­e_x0010_b¾-Á³¢8|O³.ÁhU¼~þ·-ÁZù½×-Á$Íhò-Á_x000C__x0010_p õC-ÁcÕ/\·-Á_x001C_gK`01.ÁnÙ!³dJ-Áº*ðI_x0018_ª-Á¼}n1(õ-Án²èÝ§_x001D_.Á®Ì£ÊÈ-Á5_x001C__x0013_Z.Áò_x0003_k¸±-Áþdúk8].ÁòXHC_x0011_-Á	#zÉð-Áªºø|m6-Á8^õ_x000F_ö.ÁÆ®ÇÒ­-Á:ÁaÓÑ-Ácvò_x000F_ÍÎ-Á¹R_x0017_æ_x0016_/ÁÏ~Uîá-Á|6_x0006_ß_x0012_-Á ¦×ys6.Á,j6-Á_x0004__x0006_°´Ù5.ÁÑE|UÌ-ÁÐ,¿.ÁTW%AØÑ-ÁJ°Wäx.Á:Ü_x0004_ay.ÁãÖáì-Á_x001C__x0004_4_x0017_i-ÁMy_x0006_Íoõ-ÁÄ_x0017_B|Î	-ÁõÖá&lt;eÒ.ÁZ-ß~3î-ÁÞxÉÃ|-ÁuòlÜÊ\-ÁO?Oÿ.ÁÂ_x0010_$_x0003_.Á¥P9±_x001F_K-ÁcñÛ¨9_x0010_-ÁepG»#-ÁìÇ_x0011_ÚDð-ÁÑté$Ù-Á_x0002__x000F_î]¦-ÁÑ_x0011_úqì_x0002_.Á_x000D_Üÿ°-ÁR_x0005_¥C\.ÁØPPF]*.Á\}]Wñ~.ÁÌ_x0002_¤P&amp;.Áb»È Ýß-Áî_x001A_pü°Ê-Á_x000F_9m_x0001_.Áô®v{_x0002__x0006_ú,-Á¾ZÞPÙu-ÁÚU_x0001_.Á7ÙrÏxþ-Á_x0010_á(k;X-Áx_x000B_¢ó`õ-Á_x001C__x001D_ÖC1.Á_x001A_Ê(àÃ.Á_x0003_N_x0004_É=Î-Á]_x0012_øNü-Á+Q]¹/É-Á¬rZ©\_x0017_.Á _x001D_iÒÎ-Áqß2:0ç-ÁYEP_x0008_è-ÁhëQ©Â?.ÁäÑO¼_x0016_.Á½W¼#"_x0002_-Á²Ê_x0019_ô³Ì-Á_x0004_¶oÈÌ,.Á½@Ó11{-Á&amp;áãs-Á+Æ_x001E_»E-Á_x000F_ß\_x000B_R.ÁBñ&lt;ê.Á·UD«|è-Á¾kdÚ±-ÁU®·U_x0005_-Á@_x0018__x000F_/_x0013_.Á_x0008_WÝ_x0004_~ü.Á¦ÌqéT´-ÁÖH Çs-Á_x0002__x0003__x0016_Çq_x0007_9a.ÁoÕ¤h-ÁÕcæ8â_x0011_.ÁmR\Úá:.Á_x0016_q@rÜ-Á	³mEÞ-ÁÁ_x001D_±G¢-Áz©#ÍáV.Ác¯ä--Á%E&gt;eí.Áºcºg[@-ÁkTº±_x000E_.Áî¦@}x-ÁmGW.ÁOlkíÊU.Á³]ü9-ÁîIø_x0001__P.ÁðbÅþ,ÁåÂ_x0008_M-Áîö1¢Ô-Á4P_x0003_`t-ÁÅÖbA-ÁÅ_x000B_Þ&gt;á±-Á7M8,ÄB-ÁxÏ_x0001__x0012_(-Á_x000E_dgO¹.ÁR¨[8B.Áã«_x0011_eó-ÁM_x0008_ØDf¶-Á\¾3L.Áhð17_x0001_m-ÁwOY_x0006__x0008_q_x0005_.Á&gt;*XÆjW-Á´-_x0017__x0008_A.ÁóW_x001A_KÎ-Á_x001B_§1µ!.ÁpÝD_x0014_¹-Á'_x0003_üè,¿-Áj*_x0004_Âº5.ÁüøÙ¹_x000F_.Á°gªp_x0015_.Á°LýNQ3.Á ä(ÖÆ¥-ÁèÏæÇj.ÁA,YNÅ-Á¤_jgå-ÁF&amp;2-Á%½_x000D_Æ-ÁlÏY¿_x0002_.Á_x0001_ªþ%e-Ánì÷q´Î-Á¿[þ_x0016_c.Á6lèÿ5-ÁIDVRíË-Á&gt;J_x000B_%û-Áö³í®%æ-Á_x0006_Ó9ê_x001B_.ÁÔ4&lt;&lt;K.ÁP_x0007_gëÆ_x001B_-Á$ºï	&lt;Ü-ÁÍ³?C4-ÁÌ=ö@[.Á ^ä\_x001F_ô-Á_x0001__x0002_F»øó-Á ÒC©Ì-Á_x0004_Í{_x0018_³-ÁYmµm@.Á©`Û(Ñ-Á/ @_x001C_.Áè_x001B_0d-ÁÜ-_x000C_D»+.Á_x000C_Ú±çCú-Áñ_x0018_Î¿_x0003_.Áº21;-.Áj`Öå=_x001F_-Áê¯ñf0-ÁÊÆ_x0002_Mg-ÁÛßÅ¡_x0010_.ÁN_x000F__x0005_,tT-ÁM«é_x0018_Àz.ÁäW_x0005_;Õ5.Á_x0001_XS=W-ÁÄU4.Á _' p_x0007_.Á_x0005_ik_x0012_&gt;Ê-Á$cùØ,Áz_x001C_-Á½_x0008_Þ¹ .Á_x0008_ï97B_x0005_.Á¹VèþÝg.ÁÊ5Í;Ó«-Ák_x0004_ÀZÀ.ÁøEëÉLÅ.ÁîåcÃ-ù-Á¢l¬_x0001__x0002_Ò[-Á¬F@_x0002_ Ç.Á}X(ï.ÁéÄrÏE-ÁÐçú:±-ÁTNY:'.Á_x000C_)+D_x0001_e-ÁBaY	h!-Áæ´ýf'T.Á$Þ²¨§é,ÁÂ(®hä,Á9_x0018_u¿Ã×-ÁcêÛE[å-ÁÆñnòÄÊ-Áw¹÷/¡×-Á_x0014_$9¦_x0017_e-ÁeV_x0010_`8_x000F_.Á¦_x0008__x0001__x000E_-Á0_x000F_å±_x000B_.ÁYÇÃ"S1.ÁÁô_x0014_:½_x000D_-ÁX_x0001_Í±¤5-ÁÀÑIþ-Á_x0006_èÉch.ÁL£ìÑý-Á_x0002_~Õ&amp;-ÁT_x0003_FXÙ,ÁØ|)õ_x001A_.Á]_LE0&lt;.ÁLó'Ìâ-ÁJ_x0010_]C'.ÁºW.Úbo-Á_x0001__x0006_ÞLbËÚv.Áæ¨Is/ç-Á#_x0008_KÜØ@-Á¼Åñi&amp;à-Á,;¦?Ýa.Á_x0006_8=ý,Á_x0005__x0008_ÞÓÒ_x001D_.Áö_x0003__x001C_¢óô-Á,_x001A_`g-Á^ò]ÜS-Á _x0015_Õà-ÁOâ½ªê-Á]Þk¢=B.Á¶|y-ÁàS*þí.ÁzxÌS&gt;7.Á¼¨àE&amp;¼-ÁV_x0002_/ÛÖÇ-Á_x0006_S£(j.ÁûF§à-Á8_x001E_ÄË¿.Áô_x001F__x001F_V%-ÁcðÁc\-Á5«ÇX_x001D_.Áôví	p-Á_x0018_d%*:-Á _x000F__x000D_A¨].ÁáòJ©ê-Át_x0005_¹h.Áb)Ô*÷,Áß°!ÊÄÀ-Á_x0004__x0005_H`_x0001__x0005_öÄ-ÁÆ_x0008_þ_x0004_Q-Á·_x001F_d£ê).ÁÙ[Âï_x0012_.Á0fÒz(p.Áòs_x0016__x0010_Ï-Áõô!Ê¶_x0012_.ÁÊ-Ö_x0014_Øn-Á)&lt;±ìéÉ-Á_x0002_ÈëaÓ).ÁZË:fÏ.Á_x000C_Ù²0.Á*Oû;_x0005_Ù-Á6XåÑ`m.Á¼«¤8Ñ_x001E_-Á®lÑÍb-Á¼¹_x001C_\-Áÿ_x001F_í¿¾¶.Áénr"`ú-Á_Á½S²ø-ÁÜYì²x.Á,_x0006_«W·-ÁÇ4ª_x000D_«-ÁÓÑçFx¯-Áh·a_x001A_û_x000F_.Á_x001B_Ao½*-Á_x001E_ ºðÀ-Á4R|].Á½_x0013_«¥V÷-Á2_x0003_cvkB.Á×j`ÛÌ-Á]i÷2L-Á_x0004__x0005_ð&amp;_x000E_?&lt;ª-Áï¶äZ6.Áà¼_x0008__x0016_.Á~_x0011_ÀrZM.ÁxKØä9.Áß¹;_x0018_¨_x0008_.ÁD!v®¤å-ÁhÅ_x0003_/_x0012__x000E_.Á_x001D_Í´.5Ê-ÁÌF|_x001A_|_x0004_.Á7_x0001_+ü-Áj¿©_x0014_{q-ÁÖÂÍÁ¢.ÁMv_x0011__x0018_:G.Á`R_x000D_þp_x0007_/ÁÅûD$I¦.Á&amp;x¥_x0013_-ÁY_x0014_í®&lt;.ÁÌ8y!.ÁO¾8¸{'.ÁÁ%ÛiÒ_x0004_.ÁÔ~JlÐÍ-Á¼Uéª-ÁÌ_x000B__x0008__x0008_õQ.Á b¡hrð-Á_x001A_×ñ-ÁAåïÆo-ÁÏ2£ÑFh.Á@é]²_x0015_#.ÁQÇ4j_x0006__x0010_.Á_x0002__x0011_Þä×-Á~º_x0002__x0004__x0001_.Áð/Æ¶H-Á_x0010_i³o&lt;¥-ÁüñàÕý,ÁÞ÷ûn_.Áð_x0018_OõTØ-Á5_x0008__x000D_É¢-Á$;_x001F_Íi.Áo«N_x0001_.ÁBÞ('÷Ñ-Á¶¸@© B.Áv=)t«Û-Á£íÌ¨_x0013__x001A_.Á2F&lt;Üy.Á_x001E_u_x001B_ßìó-Áâ Yä_x000F_.Á_x000D_btg.ÁH/_x001C_¾J×-Á¶jÌZ¾è-Áþo%u1.Á,f¦ùÓ-Áÿ_x0014_Ê_x0003_'Ò-Áý!µgª-Ád_x0002_\ËCm-Á²7âW.ÁÎöQiá_x000C_.ÁADb¬.ÁìmÄ_x0002_ó .Á®Í4ÀËñ-Áv às8,.ÁÑo¨_x0015__x0008_Õ-ÁYq\¿x_x0019_.Á_x0001__x0002_ªR_x0002_êÍQ.ÁÊ}L]-Á­i	ïÔ«-ÁË_x000B_¹(A-ÁðÃ"Hæz.Áò.Å_x0016_Ã.Á\@Òf°g.ÁÌ_x001E__x0003_µ|.ÁØO_Sä-ÁüÊÉ²-Á°_x000F_£!M-ÁÂ´Î8R_x000E_.ÁÞ029-.Á_x001E__x0007_#_x000D_÷-ÁÖ&amp;Å©_x0001_T-Á_x0006_ÛÛrÒ_x0003_/Áò_x001D_V$ëY.Á!ç7:K.ÁD7¾Ô.ÁZé[LÉ´-Á9º#¯2ç,ÁBüS®_É-Á_x001E_º0Oî.Á_x000B_îtè-ÁÈcÿ¤_x000D_.ÁY\oQ -ÁHtVÏ*-Á_x0006_;¯_x0003_Î[.Á_x0019_fÒQ_x000C_á.Á)Q5»&lt;ö-ÁÚÙt_x0019__x001F_-ÁX_x0005_)©_x0002__x0004__x0008__x0018_-Áö_x001F_a_x000E_Ù"-Á%_x000E_Zu¢-Á_x0008_{_x0001_íé-ÁÍAy-ÁèÝÝSÓõ-Á&amp;S)¨~_x000F_.ÁTþ¿lX	.Áo=?_x0018_-ÁI_x0008_gæC-ÁCÈNßK-Á_x0013_¤ÏÍ\-Á_x0002_Àß,Á§]6ÌâÌ-ÁÊ¿F{ç2.ÁXÂ4Î-ÁJ_x001F_­F_x0017_V-ÁÖoï_x0010_½;.Áâ	÷?¯4-Á³á¾A¾©-ÁD_x001B_¡§ø]-Á0v¡zÑ-Á£Ñ_x0003_^ju.Á_x000C_ùYå.Á_x001A_&gt;G?{.Á]ÞâIùº-Á¸~U&gt;X-Áj3M[0A-Áø_x0015_ÿi^.Áê¢_x0014_.Á=K´b:;.Áè:_x0002_èÑ.Á_x0003__x0004_¶jo_x0002_-Áj×¤&lt;-ÁCI_x0008_gZ_x0004_.Á_x0012_ÚH¸-ÁIP_x000D_õõ-Á_x0010_î=0¾-ÁÀ_x0007_5Î_x0011_-Á ?Õá-ÁO¯_x000D__x001E_s-Á¾3_x0012__x0001__x000C_é-Á_x0015__x000D_5=ø-ÁMå_x001D_.Áéåu_x0004_-Á Ð!ÃÌ¹-ÁnÈª o«.ÁC_x000C__x001C_Õ-ÁfsGÄ$?-Á®Ñò_x000D_R|-Áë&amp;î¯J-Á\©»y_x0007_.ÁÔÖ_x0018_½98.Ás+ø_x001C_.Á¤O×_x0019_.Á4Øvv+.Á§_x000F_ü= z-Á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</si>
  <si>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daff690e06b06fbc5d3cf33bdcb85ee6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0003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ÀÃqe_x0001_Àó@¨ºÈ'úü@_x0011_°(³ü@_x0002_l¶_x001B_;ô@ ´ä_x0017_¿Uù@¨É K_x0011_ð@ÀH_x0002_Æ#)è@`ñ_x001D_çêð@ JV¹[ð@(û¢ö7½ñ@ÀÉ¥0Õèé@ ¿yî@ à5Ð%ïñ@Ø_x000C_¾qYKø@à§;f»	_x0001_A_x0002__x0019_ëW)ü@°,IÓ½¬ù@ _x0017_÷Rù@_x0008_QAÐï$ÿ@t3_x0005__x001E__x0004__x0007_um_x0004_A_x0004_ñ_x000F_õÝî@ÐH_x000D_¼êé@à¸½;Úú@p¡¿[üí@ !"í­ö@ sàV9Iô@Ñ©_x0002_ô@0üÊOxWü@x`­46&amp;ò@°Ã_x0002__x0004_[Îð@°_x0001_b£·_x0003_A(=_x0005_6q&lt;ú@àÞ_x0017_±2ýó@èJ¿¨âDö@ø_x0007_Kåö_x0004_ó@ ?$¸q½û@àÞ·qãïð@_x0004_Ö_¢mì@¨_x000E_48Kô@(:_x001D_øæ]ð@_x0008_®´3_x000E_Ró@Ø_x0011_^Z^ù@`*òô´±î@àÑRÚÍRî@_x0010__x0017_8Yê_x0010_ù@ i_x0013_edø@À_x0016__x0006_&lt;ê·ü@_x0010_ßåæzø@ù¾YMõ@à«Vôüì@P±å-á@_x0002__x0003_°'`ò[lñ@°Uwzëaø@ |ÔÇä@ÐÓò®oâû@_x0010_¬©_x0005_Aõûßáóÿ@`Ò_x0014_Üatö@@| 8qñ@!ÄÔ«Vý@x°_x000F__x0006_}zþ@`ÜX5/]ö@0¤è_x0016_4ö@0_x0001_ÖêM_x0015_÷@È;ò¯6õ@h­Å±_x0008_ÿ@_x0018__x0017_cs\Lñ@_x0008_©_x0011_&amp;ø÷@Ð	_x0017_E7`ë@_x0010_ÃxÒ8P÷@ VÆ"Q_x000E_ô@¢eé±íú@8Ô¿_x0004_ñyó@@J¾ò:âõ@_x0002__x0017__x0019_óC\û@H®__x0006_~ù@ä¦¨&lt;_x0002_A¨ÛYu¦xý@HO¡ÿÎðù@ð~l_x0014_*ÿ@x_x001C_Ûõ@è_x0005__x001F_×ìñ@àV2Æ_x0001__x0002_\ó@8_x000F_cS´e÷@Øæ·@eÖñ@àÓ_x0003_"+_x0001_AP³¶^eõ@p_x0002_óÅzó@Xd_x0012_\¥£ø@Ð%°KÌö@_x0005_MºÝ·æ@0Õº5Úö@`Î²Hý÷@PéôÆäø@ðE²¹©ö@(Ú9&amp;=#þ@pnâ¤½á÷@@1«Ñ¡«ù@_x0001_g0cNó÷@Øç¥_x000E_±kþ@¨V,_x001B_Cÿ@ "è·éHæ@_x0018_ÍòK_x001E_eû@_XÀÃµõ@à¼p,¥é@à¦_x0006_Iý@Pf7gó@Ð_x001D_!èIø@ÁrLPÚâ@ Ï6L_x0003_·ñ@`Fúè[Sô@X_x0001_çm?ó@_x0010_¨Röó@@_x000F_9þõ@_x0002__x0005_0P_x0007_Uö@ b_x0008_²ÿ@ào×_x0012__x0010_÷ý@ôÌ_x000E_ü_x0001_A¸Þ_x0005_1@"ð@x ¥y·õ@@qÌçâ"ì@R"qäÎó@ ç_x0018_¸_x000D_÷@ !½§Òû@`c4ÄAÁù@°_x000F_ýî_x0016_÷@ð&gt;ù?ô@x_x001D_é_x001D_/¥_x0002_A_x001F_\¬_x0006_A_ú­h ô@_x0010_øn`Ró@°~Bwù8ã@àÇúg_x000D_ø@(_x0012_Åú¥ú@øÉj_x0010_,ÿ@ _x0016_{Àû@x©_x0002_)(ü@è9+_x0015_Ú_x001B_ù@àe»_x001A_@ù@_x0010__x0003__x0008_b_x0004_ü@T_x0014_Ù¿gó@8_x000E_Ô» õ@¬0j_x000E_}Ç_x0006_Ah~û72Sø@_x0010_ì}á_x001B_üô@(_x001C_-á_x0007_	V!ú@ø®¾+Zõ@ ªà@	Fù@weTò@¨_x0018__x0002_O9,û@ÀÂ{ï@Ð_x0003_bZ=÷@ÀelGGü@x`e·}û@À®Â²Îä÷@_x0018_ø_x0004_õqïù@h|±u¦ý@À=@¨Ô_x001F_ø@È.¹_x0005_UÇù@¸êó@ÐÁb_x0012_¡¬ô@_x000C_ZNhÁý@8¢­×½ñ@_x0010_¬§f2ûñ@ ðëréö@8zoµÝ¤ý@X7{ÕÎò@ _x000D_3=¶ñ@à®¢Élï@_x0007_}i=Pý@¨o_x0006_*&gt;_x0001_A ¢(ÝKó@0Dõv'¡ö@ ³Cpj»í@Ð&gt;ø1+õ@_x0008_½TØó@_x0018_õ?8uþ@_x0002__x0004__x0002_¦Yõ@8¼_x0017_É¬pô@è£È®_x0001_ø@ð»Re´Úò@_x0018_ú	2Òö@X¾,÷´_x0006_ý@Wø@,ö@Ð 	|L-ò@Pã½f_x001A_]ú@pEfQM~ò@PºäâTð@ð_x0002_X¥_x0006_ï@¸øÚèÉ¤ô@Ë_x0013_ÛÐü@ÀÁ}7_x0004_Ïè@0T}ï@_x0018_WYªÎ_x0018_õ@_x0002_ìúÏòû@@ÂW{Çû@ðú}+ä	å@ ¹}Ùrö@,Úô@xÒÖAªô@ó_x0007_t¯ñ@ßÞ¡ û@Ä¦_x0003_¯_x0003_O_x0006_A_x0015_$(Ë'ö@°-§Ê°1ô@øêÏ_x000D_¬ü@àæ(}üô@ÐñS ó¸ù@P9µ«_x0001__x0003_Õ2_x0001_A_x0018_Àu´M_x0001_ü@@ó²jôü@H¾2A÷@@@òaÅù@°_x000E_9_x0001_ù@À¤_x0018_Etö@HcÙÛ·gó@ _x0005_Eögý@¨Ú\_x0002_þ@8î:gú_x0001_A _x0013_12µÝ@p¤çØ_x001D_/ô@øõ±ò¨_x0008_ý@_x0010__x001E_ß­Ôñ@¸¨çOûõó@ ªìÄa»ã@À^ðiÜö@ 8¿`_x000C_ï@Æ±_x001D_k_x0012_ö@@Ê÷_x0018_Tvø@X_x001A__x0015_Ñ¨_x0017_ò@@É_x000C__x0013_U_x0001_÷@°öýq£«ô@àw t¦(ú@@Lü?L_x0019_ò@(w_x001E_$2¹ø@¸[m_x001A_f¡õ@À£ÇDNé@(Â_x0011_Å}Åþ@_x0014_ÓùHVä@}áDó@_x0004__x0008_ÐÎ¶Séjù@Àö¨Éõíé@_x0010_F_x0002__x000E_ø@@j7_x0001_ø@èð_x0004_ùÏ_x0002_A´_x001F_qZú@¬y_x000D_rÃï_x0004_AP@×_x0016_ø@0_x0017__x001D_ÃÂ~û@@_x0004_ºÐ£¥_x0001_A0yìÂö@X$Gô9úû@ o_x0007__x001F_¸õ@P-Gúò@ ü±í_x0005_ù@`§_x0018_¾_x000B_uð@P¼n&amp;û@H8îáù@(kâHÀ§ü@ UP#Úî@_x0004_¥ß°0ºö@p_x000E_û%¬)ö@Ðº_x0006_n¸ò@h_x0003_ê;ú@è¿ÿËpò@àª`©Rå@@ïºÂý@È»Í'k"ø@`9ÈSôç@p´qèuô@@µ&lt;_x001F_ý@Ø_x0001__x0003_IÕõ@X]¨ê¨*ò@_x0018__x000B_«cÛö@hT&amp;s(ôü@_x0001_\_x0007_P_x0002_h÷@_x0001_Ìå¾`ñõ@_x0008_Û£ÿ_x0016_jõ@øÕrqö@°Û5ÚGÓó@ÐKO&amp; oü@ `SIØþ@Ø­6BWú@hM¾l|ô@à_:WÄø@ðªÊ©×ü@økÈÈ¤_x0007_ñ@Ð¬æCú@`Ä¤y,í@`_x000F_÷åÌõû@_x0010_à©==pù@_x0001_µ¯·}_x000C_ð@`oD©_x001C_á@ðòÞ_x0014_s_x0006_ù@À'_x0010_6_x0011_ ó@_x0001_÷:ôUwô@Ð4MÂ_x000F_ø@Å6cØ|û@8³_x0010_}£ñ@¥zØJ)÷@p_x000C_2úvè@_x0008__x000B_Dô¼¿ý@2_x000E_-!í@_x0001__x0003_ p"3_x0007_Üé@ÐS*_x0007__x001C_ôù@p¾_x001A_ý*_x001E_ò@8O(ó_x0018__x0002_AÀ_x0014__	tÑÙ@ü½S_x0013_«F_x0002_A`3*O«_x0014_ñ@à AÝÿ@¨v_x000E_§Ì^ö@ ÙÕéîzõ@p;·Þ±&amp;ÿ@_x0001_«s\@_x0002_ò@ØØìP×ö@pDº¦_x0001_Vù@À_x0005_®©Aî@_x0010_jóÊ1_x0002_ü@ð_x0004_D¤Ùq÷@Àý_x0015_yMÈó@À*.éø@ÀÍ_x0014__x001C_èXì@ U¨O(î@`P_x0015_b)bû@d_x0010_j/#ë@ÀY¬ã_6Æ@`_x0012__x0008_¯$dæ@P©Vwlï@89¯+½÷@&gt;tN~Kó@¨_x001A_:C×ÿ@ ýÚ_x0008_F÷@_x0018_¹1by÷@Pßpm_x0001__x0003__x0001_qò@_x0016_¡Ï_x001C_÷@0_x0007__x0003_Ü_x0003_ë@ÐµËóñìò@Ðá:Û¡÷@@Û¯LDc÷@]_x000B__x0018__x0002_Að¿_x000E__x000E__x0004_`î@H~#-þñ@g»_x0015_Öö@`åÅkUýå@ Dó?_x001C_ú@p5ëqríë@X_x0010_âÇ_x000E_Þý@p{KXBzû@0!ãs¡¶ë@xI_x0006_Ø_x0001_yù@gSå:vø@À_x001C_v=+ï@0ú©±ê@_x0008_nY_x000E_gú@|_x0014__x0016__x0017_ë@ ×ß_x0008_jæü@È°Yøaeó@`¤5%Ýëø@¨Â©ìñ@0 _x0016_w_x0019_ç@ ÎÌm%÷@ø_x0018_êÂ´oó@_x0011_vªOö@iÒÃ_x0012_áû@ÀdiD_x0010_ò@_x0002__x0003_hQgY£\÷@ÀrMlµï@_x0010_¯m_x001C_í@_x0001_÷¯_x0007__x0002_AhdÈ`[Çð@ å"5^Äà@0Ü_x001D_Ü½Mç@P_x0016_càcó@_x001A__x0013_»nõ@_x0002_U_x0006_K~æó@ èç?Öþ@°(_x0019_Ôþå@ìÂµ3ú@PÞ(Ùx õ@°¥ª-òîø@àÇ.^`ú@@z_x0013__x001E_ù@pÍ$%µð@*U}õ_x0004_Aðjú9Óù@à·2_x0014_ Ò_x0002_A`ìó³1Qó@àt&amp;Cÿ@@Fú\8{õ@ð¡ë¥Àló@ á]]_x0011_ñ@±{9Hÿ@À¿Äo¦Ñô@`þE§_x0002__í@ð^®*|jò@ ¾É¶!õð@àØÁø_x0003__x0004__x001F_ÿ@°G_x0015_°~_x0010_ò@ÐN z²õ@ËE½Yéõ@@ÌÖfêñ@_x0010_Ñî½µ¯þ@Ø_x0013_}5)ô@£_x001A_Ínò@P_x001A_¢_x001B_ù­î@ Ý=Ùø÷@´é6mö@ÈØgõô@@_x0001_=ä@h`+b-ô@_x0008_ªô3D&gt;õ@°Ðø	®vü@0+ÈHú@ü_x0010_ÚªB\_x0003_A_x0010_õâlü@ø*_x0002_ÎÅø@hQôºý@0²ú[_x000C__x0001_ý@à_x0014_ôÐSí@ F¯­èé@þ/_x0006_SÅð@¨XÝwü@p8=qó_x001C_ö@(÷]bÎø@p~OÚí@_x0003__x0002_s9Üäë@àÊ	aÁ¢í@ _x001E__x0011_ê_x0001__x0007_ü@_x0002__x0004_0U_x001A__x001F_õû@8 Iôë,ð@`_x001D_äØSìî@=2ü@`	v_x000F_1ë@¸_x0006_òdþ!ó@È¦´Ëþö@Ð­(Åö_x0002_Aèãm_x0001_áð@_x0002__x0007__x0018_û­õ@øl§â/õ@_x0003_$ûø@ø¶­ø£ù@`ÃDºÐù@P,_x0004_\B÷ý@¸_x0016_MÙü@ÐHÃ	ä%æ@Ðö_x0012_$õ@vØFÄ«ö@Ý8_x000C__x0016_ø@ÀGJ+J§ñ@tùñalì_x0002_A_x0018_¬ëñ_x000E__x0015_ø@Ð¡|ß]ü@@"_x0019_aÄ\ú@¸»_x000D_ãK	ý@0¯íÒ!÷@ KL_x000C_oú@åßXú@ _x0014_Æ|*ó@ YPàêö@¸;_x0001_Ã_x0002__x0005_Ü÷@pºC¡´&gt;ý@@ä:#5ô@@_x000B_J_x0018_13ó@°$_x0014_ÔÞèô@7r_x0016_óó@ 8I`Øþ@Èíé&gt;Rý@¨_x0001__x0005__x0011_'õ@P2J|_x001B_ö@_x0018_dVW_x0014_ñ@ &gt;³ì%¼ë@æ¯µìù@ ûÄ*÷@ $}ìõ@0_x0001_ÉÏLñ@ØXê·_x001D_Ñô@AøÐy_x0005_ï@0SÑõ¹õ@àñ¶ó@`Ò&amp;W4ñ@ØaÓFÙyû@ø_x0004_Bmô@H×D*èCô@ô­{Ï$_x0002_A_x0018_þ_x0017_ë¶_x0002_ö@¸eq¼È6þ@½füÆÛ_x0001_A_x0008_[Ñz_x0002_£ò@0c_x0006__x0003_þ@ÈÅ&amp;UÉ÷û@X^ÃPn´ò@_x0001__x0002_0ä¤ÆA1÷@EÀ½¢Ûû@ ­_x0003_Æþ_x001F_ö@plÿ_x0007_éï@øÒ¡_x000B_µó@8´1'õ%ù@øD_x0007_Ð&amp;ó@ ï\ðÐþ@PÛOÌ®jü@À(_x0018__x0012_BÛê@CÅÍAdò@È_x000F_°üù@84×ürò@Äú£&lt;÷@°?¾Óçö@_x0010_LB!ô@È Á6ù@×Q_x0014_/ý@ÌA_x0008_Hi`_x0001_Aà§ö_x0013_÷@ØÕ²Â%ãò@8£ÕÆõ@_x0008_í´X;ñ@àJ_x0017_± ¥ú@ N ìÛÕü@ào_x0015_ÿ)ÿ@@Z¸$·öá@ _x0007__x001C_Úú@ý_x0012_`Þö@H"_x000C_k@Oû@0Â¿GSú@B×_x0003__x0004_®õ@HQÔÌó@x±{SnÆô@ ±iï´å@8¼_x000B_aõ@H_x0003_áò_x0016_æ÷@3_x0016__x0015_Zåò@_x0003_ÚýÍæÕå@x'ÇU_x0008_ó@ØÝXUcÖù@¨QÁ¥àFý@ Ä6&amp;#aó@c7S3-ò@0þ«§ZÖù@_x0003__x001B_;zà/ð@@ÁÔÛïQù@¸ì¤ÙÎ_x0019_ý@_x0008_úút½_x0006_ø@ ¦_x001B_Ù82ó@á7_x0004_îØò@_x0003_òg,^ç÷@HJë_x0018__x0001__x001B_ü@Ðs@¦Jî@ïªKw÷@¨Bn2Êxð@ð)_x001C__x000B_]ø@ _x001D_._x001C_*÷@ø¡Wå_x001D_ú@`_x0006_&amp;_x000E_D²ó@ ºeýç¦ô@X½ô8'_x0019_ý@`4Nz_x0002_ô@_x0003__x0005_ðÕqÃÔö@ _x001C_}ïG_x0001_A`Çûq#÷@_x0018_µßÃò@Ðù­_x0013_eô@V}­CÒó@À½WªIó@x.TPìõ@_x000B__x0008_Ê;_x001F_ü@@ê(3ç@ø@`_x001B__x0014__x0008_ß,ï@Hð_x0013__x0004_@_x0002_ÿ@â*é´`û@P_x001D_üòÛ;ê@@ªoò¶ï@d_x0013_`_x0013_ö@_x0018__x0011__x0013_qmLó@è[ _x001C_Úÿ@`ý§­è@K\û!ö@_x0010__x0006_§j÷ðó@8Ó1_x000F_.ò@®îbÆàô@°^?81ï@^©ô@ðë7·Íü@_x0008_/_x0015_éÁ\õ@0Ä_x0013_	`\ì@PÐÇoIð@ ._x0015_Sò@DeC9È­_x0001_Aà÷sÏ_x0001__x0003_N*ó@ðcj­,Äü@È¸HAJï@P¬{¯s	û@àUtj}ø@_x0001_5sà	Uô@_x0008_k¡ÿ_x001A_Âþ@xdÔx}kø@h«Åº³÷@0!èºô@ ¤4ª)§ø@Ïâç_x0003_þ@À÷vK%_x0006__x0002_AXä_x0007_4ãö@_x0018_4n½ö@0Îó®£ö@xkßÊ÷@(Ý/ÔÙñ@_x0012_S¶õ@ B_x0005_ôûré@Ðá:ÓBü@X)Y,s_x000D_û@Xl*x/÷@×B^ºrü@ÀÂ_x0012_ó_x001D_|ô@_x0013_Ô¿î_x001D_à@Ú_x0012_Îßú@Ð_x0012_[RÅ÷@°í½ -û@0x_x0011_Ã	õ@¨ê?.÷@x¯H&lt;ý_x001F_õ@_x0001__x0002_ø_x0014_Ì_x001E_äþ@_x0001_ëÆy_x000F_»å@0|ÅO¤ù@pQ¯ò_x001E_ö@Xv|¹ä|ñ@Pþv£ôô@0ÞKI0¢ø@°pUéÔöü@øÆiM½ ú@¸2ÄAÄF÷@àv¼	&amp;ó@¸@ê 0½ò@°^"6¿_x0001_A`Ë'_x0006_=Cû@_x0001_?LÉ:õ@@qbhýýû@`ùa_x0003_ø@ðò"Lõ@_x0010_l@ñ@0µ2þÝô@_x0001__x001F__x0005_NÈQñ@üWêÆø@_x0010_·{à-Ýü@X¿l-ñ@_x0015_nºÌ¨ö@èÞ¼O_x0003_Aðá²Ðÿ@À_x001A_·,.ý@v6×ÙÕô@È_x000F__x0008_Ñ_x0012__ñ@Ð_x000F_®Ô_x0001_æó@ø´_x0013_À_x0003_	ÕÌø@àSX_x0014__x0003_ù@Pd¾I@#õ@ iã£§î@(_x001E__x0016_ã¢_x001B_ÿ@àì¯ä@h_x0005_5¤ã+û@ é$gí_x0014_ô@¤Ë_x0004_+_x0003_AP£pÈ¡ù@ÈÂK³ãc÷@`_x0019_Þ_x000C___x0016_ö@j_x0007_jò@Àyãñcû@ 4dò.þ@àÃê±hù@ MMæùêú@0_x0002_ò÷@_x0010__x0006__x0002_Ö*"ñ@0êÜ £¾ñ@_x0018__x0015_SÌÚÔö@HåèÆ3õ@Pú£õ@°dßv8ö@ _x001F__x000D_þÃ÷@8aNFK÷@_x0008_P÷ÐÁþ@P_x001F_M}úï@ XÌN_x001A__x0001_ó@àzKCQÅò@ÈÎmý@@ [í³.ÿ@_x0005__x0006_xA¼Îõ@ ¡nÈ_x0008__x0005_Ap^g&gt;f"ç@P_x0004_¨X4õ@`X-½êÂü@èÑ/êùô@¨_x0013_¤Rsø@8_x0010_O¤±õ@P.=¨_x001F_ä@àVe_x001B_ð@À¤&lt;_x0003_Ìõ@P_x001A_(ý@PM_x001F_à½÷@` ÛæËý@TÅ)ô_x001F_ú@0Þ_x0002_	ûrç@Xû ã5Ðô@_x0010_NEå¬]û@°sîæìÿ@x_x0014__x0012__x001A_Íïþ@°MÓnð@Pä_x000F_ø³¤û@_x0010_äöôOú@p÷¼_x000B_r_x0001_î@àÎtÆëí@ðe)¥íÙö@pËgîã]ø@ Ý}²ï@Xý]xïô@ð7o£þ÷@PmZcâó@XÜºå_x0002__x0007_ç9ÿ@xwÔñÅKó@¬íkü@ _x0018_Üàrêÿ@(/á®$&amp;ð@ [tû@Ð,ç _x0010_ø@`_x0010__x000F_}h¢î@ E{¦øÃö@X_x000B_ÇÛ_x000E_ªù@_x0010_7C-Úí@h½7}AÀú@PÖ_x000C_¥![ó@À_x0002_:p÷@$_x001B_zêò_x0001__x0002_AèZÕ×_x0005__x001F_ö@p_x0010_is@ÿ@àD.]HÅó@ðöÓ:,ú@_x0002_%±¿gMÎ@¼_x0003_¼ò_x0007__x0016__x0001_A_x0010_´lFó@Ðùu©Ï_x0004_ö@0_x0012_ÜÌ_x0015_§ì@_x0002__x0017_B_x0006_î!ú@ÐÊnlLsó@XÔÛ_x0016_äõ@`2_x001F__x000D_}·ò@À&lt;ä;vé@ÐFÃ_x000E_W\ø@_x0002_F_x001F_N2·ê@pç§?f^ò@_x0003__x0004_À_x000B_úå0!è@à\ö£_x0017_,ÿ@Ðë5Ls§ð@`®·P_x000B_ï@°C.qå_x0015_õ@_x0003_´Ãïõ@8&lt;ccÂ÷@ØTE;/ö@p¾_x0001_TBÿ@èª!;&lt;À_x0003_AhÇÂM_x0013_õ@_x0003_·ê½§ø@Àu_x000D_t_x000E_ô@Ðc_x001C_8?_x0011_ö@P_x0011_ûz}ï@ØèÐR7Íô@aÙá¨ü@h~ë2'ô@Ð·©_x0019_N¶ó@h@Qù@Èé5m_x0013_@ó@À_x0011_¼ïô@_x0003_|x_x0001_ Fç@h@yè#Éõ@ÐÕû^ö@àSâÒ¡ë@¸VÒU§+÷@àww+¦Éî@_x0004_W"_x0004_ú@ °lL_x0010_û@4kÉ-Ò	_x0001_AÐ_x0002_¿¼_x0003__x0004_Úüè@Ð5%iÂá@¨_x0011_í×o÷@`Iqw«_x0002_AL	oÃÖó@Ðµ_x0019_å2ýÿ@_x0003_£e_x0014_áø@9Üù@Ð_&gt;µvø@x·¿3_x0007_/õ@pg_x0001_=ð@¸iå¼¹ð@_x0003_O_x001C_5Ië@¨rØûMÉô@àÒ¹²/Èã@_x0003_Ëå_x0004__x000C_;ú@Àû#]ÿó@«ß'Ê&lt;ô@hwu8Zý@ekiñ@8Ï£&amp;û@0@àä|Îð@0¢{ÜÛÛö@Ïeå@B_x0007__x0005_`àø@póÚÁ_x001A_ó@ð_x001F_=_x001A_)ü@@fí½ké@ f_x001B_JÒô@¸_x0002_¿Ýù@ð ¾U@pï@øÛY¥­ý@_x0001__x0003_p~A¿0û@Ðö¡s£_x0001_AX'2"}3ö@_x0010_ò@_x000B_ý@(=¯-ßÛð@áÅ&amp;)_x0008_ú@«¨_x0003__x000F_Äó@°ät$H_x0013_é@_x0001_£Î´¢rö@ ËCYdÍõ@pÖ_qv°ò@8Î_x0002_ÉÊù@Xç_x0001_AÐ_x0011_ý;Óä@@~²Áì`ø@H ÍSX_x0005_ÿ@ $_x0011_¾v_x0012_û@4Á\_x000C__x000E_¾_x0007_AðIÔ&lt;ü@Xp0_ó@ Fg_x0004_Õó@Ð_x001B_LÃ«¢í@Ð6ç¼´Bñ@Èòù_x000E_+)ö@pá;Õý×÷@ »Ö£Fø@@_x0012_ñÞ|2ò@àÝ_x0014_d(ï@_x0010_Ñá_x001A_1ñ@8¾û©Aó@PÜ«|Îâö@_x0010_Jb_x0001__x0006_æcã@Y%EÓ9_x0001_A0½à·ó@@ùµ_x001F_¬_x0001_û@h:ãù@_x001C_l¨_x0003_J½_x0001_AØ_x0008_Û@æàò@@¾_x0004_^^õ@ÈÒsã_x0019_ð@h+ü6 ú@_x0010_ëÍ_x0008__x0019__x000F_û@àqü?Âï@pW|pª_x0011_ó@8_x0002_¢U_x0003_A@_x0004_ÀeGÐ@hBÄ}Ôõ@(ßÏ_x0006_÷@ _x0005_&lt;övWî@°°)N`Tç@àÎ #_x001E_Q÷@`&amp;Ysë@_x0008_Ï@ö÷@¸ÚS×&lt;ëû@`Ðpîy©ý@v»_x000F_ýö@ø=eõ_x001C_ø@Pè(?¢ÿ@_x0010_"ÏUK\ü@àè?íôí@_x0001_#û0Dkó@xà½×?õñ@&amp;:_x0013_8ô@_x0001__x0002_°¨Ô®eû@pÚ_x0017_F4&lt;ï@ ~òì_x0012__x0001_AP Ýæ_x000D_Ýú@_x0010_þz_x0016_í@_x0001__x0003_ ì\_x0012_ù@ i³÷õ@¸9ªz¨Nó@ØæÆ_x0005_'_x0001_AHeH*¼Áþ@à_x001A_¿_x001D_Ï±ü@°ÆVôZ?ö@8ã_x0001_÷¨ò@`íÃ».6ò@ÐÜ{ööµñ@`Ó&gt;}Ñ¬û@_x0008__x001E_µ[ü@8_x0005__x000E_¾ì_x0006_û@`_x001A_°(¦î@_x0010_FÚMjê@_x0018_¦xè_x001B_ÿõ@èbbv_x0003__x000E_ù@/anè&gt;û@Ø¯s_x0005_7Uû@ÀÌ}úï7÷@_x0001_N¿àµ|ø@_x0018_´Q}ô@è(ïüîõ@_x0008_Ý½_x0014_uø@07¿Z0ó@_x0010_¶"&amp;Éè@P~ÿî_x0003__x0005_bØñ@ÀÅ_x0007_À)ò@¸_x0004_dOA_x001F_ü@xZ¨Ðàjý@°,ì3Âïõ@Ã2 ã@Ùº)j»ö@PY«_x0004_ø@_x0003_ýyxb¯û@àÇÓöG¸ö@@3éä×Àä@,XvÉ_x001F_ð@ÀPtÈ'Iå@Pª^_x000D_¬þ@ÐCaçð@_x0010_ê­v¥ö_x0002_A_x0008_U¨NEÃñ@pÕIR.¾î@À¹òf+¢î@_x0008_ÊfQô¦û@ éö_x001D__x0004_Gñ@_x0003_7Ôàìù@_x0010_¸·Îô@kVÃô&gt;þ@`õ~ôÇ_x0003_AH¡²Çº!ÿ@_x0010_Õ÷_x001A_&amp;ø@ _x000E_v¤fù@hB_x0001_ÀÇö@à=Û»ûÉò@° .ªÒÖû@_x001D_Á+©2÷@_x0003__x0006_È_x0013_@ol ú@@åô`_x0007_@ú@ tþ°ñ@HF_x001F_Æ¥lô@PÐ:ù_x001C_ö÷@p[k2ìü@ _x001B__x0005_ö/ñ@_x0010_·v_x001E_µî@@1hÁí@°Ü_x0006__x000B_ãÖû@ÐkÙ.Üoú@_x0003__x000E_c ø@_x0010_^zÈò@_x0003_óÆ¦·nñ@pÄL4W_x0007__x0001_A8¯¹§dPÿ@ÐH_x0019__x000F_¦#ü@x/õ;?ñ@PÉÎØ_x001D_"_x0001_AðÐÞTó@@õ@å _x0003_û@Pºþ)Í9õ@_x0003_õ_x000B_LÅËñ@h ³_x0016_¢4ò@_x0004__x0015_m_x0014_Òî@`zÇo¹þ@È[ª¹4ÿ@°Õòõ@_x0002_G_ð@ðïO_x001B_2ö@HA¤áý@XÓÕz_x0007__x0008_¦Zø@è_x0008_lÝ)ù@_x0010_G_x0004_é|ò@Ø`°·\ÿ@àóØQ(&gt;ë@@ùnÜ_x0006_Øð@¸ÁÅUa÷@ ø_x001C__x0007_ÉVå@pë*ö÷@ :Ã_x001D_|îñ@P_x0010__x001E_É_x000C_í@xÉ~_x0018_Päø@¨_x0002_A`B_x0014_ú#¹ø@@_x0018_¶(íñô@Pws_x0013_³²ø@8gÜD;	ô@ ¼¸_x0012_`'þ@àoý vô@p0JKn*ù@ùÿÝtý@_x0010_ß?÷óP÷@HL;3Æ÷@¬X,á}æ_x0001_Að.ýE©ú@°S_x0005__x001C_º÷@p)_x0011_¹_x001A__x001E_ù@X &gt;'ô@à·*dÖDð@øeB_x0003_Üù@h¸8&lt;49ú@°öª_x0007_÷@_x0002__x0003_Î_x001F_ #ü@0_x0014_ù_x0003__x0005_ýý@È_x000C_I¹¦û@à"±ÿÕ÷@_x0010_ÙØñ@àj_x0005_°èô@0Ë.øÛ_x0003_û@À_x0012_©_x0005_0õ@_x0018_·ºµÕ}ø@°ÛÑ_x0018_&gt;áú@`z½¬_x0008_þ@´vÓ0g_x0002_AÐ8¬å_x000B_]ù@H«ôÕú_x000E_ô@P)GHVâú@_x0002_Úk ö#û@¸Ö!è«9ù@Ý6	.ì@_x0003_È_x0015_ ªõ@0ê_x0008_$_x0010_ì@_x0006_ýRh_x0001_A0Z¦ø&gt;ö@p}5/¥Uí@0$7b	¿ì@Ð+Ì¿ô@ W]Zò\õ@@WçµU_x0008_÷@_x0002__x001B_¶RsMø@`c"1_x000D_¥ü@_x0002__x0014_ìÉOú@_x0002_Ë[Í|_x0012_ÿ@ _x0019_¶¶_x0001__x0002_½_x001B_ð@@×hvØö@p_x0003_Û_x0006_l=ò@ÌÛ_x001A__x0002_'ø@_x0010_Øi_x000B_ß¥÷@-·öWÿ@_x0001_ä¾ÈÙñþ@dÔÓK«µ_x0001_A8ÁoÝô@àôöýÀõ@p®0)Ïù@`ûó®ü@ ýÞG_x0011_µñ@_x0010_	áaÙÿö@Xðo_x001D_é@PÒml_x0017_ì@P_x0014_Q[ËSô@è_x0016_þ4Mó@Èèø'ÿ@°_x0017_å_x0008_Çúñ@àeZôÊù@ÐëÆ¡Jé@Èåm]êø@hým¬_x001A_0ó@3H¼Öi÷@èÊù¡ñ@_x0001_¥UÍìèõ@às?8É÷ë@fs_x0008__x000F_hû@xEV_x000C_ó@¸t¬Ã_x0014_ð@hîôÞ¿dõ@_x0002__x0006__x0018__x0015_¡÷Ôrú@_x0010__x0003_¿¬È¿ù@Ö±$Rí@ø£h+ìú@_x0010_Õ0\õ@_x0002_fú_x0005__x0010_	ò@ ~noåªø@`?Ø?_x0001_Ap_x000D_áòo_x0017_û@h"_x0002__x0006_¨fð@0´xÔzô@àY_x0016_¸ï@ÀÓ  ¸¾É@¯Ö_x000C_ìø@_x0002_û&gt;7qÅã@¼òÅûµH_x0002_AXi8æ_x000F_é_x0001_AÈC_x0001_à[Qú@ð­"Âïó@x:'ò¯ð@°¨8«fò@ÈêBY_x000E__x0004__x0004_A_x0018_þ_x001E_¥«áô@`ªºõ Ðï@_x0018_O¢Þ.Lý@°è®º*¬ã@(iòænö@ ´íéô@ 77ÇÑö@Ð+$)®þ@Û_x0019_û9ñ@°«¬X_x0001__x0002_yó@0e~ô@_x0010_i_x0018_3ê:ð@mNº³ô@PvjKø@ÐëC_x001A_ð@\¿ÔÓ_x0005_ú@0p¹Úë@0w°_x0011_s°õ@_x0001_ýÍAWó@  ¡]Ö_x0007_è@À¶×g[$ö@_x0005__x0018_Ðlï@Àì¡â+Oõ@ÐfBu/÷@°¦rëÿ@(aâ_x0002_Nü@`µxg_x001B_Öô@H5 oÂÉð@ _x0005_iÑ:¼ù@ _x001A_gb}Éð@pD8~-ñô@Êì¾Uë@_x0010_îáMä@@tAâ¾ü@X_x0006_fAÍø@ ÇFïì4ì@ð³H¦ì@¨ifXqÿ@ÀÔÖù@p_x0019_WgAy÷@àûWý@_x0001__x0002_¨âßO÷nð@@4=rUî@_x0001_¶°Q)zé@@P7ê":è@_x0018__x000C_t¿_x000D__x0019_ø@ _x001F_ÝÙé÷@èÖÈ¾êÿ@ð«ÒíDð@à"^IÁ_x001E_ñ@(°ö:mÓð@(­eCáô@_x0001_äïyà_x0002_ô@ Ã(_x0003_÷æï@_x0018__x0005__x0002_]êð@xµ_x001F_,©Çñ@ !IÜÜ[ò@ âú²oÊõ@Ðö$&amp;òëû@@VÍ©·`ú@ 7_x0010_9öQú@_x0011_¾_x000B_ä@X_x0008_¹×Ñü@_x0016__x0016_Lý@°_x000B__x0011_võ@àh;}_x001A_0ý@xúCþÌõ@`®üR³%û@ÀÓ|d_x000F_õ@ðñêÃÕÌ÷@_x0001_ùBgbü@ÂçwR_x000E_õ@àÈÌê_x0005__x0007_2Åñ@ðÊ2_x0008_dþ@_x0008_Âd,õùø@p_x000B_Ç_x0014__x0014_eô@_x0008_a×o¡a_x0004_AH$±Íõ@P_x001B_æ)_x0017_ö@L@ààø@ Ê3w_x0017_æ@?ø%Û_x0003_ç@¨lÜ(Èö@_x0010_?~_x0014__x001B_ø@è]­Ös_x0001_Ah¸_+D÷@¡ýs_x0002_ø@À_x0014_ÐäþBó@ 9eÍVÑ@£Rá_x0007_Bõ@ ¸y_x0016_u_x0004_A __ú@H_x0005_µÅò@_x0008_Ä+ñ_x0019_Uñ@_x0005__x0018_réyô@ð_x000B_n6ú@È: lãc_x0005_AP_x0005_y³Óý@p_x0006_ÍT_x0015_ø@¸I?Ê_x001B_¨ù@@È`TUõ@°_x0005_þ?&gt;xõ@¸ãÏÀc~_x0005_AX_x0012_MÙ_x0019_&gt;ø@_x0002__x0004_øîI_x0002_é	û@_x0008_èQéâû@_x0018_x§'!ðö@pÑÙà"ý÷@¤BÑÓ=&lt;_x0003_AÈÓ_x0013_4Xñ@_x0010_øTô_x0004__x0002_Ap3Sº¼îö@hZ_x0002__x0010_óõ@_x001D_Î_x0019_º4ô@ÐªÒX"hò@@_x0015_Ó_x001A_Å;è@(/}_x001F_·Þõ@ ü­cé@ ù±³_x0003_ü@_x0010__x000C_Ko_x0004_ç@ · ¯.ø@_x0002_¦*ëú@&amp;_x0005_¡ä­ú@p_x0006_ï©í@ÅçÇÔ_x0008_ú@àxÌé­_x0001_î@@®ÐÎÑ¶ð@_x0002_Í®ò@ÀB_x0008_«uù@¸ù¶ÐíPò@_x0010_i(O_x0005_þ@Øn_x0015_UCö@@hDðuS÷@@w¢_x001B_»_x0011_ó@ C½{_x001A_ö@ è_x0005__x0018__x0001__x0006_çhî@ø¶.Aö@ ñ_x0005_Õ¾;á@ðy'®ì@0Ý_x0008_U_x000F_tú@_x001C_Ñtõ_x0008_Á_x0002_A0ô×Â×ù@x_x000D_Qóû:ð@PÕ_x0011_ÔVçö@_x0004_4+ëÏÿ@0n)3_x0001_;ö@Tð¹n	_x0001_A WÇØ1ë@_x0001_Õ_x001E_º_x0006_ßó@¸gÁ#_x0001_ð@ø3³^ôó@¸[|näAõ@þ_x001D_ï@_x001A_ú@`¸Ñoëò@¨r»V[ãþ@è@_x0005_àIý@¸_x0010_h_x0001_ðý@Eu$wÿ@ ¤Kª¶ø@@g_x0003_ÖGÔî@_x0008_°«	=ö@øõcº.Aù@ÐÉ¯ås¹ø@ 3MEñû@¨#­åÒfý@_x0008_.¬¾9_x0011_þ@P×À&gt;7æà@_x0002__x0004__x0018_Ï9þð@t_x001B_açk¥_x0001_Ap_x0004_|o_x0007_¿â@0Ø½UbYø@¿A%jò@°ËØªmæ@ðÏÒîX-ì@ÐíqÇdàû@_x0019_$$X`õ@À#_x0019_þ0.õ@¨A_x001B_èhgú@`FSÒåÃü@ )_x000E_ºÈ_x0017_ï@ð|N_x0002_1òþ@Dí_x001A_è@pÅ¥É Y÷@_x0007_+L_x0001_ýö@08_x0006_dÂú@tÌX½ý@P%ÆVø×ý@`ò½S:ñ@0_x000F__x0003_Ê_x0011_Uê@_x0008_«ô¹L§ö@`K7ë_x0014_ï@±ºÀ_x001B_î@_x0010_õiÓ´ùû@ É_x000C_ydMâ@à³}\zÕî@_x0002_¥_x0005__x0008_zö@À­k_x0007_ÈÖ@ØYéÎVø@0ó_x000C_z_x0002__x0003_¶)ô@x	i_ò_x0019_ú@8Ç_x0018_^/ÿ@p#.ãá_x0006_ü@¸v½_x0004_ 4_x0002_AÐ&amp;_x0001_WQ;ô@`ÿ_x0018_¶?fê@ÐèÊG_x0015_~÷@À«Àòßè@_x0018_ßÔF÷@°_x001A_8ï»þ@àÞ:_x0006_Eò@Hº·ï_x001E__x0006_ö@0Çb_x0016_õ@{A9õ@ð&lt;/Üsí@ dÄ¢ñ@ðh¹·µÇø@@!Ó_x001C_°Uý@ðÍý¢_x000E_ý@@z\ø$@ù@ fVÖpþ_x0002_A8N²)CÁù@ ·*PÐ÷@`_x000E_¸Uáð@ðñf9ì,â@_x0008_ü_x000B_fÝþ@X°Þêïù@_x0002_ðg{Fåý@ð¦8'ÿÓò@Ø2!@_x001D_Ì_x0002_Aè·U|L_x0002_A_x0001__x0005_ðÙ#ïy_x001C_ý@pz6C?pñ@@DU¨_x001B_|è@XJ®_x0011_õ@Àf-Zü@xÚè¢ ö@_x0010__x0019_É¹¾_x0016_ï@p_x0006__x001E_3ö@°içKÄç@Èá3xYúõ@¼@´Ký@_x0008_Y_x000D_d'ñó@ðíØÊfò@²­_x0012_q&amp;ö@0&lt;Ë	¿mó@0Òg_x0002_¡_x0001_Aò_x0003__x000D__x0002_|í@À~Ij#_x001A_û@DO_x0016_ÍBò@hê4/Záò@_x001D_Êl}ì@h.ÁÑÊó@°¹önn_x000C_õ@ð¨à»í@ k'¨ó@_x0010_ÂHb÷@ àzêÈQò@Ø_x0004_möÄ_x0019_ñ@ä&amp;/ª~ß@x f,ò@Øû®pîCò@8±_ý_x0001__x0003_å[ò@@_x0003_jü&gt;ü@phÁ2Ðô@pðz¡ù@ÀÖ½P_x0019_ô@(uÛÁ:xó@àÓó¢ºê@À_x0010_4_x0001__x0019_ô@§{	O#ü@Ì_x001C_9¥þi_x0001_A z_x0003_TÃð@À_x0002_°è-_x0007_ð@°Cq#Cð@øÃÎÞ«jõ@dgIËÆ_x0001_Aø×²_x0007__x0003_ý@Lê©LÉü@@ÿ5)§ó@@öúÝÏô@x7ücÁÐû@ð_x0016_5Öcæ÷@Ø_x0003_£ì®Àõ@p¤ã¨Ë/ð@ ©l¿Ûù_x0001_A°_x0004_¨ôñÀ÷@È[0+H_ý@_x0010_ækSëð@+kÒÉâó@Ð~ÒzOù@°Ãyë1£î@Àñï':ø@a]Ê×¿õ@_x0003__x0004_xÕZ=ÌÜñ@Ð§_x0005_ì_x0005_í@àMqqXoü@(SÔqQVö@@]»a¼ò@Ðí_x0003_ø@Þÿ_x0008_û@ø_x001C_)+G¨ó@ü_x0013_+kì@"by_x0003_A_x0010_P0Jäõó@(_x000D__x0002_Í´ò@àÿÝy_x0011_ö@ ÑçO_x0012_÷@è¯.ºN÷@°d_x001D_sÏèñ@h=I`ÿ+_x0003_Aø_x0014_x§tü@_x0008_Q'­_x0001_ý@_x0008_S_x001B__x0019_/:ø@_x0003_D¿îNdõ@è7;¡þeø@ Xí&amp;Éò@à'*_x001C_#_x0008_ô@@¼ØÑ³Ôù@Ð_b`Åô@Ðð_x0014_¿Ñý@_x0008_×¯Í_x000F_3ò@`&gt;_x0015__x000E_È_x001F_è@87Ù_x0016_£ô@_x0003_oæ¾i_x0011_û@^Õ_x0002__x0003_'ëñ@ðÊ*§ªõ@_x0010_|â¸:_x0002_A°«,Ë'ö@øR¼}F¥ö@@gOÊö@ _x0011_@6Øø@BÎÈ¡gü@;_x0014_d_x001A_â@@_x0005_gpôñ@à_x001A__x0019__¸Jø@@m¼"½ìÿ@ÐLxâAªù@`ÎÀH_x000B_6ð@¸_x001A_y:Uô@_x0001_´E_x0013_xý@PÆ¸(ÓSé@°_x0013__x001B__x0007_ _x0017_û@°Å(uü@Póº_x0019_dò@(vÃ_x000B_jô@°ZyÇ#÷@_x0010_)ædñ@ÈDp_x0013_Í`÷@Ôí~N®¡_x0002_AÁªù6Ðï@ØN¯¶eQú@üÿÞk¤E_x0002_AHdwT7x_x0002_A¸Áß_x000B_ô@`O $Âü@`;_x0004_½û_x0001_A_x0003__x0004_HÂëq_x0010_ú@Ô_x000C_ðÒù@5ïþ~_x0003_A[]°Kü@0ª¾ö_¼ú@ µªlåOì@fÁþãú@ðsÌÀNô@ äªxD1û@ÍHk(vø@0íî¡õ±ô@@gÖ¤_x001B_æ@ &amp;ôNð¨ø@è!_x0015_¢Þäû@_x0003_,!ëï@¨ëé%/=ü@h,åkÌÕü@0c_x0011_Ì8;û@_x0016_S­_x0003_õ@,_x0002_ïËä_x0001_A_x0003_È#Ì+ì@¸E­,XO÷@H4pZ§_x0007_ù@03v1Tíù@Ð/õ1¦öú@¸¦._x000E_³]ý@¨}D¹/ú@`f©®Mû@ ¸Ù¤Â0ó@°úÕ_x0011_Jyó@È¾Ef_x001E_	ý@P_x0014_º_x0002__x0006_·ú@Ø ùf±ð@h_x0006_½8'«÷@P_x0016_/;aSø@Àà;.$êâ@Óýô[ü@p¬z_x0004_cì@_x0013_Ä|Íñ@­ #ïKõ@.¯-8mô@À¼pè¼þ@°=²Zw_x001A_ï@,3_x0014_eP_x0002_AèÀZ.wÈô@ØZ¤pöõ@è	¡´7ýñ@_x0010_L¦Ïiõ@HO_Þ_x0002_ö@2_x0014_§Ý@påÛx÷@hÚP8Ãs÷@Àã·3¡_x0001_AÐZx×Úï@Ð_x0003_{&gt;_x0005_¾û@_x0008__x001C_Pûó@_x0018_GÉKö@_x0010_ËGÒtí@`_x001C_	#ÉDö@x_x0002_Ø'!ö@ 'ªâ_x000B_(é@p¡Ï_èmü@0WS_x0015__x0001_ø@_x0003__x0007_HuºH÷@Ì®¯éèi_x0002_A@_x0006_GÀµå@@¸ÍÅè_x001F_î@PM÷_x0018_4_x0008_ó@dÕý\õ@ 2	J¿ö@ _x0015_;M¿_x0006_ø@Èã_x0005_tù@@¼âE}_x0016_ö@¸×bá_x000B_y÷@îÊi&gt;ÿ@@?_x0004_GÍú@0b\ôt@ø@üëýÎ,ý@0¸4¬X¾ò@àPPà8é@_x0010_ºõÖñ@(_x0012_Bösö@_x0010_WüµOè@0yâË0|ü@ÀyÄªÿ@_x0003_dÄ;Ë¼ù@¨ÊnÑÔó@_x0011_SQ`ñ@P_x0013_4» ð@èÖÒ_x001C_Iò@ÐJkûí_x0001_A@÷g_x0004_Hò@Ø­_x0004_Õ_x0002_Al_x001A_ÖÄ_x001D_±_x0001_A¨_x0001_Vv_x0002__x0004_Õ_x0011_ô@_x0002_5^ë14ÿ@ ­À4k¾í@ 0_x0005__x0002__x000C_þ@±có}_x0001__x0002_AøoKÍM_x0003_A`_x0011_' °â@°ANÇº&amp;í@_x0002_Z_x000D_=¢vÛ@ x|bð@@3ßL~_x0005_ö@ÐJ¸è_x0010_æ@@_x0013_sSxð@ÀÍ_x001B__x001E_üô@Ø°ãÝê~ù@àt#!í@`û _x000B_æÿ@_x0010__x0018_Þ@¹ì@ÐTÛ9÷@PO0+!_x001F_ö@à_x0005_k_x0010_øÞ@È_x0007_c,$ç_x0001_A(yÜ÷@ïd#Òù@pq_x000C_Py_x0002_A)½lbû@ð_x0007_._x0001__x001E_÷@`Q_x0003_ùv1ð@Pfbé_x0005_ê@`0±óBóç@,H_x0018_¯ße_x0002_Ap¢ª_x001D_Àì@_x0003__x0005__x0008_ìðA÷@°½C_x001D__x000D_û@Áv_x0012_üoü@\".þ°ö@`º&amp;_x0013_¾_x0017_ù@À_x0005_þ@p0e4Fùö@P©¶nþ@¨±½&gt;µõ@è9ZpvXó@_x0008_k_x0016_B£ø@ a&amp;ÜB×ï@_x0004_ó 2Òø@_x0010_"vYÏ1ù@_x0003_á_x0004__x0008_¾ÿ@À7(_x0005_ó_x001D_ã@ÇÙ½÷@8öZþÆfû@_x0011__x000D_¯_x0002__x000D_ó@@xy¦_x0018_{ù@8_x000B_Xf¥6ù@xçN#©ó@_x0003_ãÆ_x001A_!ö@àæÚù£â@_x0003_$	C¬áø@¸Ä[Sw^ñ@ø7¬ó}ö@À=JÖ_x0001_ô@Øg ÊZö@P8 Vxô@(_x0011_¼waë@_x000C__x0001_ø­_x000C__x000F_Þ[_x0003_A¾ï/Vó@p_x000D_ø_x0005_³Vû@8_x0010_¦_x000F_Iú@ÐQ_x0007_F_x000C_A¨_x000D_	_x0007_næû@ _x000E_a_x0001__x0005_2û@¸º_¹Q~ÿ@_x0010_¶äoû@pG_x0006__x0017_x_x0016_ú@ F®\l²ú@à_x001B__x0012_ð_x0015__x000C_ó@°öÕÜî@_x0018_±eç)ÿ@X_x0004_0òñ@¸Ü¥É_x000C_A°_x000D__x0010_L_x0003_æõ@_x000C_Þ8û©nù@ðXv­³vë@ ¯¢º¾_x001A_õ@@_x0012_$_x0001_Cõ@ð±êU/ú@_x0018__x0006_!Ä_x0013_Kø@xÞí_x001E_C÷@°&gt;_x0002__x000B_þû@XÅöc&lt;¹ö@ð&amp;µTÔ´ó@ÀËwbzÜ÷@0_x001C_ù_x000F_¸ù@ ×x$éó@`÷+*sìö@_x0008_EÇgo÷@_x0001__x0002_ @_x0007_[Õ ø@_x0001_ÿDr1¥î@_x0001_;*2T¼ú@ X¯AKó@÷:©,Gü@HÐÛÑ3ñ@²n7©ð@_x0001_×¡äó@¸tÓ/ñ@à¤6R_x0011_ãö@³ì_x0012_º_x000D_ñ@8¾SDüò@Øêî_x0005_æ×ó@øÕye=_x001E_ö@àm4ë[ó@H	Ô&amp;VBö@`_x0012_|ùÊ=ù@hnPÎL ö@0±øÆ.¬ô@ _x001E_m´Äô@`_x0002_Vpï@HS:§Îõ@ÐT¦È%ð@ð ê_x0018_:û@øaëóR û@Ùÿóïî@ÀíX`"ò@Ð$Ñ½Sù@_x0010_&gt;_x000C_%U&amp;ú@Ð¬IÿÕ,þ@ ¿î¼K÷@ðuéz_x0003__x0006_Ýæ÷@Xê÷Ïðú@	Ù$ú@ ¾¸ñô@`_x0018_ÛàX"Ó@ÐZÍÜ_x0006_)û@p#d_x000B_¯Zü@¨·_x000E_Àö@@ú_x0013_Û¦µ_x0003_Ap(!pi±é@¸xëö	gû@_x0003_Q8ÿ§äï@¨fwzÕù_x0003_Aøç_x0001__x0001_§2÷@Àºì{GOÿ@ u&lt;.?@÷@_x0003__x0005_\"kUø@ átZ7_x0004_ã@ðT_x0011_®¹gò@xdN1_x0004_®û@_x0008_gfgY|ð@_x0010_A0j_x001D_õ@ø´ ¸ë¿÷@À_x000F__x0002_R,fñ@p_x000B__x0017_×Pò@PÀ_x0010_VYßñ@(ídÇEõ@ÐãzâL&amp;ø@x?ðEß_x001E_ü@À_x0005_,ìv_x001A_ù@^_x0019_Çö@_x0010_yC¼._x0017_÷@_x0002__x0003_(_x0007__x0005_'Û@÷@@Øç_x001F_Q_x0002_AÅs¡;ø@_x0010_Zúü:ö@_x0002_CÿMÊöù@_x001C_Á"^ÈE_x0001_AX÷.Å_x0017_Ìù@ðUup_x0004_3ð@(ÆþÜ³&amp;ù@@|zc~'ð@`Ñ _x0013_±õ@àäu¹ó@p¾fý:ÿ@øÕ#Vbñ@Ð_x000B_!_x0005_ø@80ÿ_x001C_Èò@_x0008_ñý_x0010_pó@ ò&lt;¶_x0015_÷@X@b_x0001_Õõ@Ð¥&amp;¼ÁJý@/_x0016_e'_x001F_ô@pNñ=zö@ðîëòw õ@`IÒu¤ñú@S÷Äuú@@£+ÖÈ?ý@@%;¦`gõ@_x0010_õOmðqð@Ø(Y4CÕú@X'ogÊü@Hº+È¯Þõ@XÀÁ_x0001__x0002_,ÿð@ÄSÌð@¸¬,îüý@pÆ/\¢ªû@¸»¦_x0010_ºùû@t¿°ìxð@"ì´²$ý@ôûýg4ó@øÖ&amp;*Õûð@_x0018_çY_x0008__x0006_ð@0S¬æ&lt;³ø@H_x000C_è_x000D_ðø@pµz·øâ@0J§ñK+í@°_x000F_U_x0008_À_x0019_ú@ @à}ëïø@0_x0011_k_x000F_Ä?õ@Plp_x0001_îêó@_x0001_UÖÀ_x001F_ú@øÂ	§Ì&amp;þ@H_x0005_Í¢£ÿ@p"m¢xó@`+Ý^ü]ú@ÀÃHètð@@÷;&lt;·ë@Àv´q¡ú@`e	½àmò@p!_x000F_¾_x000B_	ú@¸·ZÅ_x000C_åò@°1_x0005_y´ú@¨_x0012_0ÆU_x0015__x0001_AÀ2ÀLjµ÷@_x0003__x0004__x0003__x000D__x0014_n_x0003_Aàè\â_x0005_ð@À_x001D_³ùçªë@_x000D_÷:ñ_x0001_á@_x0003_ÆË­_x0013_Êô@_x0010_íiéÀfü@`Ë_x0002__	î@à.½_x0018_ëHõ@`_x0016__x000F_À_x0017_÷@@y;_x001C_£ô@0îT@Þó@ðX u*[ù@îYôÆñ@´õó¹_x000D_F_x0007_AhoX?Rþ@à_x0013__x0016_ø¸û@_x0003_u V(å@ÐVþ*ç?ô@ÀØ_x0004_Ã¿ú@(sîÀ¥ë÷@ÄlK¼Xé@@ù_x0012_ìnæ@pÕ\PÞð@_x0010_z§tIõ@pJÝ¬Zò@06Wô'î@¨µÑ ¤¿ý@_x0018_	ª_x001F_ô@_x0018_â!|Aö@_x0003_ÒQÌáñ@p×+fgzõ@ Äôi_x0005__x0006_[ÿÐ@à^0/QÒî@_x0005_GU0ï@¨,"vø@`?_x0006_5b¹í@àÚtÎ_x000E_Sö@xUáà¿û@h'_x001E_/ó@w_x0003_!ÙVí@8PÃé*ñ@p Ào_x0011_æ_x0005_A_x0007_Íàúî@0_x0007__x001C_8="ø@@[_x0014_&lt;àÁ÷@_x001C_~²å@ _x001D_{kð@À#5ºÇö@_x0010_vÛ/÷@øX#_x000B_Ý_x0004_÷@xãý¢9d÷@8þêàÖù@86$D_x000E_÷@ _x0005_×ì@È_x0001_Ébn®_x0002_Axoi¢Sò@h4_x001C_ñ?®ñ@ j	õ&lt;Fï@ÈëLÞö+ü@ z²_x0011_ü`õ@èE!g-Bõ@0.®À;ú@3àGÂò@_x0002__x0005_ÀÐFcTû@8¹±¼Íû@I_x0001_u_x0002_A zcÀ&amp;õö@H¾$ÜÐXú@7ûp_x000E_û@Ø+_x0004_½_x000F_Rþ@@Ë_x0013_[_x000E_åô@(È_x0013_Ë!_x0019_õ@_x0002_ö_x0011_öð@øaª£_x000C_4ú@t:³£@&amp;_x0002_A`_x0016_ÌËÜô@_x0018_~ï©¢ç_x0007_AX_x0003_×º0ÿö@Ð×T3Ä¹ü@_x0002_Z­Úõ@`»t_x0014_÷@È_x001C_+Éô@ðÄØÉY¾ò@°RµÉ}_x000B_ó@pÌ°~_x0001_ö@_x0010_#R6_x001B_ð@´_x0018_ö@ùjÎd@ù@Ð5X'Oú@P(8Å&gt;uú@h_x0015_jñ¤§ò@(AX±ßÀü@_x0002_3`Zäê@@³_x001E_wi?ä@H\ÀS_x0005__x0006_Mdô@@¨_x001E_*Ãï@¸®¤Rû@øÐ°·_x001A_þ@ ¢óíÖµû@¶}R_x001A_lø@Ð³þ¤	»ø@ |+_x0013_Ñú@_x0005_7ór_x0002_Ñô@@ÎÃÌßað@À_x000E_déB¼ñ@è?^+Tÿ@_x0010__x000B_±gÃdî@H_x0018_;ï'õ@ ß×_x0002_dù@0wci2ù@|Z¾Ã[ô@ _x001B_íúóä@_x0010_|½	Dú@HÝfu_x0014_ô@Øº_x0011_0=ý@0Hç_x001B_¶_x0008_ö@p_x0019_ÿ_x0019_õ@´_x001B_:qn_x0014__x0001_AÐ·ñ7F_x0005_Aè_x001D_CCi¢÷@P;àYHÌû@ÀBM_x0003_Å¢ÿ@0^+Mbñ@p1_x000B_Dm÷@àS_x001F_T_x0017__x0004_ö@PZëE õ@_x0005__x0006_ÜóÊè«ù@_x0005_''`Äþ@HÝä_x0013_ú@@8+Qöö@èâÈjJò@ÀJ×6*â÷@ä(j¸_x0012_î@_x0014__x001D_ú@`Û]Nø@È¤rýù@_x0005_´J%_x0006_þ@_x0010_§%0Çõ@4ÆRì.ú@À_x000F_£ªÃ¶þ@(y²ÃÚHò@ð_x0013__x0005_ ~Wð@Å\_x0007_ú@0_x0013_¦°õ@àú¤D_x0014_÷@¸4öÑÚ®ø@à_x001D_Ü|_x0005_Òú@èù_x0004_)_x0003_ú@ âO_x0002_[ó@Ø_x0002_&lt;	2_x0003_ó@Ì1-Ã_x001D_'_x0001_A_x0010_äÕ½_x0010_ö@È_x0015_$__x0001_AP¯]`Òaþ@ð	/íTõ@è$VëCáó@°4ãò_x000F_ý@°zÒ_x001C__x0001__x0002_ü®ú@°W_x001A_ëeø@h¶_x0016_1n_x0018__x0001_A`T.Ú]±õ@ø)}&amp;»üò@_x0006_»uMñ@à×ÉðÃ¡í@ÀW¹_x0017_%û@_x001C_t2ó@_x0008_ü&lt;½¤_x001F__x0003_Aø¿×_x0012_:ú@¸÷_x0013_²(5ý@07p_x0002_Øü@Ð\º¹üLø@_x0010_H¼Bû@à_x000E_Úöö@@ø`ÌQ¢ñ@Xùô¡ø@_x0010__x001C__x0017_V}«ö@8t`ýQø@`ÎLt\8ù@@üïÁ²_x001C_ò@pÉ9»×õ@`ìÏ[~ú@ÈÕIßvFý@_x0010_»{Î-2ï@_x0001_;.j·ú@Ðå\D!iý@_x0001_WAzû·ó@é7ú@n|âFø@XJÅ4ßHñ@_x0002__x0003__x0002_(dï@H´_x001A_Hüóô@K_x0018_ç$ý@h5_x0017_f6!û@¸þYSòæû@pXaÏ×_x0016_ó@X_x0006_r^:ô@À8½`?Û@_x0002_;è][/û@ðG_x000D_ÁC@ý@ÀÀo§äé@¸®z¡ð:ö@ ts_x0006_KIþ@0OÛ!¬ö@ ³ùq¨$ý@Ø ³\ð@°ô5ÂWù@Ðèá_x0011__x0008_=ø@`cû¤½_x0002_ú@@;_x0014__x0012_àXä@Ðü¸ßbóí@È¡2&lt;÷ú@pæ²MÎô@_x0010_FVÉ_x000C__x0019__x0002_A_x0002_Ü[ÙË#õ@¾«ëù@\ù_x001D_À_x0001__x0001_A·_x0012_@ú@Æn½°´ÿ@ØFõc_x001B_ýõ@0ÕÑÅ8ù@PèR_x0001__x0007_»¼÷@_x0008_ÉZTZnû@_x0010_pxiï@àMY_x0005__x0017_ý@(tÞå° ó@ð'wUË×ø@°OìÛZó@_x0001_e&gt;°õ@_x0001_¸_x0003_ÿ@J5¹^¤÷@;NÕ¼3û@à_x0001_2Vö²ô@_x0001__x0016__x000E_æý@HÌ-eoð@àÔ0Cuø@°É ò«-ï@à½Á0/ô@H¶_x0004_°Ëõ@_x0010_Ó±/_x001B__x001E_ù@xÑ¯Ø_x000D_Wø@_x0002_ø?Oô@È¬_x0001_9_x001B_ö@_x0006_¶åYð@_x0010_ý_D~a÷@Ð_x0005_:OÉ_x0001_Að¥Å!&amp;Xè@ _x001B_½êÔù@hWÉO&amp;_x0012_ð@´FfÇ_x0002_A ïm¨õ@ð;Þ_x000D_i_x0001_Aðp @8÷@_x0003__x0004_P_x0014__x0002_YM,þ@Þ3¤&amp;#ö@ È=ÿó@PÅW¸_x000E_,ô@_x0003_mµ»=Êì@0$×-·ï@èÍ¬D¬ö@à°Ì§_x0012_kó@ RÑ¢Où@H_x0011_ÌËò_x0003_AP¨Åù@@±6=ÇXö@ pú3 õ@8JÛÿRbð@þ0GîS÷@L½+ó§ó_x0003_A ÛHÜWÂë@¨_x000B__x001C_àb«ñ@0_x001E_F¥gè@_x0010_0Ü°dÍò@H_x0015_ _x001B__x001F_ñ@ ©{Iþ@_x0010_{Jî±ë@_x0010_*¯_x0013_øò@Etó@_x0018_ïõç.¢û@È'Üÿßzö@hdÑ_x0015_|É_x0001_AðMÄ	ú@pUÆúÕ&lt;÷@_x0018_ºÐ8_x001D_ø@¸øåZ_x0003__x0004_&gt;Nó@PÓ_x0001_©ö@P¤ÂðOz_x0002_Aè{_x0015_Hmwú@`´C;XÊó@_x0018_¨_x001B_Ú:_x000D_õ@hE*£Éö@Ø?2xQù@@MÄû_x0004_ö@¸§_x001B_Ëý@_x000E__x0014_fdhú@_x0018_×_x0016_û-Dð@È¤Qã¼çò@ X°ú@`pbv´ï@à_x0005_ÜMùOí@`7±¶Ú¡ê@X*	ÛÿÝò@p!òúÛ[ð@0]¨mÙö@°_x001A__x001E_ô_x0008__x0005_ê@ £RÕ×|ò@_x0003_E&amp;Î_x001B_ú@_x0010_AÊ¢Óø@Ø!ò.*_x0001_APr¡%\ü@0«/]j&amp;ù@)uÏ_x000C_÷@]¸_x0015_(ù@(§PÊ^õ@Ô§}Wtð@`&lt;ú¬L_x0001_ë@_x0003__x0004_p¶_x001A__x000F_º_x0016_î@¨Åw¾O_x0015_ü@à¢~ùó@°É×_x0008_\ó@ o×½"!ë@«_x0001_H4ú@oÓ_x0008__x0014_õú@ _x0008__x001E_°[+ú@_x0018_|ùM_x0005_ð@_x0010_Ú5ÂÂßô@`Ø|ÛLðñ@_x0003_..pú)ð@(tÔcúwð@àH­Zí@ ÷¹Àá¥ñ@_x0018_W·À_x0012_]ö@ jZ0î5ñ@h°_x0006_gµó@_x0010_!	«û@ß×@ì@À!A^÷@_x0003_/_x0016_Æ:Åø@Ð±b4!ÿ@ wI_x0001_,ò@À_x000D_Ï¤ ó@ ÆRð_x0003_óî@Dã=ÓV_x0002_AÚ_x0019__x0018_Tù@Í_x0008_¼G ù@° Èªpfò@ÖÚ	Ô}õ@Ðë_x000F_"_x0002__x0004_¾ó@ØÉ«¬_x001C_ô@_x0002_/Z¼1ú@_x0018__@_x000F_ö@ðó¦ePö@¥òQÌ*ý@ÐÕ_x001B_QtÉö@xÊþqüü@°÷¦Q&amp;ê@È¸Øó¤¼þ@XEyKeø@áJ_x000E_ä@¸Û¬ÞÏãô@HvÉéí2÷@_x0002_9û p«þ@(ÙÖ3¿_x001A_ü@ Ü_x000B_Lð@p®ª_x0003_Jü@_x0002_pæ¶Fðø@`@û¢ð_x0016_ñ@_x0008_Mw+Eð@ _x000F__x0006_=ñ@`äÞ¸¸Þé@ MzGO&lt;ô@È_x000D_Z_x0016_ú@À»PS&lt;éð@_x0008_êV¨_x0001_?ù@x_x0002_Ýeú@@Å/	¶hú@ðoA13ô@`_x000B_¥Ñ_x001E_ø@ÐÊCLÏ#þ@_x0001__x0002_Ôú5Jþ@èýÃôÃ$ô@8ÂKÒ_x000C__x0014_ú@­öü}_x0001_APï¤¼÷@@bg.l¿ï@_x0001_9_x0013_pî@_x0001_Õd#_x000F_ú@ð_x0003__x0017_«ð'ð@ k_x001D_Ôé@ÐC_x001D_ý_x0008_àï@|iÓ	J÷@Xã_x000C_[À_x0019_ð@¨ó_x0004__x0013_ý/þ@ Ï_x0004_Xµí@¾¨íªvú@ÀßHF!­ø@(Q_x001B_^ö@°_x000B_ûB_x0012_ü@Àä_x0001_Óö@x¶UÑ±ö@y]NÈõ@Àé_x001B__x000C_Ãý@°¡È_hø@T{zÔ:_x0001_A°Û;8,ø@_x0010_²_x0008_?,öö@àë¶g$¸ê@X "3âøó@ÃDv_x001E_eõ@0[Þ9û@è[--_x0001__x0003__x0001_oõ@°éö]­ö@_x0008__x0007_ªð3Kû@0 2Ýõô@ _Ñ_x0018_¤ÿ@I$5£&gt;ù@¸³i¿÷@°CÞv"ý@ ¦æ_x0001_)3ð@8ì¸;]ø@à_x0019__x0005_®Úw÷@ÐóÓ O_x0008_ÿ@0_x0001__x0003_Ìó@_x0010_8_x001B_Mfø@À.öÒ_x0001_û@P_x000B_G+ð=õ@@_x001F_ìx_x0013_þ@ØV_x0006__x0006_Eù@X_x000D_¿Oâô@hÞ&amp;r_x0008_©ù@0H2isý@`_x0015_T_x0008_*÷@895ã{¾ü@ÀW(ùÄ_x001A_í@ õïfÛHï@¨SÛiô@°&lt;lP¦®í@_x0001_^Ýìµ½ô@¨Y`´IFð@ðp_x0014_B)Hô@à ²ÛcLÿ@(À Ç_x0017__x0002_A_x0002__x0003_¸!n½ìñ@_x0005_þúN:ó@(Íñ_x0015_Âü@ÈÛtÙ"»ÿ@ å%,ì@Põ^2âç@¨CÜ¨_x001D_÷@0ßùz_x000B_yô@ {ÛKï_x001E_ò@på©_x0002_1ù@i&lt;a_x001C_þ@0s¾º¥xë@@­«+°÷@`Qµ$Oõù@xyææm÷ö@a41_x0008_÷ó@(Þ_x0007__x0002_Að_x0011_Ùõ_x0006_­ü@_x0002__x001F_FÒ/ù@ùPó¤_x0013_ï@pÝ_x0011_ME{ñ@øVö¶§ø@_x0008_eÆ5i_x0001_AÀ×eED¸ô@pHt®ð@À¡_x001E__x0019_ó@Àx`ZU·î@X´_x0008_áë÷@°_x000D_ÇíÍô@pã_x001F__x0012_'cñ@ ï}Ý+ô@8¿_x0001__x0003_²ò@ 4tK_x000D__x0006_õ@Ú[Iæ@°iÄóèiö@@­Ï«&gt;ð@0yàºó@.ìÑô@` ä4ûú@àpÌ4eÞê@P®É_x000D_Xñð@p§5@TWô@ÀVÇÜÎô@&amp;RFúÕò@h_x0001_7ô_x001F_2ð@@ 3_x0004_Xìè@X_x001E__x0006_G1Ïú@°M±©_x000D__x0002_ó@pVâ7$äô@À_x001F_P\¹ö@_x0008_,× ù@øÖ¯³vø@ C_oò@PÆóçâÍø@Ø@_x0014_ëø@8Þ_x0008_¥QÓõ@ /+kIIú@&gt;a_x0018_ò@Ð_x0002_~É²_x001C_ê@È/dó® ú@,L©_x0010_Kô@xøüý@À_x0003_®&amp;_x0016_3û@_x0001__x0004__x0008_Åÿ^lò@_x0001_jMù_x0018_;ö@°?0\åö@ Ä?*Î_x0013_û@_x0010_b-ìJ_x0011_÷@`ÑÐ&gt;ë@°Ö}Wósø@HÕ_x0012_¶«ñ@¡Ð»_x001E_ï@_x0010_H_x000B_äÕö@H­*7|±ú@P*_x0013_2(rú@Xx×Û´Øú@_x0018_J_x0019_ò_x0003__x000B_ø@ _x0011_m£ä2ö@ Â_x0013_ò_x000C_Uë@_x001C_,g&amp;_x0002_A_x0010_!{J$å@P_x0012_ü_x000B_¤ú@_x0010_Ñ_x0013_Ø%ô@pÜ;GÃ7ç@0'hPaô@2_x0003_ÎK=ó@0_x0004__x001E_¾ÔÄë@DýÛ_x001C_ÿ@@_x0018_ï_x001C__x000E__x0008_ñ@`^ÚhÌhû@@;@µe_x0007_í@ð0ÚÏNö@ÐAÍ·2ü@_x0001_ìü_x001B_lø@X¬º_x0001__x0003_°ó@x_x001D__x0007_Ú§^ô@¸cÀÁçû@è_x0014_&lt;Á_x0005_rô@`¨$&amp;Yè@¸ºhu¸ò@¸ç_x0012__x000B_MÈ÷@Ø2¼_Rð@ÀJô4Ç#ù@ oxwøã@0_x0004_dìô@ _x0018_á_x0014_G.ü@_x0001_æå¤óö@_x0008__x000E_g_x0004_dq÷@_x0001_·á_x0005_þw÷@Ð¥I&lt;Íêø@@H_x0002_Ba¾õ@wçm¸ø@h3 å_x0004_õ@ÐÔ0|_x0013_ô@@_x0013_	_x001E_î@(êMã÷@Ð9v´rWä@@øO«ÿ@lýÈ@1__x0002_Að·Ñ_x000B_¢¹ü@HÂ_x0008_pUn÷@¶Ëb¯û@_x0010_F_x0012_¯û@`¾´K.ó@çÌ_x0004_áè@P³_x000C_Lýø@_x0001__x0002_P¶öË#_x0001_þ@ òÁÚ¸àç@_x0017_Á+³~ò@þÙO_x0003_àë@¸JÆ,Ñú@xÆcöü@ðvñ%{ð@_x0018_Ó­p'ó@P0_x001A_kìªö@°Câ¸ó@À_x0018_Ö¢ô@_x0010_Y¤]ö@'öþÉô@ZÓÑX?ó@@Äñ)vGï@p_x0005_Ty)ò@ÐØøð´õ@%_x0006_l¸×ñ@_x0008_ëÑiâ÷@p=öÝ°ù@  ìü±ó@_x0008_´_x001E_£«ú@XVæýó@hB¬ëñ@pªroôP÷@8E/ö8ø@ø«x¼_x001E_»ù@_x0010_	à Æö@_x0010_ÔE_x0016_i_x0001_A¸ê@Yr¨ü@P,_x001A_§Lü@ÀÏ_x0010_°_x0002__x0003_¸Ûó@ i==Ãÿ@_x0008_5\°)¨ý@°¼aw-_x0001_î@þ&amp;QÉô@p_x001E_u0vzþ@Pûý;ðÛý@ÈNTNÑT÷@ £_x0006_o|ó@ 7_x001B_Q°ë@(ØÊõoý@ äTÖCtú@Ð_x0013_K_x0016_ªø@Ð=BÌÕú@ _x0004_¼ô@ oF¶Aú@ãB¸7áè@Hýy|_x001E_Ñõ@qjºõ@ð,'Ýõû@ÐühR_x0019_ù@x_x0015_­X_x001F_ø@8û÷óÿYó@°öHÁ0¼ý@@&gt;¥Ê%ë@°Ë!ö_x0005_ø@_x0008_S_x000E__x0018__x001B_ñ@¨iø_x0018_9®÷@{Â5_x0006_&lt;õ@0&amp;jEÇý@xøêW?jÿ@@ÖÓsÚê@_x0003__x0004_à_x0012_|Âråü@Æcey_x0002_ó@_x0003_ç°S8þ@ÀhFw_x001C_ñ@ÐvWWëíù@àWd9QPù@P æìãã@pÝfn¥øð@ð'_x001B_iuÄö@LS=pö@¸_x000D_ÆùÊü@±á_x001C_.ö@àWÅÓmiø@°c»Å!ýô@È_x0003_[Wûñ@À(òg ù@tËûpxp_x0003_A_x000D_þ;õ@xø	{®ø@_x0003_%úáòÕð@0_x001A_:¿ëÁò@`4÷Ò#Pÿ@@0³_x0004_g_x0001_AØÆw0úTñ@_x0003_»n.{_x001C_ö@áÔ_x000B_ÈSô@à	iJÚÛæ@¾rV_x0014_û@àà*å_x0017_ó@À=¥þ»í@ÐC±ç&amp;ö@ü_x001F_h_x0010__x0003__x0004_UH_x0003_A0¿ó¬ÊDû@PpµUÄô@øá?Êö@àóÔ)èý@à%0v7_x0018_ù@Ð~c_x0004_Zî@0_x000D_éHl8ü@ø_x000D_Ó÷ôð@(T_x0006_ßO9ù@PH_x001E_]?Ùø@è_x001D_9¼küü@ÐfÉ¶_x0015__x0002_ë@_x0010__x0019_mÔ&gt;qý@ØÎy?O=ô@x_x0004__x001E_Óu_x0001_AØ!þ_x0019_k_x0003_Að¢r\_x000F__x0016_ì@ ÄIQp3þ@Ð$I¢ö_x001C_û@01ÙQçó@ðÐû÷´uõ@ Ýk|eë@ÀÍYÐR_x001D_ø@Àñ]sú@pK7¨krú@°gé4_x0015_Çí@HFÉ+Áõ@_x000E_ªÐàû@¨¨¦?èÆô@@ e_x001B_ðû@ðð²úMà@_x0002__x0004__x0008_ùéYþü@¨s­f_x0001_¶û@à§ääLó@PÓï×EÀð@_x0002_ã¸Êåù@`Ë_x0010_OÏð@HªY9_x0010_ø@ÔQñIåð@ èêðþ@P_x0003_ÝÆ ö@ØÐËfpPô@_x0010_Ê¾rTû@9Ò_x001B__x001E__x0014_ö@hrm¶ØKö@@ÂÊ_x0012__x0005_uø@_x0018_§@#:ô@(i§úcöõ@àÜÖV%àÿ@à¥;Ëñ@d_x000E_æà¿_x0002_AÀÊWâ_x0016_0ñ@ Ê\uR+è@¸ú[u·ö@`É%;i%ú@_x0008_.2ølÂú@_x0018_ß_x0019_qÂÆð@Àv_x0014_ºø@`VÎt_x0013_Gñ@_x0002_ialYö@¨³Æ_x0014_tLú@ ù{_x0007_IÚá@ø(ùÍ_x0002__x0003_&lt;÷@ÅìK0û_x0002_Aøü4û_x0013_ü@ð_x0016_;cÍø@ÏËúmý@Øþ-!Õ|÷@P	Aü@à}Bú û@ Ó«&lt;\÷@_x0010_k§Þeø@_x0002_oGX«ó@_x0010_¹¤¶T{ô@`_x0008__x0001_äñ@¨ªÀKVú@8P_x0010__x001A_éyô@vp d¸ó@_x0002_õ_x0004_my_x001F_ý@àÿ0eºò@ _x000B_é{¹ºö@@[ÓxïUð@¨_x0006_^B}_x001B_ú@@,_x0008_`T©ø@ ØK_x0011_¬jó@ kÏ='vñ@ mF6eí@ü_x0013__x0008_u$2_x0002_A`fûUü@èó¤Ôü@Pô¥ þí@0ìNÕõ@ Òy4÷Àå@ñÌõÍ_x0002_ù@_x0004__x0005_à_x0014_ü_x000D_¢þ@_x0018__x0003_SU_x0005_Gõ@Ð^î_x0002_Epþ@ÈÚ¤úT_x000C_ý@@vç«1ø@(Y¢Âò@`#óÈ~_x000F_ë@0mÄEÌ©ð@ ?Izî_x0015_û@ð=_x000E_W¼¥þ@µOÝ÷@°²¥Aþ@µ÷_x000D_jð@à°­_x000B__x0010_wð@ÀNñ9~5ö@_x000C__x0004_Ñz»_x0001_AøÜ»$é_x0017_ø@8cðº_x0006_dô@è\gj_x000B_÷@°©Ãx_x001D_ó@Ð_x001B_åçº_x0003_å@_x001C_*|©ºô@Èh¹&gt;ª3÷@_x0018_WÐ°_x0013_'ý@@¤aeÂî@h,¯Gïü@¨Âüà*ò@_x0018_ÅÅ[_x0011_ü@ Û&lt;´ð_x0005_í@@ñÛ_x0005_}ï@@hµÌD&amp;÷@ÙË&amp;_x0001__x0003_êkü@`w¦!aú@¸ß_x001D_Gë(÷@è·CÝn÷@À&gt;ÀS®²û@M¯*$ý@p`_x0006_ÿùù@pQ\ÿ9Úü@_x0001_ú¶KK _x0001_A_x0018_Ñ_x0019_ÎÃ5ö@Ðã_x0008_?_x000D_ò@XðÂºî;ð@0ÿÙ'_x000F_ï÷@ðr­rêø@¨LÝ6WÂù@pH_x0001__x001D_taû@_x0001_¢RmoYÿ@H'Ï_¢7ÿ@@a×_x0012_³ó@(Ì·Â_x0011__x001A__x0002_A\_í+I_x0004_AØ_x0008__x000F_ýõ@¸Y_x0015_rö@ ÔQhéü@à¾:6_x0003_ö@@ñüô_x0003_fø@_x0018_¿Ý5¤¸ö@&amp;4%Dëñ@à°ÝôùMî@(¢_x000C_ã×gù@ Ækf÷@0æTúlõ@_x0003__x0004_T_x0006_%xö@xW/_x001B_ðS÷@¸àüÊû@(qGëÛ`ö@Ð_x0002__x0010_^î@Ð+Ní(Rù@HQ.¿çòò@@³Îá5ÿ@P­_x000E__x0005_XÔð@°L«'ù@p_x0001_eU®þ@@_x001A_O_x0016__x0006_kô@8@wû³ø@_x0010_RÉLMæâ@Pt_x0015_¢ü[õ@¨|aC&gt;÷@_x0010_6uñÖô@àvÁ_x001C_Tü@`à_x0014_f_x0012__x0007_÷@@;·Î¿ô@¨_x000D_÷3ü@ðù£ÍûÍë@_x0003_"Î_x001C_ì_x000F_ü@ e\{uý@¸L{_x0012_àô@p&gt;¨äU*ö@x_x000C_*GwM÷@À_x0019_z2÷Dü@@ ­äù@_x0003_¥Ú[L§è@_x0010_´¯O%$ò@_x0018_\ì_x0004__x0005_`£_x0003_A_x0004_!Q_x0004_±8ò@`_x001C_¿ñC_x001F_û@8Òæ`u_x0001_ó@ÈÅZR_x0008_û@°@F¡_wá@4ÿ_x0004_)n_x0002_A¬í_x0001_mù@H¸¶ÙÔ_x0014__x0001_A¤i¼é2B_x0002_AØ\gHéÜð@_x0008__x0015_q_x0002_ZØü@_x0010_5½_x0015_y_x0019_ù@ðÞ¶Á°7_x0002_A¨¿ætµ3ð@@¿Ä¥bqó@x_x001D__x0013_­¡ü@ØØ¼î,ð@høÅFø@@_x0007_rÿwô@à_x0019_´ä Öð@`_x001B__x0011_ô¾û@ðÎ~o´7ü@_x0008_^(­_x001F_Zñ@PÛ_x001B_Uëö@à]?2p­ñ@_x0004__x001A_~¦ìÆ÷@·_x001D_ò@X_x0016_ÜxÆ_x0001_ñ@Ð-Wð4_x0018_þ@°`Uë¤ø@Ð¦¶·_x000E_±÷@_x0001__x0002_ ÉZÒÒ_x0018_ó@ð_x0017_ Ïø@Ø´xèÓ±ø@¸0¸þ@À.lÂ:¯è@0v_x0008_éý@ünà´þ@_x0008_µLPPÞþ@À¼_x0016_ß4ü@@G-_x0002_Oï@_x0008_jø%þ@_x0010_¼ÓJ8ô@P4W]ô@Ð´#|µ±ù@°_x0012_ñ_x0011__x001D_e÷@L*Û|±Ô_x0001_AÀÕÆÏò©÷@ á ©ÙMê@³_x000E_èÊeö@ÀþýP#ò@_x0010_ækÂÃ£û@°eu×m]ð@ødñyâ±ù@øÒ:Tã#ü@ÐE_x0012_À_x0013_Ôï@Ðï#A_x001D_ë@Ø.±_x001E_×_x001D_õ@`!_Æö@_x0008_Í_x001F_»éø@8æê_x0019_þ`ú@ðFùÉãÚþ@~¤0_x0002__x0004_Rò@àO¬BNí@_x0010_ÈÇ×â÷@ I7¨®Ëõ@à­·u\ÿ@X_x0001_D_x001B__x001B_;þ@xg`±°_x0016_ö@¨5X5´Nø@ kf3_x0006_û@Øçt&amp;_x0003_ñ@x4¿_x0002_«ô@`[_x001A_2Îaú@_x0002_=ÕLÉ_x0013_é@p6c«à_x0012_ñ@pÒÜùü@(_x0013_ÉL_x0006_ãô@_x0002_7Ñ3§ið@_x0002__x0008_ãºÓBö@ tÓn·¤ñ@$:_ËÊG_x0002_AèC¼ÇW7ú@ îªëdëõ@_x0002__x0006_ dú_x0001_AXmÛt­_x0002_AõÉa_x0016_Cö@_x0010_*L½ïùø@ f9Ôù@àwê(òùï@¨%+@r÷ù@èðËè ò@ÀÓÐÆø÷@H·ädô@_x0001__x0003_àOOQrñ@_x0010_©_x000C_ñ@pl§p§_x0006_ö@`=ü_x0008_ü@_x0001_ÑóRèÀü@äÊÏyãÜ@ðBæ¼Õô@x¿l"Z_x000E_ÿ@=_x0016_aÓ_x0018_ò@p_x000C_Ï¦÷@à_x000E_uU{Xü@¤¼oó?_x0002_A_x0010_&lt;QÌ_x001E_Gü@È&gt;S¦=_x0008_ù@_x0001_v¬&gt;S_x001B_û@è5ºPþPö@ ¡¥Jdtó@h_x0019__x0008_[ÁÌþ@Ðoøè_x0018_cþ@¸ö3,Ï½ÿ@À®OU²ù@¤.r¸î@ÓÑ_x0004_µ_x0011_ø@_x0010_5¬rò:á@Ð=t´àNó@0ÞÒ¾!«í@`	úõ¢}ÿ@À¦2ÿK+ø@ Ì»_x0012_AFï@XàLý_x000E_þ@À	2tl_x0012_÷@_x0001_3â _x0001__x0004_Aù@_x0010_lzV_x000F_ý@Pg^õ_x0016_Kí@P_x0005_H'ø@¸Ùe 0ú@õ	hþ@_x0008_±,Æ_x0002_ó@@!y_x001D_´x÷@Pú²xnö@_x0010_½7._x0018__x0007_÷@ØBb÷_x001E_]û@ 9_x001B_i¯Úö@ÀGF_x0015__x001C_ý@ø*Ï_x001C__x0016_õ@x^0_x000B__ü@0]bå-xö@@_x0013_Hós_x0019_ÿ@¹Ôn_x0012_¥ß@`¨Ãøô@ìf&gt;àøi_x0001_A°²ÏÐkü@_x0014__x000F__gnü@@_x000B_³gXû@°0ò8rù@®Þæ@Ìú@p_x0003_ß·0ö@à_x0004_é_x0014_]Wø@ðÕùð6ï@Àé#_x0008_ûÄò@x×W3´ñ@H´8f¦Ùó@ tÆ_x001D__x001F_ò@_x0001__x0005_è_x0004_ÝL¦Ïó@_x0008_Ý_x000B_Óâø@_x0010__x0002__x0018_{ûý@8_x0005_V­ã_x0019_ö@ __x0007_á_x0004_Äù@pÅ\]î_x0004_AÐ_x001D_oô@`{ û¥ô@_x001A_ïMù@¨CÓÞÄb÷@Ð5»ßï@@XØ ø@0qýîýßü@`Â_x001C_Cð@Pëj£ê:û@_x0018_o}Cÿ÷@Ðp·7,_x0003_ü@PQÛ9¿÷@PMÂz!ú@`¨,g)ü@pyü.Giú@ÐØ_x001F_ó5ý@À¦X÷ï{ï@Ð{p	\ü@ð1¬_x001B__x001C_û@ £%T¼ý@¸_x0012__x0008_}jü@@Êé®_x0005__x0003_Ap_x001B_iYÂí@@X¤9þ@Psb~_x001D_~ò@l§8_x0001__x0002__x0003_¸L_x0002_Aðb¿°Ë¶ä@èôÎýwÍû@ÐAÔ_x0002_,_x0002_A aLb3á@ ëéo]ù@ ¸_x001C_±xÜú@8ïëbü@ Èg'ôÊò@ Ë3×ø@p+Ì#Ñ_x0019_õ@ W_x0016_Ìõ!è@_x0008__x0012__x000E_Èñ_x0005_õ@àåsdù@HÐÈ»¾ö@ A_x001A_#©ùþ@°ÏuJ_x001E_,ë@ wåt)A÷@à_x0016_E^³ù@xÆqN¤_x0013_þ@hÂÆZÛó@Èî-&amp;ÈÜ÷@È®ü_²ü@Ô_x000D_r_x0004_A(zPR¶½ý@`1_x0011_.áú@à}	pùð@[ì,õ@èj¯]9ò@Ø·Þ_x0001_ d÷@ÀêcI_x001F_å@°*_x000C_+çì@_x0003__x0004__x0010__x001E_¡%`÷@ÀwaBrµì@_x0010_B_x0002_Ùzø@àð°¶_Íÿ@XÏGp1bù@Ð_x000D_ëb_x0003_A_x0008_ùÊôü¸_x0003_A@£úú¹Óý@ÈÜ:ºXêù@_x0003_BÁ®_x0004_ö@ ò¶ô¨÷@ðéNGzñ@pÊ_h_x000C__x001C_ð@¨÷G§ô@`m:ís=ï@_x0008__x0012_dBhÛ÷@ P¶nEbó@P¨ºÑ&lt;ü@_x0008__x0001_&amp;´yÚ÷@¨|Ñ&lt;^ó@ Déçe_x001C_î@|ô&lt;_x000F_ö@ø&amp;_x0005_ÖHý@_x0003_¢e4·õ@0uU+ü@Ø±cz+_x0018_ú@0®¨CGZø@°_x0001_Ò4ìÄó@¨!¿½Òð@0íWÅ_x0016_ð@8ê0µô@ AÃÐ_x0003__x0004_ú*þ@¸_x0015_½:C9ò@½&lt;:p_x000F_Ü@`éµú§ð@_x0008__x0015_u_x0010__x0003_A ,_x001B__x0013_}?ö@_x0010_~¤Ê{|÷@è[QR3¯ü@ð_x0011_xP_x001D_í@øcÆ'%ò@_x0010_6{¶Cëó@Ð:èPsø@¸«´ªÃ÷@pHrÛÔ_x0018_ò@ $ÛÊ_x0008_ñ@@?_x0015_©V}Ô@0?9¬¸ú@°1_x0018_wD½ç@ðf&lt;ãÄðü@ðV_x0001_¹ñ@0_x0011_VèÚëæ@8ús}CÞý@°_x0003_&lt;Çÿõ@_x0003_ÐB_x0002__x0003_AèzK¦=õ@ b3©eMý@ÀÈS_x000F_ú@ÈVÜ2§Kú@Ø¤uhrö@´´Ü"ç_x0003_A_x001C_ÀÃ_x0012_ú@"úá,Oå@_x0003__x0005_@I_x0011__x000E_ù@ø{0çéô@øa6´vó@@&amp;²¼_x000B_Põ@_x0003__x0004_§2¨ãý@_x0008_©=zý@ öK_x0018_ßø@²)C½ò@Ä¤;Ö%_x0003_A_x0010_5RÆ	_x0006_ë@Pc©17Ãú@ÈB0Ó_x000F_ô@Ph	n.ýð@p_x0002_mxmñ@0_x0018_YõGõ@ðQdââ_x001F_ñ@ hõ¥Û)ø@_x0010_ç\b¯÷@_x0018_¸{yú)÷@à_x000E_üX_x001E_	ô@ÚÏ×ó@8£ÙRçó@_x0010__x0019_H4kñ@¸_x000D_A¾=0ù@Xäß__x0001_AX¼ºå6_x0019_ð@0YF_x0004_oþ@ø_x0014_P_x0017_Ìõ@_x0003_G`_x0007_Cíô@P_x0014_+¸sYù@àju³_x001E_ô@@eê?_x0002__x0003_ò_x000F_ú@p_x0011_é_x000D_9_x0007__x0001_A tÍ_x0019_ï@_x0010_(o Ýû@À«â_x0008_|Ìð@ ¹	_x0016_Óö@H³òÐú@ JÚV¡þ@ %'Öq¿ó@hSg{oü@²¶ðç_x0001_Aðh_x0007_¶ëqî@8*Ó&amp;ÂAù@Àr_x0016_hÿù@À¤°¢_ô@`,£öù@ÀÚ?[ü@ ÄèÂ«"ù@ðF\ÕÌø@0&gt;ókO_x001D_÷@ø)§Ægðó@uX~_x0019_ ø@p§J4Eâ@  æ¯_x0015_iô@_x0010_¬~v}ó@Àè~©p'÷@ _x0016_Ç"±éó@_x0018_¤Kø¾4û@x_x000F_ti¾b_x0002_AñKj_x0006_Êú@(Äê_x001E_¤çû@_x0010_0pBð@_x0003__x0006_pE)TÚqï@0PT"õ@À?|_x000F_¡4è@à\¬çÖûÒ@`NÂÞ£÷@¹_x001F_08÷@_x0003__x000F_`_x0005_îÞ@(9_x001B_o4ð@LM_x000E_¬_x0002_AÀÞÙEæjð@zAÕ_x0004__x0007_÷@ðé=ü@p¬XêÁù@_x0010_YæÊñ@Hz@é|_x0002_AP9_x000D_®zú@XÔ_x0010_¸Ï_x0018_÷@ fáCæê@ WKÁ6»û@È&gt;a,F]û@ÐA_x000F_ÏQÀ_x0001_A_x0008_À_x0016_D_x0006_¾ö@póqaø÷@_x0010__x000E_¨_x0013_¨_x0005_ø@èjòÏÇ]õ@Øh_x000B_eãû@@_x001E_Ë_x0019_ü@6_x0006_hCñ÷@q_x000C_¡3Pø@@rg.Êøú@_x0003_Î^m¶ó@_x0003_mC_x0002__x0004_"N_x0002_AÀË¾-åï@_x0007_äò¯_x0011_ñ@`Ñ#_x0001_]äø@_x0002_s(#_x000E_ó@Á_x001A__x000B_¸ù@pM_x000E_/dû÷@0FºBM°ú@Tý³ú®l_x0002_A0_x000B__x001A_×AQ÷@0_x0003_`ýþý@NZÆ@þ@xßcÀ+Cñ@à.Æõ	û@Ð¯v92w÷@ü¥3÷´ÿ@ÀÅ½åà:ý@¨­1M3ù@xì'3@äò@°óvefu÷@_x0002_þ_x000F__µøù@0_x0008_'v³_x0007_õ@ _x001F_ÈÌó@_x0002_ÉTÒìöõ@0Ó£ï[àð@¨ÿï¢hô@ÀÄÝtj"ã@ Ú_x001E__x001D_-Vø@H_x0014_;ÀMàÿ@°wZ.Ü¤ì@°1_x0010_?Kÿ@xôMo_x0019__x0002_A_x0001__x0004_À§o·îPê@ÈøG(þBö@@_x0015__x0005_AË?ñ@À·(Ê_x001F_ÿ@ÈqhËö@pñ÷_x001E__x0011_ø@_x0001_°ÇQ¬Þû@ç²_x001A_`ì@_x0018_DÖ_x001E_Â÷@ÀËp_x0004_øÅí@_x0001_Bï£©Rû@V_x0013_PS½÷@ MÖBË_x0001_Ab^µ0ùû@ OVríoù@àZ×î± ñ@`IÂ:W÷@P!ï_x0003_#ü@ z&amp;_x001D_è"õ@P_x0010_3áÛÿ@_x0010_ätæÉõ@_x0001__x0007_Ô_x000B_W_x0002_ù@h"_x0014_¥ø@8£{_x0002_Ðñ@hvLz+_x0004_õ@@_x001C_\åoå@_x0001__x001D_H_x001C_ã}÷@¨W\)·þ@0MÚ]ø@P]=|yJý@0½zzpnø@Ð{_x000B__x0007_	Õø@À¶®|Æè@ÀÐ_x000B_ÕWû@à_x0005_Ñ_x0005_ê÷ð@èÎë¤fø@(³_x000F_jê_x0016_ÿ@»å{ Gø@Ø'À«M6ó@¤0äóOû@õãYÉó@ÐÞ_x0002_ÒNù@h_x0017_¼!³ò@àÒ_x0013_UçFö@`ßysÉ&amp;ø@(_x0006_¹§çõ@_x0010__x0001_«õ­/ó@HK_âý@ Fg¶øþ@ ¥²}Ì%ê@8[¢z/ù@V%_x001C_¹ã@ Ýã°ØóÒ@_x0010_É$M_x0006_ý@_x0008_°_x0019_Òvdö@_x0007_;¡ï7í@¨ÇrÝm¡ó@¸¾Ä}þü@½Àîã_x0011__x0001_AX´x×{rö@pOó?qñ@¿µð©ý÷@°_x0003__x0004__x0010_9ö@_x000B__x000C_xyÂYÖký@x&gt;k99ôú@_x000B_ÒJ/Ø,õ@pý_x000E_iì@0áòÜ¼ï@Ðt_x000E_V)°÷@À°&amp;_x000E_Ôø@È_¼}My_x0001_A`u­ï_x0004__x000B_A0Ø÷ÿ;³ü@à_x0018_¾_x0016_	Lô@_x0008_À_x0018_Pkñ@`»%ýªeú@_x0008_â$ÿò@ mÍídCî@0ì¸Ixç@ð.ÑÔU.ó@h­[_x0007_ö@ÐÎènº ô@°¯Ú"ý@PcÖe÷_x0003_ð@p_x0002__x0016_Ùe¬ñ@_x0010__x0010_(å_x0005_÷@Ðï7Ä,_x0011_ø@_x000B_^_x0003_V.ù@àJ6µ_x001C_ó@x±G-5kó@}ÅÕYÆý@`Öÿ+-Àõ@_x0010_{_x001C__x0017_&amp;ñ@ _x001E_m_x0011_õó@Ðm_x0006_(_x0001__x0002_Ú²î@ÀóßÅuö@ Å_x001B__x0007_@cø@ 4_x000D_ØýHî@¸÷Aàþ@ØÂG ñ§ð@à ðS_x0013_ð@ð¸åºPÈø@8ù+?_x0002_ü@hÆ_x0004__x0006_jý@@Êò_x0016_ÿ¿ô@ !Z1ñ@æ_x001D_Ö_x001B_ø@pÛb"¬÷@p )_x0007_ù@PbÃW¤ý@0Ó8:îû@_x0010_[,p_x001B_Gð@@	)µbû@ð}_x0003_kÒ6ô@cV©_x000F_¥ø@à9¯ôÌñ@ðWfSú@_x0008__x0015_gsö@®_x0016_"À÷@mà­4û@¨8)½_x0015__x0013_ø@P¢ßx_x000C_ø@&lt;_x0014_- 3ò@_x0019_¨_x001D_­ò@ C=Ð	÷@_x0008_(ÈªLúþ@_x0003__x0004_Ð|üFº_x0011_û@ _x0018_¢ïn¾ì@¨ó{ÎTøð@ø_x0002_Î¹9²ù@èÌÌü_x0014_å_x0002_AÈÜ_x0001__x0008_Dè_x0003_A°{F_x0011_Á7ý@_x0013_òC&amp;mø@ð_x0010_r%ó@ð8$ÛÈFý@`"¯Éîø@p_x0015_zûãAó@ Rµõ@¨c*¬4ú@_x0004__x001E_¢vø@8ï_x000E_ø'_x0003_þ@t÷_x000F_xøý@_x0010_en_x0003_å_x0003_A8éV1ø@0ÎÃårù@0íÃ_x0006_çò@0Fô_x0005_Ûø@H£.eX_x0003_AÐ§_x0017_Ëõý@@q§Ü¦¥ð@pXá zªü@ wc_x000F_Hü@øN_x0013_D³÷@Àð£Ì±ê@_x0003__x000D_¶Ë½ò@Xímpúz÷@ÃKÉ_x0003__x0004_"ÿ÷@ Y_x0017_Sê_x0003_A_x0003_ºf:ú_x0005_ô@è7&amp;²¡ô@P°ìøÇì@à_x0006_åcê@ð&amp;?þ@ÐK²_x0008_²ø@¨ÛìÈKÝó@ðµ£¼û@¸0^âõ@`ñ+Åw°õ@ Îhà¿Ðý@x¢°Go_x0003_AX_x000E_·|_x0007_ü@ ,c_x0003_´û@Ø_x0010_kkú@_x0008_ê _µð@(_x001C__x0014_²;ö@PI/=]Kø@ Kw_x0013_k;ë@ G·5·×ù@`ÇÙMû@îBÖTxô@hÿÈ6û3ù@0%_x001D_9ò@°ÕV_x001A_-ò@¸¹fçY"ú@ Ô_x0002__x0007_òõ@p!õ_x001D_í@4ë_x0011_¢j_x0001_A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0014__x0015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0013__x0014__x0014__x0002__x0013__x0014__x0014__x0003__x0013__x0014__x0014__x0004__x0013__x0014__x0014__x0005__x0013__x0014__x0014__x0006__x0013__x0014__x0014__x0007__x0013__x0014__x0014__x0008__x0013__x0014__x0014_	_x0013__x0014__x0014__x0015__x0013__x0014__x0014__x000B__x0013__x0014__x0014__x000C__x0013__x0014__x0014__x000D__x0013__x0014__x0014__x000E__x0013__x0014__x0014__x000F__x0013__x0014__x0014__x0010__x0013__x0014__x0014__x0011__x0013__x0014__x0014__x0012__x0013__x0014__x0014__x0001__x0002__x0013__x0013__x0001__x0001__x0014__x0013__x0001__x0001__x0015__x0013__x0001__x0001__x0016__x0013__x0001__x0001__x0017__x0013__x0001__x0001__x0018__x0013__x0001__x0001__x0019__x0013__x0001__x0001__x001A__x0013__x0001__x0001__x001B__x0013__x0001__x0001__x001C__x0013__x0001__x0001__x001D__x0013__x0001__x0001__x001E__x0013__x0001__x0001__x001F__x0013__x0001__x0001_ _x0013__x0001__x0001_!_x0013__x0001__x0001_"_x0013__x0001__x0001_#_x0013__x0001__x0001_$_x0013__x0001__x0001_%_x0013__x0001__x0001_&amp;_x0013__x0001__x0001_'_x0013__x0001__x0001_(_x0013__x0001__x0001_)_x0013__x0001__x0001_*_x0013__x0001__x0001_+_x0013__x0001__x0001_,_x0013__x0001__x0001_-_x0013__x0001__x0001_._x0013__x0001__x0001_/_x0013__x0001__x0001_0_x0013__x0001__x0001_1_x0013__x0001__x0001_2_x0013__x0001__x0001_3_x0013__x0001__x0001_4_x0013__x0001__x0001_5_x0013__x0001__x0001_6_x0013__x0001__x0001_7_x0013__x0001__x0001_8_x0013__x0001__x0001_9_x0013__x0001__x0001_:_x0013__x0001__x0001_;_x0013__x0001__x0001_&lt;_x0013__x0001__x0001_=_x0013__x0001__x0001_&gt;_x0013__x0001__x0001_?_x0013__x0001__x0001_@_x0013__x0001__x0001_A_x0013__x0001__x0001_B_x0013__x0001__x0001_C_x0013__x0001__x0001_D_x0013__x0001__x0001_E_x0013__x0001__x0001_F_x0013__x0001__x0001_G_x0013__x0001__x0001_H_x0013__x0001__x0001_I_x0013__x0001__x0001_J_x0013__x0001__x0001_K_x0013__x0001__x0001_L_x0013__x0001__x0001_M_x0013__x0001__x0001_N_x0013__x0001__x0001_O_x0013__x0001__x0001_P_x0013__x0001__x0001_Q_x0013__x0001__x0001__x0001__x0002_R_x0013__x0001__x0001_S_x0013__x0001__x0001_T_x0013__x0001__x0001_U_x0013__x0001__x0001_V_x0013__x0001__x0001_W_x0013__x0001__x0001_X_x0013__x0001__x0001_Y_x0013__x0001__x0001_Z_x0013__x0001__x0001_[_x0013__x0001__x0001_\_x0013__x0001__x0001_]_x0013__x0001__x0001_^_x0013__x0001__x0001___x0013__x0001__x0001_`_x0013__x0001__x0001_a_x0013__x0001__x0001_b_x0013__x0001__x0001_c_x0013__x0001__x0001_d_x0013__x0001__x0001_e_x0013__x0001__x0001_f_x0013__x0001__x0001_g_x0013__x0001__x0001_h_x0013__x0001__x0001_i_x0013__x0001__x0001_j_x0013__x0001__x0001_k_x0013__x0001__x0001_l_x0013__x0001__x0001_m_x0013__x0001__x0001_n_x0013__x0001__x0001_o_x0013__x0001__x0001_p_x0013__x0001__x0001_q_x0013__x0001__x0001_r_x0013__x0001__x0001_s_x0013__x0001__x0001_t_x0013__x0001__x0001_u_x0013__x0001__x0001_v_x0013__x0001__x0001_w_x0013__x0001__x0001_x_x0013__x0001__x0001_y_x0013__x0001__x0001_z_x0013__x0001__x0001_{_x0013__x0001__x0001_|_x0013__x0001__x0001_}_x0013__x0001__x0001_~_x0013__x0001__x0001__x0013__x0001__x0001__x0013__x0001__x0001_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</t>
  </si>
  <si>
    <t>1dda86304be957913ec18a921997939b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0002_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_x0001__x0002_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o_x0012_ÀªLÂ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</t>
  </si>
  <si>
    <t>f31fb41524b330d18008a94339afe1e9_x0006__x0008__K"ôø_x0002_A@p_x000F_e¶½_x0004_Aµ_x001F_ºB}_x0004_A`ÕlÚn_x0004_A'V¹_x0007_ú}_x0001_AH-x_x0004_%]_x0003_A©+Íÿ_x0003_AÆ±ÿÐ5!_x0004_A_x0002_ÈôFÐ_x0002_A_x0006__x0018_Ê_x0017__x0010__x001E__x0003_AÅ|ùó²ö_x0003_A0&gt;OÒ'_x0004_A¡_x001B_òc§ñ_x0002_A&amp;_x0008__x0008_SÊô_x0001_Açïv´j_x0002_A×¤_Ø¯_x0001_A\ä)_x0005_5_x0002_AÎ@"&gt;?_x0003_A_x001E_¨¥ç¥{_x0003_AóØa^¼ô_x0001_A³y_x001E_ÂÐù_x0003_A³"&lt;Ei`_x0001_Aÿ_x0001_ìÙ &lt;_x0002_A&amp;_x001D_m_x0015_ý_x0001_A¹¤é_x0008_;"_x0003_A7Ç9_x001F_A _x0004_A!È©_x0011_ÌK_x0002_ACdf|@7_x0003_A¯é2ÞóS_x0002_AùªIºxO_x0003_AÎÊO0èt_x0003_A§FþÅ_x0006__x000B_ü9_x0002_Ahsu»_x0002__x0003_Aåò¶¼vk_x0004_A!Gy)_x000B__x0003_Aôwý__x0002_A_x001F_øËø©_x0001_AS.o_x0001_A!dBb+ç_x0002_Af]_x0001_hÜÊ_x0002_AÔ1­­&amp;b_x0003_A¸²(L(_x0003__x0004_A_x0010_Åó·(_x0003_A·Nìm_x0002_A_x0010_ìÁ6}_x0003_APÑu6Þ_x0008__x0003_AV¥³	'Ê_x0002_A\_x001D_¶{_x0002_AZ.&amp;m?_x0004_A¥/±kÛú_x0002_A0øâm²_x0004__x0003_Aiþ~í¡_x0003_AøÈ_x0005_¢_x0011_º_x0004_Afù³Ö._x0004_Aé²ûj_x0007_	_x0003_Aãx{ó_x0003_AøôÀ_x0013__x0004_A_x001D_Ìe¯W_x0003_Ae/ëo6_x0003_Aîwu_x0003_A(Ü"ìj_x0004_ASÐDëzk_x0002_AOåÕ1i_x0004_A_x0008_	A204 _x0003_AÔeþ¿_x000D_§_x0002_Auí_x0013__x0012__x0003_AK%_x000E_%¥_x0003_A­óñ¡éY_x0004_AèH_x000F__x001E__x0012_q_x0002_A48~¬¨q_x0001_AåU«L7_x0004_AÆNt2/½_x0003_A»_x000E__x000C_Z_x0004_A»Ì÷_x001C_¡R_x0002_Aþ:Ál_x0003_AË¸U )¹_x0002_A_x0013_m7¸_x000C__x0007__x0005_A:þü¸^N_x0003_A6ç¬ñ_x0003_AÐiQâã_x0003_Aµ_x000D_Q_x0004__x0002_A=ÌÞÓ _x0002_AwØy_x0002_AÅ_x001A_z]þ®_x0002_A_x0011_ôR'_x0003_A¼ÞFí&lt;_x0002_AÑSÌªC6_x0003_A;Âz%®_x0002_A;_x0005_ýß_x0002_Ai¸}¼ùç_x0002_AþÚ¥·Î_x0002_ALÌ^¹õ_x0003_A¤h:¹sl_x0002_AG_x000C_¨»I_x0004_A_x0013__x0006__x0006__x0008_ö7_x0003_A_x0013__x000D_Ã®_x0005__x001C__x0004_Ac#|bØÁ_x0002_AJ.·L-_x0003_A«w_x0007_U_x0003_A~_x0012_ÇXÃ_x0002_ASo_x0019_C_x0002_AØ´Í_x0010__x0018__x0013__x0003_Ayë¿Ã_x0002_Aª¢ÌÛ#_x0003_A_x0006_9ÈÂ_x0005_á_x0002_AzòÁôp,_x0003_Aé_x0005_7aÖó_x0003_A9P_x001A_rÄ_x0003_Ae3[¾ã_x0002_A¤õ~g%_x0002_AãÐ_x0012_k_x0012__x0004_ANGù]£_x0002_A:[_x0013_Î_x0003_A)ð	_x0001_AP_x0010_&gt;qÁ_x0003_AÒìF£_x0001_A¡2_x000B_rç¸_x0003_Ax&amp;_x0017_ç¿_x0003_AôHh(Ù_x0003_A5ðæÔR_x0003_AÂWH¡­_x0003_AK_x0007__x0017_¿_x0002_=_x0002_A_x0014_b´Ù»_x0004_A_x0005__x000D_åTÖ._x0004_A¸L&amp;-è_x0008__x0002_AQÍ¦._x0011_ä_x0001_A_x000C__x000F_:È_x001A_G_x001D__x0002_AÞ¦4G_x001D_ö_x0003_A&gt;'Jfî_x0003_Apiª£Aú_x0002_A.òÛ_x001A_	j_x0002_Al0AN_x0015__x0003_A&amp;£V)§3_x0002_A	E_x0008_"H_x0003_A"_x001C_Rw¨Â_x0001_A«¼_x0007_ùÖ_x0003_AÕq³â_x0002_AÖK[ùáu_x0003_As_x000B__x000D_?Vþ_x0002_A4_x0013_yHÎJ_x0004_A¾Ù½%²_x0002_A93ÈVÏå_x0004_A_x0004_¶©l_x0005__x0002_AY_x0001_NËá­_x0003_Aá_x000D__x000D_åß_x0002_ATüä²é²_x0002_A_x0016_Ùý(Üv_x0002_A8vÄ_x0002__x0003_Aºï_x0015__x0013_$¤_x0002_A@©øE&lt;k_x0002_A_x000D_î©:¹_x0003_Aêp_x0006_»_x0002_A,_x000E_t¢XÑ_x0002_A_x0012_Oóì_x001A_÷_x0002_AéR¬â_x000E_Û_x0002_A_x000C_{®wþ³_x0002_Ap2ËÃ%_x000C__x0002_Aæ_x0001__x0013_ê_x0006__x0008_1B_x0003_A¡zë+_x0014__x0004_A§YÒ¨§L_x0002_AI­_x001F_ÛT×_x0003_Ap_x000C_¯A|_x0019__x0004_A#«#Gèh_x0002_ASõÌõþ¹_x0002_A¬§_x001A_×Kr_x0001_A7Q×¯¦g_x0004_A7V«ÊïA_x0002_A*ðAÛ_x001B__x0007__x0002_Ag'&amp;C_x001D__x0003_AÄ£Ú3?Ì_x0003_AÊõ44&amp;_x0005_AÔ[°.&amp;_x0003_A_x0010_¥D7[Î_x0001_A®ÌÖá×_x0001_AªÚ_x0001_¿¿Ñ_x0002_A1_x001C_K&amp;_x001D__x0002_AR_x001D_º_x0004_A`·1÷L7_x0002_AÛðæ_x0004_A_x000C_W_x0008_:DL_x0002_A³ÞR_x0007__x0003_AÄ_x000E_ZõÑ_x0002_Aº&lt;èq~__x0004_A×h½N_x0002_A_x0018_Ðù_x000F_0_x0004_AýËê¼)î_x0002_Aè}g:6_x0002_A_x0014_ôÀÉ «_x0004_A&lt;&gt;\âä_x0002_A_x0006__x000C_4Â¾\_x001A_._x0003_A_x0018_i |¡=_x0002_AöV4£Ò_x0002_Ak;b_x0010__x000C__x0002_Awø_x0007_«Z×_x0003_A°;_x001C__x0002_àz_x0002_A£Ú_x0002_AÝFK¢_x0003_AhþJÊ¡Ã_x0001_A­_x0014_\!,_x0002_A]|d¹_x001F__x0013__x0005_A	GÅS_x0003_A¨?/]³_x0003_AØ_x0012_Ë*Ì_x0001__x0002_AçOve@í_x0003_A¥L®Zâ_x0002_Aé\_x0008_¹ÃÑ_x0004_AX_x0005_^N$Î_x0005_Aö+ZT7a_x0004_AoDq7+½_x0004_Aeµ_x0007_¸_x0001_A=úb_x0004_°%_x0004_Aü\y*&amp;A_x0003_AV²6¨Ø_x0003_A@ÏÌâ_x0003_AZf_x0018_E_x0002_A_x0017_hí_x000E_ñ_x0002_A7üÂiu_x0002_A'¢%[f°_x0001_A[AûG`_x0003_AX¹!ÿ/ë_x0003_A_x000B_æ_x0006__x0007_ÃT_x0002_AI¤_x001B_B_x0001_A.b*Ø3/_x0003_A8®í	_x0004_Aò_x0019_ì­kÛ_x0002_A\ð&lt;_x001B_øe_x0002_A*V;Èâ_x0001_A_x001C_³ýB£[_x0002_AYãæuö_x0002_A!)5KxQ_x0002_AÁiÕ\_x0003_Aù»Ðú?_x0003_AáS'_x0011__x0004_Ak_x001F__x000E_v_x000E__x0003_Aßx\Òì_x0002_A2/jEö_x0004_An/ný¦_x0002_A`cªþø_x0003_A~XÞ+1_x0002_AçDµ	H_x0004_A_x001B_Ë©$a_x0003_AíÌ	2«P_x0003_Aß¥+_x0012_®r_x0003_Aæâ»a'@_x0002_A¼Ð^÷_x0002_Aà-þî_x0011_j_x0003_A8ý_x001D_²¾O_x0003_Aè$_x0001__x000C_Þ_x0003_AÅÃíè H_x0003_A_x0005__x0016_?_x001D_ï_x0001_Aä_x000F_zNÁ_x0002_A±eú_x001B__x0013_N_x0003_A_x0007__x0008_ß\&gt;õ	_x0003_Aß_x0001_%Æ_x0012__x0004_Auéð½_x001D__x0001__x0003_A¼_x0007_tMH_x0004_A£µ°Þ_x0003_ASKbÀ_x001C__x0002_Aä}`)¹_x0002_AK£_x001D_`_x0019__x0003_A¥_x0017__x0006_Æ+E_x0004_AÄ5Ëò~_x0014__x0004_A],ÅQ2_x0003_AAÞbÜ_x0006_ï_x0002_AíCBá_x0002_A­ót³_x0004_AR_x0013__x001E_=U_x0002_A_x001C_:v÷Hq_x0002_AðÎZæ_x0003_AfPõàÙ_x0002_AÓÎ_x0011_»øÃ_x0002_APy÷:_x0003_A  ¨ÝÇÛ_x0002_A_x001D_®ÓÕ£_x0004_A¸ø&lt;Ì¢ª_x0003_AA]±*_x0004_Aù_x0005_¦á_x0002_AUò)÷Z=_x0002_AUW_x001E_Å_x0004_ø_x0002_AÒìqù«_x0007__x0003_A2UcÝna_x0003_ACðàýëT_x0004_A_x0008__x0005_«_x0001__x000B__x0004_AOëN_x001F__x0008__x000B__x000D__x0018__x0002_AÄõôôÙ_x0003_A+ü_x000E_ÄQ_x0004_AI¬_x0002_AdL	Ìá__x0005_A+È.Ýü_x0004_A¤K/_x0012_½_x0004_AöÇe}Ô_x0004_A_x0001_YsK w_x0001_A_x0008__x0008_":7b_x0004_Aû!_x0015__x001B_(0_x0003_AËñ¨/é&amp;_x0002_AZ1"³®-_x0003_Az_x0008_9_x0016_ÍÓ_x0002_AX2Þ1Õ_x0001_AsdLrp_x0003_A®_x0006_`8´_x0002_A´,^¤c_x0002_A¹Qaï¸_x0002_A_x0007_å¾ÜÏÂ_x0003_AÀw_x0007_¹b_x0004_AE×&lt;xÍ"_x0004_An«ß='Ñ_x0002_A@_x001E_¼[_x001A_&lt;_x0003_AÞùä2ç_x0001_AÞX¨ð_x0001_AÛø_x0005_îç_x0001_A}¬­®_x0002_AD¬ßí9W_x0002_A-e9pHw_x0002_AÆ¤4'¾Ü_x0003_Aýþ ­ä_x0001_A_x0005_	eø@Û^ï_x0004_AtA'õ$º_x0003_AK_x0003_bD_x0003_A»ÏÊ³òà_x0003_AÑ§êÏ_x0004_A\_x001F__x0015_ß_x0004_A_x0011_UotÔ_x0001_Ay_x000B_R'tp_x0003_A)ÍIí_x0004_Aéo|èû_x0002_AlWQ%"_x0003_A{ÅY|&amp;&lt;_x0004_AÑÏ¿ª_x0007__x0004_A³ERWf_x0002_Aõ}m_x0018_õª_x0001_Aô¾ÌÌ+­_x0004_A¶ª_x001C__x0006_þ_x0002_AÃ8óc*_x0003_Ay_x000B_¯C_x0003_A0ù¼Å7_x0003_A_x0008_þªò§_x0002_Aþ­W3â$_x0002_A@_x001C_îw_x0002__x001B__x0003_Aìz#b×_x0001_A(_x000F_)»[ó_x0002_Aîó_x000B_°ø_x0002_A_x000C_ý_x0004_4·º_x0003_AúçåàÁ_x0003_A6_x000D_wäýd_x0003_AVÈ_x000D_¬|_x0003_AdûË9µ_x0001_Aðµn@	_x000B_Wó_x0003_AÆíø=¿ö_x0002_Aü+¯±o_x0003_A_x000B_Qýo_x0013_Ë_x0004_AV`_x001C_+þ¾_x0003_Aê±Á_G£_x0002_AW#7i_x0001_A_x0003_Ê×¬9_x0003_AT¾Ì©ð_x0001_A6&lt;|º2_x0004_AÊÞ¼»$_x0004_AR_x0013__x0011_¶ÖÒ_x0002_AÖä_x0004_î_x0003_AÐ®lU_x0006__x0002_Aú|mÜ_x0017__x0003_ADXê³[_x0003_Aü_x0010_È&gt;¼_x0002_Aü^°^ 0_x0004_A¤Ð_x0017__x0003__x0015__x0004_AÆy®/}_x0002_A2_x0005_5Ý7ò_x0003_A¨¼jrÈö_x0004_A_x000D_×üô!Ñ_x0003_A Ð_x0008_=æ_x0002_AiVEZãN_x0003_Aj_x0007_»_x001B__x0001_~_x0003_AÞK¢¥3_x0004__x0005_A+¤!Ö½_x0002_AÐN7¢k´_x0004_A»¯õC%À_x0002_A®_úgd_x0003_A·@¬ÃÉ_x0003__x0002_A_x0006__x0008_pß|w«_x0004_A_x0008__x0005_Õ¨¾á_x0002_AÚtMy´_x0001_A§Ñp{£_x0002_Am5KQï_x0002_A»î*è_x0003_A-pkA_x0002_A`¹t{Y6_x0004_A°ùïÀ9_x0004_AöÌ©R²_x0002_A,:£V»_x000C__x0002_Aná1_x001E_y_x0004_A®íÜ³î¥_x0003_AP8ÆR´_x0002_A®´¥²Ö_x0001_A_x001A__x0005_s&lt;Ï5_x0004_ARÉ÷¯_x0010__x0004_A±þ/Ô¦Í_x0003_A¢ëOÏrf_x0002_A_x000B_ñd¤:_x0002_ACÐ]ÓBä_x0003_Avø½O_x0002__x0003_A1ÌÏxc_x0003_A!5¢éF_x0012__x0003_Aª2_x0013_Jz_x0003_Aßê_x000B__x0003_A_x000E_¤_x001E__x000E__x0007__x0003_AÁka-__x0002_Aý_x0006_çZîH_x0002_Añ¾/_x0016_r_x0003_A,ÛI×M_x0003_A+Í¬_x0005__x0007_ô(_x0003_A_x001A_º_x0014_`_x001D_Ã_x0002_A_x0018_æGöH_x0002_AÖüP\á_x0002_A½úD&gt;5Å_x0004_AÒ¤kÞûÛ_x0002_Aj®ë¨i&lt;_x0002_AkHN_x001B_¯!_x0003_A_ôHhE _x0002_Axþ1¿_x0006__x0003_AÜÙ/ÜÎ_x0002_Aä"Ç_x0003__x0003_AR_x0003_«äÍü_x0002_AEÉúî_x000C__x0003_AÁ£JÊ_x000C_H_x0002_A_x0006_!_x0019_¥I»_x0002_A9Ò1Öh=_x0003_AWã_x0007_Ç_x0002_A_x000B_·5y_x0003_Aþ=G_x000D_°á_x0003_AÄÃò~_x0002_AjÆ6_x0017_ãi_x0004_A_x000B_½x¿ç_x0003_Aîp_x001F_õ_x0003_Ac_x0012_ð_x0002_A±¼_x0005__x000C_Ôä_x0001_A0?§:U_x0003_AtlWQ´_x0013__x0002_A|æPU_x001F_Ú_x0002_AáüAP_x0002_AD×Ìa_x0003_AJâÄoC¨_x0002_A	_x000B_JÔ_x001D_£Ýå_x0002_A\H_x001D_?~_x0004__x0003_AV®½(ø_x0002_AæA*zd_x0002_AÍ®î_x0007_ÔM_x0003_A~¨_x0010_&lt;EX_x0003_A!£_x000C_"_x0003_ADòQ´A_x0003_A&gt;åõ~_x0003_Ah%Ï£Ì_x0001_A¶j?oï_x0015__x0003_Aô%ýÖ _x0003_Aå_x0005_ÆO_x0008__x0002_Ay_x0017_âl_x001E_._x0002_A­S¬uPÙ_x0001_ABýÓ_x0003_AFfÐ¶ _x0002_Aúr]9g_x0003_AP_x001F_Z¢_x000C_z_x0003_AÎvö»_x0002_Afâ$%_x0008__x0004_AHº7xª_x0003_A0;D¡_x0002_A}@ºDãÐ_x0003_A_x000F_8]ù{_x0002_Aü[Aº	¸_x0003_AÒ_x0011_Û|,_x0002_A·ã0d_x0006__x0003_AA­¦!_x000D__x0002_Aï®jòrÕ_x0003_A&lt;_x0018_W½_x0002_A_x0002__x001A__x0018__x0006__x0008_RX_x0002_Aª_x0015_ÿ#Ö_x0001_A_x0014_%_x0014_7Ç_x0004_A£lç_x001D_«_x0002_A¦²ù°ÆÑ_x0003_A_x0019__x001C_.%¸8_x0002_AÀvÞ$Óö_x0001_AB_x0007_Y_x0001_gº_x0001_Aè:ÞÐ©_x0002_A_x001D_DI_x0003_Af¡fC_x000C__x0013__x0004_A1ÞÉGß_x0002_ADì|{(_x0002_A3MÐ¾Ø9_x0003_A_x0017_(F4Í_x0017__x0003_AÒV½cI_x0002_A_x0005_ t®_x0003_AÑv¢8¼­_x0004_AÑ=Z,_x000C__x0002_A¬ÔdO@¹_x0003_A_x0014_Rçgì_x0003_ACÄ~	_x0005_Aväj7rx_x0004_Ad_x0001_0Æ_x0001__x0003_A(nË_x000E_H_x001B__x0002_AÖxVQ	_x0003_AÊã.H_x0002_AqÝåá_x001D__x0003_A	0Änù_x0002_A_x001A_þt$ð_x0002_A_x000E_®ý'¶t_x0002_Ay$~K_x0003_A_x0006__x0007_©¶_x0005__x0017__x0004_A¾ÇBxv_x0004_AZøú_x0011_æ_x0001_AVÕH×_x0017__x0002_Aq+ª;LP_x0003_A_x0014_»°_x0002_AÖ¸ëG¾_x0002_A&lt;JL~nI_x0003_A§xáVû_x0012__x0003_A!cÙäÏ_x0001_A	| ÷£_x0003_Aý_x0001_¨rh8_x0004_A°K^_x0003_A»öÜªT_x0003_AÙ~&amp;ÿA{_x0003_AER_x000C_Bµ­_x0002_A_x000E_¢!E_x0006__x0006__x0003_Aò`ðâ&lt;_x0004_ADèëÞ_x0002_A"ÉëäÜ_x0003_AF}k S^_x0003_ABd«Ñ8_x0004_A¹Çjûê_x0003_AØLqhc_x0003_ALe0Gº_x0002_AqdSLþ_x0001_A_x000D_Å_x0001_Ã,_x0003_A~C5dº7_x0002_A_x001E__x0008_ß'_x0002_AT6_x0001_È¡_x0004_Aö »_x0007_î_x0002__x0003_AÓu_x0014_a_x0006__x0007_y_x0002_Aùiß­Ô_x0004_AýúÝCg_x0002_A_x0001_ú?Éï_x0003_AÌ_x0012__35³_x0004_AyB'q_x0003_A®l±äx_x0002_A8îS÷&lt;_x0003_A½½¤Þ,_x0002_A¥[7ñ7Q_x0002_A_x0016_Iãô_x0012_ý_x0003_AªÐ_x001B_Ó)Q_x0002_AZwâ)£à_x0002_AÒ¡¦á¼_x0002_A´q+Ì$1_x0002_A'³Sú0Õ_x0003_Aø.ú¡¼s_x0004_AHVR?_x0001_»_x0003_ANE,ýÃ_x0002_Aq_x001C__x000D__x0001_6¶_x0002_Ag_x0013_[æ'_x0003_A£hÓjÌ_x0002_A^Xþq·_x0003_AÄZÙwÉ_x0002_A_x0003__x0007_Uº_x0005_	_x0004_At`Ù±EZ_x0002_Aø_x001A_ZÉ_x0003_A5ï-_x0004_~J_x0002_AÅ}mþ¶_x0002_AZÈÂ_x0019_É_x0002_Axü|ý_x0002_AÄAÝ_x001C__x0003_A_x0006_	¤_x0002_?i/P_x0002_A_x0005_­_x0013_ÀBt_x0002_A¯_x0013_X_x0005_£j_x0003_Aå_x000E_»q	_x0003_Aöt±û}å_x0003_AhaðÏK_x0001__x0003_AÝ§aÁü_x0003_A+{ÒÃ_x0005__x0003_A¢ùcÄkè_x0001_Aº² VÒ_x0004_A:+6¶é-_x0004_AxýNèP_x0002_AV_x000B_ã9_x0008__x0002_Aë¥²§æq_x0003_AiXÂç!h_x0002_Aõ2@+å_x0001__x0002_A5sóº´ì_x0002_A¶Ø¬õ9_x001A__x0002_AZíPù_x001A_S_x0002_Ao5_x0013_ä_x0010_-_x0002_A¼_x0003_võ8_x0002_AôÒN_x001D_d_x0002_AZ_x0014_ _x0007_u_x0003_Ai3`°_x0003_A-]]3¬_x0002_ApÉp¤(´_x0003_Aäâ¥ùs_x0003_A_x0013__x0015_b¿©ü_x0002_A¾©]Èy­_x0003_AÖjú&lt;Û¦_x0004_AÒl%*_x0004_]_x0002_A°Å_x000D__x0010_Qø_x0001_Aqe	R_x0002_AL"ÉÓ_x001A__x0004_A¶O_x000E_&lt;;	_x0002_A_x001C_}©|&amp;_x0002_ALá_x000C_bÁ_x0002_A¾_x0004__x0018_xNW_x0004_A}ýöÈ1_x0002_Aïú&amp;_x0006__x0003_AB=õÎK_x0003_A*¤ËÝ6¼_x0003_A_x000E__x001A_1'e_x0003_Aý?níá_x0002_A_x001E_/,%_x0001_AQ_x000F_`~z_x0016__x0002_AlEf^þ_x0002_AÌûÇÀ^_x0003_A3b_x0008_Øº6_x0002_A_x001E_'QÖ_x0004_Aè9Z_x0002_AÂ_x000B_®¹\×_x0002_A¾´_x000F__x001B_ûd_x0002_Aø_x0003_)¤dò_x0002_Aå%_x0005__x0005__x000C__x000E__x0004_Aå2òµñ_x0007__x0003_A_x001F_á_x0014_m_x0017_&gt;_x0003_AûêHåõÉ_x0001_Aáï1Å_x001E__x0003_Aw7¶_x0007_ï_x0003_A|Ká%_x0002__x0004_As9àug_x0002_AC²aÅ\z_x0004_A_x0005__x0006_2Ø×|¬_x0002_Aö_x0014_­_x0003_AÐ_x001A_'J_x0003_AãcZâ_x0002_A×é¯_x000E_ÿ_x0002_AÍâóÉç_x0002_AhgeáRm_x0003_ABãN_x0002_A_x0013_®¡I[_x0004_Aó{ÞWmÛ_x0003_AU"_x0015_fÖ_x0003_AyTÓà_x0001_A¨Í1o_x0004_A[Äw½^Ç_x0001_AÐ_x0008_¦_x001A_{_x0002_A=C\¥O_x0002_A_x000F_ÊT´ýÅ_x0002_A!ýÃìû_x0001_A±¼g_x0008_&amp;2_x0003_A·ãk_x0010_'_x0006__x0004_A®EI±_x0002_A¢è£öc¶_x0002_Aâ_x001E_å·%g_x0002_AÀÝ_x0001_4ï_x001C__x0002_A$Ucú×_x0002_A_x0013_&amp;¶A´_x000E__x0003_Aé±º;T_x0004_A)m_x0001_CI÷_x0001_Aê.QÆ_x0004_AÙªøR¶«_x0003_A~ïÇ_x0019_`¹_x0003_AjhEa_x0005__x0006_¨º_x0002_Aáe÷yµa_x0003_A_x0017__x001C_&gt;_x000D_³ó_x0002_A\_x001B_SÞÚ_x0002_A¢ÃØsw÷_x0001_A_x001B_QõþeÜ_x0003_AË=_x0017_j¤_x0002_A½.d)_x0002_A_x001C__x000F_uÑà#_x0002_A¢ºs®_x0003_A»o¨Òðy_x0002_ABç	f_x0003_A;úóVH_x0019__x0002_A&gt;Ê-]¼	_x0002_A¾Ü_x000F_í_x0010__x0004_A_x0008_C¹$Ø_x0011__x0003_A_x0013_pÚ°Ù_x0003_A_x001C_'Ò&gt;`_x0002_A_x0019_aÞu)_x0004_A_x000B_Q_x0017__x0003_U&amp;_x0003_A_x0008_¢3Xíè_x0002_A`/·=3\_x0002_Aû_x000D_£TH_x0004_Ay_x000F__x0017_-_x0004_A_x0015_4e._x0004_AhÞû³´g_x0003_Aá4_x001F_»_x0001_A_x000E_¯Uä _x0002_AÎKMªF?_x0002_AØyiùô_x0002_A.¹û_x0014__x0003_A\li=_x0019__x0003_A_x0005__x0006_Ô_"u_x000D_?_x0004_ALû¦* _x0004_A8ù7²_x0002_A½#¶ñÐ_x0001_A_x0001_}H_x001E__x0003_A+¢¿tÒ^_x0002_A_x0002_Í³âg_x0003_Aíß¿r_x0002_AJG}:§¢_x0003_A_x0008_ªÓkÈ_x0001_A!ÞaíÊ3_x0002_AÃ^#0·_x0003_AÃ_x0001_¯__x0002_Aâl+O_x0002_A·_x001A_½ó_x0002_AUáðFè_x0002_Aàæ©ä_x0003_A]Xhï*Â_x0001_AÑü_x0017_.å@_x0003_AØÜ±Ê(_x0003_A î¸ÿ_x0003_A\È}Ì_x0001_AGès8_x0002_AÄlb&gt;g2_x0004_AÔ3_x001F_;C_x0003_Aw_x0001_Ñ&amp;ÞÚ_x0003_AÈ_x0013_\_x001D_°Ü_x0001_Ad_x0006_øý__x0004_Aãê_x001C_?_x0004_AýÑT0ü%_x0004_AN_x001A_ãCq½_x0001_Aï,_x0016_¬_x0008_	#D_x0002_Aj«kù_x0001_AÅA0V&amp;Ý_x0002_A©ñ¨÷ØÆ_x0002_AP¤¤Oî_x0003_AìEø_x0015_¸Z_x0003_A6´ó&amp;å_x0001_Amædt_x0001__x0003_AëÆ4eW_x0002_A×Ý/6!R_x0002_AÚ·_x0005_µ±Â_x0002_A!Æíÿ_x0006__x0002_A±É_x0008__x0004__x0003_AÐ;é_x0012_±_x0007__x0003_A8ó]M&amp;_x0004_AFÃñA&gt;_x0004_AràD_x0001_ï_x0003_AÌ_x001E_DÅ_x0002_AÐÉ_x0012_Ú¯_x0002_A{_x001A_Ç_x001D_$_x0002_AG_x0011_"Aõ_x0001_A_x0014_x_x000C_¨M_x0002_AdZß¥¨_x0002_Aó _x0019__x0007_èñ_x0003_A©HÂù;K_x0002_A1jÁoY_x0001_A´j½àQ_x0007__x0004_Aâni·U_x0003_A	o"á°_x0018__x0004_AÅÅûD,_x0004_AÔÅî(ôV_x0002_Au¢/¥_x0019__x0004_A_x0006__x0007_ÿ}Â¿1_x0006__x0003_Aß×ÖR{_x000C__x0003_Aªz®r½A_x0004_AõFm_x000D_!_x0015__x0002_A_x001A_ÁûW_x0001_A.;;v¿v_x0003_AÖlèÜc_x0004_Au_x0005__x000D_Ì£4_x0002_Aø_x0001_²_x0008_J_x0002_A@ýYª_x0002_A¤ê?v_x0003_A_x0015_e®_x0004_AJ¡z_x0005_E_x0003_Aïä³¸_x0002_ä_x0002_A_x001B_Á_x001C_øó_x0003_A^ïCÌï_x0002_AñQïÂÉ_x0003_A_x000F_}IÍi_x0002_A I[Sæ_x0002_AÓ_x001C_úð_x0003_A_x0004_³½A_x000B__x0003_Aüü}s#_x0002_AjJÆâ;§_x0002_Aw&amp;ùâ¹x_x0002_A±7?e_x0003_½_x0002_A_x0005_C&gt;Qõ_x0002_AN_x0005__x0019_,_x001E_¬_x0002_Ax!_x000D_?=D_x0005_AÂ¦_x001E_Î_x0001_AÞrB#=x_x0003_AÛÒÐõüx_x0003_AÖ¡Â_x0005__x0008_|_x001E__x0002_At_x000B_:ê¼_x0003_A&lt;(Øèé_x0002_AHsÄoiÞ_x0003_A_x001B_¶²fQ_x000D__x0002_A;Í±2¯:_x0004_A_x0008_\7ì³_x0002_A£:_x0019_í¶_x0002_A¶ñG_x001A_5è_x0001_A_x001E_CQc*_x0003_Aê}×&lt;»¨_x0002_AUøz@|_x0003_Aô®jqü`_x0004_A_x0016_N_x0006_p_x0002_AÉð\ZL_x0003_A¥ãtÛÞ_x0001_ACf6_x0013_í_x0002_A©8_x0007_úþZ_x0002_AÔX]_x001E_àw_x0004_AË·ea_x0017_E_x0004_A)W«õ_x0003_AtÂ)¤Î _x0002_AÜ0_x0010_Þ1_x0003_A_x0016_Ù¾³_x0008__x0003_A4_x001E__x001C_ÜØ_x0002_AGá«_Ý_x0001_A¹|Ö×¾_x0003_A?Ëâvj_x0019__x0002_A¥Ý¥Â_x0004_AÊ¿ç\_x000F__x0004_AL_x000C_õI²Ð_x0002_A^5_x0018_Çé¤_x0002_A_x0006_	¾tLSåµ_x0002_A_x0016__x000B__x0014__x0016_¥¨_x0003_A½_x0014_ç²6¡_x0003_AÁ1Ç¦b_x001F__x0002_A¡/Ãð_x0003_AçU_x001B_³_x0002_Ap_x0006__x0017_V#ê_x0002_A_x0015_H4[åt_x0004_A£pUmú_x0002_A¤Hð_x000B__x0004_A$kÂ_x0010__x0002_A_x0005_|[_x000E_ó_x0004_A_x000D_)õß»_x0003_ADAÞ_x000D__x0003_A+_x000D__x000B_ÿA¶_x0003_AH _x001B__x0012_&lt;_x0003_A{_x001D__x0018_Øä_x0003_Au-Äã_x0003_A«b!]_x0008_0_x0003_AG_x0013_ãßí_x0003_AË'_x0019__x0004_AÝ3vâ&gt;Í_x0002_AE£9ù_x0003_AA_x0007_æD_x0002_AÈÐ²_x0003_ð_x0002_AÈ_x0001_@»Ú_x0019__x0002_AÌãaâ0_x000E__x0003_Aü!Û÷í_x0003_A	Q6\Æ_x0003_A u_x000B_\Áü_x0001_A_x001E_+²qÿ_x0002_A¡[DW_x0005__x0006_Àn_x0002_A½«_x0019__x0001_#6_x0002_A?_x000E_vCU_x0002_A§bò³_x001E_R_x0003_Aå¨áO·_x0002_AF=_x0017_ÖCÆ_x0002_A¨_x0003_pbY_x0008__x0004_AU³_x000C__x0012__x0010_H_x0003_A$æ'Ég¬_x0003_A!hZò×_x0004_Aï_x001C__x000F_mDø_x0003_AÐþA¬À_x0003_Ap_x000F_^lY_x0003_A|Â}8-t_x0003_Aü;_x001B_B¸_x0004_A_x001D_ô_x0016_½E_x0003_Aþ©ï_x0016_ôo_x0003_Ah&amp;][í_x0002_AîÚÅ _x0002_Aø&lt;2)_x000F_N_x0003_Aôt_x000D_Ü'_x0001_AM&gt;.¦ôÕ_x0002_Aü_x001A_zSÊ_x0001_AÈñaç_x0002_AG£6éò_x0002_A5JF»d_x0003_AÎ_x0012_|s_x0002_Ap¡_x000B__x000E_Ã_x0002_Aºz_x0016_Mã_x0004_A_x0006__x000D_Ò¯/_x0004_AàÞÃ[©_x0018__x0003_AYâLJü_x0003_A_x0005__x0006_èl@í_x0019__x0002_AÞóF"´_x0003_AEkw¾_x0001_Õ_x0001_A°³¥G,}_x0004_A½UjìÀr_x0002_A\ô_x001C_3Fê_x0003_Aò{Eý_x0002_AÅÙ°-¹¾_x0003_A_x0017_ñm__x0003_AZ«hAý_x0001_A&amp;Ïéu_x0004_Aá_x001F__x0012__x001C__x0004_A­%çe:_x0004_AKßùx®_x0003_A´¹v_x0004_AqíúMò_x0002_A5_x001A__x0017_×_x0002_A_x0007_h_x001C_A±_x0002_An4ø_x0006_Á&gt;_x0002_AõEÿµ_x0002_A.ÃFkÚ²_x0003_A´}*ó!_x0004_A_x000D_J:j;_x0003_A_x0005__x0012_è|_x0003_A¾÷(_x0002_AW;Àè_x0002_A]LÍë_x0004_A2¥+©V_x0004_A%_x0012__x000C_bÆÞ_x0002_AL±íMó(_x0002_A_x000F_sÛk_x001C__x0002_Ayú÷$_x0005__x0006_]o_x0002_AuÝ¡ü+_x0014__x0002_A_x001F_ _x0013__x0008_Ö$_x0003_A¦IO¦GÙ_x0004_A!_x0018_`zM_x0003_AÌÁ^¥B_x0002_AinÌ¬6_x0003_AÿQ_x0005_%_x0002_An×½8Ñx_x0003_ANøßAQ_x0003_Aáy_x0003_N_x0002_A2Xlr«_x0002_AµVÝ¯*²_x0003_AøóÃqA¦_x0002_Aeü41v|_x0003_A¤Yç`_x0002_Aý´¬ÊÇ_x0018__x0002_A¹öþD_x0002_ASh@ê×_x0002_AS_x0018_¶¼.Å_x0001_A_x0003_+póTÝ_x0003_A+ý[ö_x000D_ä_x0004_AØ_x0007_tý_x0017__x0003__x0003_A²aÜ¢Þµ_x0003_A*ÚzÈ)_x0010__x0003_A»X_R_x0005__x0006__x0002_A×C³Üp	_x0003_A#¸A*4o_x0002_A#Ð?úY_x0003_AÞlñÇ_x0004_Af2Gè7_x0016__x0004_AnÏ~	÷O_x0004_A_x0005__x0006_!¯ô|H _x0002_A÷h_x000B_¡ì_x0004_A8_x0013_?þ_x0003_AÇî½I_x0003_L_x0004_AE_x001D_Ø_x001D__x0010_\_x0003_AÞ¶¨õL_x0002_A_x001B_þ_x0010_*×_x000B__x0003_A_x000C__x001A_Y={_x0001_A_x0001_ï?°Ç§_x0002_Aùcæ!ºê_x0001_AÞ|ÈÊ_x001A__x0004_A_x0019_Ç_x0013__x0003_ë©_x0001_A_x001A_í"XþK_x0002_A_x0014_ré._x0003_A_x0003_JÖ:U_x0004_A_x0007__x0016_l_x0016_íÿ_x0001_A_x001C_dêÒc­_x0001_AS¡½^aT_x0002_A¦Fw_x0011_^ÿ_x0001_A6Ó_x0011_dÔj_x0003_AîÒÛ?Ø_x0003_A=jÞ_x000D__x0003_A¨¬ÎAO_x0004_AæKçæ_x000D__x0003_A¦_x0008_~-¨_x0003_A­_x001E_Ç´O7_x0002_ASIU_x0019_½_x0003_AÉ,£¡Ás_x0004_A=×@b_x0003_AÀS¾w7Þ_x0002_A(?¬|`_x0003_A/LX_x0007_	Ì©_x0003_A#ÎlJ"_x0003_Aîk~]_x0013_÷_x0002_A_x0006_â_x0004_Æ_x0002_Ab_x0003_§_x0002_ç¢_x0001_A_x0015_xñ_x0005__x0003_Aô$n_x001E_8_x0001_A×TnIX_x0002_AÿÛvc_x000E_[_x0004_AsI%Îu_x0003_AOK\-_x0018__x0002_A@_x0016_	¬s³ü@¬höf:_x0007_AW_x0001__x001F_C0_x0007_AxQÛáþ_x0016_þ@_x001A_\Ã8ê¡_x0004_A_x0007_%ZRÖâ_x0007_A¿Âª_x001C__x0003_Aÿè¥¾@Á_x0003_AÖÛÞ_x000C_;_x0002_A\Q]_x001E_]_x0002_AC_x000F_m×_x0003__x0002_A³³_&lt;_x0002_A_x000F_þEÆB__x0004_AëcËÙR_x0004_A_ç_x001D__x0006_G_x0004_A_x0005_2Xâ_x0002_AßD&amp;_x001C_Ï_x0007_Ap_x0004_Spb_x0002_AäZC}?_x0001_AmÈ_x0008_OÜe_x0002_A=_x001D_¾Üû_x0003_A_x0005__x0006_N?L©M0_x0003_A]ZÌØ_x0002_A_x0016_~C¤_x0002_A_x0008_¾ñ¸#._x0003_A%Ë ­Z_x0002__x0002_A[ó_x0004_í_x0004_AiVZ_x0005_ÊÂ_x0001_A§Ïë1_x0008__x0004_A¨×V_x001B__x0007_Z_x0003_A%@µ6d_x0004_Aoµ_x001A_ùZg_x0001_A_x0011_ÖÜ_x0003_Aòßµ_x000D_°q_x0002_AP9Àa5_x0004_A¾	Lú_x0002_Aã_x0010_ìÚH_x0004_Aýÿÿÿ_x0013__x0005__x0005__x0013__x0005__x0005__x0013__x0005__x0005__x0013__x0005__x0005__x0013__x0005__x0005__x0013__x0005__x0005__x0013__x0005__x0005__x0013__x0005__x0005__x0013__x0005__x0005__x0013__x0005__x0005__x0013__x0005__x0005__x0013__x0005__x0005__x0013__x0005__x0005__x0013__x0005__x0005__x0013__x0005__x0005__x0013__x0005__x0005__x0013__x0005__x0005__x0013__x0005__x0005__x0013__x0005__x0005__x0013__x0005__x0005__x0013__x0005__x0005__x0013__x0005__x0005__x0013__x0005__x0005__x0013__x0005__x0005__x0013__x0005__x0005__x0013__x0005__x0005__x0013__x0005__x0005__x0013__x0005__x0005__x0013__x0005__x0005__x0013__x0005__x0005__x0001__x0002_ _x0013__x0001__x0001_¡_x0013__x0001__x0001_¢_x0013__x0001__x0001_£_x0013__x0001__x0001_¤_x0013__x0001__x0001_¥_x0013__x0001__x0001_¦_x0013__x0001__x0001_§_x0013__x0001__x0001_¨_x0013__x0001__x0001_©_x0013__x0001__x0001_ª_x0013__x0001__x0001_«_x0013__x0001__x0001_¬_x0013__x0001__x0001_­_x0013__x0001__x0001_®_x0013__x0001__x0001_¯_x0013__x0001__x0001_°_x0013__x0001__x0001_±_x0013__x0001__x0001_²_x0013__x0001__x0001_³_x0013__x0001__x0001_´_x0013__x0001__x0001_µ_x0013__x0001__x0001_¶_x0013__x0001__x0001_·_x0013__x0001__x0001_¸_x0013__x0001__x0001_¹_x0013__x0001__x0001_º_x0013__x0001__x0001_»_x0013__x0001__x0001_¼_x0013__x0001__x0001_½_x0013__x0001__x0001_¾_x0013__x0001__x0001_¿_x0013__x0001__x0001_À_x0013__x0001__x0001_Á_x0013__x0001__x0001_Â_x0013__x0001__x0001_Ã_x0013__x0001__x0001_Ä_x0013__x0001__x0001_Å_x0013__x0001__x0001_Æ_x0013__x0001__x0001_Ç_x0013__x0001__x0001_È_x0013__x0001__x0001_É_x0013__x0001__x0001_Ê_x0013__x0001__x0001_Ë_x0013__x0001__x0001_Ì_x0013__x0001__x0001_Í_x0013__x0001__x0001_Î_x0013__x0001__x0001_Ï_x0013__x0001__x0001_Ð_x0013__x0001__x0001_Ñ_x0013__x0001__x0001_Ò_x0013__x0001__x0001_Ó_x0013__x0001__x0001_Ô_x0013__x0001__x0001_Õ_x0013__x0001__x0001_Ö_x0013__x0001__x0001_×_x0013__x0001__x0001_Ø_x0013__x0001__x0001_Ù_x0013__x0001__x0001_Ú_x0013__x0001__x0001_Û_x0013__x0001__x0001_Ü_x0013__x0001__x0001_Ý_x0013__x0001__x0001_Þ_x0013__x0001__x0001__x0005__x0006_ß_x0013__x0005__x0005_à_x0013__x0005__x0005_á_x0013__x0005__x0005_â_x0013__x0005__x0005_ã_x0013__x0005__x0005_ä_x0013__x0005__x0005_æ_x0013__x0005__x0005_ýÿÿÿç_x0013__x0005__x0005_è_x0013__x0005__x0005_é_x0013__x0005__x0005_ê_x0013__x0005__x0005_ë_x0013__x0005__x0005_ì_x0013__x0005__x0005_í_x0013__x0005__x0005_î_x0013__x0005__x0005_ï_x0013__x0005__x0005_ð_x0013__x0005__x0005_ñ_x0013__x0005__x0005_ò_x0013__x0005__x0005_ó_x0013__x0005__x0005_ô_x0013__x0005__x0005_õ_x0013__x0005__x0005_ö_x0013__x0005__x0005_÷_x0013__x0005__x0005_ø_x0013__x0005__x0005_ù_x0013__x0005__x0005_ú_x0013__x0005__x0005_û_x0013__x0005__x0005_ü_x0013__x0005__x0005_ý_x0013__x0005__x0005_þ_x0013__x0005__x0005_ÿ_x0013__x0005__x0005__x0005__x0014__x0005__x0005_¹õÝAB£_x0004_AF_x0018_T%h_x0004_AáOÑkBA_x0001_A^Ñ\&lt;Mý_x0002_AèJ¥_x001A_#U_x0004_A|6_x0007_×¬#_x0003_AÜo-½¯ÿþ@,=1J_x0002_ADl Sq_x0004_A¢^«Ö6s_x0004_A'uÜc7Ì_x0002_A_x0012_Ó_x000D_¢Ï_x0002_Aïà¿aáu_x0004_A_x001F_È_x0010_¥"v_x0002_Aõõ(_x0006__x0007_¼õ_x0002_A_x0002_p®1Ä_x0003_A_x001C_î·_x0002_A;*-_x001F_Xc_x0002_ApÛw_x0002_A`?*_x0001_i_x0004_AÇG_x001A_Ü_x0001_AÎÿ_x0010_Nä³_x0004_AP&amp;p²Xt_x0002_AÆQ~-3_x0001_A®¢¤þúb_x0004_A¯¬ÍÊf_x0003_Ak±Lï_x0003_A_x0014_à Ç%_x0003_A²ÜÕzù_x0003_A_x0004_¬_x0005_Z&lt;X_x0004_A_x001E__x0013_u#_x001F__x0003_AC}_x000C_@Ü_x0002_A¯E&gt;_x001E_¯,_x0004_A|¤I_x0018__x0004_A´ñ_x000D_òxb_x0004_A+ã¸6&gt;-_x0001_A¥ÇHpmô_x0002_AÁê1wË_x0002_A¯ì2ëb_x0004_ACjvÿ_x0003_AÄ_x0016_Þ(8Õ_x0002_A;`ïm{à_x0002_Ad]®v³_x0003_A4Ro¤á_x0002_A~&amp;Ã Ã@þ@Ý_x000D_¼}:ã_x0002_A_x0005__x0008_Ï_x001E_Æ_x0005_A9ö_x0011_I&gt;_x0002_AGn@¶	O_x0001_Asûµê6_x0004_Añ*Á_x0005_N&lt;_x0002_A*C§¢p_x0003_A(·ùãÌë_x0003_A_x000B_´U_x0003_ÊÖ_x0005_AãlAK!ý_x0003_A°_x0005_Ø1a_x0003_AÜKUsß'_x0003_A?îàC_x0002__x0002_AÞÃû_x0007_M_x0004_A_Â£?y_x0002_ABÍ-&gt;_x0012_õ_x0003_Ap_x000D_NAy$_x0004_A¨þe*L_x0003_Aú¯ãK_x0004_A[MvSÎ_x0002_A_x0006__ÄgCú_x0003_AÙ­_x0006_Öu1_x0003_A¸_x001D_Ä&amp;±r_x0001_Aõã~ª¨_x0002_A­ÃÈRq_x0003_AöÜÆ_x0006__x0003_Aù]vAó_x0002_Aý`Wrè_x0003_AeÔ3?`Ë_x0003_AºDfZåò_x0003_AÓ~?°]-_x0002_AOVi6_x0019_ß_x0002_A_x0019_B:A_x0005_	UV_x0001_A¿©@_x0002_A@@é&amp;"_x0018__x0005_AämB·fÛÿ@¯Ú9}9_x0002_As5~¬¹x_x0004_A"_x0007_è÷í_x0001_A_x001A_àq_x0012_å_x0003_A_x0008__x0010__ì]_x0004_Aâò_x001F__x000B__x0002_AaNå_x001F_ãë_x0001_A¿_x0003_(¤ÉÏ_x0002_Ay´^_x0014_Ò]_x0004_A©UØ&gt;_x000B_!_x0003_A6_x0011_F'_x0005_¤ý@ÀPÐ°y_x0003_AÓuû_x0014_K_x0002_A_x000C_³MÈF@_x0004_AFu8L.¢_x0003_A²öøÇëß_x0003_A_x0019_Ì_x0010_¢g_x0003_AäøFxz_x0002_AË_x0006_&lt;©÷¦_x0004_AXl²£Fß_x0001_A»®ÈÁô_x0002_AøQ_x001B_íz_x0003_AüÌ&amp;w_x000E_ _x0004_A[Y¯c_x0004_A Ch­Ü_x0002_AÑ_x0011_/t¿._x0002_A_¦ph¨_x0001_AÛîáKË_x0003_A_x0006__x0008_òY¬@|b_x0001_A5q²Éj_x0004_A_x0005_!0y_x0001_Au|_x0017_^ôÂ_x0006_AUäRJQ_x0002_AF_x0002_g_x0010_üï_x0003_Aÿ60ðë³_x0004_A/õ_x0005_²'_x0003_Ac¼ãv±­_x0001_A_x001B_xPØ5j_x0003_A®oæøò&amp;_x0003_A_x0008_9×[R_x0003_AãÏ Ã_x0003_Aã±ê_x0002_|­_x0003_A_x0008_§_x0004_î_x0003_A_x0007_ÝE±_x0002_A%Ã&gt;ü²b_x0001_A5"_x0002_4o_x0004_A_x0014_@¹L^¡_x0002_A#!h_x0001_AÍNÆ1Ð_x0002_A·+«g7_x0004_AR!eµ÷Ö_x0003_A¢TCôG;_x0003_A6ý×_x0014_Å(_x0003_A¿ägË_x0001_7_x0006_A_x0007_Ô0Èõ_x0002_Ac]Á´_x0003_A°VdÀà_x0003_A_x0006_HÈ/§å_x0001_A	Ôö_x000E__x0006_AöÖ¿_x0007_	CÄ_x0003_A!.rÿI_x0002_AõÑg_x0006_l_x0001_AÍ ²_x0011_É_x0001_A¿ÝuX¯Ï_x0001_A_x0018_»h_x000C_"_x0003_A_x0014_ØnÚ@F_x0004_AÝÓ_x0001_p6þ@__x0003__x0013_vN_x0004_A'xñè£½_x0001_A­_x0001__x0017_I9_x0002_Aµ,2_x0007__x0004_Aº¼ÆèÈù_x0007_Aç¾[1¬(_x0002_A3V\;Ek_x0003_A!¬\ü	_x0004_Að-_x001E_C~_x0004_AêjqØÏ_x001D__x0003_AÏ¥¶²»Ý_x0002_AbÁeÝÁ_x0001_AC@Ç6¨¦_x0003_A®ê_x0004__x0010_ô:_x0002_A@ÏÓý+È_x0003_AòÞXG_x0004_AæÎj_x0008_d_x0003_A§±7_x000D_Ä_x0007_Al_x000E_/k{ï_x0002_A´ÛË_x0005_E±_x0002_A×3ãoz_x0013__x0001_A²ãK__x001C_;_x0004_AaÊ_x0012_n_x0003_AýN_x001F_£:¿_x0003_A_x0007__x0008_s_x0012_ÇÁ_x0018__x0004_AÖ~.}ò_x0003_A_x0012_õ®Nýwÿ@þb»#!_x0007_Ak_x0011_©Ã_x0011__x0001_A_x0013__x000C_yº;_x0003_Aö4B_x0017_-_x0002_A¦.D	´_x0003_A9]Q_x0007_APnÁ¥%Ò_x0001_AF_x000C_´Å_x0004_A5ß¬Â_x000E__x0001_A_x0001_u'#_x0001_A_x0011__x0011_".^_x0001_A£ÅÓ_x0006_¹ú_x0001_AÒ&lt;Õ"!_x0002_A_x000F_â3¹_x0002__x0004_A;ø¢,_x0011__x0003_A\B_x000B_u_x0001_Aè:Î:_x0004_A	Ò¦e_x0001_Ab 8UC¹_x0002_AbÚ¿ÅLÚ_x0007_A\S$È7_x001F__x0004_AÆÍ_x000E_n¬Þÿ@¥E&gt;?_x0003_A2èÀ_x001C__x0003_A/_x000C_vq]_x0002_AÐ_x0005_ýcÄ_x0004_AÀfÅ	_x000F__x0002_AI_x001A_ä`!5_x0002_A_x001E_¨Ò6_x0005__x0006_í_x0003_Aþ\v§äf_x0004_AdVGòl_x0003_AØA9_x0003_A×/Ëõg%_x0001_An_x0012_}Sxl_x0002_AidC¢¤_x0005_A|pÜyB_x0004_Ax_Zí%_x0003_AaámÃUo_x0001_AÚÖ2¾_x001A_ý@øa®ö_x001D_n_x0002_Aç_x0011_©ÊFV_x0002_AúLå@¥_x0002_AZZ;ë_x001A__x0002_AU"è&gt;ó_x0001_A{é!uÿ_x0002_AãÍX¸_x0004__x0003_A·ë¯cô_x0003_A8_x0005_n5Hú@3Ál_x0016__x0004_Aóz*0v_x0003_Ad_x0004_\Ýå¡ý@Ju î0_x0002_ü@ÉÅöD_x0004_A_x0014_Rö _x0004__x0003_A®ÁgD¿	_x0002_A6ëVq_x0006__x0002_A,e±EV`_x0002_A_x0010_µ}ú]þ@IÔFÈ_x0003_A¥+;_x0013_Ó=_x0004_A_x0005__x0008_0[Ó¸~_x001F__x0003_A¡¹¹ø­_x001F__x0002_AÜáê«Ze_x0004_A'ò_x001C_ÜÞ_x0002_A¡@ãZ4_x0003_A^¹%(_x0004_A._x0001_½A_x000E__x0001_A0×Ë÷®;_x0004_A/¸_x000B_@_x0004_Aq_x0002_M_x0007_ð_x0001_Ahíýµ?ä_x0003_A_x001D_´iì!@_x0001_A lH×1._x0001_A&lt;ÐW´¬Z_x0004_A_x0014_Kñ·×k_x0004_A	_x000D__x0014_(qe_x0003_A"_x000E_¾&lt;÷¼_x0002_A©êè§_x0005_A?å²Ñ7_x0005__x0003_AL]G}!_x0002_A¸ÀÕ@F_x0004_A¢ì¶Q²_x0003_A¹7¦¤_x0006__x0003_AsÕAc_x001E__x0004_A_x0013_§8_x0010_OÓ_x0002_Ai¶_x0019__x001F_v__x0003_Acë¶"b_x0001_AçÜ³x(_x0003_A_x0011_/nl9¯_x0003_A»k_x0012__x0017_å_x0004_A?_x001B__x001D_D!_x0001_A¢Ã8_x0005__x0006_5_x0004_ATóµ_x001A__x000C__x0002_Av6o ÓÌ_x0003_A$«	F&lt;_x0002_Aæ_x001D_=¹Ü_x0005_A^º­_x0004_ADté_x000F__x0002_AüÇ_x0001_hê_x0003_Ajî_x001E_Ô._x0004_AK«¼&lt;dÐ_x0003_AÁ_x000D_ä:â·_x0003_AºæM¤_x001B_U_x0003_Aê-_x0005_"K_x0003_Aûõ_äâ_x001F__x0001_AíÓJw§2_x0003_A_x0003_M¨)_x0004__x0001_AÆq,ë_x0003_A[&amp;B _x0004_AØ_x0002_cÏAf_x0002_AME)Ë_x0016__x0001_A!µyY_x0002_A5Ý³y_x0017__x000C__x0003_AÓ¿è_x0005__x0003_,_x0005_AüõÈ}_x0001_A²=ý?µ_x0001_AÔ_x001E_Bô_x0003_A¿äÞÄ¿_x0014__x0002_AuáüÆ_x0013_f_x0004_A¹Ò_x001D__x001B_¢_x0004_AËxºr_x0003_A_x001C_ò©_x0003_Aã]if$_x0003_A_x0006__x0007_ö_x000E_pé_x000E__x0001_A@._x0015_µ_x0003_Aá_x0003_~îª_x0001_A_x0005_Í¬S_x001E_Ê_x0001_Aä.Æàm_x0003_A_x0007_y[Ôx_x0004_Aâ_x0018_C'Õ¬ÿ@6² _x0001_äª_x0004_AÏ""¸_x0019__x0002_Aç»¼ÐÀ§_x0004_A_x0016_´"Ò5Ó_x0002_AüGRê_x000C_b_x0004_A_x001F_ÓËD;_x0004_AÅõýÑ_x0006_A_x001D_Ñç!'_x0003_AÏC~N°ö_x0001_AïºcYó_x0002_AZc_x001F_J_x0001_A®ï")þ_x0003_A yÊ*@_x0003_A#ÍÚØ_x001B_£_x0003_Aµ_x0010_È&amp;m8_x0004_AÌ¹@Ôîi_x0004_AÖ©)Ûý@_x001E_:&amp;8µþ@æÑ6+_x0004_A_ÌÞ4^_x0004_AiOÔüø¯_x0001_A^¾¯·_x0010_\_x0004_Aé¶*ZTÁ_x0002_AYW&gt;y_x0002_A_x000D_$_x0017__x0006__x0007_Is_x0002_AÇ/[æA_x0004_Ay.Í°?#_x0002_A+©_x0005_7_x0014_Ø_x0003_A[Wk_x0007_N_x0001_Aùª_x0007_[_x0004_Avx_x0003_Ð²_x0002_A0EoE_x0003_AÊ_x0001_P_x0019__x0003_AT2^à¨_x0001_Apâ!¶AÌ_x0003_A"WhiwB_x0004_A³u_x001D_U«_x0004_Ae6ËD6_x0003_A46Äï_x0010__x0003_Að©, vv_x0006_A~`GæJK_x0004_AoÓW_x0013__x0003__x0001_AwgBÀC_x0004_A_x0014_w·Úì_x0004_A_x0007_¿dâd_x0006_AÆZ_x0002_*Úÿ@M³k_x0016_Ã_x0004_A_x000F_óÙµ_x0001_ACJ&amp;¯_x0002_A%cH.¡_x0006_A»4¼'Ë_x0002_A$[hx_x0003_AÉÓ_x0005_¼m_x0002_A#Ûß_î_x0001_Aú¥ä×Ö_x0001_AN/Å¶`G_x0003_A_x0006__x0008__x0005_dèYØ_x0003_Aÿc]ÛÕ_x0003_AA_x0005_»_x0011_e_x0004_A%¥_x001C_­©_x0004_ADÔ_x0004_Gás_x0001_A_x001D_½_x001C_j3_x0004_A_x001C_Áþ¸_x0003__x0003_A_x0003_òVL9 _x0003_A¹§ik_x000D__x0006_Ab*NZ_x0006_AÿaÕ{ø_x001D__x0004_AM+E=_x001C_í_x0003_AaS_x0003_¼_x0001__x0006__x0004_A¿_x001E_êg_x0001_A6¿Â_x0002_Aô'Lg_x0004_A£Ì×_x0015__x000B_¬_x0006_A_x0003_äÌu+_x0004_A×ð*_x0001_x_x0001_A`¾{.«_x0002_AT3:6ÏÚ_x0003_AB7§Èè_x0006_A_ªóÕ £_x0001_AÂ_x000B__x001A_[¤G_x0001_A¾	ø,_x000E__x0004_A®_x0013_Ú~þª_x0004_Aµ¦ù_x0003_A_x0007_¸_x0010_v_x0004_A_x001B_a_x0004_°_x001D_b_x0002_A(ã_x0010_á1_x0004_A^þ_x0013_lÿYÿ@p±cÔ_x0006__x0007_ìl_x0003_AHi©z_x0003_Aé¨õü©S_x0002_A«e×_ù_x0003_Añù&gt;4nê_x0002_A3¤aTðL_x0006_A{Á°u_x0002_Aù]y¿ _x0002_Aýëè¾_x0003__x0004_A_øôQne_x0003_AÌ¨t´û_x0003_Ae)¹ê_x0006_Am_x0014__x0002_êT!_x0004_AºéD_x001D_&gt;_x0003_AíuZ_ò_x0001_A_x0001_ßv®K_x0002_AÄq&gt;ïd®_x0002_At]_x0006_#L_x0001_AcË ÇÚ_x0002_A/_x001B_ØH_x0002_A³UãÔÝÛ_x0002_A]aÃ_x0003_Af^r³_x000B__x0003_Ak¨³È_x0013_$_x0004_AÒ·°W¾_x0003_Ax±_x0015_¿_x0001_A]øÝ¹_x0005__x001D__x0001_Aô¹A°ª_x0003_Aò_nùiÿ@»!Á±_x0004_Ag_x000B_k.û_x0002_AÂvïø_x0001_A_x0005__x000D_òLíßÎþÿ@3l `±_x0004_A_x0007__x0008_V~T_x0013__x0003_A¥_x0007_Û)_x0004_A+ºt_x0017_Wg_x0002_A¶_x001E__x0010_SÀ¶_x0001_AúÚ8­_x0003_A_x0014_5_x000B_a©²_x0004_AJ2\#·_x0003_A .Àÿ_x0002_AÓÛ#_x0005_!_x0004_Aú:Ð[Á_x0002_AÃvÊ³µ_x0004_Aü¯Æé|+_x0004_AÉü_x001E_iw_x000D__x0004_A_x0019_«)Á_x000E__x0003_AÝðµpO_x0004__x0002_A_x000C_Õd,¾_x0001_A"*ÑÖnl_x0003_AA_x000F_C _x0018__x0003_A&amp;¯^vÎG_x0002_A¢QZ_x001B_¨_x0002_Aò	À(}_x0003_AcÐÄÉC_x0006__x0001_A_x0015_ãrH_x0001_à_x0002_AyÈ¤ ¨_x0004_A/|Lµ_x0005_A¾|Ï_x000B_¥H_x0003_A(PÑTr_x0003_A$½ð_x0001_AtÑæì££_x0003_A7.]_x0005__x0008_Ïzÿ@M -å©_x0003_A°V(µÏ_x0003_AÑãbcé_x0003_AúÃøvZ_x0002_AbÁ0Ma_x0004_Ao£ç5jï_x0003_A_x0019_À*ã_x0003_Açæ_x0005_ÚÄ_x0004_A~¸b_x0007_¦_x0003_A9_x0012_äû_x0010__x0003_AêF»/Ã_x0002_A2îYEî/_x0003_Aä{_x0003_A,%¤­ï&amp;_x0002_A_x001F_Í|_»_x0002_AâÏÁèC_x0003_A¥-ã\©_x0003_A._x0015_Q_x0004_N_x0003_AB|ü÷¤_x0003_A³ú_x0014_Ê_x0003_Að"â×éþ@Q¤RUò:_x0001_AUÎo/_x0006_~_x0003_A×dCµî0_x0003_A_x0003_5Pïã_x0002_A+½«¡¢_x0003_Aæ&lt;Yyà_x0002_AW_x001E_%d_x0001__x0001_A¥°GÞk_x0003_A)'!_x0015__x000B_^_x0002_A¦@+D_x001D_5_x0004_A_x0006__x0007_ËYLw¤"_x0003_A7ceø_x0004_Avü)ø_x0016__x0004_Aðû	Ú_x0002_Ã_x0002_AE6³/0í_x0003_A?C_x0011_V_x0003_A/êNÙ,_x0003_A­y«3^_x0003_A3Ñ¬±U¦_x0004_A_â_x000F_´t&lt;_x0001_A§S2þU_x0004_AYn'O¾_x0002_AjÓ_x0014_Hñ¯_x0004_AûÊlSø¼_x0003_Apô×ùúü_x0006_A¾qod_x0004_AÙ"rdt_x0004_AØ3_x0003_Aç3uû_x0007_×_x0001_AW]Fq_x0005_æ_x0002_A÷_x0007_Ì§És_x0006_AyÖ /°_x0004_A´¸»~R_x0004_Ax:Ù"5õ_x0006_A«ñ¬Ü_x001F_Ñ_x0001_Aüµ*/xm_x0006_A,jÒ¢&lt;&gt;_x0004_AJº·«¹^_x0004_A¨'Ëãñu_x0004_A4Hí_x0011_Â_x0003_A½Â_x0003_Å_x0005_)_x0002_A7ó_x0005__x0007_¾_x0004_A6»&gt;ÿë¼_x0002_Ax&lt;Xµy_x0006__x0003_AàE ì	_x0001_As¼ª_x0012_F_x0005_A-Jåq_x0003_A_x0006_[å%©_x0004_AÀ÷eõ#_x0003_Ap=¦V_x0003_A©^Ú#\ _x0003_AÐ0_x001B_¨_x0016__x0003_AßNym¤_x0004_A&gt;åóT&lt;Æ_x0003_AG4ö®(¥_x0003_ARÁ/T_x0002_Aì!ìíþ@M_x0006_ ÉÎ(_x0002_A×G_Þ3_x0001_A`7Ñ÷_x000E__x0001_AïeK,XW_x0001_A_x001E_w\òÓ_x0002_A¬¤!_x0002_A¤!Ï·Hü@ÅfÔeL_x0006__x0002_A³D	4_x0004_AÊ®Æn_x0002__x0003_A _x000B_º_x000D_Ú_x0003_A%ñÃH_x000C_~_x0002_AHc_x0015__ð_x0003_A_x0014_jÀ¾l_x0005_AIýtÅ_x0010_5_x0004_Aà¯R*Ëm_x0003_A_x0005__x0007_¬¢4}__x0004_AÎÂít¼#_x0005_Aè_x000E_ÈT]_x0001_Aø§ÊÜç_x0002_A@½_x0002_Aþí_x0005_P®¯_x0004_AÊöIû:_x0001_AÐ(_x001D_,_x0003_A_x000E_ÌÝ7¶¯_x0004_Aç_x0010_Waó_x0003_A³¶a­×_x0002_A	HOáY_x0003_Aý_x0011_¶÷,¯_x0004_Au+BIØ_x0002_A_x001A_6#,Éè_x0003_A&lt;^_x0013_z¾g_x0001_AH&lt;?¿GP_x0002_A |´}_x0002_Aèq½_x0008_Z¢_x0004_AËz_x0016_"_x0004_Aþý|_x0006_a_x0004_AéAÔ_x001B_W_x0004_Aùnòã%_x0004_APJ­x#:_x0002_Aqnd¸_x0002_A×.t_x0014_.k_x0001_A_x0004_¹#¶,(_x0003_AJCçµîà_x0005_A9r÷.~_x0003_AóÁf%_x0005_AÚ¥§gqª_x0002_AËvù_x0013__x0005__x0008_±_x0005_A)+nÝ8{_x0002_AÖx8Í_x0001_Aó_x0019_ãÀ_x0001_Ac£¸Uü_x0002_Axj1ÅO_x0003_A)_x0019_Ó=2w_x0001_A×y-K_x0016_À_x0001_A¡Ï7ó_x0001_AÙØ=¢_x0002_A{_x0005_+®Ò8_x0004_Aã/9A_x0003_AaX®¸_x0005_Aµ_x0007_x_x0016_x_x0001_A-¬ÅÐh¥_x0003_Aì&amp;r*s_x0003_AÊ_x001C_¶¶_x0003_AP«#;_x0003_AzÕç_x000D_n®_x0004_AñþpÈ1_x001A__x0004_Aï	K__x0003_A§á_x0013__x0007_/_x0003_AÐ_x0006_·_x001C_ÿ_x0002_A8÷È_x0018__x0001_A¹¡°ø¿_x0005_A¿_x0012_¬®85_x0002_A'ôß_x0003_K®_x0003_AÊE¸nsä_x0002_A*#.=_x001A__x0004_A­lA6àº_x0002_AGN#ªî_x0003_A§LÄïq_x0002_A_x0008__x000C_{&amp;ÖÒ-_x0003_AåÏ _x0001_å!_x0003_APà_x0008_í_x0008_A¥rK£d_x0001_AÔ_x0003_ßîR_x0001_A2ee¥Þ_x0001_A±ñ*³&gt;è_x0002_A¹_x0017_Ñô_x0008_AÕì¨µ_x0004_A±N3&gt;_x0001_º_x0003_AçÙ_x0018_È_x000D_J_x0002_AW¬_x001D_S_x0002_AÔ°} _x0019_0_x0004_A'³ïü}§_x0002_APÏ_x0011_P_x0010__x0003_A_x0014_­}ây_x0003_A_x0019__x001C_"pÃ_x0003_A_x001B_ðf¥_x001B__x0003_AúGXwU´_x0004_A!_x0005_å9_x0019__x0010__x0003_A×=w0S¤_x0003_Ake_x001D_ç_x0008_AËsÐ9_x0002_A_x0007_9	¬¦k_x0004_A_x0002_ïÐfÀ_x0002_A_x0013_¡¼æ6Ò_x0001_ABé/¿e_x0003_A_x0019_6;@aÌ_x0008_A_x001D__x0006_W_x0003__x0012__x0003_Aqã2_x000B_¥_x0001_A' 5&amp;E_x0003_AÀã¢_x001A__x0006__x0007_"Ô_x0002_AÄÙ]Ð_x000C__x0003_AÙ_x000C_Õ2Ñ_x0002_A¦_x001A_ÆE_x0003_Ab[ý_x001E__x0015__x0005__x0003_Aò¡Yí_x0006_AçÇ¨_x0003_F0_x0004_A_x0007__x0011_¢£V_x0003_AÖôÁþ¾_x0002_AÃ;L¬_x0012_É_x0002_Ah±LúüÛ_x0003_A_x000B_!z!å _x0004_A?X¹ÇS{_x0002_AµV´¦&lt;z_x0003_Ak_x0007_ÖF_x0001_AOÚÖÄ_x0001_r_x0001_Aõ±iÞDk_x0002_A¥_x001F__x001A_!_x0004_A4,©õ$'_x0003_AKIÎl_x0008__x0004_A_x0008_,MR_x0003_ACÂÙ&amp; Ð_x0001_AQ_x001C__x0008_=nG_x0002_AÖGªû|_x0001_A[ ½E_x0002_A×åôB½ý_x0003_AÃÒé`Æ_x0003_A,¨_x0008__x000F__x001D_N_x0004_AfS_x001F_¤ÿ@_x001F_¹åª_x0010_é_x0002_A}pâF»_x0003_A_x0018__x0016__x0018_U¤p_x0002_A_x0005__x0006_­éÙhN._x0004_A_x000E_J«§_x000E_ÿ@ó_x0002_$Ñ(_x0003_Aöwµð_x001A_ný@¥Í´_x0003_A_x001C_ÎkAÍ&gt;_x0004_Aa_x0002__x0013_ë_x0003_A£_x000F_Ü_x0002_A3J9/ô_x0002_A¦íe|_x0001_AÂ_x000E_?ÞI_x0004_AQ _x0007_gþ_x0003_AÑòKHÎ_x0001_Alø3_x0014__x001A_[_x0002_AeÝU8J[_x0002_A` _x0005__x001D_P_x0004_A_x001D_íyyÿþ@µ'_x001A_¢_x0005_Aê¦a'_x000E_W_x0002_ArAE¤_x000C_q_x0003_A_x0007_Ê£D÷æ_x0001_A}Æ#Ëþ@åYp_x0006__x000B__x0004_AÄÖÏP|_x0003_A·óÕoV_x0005_Aºcy»Pÿ@ü_x0012_sÀfx_x0004_A_x0016_ Íð_x0002_A~¶ãx_x0018__x0004_Aáw_x0014_ÌÛ _x0002_A_x0019_CaßJn_x0003_Aåô¨S_x0005__x0006_[_x0019__x0003_A¥á_x0003_nöø_x0001_AJtÎÆK_x0004_A³aBå_x0015_Ê_x0003_AÂaæbgý_x0003_A¾¼¶ì½Â_x0001_A~-Hk»_x0005__x0004_AHG6§üÄ_x0002_AX_x0010__x001A_¶åý@ qþ[]!_x0003_A_x0006_7á¨w^_x0003_AiIÔ_x0003_AuÕÙû|_x0004_A¹9_x0001_j!ð_x0003_A_x0002_ÚÿS D_x0003_AÜß;Í ÿ@fú]\v:_x0005_AP&gt;_x0006_t_x0004_AzE:ãÄ$_x0003_AVTã_Ø@_x0005_AX§Ú_x001E_që_x0003_AÂ«ú_x0003_þ@_x0002_AßU__x0014__x0002_A/¿c_x000D_ã7_x0004_A_x0003__x0014_Áÿ@_x0015__x0004_A]3\Þ_x0002_ñ_x0001_Ak»Qóc_x0003_A§/×Â_x0001_AêÅûx_x0013__x0001_Aø¾h:Z_x0001_AÓt¯b_x0004_A¨Lq,L_x0004_A_x0007__x000D_Ý*O_x0004__x0014_C_x0001_A$_x0019_Ü»Ãj_x0003_A»_x000C__x0008_úÜ_x001F__x0004_AHþ¡êv_x0003_As{·c7¯_x0007_A8ÑÔÐo_x0002_A0á_µB_x0002_AüÆXNñÿ_x0003_AßÕ6¦:_x0003_Acj_x0018_Ô_x0004__x0004_AÜ¿_x0008_×Ô_x0008__x0003_A\41_x0001_Z_x0003_AûøbõÕ_x0003_AWBp­($_x0004_AÝüc_x0016__x0017_y_x0002_AXhe#¡_x0013__x0002_A¯_x0015_d~T_x001B__x0002_A&gt;ÂÃ:Z_x0004_Aþ_x000E_4×2_x0004_Aù½KÁAV_x0003_AÍLE-_x000B_¡_x0007_AÉÖÏL_x0005_I_x0001_A¹ý_x0014_~©±_x0001_Ad{_x0015_ _x0002_AXEC_x0003_ò_x0004_A_x001E_R_x0011_¿Uf_x0003_Aë?4_x0004_A´ð_x0012_;Ð_x0003_ATH?(	|_x0004_AXPÆ²_x0007_A_x0006_ºâ;_x0006_è_x0002_A_x0006__x0008_àT_x0003_A&amp;#¹_x0011__x0004_A^ÛyÃÿ@"aUB³_x0004_A(_x0019_{¼_x000C__x0004_Al¹_x001F_?¯ü_x0002_AGlíã_x0007__x0003_A2^_x001C__x0004_A_ò_x000C__x0019__x0003_AÛöìâ_x0002_AxþÖg_x0003_AØ/_x0011__x0012_fÞ_x0006_A&lt;ÔQ®xÒ_x0003_AãMð_x0001_Al7_x001F_,dv_x0002_Aá4ÒK_x0004_A_x000D_ÃÌûüñ_x0006_A4ÈB=_x0019__x0004_Aî=&gt;Ø_x0016__x0003_A_x0004_äAfÕ_x0003_AeÓ&gt;jTÏ_x0006_A_x0015__x001D_äÕ_x0001_ATW¹3DÄ_x0003_AÍª"_x0008__x001C__x0003_AÂ_x0005__x0004_A­V²Mõb_x0004_A®*®¾_x0013_û_x0001_A(¹Eù_x000C__x0004_A¦P»¼ÎÍ_x0003_A2 T°¥-_x0004_AüÇå¾_x0002_R_x0001_AÒ_x000C_M_x0002_A_x0005__x0007_Âb_x0013_K²-ÿ@z*_x0008_bj«_x0004_Az ½ú_x0001_A_x0007__x001B_d¦_x0003_Aìà&gt;Uå_x0006__x0004_A~Åf$_x0002_AhxÑP;_x0007_ý@¥K_x001C_Þn_x0003_A;F¯R~8_x0002_AÛhöÍ&gt;á_x0002_AÚÁ^_x0018_«_x0014__x0003_A¸âB7ü_x0003_A%±T(_x0003_A»´x¸ê_x0003_AÇ6Jl_x0002_A_x0016_Xæä;_x0004_AYúr¯]a_x0001_A_x0013_6h_x0005_A´d¦L_x0003_A2ê_x0007_	K_x0004_Aë¸_x000E_»Ao_x0004_A¬E_x0011_Á7_x000B__x0001_A3yÅï*_x0004_Aêbþkü_x0002_AS_x001C_P_x0011_é_x0001_A­y_x0011_bk_x0003_AÚn|bì_x0004_AéÝH·Ú_x0001_A3OtW8_x0003_AÉóº_x0011_Ó_x0003_Ab:fJ_x0010__x0004__x0003_A÷å0n_x0006__x0007_xI_x0003_Ab}ûñA_x0006_A^îÓ±¨_x0004_AE/\_x0003_AúUh¹_x000C_l_x0001_A6%(¼M_x0002_A¬Y1g½ñ_x0003_A'½?Ñ_x0001_¹_x0003_A\_x000F_nýcq_x0002_A'_x0006_0O{j_x0002_A_x0008_·Síå$_x0002_AÕ_x001D_ç¹)_x0013__x0004_A_x0014_qL_x000E__x0003_Ax²N¡f_x0003_A;ðé·_x0015__x0003_AJ$¿©o¨_x0004_A_x001B__x000E_o_x001F_3_x0002_A_x001F_ªBb_x0002_u_x0002_A¥_x000B__x0002_+C_x0003__x0003_A¬ÙãEU©ÿ@#_x000D_±_x0005__x0018__x0004_AÛ7Ykn_x0002_A×½+n{_x0003_Aø,vñ_x0012_0_x0002_A²Á±[_x001F_H_x0004_AÓ&amp;_x001B_]f_x0001_ApÓi_x0002_Ay7¶_x0007__x0005__x000D__x0002_Aºdî*)}_x0003_AU_x0019_µvì_x0002_A_x0017_þïS_x0015__x0003_A¼]¿­$_x0004_A_x0005__x0006_g¿¥.Gø_x0001_A_x0003_ ¹ ²_x0002__x0003_AåC_x0010__x000E_#Ù_x0003_A&gt;øÿ·_x0017_µ_x0003_A!Ì;_x0017__x0016_ü_x0003_A_x001B_qxà_x0014_G_x0004_A¹Ê¢_x0001_Ab#q.U³_x0004_A-_x001A_:Å_x0001_ANµÕ­³_x0003_A¥]íÔ¨ì_x0001_A _x000B__x000D_2\_x0004_A_x0006_vå*L_x001C__x0003_A_x001B_g_x001E_äß_x0003_AÙÛ©X¶c_x0003_A_x0004_ÈqT_x0003_AÇ!ZGA'_x0003_AÂFØ	_x0003_A%®K{_x0001_A(÷e¾t_x0002_AC'ú¬_x0016_q_x0005_AíTuWPÉ_x0003_A0[þ#Í_x0003_Aÿ¨þÇíÑ_x0003_Aö#%îíÜ_x0001_AT_x0015_ò_x001D_¶_x0004_A½¾E,_x0003_AÉSÂ~3'_x0004_Aé_x0007_N}_x0004_Aýa_x0017_q_x0010__x0002_A]Ko«8_x000B__x0001_A_x000C_aÆe_x0007__x0008_Î_x0003_Aæ®Öå_x0016__x0004_A©o_x001A_4_x0003_A]õòh_Å_x0001_AîÊ?@ä_x0001_A´_x0012_ù-o_x0003_A7Ëp¼öê_x0002_AÍ§µ²&lt;_x0003_A_x0004__x0005_Û¿ý_x0003_AxY¦@i-_x0004_Aï3¾ô_x0002_Aì?_x0014_l_x0004_Aq_x0018_ø;_x0006_o_x0004_A¢ßÊ7n_x0002_Aú+_x0010_(®à_x0003_AQMÅ_x001C_g_x000D__x0004_A_x000C__x0013_F_x0002_AïR©R¿4_x0003_A­s`çk]_x0007_Aàñ&amp;S2_x0004_A_x001F__x0008__x000F_ïî_x0001_Ab0È_x0018_ð_x0003_AóN/fÜ=_x0007_AA»B»_x0004_A{_x0016__x000F_;_x0004_A¹n&gt;M_x0002_AÙD"ÁÐ&amp;_x0004_A_x0003_¥Ý{d_x0003_AÄJ¥Ze_x0007_AÄ»¶º'_x0002_Aúå_x0019_Làª_x0004_A®{Mü@_x0005__x0008_ö5î_x0003_A®Ãj²jX_x0003_AµÚ_x0010_}ØA_x0003_AE?¥Á_x0007__x0003_AÓä8Æ«Ä_x0003_A_x0006_`^%Ñÿ@&amp;&amp;8aâ_x000F__x0001_Aªå|À}¡_x0003_A'_x0003_h3ÈÊ_x0001_A_x0010_£.Oyi_x0003_Aÿ²ì_x0018_y¶_x0001_AsÊñ4§_x0003_AÐ÷/!UÓ_x0005_A'PÜYk_x0005_A&amp;~úw±_x0003_AiÐ	_x0017__x0015_#_x0003_AîEØ®¬Ê_x0001_Aþø/Ê_x001F__x0003_Aµaû;¶_x0003_AH¾6	k²_x0004_A_x0011_@±|d_x0016__x0002_Ai-½Ó´_x0004_AáW ®'¥_x0001_AHdçFR_x0002_A_x0018_9ÁèY_x0003_A#p)_x0007_º_x000B__x0004_Aßg_x000B_Ñ_x0004_O_x0002_Acsc£:_x0003_AAòbßSÖ_x0002_Ai_x0017_ó04Á_x0003_AG3Lr_x001D__x0003_A._x001C_Ó_x001D__x0008_	Dÿ@lû2Ó]_x0004_AëÃ_x0015_{_x0004_AÐ°t	Uw_x0003_A´Ð»_h_x0002_AûVÞ÷B_x0004_A ©í¯ò_x0002_AÝÞÎÔE«_x0002_Ah£`NèD_x0004_A_x0012_A·ùIÅ_x0003_AoxSÕK¦_x0003_AA_x0012_¶,©_x0003_A_x0005_Á}ü_x0007__x0003_A°iR*_x0017_¶_x0004_A¡õÒ$_x0004_A_x0001_n$PLG_x0003_A·-éÖä_x0002_A0=±_x0001__x0004_As­¦_x000B__x001B__x0003_At¾Fòe¦_x0002_A8¯F_ó_x0003_Aý_x0004_Ö$øJ_x0008_AÄ²õIÝ_x0002_A_»0[$q_x0004_AÀq&lt;Á¾Ã_x0001_A5Í4_x0012__x0005_H_x0004_Aå _x000F_×y_x0002_A_x0001_út^»_x0002_A¼!fGàÿ@¦_x0005_SÝäÿ@®Y_x0006_¼mö@biñWS_x0004_A_x0007_	y@IV_x0004_È_x0002_AI+0³:T_x0002_Ak¨¡_x001A__x0001_AZ$-à_x0006_´_x0003_A;_x0015_"aEô_x0001_Aaùkk_x0002_A_x001A_4q_x001F__x0001_AÜûWz¥_x0003_A58(+_x0002_A4­_x0017_zù°_x0003_A\öB1¸_x0001_A#ãQª®Â_x0003_Aâ@_x0005__x0008_«Ô_x0003_A0ð_x001A__x0014__x0004_AENwû_x0003_A9\Ú_x0001_ÞC_x0004_A!&amp;Þixî_x0002_Af_x001F_ø¦i»ÿ@Ñø=_x0002_³E_x0004_Aÿ§HS_x0002_A_x0016_"¡2ßÝ_x0003_A×m§~'D_x0004_A*û½_x0005_V6_x0003_AÞùK±_x0004_AâF&amp; _x0003_AB&lt;c6_x0002_A_x0003_Ò}Ï_×_x0002_A!7»#ù_x0002_AfUÕQY_x0003_AK_x0017__x000B_×_x0003_AÉùÑ-Ñ_x0007_A t/_x0005__x0007_6á_x0005_AãMòÞ_x0001_Û_x0001_Ap_x0001_Í_x000F_,_x0004_A_x000F_æ³_x000D_Ð_x0003_AÀ¦ö_x001F_TÙ_x0001_Aµ_x001A_¿j·ÿ_x0002_Aí~&lt;ùÄ_x0005_A_x0010_£sù_x0005_A1ª;ëA¹_x0002_AM*]à_x0004_A_x0013_¶_x0013_8û_x0003_A_lÕ½GÔ_x0003_Aí_x0012_Sò£)_x0001_AÆ6_x000D__x0011_GJ_x0002_A_x000F_Ö^`G_x0004_A;9_x0014_ï_x0002_A_x001E_¯_x0011__x0012_V¦_x0002_A_x0014_åôF[_x0004_A#¾37¬ù_x0002_Añüçç_x0006_Ø_x0001_A®¯jgc_x0018__x0004_A+rQVY_x0002_AâÒ`(¯ÿ@Pg½ù.þ@@_x001E_ÒË!(_x0004_AeöCÙ_x0013__x0004_AV7¿#My_x0004_AäÚë#+G_x0002_Ak0+ÇëÜ_x0003_A"2Øb(v_x0001_AffèN_x0004_AG¯µè_x0003_A_x0006__x0007_¡_x001F__x0006_ëW_x0004_A³ð'7,_x0001_Aí_x001C_âd_x0002_t_x0002_A_x0003_vã%¡_x0018__x0001_A_x0012_ÏÅ_x001C_Î*_x0003_ANå+¿_x0003_Ax'ãî¦ã_x0003_AóPt3HD_x0006_A_x001E__x0017_çãÿ@Õ_x0015_	¡_x0002_AX&lt;gOÛ_x0004_AFp²Vë_x0002_AæÃ49"A_x0003_Aa_x0014_Ul&amp;_x0006_A_x0005_·LÃg_x0002_AØ~cØý@BMMRHGÿ@Lz£ì?_x000E__x0004_A_Òßóz_x0004_A# Õ«/\_x0004_AW0_x000C_u6_x0002_A_x000F__x0008_Éë_x0008_ö_x0002_A¬æ2_k&gt;_x0003_AµZ&amp;03Å_x0002_AU~}Ö¢_x001C__x0006_A_x001C_´í«2_x0004_Aþ¼n_x0011_Þ&gt;ý@)ÂF"¼ª_x0003_A+nÜõ_x0001_A_x001D_»_x0007_KT_x001A__x0004_AJù´¥f_x0002_A_x0006_8åW_x0006_	Î_x0003_AÂ¶Úð,_x001D__x0006_Am±/Û_x001A__x0003_A459D_x0003_AA"&gt;k_x0003_A_x0006_q\ÝÒÛ_x0003_A$æ_x0019_«ÌPþ@B_x001B_c»kþ@_x0008_z&amp;³V_x0003_Añ?\_x0016__x0015_÷_x0006_A]__x0002_A_x0011_t_x0005__8£_x0002_AïuS_x0003_A¡T³_x0011_à_x0002_A_x0010_aåQÍU_x0004_A×È?Ï_x0004_Al:ÇËã_x0002_A½¬.H%ÿ_x0001_A«¹¤'Ó_x0003_AÊ_x0013_.&lt;1_x0004_AÁw[yB7_x0001_Aì91PÐ_x0002_Aÿm_x0012_SÌ _x0002_A0¶sdü@Q_x000E__x0003_A%"Ê@_x0017_®_x0004_AÊ,_x0007_¶?_x0002_AMÙ;1 =_x0003_AåUÿcww_x0003_Aëcî£_x0004_AXEq_x0008_Pj_x0004_A_x0001_+â§_x0004_A_x0006__x0008_µ_x0010_ ±¸_x0002_Aî¦?oýÛ_x0002_A\jü_x0015_ê_x0018__x0002_AôÏÈ{_x0004_A¸_x0007_'ô£s_x0004_AQ_x001F_øtY_x0004_A8_x0002_._x0005__x0004_A«MÍ±_x001B_Ú_x0003_AÕÃNÍ_x0002_A_x0003_þ?_x0005__x0006_A)xóí_x0004_A¡±WÕ_x0003_A+CT_x0006_A+_x0016_?¹_x000F_&gt;_x0004_A,È_Ö_x001E__x0001_AÈ¤_x0012_	_x0002_AªG¶÷ÿ@â.Ó~õ_x0003_AJCÅÚB_x0003_A_x001F_c9c_x0002_AèÔäº5_x0007__x0001_A_x000E_l½`t_x0004_A_x001E_¬÷¬­_x0004_A²ÍÝ§_x0003_A_x0019_6ÌÁ¶_x0002_Aç¹Gâ_x0002_Afg¤Òn_x0003_AWïï½Õr_x0002_ARÎÏg}_x0004_AK+_x0015_[æ_x0003_AH£²·û_x0001_A·_x001A_:_x0005__x0008_"_x0004_A	ÉÏYSé_x0001_A_x0004_k_x0001_µ3_x0002_A6_x0004_¿¥_x0002_AB¬_x0006_ÈÁ_x0003_Að«_x0014_Ì_x0003_Aê^_x0003__x0019_ü_x0004_Aì§KåÆr_x0004_A£3lq¨ª_x0003_A:úvL~6_x0004_Aü_x0013_øúË_x0004_AÌÛG4=_x0004_A n_x000B_ä%_x0004_Aàa8\h_x0004_ASwÙIx"_x0001_A öÇd_x0003_A_x001D__x0015_«D^k_x0001_A5Ñ·¶©X_x0002_AíÏò&amp;~_x0001_ARwä$ÅÊ_x0002_A&lt;¡ó_x0007_Ä4_x0004_AÊ±øK_x0004_ý@)];_x0010_ /_x0003_AÁ×|¢_x0002_A_x000C_)x³µm_x0004_A²Òsv¶_x0003_A¦l§÷qR_x0003_AT_x001E_õ_x0002_AO¸,_x000E_ç_x0002_Aù9fN¯_x0002_A_x0011_ÔX p_x0004_A+üÑ¨ÈQ_x0004_A_x0006_	¬_x0006_§óí®_x0004_AÇ_x001A_bÎW_x0002_A½Ù_x0018_?ß_x0003_ACFSH&amp;U_x0002_An¹¢éK_x0003_Ao¢¬_x0003_A¥*×NÔ_x0006_AT]É¿¶rþ@Ráa_x0002_Ag¤r:í»_x0006_AtÌñ('`_x0004_A¦_x0012_Â&amp;°_x0003_AM_x0004_ÒÕ_x001B__x0003_AYOh_R_x0003_A{¯¬ÎK_x0004_Ah2á7^_x001B__x0003_A~iÌE%_x0004_Aíä_x0001_³²O_x0004_A3qÂHå%_x0002_AaT_x0012_&amp;Â×_x0003_A yJÏ²?_x0004_A;2¥ÜE_x0003_A_x0008_hÜãhß_x0006_A_x000F__x001D__x0005_Hì'_x0006_A_x001D_TY#ü_x0003_A¼£)ó C_x0002_AB7_x0007_¥o_x0003_AÒÝ©$Fe_x0006_AÒ[üAÏ_x0002_A_x000C_îý¶&amp;É_x0003_AåúZÁê_x0001_A_x000F_À_x0017__x0007__x0008_©_x0011__x0002_A}&amp;gÜ;_x001C__x0002_AMµÎµï_x0006__x0004_A¥iè2/ø_x0001_AÿlXâ°_x0004_A¡ yñ!_x0002_Ao¢}Âç_x0003_AUl_x0012_Ù÷p_x0003_Aé¤Íä"ó_x0003_A_x0017_Mä_x0017__x0004_A¤¸3_x001B__x0015__x0002_AîäÃåF_x0004_AãL£N_x0001_AJÊ%ù±_x0007_A_x0006_¦Áßûy_x0004_A_x0013_ñ×Ëp_x0004_A_x0010_	_x001C_?_x000B__x0004_A¦Óûøöþý@_x0014_D6Ûä_x0001__x0004_AØ_x000D__x0016_C¡Ó_x0003_Aø²-&amp;_x0003_A£üq_x0005_"	_x0002_A=¥[\_x0004_A,?Bª_x0001_AY²_x001E_l_x0003_AælèÊä_x0003_AEÉÆäñ4_x0007_A¿OåÛ_x000E__x0004_A³7¥_x0002_AÃÑ$ÚÅ_x0019__x0003_A!À?Ü_x0003_A_x0015__E5,_x0004_A_x0005__x0006_ìcç&amp;_x000E_·_x0001_Ak-á_x0010_½ý_x0002_A»vpÎÆ_x0003_A®J½¢3_x0005_AX7_x0019_ëý_x0004_A_x000F__x0011__x0006_Ý)_x0003_A÷'×¹Å_x0002_A&lt;ßØs^ô_x0003_AYø¢¶S_x0001_A?IéÞÂø_x0005_A´WÅ,_x0017__x0002_Aý^ Í¿_x0001_A~4_x0015_L_x0004_A	ÌbÕ#_x0002_A»7ïP_x0001_A¦vä@ ®_x0003_Aìe_x0012__P_x0002_A	Þ&gt;zç_x0001_Aõ_x000F_&amp;_x0007_§_x0004_AµbÅ¶¬_x0004_A_x0010_1£¦_x0004_AÄÔ_x000F_ Õþ_x0003_AË·4D\_x0003_AFÏ_x0016_[_x0011_:_x0003_A_x0007_P©Hùâ_x0003_AÌbc" Êÿ@YQÙ%ñÞ_x0003_Aöæ7:_x001E_Ý_x0003_Aq³i¹I_x0005_A_x0016_xxÌ;_x001E__x0001_A¦ÊÕLk_x0004_AFÒå»_x0005__x000B_ðS_x0004_AÂå_x0006_64ÿ@áà ±_x0007_°_x0002_AG_x0016_øñá_x0001_A¬¥qÿf¥û@%_x0018__x0008_¸h_x0004_A¹_x0007_1ÿº_x0003_A¨ùL,ùh_x0002_AöÞ¦^_x0002_AßY	íå_x0002_A?û#_x001D__x0013__x0003_A"Öûwæ_x0005__x0002_AkÃÿ·áx_x0004_A§hq-_x0003_AòMÛúm_x0001_AÆÇBáOI_x0003_APnã_x0005_ACGË_x0016_é_x0003_A¬çÕ(v_x0004_Ab5ñ}ÕI_x0003_AgT_x0011_®×¬_x0002_A¨áï_x0014_Ì{_x0003_A1oGV/ø_x0002_A"ÐyCç-_x0004_ALÆ·kj`_x0001_AÂ:_x0017_Å_¥_x0004_A_x000B__x0008_ååV2_x0004_A,Fwú_x000F_¯_x0003_AW ¥`L_x0001_AÃñj_x0002_A/«_x0007_cô*_x0002_AW§Ã_x0010_¶¨_x0003_A_x0005__x0008_±_x001A__x0016_ø)_x0002_AßW×¼tÿ_x0001_Ac_x000D___x001E__x000E__x0003_An£(¥õ"_x0004_Aí_x0018_R_x0019_W`_x0003_AÓ¿r'_x0001_Af_x000B_GæÐ/_x0003_Aûxçº|B_x0003_A,¼æ¿k_x0002_A_x0007_ÈE(¶_x0003_ADGOMo¦_x0004_A¢GôpK_x0002_A8ÖGµ_x0002_A[{y_x0017_K_x0003_Aa*®X43_x0002_A^u_x0006_\v©_x0004_AÕ6w­Z_x0004_AmCRÙC	_x0004_AZ4Q¹_x0001_AÓhUÆ_x0001_A¹h_x0013_¯!~_x0001_AxâÞð_x001C_t_x0003_AÞÂðÞ_x000E_:_x0004_AÙñ&lt;Õ¦Û_x0003_A«5UÓ9_x0004_AÕVþ7'*_x0003_A0ðÈ5i_x0002__x0001_A¡YcE_x0002_AÖHåûÓ_x0003_A_x0013_(VÍS0_x0003_A!âÛjß_x0003_AûÙ2&gt;_x0005__x000D_¸¨_x0002_Aò-Ê_x001B_øÿ@f_x0007_÷Z_x0007_Y_x0004_AIÊâZ_x0008__x0001_AnEéú)_x0004_A?U¤_x0002_AuÍ4Â_x0003_A¯ùvñ_x0003__x0004_A_x001E__x001A__x0004_òg_x0004_AD_x0014_vuÝP_x0001_A/_x001F_Ù½±_x0002_AF|ß3XÒþ@ÝS^49ö_x0005_A¨­YÇ_x0006__x0002_A&amp;N_x000C_	÷M_x0004_A^íÈf$_x0004_AÜ_x001F_ðÀrÔ_x0003_A¹_x000E_­°_x0002_A©Öµ)S_x0010__x0001_A}:§²_x0003_AQÍÀGã0_x0004_ApÆÕ4i7_x0002_AÀ¾GÑ'O_x0003_A»°ÑôÎ_x0003_A=-y_x000B_úè_x0002_AÎ&gt;Û$_x0002_Aÿ¸ßO_x0004_AiO_x0002_¡©_x0002_AC_x001B_ÆäØ_x0001_A_x0001_Ms¡8_x0003__x0004_Aº_x000C__x0018__x001D__x0002_A=ö«_x000D_¾0_x0004_A_x000B__x000D_ ñ^Î._x0003_AúQkÔÇ_x0003_AôD_x0005_)r_x0003_A_x0006_[8_x0004__x0004_AòßÝ²¤%_x0004_A_x0010_(òC:A_x0004_A_ú¾B¼_x0003_Aæ¡ÔÝiD_x0003_AS&lt;~fTµ_x0003_Aw@dÕç_x0001_Aæ+õ¸_x0004_AªH_x001C_Å_x0002_AÖle6_x0002_AúHðTÜ_x0003_AÚ4	æ^_x0012__x0001_AØî_x0011_&lt;_x0007__x0002_ARc´áÕ_x0003_AÚGûûp_x0004_A_x0008_Rg~6Õ_x0003_AG_x001C_©ÖA_x0003_Aæ°O±û@ÉâF¤Wm_x0001_AÝ£û¢+_x0004_AÍX9êO_x0002_Ay_Þ÷º__x000B_A&amp;}¼4µ_x0002__x0004_A¦¯_x000C__x0003_æt_x0004_Aî¹Ú_x000D_£H_x0001_AZ¥è_x0015_3_x0004_A,_x0019_ÿ ¼_x0003_Asaß_x0017__x0004_AUÜú_x0006__x0007_Ò_x0003_A_x0008_ãÝ_6Ç_x0001_AFÖ3&amp;5?_x0004_AÁfn{W_x0003_AÿDd_x0002_Û_x0003_Ak~¼Xª&amp;_x0001_AÊ0Wé·7_x0003_Aß `b_x0003_A_x001B_«pR-_x0004_A^-_x000F_B)¡_x0004_A1m_x0019_6%_x0002_AáD*û©_x0004_Aûz_x000E_ð_x0002_A_x0013_ÚÂÃ¾_x0003_A³Á_x001E_è9_x0004_A_x0004_ÁFr_x0014_f_x0002_A;_x001C_×ØþÀ_x0002_AÿÇêU}a_x0003_AËµÝ¢vó_x0003_Aç¡1	{É_x0002_A[ç(_x0008_._x0002_A°]Ö_x0005_þ_x0001_A¡^ö_x0003_A,Ç@´âz_x0002_A'½In¤_x0001_A Æ¾6Î_x0003_A¥Ö_x001B_³_x0003_Ag¬_x0017_P¦_x001D__x0003_AVd![¬_x0004_AÝ¸vz³Ë_x0002_Ag^¶ÿ`_x0003_A{È_x0002_CC_x0004_A_x0005__x0006_C Á.¥_x0002_A½@ü©_x0002_Ass_x0005_`I_x001C__x0004_AVùzéØ1_x0001_AëYäfè_x0002_AÜËk×¤¸_x0004_Aä×ÏFý_x0003_A¥w_x0008_uPæ_x0001_ALeÒIîÅ_x0002_AKg$d'ô_x0003_AVý21_x0013__x0004_AçáÃB_x000F_]_x0003_AÑn_x000B_D_x001A__x0004_A_x0017_¾uàãÃ_x0001_AJäý/¸_x0004_A_x0018_í$ñØ/_x0002_AR¯Å¨h_x000D__x0004_A®ïïÍù_x0003_AìN¥Åbª_x0004_AùÜp-ê8_x0003_A_x0011_Êª]5ê_x0003_A»Fét½Ù_x0002_AßPY_x0013__x0006_ª_x0001_AáªÙîÙV_x0002_Aøô_x000E_¦_x0004_A3\-ß5_x0004_AW\\_x0013_ÚL_x0002_Ak:_x0011_ç4'_x0002_AZ_x0019_&gt;dÜ_x0003_Aì_x000D_@x}Ý_x0001_AþpË_x0012__x0006__x0004_Ar¹_x0005__x0008_£_x0002_AJº^uw_x0004_A1ÊM¦_x0003_AAP_x0005_PÙ_x0011__x0004_AÞ"·ß	_x0005_AOÉ»û-È_x0001_Ap_x000C_÷T]gý@[Úzò_x0002_A_x0008_¥Ü_x0003__x001F_s_x0002_A±8¿è_x0014__x0003_AË¦úò_x0007__x0004_AO_x0016__x0002_A_x000E_ZÜÎ_x0003_AÃÌ_x001D__x0002_'_x0006__x0004_AzÚÏ¤l_x0004_Ao±ËOÏ®_x0004_A²HY`@_x0004_Ai_x001D_¥|!_x0001_Aàñ}Ì_x0001_Ac­;0Z_x0003_Aü.¬ùax_x0001_AiNJÆ_x0016__x0002_Aù_x000F_òçí&gt;_x0001_Aï§_x0013_þH_x0004_A;ç~_x000D_ß_x0019__x0004_A_x000E_Qg¸¥_x0004_A{r_x0005_,._x0004_AS"A_x0010_~ú_x0003_A_x000C_.©é¾_x0004_Ai¶_x0006_(ð_x0002_Aº_x0017__x001A_nÿ@~§7_x0001_zi_x0005_A_x0005__x0007_Ã_x0007_tí_x0002_A_x0018_¸v_x000B_&lt;_x0003_AèDÅq=_x0004_A¢R*4v_x0004_A­jH%_x0003_AC#_x0019_ÃwF_x0003_AÃ¹¨_x001E_º_x0003_AZ{Ê+üC_x0002_A_þ:U4_x0003_A JV7ÒÈ_x0001_Aû¦kË_x0011__x0004_AÅ"_x001A_T?_x0004_AîF_x0016_hÉ_x0005_AFâ_x000D__x0005_A5¡0³Òâ_x0003_AAG`S%S_x0001_AuFùÌr_x0004_A¶ÖÐ:×_x0003_A©_x0008_Ýà¹«_x0004_Aìvï¹ÿ_x0001_AÇ E_x0003__x0005_AkrP_x0011_Ã2_x0005_AÌMÈ~_x0004_A¥5¤§Ê_x0011__x0003_APïlé·ü_x0003_A_x0016_#ÿ_x000E_å_x0002_AX¶÷_x001B_ }_x0005_AÁxÝÃ_x0003_A_x0012_&lt;uùÓH_x0004_Aÿ5_x000E_Ù!_x0004_A?lº}3_x0002_Aµ_x0017__x0006_¢_x0005__x0008_Ïü_x0002_A­¢ ëâ¸_x0004_A&amp;Ô÷¤´_x0002_AÌ±¯)®²_x0003_A-uÈu_x000B_O_x0004_AÎÜöp1_x0004_A²J?æk_x0003_A¯D±©P_x0005_A3 ©ã_x001B__x0001_AàåT$_x0011_±_x0004_AñÃ¡_x0017_øw_x0002_Aµ_x000C_½8O¢_x0002_A'[$_x000B_£:_x0004_A|Ç:t_x001F_N_x0004_A_^_x0006_ùÕ_x0005_A_x0005_)@_x0018_cÿ@ÒÁÊíÖ_x0002_Aý9}ÄÿH_x0004_Ao_x0018_&lt;ö=_x0005_AÇPèdp¦_x0005_A_x0017_£í_x0010_ê?_x0002_AÝ5ª&gt;[f_x0004_AnýÐRp_x0003_Aþ!G	²_x0003_AAÂ1_x0006_xû_x0002_A­üq_x000C__x0001_A"Ú'hJ|þ@¯q+_x000E__x0003_A_x0019_dÀes_x0003_A;1Ú_x0005_A_x0005_2Þ5íð_x0003_A_x0011_è_x0007_¥_x0002_A_x0006_	_x0011_­_x0010_ùI_x0004_AÂ×(_x0004_A~x'0_x0006_A*¤ª4P_x0004_AÃ©´+_x0004_A¨ís_x0002_»_x0003_A±C_x0016_)_x0003_Aûªß»V/_x0001_A Xº_x0003_A=o#óò3_x0003_A_x0001_V#©ï²_x0002_A_x0019__x000C_o¸_x0012__x0002_A_x0004__x0005_î¯p_x0002_A¦_x001B_¦5²_x0004_Aïw&amp;Ív_x0004_A+£)Ø´ô_x0002_AÓ_x0015__x0016__x0012_î-_x0003_A¯_x000B_zLKL_x0004_A_x0013_qðo«_x0004_A_x0018_½+9n¸_x0003_A79²Çô_x0010__x0003_Aµ;ÈøB_x0002_Al[è_x0004_«°_x0002_A¶_x0012_×¦_x0016_Á_x0002_A?Ïmd_x0001_Aû¼_x001C_ßÀ½_x0002_A*¹:Â_x001F_¸_x0004_Aÿ_x0005_	Ø_x0008__x0004_A;]Î@··_x0004_A&gt;x°oSo_x0001_Av?´gæ_x0002_Aõ(_x0007_t_x0005__x0006_Q§_x0003_AW²Yy¾_x0005_A¨ º1C_x0003_A_x0006_¼Î×¬þ@¯_x0004_t_x0012_	_x0003_A_x000E_á®%²_x0003_Anf']hz_x0004_A_x0015_£¶ï6_x0003_AÉt_x0005___x0003__x0005_Aâ_x0019_«º_x0005__x0003_A&lt;K7ïõ_x0003_A_x0003_1_x000F_÷_x0001_A_x001E__x0017_;ht_x0004_A_x000F_Hu°_x0005_AøÅ^_x001E_w_x0005_AI°Ç_x001C_Í_x0003_A_x000F_X º±û_x0002_AI¤_x000D_ApQ_x0002_AÖ_x0019_ô¥¿	_x0001_AØ_x0015_[_x001A_ÔÐ_x0002_A´_x0010_ä©¿_x0005_Aº_x000E_ùd__x0002_AÈìö_x0004_¤_x0003_AAfHÎ_x0002_AiÛÌ_x0013_6_x0002_Aò$_x000E_Ü_x0001_AÇ_x0012_ÓÑ_x0001_s_x0003_AO6ZNî_x0004_A_x0005_P×&lt;_x0002_A#.Ó_x0013__x0014__x0004_A@aI_x0013_U_x0003_Açi³R_x0003_A_x0006__x0008_©êp=|_x0002_AÚâ^¨wC_x0006_AØQ{CW_x0003_A_x001A_µ;Ñ©_x001E__x0003_A4×¬Òá_x0002_A'=eø_x001C__x0011__x0004_AÐlÌ÷/U_x0006_A_x0016_a_x0004_ñÙ_x0003_AÏ&amp;Ñþt_x0003_AÀN¢ä_x0010_U_x0002_A_x0002_q_x001E_ë2	_x0004_Av_x0011_kÅI]_x0004_A4{Ì_x0015_b©_x0002_A4&amp;]JL½_x0001_Aí¢ÍÃ¶Å_x0003_AZ¸@_x000F__x0011__x0006_APA¤}_x0004_AM³ôCC_x0004_Af²ð_x0014_±{_x0004_Amµ_x0010__x0002_A|³QbàÁ_x0002_A_x0007_Ñ0_x0005_Ã_x0002_Aíò1Ç£_x0005__x0003_A_x001D_o9_x000F_r_x0003_AÉg!ÉhT_x0004_Aä_x0003_°oR_x0004_AHñq+_x0003_Aÿhá¦²_x0004_AW_x0010__x0014_Ð_Ñ_x0006_A';°_x0002_&amp;_x0004_A%7øEEU_x0001_AØÁìÅ_x0007__x0008_T¬_x0002_Am|3F¬A_x0001_A_x0017__x000B_s zÐ_x0003_A=óÏ&gt;åÙ_x0007_A:©8_x001A_û_x0007_AFêåá_x0003__x0004_A(ª_x000D_ü_x0006__x0003_AîyÖM_x0004_AC±¶_x0012_¹_x0003_Aþ_x0014_ÁþÙ_x0002_AþÁ|®6_x0001_Au_x0015_G´_x0004_AxlcÌ_x0007_AB¸_x0019_:Äî_x0003_A¡_x001F__x0007__x0006_ª)_x0003_A_x000D_·Tp#_x0003_A¶¥_x0015__x0005_Z_x0012__x0003_A¥áûì_x000D_6_x0003_AÀbm._x0003_A_x0004_y_x000B_u_x0003_AîLÖV³_x0001_A@ðõ7_x0003_A! _x0004__x0018_"_x0002_Azêâ»Ì_x0002_A8¶]gèh_x0004_AÐ÷äëG_x0004_Am&amp;_x000F_UK_x0002_Ay_x0018_Ë²\_x0002_A/_x001C_;_x0018_2c_x0003_A^Øtv_x0003_AgÙ=_x001C__x0004_A|aé_x0004_A_x0006__x0007_WW_x0007_°.§_x0002_AvK®¹áh_x0003_AùË_x0005_ï	Ç_x0003_AáüÄê_x0001_AµñyJ-_x0001_A_x0013_yÇyô_x0001_A¡2_x001E__x0002_A¨.o&lt;¶_x0003_A_x0014_ð Åmk_x0003_A]î_x0017_ï÷_x0003_AÎÝ+´´_x0002_AÑ4u÷à_x0006__x0001_AÈ_x000F_ð®_x0001_A­Q¤±d_x0002_Aì¹%_x0003_A\ÿ«_x0019__x000B_`_x0004_Au¢Tî;_x0004_A0ÙfØÈ_x0003_AAaË­_x0002_A½¿'¸_x0006_A°Öv¨ä_x0003_AIÊ¥þ%ò_x0006_Ad_x000B_Ç_x001F_õ_x0001_AÅÀÄVÜ@_x0004_Aæëw¾ë_x0002_AÏ_öj_x0003_AcÕ't_x0005__x0004_AÖ¼_x0012_Ù_x0003_A_x0015_éÎ_x001F_s_x000D__x0003_Aè¸?Ñ_x0003_Aë·I_x0004_A_x0015_³_x0008__x000B_	_x0003_AÙðÓ+_x0001_A¾«Ük_x0018_¹_x0004_A_x0015_*°_x0007_ü³_x0002_Az]"*u_x0003_A0îßÎ_x0001_A2ÿÞíA_x0004_AXÄÃý&lt;_x0002_A_x0005__x0010__x0018_ø_x001A__x0004_AL²ÞµÒõ_x0003_A¨-"µ_x0003_AMå5M¨S_x0002_AÚqe0§_x0003_A_x001F_Ù"«¶W_x0003_AGa6¢__x0001_A+2uÓÛ_x0001_A,0ÏÐ £_x0004_Aâ	£õDæ_x0008_A\B8v_x0006__x0004_APt_x000C__x000B__x0003_u_x0001_A_x0008_6_x0011_&gt;7_x0004_Aü7o,_x0008_AK1Ú_x0004_A¼äûëKú@._x000E__x0005_1_x000E_ê_x0002_AW¼=^Z_x0001_Aô_x0013_95_x0001_A"® þ³þý@q_x0016_z{Ø_x0002_AÛWW_x0015_¨ö_x0002_AÃª_x0015_öÙ&gt;_x0004_AâËöá]_x0003_A_x0007__x0008_²YÑ_x001E_7_x000D__x0004_Aÿ CÜ_x0007_A®×u_x0017_A_x0003_AoÀÞ_x000E__x0003_A_x0003_8aÙ_x0002_A¿&amp;ù|YO_x0001_Aæwñ"!_x0015__x0004_AC_x0003_U_x000F__x001E__x0014__x0007_A×o3ÝÈ¼_x0007_A5ô·úª_x0001_A:Ñ"6Í_x0017__x0003_AìGÀo/=_x0004_A¦eFÐH_x0003_A+Fwa_x0003_AêÇ\¿_x0003_AÁ)±%y_x0004_Abôzû×_x0003_A_x001A_ÀKT©_x0003_AÕ_x001D__x000B_i¯Z_x0004_A¹?Z¥Xì_x0007_AÉh´}_x001E__x0002_AÛÊ;³_x0017__x0001_A_x0005__x0006_­¨EÈ_x0003_A«óÂHB&lt;_x0004_Av_x0016_øæ_x0003_A_x0004_-Û+_x0013__x0004_AÐÓ~ÙÖB_x0002_AÈ²+uiÓ_x0003_Aô¸õúX_x0003_A_x001B_4ÇÖc_x0019__x0002_A£|Z4&amp;_x0001__x0004_A}_x000F_5 _x0006__x0008_âJ_x0004_Aö_x0019_jå_x0003_AÊYÌ_x0007_He_x0002_Ag_x000F_Ñ_x000D_[_x0003_Ayãáô8§_x0004_AY¤_x0012_ÿß,_x0002_A_x0018_Âfõ¥Y_x0004_AJ*_x0018__x0003_ï§_x0004_A®º{ø^_x0002_ACÈ_x0016_Á¨§_x0003_AÛ÷Z¦_x000F_ _x0002_Av|ËÅù_x0002_Axµ¦)£_x0002_Aæ:Fû_x000E_\_x0003_Ab¤Áç_x0003_Aý_x001D_%ÄM_x0004_A&gt;¶¢ï¥+_x0001_A¹¢UÈ_x0012__x0004_A&lt;b4í_x0004_A°;REÇ_x0002_AGç&gt;_x0007__x0004_A±¯_x0001__x0004__x0016_}_x0004_AJå_x001F_kÂj_x0003_A¥×ËôÅ_x0003__x0002_A	C$_x000E__x0004_A_x0014_¤_x0012__x0004__x0004_Ad6² ê_x0001_AÊó£?9[_x0006_AÓ_x0015_Ar_x0004_A×[a_x0005__x0004_A:4%½¯°_x0003_A#Ü_x0002_s_x001E_	_x0002_A_x0005__x0006_a_x000E_ù_x0003_A_x0002_J«_x0007_2_x0004_APCòlg_x0004_AMßÐpcå_x0003_Aµ_x001C_,(_x0001__x0001_A±óQE_x0004_AîDL_x0002_A/ìõCV_x0004_Aé'@ÞÚÃ_x0003_A¾­Õæì_x0002_AäÁ·Eá/_x0004_Acÿ2Èä=_x0003_A^ªpÞ_x0003_A»ÍÕ_x0002_As7_x0011_¢ç_x000C__x0004_A:ÀåïF_x0003_ApTe5ÿø_x0003_A_x0016_mú	_x0004_AlèR©©k_x0002_A_x000C_e;ÃZ_x0007__x0003_Aµå´ìc_x0002_AõQð9q_x0003_AÖ:ý¯¿ý_x0002_A_x000D_¡±mbN_x0005_A×eN_þ_x0002_A¨§J{_x0002_AÛl"@Q_x0003_A(É_x0006__x0002_Û_x0002_A&amp;_x001D_ïù»_x0003_A_x0010_ìkeO_x0003_Ac×ª,R_x0002_AÉ3äK_x0006__x000B_Jj_x0004_A_x0004__x0013_®Jy4_x0001_Aâ¦}*_x0003_A.eo&lt;P_x0003_A1½ÙT4_x0002_A%_x001D_#Ða_x0003_Aoçcö¥_x000C__x0004_A_x0004_	ãLÇX_x0003_A_x001C__x000F_¶_x000D_é_x0001_A\]&amp;à_x0004_A4_x0016_ôûÿÖ_x0003_AÎ7ìøÈ0_x0003_AóXù_x001B_ø_x0003_A.-9¦_x001E__x0004_A($yì_x0006_A­«Ãå®_x0006_AÐ2ØÜú_x0006_A«tï÷_x0007_c_x0003_A_x0003_btWm_x0003_A«}}_x0017_ _x0003_AÕóÆ¸F+_x0004_A\§¯k±]_x0001_Aw}ÕTq_x0004_Ac8_x0005_½·Ì_x0002_A_x0014_±=_x0004_Aô1jµ#ÿ_x0003_A6_x0011_Uùåö_x0003_A2_!_x0008_©_x0004_A¢É_x0008_¡Q÷_x0001_A`¤tôû÷_x0002_A_x0003_þ7úL+_x0002_AGÈ	_x0008_]=_x0003_A_x0006__x0008_¯7_x0003_Y+_x0006_A¾«©l_x000E__x0004_Aç_x001D_ÉËí_x0002_ABXÂæ_x0003_A+	FTaÛ_x0006_A°_î¶¸_x0002_A©Q{]#ø_x0003_AZ6ä/ _x0006_Aà/üË_x001D_Ò_x0003_AéÄ²ë_x0006_ABß_x0011_xå_x0006_AC_x0007_Å]_x0003_A_x0010_Ä(_x0011_Lª_x0002_AÀKñ_x000B__x0002_A*'5X¯_x0003_AãÔé&gt;nÆ_x0002_A7J_x000D_&lt;x_x0003_AXúÕ¶_x001B__x0004_A_x000D_Î9°_x000C_¥_x0004_A÷iH_x0007_&gt;_x0003_A_x0011_; y_x000C__x0005__x0001_AøàÇ)è_x0003_A_x001B_ÁGÅ`_x0006_A¼ÆÃ_x0006_A3@½ó_x0002_A_x0004_i¥¿+W_x0004_A(RÈûx_x0003_AÜÄ_x0016_Rà_x0003_Aa7à}_x0004_A¸É_x0016_#ÿ`_x0004_AïA.Üô_x0002_A_x0018_ÝÅ_x0005__x0007__x0005_@_x0002_Ahð@ùW_x0004_A[_x000E_Ul_x0002_A³é0_x0001_´V_x0004_A°_x0005_´ù_x0012_¡_x0003_Aµ5ôDM_x0001_A*îfð¹â_x0002_A£ìøûu_x0003_AhÇ]ï_x0002_A#ê_x0007_öÆ_x0003_ADÌw_x001D_Íz_x0001_Aö_x000B_Ï®c,_x0002_AèdNòhí_x0001_ADÜÝ"oK_x0002_A_x001F_a78¥Ë_x0005_AöÀ_x0014_@ý+_x0003_AÌ­Å{_x0016__x0002_A.²;_x0001_`Z_x0003_A³m0G_x0017_d_x0004_A&gt;÷VöÝ_x0002_A§F}Ât_x0001_A'¨%ýâ`_x0002_AÙ¬ø$:_x0002_A­2÷M{_x0004_A½=:Ñ&amp;_x0003_A]§ð[_x0004_AõHò_x0001_ðÚ_x0003_Aý$ð_x0006_ó_x0001_AÌu$Üé¯_x0003_A£e­ôØ_x0001_A½c×_x0005_y_x0005_A&lt;Ù_x0010__x0015__x0011__x0002_A_x0005__x0008_ënÈ&gt;·_x0004_AyÙ²4_x0003_A_x001B_¼n8_x0003_A½ôb£ _x0005_A|D^_x0004_CÎ_x0003_A_x0008_)	_x0013_V_x000B__x0003_A_x001B_-¥@|_x0002_A_x0004_6áSx_x0002_A¶¦×§z}_x0004_A]âN»%y_x0003_Aù¬_x0006_m_x0004_A1§_x000F_p=_x0002_AûÕufìÔ_x0002_AÅùÊO;Ã_x0002_AØ}[Ìf@_x0003_AD`sy"ã_x0001_A_x0003_E[ee_x0003_ATáIì_x0003_AèÀRº*_x0004_AÙí@_x0019_2°_x0002_AzØl)³_x0003_A?jwÄº_x0003_AØ_x0002_j_x000E_d_x0003_AhEH,~_x0003_AåLyÝ_x0015__x0004_A,Àô_x0019_8_x0002_AF_yz_x0013_°_x0004_A_x0013_iñcl_x0004_A_x0017_4jÊ»&lt;_x0004_AåÁ_x0007__x0006_Ñå_x0003_A¬hQH_x0004_Aö×!_x0005__x0007_E7_x0003_A_x0013_xí	f_x0001_Afô_x0006_[±ñ_x0001_A½§G _x0001_Aè:,sU_x0003_AØRN½_x0003_A1d_x000D_Ím_x0002_A°OG_x001F_Y_x0003_A¸"$_x0010_ö'_x0001_A¥dÁÔ_x0002_A_x001E_@,8¸_x0002_AÞ¯3ZoK_x0004_Aµõ`,Ü6_x0003_A-ìûÈüt_x0004_AÞÿ·}_x0005_3_x0003_AÙ_x0010_ÝÅQ_x0004_AÙ:@£ó_x0004_AÞRù ¼s_x0003_A°99ó_x0001_AÊ{òq_x0001_A©)"%Ê_x0002_A·z©9Ê_x0003_A¤ZFþà$_x0003_AÀ+£Oi_x0004_A_x000F_h_x0017_­_x0012_g_x0004_A_x000C_Sp-V9_x0004_A æ ­_x0001_A£](DÅP_x0003_A«Ý_x0008_å|_x0004_A¥e¤HÓ_x0001_A_x000B_sú8tÀ_x0002_A¦¾[°Û_x0002_A_x0006__x0007_Îér_x0007_ÎË_x0001_Aß°_x001B_H5_x0003_A,m_x0007_Ue_x0003_ASkdð(_x0001_AÓÖíúU_x0002_Ay_x0011_@@Ï_x0003_AIØ´_x001D_¯_x0004_A_x0016_Â _x000E__x001C__x0004_Aö_x0002_ªçC_x0002_AÁ_x0016_÷~_x0002_A½õÞRÉ_x0003_Aë	±_x000E__x0008_¦_x0003_A¬³X_x001C_¼É_x0001_A.8W#_x0008__x0016__x0002_A`¥PVr_x0002_AKúÐ_x0013__x0019__x0002_AÑB ¥h_x0002_Aj{í´4­_x0003_A0`_x0005_ï_x0016_û_x0002_AF#¿@ç$_x0004_AÉ¼0g~_x0003_A±_x000D_¡[_x0011_¶_x0003_A_x0003__x001D_µ0V_x0001_ANê4a_x0004_A¸_x0006_+r¼_x0002_A_x000E_pÝÛ1_x0003_A~(Ô _x0004_A³1	7_x0018__x0003_A:!Uë_x000F_ü@_x0001_í¯zW_x0005__x0004_Am_x0014_R_x000D_{å_x0002_A·xwó_x0008_	_x0001_A_x0017_Ýw"/._x0002_A;Wî_x0004__x0008_;_x0004_A½}zo8_x0001_AªxP_x0003_?ý@Øz;q2}_x0002_A(²"©1¬_x0008_ALycr?__x0004_AY_x0012_Ùkõ_x0013__x0003_Aäõ¿_x0003__x001C_B_x0003_A[_x0018_kÄ_x0005__x0004_Aæôà¾_x0002_AYÓ"Ù·f_x0004_AÛo \_x0017_ñ_x0003_A4_x001E_èb_x000B_Á_x0001_A_x0007_D»_x0013_Qp_x0004_A*~z_x000B_Û±_x0004_Al]ÍÍÕ_x0002_A§^_x0011_äw£_x0003_A«ÏFÇ_x0012__x0017__x0004_A_x001F__x0008_*Rø_x0001_A?_x0015_0¢;_x0003_Aé;S_x0014_:_x0004_A_x000E_þ"¿h_x0003_AHèü|IO_x0004_A_x0007_d@X½u_x0002_AáÎº|_x0002_r_x0004_AªÉÒ_x0006_pÃý@q_x000D_ic«_x0008_AÅk_x001A_úùE_x0004_AàÖ³*ä_x0003_A&lt;ëoi«O_x0004_A_x0005__x0006_¯_x001E_j÷­û_x0003_A_x001F__x0006_aÄX_x0001_A1^zñ¥_x0004_ASÛ_x001C__x0006_6_x0004_AWVµ_x001C_X÷_x0002_A¡_x001A_¦äþ@ù_x001E_¦_x001D__x0003_ATWYÍá,_x0004_A_x0013_q]¢a_x0004_A£¶öå_x001E_Í_x0003_A¤õÚb_x0005_A®_x000F_Öï#ÿ@_x0012_cóóJÿ@´i(S_x0002_AÚCþ_x0004_A6!ìy¨_x0018__x0003_AÚpÞú_x0010__x0004_Ac|_x001C_^_x0012_À_x0003_Að¦_x001C_V&lt;_x0004_A¿»Ê_x0006_Ö_x0005_AÚ;?_x001E_«_x0003_AÝèãÔ§ä_x0003_AùÃ?»j_x0005_AÇ_x0004_+DGê_x0003_A¡6øÝÆ_x0002_AöS_x0010_ëKa_x0004_A¥³&amp;²_x0005_A³«gèÝ_x0004_AÈ¶¥$_x0003_AþL58e_x0004_AÔß¯Ji__x0004_A_x0007_Ù£o_x0006__x0007_Tt_x0003_AÅ¡®\N¬_x0001_A_x000F_ý_x0012_Ì._x0002_A7Fßs	ý_x0001_AÂ-é_x001E_GM_x0004_AÚs5_x0010_ö°_x0003_AÈãå.¢0_x0004_Aq_x0018_Æè_x001C__x0002_Aü9È_x0001_7_x0004_A}¾¸n¶_x0002_AÐ¤cti_x0002_A jVÂ-_x0002_A(Fõ©_x0003_AÇ@¹_x000E_È_x0003_Añ8y¢S_x0004_Aw¸iú_x0008__x0010__x0004_AW_x0006__x001A_ÿ_x0003_A±ä¥Ô_x0015__x0001_AL_x001F_pùæ_x0003_AÁâ_x001F_@_x001D__x0004_AÛøú?±_x001A__x0006_AÒFpð_x0002_A_x001E_ßÉB$gþ@ATr._x0014_â_x0003_A_x001C_®cp)_x0004_AÁ§c©õ£_x0003_A×(¯`è_x0012__x0004_AGhVT_x0004_A:ÞÜ¹Y`_x0002_A_x0017_¬±A_x0002_AÁë@_x0005_¦\_x0003_A_x0015_~=_x0012_G_x0004_A_x0008__x000F_z×;C_x0003_Ao=SäÎN_x0004_A_x001A__x0004_k_x0018_¿_x0002_Ap	.Á¾_x0003_AÜI_x0002_A_x0005_l8Z_x0002_Aqê°#ç_x0003_An,~&lt;wÂþ@d_x0019_kÐr_x0003_A'd3RW_x0003_A²&gt;^û¦_x0006__x0001_A&lt;_x001A_Ï¹*)_x0004_ABZ_x000B_üéö_x0002_A_x0014_&gt;_x001F_ÿo}_x0003_A_x0004_ëç pÿ@w_x0007_!p_x0018__x0004_Aë_x000C_]ÿø_x0002_A_x0018_D_Õ_x0002_A®PLôõ_x0002_AxAç1Ê_x0004_Aæ;ýä(_x0004_AL#©¼ÅÚ_x0003_A_x0003_&lt;4¦_x0012_D_x0001_AÑCX&amp;o_x0003_A!§Òó=_x0001_A	_x000D__x0010_*ù_x0008_A'sê_x000F_"_x0003_A½a_x000E_8­_x0004_A_x0013__x0007_"x_x0007_²_x0004_Aè`ÌC¡9ý@Í_x0005_5^_x0004_AÏ_x0002_ªê_x0005__x0006_'j_x0001_A«¨)_x0010_~¡_x0004_AÙß_x0014_Ï³£_x0002_AkRÓ_x0016_/_x0002_A%Nï_x0004__x0004_AÜªón/ë_x0001_AÞà_x0005_ì_x001D_ÿ@¿î_x001F__x0003_y_x0003_A(Þ£§9È_x0001_A1àÏòA_x0004_A6\üúßy_x0004_AAI¢ §_x0001_Ae»þn_x0004_A&amp;(/p_x000F__x0004_A&lt;ÕU$ëE_x0004_A%_x0014_z.v±_x0004_AuôxÒ_x0002_AáýÈ_x001A_{_x0005_A^qE_x0001_ATXkËS)_x0002_AB&amp;ñ§· _x0004_A~³_x0004_&gt;_x000D_º_x0005_A§_x001A_]¶__x0006__x0003_AfE/_x0004_A_x001E_Ìy±_x0005_A{¿B]_x0004_A8Ê32*_x0017__x0001_A_x000E_T&amp;_x0001_A	Î_x0001__x0013_*_x0004_A_x0007__x0002_Òÿ÷ï_x0003_A®nÔ9?_x000C__x0004_A»_x0001__x001D_¦¬_x000D__x0001_A_x0008__x0010_Bmþi/_x0004_AÍ_x001A_¹°Ä_x0003_A"1%B_x000B__x000E__x0002_Aâ_x0017__x000F_1à'_x0004_AËM_x001B_¢ÈÉ_x0002_A7Ý_x0008_	UM_x0003_A$^_x000C_ÈÐ_x0007__x0003_AÃÑ&amp;V_x0004_AÎ1»cI_x000D__x0002_A_x0016_õ}$_x001E__x0004_A~;_x001F_¡§«_x0003_A¤mp_x0012_Òì_x0003_A\¦,ÑD_x0016__x0001_AlÙ4_x0002_AU×	_x0005_¸·_x0003_Az½ð_x0012_â_x0003_Aæ=Vz¦_x0001_At_x000F_K¨V_x0004_A[µÖq_x001D_j_x0003_A¡Bñí-Â_x0002_A&lt;3©L_x0003_ë_x0003_A_x000F_ªÆFw_x0001_A&lt;_x0010_¼qãü@;_x0006_5Ì_x0014__x0004_Aºêt³_x0010__x0002_AtáÉÒ_x0004_AÆ°9Ùg_x0004_AÒ uPU_x0004_AtEÔ®_x0001_AW;&gt;oå_x0003_AÆàk¹*_x0004_A_x0007_qz_x0005__x0007_Ø_x0001__x0002_A2_x0006_òê"_x0002_An¬¢zÓ_x0001_A¨ BØ1Ü_x0001_ADmÏE_x0003_A¸_	p_x000C_µ_x0004_Aïó#-_x0003_AÊ&lt;_x001C__x0003_A±áõ¢æ _x0001_AÇ(_x000D_aëM_x0001_Aí¢^UÔ'_x0002_A¤_x0012_ÛÑ_x0002_A§z«*_x0004_A®#:_x0014__x0002_4_x0003_A^ÒRkM_x0004_AZ~a°_x0003_A.D_x0004_A_x0008__x0010__x0017_ãÜR_x0003_AGÓÖÄ_x0003_Avÿ×	rÄ_x0002_AlpñOäñ_x0001_AM?X_x001F_W´_x0003_APi|òv_x0002_A_x0006_÷èq\½_x0002_AÓ_x0010_Gmã_x0013__x0002_A~_x000D_rÈJ_x0003_Aî­k é_x0004_A¼Ìa_x000F_·_x0010__x0004_A3K§_x0018_º¿_x0002_A)CüR_x0003_A_x0015_6Ørõ_x0003_AxæcsR^_x0003_A_x0005__x0006_ç_x0002__x001A_ãÉ_x0003_A_x0017_K;Rç_x0003_A_x000B_lïY"õ_x0003_Aò_x001C_¸«T _x0004_Aô1ßh19_x0003_A7¿;T_x0004_A9Üd+W@_x0003_A©N^V_x0004_A_x001E_3ïKÍ_x0002_A]¸_x001C_8_x0001_A\ðZ_x0011_­_x0002_A¹H_x0005_/_x0005_Ar~ÔÀ/_x0004_Ak-_x0016__x0014_|_x0004_Að7dñ[ò_x0003_Aq§Jo't_x0005_A³ÿÇÆ_x001E_H_x0003_A;Ê_x0014_@Á¶_x0004_A+	Ýçx_x0005_A`oÅd_x0015__x0003_A¤ü¥µíG_x0003_A5_x000B_ÀÃ«_x0003_AR}i#$¡_x0003_A# ÿª½¹_x0001_AHÒG6Q_x0004_A&amp;ø§f£c_x0004_A*Oæ_x0017_è³_x0001_Aé*±ÞÐ­_x0004_A;q­ìî_x0005_A_x0012_øþ=_x001C_®_x0005_AêCO_x001F_+_x0002_A¹_x000E_èü_x0005__x0006_(_x000B__x0004_AÔLð§Êý@}DÀ&lt;_x000F__x0002_A~0_x001A_É_x0008__x0002_AÁÜÿ@ÿÀQO&lt;_x0004_A_x0017_ÿ¹4²_x0001_AGo;ð]_x0002_Aµ·EÇ_x0004_AÇG_x000C_iì8_x0004_A£í|Þ?_x0002_Aj|5yÀ_x0003_ACÌiò­_x0003_AWDÜ_x000B__x0005_A,­´`¤_x0004_AY÷ý_x0019_ ¤_x0004_A&amp;¹Ý_x0013_@_x0003_Av?æPÎU_x0003_AÕPùÁ_x0004_A_x0001_&lt;L	c-_x0003_AÏ®z*?_x000F__x0003_AL_x000B_pâ_x0011__x0004_A¾¼_x0004_M_x001A_Z_x0001_A¶	BäÆ_x001F__x0004_AÑC_x001B_ÓEb_x0005_A_x0016_gÚÐ_x0003_A_x0004__x0013_;_x0016_³_x0004_ASVÁ!¾_x0018__x0004_AäÕî¨_x0010_¢_x0003_A##²_x0006__x0003_Aè¤bò_x0015__x0004_Aÿ|Õç]_x0002_A_x0005__x0008_òªa°_x0004_A.]!J_x0004_ARñ_x0015_hÿº_x0005_AG_x0014_D¾Ù®_x0002_AÞ_x000D_&amp;!­_x0002_A?l"ª_x0004_A9_x0005_C0_x0017_¬_x0002_A_x000D_)8-_x0018_Ö_x0003_A_(SÀ#!_x0003_Aå~_x001E_eÈ_x0002_A_x001D_÷QÌ_x0004_AÀm_x0003_A%E`µ_x000C_À_x0003_A½ò	P_x0001__x0004_AøëTþ_x0005_A~_)¼r¶_x0002_A¶W_x0006_Ðp_x0002_AS'ÑýÊë_x0002_A_x0006_°¡mõ_x0002_AÈ) y_x0005_Ay¡¼è:F_x0003_A&lt;_x000B_5ã¥_x0002_A@_x0011_ °oE_x0001_A$8ü_x0011_Ï~_x0002_A_x001A_ä:m5_x0003_A3_x0007_y_x0003_g?_x0003_A,âÖ*_x0004_Aa@µK_x001D_¬_x0004_Aõ3¨y\Î_x0001_A_x0010__x000E__x0014_ÜÈ¨_x0003_ApE·@Â_x000D__x0003_A_x001A_}f¸_x0005_	_x0002_ñ_x0003_AàÊw_x000B_°ø_x0002_Apk_x0004_Ð¡_x0004_Auk#m_x0019__x0002_Al Õq=a_x0002_A_x0011__x000E_j\_x0006_	_x0003_AÉ{^Ó_x0001_AOþð¯_x0003_Aí¸ _x0004_A·_x001A__x0012_ÕD_x0003_A¥¼FØá&lt;_x0004_AÅ(æc#_x0003_AÐ« cJå_x0005_Aã_x0007_ÙÔ9l_x0004_A_x001C_Ä_x0007_µ_x0004_A"_x0010__x0004_÷ J_x0004_A_x001D_ÿØ9_x0003_A vã6@X_x0003_A+^¹=«_x0013__x0001_AþÓò¿¼ü@}W&lt;ÿ_x0004__x0003__x0003_AS'z_x0019_%ã_x0003_A»]_x0016_Ä"_x0002_A±ÏP'_x0008__x0004_AÐ¡K_x0017_`S_x0005_A],®O_x0011__x0005_A_x000F__x0013_jVõO_x0003_A×r_x0016__x001E_N_x0002_APî}_x0018_¿Ç_x0003_AE_x0002_Ë_x001A_á_x0003_AÇÚçÂ_x0003_Aw_x0014_µÕ'_x0004_A_x0007__x000C_¢Hâ~Þ²_x0003_A_x000C__x000B_ÜeÕÃ_x0002_AáòH¡ý§_x0004_Aì(_x0008_G _x0004_A_x0011_èÈ´"_x0003_A8¤¶/®_x001E__x0003_A_x000C_©1A_x0004_A_x000D_çîØ×_x0001_AÍü_x001D_æ_x000D_H_x0002_AmH¨W_x0011_H_x0007_A¸Ò_x0002__Cã_x0002_A½;_x0006_J_x000F__x0003_A)ôº_x0007_\_x0004_Ad%èË_x0007__x0004_A_x000B_Mh	_x0003_AÜi&gt;V±_x0003_A©4_x001C_Ï_x000C__x0001_AFéõG~_x0004_AXa¡â_x0001_AÏaMù§_x0001_A{jaè¯à_x0001_Aº]æ;Ç_x0007_A¸úAø_x0004_A_x0019_aÝäÜã_x0001_A[_x0018_!r_x0003_Ap¿&lt;u_x000F__x0004_A7_x0005_ª«^_x0003_AËckEÊØ_x0007_A_x0008_óAÝnî_x0003_A×A³r_x0004_A_x0003_a_x000E_ _x0004_AÀù,½_x0007__x000C_Ó_x0002_A¶¶@iÉØ_x0003_A¹Q#6ý	_x0003_AáXªý_x001C__x0003_A5OhF_x0003_AÈ0;1_x0002_A¬"Ê_x0006_9È_x0002_Aö´5¢g_x0003_A­KNê_x0004__x000B__x0003_AO_x000E_øñ_x0003_A®\NS_x0005__x0002_AKHDMY´_x0002_AÆÅ¨_x001C__x0002_A_x0008__x0010_·ùn_x0002__x0003_A@±Ó_x0004_AÙaª2@_x0003_ArÚæ«Å_x001F__x0003_A8C_x0008_×Ý_x0001_A\_û6_x0003_AHëT_x0001_AÉêí_x0018_	æ_x0003_Atk_x0013_®-_x0002_AMD?_x0012_Èt_x0004_A5Ñ÷'Ë_x0007_AÒ7½_x001F_z_x000D_þ@r_x000E_ô-p³_x0002_A_x0013_¶ÃÈ¤þ_x0002_A¦_x0019_zNz_x0004_A_x001A_­¼Ûã_x0008__x0004_A¾.ÚW9_x0004_AÎ8¸_x000D_@ _x0004_A¢©õ_x0004_A_x0005__x000B_Ü_x0005_¡¤mø_x0002_A&gt;Êne_x0003_A_x0019_yÉQ_x0004_A]»ÑiÌÈ_x0002_APQý&amp;_x0004_s_x0004_A:ÔÀe_x0005__x0010__x0002_A_x000F_`¤¾_x000F__x0004_AB_¦ÛÃc_x0003_AEI8Û&amp;_x0001_AÂ¯°wg_x0003_ARÝ4"wÀ_x0003_AðÄ¬·Zþ@ _x001D_®®_x0001_A1¢_x0004_ÆC_x0004_A¯ÈÜ_x000F__x0004_Aù°_x0012_WQ_x0003_A¾]Ûo.?_x0003_A*Ci_x0008__x001F__x0002_A_x001A_¸Õ¥_x0019__x000C__x0004_AâB_x0007__x001B__x0007_|_x0003_Aël]_x0001_Ä_x0002_AI'ézÙ_x0013__x0003_A¥Î=x¡_x0001_A_x0012__x0006_H¹ôÿ@EgÙ__x0003_Afk²_x0018_Ð	_x0004_A_x001A_,Ã5é_x0002_A2^R\1_x0003_A_x001E_äWw_x0004_Aì$DG!_x0003_Aw_x0014_Ìzª»_x0003_AnQÁª_x0007__x0008_D_x0017__x0004_Aú]_x001C_Ö_x0003_Aðýh­Å_x0003_A_x001A_µ¥Ô/Î_x0002_A6Ø÷çY_x0004_A_x001E_£À{mÜþ@ñÀsõP_x0003_AWÒOï±÷_x0001_AIO_x0016_aø_x0004_A£.¢¤÷0_x0002_AIN££Ñ­_x0004_A	*r/_x0003__x0002_A&amp;ÏH]Ú/þ@Æªo_x0004_A_x0003_ÑSa_x001D__x0004_Ao¶Î_x0001_A&amp;gY8mÿ@fìíkÝ±þ@=X)C_x001B__x0002_AÚ_x001E_©²»_x0003_AÚÌäÚ_x0005__x0002_A0_x0006_÷Ç3_x0001_A28¦_x000E_¤_x0002_As³~_x000F_W²_x0002_AÁ_x0010_=X=Ï_x0002_AVó*È_x000C_ü_x0001_A%¦Bì_x0003_AÙ]_x000F__x0007_¨%_x0002_A&lt;JG_x0002_p«_x0003_A1ËÌb_x0012__x0002_Aúº!¥4:_x0004_A¥Ãc=»_x0001_A_x0006__x000C__x0006_Xü_x0003_Aõ*ðË_x0003_A÷Dÿ8=¼_x0001_AC¢s¿ùí_x0003_Aü¾qå'_x0004_AV_x000F_õý`_x0004_AÊ®¨Q7_x0003_A¹ãïeyÎ_x0003_AÐ¡}íG_x0017__x0004_A,ä_x0011_é_x0011_ _x0003_Aî\_x0008_±²_x0004_A,B13g_x0002_A!Ù³Lù2_x0001_A_x0007_QN§úx_x0003_AãH_x001C_@_x0004_A,ã«_x000C_Þ_x0003_A$z'ÎÑí_x0003_A8³÷¢àj_x0004_A_x001E_,.¨ê_x001F__x0002_AÊM_x0004_UÑ_x0003_A×ù_x0005_µ_x0003_\_x0002_A_x001A_wuD Z_x0004_A¯¶Ò&lt;	_x0001_Aè¸Ji_x0006_A5@_x001C_¦A_x000B__x0002_AÈ_x000C__x001F_¦_x0014__x0004_Aî_x000C_&gt;´_x0001_A_x0008_FrLÊ«_x0002_Aû#o$_x000E__x0012__x0004_Aúxâe2_x0003_A/&gt;´=#þ_x0001_A_x0005_¸]_x0005__x0006_?_x001F__x0003_A±¿{ò_x0001_A_x0015_:_x0016_Ã_x0003_A6Ø²ÆÏ_x0004_A0¦e½L_x0004_Ak(_x000F_Þ_x0003_A'Is_x001E_	ò_x0002_AÙÎ|³Ä_x0001_A¥B=Ä«_x0003_Aduwv_x0004_A¸ùÃÏß_x0001_AHÌ²(µD_x0004_A!}x¦'®_x0002_A _x001F_Å_x0012_#_x0004_A¡;Y¿ãw_x0004_A_x001F__x0010_d_x0018_%ú_x0002_A_x0003_þdÕ1_x0002_AÃãê¶_x0005_AÛ_x0015_¿Oê_x0002_A½f§Î*_x0003_A³6]Ûr_x0004_Aw¤éTëm_x0004_Ah_x0015_Éoæ_x0002_AÔ¿~PÂñþ@Sèðê7_x0004_AR_x000C_§ão_x001A__x0004_A{ë~R_x001A__x0003_A_x0003_O.×_x0002__x0001__x0002_Aé±.Êú_x0004__x0002_A©ôF_x0001_A_x0014_ë¤nm_x0004_Aâ¦_x0001_g8_x0003_A_x0008_	uèí;g0_x0002_Aèû^ºò_x0003_Al_x0002_ÇÈh°_x0004_Aé_x0004_Ê&amp;Ï_x0001_AmtÆòo_x0001_A½¤ö_x000F_à_x0002_A£±à3Ã&gt;_x0003_AQ«âPá_x0003_A+ZúÅ_x0004_A,_x001B__x0001_Ø_x0002_A_x000B_"o_x001B_vÛ_x0002_AAy:_x001D_&amp;·_x0004_Aú&lt;}æ_x0012__x0003_Axø»X1_x0004_AÙð¹ð_x0008_A¥«¾×{8_x0002_A_x0017_Ô_x000D_G_x0001_AåÊæÂ_x0004_Ahø¶´µN_x0002_A_x0003_ñå9'_x001B__x0004_A_x0013__x0006_·S_x0002_AµýÖ?Í_x0002_Ai¬µMmg_x0001_A}È4®_x0002_AAþôCÌ_x0016__x0003_A_x0007_+_x0010_«3_x0004_AjÌ_x0005_0ã_x0003_Að_x001E_¾Æ_x000E__x0004_A÷vUùÞ_x0003_A²[ìÞ@&lt;_x0003_A+.Í}¯è_x0002_AË]µa_x0005__x000B_ñ_x0002_A_x0007__x0001_.È³_x0004_A~æM_x0007_â_x0003_Ae©¯Öý_x0003_AþÐüW_x0007__x0004_A_x0018_µ&gt;ý_x0019_L_x0003_A[ÆQ¨yS_x0004_A_x0017_XAÙA÷_x0003_Aûå_x0004__x0016_ÿ_x0002_AùÌ[ak_x0004_Aÿbb&gt;&lt;_x0003_A°ºdVf_x0003_AÀ·Î2Å_x000C__x0003_A|(æÈþ@_x0017_!_x0011__x0014_d#_x0004_A&gt;Þë_x0016_°_x0013__x0004_Aý·¤	*ÿ@à%`,Ð_x0002_A´X¬ÝÄ_x0005__x0003_A&gt;%_x000B_þY_x0003_A\G9_x0004_AªuQ_x0006__x0001_AE7_x000B_@%¬_x0004_A2M»~_x0014__x0004_AæÆ£g£_x0004_AÆät=_x0001_î_x0002_AñkÅð¸_x0003_AâI&gt;n_x0008__x0003_A"(&lt;¾®_x0001_AcöÝ4ç%_x0003_Aïóàpñ=_x0004_A_x0010_ëå§þ@_x0006__x0008_Cê)_x000F_T_x0005__x0003_AÜM_x0002_.ªÖ_x0002_A}Y_x001B__x001B_R_x0002_AÐ«%r_x0003__x0004_A \¾e"?_x0002_Aý_x0007_TÁ¬_x0004_A©ÅÆ{_x0004_Acº»«A_x0002_A_x0008__x0007_sÿ-Oû@_x001A_BôAêè_x0003_AF_x0004_1]ò_x0003_AÝ_x001F_ªîÇ¶_x0004_ADÑmÛ_x0003_AÈ\]³¾_x0015_ÿ@Aª&gt;W_x0001_AÐúâ!: _x0003_A_x0016_J¿_x000D_B_x0004_Aþ%&lt;þ_x0002_A&gt;i_x0001__x0015__x0001_AÁÑÒ_E_x0003_A7á¤¤µ_x000C__x0003_AKD¾Þ_x0002_A2,o|àÈ_x0003_A²¦àu_x0003_A_x0012_ÛýöÚ_x0004_A[Ñ_gUé_x0006_A^ë/zy3_x0003_AAåB~¹Ø_x0003_A_x0004__x0008_*9F_x0001_A-_x0017_~a_x0002_AlÙY\|_x0004_A_x001E_f¶_x0005_	_x0008_è_x0003_AÇ_x000C_¯ZÅ_x0003_A\*ezÌ_x0003_AN÷Ðþ4ÿ_x0005_AïçÌöÈ_x0001__x0002_AAÊÃû_x0010__x0004_AEÙ_x0007_ÀÉX_x0001_A-#exd&amp;_x0004_A_X¤G¾`_x0003_Afðà®_x0008__x0005_AÇ2:(P_x0004_A­µ_x0008_vÈy_x0004_A¶Q_x001B_y¬_x0004_A^ÔÅ'_x000D__x0002_AÆì¦`_x0004_A_x0016_W§_x000B__x0001__x0005_AÈ .À1b_x0004_A_x0006__x001C__x0001_f~K_x0001_Açøo0ì_x0002_A¡_x0014_ë¿\_x0001_APßÞ¦_x0006__x0004_A°'ÐY_x0003_Aêä$U_x0004_AÅ_x0005_ü¼_x0016__x0003_A×N&gt;8_x0004_AjÏ»_x0007_ç_x0002_A­n¾3_x0004_A#¡Ù¢¼_x0007__x0002_A~©Z¡W[_x0003_A¸tLÔe+_x0003_A~½¬â&gt;_x0002_AOÊc?_x0002_A_x0005__x0006_5G-»_x0002_A¥¤aÔ_x0003_AK_x0004_&amp;_x000D_ä_x0003_ALmÝfb_x0003_AMq^E#_x0004_A|áÚò._x0004_AÌÙ..Ñý@ÔnYÔ}Ç_x0005_A$ïø·ÿ@Ë_x0016__x0015_¶½_x0003_Ac{5_x0002_ò_x0002_Ah&lt;ôÅ_x0004_AÉÂ4½e_x0004_A¿T~	à_x000F__x0004_Aê#9²Hµ_x0001_A8_x0004_?X_x001B_=_x0003_AËëa9ç_x0010__x0002_A¦HK²vt_x0003_AîUÈ¾_x0002_AQz'ß$ñ_x0005_Aw;¦Ðÿ_x0002_AsÆM_x0011__x0002_A_x001B_¯_x0015_Ü_x0005_A_x000B_ZÙC=_x0001_A_x001D_'6¤Ò_x0002_A³=då_x0002_A»­s_x0005__x0003_As_x0006_ß_x000C_ÓÊ_x0002_A_x001F_O~4BY_x0004_A_x0016_,ü_x000F_åÊ_x0003_A_x0018_ÑhsS_x0004_Aç*è2	_x000C_¿_x0004_A2iñh6_x0001_A?ïº_x001D_u_x001C__x0004_AlÓ_x0006_Mà_x0004_AÒî¹yg_x0003_A©ý»_x0004_A=½ú×5_x0019__x0004_AjÊj_x0015__x0015_¥_x0004_Agi_x000B_¤Í_x0001_Aÿ¬¾É­_x0004_ABtà¿â°_x0001_AvN&amp;c_x0010__x0004_A:ñ-ÛÐ_x0001_A1Ì_x0004_ôDk_x0002_A×ç­yz_x0003_A_x0005_g_x0015_9ô	A_x001F_À_x0011_¼_x0010__x001E__x0002_AH_x0007_ÈºW_x0002_AcÊ{_x0003_A°XTÎ_x0002_A®ø_x0005_ÃÜ­_x0001_AEQÎÆP_x0004_A'­óVµ_x0004_A×Ñ&gt;¡f¥_x0004_A7_x0010_Å=GD_x0003_AÁw²w_x0003_AAÉÃ&amp;_x0008_Ý	Açÿr`_x0016_Ù_x0003_AÙ(GØ_x0005__x0002_Aè6M^_x001B__x0001_A7?:«Wï_x0001_A½é0_x0003_ì_x0001_A_x0007__x000C_V_x0019__x001A_¯úI_x0003_A¹£t_x0012_b_x0001_AlÞ_x001E_ÕÝu_x0004_Aì¾^_x0018_H_x0003_AÛ²'¦ºÒ_x0007_Asî[u®_x0003_Av»_x001E_zø_x0003_AÀ°ÆÝÐÎ_x0002_AólÅµý"_x0004_A¥_x0005_dmS_x0002_A&amp;sAø_x0003_AÕ!BÍ_x0002_AÛãªek~_x0003_Aù_x0006__x0013__x0003_A¨©_x0019_[rü_x0003_Av",Á_x0011_j_x0001_AFQh_x0007_Á_x0003_A¸êbçÃ³_x0002_AjK_x0012_nº_x0002_A_x0008__x0013_"1d_x0004_AtgsKn_x0004_Ah_x0016_º¨_x0003_ASÃH~_x0004_Aë[_x0004_ªî_x001D__x0004_A¥®¹]	_x0003_A_x0007__x001C_z=¸_x0003_A__x001E_éÐA_x0001_Ap´ù_x000D_6_x0004_AÓi0_x0016__x0004_AóAù_x001C_&gt;N_x0003_A _x0005_/1z_x0004_A_x001D__x000B_dS_x0005__x0007_Xn_x0004_ABS²s_x0004_Ah:»¡àþ@²Õ¸»h_x0017__x0003_A°_x000F_·y_x0001_AÇêô|t]_x0004_A.[Â1{äÿ@(Õñ¢_x0004_Aï^ä_x0014_O_x0003_AA1%íQ_x0003_AOÂ³_x0013_oÆ_x0002_A_x0019_li_x000C_V_x0004_A dö_x0001_A×_x000C_~_x0010_M_x0003_AÄ&gt;'¶D_x0004_AÞÔV1U°_x0001_AK!âÛé_x0002_A_x0010_¦ä"KP_x0004_AêT_x000C_~¡i_x0004_A&lt;&lt;+_x0014__x0001_T_x0003_A§æ&lt;u_x0004_AÄ,½KW)_x0004_AÇÎÛFÆ_x0003_Ag_x000D__x0019_ð_x0002_A7ÃB\9_x0001_A+ï²²vú_x0001_A0_ò_x000E__x0005_A_x0011_C_x0006_þæ_x0004_A{Ì_x0019_"nÝ_x0001_A&lt;ßí_x001F_r½_x0003_Aµ){ZÑ&amp;_x0004_AÉI¬_x0001_A_x0006_	*__x0006_»_x0004_A_x000C_ï^_x000F_*Ô_x0002_Aº*r_x000C_,_x0002_AGrÄ!_x001F__x0004_A¤µIÙ°ö_x0003_AàPüÄM_x0003_AS3¼_x0013_5Ç_x0002_AøÛ,!èg_x0004_A§û¬Ù _x0004_Aô/ÌÐBû@,ø3N@_x0004_Aæ)#9ëp_x0001_AecÜàÍL_x0004_A³B_x000B_ÕS_x0003_AuZ_x0008_Á_x0003_A¯kS W_x0004_A_x000E_{_x000E__x000C_ý_x0006_A\_x000F__x001F_¤_x0007__x0002_AEÉ[¶_x0002_AëáR_x0013__x0001_AÐO_x0003_C_x0003_A)Ã_x0004_A`ÐMP¾_x0002_A_x001B_hÛIw_x0002_Azõ_x001B_ÝÝ!_x0004_A£-'_x0012__x0003_Aè°+ò6_x0004_AÖ·¦2«Nÿ@*1Nº÷¸÷@ÎÛ±¥ÒÁ_x0003_A_x001F_.¸$Ý_x0003_A_x0005_. w_x0005__x0006_ðÙ_x0003_AÓA½èí3_x0004_AaÝ_x0012_ì¿N_x0003_Aw PL¨$_x0003_AY_x0002_½m£g_x0004_A _Å'ùÙ_x0003_A,À_x0017__x000F_â)_x0002_AØ£ç_x0002__x0008__x0003_Aüõ°Í_x0001__x0018__x0003_A,°þm·¢_x0004_AÜm1îm_x0004_AÙu [_x000F__x0012__x0004_AéM|_x0002__x0004_A_x0004_e­zo|_x0003_A4X_x0004_!ýÙ_x0002_Az¦õh_x0013__x0002_A¿_x0016_À3N·_x0002_AhçÓz:ú_x0003_A_x0014_¯©Þ_x001B__x0002_AJ3¿Zº_x0004_AÏÄö-_x0002__x0004_AÂ£(&gt;2_x0002_AÁ£6Ph_x0003_Ay¬E4¬_x0001_A=_x0018_­_x0007__x0005_A"Ï_x0012_,p¶_x0004_AÆ."¼tå_x0005_A_x001D__x0015__x0005_*_x0004_AÌdH_x0013_ít_x0003_AÒ1£:ÿ@&amp;±_x0001_A^ÍÜ_x001B__x0004_A_x0005__x0006_ÿx­ÎÂ_x0003_A)H!Þv_x0002_A_x000D_òo»¸á_x0002_A=°ØÛK_x0003_A&gt;x_x0007__x001A_p_x0003_A(½7l_x0017__x0002_AÊ`!ÿ_x001D__x0004__x0005_An¾X_x0004_AEäÆÈ_x001E__x0001_AC&amp;øÛ@_x0004_A_x0015_k¨Ä?¼_x0001_AÕ=¼$_x0002_AÃh,p·º_x0001_A_x0014_·óACû_x0003_A_x0017_"O&amp;_x0003_·_x0003_A®_x0015_ÔÂ°Ê_x0003_A½_x0003_Q_x0002_Aâ_x001D_÷Æcs_x0004_Aö_x001E_îá_x001C__x0002_AâÍLöM_x0003_Ague·@S_x0003_A_x000B_Ã_x0008_7_x0003_AÀÙsÅoÂÿ@¢ UX%D_x0002_A0_x000E_ª%&amp;Ô_x0001_A¼Y4Þq_x0004_A\tñá_x001A__x0001_AbW«b^_x0006_ÿ@Àr_x001C_4_x0004_A_x0001_Êlr_x0019__x0015__x0005_A_x0011_/_x0016_5g­_x0003_A¿_x0010_\C_x0007__x000D_KD_x0004_AÞc¬ú_x0012__x0010__x0003_Ah;_x0011_×Ô_x0001_A_x0005_õîèY_x0007_AÊXâýÝ_x0003_A¹'°Áw_x0003_AnSEÝ_x0004_A ÁÒ6¯é_x0003_A¼D%aðê_x0003_A:_áI_x0004_A_x0003_ðUA_x0003__x0004_A_x000D_ 'µJ_x0004_AT¤E¸_x0001_AéÌWæÁ¾_x0003_AíW]ñë$_x0007_A¬-_x000C_Ù5Ö_x0002_Aê_x0014_ëcQ_x0007__x0004_A¾ÑËÆÿÄ_x0001_A_x001A_³öi1b_x0003_A_x0008_	ïq!_x0004_A©_x0017_Å_x000B_ì_x0004_Aw_x000C__x0002_Qªµ_x0003_A¦úGì÷_x001E__x0004_AXÔËâ¨_x000D__x0004_A+ë|µ_x0002_AwìA%$	_x0003_AëLç½yÕ_x0003_A_x000B_iië_x0001_AÝXÄ_x0014__x0006__x0004_A©_x0008_$êni_x0003_AÆÑö_x001A_bo_x0007_A_x001B__x0001_&amp;CÜü_x0001_A</t>
  </si>
  <si>
    <t>dcb64ac54b3a0d5cc41e7684c6dfda05_x0005__x0006_&gt;´_x0007_x_x0004_A_x001A_¶8_x0008__x0019__x0004_A¬à³w_x0004_A _x001C_¿:V_x0015__x0004_Ac6­µ5|_x0004_A_x0008_,·_x001C_m¸_x0002_AÌ÷ò4¹_x0003_A3õÆ¤_x001A__x0002_AA)&lt;Jä_x0001_Ab§fÖ_x0003_AÑ_x0015_·±ào_x0004_Aî}Oã_x0003__x001D__x0004_At¯µÈ¦_x001F__x0001_ANs~Ü_x0003_A²±¤½_x000E_Ù_x0002_A_x001A_;ùN`_x0004_A3WmúF_x0002_Aô©«£_x0013_ô_x0003_AVw¾_x000C_y1_x0001_A4¡²ê3â_x0003_A[_x0013_q_x0011_ó_x000D__x0002_AÃ_x0008__x000C__x001F_|o_x0002_Aý¡ÚÞ_x0003_A´)¹XÀZ_x0003_Ae·[jp{_x0003_Aã«Þ&amp;Á¥_x0002_Aâ_x000E_z1þ_x0003_Aú®Xû_x0005_As_x000F_[_x0012_×A_x0003_Aí_x000F_ _x001E_Ði_x0004_AI_x0002__x0010__x000E_#I_x0003_A_x000E_ôU_x0014__x0007_	Ú1_x0003_A_x0011_s_x001A_Ó9¥_x0001_AºæJM®?_x0004_Aæ*'U_x0004_AþÓ_x0003_AÌmX._x0001_A]Á_x001D_§î_x0002_AÑè_x0006_ &lt;t_x0003_A_x0010_Nö?ö³_x0003_AÆJ2_x000E_Õ_x0003_Ay_x0007_Ã_x000E_o__x0002_A_x0011_ÚU_x0004_§_x0001_A ÂPÕÞ·_x0004_Aèjª_x001D_«e_x0004_AÏøyã5'_x0004_AåÒ_x0014_Ê¡_x0003_Ad0¯sKx_x0002_A%_x001E_[Ó_x0002_A»lÁ"_x0004_A£QÄ|_x0002_A_x001C_ABÔºðÿ@^n`À @_x0004_A_x0008__x000F_Xª_x001B_ÿ@rÓY_x0004_AÒªªê{ä_x0001_A_x0005__x0006_~á_x0003_A'mú_x000F_°_x0003_Agåj±cÝ_x0002_A_x0019__x000F_.tAT_x0002_A_x0002_y×`T_x0003_AÜÝ_x001E_ioÃ_x0003_A¬QDÝò_x0002_A_x0007__x000B_ã_x0017_Pyú\_x0003_AÁ¶ÀXÝº_x0002_A_x001E__x0006__x0017_º_x0003_A¶ï?	Å_x0002_A_x0003_9_x000F__x0002_Awh#i_x0003_Aÿ4&amp;_x000D_Ò_x0002_Ap_x0016_å_x0016_./_x0004_AëdÔ1Ôö_x0003_A¬X°.H_x0003_A_x000B_$þµr_x0004_AB_x001B_âõ_x0002_Ñ_x0001_A=_x0005_ÔyÌp_x0004_Aóàÿ_x0016_¡_x0003_Aì_x0017_](&gt;_x0002_A¼NÎcX_x0004_Aºx _x000D_­©_x0001_A_x0010_rK¤E'_x0001_AÎ6­{_x0001_AÃ_x000F__x0003__x0019_Õz_x0001_A²a3d_x0018__x001D__x0004_AÃ29_x000B_ê/_x0001_A_x0018_%}_x0003_AÌ!_x001E_°_x0004__x0003_AéÒ¸Wð_x0002_Aßaÿ½_x0001_A¬'úJf¬_x0003_AÖ¾¶¦_x0004_A»]_x0013__x001F_3&lt;_x0002_AÛ_x0008_Ço_x0001__x0003_A_x001B_«_x0012_§¯_x0003_AÉzid_x0005__x0007_a^_x0001_AûÞ}à£_x0001_A{_x000E_~_x0017__x0017_&amp;_x0004_A-_x000E_:[Õ_x0001_Aè_x0019_}_x0006_ù¯_x0001_A}_x0002_ø´_x0004_Aß¸H_x001A__x0012_·_x0001_A&amp;ôö³_x0001_A6t_x0018_aÎ_x0007__x0003_A³¼ÌRÏ_x0002_AI&lt;²q=d_x0002_AÀà»¥&lt;_x0001_AïCÑý_x0002_A¾/º`C¤_x0003_A½¾duOb_x0002_AB_¼¸_x0003_AÃÞö»("_x0004_AA"îâ§_x0002_AðA/?ý_x0015__x0003_AO¼9+W_x0004_AZMaÍ:m_x0004_A½j°FÊR_x0004_Aéßg)á_x0001_A²Íî*5_x0003_Asdä,ß_x0001_AÅ_x0015__x001E_c_x0003_AÕR÷krA_x0002_Au~ád_x0001__x0003_Ao»8_x000B_/_x0002_AÅðà_x000D_´_x0019__x0003_A_Ù¨_x0007__x0001__x0003_AT`å_x0007_êX_x0004_A_x0005__x0007_Uy)_x0016_j[_x0002_AWjëB©_x0002_A1åMè´_x0005_Aðè)ÃI_x0001_AÄÕÆ_x0014_î_x0002_A_x001E_QD!EÆ_x0002_A©A»Á¿_x0004_AÍ_x0016_{+_x0003_A²»a­¿_x001D__x0003_Ae^U{ã8_x0003_ANzë_x0015_í_x0002_A&gt;uÀcâ½_x0003_A%Ùs*æ_x0001_A_x0015_f(}-_x0004_A¿Å|g£÷_x0003_AÕ@é(£_x0004_AÏ+qËë_x0003_A+j,H_x0019_C_x0003_AØx_x0016_FM_x0010__x0003_Aã©v" _x0001_AÌëB°Ï_x0003_A_x0014_öY.\_x0001_AË?Dýì_x0001_AðÔ,ó_x0006_ñ_x0002_A_x000C_YÕ¨Ju_x0004_A-åm$ûd_x0004_AÈ¼×¤J_x0003_A×-&amp;íNs_x0001_AÚÕ­_x000F_£_x0002_A{D%R|_x000C__x0003_A_x001A_èbÕ_x001A__x0003_A4nq:_x0005__x0006_Á_x0005_AL_x0003_p	 ©_x0005_A._x0016_BL_x0002__x0004_AQÐ§Êú_x0003_A-ú&gt;_x001F_²Ó_x0003_A¶«d¼_x0014__x0002_AÏÉpA_x0004_Aq_x001B_*Q_x0004_AÂ¥µX ÿ@r¹âo_x0005_A·p?*¼_x0002_Aé­d_x0018_:_x0002_A_x0013_­÷ò_x0001_w_x0004_A»¤=ÅË\_x0004_ATi_x001B__x0005_M%_x0001_AGw3÷7_x0002_AÙ¬Ù_x0001_É(_x0004_A«êM©|·_x0003_AA)jéNá_x0002_AEÜ._x0007__x0004_A«w_x0017_q_x0005__x0001_A°¥ìD_x0002_AY¹pà¤_x0005_A_x0017_¬ÏÈ_x0004_Ae_x000C__x0019_Û¢_x0003_A]ô_x001D_r2ª_x0005_AêçY]¼_x0003_A®\¬V_x0004_A\_x0014_)=¯_x0003_AîÐn±O_x0002_A_x000D_/cõÂ_x0002_Aü]«_x000D_7Z_x0002_A_x0005_	Ò_x0007__x000B_ÊZ_x0003_AZrN__x0003_AN[_x000F_Õnm_x0002_A¨ØÉÛíP_x0003_AiVÊF_x000E_º_x0002_AÉK?_x000B_Ú_x0001_A&amp;&amp;\%æà_x0001_Af54º_x0002_AîÇÌ_x0008__x0002_A:¾ï¦ÿ_x0001_A_x0010_#_x0014_6Ñ_x0003_AP_x0006_{ØRÇ_x0003_AÐx¤4_x000C_@_x0010_~HvÆ×@_x0010_ÈYCæ:@Hm?Ã0½@È_x001D_nµÿÝ@°__}Nø@ r"_x0004_d@ _è3@àc_x0005_ÐÝ@Ð£_x0008__x000D_Ãå@ ¤N`°@_x0005_B'h0©u@ =©1_x001A_Tq@p3Z×çå@`µ/´@è#"JD@ éYcg@ðÈã_x0011_»ª@°¨_x0004_d°Í@pÈÓ_x0012__x0001__x0004_CE@ÒxYÉ@ _x001B_é_s@  °×@_x0001_¬´a[Ý|@p5FX_x000B_Ò@p5öï@ $_x0018_XÝ@Ø}_x0001_Sê@_x0001_¡_x0003_L9@@Ñ_x0005_ç{@¨×#X(@X_x000F_ðJî2@sM_x0002_¸@pqÄÅÕt@à*4°ÉZ@àt¼f@@­ÖÂ_x000C_e@ð_x0016_%Î¬×@)ëÔÙ@*ø¢ak@à_x001A_T_x0018_@P¾uzi@_x0001__x001D_üI@$&amp;/ß@_x0005_J¥_x0019_@_x0002_ãÆ_x0018_@ êkKK@¨SÆµ2þ@p&lt;ãâ8_x0019_@ uoÊ2÷~@0´ZzBþ@_x0004__x0005_ #wÝiA@ð¹SdG@ àA·§@ «¶v@øÒõÂmþ£@¨GÙáð|@ÀK_x0005__x0019_~@ß_x000D_.@`ÎX_x0001__x0005_Ý@ Nè&gt;_x0004_@_x0004__x000C_Õ_x0003_à¿@XJø#$@p³ßz-@¨od» @hw&gt;*£@ ç_x0002_*è@8#2ÀÛW@_x0001_ä/kl@àç®Ü¤o@_x0010_7Ò._x0011_Q@üH6ñÂ@ðo¿i@À4%mt#@ ^×5ô@ &lt;¢0Yb@è_x001B_AôÄ@øDØ]$@J¹ìíG@_x0010__x0014_Ûi±4@Ð¨_x000D_cÀì@@FCBG=@ *_x0001__x0001__x0002__x0011_;@cXÈ_x0018_Ð@03_x0004_§_x0014_@À&lt;ë¸=@0§kI¸·@hã9o%_@ _x001F_4ö&lt;ñ@h-Ö¸g[@ _x000B_&amp;3Í@`Ø\A_x0014_%@Á_x0004_L]@_x0010_pà_x001D_Y¼@H_x0006_=È¥_x0014_@£%7\¾@_x0001_¯ÔÔß@Pº_x0011_Owê@¨óÕM_x0012_@_x000F_´|_x0013_@HWø½_x001C_@@&amp;_x0003_ð¡Å@ y]Æ¦;@Ð.Fúóª@h_x0007_o¡=1@ð1$Ó:@¸nÅ+@Ð_x000C_è27@_x0001_òó#_x0011_ &gt;À×Ác#@_x0001_Æpãó@@áXñ_x0017_1@°4 aø_x0012_@ØÈ¢¡2F@_x0003__x0005_XJâ²_x0008_@ _x0015_d_x0018_¢_x0002_@Øý_x000E__x001C__@_x0003_øOø¤@¤k²W@8`6 Æ @_x0010_çÔáì@Ð_x0006_J_x000B_x@_x0005_¨¬@àP_x001E_T|*@¸Yýw_x0002_@ ×D©/¯@ð_x0001_Jz°Þ@HíÃ_x001A_P@`¡_x0017__x0013_7¡@@_x001B__x0014_t[@_x001D__x0018_@0&lt;_x0005_õ?@@ýÀJNR@X_x0004_¼Ú±Ð@ÀÈö_ðç@à_x0018_Í	Z@ÈM_x0013_§_x0016_k@¸æéþÞb@³Èu¤@@_x0019_%®Þû@ ä	Ùu_x0017_@À._x001E_3=s@(ÌSóP@àTîè_x001C_Í@HÉ_x0010__x0002_ïG@`O©_x0003__x0005__x0004__x001A_@_x0003__x001C_yn·V&gt;@_x0010_íÍè´_x001A_@_x0003_áï_x0012_@@ x)þü@  9=_x001F_é@àÑSØÕ@Ð&amp;9âe@_x0018_* aÎW@àçí9_x0002_@ _x0012_êph@ðàÕÝ3ü@xÂ¥9}¸@lïB_x001A_=@_x0003_ZdwÛ@PËÖ_x000E__x0015_¥@X¼ÀTi@hÏ_x000B_µ§@X_x0007_	¯B@ÀðU_x000D_ê@p¨±å_x001C_Ì@`X$d@àºõ{u.@`_x0003_nu@`Ü èÃ@Hµýý@8¯uC_x0005_@@`¹ÖH¿@(ï)®?@H$_x0001_R@`«©+_x0019_@¸U&gt;¿@_x0002__x0003_MSó!@Àj´_x0006_ì~@À_ý¾¬@Ò;_wã@èZI@@ÅQ»;@@Ðý_x000F_.@Àib;6@Ð_x0018_äãác@àm-³@ø¸=oh@_x0002_zæ®@øþ&amp;¸_x0005_@X_x0008_úÝó{@À$_x0001_]¡@ÐB¸:xW@à_x0006_¶ø_x0005_s@°±_x0011_¼¯_x001C_@h_x001F_z_x0005_5@°ëpbÞ_x0011_@ S2ÍR@°Â_£_x0017_O@più¢¼Ò@ð_x001E_yËlG@XÆgÞå¿@P´Â³1@Ø_x0016_ñ_x000C_@_x0002_]_x0016_=ïÍ@P@)®_x001F_@_x000F_&gt;´J@@_x000E_e(AB@Ø2þÚ_x0001__x0003_H4@ðåjÈºq@ðß&gt;îz@PF_x001C__x000E__x0012_@µ4 ù@Àuq/_á@K_x0002_Ì@È_x0017_:_x001C_®@_x0008_¤Ñ±á@¨_x0008_÷úÍ@8ø½	@@ÀÙm@À_x0011_éåF@pÍ¬Im@ ü_x0014_"_x000D_@_x0018_¼Ì_x0003_@ 8C9@`Üþø¥@À(:¡ h@pÞ×Öz¢@Ðíû_x0017_@ _x0005_X¯ @_x0010_Ií¯8²@pé_x001C_$Ì@(ïÄ_x001D__x0008_@_x0001_V(,)@Øn_x0005_IC§@_x0001__x0002_?e@_x0001_ÏJÂ3Y@pÛ¿`7Æ@_x0001_æÛý83@Àmú¬Ûw@_x0001__x0004_¨áu±æ@`_x0016_|"ß_x0002_@_x0012_J;?@`Çt5ï_x000C_@ÐÞi_x0008_k"@ðúzð\-@Òøk_x0008_@`1´_x001D_@_x0018_h8Ûú©@%_x0008_lS¡@è?ÔÀ2·@P_x000D_íº_x001E_'@Á_x000B_¼_x0001_;@ð1îOH@¸{#¦ÚN@ð_x0002_!_x0018_kt@_x0008_Î_x001E_~¨î@@¦ûÌ@ð+_x0003__x0015_ R@8q8¿sË@ _x0006_î@_x0010_úi_x0001_Ë§@`xh_x001E__x0018_#@è_x001F_Ä8i@ H%öègs@IIµæ7@8_x0018_aì@à_ô¯#@à¦OµðsÀH&lt;_x0002_Y@_x0001_f÷_x001C_@0VF_x0001__x0003__x000B_W@°µbOê@@_x001D_uØ_x0011_@X¾Úo_x001F_@(ñüz_x0004_@P©T@@_x0006_j	ØÊv@`/Ð_x001F_+B@P²b[j^@?V.´7@`_x000F_$½_x001C_v@ÀïS_x000B_J|@x6ÍÌ@_x0008_;ú~Õ@ÀBÉ{ek@p[z*Û@ÈEÕ?_x001D__x0002_@ð{8ç"_x0003_@0 9®_x000D_@p.¼àí_x000B_@`nHMâ_x001C_@-28^{@èÓÀyf@xÑGO®û@Ì.·¹@Bl«k_x0008_@_x0010_P¡.+v@(¶_x0012_íñ@_x0001_#\_x001C_[F@À'éú»@h=÷@,Uf'Èy@_x0002__x0003_°_x0001_¯O@(ûõG@p_x0011_°_x0016_»@°ü) Eo@À¯²'®|@`wü9ó@_x0018___x000F_Ý_x000C_y@0qñ_x000F_ï(@Xdfæ0Ì@g_x001C_²æ_x001A_@P_x0006_ô}Ú~@`e¯­u@ ú_x0006_UÚu@_x0002_§'_x0011_`A@ð_x001C_0ó.Å@À«_x001A_}Tà@pý*5`Ç@ ¥g©_x0018_äu@ø_	[*h@Ð5~2ÅÐ@pÒ8â­@_x0008_³|®h³@@3_x001E_P_x000B_j@Ö°h=_x0012_@àü±~_x0011_¨@ûq0_x001A_@(âø)´@ðÇ_x0016_Ò9@¸³'iÁÅ@0P6ÀîÈ@`e_x0007_5¾¥@Pß_x0003__x0004_Aê@ðaþY!@_x0003_#a_x0001_¢@Pp&lt;D_x000F_þ@ [¦l!á@`w_x0012_ì}q@H¼ ¬9È@_x0003_âÇ×ôÖ@P³)¾6/@° _x0002_f!¹@`&amp;~KMx@à&lt;sgHû@?Aê_x0017_@Ø{yspz@8ÿirC@ää_x000C_¡@¸Ð¬_x001E__x0003_@_x0018_|_x0004_Ø{@_x0003_&gt;]C¬@p£N_x0004_Í4@ Ù_x0003_$v\@_x0003_eàWê»v@Ð_x0010_çëY @ðcËó¬ì@_x0008__x001D_¸¤O@àWÚ_x000D_@@ph);2w@_x0008_&amp;¦Ç@XKØò_x0014_i@P!_x0014_i[q@_x0003_£-P)_x0016_@h´V3@_x0005__x0006_ðÑâ&amp;n@Ðæ_x0015_fOZ@p^M_x0014_¨@_x0018_ÛÈæ¢@hÞ#±ªÈ@p³¿WSÕ@°i`¡_x0013_@_x0010__x000D__x0015_¢N@fú_x0013__x0018_i@x&lt;!©TN@ ðÒÆc4@àk_x000F_{@ð_x001E_YÄ_x0008_@ØÝ®Æ@4_x0011_C_x0008_@guù_x000F_@¨yxæ_x0008_@è_x0016_ÐgË^@¨w·ð@à,+_@øZ_x0004__x0012_@°_x001A_å_x0003_@ Çn#¹@_x001D_Ð2;@Xæ3hEõ@Ð·o&gt;»@_x0008_o³ _x0002_@PET_x0006_Ê_x0019_@ _x0011_¿¶_x0005_@p6f!%@»î³_x0001_@(äÝ_x0003__x0004_~G@èNãLðÃ@_x0010_khãò@_x0003__x0016_1PÄ@¹Z]°b@_x0010_ÂáyÓ&amp;@ ÁæøG@ÀÙæÓ1p@_x0003__x0007_¤¤u@8Î\¡Ðy@P¤¢a«_x0001_@0~ø¦_x001E_@°Ñ¤nÍD@»bââ@`_x0006_¡°¡`@_x0010__x0016_Î_x001B__x0002_g@ð_x001D_;G¼@Ê`_x001F__@8*.¿_x0004_@Èí®$´¢@Pv­ÔÂ_x000D_@Øôu»ô@`vD_x0016__x000B_y@§Ð{½m@¨_x0007_¿_x0016_÷@HùOuh@@ÿýZ|P@°ÚÛ¶	@0+h÷@0ù¹ÍnÉ@8¸_x001D_ùô@¡_x0018_ù @_x0001__x0003_p_r7w@Àÿ·_x0010_i@8©ôÇÁº@0Ö_x0007_f9_x001F_@] £,ó@x_x0016__x000D_3\@ °Ä®b@_x0014_!Æ@À_x0018__x0016_£u@p_x000B_ñ?w@ Ø¬+R?@ ±©Ä÷ü@è.ïN_x0002_@`á"_x0015_¿V@_x0019_COJH@Èª&amp;_x0012_Ïh@@®t_x0001__x000E_@PßM£5ö@_x0008_)ô_x0012_ç@øñÂß×J@mâ6@è_x0008_¹K@À_x0010_Se¡_x0018_@ð	®úi@_x0001_ãpØÐ_x0008_@À6¤¼"@_x0001_}îv(^@8_x0013_òÐ_x0012_@p¦)ïÔ_x0012_@_x0001_ýw_x0004_ØÎ@`â|ØçG@Øp_x0001__x0002_u_x0019_@xãAø@ _x0017_Û¬ì÷@_x0001_&amp;m:ò_x0007_@@7,uW@_x0001_x ¹}@_x0010__x001D_Å¼	@àx93_x001B_4@°|lÚ5@Ù{_x0011_Læ@ÈF_x001A_u"ß@PNù°@Ð5_x0018_Jë@0lj¬f^@fÝ¿{@ð÷_x000F_0{@_x0010_NF¥_x001A_w@_x0018__x0018_ú6¾@§b^0­@pD_x000D_ùÝL@ÐH×vb_x001E_@h_x0015_-SÐ@ð@¦ºp@_x0010_ÆW4^@àÜñI@ðû.±_x001E_@Àº×U&gt;ñ@X_x001E_jPÿ¤@°8C__x001B_&amp;@À¾KÈ	@ U³&amp; U@_x0018_`Îw3§@_x0002__x0003__x0002_{T@_x0018__x0001_&amp;b@Hå§_x0007_¤8@ _x001E__x0004_ðÜâ@ _x0018_£eù©@ÀÚÔ}¢@Øÿ_x001A_¥±@ 6^@_x0002__x0008_ä§|õ@àØw_x0011_@àÙ_Pñ@À£Y@¸bË1µ@ ñ_x000C_vo_x0001_@Àf[M@àjÅV_x0017_@8_x0017_ÃP_x0015_Ö@Póe£.@à¡îÂÿQ@ ð_x0010_Y@ Sñ_x0011__x0006_@(¼à a@¸_x0012_u°:@Xî0â@¥NÆb@ÈR|´'%@P`	.o`@ÈñÄ2Xý@@_x000E__x001B__P=@ÈeFUâé@¸_x0010_WOÿ@ðS2û_x0001__x0002_.3@ ·d·Ä_x0003_@h.ð4F@»8=¡.@È|_x000D_ý_x0007_@pxì't@@_x0005_ô²Ë@ î&lt;MÊ@`Þðßç^|@@¤á _x0014_9@°÷_x0014_w£û@x«l5¹0@Àè­_x0002_±@x·VÅº@ðûÓ_x0006_@H4JÉp@¸©_x0006_&gt;¬Ú@~%À?@Øè(J$L@p«7NÝ4@_x0001_ìýî_x0019_@8_x0012_ïù@ ¿_x0005_Si@@X_x001A_WPV@_x0010__x000B_xÿ\U@ _x0015__x000B_jI@ L@\6O@_x0008_I¡Î_x0019_3@`"TeÙ±@ðdC@_x0008_Î Ù@`~ÄH@_x0001__x0006__x0001_}Ë_x0001_ã@ðÎ×@È_x0012_Òë8_x0004_@è_x0015_¢¼²@_x001D_gv_x0002_&lt;@PÒA2@@ìQÇÝq@_x0001_^0úð@¸'_x000C_/¤é@ ªíÁË©@0ÕÕ_x0005_Âñ@È¾Ë_x0002_@@Í_x0002_ÄGb@0Ç%o®@_x0003_,&gt;ú_x0008_@P{õÅ5Ö@°.îü@`¾Æ·1@@xóÄò@pl?³hÒ@àXí(\@_x0001_,Ní@_x0001_§Ò?Üu@_x0008_*¿4W@(K]{@ÈKyYÂ@ ý{Wá@Àû8±¹.@àÖ5G~@°ä&amp;_x000B__x001D_g@°e©åJ@@_x0018_2(_x0002__x0003_:7@È4Å%_x0016__x000F_@ ²æLp@àR)_x0001__x0004_1@àd.?_x001B_¥~@0T.k_x0015_q@È«¸_x0005_)@°ôO8=@àT÷¸î@È~Å_x001F_@0ÃNY@wÃ¾_x0015_@Àú´C@_x0002_ç½,áî@XY oÍ@ÐK_x0005_Fí@Àé·yÕ@à=pú@ û9_x0008__x001F_¥@à_x001F_(_x000C_ó­@¨	CB@`c6ãª@Àz5Î·¥@PýPÓÁ@pXø·@à_x0012_A«¸}@HÐ_x0005__x0007_]@ /þ@É5@¨÷á&gt;|@PnÎi&lt;_x0002_@`ø_x0011_¥Í_x0001_@ _x0006_ºB_x0005_@_x0001__x0004_@çã"Ë@CþÔE£@(ß_x000C_ZÁ_x0002_@`ð@`£\@à¬_x0017_ì@÷@_x0008_ê_x000F_Ì|@_x0006_ò0_x0014_@¨*³X_x001A_@ètJ_x0019__x0014_@ðÍ_x0018_¦I@@[i©_x0003_¶@p#º-	@_x0010_\½»=@p=pÄQ]@7£\@¼FÁ_x0010__x0001_r¡@_x0010_Ùn_x0014_QV@àY_x0001_G@_x0001_©Vxè@À_x001E_ÊÿÁ£@02ß%|x@¸S-yd@ÈÖ'¦_x0007_&gt;@&amp;_x0008_s5@ _x0010_ó_x0016_r@è§]çòB@ ÑÇw¸»@0^_x001A_ËÞÊ@èí_x0008_N@@pug~ÐJ@_x0001_î¿|Ë@ào_x001A_¶_x0001__x0002_üQ@8¦FÄ_x001B_@øx¤÷_x0007_E@ *Æe%@`\ß&amp;B@À_x001F_3@_x0010__x0016_FËx@pJ§²¨l@_x0018_ìÕ_x0006_ÉÛ@ Ý(Z&lt;@À(é¡6A@_x0001_°Z@³@¨_x0006_ÅÒ®&amp;@X&gt;±Ì$@`_x0005_6éÚX@_x0010__x0019_± yÀ@ð]r¿@¸-Ûµã@4pìq@x_x0017_1Ôu_x0003_@(}jX,@_x0001_e6¹¦@ÐEë_x0016_G@PÌ½{k,@@BkLA^@h(_x001F_¾@H°sãB@_x0010_¾#hÍÑ@H©hÅ{@pC¦_x001B_@ÙÊzP@(~:·Ï~@_x0002__x0003_`~tù§@aµ_x0015__x0002_Ê@_x0002_ºíF5Õ}@_x0002_¥¸þå@X!|^Ü@'äAn	@òjú¸@ÈÀ­»|ð@PxÐøÄ@_x0010_:Ð_x0010__x0001_@À¤¼"_x0003_@hi-/ó@P_x0007_»þÍ4@ t_x0015__x0011_J@àÀÑ_x0006_·v@¨Ü2â_x0016_H@_x0010_Mñ/½Ù@p:è$A_x000F_@_x0018_Ï_x0007__x0006_m¸@È|fcný@_x0002_ÅEêàÏ@ ¨UÐx@`Ú}ßQå@`=úñ¾m@`_x000C_Ãm¿_x0015_@XÒ"^@¨Ó_x001A__x0003_SK@àëÏ¾ñ @X~º¾]_x001D_@pVQe	I@0vWx@½_x0006_ï_x0001__x0003_D@HbXÁþ"@@Â&gt;_x0012_Rò@@ç3ê6^@H´_x0013_./@øÏæÔ_x0007_@PÞÂ¿@àÕm6_x0003_@_x0001_ô8Ø&amp;ó@_x0001_¦þ}Ð@ 0-"_x0012_~@Ø¨Ñ_x000D_©M@à_x000C_µ=´@Hçd±ûÄ@Ø÷ªM6ì@V%_x000E__x0006_@hu_x0007_k(@øx/­2@@Î¾»_x0019__x001B_@Pê_x0001_»Åe@_x001F_#,âA@0Ïõý(@`µW)ì/}@_x0010_®0¶@(_x001C_!_x0005_&gt;@H_x0019_¥²jq@@ë_x000D__x0002__x000B_â@ Q_x0004_ýf©@`º2×_@ _x0011__x0018_m_x001F_O@_x0018_p¶H¤@Àvä@_x0007__x0008__x0010__x0002__x0012_N_x0005_L@HµÞýH@H*_x0004_/Z_x0006_@`M&gt;	TOp@ _x0005_¦0kz@h1¿Èå@¿à^û@°6x_x0003_ø@Ø_x0002__x0001_°y­@ÀTè_U_x0008_@85}n2ß@_x0019_÷ú¼4@pÅ5É0V@X(QÜº@P£z_x0019_g@Ø_x001C_úz¾@$_x000F_-×^@`FÛ_6\@d¹ãÖ(@`ªÅ	@X3Ú0@í@_x0007_(`n@Ë_x001A__x0014_\@XðÆ±_x0011_t@PåRÊRÏ@à2ÑQ@@_x0006_°·[@Àã-ÔÂ@à7¸_x000D_«e@_x0018_|_x0016_û(o@_x0007_°R"Q@àöÅ_x0001__x0003_º]@ Ö¡©a¥~@ ¸_x0015_¬Ð@Xðk»w8@p*ýT/O@¨ bãÛ¢@PÁi«¿@Ps2_*V@ a¯Þõ@ ¡F(³pv@Ðõ««J@ ½R_x0004__x0004_@ÈÃ_x0016__x0001_«@àgQ_x001F_B@@R_x0002_dEv@°CÁmý¶@_x0010_tmõï@Øõz¿Â@ç*êY	@@×´	N[@H½IÏìT@ fQDb@_x001A_H»j@_x0001__x000C_JHr@pGmTï{@`OÍ_x0004_\@)OË¾_x0013_@Àºúx,H@ ³Y!Î@°µ¶³Û@ÀÉ_x001E_¶0}@_x0018_á\"äµ@_x0001__x0006_ø­Å_x0016__x000C_@+	áu«@-ædÌ@ð9_x0008_¼&gt;¨@0S9_x0005_!8@xkA9&amp;È@HÚüïñ@@ýu_x000D__x0007_¡@ D±6à_x0013_v@Ðw¦çè@_x0001_,_x0003__x0017_@ðÎQ_x0014_@È¬_x0005_¹_x0018_P@ §ôÒì@ _x0007_?1ü@_x0004_ÃG_x001A_}C @_x0001__x000C_µ4|@8æï_x0013_ÙB@±Óbò@°nså_x001B__x0018_@dùlð@ð_x0006__x0012_³_x000C_Ä@À_x0006_Dû¤@ ®_x0011_@x$°_x001B_gê@  HÃ_x0005_+@Øâ_x0004_èÐ@ø2Xð·@_x0001_A{9Ú@ Í£z&lt;ß@çÃ_x0001__x0002_ì@Àÿà_x0001__x0002_äÏ}@ÐÚ_x0006_á»@àÁõÒA@HÞQÆÁt@ðÖ|\y@h©/Xß@¨¦-_x0015_½@p&lt;Î#àÃ@ ¶Ñf@PÕ¶#¥_x0001_@ÇÞ{@°I9S_x0007_@pryÌ=/@PÕ}Nù@_x0001_E_x0001_¨c@p®U'Ú_x001B_@pY^&amp;ãv@_x0001_T_x0003_ótÊNÀ`ù¨_x001E_}Ô@ Îý¢½è@Ð_x001B_qøa@@_x0013_z?_x0003_@ÈêÙ÷_x0011__@8_x0010_ò}K@ j©_x0002__x0006_@"¢x@ ÃÑ_x0012_À_x0019_@Ñ­$×@ m_x001E_Û@_x0008_Swï¬ò@Hq_x001C__x0010_@_x0018_Û&amp;Ü@_x0001__x0002_ðß{ªÕk@°_x0004_ ¦Ï@xR4YÏt@Pqõ.&amp;@P_x0010_}Q@³@Ó_x0006_ð@ð|¢z ^@ ù6Ç &amp;@ =¢4w@ð2_x0011_û'_x0013_@ a_x000F_Å_x0008_@(Æ_x001C_°@P_x0006_ó8;F@`mN÷_ó@ ë\_x0010_É@ÈH_x0019_B9¹@pEi&lt;_x000B_M@@µ_x000F_3_x0002_@?1-_x0015_~@_x0001_±ØÌ@(G¼q@ N1_x001C__x001F__x000E_@_x0001_b$é@_x0013_@ø·Z_x001F_-@_x0001_V§#N@8Þ/~È_x0018_@ ý¦¤@ðÁQt7h@¸«ÆÉ¤_x0017_@_x0008_òq´_x001D_~@°ÙÏb"@0®_x0004__x000B_@P@X¼]Ýn @àþÏq7_x000B_@_x0013__x0006_Ú_x0017_@ ¡ág&amp;ý@ 7µâ@àfý_x000F_×@¸4Ãø»F@`e¦Ñm@_x000D_Æï@_x0004_KÛ¡¤w@Zô­VÜ@°[ì¸ðÛ@¨D_x0019_ÿ;´@Àï¿	¨_x0007_@à§.N_x0014_{@ØÅÌøR§@Ø÷Å³@ðà¹	_x0002_ä@_x0008_¨ÅP@ ÷¹gAÑ@àõ_x0017_sw$@è7ô:ÿÙ@ õÏ_x0005_\@X_x000E_ %j@À_x000C_8ì@@§&lt;Vs­@_x0004_¦KÝ¨@_x0004_¬HTFÇ@_x0004_ÅB2lÌ@HÍÍñ_x000B__x0003_@0b_x0010__x000F_X_x0001_@_x0002__x0004_ØÓNrD»@ð¤3Lt*@@9TX_x0004_&lt;@P_x0007_êã_x0003_@_x0010__x001E_G_x0006_p@ÐP÷_x0002_¨@PlÕ°@ÀL@IÁÊm@ç÷-»_x0019_@¸öÌÀ_x0018_B@ØÍÔ°é@Ø¡í¬@@_x0002__x000C_Y_x0004_M@ ù_x0008_[Ýb@PÕ_x0014_±_x000B_O@ ¥_x000B_z@ ~årZÆ@_x0008_qó_x000B_¨3@_x0002_éÀµÿu@ð îïÙ@X54Ð'@t;l_x0001_íj@_x0010__x000B_Àâçí@P_x001F_ã&amp;oÒ@@jÕïÕÈ@è,/6_x0016__x000C_@0gerãE@p¾U&amp;çÞ@@*ÉjA@_x0002_É¢^/J@Ð¯Q_x0017__@P0Î_x0005__x0008_÷@X,¸ôI@°³r]Ï@ Ü_x0013_³ï@ÀÕ¢jñk@_x0005__x0012_MªÎS@½ArÞ@À"QåÇ@ð~¸¡Z_x0015_@ÝQc_x0002_¯y@_x0010_àdR?¥@@P7¥ÉT@p_x0017_¥_x0004_\_x0006_@ UÜ_x0007_n@°¦ÊFxA@_x0010__x0010__x000E_@_x0005_(	_x0008_Ìy@W"Qs¡@ ø_x0012_W§Ë@È-&amp;­Ë^@8Ï²_x001F_?@ íÐBâ+@_x0010_o_x0011_$6@XF*yTÖ@ µ_x0004_5_x0003_@_x0018_`ÝÖË_x0018_@Øz__@P°»È½o@_x0005_ÝîÏòÛ@àÎé¡ýX@_x0010_J0øB_x0001_@ Ñ7â ç@_x0004__x0005_8ñk=«@eäZýB@_x0008_ct¬ö @àJk#@À_x0010_£_x0008__x0002_@Àº¨¡¿@x±_x0012_H7@à§´·(Ñ@D³öN@ÕiÑé_x0003_@`^_x0016_3@Ð°ü._x0017_ã@°-¢x*&gt;@ÀÍFï^H@PÔ3_x0013_Ü@X(_x001A_Ì_x0005_@HsÁ_x0005_Ï@35ÀD@@ÞaQ@À¸!a_x0008_@à7}á&amp;@¸_x0003___x001F_©@pqñ k@¨_x0001_Z@_x0004_?Ò8_x000C_@p&gt;)+@`o_x000F_§û@Ðx_x000F__x000E_ñk@ |bñl@èl×|:@ pù_x0006_·@_x0010_ð;_x0003__x0005_IW@_x0010_M®ÖÎ@ù×Ürd@¨½xú_x0016_@_x0018_âs_x0006_X~@¸|Z:Ói@_x0010_s{__x0004_@°_x0003_õ_x001B_N_x0008_@Ð_x001F_Ð_x001E_Ri@.ºôàî@p_x0001_$JaÐ@_x0011_¤	?@Ø2_x000B_Ç[&amp;@`_x000F__x0016_å«@@_x0001_ªí@_x0003_Fó¯I¶_ÀpÄ#Ø2@@¬µÀ_x0008__x000E_qÀ(ÍîºñÐ@°èIor@P_x001E_N_x001C_ØQ@@_x0004_øñ_@0¤ù%H@`ô_x001E_ºÀ@p]$¯Á@`ò÷|@¸¹Ï_x0002__x000D_Ù@_x0008_Nv_x000D_g@8Y'Ø¸@ðîhÌ~@pÂ1_x0013_i@ÀHÿ]ç@_x0003__x0004_°.-þik@ ïhµ|á@}R@¨Ycdí_x0016_@ ¤x_x001C_ËNu@XT«½_x0015_Ä@_x0003_è_x0007__x0007__x0004_@ mDø	@Ðÿ§0@`_x0004_wº;ô@°Ç_x000C__x0004_®;@Pý_x0001_U´y@ÃÑ&lt;p@H¸%*@Àèf&lt;w@ Öþ!&lt;@_x0003_©-vë_x0003_¢@°¿½_x0013_nC@PÑSÅ Ë@_x0010_Õ`Á_x0001_¦@kÞö©@¨_x000E_Ý_x001D_öy@ ïº@æJW|@ ·mü_x0002_D@àøÎbú_x001A_|@&lt;\Ò#æ@`åhjæ¶@ð%ïc@0þ#_x0010__x001E_@ _x0005_&gt;wë@àL_x0001_é_x0002__x0003_ò_x0007_@èc_x0008_ÿG@Ø_x0004_@Ò¡ª@HêS_x0015_Í@ Õº/£@P_ØÈö²@PoÞ*²«@ 1ò÷_x0006_@]¥_x0010_E@®÷-îP@_x0002_cÍÀG*vÀ *9_x0008__x001E_»@_x0008_+ãÛ9@((_x0012_~_x001F__x001A_@_x0002_l_x000E__x0007_Je@àOÝ@@D_x001D_._x0001_;@(v«:_x001D_Õ@_x0002__x0002_ll@pùaÔc@äþBp@`¢ö_x000C_·@`F_x0018_U`V@ ðIÉ°@`Ar:ý@8_x001A_CÁ!@_x0002_áé´Äm@à&gt;-þ1@Ø²fKÒ@¨Úúv°@Ù6?vY@X¡/¿_x000E__x001B_@_x0001__x0002_¸ú$N@Àö¨h$Øq@`µ_x0018_³ps@0maèi@_x0010_¯Þ@XÁ+îÜh@P.[¹´@@¦¬È:Ã@HÆOÉI@_x0001_SLË@eöº¦Ùp@`m¥ÜK%u@À\9Q|@#Ek@@@2Ûêô{@pÀ	Ø°	@»_l_x0011_@à{X_x0013_û9@¸K_x0011_ÏX@ `_x001B_¶³ê@_x0001_KªæÜ_x0010_a@°fNÔ_x0012_@P½q½@é±'ì@À[	øRÂ@`&amp;&amp;¤Ç¸~@À_x0012_HA!@­óõWÇ`@( È_x0010_@Ø_x001B_Ô_x0005_Í\@@-6å@4£õ_x0002_	_x001D_@ps_x0019__x001C_cÙ@HXÀ`Õ¬@HòÚS»_x0007_@Ø8wwÈw@¨/µ$|Û@(_x0003_|àr@_x0002_	Ý8_x0003_åx@(J¸M@à_x0001__x0001_÷ü:@ /ÇÐ~{x@ht_x001C_ï_x0013_£@Ðì#¯=@0§}jÚ@_x0010_W_x000D_»!\@p,má_x0012__x000C_@`¦Y_x0007_e×@(8_{_x0006_@XÝoðÏ:¡@_x0008_à:, _x0005_@_x0002_¸ÉûÀu@¸_x0018_M@HÉB1¤_x0004_@v{c_x0017_ó@ú_x001A__x0018_bS@_x0006_)OÃ@pÕÈ¦Â@p$£Gõp@Ð¯~Ð¾@_x0002_½_x0001_áÎ_x0013_@È[Á=¦+@ _x000E_Fæãt@_x0001__x0003_°D_x0003_ë_x000F__x0019_@(_x0010_$ïµ@Xv_x0011_,$ @ tgÚg@¨Ù_x001F_wÈX@Bèª@3w«©@@ª[ºúk@_x0010_Ð_x0015_Í_x0016_þ@Xè_x0011_Ó@ _x0008_U¾@p^©_x0017_2ö@Pv_x001C_U@ÀW_x0013_xK_x001F_f@_x0001_'Mz÷@ØÏV¦0Ã@PÍ_x0008_;OÅ@ÈË&gt;è5@à¶_x001C_Î@ÓùuGÉ}@_x0001_&lt;½5&lt;_x0016_@I_x001A_ôi@@7¤*:ì@à[_x0014_%ôÐ@@pã.×i@x_x000C_¥mè_x000D_@ êìwØ_x000C_@`²_x0014_à@È1´_x0002_+@è_x001D_EÕ$@_x0001_ Ãí@`Çµ´_x0002__x0004_õ:@¨_x001D_û_x0001_zË@_x0002__Ë_x0002_!î@°HºÈ³i@@·õlÁ@àþõ,_x0011_H@_x0010_Ü"&gt;2@@_x0011_1$ @ vÍä;«y@à7_x0005_&gt;_x001C_ú@ð_x0010_Dq4@`àÄ_x000F_Ü@@ù¤ur@às1ïí@Àç@E_x0003_@8¾niÂ_x000E_@@|ÈN_x000D_@àÌRÅ±"@°-PQb8@¸5Lãh@(ÒK^½ @°ö¹_x001F_9_x0012_@ðW9þkF@_x0002_Me+§å@0ìÎ@:._x001D_a@_x0002_Nªë,Èb@_x0010_a&lt;«@àÚmyÌÿ@h_x001E_æàZp@E®¶bI@àtÍDÒÇ@_x0003__x0005__x0003__x001C_xz_x000B_@_x0010_Bê_x0011_üÌ@`¾°?®Ñ@ÈÒz¶æù@@*;°Ád@ÀÐQ]$u@@VQ_x0014_­@ðéh(K@F±c@À1¹"_x0013_`@pÐÊùÏ @`7/^@pw:@ÐXíi@_x0010_ûË&lt;oK@`ð8_x0003_±@p_x0014_á¯Ï_x000F_@@_x0001_°¥@¸0O @ÍåÓ}@P°_x0016_®_x0012_@ÀØk`@è{_x001F_Ói~@ðiù'@°_x0017_-Ý__x0004_@xmX7§@pV&lt;á(Ê@Ö¬6 Î@àl_x0002_|Ëè@°çKÔ@@ªÆ~zä@ â)_x0003__x0006_Ë+@÷òe@ð_x0005__x0003_Í_x0018_@ý»æÜü@ î|¨Íµ@@!àxìC@Ð°_x0019_6@(_x0004_Þ_x0014_HD@ »Ö&lt;aæ@(¦Ì°I@¸bÁæC@ ¨uß;@°_x0002_Ã%@à¿6¬UL@ÐÎ%Ò7µ@@étð_x0017_½@à_x001C__x000B_hÂl@ø@ÃÑ_x001F_@ÑÅò@°ê¬í¸@@x%_x0008__x0019_ó@à¸QhE@H_x000F_Û_x0001_¤@Ø_x001E__x0007_Ö2I@àp°78@#Ôx@È6¨_x001D_±¼@ _x001E__x0006_&amp;:@Ð¬Ý´é.@_x0003_Ç§O@ðî´á)o@_x0003__x0013_ï^@_x0002__x0003_Èawa!@à2_x000F__x001A_±}@0Bn?©@øÝ#÷cE@È_x0017_f_x000F_Í0@pRçè@Ð?K_x0001_,@È}ËDm@_x0010_Æ_ü@ài_x0006_@`ÉH5}@Ø_x001A_c_x001E_o@ cfæ'_x0011_r@0¿%üQ@ÐP¹?µ@_x0010_¢à&amp;­K@(VÕ,_x001C_£@H)%jßí@È×fùWV@À{`V::s@P+Á©¬@À3d¹¸@_x0002_À_x001B_Ä÷p@ ÂÿM&gt;Z@ÔéGãï@°^&gt;(-ñ@à_x0002_ÖkS@Àå@_x001E__x0018_v@Øi_x0003_E1@_x0002_Y^Áû@p_x0014_q0Ä@_x0002_J_x000F_"_x0001__x0005_±J@ ©#yÄ_x000E_~@_x0001_Ì`ÅFE@x©ø _x000B_@_x0008_¿L;S@@÷°²F@Pªîü0@xõY ³ò@è|_x0013_Z{@p_x001D__x0003_ê@°ú ½Ç_x0007_@ÀÕ¾_x001A_@X§½*7@x!_x001A_d;@ _x0007__x0007_«¡@ /_x001E_é_x0012_@ïS"¢@À]#ïÃ_x0002_@@.ÁptV@ 2_x001F_à_x0014_ã@ð&gt;Øâ÷q@ð?é_x0015_#@_x0001_VË¤_x0016__x0004_@°Æ?v#_x0010_@X!Ä_x0001_÷@_x0001_VúßâA@°ä{P|*@57±Ü¶@ØÌ_x000D_9!@_x0001_¤-nì¯@Ð.Ó_g@ h|¸à@_x0001__x0002_(8g|±@ðî8_x001F_éÕ@¨£ãL\þ@p	÷¤_x000B_Æ@piÂS»@@¡§@_x0008_Q¤BM@°_x001F_]´_x001B_@Ð6_x001D_Ö@_x0010_Ø®}øÜ@_x0010_æÜºC6@x¼µQ*J@ 4&amp;(ì¡@ð0_x0017_ï @0öu_x0018_Àb@ §æ"¾\@¸çÍ_x000D_@¨Ø_x0017_])@ø±d_x0012_YJ@ Vj_x001F_#@_x0010_Í¿5x_x0013_@ M'Î£_@Ð#$_x0012_U¥@¨áÅÂ@Øä_x001E_ì_x0017_©@ð»Nîj¬@X`Þ¼9%@À5_x0007_èÞ@`­ÐYÂç|@ÀÐÜ_x0010__x0008_@0&gt;*¢Ú@_x0001_×_x001B_å_x0001__x0002_^ã@_x0010__x0006_)_x0013_Æ«@È(Ç,;&lt;@ Àpñ«G@p_Ñõ¶4@p'4KH@ ÷Îyã£@PP/_x0008_ÌÃ@ ýÁÕÉ¸}@PT_x0019_¯¿@ _x000B__x000F_)¥Ú@ð.lp@@è :Ù@X_x001C_y½_x000D__x000E_@ð£_x001A_ÙÕ¨@_x0008__x0019_k@_x0010__x0006_!_x0014_%@xçÇN_x0003_þ@ Î_x001F_¼@P*¶~@_x0001_m%2 @Ð_x001D_Å©As@_x0010_(+¯_x000E_@°s\1J_x0002_@È×I*|ü@_x0010__x0019_Xê§è@D_x0011_`@¸N)¢M@p¨;ð¸Y@0wÒ_x0019_Q_x001E_@P+©i@@m hPØ@_x0001__x0003_HÖ&amp;ÅVo@à_x0002_ì³¦@ð¶_x001C_9(J@¨&gt;hãR@¸Àù_x0015__x001E_@@Ç\F@°K½U@À{N½:Ír@xÑü_x0011_Nt@èå4è£J@ø2í&amp;jþ@_x0001_p_x0011__x001B__x0011__x001D_@xf$BÔ_x001E_@Ø5`2AI@èq_x0017_¼N@0§]pæ@PÓK_x001C_?@¸ûÖ·ÏÅ@0_x0013__x0005_¥+µ@H²ÕÂU«@ÈVXV_x0018_@_x0010_2M_x0006_þ@ðsg¾.@ØáJ³»@hqö¯.@lP&gt;_x001E_Þ@È½2n×@à:_x0005_ÄÅ@À}Mô_x0018_¥@_x0001_ÐðgT@À'!TMÀ@_x0018__x001B_tÈ_x0003__x0004_|û@n+tV_x000D_@ªÞçÈ@P¼x,¤;@à_x0018_l¶p@ F_x001D_oC_x001A_@Ü.Þ.Zz@À_x0007_kM@ð§+¼±_x0019_@ÀT¨ß3¹@º´_x0012_j@ð¿xY^O@`oy¤_x001C_Z@È½uGÃ@_x0010__x0017__x000E_Ák@ãÃYå@Ðt~È&amp;@`j{4ã@È¼ÁÂ3E@ RÉù_x000E_ú@ÀWô_x0001_¼@@ÐÔvê¯z@@³ØÕ©@_x0004__x0018_4&gt;Q@°úªä@ÀªCGà@p_x0014_ÀÛ¹_x0002_@ð·/¥Ø_x0007_@`ùÁ©X@0_x000F_S_x0002_Q,@p½_x000C_sÍÃ@_x0003_Úy)o@_x0002__x0004_âlE@ ©am@ ZÏæ`ÀX³ÞHH@P:X0MÌ@ð}Ø@6É@ OÉ©â@À=_x001B_ç(G@l)=J+@ a`*êj@àûVX@@(té)«_x0001_@È_x0017_êÔ«@X6±	&gt;.@ø%d_x0002_Í_x000D_@_x0002__x0002_xâ¥@`Âõânl@°Ú£ÛPµ@À±UC_x000F_@@ºÞÓ¼@Ð_x0003_Â_x0010_ãí@TÔ_x001A_Çe@0©Üÿ_x000C_@p_x0006_í «@_x0002_}ÛNÊp@ 1¤J½y@@ÐØYú@ÈïBýÛ@ðùÄ_x0005_]@À§þw5@hA@ÈIO}_x0004__x0007_@¨@X¢_x0018_AÌ$@Pê-õjn@À2´_x0012__x001D__x0008_@_x0004__x0005_­*áÚ@È#=ô_x0002_U@pe±J5ò@àgÜàíìz@_x0010_Ä«¤'¶@_x0018_ÂÑ_x0013__x001E_¤@0äÍÓB'@_x0008__x000E_AÛB@Àg_x000B_l¡@_x0010_âH2@àÅ9Ùñ@_x0010_nUt7@_x0010_*¨)_x0012_²@_x0010_TñÝ6@_x0004_õÜ[«ó@àBK)p§@pf$HU@XDç8@°_x000B_JÃ_x0001_@¨$]_x0018_l@¸_x0003_À£®;@À2õúÔ¢@_x0019_ç._\@@uh_x001C__x0006_@àxûí&lt;ò@àæÁ"Ü@_x0018_ä_x0017_Ú`R@à*É´&lt;@_x0001__x0002_p_x0015_ã»kt@%'(¢_x000E_@xx_x0008_*9@Xÿ6ÓÖ@('¹_x000C_P@_x0018_®ÝJ_x001B_@@S¤³A @ Í_x0011_ÏVÎ@ ×!.âäu@À*E6L@h}«»L@ ·ñH~y@È_x0004_o@uU@_x0001__x0011_d(B@Pc)çu@_x0010__x0016_ï%@_x0010_¤_x0017__x0002_É¢@°kQ8o@_x0011_z¼=v@ÈiÇ_x0014_§@ðg2/"@0[_x000D__x000C_s@KûÃè_x000E_@`ÛÝøB@_x0010_eoKÁ@_x0001_§Ù»p@ ßó_x0016_?J@ÈRH®_x0010_@ 2×!bO@àc*É©µ@H»ýe{ù@_x0018_XÈ_x0010__x0002__x0003_ð@À_x001D_ñÅ;h@°¼»Öå_x001A_@ ¼¦è¼_x001F_@h_x0005_%+Ì@@ä;§_x0011_k@ÁÞN@ ©)$_x001C__x0019_@_x0008_áLo¤@p/C_x0001_ò@pÉ«õAÉ@pK@Ny@ ÄXRÐN~@P_x0012_±I_x0005_Ö@ÀÉ8~o@_x0002_oé_x0015_kz@Àô_x0007_ò!&amp;@ÈD®ÛWë@_x0002_bq¬È°z@XådOÄ_x000E_@X$¯tµ@àFÇ#@Ø6%¢@`Oe¸]@ÆÈç¶;@H»&lt;ëf@Íæ¾é@8t_x0015_yÃ@ÜIE@`XÈÝQ«@ »óâ]!@_x0010_·Á_x000D_Qþ@_x0002__x0003_@Ò_x000D_Å@H¹|ÅÛ@XLür@HâòÉE@_x0010_^_x000F_ºp·@äÖqË@ 7_x0013__x0006_Q@_x0010__x0012_J_x0017_Å@È_x001C_¯É²_x0019_@øj_x0001_Ë?@iÄ¦_x0018_@°cq2´®@ðëÞe_x0002__x0001_@ðö/·u°@Ó*_x0003_È&lt;@Ø±Êm_x001C_¸@USu*@H2ßºµ@P:²óU@Ðv[_x001A_CÔ@ÑÉ¢2@à÷¶»g@à&gt; þ¢@¸N0³_x0017_@ ¥BÇlõ@Ðb_x000B_Q:`@Ð_x0002_H­º/@ØQo+ú@¸#¿kÈÒ@0(_x001A__x001B_Ä¶@8çRJ	@°7_x0001__x0005__x0006_p_x0003_@à!_x001F_Ä_x001B_Û@`á_x0004_¹|_x001B_@°³Ö_x0017_@à:áºWau@`¸a_x001C_ck@DÀ_x0002_;@0_x001A_ú^L@À_x001C__x0002_ú_x001E_¬@ óT_x0005_È]@¯ÖÞ_x0007_¾@¸_x0014__x0018_@Ðã_x0011_EV@H°º_x001A_"¾@pD$tEX@ÿ P	n@p_x0008_ÿu[@Õé£@`¾ÕÊÃñ@ w.e@ _x0005_Ê¨ç¨@Ðå¯ó @Àñ¾[À@ð¡&amp;tß@°_x0014_Ü@P$Ä-ÇÓ@@_x0016_ÒêÎ3@ð_x001E_¬Se_x001B_@_x0018__x000D__x0001_T¨ú@ð×6^_x0017__x001C_@P_x0014_ùé¯@¨¾ï	w@_x0002__x0007_ ª&lt;iÏ_x000C_@ _x0002__x0012_äâ_x0006_@p²·Õeí@À_x0016_k_x0014_Å\@Cøqß"@ ÿº·)Ó@H_x0003_0bÞ®@_x0018_#â£ï@_x0008_¹xñËù@ÐÄÑ_x0018_(¡@øªc~È@L:°¯@àK¿w8@à}_x0008_DþÙ@Èø!cVÛ@@)&lt;ÂKÚ@`Y.AÒ½@P­J_x0013_@ð_x0004_JG3q@PkL_ÿ@-O'õ@ë_x001A__x001A_Ó@@+TÌ|@øÑ_x0001_Pëí@à_x0016_ç¸_x0007_@¨­ëh~@0G"Ï"r@À_x001E_/@XP_x0006_^5T@_x0018_¿zc»A@_x0010_'At@_x0002__x0005_¥_x0001__x0003_^É@àv?s@0qÊê&lt;@X^×h@Pÿéy_x001C_@_x0018_ñ×%K@	å1S'@@_x0006__x0006_Í@°9=lAÍ@Ðp"_x0019__x0005_7@_x0018_c]ê_x0010_@_x0001__x001A_~4]=@Pw`@Kô@°(9gÂ@H­ä_x001C_%_x000B_@ |_x0005_ó_x000C_ä@°_x0003_P'ß_x001B_@_x0001_ós_x001D_vZ@_x0001_'û_x0011_;k@_x0010__x001F__x0013_Ky_x0010_@©¡$±@@.]o4@Ù§RQq@Pâ¸_x0017_w@à/ÅÛT@p_x0006_*9h@@_x0019_M_x0002_¸@ìýè_x001B_1@(àõ#@(_x0002_ßE@P_x001B_©öõ@þ_x001E_ó a@_x0001__x0002_huvl¦@°iÔ_x0010_@ðÄ³î	ß@_x0001__x0011_ëO{Ê@¸éìg¡í@¸»øÔ¿@_x0001_+ÈÀ,?@XW¨xy@PRÚ®Z@àSÍ,ôh@0:av@ðåéÃ¯&amp;@@n_x001C_g-¡@°¦	_x000D_8­©@`ôã_x0014_ür@PÒ-¶m!@1ã½z@¨óK¨ã^@ØF§¿_x0016_c@8´èWb@Àkýú_x0012_¶@@qéÙø¡@à1_x0007_u[Z@ B.F_x0012_ï@xeØ÷_x0017_u@ rÊ\%Í@HõìP3@°$_x0002_k"@hG²_x0015_m@àF_éÏà@°n¸WB@ &amp;N_x0001__x0002_¸õ@`*_x0013_Äu@àÅDã&lt;Þ@ØÛªVÎ,@Àãà¦o@`Ãú_x0006_@@+þ_x0018_[@(è­@@_x001B_[@ S¶¹­ü@PTd=_x0006_@ öÃ}@(^Ó_x001C_&lt;@¿_x000B_n]@_x0001_Q*_x0012_+k@_x0010_.º@È}öx_x001E_@X¼=Hs@@«HCai@Pì_fv_x001B_@ø_x0019_4L{@ð_x0006_^?h1@°_x0006_Ñµ_x0005_å@8þªßw_x0010_@_x0001_&lt;xÔ@_x0018_¡+«@`_x0007_úîtÎ@_x0010_*_x0007_½@æw`_x0017_@@_x0001_d&lt;b@P'Ïj$@_x0001_SYAÏ3@_x0001__x0002_À@a×@_x0010_¦L_x0010__x000D_@X{`Ñ¦è@hÊ»}½@H_x0012__x0011_ÃA¸@ ?Lmgå@_x0001_½ò3\x@H_x0012__x001F_õ%t@@ÏÍÈ¢Ë@`í¢_x0011__x0012_@ UÜëÜé@ð&lt;t¹3*@8rD«@x&amp;;â@Àì41"_x000F_@x¯×&gt;½@/Z_x000F_£=@Ðw2Ê¾@;_x001C_ç´_x0013_@ðË ÈÊ@ÐÆÀ&amp;_x0010_M@p_8ùh±@á_x001A_Í~@_x0001_R#f¹@à_x001B_Ç¯0@ð#©³:þ@_x0001_Ì°*@_x001C_o@)òB%_@°ø_x0019_@Pu_x001F_4á@hø_x001F__x0001__x0005_$ß@_x001F__x0015_í_x0019_@øSß³@è_x0018_(³Y@_x0010_g¨ZÇ@°_x0002_sUk@P_x0003_¬	_x001F_@?_x0017_|k@À5_x001C_JôJ@Pwû_@`/ËÚ_x0006_w@Èt)+@Hí×ú*@Øsy99w@ üë9D]@`³÷_x001D__x001D_d@ê#W_x001D_ä@@O¯_x000B__x000B_@p;_x0018_h&amp;Í@_x0010_jÕ9ÿ+@¸æé&amp;@pZï%V@_x0001_Çóè¾_x0004_@(´_x0014_;¾%@à_x0014_ÄÍª®@à_x0006_¥_x0008_«K@ø_x000F_Ö³ýw@p½[_x000D_³Ê@Às_x0006__x0014_@àHo6)@_x0001__x001D_i_x0002__x000B_@`ÅgXPë@_x0001__x0003_Dà:_x0002_X@_x0001_òLÓ¼'@_x0008_ñ(R@hVd{ö_x0002_@ K5j+@_x0001_{7*@_x0001_£^ÃÎ_@¨ô¤´Ò@À_x0005_B®ï@_x001D_\JÐ@Øôæ$b@hx2-R@àÙV{ëa@H\\Ko+@°_x000E_©WP@ ûwuõ@Û¶t'`@ «!{Ö5@0÷xÀÀz@p°}¾V@ðz²J@È9¶x¤M@°ê	_x001A_±@_x0001_/&gt;H_x000D_@øÕ9Z@Ø_x0013_+âA_x0016_@è¥ÃJ_x0012_ñ@PÀ¢Bá@ÈA ïå@`ÿA/Dâ@à,Jì¶@¸¡`g_x0001__x0006_ß_x0003_@P¦&gt;|i@PaTõtI@_x0001_^ï¹¶@°Î!_x0006_ùÇ@à4½Nv_x0005_@ ôM£@_x0001_Àú_x0006_pË@ _x000D_9b¨ß@Ø=©»@Zl_x0002_@p³µ£t@H4a%5§@ðÐ÷E^§@Ð&lt;_x000F_Ì@ðáAyp@ ~&gt;/_x0004_ø@_x0001_¯_x0016__x0005_*6@¸_x0005__x0010__x0003_@P_x0013_Ñá54@-J_x0003_G @hbüþ&amp;@_x0010_vÅER	@_x0008__x0018_Q}X£@xÖ|_x000E_ïà@/_x0010_"@x*÷@@Éw»Î¡@ _x0004_{¢s@@Ñ¼ÑQ@È&amp;¨R@ÐR1º±6@_x0004__x0005_`Ër±_x000F_?@xÃmÌ@0ö¢lV"@Ø%ø¥A@(åó_x001F_ié@PYOÒò@à ³_x001A_Ô@_x0004__x001A_Í0ð9@È÷m£b@]è$ÞI@@´2Òú t@!	­Ñ0@ À65O@(_x0019_úðÏ_x001C_@ B3ÝÅj@ðfñ_x001F__x001D_@àÇ_x0007_¦Îy@àPº¼ð@_x0010_¼_x001F_Õn±@ (Ýý@Àk©È_x0007_@ Ä_x0019_GiÜ@È_x0013__x001B_B-_x0001_@h[sNnå@À ÐÁq@(HgÕS@0_x001F_=ÇÖç@0±R_x0002_@àmþ yÛ@Ä"_x0003_ùá@(_x0013_kðÇ@ðk2©_x0002__x0004__x001C_I@pýñ}³@p©£uE@pwÏ@p_x000F_ü»m5@ø×á®¬@¬ø°Ø@àH&amp;ìãF@ _x000B_R&gt;Ë`@0¸«E_x001F_J@ÈûªÖ@pýªâ_x0016_@7E9_x0003_§@ÐF_x001B_y-Õ@`MïJå@ ßNa_x0013_@PÄv½@_x0002_à¦tô@ Eóï}@_x0018_ÿ9}ð_x0012_@Õp:@HXÛ?@à÷RSn.@¨V&gt;XH@P¿;Ñ@pR9§é@n_x0003_q¸@_x0010_§¿î@_x0008_°Êþ_` @¸P_x0002_í¹@`&amp;:Ì_x0001_Ù@G0³@_x0001__x0002_@j¦XÛè@æD_x000D_ñ]@0^hÊÌ¬@_x0001__x0005_ø'_x001F_¹@PAÝJÙÿ@ Rx)Ôd@ g ­´e@øÔ¨&gt;¦ö@ð¸9A\C@àS¢1Y@À__x0006_ÇoØx@áE«@ Ø¸]½}@ØZ_x0011_ú@¸1ªí_x0002_Á@(ªi¤E#@`ÏNSD@(5_x0001_×_x000D_ð@°àÑé(O@°ªU%_x0007_&lt;@ B_x0007_é²¤@P_x0003_dÒÊu@ ôj/Q!@@_x001B__x001B_WýY@ÐÌmM©@pö3-p¬@_x0001_9êúö@Ø=I_x001A_³@kÔSJ@Àï_Ó¶_x000C_@ÉyBÂ@_x0018_Õ»ä_x0002__x0005_(â@`Od	OÊ@øU%B@H_x0006__ #Î@_x0002__x0008_BIÝ@P_x001B_xèÝ7@ r_x001E_e@ ç_x0011_9W@X_Ô/m@wgï0@ º_x000F_û¢_x0001_@@î©kÂ@àüeôES@0Y\ÿ_x001B_@_x0002_1¦Îõ=@p_x0002_e-_x001F__x000B_@`4ÎV_x0004_@ ,S:!Ô@_x0010_ Â´$@Ð.ôï9à@`°\Q"â@UVPõ@ mÄrÍ6@à_x0003_ø_x001D_P_x001A_@_x0018_Ýgªá@ w¡Fd@p×Ð:@¸MÂ©{@ôs_x000F_Èo@(Ûe¬ø@°--kÚ;@P9ÐÊR@_x0007_	Àõ·å@8&lt;_x0003_kÀd@ _x0008_Æni	@_x0018_£ã¤¥i@p_x000F_¤_x000D_O_x0019_@`_x0003_{_x0005_:®@P+Ð{g@PQmkÆ@àÃw!Å@ààÏ¼Þä@U._x0018_Íÿ@X¨vä£d@@«ªeW#@_x0003_£N)f@ mZ\3@À#q'kq@°ÚÄ_x0004_Ër@Àßú_x0017__x0019_Õ@ðu±°¦k@ à_x000B_^îë@0|ÔkßÊ@Pµîæ"@ðì_x0002_´_x0006_÷@_x0007_Åå _x001C_g@ ©±_x0007_¬@P\¥eQ%@ Z_x0001_õ_x000E_@ø@ÀS¥X@_x0010_6¤T°@à¨Xû_x0016_M@PíÌI @_x0007__x0010_7_x000E__x0001__x0003_«h@ )ô×pz@ðåyjÙ_x0002_@@vkÁ_x001A_¬@+ZéË@_x0010_AþP¯d@Þ¸B	@@_x000B_läU&gt;@ð9(Îå¾@HÁÁàé@ _x000C_â{p_x0017_@X.Â½Jÿ@°¦:Ù@ _x0019_IC_x0002_@Ð_x0008_IN@°,w_x0013_q_x0014_@°D)Àe¼@°rnýÎë@_x0015__x0011_ð.@_x0018_Çn@ÀóÐ´1@ *Ìåë_x000E_@`_x0006__x0012_´\_x0003_}@ÀC%«2¡@p21_x000D_@°G0-M@XÒÛ¸_x0003_@`ê£æ8/@P®ªr@@º_x0005_Qw?{@_x0001_Lv_x0016_/µ@_x0010__x0006_\uÔ«@_x0002__x0004_`P^ÍØ@XH|ÄñÄ@Øöì_x0001_£=@H_x001C_Èo@Àà¡ì_x0008_@Àå	_x0016_@_x0002_ÛHË_x0001_@_x0010_Üeà$@ CÉæh@ _x000C__v_x000F_æ@°®û_x0018_Ù@àÄÊþ	@à{_x001C_"/@PÔè¿Q@È¼1É&gt;&gt;@àòKìÛ@ ,M_x0018_±_x0007_@¨±K'I@¸lïÉuì@àÄK&amp;_x0005_Â}@_x0002__x0018_X¯§@ ì_x001E_.³_x001F_@¨_x0007_øÍ_x0008_@ ÑÍùÙ_x0007_@_x0018_©´1@_x0002_Þ²_x0006_oW@(±Ñ_x0016_+@°:_x0008_v_x0003__x000E_@`k,ø·T@ÀX_x001F_Ô_x001D_@0ëí_x0002_!@_x0018__x0012_ó_x0002__x0003_@pj{@_x0013__x0003_@_x001F__x0002_Î@°×_x0015_£Äi@_x0010_æ!ÌÒ@M£lÇÄ@`OÖI@Pv®0;Ê@Xd_x0002_}Ýj@Ðãitâ@_x0010_9¤íí@ðWL¹¯@$Ê_x0001_@ðÓã_x0016_¿î@_x0017_p­¿@¸ñÃâã@Xf_x000F_ïÐ³@Øøô§ù@( Bt_x0008_@¨[ó`_x000B_@p°7gJ`@@Ë÷Â_x0002_)@°_x001D__x001A_2Ê@@Þp_x0019_ç@PY_x0008_Þa,@ðHoµh@[}hÁSe@_x0008_,à_x0005_Å@ðmêûß4@ ­îêQx@8U-íÚ@ØP~bÜ@_x0002__x0003_à#¯©@°ô1ÔB@ðÙlÚ_x0013_@H:Lý@ØÊZz@à´V[ëÅ@Ð_x0015_v¹ÍÊ@ð,õgl@ÀÆ_x001F__x0015_3@_x0010_å©µ@U@8téù@ØfÍèÉ@È_x0007_fÄ	@0$7xV@_x0010_=NÎHY@p¯ãúÛ@à&amp;Bï_x000D_@`®2pó@P·èª_x0001_é@yµa¹@ð?ý_x0006__x0014_@àw_x0012_71@±Û^ü@ø³SSÁ@`_x000B_.¦Br@ 1èâ{@ ®R®@øè9¸_x0017_×@0;q)'c@@_x0007_èÒPX~@ÇÉUÉË@ð0_x0017_Í_x0001__x0003_Ï_x000E_@pìL_x0016_×Í@_x0008_}_x001A_B_x0001_@ ­uAnÈ@_x0001_e*_x001F_zb@ðK"Að2@ _x0005_}ÈI|@°_x0012_ã-5]@_x0001_XQdØø@_x0001_Rî;·]@_x0010__x0016_á_x0010__x0008__x0019_@0_x000C_ÚA_x0002_Õ@_x0001_Î_x0015_sl@YµH¬@p_x001D_ùÁÇ@È1ëL @_x0001_53~m@ÐfA¨¢@ ÚX_x0017_sðx@@Ð/Æ´@8íV*Ôp@P_x0013_G_x001B_=»@¹òê@0í_x0006_´å¢@_x0010_ü¤øÐ@p5b@2dáj@@ñl¡VG@pÝIY@XaiéoÙ@·Õ«_x0012_ù@ð¬_ªAÓ@_x0003__x0004_ 5bð@"?ätt@ØB[_x001E__x0019_]@`Ý½~^"|@8t§_x0012__x001D__x0013_@_x0010__x0012_éíw_@ðS¦gt@pHÌ_x001D_ØÅ@p~÷_x0010__x0011_@_x0003_ïy\áV@¨×Ñð¦_x000D_@@("_x0001_8_x0005_@P_x0002_b_x0002_Æä@%ãÚQ@(¡àâ,@ Y»_x001D_Q_x0001_@Pô&lt;8à*¢@6[_x0007__x001C_@xLÊ&gt;@À6NÇ°ê~@k	ô]p@°Ç_x001A_.í@uàÁí:@ ÷_x0007_½T@XøëÎär@_x0018_Ê6Êöõ@À_x001D__x0018_Z@_x0014___x000C_ô2@_x000E_cz@ñj¾@XÙÎINk@@z;_x0001__x0004_à~@_x0001_q¾LÆ_x0019_@_x0001_Ì"ªT3@Èú»°o¸@Ø°Èz+o@à3ç{_x0004_@àh©ò÷¼@p¿OµRÝ@p_x0018_ÂÏm_x0014_@Àý0]re@_x0001_ä-_x0002__x000C__x0018_o@¸d®ï¨@°_x0005_\0_x0003_°@ØÕÜËø\@àEAnP@ðA_x0015_!l.@p[Êû@pÑLØä_x0014_@ðäÁ_x001D_=@ gÈÑ_x0007_@_x0004__x0018_âK@_x0008_!£=3É@ÀnQOâ@@b®õ_x0017_@_x0018__x001C_£ùú@`³¸öÚ@ÐÕ_x0015_4ë.@(ÇyaX@x¼Õï@wê_x001C_Ó@À¡Á8ÙÄf@Ø&lt;o¥Â@_x0001__x0002_@|Èaè¥@@«BZð@PÇÒó@°xëNK0@XîV©Ý¤@`.©²º@ ë4_x0019_£@_x0010_à(Ý*@ÐwK´NN@é=±þ@ 29Çû,@`Ý!Ó!_x0007_@Ç!ò¸z@@Å_x0017_{"@Ð¬Ñ_x000F_L¦@Àè_x000D_ äO@_x0010_&amp;¤2Ì@°2ùI6@aaGÉ®@°4&lt;HLü@P§)_x0004_ª@ð_x000E_¶w_x0012_@ÂAË_x000D_«@°ápvX_@@3l~9_x0004_@AÚî~@ð/ÛÏÙ_x0012_@°D6ò@_x0010_¢ºÅ S@_x0008_¨q_x0006__x0002_é@ 9-c&lt;_x0010_@p_x0005_çõ_x0003__x0004_¨@8Ø_x0013_&lt;\@ _x0005_#².@@8_x0015_øÙx@päou_x0002_#@°"7_x0018_G@_x0003_B7îÖ_x000B_@`H]_x000F_@HÛ°G(@ÀS\_x0018_ú@à_x0015_ç&gt;xù@¸Ð _x0013_@°FO¦@¨ïÃÞFÖ@Ø òW_x001A__x0001_@xoÉ8m£@°´wXp@f_x0019_õ_x0017_~@Xà(â\@@u_x001A_Ê:ö@py_x000F__x0002_Ø_x000B_@`&lt;wc@ðS÷Ô`@p&amp;$_x001C_¿æ@ð_x0004_fÅ_x0001__x000E_@_x0003_%¥¸¦@Ø¤jN=@@qø{,@È_x000B_,úú@h&amp;ä-K@èðQ_x001B_Ê@ Y|¢_x0010_é@_x0001__x0003_¨0_x000D_Î_x0004_ß@P¾µ_x000B_Á@Pu	\t_x0002_@0j_x0011_äÊ¶@xu._*k@_x0010_Cé_x0007_Ì@@+k zÍc@À cÿ×Û@@¤pRÛ@0¦|^ÆC@p¨°_x001F_Ê6@ÀïÔÁpª@@:´[¯@f( _x0011_@_x0010_ù¥«ï@à6(ZÒr@p_x000D_^w_x000B_ã@_x0010__x0002_ÞfÈ}@@v_x0007_´	1@`_x000C_Ä+Æ_x0016_@ xg«@¨î±l|@Àq0ðþ	@_x0010_Sð_x000B__x000B_@P_x0012__x0018_$ø@ wôâò'@@uIÖ)M@(	bÄVm@Ðº	_x001E_&gt;N@8_x0001_}JñZ@_x0008_\~bÉ¶@PÖÿØ_x0001__x0002__x0019_\@¨v øIÁ@@{ùÁÇÅ@@¸ÞXó_x0008_@:_x0018_õûT@è/¡ìø@@Ó_x000C__x0014_x@(_x001F__x000F_|/@é¬_x0002_*×@_x0001_AÇµq@øôø_x0005_h@0FÉQä¯@°÷:¯`@Ã¸Íó@°6¼QÖ©@_x000E_¬íc¦@Ê_x0015_Ùe6@J¶{@ T_x0011_²_x0010_@pÿç;È@ BºÊù_x0015_@ &amp;@Óe=@`_x0017_C_x0016_ {@@N_x0005_Ø¶@ø¼æ=«m@°_x001A_ÏOº@_x0001_T3Û@´6RB@ _x0005_k´ax@ÀdÛþ@àVg»_x001F__x0017_@àÒ18|$x@_x0001__x0003_ØKRT@ ¥6Ý¦@pæ_x0019_&lt;I@à¼íÆ_x0002_Â@ßÎíí@_x0019_}y@Ø4Üì¼T@PÞÚý\@ ø_x000D_Þ@¼è_x0017_E÷@p¨_x001C_L_x001D_#@Àªk*y@	R¬û{@lÎ¶çc@À(Vj@Ü õn@ÈÄ0¼ý½@p_x000B_9z_x0010_@h¼ÐØ±@_x0010_¹T_x0018__x001F_@Ý«1@_x0001_´61¬Åh@`Òp @Èôz6Zà@#Gi@ _x0012_¡@_x001E_ÿEp@_x0016_Zä@J@Hf_x001D_ÎÁ@°¹{q@ h­y¶V@ÖÁX_x0003__x0006__x0013_@`_x0003_åy@°«[_x0005_õÒ@°¦¨%ø@X¬q_x0003_"@È¼þ;M+@PîþI3×@¨Lc@_x0018_æ_x000C_¾¨@ÈÖ¼Y8_x0003_@Ðèi¶ê¯@@sQ%õs@à_x0002_NÛo$@xÇL R4@_x0003__x000E_ÄýoA@À­	ÁAÓ@Ø$8jÐê@Ø§v9+q@H_x0004_÷p_x0017_@p®ÏìG@ð|_x0005_A8@_x0003__x0007_×[0@°ÃµV}©@¸%ç/@ \F_x000E__x0017_}@¸TÄ,¥¥@_x0003_g_x0001_ü£_x000B_@ð·R]_x000D_Æ@_x0010_9u_x0016_ù@ ¿dFç_x0011_@ ø]Õä@_x0003__x0015_¨6k@_x0003__x0004__x0008_?þ6Ù@_x0003_äÚªñ_x000C_@ øØzÛ@@û	*×@Ø_x0013_Xþ¹I@ äßÛ_x001D_@ô§Ñ@¨*°Ó_x001D_Ù@°_x0014_¢éVÑ@ð÷­²î@ _x0005_§ùÎ­@ÐÉÒÜþ@l&gt;M~@à_x0008_f_x0007_@Pø_x0001_«Þç@_x0018_o_x0019_ â_x001F_¦@h'xv@_x0010_ÄÉÕB@À(p@À.¿Tòó@_x0010_Îu=K@h@Ñ_x000B_"*@×$3_x0006_Â@ 1_x0002_³Ú@PAÇ0´@0(µK_x0010_ª@È9ª_x001F_@°_x0017_¤è&lt;_x0010_@_x0010_.Ò\]¶@,ÿ\§_x0016_@à'_x0005_¬®r@øÕ¶_x0002__x0001__x0002_W@ØVÚ´±@@·ñG_x001C_Ü@À2³c@`î¹]Ù@àPµ= @µÓS©_x000E_@è¬_x000D__x0014_@Hý_x0017_®7@P»_x0008_~_x0003_@_x0001_ý_x0013_&amp;[Èq@@ÂBÔë@ Ixc@ÕÃ	@0r_x000C_í_x001E_@Î¿txÝ@pM·s¬_@_x0010_ièj©ñ@PÕ*_x0014_âÅ@(_x0006_ß_x0015_K@`_x0005_îè/ @ÀÑ&amp;¥Ò@(&amp;µ²å@8§MÊ] @àwÃùuñ@®ÑEä@Pü¡/]Õ@_x0006__x000E_²_x000C_@ð±µn)@Ø_x0002_z¿x@¸GAÞQ@_x0007_}\V_x000D_@_x0003__x0005_Ø».Ç@Èÿm¥fÌ@0	ÃqÒ@ðpéÜ_x000C__x000E_@.i_x001C_`@@¡E_x0015__x0008_@PcÃ_x001A_Õ×@ ÉO­	@ð_x001F_ÎÇD@_x0018_cK!@p·_x0013_pOÑ@&amp;=4@¸f0Á"«@ _x000D_ø­{@Hª¿,'@P¤8&amp;Í¸@ðÖôm)@%îET×@à"3ê±È@Pbð@0èñ&amp;ª@_x0003_qT_x0006_ÑIo@_x0008_ñ"I@@_x0014_ÑTp@`¿§B(@X®êÁ¢@_x0003__x0004__x0005__x0001_Û_x0002_@AÉ{ô@`³@ðÙÆ9vF@_x0003__x0006_j]§L~@° P_x0001__x0005_wf@¨_x0006_¬^¥@ ö³f7@8æ2}õ¼@¸`iÌ\ø@ ìBó@(¶#ót@ *ÏÆ_x0001_@x¨n_x0005__x001D_A@_x0010_ïãdp@àèÉ_x0001_70@p^_x000F_Å_x0004_@ £zj@_x0001_ÅæBÒl@_x0001__x000C_Ê´)}@÷_x0002_¨ÐÊ@¸Uz¿XS@ë=bC,@_x0010_zX¸3@ÐM_x0015_õRL@Hî¢N_x001D_@`Ûð_x0017__x000C_©@pºV$J@yNohl@øÇ_x0003_%¡T@@é§áéµ@Hñ¿Ki®@Ç°áIç@°¸´_x0015_|³@X|Èh5@pÉ§á/O@¸òàkÆT@_x0001__x0002_@ÄÓä@@Àg_x001E_	_x0010_@°ÿç/Ô@°bP¯Å@ÐÚ-Jöì@_x0001_:3Þn@ Ö²åp@`Òõ¿@bÂën¨@Ð_x0005_ÚJ@Ø_x0002__x0018__x000C_òÌ@_x0011_éñ¾_x000D_@8_x000C_Gø^@øSÙ¬|N@èÿV¤ê´@`IiD@è¹±³'@À_x0017_þmõf|@¸íµÝ_x0019_H@ÐkªYÝ@@á§YØ@HÆÓ­@_x0018_{_x0017_ký@qÅ¨Ýï@Ï¹Nçù@ Ûuu@Ø?R_x0016__x000C_Û@`jR×@@.~_x0005_@_x0001_8Ñ@À_x001B_¿_x0016_c@_x0001__x0014_4¦_x0001__x0002_/_W@ÀÁª*§î@!¨_x001C__x0012_]@ $¤^Q@8uèw¤c@_x0010_Pù³U@Øþs×öi@½ÀDZ@(Øµ_x000B_û&gt;@X¡ñx«@@b¢yN@°.h_x001C_@À| M@Pº_x0003_lXë@ÐË¸	_x0006__x001A_@àLº¨ã@På_x000D_x@ð_x0006_7tù@_x0001_Ì_x0006_;¼_x001B_@¨_x0010_Ìär@àsóê_x001C_`@ "Ø¸;Á@±Ày³@£Z©Ôd@_x001C_d_x0002_èâ@_x0010_Ô-K·À@¨HbÌí@_x0001_vÌJ&gt;À¨þçm_x0008_1@pº¤**@_x0001_n§y6@pãî®÷}@_x0002__x0003_ DöÏRt@_x0002_gàÐÞ~@_x0002_PßÒ_x0003_®@xx«br´@à\Tç@@4JÐ¦¡u@ØÕ}¿p-@_x0010_Ç=v`@?Ú @ i_x0011_Òí@_x0002_tÏó@P¸7_x000F_·@Ø*àxÙ@'¿@_x0011_Ö@PáVê¿à@ 0Ê®é{@à_x001F__x0015__x0008_À@_x0018_X_x0006_ëý_x0008_@ø©^ö_x000B_¦@Ð{È_x0018_@0aW5¬_x0015_@@_x0014_Pîk¥z@5Õ´Ê¯@_x0002__x0016_6ryç}@Àê1X_x0011_@_x0002_úOq³@¸ÿ·k_x001E_õ@]_x001C__x0004_Ã@à[?üÃ@puLm@ ,_x0001_ø®@_x0008__x0004_È7_x0001__x0004__x000F_E@_x0014_BÀ¼p_x000D_ @_x0015_©òº@Ð'pù%$@ M9]7@c.1%¡@@¥jïv@_x0001_ÕúT-ï@¸_x0003__x001D_0ó@~"*iï@8ª­ÁOÈ@àSÜ_x0002_B_x0007_@uéûBÏ@_x0008_;[:l@ £m¨m/@`3Ó_x001C_¨t@Ð ÏÅV@pÀ}³´z@P~ó­±@è¿[|¤O@XÙ_x0007_È+@`2{Iy@È+ó_x0003_@ qÅ¬É_x0012_@Hv_x001E__x0006_z@`)¡&amp;øçs@ ä_x0001_;çö@`_x000F__x0006_(\|@ ~S]q_x0014_@0ì$Ê_x0001_è@P±h_x001C_ü@°¾Î_x0007_@_x0001__x0006_ ÜÓ5Ø'@ð_x0010__x0008_L±@¨Å_x0002_øP@ ,_x0012_wÍ_x001B_@ à}_x000B_;@Xh	Ò@uÊ¬c_x000D_@Ð¶_x000C_À	Õ@À¦ZªØy@øæC_x0015_@_x0001_~4þ~@°®B«U@À_x0004_»_x0004_c@Ø÷yz®@_x0001_íª/Ó@ =Pmøà@_x0018_sM_x000F__x0003_@pú_x000F__x0004__x000D_@(qßð_x000F__x0001_@ÀÕáð©@à¡8»ÿä@o_x001C_EÊ@_x0010_ÿ@`_x0002_ÃÃd	@X¢«``@u1A3@8¸R¬é´@_x0001_vî\@_x0001_ë_x0006_AN»@@Õº0Ù@_x0010__x0005_Z*ÍÄ@_x0018_´å_x0001__x0002_dd@p­ro@¸{j¥?@@8T9xn@_x0001_Åëñ¶«N@¨ipÙp_x0003_@ÖPYR@ _x0002_ñ­xK@_x0001_=¯;w@XL_x0010_ì$Î@¸qôlé¶@0iâ{_x0014_h@0!;2S_x0008_@0|_x0017__x0015_w@ #n§_x000B_ª@0¿@61@P×ëÀ×_x001E_@°gó¹¹G@@Ù7´Ñ6@ ²_x001B_0¬Â@PÐ ­@°ÛÇ¯@û}A@_x0018_6)4d@S_x0006_¶_x0003_Y@@Äjê@8±Pd_x001A_@à¯®o9_x000F_@_x0001_áK_x0001_ÿ@hµ_x0004__x000F_ÒU@ _x0006_ÆÙ,@_x0001_þÁ¬â÷p@_x0002__x0006_ýì'_x000F_&amp;@0UmPÃÈ@@F_x001A_Ë³@(ÁcâK@ÀÉZ"Ò©@¸o÷_x0002__x0003_2@©Mñ@8ÍÃ¡KÕ@p'8ÉÃ@_x001E_Þ³_x0017_@à_x0005_\¹¾@ Ûî&gt;äæ@¨}_x0019_mo¾@_x0010_â_x0013__x000C_@À¨y@àwLÈ_x0005_@ð¿PÒû@Xå/*£_x0011_@PâhIÐ´@ÐP8_x0017__x000D_3@_x0002_ $­F¹v@y¤ÿ_x001E_K@æX._x001A_@èÝO$B|@àçÆqàí@°{Æû@ðà¸9eâ@ho.&gt;P¹@à\È_x000C_ÒÒ@@_x0004_[¥Í­@ Kô_x0018_t@X×:_x0001__x0003__x0004_cû@_x0010_Sc¨O[@@4iõ_@à¾%.0ép@`î.Aoó@8_x0003_Wû_x001A_c@ðçËë_x000D_O@à¼ÃeÃ@ÐÕL_x0001_ü@Hµ¨	û@èÄDKÜ@àÁD@(ÒS_x0002__x001C_ú@À.ó=_x0008_ê{@ØKÄu7@_x0001__x001A_A_x001F_½{@ Ii_x000B__x000D_d@P}_x001A__x001F__x001F_@piÓýÈ@ewºìô@ÏÂ_x001D_Q_x000B_r@_x0003_qh@'^@°ü¼Äê@_x0002_ÊçÉÓ@°_x0019_ø_x000B__x0008_@ØÜ_¦ÅS@`³í@Xº_x001F_b^p@_x0007_"_x000D_¯}@¸_x0014_4·AÚ@0åòN@ yn@_x0001__x0002__x0001_Ägâ*@`,T_x0003_óÛ@¨ÕO_x0019_ã_x0016_@çÕ¿Z@µ¬ç`]@ dõþÎ°@ =_x000F_^´@0!_x001A_	ß¡@¨¿_x0007_íH@ OÞðw@ñ(§@l®?ñº@`ÁÑ¾U8@Øæl_x000C_öÀ@ÐÕËQ@_x0001__x0002_)_x0004_v@Xó_x0012_;ë_x000C_@_x0001_'¡ñÈ@eÏbWÜ@_x0001_íD@øv¿£_x000D_@Ð&lt;1ø_x0015_@àÑ%y @ /_x001C_3_x001A_f@Xªæ&lt;:@-­Ð _x001C_@À_x0016_­ôTÞ@Àz_x001F_&lt;¥µ@xãJzÇO@àPY&amp;_x0019_Ú@8¿_x001E_×@@\ï¦_x0001__x0002_	_x0011_@&amp;}è#@p&amp;Õ½_x0001_v@H_x0001_l°_x0006_c@p&amp;ðÎíH@H&amp;.;AP@ÈõÂ³I_x0018_@ø_x0005_z/Ê¸@àg9_x001E_C@h±:oÆ@Xý_x0018_º@_x0010_°Õ _x001B_ê@èâ_x0004_(¼_x0002_@Àê»i_@àùÆwþ@À	ÙT¾º@/6@, ,¾K@ÀôeÕ_x0015_Ô@P_x0010__ã_x000C_@`îØ­b\@Ð7_x0005__x001B_.@ÛÙ+ÎÄ@@@Þe_x0015_@À_0ßS(@P|ý¯v@P_x0007_1Ê_x0018__x000F_@MZ«®®@_x0008_H½å(@ðHöI@ÐèâÈ-0@`´3_x0016_"@_x0001__x0004_f¿å@p®Äº	z@I¥Ô1@À$àÌW¤m@@O#%D@`1ûài1@ ²U_x0002_¸@èÁeÏó@¸å«}A_x0003_@`_x000F_×(_x0018__x0019_@X*ÙlO@ ¼¦§ý@pÑ¿-o_x0002_@_x001E_Z_x0017_se@Ps_x0019_ý_x0019_@È_x0007_bBÊ@`ÕÑ_x0005_H@¸Äæ»®é@ðJ3õ@ À#ð¡@_x0010_ä)«_x001B_&gt;@°¹}èò_x000B_@_x0018_aû_x0019_%@_x0008_x¬»ó"@°¿_x0010_õ_x0002_@_x0001_2c³Ð@¨nÚ²¨å@_x0004_.û&amp;@ 6£q@(_x0018__x001D_D_x0011_@_x0001__x001F_Ut-@¨vÆ_x0001__x0002_x.@@òã_x001F_TÁg@§Ú³È@H^_x000E_ÃÕC@°_x0001_K´Ø»@h_@¸Æ'3O§@H©¹òÛ@_x0018_~_x0015__x000D_@p_x0017_jð\¶@(_x000D__x001D_Ü1®@`ã§Ë+7@½¶§@øÆÓ±_x0005_@PëRB49@pªd_x000B_qì@H+ôYå©@P¿YÙ¤@_x0015_`Ô¬ê@x_x000C_óÈ_x0018_©@xMòê@X_x0014_³ªÊ@8Bù§B_x001C_@àôP_x0007_Çé@(Gu_x001E_(@âðþd¬@ ÈÌFët@@z'&amp;@P°ú)©_x0017_@`ÖXÓ_x0004_ @Àìô´@_x0001_+öà@_x0002__x0004_oÄØ@ÀØ|¥_x0008_G@_x0008_¬åZ¥@Y4Ô_x000F_¨@GÐ¡Ø@@§,½m@pL?×,Ù@=ÍîDÈ@°D-_x001D_Z_x0012_@_x0002_´¤_x0001_7;@»	XÓ{@_x001B_r©Ð@ºÿ¤_x001C_d@ð¦g,~@°Ó_x000B__x0011_3D@7_x0016_¨_x0016_g@8_²¾ã_x001B_@_x0010_«ZY2@°sBQn_x000C_@ ´c}@àaÙ|·@xe®Ü¼Ý@h9¿w_x0019_@HÅj32@_x001F__x0007_æ)l@0A¨÷_x0003_@_x0008_&gt;EÄk@ ôõlÌ@èmþ¶´w@ð[»_x0019_@_x0002_Óù_x0010_£(@82 _x0001__x0003_3@_x0001_!/*Îú@vö_x001B_ÑK@PVdBç)@p06%_x001F_&gt;@_x000D_^_x0002__x0008_@Pvá¥@ éâpóH@àÄyª@@ã;ê_x001F_Q@_x0001_¨,P2:@À'ÁÅ@ø½÷MG¼@_x0018_1_x0015_@Àõxë@@ÒMGB@_x0010_LÓ$ªÄ@°_x0011_¼ãdk@°¥­De@ðÄ$|^þ@ÀTEv@ÀËéôÌb@`_x001E_º"@Ø&amp;_x0010_&amp;ª«@È¶ö_x000F_À@àØJî¨_x001F_@°áDþT@±Ríå@(Òp¤e@_x001F_]]Î@HxÙ=&amp;@¸1¶qå_x0011_@_x0001__x0002_à/¥üvÌ@_x0001_F)Ó}#@àÄäsTô@ð6æÐ¦@ ,·ó|@ }n©F@°ÇK_x0007_1_x000D_@8DÀÃ{\@@Ç,ÇØ¡@Pp]qÔó@¸TúA£¤@àÐ÷_x0010_uæ@¨ûÿ$f_x001A_@ûxê_x000C_@_x0010_ñÛ#¡w@VE&gt; x@@Ï_x0013_X@HÈÂ5+§@PU _x0004_Ù@(°eÙ\g@È=ñ(ª?@ÀEáYg­@è4_x0008_nÅ@@Í_x000C__x0016_K@àÎ}_x0004_1@PÁ&lt;_x0013_6÷@À+Úô¯`@Wi8ÐR@ð-_x0016_öQC@_x0010_G¢Íà@Pä	sÝ@PX_x0003__x0004_|Æ@pÚ.Uðh@Z1Ã_x0003_@ Ý8l¸ä@ Ôâ	Ôà@À_x0005_«J1(@_x0003__x000D_j¾@XVËÈè_x0015_@_x0008_¡*@àÎ«Ú_x0006_Û@àÿ,øÍD@(·ÓYö·@à#?w±ë@ÐzN Þ@_x0003_}%zM#@ u_x0002_´ù@È_x0012__x0001_êáE@pYH_x0017_W&gt;@'M¶ù?@Æ²_x0011_@àiGçf~@P}×_x0006_eó@_x0017_âèt_x001E_@ðfCê &lt;@(Æ¶Seý@ØJ»ç¤@_x0003_Æ_x000C_¨a_x0012_@ðE_x0015_=@@Ðyt'l@xð4_x0008_@P±\M¼V@_x0010__x0002_b­×@_x0001__x0002_¸æ&lt;_x001F_x_x0015_@@tÚ_x0013__x000E_@ÀÀµ¸îQ@8¦_x001E_q@È§A3_x0015__x0002_@0oÁ§Ur@@0P_x0005__x001A_@ðW\¯Í@pp¹_x0005_ó_x0011_@XqóÂ@H_x000D_Ú@¤à@ ÄO¾	É@Pk_x0004_ëõ9@ÈàèËÂ-@°_x001D_Õ4ùã@ðûà_x0011_'@ J%­Þ:@pÏµÅW_x0017_@h¡Ë_\®@Ø¸_x0012_cÍ@_x0008_0.ò6@PÉXö9@xÆI:_x000D_@h`S¸ðé@pNû¬7R@Ðð_x0014_4o»@à'µµSö@`q_x001F_øÝC@_x0010_ËX~3@î@_x0001_Ë±0¯G@È,IÏ_x0003__x0005_!_x001A_@Ð÷ Û,+@àÿ¼_x001D_é_x0002_@ Nñ_x001C_x^@_x0010_@Æéº?@à_x0001_Á·¢@ð+ó§6á@0Mn_x001D_SÂ@pðçWò@°þ³ñXh@p*ë@ó|@øF¿_x0002_Ìy@ð³VM@¸_x0013_¿=R7@àë_x0010_ta@à_x0007_ÿ¶ñ_x001A_@`¬}9Ñ|@p=_x001B_ñl&lt;@H_§ùÑp@p¶Ì1ÿ@P_x0015_Öû h@@v¿J_x001B_ô@p?õH:k@_x0003_ä"7@ _!ü'@_x0003_Â_x0010_l@ÐÚs_x001E_§@_x0003_Rn_x000B__x0004_@ ËÎÑ³@0èRç@ðkh_x0011_Ã@_x000C_÷&lt;	q÷@_x0003__x0005_¡Nò;_èö@_x0015_5ùtx¯õ@ÄÐ_x0008_a¼_x0005_ô@ncP_x0002_J_x0005_ö@ú{¥s8Nö@pç`göó@_x0013_Sìî£ó@*	Èøqó@ÉV0Wqíô@Þ_x0019__x000E_«#Óô@¨_x0007_" êCõ@*o^_x001F_ö@_x001A_.Ú_x001A_úõ@ðµï~ bö@­i}Ð­!õ@_x0004_±´_x0019__x0019_÷@«Ï_x0014_þVô@_x0005_Ô¯&lt;,Hù@}_x0013_d¥ßdø@_x001E_Éâ~±ô@³®ÎÁö@_x0014_h_x001E_^á÷@çÞú4_x000B_(ö@_x000C_Û_x0001_àY3õ@_x001C_¯Ëõ@ÆP8xôó@Âþ_x0015_qô@Báoù_x001F__x0007_ó@6¥'#÷@óe2Ò_÷@ùÓFhí_x000F_õ@_x0019_ÍyK_x0017__x0018_Ivô@,_x000E_p°,M÷@]i_x0002_²íö@çÜw[!õ@mÆ_x0005_Æ±.õ@³ðö;n	ó@_x0001_våP_x0004_¦ô@¹Æ,ö@ÒxAbTõ@ä_x001B_ðË_x001D_ø@QòÐöô@,_x0013_"_x0015_Z'÷@_x0018_ÐÙé-ô@^Z&gt;§_x001E_xô@_x0016_æ_x0004_¿ô@_x0007_¬_x0015__çó@Ù_x0018__x0011_»ô@*2ëà;ðø@áq`ìcÿñ@_x001D_jÉ´Îó@¨°xá{_x0007_÷@W[!ð_x0016_÷@eä/_x0004_­ßó@_x0001__x0014__x0017__x0017__x0002__x0014__x0017__x0017__x0003__x0014__x0017__x0017__x0004__x0014__x0017__x0017__x0005__x0014__x0017__x0017__x0006__x0014__x0017__x0017__x0007__x0014__x0017__x0017__x0008__x0014__x0017__x0017_	_x0014__x0017__x0017__x0018__x0014__x0017__x0017__x000B__x0014__x0017__x0017__x000C__x0014__x0017__x0017__x000D__x0014__x0017__x0017__x000E__x0014__x0017__x0017__x000F__x0014__x0017__x0017__x0010__x0014__x0017__x0017__x0011__x0014__x0017__x0017__x0012__x0014__x0017__x0017__x0001__x0002__x0013__x0014__x0001__x0001__x0014__x0014__x0001__x0001__x0015__x0014__x0001__x0001__x0016__x0014__x0001__x0001__x0017__x0014__x0001__x0001__x0018__x0014__x0001__x0001__x0019__x0014__x0001__x0001__x001A__x0014__x0001__x0001__x001B__x0014__x0001__x0001__x001C__x0014__x0001__x0001__x001D__x0014__x0001__x0001__x001E__x0014__x0001__x0001__x001F__x0014__x0001__x0001_ _x0014__x0001__x0001_!_x0014__x0001__x0001_"_x0014__x0001__x0001_#_x0014__x0001__x0001_$_x0014__x0001__x0001_%_x0014__x0001__x0001_&amp;_x0014__x0001__x0001_'_x0014__x0001__x0001_(_x0014__x0001__x0001_)_x0014__x0001__x0001_*_x0014__x0001__x0001_+_x0014__x0001__x0001_,_x0014__x0001__x0001_-_x0014__x0001__x0001_._x0014__x0001__x0001_/_x0014__x0001__x0001_0_x0014__x0001__x0001_1_x0014__x0001__x0001_2_x0014__x0001__x0001_3_x0014__x0001__x0001_4_x0014__x0001__x0001_5_x0014__x0001__x0001_6_x0014__x0001__x0001_7_x0014__x0001__x0001_8_x0014__x0001__x0001_9_x0014__x0001__x0001_:_x0014__x0001__x0001_;_x0014__x0001__x0001_&lt;_x0014__x0001__x0001_=_x0014__x0001__x0001_&gt;_x0014__x0001__x0001_?_x0014__x0001__x0001_@_x0014__x0001__x0001_A_x0014__x0001__x0001_B_x0014__x0001__x0001_C_x0014__x0001__x0001_D_x0014__x0001__x0001_E_x0014__x0001__x0001_F_x0014__x0001__x0001_G_x0014__x0001__x0001_H_x0014__x0001__x0001_I_x0014__x0001__x0001_J_x0014__x0001__x0001_K_x0014__x0001__x0001_L_x0014__x0001__x0001_M_x0014__x0001__x0001_N_x0014__x0001__x0001_O_x0014__x0001__x0001_P_x0014__x0001__x0001_Q_x0014__x0001__x0001__x0001__x0002_R_x0014__x0001__x0001_S_x0014__x0001__x0001_T_x0014__x0001__x0001_U_x0014__x0001__x0001_V_x0014__x0001__x0001_W_x0014__x0001__x0001_X_x0014__x0001__x0001_Y_x0014__x0001__x0001_Z_x0014__x0001__x0001_[_x0014__x0001__x0001_\_x0014__x0001__x0001_]_x0014__x0001__x0001_^_x0014__x0001__x0001___x0014__x0001__x0001_`_x0014__x0001__x0001_a_x0014__x0001__x0001_b_x0014__x0001__x0001_c_x0014__x0001__x0001_d_x0014__x0001__x0001_e_x0014__x0001__x0001_f_x0014__x0001__x0001_g_x0014__x0001__x0001_h_x0014__x0001__x0001_i_x0014__x0001__x0001_j_x0014__x0001__x0001_k_x0014__x0001__x0001_l_x0014__x0001__x0001_m_x0014__x0001__x0001_n_x0014__x0001__x0001_o_x0014__x0001__x0001_p_x0014__x0001__x0001_q_x0014__x0001__x0001_r_x0014__x0001__x0001_s_x0014__x0001__x0001_t_x0014__x0001__x0001_u_x0014__x0001__x0001_v_x0014__x0001__x0001_w_x0014__x0001__x0001_x_x0014__x0001__x0001_y_x0014__x0001__x0001_z_x0014__x0001__x0001_{_x0014__x0001__x0001_}_x0014__x0001__x0001_ýÿÿÿ~_x0014__x0001__x0001__x0014__x0001__x0001__x0014__x0001__x0001_Îj1õboõ@-_x0005_mqáò@×áNYÚTõ@@wö._x000C_Wö@#ÊÏÇAó@{Gé 7zô@_x001E_=8]L5ó@pôuò@_x0001__x0003_w0Nºè·ô@û&amp;¶Oóô@±ÃÛc÷@CÝÔ_x000C_÷@7_x0012_ÅqÏõ@kêÆÈóÒõ@¬È¼ðDkö@xùDoô@|F{Þt_x0019_õ@#¦ë¼;_x001A_÷@ÕèR©ö@ìÖ£ dø@àÁ¹Å¨ô@_x0019_¯S¥õ@OûfÅNQò@7å°Ôú+ö@¿·7_x0017_gõ@Úü_x000C_qNõ@_x0018_M¾_x001B_ ÷@næ9J¿ó@O_x000F_¯V)ò@EÉ©_x0002_÷@a[|ØVõ@Ç:9µ÷@È(¡1 _x0006_õ@öô_x0006_ëF-÷@øXùLöò@Æ}_x0011_¶Á_ô@_x000D_»`Sfö@,pÌÃß_x0003_ò@_x001A__x0015_b²_x001E_õ@,Çù^_x0001__x0003_&amp;'ò@Û §©iõ@0ÒRÂÎõ@È¦BÏâ_x001B_ô@_x0014_|¡n3¦ò@_x000B__x001E_êpô@@Ï$ò@_x0015_F¹Fó@r_x0008_iCe¼ø@æÿ¥ê_x0019__x001E_ø@zòGCÛó@÷8_x0007_ºèmó@ÞÌ_x000C_Éó@²®Ð5ö@åk3êß÷@_x0005_dP_x0015_Ôó@Ã_x001C_ûriö@hb´0ÂËó@|W°_x001E_Öõ@î£à&amp;³ö@Z_x000E_ñçÇ_x000E_õ@Ù-T_x0005_Fáö@Ç¿ä_x001C_)÷@êý_x0012_!iô@¹í;Q®ô@ÍzbÁ¦õ@|ñ_x001E_*«ö@ö5´_x0002_Äõ@SÏÒ_x0019_Dô@© _x0014_¸µI÷@ëª:G_x0016_±ô@]Øº4ÓT÷@_x0004__x0005_`þ¾O²úô@ÕM_x0008_©h]÷@Æ#ÙA®ö@Ã]©®ô@æ«MÙL_x0002_õ@2Æ{°_x0018_ö@:2-1"ö@Í&gt;Y:ãwó@°/I½_x000C_÷@æb	Ê_x001B_$÷@ÐÎÉ¥OÑö@O__x001A_¢_x000F_pô@_x001A_cË\xÅô@!	_x0013_Î_x0005_»ó@Zõ_x000F_à_x0013_¸õ@\Ð(ÿ-õ@³_®_x001E_ö@_x001A_Â}µ½÷@	ØÂê±ô@_`àÉ&lt;úó@_x001F_jd§Ê_x0004_ó@ÑE_x0007_õ@öÐ_x0006_ö@_x0005_2Õ_x000D_Õ;÷@÷U 3ê_x0005_õ@¢¾Ó^ø@ö_x0007_¿_x0003_õ@ÒTÖ3©_x0001_ö@!¾Î1Z_x000F_ù@ö={ç:õ@Ð_x001C_çÄ¿Üô@-Å«Ä_x0003__x0006_2ö@ÄO¹ô@E;_x0018_ _x0014_Ìó@.5hw_x001D_õ@ê©Eû_x0002_sô@Þ_x0012_yÎþáö@ù_x0017_íö@Îéþî_x0008_fô@½;|_x0001_-ö@~UW_x0019_ûÈõ@/{_x0015_øyô@U_x0011_éh(÷@_x001A_g!¹·õ@nÏ1×_x001E_÷@Fño_x0014_0²ô@;/B#_x0010_ô@_x0012__x0003_dé¶½ô@ÍO_x0012_P°kø@_x0005_ÿqøXô@²8°Dö@_x001C__x001F_¢S!¿ô@t_x001D_Z_x001F_@=ö@è_x0011_ªõ_x0004_ö@Zo=À_x0003_õ@%"ìz÷@¤áK¹xø@|¶*Ñ_x000F_ô@Øµ±Ð÷@²õ_x000D__x000C_/+ô@pÒ7CD4ó@b³ÞSô@_x0008__x0019_Ðjnö@_x0006__x0007_Ùy0¦õ@_x0001_è§_x001E_µó@J%0l/,ô@sh_x0004_$néò@Í-½1àõ@zV;Äg_ø@J»«ñ_Bö@Qñ_#øò@çO_x0015_Að0ô@ëZÔ)È4ö@_x001B_¶Æy¼ö@DáË_x0002_£{÷@ ½Ta¨ø@Ä|=á²õ@_&amp;oVÕøó@á_x001C_ÙÑOö@_x0003_¾Ïs_x0004_õ@_x0005__x0019__x001E_¹ûWö@\¢_x0016_¶Wö@c_x000B_¥0½Qô@àª¨òõ@ïKy2Ö¥õ@PÞ)Ýa_x001E_õ@Ë_x000C_T1ö@_x0001_¦|-¦_x0008_ó@G]!õ_x0019_ûô@¢i_x000D__x001E_|Äö@®ôhTö@£fH¸õ@ëºùó@&gt;%]ýdíõ@¸X¿8_x0001__x0002_È_x0015_÷@_x001A__x0002_æ)vó@vá_x001A_f\oó@À_x0014_èS#ÿó@6¦[M§aò@êá	ÌË°ó@_x0010_Ì_x0010_×6ô@úR_x0012_0_x0010_÷@3§Ñl_x0002_Ãò@L_x0019_eÆCô@_x000B_è1bDõ@Já_x0019_ú_x000F_,ò@æíû_x0017_Üô@_x0014_Ûz©_x000E_ªó@m®ãÓ__x001A_ô@¬_x0014_aó@õ_x0001_  _x000E_%õ@/Ð»âêö@ì3N_x0006_*¶ø@Ti|õ@ìxÅ_x0013_Yãô@õ¶Y_x0010_ô@P-_x001B_ö@K¾ÝÎ28ô@ÑH#oò@f_x0003_Ê4»÷ò@¼_x000E_ _x000D__x0007_ö@_x000B_õÂÿ!ô@Û´ú_x001E_bò@_x0001_2mò÷@ç;#P¬ò@çW¯°Fö@_x0001__x0002__x0008__x0018__x0011_gÒy÷@;¦²@T÷@ÎçH²Ñ_x0012_÷@¤5Ï+íó@_x001C_[_x0013_}_x000E_ö@û%SçÆõ@t(¹²k-ó@§ü[eýö@ýTÛXøô@­_x0010_®³cÑõ@M9Õ_x000D_Uô@÷_x001B_¹_x0008_¯_x0016_õ@¯û×_x0010_Äô@É_x001A_2_x001E_!õ@"Â²¦ö@a£$ =÷@_x0008_¯vw«ö@a9VsÝõ@ Ï}&amp;mõ@å×Õ/­õ@_x000E_»_x000E_à;õ@Ö.hb#ø@Èh_x0005_«U'ö@ð~ûáoõ@õ±ÏÙUô@õ_x0003_:Âö@¡Y?éõ@(ù Ã0Çö@_x0018__x0002_X_x0004_K(õ@C\öÙd&lt;ø@ebUâô@*÷ú2_x0002__x0003_¸ó@%=³sõ@b0íñ ó@_x0018_ØgxÉLö@¸_x0006_Jô@Ãwôo2üö@Óªà6ïÅõ@h3b®÷@_x0010_`Ú"ªõ@_x0003_-¼e_x0001_àò@w	dú_x0017_÷@À_x0005_ÿ´_x0010_«ö@ÀTâÂÔÙô@.P¸_x0003_½ö@rÃG¶¾õ@X¹8ó¦Zó@_x0015_j¡Ü_x001C_Õö@mZõMqö@àgªÂô@Ì¹[p@õ@ÍïvòHÔò@úc1PÜ÷@$_x0010_Ùùl\ô@2½­¸ø@7ü£É`nó@|ùÓZi'õ@Ê\_x001F_Ö_x0005_(ó@_x0004__x0013_N_x0015_´÷@r+"ñVô@°äE±ZÒõ@#O$`$ô@oÃ£ÃÃ[õ@_x0002__x0004_ä.ÿ__x000E_÷@¯ü_x0012_hø@DDb&lt;~2ò@jîöº^÷@	ØÀ_x0008_+&amp;ô@jÉ_x000E_l±ø@_x0008__x0018__x0019_Xð_x0010_ô@^1_x000F_sËÄö@î&gt;7\8uö@ð~Ï$äV÷@ð_x0007_	ê	ø@	½V_x0016_Q_x0013_ö@_x0011__´ôhô@_x000C_ø_x0007_Ø&lt;_x000F_ô@üÄ7Jö@¸Ó_x0014_÷@_x0016_JµÅö@ï8Î´bô@/Þ$F»_x0018_õ@_x0003_v_x000B_¦E_x0010_õ@9½ïÔT\÷@¨7Â{*_x001F_õ@èÚ0ãÖúó@¶`ø_x0005_ö@¨?zb}ø@,_x0019_Cnkó@üÍì_x0014_ò@öù_x0001_Se¬õ@Üßgö&amp;©ô@yäÿ_x000D_ó@Ã^_x0007_uIJø@DI¥_x0007__x0008_&amp;ùô@(2/QpDó@_x0006_äÒy_x0013_ø@Ó¶ãÝõ@;kük[ó@p(r_x001B_ø@_x0002_8=÷@o5ØÙ\ó@_x000D_ä¬P5ø@³ÈÏØÃö@Î!ëá³¤ô@Îñ~Ãñ_x0004_÷@­&lt;:§~_x0001_ö@rÅe_x001A__x001B_ó@¿?ä£_x000F_lö@íðíouÔö@»Q0{_x0005_õ@òÂ¢Þ÷@B4&gt;ã ö@Ü_x0017_mÖ|ó@"K_x0012_¨Ò3ô@×z´_x000D_¬P÷@RüI£·pö@eûr8Zó@Öba®ó@ã_x0003_s©Ä÷@_x0018_15bgTó@æ\¯ngö@_x001C_N&amp;è/¨õ@ÿt£W§ô@5å4¹rÑó@wÖ_x000F__x0006_CWø@_x0002__x0003_Ög_x001E_/mô@:{¾õ@ÆÂÏó26ø@_x0002_û.ÓFô@;J^ÉÈö@Q;¡ &amp;ö@_x001B__x0004__x0001_´g÷ô@ÔR¦ò@/ÐÆ²"õ@¶J¤;×#ó@wïÍ«Fò@LNGçÏó@jÑ¥E¯åò@/ËQµõ@ºÙ+Ýãö@útñcWÖ÷@zÌm¬ù¥ö@4ïXö@Îj»_x0017_J|ô@ï_x0013_CRÌó@´ØûÖ|ô@ÄÅl!|´ò@BI¾_x0002_õ@ìþz_x001A_Ø*ó@	éÿÓô@SI5ð-®ô@S}´_x0008_÷@_x0010_ÖF_x0003_!÷@Ç_x001F_þºV:ö@À_x0004_Ûñÿô@_x001C_Ý	®Å_x001C_õ@Âg½Ö_x0008__x000B_U}ô@?Á´³&amp;oõ@Ó]!2Sèô@B¿_x0006_Ã[ô@1èUÚ8ó@_x0005_+_x000C_\mxõ@	qíæ_x0001_0õ@õ_x0007_Üß@_x0010_ö@z°í_x001C_WØö@,H_x0004_Oõ@ö\¯&amp;/õ@ÎÊxü_x001B_h÷@:_ÆøÂ²õ@´áì" «ô@É)ã?ô@Ý_x0002_àº_x001A_Gö@W«_x000D_Jó@à_x0010_§÷í¿ó@@IGQ_x001A_Äò@*§zË(A÷@ÓÞ­ö´ø@_x001D_-})[Îõ@_x0010_xPl&lt;_ô@¾ËF=2¡õ@0%Å¸ú_x0006_õ@y_x000C_çý,$õ@2"ù÷@M@[xûó@ìÂ¿_x001B_÷@Ø¾1íOUó@ÔÅ×_x0003_`Áò@ZJGc;÷@_x0003__x0004__x0002__x0011_JÒ-ö@_x000E_RVõ@_x0016_èZä÷@_x0011_´Xþô@"ÌMÝ_x001E_íö@	âUXáô@5¤Àfõ@2@Ý_x000E_ò@æk{	ù@`bGôõ@dFÑy´÷@\iú_x001F_êò@î&lt;ÑO_x0018__x001E_ó@üY\q:_x001D_ö@_x0002_Õ¸6_x001F_|ò@_x0018_ºRª_x0001_÷@_x000E__x001E_%hÎN÷@RÀÿA$ºõ@6w|Jô@48U4ó@_x0008_Ér!_x0006_Dø@ªL¸#º/õ@ù_x0016_5÷@Ïjy4|"õ@s95ÿ3½ö@ð¾u­Bó@á¾L'A)ó@Ï6kñ5&lt;õ@C´3#Ñõ@/yª!®ó@"_x0013_8YÊö@®|ÿ#_x0003__x0004_õYö@æ¡gJ*ö@ÂËö õ@_x0018_ R58÷@ö Á·óó@}ýP&amp;_x0017_ò@_x0002_Aï¯ô@*$IÜ33ó@¯ bÒFMó@.cw&gt;;ö@_x001F__x000F_þÂ_x0017_1ó@!f)Aìó@æ_x0013_X+"÷@_x0004__x001E_ù"Òæõ@}|¹Æ+\õ@é9_x001C_ê;ö@¬_x0013_HäÖa÷@&lt;Þçíê÷@6o_x001D_Û_x000D_Øö@)Ü÷ÏÛ_x000F_ö@ÞØ_x0017_ðÓö@¹F³Ìô@´ux_x000E_ó@­à_x000E_Ñô@6¢Þ%ÈËö@_x0018_¬ß ºó@Ïª»_x0007_Yô@_x0010_²wfðô@ÆÙT0·ó@×®_x0001_}_x001F_õ@cO¿äàô@#tð{õ@_x0001__x0005_ðÝ1d5÷@ù_.íÔõ@UYü¢}÷@Mäï+õô@ïHa÷@eâT´ô@0÷_x001C_ªàæô@Uú_x0003_±:ô@ýæj_x001D_u»ö@%Ù&amp;\+õ@,ÄdÙ-"ò@2ÖdKwëõ@¥_x001C_ejÔõ@bä|$gõ@_x000B_Êyu_x0005__x0016_ô@o²#ï_x0004_úö@´_x001A_\ÓÎ®ö@ÚüJM_x0015_?ô@=/i¤Srô@Àâ_x001F_¬&lt;÷@b.ìõ@ì_x0003_Rgvõ@Q_x0008_p¢°_ö@ù_x0004_áþÄõ@K`¨ ÿ¤ó@ª1_x001C_Þc!ö@z_x0002_ëþêó@ÛÚjÏéõ@_x000F_{_x0016_Âô@k{&gt;_x0001_ëõ@Y_x0006_xDà_x0001_ö@nw'î_x0001__x0004_÷Üø@~Ó_x0005_Íõ@_x000E_	_x0015_Ï_x0014_÷@|_x0008_ò´Æ_x0007_õ@jG_x0005_¸4ô@þärCþõ@ä'Ç4õ@B	ö_x0003_÷@H§&amp;]wõ@5JMlõó@Ú_x001C_;Øþwö@:Ùì_x0003_ûô@Áãý_x0011_ õ@;JÌ®ø@ÖeÐ_x0012_ö@°GÁ_x0003_¤zó@þ_x0002__x000F_ÿeó@Í[¿_+¸÷@+e£wcó@´®r_x0011_3Dö@dº_x0010_L_x0017_6÷@¾¢ívbò@=+¬Ã¡ò@9ÚhoÔr÷@\t¤ÅU#ö@reTDÏõ@hüKð_x0002_÷@oØ_x001F_ ¹6õ@Ñ_x0006_Å·ÅÛõ@oÃç\A)ô@¦_x000D_M_x0007_Ëõ@%ÐÎ3äö@</t>
  </si>
  <si>
    <t>7bcd198258181a28a3211e5b8eabc05d_x0002__x0004_'´¢û`áó@2}o¬Bùö@ËÈÿµ_x0013_7õ@Æ_x0017_Whö@­Æ_x0003_ñ_x0011_ôò@ÚdÄ`÷÷@@ùÍ%-pö@væ_x0010_È_x001B_ö@ë'õ_x001C_Ã&lt;÷@¨'0-¸ó@.=+_x001A__x001F_ö@T_x0003_ÿ3áÇõ@y_x000C__x001F_ÃÔ)ö@_x001E_E±±&gt;ó@_x0005_)_x0001_¹Ôó@¬/âUñ¥÷@b¥õ*ðUõ@Nnid_ô@WqT_x000F_³÷@Ø&gt;S[Öö@¿nJZ_x0012_p÷@_x001D_Æt#C£õ@_x0011_Ä¦áô@@*X®Cö@ÀWlð®fö@W_x001B__x001A_Ü©õ@ö~£ä_x0005_÷@_x0007_!Ù­ëó@Tè&lt;ì?%ò@`_x0019_ç_x0015_võ@eÓVjAtò@tÖô_x0001__x0004_m_x001D_ó@Ñ{L7Öô@í_x001E_ÿ_x0002_ô@Ü{_x0008_;Æ÷@]BÝâÉô@5k¥.Í_x0013_÷@Ûï«_x0003_4õ@°E`Nö@ÎfWù_x001E_÷@pGÙÍ£õ@`_x001B_©_x0003__x0001_õ@/(Ø©Øó@ÓlW1ümô@Ç­6çþ§õ@ÄE£Ý_x0015_õ@íÐ{ù_x0015_§ö@f­¦*Oö@n[éÜö@t{ ÓDö@È¤)_x0010_`_x000E_ó@·_x0016_]gòô@_x001D__x0013__x0004_ø@íbñYnô@*´Ø;ªõ@ïº­&lt;ö3õ@NÞ¬æõ@É&amp;_x0003_	e£ó@2[Ô²keö@R_x000E_£ õ@&lt;_x000D__ì_x0005_¼ö@_x0019_8_x0007__x0015_g®ö@ýúSÇÔ_x0017_ö@_x0001__x0003_°v_x0007_TDõ@¡»wãò@B*{áÉö@ØÂúKô@â\_x0001_IÉõ@»_x0018_oïæäó@Ü_x0001_Âùì²ô@²gáêõ@ÃÌI»Çö@d_x0015_;_x0008_âõ@_x001C_³_x0002__x000E_¿¤õ@_x0012__x0010_n_x000D_ÿö@Ü¹]¦(ø@ÿ_x0002_¨2õÔô@B%ç_x0007_®ò@FÊ«÷@_x001B__x0019_(íêõ@ë.ásà@ó@kË×_x000C_¿+ó@Ë_ª6²ô@ûÖ_x0012_±ª$ó@{Ø½_x0018_ó@åe3ß_x0003_æõ@4_x001F__x001F_Íö@¶Ü_x000D_Kw÷@Þó[Ésiø@. Á_x0015_Fª÷@ ª®?Âó@öÂ´}ÎÓô@`ÏÎ_x0014_ëÑö@â?¿_x0018_~Ê÷@@©Í¿_x0004__x0007_NSô@"Ïß÷¸{ö@_x001A_-7÷@­~Ká7ïó@I{"_x001E_µòò@_x0016_öÞÕ_x000E_÷@ÜO¯/Áø@_x0012_Â{ý¾÷@º_x001D_jö9ö@\+l¤{ó@V_x001A_}ÈñBõ@ûF_x0008__x0003_ç÷@_x0005_ÌÑ_x0017_­ºö@z_x0006__x001B_Ðã÷@Q*§wçË÷@Tévd_x001C_Qö@02SEÍÎ÷@_x0002_Èí_x001C__x0006_Æö@¥\_x001E_Wsô@Ï_x000E_èûdõ@AÂ_x000D_ï÷@öç.9'f÷@axwG-Ðò@ÖZ%_x0007_ðô@Ð­ÆIë{ô@_x0004_ÏN¨Jó@Yà_x0001_Vj'ó@_x0015_8._x0017_×Ñö@X&gt;D¹÷jô@ÑÜÐ&amp;÷Óõ@Ö´õó@,«'£_x0001_Iø@_x0002__x0006__x001E_Öâ_x0010_Rø@z,½_x0013_ö@7ö"ºÅ1ö@cÚU¯_x001A_&lt;ó@_x001D_'ïW÷@_x001B_inîõ@ãr8Åõ@n^F|_x000F_ö@ó!_x0003_&lt;Q4ô@f@eaw6ö@3»É­_x0004_-ô@Ç:"Î@.ö@ôÉ^_x0016_t÷@_x0003_êØ.3©ó@á,û!­ó@¶CBq[ö@_x001C_htç_x0001_õ@Ú_x0001_ä_x0002_Ò_x0005_ö@R_x0007_X'E+÷@cÜ¢9_x0002_õ@\É¶_x000E_ô@ã#\'Çýó@_x0019_âÚD|ô@0,B|ÿH÷@ÍòC&amp;Öô@[ú_x0017_ûô@c_x0007_ì¦ª°ö@÷2ßLeâô@y³.1j|÷@±­}Âõ@çP_x0016_½_x0006__x000B_ó@_x0016_Å_x0001__x0002_!Y÷@_x0002_ù &gt;_x001A_Õô@_x0018_T_x0003_!_x0014_Wô@_x0002_`m4Syô@²u_x0011_'¼~ö@ZûP";Óö@\&gt;_x0018_bÅó@ÚNÚ_x0013_ô@j_x0002_dPON÷@©_x0003_@Bõ@Ô¡_x0012__x0012__x000D_+ø@_x001E_ªµÁhfö@TaÜ¨çõ@_x0012_Ö¡)?°ö@%1¢ÿéö@»¹ä~Aö@7w_x001F__x001A_Áßö@ØLÈ"®+ö@xmN×ì_x001C_ö@_x000B_TÑe&amp;yö@s¼:_x0012_îö@J|^²3ö@»ãèU+Êò@Ii_x000B__x0010__x001C_ú÷@¥&lt;y&gt;u÷@ROÜÙr_÷@$kß×¡Þö@øvSó@®T1Yõ@ _x0012_Mé½ö@ÿG^üïò@¬_x001A_1Èmõ@_x0004__x000C_Ø¨_x0013_7hõ@Õ¸_x0007_L}ò@q·	²Ñ_x001F_ö@ÜÌ_x0012_hö@²_x000B__x001E__x0014_ÿ9÷@³q_x0005_$Szö@þbtl]ò@_x0012_F¸L¨ó@AMÓ%Áô@_x0001_Y´£ ö@(_#Dt¢÷@èAàÓ¾ó@_x000F_#ßt ô@_x001D_U_x001A__x0006_	yô@^Cì²dö@ýmñ¡ºô@Lyß_x000D__x0002_ö@lk_x0008_ÌÀò@bæ3)âô@óeLÙô@Î8õ@@N_x001B_4ô@ô&amp;#x÷@_x0019_PÒqPBô@G¥±¯aõ@ý÷#_x000C_.ô@h_x0001_¥º`ö@_x0003__x0005_½N)½ô@_x001B_ÈDn+"ø@V1Ë_x0019_Ç(õ@_x0010_%ó+\Aò@¬,g_x001F__x0001__x0003__x0011_¶÷@_x0002_ÉR_x001B__x000D__x0006_ô@_x0005_1Æõ@÷uæ&lt;§õ@_x0019_ÀäfHô@1EºöÆ_x0006_ô@ÞÛ³Y_x001A_ö@Ôû*0ô@*xè_x001A_ö@&lt;Ý3îàõ@ß2·1=ó@p+.¥÷@_x001D_û_x001C_»÷@Ù+;Z×0õ@ì4w_x0001_÷@FêmjMô@x(öí_x001A_õ@_x001C_ò3÷@ëmb4ö_x0004_ô@_x0019_üIò@Z¨_x001D_I_x0017_Yö@0Î®t,õ@¶´	hÈõ@#ô_x0016_¢²ö@_x001D_2£H_x0008_ö@_x001E_fWô@Ê_x0012__x0010__x0012_ô@Z§/%p\õ@ä°ÑÛø@zJ`T)ó@_x0015_ký÷&amp;ö@©õ¿_x001C_Hõ@_x0001__x0002__x001F_$ôõ@_x0013__x001F_º_x000E_iaô@¨BÖ®z¼ó@FÙ_x0003_HÙSó@c¡&amp;ÛÏõ@@_x0006_YÅðö@_x0010_@[#uÊõ@£ó_x000D_YNó@Å¨%9ó@_x0013_Ø%k÷@Û_x001D_§kÕæ÷@~ùòZyË÷@»OÉ_x001E_môó@_x0018_V¶+?`õ@aúdb1¾ö@r_x0013_q8ý¯ó@ÌÍxnáõ@ü_x000D_Ã{ô@·å^_x0001_Êaö@§»@÷_x0016__x0014_ó@L´Î¨ýò@±k!Cô@/ãß¤&amp;¼ô@h_x0018_í_x0019_Hó@iíUAïÚô@´ð÷¾_x0015_ö@º×+¹±kö@¼_x0005_A«Éõ@_x0002_ÀEÏ|F÷@#P¯.Éö@"Ï¶Aaëô@{~ùë_x0001__x0002_d&amp;ö@&lt;eìÓã£ô@5¯_x000E_i¡÷@/HO_x0016_Þô@'w¼·:·õ@!À_x0007_â¼÷@B_x001D_ÒmÖ»÷@:ØBTEÖö@Õ/­§ó@zÍS_x0015_÷Íõ@fILÉ_x0018_ø@_x0019_â	)_x0016_×ô@ªÑhwmó@!WEeÆô@×]änJYô@Nü´_(^ô@n_x0002_ð3?õ@¹GzPõ@_x0005__x0014_ZYO·ö@NúÞ+Íô@®àU9ëyõ@_x0015_nFØ³Íô@3Õs_OÙö@-rÍs'òô@zßhô@ë_x0013_Ôp¯±ó@_x0012_¯^¤Ón÷@8®Ú#÷@ÉÓj° %÷@_x001F__x0002_¨fá_x000D_ô@_x0005__x001D_òØ­øô@)_x0001__x000B_Bsö@_x0004__x0005_s_x0015_`´Bö@op_x0006_Í¨íô@òµ,À3jó@Xû³ò_x001A_Pô@é8ôÇô@´nÊ_x000C_i1õ@ÚEy½0¤ø@«Ø)Ç¦ó@íÔÌ-Qõ@,¹8[Pwô@?î3§¿÷@"s¨çÂYô@!;UÛñ~ô@-ß)Õ1áõ@4#ß»ö@ìÚ_x0006_Èø@¹jØÝ,ô@³¶þ_x000B_Å¦ô@_x0017_×¿Ð£îò@ÞÄE_x0008_N?ö@·èìõ@_x0001_Êúbæõ@7|+ít÷@_x0008_%_x0018_¯è÷@Ð­_x000B_;_,õ@æ¥Ã-÷@èÕrÿ_x0002_òò@°¬4 ô@ª_x0016__x0005_¼_x0010_ó@_x001D_Ó_x0003_}ÖRô@kÅ'ö@Æß_x0003__x0008_zö@Fú`Ãûò@¼pUù¦÷@êz_x0001_¾'õ@zIµ_x0007_ÿõ@ì¯3°Àô@_x001C_01¾ïô@IÃfì«¹ô@±Å_x0006_Êï_x0019_ö@ú;~½Yö@®0#LCö@Te_x000B_ø)xõ@®_x0002_à,.rõ@ÈT»ÛÆ_x000C_ó@üÇ^&amp;÷@Ð»R×â_x000E_÷@Ü_x0004_S_x0018_Ç§ø@µu5_x0002__x0016__x0005_ó@r.ÿpö@²[¯,ö@rÂ_x0012_OaÃö@·¹4ÛrÕô@vDÒâóZô@5´dô,D÷@5DUç%Uõ@&gt;Íé_x000F_Þ%õ@Cü_x000C_¨Aõ@]¹n_x0016_Õ_x001E_÷@&lt;Â©d?&gt;õ@_x0002_ï½³Có@f¦÷Kòõ@¾y[Í&gt;öö@_x0002__x0004_ÖéÝÀ4O÷@è¥òÝp_x001B_÷@mÿß¤Ñ_x0001_ô@b@¢)_x000E_¡ö@#±_x0017_Ë3Cõ@9_x0018__x0019_3;_x0011_õ@à4Ù§÷@_x001B_:üwäó@_x001B_l_x0003__x0015__x000D_Lõ@û­V_x0007_ëâ÷@YBS_x0008__x0015_õ@äd_x0016__x0003_¾õ@EKÇ±Þó@»ÆÛ²_x000F_õõ@_x0005_ËWkô@¬_x0015_¥%õô@ò.÷3)_x001E_ö@Î´íO]÷@õ_x0003_é=÷@ô_x000D_`\ÇÑô@c1:¶_x0015_Êô@¯ÆêZÇó@U_x0016_ý´ï_x0003_ô@ïz:_x001F_Èûó@c«Lå¡²ö@ðMnmÒó@&amp;w%#Ç\õ@f®Ê6&lt;ö@õ_x0007_Ècö@êÛ}µ&amp;ö@_x0011_b.uô@\«yê_x0001__x0002_âõ@¢Ò_x0002_ç	ó@Ü_x001D_3» tö@É_x0016_Á­ö@Å/åýzõ@:Ã8 ó@_x0001_kÊXö@ð§à_x0007_§Öô@t£¥tüô@_x0014_·1Ñõiõ@Ë­Ö·_x0010_\ö@"&lt;]jö@`Y_x0003_ÿô@|¾¬ gö@ÏhÀÅ%ýó@ªþòÎ­õ@V%!9qõ@Q_x0016_Õ¾_x0006__x0011_ö@ÄÜ,vÚ_x0011_ö@Uç7®ÅÐõ@·ièèh÷@Î·0_x000F_­ô@8øÂÙ_x000E_Z÷@ë¸âWô@úÛ_x0001_^~÷@¢äýªÒö@çð°-_x0003_õ@Ê²k¬ò@ú#Î8Q_x001A_ø@2&lt;_x0006_)_x0018_ô@ç_x000C_©©ô@Nö_x0012_Yó@_x0005__x000B_:ü3üÑ7ö@_x001A_è\Ñ4Üõ@!rèðJ_x0008_ô@J3N_x0012_(ô@"ÍQ=ó@½_c_x0006_Úëõ@1F¨!|Fô@Þ|êo_x0014_þö@`y¸Ø_x0010_ô@_x0001_"®_x0004_YÆó@Ô_x0010_8_x0011_ô@	TZÉø@¥.ýÌ&amp;ø@$È_x0004_Îáöö@H:_x0001_ Gò@pcQ&lt;ô@´ÅIz«Yö@'W7Á_x0003_uô@§X_x001F_ø@qM9.]ö@-A_x0018__x000C_÷ó@Å;_x0010_\_x0007_ô@_x000F__x0010_Î¸Åõ@ÅR_x0019_lSêó@¾2yZ)åõ@]JÎ¾ "ô@«óØòÍó@3¾P_x0004_çó@_x0018_æ?÷nõ@_x000B_±\EÞÙò@_x0002_ýâ_x0001_¼õ@èã±'_x0004__x0006_ôâö@¥Öª7¯ø@ÖÃãö[÷@0%ÿ±ÂÂõ@V?÷&lt;ðò@&amp;²%­wø@|7º_x0005__x001C_ô@(_x0003_æid¼õ@Kh3î#ô@´2×­_x0003_ö@\Xp_x001C_ö@Yc(ló@»H-¹ë9ô@êÕÓÅ_x0017_õ@ç_x000D_) ô@¤¡Êxqø@¸A¸in_x0005_÷@3~}nÇö@ÁOVKÌö@òà_x0019_²~ó@`c_x0018_,_x001A_ö@eI^í¶²ô@\ß@_x0010_ìRö@d·ë_x0013_63ø@Æä¢	Eö@wP:kò@Å_x000B_ÎñAô@_x0001_¦_x000B_r÷Fó@_x0002_aVÙ%ø@¦TçÐOõ@_x0011_y·v!ô@ó_x0013_^nÜö@_x0002__x0003_Z¬ÿ^xªö@#ã2_x0010__x001B_õ@þþj_x0001__x0014_-ø@_x0017_úª³8ò@7\@÷Aó@hvÓíÅ_x0008_ö@8KÉ_x0007_Nø@%@Ýéõò@²_x0005_±)_x0018_,÷@$:¶u÷@_x0013__x0019_uý®ô@.e_x001F__x0013_xñ÷@WI­þvó@Ä3ë4_x0014_Mõ@NæÞ½¾(÷@;ó_x0019_B';÷@D*0F}Ûô@:7Æ÷@+ÅÝ_x0010_ò@Ä,c{ö@_x001A__x000E__x000E_;µnõ@è¾_x0015_Ttô@2?_x0004_ÃË5õ@¾_x001C_ñêô@èB²¥üõ@L_x001C_ïÂSõ@â°ÛD®ó@Ý_x000F_OëÊÖø@¿_x001C_aÈô@Î)1A}.ø@k&amp;_x0004_üÆ·ö@_x001F_BQ_x0002__x0004_M³ò@5Õ!f_x000F_ýó@`ØC_x0018_7Q÷@¬_ôµ_x0015_¯õ@_x0008_ôÉ	Øÿø@·à	àµõ@_x0010_åÌð,ó@Ò5b9v÷@ìå_x0019_ýN6ô@®Æ^Ù_x0015_÷@¾óªÊ,_x0008_ô@ÄæÖZ¥ø@1Òû_x0016__x001F_?ô@»[¦ö@â¯lÊOø@ìnú;_x001C_"ô@û_x000F_o&gt;½_x0008_ò@Ùí§kÆvö@¬uiEö@ö»6_x0001_Ê÷@W_x0001_s@=Nõ@;¹ø\Ýô@d¾Ëmê_x000B_ö@P}« E"ó@üÿô\íØö@²«XVEö@_x0012_ï"¼D=ô@¬S_x0011_z Òõ@.[=N_x000C_ø@Ø¦°/Sø@þ÷_x0003_15ö@_x0013_4"{_x0005_õ@_x0005__x0007_*Æ|ªÃmö@_x000E_ÞAÝS/ö@4w3_x001C_Ûïõ@¶E«]}jó@wrä¦söõ@R=í_x001B_Éó@b~½I_x001A__x0007_÷@nFæ«jsõ@_x0010_{Á'_x000D_-õ@âhG_x001A__x0006_Tô@=$_x001C_çÚó@ÌQ_x001A_Ê®÷@\X*ß_x000B_Öô@$Ï¢rõ@_x0014_JÝÎ÷ø@nû¶ß¸õ@íè±â»÷ñ@_x0010__x0016__x0017_p¹ô@_x0007_q3¶Ê³ö@ö_x0011_«åö@ø_x0003_DgÃõ@*=äúÛö@@qÜ#_x0002_ýõ@J]m¡rö@¼_x0011_z_x0001_-tõ@|£Svñõ@dÒuT	ûö@Ö	î_x0002_Uùö@44|mjÌõ@v_x0018__x001C_3Ãü÷@_x001A_îÜA`ó@a_x0004_´_x001A__x0001__x0002_é&amp;ó@ ÷Âéìõ@_x0001_QûúeBõ@uKû{âò@_x0004_L_x001C_NvEó@mGÛÑ@³ó@EMêEå_x0006_ó@Ø¯/ÛÐzô@&lt;_x000D__x0012_ó@ô_x001C__x0007_÷³ýô@Ò¿§ë÷ðó@XÖø8_x0019__x000C_÷@Öævõó@8_x0013_áoC÷@øe^¶Vó@HÌÔÓ"Rö@Î_x001A_T$tó@|E	Ç§ó@Fü}¨wØõ@_x0001_Fþ_x001E_%_x0017_ö@êw_x0008_Ëñ&amp;÷@Ó2çÔ3_x0019_ó@úKÚ¬ñõ@å¤S_x000C__x000C_ïô@ë´QtÙÃ÷@ïn=¹_x000B_Ýö@~Z_x0003_x¡½ó@ÖªBz2õ@§ðÐ{wö@ªmDÇõ@ÜK_x0017_ö'õ@D³©$PØõ@_x0001__x0002_T_x001A_s:î@õ@ nj·ÖVö@W¢"ÆÙ°ô@ÙÕ(Çªö@_x000D_)OÒ´ö@_x000D_[_x0008_(MGõ@Ç_x0017_&amp;jN9ô@DãµS_x000B_¨ö@Ö¿_x0019__x0003_ò@_x000F_±¼ôkn÷@2±Y_x0012_õ@ð)·_x001C_åô@_x0006_^ªpLô@kÆ^Ñ²ñ@@±ÌP£jõ@Û#_x001B_±_x0015_[ô@_x0014_è¨_x0005_×¯ô@@#,«Îäò@_x0019__x001E_QöV~ô@±_x000F_áBWö@uWùÀ6_x001C_ô@$_x0001_±_x0018_ô@|Þîüfø@`¿ZûÁZõ@_x001D_ÀLÌÝô@q_x001B_5ÚhHó@IÎÖ_x0014_ç_x0005_ó@_x0016_K²_x000B_Øô@_x0018_Jã&amp;%áó@ÊÞ9ÿ_x0007_Cô@`Îö_x0007_@õ@_x0013_Ôj_x000C__x0001__x0003__x0007_¯ò@b_x001F_Àô@m4½÷@ó@Ë½î_x0001_Rö@_x000E_Q_x001D_gõ$ø@8¡Q_x0003_ô6ø@_x0004_æÄ_x000D_v1ó@Ê3-×þÝö@uË~_x0018_ó@_x000D_aËæÈªô@_x0003_PAUÒªó@ ñ6_x0017__x0014_ø@(_x0013_y¾ü_x001C_÷@	»Èï_x000D_õ@Ã(FÍAcô@_x000F_jTÕe\ø@_x0006_RÝ¬^_x000E_ô@6ÕëÈÐÉõ@;Ü6_x0014_,Ýö@tÕ_x001A_¡|&gt;ô@(oÁõõ@_x001F__x0004_e :õ@³NZ¡Îðó@íòü_x0007_Hö@0Úm}ò@÷¼JzÛó@zà?uÁuõ@§ pÐÄô@1åÏ1æò@_x0002__x000D__x000B_ÕÝ÷@ÏâzeÅ³÷@Mû_x000F_¢_x0010_ø@_x0001__x0003_.o_x0016_Ö|ó@_x001C_Xïâ_x001B_©õ@ºq00¢´õ@­`[=·%ó@_x0002_ú?¶oÀô@\H ð´_x0012_ö@{_x000D_EW9÷@ô_x001F_Ï²ç_x0014_÷@¨¾EÞÈ÷@Ögp²&gt;Èõ@P¨×l_x0005_0ó@2ÉéT&amp;~õ@.&lt;1ñ1êô@ÐV_x001B__x0004_ïô@_x0010_/+úô@.D_x0002_§ö@ØÕ&amp;§_x001C_ô@éÃwï_x0007_2õ@#V_x0004_÷@ïu±ä¡÷@J)¥÷@Üâ%ê_x001A_øô@Ð¯åðEö@n¢_x0003_vA_x000F_ø@_x000E_R_x0008_æ]yó@_x001E_vm'ûØô@÷Æ_x0012_ó@YÞ&amp;ÐPHö@A?/ro!ó@Rö_x0003_Còô@oÆ~å¯hó@&lt;ñ_x001B_÷_x0004__x0005__x0016_õ@ÚÁLGZ_x0016_÷@ø"L­'_ó@JFÆ¨J_x0012_ö@Þ_x0004_PÕõ@ñ_x0017_¦cô@!¹ØÒ]ÿô@b´_x0007_ãô@÷^Jã©ö@e_x0017__x001A_?Û_x000B_÷@¡QUðÎðô@H½±)_x000D_õ@ í_x0018_Z|_x000F_õ@¼Ò"6_x001E_$ö@_°N¬ö@S_x000D_m'$¹ô@Ü_x001C_Êæ¢÷@F{%[Ïõ@ãù v_x0003_ó@y{D¤¤¨ö@*¦Ã·_x0007_±ö@ÒñQFvÃ÷@æß·Z[õ@Rye_x000B__x0001_ô@H¾_x0001_®p.ö@­²þ²zrö@¨Äx_x0015_ºô@Îo¼ô@Ã0å_x0002_Lö@(Ö	ôÞò@Þ_x001D__x0014_nö@¼_x0012_m&gt;ã_x0003_ö@_x0004__x0005__x0010_ÙÕpr]ô@:!ÈO¨ò@¤ÄæÛ¿uô@_x0003_&amp;XHÝö@"E_x0013_&amp;mtó@P¬&amp;0²ó@BØ_x001A_Geõ@øòåwÄ{õ@@&amp;'·ó@_x0018_®ï^õ@_x0011_C&amp;n/Åó@i&gt;_6,3÷@ ÷7êÙÕõ@n_x0001_ÚY_x0013_õ@'îcc_x000D_ýö@,¾_x000E_ßõhõ@_x0012__x000E_ÁäãÝó@ù^*_x0012__x0011_H÷@	_x0003_q¥uø@p_x0016_Ò×Ø_x001F_õ@_x001C_·_x000D__x0008_îö@·G0a¬Eô@_x0012_Ýó­^´õ@¦`_x0002_¦ø@+ëÔÇa_x0005_÷@bùÇæ1;ø@D_x000B_·5â¿ö@ßWî^ê÷@Ø~+ø@Å¿uõ@~±"_x0013_Ùó@üP£i_x0001__x0002_®Öó@6Ë\ûõ@(8VB6ó@&lt;vöcêõ@&lt;Úà_x0019_Rùô@MÒ_x0004_ú1åö@	_x0003_e_x000F_ø¤ô@{ßò­áñ@ Ô«Eãó@¨í Nsøõ@É=Ç¡iô@Rà?N¦ö@»k_x000B_å÷õ@Ç=ù@HÊô@SêS_x000C_?÷@?bª_x000B_iNõ@D_x0005_ÓÃ1ö@[@Y8zö@÷°_x0007_ºKõ@_x0008_RâYã=ö@WN²$é´ó@ÇÀ_x000E_|K÷@G,U_x0013_ûbø@Lÿ¦_x0004_4[õ@oTÉ_x001B_ð1õ@ñðD¼X÷@üs"Xø@K½ÜÙnÂñ@¨ÉºdCÿõ@ª²Ë¿Ðsö@ 4_x0013_ªíD÷@îñcú8ô@_x0003__x0004_h0-×ºô@_x0001_å\Rõ@Ò£_x0001_fÎ÷@rr0|èö@0±_x0003_;¸ ø@ÙôÑtìVø@ÅN· __x001F_÷@4ô_x000B_wÜô@Xþï×Þö@c_x0016_mt	Xö@T_(Þ_x0013_C÷@ËÚKDö@~Íjd÷@À_x001B_nÿìõ@_x0005_#'«Àõ@ë¦êGÃµó@ãq, @÷@¯_x001B_Êq@ô@åm¢K_x0008_}õ@@Ãnäw_x001E_ó@_x0002_Çíá÷@ñ_x001F_õ7ó@&amp;æræ_x0005_3ô@_x0005_:ª©¹ÿó@T(-Çks÷@aÌ	¾BÇô@"Ïe_x0015_Áæô@Ñ0Ã¾õ£÷@ä_x0008_b&lt;ZÀõ@B;gÎ¿$õ@ªÌ_x0014_­_x0017_ôô@B'~_x001E__x0002__x0005__x001B_	ö@_x0001__x000F_Mõ÷@T?9_x0011_ñô@4¿_x0005_õ@pé²¼'í÷@_x0010__x0018_j9_x001B__x0010_ò@_x000E_\_x0003_ñ{ö@¶â1ô@Æ;´ã:ó@U [|Xô@_x0004_:MwÀó@#_x0017_¤Ë-íõ@ûvðm·õ@=ûfõ@_x0012_2êíìKó@È¦áÆö@lªâ´ã_x0010_õ@m®þ»_x001B_Oö@º§_x0011_Lxö@_x0003_È|ºÅÆó@o_x0016_wxô_x0013_ö@_x001B_dhÙË*õ@v0%¦ö@_x001F_hª¥_x0007_ô@©ÚEbSWó@[_x000D_á¬aþò@_x0016_î_x0014_®_x0017_ô@S÷]ïÒv÷@U(f4ôÖõ@"øÙWõ@GÇ_x000C_¤ö@±ìÚAe÷@_x0001__x0005__x0016_NX_Ä_x0013_õ@_x001A_Ù:³ ×õ@_x000D_ú¡_x001D_%ó@0ñåáõËõ@o_x0007_GC"Aø@36OPö@sµ_x001D_ùö@ÖO_x0014_g]ô@cù0Öfäõ@ÙyÜ2uö@H_x000F_}\ö@ô:-q»Ýõ@Xs·Ú_x0014_ô@TÜd¹\/÷@ÕÈâ_x0016_ñ¿õ@Ñ£áèÄ`ó@.!Á_x0012_÷@¿fÆ_x0016__x000E_õ@0c1ÍýÙò@ÿ\&amp;MÎõ@i_x0005_p?Á×ô@¾ÃK_x0012_q=÷@¿Tp'_x0003__x0014_õ@à£_x0004_¾=ó@©\²_x0007_Rô@xpÖÿ_x0003_¬ô@_x001F_¾p¡±#õ@+ó¤ö@3_x001B_ÆUõø@¸/ü$3êö@_x0001_×5ßö@^_x0002_¨µ_x0001__x0004_Mó@gç_x0012_&amp;÷@}eüÖ_x000F_Tö@_x0008_ë·_x0016_HNó@w!'\_x001D_ô@è^_x0005__x001F_÷@g,ï&amp;ÒHô@|_x001F_Ï&lt;Ùvõ@t]ô@ý{`¤Fõ@_x0019_Eø£ìT÷@_x001E__x000B__x001F_l½Ñõ@d«þi ó@\_x0013_Ý_x001C__x0005_½õ@Ñ&amp;h_x0008_õ@_x0019_³æ_x000F_õ@¨[°qg¯ô@2äbh_x001D_÷@Z_x000E_ÍoÖIö@$::_x0014_Ø5ö@W_x0003_Ö/-_x001D_õ@oëqôô@EôÌeÛõ@,®±,áô@¹Ðãiõ@ZÛ ²­3ø@%_x000F__x001B_µ¡ø@ëø_x001D_¥éö@tJ9ø 7õ@,]:V_x0019_÷@HÉó_x0002_Áó@r}FJ&lt;¿õ@_x0002__x0004_}½lUBÁô@«qI_x001B_ó@EÄÐLß ô@&lt;»í_x001D_°÷@0ì_ÝÇfò@á_x0008_	ÙRõ@ý°Ø[´ö@_x001C_¢%Îo÷@_x001D_?Ñ«ÃÌô@Nå_x0014_Í¹Íñ@_x0006_ ªö¶_x0010_÷@$¥Çü2sõ@"_x0001_7Ïà)ø@ô_x0004_ «Ì÷@zg_x001E_q&amp;¿ö@û_x000D_"WMö@FÔÚ+ø@¶hÝô@_x0003_v¨ _x001A__x0007_õ@BY]õ@É!î®0þõ@|.DYö@|9_x000C__x001E_$÷@Ê²KS[tõ@ja_x0005_2ßõ@÷Ú_x001F_._x0010_Ùõ@HÄß/_x0002__ö@_x0005_LÿÊPó@öRçØ@_x0019_ò@¿ÿý]Aó@_x0015_F­&gt;õ@¼ÚúS_x0001__x0005_ðí÷@_x0016_cþr5dö@_x0005_uÅJ;aõ@F"¨_x001E_)õ@ù_x000E_8s&amp;õ@a_x0007_n^ô@x2,ñPµô@_x000C_ñE_x001A_[vò@Z^PwMÎö@øUì_x000F_ø@fÃ_x0007_4ö@ÐXZ~ÆTò@§&lt;ù	Hô@&amp;by¬T§÷@V~_x0011_ Oæô@_x001C_ëíY8_x0018_ö@âÖ_x0003_Aîô@_x0002_Ì_x0006__x0015_27÷@Ü&amp;¿_x000D_=_x0002_ô@Pwe8ãõ@m_x0019_¾§Zø@æW"¤:ø@hP6_x0004_ó@E_x001F_³=ùÂõ@U¦a_x0004_àô@¨d&lt;(/ô@_x0006_p^_x000C_£:ö@¨©_x0014_Óé_x0019_÷@V°=¦+÷@8_x0015__x0007_4o_x0012_ó@hë»_x001C_&amp;#ó@*$µ_x0013_¥_x0012_ø@_x0004__x0007_'t_qéô@Ùä4¬ó@_x000E_ð¢yËõ@M_x000C__x0015__x000E_D÷@ðhU_x000B__x0001__x0003_ó@Ð_x001A_üÙúõ@_x000B__x0016_,_¾Ö÷@_x0010__x0010_r÷@_x0006__x001E_çð&amp;ô@qº°Ngô@9_x0016_IÚ?ó@êÈ[Òscö@pæF_x000C_ô@¢&gt;ÍÖö@­òUÝ_x000B_Êó@@É¤@Êõ@îp¢2ô@~_x0015_A_x000E_c¡ô@»É'_x001E_e%ô@9ÒÙi_x0015_ø@Á|3B÷@/gk*_x0007_kõ@èÊSG¦ßô@_x000D__x0001_åhãò@_x0014_Æ_x000B__x0011_;ö@ÑÅ_x0002_ýÎö@¸'&lt;Ãÿö@BÎÿ_x001A__x0014_`÷@¤&amp;ñ¾¬ô@\SöBÂ÷@¿æ®_x0005_½x÷@Îäì×_x0001__x0002_º_x0018_ù@î_x0005_yÉïö@_x0017_lìÏÎô@oø:Õ_x001C_÷@_x0006_ÕjðÃõ@_FæGéó@ÐIS#m÷@AQ"¬Piõ@Àr?,o_x001C_ó@=RñnDô@gä\jéñ@rËù9=õ@_x001A_K«æõ@f-"ô^Áõ@ld¬»gØñ@&gt;üí_x0013_ËÞó@ªÄç¨_x001D_ö@P¹K¨_x000C_õ@M-m ô@_x001F_þ%©Ñ÷@æC_x000D_çÊQö@Õ0-wéô@e%ðáìò@õèÛìô@ò^Nó$_x0007_ö@_x001F_µ_x0001_ãñ@TþMiõ@­óg/_x0006__x001C_÷@Z&amp;±¡w_x0011_õ@zeµh{ô@èøoàÆMô@TØ$ ¢ìó@_x0001__x0005_ï%È_x000E_(ô@oDóö@_x001D_kC½¨ó@þ-éì\ôò@ç;ûèô@» Qªbô@_x0011_¼#®¼þ÷@)ØÞ~_x0013__x001C_õ@àã&lt;Wö@bÔn_x000E_9õ@0p_x0014_©Àô@_x000E_÷A¤8ö@apÿn`oø@Ü_x001A_:x_x0003__x0016_ô@Aó&gt;÷7õ@Ãa(w³óô@Z_x0003_æ`_x0015_¢ö@_x0003_1_x001D_ÁfIô@WÔXn-îõ@øÉp°ôõ@»®Ö/ìö@'Ú0÷@À_x0013_Àå_x0002_õ@Ì_x001C_S5× ö@CL_4@ô@ï_x0001_è{z_x0004_ô@­ã_x0016_µ°`ô@&gt;¼_x001E_b·ö@¬ÝÛÎ­ó@@±ã_x0012_Kö@/Gn_x000B_vö@_x0014_H{i_x0002__x0003_Jâõ@_x0004_N¡O a÷@¥}«Ç|»õ@°1«_x0014_F(ø@i§ÉÎ#ö@S)ÙMö@6Ä55¬\ö@=¨ëd(·ô@ýÇ¦¶uWô@¦hwgÿ4õ@_T}ãÚ0ø@xÊ7uó@è_x000E_(ó=ô@yU_x0013_´þó@×ýÝô@èkÌóHõ@*ÌQÈ÷@_x0016_&gt;ÌP±Í÷@Ï_x001C_V{õ@_x0015_¨_x0019__x0008_Wyõ@KKÑ3Ûgô@ ÂOlzõ@ÇÜ_x0001_GJò@`2Ò%ùèó@­_x0004_1²}ô@J_x000C_ùí_x0017_Ëô@_x001B_³õ_x0002_¥¸ó@øóH_jô@P_x0015_±,_x0003_ô@_x001D_wÕýâö@0%øuÐõ@_x001E_×N}÷@_x0002__x0004_½ _x001A_ovô@@_x001F_÷I©ñó@×ýz£oö@â:_x0015_daø@úã"£«¶ô@,_x0013_Ú_x001A_½õ@ë_x0003_v)õ@òáQÀ³Ðó@T7dõ@_x0018_Ü:3÷@F¹õì½A÷@ú£m*]ïó@nÏÔÚpõ@=¬ª9_x000D_ö@EùX_x0018_º`õ@kLFý^õ@ÄÞ#NZõ@7_x0017_Ä_x0013_ô@g#þ±Zö@±"Âms_x0010_õ@_x001C_0D¨÷@héÊ_x000B_ô@Êâÿ_x0001_Îô@Ì _x0001_Ô0òö@§¢&gt;jþÁõ@à_w¸á_x000C_ö@¶±PmWò@_x0007_FQ_x0016_Ãô@_x000E_9bö@m7¼íÍô@×êº~.0ö@Ì^é_x0002__x0003_\.÷@_x000E_p_x000C_¦x³ô@_x0004__x0015_ðóOõ@Â_x0012_Èßö@ú%fg_x000C_?ö@.Q³×@ö@N®Øè+õ@¾õ#N!çò@Æyj4÷@6JÚ­nUö@ï"qñJõ@[¥$S÷@¹ý|²rÏó@àt GVô@p%Fx[÷@_x0013__x0001_Obéà÷@Mï4@õ õ@·Â¶ÍÕ÷@(u$iR÷@;§Ér_x0011_ö@| 8±J÷@_x0011_1½cåó@ªÙyýè´ô@)ÂLú ô@H_x0012_M@Þõ@¾£ºX.õ@¤E­:ìö@àÁGä¿õ@S_x000C_K"sô@/%þô@h·æú_x0013_(ö@5óÒ6ò@_x0001__x0002_nª%|7ô@^cÚ·ió@u×.I?­÷@¤_x000F_³_x0015_ G÷@_x0008_j'EÌdñ@¬M4±×÷@ÄÜ`WR%ö@_x0017_F_x0004_W_x0014_ô@;É;eêô@KSÜn_x0016_õ@sÛ&gt;ïVõ@È#&gt;+ðõ@~_x0016_nÍ)ô@·x[©Ïáø@B_x0017_n^_ö@dÌUîô@|=%Çòºó@è¦¨Ü¡_x0006_õ@Fb_x0013_îËô@µx{ÔHÚô@_x0002_	uÁ_x0019_ø@1ìÁî_x0015_aö@_x0016_«_x0007_µõ@ß3Æ1´_x000D_÷@_x0010__x001A_ÁPÝ~ó@£ØÀÖfó@_x0013_Úú£Ñ¼ò@ô³ö+ô@¾_x0003_$WJõ@jçú;_x000C_õ@w\Ï_x0012_ô@§w&gt;_x0002__x0003_Þ.ó@ä1üÔø@ÎÕJ&lt;#­ö@¨@_x0013_0 ÷@_x0010_ÙðúÔâó@[:_x0004_¿ô@ ç`±÷@G1YÅ'_x0012_õ@·è_x0011__x0003_³;ô@Ö#_x0019_	æÉö@ªôÉy½1ø@_x000C_ëÕL_x001C__x000C_õ@Bq,ö@6oî¦?7ö@u!ÿ!W÷@í_²ýõ@N_x000D_. N3ö@"=ã[_x0017_ø@Ðèç&amp;[_x000E_õ@crpEdó÷@½!W§_x0005__x0001_÷@«Ð/_x0019_³b÷@±èæC9ö@&amp;zÍIÀñö@ñ_x0003_¿Z}ö@_x0001_Àèûýô@¨wHoÃô@_x0012_dÅ_x000F_²÷@`fè_x0012_Çõ@/3ÁGAô@®gAÿ_x0002_ô@_x0019_º Ékõ@_x0004__x0006_Cü0}áö@_x0016_þ[ÓÊó@Fô_x001C_J6÷@[ÖVµ_x0003_õ@±_à_Oö@ü´P+çö@_x0002_§Çd_x0012_{ô@_x0001_+51Ëèõ@ÒN_x000C_Äõ@Z¹×M_x0005_ù@8s£_x001C_ù£ö@÷_x001D_kEõ@`v¦®#Sõ@_x0008_SÔ*Iwö@zþ9ÍÏô@Ø_x0017_«þ}èõ@_x0018_öü_x0006__x000E_xô@Éav_x0019_Z÷@$Ùé_x0013_ô@)D%LÁ6ó@Rü´yEHõ@S ìå_x000C_ô@ñ_x0005__x001E_QÛAô@u]Ùóá°ò@^_x000F_"ì_x0012_ö@a³ë}E_x000B_ö@C_x0019_J_x000E__x0014_óô@)_x0005_ä[Aø@OýÑ(R¿ò@0òärÀ÷@ÇuO£_x0005__x001D_ò@_x001C_¶½*_x0001__x0003__x001A_±ó@ _x001F_º¤a9õ@_lÃîÓ"÷@Ìé_x001B_³÷«ö@ïFÄ*ñö@¿|õ@VÔÔy_x0011_«ò@q*/_x000E_vó@_x001F_ãkÔÂö@__x001B_VÞwò÷@öÉü»Ðô@=(3Zò@Ñd¾`ýô@_x0019_þB«9#ö@il¥G¯5ô@ò/_x0012_,Óõ@À·}Ý~÷@d2_x0015_9º÷@ìÏ]k7ô@_x0002_4UÊ¦kõ@¬_x001D__x0006_qfõ@Ñ,_x0016_d®õ@_x0012_wÅ­_x000F_ó@AL'ö@^2T0Üö@_x0004_þPp\_x0010_÷@_x0013_e{^æó@HD~ñ_ô@K_x0015_ÑMVö@	u^_x0019_U_x0006_ö@ñÐ¦SÙõ@1£×ú]ö@_x0002__x0004_GBê_x0015_ôDø@_öÔð_x0007__x0016_ö@_x0010_ëY-ò@g&lt;£_x001D_õ@=ð¤­ÜF÷@þó_x0017_Úyò@_x0016_\CÜ¹¹ö@ý»Ù_x000C_æô@Û"»~ò@8Æùm&amp;÷@_x0018_Bãé­Eõ@±&gt;üÙÓñ@ÉPÐõô@²ûÚ½Óó@ÐùKúxeõ@|Æ;ì8¢ò@ôxi_x001B_1oô@«º»îñ@|&gt;çñøõ@_x0002_fáï_x000F_B÷@DÕ_x0012_ô+òó@°®9q¸õ@Âñ_x0003_»}ö@'fImÑ®õ@c©Ù ó@±_x0001_ÜEö@i"Y¦õ@	éX{_x0005__x0006_ø@äèùjö@ÄS_x000B_¬þôó@ÂÔÿDô@Vë£ó_x0002__x0003_³lõ@8gÐùò@×â´5Ò_x001A_ô@]ç¶5°Xó@ý_x000D_ãM¤ñ@½5ðâbö@*K±2Xó@_x0016_}¥)_x0004_©ô@ÅÄ@¸Ö.ô@ë_x000B__x0013_°ÔÁ÷@_x0014_sH_x000C_q_x0005_ô@ô®Ò_x0012_wô@ÜÒG(àó@¤§)	0Mö@dô×4ùoó@Ä¥_x0013_¾4Jö@Þ§&amp;:_x0001_.÷@?°P:¥ö@ë_x0010_AÆ_x0001_¹ö@_x001F_8_x0007_­N^ø@ÀùÓñ^ô@Rñ&lt;ÐiÛô@æ_Â$Fø@c\vIgò@_x0014_hv_x001C_=_x0006_÷@DÎÀÉRPõ@×ðÖ_x0012_P ô@àj³AV÷@_x000D__x0002_ì9óó@ÏÉSÜPõ@_x0015__x000D_ÿ_x000D_¯÷@:¹Úó_x000C_3õ@_x0001__x0002_c¡×L+ö@¦ÌOÜøò@vÌe ö@¢WÇcúÂø@Ô H]Lø@÷_x000D_ý_x000F_ô@¦n=«¤Áõ@vø_x0019_"¯âó@$òÆ}B_x001E_õ@·x2`Oó@#4ÚÏö@%,&lt;jÍõ@_x001B__x0008_å ªö@/N`rÐÒö@.%+[$õ@Däf_x001E_tÏ÷@g#½½8ô@â~Ô{9"÷@G©®×ÃE÷@._x000F_ÓV_x0012_Eõ@y´vQOüõ@¢Dpm^_x0015_ô@þpÓ2ö@RÆü÷@Á_x000F_¾ù·õö@¦?·¬dô@c_x0010__x000D_(^ö@/_x0004_= EKô@_x0008__x0003__x0001_ÚPrò@ð=_x001B_nâ]ó@Z{&lt;ÌPö@j	_x0001__x0002_9@ö@ÇÁÎR_x0008_»õ@ØÒ.wö@³ð_x000E_ÞDZô@ÿö§;*ô@_x0005_¢_õ@Á_x000B__x0004_Óþó@xÄ£Âö@Ù½nâ_x000D_ø@¼ÿøÔ¯Êó@J4FNLõ@ñq×¨/ø@ö%q½@ô@_x0015_Õ_x001A_PÎô@ZX¢ëîPô@©6Ån_x0015_Gô@"¥_x0014_^¾ô@Øú±uóÜ÷@×b_x000E_{¤ö@³QW_x000D_Ê¡ô@J/_x0012__x001F_Äô@\õYÁp õ@ð._x0018_®÷@eºl_x0016_Ñ÷@aðMú_x0003_ô@_x001D_ÿ_x0010_{;]õ@O×h.Ò3õ@t1äÜÞõ@ÎÔ|_x0010_°Oö@´&amp;»Áõ@ãàð÷@þJ¦º×ò@_x0003__x0004_ðXC¸.¿ø@_x0010_(_x001F_ó@e+ÅÞNÚõ@ÂJ¹¡ô@(k/ç5 ö@FÜ_x0004_Ýé³ô@ÝrRBâõ@t÷á	ô@ë_x000B_lÆHô@_x0015_£¥îgö@8j(Ý¤Óõ@HêñÂ_x0008_)ö@ÒdXøÇøö@ôg_x0019_ö@f¶¸¯_x0014_ö@_x0012_ij·l_x000C_ö@j_x000C_ »Ùyö@5L ¶ô@¤_x001F__x000D_Æ¦ñõ@_x001A_tWGã÷@7l_x0002_«ó@UÝ³Aõ@úcXÃ&amp;õ@_x001C_Û_x0016_Ç_x0013_2ó@þoe0ÒÔó@_x0015_mÿ÷@òÐ_x0001__x0018_l÷@ÆÍ×w_x001E_Vö@N¤ñÊ-Kö@Æâ_x0017__x001D_nõ@cÁL¨éõ@ªðÏD_x0003__x0005_c_x0002_ø@ ÷$X,[ö@Î{_x0011_â_x0001_ôó@wº'iö@_IV_x0002_ûö@SË=*ö@½ùÖôëô@"0¿ö@Dw¬eó@_x0019_ðý.ó@¥ÌD_x0017_^õ@Ý ©¾½9ó@¬_x0011_Pî Jô@_x0011_L#_x0004_	ô@&gt;üÛ(³iò@ÂÓAmp/ó@¡Ç&amp;Ð,_x0004_ö@_¼æ¦ó@~ä_x0001_Ípõ@1¦,zõIõ@WÒÉ[_x0003_ö@Ìò)-ô@ò1S0;õ@|*_x0016_Â¸xô@øÆ`£ô@À«Çf_x001B_¶õ@4æ_x0006_0ÐÐò@¹_x0010_XßCò@_x0010_PÇ_x001E_#õ@n_x001C_'g!Ûö@_x0008_®_x001E_xYpö@³lZ ®÷@_x0003__x0005__x0010_.æÞª_x0008_õ@Bè_x0004_ýô@åÌí¶ó@	_x001E_ëNå_x0018_õ@}_x000D_3t_x001C__x0013_õ@j)_x000F_cö@¨_x000C_@¿nö@f_(-÷ö@¬þ§«ó@òBzt4õ@)Ò_x0018_'ùñ@ÌÇSy7Åô@Ð^[,Ùõ@K÷¬_x000E_¢õ@ ý_x0005_÷õ@_x0004_E_x001E_Á0_x0013_÷@È_x0015_ã_x001C_¸/ò@æ½ÉeTò@Í_x0008_÷Ò)õ@_x0015_¥ Ûrõ@ºw6_x0001__x0004_Úó@HühÊÚÊö@l/_x0015_l\i÷@â%Ð_x0002_ö@,ã§[U÷@v_x0003_ôö@áÌê&amp;Öó@_x001E_ÅéN¤Íõ@ìSTñ_x0011__x0012_õ@B ÿédö@¤jJÞõ@qÖ"_x0003__x0004_î&gt;ó@*~?âaõ@7tÌÎÚõ@äÌ»òxõ@7¾Þ|Õ¯ö@ä/î_x0018_3Zø@í°T#oõ@É«áþ¢õ@_x0015_ÞÁ¦Ìõ@_x0012__x0001_Ís2÷@íRvµ_x000C_øö@Í¯°I_x0005_õ@æ&amp;_x0006_¨îró@_BDìÖó@ Óµk_x000D_Ïô@¢y_x000C_ìnóõ@#-È0_x0019_¢ô@_x000C_ö;_x0002__x0003_èõ@_x001E_a¶ó@!û&lt;rq÷@08_x000E_íq_x0014_õ@I3©udö@Â%Cõ@Ü_x0002_¯_x0006_§|ö@¢Ðù¬úõ@Ð_³ê¥±ö@_x0013_^_x0007_q&lt;ô@_x0007_z&amp;ß½õ@à&gt;ËÙ8ø@_x0014__x001B_$ôýeõ@Ø"ÑEô@½7¡+_x0014_«õ@_x0001__x0002_dÝU_x000D_Wªô@_x0002_ù_x0001_	ø@NÒ#÷@B°o~£÷@1d«È Uö@_x0001_¤;ÿgô@_x0016_ÌÇ·KÝò@Ébª­É÷@ _x0008_õ@ÜE¿IÈó@Rã¨t¡ö@QÞ_x001C_9ýÈô@_x001C__x0008_âý_¤õ@»sVì_x000F_÷@E6VßSIõ@É$¥0û÷@¬tÇöaô@1É-_x001B_´ô@wWd_SÛ÷@GKÿA_x0017_õ@úT_x001D_`4ö@ãçÌÐö@sÇÝ¢úHó@ìz}õ@vJ_x001C_nKó@õFáJgõ@_x0012_CÖW©ªõ@4mz%Ë_x0001_ö@_x0008_Hê¶ó@ÔeRBPô@&gt;Ðèî}!÷@î_x0010_¤_x0003__x0004_ng÷@6na_x0011_;Qô@_x0004_|þ_x001A_ñIó@}H¯©ë&gt;õ@º._x0015_yqô@ß_x0018_þ_x001A_:&lt;ö@¬ÑÖ&amp;Sö@_x0004_ì,r!ö@IÏp_x0015_ò@_x000F_åó^ïE÷@_x000F_o_x0002_§(«ô@&amp;ÜåP2)ö@ï;6$(ô@-Yhå_x0001_Ãô@n9ðtõ@U¬ô@L_x001B_)_x0003_)bõ@~`cî{òó@P5'¯_x0004_õ@¾èä`d_x0002_ö@¤²n×_õ@U}ÒVMýõ@©_x001A_1ßÍØô@Aæs¶÷@¢"_x0002_ï9_x001B_ô@Q#D»ò@Bì.»oÉô@©ö_x0011_:_x000F_õ@uáâmJçô@¼­Çæ¸÷@¶õ_x0010_õ`ô@_x0015_óñ_x000B_­ó@_x0003__x0008_¸Ñ¤w7põ@-Äi×³ëö@_x0017__x000E_£ªAö@PÝ_x0006__x0005_¸øó@?_x001A__x000C__x0002_©ùõ@¶=l¤cÕó@Né_x0007_¨uô@Ê[_x000C__x000D_ÂÏö@Bí`]2ö@×Î¹Gö@&gt;v&lt;Æ_x0004_ö@!?V;Ïô@Þ2Ç õ@Àåãs%ø@*ÚMûUó@µ¶þ9÷ìó@äðÐµuéö@0_x0015_ÊÍ8È÷@}°ÝAæàö@Pb]NØô@04àûª÷@ØB@})cõ@1ZþxwLö@ß÷_x0001_J¿çô@&lt;0;ªø_x0019_õ@XÛ²è§Xõ@Å¡¬ÿR÷@+Ù_x000B_ÝÌéó@èk²Ä_x0017_Ûõ@Z÷¹_x0007_i÷@&gt;ÃÝÊQ÷@rKTó_x0002__x0004_8¸ö@í_x001D_¥_x0010__x001E_ô@y©:Àö@ÓöÌd«õ@^mt*H6õ@kôÁùnõ@±_x001B_jW«Hõ@í;'º¿Kö@´ck_x000C_[Æõ@Y¼=ö@r_x001D_\:ö@aO7_x001C_Ûò@&amp;Û³¿¹÷@ø ¡"_x0019_õ@{§wÎõ@Õ®#{_x0001_ø@HÉ2^yõ@öSÛÊÍlö@ÖTð[B÷@rÀéu3î÷@ü_x000D_a¾O_x0014_ö@ì»è_x0003_¤ô@_x000E_ üP_x0006_µõ@âJ¢&amp;æö@_x000D_`Ôikô@F`qêó@²ö+K÷@þ6x·ù÷@Ô°Ç_x0006_÷@T-	7nò@_x000C__x0013_~3¶òö@Ôv_x001E_ÂÍò@_x0001__x0003_?ý¥¦Óíò@à§¾0ê_x0016_ô@"_x0019_0Nô@_x0015_î_x0017_E"ö@ÍÞTÔúò@_x0006_%ù×õ@_x000B_VYe(rô@#I²_x0007_jø@ËÑX_x0016_×ë÷@_x0002_Ä2ºâ´ö@ô®)u_x000B_Ýõ@	¡ÕÔãÀö@aÙ $-ó@ÿe )3_x0016_õ@ÒöÐ_x001F_MMõ@ú&lt;òJõ@G¨ª	Tõ@§ Át(ÿò@LýÄVùó÷@aÀ%¤ø@&gt;T°]ö@BnÉ_x0018_@ªô@ì_x0012_Z_x000F_p¶õ@æ_x001A_U·Þ_x0017_õ@?s_x0014_.Ä¡õ@0c_x001E__x000F_­§õ@ãéüãÕò@¶_x0019_Ê_x001B_¼Úö@_x0018_V\¨ófö@vàOÂÑ_x000B_õ@xÔ_x000D_º¿*ö@_x0018_9_x0001__x0005_ëõ@ªØ¦½Fø@ç_x0003_ë5@÷@¢àêÉ _x0003_÷@RÝhåÁùô@8T²Cö@v»Þº_x0011_zõ@Þ²G×õ@Ú%_x0004_èJ¸ô@èA«õ@_x0019__x001A_ý{õ@_x0004_ÙùÇó@_x0002_:_x001B_5{÷@ûØU_x0014_Róô@¤a²Øhõ@âdXg3¥ò@Rzíæ_x000D_ö@4_x000B_3_x001D_åõ@ãM*Íó@¤UzÐÃ¬ô@jr&lt;3lô@O)³&amp;ø@_s~´`ö@ð(í;Øëò@\âÁ_x000B_Ð@õ@Z_x000C_ñ_x0008_lô@s_x001C_.Oó@UÉ÷_x0006_ïñ@£RÖ±X_x0016_ø@­l_x0014__x0002_*	õ@ä_x001B_Ð·.ô@b÷k_x0019__x0012_â÷@_x0007_	Ü°_x0010_Ye÷@¦EÎé_x0005_Pø@¨þÇ-0÷@_x0006_2læö@N¯¥-ô@: Í&gt;ëö@Øl_x0015__x0014__x000D__x000E_÷@Öó_x0018_FÇ÷@_x0007__x0004_ºý¥¼õ@ÿ$_x0012__x0008_ÓÑø@i_x000E_3_x001C_9ç÷@_x001D_Âú§÷_x0007_÷@ª cø-	ô@:Ã}þÙ÷@Ô8	U°ô@èÜ_x0002__x0014_Ìtö@Ç_x001B__õÐ}õ@áã`®0ô@SÖ_x000D_E_x0007_ø@¾îâÅ§÷@*,_x0003__x001E__x0017_ó@&gt;N_x000E_/Êãô@@í_x000D_x-õ@Ýr¼òZô@:ÿºÈ7ô@¸¯#Õãø@_x001A_ñ&amp;3_x0001_ö@8;_x000D_Ò$÷@¾­[Ù_x0014_"ö@%óUo¥ô@ÜH_x0012_)ïõ@FÙ_x0008_M_x0001__x0002_ïTö@_x001F_g¿æã8ö@Üµh#ùö@Gæ¡Èéø@KF¤[ö@åæX÷@øc_x001E_1¼÷@¥zÞ5Ï_x0005_÷@öè"6©õ@Õ_x0008_Ð¯$Äö@.w¶|n_x000B_÷@;y_x0001__x000C_ö@í_x0016_£8/ô@·_x0013_RC,1õ@¬YÁ$Sö@æ_x0002_u[oöô@ìý	¶ö@Ã{½_x0007__x0005_ö@ôºë_x0013_ô@:j=÷@fÇRñ[õ@Õ_x0013_¾9\ûô@'÷@Bò_x0014_°P_x0018_÷@j­Ýûõ@®_x001D_Áf»õ@yN¡¢a÷@_x0001_æÊ0:ô@ÍØ%Ì¹÷ö@xÞJ?}Vö@ÂÂNïô@jÃêùb÷@_x0001__x0002_³_x0007_÷O¥5õ@`HNÊö@_x0018_^1_x0018_µµö@_x0005_|õ@[_x0018_Á-ó@Dç8$_x0003_ö@ÎP"¾ö@®_x0015_ÕnÜò@o0[B;ô@µâmNY±ò@fýï#ø@\ü¾ÄM©÷@èÐïyô@ºqAVPö@gQ~[%÷@·sÃ_x0013_x)÷@Ä\xmõ@g_Ë_x0003_ªbó@ÚÌV*&amp;÷@Dèø_x001B_[¶ô@v,_x0016__x0011_N÷@_x000C_¯àw²dó@ZkÎïí×ó@b²_x001B__x001A_õ@sKÄÏ¡øõ@^¨LH;dó@æ ûC´ó@Ù¢Ø_x0008_ó@_x000D__x000B_o7Ìyø@_x0001_I&amp;xò@µ¨58õ@_x0014_]ç±_x0002__x0003_Þ¦ó@h_x001D_~Kpô@(Aå_x0018_ø@NÓøÑ÷@_x000E_Ö¯ælô@%¹:Mû^ò@E_x000C_}Â_x001B_ø@NÏ-_x000D__x0011_fô@í½æ²ý÷@9wdMÆ÷@ºö_x0004_×Î¶÷@_x001D_DÆ ª÷@_x0012_ne·íãó@¬¢B_x0016_Ì_x0006_ø@ûHê_x0015__x001B_ö@¾NiBCö@ÿtQí"`ó@²p¯_x0012_¥*÷@ÃÚCÏðL÷@/_x001C_°_x0017_åßô@{jáÀ±õ@ílSnÚô@E_x0002__x000B_áS¥ö@d´ô³·µõ@#rÐS±¬÷@_x001E_+_x0001_i_x0011_ø@Äã_)@&gt;÷@Êe_x000E_¥qõ@_x001C_jx_x0002_Uõ@M8¬þ$õ@t_x0010_û¦_x0013_õ@M_x0011_§_x000C_´Sö@_x0001__x0002_a_x0004_ÔÉ½ó@"°éºô@ªÆ_x001E__x001A_&gt;ø@\­ñ¡Mõ@/SäJy÷@.«¤°&amp;ô@¼EÞé«õ@_x000F_Râ¤H÷@_x0004_"_x0013_úö@ãÖ\Djô@¥pº»cõ@ì~Yéxö@ÓéßrUô@Ec_x0008_â_x000C_·õ@_x0015_(ùó@Y_x0013_]ó@r{_x0019_v&lt;gó@è¨9_x0013_¤_x0017_÷@Üÿ¦+îÆô@Î(¦·ÌWõ@_x001A_ò_x001D_D5Ïò@&amp;_x0011__x0004_ú_x001A_Ù÷@/£ÇÄûø@g_x001C__x0013_X8²ö@6¡_x0004_1X1ô@Ç±#È·÷ô@_x0001_¥ÇûÝò@g7P\«üö@1_x0010_|.àõ@sq_x0012_ûûô@_x0017_Ý&amp;¹O÷@S¦_x0007__x0001__x0003_oõ@,[_x0002_/ö@6ð.ÞGõ@ü×½ø@è#´©ö@6_x000E_;3ô@ÞÁtÈãf÷@_x0001_MÖj_x000D__x000D_õ@²u_x001B_mé ò@U1_x000B__x0014_¨àõ@ÕrÖÖNõ@ýC'ýÜ_x0002_ô@û¶d?Ãõö@v¸öGÀðõ@bô/_x0017__x0018_õ@_x0010_\_x001C_%Óÿö@«~Ç_x001D_ö@ÞJî_x0005__x001E_÷@+È_x0003_ÖØpó@Ò_x0010__x0006_äø@¿|Î5u¤ó@ëÝ,"õ@M!èô9ó@_x000C_1«ç&lt;Èö@FôF_x0013_QRô@_x0010_;ãj÷@^_x001F__x0003_%ö@³ôló@ÿÅE¡ô@_x0004_þv'ò@¦_x0008__x0004_¹Ûqö@ê«_x001F_¡_x0013_õ@_x0004__x0006_2Z;D¥ó@rO_x0017_öC1÷@éLÈQQ_x0017_ô@Yg;k¼Ýô@ø&amp;úÈò@:Î\~Ø÷@_x000E_àG^âHö@ç_x001B__x0003__x001F_bÍö@Ü½·þ1ö@_x001B__x0010_So§»ô@Ø÷Òc^÷@Ü_x0002__x0007_õ@/$'plö@zÉ§V1ô@QsÄtgô@KÆMKÏc÷@ýK_x0005__x0001_Èñ@¯_x000D_ï&gt;¶ö@_x0010_ä_x001A_¼äö@å¯¶`ð÷@!ç_x001C_[Nò@l ®@ö@ÐK{£j_x0015_õ@£Ã¬Jzó@»9á_x0003_	_x0002_õ@	ÙJ_x001D_&gt;Ôô@ÎÍÜU;Ðô@_x0006_ÅÖ¸6ö@)p_x000C_uX}ó@_x001B_Ðäø§_x000D_ø@£#Äºø@¦_x0011_ä_x0002__x0005__x0007_Þ_x0007_÷@zxfªÇò@i2_x0003__x000F_ö@YCãYÅuö@6q_x0012__x0010_öíö@CtQé%Ñô@"ý`Êð_x001A_÷@ÉÆká_x0011_ó@é(_x0019__x0016_±õ@»_P§rëô@Þ4_³?oö@&lt;ü|Û\_x0016_ö@j¢ðaÃó@S_x0002_Ù_x0010_zô@õ·äô@¶*æ¢ñ¬ö@_x001B_j_x0002_ ë_x0006_ô@WrPNûö@_x0011_Pæð[ó@z{_x0019_zk¹õ@Jï·_x0004_wö@lX;òùZö@¶Ñêù÷çó@Õ ð:5ô@¢Vp_x0015_&amp;ðó@mØU=:÷@ó±ûSó¡ö@Ó?Xõ@Ðx{çÞö@*í]èï)÷@ÞTQ.w³õ@Ê_x0001_hÚl_x0015_ó@_x0001__x0002__x000D_w_x001D_8õ@~_x001B_AÏö@£ÄÛÄFõ@¤¤½lò@_x0002_Àµÿñ@8%a t¾÷@+u_x0001_@ÐGô@Ñ¼xOlÛö@ß:À½ùó@©TÒÄô÷@Bó ³_x0019_aô@v¦³z*õ@½cQ¨ö@Å­9hp¹ò@Ì±ßó@¥è:B_x0013_ó@à-}IÜõ@â´òÂ_x0014_¹ö@"Ø5cÞô@!©X¹éó@_x000C_òöéD_x001A_õ@ªªî{ÁGõ@¨ßIÃ?îó@ 0"½+_x0019_ö@7)Á¾-ø@|¤~h÷@	ËÖÊ_x0014__x000C_ó@_x0002_ûq_x0005_%àô@85¤å³ö@T:l¦õõ@óFkëï÷@,¼ý_x0001__x0002_0Aö@Í&lt;ÀÊlÞó@zE¡z_x0004_ïõ@±_x0004_bó@Þ_x0015_ÿ+'¨ô@é_x001C_ô©±ñô@_x001A__x001A__x0005_¥_x0010_¢õ@=fàvº«÷@ÚÍÌÖ_x0016_ö@ÑÞSv_x000B_õ@C_x001D_ /äõ@d§ú6s0ö@~×½¢~÷@ÖO	g£ö@ÕOd_x000B_r4ò@îkXT·:õ@múXh¶ö@R_x001E_¦·_x0016_ö@ çu&amp;ô@_x0017__x0017_nô@Ôìï8aðõ@!FÅQº=õ@yõêwJ=ø@DNè_x0003__x0008_÷@_x0002_ó_x0018_á_x0014_õ@V_x001A_·Sûö@öÈÕ_x0005_?Éò@ðDÔ_x0013_\t÷@;Z_x0011__x001C_Óø@ j,ø)ô@^äK_x000B_Fõ@w_x001E__x0006_ó@_x0003__x0004_6½r_x001B_´õ@ÆK0AÌ*ô@¼Ý_x0017__x000F_*Íö@Y_x0006_¸Muõ@j'S¡,ðô@ÈQ2wÿi÷@y_x001E__x0007_ë&gt;ö@Üø9Wõêò@ÚæÁ´T¾ò@foë"ô_x000E_õ@u!L_x000F_²aõ@è_x000B_raÛHö@/$©Q@ò@¨JÁö@=ë+_x0002_Lø@ðk_x0016_)Ö×õ@fÖµAbÕõ@{_x0016_Ç_x0010_ö@6(£g-Âô@ç_x0001_ÆUOTø@ú_x0019_m{MUø@_x0005_&amp;mÑ}	÷@PÊS¶Íó@'µ¼_x000F_ò@M£Fã)xó@öHGø_x0018_ûõ@fÕgÎ÷@eønñh¯ó@w×NAMªò@VX'_x001B_5÷@©½(ì¹ö@Gi:_x0007_		_x0012_÷@£_x0004_â-£Ó÷@%;^?÷@Ä_x001B_f_x000B_%¹õ@_x0018_Üàoø@5í_x0003_·u%õ@OÙÆ_x0011_¹ó@à´Áàq÷@¤&amp;O,_x000B_ö@È­c_x0008_ö@»EnU»iö@4±_x0006_	Ø°õ@àýúZ=ô@©ÉÀõ@n_x0013_ÊÜÔåó@ò,P®òjö@ë\L_x001B_°¨õ@Ìf+Â@mø@qÔ_x000D_$5Òô@¶_x0004_'°¸»ó@_x0006_aðÁÀ_x0005_ø@§?i_x0001_õ@¦§^ö@Ó¯ãÝâjõ@Ð_x0002__x0013_ô_x0019_Ãó@Üóß._x0008_ø@/Óø3_x0014_õ@Æ]Õ	_x000B_ö@û_x0004_°Úxó@_x001F_"É°ÃÑó@¯Õ8ù\×ö@_x000B__x0017__x0016_Ö÷@_x0005__x0007__x0006_)Û rõ@F_x0012_wV¯Êô@SYe9fó@¯;|_x0013_+õ@¹c·Ñô@¬=â½2ô@íG_x0003_©_x000F_ ÷@º_x001F_&gt;Üµ}ó@_x000E_9_x000D_&amp;Ð´ò@Ï$Ý&lt;îö@úripi_x000F_÷@hûn$u`õ@[~P_x000B_Ëô@ì~êê_x0011_ô@_x0002_tÎZ÷@¸R¦8~Ýó@ÿ®×jOô@f'g£/ö@_x0001_FùÜØbõ@_x0011_1×_x001E_ð.õ@xÆ_x000C_ Lõ@·¼_x000D_D·ò@«W¼In_x0018_ö@i_x0004_Æ}Ìö@Í4µµõ@ª_x0014_O_x0013_{ºö@%jBi2õ@·&lt;h\ÃUò@E8v6âö@IÛ_x0007_W9÷@Pb_x001F_ð"çö@vÎN[_x0002__x0003_×Lô@V¶f6_x0014_÷@T Ë_2_x0001_ó@]_x0012_I_x0006_-Úö@$b¤L_x000D_âó@¤Ç_x0017_½ý0ö@Ð_K³÷@òdFì_x0018_²õ@Eé_x0001_Î	ö@²{SïAö@v_x001A_oRëÞ÷@ÇÇJ*ÿó@Ye'ÑÁö@p3_x0015_ö@9&gt;ÍÅÒó@i¸Z×ö@PùÞ¤_x001F_ô@NròÊ,÷@Ónö&amp;ÃIô@y!_x0019_îø@ì($ô@'_x0019_Ò	ö@\È_x000B__x0012_£ö@|Èð©Äõ@;j³eô@íU_x0012_`_x0003_õ@Ë2°_x001E_b#ô@Ôî~ =ò@I§Í?0õ@÷i?¶aô@L¯Ú#óõ@¢_x0019__x0004_5fó@_x0001__x0007_m¯_x001D_F"ö@ôYÜv9lõ@çG¯­Pïö@}d ^àö@c?ÂUlTõ@_x0004__x0005_w$gùõ@y_x0003_ÀÔä÷@_x0016__x0012_­×ó@&amp;¥¤_x000D_&gt;Åò@íÙ_x000F_D5ö@Ë_x001A_©u_x0013_ßô@½_x001E_»_x0013__x0006_öó@_x0004_¦:_x001B_+&gt;÷@ìDE]Æô@_x0016_Ý_x0013__x0012_J_x001E_ô@ É©Z£õ@ä©óßÈ~ñ@!ô@_ò@Ï4m;_x001D_ô@ö_x000E_lV&lt;_x001C_ö@^åå*õ@Ê6À¹_x0017__x0001_ô@P+Bõkô@2pîwö@Vg×Ô÷@¨^Þ=B²õ@½¸ÓGhó@[ råáSù@IäiÝÓ÷@I&lt;_x0007_ô;Oô@U_x0001_&amp;ð_x0002_Æò@*_x001A_Çé_x0001__x0002__x000F_éö@ÍµÐb¹_x001E_ô@ü@t%ö@¨Ì´º÷_x000B_ô@_x0005_VÆò@_x0015_I®½Ôõ@ö_x001D_wiHø@y_x001A_"×¥rø@rZ½³fô@èT²Nw'ô@±¶ÆhÜó@4Ê_x000F_×÷@c_x0012_¡Qætø@E¯Ô6ðö@÷__x0005_Ä±_x0015_ó@t£qÇ±P÷@áÝçøtô@lÇÇé4dõ@«éÅèÛÿõ@°ë(ºÇô@G¿ìQ©võ@_x0018__x0013_Þ¡õ@V-h\_x0019_ô@_x0001_¨®_x000D_U|õ@úÄYEQõ@ãV¨X÷õ@R¸ù±Ð¹õ@×³=òÚ¸ò@¡¿ç_x001B_bpò@äãØ'Mhô@D1áøí÷@Ô®R_x0013_ñõ@_x0004__x0005__x000E__x0018__x0017_ _x0019_ô@ø=Îüò@Ïï_x001F_Cû_ø@Þe}×­õ@!¢yÈ_x0002_qó@Zt#_x0017__x000D_ô@_x0002__x0016__x001F__x0015_i·÷@~_x0004_hèó@îá8,ö@__x001E_ï³õ@)iïªv;õ@ _x0015_!_x0005_Íò@3õ_x0018_K_x001A_Òò@µBÚ»Ïüò@·'_x000E_rãö@FfÝºFö@¿:é×ò@ÖþRS°÷@ËÝß©=$ø@ì:R£ªø@¼Ke_x0017_±³õ@È4üAö@_x0001_H6`dö@?D_x0011_ÿ	õ@oß_x000E_Ç÷@þõ+_x0010_ßâõ@ô¬~Óó@ôí(m÷@~/_x0014_~ö@_x0017__x000C_u£e_x0003_ø@M½æãßõ@0;H¸_x0002__x000B_+_x0004_õ@º _x0013_8_x0013_ê÷@Ðfò¬õ@áWñý]_x000D_ö@X=ý´0÷@Àqõ;îó@Qüöá_x0003__x001E_ö@uùóö@!_x0006_¼fu²÷@ÑB¦_x0015_	¶ô@È¶\îÈö@e_x0010__x0011_§ô@agÜ®aó@ÇùùÒaÚ÷@Z_x0019_#kì#õ@?.ePò@_x001B_ô«¢_x0007_Úõ@¢]ó!¦ºõ@^à_x0018_þ@J÷@J	YÖ|ô@kÉVLÕö@x=_x0005_£ô@Nî¾W_x0002_«ó@½_x0012__x0001__x001F_~ïõ@·}gV§Kô@_x000C__x0008_H_x000F_ø@ß_x0011_&amp;NÓ{ø@-¥T´ò@(ª-p^ô@_x0007_)9zÄ|ö@É4$_mö@ûq_x0003_/_x000E_Âô@_x0001__x0003_j´¶G!¶ò@_x001F_YèäÀ÷@4j½­«7ô@"N_x0007_ÛÈÁó@_x001F_Þ©bNô@ür&amp;%ç5ô@UÑm|ºö@4K@íô@c_x001B_8ò@ gj&gt;ö@âj-fÇó@PÝ&amp;Û_x001F_ó@Õ4Æwu÷@Ø_x0008__x0018_ªìó@I,ûðö@ðâ&lt;¨¸å÷@VF+'ô@F;'õó@þ_x0010_øHV*õ@@_x0018_)òF_x0002_ø@«¿ëSÃø@ò_x0005_§4Ä¯õ@L_x0014_Ú¬_x000F_Qó@+W.MOäô@¾ät'Þö@_x0010_HP×¨°õ@!ÿÑ½ò@BF-[õ@i_x000B_|ÃXõ@ÙÙKÑüô@_x0013_ÔRÉ»_x0019_ó@¤g&gt;Õ_x0003__x0004_}Yõ@ó&amp;ê!fö@ÞÕwWw_x001D_ô@Èáà_x001F__x0006_d÷@[5_x0018_°­ô@Ä%Ò;Ró@:_x0015_tÅ?õ@eqI_x0010_©ò@A_x001A__x0019_Kî_x0001_ó@ðõ¥Ãpsö@_x0016_UÓY~õ@ó$RiUÖõ@2ñã4ô@Bµ]-58ö@É_x0005_^ôÚ_x0003_ô@z¾,m¤£ö@¥A_x0012_ßäô@"+%Ç_x0007_Óò@F2®Sõ@êÍiqîó@.âÜ¥!Kõ@°¾Íº_x000E_Ïõ@_x0002_ýªW`$ö@ú&amp;Iõ@_x000E_¿&amp;5_x000D_÷@´	téÖ_x0006_ö@_x000B_LYq÷Òô@H_x0015_ð¢ô@lÂ¶ôp÷@)x_x001A_	_x001E_;ó@	Æöö÷@úètSÍø@_x0001__x0002_Váþÿºø@\&lt;"»Ò÷@«§_x0005_ê_x0018__x000B_ø@¼¡_x0016_0ô@:_x000F__x0016_Ê_x0019_ô@Ù²	Î=\ô@º4_x001A_=õ@À_x0012_¸Ðßõ@?àÏLloô@ÆA²ª÷ó@o²®,Ã¥ó@Ü×.÷@Ûof?tìô@§¿½×Vô@pÑ?%.Xô@ò@¦°þëõ@´Gôïô@v5_x0004_,Ôö@6{õûQó@_x001C_ÓÀ¨õ@D8w/ãíõ@õ¥º_x0001_TÒô@_x0012_/kî¾õ@#R_x000E_ö@fc&lt;à8ø@¡à5½û©õ@÷6E£Åô@_x001D_ÉpN¼¸ô@LYËV«_x001C_ø@X ­2²ró@Ñ8í:©qö@n¦u¥_x0001__x0002_J7õ@õ«û_x0010_ÿõ@3íß*ùµ÷@¬Æk¹^ ø@¦k±ç_x0007_õ@ÖÈÑ_x0014_P_x000F_ö@äß_x0007_Î¢ó@î&gt;8Ñc_x0002_ö@_x0002_yóõ@;1à¼[Ðó@Ë-MÙðñ@)0ö@_x000E__x0007_a-¥ô@Ó@údô@|$_x0011_½_x0017_ô@_x0010_Þ·_x000C__x0007_öõ@¼jNi2ö@Töhj_x000C_õ@Íz?úÅÙõ@&lt;ï¦Íãõ@7á&lt;_x000D__x0007_÷@îÕ¾P·ô@Ü!5Á¡ó@ _x001A__x000E_ô9ö@*&gt;j¼ô@;äG¨åø@~ôñÝ¸Zò@#×_x000E_(ö@j_x000E_¾}aó@ÔÄZÃ_x0010_çö@òR0_x001B_5öô@Æ/¨~åô@_x0001__x0003__x0016_ ÑQSüó@»À°_x0015_ô_x000E_ö@_x000D_¢L:f{õ@A3awõ@éÏôwÞñ@þ¾µ_x001E_dnõ@j£?L_x0016_ó@_x0007_$R_x0002_÷@,mH6Ëö@_x0006_(©VS_x001C_õ@l_x001E_7cdò@_x0008_7ÕðÕö@_x000F_v´Ík÷@h	wIö@;Ä_x0018_ËùYõ@Åa_x0017_[tó@Ê_x0014_±ö@¸¹E_x000E_ö@!ÊÌ Ùö@àðÜÓR&amp;õ@_x0008_5uãQõ@0uQÓ1"ô@ø_x0011_iøôö@Ø}Ù"ø@zj]ë_x000D_¼ò@_x0018_6ï-_x0004_Cø@`¶ Ý¬õ@_x001C_¶_x001F_1?ø@Aû]f(Cö@´_x001A_ë"nAõ@ÎUn_x0003_H|ó@ì×_x000B__x0001__x0005_µö@_x0008__x0018_Þ_x0019__ó@}î9øó@¤~.#hõ@Ý_x001C_¯ö@¾yLÃ³{ó@úæ7ö@[³¯é_x000C_ø@¢»¦?ö@Ó_x0016_l¡¹ó@_x0012_,_x0008__x001E_%ô@QÔx7_õ@¦Öö_x001E__x0007_&gt;ö@°§O¾Ð¾ô@Ð_x0011_jO÷@7&amp;b`ö@î|bÏÅö@?N_x0004__x0017_ÄËø@_x001B_ÓYu_x0003_Úö@»áyê'fõ@d³Ñ¸\ô@ø_x001D_Íó@1o¯õ9õ@hT9:ò@æ¦[G~Ló@@@(_x0002__x0018_L÷@VJQ_x001C_ü÷@_x0016_tËcõ@ÜfaÈ_x0017_	÷@ÜdVW¢õ@g¼ó+~ô@ Ô_x0002__x000F_Á~ø@_x0003__x0004__x0016_Õ¢Å_x0017_ø@kNe_x000E_Ú¤÷@~bâo_x001B_eö@¤_x0015_î¾_x0015_ö@BeüË´äõ@+1ó_x0008_AÄó@ÚÛGQö@?Ú+&amp;~ö@_x0018_§9_x0004_ô@÷ò?)_x0011_÷@ÚÝôb×ô@:J;¦"¡ó@_x0014_±q´8õ@n¸Osõ@Òù¾ôóõ@»éÛ_x001D_*ó@HcÍÖ¢ö@æ¿'Edô@3_x0003_îè(_x001B_õ@ëHö@gõ@_x0005_Ð_x0001_èò@AµÙC=Áó@_x0006_'j5¼ó@!%Fnaö@,_x000C_l¥»·ö@¢_x0008_ìÒò@dÃzÝãô@¬¦&amp;#C_x001F_ù@_x001F_fW_x0002_°õ@&amp;âüå*¯ó@³8ã¢ÁCó@ÕÞø_x0003__x0004_	õ@üw(_x001E_'ù@4_x0013__x0008_¤õ@7PiYTô@_x001F_ýËò@kQ¶ÛdVô@ùè÷XKçõ@Ë¬×!Kò@¯]R_x0002__x0008_ö@È_"	+ñ@k_x0018_|kÄ;ö@ÁÊFqòö@Õ¨ ïÜó@"p¶,_x0015__x001F_ô@_x0004_Ì5_x001E_$	ø@î¦«ú]ªõ@°dPÍ_x001C_Eó@¼®ÉQ_x000F_ó@ãaDnKÕò@V"_x0019_5~ö@P±lÓi­õ@Íñ'¸±Ùó@jY×·*ö@§é$odõ@;_x0006_ëÉuxò@ü#¨Úþ1÷@_x001F_&gt;þm^õ@_x0018_xuqkÆø@D4½Ä9Îô@û½¼^_x0017_8÷@Z'qª_x0001_¾ô@]×kè÷@_x0001__x0002__x0006_YãÅ÷@Cnmó@_x000E_+óË¼ó@Zjv7uÄó@5ñÅ)Ú{÷@Dó°&gt;9ö@ïBñTô@_x000B_Îv_x000D_ò@21ª3n÷@&gt;Ì%÷@&gt;_x001A_¿tÞ¼ô@1nT(Ðö@^t_x0002_¬çÝõ@ÍÈM³ó@~B&lt;-¤wõ@Ê¡¯7x_x0004_ø@P7_x0003__x000F_¤ò@:Déó@Ø_x0019_6Û÷@.ëÉîÌõ@¸ôîuMIö@Á-¥kmò@_x001C_¾Ë_x001F_Û&lt;õ@9WXúí÷@[nóPbõ@=¹_x0019_Z_x000D_bó@Î_x0001_/_x001F_9÷@&amp;óÈB_x0018_-ö@Ôn¼Cóö@¨øzö@exlK÷@¢Hk|_x0001__x0003_÷õ@Þ_x000E__x0011_Ö¼þö@¦ÊPrz·ñ@0«â[1ù@m¸_¦ô@K#_x000F_¶õ3÷@¥PÍ¯¸_x0016_ù@Vs_x0002_®z÷@=ø_x000C_f_x000F_¥õ@ïE_x0019_-Ìòõ@ù_x0005_RÚn_x001B_õ@_x000D__x001E_Ü:Áö@/w_x0013_¡L}õ@_x001D_Ôï³èô@çÝ_x0002_ÑÞô@ÈÇÆCõ@ÿÂ_x000F_lï_x0004_õ@â©×þ÷÷@B`_x0005_0ö@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0002_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_x0002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_x0001__x0001__x0001__x0001__x0001_äÀ</t>
  </si>
  <si>
    <t>222dd6eeffa71975b6bc94171afde560_x0008_	{TL$_x0004_A0zQ_x0011__x0006_Aì¨¼ø¦_x0002_A_x001E_#Åc)©_x0005_A¿_x000D_`¥ºb_x0003_AÔEég§õ_x0003_AÔ'¯¦¹_x0005_A ÊÓ¨¤%_x0005_Ah_x0001_3"_x0018_r_x0004_AR_x000B_í£ÊÖ_x0005_A7m_x0007_Íl_x0003_A{Û_x0018_K_x0003_AþC% iÁ_x0003_AÚ±lÎðP_x0003_Akç,^¨Æ_x0005_A«_x0018_}r_x001E__x000E__x0007_AaM_x0002_ÊZý_x0002_A%ëê_x0005_#_x0002_A	úem_x001D__x0004_A8í§*¶_x0004_A²»sø_x000C__x0003_A_x0002_0\z_x0005_AÊïq_x001D_(_x0004__x0007_A$l_x0016_R_x0003_A÷±_x0015__x0005_®_x0005__x0003_A8=Îû»ö_x0004_A_x0011_çÀÕ!ð_x0004_A]_x0004_¸È_x0014__x0004_A^B_x0001__+_x0004_A"_x001A_á§2_x0003_Aæk+ÈêT_x0004_A	{øÝ_x0007__x0008_¥_x0003_Aâºê_x0014__x0005_A_x0007_&gt;_x000C_¨"ð_x0003_A_x001C_%õwæê_x0003_A3ÂoÎ¬_x0003_A³PÈ"¶5_x0003_Aq_x0008_LÑ_x0003_Ar¬{B_x0003_AÎ¢u³_x0018__x0011__x0004_AGO½â_x0006_A¯ê@üÄJ_x0003_A_x001A_b¨s Z_x0004_A§d©Ó0õ_x0005_A%°='©_x0004_A¹µ_x0016_:_x0005_AÀáíù`s_x0005_AB¥CÚC_x0005_A_x001E_r.p3|_x0004_A_x0015__x001E_Q_x0013_:Ñ_x0003_Aá¦GÚn_x0005_A;w=wÞV_x0006_A_x0007_o=ð§_x0006_A_x0015_._x0001_¨F_x0002_Aã=Ü¨nÔ_x0002_AéÅ-_x001B_X_x0003_A}aúÕÎ_x0005_AKºaùx~_x0004_AåYá,_x0018_¼_x0003_A_x0013_iá´*^_x0005_Aa°d_x0013__x0004_A_x000D_Ö_x0013_SÓª_x0003_AÁ6ø_x0004_v^_x0004_A_x0007__x0008_@_x0010_¶_x0005_A4{/ÿ_x000D__x0003_AøÆÞÿ×_x0005_A0¾®.;_x0005_Azx [#_x0019__x0005_Ao'R_x001D_j¯_x0005_AßÍäÀëg_x0006_A_x0007_&lt;Æd_x0005_AGÖå^_x0003_ASy_x000C_hì_x0002_A_x0001_wjç[_x0005_A&gt;pÌ_x000E__x0004_A­ò°SZ_x0004_A®{hU4_x0006_A¥¼¢Nz_x0004_AY_x0008_m_x0010__x0003_AÒKà`Â__x0005_AÀ_Ø_x0019_ù_x0003_AºY6©1Ö_x0002_AhmãÎPP_x0004_A_x000E_1N_x0007_'¹_x0003_ABh_x000C__x0018__x0005__x0003_AOÐ&gt;$]_x0005_A®pÿÐÆ_x0006_Af8u_x0005__x000D__x0004_A=4HSä_x0003_A_x0005_Ó)_x0007_Ä'_x0006_Afî²Ï_x0004_I_x0003_Aq³*_x0019_)_x0002__x0006_A¯_x0019_bf9	_x0004_AÌÒÿD·È_x0003_A7!ýý_x0001__x000C__x000F_ê_x0006_AÀDFG_x001F_P_x0005_Aêó§·_x0001_D_x0002_AîKôÿ¡_x0002_AI×ã_x001E_«_x0002_A_x001A_´_x0007_$_x0005_A_x0014__x0013__x0018_h_x000B__x0004_A_x0019_bº_x0008__x0012__x0004_AZ"M;°_x0004_AR¾_x0008_$Ì/_x0004_A_x0006_àÔ_x000B__x0002_P_x0002_A¥_x001D_u-_x0007__x0004_AÛ	3x_x0019_4_x0003_A­¤ªÏ_x0014_$_x0003_AòæÓ4Àr_x0006_Aä¢W C0_x0004_AÀ¡Ù)à_x0002_A_x0019_ë_x000F_&gt;#ø_x0004_A¬OÅè_x0007__x0005_AÖé_x0012__x000C_l_x0004_AED0_x0002_A¤ª_x001C_õÀ0_x0006_A¨ü_x000C_	:®_x0004_A@Ø¡&amp;_x0004_AßÞ_x000E_,_x0017_¡_x0003_AÕÃ!é_x0005_Aa&lt;Tk_x0003_AÁSÉã2C_x0004_A¾_x001F_¶ßà5_x0006_A6w\;ô#_x0005_Aóõ_x0014_ô{_x0002_A±J:r®$_x0004_A_x0008_	CÀ_x0011__x0004_A_x0013_Ì=ñ e_x0004_A_x000F_gkØ*_x0006_Aæ»&gt;É_x0002_AaùQ_x0003_A¦_x0002_xy¸Y_x0004_A(_x001B_ôN_x000F_Y_x0005_Aa_x0012_,d|_x0003_Af¡Ý=M_x0005_AZ¥_x000C_Ûø_x0004_A]Ì´µÇ7_x0005_AóCËe*-_x0004_A¾·;¦_x0015_ô_x0003_AÞ¨©?Þ_x0002_A%1TðÞ»_x0004_A®Nm/w«_x0003_AÐ:_x001D_ÓNF_x0003_A_x0002__x001C__x0019_ _x001F__x0004_A_x001E__x0012_:_x001A_©î_x0003_AEéåª_x0003_Aa£Ü{_x0013_9_x0003_Aþ5_x0002_uTÝ_x0004_A&gt;`Xpd_x0003_AjAÿDÝã_x0003_Aûß&lt;ç_x0007_Aè}à¡ïµ_x0004_A/Àwvw_x0002_A&lt;k«;«½_x0002_A@Å_x001E_2øQ_x0006_AQv½!R_x0004_A\½I_x0001_S_x0004_Aôà#Ë_x0008_	Q_x0005_Au)µ_x0019__x0002_D_x0004_A1¥.Î"_x0005_A©r5d_x0002__x0003_Aõ¶òËí_x0005_ArÓó_x0003_A¥8Tg[_x0006_A6¼í_x0012_ÞU_x0007_A~Q-_x0016__x0006_AßJëå£w_x0004_An_x0001_Rî	_x0003_A _x0008_a_x0006_AÂ)µØÂx_x0003_A®Ë_x0001_ï_x0004_A.F7uO_x0003_AÂô_x0016_Ü_x0004_AÊiÉT^_x0002_AZÝm9´_x0003_A­$Ã¦E±_x0005_Aë_x0008_¥VQA_x0004_AÕìó­ _x0006_A©N=hU_x0004_Agy+_x0007_AX]_x0019_P%_x0011__x0005_AäLî@ê2_x0005_A}iW_x0013_!_x0002_AÄÛÝ|«_x0002_A t`Ã$_x0003_A1¼¾_x0016__x0002_Aìk_x0019_é_x0006_;_x0004_Aìï=&lt;÷_x0003_AAG,_x0018_cL_x0007_A_x000B__x000D_=¹_x001E_º&amp;_x0003_A_x0001_!ø:Ü_x0006_A_x0018_hÚt_x0003_Aë­ò0 Ô_x0003_A«gÉEÿ_x0003_Al®*_x0007__x000B__x0006_A=ÊøÚ4_x0004_A¸±w1Ù_x0005_Ax(YV_x0010__x0003_A_x000D_gêL3T_x0003_AÈ­ðTò_x0004_A@À9W_x0003_A`Èq2_x0002_ _x0003_A³_E¨_x000F_B_x0006_A¤`»}_x001B_å_x0003_AßØò _x0007_Ø_x0004_A7&lt;Ë×O)_x0004_AØ	öa_x001F_Æ_x0002_A@àxA^¬_x0002_Aá±~ÈI_x0017__x0004_Aùk#&gt;{à_x0005_A¨_x000C_{ñ±v_x0002_AJ6Q {_x0004_An}xÅh_x0006_AØ_x0004_AðÒuF_x0005_AyR#_x0010_¼¹_x0003_A?¬ÍGád_x0004_A8Å_x0018_ÞQ_x0001__x0006_A&amp;6CN_x001D__x0008__x0003_A1²M$_x0006_A-~?/_x000B__x000C_# _x0004_A_x0011_Í­_x0005_A Ã&gt;7Mq_x0002_A¿»£Ê_x0004_A}$Ñä_x0003_A¹ß­_x_x0004_A²;·_x000D_C_x001D__x0004_A'nþ8_x0003_Aà®ö%ê]_x0004_A_x0010_X_x0001_ù_x001D_7_x0006_A_x001B_@¦[_x0003_A@o}Ê_x0002_A:_J©Q_x0005_Aèø_x0003__x0003_A+Z±_x0007_\n_x0007_AZ|ïÇ7_x000B__x0005_Aß_x000B_é@_x0005_A0«ý_x0013_dù_x0002_ArÚ_x0006__x0007__x000D__x0003_A_x0006_l0¢_x0012_þ_x0002_AÛí_x001C_}F\_x0004_Aj[ï_x0001_ï_x0005_A³_x001B_yQ_x000D_X_x0004_A+³%uÿt_x0003_AD_x0008_9_x000D__x001F_	_x0007_An5[ë_x0005_A_a-ªH_x0002_A_x001C__x0016_.V_x0003_AÒGº¯O_x0003_A¹fú	$_x0002_Aû_x0011_Ü¨È_x0002_A}ÌU_x000E__x0002_n_x0004_A_x0001__x000E_u(®¾9_x0003_Axâgewz_x0003_A1P	 _x001F_Ú_x0003_A_x0016_-OùÆI_x0003_Ai+èâl´_x0002_AñÁ3´_x0008_M_x0003_A&gt;¸ao3c_x0004_AÚ¨Çô¢_x0004_A_x0019_^[Îv_x0004_AðÑ»yï_x0004_ABôFjµ×_x0004_A_x000D__x001A__x0010_E,_x0005_A:ÇL[_x0005_AÜk$mÈ©_x0002_AÕ±$@f_x0002_A2»û_x0006_Avús_x0003_A_x0007_ó_x0015_ 1`_x0005_AÅ}»)ÓÌ_x0003_AX_x0012_8 &lt;G_x0005_Aà&lt;KíÁþ_x0003_A_x0014__x0016_ë¿Ð_x000B__x0007_Af_x0002_6WÒ_x0002_Ao_x000C_Ùï_x0004_AÆ_x0010__½ÌÉ_x0004_AÛ°ÝBñæ_x0004_AýC(ÁÍù_x0003_AÛ#ñ;SÓ_x0002_A\	tØ_x0005_¯_x0003_AM¡|_x0014_¾_x0006_AØCëÀ_x0019__x0004_A&lt;ÞÙû_x0008__x000B_Ü_x0005_A_x000E_"Ä_x001F_Èê_x0004_A²_x000E_=`÷_x0001_A_x0004_	¿$!_x0004_AÐð^ÙK_x0003_ACú\_x0002_Aµ§_x0004__x0004_A#J{Ä_x000F__x0004_AØJ_x0003_mFj_x0005_AM£:S_x0005_AØ(L´¯_x0003_A¡.ó-_x0004_A³kÉItÛ_x0003_A5j_à_x0005_Aïacº²D_x0005_A@ßa¼Ú_x0004_AN_x0007__x0002_ÃC_x0003_A#É¿F¥½_x0003_A_x0002__x0016__x000E_Fä³_x0005_A{_x001B_Øm6_x0017__x0003_AÛ'@·_x001B__x0006_AÁFõ¹:_x0003_A_x0006_îzF&gt;2_x0005_AS¤_x000E_]=_x0006_AìÝý©_x0004_A©Xó_x0004_Í _x0004_A.?,ÈÆ_x0003_Att&lt;Ïü_x000F__x0004_A8Ü¸_x000F_Sß_x0003_A¢'2â'_x0006__x0005_AT$sX_x0016__x0007_Am+ÖjC`_x0003_A_x0008__x000C_¹lÜ_x0007_È_x0003_A¶_x000C_ßçg_x0005_AÌfO_x0001__x0005_A}J_x0002_f _x0004_AÊt_x001B_=´_x0005_Al_x001A_sU_x0003_Aÿ¼_x0011_ñ]È_x0003_AX£2#[e_x0002_A_x0019__x000B_+_x000E_3_x0003_AHÜôk@_x0002_AQ$ßó_x001C_A_x0004_AN±)W_x001F__x0004_AK×çpVz_x0003_A_x0017_ËN_x001D__x0006_A	FW:£U_x0006_A~+~³U#_x0003_A²wÏ_x0013_Ä_x0003_ARHÜ¾._x0006_A_x0017_Ùéú]ï_x0003_A­B×_x0007_V_x0004_AkûG'¾Ø_x0003_ANOiWe_x0005_A#ÇPU£_x0003_AåNF¶ _x0003_A¯_x0015_ P_x0007__x0006_A_x001F_bC¶·_x0004_A0ªâ»0ö_x0004_A_x0014_õ_x0011_9_x000D__x0006_A¡æ¨_x0008_Ó_x0003_A_x000C_Å_x0013_Ç_x0005_A¸R=_x0011__x0004_A_x001F_Î_x001F__x0010__x0011_4._x0004_A*á_x001A_²!E_x0002_AÒø Í_x0004_Aâ|hEr_x0003_Aiò _x0003_AªDì¨¾_x0002_A_x001A_×@ò_x0017__x0003_A_x0019_qÕå_x000B__x0003_AV__x000D_vV9_x0005_A^Nî¡`í_x0004_AÐ_x000E_â_x0013_¾Ü_x0002_A³W®@_x000B__x0005_AS :ò²_x0007__x0004_AÜ§d_x0005_A_x0011_lôZ2_x0006_A2Á5	g_x0005_AÂc@_x000F_÷Á_x0002_A_x0018_P±Øo_x0004_A|çó_x0003_A3ýT-û_x001B__x0004_AvÓ#Ó¾_x0004_A½Ý¥t_x001A__x0003__x0003_A_x0012_áæ\!_x001A__x0004_A_x0019_£ÌðV5_x0007_AR&lt;#_x0012_q_x0004_AÝ_x0001_ÏyM1_x0002_AËJó+_x0003_Aã(ÓHL_x0002_A¾_x000F_yÌ_x000C_Z_x0005_AW_x0019_«fM_x0003_A¯«\ë_x001A__x0008_A9_x001F_I_x0005_7_x0004_A_x0001_	_x0017_¨s_x0004_&amp;_x0004_A_x0007_æÒÐ¨·_x0002_A_x0014__x0012_¨ß®_x0002_AþKäÙ_x0008_|_x0003_APí0Ìt_x0004_A4°0ºÓÀ_x0004_Ak_x001E__x0001_s¯Ø_x0002_Aì¤Ã}µ_x0005_AV|d_x0002_+7_x0003_A_x001B_Ü²¹_x0004_AÞÐ¶¼_x0001_*_x0004_A^kÕHj_x0002_A@8+0ô_x0003_Az£Èc-µ_x0004_AäíW_x0014_J£_x0002_A*¤þ=8_x0005_A6`¿_x0018_)_x0006_A¾T#­9_x0004_A¶i_x000F_óY_x001F__x0005_A]la§_x0006__x0003_Aê=^¾!_x0017__x0005_A2&amp;°{¹_x0004_AU_¥_x0003_AüPÍíT_x0004_Ae4	ÝQi_x0003_A/_x000C_²Uòc_x0003_A¯·ßP¦_x0003_Adý(©+_x0005_AUü_ß¡­_x0004_A²m­»_x0006_A¥	lìþ_x0002_AÜ*NÀ_x0008_	æ·_x0003_AqH\Ã_x0002_A_x0008_ß³æDd_x0004_Au_x0014_L`_x001A__x0007_AO÷7_x0003_A6&amp;kAFé_x0004_An·ÈÊû_x0004_A'ÚLÜ_x0003_AUìS&gt;_x0017__x0005__x0004_A2ä_x000E_¡_x0006__x0004_A7_x0008__x0006__x001A_³A_x0003_AÀ¿p_x0011_DT_x0005_A%'¾a_x0013_¼_x0004_A_x0016_Ò»§Ã_x0004_AÉ§Æ"(_x0006_Au_x0006_}ÊH_x0005_A¤¨äfX_x0002_A_x0010_Ôä¡¡_x0003_A'+Æ_x001C_ÍI_x0004_A·$éÔÀ_x0003_A¦	ÆÊ_x0004_AYÛóÄ_x0003_AZ¡oZ_x0002_A(#M_x0010_õ_x0010__x0004_A)y"_x0013_«^_x0002_AÒKñÒÊâ_x0006_A_x0010_K8$§_x0003_AÿK_x0019_'_x0003_AÊU_x0001_w¬_x0010__x0004_AAM_x0012_+ä*_x0004_AD	c	UX_x0003_AN3Päg_x0006_A_x0001__x0007_Q$´NÅ_x0002_AM§_x0010_¬_x0003_O_x0002_Aö&lt;Ëñr°_x0004_Aü£ÆèP¨_x0003_AÄÙWV_x0013_;_x0003_AhÀ"°_x0014__x0005_A×g_¹_x0005_Ayv|ö&amp;ç_x0002_A!~ìÆ{_x0005_A%C`Ú#â_x0005_AÊï0n_x000D_f_x0005_AÚ iã_x0012__x0004_AzóRA~_x0002_A	¸©_x0004_AÆ.ho_x0003_A¿p_x0011_So(_x0003_AÛmæUS_x0003_AJ¤_x001D__x0012_¬_x0003_A¾Îr__x0003_A£_x0015_ k*Ú_x0002_AôK_x0007_µô_x0011__x0004_AhJ¨¾õ_x0004_Aðôp9fÞ_x0005_Aø:_x000F__x0004_ANéÌté_x0002_A(MJ	³_x0004_A¡ùw_x001D_Ã÷_x0003_A3ÛløOr_x0004_Aç#P_x0004_p_x0003_AäÁuß_x001A__x0003_A4»í(ë_x0006_AH&lt;ú_x0017__x0006__x000C_»K_x0005_Aÿ_x001E_¡_x0012__x0003_AQ_x0008_õ_x0007_^Ý_x0003_AøfÁÀf_x0004_A)KnO"_x0004_ABfð_x0007_Ç_x0002_A9æ_x0006_a´g_x0004_ArÕqT¡f_x0005_A_x000D_p_x001F_dy_x001E__x0003_AA«_x0012__x0003_A÷nW_x0018_§_x0002_AV|_x0018_ßèÃ_x0002_Axæ)2K_x0005_Aw9&lt;_x001B_c_x0003_A_x0010__x000C_äÜ¿_x0003_A¦_x0006_Ý_x001B_2_x0002_AØX=_x0001_èð_x0001_A_x001E_l&gt;_x000B_3_x0004_A`=áÄB_x0004_A'¦_x0001_­Qv_x0004_A_x001E_mAê_x0006_W_x0002_A\Enû.5_x0004_AY¨Ã¤Áý_x0004_Ab1n{v	_x0003_AÊ=ý!ÂØ_x0004_A_x0017__x0018_l_x0015_û_x0003_AdôÈ¾çS_x0003_A²ýÅ°_x0004_AS«	3Q_x0005_Ad[`Ôa_x0003_A_x001A_Ü_x001A_ó`_x0003_AåB~0¾~_x0004_A_x0001__x0008_¾X¡ã_x001D__x0006_Aw_x001E_XêÕ_x0005_AW4ë0ÜÕ_x0003_A%§¦nÅ _x0003_A¤iVÄ\_x0004__x0004_Aû_x0006_æ_x0013__x0003_AØ3A_x001D_SV_x0006_A/ý´ýÉ°_x0002_A:¦_W_x0004_¯_x0005_AÚ7¿Ð:ì_x0003_AA_x0006_Ñ?ù@_x0006_AËZ_x0003_A#úuö_x0004_AR^9^_x000B_Ñ_x0003_A¿½.Ý5N_x0004_A_x0017_l#_x0007__x0010__x0005_A+ßåÍ_x0007_S_x0002_A_x0013__x0001_5Ò_x0003_AÇAà/ê7_x0002_Aªnè_x0010_»¶_x0003_AAAå_x0010__x0005_A_x0016_F	 _x0006__x0003_A`*¼ôS_x0005_AÎª_x000C_è_x0001__x0004_Aêcâu_x000D__x0005_A#â¾·ºö_x0002_An ú_x0008_P_x0003_AëÖ_x001A_#h×_x0002_ARº6a_x0004_ASÒX(Ò¤_x0002_AÙO´#4_x0002_AÊ¹_x0008_	»l_x0004_Ae_x001A_ú _x001E_þ_x0005_A2Yj¿oî_x0003_Ao1]Ó«M_x0004_An_x000C_=¸_x0004_Añrá÷_x0017_h_x0003_At_x000C_¶G3_x0004_AðhÐJ_x0005_ANú¢ña _x0003_AÔ]ëjïN_x0005_AÅyqÆ_x0005_A³Ö2ü©Ï_x0003_AFà¥¦5_x0005_A|§é_x000D_]¦_x0005_Ap&amp;=å|_x0005_Aë¨:¬_x0011_ð_x0002_AÍyÄ0v_x0005_A­¦ _x0006_!_x0003_A_x0001_îãEC¡_x0005_Aæ«W?_x0002_AúíË_x000E__x0003_A7_x0018_X_x0018_«ô_x0002_A¬&amp;&gt;_x0005_Ê]_x0006_A_x0001_ 9ï*_x0019__x0004_AWèvÄ_x0002_A¿²F}àU_x0003_A¨ÍÞ£]	_x0006_A`R?s_x0008_b_x0004_A·y÷_x0002_A×g_x0002__x001C_å±_x0004_A_x0014_,àü_x0002_A¡_x0007_êþÎ_x0004_A_x0001_	_x0001_[B_x0003_?o_x0003_AÐöfwö_x0007_Aëö½í]%_x0003_A#TÆ_x000C__x001A_]_x0006_Aj&amp;Ö¹U_x0005_AÏ-ô_x0017_V_x0003_A&lt;Èê­_x0002_A¸ÜFÞu_x0003_Aßåï_x0002_A	oKi_x0006_AJõ±Éë_x0003_AdüÐ_x001C__x0003_A©·zÓÑ_x0003_AÈ¹iÈ_x0005_A@DÌ_x0006_AÇ2ìt)_x0003_AA~_x0012_ê_x001F__x0001__x0003_Aêùê_x0019__x0006_AÂ®Â~O_x0005_A&lt;¯{ÖBü_x0003_A_x0001_#_x0014_¯_x0002_AóºS-¸_x0005_AHPö¼_x001A_1_x0004_A¬NÂ[\Æ_x0005_Aå÷ÙøÿË_x0005_AJæÉÌÎ_x0006_A4_x0010_SÒt_x0008__x0005_A×_x000C_0@_x0004_AîÈö½³&lt;_x0002_A*Eq^-¬_x0004_A+¼^¿_x0002_A®éZÜ_x0008__x000C_àÒ_x0002_A	zm9(_x0004_AÐ÷E_x001A_N_x0002_AÒ@îDá_x0003_A´ÊèsÛè_x0005_A7¥X_x0003_A.©²Ní_x0006_A_x0005_ûSN_x0003_A¬ÍË­_x0001__x000F__x0005_AÂý;_x0003_¥E_x0003_Aðëos%_x0003_A³¦$Ãû_x0002_A«ì_x0018_0ç6_x0005_AÐÝló´_x0005_A4õÑËU_x0005_AÆÕ_x0001_J_x0005_A¨LJ|_x0006__x0002_AL,Âd_x0014__x0004_A69x|å_x0003_AÊ×Õµ­_x0004_A¢î©}UY_x0002_AzÔ_x0008_ÜkÌ_x0003_Aäõ~ÆÌÛ_x0005_AÃrÒ¹_x0006_AvÛ¦_x0011_Ç_x0003_AtZ_¸_x0002_AB_x000B_I3ü/_x0004_AH0ò_x0001_Â_x0007_Aá9Ä3_x0006_AÖx¨Í_x0002_A/d_x0003_ ,´_x0003_Aî_x0018_Q¹À_x0005_A_x0001__x0008_µ_x001B_ûÞ¹_x0003_A¯ò_x0015_ÈO[_x0006_Arù,Ë_x0005_AcÐÕ_x000D__x0005_A{?z	6_x0003_A¿A}"¥_x0003_A¬S_x001E_Ó°_x001C__x0006_AÓd5/Ó¨_x0005_AÿùmY_x0007_A¿-·Ä&lt;_x0003_A?_x0005_?ß_x0006__x0006_AýÌ"_x0012_&gt;_x0003_Aú¶_x0017_t£»_x0005_A_x000C_fv_x0019_Æå_x0005_AÆBvçä_x0004_A/yà_x0007_AG_x001D_ÕDu_x0002_Av×±²¹_x0004_Aô~q_x0014_h_x0004_A¡¶Ãuh(_x0002_AeXuÓ_x0014__x0003_A_x001C_»ì_x0002_	_x0004_A_x0007_:_x0004_·[_x0008__x0003_A¯_x0008_¨¿0ö_x0002_A_x000D_AC_x0012__x0006_A#7¨&gt;x_x0006_A-_x0012__x0010_|4_x0002_AþJ@P_x001E_U_x0006_A×_x000C__x000C_HÖ_x0003_A¥øx_x000F_Ë¯_x0002_A_x0001_i8ÞË_x0004_Aõ/R¡_x0007_	EÀ_x0003_A7_x0014_º_x0007_³_x0004_AotÀù1ü_x0004_A_ä.4_x0004_A¸}'_x0019__x0004_AõB_x0001_^Cµ_x0002_Akï_x0007_Ùó_x0006_AMÊ¢õì_x0005_AçR-É9_x0005_Aa(øÌþ_x0003_A45pâ·[_x0004_A°H²[f_x0004_AÚ &gt;q_x0004_AÕ&gt;_x0010_&lt;_x0010_ë_x0005_A@~g8_x0003_A_x001E_$_x000F_Ü[_x0002_AÝU¨ä_x0002__x0005_AÓ/_x001D_¨µ_x0008__x0003_A¼_x000F_îè_x0004_Aäj_x0015_iS_x0004_AÖâ´¦,8_x0003_AR5	î_x000D_@_x0005_AÇO%]ú_x0003_A_x000B_ß_x001C_Z_x0003_Ax&gt; q±~_x0002_AÏ4©/ô_x0010__x0005_A¡|GCT²_x0004_Agwê"±í_x0003_AÁd_x0019_d_x0015__x0002_Abh	Ì´_x0004_A.ìÈLÜ´_x0004_AV/ÒBçH_x0004_A_x000B__x000E_ËIYºBÆ_x0003_AV)|q/¿_x0003_A_x001A_y°U}N_x0006_Aøé°h8_x0004_A_x0011__x000D_~_x001B__x0004_A4_x0002_êè±m_x0002_A_x001F_õX_x0017_Ú_x0002_Ap,2,$_x0004_A_x0001__x0001_Îòì_x0002_A_x0015_eîu_x0007_Aº3Û_x0002_AD_x000F_¹6³_x0002_A2X%§yu_x0004_A¨!_x001F_4©/_x0006_AKçÝcæ_x0002_A_x0001_)f_x001D__x0008_A6÷_x0004_Ð,_x001D__x0005_A;Z_x000B__x000F_L_x0004_A0\m×Ó_x0003_A¦wº$¶_x0003_Aí-_x0002_í_x000B__x0003_A+±ÇPõ_x0002_AÁaPNºÃ_x0003_A@	UêÎ§_x0004_AÈö}Êgä_x0005_ANÑá5c%_x0006_AÉV_x0015_\_x0004_AÔs­/_x0001__x0005_Aoæ£LÄ¤_x0005_A=óo¼f_x0003_APû_x000C_ä¬L_x0003_ANIm_x0013__x0008__x000E_ÖÑ_x0007_AèÜD	Lþ_x0006_Acj_x001D__x000B_2_x0002_A_x0016_ÇýÎ_x0002_AÓ)_x0017_ùÇ_x001D__x0005_A_x0004_Bm _x0011__x0006__x0002_A&lt;¬s_x0001__x0002_A¸Âr_x000C_]_x0005_A\J	Ha_x0002_AR6)Ä_x0002_A&lt;É!8ûG_x0004_A¢¯Ê~~_x0006_A1_x0001_´§¯_x0002_Aâª%í®_x0004_Av5MËn_x0003_Am«úuÄ_x0003_A	RË_x001C__x0002_A)fô_x0016_R_x0001__x0005_AQ&gt;G(_x0005_A*6Æ_x0012_Å¬_x0003_AßÖwÅ&amp;_x0003_Aßw(sÂ_x0005_A¬Äx·3_x0005_A_x0018_vM^×_x0003_A9ÙÒw_x0003_Aûl¤ã_x0002_A_x0008__x0008_a±ñP_x0004_A²í	vR=_x0005_A÷ rÅòØ_x0004_AvõZüÂ\_x0004_A@._x0001_ÐÐÇ_x0003_AÈ¯Cj_x000D_D_x0005_A_x0001__x000D_X_x0019_e£³_x0002_A_x0006_ÀïXz_x0002_AªeÉ_x0003_AH_x0002__x0012_G±_x0006_A¶î½b&lt;_x0003_AR\_x0006_òÆv_x0003_A¡f_x001A__x0005_V_x0004_Aë\ª^,e_x0002_A.òýHB_x0002_A_x0010_YÖÃñ¤_x0004_Aõärç%ë_x0002_A|:u_x001D_l_x0004_A6_x0017_ü±_x0003_AÆ5i'þ_x000E__x0007_AÎ[Ùóµ_x0010__x0003_Alyk!_x0007__x0004_A°¯}%_x0014_x_x0003_Az("²¾c_x0006_Aí²ÅÀª_x0004_AÎuh_x000F_q__x0006_A_x000F_|î_x0008_sâ_x0003_A9Scp_x0003_AçM´öb _x0004_A§tÃï#4_x0004_A_x0002_e_x0010__x0002_A_x000C_&amp;9G_x0006_A9©º_x000B_ï_x0003_A6¶­	°_x0003_AEá§tò_x0003_A'¬lõ&amp;_x0004_Ap.û¹_x001E__x0003_Apï_x001F__x0001__x0008__x0006__x0004_A¥þ_x000F__x000C_Lr_x0003_A/hæ_/_x0004_AÉ×b·_x0003_Aû=û_x0014_GÓ_x0004_ANÜ²3èt_x0002_AfÔR+j_x0004_A²_x000C_Ç©_x0004_Aÿy0MÐ_x0005_Aâç3Úz_x0007_A/õÉ¾_x0001__x0005_Abôkï_x0017_[_x0005_A'éûÌ(_x0006_A_x000E_té§þ@_x0002_AFd_bÌ_x0002_AEDvÐ¿â_x0002_AÒÖ_x0016__x001B_Á_x0006_A_x001D_âj9Á_x0003_Ak¦Ñ_x001E_y_x0002_AoÌ\éó_x0004_Aéÿ¯1_x0003_ASsÚ!·_x0004_A_x0006_·1_x0005_V_x0002__x0004_Azåù_x0002__x0004_A,_x0013_&lt;ý_x0002_Aã¹Ö_x0004_i_x0005_A_x001A_²_x0011_JlÌ_x0004_AÈUâgÜ_x0003_AäzLñ_x0003_AébìÜ©h_x0004_A0¾¤IÐ_x0003_A_x0011_?©B0'_x0005_A_x0008_	#+é_x0019___x0005_A$s®÷aN_x0005_A_x0012_	._x0005_A(óøÎKn_x0005_AtàÿO_x0004_Aýp_x001E_¢_x0018_|_x0004_AoâµN^'_x0004_A(_x0016_,_x001D__x0003_AÐ2d^:_x0005__x0005_ALÓu6VV_x0002_Ao_x001E_9_x0018_àé_x0002_A"#´IJ®_x0005_AoÊ§_x0005_A(Rª`$»_x0007_A£ÙÒs_x0013_«_x0005_AõaRÿõF_x0004_AÏdðé_x0004_Aö9d;_x0019__x0003_Aî{_x0003__x001A__x0003_Ý_x0005_Ah_x0017_Íf_x0004_A&gt;Nµ]Vª_x0004_A7_x000C_¸â­_x0004_AÐ,@¡À_x0003_AªÚ!Õ_x0004_AÖ_x0005_×_5_x0003_AÅð%D_x0001__x0004_AL3¦äjã_x0006_AXBl4:_x0006_A$d+F_x000B_þ_x0004_A{_x0014_Ï	84_x0004_AR¤ü_x0006_A[°Éí_x0001__x0008_]_x0003_A6§²_x0003_A_x0018_½¸X/_x0003_AßÒÇ_x0016_òZ_x0005_Aì_x000C_Â¡_x0010__x0006_A|_x0007_FD_x0003_A¡ÇõûÜ_x0004_AkB+Õq_x0006_AIà»ß_x0011__x0003_A^c_x000D__x0003_A3ÿÓ_x0004__x0004_A|« 3ÀV_x0004_A?×m_x001B__x0003__x0006_AM?ÞkÎ_x0003_A:|ûñ_x001C_÷_x0002_A×ÞÆ¦K_x0006_A½gV¦(_x0004_A		ö@Î_x0005_A:¤×qÿø_x0004_A¾'l_x0002_A½:ßiÍ_x0004_Aw{[ð=_x0003_Aà-¼¶_x0002_Á_x0002_Aã$a9s_x0005_A¢bR_x0016_ÿû_x0003_AÑù[îï_x0005_A&gt;Ã_x0019_9Î¢_x0005_AÕS92 _x0004_A_x0016_ç@o_x0002_A_x0008_MFó_x0002_A%m«ðÈ _x0006_AÝJob_x0005_A_x0001__x000E_fFÍà_x0003_A_x0010_ºA]ä\_x0003_A^8_x000D__x0016_¿_x0004_A,ú_x0013__4_x0003_AécLÐh_x0008_ACN¦åÛ_x0003_A_x000C__x0005_eÄ_x0006_A _x001D_Ä`iW_x0003_AÞ»_x000E__x0002_AÒ¨_x001D_öô_x0015__x0003_A¢_x001B_íaíÞ_x0003_A_x0014_.ã_x0013_A_x0003_A_x0005_|ÖñR_x0003_A»u§LA_x0002_AÕg,Ã%¯_x0006_A_x0014_`ÿ	I_x0004_A&lt;'B4©d_x0006_A¨¸«_x001F_5t_x0005_A+_x001A_ÔZP_x0003_AA_x0005_û`»h_x0002_AÓ¤âK_x0004__x0003_AàFFzâs_x0006_AwÇ_x001A_2_x0005_AS_x0004_Aí/þ·Bl_x0003_AôØÈì¬¥_x0002_AæÛõÞäW_x0005_Anh¦³Tµ_x0006_AG_x000B_gÅÜë_x0004_A{£AD(û_x0003_A_x0007_óé_x0005_¼ª_x0002_AV±_x0001__x0007_v_x001B__x0003_AAP_x001B_@ _x0006_AxÌâñ_x0004_A¿qïA&gt;\_x0003_AÅ{_x0015_ÚÉ_x001A__x0004_AÔÏV&lt;n_x0004_Aý¾Kªc¼_x0003_A_x0016_¯_x0002_°_x0004_AöÁ1¯_x0003_AÛ¹¨_x0002_AÍ®_x001B_ÍÉÌ_x0004_Aß x9­;_x0002_A	VØ_x0004_A¯Ã.|_x0005_A ¢Ò~)_x0004_AàÿRÔ{_x0002_AÔrÞj¦_x0006_AÕêN¼c_x0003_AÎ&gt;5_x0004_Aê¢h_x0017_»;_x0003_A*¤IØÉÏ_x0002_Aû_`}_x0003_AÂàÈWÚ_x0016__x0005_AÁ½KÎ_x0004_AlM»äc_x0002_Aß4dÐPm_x0002_A'ÏÉÚn_x0003_A«aDÑÄ_x0004_A¡?_x0012_mëû_x0005_AÔµ³b_x0005_Aí5À_)_x0005_AÖ{iqW?_x0003_A_x0001__x0008_5Ã±_x0012_´Û_x0003_A¦õô_x0003_A¯H3º^§_x0003_A#É_x000E_©)ú_x0003_Aãm_x001C_µ_x0002_A*t_x001E_¢°ê_x0004_APW5M__x0005_A¬¦÷ý÷_x0003_A^eªC_x0011__x0003_AÊ,^_x0015__x0005_A;],÷±_x0006_AZ	É_x0005_AÛ¯Ô¬qó_x0003_AX_·_x001D__x0018__x0007_AÚèv~û_x0002_A_x001C_a!É_x0004__x0003_Aáª©ìHÏ_x0005_AÓz`á^!_x0005_A®r[+æ¯_x0005_Aý!u×+_x0004_AÞIæo_x0001__x0003_ADQ73_x0005_A8Ï £Þ_x0004_Aò_x0017__x0003_¹½&gt;_x0003_AJ­¥_x0018_·ý@h÷]Fïü@Jgª_x0011_Îý@òv_x0017_Øo_x0014_þ@hQÞ_x0011_¤²ü@üßìÄxý@v_x0007_&lt;Âü@µÌ_x0005_÷_x0003__x0005_,Fý@2}ûÔ_x001E__x0016_þ@_x0006_~;§[5ý@_x0002_úp_x001A_¡Ký@ÔöKFk»ý@r®_x0002_þý@ý£_x0011_Õv4ý@ÖQüwý@BAééöµü@jâ_x001E_sõBý@íZ!_x001D_ý@?¡4;Èü@;_x0006_¯äO_x0013_ý@î/¨9öü@o_K_x0013_]õü@ÆAìI Gý@§&lt;Cì9vü@É¤n@|ìü@¥_x001C_mþÁý@_x0008_{¶à!°ý@É*H_x001C_âü@_x000B_&lt;ç²Vý@WÂ_x001E_hñü@ÍÈ¦¿ºhý@ß¡5¥«ü@_x0001_ºc;Ûü@ØÁõy kü@X²Å1Ù¡ü@¿¯®67rü@ÞÏe_x0004_üý@Ê_x000C_%ü@k´åè_x0004_ý@_x0003__x0006_;CÃ_x001C_þ@®_x0008_¿U_x0010_òü@#Y"È+ý@Ö[èc!ý@Ý_x0004_e_x0006_Éü@	r2ý@Æ(`@5ü@W ù_x001B__x0001_Uý@¾þmX+ý@óv^Òü@í:ÌbÂü@ Ü_x000F_ý@©ßã_x0015_m_x0005_ý@(1Ø_x0013_àäü@_x000B_Ír_x0017_G_x0002_ü@òò_x001A_²N_x001C_ü@_x0014__x0003__x0003__x0014__x0003__x0003__x0014__x0003__x0003__x0014__x0003__x0003__x0014__x0003__x0003__x0014__x0003__x0003__x0014__x0003__x0003__x0014__x0003__x0003__x0014__x0003__x0003__x0014__x0003__x0003__x0014__x0003__x0003__x0014__x0003__x0003__x0014__x0003__x0003__x0014__x0003__x0003__x0014__x0003__x0003__x0014__x0003__x0003__x0014__x0003__x0003__x0014__x0003__x0003__x0014__x0003__x0003__x0014__x0003__x0003__x0014__x0003__x0003__x0014__x0003__x0003__x0014__x0003__x0003__x0014__x0003__x0003__x0014__x0003__x0003__x0014__x0003__x0003__x0014__x0003__x0003__x0014__x0003__x0003__x0014__x0003__x0003__x0014__x0003__x0003__x0014__x0003__x0003__x0001__x0002_ _x0014__x0001__x0001_¡_x0014__x0001__x0001_¢_x0014__x0001__x0001_£_x0014__x0001__x0001_¤_x0014__x0001__x0001_¥_x0014__x0001__x0001_¦_x0014__x0001__x0001_§_x0014__x0001__x0001_¨_x0014__x0001__x0001_©_x0014__x0001__x0001_ª_x0014__x0001__x0001_«_x0014__x0001__x0001_¬_x0014__x0001__x0001_­_x0014__x0001__x0001_®_x0014__x0001__x0001_¯_x0014__x0001__x0001_°_x0014__x0001__x0001_±_x0014__x0001__x0001_²_x0014__x0001__x0001_³_x0014__x0001__x0001_´_x0014__x0001__x0001_µ_x0014__x0001__x0001_¶_x0014__x0001__x0001_·_x0014__x0001__x0001_¸_x0014__x0001__x0001_¹_x0014__x0001__x0001_º_x0014__x0001__x0001_»_x0014__x0001__x0001_¼_x0014__x0001__x0001_½_x0014__x0001__x0001_¾_x0014__x0001__x0001_¿_x0014__x0001__x0001_À_x0014__x0001__x0001_Á_x0014__x0001__x0001_Â_x0014__x0001__x0001_Ã_x0014__x0001__x0001_Ä_x0014__x0001__x0001_Å_x0014__x0001__x0001_Æ_x0014__x0001__x0001_Ç_x0014__x0001__x0001_È_x0014__x0001__x0001_É_x0014__x0001__x0001_Ê_x0014__x0001__x0001_Ë_x0014__x0001__x0001_Ì_x0014__x0001__x0001_Í_x0014__x0001__x0001_Î_x0014__x0001__x0001_Ï_x0014__x0001__x0001_Ð_x0014__x0001__x0001_Ñ_x0014__x0001__x0001_Ò_x0014__x0001__x0001_Ó_x0014__x0001__x0001_Ô_x0014__x0001__x0001_Õ_x0014__x0001__x0001_Ö_x0014__x0001__x0001_×_x0014__x0001__x0001_Ø_x0014__x0001__x0001_Ù_x0014__x0001__x0001_Ú_x0014__x0001__x0001_Û_x0014__x0001__x0001_Ü_x0014__x0001__x0001_Ý_x0014__x0001__x0001_Þ_x0014__x0001__x0001__x0002__x0004_ß_x0014__x0002__x0002_à_x0014__x0002__x0002_â_x0014__x0002__x0002_ýÿÿÿã_x0014__x0002__x0002_ä_x0014__x0002__x0002_å_x0014__x0002__x0002_æ_x0014__x0002__x0002_ç_x0014__x0002__x0002_è_x0014__x0002__x0002_é_x0014__x0002__x0002_ê_x0014__x0002__x0002_ë_x0014__x0002__x0002_ì_x0014__x0002__x0002_í_x0014__x0002__x0002_î_x0014__x0002__x0002_ï_x0014__x0002__x0002_ð_x0014__x0002__x0002_ñ_x0014__x0002__x0002_ò_x0014__x0002__x0002_ó_x0014__x0002__x0002_ô_x0014__x0002__x0002_õ_x0014__x0002__x0002_ö_x0014__x0002__x0002_÷_x0014__x0002__x0002_ø_x0014__x0002__x0002_ù_x0014__x0002__x0002_ú_x0014__x0002__x0002_û_x0014__x0002__x0002_ü_x0014__x0002__x0002_ý_x0014__x0002__x0002_þ_x0014__x0002__x0002_ÿ_x0014__x0002__x0002__x0002__x0015__x0002__x0002_q¼ñ¯rWý@Y_x000F_EÊ¿ü@_x001E__x0010_½mý@¨¡äòtÕü@Í­ÙÌÙ¦ü@;NÔì_x001E_üü@vÖÝâ~9þ@A7®Ó8_x0003_ý@íYiÈ_x0010_êü@þN4k4Uü@ëê(æý@¥×h¯,8ý@Ó8p±ü@Û:É_x0001_k»ü@é=^í_x0001__x0002_¦_x000C_ý@_x0014_c¡ì½û@AHm_x001C_ý@°ælÿ§³ý@w_x0012__x001C_¨Öü@_x0002_»_x000C_?Àý@Ûº\Ì_x0015_ü@Aþ_x0013__x0006_Üßü@c_x000E_A_x0012_%÷ü@£ ÉMý@OÌè+×Ïü@_x0011_ÇN¡Wý@Â_x001A_{~ÇÉü@êªlÈâ_x0016_ü@ØZ¼_x0017_6ý@Û4_x0007__x0011_ý@Â}_x0001_øý@ñø$]_x001E__x000D_þ@©höñÿiý@NGS"Ùaý@_x001C_OþÂü@BBuþãü@ëPq&lt;ÎHý@^ûe¼ºý@ëñ_x0007_èLý@£_x0010_DÆÒ|ü@F0!³Pý@Â_x0017_Nºü@´UÇH×ü@_x0011__x0004_&gt;#ü@_x0003_21_x000F_¬Eý@Õà³TSü@_x0004__x0006_5À±jV[ý@D6 _x0014__x0005_ý@Å_x0005__x0004__x0004_Õý@øã2°8ý@3Ö_x0005_ü@'7ªÖúü@µ}û¥#^ý@_&lt;{_x0003_ý@Qn_x0016_`[ý@_x0011_.Þo6&amp;ý@v'à_x0011_·Èý@Úo_x0019_¢Àîü@am0Fg_x0012_ý@_x0002_.Æ43¼ý@¾_x0015_&amp;ý@$¥y_x0016__x0010_þ@&amp;*_x000D_-O_x0003_ü@Ë_x001C_Ot²´û@¼DJÌ_x000E_Ýý@íu[&gt;ºÈü@R{(_x0006_ñü@v9m½­ü@ØvûÝ'ü@¿_x0018_´Ø_x0016_ý@,-_x0011_±®ü@)fNë_x0014_sý@SðÀî.ý@ñf[_x0001_ßÄü@,­L¶Uý@Ø^ØsI|ü@W ù_x001B__x0001_Uý@Ñ«1_x0004__x0006__x000C_ìü@¶WD/íZý@Öúºý*8ý@_x001A_¶yì4ü@LüSÑeðü@¨=x&lt;ÇGý@PôÚà(ý@íDÊ/Éý@&lt;_x0002_·1&gt;ý@]ô£î_x0013_þ@_x0008_&amp;_x000C__x001C_uü@EF$YËü@X­Â®8ý@ÜmÇ¿ö|ü@SP¤sç^þ@"é!ÜìQý@_x000E_ëâZ ü@õD_x0018_stü@Ã_x0003_@Òû@K&gt;ÊvK!ý@j$_x0017_Gü@_x0004_×d_x001B_Üü@è¨õ_x001B_tü@'yæ%Åû@¬ýA¾ý@_x001B__x001B_\J¿æü@Ðt@ó_x001E_Öü@_x000B_CÞäÛý@À=_x0001__x001A_ö_x001C_þ@eÿô1½û@_x000F_9B_x0005_Cþ@_x0004_i_x0004_Ì!ý@_x0001__x0004_$^k¸_x0001_ý@Æé_x0001_Â¸_x000E_ý@8.µêiü@Ol3»ü@ÐSY_x001A_Äü@r_x0003_YÂ_x0007_ü@¤p_x0004_dâý@V¨Àª_x0018_@þ@&lt;1"÷ü@16?ï(ý@ÎÌÇUï?ý@Ëþ_x001D_ÏNý@ü_x0005_(6×ý@õpE¹ü@ØZ2I[ý@¯ó}ÚGªü@ZC°Hþ@F¡ÞWü@Gfãí_x0017_ðü@LV&amp;l÷þü@ÉSä4_x0003_ý@~ÆÄ»¶ü@Ol3»ü@N]7,®ý@p?R½ü@_x0018_Z_x001A_Îü@ý|è_x0006_yuü@_ðÊãKôü@NìvÑðý@lý_x000D_Üyü@_x0011_íqT_x0002_ý@ù¶_x0018_~_x0002__x0005_Ñ%ý@·ðßíòü@V&gt;_x0003_Qý@vyW8Dü@o®ÄEü@ßnj¨ugý@½T_x0013_ì_x001A_ý@Ë¸gý@uÔ&lt;A»sü@û_x000B_|³¾Ãü@Lá§íÉý@_x0005_Å_x0012_Åkpü@x%º²nü@Iö?_x0006_³zý@lý_x000D_Üyü@b®¥|_x0007_Yü@å"Üc_x0010_ý@_x0012_ÿ_x001A_ïÁý@Ä¤_x001B__x0014_½ü@ÛÆgþ@¹U[_x0008_Øü@S_x000D_{koÑü@_x001F_$ìÁ_x0001_ý@bàA­®ðü@b®¥|_x0007_Yü@*r Ô-_ý@//_x0014__x0018__x0002_ý@0_x0004_·¬÷jü@_x000F__ß½IÂý@`G¿úZý@u_x0006_â[cLý@©Y½ýµíü@_x0001__x0002_»_x0003_ÚBXæý@)_Ó¬Ùü@_x001B_h¾F_x0018__x000C_þ@ó¶I¨jýü@7_x0008_(ü@_x0018_aFèqý@ê_x0014__x0007_^Öû@D{ù|ý@,]¥¬Á_x000F_ý@kDÝÞT3þ@í*fîðfþ@s_x0010_ùý@GéH^É£ý@!?+ã7ý@ëCòÌàÆü@ùQ|_x0017_ý@ULÉCÇü@Ï_x000C_ð1_x001F_5ý@TFèå·ü@Ýä=k?xü@¨_x0011__x0004__x0019_Rü@}ÐØ|êü@'VoD°dý@ÔÍ½ü@_x001F_[¾+Fý@$Õ®bmý@µ;Ç¤)ý@j;£ÿèü@T7_x0003_ÛCHý@Ã\_x001F_1ëåü@Ìhùâ®-ý@_x0008_d_x0006__x0001__x0002_|_x0006_ý@Z_x0016_þÂ¼~ý@×êà«xñü@QÞ7uÁûü@#ÐWýxhý@'ÖA²_x001F_þ@-¡×Ê]yü@&amp;¹Ö&lt;Ûü@þN4k4Uü@¸²WÃý@.³øü@èA~Ëtý@¨iù_»Òü@_x001F_ü*¶Ü8ü@[ÔY·g$ü@°üö#ý@ð%,ÕpPþ@ý_x001E_ZÕÛü@ç+_x0007_tý@|Ü@¤fÃý@_x0015_ yEÇ¥ü@`(£7_x001E_ý@½»%Ux_x0002_ý@¢Ø(ÁÈ[ý@H"Ú_x0012_. þ@X6ÏÇü@Ö.è«7þ@ã»­4#ý@%~üÅeTý@_x0002_Å_x0012_Åkpü@ _[_x0010_ü@;^ç©ý@_x0003__x0005__x0002_³{ÿþ_x001F_þ@©PT_x0016_£_x0011_ý@ß_x001A_;[þü@_x0008_åªö(Oý@õD_x0018_stü@Ñk^6ý@09J£Íü@:_x000F__x0005_|Ô6þ@¼_x001E_\2eü@."-üªü@äÚ._x0001_ë½ü@h_x0010_Bn_x001F_ý@Ë:µÐ|_x0012_ý@ÒØü@q_x0006__x0017_X*ý@É7¦¦Í_x0018_ý@"é!ÜìQý@okïsÌü@_x0004_á_x0011_/`ý@ñòÈE¾Æü@@Êw!©ý@_x0008_¨_x0002_®¾ü@A8»À\Wý@x+÷_x0001_°wü@)fNë_x0014_sý@ë1:ü@ÝVÎw3ý@K-»Æ3ý@z#¬,ý@âuE´_x0007_ü@~W¿ QDý@ÈÚ`_x001F__x0001__x0002_0Eý@7_x0018_ËHý@!;#_x000B__x0010_·ü@_x000D_¡?Y)ý@_x0013__x0015_Ã])¶û@Óâ_x0006_¡2ý@4kéà&amp;|ý@`óX×ø_x001F_þ@ÜÒ_x0006_Õ;_x0012_ý@ê6å¸Íü@F	j_x0001_ý@\_x0001_uo_x001B_Çü@oLÜ_x0014_Ä¨ý@tG_x0016_s_x0017_þ@(Jì_x001A_ý@u_x0001_&amp;ì.þü@8íJÆGý@V/Vò±ºü@ñ_x0019_)p&gt;©ü@ï æñ¯Äû@&lt;²§ø'_x0001_ý@ßrWg;ý@ÙÇ¬Iàü@_x0012_ çâ:pü@ÏøÂ_x0007_%ü@Ö³Ö­Ábþ@\[ý@úª}-äü@_;_x000F_ñ_x0005_ìû@H_x0016_`çÆ_x0018_ý@«ìD´×û@rQ%_x000F_Sý@_x0004__x0007_Ä(Tvþ@Æ_x0010_¬_x0014_¹ü@Ö.è«7þ@_x001D_æå¤:¬ý@I7±Û_x0013_ý@`þ6Lâ ý@D3O]_x0007_{ü@09J£Íü@û´s*:6ý@&gt;År]{ü@ ÔöaBý@=þ}^Ï_x001C_ý@_x0001_Ã_x0017_Æ@*ü@ÏÔE_x001E_äáü@KCóL_x0017_ý@_x0003__x000C_®FKý@"&lt;ú_x0001_ò_x0002_ý@Ð³_x000E__x000B_ý@Î­0à©çû@d-Î_x0011__x001A_ý@~m_x0014__x0011_°¶ü@_x0005_2Lc¡&amp;ü@!¼¯Yºû@ÆÇ¢ûI_x000D_ý@»ßh\ü@â-ÙXÅ÷ü@¶ÔØ´e*ý@Á;ÇÁÁÓü@SOanïü@_x0019_c_x0006_[ü@Ø¾i3lü@Õì¹_x0001__x0002_ó0ý@~p\BMü@_x0019_y òü@ª_x000D__x0014_ôBý@_x0015_3·_x0013_çû@_x0011_b(j_x001F_ý@ÉTïÇ ü@jV&gt;iÈü@VC¿sý@9[­ðý@¥lÑtzý@_x0016__x0005_'çü@1¹WdAµý@Ú þ2gÛý@¤_x001E_8_x0002_{ý@`#©ôôü@	_x000C_;|lü@&amp;_x0014__x001B_l_x0015_wý@g~R"6ý@s74!Ñíü@,_x0004_ò'_x0004_ü@àñÖJIý@þY_x0005__	`ý@_x000B_þÐ,ü@_x0008_Mès$lü@ª¢)}r9ý@¥ù3fDý@gAB_x0019__x0016_zý@t©ëXãõý@ÂKn_x000E_Â¸ü@üàq¯1ïü@&amp;_x0014__x001B_l_x0015_wý@_x0001__x0002__x0010__x0013_uü@üb;´ü@_x0007_©_x001F__x001E_ç}ý@m1Ü%é÷ü@ _x0008_§ÍAý@_x000E_`7'´_x0017_ü@_x0005_TÉr7×ü@NÝM~7þ@¿_x0018_´Ø_x0016_ý@ø!Ð¯_x0006_8ý@"_x0017_Q±àlü@¨t(Ö_x0001_ý@fhÚøºoü@É¤n@|ìü@+5_x000F_Ãúü@b®¥|_x0007_Yü@_x000F_åÑü@_x0005_AÛÓsáü@éõ¼Áæü@Ã_x000F_Ã©n_x0013_þ@Ú¸\Rôü@P*àY_x000D_ü@î¼×û@ÛdYf79ü@tÛ]Ð&gt;þ@p@_x0019_ç_x0006_ý@JyÉQ4ý@BØSõÒüü@//_x0014__x0018__x0001_ý@¿A5Íný@Úº(µCý@ vn&amp;_x0003__x0004_k_x001C_ý@LüSÑeðü@ã_x0007_¤eü@¿·	Vü@ö¶ì%:ý@_x001E_ê&gt;¯ý@¨Í¼b1þ@íúêµvAý@_x0011_¤±ÍÜ²ü@!¦ù_x0008_}{ü@zþsâ¬ü@LeÐ_x001E_ý@_x001A_ðX&lt;9Õü@_x0018_]·_x0010_éÜý@BAééöµü@úFnç8	þ@?x,úü@y_x0015_7áó_x0015_þ@¢_x0001_NGe¸ü@)¿õêêý@ â¤A&gt;ý@_x001C_à¬gN_x0002_ý@wFË _x0016_-ü@£¤jè´_x0012_ý@¹Ù½@aþ@Ï_x0014_o_x000E_ú£ý@&gt;â¯$1ý@¾_x0015_&amp;ý@ÆWÆ_x0013_áü@µ¸_x001C_:_x000D_Íü@lfQs_x001B_ü@LV&amp;l÷þü@_x0001__x0002__x0019_c_x0006_[ü@_x0003_Êê¯\ý@ØPN=_x0017_Ýü@_x000F__x0015_×9ý@&lt;N`öùëü@VÃC8zü@u_x0006_â[cLý@¬õ)½ù_x0001_þ@_x000D_Þ»Àe6ý@SùØ÷_x0006_ý@O©æÎü@ÃüÎ	ïgü@_x0010_ÉÙ£-fý@gRd_x0002_¿ü@Æ²ë¾çü@äR_x0019_ÒQ÷ü@­J@®äü@°UÏ?dý@V_x001C_zSÊ@ü@®-ÄÏ ý@£C"þ±¡ý@_x0018_W_x0003_ÖËü@_x001E_I6æDý@÷4_x0015_L0ý@«ï_x001E_þiü@ônÑXý@Ô_x001C_[nÿ½ý@V¾öv/ý@L·º_x0018_òxþ@V_x001C_zSÊ@ü@~]_x000C_rý@®_x000B_ãí_x0003__x0004_åü@Ú¸\Rôü@lfQs_x001B_ü@s@Hï(ý@(å_x0002__x0007_Óìü@xUA;eý@A_x0010_ÛAý@_x0017_æ_x0008_¡_x0011__x0003_ý@âä_x0013_Pñü@^ÆMzøü@Â_x0019__x001B__x001C_!êü@þö)àà¹ü@ÚXTýásý@m_x001D_¦@ÅWý@t7K&lt;Fý@_x0018_rWÇ"þ@òÃP·¸[ý@#_x0006_L_x0007_Ñ_x001B_ý@+÷ÔõþEý@ìó±Nd"ý@ÿ_x0016_&lt; _x0006_îü@ 	9a¡û@´ø_x0016_~¾ý@_x0017_æ_x0008_¡_x0011__x0003_ý@Û2B©ËÀü@_x0002_Ð:ÛQý@Âq+tÌ_x0001_ý@¼_x0010_¶ß_x0007_ý@Â_x000D_ï¯ý@¼_x0010_¶ß_x0007_ý@üFw_x0008_Éâü@_x0011_2¬_x001C_5ý@_x0001__x0002_­_x0003_ö©_x001D_ý@_x0011_.Þo6&amp;ý@_x0001_e©¼_x0018_Åü@@²&lt;&amp;&lt;ü@|Ü@¤fÃý@ðQßHnÊü@væ_x0007_kèü@ºTN@íñü@tõ_x0011_«m4ý@$àqöü@!&gt;ai²_x0016_ý@ÐÝÔ(×Òý@A_x0014_Y«¾Jý@E_x0015_d_x0012_`_x0005_ý@_x001A_Ý¶û@z}ÙN6ý@3X_x0004_ô#Ìü@Âóa_x000F_~jü@?µ©·Þêý@ô§o_x000F_å-ü@néäýj,ý@ü_x0004_5ð,ý@gÒ!ºþý@:ÁW?yý@@w_x0007_7ü@£ø};Ä_x0017_ý@ß5ñn_x001A_ý@Ó_x0012_XËRý@u/OÝjAý@¶ýW¡3&gt;ý@c:R_x001C_,ü@yÀ\G_x0002__x0004_fý@Z_x001F_Uêßü@jôÛmñü@pÝ_x001F_6ký@ _x0012_9'_x0011_Ëû@tþs}­ü@&gt;Q_x0018__x0015_bý@7¸Æî/ü@_x000B__x001F_$ëEü@kÌ§U7_x001F_ý@d\ó¬ïý@Ô	_x0014_¿ý@°úc*¶ý@¾RKyÕý@À&lt;_x0007_IÏÕü@j¬*51ý@"f_x0004_ÑÌü@z{eçóü@H%S¯tÓü@ÕWåý@Kÿ_x0002_-ü@ôõ5b=¯ü@ñf[_x0001_ßÄü@_x0012_vô/¨{ü@B_x0003_Ôç¸ùü@	_x0003__x0003_ÑMÇü@¤íö_x001F_ý@0þ&gt;Ecü@àF_x000E_h°ü@í7_x0017_{ü@TÛ/1ÜÇü@a_x000C__x0012_Ò_x0001_ý@_x0003__x0008_®§zÕ¬ü@[ÔY·g$ü@0_x0004_·¬÷jü@_x001F_m)¶Zü@ß¡5¥«ü@YÞª4®cý@z°zO_x0016_ý@Ñÿöü@Êë	_x0006_Pý@¾_x0006_Ñ¬_x0015__x0011_ý@}5Áyü@µ¸_x001C_:_x000D_Íü@`_x0007_ÝNbý@È\i­ü@ü_x0005_(6×ý@ò_x0014_º[Ëü@ÑmOkë_x0019_ý@mä¨jÔÍü@D&lt;ß[³ü@öË_x0004_6®Wü@b÷_x001E__x001F_£xü@;âÆ_x0001_?Úü@,ùZOÊÈü@Ö.è«7þ@Ó_x0017_À/~ý@é_x001D__x001C_¹Ûü@Õ_x0017__x0017_ÐÌ_x0011_ü@_x0002_³{ÿþ_x001F_þ@7)_x000F_7}ý@Ø_x0008__x000E_04#ý@Ì_x001C_½;Eü@!&gt;ai_x0001__x0002_²_x0016_ý@Øµ_x0006__Æý@¾_x0015_&amp;ý@¾_x0006_Ñ¬_x0015__x0011_ý@dBx4ª¿ý@_x000B_y3þÎü@mg¸ïÍ_x0006_ý@iC&lt;ÎSý@¢l³%þ@ÜÍlþæÜü@b÷_x001E__x001F_£xü@p00Ååtü@bs]_x0005_»ü@O!ç]Tþ@ÛþHvü@àõf±Çèü@©_x000C__x0012_&amp;×¸ü@ÐsBkgý@_x0006__x001E_÷C_x0004_}ü@6¤_x001B_å_x0018_ý@]ô£î_x0013_þ@;.0_x000B_ïü@rõPý@ç®#ý@~4EÀúÞü@÷"êé#wþ@üÐ8¹ü@+z3ÛÊý@6æ¨àü@§V_x000E_J±ý@ÛÅâÀëü@np¿X?¥ü@_x0003__x0004_ud«÷m_x000C_ý@_x001A_Ý¶û@5s,_x0011_Mêü@rQ%_x000F_Sý@_x0016_ÅãÈ&gt;_x0002_þ@èBÜÜå0ý@1qðØü@ü_x000B_&lt;_x0004_Ìü@+jù_x0015_äoý@Y½·Óì½ü@'þêyî(ý@ÝÉkNL2ý@Ëëæe4(ý@néäýj,ý@þ¤¿gü@ÍÚN_x0001_ò2ý@ÙÖ¢[2þ@_x001E_i_x001F_8éúý@Ï_x000C_ð1_x001F_5ý@\_x0003_uo_x001B_Çü@_x0010_{Ñõü@ 'Jè±iü@ÙsþcôIý@_x0003_Z!_x0003_­ü@Cv/öÈõü@_x0007_¸L_x0019_6ý@¿3JÓ±ý@_x0008_ìùÖý´ü@5¾V_x0017_D§ü@yæO;ý@þ¤¿gü@_x0001_ý0_x0004__x0005__x0003__x001D_ý@5w4ßû@Ö³Ö­Ábþ@¬ë&lt;@]ü@Ïx\àvý@l&gt;f¯Smý@öbÙp9_x001F_ý@Õr­å&lt;èü@Ò§ê~ðzü@ I TDý@_x0016_ëd_x000D_?ü@g$Âp#Úü@$4]±¦âü@Ï_x001F_¼$÷ü@ÞsvÈM©ý@¥ÀÊbY×ü@)®_x0006_úVü@íá|_x001F_Eý@ZÆ«_x0004_G7ü@Qs¾Ö÷ý@¹C)unèü@2Dzøâü@#¦ÕÜn_x0002_ý@¨°Éýrü@p_x0019_B©ímý@_x0015_Pbj  ý@±fßPc_x0011_ü@ÆÀå)¥_x0019_þ@Ã_x0016__x0001_gnü@X¼º6lü@)¥l_x000E_=|ü@*áUÈ_x001D_1ý@_x0002__x0003_RèÞâ«iþ@Í÷?Siý@GuSn(3ý@)¥l_x000E_=|ü@¦_x0013_ÃE7ý@'ß_x0010_%ý@)ÂC/ý@0(¢OÊÇü@_x0001_â_x0013_ØIþ@©yÑÜvý@ÔºÑ&lt;_x001B_§ü@ñ"üóöNþ@VN®_x0012_H@ý@üë|]_x0003_xý@µ±·.yÏü@èá«®Jü@¢á |`Dý@uÙòë%ý@3X_x0004_ô#Ìü@×¥×3Üü@,:vX[ý@âÝV³Ïü@,]¥¬Á_x000F_ý@`ÓZ6â¶û@g.á)ü@	Ý_x0002_N_x0001_ü@ð¨VIÚý@¨¶_x001F_¦_x0001_þ@ÂÆ$ðü@UÚ%"Ì&gt;ü@æÓâ_x001D_«ü@î _x0006__x0001__x0006__x0002_ý@¬õ)½ù_x0001_þ@ûY_x0017_Fiý@_x0003_~¢ü@Êqg_x0005_ý@e0_x0017_X²Ðü@çÌGþ@²ã³xÒøü@}5Áyü@]@cO7ý@_x0019_«mÊVZý@*z¢BIü@]¸^Xü@ _ÅÀÈ_x0006_ý@ËâË_x0016_¯øü@`_x0004_Å_x000E_Bþ@ë6æ¡Útü@aÁJ2´ü@¤1W_x0017_f_x001C_ý@_x0004_á_x0011_/`ý@µ«_x000F_²«ü@&gt;{yÅ$Íü@·_x001D_¹&lt;_x0018_hý@EüêEý@ñ^Ò´3Üü@j®¶ü@Aªw]dý@Î£ðø_x0017_Ûü@'çBòíü@þ¤¿gü@wÿL_x0006_?ý@lý_x000D_Üyü@_x0001__x0003_rN_x0013_Æ_x0002__x0001_ý@0ôë_x0008_8[ý@ÒZ_x0006_*éü@ÂÖéawý@s%ç46Ýü@_x000D__x000D__x001D__x0007_ßü@_x0010_H¡Kü@_x0011_èñþü@_x000B__x0004__x0007_¶Ú,ý@Z&amp;Ì_x001D_8îü@_x001B__x0003_é£Ñü@cU4óü@JÒ¸_x000E_Fý@Ô?âæ$ý@&gt;B_x001A_ßü@tÉ_x000F_¡2_x001A_þ@.¼@SsÃý@_x000E__x001F__x0012_"fý@Á_x0015_ª3±Rý@yHA¦¹Ñü@$îÅm+åü@aX_x0001_Q^ü@Â_x0017_Nºü@öJæ;&amp;ý@,Øó6ºÐü@K_)Êrü@_x0012_ çâ:pü@áu_x0007_Å_x0004_eü@+A=©þû@Ò`iÖÌý@ÔÍ½ü@_x001D_"P_x0003__x0004_{_ü@e¶ó+Cjü@FS_x0016_$_x0003_Õû@tG_x0016_s_x0017_þ@_x0005_a¼ôÍúü@Liÿ8¬_x000D_ý@J­¥_x0018_·ý@#_x000F_ÐTü@±__x0005_]9Óý@ÙæòÏ0ðü@@ç»_x0006_Kü@^lÁ_Lý@±:.T'Úü@X4)_x0001_ü@¨Zªá_»ü@±£xêü@_x001E_ÃR$ý@ë\h³¢ü@¶úÉÇøü@ÌöNùßgü@Ó²Òåd·ü@_x0008_¹_x000B_ñ{`ü@ÏeHÛü@¢v«Õ«ü@[ÎçQ(Eþ@_x0007_&amp;*,_x001C_ý@_x001C_FW_x0002__x0019_?ý@1Úù°âý@À=_x0001__x001A_ö_x001C_þ@@²&lt;&amp;&lt;ü@ä&gt;HOpü@O×ñ³Uý@_x0001__x0005_¢_x0010_DåëÚü@á_x000E_©&amp;'ý@Î_x000F_º@mý@_x001F_^_x001A_§©³ü@çñ_x0013_þ@&gt;_x0011_J_x0005_Òü@Oyå¨yü@T¶R¯Dý@_x0012_5N_x0011_5_x0006_þ@_x0019_«mÊVZý@_x001C_eþ½Jý@_x0017_Cý3£:ý@¬3_x001D_JÒü@ï¼~)ý@àÚ_x0001_¾_x001C_Æü@½*_x0005_¼zü@å³_x0004_©`ý@®]6_x000D_a÷ü@x_x0015_ôÉßü@_x001F_[¾+Fý@@Å_x001C__x0018_Yéü@ÄÞ_x0018_ë_÷û@î_x0012_5[_x0013_ÿü@ÚXTýásý@æk¾É_x0003_½ü@_x0002_Ð:ÛQý@ä_x0012_¦¬ý@{e8)Õü@rÚ_x001F_ÿÆ_x0017_ý@#_x001E_å¡_x0003_ý@kaÆâëý@úÆÛÚ_x0002__x0003__x0015_Õû@¿3JÓ±ý@Vi~Ý_x0013_ý@LÊq]_x000F_ü@MO³@Låü@]¸^Xü@Ù=°L_x0013_hü@SOanïü@;^ç©ý@¿+£¸áeü@&amp;ã÷âßý@èlÕØ,ßü@_x001E_fäù"ü@_x0001_â_x0013_ØIþ@óÎ_x001F_FdUý@_x000E_ëâZ ü@¶_x0005_¶Ñ£øü@~p\BMü@¶ÐèO,%ý@_x0008__x001D__x0003_f#ý@_x0010_¯ó®ý@©¸n+Jü@í6&lt;_x0004_¥ý@8¿.2þ@hTcè_x0001__x000D_ý@Õì¹ó0ý@'U_x0011_5îü@zn'_x0016_k_x0018_ý@Gfãí_x0017_ðü@/ðrúG«ü@ÍÚN_x0001_ò2ý@íWþès©ü@_x0001__x0003__x0010_¸"_x000D_ý@_x0016_x¾x_×ý@g_x001E_~ÿ!òü@Û2B©ËÀü@ M¨òQpü@vÐ_x0001_âScþ@£z_x0006_&lt;|ü@ÇoÍ6_x0007__x0006_ý@NÝM~7þ@+÷ÔõþEý@_x000E_T_x0007_óxý@*¢_x000F_s,§ý@Äá_x0011_6þ@íÈêü@Xô88Ïü@¨_x001F_)p_x0011__x0018_ý@ôÊ_x0018_2Ô`ý@b®¥|_x0007_Yü@¦0Ë.¯_x0012_ý@Ù¹Wæÿü@·Ü_x000D_àO§ý@a	¶£Iý@Yýb&amp;ý@	äL×Üý@½WÉbü@ÄK©_x0013_­¶ü@V@×Têý@_x0002__x0007_îÍMý@UÊïcE_x001F_ý@Á;ÇÁÁÓü@®U?M®xý@d.Z`_x0002__x0004_	Ñü@ª_x0001_iöíLý@_x0002_Wí_x001F_úü@ª_x000D__x0014_ôBý@ÆSqæöü@ÇäE[&gt;üü@HHßÙ_x0006_=ý@Í$_x0003_Õý@E_x001E_ÍÃû@¿¯®67rü@_x0008_Mès$lü@C58Áeü@þö)àà¹ü@^0E_x001B_ü@;_x0001_äKÖ¹ü@!¦ù_x0008_}{ü@èpa`Wöü@µ_x000D__x000F_ýF4ý@«B1N¿ü@¸öü@*EB_x001E__x000F_Yý@¨9ßû´qþ@ªtxuwü@=äÉSD}ý@î_x001D__x000D_~]$þ@_x0016_ÇÌ_x0019_aý@r¤æÂ%èü@xÓ¨_x0011_¿ü@È_x000C_(z/Òü@XÑB{æü@9ä|Ú_x001B_9ý@rçyP3_x0001_þ@_x0003__x0004_.cKH¡;ý@_l©¬üü@VÏTÚý@$õDï°êü@Ûe`Ì[ý@}Ãáwßü@àøÔ+ý@&gt;7²?_x0019_ü@\0~QMý@_x0006__x0013_/Wü@À=_x0001__x001A_ö_x001C_þ@_x0016_´cÿbý@â-ÙXÅ÷ü@@u\X_x0017_þ@KCóL_x0017_ý@;_x000D_X^ü@(._x0008_gÚü@\xEhgWü@_x0002_ÞÌìð¿ü@8¿.2þ@é_x001D__x001C_¹Ûü@[¿%îÕ0ý@FmÉNy¢ý@Y³14²_x0001_ý@|:Åª+ý@Ô31ât2ý@¥ýü@ÇL]âþ¤ü@ â}|ý@_x0008_{¶à!°ý@ØæVöÐ_x000D_ý@ß+¸M_x0001__x0003_ïü@xµ ^uý@Û_x0010_Fý@±öW_x0003_Ì§ü@7ª_x000F__x001B_Rþ@Ëm¦]Øý@Ùá@§\ü@|³2y,ý@L@&lt;_x0015_þ@._x000F__x0015_TÜóü@ñ"Î¨R+ý@¿·	Vü@m_x000E_ÜÐü@_x0002_7c_x0006_Ú¾ü@yv/·_x0003_Dþ@:`qiêèü@ÿ&amp;Q_x0002_{6ý@Õà.{ñû@/®_x001E_¨_x0015_dü@RBÙIÆü@S _x0004_+_x000E_oü@®]6_x000D_a÷ü@ØÁõy kü@_x001A__x0006_`1ý@ÑKÅff_x0002_ý@ª'ùü@Jü_x000D_W*ü@Q:föðÁü@\&amp;¡§Dý@ø3?'©_x000C_þ@¥mfÕ¿åü@ûy _x0008_Gý@_x0002__x0003_¹Ù½@aþ@éìß_x000D_QÆü@ $_x0006_ÔÃ"þ@dò4\Aý@&lt;NiêÄÑý@·W_x001F_C_x001E__x0019_ý@+ç.ýWFý@¶ø³ìü@à_x000C_a_x0008_ÅVý@IÓ"½!ý@§s3æXÂý@@ç»_x0006_Kü@S&lt;Ý|Ö«ý@_x0010_gQáàü@_x0015_¹Þ}Qý@ö¤Õ_x0019_!ý@Ãº8Óü@¨Ø&amp;t?_x0017_ý@¢_x0001_êôL{ý@V$y$ý@)p¹Ñ&lt;:ü@.æ¼ECªý@wÇñü@s\Ô°Îý@xµ ^uý@;NÔì_x001E_üü@ö¶ì%:ý@/L¿vNý@î¼×û@Ô?âæ$ý@+Tsm_x0005_ý@5_x0018__x0002__x0005_wý@]ô£î_x0013_þ@±[ñí=ý@âV¦Í_x000C_ý@Ïk&gt;Þ+Aý@a¥a×Ñôü@_x000E_¬Ìïü@Ö_x000D__x001A_Ûï:ý@f_x0019_Sr½»ý@ú­±ü@k_x0016_ &gt;ý@Û2B©ËÀü@	_x0011_ÐM= ý@*¿xÔ$Àþ@5áÕX¶Ký@6ùØÃ_x0015_Aý@½G¿Þ_x000F_+ý@Ø±Ø¥âÚü@úUÕÕ_x0004_­û@_x0015_Ø+ÇÑaü@E:¸ÑO_x0016_ü@úäù«²_x001B_ý@ñæÀ_x0016_éü@Ñò_x0005_~úsü@Ge_x001B_Á_x0001_×ü@Vl9_x0003_ý@_x0012_Y:1íîü@êf¬2û@_x0001_zË9Z]ü@¤Ìuþ@ÉMc"N_x0002_ý@«vÆ7ÿü@_x0001__x0002_?5³¦éü@¤_x0004_ýC¶jý@_x001A_¨_x001D_µ`Âü@_x0015_¹Þ}Qý@_x000B_ØÆuü@¹_x000E_&gt;ÿ_x0001_Íü@6¤_x001B_å_x0018_ý@_x000B__x0004__x0007_¶Ú,ý@5_x0001_Þ¥JÛý@È_x000C_(z/Òü@_x001D__x0006_uÎ_x000F__x0013_ü@\ÐèÂ³Üü@_x0003_×g/mü@ýìÞ ànü@_x0008_eÓÃÊåü@IN_x001B__x001B_þÛü@Ê?^_x000D_ÙÔü@ÜN_x001B_uë+ý@ÞÊ_x0008_+úÐü@=¸_x001D_Åù_x0012_ý@_x0011_êÛR_x0012_tþ@_x000B_ØÆuü@pûï´Eðü@;CÃ_x001C_þ@ª_x000C__x001F_VT_x0003_ý@«%]òý@ö×B¶ü@5áÕX¶Ký@h¦»*=óü@?µ©·Þêý@Ù_x0018_±ý@_x0013_~x_x0001__x0002_:2ý@1ÉR:ý@_x0013_)~xþ@M|ðaïü@;,Ï_x0014_ñû@_x0008__x001D__x0002_f#ý@z{eçóü@b!÷ü@_x001F_tÍóv_x0003_ý@#_x0005_Îtñ5ý@¶'´:cü@jp7øÄû@ÊQ_x0006_Cü@f¶_x0004_A§_x0002_ý@töÖ{ý@Àí9'ý@$²3_x0004_öý@_x0019_7¹^qü@$õDï°êü@e¨Q[g0ý@$àqöü@²ËVÀjáü@ÞñCHï\ý@ Ú|`¡ý@â_x0002_GG_x0016_ý@vÚ·ù»&lt;ý@«×ÍÓ_x0008_«ü@²ÍÍ\Iý@ey/Þý@d_x0005_%ì¬ü@ùã¸|L»ü@_x0019_7'&gt;_x000C_ý@_x0002__x0004_êeÜ_x000E_Äü@ÙsþcôIý@XA_x001E_d_x0019_Yü@¬2òÐü@Gf©(þ@9J+&amp;äü@½WÉbü@	}è·	¹ý@ÖÄÁ_x0005_ý@Ó;_x0001_l²ªü@îy´_x0011_%zý@·ðßíòü@«ï_x001E_þiü@ÂÆ$ðü@Þ=ÀØÏyü@_x001B_Ð_x000B__x0007_oü@&gt;_x0016_ñSÁìü@nOû_x0002_ä3ý@Å±È_x0017_ý@_x0002_e©¼_x0018_Åü@î©u_x0005_¨ðû@¤Eæ3ºÃü@ùQ|_x0017_ý@_x000E_g#¶ý@þ·«ë¯ý@$ðÜòÇÙü@\¢24_x0003_ý@î¼×û@Mz¸*ý@æl£ÿ¿ý@ç&lt;søï¥ü@Xkï6_x0001__x0002_§àü@0;_x0019_¤Dý@Ï_x0014_o_x000E_ú£ý@y³½üÈü@åD7 _x000C_+ý@Úç_x0012_Ý¤ý@:_x0016_M'ÛÀü@Hw:¥_x0016_û@~¬Æéü@h_x0008_ùü@_x0012_A_x0015_L&lt;þ@i©_x0014_¸ü@é#¡¦G*ý@jÑvEúëü@4á%¶@þ@ððíïý@/]x¦íCþ@ZÈD&lt;£ý@Èòì®Ñü@F&gt;©§«ü@	r2ý@)_Ó¬Ùü@jU¿ò·¼ü@m_x000E_ÜÐü@_x0006_çNwÃý@A_x0010_ÛAý@Ú_x0019_r&lt;ß¯ü@LDí=_x0016_ý@°YïÃCúü@Í4äwTâü@³Ì`^ìü@D_x0016__x000F__x0004_Óü@_x0001__x0003_ÿ&amp;Q_x0002_{6ý@Ëm¦]Øý@Ë»ë Mý@ÿ&gt;_x0006__x0003_¹ÿý@,¢FÓ(/ý@_x0002_=aèB&gt;ü@ÞèÿØÏü@T_x0012_ü_x0002_-_x000B_ü@ªYEcÚü@o¯µü@ö×B¶ü@_x000B__x001F_$ëEü@åã²Îzü@¾¥ ö_x000B_Ïü@^"Grü@ØæVöÐ_x000D_ý@ÐQ¾_x000D_ÿü@ZÈD&lt;£ý@w¥³¤cü@Liÿ8¬_x000D_ý@±b_x000D_°_x0007_ý@¸ãÔ&lt;S}þ@¥(	_x000B_§ü@@ç»_x0006_Kü@ â¤A&gt;ý@_x001D_'E¾ÿû@ÉÕ_x0011_|&lt;oü@¬3_x001D_JÒü@dA_x0012_Äæü@_x0013_^Ôà¥ü@èa_x001A_¦öü@V¾ö_x0002_	v/ý@V9=Ïðü@½T_x0013_ì_x001A_ý@¶ÔØ´e*ý@O_t_x0006__x001B_¬û@¼7gMý@·°_x0016__x0005_´ü@r««±_x001D_ý@J?¥ç_x001C_Øü@B_¿yþ@{e8)Õü@_x001E_ÝÄÅëÙü@ _x0017_GD\ïý@·c±1ùü@Ä(Tvþ@'äÏ@Âü@Í4äwTâü@·ðßíòü@²@ç[ü@2ÊR(_x0008_ý@:_x0001_Û#_x0003_hý@¿2*¯Öü@d-Î_x0011__x001A_ý@ìÈ¢xý@vQS:@ý@Ýö_x000E_]~ý@é¦­±ê_x0004_ý@¯U¨¡_x0007_þ@_x001E_¶R×^³ü@LGÛwSý@4ìÝMÔü@ü=%ÛMÊü@_x0001__x0005_k¥_x0004_E@5ý@Ô¿_x001A_»æØü@LeÐ_x001E_ý@üÖå´«Åü@âÎ¬ç{_x001B_þ@íª ¿_x0002__x000F_ý@à©gýîü@úL-a_x0007_ý@k£m$Ûµü@_x0019__x000D_ÛÊø_x001C_ü@óÊM¦Ãý@ý_x0005_0tyý@uè0+°ü@ÏÔE_x001E_äáü@Cv/öÈõü@_x000D_Á;×75ü@ÔÃß¢:ü@tÛ]Ð&gt;þ@ä_x0012_¦¬ý@ I TDý@_x000E_	ÐTÍ=ý@c|T _x0003_ý@_x0017_ç8(¼ý@_x001C_FW_x0002__x0019_?ý@ëE§_x0016_ðü@e3Ö}µü@¼_x0010_¶ß_x0007_ý@¨ÕÙäÑü@ªkÚæïÉü@_x001E_ëAÁãü@VN®_x0012_H@ý@Â_x0019__x001B__x001C__x0002__x0004_!êü@$4]±¦âü@_x0016__x001F_T_x0018_wý@_x0003__x000C_®FKý@SOanïü@ÛÍÝH_x0016_Äü@¦_x001D__dÖUý@j¬*51ý@7LzÃxþ@ËâË_x0016_¯øü@¡9¨_x0002_§Ïü@_x0010__x0018_=TCbý@}£OYÇ&gt;ý@H"Ú_x0012_. þ@"_x0015_àr©û@_x0002_Z!_x0002_­ü@ùCÔ	!Äü@©¸åÿçý@h^×ÿS_x001A_ý@÷4:A_x0005__x0001_ý@&gt;_x0011_J_x0004_Òü@&amp;ç_x001A_ðãû@TFèå·ü@QèüÝ1_x0002_ý@¢-ýßjý@Áj_x0001_ÑG³ü@Î¦_x0014_$Èü@_x0002_JeWsü@PCVÔÏÕü@?öu=Ý:ü@w_x001C_fDù©ü@Ró×Á_x0011_ý@_x0002__x0008_+z3ÛÊý@_x0007_Öû_x0005_ËÃü@|:Åª+ý@Ò`iÖÌý@)Â9ëxÄü@¦¾_x000F_L8ý@&lt;ýF1(ü@Z{)ðÔ_x0006_ý@mÅ@_x0011_²ü@rO¼v_x001A_ý@Ïk&gt;Þ+Aý@àñÖJIý@~]_x000C_rý@_mzlEý@à´µtÃFý@±¶_x0015_½ñ»ü@/G"ôËmý@°Èßìs_x0003_ý@_x000C__x0003_{DLü@í7_x0017_{ü@ãï_x001C_\àáü@ø-4:îü@?µ©·Þêý@¨_x0011__x0004__x0019_Rü@ÌDãuý@_x0018_W_x0003_ÖËü@ú_x0001_µ½çiý@céØ_x0012_n&lt;ü@í:ÌbÂü@¥§_x0007__x000B_ÑÂü@°Lp_x0006_±bü@'u%_x0002__x0004_ªÔü@°«ÞÊx;ý@¶ýW¡3&gt;ý@lÝõ_x000B_ºý@:_x0001_Û#_x0003_hý@_x000E_\:Éçü@®µý@çÌGþ@êÂ*ý@G4+²ïý@?öu=Ý:ü@$¢Ú_x0004__x0011_Ðü@º¥Lµü@ÜT6þÂý@ÃIôþ«èü@½CÁ]¶ü@U_x000D_ÑÑný@3Ò=|ü@°Î°ô^ý@xUA;eý@_x0006_~;§[5ý@Ù$vGHâü@KCóL_x0017_ý@É zÍÅþü@9¬Ó"M,þ@¸÷ù±è_x001F_ý@ZÈD&lt;£ý@¾RKyÕý@	Tk]°ü@ÍÀí_x001A_ìü@âÍ¼À3ý@µ«_x000F_²«ü@_x0001__x0003_]Îô¸ûSü@p´_fü@ûKÞçªý@¼k_x0019_ý@þxtR9ý@_x001C_'ÈíÍ?ý@tÝcãrÏü@^«Ã¾úü@_x0018_`´_x000C_fkü@_x0010__x0008_êø"ëü@kÃ¼Å\Lý@ªtxuwü@Ù_x0008_g^ý@þY_x0005__	`ý@Ï&amp;¤_x0002_sbý@"_x0015_àr©û@_x0004_ô¦QÔ_x0003_ý@SP¤sç^þ@/_x000E_*_x001C_{ü@_x000E_\:Éçü@F_x0012_Éºbü@£`´/»ü@(ò{hËDþ@3_x001D_­5ÅÆý@z¾ Q)þ@JªùÆX[ý@ì_x0012_h~ªtü@r¥µo¡ü@ôÇb_x000E_kpý@ä[°_x0002_ý@ê·`ý@q±?_x0001__x0003_A¬ü@-µMÏUü@¥_x001C_mþÁý@.\NÎ2³ü@_x0016_´cÿbý@´ÞºBü@_x0013_ÊÃµ}ý@_x0005__x0016_kúÜý@V_x0019_)_x0005_µü@rcêÃ°_x0002_ü@#_x000C__x0004_ÍÃ{ý@7_x0008_(ü@_x0017_æ_x0008_¡_x0011__x0001_ý@UÈFlÛwý@4s»ã_x0007_ÿý@ Um\Öü@hÜÿ_x001B__x001E_ý@jQÑ?ü@¬_x001C_`,'´ü@í_x001A_«Û,ý@é&amp;(§Éü@ÃDc&amp;Mý@(Áu-_x0007_ùü@_x0002_úp_x001A_¡Ký@[ÎçQ(Eþ@Ü_x0005_=&amp;êý@mu_x0007_uMëü@ãlè{sý@Ë@_x001E_&gt;Aàý@Ú þ2gÛý@f´KwØ¯ü@ÂKn_x000E_Â¸ü@_x0001__x0002_¿¾æ_x000C_êü@_x001C__x001D__x001F_qSü@ÆEÖ Ký@_x0004_ñÈL_x0012_Sý@r£¤_x001E_µÓü@õk¡Wý@§V_x000E_J±ý@Þcaåâ_x0016_þ@ÞùÞ_x001A_Òü@ï!¨¦^×ý@'Ñçô!¼ü@HÑ_x000C_ÿÊü@ï_x0015_%4Tvý@O_x001D_¦,Çü@õqk}Xý@J@»âÐåý@ ÇÞq5þ@R£TvÏü@_x001B_h¾F_x0018__x000C_þ@jÃÇ{°ý@²ËVÀjáü@Ø_x000C_3êÇ¢ü@_x0017__x000B_Ð_x0017_õxü@ä;L_x0018_ý@V¶í«,ý@é_x0002_Àû@_x000E_Ä_x0018_4°ùü@@w_x0007_7ü@)®¦ü@wya%S(ý@K&gt;ÊvK!ý@¼L'Ñ_x0001__x0005_óÉü@®_x000B_ãíåü@I_x0003__x0018_"ü@_x0005_~ ·ü@B_x000E_iVªü@_x0008_åªö(Oý@=äÉSD}ý@¸PAñ_x000D_ý@?b£¼¶ü@Í¿p!-_x0004_ý@Î­Û@ëü@YÞª4®cý@«_x0010_5õåý@&lt;±ûhý@ç_x0018_®âEý@ `Þk¥ý@çÁG:}Äü@böû³ü@¾ºå_x0018_l_x0003_ý@_x001D__x0002_&amp;û¬ü@ _x0012_9'_x0011_Ëû@Q&gt; »ü@m_x000E_ÜÐü@Õ&lt;ÝÞ¼_x0008_ý@ß-8îÑ³ü@_x0012__x0012_èF\ý@ÚÓè)ý@F°Ã¯®ý@ã-_x0011_0_x000B_ý@qTðV£^ý@_x000C_î\_x0019_ý@_x000C_NUÄF¥ü@_x0001__x0004_&lt;S8«_x001A_Ôü@Hw:¥_x0016_û@ M¨òQpü@=çÛ½´/þ@;kÚ_x0015_Û@ý@,	ËAöü@Ú_x0003_q _x0010_|ü@k7Ë,ý@ÉÕ_x0011_|&lt;oü@_x001C_»»+Yý@²«¦ªpü@d_x000C_téAý@8$À5¬_ý@ß¡5¥«ü@_x001C_à¬gN_x0002_ý@9cÆ¦¤ü@ÞsvÈM©ý@LêÂêðêü@ÃS_x0008_Õ¶ü@µ_x001E_S_x001F_ cü@ÉÐøW`Ûü@ßj	½ü@?5³¦éü@¾¯4bî_x0019_ý@x:V_x0011_òû@)V7.½ü@a\©_x0001_C;ý@¸Où+(ü@8»ûÎM´ý@I±"ÀX.ý@ËÏU`óü@ª_x000D__x0014_ô_x0001__x0006_Bý@	_x0011_ÐM= ý@_x0010__x0013_uü@íÑ3]_x000F_ý@ÝÃ_x0017_Dü@_x0004_ÄèG_x0001_ý@_x0005__x0016_kúÜý@nù'SØü@_x001D_ý»Øü@o-â8ý@P*àY_x000D_ü@®T+ Ë&lt;ý@'VoD°dý@_x000E_\:Éçü@_x0011_l»Àá_x000C_þ@ió|S2aý@|Ë_x001D_¸ 5ý@À6üû@G÷Ê´ü@_x0008__x0008_ûvý@û_x000C__x0011_à~Ký@A¸1_x0001_ûü@õòTÑü@JÛí_x000C_ºòý@ù_x0010__x0010_[.`ý@«N¬£áËü@_x0001_¸_x001E_?T_x0016_ý@°¦J@ö_x0003_ý@3ý_x000F_Ç4;ý@Y_x000F_EÊ¿ü@¹jÿ_x0002_P_x0014_ý@-r£F¿ü@_x0002__x0004_Ò/¾éüü@	_x000C_;|lü@¾(ÜO_x0004_ý@_x0007_V0_x0004_Ú¿ý@2á÷&lt;âü@ò¸Q+_x0001_þ@6³ðú_x0018_ý@Hw:¥_x0016_û@"À_x0012_­ýü@L·º_x0018_òxþ@rçyP3_x0001_þ@"_x0010_HïLHü@~ÆÄ»¶ü@_x001A_­øØ_x000F_ý@bUKµæü@!¼¯Yºû@Ê?^_x000D_ÙÔü@_x0004_y²_x001C_~ý@_x0018_¨_x0017__x0008_ùü@nR_[ý@6³ðú_x0018_ý@~_x000D_ß¡ý@_x0003_P$ÏMUý@Iö?_x0006_³zý@hö¦=Cý@è7\¿#ý@KÀúÔ#ý@¸t|ªDý@ï_x0010_9«_x000C_ý@ç[zê®Üý@f¡)`ý@×èì_x0002__x0005_`Qý@-¡×Ê]yü@"{÷brý@¶xn_x0016_òý@Ñ3CÊ^þ@ÐvÓ®Tý@ÔÍ½ü@_x001D_Ë¾:Þü@EÎ_x0003__x0001_Gý@ðQßHnÊü@A_x000E_,sgü@Hhl#þ@Úç_x0012_Ý¤ý@VÃC8zü@Mz¸*ý@ç°è±ü@²ËVÀjáü@_x0010_m¯_x0004_ý@_x0014_F_x0016_Úý@Î{7¾!Tý@	r2ý@Ü_x0013_ô_x0005_÷4ý@÷Éh¥rþ@{¾ö_x0011_¯ü@$P9¯&amp;ü@D&lt;ß[³ü@_x0002_é:Tý@ùb+&amp;_x0019_ý@Ë~`63ý@öÚ_x0017_Sxý@æúqÑuÓü@qY:Æ¼ùü@_x0001__x0003_Î_x001F_¼Aâ}ü@_x001E_·4DS¾ü@}Ãáwßü@_x0005_&gt;_x0018_K+:ý@  ë5÷1ý@'þêyî(ý@vÚ·ù»&lt;ý@	Tk]°ü@kö×Uµèü@Ü7íñªû@ñ¬_x0008_ý@ßnj¨ugý@E:¸ÑO_x0016_ü@_x000F_1_x0013_Y^ý@RÔÓ!zü@_x0006__x0013_/Wü@¦ôx_x001E_W_x0019_þ@9kêÊVÞü@b_x0007_g;ý@Ï7±ëxcý@8çò«S£ü@.pm%&gt;÷ü@±íùÎ_x001E__x001F_ý@S'û1_x0019_ý@ÑKÅff_x0002_ý@YÜg_x000D_ý@`^Y(Êü@¸gãµZý@_x0016_½n|½5ü@{å?_x001A_áü@	ÇËÜ_x001D_ý@5@A_x0001__x0002_ô,þ@RjÄIÅ/ý@'¸|Tûý@9§uN^ý@ª_x000E_­_x0017_  ü@J@»âÐåý@!º_x001C_9ì0þ@¡êÛ]Ýü@ÃDC$&lt;=ý@Ê_x000E_4²êû@mÅ@_x0011_²ü@_x0016_üÕð ý@_x001E_Â!Yký@rÏ_x000D_1kÀü@vQS:@ý@&lt;aývý@H_x001F_°_x001C_rü@_x0007_·Ý×1ý@"S&lt;©ü@&gt;År]{ü@zþsâ¬ü@Ë!cq&amp;ðü@_x000C_Ó&gt;)ý@1_x000B_z_x0011_Ë.ý@UÀiEùQý@®`?ftü@_x0015_Ø+ÇÑaü@âÇCf_x000C_1ý@û áñý@H%S¯tÓü@Ø_x000C_3êÇ¢ü@8øæ²Áý@_x0001__x0008_¼´N£¯û@ný_x001F_X¨_x0013_þ@ã_x000B_XLåü@Îmå_x0018_ý@¢Q.ªíû@Þý	_x0018_mý@ÊHÝÒ±_x0016_þ@¹XÜ×_ý@¨	ýô_x0017_þ@ÜmÇ¿ö|ü@E_x0015_d_x0012_`_x0005_ý@(å_x0002__x0007_Óìü@!î_x0007_ ö-þ@ÉSä4_x0003_ý@Ø¨êRB_x0014_ý@Wa8Â3Ký@¿ôo_x0015_pöü@Â_x000D_ï¯ý@_x001C_ ×ûü@ü_x0004_5ð,ý@LÜ/â_x000D__x0008_ý@¼7gMý@ÔÃß¢:ü@ÇB_x0004_ÅÉû@_x000B_äÉÏ±ðü@v&amp;~ÉÍü@ J&gt;4ý@_x0006_Æ_x001A_Ö_x0007_ü@Ñf`,yü@:a_x000D_ábàü@*­´`ý@ì_x0006_ª_x0002__x0007__x0004_ßü@Öó¿u$ü@=0o02Iý@òx¸Å+_x0010_ü@òv_x0017_Øo_x0014_þ@£Pý_x0011_ú\þ@ØÒFÿ°_x000F_ý@ëPq&lt;ÎHý@_x000B_4E,_x0014_¦ü@|ÍVNç_x0001_ý@ç'¦NKõü@¤p_x0007_dâý@a_x001F_¯§T_x000B_ý@$ÿ4ñ!þ@_x0012__x000B_g_x0005_/$ý@_x0012_)_x0018_z`ü@&gt;¸`Ùü@}_x0004_a_x000E_?ý@_x000B_¥-_x0006_ý@­Sq­ü@m1Ü%é÷ü@°úc*¶ý@_x0003_±ùk_x000B_ý@_x000F_åÑü@_x0018_¡x4vü@Ö_x0016_oÎJý@s¥Ñ_x000C_Ýü@_x0007_~_x0012_p´Ýü@2*_x000E_é®ü@/z_ªj_x000E_ý@;.0_x000B_ïü@nOû_x0002_ä3ý@_x0006__x0007_hÑ¿&gt;ý@%dó)Õý@¯xh_x0004_Íü@Z_x0011_^x_x000D_eý@çÇs%áû@¬y'ªü@piný$:ý@_x0015_¨³&gt;(ý@8Î¬j}ü@)®¦ü@kÖ'xü@&amp;_x0014__x001B_l_x0015_wý@év´ÿ_x0008__x0006_þ@_x000D_{hÍû:ý@¬66_x0016_ý@Á¦_x0002_¯V_x0001_ý@¢_x0001_NGe¸ü@µQô.C_x0004_ý@·õ0»}Gý@¼7gMý@l_x0004_V73ý@Xú_x0005__x0018__x0017_Ûü@_x0003_&amp;+hwäü@3­y_x000D_£·ü@8Î¬j}ü@7_x0008_(ü@H7®Gð/ý@ÜÍlþæÜü@_x001C_éXÀý@_x0011_b(j_x001F_ý@_x000B_Ù_x0002_éêuþ@I7±_x0001__x0003_Û_x0013_ý@;3çyü@ôõ5b=¯ü@Áh÷p`ý@É´¯ý@ö_x0017_ÏUÆ8ý@Ñ_x0001_ÀlC-ý@Q:föðÁü@_x001E_ÝÄÅëÙü@®_x000B_ãíåü@_x0004__x0017_-¼ü@ÆSqæöü@}ÐØ|êü@8'år_x0019_ý@©PT_x0016_£_x0011_ý@cí_x001E_kv·ü@T$PËêÊü@û_x000B_|³¾Ãü@3X_x0004_ô#Ìü@_x0002_¬b}Îõû@Dbê#øEý@M¡¸@PSý@ZhÚ÷?Úû@_x001F__x001D_ü@µcl½_x0004__x001C_ý@n_x0018_hþ_x0016_ý@~/î§Þµü@_x0019_7¹^qü@I§£ýÖ_x001A_ý@H_x0007_ÕÈtý@F_x0012_Éºbü@_x0012_rÕ_x0015__x0019_Ûü@_x0001__x0002_Xz~_x0003_¢ý@¸¥°xü@ã_x000D_Ëé.ªü@_x0016__x0006_;'pý@Ü%æ"÷Ñû@Éû8Ï½ü@íZ!_x001D_ý@Ô)R&lt;ý@	ë_x000C_){eü@_x001C_½më&gt;_x000B_ý@BØõ®ý@_x0002_EEÊýü@Sp¯Òeû@Õ	þÝ¢ü@t_x000B_7ü@_x001E_2_x0016_p_x0017_Êü@×Ãó#þ@_x0007_i÷_x0004__x0014_ý@2N¤3âý@¶ãì@Wü@Õ«jÙÈü@_x0011_X^ý@_x0016_£Ò¿¢ü@b¾Â_x0001__x000E_Åü@5w4ßû@_x0004_áº4×ü@_x0001_JeWsü@}0«¥ü@nNödÕuþ@`o_x0014_²Bü@ù_x0001__x0017_-ãjý@¥l¬ì_x0004__x0005_Øzü@L¬÷é^ôü@£	çääü@.\NÎ2³ü@ñæÀ_x0016_éü@Î{7¾!Tý@|£¥ýDý@Ós"£Îû@4ìÝMÔü@ñ_x0005__x000C_Æü@ó¶I¨jýü@LÞ_x0012__x0017_k_x001E_þ@ª_x000C__x001F_VT_x0003_ý@_x0010_H¡Kü@ë:¨"¿ü@i®µw:ý@À(Ï'Ï¤ý@-µMÏUü@+5_x000F_Ãúü@&gt;û)~Êwü@Ë=t!ü@_x0002_R?Nãü@;7£;%mý@ð_x0012_ëgýü@ß­_x0006__x000D__x0015_ý@h®_x0017_f¸Ný@u/OÝjAý@LêÂêðêü@¬bH³Pý@Ê3Á!I8ý@?Ürè=_x0001_ý@w{_x0003__x0017__x001D_ü@_x0004__x0006_mÊBùü@a°_x001E_Æv,ý@¾P¯·üü@ððíïý@6_x0012_õVf±ü@_x0016_¿&gt;i¦ý@Îm÷:cý@:_x0019_p&lt;èËü@ò¸Q+_x0001_þ@_x001E_i_x001F_8éúý@Ü_x0013_%ÑÇý@üÐ8¹ü@$m`¨_x0016_íü@ó_x0012_tJ_x0003_ý@LÜ/â_x000D__x0006_ý@­®_x001D__x0019_Tý@¾F[ló,ý@¥:å_x0018_ç_x0013_ý@_x0006_ÇQDåéü@|åÉüE²ü@7ª_x000F__x001B_Rþ@'ß_x0010_%ý@_x0017_^5_x0006__x000E__x001C_ý@wya%S(ý@_x0005__x0016_kúÜý@¹?v¶_x0013_¸ü@	_x000E__x0005__x0002_^þ@]¸^Xü@P¯C_x0017_õîü@Ô	_x0014_¿ý@T/À4ý@SOa_x0001__x0005_nïü@Y»_x0016_sºý@¤,#&gt;ñü@îþkç)þ@ÜøF=.âü@_x0008_Ûqí{ý@IØt.ëü@kÖ'xü@Xô_x001A_¾Xý@úUÕÕ_x0004_­û@`3¹Äãû@°Èßìs_x0003_ý@u\q`oü@_x0002_!ÂÕü@¦@{e_x001F_àü@kÖ'xü@¥(	_x000B_§ü@¿_¾UEþ@_x0010_gQáàü@ â}|ý@­'ü__x000B_ü@M6Ò¯Àû@Ô?âæ$ý@}ÍvEý@6Ó_x001D_&lt;C_ü@4É¨9ý@ÐZ_x0010_Åöû@;_x000D_X^ü@'Û¦J^ý@_x001B_)&lt;Eöû@Þcaåâ_x0016_þ@&lt;¡_x0014_ÂÎaý@_x0001__x0002_èlÕØ,ßü@Ì)µÃB_x0005_ý@$îÅm+åü@Í.¨ü@FS_x0016_$_x0001_Õû@Æ½j_x0017_¸ý@^0E_x001B_ü@a£s¯ü@_x001B__x0002_é£Ñü@EJ_x001D_ú¹]ý@Røµ\¥8ü@XÌ1×f¡ü@C_x0003_Wm_x0019_ý@âÆ_x0014_ÿ_x000B_ý@D3O]_x0002_{ü@I(ÍIþ@_x0005_¢_x000B_lÖ°ü@úx;7Ä_x0012_ý@_l©¬üü@#EÛ}_x000D_û@èA~Ëtý@&lt;"	G_x001F_ý@âÿZ_x0019_ý@`tOý@[Y#ç¡*ý@È.érý@DGïSøý@µæUjÈý@KÀúÔ#ý@Î^ÿÎý@HGDcPý@L·º_x0018__x0003__x0004_òxþ@_x0018_õ²`´Üü@H&lt;®iEþ@}Ýoü@æ¬_x0002_õÞ_x0007_þ@öU=_x0013_èü@Ê_x000E_4²êû@=Í«¾3õü@Àw«:{ü@;Ó¹_x0019_7jþ@áAäóÁÑü@_x0005_í_x0006_x_x001B_-ý@'£At´_x0011_ý@L8Þz_x0012_ý@7_x0008_(ü@íúêµvAý@E_x0019__x001C_HKý@!_x000E_NY_x0007_ý@¯_x000C_Ãáý@]_x0012_¦ü@7LzÃxþ@B_x0001_dMÛý@fæ_x000D_FÒü@g=%ÞDü@_x000C_ÂO5ü@.uwÓ¦ý@IkÀ=eý@6»áý@÷²_x000C_:?(ý@_x0016_üÕð ý@5{^]W1ý@/G"ôËmý@_x0002__x0006_í:ÌbÂü@àÄá}×ü@._x000F__x0015_TÜóü@_x0019_Ó_x001E_¼ Üü@qT_x001C_Ù3Ìý@ªÝ_x0001__x0015_7ëü@´Ü	N"¼ý@åi&gt;híòü@¼_x0010_¶ß_x0007_ý@Å_x0017_Å2î¼û@{2±_x0010_ü@ö¤Õ_x0019_!ý@_x000E__x001A_¤¡v_x0004_ý@_x0010__x0016_ØÈàü@õ¹örà]ý@_x0018_Z_x001A_Îü@J¶þ9ý@j /¾Óý@#_x0005_Îtñ5ý@_x0003_ìÏÝE¾ü@êÅ×ü@wÉã:_x001E_=þ@8Øæäý@ñê_x0004_ß_x0015_þ@_x001D__x0007_yùý@Ã_x000F_Ã©n_x0013_þ@¥»/ßÖü@J6qòL_x000B_þ@¥gÁýJ¹ü@].,ký@¬s+JÝÛü@w_x0012__x001C__x0001__x0002_¨Öü@_x0016_ý_x0003_¢åü@Ïk&gt;Þ+Aý@O_x0014_QRaëü@8_x001F_Bß`ý@gÒ!ºþý@e3Ö}µü@Ôxu}_x000C_Èü@híKõ`jü@HÒ&lt;È°ü@%±ú¼8ý@2Ï;_x001E__x000C_þ@8.µêiü@rÚ_x001F_ÿÆ_x0017_ý@Ìv0XIü@Y0D7zü@wgÑ.Ù½ü@B_x000E_iVªü@_x0014_àÐU[/ý@%É@ý@Ø°0}aNý@KÍb×_x0001_ý@Ø{7_x0008__x001D_ý@_x001B__x001B_\J¿æü@å_x0017_á·èû@_x0004_ÆdIÉ#ü@¨ÙÀè}ý@p¡F_x0012_xÇü@°Lp_x0006_±bü@&amp;JÆ£åû@'þêyî(ý@Ø_x0006_L[yìü@_x000F__x0013_Ot×gü@_x000E_@zr_x0003_ý@Ñ;ë_x001F_$¿ü@_x000D__x001C_½Fþ@Y³14²_x0001_ý@ vn&amp;k_x001C_ý@_x0010_A#ñÓEþ@÷"êé#wþ@®_x001E_PÅ_x0004_þ@â0@±¸Íü@_x0011_~ìQ_x001E_ü@Iéö6Ñü@Y)óÆiü@®X_x0014__x0002_Ftü@_x0010_;¦ý@p¯Òwéìü@_x001C_ÄvLý@ùã¸|L»ü@Â_x0001_ëÌ_x0005_úü@Mc·ã¹_x001F_þ@}ÐØ|êü@:kãGñý@êå_x0011_º¿Èü@.*°â	ý@_x000E__x001F__x0012_"fý@·°_x0016__x0005_´ü@_x000B_äÉÏ±ðü@_x0016_üÕð ý@:_x0019_p&lt;èËü@ø_x0007__x000E_Ó_x000C_ü@«_x000E_²_x0011_¾9ü@_x0008_d_x0006__x0002__x0003_|_x0006_ý@©_x0004__x000D_-ðü@î&lt;lý@V86Ädêü@EÔö±%ý@ÇäW_x001D_ý@ö×B¶ü@Hd¸jEý@_x000B_ÆQ_x0019_åÐü@ÎØ_x001D__x0019_ü_x0011_þ@NplÛþÝý@_x0013_%³	Úü@ÙÇ¬Iàü@¿_x0018_´Ø_x0016_ý@ö_x001A_àµ_x0018_Qý@À_x0013__x000B__x0016_^~ý@`óX×ø_x001F_þ@Áj_x0001_ÑG³ü@e|F;Bü@wÇñü@S'û1_x0019_ý@|þ5z_x000E__x001F_ý@²ÍÍ\Iý@"|o	©\þ@ªÓÒùpmý@ägKnî&lt;ý@ç'¦NKõü@ü)'Sþ@_x0016_QE¾}ü@¸Îqíðåü@~,×Wü@.pm%&gt;÷ü@_x0001__x0002_økù _x0005_þ@Ôÿ¿ü@böû³ü@_x000C_pÝ2¤jü@_x001E_¶R×^³ü@_x000E_"§é»ý@Kä|W1ý@ÚaA~r¯ü@=0o02Iý@}öS_x0001_ý@âþG6ü@,_x0004_ò'_x0004_ü@ç'¦NKõü@½G¿Þ_x000F_+ý@ý_x001E_ZÕÛü@$4]±¦âü@_x0004_á_x0011_/`ý@µ´gý@=ËZ_x0013_ýü@5	³ì·ìü@xµ ^uý@_x0016_ºbËrý@wÿL_x0002_?ý@w_x001E_mé¥wü@+¢_x0004_Þ ü@íu[&gt;ºÈü@qÇx²_x000B_©ü@]Á£(hü@¨¡äòtÕü@ïtÍI,ý@c²LJü@¦r¤_x0003__x0004__x0008__x0017_þ@VÌe.ê~ý@_x000C_VuoDý@ØÈ*Qo_x0016_ý@ë##i]&gt;ü@uF9Ï_x0015_Ãý@_x0001_è±òSü@*rbÍGü@rQ%_x000F_Sý@_x001D_ò~ý@úÅúý@±íùÎ_x001E__x001F_ý@hv	2|©ü@_x001B_éx»_x000C_Äý@_x001F__x0007_(Ûü@iQÿWø(ý@_x0011_l»Àá_x000C_þ@løÒdý@_x0015_ yEÇ¥ü@\(¡ _x0010_ý@é±[!s1ý@)®_x0006_úVü@_x0008_Paoãü@!äIqªqü@×êà«xñü@íÑ3]_x000F_ý@æ¬_x0002_õÞ_x0007_þ@Àªû¡åèü@?3­7ûéü@Úº(µCý@óv^Òü@¹U[_x0008_Øü@_x0007__x0008_w{_x0003__x0017__x001D_ü@øó9õþÛü@_x0011__x0004_&gt;#ü@	ÇËÜ_x001D_ý@²ÃòN_x0001_ëü@SyG4Éöü@ª_x0001_iöíLý@!8_x000D_å_x0018_Ýü@ágs§®ªü@°«Æâçü@é#¡¦G*ý@K&gt;ÊvK!ý@þðÇïÂRý@È¾´é_x001D_3ý@§ÇjB_x001B_ý@_x0006__x0013_/Wü@©¸n+Jü@¸pêÉü@Ëþ_x001D_ÏNý@ ¯ÁÁ_x0003_pü@Ô¯ZÒ äü@Õ«jÙÈü@_x0001_ÑÆ î´ü@TA\0_x0005_Êü@~H3øcþ@ì_´_x000C_6"ý@?¨!"_x000E_0ý@E.7_x0002_ëõü@ãÅ¼!ü@Ë*³r¦ý@Gé	L_x000E_ý@WC¬_x0001__x0003_ÁZü@Î_x001C_Ñ_x000F_»ü@È_x0003_:(\ý@1¹WdAµý@Æç[*­ü@TÙ_x000B_Y_x0003__x0017_ý@¨_x0003_G_x000D_gý@`_x0012_*[Äü@vþëlÄü@Þ=ÀØÏyü@P_x0010_ÐÈ_x0019_Áü@_x0014_F_x0016_Úý@¡Êbyä¶ü@äR_x0019_ÒQ÷ü@òæsÞü@;3çyü@?øs½ü@u_x0004__x000C_´ü@có_x0015__x000C_¥_x0014_þ@Î?&amp;è_x000D_[þ@&lt;_x0002_·1&gt;ý@i_x000B_E_x0013_¸ü@)_x0008__x0011_,£þ@_vÔúMþ@LêÂêðêü@±__x0005_]9Óý@$®_x0008_Þü@A0_x0003__x0004_öý@ÉTïÇ ü@n_x001F_Ú_x000C_½_x0004_ý@Gfãí_x0017_ðü@{ø¤t%ý@_x0001__x0002__x001B_ß¢O_x000E_ý@!?+ã7ý@_x0013_^Ôà¥ü@_x0008_{¶à!°ý@Õ	þÝ¢ü@ ¨_VIý@_x000D_¼%0Éü@î_x0001_¨âü@_x0008_/y4£hü@·[IYi÷ü@_ôÁle_x000F_ý@_x0018_Z_x001A_Îü@®-ÄÏ ý@w[Æ\_x0016_ ü@^0E_x001B_ü@óÁ A=Õü@æëc7eý@G 7©_x0003_/ý@ 	9a¡û@_x0018_aFèqý@ÛÆgþ@÷/ô_x001D_ï}ü@Ô$Î'­ý@hP³:Äü@æ¹yëü@øÞk±ü@íNüõüü@¦~cÂü@ÙÚexðü@'êB«þ@¢l³%þ@ìJ­*_x0002__x0006_}Óý@_x0012_Ä ü]ý@têºËøý@Ë_x0004_-àý@?©}ìíû@pf_x0010_Y+ü@j£ÐéGÃü@°3Ãvm{ü@[Z;ü©ü@iÃõ¤9Ðü@É_x0001_r«_x0004_íü@õqk}Xý@Í¿p!-_x0004_ý@x5_x0005_Ønü@_x000E__x0015__x0016_Ù Æü@.a&gt;6_x001F_ý@Õ_x001B__x0016_­ÀPý@ìJ­*}Óý@_x0002_Z!_x0002_­ü@F.¯ÞÄàü@Kð$ôÜü@±e6NÄ¸ü@"_x0015_àr©û@_x0003_#_x0004__x0019_ý@È_x000C_(z/Òü@Ø°0}aNý@ØPN=_x0017_Ýü@f_x0002_Eó®ü@"¾{×_x001D_Tý@t7K&lt;Fý@§V_x000E_J±ý@Ô_x001C_[nÿ½ý@_x0002__x0004_tÝcãrÏü@P¯C_x0017_õîü@Û2B©ËÀü@÷¥Ýy_x0017_þ@_x0001_­á_x0018_Øü@&gt;_x0016_ñSÁìü@Êí³÷Ký@_x0015_ yEÇ¥ü@Ím¯íqMý@_x001D_ çWIKþ@s5UM*ý@ä÷6è`ü@qø÷_x001B__x0014_ý@LÊq]_x000F_ü@ôY8VÂùü@_x0002_é:Tý@±e6NÄ¸ü@ ö/kÕü@DÈg¤ërý@s5¨,9ý@_x0011__x0015_sûÙêü@	ÔÚ¿»_x001D_þ@QèüÝ1_x0002_ý@Üuèü@¿ê'_x0003_ý@*Ë{§0ý@_x000E_~O©]ý@lµ_x0003_ï&gt;ý@ÍßL_~ý@«_x0010__x000C_$Dý@^/Ö¡w,ý@Þ'_x001C__x001C__x0001__x0003_Îü@AHm_x001C_ý@ù\k=V_x0012_þ@J@»âÐåý@^Üü@_x001C_1¶©«¯ü@)¿õêêý@¬66_x0016_ý@Z{)ðÔ_x0006_ý@èÂ#ZÆ-ý@\0~QMý@lßg+Ó_x0002_þ@YTËÌKý@ÞWëÑ,ý@®_x0008_¿U_x0010_òü@ÚzØP¶ý@+¢_x0004_Þ ü@_x0012_)_x0018_z`ü@´æ_x0003_LPÍü@økù _x0005_þ@.*°â	ý@ËÏJWÕÔü@ÌÊ_x0007_èÆü@·?_x0014_µ&lt;þü@ó8QÛð_x0002_ý@øÞk±ü@$)º[ÄÂü@¬àE_x0016_L_x0012_ý@Ö.è«7þ@r®_x0002_þý@÷±BÌº¿ý@Æ)ÿB½Äü@_x0004__x0005_¿¾æ_x000C_êü@¥ç÷q_x0002_°ü@AýÅr8ý@Lr^¨_x001B_ãü@â~öh_x000B_ãý@_x001A_K¯Iý@_x0012_vô/¨{ü@ôGý@_x000E_|Kòü@/ðrúG«ü@_x000E_~O©]ý@i üäñ¾ü@=çÛ½´/þ@_x0014_Ï]9&lt;sü@äÓï	ýü@&gt;C0`úöû@ß2Ô_x0012_ý@åË?Ð_x0002_þ@³»Jìn:ü@_x000E_@zr_x0003_ý@_x0016__x0006_;'pý@±_x001E_®ncü@)_x000F__x001F_ý@ç[zê®Üý@&gt;7²?_x0019_ü@ÃS_x0008_Õ¶ü@$_x0011_dlý@á.{lÔý@Ã_x0016__x0001_gnü@F%F iý@P ü@LpsË_x0001__x0002_ðmü@¾õ_x001A_R3ý@±__x0005_]9Óý@äaó_x0012_4kü@uA@5°ü@ºuß=öü@Ô$Î'­ý@=0o02Iý@ÏqA_x0015_Èü@_x0010_Ë&gt;(_x0004_Úý@]ô£î_x0013_þ@þ[«ü@êeÜ_x000E_Äü@È(IÖ!Cý@&lt;ôÐùÈ_x0002_ü@n VãYü@_x0006_]_x0017_}þ@_x0014_¾Ë¡õ_x0002_ý@¦1_x0008_æ¶ü@êf¬2û@U¾Éëký@Ãßj_x0011_&lt;nü@©j_x000C_.kü@ÚÓè)ý@¢¥O\O£ü@m_x000E_ÜÐü@Ð_x0001_.}3ý@_x0018_ºc:cü@#û6Âìü@b3M_x000B_ü@jºî[ü@ôGý@_x0001__x0002_ü6«î^Àü@ÃDc&amp;Mý@iê_x0012_úý@Jü_x000D_W*ü@èpa`Wöü@	ÔÚ¿»_x001D_þ@_x001E_ëAÁãü@¿._x001E_] _x0006_ý@6p_x0001_Iü@öË_x0004_6®Wü@r©)VÛý@Hw¸´9âü@8_x001F_Bß`ý@èñÔÄ¹{ý@Ý®*p4ý@_x0007_©)Vü@9÷\_x000C_ùü@Õ_x0013__ªõü@õ}_x0004__x0017_Æü@16?ï(ý@è_x0011__x0010__x0015_ý@ÆKhzü@$¿gíü@­J@®äü@_x0007_-N;*ý@[J'_x000C_ý_x000E_ý@é_x001D__x001C_¹Ûü@¬s+JÝÛü@Pý,è|ý@\ÐèÂ³Üü@}íÄ2g_x0002_ý@ÖH4_x0003__x0006_Ò^ý@Ûõ$gÁCý@«N¬£áËü@$Õ®bmý@}nÝ?ý@Gø_x000E_jÒü@µÌ_x0005_÷,Fý@üâû ý@&gt;BÛây?þ@Í&gt;_x0007_+Rý@¯_x000D_VÝü@_x0008_ìùÖý´ü@ç#u_x0002_ýüü@Î_x000F_.;ü@_x0001_ºc;Ûü@¯xh_x0004_Íü@D_x0018_tå_ý@P:_x001B_ìXßý@±__x0005_]9Óý@&lt;Ç%¬¶iý@l&gt;f¯Smý@Ãý´ÙqÔü@_x001E_{°ü@ñÃÆ)qü@wbê=Eý@Ø'_x0013_ïô½ü@rçyP3_x0001_þ@5À±jV[ý@BØõ®ý@{H£_x0019_þ@³P_x0019_ºm¯û@¥_x001D_e÷²_x001B_ý@_x0004__x0005__x0012_Iâsü@_x0008_?¬Ò[Òü@ÞñCHï\ý@û´Ô_x0007_ýÛü@ä[°_x0002_ý@ªâ|_x000F_:ý@æCGØÖÇü@çv"_x0018_5_x0001_ý@Ù_x000E_¥ùoý@óè±¨_x0013__x0003_ý@kýÅ~Óû@©¢Ï_x001A_[aý@#ÅWB_x000B__x001E_ý@zÅ_x000C_Íü@öºyý@S\X9þ@Pû_x0010_½_x0011_ý@É¥_x0014_¡~ü@¢a"Ïn5þ@ÇYyee_x0016_þ@ágs§®ªü@^y'_x0018_=òü@b÷_x001E__x001F_£xü@ô§o_x000F_å-ü@Eup¹W*ý@_x0016_Õ'Üü@ó¸Sìü@h_x0008__YÌý@{È.îm_x000D_ý@jÙ¨_x0007_ëü@s%ç46Ýü@#Aæ_x0001__x0002_ºËü@ó_x0003_tlÀoü@ÌíÊ_x0007_¨ý@/_x000E_	eCý@­B_x001C_Cðü@Hr¯Ô7ý@P¯C_x0017_õîü@)Á  gü@?$i{ü@±	Ë_x0012_]Öü@&amp;_x0010_£ÐÐý@Cg,_x000C_5ý@ëñ_x0007_èLý@Bh_x0002_Óü@_x000D_XÎ`äü@}Ö{ëùü@ÐÝÔ(×Òý@'_x000E_Pèñü@äÖ_x0004_cü@ï(-ó^[þ@_x0012_Iâsü@ `Þk¥ý@céØ_x0012_n&lt;ü@ecõý@ùb+&amp;_x0019_ý@_x001F__x001D_ü@8Ý¹è}Çý@ÄrÄ_x0012_ãÑü@Ó_x0012_XËRý@KÀúÔ#ý@¸Ûl_x0008_íyü@lÕ&lt;,äû@_x0001__x0004_E®îë0ý@µÌ_x0005_÷,Fý@2_x0005__x0017_ò]fý@å¬NË¾ü@|Ü@¤fÃý@ó&lt;èÐ­·ü@~½_x0010_%ý@-{ç_x0016_]¯ü@NÆÜùÐ=ý@X6ÏÇü@¡_x000C_Y$_x0013_hý@´t_x0007_ËMÂü@Tl·A/ý@ÛÅâÀëü@°¼©_x000C_&gt;¨ü@¯ÀrÚü@ .I¼£ýü@û áñý@óÁ A=Õü@ñAÏÑ»Úü@ö_x001A_àµ_x0018_Qý@Vl9_x0003_ý@	¯_x0007__x001D_Sêü@'¸|Tûý@pé¥Üü@_x0002_7c_x0006_Ú¾ü@*	³_x000B_Æû@zMøäý@íKà_x0010__x001C_þ@IvQ_x0002_'ý@ÑMs«+ý@T*¤_x0001__x0002_¶Âü@oòã_x001E_ý@À»ÁR¿Àý@Ò4k¹ý@¬y'ªü@p¡F_x0012_xÇü@_x001B_|gXrü@¼Ñð¨ný@0_x0004_·¬÷jü@iÌIºrý@Ã_x000B_$"Âiü@­ÿ5 ý@­_x0003_ö©_x001D_ý@ÃÓ_x0006_ÿ-Oý@Eup¹W*ý@A8»À\Wý@B_x000E_iVªü@ëE§_x0016_ðü@`_x0016_&amp;­_x0004_ëü@+ ½0g-ü@S\X9þ@À6üû@¬ÕÝËãý@æÚ}Vý@Õ«jÙÈü@BÂ4_x001B__x0004_ý@räûý@¦8_x001E_ü@C_x0003_Wm_x0019_ý@_x0001_¨p¯Lsþ@«vB´¶ý@Ç0hÝ_x000B_ý@_x0001__x0002__x0014_c¡ì½û@&lt;&lt;©d5Ðü@ß­_x0006__x000D__x0015_ý@7_x000B_¥Y/ü@çÆ_x000B_Öü@¯É¢@¹_x0018_ý@vÚ·ù»&lt;ý@_x001F_Q5_x001E_ü@Y_x0011_ÅÎcý@Ü_x0005_=&amp;êý@§öûEZçü@'_x000E_Pèñü@%É@ý@XZ±bJþ@ÙsþcôIý@ùCÔ	!Äü@_x0007__x001E_jö´ü@î¹_x001C_(ü@_x0007_½_x001B__x0012_óêü@s5UM*ý@t¡"tÎñü@Df_x0014_è&lt;$ü@Jgª_x0011_Îý@_x001D_'E¾ÿû@ecõý@Jÿ_x0002_Sü@_x0013__x0006__x000E_y&amp;~ý@$m!!V½ü@ÿ6_x0016_Näü@a(Sy0sü@(gßX±Ãü@±4Ti_x0001__x0002_$_x0006_þ@?µ©·Þêý@_x000E_,L2êü@åD7 _x000C_+ý@»ÊÆÔ_x0006_øü@KRÇü{2þ@vþëlÄü@ÓÄu¸è¸ý@£él_x001E_Aü@LõK¡Zlü@	ÔÚ¿»_x001D_þ@_x0014_ß.Ûjü@_x001F_g|ÛAký@ï_x000D_@½ü@_x0019_7'&gt;_x000C_ý@·Ü_x000D_àO§ý@êDQ_!ý@/z_ªj_x000E_ý@_x000E_igû_x0019_ü@¨	ýô_x0017_þ@`èOßÖü@Ð_x0006_Ø5ý@Çó×´ãïü@_x001B__x001B_\J¿æü@å_x000E_5}8þ@&lt;N`öùëü@G 7©_x0003_/ý@n¦Ä"¦Ký@!¦ù_x0008_}{ü@ ¡[þ@èlÕØ,ßü@x}ñ8jü@_x0002__x0005_ÔEO#ñý@ªÝ_x0001__x0015_7ëü@¤DßLâïü@¢_x0004_Èõ{ý@«	SîøÐü@uÁx°FGý@1	dVZý@úNi´Jý@¨	ýô_x0017_þ@ÿ}×âý@°üö#ý@_x0018__x0010_arzþ@ â¤A&gt;ý@_x0007_ÓÞb_x000D_ý@ÜØ_x0013_²ZJþ@8Sø}ü@]ä@¶ÎÆü@ÌB_x0003_ÝÖéý@_x0012_ó_x001E_?_x001A_ý@tï#=_x0003_)þ@Àªû¡åèü@_x0006__x0013_Éþ½_x0016_ý@xN_x001F_¢~¿ü@öyãôAý@±b_x000D_°_x0007_ý@_x0003__x0007_°eEqü@	Ý_x0002_N_x0001_ü@KCóL_x0017_ý@Ûå_x001E_ÿÙ_x0006_ý@9yHPèü@?b£¼¶ü@à[nz_x0001__x0002__x000D_èü@ZTi]ºéý@_x0011_;¹ÄªÛý@_x001C_eþ½Jý@Ø©ìy_x001C_]ü@º_W_x001A__5ý@Ô$Î'­ý@~9ApêÁü@_x0010_Å=}â_x0005_ý@:a_x000D_ábàü@V¾öv/ý@ÑÔ@%Y$ý@i§1_x000D_+Éý@à_x000E_ðR_x0019_3ý@ÌB_x0003_ÝÖéý@N²HÞ_x0018_ ý@YTËÌKý@éXÃ£Ôÿý@/]x¦íCþ@Ì_x001A_%îé_x001E_ý@_x0005_TÉr7×ü@_x0018_@_x001D__x0018_Üü@÷Éh¥rþ@öºyý@A1¯Vy_x0015_ý@ôõ5b=¯ü@Ô_x000F_híý@Ô$Î'­ý@¥Ec£O·ü@t5¨â,Üü@úUÕÕ_x0004_­û@Ãº8Óü@_x0002__x0004__x0008_åªö(Oý@_x001C_»»+Yý@6Ó_x001D_&lt;C_ü@¦ìñÂ5ý@Ø°0}aNý@£z_x0006_&lt;|ü@¡çH_x0004__x0013_òü@Ç$ó_x0012_Ïû@fFÐ:ý@ëCòÌàÆü@ .I¼£ýü@âçÐneü@æ'®Òü@aú¡²}ü@'.n`¤2ý@m]ARý@	ª{(3ý@È_x0004_:(\ý@Ñ­º×_x0002_/ý@DàêJR&gt;ý@4Yy´Ýü@céØ_x0012_n&lt;ü@EÎ_x0003__x0001_Gý@q$Dbªü@Â_x001B_Zlº_x0001_ý@~¸/H_x0017_ü@M²DæÙ¤ý@JÒ¸_x000E_Fý@úÅúý@tï#=_x0003_)þ@°YïÃCúü@ÝÉkN_x0004__x0007_L2ý@Èòì®Ñü@{?G¢Àý@núÉÌ©_x001D_þ@´ÞºBü@_x0002_9Þ	ý@=_x0006__x000F__x0015_¥ìü@&amp;ÊÔÕ_x000D_ý@ÀC_x001D_AqÔý@_x0018_kàû_x001C_Vý@À(Ï'Ï¤ý@RèÞâ«iþ@_x0016_*¿â;ý@Ú-ï_x0008_G¥ý@g]@$;Ûü@ÉSä4_x0003_ý@¡¨cq(ü@,_x0007_qÚ!uþ@`ÙV_x0003_G×ü@$_G¤Û²ü@Î{7¾!Tý@=_x0006__x000F__x0015_¥ìü@_x0016__x0005_'çü@i®µw:ý@Å±È_x0017_ý@­'ü__x000B_ü@_x0001__x0008_Sªw-ý@f´KwØ¯ü@_x0016_&gt;`åû@jõj©ü@¨Ó|Z½ü@@³¤Gâný@_x0001__x0003__x0010_Ó¿.7ý@c=a\Îü@sÅHø_Jý@_x0008__x0008_0ç	ü@³_x001B__x0003_Õþý@5áÕX¶Ký@8.µêiü@Ï/keTý@oLÜ_x0014_Ä¨ý@¸J"Aü@'þêyî(ý@gÁï_x0012_ý@¹_$Ì_x0014_ý@KÀúÔ#ý@Ý9;{~äü@_x001C_öªCGü@Ï¤&gt;å¹_x001F_ý@j¬*51ý@_x000F__x0015_×9ý@_x001A__x0002_+Omñü@LDí=_x0016_ý@~9ApêÁü@^ÆMzøü@@0XÑwký@_x001F_^\¯_x0007_ý@àF_x000E_h°ü@ÒÑ_x001D_dÞ	ü@y_x0015_7áó_x0015_þ@HÐ¶.ü@4ìÝMÔü@§V_x000E_J±ý@dñÅ_x0007__x0008__x0017_ü@èNÛ_x0019_lÁü@ÔµÕ6#ý@åi&gt;híòü@_x0017_^5_x0008__x000E__x001C_ý@÷1ê_x000C__x001E_û@Z;fÖüü@c_x0002_à .òü@=ÐÃ³`ü@&gt;_x0004_ä£¥qü@N³©Û_x000F_ü@%;îêôü@¶_x0005_¶Ñ£øü@£z_x0006_&lt;|ü@_x0013_÷¦z´ü@ê!0÷Mý@IkÀ=eý@£ ÉMý@«B1N¿ü@H{ð)ªwü@SðQ8ü@û0Ànü@Þot1_x0002_ý@Ö_x001E_}_x001D_$ý@¤yÄÇÑü@è*_x001E__x0011_çý@t©ëXãõý@EÎ_x0003__x0001_Gý@ºTN@íñü@%hÝTtý@®X_x0014__x0002_Ftü@_x0015_N]kXþ@_x0001__x0002_f_x0001_Eó®ü@Í$_x0003_Õý@*ÐÏ6@¢ü@=§&lt;©s[ü@ÒÄÙ;k!ý@A_x000E_,sgü@Ç¨{g;ý@_x0002_2s_x000B_]þü@«Üof_x000D_þ@ M¨òQpü@_x0002_´6¦þÛü@&lt;YR_x000C_Åü@_x0004_ÆdIÉ#ü@Î{7¾!Tý@W_x0011_a:ÏÖü@Oâo^_x001C_ý@ÜÅª}Ïªý@ª_x001F_Ñµåý@ãlè{sý@jJ~ÞÕ	ý@ÐsBkgý@¸öü@§ãP0ý@¥Ec£O·ü@º2m`£¦ü@´ø_x0016_~¾ý@÷zwN·_x0014_ý@æOúùü@ä·Ù_x0016_ùü@gRd_x0002_¿ü@ìx¯²ü@7_x0014_G_x0002__x0003_îóü@_x001B_)&lt;Eöû@)`_x0011_UXü@¨aK|f·ü@=ÐÃ³`ü@8Sø}ü@æY_x0003__x001E_pþ@(KÇæ¾ü@¥_x0018_·ôü@£_x0001_øj.+ý@T\ºËJ_x0016_ý@#_x0019_Ï\ý@*cPÆYpý@]_x0012_¦ü@×wÞ]_x0013_Zü@Ã_x0012__x0014_õiü@_x0001_¯@_x000D_á±ü@'e½Pý@)¿õêêý@¶úÉÇøü@'çÃr_x0011_þ@=_x0007_M{þ@_x0002__x0006__x000F_ïaý@Qp_x0017_õhý@ä_x0012_¦¬ý@ýap²vý@~SØOËÚü@;¢O±·ý@¨Zªá_»ü@rõPý@u\q`oü@||ÅIý@</t>
  </si>
  <si>
    <t>f75f18588c641975c7e9bd76ce7248fc_x0003__x0004_¬;_x0005__x0010_?ý@_x0015_ñUWÑü@±¤ä_x000C_ý@õ}Â¹[_x0011_ý@C58Áeü@ZÈD&lt;£ý@ôY8VÂùü@sÅHø_Jý@jËeëü@X²Å1Ù¡ü@_x0019_«mÊVZý@â0@±¸Íü@_x0001_«|áÙóü@ªN;Iøû@&lt;NiêÄÑý@_x001A_¶yì4ü@`ÓZ6â¶û@S_x0016_ÂKÌ_x000C_ü@ç#u_x0002_ýüü@d£_~u_x000C_ý@kÂ_x001D_paý@Æ#§ê0ëü@ÖzA²_x000C_Tý@&amp;±`ìü@Í÷?Siý@_x0012_ßÞæü@Mï©_x0002_ ý@&lt;CÏT¾§ü@®%ÇÍü@fæ_x000D_FÒü@FS_x0016_$_x0003_Õû@_x0015_ñU_x0003__x0004_WÑü@	¾wôçpü@BØSõÒüü@z]_x0014_x²ý@ÆP%_x001D__x0015_xý@}Ö{ëùü@îZ_x0018_¨+:ý@ê!0÷Mý@_x0011_.Þo6&amp;ý@jQÑ?ü@FÀQwüÁü@kÙnWÜ_x0007_ý@F0!³Pý@³A_x0004_áü@!,ÕBëý@¤s[_x0012_ ý@KCóL_x0017_ý@=Çlúü@_x000C_NUÄF¥ü@]=}"-ü@Á ãÿü@Þ¡_x0012_;§_ý@Ò[÷Jý@¼´Á_x0010_+ý@î _x0006__x0002_ý@¢úoÈ_x0013_þ@ô_x0001_ït}þ@ìó±Nd"ý@©¤¤pÈû@C_x0003_ú&lt;Ïý@W33×¬Íü@_x0006_~;§[5ý@_x0004__x0007_t´_x000E_üü@éXÃ£Ôÿý@Pãª~6$þ@RWô¤òü@·c±1ùü@¢`®£-_x0019_þ@_x0018_Z_x001A_Îü@_ôÁle_x000F_ý@d¬ðnA_ü@ÞsvÈM©ý@_x001D_æå¤:¬ý@¦_x0006__x0005__x0002_ý@x%º²nü@8_x0017_DKNý@¦_x0004_à*tCý@i®µw:ý@ü³Õ_x001A_ý@Â££©#_x0001_ý@/ü	_x000C__x0015_ü@4û°_x000B_(ý@tr_x0003_ïÌØü@ú_x000D__x0016__x001C_æ5ý@_x0002_êmW_x000B_wý@âk`rEü@¼ë¸©×ý@ãwë%ý@çý¢-pü@Þ$;Íåý@1	dVZý@¨Ó|Z½ü@³û_x0008_Aìü@ÊbQ_x0001__x0004_³_x001E_ý@F°_x0013_Pº_x001B_ý@_x0002_@þbÏý@CÝü@}Ì&lt;ü@_x001C_öªCGü@PÍð*_x000C_ý@*¸I©÷ü@kÖX8ð;ý@ð_x0012_ëgýü@]å\_x001E_ðü@¾haÑ7Qý@åÏf)þ@xµ ^uý@µ}û¥#^ý@EgéÞ+Yý@Î^ÿÎý@ûIªwÜ_x001C_ý@¦CØr§ü@IØt.ëü@@u\X_x0017_þ@èÌÆü%ü@#_x001E_å¡_x0003_ý@"f_x0004_ÑÌü@iA_x000F_ý@7ª_x000F__x001B_Rþ@ñÃÆ)qü@_x0017__x000B_Ð_x0017_õxü@\_x0001_uo_x001B_Çü@_x0001_e©¼_x0018_Åü@ZOC_x0010__x001A_²ý@¼k_x0019_ý@_x0001__x0003_â¤_x0006_ªü@j­J®vóü@7m1p#ý@uÙòë%ý@töÖ{ý@&amp;ã÷âßý@ª'ùü@`¨³ËÛ_x000D_ý@«_x000E_²_x0011_¾9ü@/Jk_x0005_¹#ý@_x0010_ÉÙ£-fý@É zÍÅþü@4w_x000C_tÀÕü@Aþ_x0013__x0006_Üßü@ø9ã¹îü@&gt;_x0014_so.ý@v9m½­ü@éNÝZÞ¼þ@.;}×_ý@_x0016_ÇÌ_x0019_aý@F&gt;©§«ü@Æ_x0012_E_x0010_;ý@_x000C_ÂO5ü@zöÓ_x0002_Ú§ü@°¼©_x000C_&gt;¨ü@`_x0007_ÝNbý@ÃÄéêq¸ü@¤MÇçSlü@ïÓµæq_x000C_þ@|P=6*Ûü@oòã_x001E_ý@Cg,_x000C__x0001__x0007_5ý@_x0016__x0018_+õZÒý@AýÅr8ý@úáá%lý@¼\#Úný@/Ïu'i_x0008_ý@ØPN=_x0017_Ýü@_x001C_à¬gN_x0002_ý@có_x0015__x000C_¥_x0014_þ@ÞÓ{ý@IØt.ëü@ýi/fý@¬;_x0005__x0010_?ý@bàA­®ðü@ç°è±ü@j_x0012_üf!@ü@þb_x0010_à_x001A_ü@Í¿p!-_x0004_ý@ì_x0006_ª_x0004_ßü@Ìv0XIü@q¤¦3Ûü@_x0015_Pbj  ý@º	i_x001E_ù¢ü@&amp;*_x000D_-O_x0003_ü@ñ L_x0010_°¸ü@üë|]_x0007_xý@ÃDc&amp;Mý@mxÁ`Vgü@!&gt;ai²_x0016_ý@&lt;±ûhý@È¬×&gt;ü@öp}Á:ý@_x0001__x0002_Û4_x0007__x0011_ý@ûöÈÚ_x0005_ý@ÔEO#ñý@ï_x000D_@½ü@\ï G_x001F_ü@£¤jè´_x0012_ý@öºyý@ÚaÊ%hþ@Gµ_x0007_Tß­ü@iÝ_x0019_7µü@ÈÚ`_x001F_0Eý@_x0012_æ L_x0015_ý@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\¤!Å=0A_x0001__x0004_dÐ/xî_x0006_1A7ì¢òQ¶0AÄ*_x0008_A 1AÊÅ|_x0013_éÊ0A-WÐ6+§0Aª_x001E_?B@0A¹áî_x0004_µ0A8Ä_x0005_=Ã0AìÛ®=ï0AýR)¿_x0001_Î0A\Vé9 ò0AvGg#Hj0A_x001A_?à'70Aòo1a_¨0Ap[/_x0017_Y41A_x0002__x001F_õf0ARsÏêÇÕ0Aì²ÿ|40A¸a_x0007_`¸X1AW©ÈìÔ0AªrSUi1A&lt;z	ÿr_x0003_1A-ÔÔ_x0002_0A~_x0017_V»0A_x000B_­»1î0Aº¢}_x0018_­0A¦ç_x001B_&amp;é$1A_x0008__x0017_j±±Þ0A8:è¥kß0AêÊOby0AIê×0A_x000E_$ÖÎ_x0014__x0016_òg0Au_x0010_ÎÎ	0A&gt; £_x001D_0A´­~9s0A_x0019_çMè=0Añ:_x000C__x0001_¼0Ao	LFË1A	_x001A_ðÃ:Õ0A4_x0001_L~q0A®Ìî_x000B_ñv0AÇJ-HÝË0AøU_x0015_­_x001E_1A+Ú©èí0AÕÉ2N_x0013_µ0A.	V&gt;³0AÚ0_x0002_1;N1Agu_x000F_á0AHtp_x001F_µ0A_x0004_×ÍF¦0A¦RE-¬´0A_x001E_´ñð_x000C_1A_x000B_:M_x001C_Í0AÍ§o¯èï0A_x0001__x0015__x0014__x0014__x0002__x0015__x0014__x0014__x0003__x0015__x0014__x0014__x0004__x0015__x0014__x0014__x0005__x0015__x0014__x0014__x0006__x0015__x0014__x0014__x0007__x0015__x0014__x0014__x0008__x0015__x0014__x0014_	_x0015__x0014__x0014__x0016__x0015__x0014__x0014__x000B__x0015__x0014__x0014__x000C__x0015__x0014__x0014__x000D__x0015__x0014__x0014__x000E__x0015__x0014__x0014__x000F__x0015__x0014__x0014__x0010__x0015__x0014__x0014__x0011__x0015__x0014__x0014__x0012__x0015__x0014__x0014__x0001__x0002__x0013__x0015__x0001__x0001__x0014__x0015__x0001__x0001__x0015__x0015__x0001__x0001__x0016__x0015__x0001__x0001__x0017__x0015__x0001__x0001__x0018__x0015__x0001__x0001__x0019__x0015__x0001__x0001__x001A__x0015__x0001__x0001__x001B__x0015__x0001__x0001__x001C__x0015__x0001__x0001__x001D__x0015__x0001__x0001__x001E__x0015__x0001__x0001__x001F__x0015__x0001__x0001_ _x0015__x0001__x0001_!_x0015__x0001__x0001_"_x0015__x0001__x0001_#_x0015__x0001__x0001_$_x0015__x0001__x0001_%_x0015__x0001__x0001_&amp;_x0015__x0001__x0001_'_x0015__x0001__x0001_(_x0015__x0001__x0001_)_x0015__x0001__x0001_*_x0015__x0001__x0001_+_x0015__x0001__x0001_,_x0015__x0001__x0001_-_x0015__x0001__x0001_._x0015__x0001__x0001_/_x0015__x0001__x0001_0_x0015__x0001__x0001_1_x0015__x0001__x0001_2_x0015__x0001__x0001_3_x0015__x0001__x0001_4_x0015__x0001__x0001_5_x0015__x0001__x0001_6_x0015__x0001__x0001_7_x0015__x0001__x0001_8_x0015__x0001__x0001_9_x0015__x0001__x0001_:_x0015__x0001__x0001_;_x0015__x0001__x0001_&lt;_x0015__x0001__x0001_=_x0015__x0001__x0001_&gt;_x0015__x0001__x0001_?_x0015__x0001__x0001_@_x0015__x0001__x0001_A_x0015__x0001__x0001_B_x0015__x0001__x0001_C_x0015__x0001__x0001_D_x0015__x0001__x0001_E_x0015__x0001__x0001_F_x0015__x0001__x0001_G_x0015__x0001__x0001_H_x0015__x0001__x0001_I_x0015__x0001__x0001_J_x0015__x0001__x0001_K_x0015__x0001__x0001_L_x0015__x0001__x0001_M_x0015__x0001__x0001_N_x0015__x0001__x0001_O_x0015__x0001__x0001_P_x0015__x0001__x0001_Q_x0015__x0001__x0001__x0001__x0002_R_x0015__x0001__x0001_S_x0015__x0001__x0001_T_x0015__x0001__x0001_U_x0015__x0001__x0001_V_x0015__x0001__x0001_W_x0015__x0001__x0001_X_x0015__x0001__x0001_Y_x0015__x0001__x0001_Z_x0015__x0001__x0001_[_x0015__x0001__x0001_\_x0015__x0001__x0001_]_x0015__x0001__x0001_^_x0015__x0001__x0001___x0015__x0001__x0001_`_x0015__x0001__x0001_a_x0015__x0001__x0001_b_x0015__x0001__x0001_c_x0015__x0001__x0001_d_x0015__x0001__x0001_e_x0015__x0001__x0001_f_x0015__x0001__x0001_g_x0015__x0001__x0001_h_x0015__x0001__x0001_i_x0015__x0001__x0001_j_x0015__x0001__x0001_k_x0015__x0001__x0001_l_x0015__x0001__x0001_m_x0015__x0001__x0001_n_x0015__x0001__x0001_o_x0015__x0001__x0001_p_x0015__x0001__x0001_q_x0015__x0001__x0001_r_x0015__x0001__x0001_s_x0015__x0001__x0001_t_x0015__x0001__x0001_u_x0015__x0001__x0001_v_x0015__x0001__x0001_w_x0015__x0001__x0001_y_x0015__x0001__x0001_ýÿÿÿz_x0015__x0001__x0001_{_x0015__x0001__x0001_|_x0015__x0001__x0001_}_x0015__x0001__x0001_~_x0015__x0001__x0001__x0015__x0001__x0001__x0015__x0001__x0001_@=_x001A_-_x0004_1AÁ4d§P_x0015_1Aøâ_x0018__x000B_ÍÄ0A)_}&lt;h0AVpu_x0017_ó0AÛöë¹øq0A_x001E_Â®¹_x0018_0AìUÁl§0A_x0002__x0003__x001A_¼ã_x000E__x0013_{0Ak¿°Ît0AJå!í¿0Aññ_x001F_	æ0AtQUrÜ0A_x0006_ÑèO~0Aµùexeï0A(Ý\Òó0AÜ[JVö0A²ËG_x001F_0A2ª,²t0A*àJÏ_x0017_1A_x000B_Îì_x0004_Ç0Aâf_x000C_*ê0A_x0001_wèÍw0Aº·O£_x001A_Á0A±=Î_x0010_0A&gt;_x0005_ÎQME0ARJ_x001A__x0018_g*1A75«_x0007_ò0A0úâ§0AÎ_x0017_%Ib0A#÷_x0011_å_x0014_0Ag=_x000E_¨ã0A¾"_x001D__x0012_ùA0A«UoT1Aµòà²0Aéø!»Ã0AùJI óp1Aï1'lß0AüæÐ¸_x0003_ÿ0A´_x001E__x0004_P_x0005__x0006_ha0A´_x000F_(uÙ_x0019_1A_x0010__x000F_¤tj0A_x0013_-Õ·_x0001__x0012_1A®_x0012__x0008_úËå0AE#f01AJùþ­#Ö0AY(%S¿â0AV_x0012_à_x0014_Û0A,¾`zü0A@^"wÁ0AF+òW#j0At¯n0ArÅeZ0A=è_x0017_³bb0AÞsU·¾¯0Aýg(Ú_x0016__x0004_1AW@_x0004_5©{0A¥_x001C_ÌÃz{0A"»_x001A_Ü&gt;¬0An_x001C_¯Zz_x0002_1A_x0003_fK_x0016_´0A_x0005_ãå§Çj0A,´ÌLÌ0AY_x001E__x0007_Ç70AM·û1`}0A¿¸H2b0AIsøHÅ0A"_x001C_¤µ0AÔz¢n0APA½}_x000B_W0A_x0017_/b_x000D__x0012_21A_x0003__x0006_tK÷0A&gt;f tüI0ABäÃ©HÙ1A,6Íïð0A²_x0018_m²å\0A8ÐÉ±ÿ0AûeY0A«\«Â0A_x0014_1Ú%±`1Ao{ªéå½0AkXµCäl0AØf2¯_x0007_+0A®p_x0004_¢h}0AìÊýñ0AüHÀ-_x0017_0AwKÔÙS_x000D_1Ag8CJÁÔ0AíQ_x0008__x0011_0A dÿVÚv0Aºà?'_x0001_0AF v0A4½ì£á0AN}î_x0002__x001F_0A[ÈB±*1AFª0ÜÆ¹0At¨b_x0001__x0010_31AÜ±_x0008_e}1AfÙ³3A1Aj_x0005_sØç0AV_x000F_5;&amp;N0AÖ_x001E_Y_x001B_S0AK'gÄ_x0002__x0003_ÎB1Aß5nå0Aµ_x000F__x0004_!ô0AaÓÓ_x0013__x001C_0A_x0018_G»1Ã0AV~@ÂÂ0APNaq¶Ú0A³¸ô-Q_x000D_1AJjÙÅ0A._x001F__x0004_y0AB_x0001_F_x000D__x0007_0A¸7ÙºX_x0006_1A&lt;às!0A¨M_x0014_¤0Að_x0016_&lt;äú0A0&gt;_x000F_7ÖI0A*_x001D__x0012_µ§0A;Z_x0014_È0AhgrÖ©«0A÷ ÷ÚU¦0Ax5±¹0AÝ"ö3È0AÐñªÀÑ0A_x0003__x000C__x001F_ü_x0014_1AÞ¢g_x0012_¸f0Aúlz&amp;ÿ0Aè¥.\á0AôEð¡î0Aß­4²üû0A~OA¾s0A¤Ë¿Ä%g0Aá¥SF!B1A_x0002__x0005_­WËH¼0A;_x001D_ßW0A*j#E_x0003_j0A_x0002_Àg»lV0AâePù_x000E_e0A²Ë_x0003_}0AÎ}_x0014__x0004_1AÖ._x0017_vi0Ax¬ÛÉ%1A_x0014_YÛ¿»0AÄlaÒYX0A0ÏÈ_x001B_:0Aà¡DñâD0AO2FßÜø0A?GdÕ¿0A²q»bM0A`m5Êu­0Ab|ÁÅlj0AVe_x0015_µÐÇ0A_x0004_ÂÊµ0A7Â¸ÖW½0A/«jp_x0016_0A_x0004_ßÏ_x0019_¨ª0A_x001B_M_x0016__x0015_b0A·_x0005_Ô(¹Q0A,SöÿI0ALmo"sø0A_x000E_4K_x0018_îß0A_x0001_ÊÉ00AvÏÉl]0AÐzdF_x000E_Ù0AàºÃÔ_x0003__x0007_¶0AÛ?µ_x000E_¸0Aî(j:0A«1_x0001__x0004_1Aî_x000B_¸8'_x0002_1ATâØ_x0014_Úp0A_x0016_y:ë_x0013_i0A_x0007_/_x0015_aî°0AC_x0012__x0003_ûºi0AÎH`ohá0AhÃsÃ_x0004_î0A@¤Á¹_x0011_á0A&gt;òª¥0AÞ_x0014_%r0ADiE#ê_x001A_1Ar¤ _x0008_ç®0A#bÄN1An/R&gt;Èè0A[R©¸ã0A»RüÚ0A¤¯_x000D_&amp;_x0006_1Aæøfè_x0013_0A=ÝÞÝ0Ab_x000B__x0004_¦ôõ0Aâ_x001D_LÑ\©0AB	Þ¡µ×0A_x0014_u³e_x0004_1A?_x0005_¥B°¥0AHÝqD¤0A_x0016_L_x0007_l¿0A_x0002_¨Aqë0AK_$%®0A_x0002__x0003_ËãÛ,©Å0A [¤¨4_x0018_1Aõjð¶01AÉÞ,,ök0A×5î.é0ANª0_x0016_:1AÑk,ù®v0AWQ\0A_x0010_0âúÛ0A¨ô»ë0AÇ_x000F_ê.o0A©×Üá_x000C_1AË_x0003_ìæt0AñÙ7¾0AÓ&amp;Z^r0A¨uç_x0005_§0Aæ±Ó250A ÂÄ&gt; ×0Ar_x001E__x001F_»Ê0Að #±âµ0A_x0008_gö_x000F_s0A}FõìÊ¨0A_x0008_ÙY©æ½0AÐÝY^ 0AÒa'IÍn0AfL_x0001_ä0Aªº_x000F__x001D_1AÖi_x0002_!/0A~¡@§0A_x0008_aµØ0A{¬uXÒ0A$_x0001_Ì_x0002__x0006_i0A_x0010_w_x0004__x0010_ù0A"úïÓ§0Akðì#á0AÚno+Ì=1A_x001B_ÆõJR 0A	«Âõ0Aò{7¦òú0A_x0008_º@J¶0A_x0005__x0018_pÅÚ0AúeÃÇÚ0Aæ%NlY_x0007_1Aç_x0014_§XÝc0A_x0003_¸wï¹0A_x0008_ÁÚ+Uv0A¬_x0005_ê·²É0AJ·ÂH÷0AâH&amp;,1A&amp;_x001E_KÓo0A±PÛ°È31AË³_x001E_bRÄ0A_x0007_¤}&lt;1AßÃc_x0008_0A£9W&gt;0AÀ0v'Ó0A_x0001_Ç]PFÿ0AÇí«´Õ0ALb»µ¦0Aç±ý0ß0Að(\å{0AáØ_x001D_æ0AW°îyÛ0A_x0002__x0003_4nä¥0A¬_x0017_¹,ø0Aö_x0001_òâÄº0AtÐî©Qá0AY_x0011__x0012_F§"1A_x001A_Bµä0A½VM_x0008_EÔ0A8îä0Af&amp;_x0010_¢1A_x000F__x001C_Á¾Ê0Aì$@uÖ·0A¥&amp;O){1A_x001E_3xù£0A)Ö·%­0Ao=Ùð;ò0A ¿Ä(ª0AðXk¦_x0001_f1AÀ×egð0Abhg_x0002_,¡0A¡×_x001C__x000C_©0A_x001E_ÚG;Z#1Afî+ÈÑú0A³¬ÒöÛ0A8ZìP¯Ó0AâeS5kÊ0AÉS.hµù0AF_x001F_;¼_x0015_B0Aº&lt;aÙ_x000E_1AÜ_x001C_@øt0ABº_x0010__x0007_ö¸0A_x001E_àÞê#]0A´:-Ê_x0004__x0005_Fú0A«9S¸A1AEò_x0002_z0A_x0002_ºK_x0005_×0A.«Äg0Aÿ-_x0008_]Ï0AÔÐ¶ïð90AïW~$~0Ahl à0A_x0014__x0011_î¢q0A"V$ýÐ0AÃé-S0Að£øÌÄ0A¶upÜÃª0A:&amp;t_x001A__x001C_å0A"kE+0Aáz¶(´0AÊøjèZ0ARº­©_x0003_1AÖO`¡_x001E_!1AÆû°Ý^?0A¢QÕ:·0A®ÓYu_x0003_1Aòÿ¡(-_x0018_2AôÙÚô@1A[²_x001C__x001A_ñ0A|_x0001_b 0Aæ=_x0001_Íü¢0AG7½0AtÇ5xð©0AÆ6YÖ_x001C_Í0Aþ#²c|_x000C_1A_x0002__x0003_â_x0018_½_x0011_¾0Arù_x0010_Ý_x001E_1AÂ_x0005_èÇÞ0AÊÑ&gt;¤&gt;0AßêØ+qR0A»[¦&gt;_x0016_1Aäk_x000C_º¬0A¨~GÉ_x0004_ä0A_x0010_û_x0002_ïö`0A_x0006_±ëüêÑ0AZDT9±|0Aj2tçüñ0AÁ©_x0012_ø®0AvÿÙ_x0005_M_x0002_1AòRþJoî0AX¨Ôêlc0A|_x0001_nÉ_{0A\_x0006__x001C__x0010_Äá0A¦±ó0AFøi6n¤0A3px2`¡0AÎ0)Ä/Ã0Aµ½IÁu0A!êÂ'd_x000B_1AÙ'Áúl0A_x0002_Bø-ö0AUö²÷Q0AÄ5ûêÇ0AGEÎÈ}0A«¡Ð;0Aj÷Ëd0At}_x001D_o_x0001__x0002_Üí0A(ÿ¿@.0A_x0018_qÄ~_x0013_1A¶ô_x0005_ë0A·²¹/+0AnU0_x0014_ ¿0AþIø×K_x0012_0Ay¢ÿwk 0A£,¡¶0A_x0015_)`;G0AÂ_x001B_é_x0007_Fò0APÜ°h¢²0A/kH+Þ0AÈÝq¢0A_x0004_çÅ:b0Ax^Ñè_x0019_1Aú_x0006__x000E_À0A¼üI_x000B_~0A£(8K1Aø_x0014_#»V{0A;J¨ã#1Aêñö­ã0A+EÒð0A_x0014_Ä0ä¿0A._x0014_b$P_x0006_1A RÖ©^x0A³_x0013_q0ALL!_x0010_ÚK1Ayëüì?0Aè,Ge,ª0AÀ­g¥a0A_x0014__x0017_jô_x0015_Ð0A_x0001__x0002_Æ_x0017_­KF0AãÐ)c%E1Axï{±0A¿»² GÛ0Aí._x001B_D0AîúEd0Ap¸_x0008_$æ0Ah¹OXÕ0A¼¤/ÓlM0Al×yìÿ´0A\z_x0018_zÈ0A^ÄZ²`0A_x001C_JæãL#1A»8m«D1A_x001D_0¢_x0014_Ï41Ag0&amp;÷ø0A_x0016_ù_x001E_-½D0An"_x000C_Ù_x0003_W0Al9øo0AB§,_x000F_ï0A_x0019_?Ô3pm0AøíJ²0»0AåÌìå±0A_x0007_Ì®­Xô0A#Bër­0AHÅI¤G0AF¨1Vo_x000D_1A_x001E_+vüÊ0A_x000F_§Q}0Al_x0016_^aÍD0Ak7ô_x0010_Ø&lt;0Aó¿éh_x0003__x0006_¹_x0002_1AÔÛPÝz1AÓà'_x0014_1As~,¢0A~Ól	®¬0AëÈ_x001E_Ñå41A.d#úv»0A0r?Õ130Aõ_x0016_/ñ&amp;Î0Aü}O_x0012_Æh0A._x0006_ö_x0005_·_x0004_1AB};fÜ0AmÇgÉÆ×0AnÕiE®0AÔï×y0A¿Æ²+÷¶1A^åèô_x001B_0Aæk(TáS0AH_x0013_#A 0AIFû%ý0Aj¶;_x0018_h0A_x000E_é»_x000B__x0014_1AíI¡ÎV0AvØÛ¥ª0A2þ_x0001_6Þ²0A|A+Ü_x000B_0A_x001F__x001B_°îJ0AÄRÍ&amp;0AÙ~"_x0014_)1Ae_x001E_Ë&lt;0AÏYF¨â²0Aÿ¸_x0002_kj0A_x0001__x0006_H´Å_x0005_0AíèmÎwá0Aæ»4½jº0A.86²0A E1_x0013__x0002_1A´WTT§-1A¥Ø4`}U0ANÅ"dÀd0AÌ±,ÿÑ0A_x0001_Àl£21AH|Äù0AÞlþÛØ0AEób0AÉ\x/_x0006_70A_x0004_Ã5s0Aè?²n&amp;À0Aö_x000E_NÒ0A¬w#_x0019_ó0AÊù_x0005_Ô0AYóÞu_x0019_1A=Õ¬Ê0A?g¦LX¹0Az¤âaA0A/1PBêè0AdèÃÓÆ0AÂK_x0003_ÿ@0Aæà8Q0A/_x0015_Q)0A_x0004_¹}t¿ü0AA¬ð'_x0018_}0At_x0015_1_x0015_]0A¯;ª}_x0001__x0005_¿0A@ÀèÑp0AR!ö0Aú_x0011_ãºÕ¥0Arù~_x0015_Ò0AVNéKæ0A_x0002_&lt;_x0017__x000D_Ï0A¢yTLÐ0A~_x0004_Ø¿ÍÌ0A&amp;ðÖLI0A}:_x0003_L0A/Â_x0003_@ý0A_x0016_M¨!à»0AÊB©_x000B__x0013_1A£j·ïãu0A_x001C_ÛrÔM0A^3-{Ær0AIN2_x000E_Ô0ARÔ_x001A_Ü.1A$7¹_x0003_óg0A72ä:}_x000B_1A_x0003_§_x0003_ê_x0004_1A_x0012__x0002__x0016_=ý»0A{±_x000E_¹§C0AôÈ_x001E_CY0A`%f¹_x000C_ê0AºÂ_x0010_e¾0A\rnÛ&lt;T0A_x000D_+:û¤°0AqÈ©0A¾·ó´±0A¬áÔ?R0A</t>
  </si>
  <si>
    <t>04abb223e127a1d70f7e2965520f6d29_x0002__x0003_±9Òßµ0Ahúxjõs0AhÁ~|N_x0002_1A_x0014__x000B__x000F_½0A¨¯]_x001D_¸0A[&lt;g}Ì0Aúè%®b,1A0¡¼O0A_x0014_Áöûb0A;IQõ¡0A_x001B_I«q§ñ0A\ òJ_x001A__x0015_1A_x0001_3Ý£Î0AÊ¹_x000C_Æ_x001D_­0A$,=S0Anl5Iª0A®ÔLS0AP$¶`o0A£ýO_x001A_cW0A7nà0A_x001B_sÜÌlZ0AzÓ_x0005_-ß0A_x000E__x001A_¯vÑ_x001A_1AõD*6g¶0A#×Æ ä0AWgé_x000C_¢0A¸ÿô½¥ñ0AÒ°ùÀ0AèoÞXKÂ0ANbõÉ|K0A£Ý³_x0017_c0AÎ%Áï_x0001__x0003_ñ¡1AÊYz©©0Axã¸ZÂ0AÚÍ:Ú¬¿0A´$m&gt;1AììûS0AÞÄ¼Sç0A_x000C_úbàí0AnDDeªê0Aã_x000B__x000E_ý 0A6HÁµß0A -«Y_x0017_¡0AÓ)Ý&lt;æM1A§v®åmø0AlJÊa\Î0Au_x0018_¤?ð0A_x0014__x0016_å§)1A_x0002__x000E_Mór 0AJUÀs\#1APówLj0AWÛð_x0015_½Ä0A*Mè3Åx0A*kÙaÆ0AÕ'å+ý»0A¿/ÿGËÜ0AºÀª(ÈÓ0A_x0011_©¬_x000E_°0AÌº5Â0AÇÀC×U1AôT×nå0AjF|0A?izï0A_x0003__x0004__x0005__x000C_(k¸0A1x)mÁb0AõûTHÐ0A?0.«w×1A_x0013_Ùs«ò*0AJoJ¢+v0A!.¥¢Ô0A_x001E_	+ù&amp;º0AòÅ4;1Û0Ad¿6!M´0At&gt;Mh®0A_x000F__x000C_ºK_x0007_²0A¶´ÀWÌ0A~Y°¤ä0A	ûlH4¼0A7=¶í¥_x0002_1AÑ=J0Aþ&lt;N@%31Aø&gt;_x0001__x0006_1A¤bÒ8±/0AãÕß_x000B_1AÐ_x0018__x001A_YÓ0AÑÛË0A_x0012_ _x0010_Æ0APt 7_x0004_1A²/¯F 0Aâ_x001B_cäl«0A&lt;_x0014_¢§0A_x0012_ÆjË³x0A#Sª¥­0Ab÷_x000B_ÿÌ0AÌùÀæ_x0003__x0004_;©0A¤tù1Ï0Ayk_x0018__x0006_¡l0Aä#ÜOM0AEJ¯¿Ñ0A×t{$³_x000B_1AªÔräº_x0002_1Að¾	_x0019_#1Aú_x0019_Ùé;91AdÊWÌ°æ0AÌrÜq_x0007_·0Añó_x001C_Ú_x0012_£0A)`Ð91AÔÑD_x000F__x001C_é0A_x001C__x001D_Ýð©0Asì«0ACX	_x0001_1ADMk_x001F_ò0AoË*y_x0010_ð0Ahá_x001E_û(1AæÂÆøÕm0A_x000D_ævDîâ0Av~dóy0A"a`´í0Aøf_x000D__x001C_¯0AÈ3e_x000B_[0AtmZ±¦0AvÂe¯00A3©_x0004__x0013_©0AC¥+Ä/R0AÆA#Ñ#1AÇ«ô¨_x0008_,1A_x0001__x0002_¯£ºRÊ0AÆðn;ª0A_x0019_ßqÇ?0AÆÒ´È ~0A§&amp;Ü±0AË·S;ì¨0A¤SðÃ{0An*A&lt;hÚ0Aö0_x001D_º0At%}&gt;b0AÎeØn_x0006_Æ0AêLDL1AôÆ;¹0A,ô#_x0004_(Ë0AÎ0`A_x0018_01AÞN3ç.Ê0AëÜpìæ@0AÒØÇD_x001E_¾0A{_x000C_Ý_x001C_²Ë0AÌT_x0007__x0003_=¯0A/ÛCÁ}Ù0AM_x0002_$_x0007_Öý0At#ÔØa0AÑ'·-0AçÎwj_x001A_/1A_x0007_W¼(2Ë0A_x001D_¨®UÎð0Aú_x001D_q_x000F_ý0A®Uae_x0015_ñ0Ae#âk_x0003_µ0Að¤ôª_x000C_«0A¯ÖHD_x0004__x0006_¼0A&gt;/Õö«0A*l§_º0A»*ÝµÓ_x0001_1AW¼ñ×W1Aì_x0018_¼ÔX0AI_x001E__x0019_i91AË¡&gt;_x0018_&lt;1A_x0012__x0012_K_x000B_%1A_x0012_ò(90A@¼,u¥0AMÑÔÁça1Aõ1`_x000F_ÇÇ0AÑ}Ëµ0A_x0010_úÜ_x000F_Óm0A©ÁÔ_x0018_ü0A?._x0013_¼c0A=b_x0005__x0002_áª0A-6Ú0¹0A)âÒe_x000C__x0017_1AZï³H:P0A_x0019_Ñ-Á~0A¹(?90AnÝ#Ã_x0001_c0AóÔã_x0003_Â0Ax/Õ_x000B_m0AÅß?è3N0As_x0014_)Ý¡®0A'I9O	Å0AÀµäMw¹0A§,ÝÍ0A_x001A__x001C_¾0oÏ0A_x0004__x0005_ª_x0010__x001F__x0012_ùé0AvSÿqc1A2aÐ­í0A=_x000E_aÃ0AØxy_x001B_ÆÕ0A_x0004_éÖÙÒ0Aëy_x000D_`ì0A¦¢á÷·0AI_x0004_Y&gt;®ø0AÏ£¡Y0A½âZ&lt;40AZ:QÌç0AYÚø_x000B__x000C__x0002_1AÕM_x0003_;"0AR Aòf 0AÚ_x0001_e¼d0A!`S©0A2vì)1A¸ÞF|[¡0A_x001C_¹_x0014_Ñ?ú0AÄ_x0003_YXòi0Aïi!Î0A»©N°_x000C_1A¿0q¾Ó0AÞãXß(_x0004_2A°îÑp0AÑRn\0Aüj_x001E_ýÞW0A	§w-0A_x001B_ó&amp;4_x001B_R1Al_x0001_Û?SN0Aíq¬m_x0001__x0002_6_x000B_1Aß86E_x001B_È0Ag|;0A¶Ê;=-½0A	Tji0AÍz³_x0005_k`0AHÐñë×0A	mH_x0002_µ0A¶_x0018_h_x0006_er0AË64Ñ0A_x000B_ø*&amp;½0AÄ_x000E__x001F_ñÕ0A(@±O1AôW:_x001F_"®0Aâ°Fo_x0011_1A_x001D_N=_x001E_{0A_x001A_tùÌÊ0Aø¨&amp;óW\1A_x0004__x001E_"y¶¿0Aá_x0013_a_x0019_81AÉ_x000F_ú0A¼ý-#T¸0Aâ;2ìgÍ0A~wÊ0AÊÄÖ	³0Aö_x0001__x0008_Ä%¢0A7xKg_x001C_n0AnÕKl_x0011_1A-PÇöã 1AGV»J¬0A_x000B_"{j_x001B_1A_x0004_.ÉÕN0A_x0003__x0004_ö2_x0002_¨¤0A_x000C_ç('i£0A½§gd_x0018__x0016_1A_x0014_0A_x0008_³×]70A&lt;C _x000D_$Ù1Afò_x001C__x001A__x0013_0A_x0003_L®qÐ0Ar_x0008__x0006_-.s0ANVÃ)&gt;Ñ0A_x0010_ýI_x0017_Ì0AæÖ·%Nh0AËb_x000E_¶¸]0ADÊ²k7º0AÞåN\á_x0002_1A_x0019_¶@¤0A´w¡½²t0A:|9-'Ú0Ah_x0007_]_x001C__x001E_}0AÅ]_x0007__x0011_0ATÕÄ(_x0016_Þ0AæÿjÙøÖ0A×pªïS1A_x0004_Ôý ©0AåU²ô3&lt;1AU?¼ãYò0A_x001B_y&amp;ç0A0_x001F__x0006_ð5°0A_x001D__x0014_êÂ_x000D_1A_x0001_0ûæØ³0A_x0013_íÖØ_x000F_H0Ai2z_x0003__x0004_w0Aù¿+®1Aj^lb0AÇ_x000C_Ç_x000C_0Ats_x001A_DË0A Åì±-¤0Ac(îÖÆI1A_x0017_ª|ìP0AÊñ&amp;î{0A,íLsÀ11A¾8k¿0Ap?;_x001A_|1AîÖ_x0018_Hª0AvìªÍÜ0Awc2"^0A_x0011_íÒ__x0011_1A_x0010_}$_x000E_úw0AÊþ,x0A_x0008_¹0}QW0A((ÅÕ0AÉ^{è)Ü0A_x0003__x0002__x0004__x0001_[»0AÅt%_x001D_80AÎzË¯I0A&lt;¬Å«ä0A_x0008_­¤óÞ0AÂcÂ(ã0Ab]_x001F_;3^0Añt%3¿0AÖhùÎ0AÜÛ+þ0AØyóú0A_x0001__x0003__x0002_5Ì_x0004_e0AðGN·80ANnoó[_x0017_1A¾{_x001A_0Ax?_x0006_ë®0A~_x0015_-=V0AËgï3z0AoÓ(ò0A_x001C_»pWö¬0A= ÈN_x001A_1Aª?_x0007_XÊ®0AÆ?UÑ`u1AØØ9Ø0Ah¡ç$á0A{h¤Oh0AÏÉêu­å0Aò}_x001C_E_x0008_0A_%æx1æ0A,w8Ä_x0012_è0Aì L_x0010_È¤0A·M®_x0011_R0AF_x001C_+_x0018_1ApÊaçx 0A2C'}e0A_x0014_¨_x0003_b!1AË7N÷ 0AZ8èñ_x0003_0A$=©0Aê@ n¼0A¸î_x0011_50A³-ÞÊ	1A ¢Æ_x0005__x0008_åÔ0AûcE:+0AV¶_x0006_®¡0A_x0014__x000D_©c01AógÈ_x0011_t=1A»_x001A_ú`_x001F_1AzàìÁÃ0A¥1zÿ_x0007_#1AÈ üY	B0AÈ.¯â_x0002_[0AØXï$î\0AJ7_x0011_90AX·#æ'_x0012_1A_x0005__x0002__x001C_ÐáÉ0AÖ¿½_x0011_á0AúC÷_x0018__x001C_1AðÑçc§0AÖrk¡tL0A_x001F_j6³ã0AÁÏh_x0004_E0AK§0AßàFÕ¿0A¼ìÒÔÀ0A*w_x000C_·0AÈkû+Â0AÅ¨ß=W_x000C_1A_x0001_óXÖÍ0A&lt;¡ Í¿0A7m{_x0006_1AbÝ_x0003__x0018_S0Aå&gt;¬_x0018_¬"0Av»&gt;_x0001_z0A_x0001__x0002_2ÄV0A H&gt;u:0A¥j2Ó_x0016__x0015_1A*Ý$_x0018_Àü0AOx£'0Al0_¡ð0A°)ÿÄ0A|^_x001D_vø0A_x0019_ÜTÅ0Aì_x0011_L8l0AÀ_x001C_ß_x000D_Ç0AH²ÅQÛ0Aá_x001E_WTæp0A/_x0014_±_x001F_1A:Üøòf0AÅ_x0006_Ù_x0003__x0005_©0AºG	îo0Aè_x001D_$_x000B_1A|'ð|0À1Adâ«^0A+PA¤Ë0A_x0019_Í_x0003_=ý0Ab8ô_x0011_M0AÇ_x0004_ñ0A@	VæWe0A4_x0015_ú×x0Aáý_x0006__x001C_Ê0Aä¤_x0012_Ãk0Aê2_x001F_&gt;Í0A,äo\h0Aù_x0015_Cì0A+CA_x0006__x0006__x0007_É}0AÑa_x0014__x0010_µ0Að¥~_x0001_^¯0AÌ¾É_x0017_DÜ0Ae3©Çº0Aê_x000C__x0006_'Rb0A_x000C__x0004_ð&lt;K_x0005_1AQCËU¨¯0AuÇÝz_x000E_1AHáÂ´ó°0AX_x0014_C&gt;æ¼0Aíe&lt;©i0A@HJKQÁ0AE&lt;/0A%G¼¼*0AÛWHf0AùGuà0AmE¸0À0A(Î\60A_x0002_~ðøób0Aª3²_x0003_Î0AõckBÀ{0AÒÐå! 0A_x000D_ÏéÛÑ60Aè`Öb\)0Al|¯&gt;_x0005_1AZºð&lt;~S1A&gt;Ú_x0011_@¸0A¶½wùu0A[û[sÉ0A6B.&gt;]&gt;0A¥X-0A_x0002__x0007_¤Y_x0008_öK÷0AL_x0001_Àáþ®0A¢_x001F__x0017_Dæ0A_x000E_ÿ¢,_0AÔáçì°_x000C_1AþF_x0008_£Çú0A_x0018_¯(÷Û0A_x0002_ÉðHµ0A¿ö_x0001_5ú0AÿjÍk0AVÚS7V^0AO_x001D__x0004_­Oö0A_x001C_~V_x0007_@0A5Ó$Q®Ñ0A_x000B_¤O±ýÃ0A_x0008__x0015_÷i;Á0A_x0003_%À0A\ú0A¶o×¹T+1AZ®!_x000D_Ó²0A¦/xº_x000D_1A_x0010_]_x0004_Ià0A¯¯´í0Aúi©D×²0A:ß×_x0014_*0A"zôÝh_x0006_1A§eP_x0010_$1A&amp;ngÐ~é0Ah8_x0005_(Fg0A&amp;_x0015_î8U0Ap_x0012__x001E__x0016_31A\4+_x0002__x0004_³­0A__x0016_¶_x001A__x001C_0AÅ»£Q©0A¿Ò_x0010_d_x0003_H0A,ºÄú¾0Am5×!Ï0A0¢ó	Ë0A\9n_x0007_S±0AÅDm_x001A__x000E_0AÝ&lt;Ëy{_0AVÇ^££&gt;0AîÛ»¼ÞÃ0A_x001F_Ïn@ð0Aèdõgd%1AÞäiá|÷0Awc_x0003__x001E_à0A_x0003_8+©71AÜ_x0006_³6gí0A°_x001C_YÈ_x0001_v0A¦Q_x0010_@å0AáÉw[­0A1=h_ ±0AX½eªä0AAt%Õj_x0013_1AkX²ëq0AfDí0AÞmªF~0A_x0014_FDÀP_x000F_1A\_x0019_%_x0012_Ô0AM~_x001C_Â0A_x000D_à©±ô0AJ(;{+f0A_x0001__x0005_ÖuÛÚi0A_x001B_òÔFîõ0A&gt;þÇÄcê0A³úÙôá0A_x001A_* q 1A_x001C_¿pHr0Af\Ó0A_x0003_I"_x000E_0AÌáoË^0A·wo£61Aä`Z%_x0013_y0ADe_x0011__x000B_}0A_x0016__x000B_xÌ~{0AIM#f9_x0005_1A_x0002__x0004_fæ¡~0A_x001A_àB_x000B_­0Awg_x0016_\_x0014_Á0A7Ö­ï¢0A_x0019_ð_x001C_¹v0A`_x0012_'æö41AM{7_x0007_bï0A7A_x0015_ÑP0Aâ_x0012_ßzw0AöjQ=â_x0018_1A_x0004_4°]F@0AØòÀÀB0Am¯Îý^h0A:_x001F_PÛÌÏ0AÀÜGåYo0A±±#®Ã0Aþ_x0004_òU0A;_x000B_ò_x0003__x0005_mØ0Aâ©¡:_x0003_Þ0Av¡¸{0A6a\¶ÿ0A|'_x0016_ß0A¯~_x0016_Ù00Ao%­¸|0A®=_x0013_íÆt0A,ë9ø0AèHA~äÕ0A¦½U_x0007__x0005_1AÇX&lt;+0A_x001B_õ¦rW¡0AÂ_x0004__x0001__x0006_d0AF{ZÄ0A?-6_x0018_Ûô0AjDdþ¦×0Aþ@3l&lt;1A_x001C_=9_x0017_­0ADt_x0002_*ó0AxÍ_x0004_²ßÐ0A¦_x001D_á"-1AYÈ3_x0007_ 0AlU_x001D_o0AL«_x0008_?çÀ0ATðUëZ90Aªj©¼ji0Ad_x000B_îð0Aãýù_x0019_e0Aðè8åæµ1A}_x001C_köP0Ajgx_x0003_×0A_x0004__x0007_E!«rÊ_x001B_1A_x0008_'T/Y¥0AæD É	P0AÏo½_x001E_631AWP_x0017_EúÀ0A_x001E_¹J|0Au¬tV¸0Aÿ_x000F__x000F_ú&lt;«0AþÌW*0Apc®NÙÚ0Ak_x0014_Îës0A9J£Ê£0A_x0003_}Í_x000B_0AR_x0012__x0014_Î­90A`_x0014_¸Å##0A¤_x0005_ç0A.âåyc0AÀ&gt;3xå®0AÝÄóÛ©¾0Ajç_x0002_RvÛ0ADÎdïð²0A´ÝþyÈÀ0Anû(ï71A_x0010__x0016_bW_x001F__x000B_1AÂ]_x0017_è{0A_x000D_q¢ö0AS1UÙÔS0AÜ¥Ê_x0001_DS0A¢â*_x0013_ªJ1A'PüÍCÊ0AÌ©_x0006_£l0A_x0004__x000C_û³_x0002__x0004__x0003_1A|¢N[w	1A§H_x001D_UMd0AôF_x000C_YO_x0012_1AÑÛ±¢èé0AP_x0013_ñS±0A_x0014_r_x0005_|HW1AüU®Ìdô0AÂWx)( 0AÀªô¦0A_x000C_¬Úã4ö0A`é7UÞ_x0016_1A{ý_x0003_o0Ao1_x0016_1A&amp;À_è1AUnSü0A¹_x0001_Í_x000E_(0AnlÐÚÝ0A_x000C_Ì~¸¡D0AT®._x0004_0ATI_x0017_`º0A%ß£î0At×Th¶$0AæËI³4á0AÓX¦|åÌ0AövGáqã0AË_x0007_Ì0A_x0013_Ã¨$Y1Az½*+íð0A_x001E_)_x0019_÷\0A¶zz:Ow1A"&gt;r,_x001F_1A_x0003__x0004_Æ¸Ä)r0A_x0002_c_x0001_cs0A`|æªÞ0AÞ¦	º`¦0Agk&gt;«0A_x000B_ôéS2_x000E_1A|Xiê%·0A_x0005_ìÏjy0A0¼_x0019_V0A×·_x001C_#EP1A_x0016_ð¸ðb-1AºâÒÜli0AÔzê¹0A0_x0004_y_x0013__x001E_B0A2ÉÈ`_x0001_³0AÖbz%Jº0AÀì_x0014_1D0Ayozj0A|óGW0A_aÈ£e0Aµ*ENk0AGrú^Ã0A8 èXC0ARP_x0005_0AÔÁs_x0006_ìû0A?ßOçÎ0A½&lt;*(0AöyÞ_x0001__x0018_1AKOYl*ý0AGÔý¶0Aàò¯_x0007_Ìà0A#³Á_x0002__x0004_ñÇ0AÉÎ«1f0A r´_x001F_0AUYÅ|Þæ0Av__x0019__/Á0A\ B72n1AZK©¦K§0A:DÆak0A8hw0AHÕ_x000D_KIÑ0A¤ö_x001B_íÒ0AúïÇ$-0As_x0005_)=4»0A_x0005_´sà0A8Jc£!0AZ]7£«0Aà_x0004__x0003_*1Ao_x000C_-Ö0Aû,_x0019_ëc~0AzD_x0018_»O0AR$_x0003_U¿«0Aí_x001E_Ö0A ¾±81A)Ì¢¿Ó0AOÏ4â$0AT¡_x0005_í_x0003_0Aµ2}B¹A0A_x0017_±H&gt;1A_x0014_S&gt;u*_x0001_1A_x000D_ê;¼0ASHsÉ_x0006_50ADp/_x001A_1A_x0002__x0003_Zônö8a0AÍ{_x0012_p0An_x001C_+_x0010_2Aã_x0001_Y_x001F_	1A`'D_x0002_Â0A_x0011_á.ÇÄ°0Aw_x000D_3D0ALí_öò0ANU"_x0005_÷0A·:²_x0014_0A}À÷_x0001__x0015_1Aæ·Ê_x000E_a0AÚëS×Hò0A_x000F_óD_x0012_àí0A,_x0010_~Í.1AÒrO¾Ñ0Ah/³D&lt;0A[*0ADFb_x0005_:µ0Ae9Ï0A_x0007_ØÛÑ³0ATõ·Ç£0A(:3§J0Aj_x0015_¸âU0A«22hÌ0AáÅî#_x000F_h0A2&gt;1Fu0A"_x0013_s0A_x001E_pAír0AW²KsÕ§0A_x0018_ßÿ_x001E_sé0A§Üß_x0001__x0003_2W0Ala_x000F_vW±0Að#-Å`T0A_x0014_ïsL70Ax¼"_x0018_1Aàv_x001A_T³0Aøß{¼¯_x0002_1A©_x0008_k#*_x0002_1A£_x0008_[ì¥¿0AUxG| 0A_x0016_ÇÒ_x001A_X0Aì_x0002_Ò"Õ÷0A_x0011_úLO" 0AË¥×+¨0AZ7êoë0AË`_x0002_ô0A4Ë_x000B_\}Ò0AqcïÞ¥/0Aò_x0018_\ò0A_x0008_5 S_§0AÇIùªò0AD_x0001_í_x0015_N_x0003_1Aa«_x000E__x0012_0AmÞ6ê0AÝîßÄð0AÓÒðPe0AÙ7kk»0A¼=_x0008_x4¬0AÆà1²Ñ]0Aª_x000B__x0001_ÇçÆ0A_x0010_iòÂ0A®_x0001_ N0A_x0007__x0008_ õ0A¦ÒÔb&lt;¾0A;ºV}ÔÍ0A5H3_x0019__x0013_ó0Að¨_x0004__x0003_â1A["¸_x0002_0AènKz0AØ_x0011_	ÒÀÚ0A|y_x0006_"&gt;z0ALÖ_x0019_gsT0A¬mß1A°._x0004_ÜÉì0A=+¦V{Î0A¦B]'®`0A_x0014_F_x000F_·ñH0AÊ´_x000C_Ì0A2sX_x001C_W}0Aôìæ¯4§0AMùµ¼_x000D_0AÐë¡_x0006_Rá0Aî_x0005_|s0A43¨»û0A_x000C_&lt;õ¤ç 0AX_x0001_\ùÈ_x000B_1AöÈÕ_x000F_[0A''Ð_x0008__x000F_³0AHoBë4á0A:_x0005__x0002_óO_x001A_1A_x0008_á0A`m»õ!0Aöÿ_x0006__x0012_1A&amp;7r_x001B__x0001__x0003_Z¢0A£_x001B_P&lt;í³0ABF_x000F_È_x001B_ 0Añ±Lë&gt;Ü0Aûøs¸Ò0A_x001C_ñ}ÎÒ0A'ÆÆÖµá0AM+W£|0A_x000C_\_x0008__x0015_ö0A¤¾î_x000C_Z0A$¨ê_x001A_-0AuY.Ê¿0AÊ_x001E__x0016_^ù_x0019_1A_x000B_Ë	n-¨0AjÍ²0A·â*	1Aç¶Ç_x000D_G0AýÕò_x001A_0A_x001C_QA¼0AqÎá¿0AYxr/-0A_x000B_ÝÉ0AWb_x0006__x001A_Ü0Aàóýñÿh0A_x0002_î£nd0Aa_x001F_uó´ñ0A.ö_x0014_ÊÂ0Ab(_x0018_¬Ñ0AP:­²0AöªRÚ_x001E_1A_x0010_Ôò_x0016_?I0A¢þð÷»0A_x0003__x0004_DX_x0012_¤£0AÂHÀ·î50APÛñÏp0Af_x0011_§'Aå0Aö$þL0A_x0007_oÍ×J0AÜOç_x000B__x000F_0A½"©VÍ0AçË2_x001F_ß0AO^³5Ë³0Aú	ú»_x000F__x0002_1A_x0006_r_x000C__x001B_[0A8â&lt;Ø+0Al=FÊa0A·µâa®¡0A=z¼Iú0AJr_x0004__x0018_	¥0Ad,:	l©0A*÷_x000F_[~0ANÑul0AþÚïTtó0A|.u_x001B_L0Aè¬ÙR¦0A,_{\_x0001_ì0Aa±GqÜI0AøÊ|0A_x001F__x000F_ÎÍN0AüÒëdjm0AÝ#_x0015_\°0AØ;_x000C_Kª0AºóÉ.1A{amÀ_x0001__x0003_v0AW×:ôt0AnðnÂí_x0006_1A;wëÝ0ATõÌûµì0A_x0010__x0012_ÌdN0ApÀ¡_x0017_²;1A:¢Â¥0Am»_x001C__x0001_j0Asî6;&amp;Ð0AÓÃDÛ0A'NÂÚ5²0Arhá»0Ad.©.×0AÙ¯cÏîn0AtÕÂs¼k1AhëITÐ0A0÷_x0010_Evÿ0A|'14­0A072_x000E_Ç0A_x0010_i¹?µ0A¦ÖL_x001A__x001B_ß0A_x0002_Y4_x0012_z©0AIÀÅm¢0AÀÖ44ý0A¤B¨_x0005_ÄÉ0Aêk_x000F_é¼¯0Ax2!#ÿ&gt;0Aö°³*MA1AºãÁ'YB0Aé_x0004_W!Á0A_x0017_ÂÊ_x0005_J¶0A_x0001__x0003_õÒ®_x0011_Ûñ0A,éz8ÍH0A!,ôÓ1A&amp;Å÷©0AëAk|ò 1A¸ïþ¥0A'_x001F_@_x000E_1A3_x000B_öÍÖ0A¢Z{â¼0Aî×_x000B_»0A#_x0005_ù-ÆO1A_x0012_cåêýÌ0AkKkÄ 0Aì;/t_x001D_1A&lt;_x0001_«¡ÕÂ0AamúÕ_x0006_T0AñsÓEL¿0A·ñt_x0002_41A.Ûïý©0A5È2;»Î0A@ÍV_x0010_å0AC_x0017_:`É§0A_x0008_Û?8üç0A_x0003_°Äý½0A_x0012_\õÎ0A]#õÎ0A@,ÉmD0Aðpt³=1A¶½@qHc0Aæd2_x0005_*.1A½´#_x001C__x001C_à0AøQ\ë_x0001__x0003_,è0Aè{7NgÀ0AUm_x0019_Ñ¤0A_x0011__x0019_cé,0A9·Ý_x001C_Wm0AHñ¥K0A_x0018_J_x0002_N`0AÊ|}0AHõP_x0018_J\0A_x000D_q_x0014__x0007_©0Aä¶ì½_x0015_W0Aö,_x000C_®@0A K_x0017_0A_x0010_û¾_x0008_zÚ0AV\$÷_x000F_1A5¾n¼0AO·² 0AElä_x000C_Åb0AbÉÖhPÌ0A_x0013_áü£µæ0AÅf_x0016_-Ã0A&lt;_x0010_ýg°k0A¸[Mwæ0A_x0006_sx2;_x0010_0A_x001A_É]Æ0A(÷jè40AZ_x000B_HOÉ0A©L_x0003_Í²Y0Aª#¥Ì0AùÑù·0AÁ_x0016_Jðó0Aî_x000F_éK¿¹0A_x0004__x0006_¸*241ArkÏÉå_x001C_0A_x0018_7	¬é¼0AíõIû_x0006_1ADd¿´¨0Aks_x0002_ü¸0AÈÃ_x0007_µ0AÅ4YqÖ0A¤¸_x0012_:¨³0A_x0004_ó@ï_x001C_o0A_x0006_é_x0015_!Qt0A_x0002_m\_x0008_Õ0AhH±¢0A_x0010_©Ë8£0AæV£ý0AÉ_x0015__x0003_~0A$·î"C0AË*_x0006_º[þ0A{ä4Ó0A¼n¸_x0001_w&gt;0A6_x001E_YÈEÜ0Ao(._x0005_0A®ßsl00AÄì&amp;'¥0A_x0019_D²[_x0003_¨0A3Y¶ø0AW_x001E_»¦Cä0Aâá½âK1A¡4ilüÍ0AÂ_x0015_¦£\À0Aéq_x0018_¨¦0AàÞåM_x0002__x0006_èÙ0A=q^½O0A_x0005_°êÜ²²0AYªrýH0A¡å¬ä_x0001_0A&gt;`Ì¥­T0AÀ,§·0A7Ô_x0004_ØAÀ0AÂ&amp;k¼¶1AÛ+çÕNå0A¸{¬&lt;ºR0Ab_x0004_¥ï­0A°9÷uw1AÌvÍ_x0007_ÖR0A£ÚlùíN1A¾ûSÏ¢â0A\T&gt;µG0A£Ãy²³0A\o(e.Â0A+]_x001A_ùü,0A.lUè­¨0A)þD¯\¤0A»©C²_x0003_¹0AMµ%[þV0A_x0003_³9_x0007_(Ó0A)öCº0AªOÂP0A¢Ô¡'Q.1A¡TÝ_x000E_@_x0014_1A0v0t?1Aî_x0010_&lt;Ð·A0AEÔ	_x0012_1A_x0001__x0002_ûÍHØÄ­0Aìþ.BXó0A±2!*|0A0V¾	0Aè//Ò0A)t_x000E_kè0A 8øhQ0AÌQsn_x0017_X0A+ð!àøN0A_x0016_BÓÜ_x0012_V0AP_x0011_n_x001A_6½0AD@}êÕx0A½_x001B_^@ü0Aâ-E¿´0Am"ÕÅ¨0Aí_x001E_h¥é0AØ_x0004_'í0AnÒ8ªëî0AL~F.¼0ApXåOyÂ0Aì³ð_x0011_uö0A`Ý¼/È0A3!7_x0002_K91A¥®0AÎ7Ü_x000B_¨®0AúFôtõq0AÂû±{_x000C_ø0ABé1h(w0AÂ8ª_x000D__x0018_0AõVG@?h1AþVò§XÜ0AÛðí_x0001__x0003_ªV0AózL&lt;r0A~.¦bÞ0A¯&gt;¥0AXþ¶0AÂ´ª_x0015__x0005_1Aø?@Ö·ì0AûèÞÈpæ0A9ÔÝ¯0AÊÅbª0AÀ(_x0018_,_x0015_1A÷%=¯0A_x001B_5$¶|0AR_x0007_,ñë0Amï&lt;G²_x001F_0A!ÍÊ½=R0A»|ØÒý0AÍ±_x0002_ÓÈ0A´«BV_x001D_0AZGÕ]&gt;ù0As_x0019_õÌDX0AEL{t±0A ·Qbÿà0AJZË_x001E_~0A/ÛP~(1AªEë,ìÏ0A-^_x001C_ü&lt;0A«Ë­_x0014_Ì0Aè9"Énµ1ARQ_x0014_1A¬Q__x001B__x0015_º0A_x0001_Gµ_x0017_=0A_x0001__x0003_4_x001D_úD³0A_x0002_0\÷øÁ0A&amp;Ucè_x0004_ð0A2ä7n0AáZÿ"lü0AØ¯¢¨0A_x0019_a³CÛ0AôL_x0008_eXm0AÀÏ`a0A+º$_x001B_Õ0ATî9_x001D_ÅÂ0A{h!v0AË0,ÖÎª0Aæ$s¥_x0018_U0AÈ_x001C_§§_x0003_Y0AôBªcQx0A*qÙÌ¡0ARO£âî0A_x001F_é_x0007_i0AÎÉÅ_x000B_0AbR¸,v_x0002_1A.%	zLÄ0AR¾q6©£0AÙ/[iSf1AÏÖ­[_x0003_0AÄ4ÒÌ50AdõååL0A^þ¶ð"¿0Aî\P¢0Axº¢Óc0A_x001C_J_x001A__x0001_Ç0AÒ7_x0001__x0004__x0019_ð0A{òºuÜ_1A2¦:ò0AøÀ÷0AÓQÇ&lt;0Aâh1ºè³0A&gt;±ª_x0002_i0A`tåÌ0A:èß«40AO8+ûåú0AU_x0008__x001F_ýZ0AÜ_x001B_ÝÉQÇ0AöüÀ_x000C_a0A_Æe_x0003_ü0A*ÿ_x001A_Æ_x0007_1ABaë&gt;ÓU0AwñÕM1A¨j©R#0AËñ8ët¶0Am{¯~u0ASyøà$¶0AöOÜ 0A§Xç¨0A4}Ö 	ä0A{ÛøÇ¦0AîÙî&amp;¦0A_x000C__x0007_Æ#0A¼$9¤¤0Aò£û0A_x001F_D@Þ0AÚQ»õ¾0A6g+\ä0A_x0001__x0002_ðêsuJ±0AÚ¯_x0003_bä_x001F_0A@ómá%0A_x0003_°-Á/0A_x0001_ê]3^È0ANý¸ÝÖ0A#v&lt;_x0014_Â_x0011_1AköAñ%0A&gt;µ_x0008_C?0A·tøDn0A¼ÍÔÇ60A@s;~°0A_x001A_ÈµX¾0AÌXÑ£¤0A"Hé8H1A°/:Î°0AF1¼ú`0A^T_x000D_åÔ0Aàªâd_x001D_­0AÚç39Ji0Ag¢~º0A/_x000F_À_x001A_0Ak÷÷N¨ÿ0AÕê~_æ0AÈéébR:1A¤$³d;1AhµÉXa0AÕ[_x0016_êPj0A_x0006_h_x0007_|Òï0A&amp;ðTÄ·¡0AYé®/ö_x000C_1A¾_x0004_´-_x0003__x0005_ãã0Aé_x0004_L~ö0AD»û\0A_x000B_Þ&gt;_x001B_,c0A&amp;ÚIà×0A&gt; MÛ0A¶io&amp;_x0013_1A@!qÇg¡0A*ÛK_x001A_]ç0AXø_x0001_Íãî0AL°»ÑKµ0Aú'H_x001A_1Ap_x0001_¦Å9e0Avx9°_x0016_0A¼[³_x0017_x0A3:1ß)f1A_x001E_2_x0015_¸´c1A_x0018_/¾÷g0A³w_x000E_mõ0AJ£_x0002__x0016_ª0A)ÅgX1AG_x0019__x001B_¤·0A7_x0019__x0001_¯;Â0A#bÑånu0A¼{Ùn'þ0A¡+_x001B_W1A«Ú_x0002__x0015_ì0AnÄ*JSÓ0A¤_x0019_&gt;J'º0AÕH_x0010_ZxÉ0A |ÏËK0A0ZW_x001A__x0001_J0A_x0001__x0004_ôp¶éÏQ0AX|B3¾1AF³3á_x0006_1A_x0001__x0008_5R­0Ag]C{_x0008_Ã0A¸ |_x0003_b0A0kÁ¥k#1AGuàÄ¬0A_x0015_á¡Òi¦0A.þªAn²0A_x001E_àaKnj0A[¦ül¹0AÚ*Þ0Ä0A_x0011_QRÄm0AU£'!1A¸JÕa1Aq±	íÔÓ0AÆr_x0006_"v0A_x0007_Kô0AJ²9'»Ü0AN°\·îÁ0A¦¡_x001E_Å_x0002_{0Aî_x0011_µ_x0019_Î 0Aw1_x0019_¤¬O0AtS^_x0017_k0A_x0002__x0007_æåá²0A²_x0012_xm0A"û_x0006_©Ùq0A¤(w_x000E_^_x0008_1A«YMm:t1Aê_x0019__x000C_ÁY¸0AÉWÄ¢_x0001__x0002_¶h0AZã¹O&gt;w0A?Ê _x0008_v0A_x001D_ö&gt;²0AÀcè4½0A_x0012_Çûo#n0A¦_x001D_±ZK¿0A¢æ0\áÇ0Aú_x0003_Âáu0A_x0019_ÈkÇ_x0014_°0AÖüfJ§Ü0AH_x0014_#èé0A.FnRp0AÀ^1U62AáÁUá0A__x0002__x0004_ac0A¨LE¦×0A$hSé_x0001_0A_x0006_ªnÂ¢0A0ë._x0017_¡0AÌUzËO0A¤DuH4S0A¿,_x0003_v±0AØ_x0004_UU§0A8Ý1jí_x000D_1A_x0008_uM­0Aû5wÕ®w0Ai$7Ç|0Aì_x000F_Ñ­®0A_x000C_\0È.«0A.!rak¸0AP¨sØ0A_x0003__x0004_\_x0010_2·ÿ0Añ;Êrq1A_x0006__x001C_uàéy0AP¨þGÞ0A8p_x0001_ð_0AVþáqMÚ0Aþuá-A0A\ÈÜ0AN_x001D_.JQ0AZ{öPÍ0Aê_x001B_¸?Ã0Au:J°0A¸Ý0AþoÉ4d	1A±_x0013_ñfÇ¥0AºønÇ­0AÆì¨_x001D_Î0AlæÓë71A¼_x000F_5_x0008_¾_x001D_1Aç`b/(_x0005_1Aä_x0006_û[L0A)Ç;ê_x0002_1A_x0010_bu´0A#z!X¥0A¬çâVà0A`l_x0008_ ·0A_x001A_æóÅü0A;Øºûµ0AX_x0002_°ìo0Aâ5¢T;0A_x001C__x001B_ë_x0008_9°0AÝÚe_x0003__x0004_`m0A(vLT0Ao7W°©0A:5LùË0A×_x0001_yxª0Ap"}Å0Aßñö¶G0AYµºÉ_x0015_õ0A6_x001E_.kWä0AË	+0A_x001E_5:c_x0019_Ë0A5_x001A_n!y_x0008_1AÞ_x001A_üéá01A_x0008_ÿÙ¬0ALöM·_x0006_1A(ÖÛ	;0A_x0015_j_x001A_ê0Aú_x0007_¡j_x0013_1A¢áëª)î0AÃ$1AäÞ·0AgFë_x0012_­0Aú¼j¬_x0001_1Aê×_x001B_O#r0Aäb®¿Þå0Aä)LjÕ_x000F_1AýÿQ_x001C_I0Ag£èÇaµ0A_x0008_X)@À0AÈ_x0014_n_x0004_Ô0A´§&gt;_x0002_¬0A4_x000F_§A"0A_x0002__x0004_ÁcÏÉû^0A_x001C_ºn:a÷0A5¦Ù±0A»à_x0007_©z¢0AÇE_x0002_ª¥0Aîlå#K¶0A6S«`âe0AB7xnÚÎ0AÎ_x000E_Oß_x0019__x0015_1A6ñB{Ô0A2_x000F__x0001_ôø0AcYÞäÞ0AøÁ_x0001_6+0AvRX±1Aô,¢¾É0AW_x0016_o£¡0A_x0002_í2­Ê0A!Êìaf0A²ïÛ!_x0012_®0Aý8s¤½0AY;õO_x000E_=0An'ý|_x0002_ 0A æ©¬óÞ0AÂú¬]UÞ0Aú°(¯Êc0Aùé¾Ã'0A*Æ·R-0A_x000B_Õþ]Õ0AFÍ®¡z]0A_x0006_é©1Aºk+£ú0A_x0003_ã¼Ì_x0001__x0002_*0A2nòß_x0002_0A3` ë²°0AðFyGp0A¡+À0A±N¦Ý0AÀµ_x0016__x0008_ð0ATÍGÊ0Aªì2ç¦j0AØÛ!r0An6¢N9&amp;0AÞ_x0016_Yû­£0AÉ{_x000E_5Ð?1A_x0014_çæÏ0AV_x0010_Ê_x0015_ó0Asf×^¶0AÊwñr0A~_x000F_µ#1A_x001A__x001C_÷L0Ai¶¥Õ_x0010_p0Aû_x0004_DWaµ0Aàñ_x0004_Då¯0A_x0004_e`0A:üö_x001D_{0AbÌf(ôË0A÷ÈwmýÄ0AÀ_x0018_=r0A@¥_;ð0AÒWH¨«0A¬·h&amp;Ü®0AÍ·õ1Ã0A#¥L=z0A_x0003__x0006_Ç­­ßô0A«oÈä(0AH_x0016_øEq0A,5³_x0019_60A-ÊÕRf0AÑjÝ_x001E_Ë-1A@)ZÅ0A_x0005__x0016_èK· 0A_x0001__x001C_yCò²0AøØA_x0002_1A_x000F_ÏÀMÆ0A9H_x0013_û01ALÖVN³î0A_x0019_ú0A_x0012_Î¹R?ï0AF¶_x0005_¼tÁ0A^j^&lt;Þ0A@Û_x0004_ð\M0An_x0010_Ee0AÙÖÌÞ»¸0A¨¾r´é0Ah&gt;RùÝé0Ajù1)_x000B_¢0A_x0008_³®ø^¯0AØwT¯0A@QÁ_x0010_!}0A!Ð¦{Ð0Avd_x0016_îr¶0AÔñ_x0013_ì0AR/Óè_x0013_B1Af+ócb0A¨_x0003_jC_x0004__x0005_h0AT7¨_x0018__x001A_!1A@A_x000C_ÿ!Ï0AIòÖÙ0A_x0012_úÜ=ÜØ0A8u»}_x0004_1A¦UÑ90AïÝÒy_x001E_0A_x0003_R³:(Þ0A*e¿_x0001_M0AQ_x000C__x000E_É±´0AÖa3_0A_x0011__x000D__x0006__x0015_Î0Aüû» _x0007_0AyFñXL0AÁO(ËS#1AÚ+\üõÌ1Aù_x001F_9_x0010_z 1AS«_x0003_0°0A2_x001E_~_x000F_áÅ0A¾=úY¶0AÈ¨$Êà0A=×s8&gt;1A4ÿ¥M¢0AhÐ_x0002_Óé¨0A¥6ÖsÁ²0AÜú&amp;¬0A¨(¹8kÆ0Ah_x001C_È_x000D_µ0A®Ù_x001D_ÇÊ0A0JbÆp0A _x0010_®3ê0A_x0002__x0004_rÙò¾'÷0A_x0019_VÈYÔ0AèÉ-0ñ0Am_x0015_@J@1A~R²ñ0Aïj_x0010_}Ö0A_x0016_(¬¢_x0010_1Av.3@½0Aó_x0016_¥&gt;Ö0Av&amp;±Ó1ARAý¸u0A	ç´Äòk0AÒÈ_x0001_¸_x0012_®0AR\~U³0A/7_x0004_ê0A_x0006_}Ä:þ0APxC{0A~_²E9_x0017_1AxåÁïÅ0Ah_x000C_1f+¨0A"Ô©_x0003_ðô0A_x0010_&gt;Z	M"1AMègR_x0007_1A!§Vw÷t0A_x0016__x0014_UñÄ0A®¹Á90A¶÷²¨¿W0Abí"W³0AÿÈó0A&lt;lyÓ_x0018_0A_x001A_jÃ_x0017_0A©¯1¨_x0001__x0005_³µ0AðÐØ}§ 0A&gt;_x0017_¿:y0A±m_x001E_2Ýí0A4Wà_x0015_Þ0A¥_x0014_bî0A×³µÖ)õ0A_x0018__x0003_PpË½0A|É·ý_x0014_1A$Ule±0AìA[Ø ú0A36lÉúv0AóÄdÝ0A#Vó²§w0A[gcK6Ô0Aw_x0006_Ãg0A0¨_x001C_FáÈ0A_x000B_1a0A_x0005_Qg¦_x0014_O1Al_x0002_ë_x000C_K91A¨ð"îv0AF+&lt;¥¦z0AË_x0004_9oü0AÌ'^åÕë0A\o|`:ã0A`,«ý!0At&amp;Ôîj0A_x0019__x000C_ÏÙý-1A,åNL¦0A§ý²a0A1¯¡4e°0A Wp	0f0A_x0001__x0002_(¦CN1AÇvFýb0A¼D^éÙ0A¼Èguá0AZÛëq0A¢}Í6ï0A(K_x0016_¸ÞÒ0Aì°¦°AÚ0Aþ(Aÿ«0AÄó¶Ã&lt;0AX:&lt;E0Aº_x001D_"wÚ0AÎeXÏ_x0016_E0A_x0014_&gt;W_x0014__x0017_	1AZqð¾©0A_x000C_h³zÊ0ATÉÈûÕ91A#®`¯×_x0006_1AbU#;Nã0AHãÄÕø	1AÆÅ|Qf0A¢ÚÉíõè1A¤FÞ_x000D_"Ç0A_x0006_B@Ì¥0A$^¦å4Ó0AÌË_x0016_]ê±0Af©¢ô"°0AXI¡)û0A¸Ít$¼0Af_x0003__x000C_ä½Ï0Ah\Ùè¶Ù0Aj¶2-_x0004__x0005_l¿0A\\_x000E_ÍÛ_x000E_1A\X5;¿0Aª×(pÁ0A¶«½_x0003__x0016_0A@.B/0AHØ0AÂÙ_x001D_Rw0ALjð8h1AÅG÷Vüá0AÐ66.UU0AGoÒÑj0A_x001B_+_x001F_¦§0A[ÖP_x0001__x001D_Á0Aì«Ý_x001F_6S0Ay_x000C_©0AÞ_x000D_ÏÆßÒ0At_x001A_Ffth0AÁó&lt;_x001C_1A_x0016_T$F°0Að#Þ*_x0001_,1A¨_x0015_¾}ÊÍ0A_x001E_©×70ApS¶;}S1A·G~Ò´0AN_x0010_þ'_x0002_0AÏp÷jh_x0019_1A±½e_x0014_Kç0A_x0002_z õIÜ0Azt-G_x0002_³0A^HH	0A_x0006_ÒE98â0A_x0002__x0003_6·RÚ/f0A"ßõ_x001E_@0Ax)¢G´0AXsÉÌ.1AVòÀÌ½0AÔ_x0010_Þ´µ0A§_x000E_ÿ" 1ABf=?õ_x0001_1AÄefÇ0X0AÞÿã#ßÈ0AUh/_x0015_½Y1Az&amp;ò8Y1AíÉ9_x0017_ð0A4Î¦D\R0ASÓ+°ðw0AB°;20AVéOÏ~0A¬&lt;Åûà0Aü/¾M_x001C_¥0AÆDí0Aj©.Íô0A3ãµê1A_x0003_ú10AP6ÃßÑI1AOI¼7_x0010_Ë0A_x000C__x0013_.%Ã0AR¹ _x001C_0AD«}Õ_x0015_Å0A_x0012_G_x0007_¾©¥0Aiê_x0003_ÚÇ0A¦{ï_x0006_uÄ0AÎ®ßê_x0001__x0002_»0AÀFFéH_0A2|TÏv®0A Ð¨U|0A_x001E_Õ*úº_x0004_1AÄ0_x0019_ÑÔÂ0A_x000E_¼·00Av\è_x0014__x000F_2Al­ó:þY0AvFs`ÔÌ0A».Ï0 ¹0APr_x0002_(ê0ATë©_x0018__x000C_¬0ABQ_x000E_=_x000C_b0AùPÖùæ_x0006_1AîI*~&lt;R0A_x001C_s=ì_x0015_ö0Aem]±8×0A#X?ò_x000E_1A½_x0011__x001A_êv0AÑª´ÃÐ0A_x0005_Ä5ù0A_x0002_O,_x0019_Úß0A½_x0013_á!¿0AyZ»Ê0AºP«_x001F_N0A·­Aü`0A69-1A&amp;_x0006_»_®0Aå_x0012_e÷0AG¢0A­]cÉ_x0008_0A_x0001__x0002_ _x001B_8_x000C__x0013_¶0AP_x000B_ù¨ü0Aç_x001F__x000B_äÄ0Ab¡ùÑ_x000D_ü0A.°e!ÿh1AÌ}\æK0A&lt;Oú_x0001_¯Ô0AÏ:·Î_x0005__x0018_1AùpnZAH0A&lt;_x000F_rOg0AU.Gý_x0011_1A¢Êþ:O1A[¡*2_x0014_:1Ah³6î&lt;_0AØü¶_x0012_æ=0ADîÅÂDÐ0Aèþt,q¹0A_x0017_ÂÞR0AÒÐ)sõc0A.©;x0AÄÆ_x001E_;ûÓ0A+ÉÉÍ »0A±-·Âº0An_x0004__x000C_xYa0A[	K¸¼0Aù_x0004_6Qß0Awïb¥µ0Aº¯#;É0Amçj×6¡0AV_x0013__x000E_ÔÃ_x0018_1AÝ»(M0A#çBf_x0001__x0002_è½0A?xïë[0A@µg0A$t\'1A _x0012_½0AÏ3VtµB1A¬á[ß0AÍ4¶ ·)1AÌTTÐÇ0A:_x001F_Ï¬êÒ0A\_x0003_çé±_x0017_1A_x0008_]º5U«0Aû_x0006_ÐËI0AFEù2A¢0A§å`´Ò0A¼_x0017_ÛÕ_x0002_{0AÞÖÏ$0AíiâÚ0A®þ~±®k0AÀxR%.0AëÎNÊ_x000C_È0A£4!Çþ¾0A`_x0014__x0016_/©ï0AÎ«8)Ã0A_x0014_2_x000D_³)1AñÈÚ_x0010_g`0AeUw6É0AÞVÈïÂÁ0AFÜ_x001D_ÇpX0Añÿ²Ý0A_x0007_{_x001A_À±_x0007_1A_x0005_×PuÞ1A_x0001__x0005_RÎGP6ö0A:_x000D_î;i0A!#fG¾0A_x0014_rÈÝlæ0AmÈÝ_x0002_Ï¨1Aò¦Á¿__x0003_1A@_x0003__x001B_Ö©0A³­¯_x0007_]n1AU	#ô0AòÍ¿Gª0Að¢À½_x000F_/1AôÐ_x0004_rBí0AEs_x0012_ÉA1A=Qã_x000D_{0A_x0004_³~_x0005_ì~1AlÊ×&amp;1A*¨ÍÑË_x0005_1AzÍeÑ0AÌ¤_x000C_mY0Aú,ø0A'VÍLÇ60AN_x000B_&gt;Úª±0AÈæE¤ôÿ0Acv_Ð0AÜö$³ð0AFWÃk§0A¨©F±_x0017_º0AÓóJ(ïï0AÜF1Ü`É0A_x0014_Í_x000C__x001B_Æ0AÛÞÝ\0Ae_x0001__x0003_´ø0AGû(ö-Ö0Aúj×å5r0Aõ@»_x0004_¼É0A_x0001_3r¬0AåÏ»_x0005_1Ayd_x0013_l¨È0ATsÂE1AHv_x0006_ÍÈ0A_x0004_Ú©c0A(_x0014__x000C_Ò0Az²Û_x0006_a0AÇ&amp;ýï8Ñ0A_O_x001E__x001A_Ñg0A¦j½r_x0007_¼0Aj´Ö¹OÞ0AÄS×´Öû0Ax&gt;¸ãIç0A¿Öy0Av%Ú»Ó0A_x000C_·Ý_x0017_¢Ú0A0·_x001F_íÓ0A¨WLæf0A_ö$0A_x0002_²¤Äb0A!-C¶Â»0ALV9Ý0A_x000E_^_x000F_²À¬0A÷³I]^¡0ANzô|æ0A53_x000B_v01A_x0008_Æ¼ð7º0A_x0004__x0007__x0008_gé·£ï0A¬_x0005_ÍCuÏ0A_x0002__x000D_·[P-1AÊ_x0003_v¬G0AB°K¥0A_x0001_§!«(0A_ñÙ@Ô0A_x001F_¹±_x0003_1A,Ì¤g+0ATï¬	BÏ0AO»_x0005_Å0A\ÞÝÙU0A_x0019_JèHì¸0A]5,vt0A`3ý0A`ðZ+0AäÊ)©¬Í0Ax¢&gt;\Hï0AÒÁp_x001C_Ù}0AfWéi0A0ÐO_;Ð0Az;À0§¸0A¼¹_x0006_OëÈ0AÒ_x0010__x0004_ÐÔ0A_x000B_tù|V_x000F_1A#f_x000C_ÿ_x0014_1AÌ_x001F_õ§_x0002__x000D_1A_x0015_$_Ôy0A8úåkâ¬0A¾»_x001D_ü0A:hÁWÃ0A&gt;å_x0003__x0005_A¦0AÉ_x0005_CþhÛ0A'@ýÒ0Aè:¥B|0AHl_x0014_Æ0A!_x0016_0ôË­0An­ãq_x000E_Þ0A_x000C_º¶_x001C_¾\1Añ}(M0A_x0001_k)ÔMò0A_x0014_"ãÍnw0A]']h0A²E´N0AÖ|¾_x0005_0AZø·v0A_x000F_-_x0016_"10AÄÈ½¨_x0015_0AÍ'__x001C_0AÐÈ_x0002__x0019_Ø0A}yÞ03¢0A_x0011_@é_Â0Acà_x000C__x0003_Ì0AJv¸î_x001B_Ø0AÎX¹Ë0AZ¹igüÍ0AwO#¿Ê0AÙÅµ§å0A ù_x000D_ma0A´P ¥{Ù0A_x0001_%ï3_x001D_¿0A_x001E_&gt;_x0004_­«*0A_x0002_Üt²_x0007_µ0A_x0005__x0006_#ï·G±0A)#EA0AýÝ§0A´àÌ0AÆCÒ&lt;Ö0AÊ8ÞxÑm0A\_x0019_ 7_x0005_1AÞ_x001E_R§_x0018_Õ0Aó8_x0001_×)î0AT´½}YÅ0A_x001B_!0_x001F_ð0ApB_x001B_`_x0018_0A'Q_x001D_51Al_H_x001A_øi0A;¶vþ 0ADÑÍ9è0Ap_x0012_8q70A_x0015_ÍRFóÀ0A_x0019__x0015_äº0AN_Á|_x0002_0APRéúÒ1A¬µ_x001E_v¹0AðÏqúß0A_x0004_8R1ÿÚ0A|ó é_x0013_T0A_x001E__x0019_±&gt;Óº0A*_x0016_l÷_x0003_S0AFJííN0A=8_x0005_Y0Aì_x001C_²5í0A¶µ_x0011_&lt;1AÀÛe°_x0001__x0002__x0007_]0AR_x0005_þMí¼0AÖ½¹Þ_x0005_ï0A«å_x001D_Y0AÎ¿¿7èØ0A?¤Á&lt;x0Am½gü°_0AÝrúDÇÄ0A¢RÇÛ!0Aª«C«0A²W¹»­â0AâÎ&gt;·`Õ0A¹4Q*Õ0A_x0010_¸Ì³Wc0A_x000E__x0003_³ü«0AS1/Û³0AZ§T|Éµ0A_x001F_E_x001F__x0005_§_x0003_1AHÔX_x0018_0AÎJ;Í£0AåÜ_x0007_v{Ë0Adè2_x0017_~0AâxÑ&gt;Ò0A¦õ]Âò0A4­ñp¾0A{æ`Çá0Arñ_x000B_Ì_x0019__x001F_1AÊf×F_x0008_0AP¶|Äz0A8ùâ0A_3.u_x0004_ì0A¬EU­²0A_x0001__x000B_*û{àþ0AñbwÓ0Aç[¦Ô¸0AñÅÇDÝ0Aè4zúEÓ0A*_x0014_©í0Au_x0011_0ùù_x000C_1AåÿÌ_x000B_Áç0Aù­Å_x0002_#0A_x0012_Ü	ÏÞm0A\_x001E_FTì0AÀ¡_x0005_û»F0A{Wu\Ð0A©¤Øê¥?0AÏQNW¸0AX !SØ0A2_x000F_5¹ëð0AS$#_x0006_G0A_x0004__x0008_¬*Ý:0AË?Ñ|°"0A¸%_x0017_Nú¼0Ad|ûù_x0012_¬0A_x0016__x0018_Ã`Ô_x001C_1A_x0001__x0011_¼úÀ0Arò|Õ21A])Å_x0003_1AäPÈ8á0AÌ-_x0015_ü0AÖ_x001C__x0015__x000D_0A´²r_x000B__x0007_å0Ad-b!õ«0AÉã_x0005__x000B_DJ1AnO&gt;²81A+_x001B_aª_x000C_{0A¨_x000D_3íÊ¼0AQ@_x001A__x0003_1A_x001A_¡!K0AD[_x001B_W_x000D_u0AD³_ÙÇ0AóÈEf0A1wúw_x0004_0AÒ}}^Ç0Aq¢ kö&amp;0AòÕÜ1Å0AÓÚô0AÔª³yó0A_x0011_{ä_x0001_70AôYßào0A_x0002_BÅ5_x0017__x0007_1AÃµ­%=0A:(_x0006__x0013_/1A_x0005_ÝrVÇ¾0A_x001C_äg_B´0Ad_x0016__x0002_|w0A_5Õw¥0A_x001D_8áQ 	1AIü	Ç0A²§?züÂ0Ac_x0002__x0008_R_x0006_s0A¨ý¿_x0013_úÀ0Aþk&lt;Ilj0AªªM	¥0A&lt;5Pzt_x000B_1A_x0002__x0003__x0004_îåçe0A+&gt;0]«0A0ê_x0012_4_x0011_ñ0A(_x0007_áK1A£D¤eûb0AÝÐ_x0013_öI0A7]èÓ*_x001E_1A¨Z¯_x000B_11A¿ÊûðÎ0A¹m¸ðø0A*_x0014_\Þ	1AK_x001F_Î7n_x001F_1AÈÉõ_x0002_0A¦g_x001C_Yêõ0AöPU~0A_x0001_[ö?}0A&amp;ä_x0013__x0002_6G0AÔùw$_x0016_Z0AòÓj×Ð_x0003_1A&gt;OàÑ¥õ0A6_x001A_öö0AS±{_x0014_.0AI\Ôújr0A_x0014__x0002_äËì°0AX	´-_x0013_1A_x0008_zå6_x000C_þ0A_x0019_¨id4¹0ANTwâ_x0008_1AoP*1AÀª­Â_x0014_Ü0Aà.àñ«Ý0A)3ê_x0001__x0004_/_x0014_1A´_x0005_ê@0ApõÍG[&lt;1Aà_x0002_×¤0AaÅ"þ0AO_x001D_-(_x0005_1AwÌ¸|fê0Aü¾_x0010_ÂÑ0AÈõ_x0011_MVS1As_x0018_%_x0011_30Aþ_x0015_·§ª0A,hÔýÔ0AäaU/80AÞ|ÖP_x0003_0A1øÇ´0AõµjPä[0A_x0011_q_x001B_Ì_x000C_1AÄsÝ1;Í0AÔnSAc$1ARâèS_x000E_I1AÑßº_x001F_1A{ë_x001E_¸é0A_x001F_pÇô0Ag³É_x0016_wM0A®ð¸y @0AL °Ì¤90A_x0018__x0019_^Lµ0AoNç0d0A1¯Ú_0AêÙ°®L0AnÏ6¦«³0A`J_x0007_x¨0A_x0001__x0002_"õE6àt0Ax_x001D_%ýË¼0A,ý4ù*ü0A(a_x001A_¤H0Aé£._x0004_0AJAÅ 0A¥äí=c»0A_x0012_$H§hy0Ax_x0017_Ùr0AØã'f0Ap_x0006_H­0AâFÿ´±k0A_x000B_¤Õ¶U[0A,sNÖ0A'ýÈ`ú0A,¼_x000B_7¶0AO_x0002_¶uÕ0AUh{Of0A_x0018_Æ&amp;ÊÔ0AÆÊ_x0005_=1A`É«F$k0AÊím7æR0A íWfý0Aò²ü¿ E1AÇ!ªNÝÊ0AØbÜL/0A§?0?_x0015_1A5N_x0014_1A(@¿ç_x000E_0A_x000C__x001A_+Ôdq0A_x0006_øâº{0A*÷S+_x0003__x0004_Eã0AN+(ª¥ô0A_x001A_·¤»Ü0AB­ËÏE1A½c6_x0008_1AÄ0ïÐnË0A_x000E__x0002_°jØÝ0A3W_x0010_´51A_x0011_×¹:b0AÜ¦Ð°½_x000C_1AÚ:í+;ì0AèF&gt;ß[1A_x000B_áª;S|0AÄ5ô_x001D_ò0AjmYXt0A*_x001C_a§ëã0Ak­¼GÃ_0Aöï§1Sî0ARê_x000F_Ív«0AæèTZm0AXÍa&gt;ª0A±èò;É0AbÆáU_x0013_0ADQ_x001A__x0006_Ùê0AûeÛnñ0AÎý_x0001_&lt;r_x0005_1Af_x0010_R[|_x0014_1A_x0006_ÿçy­ª0AÁOíYi_x001B_0A×_x001F_?ÓMt0A)_x001D_l_x0011__x001A_Ç0A_x0012_ÜÂ_x001D_$0A_x0004__x0005__x0016_dFgl&gt;1A²rÝ_x0012_¨0Aªøs_x0008_51Aù7H&amp;ñò0A$òæO_x001B_ß0A_x001D__x000E_®_x0014_5W0AuêÍÇy0Aº@Óí}&amp;0AU_x0002_S+8À0A^_x0011_Ö¾l_x0011_1AÅ¡X!1A_x0018_e|0A»ÍÏ_x001A_ó0A_x000E_û([5ê0AÕÑ]_x0003_kW0A ÎùC;0A_x0015__x0004_Ä_x001D_ûÒ0A,#_$0AÐÌ~öÙÃ0AÖ`ºÉ¬«0Ah_x0017_÷Â$Ã0A`O·ÿÉ#0AÔ{û­0A[{o.È0A%-½0A-&amp;ÉÈSï0Aó_x0001_&gt;as0Aê{ÿ`Â¬0A_x0004_}³0ANºù!¹0AÉ_x0003__x001F_öÍ¡0AßÁÒ_x0001__x0003_±Ü0A_x0002_õòæ×«0A5°dÖ÷0A¸,_x0007__x0003__x0019_1Ae_x0007_W­o_x0018_1A8&gt;¿M_x001C_Ã0AÅF²Ti0Ayª_x0003_·H1Aâ+DèÁ0Aâö?5\0A6ÍRrý¨0A«Ñ¢.$0A&amp;_x0012_§_x001E__x0011__x0017_1AÅ×jA0AÜ, ÷_x001C_1A¤ë7c_x0012_t0A&amp;Ê¯SÉ0AÐ¹°N·ú0AÀ¹®uýj0A`ÁºÝ@&gt;0A\_x0002_¹n0AþLi;¬0A°	ÚÍð°0A(rð¿ë0A^Æ¾¦dÊ1AÌ8ÃQ²0AÐ)?_x001E_¯0Aô*×3(0A_x000C_Oy*q_x0017_1A¸£R]ùÔ0AøZÿAÿJ0A[R0ûM?0A_x0002__x0006_F¦Ð%Æú0A°_x001A_Aë0A-DNw_x001E_¦0A_x0016_¦qh90Ah_x0010_Û_x0008_Éb0AOúáë0A1bÒ²´0Aþ±å»0AÛ«_x0003_Cç0Apö,¥Ó¶0A_x0014__x000D__x0015_©D¶0AØ¯×_x0017__x000B_1AÕ_x0004_lí°æ0Aã`Äq_x0006_1A·	µr¶æ0AÂ°Üû_x0001__x0012_1A¤à®¥ë¹0AÌy¤Ç§:0A­	g%&lt;«0A0[Â¶Ô\0AFõ_x000F__x0005_1AÀµ½s0Aæ(_q0AvZF_x001B_«Ü0Aàà}2q0Aíñå§0AØöï¦íS1A#Ò_x0012_l Ñ0Aâ±C_x001D_f0AàODn¢%1AzI0®1A _x001F_Ó_x0003__x0007_Áè0A/Õ_x0007_L_x0019_G0AXË_x000B__x0002_Lð0A&amp;SûÞ'91Ax.H_x000C_¸_x0019_1Ac¨oÐD·0A­éh_x0005_&gt;ã0AØPQûg1A_x0005_ß¯_x001D_`¦0AÄ0à	0A\Ú_x0006_í«0AO&gt;W¥0Aê¢_x0006_¥ze0Aw±ïLÑc0Aø Ã_x000E__x0011_1A_x000B_ïø_x000B__x0002_0A3'³-ÖÍ0AAÅ®²S41Am_x0016_'&lt;¡¨0A_x0018_Ú¨ ù91A_x001D_&gt;ØNÀX0Að_x0004__x0017_á´51A-{¢40AÍ°Ý¢å_x000B_1A&amp;¥¢ÍÙ0AyÚP_x0002_µ0AÏº5_x0016_lj0A_x0014_7_x0001_¨(É0A¨Ð_x001E_"Å0A0½dã0A+_x0015_hfGÙ0AW¿}:s0A_x0001__x0002_}ÊæÃm0AVyL:1AÀc&lt;áKù0AT¥¾[QÛ0A$÷-QÀ0Aµh]ÛY0A Ð¯`Â0Ae_x0008_8Ë¨0A_x0010_×ïÄB0A_x0018_~_x000C_ÊË0A_x0006_Ö_x001C_8Ú0A®¸ð_x0004__x0015_g0AÆíî}­0AD[Z¢0Aª_x001D__x0003_¥_x0004_1A&gt;S_x0012_©F1ATAö&amp;°0ATËÊ_x001B_B\1AL_x0013_»g_x0013_1A°JÌ&amp;ë0A6'_x0003_ú;1A_x001B_ 4f¢L0AXÀÀ°#11Aq#ð[xi0A\~|,Ø0A8_V_x000E_Í1A3v&lt;ï­%1AQk»&gt; ò0AØs¡?nð0Ax=¦_x0007_Ý&lt;1A¤ä6^_x0006_P0A/L_x001B__x0003__x0001__x0003_Mÿ0AêaÊë¦0A'Rÿºy0Apº×íL0AÎÏÆí0Ab%Ùç7/1A¢7ý_x0004_r±0A§³4©ª_x001D_1A_x0011__+¡A1Aþ_x000D_Æ_x0018_0AxTï*}0A|_x000C_é2U/1AÚ|&lt;«0A@×ú°J_x0015_1A_x0010_¨_x0015_b0A_x001A_7#ê©0A\¨õ½ýb0A(^_x000B_(º0AÝ/ïY@M1A³õ×Ô_x000C__x0004_1A¦ï¨_x0002_1AsZ_x001D_\&gt;¸0AñJ7Õz0Aa´¢UÚÿ0A5F_x0011_rÂ=1AçÑÑÅh91A_x0004_aóTKÕ0Aä®¢&gt;¼t0Afçñ_x000C_sî0A¸Jê_x0011_^,0AÞ×_x001E__x0014__x0005_Ù0Aù=x\w71A_x0002__x0004__x001E_MEyhf0Az=_x0014_U_x0003_0A©fâ´­0A¾q`Îr0AQ[_x001A_ 0A,Øfx;x1AXBº_x001D_0AÂÍÃe_x0014_Ú0A_x0014_¤ýQ_x0003_1Aú_x0003_GoÔ01A¦}÷½_x0004_ª0Ai_x0012_ôêü0AD_x000E_ÉD_x001C_¶0AL*öö30A&lt;_x000C_$_x0001_:z0AtNw_x000C_O0Aï6ÚÏ£¢0Aé û¦_x0014_.1A¿·É·zÞ0A PÐÂy0A_x000E_2_x001C__x0007__x0011_K0Aðg_x0018_c_x0007_u1Að©ÜJÏ0A~gqlç_x0015_1A¬(dxÑ10AÅW@ZÖ0A´{Ç¸­_x0002_1A_x001D_G2çæ0AI´!bß0Ay\cP_x0017_1ABÐ°	1A_x001E_À_x000B__x0001__x0003_.û0ARiø_x0014_ON1A&lt;úéqÍ0A ôc6Æ0AªZkY:-0A JéÔÖÆ0A_x0008_^UWö0A&amp;y3_x0012_¸0AV_j?©0AØ9_x0011_1A_x000E_øìûn~0AQ;øqt_x0004_1AãZ_x0018_Æ0Aæv+_x0006_u_x0004_1A_x000C_«_x0015_ò0AßÙ¿@WT1AºrD×?1A_x0011__x0003__x000E_¿æ0AÎkNÒ_x001F__x0010_1A½2Ä-¢_x0015_1A^OÀÙ]®0A_x0002_)«ø@¤0A_x0017_y¾Û¯0A&amp;þ©_á0AÄBY^à½0A_x000F_dÁ_x0010_ù0Aþ:Ê&lt;~0AO®Ö_x001E_2;0AÆÌ0A}Râ11AØqÀ0Ax_x000B_ôï0A_x0003__x0004_ÇB~21Ab@|J0AÚ_x000C_Ä¼Úx0Af#l_x0018_­0AÇ¼½0Aå(ý_x001A_Ó®0A8æRhe1AKD @æa0Aa?­»ê-1Ab_x0010_²©_x0005_0A~l*_x0012_z1ASGñ±"q0A_x000D_P&lt;þ¶c1A¨ÜØ~þZ0A¶D¦ò½0AÒ_x000D_¹EG0AqÈºPCJ0Ah³÷g_x0015_0A%1Ùì[1A_x001A_Q_x0003__x000C_§0A"ÞÑ*&amp;¯0AüT_x0017_u0A¶ÿ¼æí0AÜ_x001C_È0A&gt;Â§»_x000C__x0001_1A_x0002_\;»(1A_x0014_.Ò¤_x0012_+1Aã_x0001__x001C_s0AaCù6,1A_x000E_{\_x0018_eÊ0A¾&amp;4×0A&amp;Ù=õ_x0002__x0006_S70AÍ'8åÉ0Aª.j}.0A_x0005_Ø_x000B_*X_x0017_1AÎ9V_x0014_+1A_x0006_V¬2&amp;g0AÐ3Èýs0AÄñèØh0A6µbÄ:1AHè_x001F_áG21Aäû_x0007_Z&gt;!0AÔìwÈFï0Axð~_x0010_1AI_x0004__x0011_x0AmÄN_x0004__x0003_1AZHmõH1AP_x001C_±_x0014_ß§0Aûi2wL_x001C_1A*}¡&gt;1A#_x0013_µUU_x0001_1A_x0001_Ê_x0005_o0AÄLÈ¤0A`±´CÐ0Aà_x0006_Þé_x001B_Ó0Al]ô»H_x0012_1AD~I[0AêÂÙ#0A_x0006_)Äòz0AÙ:;f³0A*&amp;_x001B__x0011_5Ñ0A¦âÞ_x0011_0A)1÷êQ£0A_x0002__x0003_!¿7m\¡0ANù¿n{0AãÞ2ZÙ0A(àJ_x0014_nÑ0Ao _x0002__x0012_´_x0012_1AÔ¼¼µ0Aí©íñn1A_x001C__x001A_Ù]/1AX7À_x0014_á|0AraMÛÛè0A_x001A_'n_x0012__x0008_1A¬¬Ú0A!uA»Êu0AU_x001F_ð_x0012_¦0AjOv"ß0AÓ_x0016_ÈÚa1A¾Qß¹_x0008_1Aú¸i_x0017_Qm0A_¿PÑ4Í0A_x0008__x001D_ÚµÓ0Al7}ñ#1AË%ú0AîQEÓRg0AÜBÌk01A_ßÜ®5å0A´_x001E_ÿ_x0018__x0001_¦0A~$d_x0014_ê0A3¸_x0011_Ð-0A¶Ã_x000B_8R0A¨Z!Ê_x000C_±0AÖD_x0010_­0ü0ALêtë_x0001__x0002_Vi0A7å_x0012_O¤¬0AÔºÒ¥f0A¾ÕÔ©_x0014_1AWè:_x0010_é0Aó§¾¹V`0A"_x0008_q³0AÍlÙkü0A$Z_x000B_l'1A_x001E_efà£0A_x0008_ã.~_x001D_1A"g¶ø,0Aú&lt;'.ºä0A4Ót;²¼0AÈùi¡Íâ0A_x0016_ÑÈøw0ADHÔög1Aj¹ªKy0A¾ûæ¬_x0014_Ä0A6Ø_x0004_&gt;[Õ0A-¦·Ã5y0A_x0007_·¯&amp;è²0A_x0017_Â¿0Aêbó\ü_x0019_1Aa_x0013_é}u0AáCå0AªÈÍ_x0015__x0019_{0Aú_x000E_ø?È0A×·O0A ðW_x0008_n_x001C_1A¨ª?UF51A¾_x0002_ãÌ¨Ñ0A_x0001__x0004_.M¯_x0013_µÄ0A&gt;×#&lt;Á0AxjXû?S0A::L2W0A|½1YO}0AuÉû´0AØä¿Û_x0012_51Aðø¦ã*_0A¶#ôæ0A_x0016_Xn_x0001_¢0Ah_x000F__x001D__x0013_Ã0Aæ	5oÜ0A_x000E_²hK0AJÕy÷S0A iË|Û0A_x0008_~_x0019__x0018_À_x0013_1Av­}epm1AWë·ëÇ1A`æR¬É 0AÞÃÓD½0AÌj{É0A5_x0010_p÷ð0AÉu? ªd0AGdç_x0012_¤0A»_x001E__x0002_\0ARR­w71Af_x000B_:0(1Aî+§F_x000D_:1A_x0003_dÒÚ0A;êçìô0A_x001B_¾¯ 0AÎï©_x0002__x0004_¹¦0AÆ_x001C__x0013_	±W0Aé_x0015_å£g0AKüêÞ0AY}0A&amp;[ð	 1Aë_x001B_x&lt;m0AÈç_x000C_àa"1AöÀ+nâJ1Aíy? æ0Aâ_x000F_ÜÃm0A_x001B_{8D0Açj_x0003_û0AÄ(@ù0AØ{ðo¢0A@³Æ_x0012_Sh0Aº!k{Ð0A¦i¨Ü7a0A")_x0014_·î0A+_x000F_À|ò0A$?_x0006_q0Aâ­RCX¢0AcÌÍÆÓn0Am_x0014_*{^0AléÑýÍ0A|_x0015_E_x0002_£A0AÜÄLâ0Az~¼ô_x0017_1AX5_x0001_Ì0AÓå·óC0A;¯¶KDg0A¤\îne0A_x0002__x0003__x0014_¯_x0013_¨â0A}9öf«0Aýå.0A²ð_x0006_Áò0A_x000D_÷=¡0AïÔ²_x0010_µ0AÐrKÙ_x0003__x001E_1A~_x000C_0A±,oÁ0Aöù{d0AH_x000B_G­¦_x0006_1AP&gt;!«y)1A_x0015_~þ«N1A_x000E_ _x0001__x0013__x0004_É0A¨eo&lt;_x001C_W0Aîð_x0006_ØÃ0AVyâOÝ/1A¦_x0002_Dñ¼U0Aø8¹_80A,_x0002_jÓ0AíW,ª_x000F_ç0Apªi·v²0AsÅq[N0AÓ¥6QÛ0A_x0018_KZG½:1A_x0006_¹]_x0019_nÄ0A_x0001_]_x000B_°¥0Aàg _x0005__0A5_x0013_c'Çã0A _x000C_´ü0A¯ßÓ¸«T0Av_x0016_r©_x0005__x0006_t01ApòëÇ_x0003_P0AÍLz¬Â^1A6îÌ®WÍ0ALO_x0006_"_x000B_¬0AqNÿß·k1AMÕx$£0A"Å_x001E_e_x0018_1AZp+FaÕ0A(_x0012_X¨Î0A_x0019_T_x0003__x001B_0A[ÚH)_x0016_×0AT¡)Çc0A·o@âp0AÒ0P_x0015_°0A÷â_x0014__H¢0AÌ_x0002_Ã=tû0AFðÚ¨aW0Ap#HÀà0A_x0012__x0012_Mt1AXãt»Þ0A¢½ägR71ANQ&amp;U_x0008_1AÈ$Pó_x0012_1A#fHAî0A@_x0004_0·r¤0AÒæì_x0001_9§0AdñÝp0A ÷þL0A.T$¶ê0A4jNkÀ0AoÝ_x0012_^0A_x0003__x0004_Ük3Nõ0ACÄ'd_x0019_$1A²{VGÅ³0ARéqÄh0A6'0AÖf\_x0013__x001B__x0002_1A¶,Õ¸ç0AT¡_x0007_õí_x0001_1A_x000E_¼Ä_x001D_K0A9db¹0A®_x0011_ºÆå0Aé&amp;=éÔ0A+EØ#¥(0Abre)Í0Azì(Ü_x000B_Ê0A_x001E_¨'ìN0Au_x0003_}_x001B_§½0AL_x0007__x000F__x0004_0A&amp;º£7Àh1A=$Æ07|0A_x0016_vnð¦³0Aö^âý 1A+OÆ`0A2p&lt;ub.1AÆSp»½0AíÚ_s»0A½ø_x0016_|h0A_x0006_kï¤°0A`[_x0010_¼Ðç0A| ¹&lt;_x0013_­0AE5H;_x000D_1A)UJÖ_x0001__x0002_Úý0AJÙçöÿØ0AÓHI´f_x0015_1A1iD¾M±0Aßé_x001A_ê°Õ0A,8#_x0015_é0A_x0008_Î5H·0A¼_x0002_,ÄmË0AÄCi»_x001A_&lt;0A_x0017_9ÿe_x0015_~0A_x0010_ØK@Ö¤0AÕUÅÊ^Ç0A®T4)Á0AN¹qµ0AC®J~_x001E_1Aâ;bv|Ð0AÿdJ0A_x0016_îÜ ÷0A0³éUk0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</t>
  </si>
  <si>
    <t>281abfbb3d7bcab58850bdc49fbbaaed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</t>
  </si>
  <si>
    <t>718c8d274deff95f9f7a0346499e055b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0001__x0002_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0002_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®Gáz_x0014_pÀ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_x0015__x0001__x0001__x0015__x0001__x0001__x0015__x0001__x0001__x0015__x0001__x0001__x0015__x0001__x0001__x0015__x0001__x0001__x0015__x0001__x0001__x0015__x0001__x0001__x0015__x0001__x0001__x0015__x0001__x0001__x0015__x0001__x0001__x0015__x0001__x0001__x0015__x0001__x0001__x0015__x0001__x0001__x0015__x0001__x0001__x0015__x0001__x0001__x0015__x0001__x0001__x0015__x0001__x0001__x0015__x0001__x0001__x0015__x0001__x0001__x0015__x0001__x0001__x0015__x0001__x0001__x0015__x0001__x0001__x0015__x0001__x0001__x0015__x0001__x0001__x0015__x0001__x0001__x0015__x0001__x0001__x0015__x0001__x0001__x0015__x0001__x0001__x0015__x0001__x0001__x0015__x0001__x0001__x0001__x0002_ _x0015__x0001__x0001_¡_x0015__x0001__x0001_¢_x0015__x0001__x0001_£_x0015__x0001__x0001_¤_x0015__x0001__x0001_¥_x0015__x0001__x0001_¦_x0015__x0001__x0001_§_x0015__x0001__x0001_¨_x0015__x0001__x0001_©_x0015__x0001__x0001_ª_x0015__x0001__x0001_«_x0015__x0001__x0001_¬_x0015__x0001__x0001_­_x0015__x0001__x0001_®_x0015__x0001__x0001_¯_x0015__x0001__x0001_°_x0015__x0001__x0001_±_x0015__x0001__x0001_²_x0015__x0001__x0001_³_x0015__x0001__x0001_´_x0015__x0001__x0001_µ_x0015__x0001__x0001_¶_x0015__x0001__x0001_·_x0015__x0001__x0001_¸_x0015__x0001__x0001_¹_x0015__x0001__x0001_º_x0015__x0001__x0001_»_x0015__x0001__x0001_¼_x0015__x0001__x0001_½_x0015__x0001__x0001_¾_x0015__x0001__x0001_¿_x0015__x0001__x0001_À_x0015__x0001__x0001_Á_x0015__x0001__x0001_Â_x0015__x0001__x0001_Ã_x0015__x0001__x0001_Ä_x0015__x0001__x0001_Å_x0015__x0001__x0001_Æ_x0015__x0001__x0001_Ç_x0015__x0001__x0001_È_x0015__x0001__x0001_É_x0015__x0001__x0001_Ê_x0015__x0001__x0001_Ë_x0015__x0001__x0001_Ì_x0015__x0001__x0001_Í_x0015__x0001__x0001_Î_x0015__x0001__x0001_Ï_x0015__x0001__x0001_Ð_x0015__x0001__x0001_Ñ_x0015__x0001__x0001_Ò_x0015__x0001__x0001_Ó_x0015__x0001__x0001_Ô_x0015__x0001__x0001_Õ_x0015__x0001__x0001_Ö_x0015__x0001__x0001_×_x0015__x0001__x0001_Ø_x0015__x0001__x0001_Ù_x0015__x0001__x0001_Ú_x0015__x0001__x0001_Û_x0015__x0001__x0001_Ü_x0015__x0001__x0001_Þ_x0015__x0001__x0001_ýÿÿÿ_x0001__x0002_ß_x0015__x0001__x0001_à_x0015__x0001__x0001_á_x0015__x0001__x0001_â_x0015__x0001__x0001_ã_x0015__x0001__x0001_ä_x0015__x0001__x0001_å_x0015__x0001__x0001_æ_x0015__x0001__x0001_ç_x0015__x0001__x0001_è_x0015__x0001__x0001_é_x0015__x0001__x0001_ê_x0015__x0001__x0001_ë_x0015__x0001__x0001_ì_x0015__x0001__x0001_í_x0015__x0001__x0001_î_x0015__x0001__x0001_ï_x0015__x0001__x0001_ð_x0015__x0001__x0001_ñ_x0015__x0001__x0001_ò_x0015__x0001__x0001_ó_x0015__x0001__x0001_ô_x0015__x0001__x0001_õ_x0015__x0001__x0001_ö_x0015__x0001__x0001_÷_x0015__x0001__x0001_ø_x0015__x0001__x0001_ù_x0015__x0001__x0001_ú_x0015__x0001__x0001_û_x0015__x0001__x0001_ü_x0015__x0001__x0001_ý_x0015__x0001__x0001_þ_x0015__x0001__x0001_ÿ_x0015__x0001__x0001__x0001__x0016__x0001__x0001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</t>
  </si>
  <si>
    <t>1fbd9a861fa87f83fb3f5500a4101499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_x0001__x0002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0002_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_x0001__x0001__x0001__x0001_rç@_x000C_ê¿KÅì@ÚtîùDë@lÓWGTÁë@ÜÐ$2dë@Äó§E&gt;_x0018_é@ë_x0013_c\íì@_x0006_ó©vñ¶è@sIªÕWýè@¬Ö*ñ³ë@",*»þî@¦Jî_x000E_.ì@_x000E__x0013_å_x0012__x0012_ì@èõQwí@drpëÐKæ@p;)._x0005_èê@`a§u¶Ðë@|Vk_x0007__x0013_Qé@|Úv_x0015_&lt;Üç@ÌkbÀ¡ê@åkÐ1_x0002__x0007_¿©ç@ r=í@_x0004__x001F_íôë¬ê@#ù	Øúè@¶Ã(×ì@Ô³_x0006_eçë@_x000E_"_µ/úí@_x0008_ÏºÔ¥åé@ûlÔ&amp;q(ë@ú $Ð[ê@_d±µ´ë@ê_x0013_÷_x0003_Ïæ@g}]\«ë@É~/è@-×v_x0005_ì@P_x001F__x000E_[ ë@ß_x0005_N§_x0016_àå@àÂ¡îvÞå@_x0007_¢_x001F_g_x0001__x0004_í@ù7ë³¶é@êRÑ¦¬îì@5¥m¢îÍì@ï÷O+ì@*ò_x001F_·_x0005_ð@çwWWSë@,3_x001A_#é@uºUî@uÉl_x0004_éè@N_x0019__x0005_öÂè@ à¤_x0007_Î\í@aÜÊ.ÿê@ _x001B_fî@_x0001__x0002_­4nô¨ì@L4KXé@*æÎ MAï@ªxåW[áê@_x0008_©_x0006_Ëç@N	kÅ_x0006__x0010_è@z£a¬ë@²ýªñ_x001A_Öë@è¯î^Kí@_x000F__x000E_A-hç@D8Þb»&amp;ê@_x000B_b0²¡ê@ÐÜÞ%ì@T¨ï_x0017_ë@ÙµÂ~xè@Ô_x0006__x0010_AãRç@E&amp;_x0007_xê@LÀ_¤·_x001D_ç@×{_x0016_ÖÑë@½_x0010_Ó$ì@¥Ï_x0005_L.Yì@eÍ|^h4æ@«oIÑ-Iè@Ô_x0003_ÈåéÓè@ÅïO\_x0004_è@ep«à')ç@ `¼÷`ÿä@z3±_x000E_´Wé@ÚmÔ÷\`ë@**øû8bê@§úÇ_x0019_T®ç@ù é»_x0005__x0006_Vµè@âñfäì@0£_x000E_ÖoÚé@,_x001C_89=è@¢ã]_x0006_&amp;ê@|(óÐÙ_x0016_ì@Íû¹óäç@ÃÚÝ_x0003_æ_x0018_ë@5àë@ý¢ÝÅ_x000E_è@F&amp;Û5q:ê@_x0014_±_x001D_Ñ²ê@ý¶5Ñ_x001A__x000B_î@_x000C_­ðûõâæ@Ý_x0007_õä@°µ¡ðòèì@ÅóL(þÀä@m_x000D_M(ÿë@Ø&amp;ç;±äì@_x0010_aÀ7ãSì@_x000D_ò_x001B_4p×ë@:!\ª*_x0016_ê@âævQB_x0002_î@¹½a ËÁç@kËl¾úªç@_x001E_ö_x000E_Úé@S¶ÏÅg í@_x0012_ Qó»øé@ð¼_x0001__x0018_ÿé@B_x001D__x001A__x0015_Jì@(tj_x0004__x0011_	í@ÆÌ=	v_x0010_è@_x0001__x0003__x0001__x0002_~F±;ç@BbjKïí@n_x0002_XPîê@ô|-0`è@Bd51ì1ê@b_x0007__x0002_&gt;»Xê@wÕ¢¸_x0007_}ê@ï&amp;ªÑþqæ@\Ý_x0008__x0016__x000B_´æ@_x000F_à·äOí@j__x0016__x0019_dë@g´S_x000E_&lt;bì@àà¯_x0013_ê@ÑÈ×é"é@É°Ök¹ç@_x0001_ÈòXí@~£hçç@ì,._x0005_&lt;?î@¸ëÔIü"ì@EPC#ø®å@¡Äpæ@-.®^ñ_x001E_ç@ ÉkX_x000F_ë@_x0018_&amp;ÒSÈJé@ØùuÝzæ@4.Kêw*í@#¹N±Uè@_x0005_À_x0015_¶ÿ¤å@¡­4e_x0011_æ@?~ÏÒ*êè@	_x0002_J.ô)í@HÓ=_x0002__x0003_&amp;&lt;è@»_x0003_`ªë@þ/,e_x0017_ë@*·¤BË&gt;è@ë9¿Ã_½é@D_x001E_¯ç¹_x001C_ê@b÷!Í/Õç@Aâ«ÝÅê@ÌMµ`G?æ@_x0001_¸K_'[é@_x001F_ÿj_x0015__x0014_ç@_x000C_dÕx&gt;ì@:G 2ì@_x0018_9Á#B_x0017_ç@ÿ%_x0012_ÁOê@_x0013_hôo_x0010_Gè@[Ü¡·æ@Æo_x000F_Æ×í@(Lð#]_x001B_î@p¹¨Bí@l_x0012_¦ÎWê@R_x0006_°_x001C_bî@bd°_x0019_}í@è3À£-ê@÷íñ|n¥í@¿xc0U1é@¸îí¡Øæ@¶HN_x0015_°sé@_x0018_®Ë¡0Pî@¢åµ_x001B_Ã_x0002_ç@#g`ì@_x0018_Ð21¢ç@_x0004__x0005_N_x000C_È¸ïóç@_x001E_þuª_x001D__x001B_é@Ö^%?R¦ì@_x001A_Ô¥®&gt;²ë@j_x0003__x000F_Øç@`¤	ùè@F_x0016_N_x0012_Iê@NÉ96è@÷¬GY-ê@0_x001C_ü«7ðå@ÚÄ4Ê_x000E_ë@®Hè 2_x0004_î@úìm£_x0015_í@ÈÀ_x000B_¥ê@åÄë@ÓàÔçYê@¾ÂÛ¿«_x001F_ë@w$	á|Té@ì_x0012_Ô4ré@à­8NÕí@_x001C_~â_x0001_Yë@JÒÑ_x000B_+í@á/·ÈH'æ@à ÷í:ç@î¾Çdé@êÆ|D@ê@ØT_Xw.è@_x0006_!ÛíÎì@ôVð~"_x0016_è@º7W_x0006_åLé@_x0002_w\VÕè@_x001A_Ty_x0001__x0002_Éè@ÁåØ¥Ãê@¨`_x0017_ç@_x001A_Æ#F!Xì@Z°Ù_x0017__x0011_ì@¶æ_x0003__x0015_z7í@¥_x001E_ú&lt;_x0016_ì@_x000C__x001C_Ø/ë@_x0007_/¬j%é@a_x0006_.â_x000F_#î@`we¡[_x000D_æ@À®õñ^ì@ïá+C_x0018_×é@^P¤=,ê@¹æw¦Bæ@XD_ä*´ê@_x0015_Èê'Cç@ök-[é@¨ëIÏwë@¸¤_x0007_qÕ_x0002_ï@GY_x0004_{¢3ç@_x0003_5tè_x0003_ç@¾¶Üeè@_x0014_}ËüÞè@"_x0005_gqÑç@SÊWñ vé@:¤ã=¬wè@Pêë@í"RS»¢ì@_x0010_µ?§/9é@4Ý&gt;_x001E_y8í@v_x0006_í;èJê@_x0001__x0004_#_x0008_º0ú`î@ã_x0001_l¶ê@õL%B9ué@G_x0003_`/ó-è@áG_x0008_'1%å@éÇ±_x0014_áGè@¸LU{Éæ@å¹¡_x0014_¬æ@I_x0010_ªÊnë@_x001A_[«(½Îê@qjwcâí@ãòm[Äné@O8\eµç@_x0015_Ì_x0001_9Hï@ép_x0008_å@W_x0002_ÐÓX_x000D_ì@¡3_x0004_ëæ@xäe3ì@_x001E_ÛºÓ_x0016_ê@µ_x001F_ÈFÎë@g_x0014_n_x001C_cËê@+¸î=Lè@6³_Nêé@Û8o¼ê@Fû{Lé@äÞZçÅë@ÀTà_x0010_þæç@ÀdM3Hî@l{`ÏÓì@_x0011_´_x0007_Z«î@^³#ò# ç@h9Ó_x0011__x0001__x0003_E¨å@_x0004_ºSe_x0014_Óî@Pb¢H_x0018_ê@_x0006_!­èPë@_x0003__x0005__x0015_ACî@J+×è@à_x000B_Z ]ê@Dú_x000F_}¿Òè@fÛ©¶ë@´ækTïðì@,_x0008_vñÃé@âò_x001F_çFíë@!É¤!ñè@_x0011_æãîaê@ñXtýë@»N áåmë@_x0018_Ö%)ôé@_x001D_3_x0002__x001B_&amp;Mï@D&amp;x6­_x000E_å@Ø½_x0014_Fì@tÉ¦ùÙ¯é@ëûÝÊê@ð&lt;×%ãSè@_x0014_Àç¿(©î@Hîø=Èáì@ë_x000C__x0013_Êë@18ìÂWìç@c_x0012_0Jeî@.O @ ì@$Ù^Q!jî@r×ní±_x000D_é@dnÖË1ë@_x0002__x0006_Nàþ* åî@¾ÿQ_x0004_Ùì@_x0012_fa_x000C_vì@½ã$^&lt;è@°e6üd_x0007_î@¤Çô:Â_x000F_ê@Âåç³Èì@¸ÿüöé@k·G÷vDì@D¾_x0007_Qàí@Éý_x000D_S?è@v)&gt;ù®Êæ@ì³_x001E__x000F_ãí@_&lt;_x001A_Êë@¸ËÞÞ;ï@´_x0013_4)è@o2_x0002_O1$è@_x000C_Òë@_x0001_ô_x0019_8è2ê@ ­ì"&lt;&amp;î@²_x0017_ªYÝjé@ñ?A_x0003_Ó¤ë@~_x0016_-ë@ì¥_b/¾î@_x0014_gh§uê@ÃÑ1¬_x0007_ï@_x000E_é?0é;í@©Rãòýï@°°ýÚòë@HÌ_x0015_%Y_x0012_è@Å£Ó_x0005_é@­0/É_x0003__x0004_Ñë@_x001A_"*ÿèÛê@zür¹é8å@y Æµ¢å@|ø5C{Øé@Ê_x0001__x0017_9è@ºÍ¶ÑÃç@_x0003__x0002_Õòâé@ÑYÌËüê@}'gCî@¶fo!_ê@:±÷¨JÉí@Îõ¼¦5é@¬wu§àë@Eâ]¤Eî@_x0018_ÐÆ²Z+î@ÊJ_x0004_M*_x0005_ê@æÑ_x000D_Ôþè@AÉf±_x0017__x0016_í@³eÏë@¢·y&gt;êKç@mT)ë@é"ÔMí_x001A_è@ÄOCÖé@·?_x001A__x001E_ðé@ãS_x000C_= áé@ÖOãíÿÚé@¼ý*_x0003_Óë@á3Øm_x0003_¼é@àÞ'&amp;±uæ@_x0002_w-_@ê@ã_x0010_]Á»ê@_x0001__x0003__x0008_Í_x0002__x0007_ïQç@&lt;BÖ¶Äé@Þ@£_x0014_.ê@éù$Icé@ð¹z_x0010_wè@¼¯!y\î@GJIÉé@_x001D_M¡à5Aí@`-7ô_x001E_*ê@$_x001B_ß_x0016__x0006_5ë@_x001D_ã´ºæ&lt;é@7ç| _x000D_í@k¹Ííè@¢Ãco2(ê@5íyÂ bé@_x0002_aÈö¿è@ÀþØ_x0010_gæ@ÔÿÚ_x000C_Vë@Rù\÷ç@n5Y_x0002_ç@ê:_x0008_¤Íç@¶ù_x0015_CËé@ÜÈEÝ¦Õì@É_x0012__x0016__x0004_·Âí@_x0003_÷tï_x0010_ç@?æTjÖì@µ_x001C_ª),å@²ùczé@±+gs&amp;é@ÅCãí»5ç@Ò_x0013_±é@-ø®_x0001__x0002_:0ë@§Eôè@JûÝM_x0001_àì@½¹ù_x001C_áWè@#)èë@=(_x0003_nÆì@ÃqÑµqïé@"_x0014_ZPù6ì@6{à=8Þí@Ø_x0008_×xë@«2_x0016__x0014_é@9~?y9è@nä*ß%ûë@Ú_Sµæ®î@Ä4_x0016_v&gt;ë@Ñç_x000D_é_x001B_è@È_x0014_òpÏÊî@hÝÔ_x0008_¹é@Tj_x0017_hê@~'Ó+çÂê@Ðgr_x000D_¬_x0015_ì@â+ø·Ê_x000F_í@¨Åq}Né@öZý¶_x0010__x001A_ê@èÒ_x0018__x0008_¤í@Ô_x0006_ç¡ÄQí@øøÀLPæ@£ýLÿå@Tïâ_x001A_.ê@S³-¦¥pí@¸u¸Yî@`ò­Áè@_x0004__x0006_­L9wé@oø!?­ì@Í9_x0013_±_x0008_é@ _x0002__x0016_£þí@Z¨§Õå@_x0005_ga*%ßë@ä_x0003_éÂüå@_x000D__x0008_°ë@Öw_x000B_äVæ@ÄµÓh__x001B_ë@ý_x0013_½âì@âÁ_x001C_í@&lt;ðVËç@xqÞyê]æ@úkuÂþè@¦:wâè@£F8²í@rV6º_x001D_9ê@+_x0017_Ïê@Àk`_x0006_óì@~_x0002_ _x000D_/=î@_x0001_q¿_x001B_ê@ì1_x0006_ìmµì@´ÍÇ×ý®é@®úÅ#{î@Â_x0005_n_x0013_rzå@0BêÆ?ì@©üóàQê@6VnEälî@l(_x001B_8-_x0018_å@kÐaJÒé@pa_x0011__x0001__x0002__x0010_.ç@kÏ¨_x0003__x0006_è@äÎ;Ëë@pà_x0015_Xý'é@¸¹öôLè@Úg²¶ì@²O|´Qqê@§¸"Æú§è@{ß3ãëé@å&gt;©6Áîè@vÉN_x0017_4é@B¢_x0014_»[Ùê@+_x001B_Ù£_x0004_Äì@¬|Ú_x0002_yè@.G_x0010_}±è@Æ§XuÂë@X( ¬:\ë@$T~Ïí@&lt;Ý¨°éç@&lt;_x000D_íëOé@Òò"oùí@_x0018_öetÿ@î@uA×â _x0019_ê@°L_x001D_ÇLí@ÌJ_x0007_æ@Yæ©)9Yç@AÖpÃÂë@ô_x0002_gñ÷Æè@µ_x0005_t~_x0006_ê@ì©ê@èè@D¨I÷è@^_x000D_½Ôcé@_x0002__x0003_.ö_x001D_pèç@Ú@¦ê±ì@ú´e`ÇÖì@t_x0008_6Ôr	ï@]dìy¶Eæ@¡ZRx£è@T§¾~^$ì@w_x0017__x000D_Ù	ê@s´­|é@L£C8_x0001_ì@_x0012_7Ü;î@_x0006_YpQ ~é@_x0018_jüS+#ê@fØ_x000F_Yí@Î Vßàî@{ñ[ì@¬ÖÃè@äâ_x001E_úÝûè@y´»F(Nê@Ì_x0019_ÅPì@*¬_x0004_½£ê@l¶ ø?ÿå@j_x001D_:?_x0010_ê@üý¥(±ûé@ªúIïZðæ@Â_x0007_XWë@é»ÖÏ=Äë@_x001C_¹¦j°ç@O¿÷èdë@!_x0007_ï_x0005_Q_x0013_æ@Ïê_x0007_`ç@(?¡_x0003__x0004_~nè@(¼Û)1ç@2!_x0002_t§Çê@û¡q-üí@¦'í&gt;éë@Ø_x0015__x0001__x0008_Pë@,½r{éí@«J_x000C_¬Zþé@(£Q¢	é@köÛo`_x000B_ç@¿ra­&gt;(è@ i=þÐí@_x0013_§_x0008_çZ¦ç@Ô*#ìì@ü­ö¹ï@fíÔ¯ì@	_x001A__x001A_®_x001A_æ@ªo&gt;mÅé@î_x000B_FH_x001C_èë@ÉU¢åíkë@Þkp_x0017_Oì@z÷oBç@ø_x0006_)Ù®í@jïû_x0004__x0007_Âë@S¹x*fé@æ~åÁ.é@dNDÃ&lt;ê@m#ê©Óê@Í,ev.ë@ Ô_x0018_ñÈè@\ÀÙ5Ä_x0011_é@¾K½\ºßç@_x0002__x0003_­Öb%¿ç@ÛVÅÔ_x0003_ç@^ò¡ÖÀì@ÎÖÒÚwí@úmÌH¶ë@IZ_x0006_(¼±é@ä_x001B_³Zë@`©iâ_x0007_ñé@4e_x0008_Xq¡ì@åj&amp;­ýè@ßÂ©øDï@µÁ=µÀë@8ðò·9ê@*-e_x000F_çê@*§bAÃÓê@¾¬miÊóì@ÌÈ3 ºç@(_x000F_{ÃÂµê@R,_x000B_×Äî@_x0016_âJñí@CNò÷_x0015_vè@zµøHÍæ@­_x001C__x000E_)sì@!ã_x0001_Eé@ùVró³pì@ì±ªÿ_x0017_Dè@*¬ï	Ç_x000F_ë@N¾_x0018_ºé@2Ámðê@µ_x0015_%Ái¸ç@\åß©zÂê@¹_x0017_y_x0007__x0004__x0008_ÿRè@_x0003_Å£_x000F_%åë@ÒbTÏÁ~ê@Ã_x0002__x000D_äB_x001F_æ@XÞ"_x0005_Á0ì@ñ{sb|(ê@Py_x001A__x0008_APê@o.Á*i»å@zü)-Ñê@tF^¼iç@3_x0014_O#Åì@_x001D_1¨cç@ðF¢R_x001A_í@Z¹_x0006_uÌê@f_x000E_Dýkté@¯_x0002__x0001_ï@G­LÝ×÷ê@R_x000E_ ß8_x0019_ê@W_x0002__x0002_Érë@%_x0007__x001D_~Íê@@$Îß&amp;¸ê@_x0016__x0017_ýßjì@ï;³ì@\_x000C_ÏÞ©ì@ÙAHº¦ë@,º\¢Ehé@L¶_x0006_ Oè@Nj:ïë@_x0001__x000E_¿M,é@e_x0014_Yä_x0003_ë@N_x0016_Òñ¦æ@¦`òÜ|ë@_x0001__x0005_XÅ)ãeoé@ï9E-_x000D_î@¬Æ$Y£÷ë@_x0008_J=²º/í@²_x0011_í_x0008_ªí@ªý_x0007_Ùæ@?P{ë@ÂÔ_x0003_ÞÔê@_x0012_pz_x001C_Óæ@Â_x0005_H_x0008_ì@ø¹_x001D_eí@_x0006_x³ë@±_±'ÑÜë@[_x0002_ÅZæ@aÃ²Ö$æ@4T_x0004__x0006_à_x0017_ê@?SÁ¡]é@1ì@Î0¢ì@¨ý.X_x000F__x0016_î@f®ÒÎ/ªç@òÒb_x000D_9¯í@Ð¾úIX*î@l^àþ§é@`m²ì@l,_x0010__x0012_¬iì@¶ÛÄè@¾;¾­Þê@_x0003_°®«w´ë@Ê¶½wÌî@HÑ4¤ÿÒä@¶I¼Hn_x000B_è@c§1_x0001__x0002_LÒí@æNÐe(ï@X8h_x0007__x0012_ë@(Ox¼b3ê@¢Êñ_x001A_\ê@ÂÍªÏTí@(N·&lt;ålë@4Ã©hí@6_x0017__x0015_3^è@½+Ô0­¼í@_x0013__x0019_Ý]_x0001_mé@T¼5·=ì@¸_x001D_úÅ?Æê@c¤pâ»@ç@Ä¦å_x0010_=î@_x0003_-Jø&lt;æ@\í_x000F_Âæ@q_x0007_¡Õë'ë@0â¼»Ýê@ØíQ_x0018_Æºî@1*¾Ó_x001E_#è@_bv_x0001_RÈê@béç@í¦ªaÁë@KNî_x0007_Çé@©æhóé@¹[~&gt;ûå@6×D8b7ê@¸f_x0005_Sî@Z_x000E_üq:ÿí@JÁÝoçZì@_x0004_~ä5Évì@_x0001__x0002_lá7§";ë@tãæJîí@G$%3ªäê@»Û6_x0012_½zé@tq_x0010_2Goì@_x0001__x000F__x0006_'æ@&lt;G_x0014_Tæ@Ø´Aqç@i&lt;_x0013_&gt;í@þ¼Öê@'_x0006_DÖë@yz³fÑå@BÁV$&lt;ví@_x001F_NÄÉçé@ß?è@_x0007_ó_x0011_rë@_x0016_xÊÙê@_x0011_N§¯ê@K'&lt;:_x000B_ßæ@íÞ'/	ßç@IÈ¶kßë@3Âü_x0011_i©æ@!¨Í§4Wë@_x0010_ó_x0016_sp1ê@¹7ãÕáûç@W°_x001C_ÃôËê@6aòËýé@§~"_x0015_yé@ÏÏk[d_x001C_æ@~2Gs:_x0001_í@¨Í)5êé@h¼é_x0001__x0003_·æä@ia¦ÜÖé@,_ó­_x0001_è@Iê._x0008_éê@ós*¾_x0010_Mì@ó½«Ö­æ@o²Â.Dè@("f¬ßBì@1íZ`¶í@\9_x0011_¿zí@/	&gt;®ì@vTÎÇðê@ÕXp?ç"ð@"Ge !ç@D3òCå@f_x0004_Èsë@ÊÖn_x0005_éì@ºeÓD?Bé@oºÏí@0®¸_x0017_Mî@Ò}_x0006_$ië@_x001D_vI#¦Bì@_x0018_F6e4ì@_x0008__x0014_²_x0002_%Gí@c_x0010_¹ôTIç@XmJ¨¿å@¶+c	_x000F_é@o!î@­jHp_x0010_Éê@_x0012_6_x0010_è@Q ûyB²è@2ßA_x000E_xé@_x0002__x0003_¨Q&gt;lZÕî@JùNÑôé@CÈô²	í@|®H`gë@0]ø_x001A__Äê@*ëØÔè@ú½k_x000E_më@Ëqôhë@Èã/pþæ@Hâ_x0012_mê@ô³;ò_x000D_ñè@_x000C_ºC6_x000D_6ë@à|JWMuç@Hj·&gt;Oé@8á%(_x0010_¡è@³_x0006_~y®óé@_x0012__x0011__x001E_¯Iæ@.G_x0014_û¸ê@_x000C_^_x0001__x001C_¶På@©`÷ýê@rù²ËÙì@4¥ôWçé@z_x000C_S%²µé@Úq&lt;ÈP_x0008_è@q|_x0015_Y_x000E_&amp;ï@b_x000C_-_x000C_Áè@_x0018_=~ÑÏì@O_x0004_ 7_x0001_ê@¾2ñnó±å@¶9#©ËÄí@¤_x0014_Nî¥×è@¸9_x0001__x0007_þë@@å§WVé@2)KõrÜæ@rt|o4ë@ñCp{Ðzê@Ì¡íOGè@ùq_x0003_+MMè@V¢_x001A_î¨ùç@Ò{»/_x0008_í@[°3?B&amp;ì@¼À¼ë__x0004_î@n_x0017_"Åµ£é@ÒÛ_$÷ê@+Ó_x0006_M@áæ@6_x0018_Z: î@_x0016__x000F__x000C_´É#ç@aS_x000F_î@ýì@^=È/¶î@f_x0019__x0013__x000E_é¹é@_x0013_Bheþîç@sã6xöî@w9Üz_x000E_ì@z_x0014_-sæ@l2É_x000D_ë@rá+TXØí@_x0016_è^Îôì@ùK_x0002_ûÐ[å@9Í°àÊê@!_x0011__x0005_9_x0016_úè@ÞºEx½å@[¹Ðæ@úÕb3fEê@_x0002__x0003_µ]SÐ,üê@0üVÿb_x0008_ê@òJ_x0015__x000B_ì@_x001F_¼&lt;ãYê@.0íKî@SP³mÔç@ÉLª(Lì@B_`_x0015_Ölí@úÏO?8úé@¨$ú²Âé@úpX¡Düë@_x0010_ìðc_x0016_Ãï@&gt;#½¡ûhé@_x000F_1ÿÓfé@¢¿Ý_x0001_$_x000D_ë@ÃÇ­à_x001F_ê@ÊqWnæ@`ÿB0¬é@_x0004_££åüè@7NüStê@ ô&amp;8&lt;Óè@Pz&amp;bg_x0014_í@q_x0014_ÿ_x0014_ê@_x0002__x0008__x0019_'V'è@¥úR·ø'ç@GÃk_x001C_$_é@_x0004_×¹Øãæ@_x001E_×_x000E_ÿïé@YØ |_x0013_7é@r»ÌBÁhë@¢4!h½ë@_x0018_7ßÿ_x0001__x0004_j&amp;ì@ö÷Á^£­è@_x0006_&amp;Ê( dè@r¡ü_x0006__x0014_éæ@x©_x0014_ÚRë@íE¼_x0015_0ê@É_x0010_Û#C©è@} á4ë@|òrã!\ï@â:yÏé@ÚÞ²_x001F_ÆËé@J_x0001__x000D_{P_x0002_ê@_x0003_%X¼_x000C_é@ëÑt«Ê®ë@F¹}Ö)ð@®OÝÑ¡è@tu°\@tí@u_x0002_}b³ê@_x001D_|¨Xî@#=`¡_x0001_îé@e_x0008_*äµì@_x001A_Æ_x0014_Eè@¥µ@Äðî@Ç·ý3 ê@é_x001A_1Ð² è@ÆÀý,Saé@Ku_x0010_\Zé@_æ_x001B_ê@¦&lt;¢Y§!ì@¶'ü:_x0005_¾é@vF¿jí@×UZ_x001A_×æ@_x0001__x0005_Ô_x0012_Åºë@þ§E_x001F__x0007_©ê@3Gæ K_x0005_ê@¨oó@_x0007_	ë@lÓ1z_x0003_"æ@ [Îõè@Ã¦lU_üî@_x0014__x000D_sOVæë@öëÚë@(GzÓÂÀé@»ÑHGê@, )_x001C_{ì@B¦Ó×[è@pJ@¦¬è@êrü_x0005_wké@¤_x0015_ÞÚ?î@ºÚ#rì@6_x000C_ö2rí@¡ð©þ³í@aÕrÁmÔí@ð×19íå@yçæõè@!¸ìè@V_x001B_Öëõ#ç@_x0004_ã{ü%+ç@çqyüë@_x0006_BËcÁì@V_x0013_z5ú_x0002_ð@zz%ç9ç@+ÉgÓLëî@_x0008_!ê@(_x0007__x001A_Â_x0005_	ÁYí@ôîSu¿lï@_x0017_ú¿¬zì@æBnâ_x0003_%ï@lÞ_x0002_O@-æ@2|xs_x0004__x000E_é@9_x0007_®ÑÞî@¼T_x0006_°_x000F_é@ÿ2àLmè@XG®ó_x0001_ê@_x0017_)4ùî@èÀjãr4ê@¶~°ÈDë@dá_x001D_ÝÆ8é@&lt;ãÖe_x0013_ç@Fñ«&gt;ëê@oiÌ ¾í@_x0016_]l°È`í@¤_x001D_eçYTì@öìc_x000C_5_x0002_ë@Ò8_x0004_æî@ppR_x0014_¡Ñê@ðh±þ_x000D__x0008_ë@Úe'é_x000E_æì@_x000E_xnÈÐæì@_x001A_ñõf_x0007_ì@ºZHÜMpé@ÐiÍs&amp;?ê@G­Y1wê@¶ÿ!_x000B_ì@ìGÀß½æ@J»Æ_x001C_åMì@_x0002__x0003_T·_x0011_íî_x0010_î@[_x0011_ó_x0017_ê@´¶_x000F_!¯_î@£+,¯S­é@ÈÖ©µÅë@zÏeo±|è@3O£Îþ;æ@a_x0012_é_üæ@RÒ ÍÛë@Ôd®uBÄè@n°øöÈVí@åÏÄJè@O´ë:í@À¤ÌÌ'ì@®àÃ-ì_x001C_è@@­_x001F_ó_x000F_Áæ@G»%GFê@Z+Ü®òç@_x0001_,M7Â£æ@*cö)ùgê@°«hsG¹å@_x000E_ñÏ_x0013_z^é@ëmAö÷¿æ@J¯¹&lt;_x0008_[è@û_x001C_°iç@º×´÷U/æ@&lt;ÁÚÆ48í@¨Ï7*yì@2_x0008_S©Úéè@,×é&gt;ZAè@ª·v°Ûç@Iæ_x0003__x0005_Ü_ë@^&amp;Óëë@ÅuD_x000E_Hï@â!Txãè@,?#oþCì@µ×ZÁ_x001A_½ê@Ë«¦_x0014_ÿ,è@¯J³5¿Uê@$ÙT_x0017__x0004_è@	pde)è@ûSÐ$ë@_x0001_pO;+µí@=µ¡Y8é@¦l_x0007_\_x001B_è@_x0016_ïìºÓÜç@æ]â«fí@2Í_x000D_A=ê@ú½xãrQï@_x0005_MÄ_x000E__x0019_ì@X_x001E_qÕÐTè@öFK_x000D_áîï@ªälìË-é@~_x0002_r[_x001D_è@P_x0004_ZOU7è@lq&lt;tè@_x001E_Uñª¤_x0016_î@_x0003_½P\Åí@yàÛùÔ°ê@ºw)#¡_x0012_å@F±³Abé@4ÉPo_x0006_í@v[³_x0003_±è@_x0001__x0002_ÏÀ'»ë@_x0006_ö?r_x0010_ðï@_x0012_¾Ø§Ìyë@_x0013_Âr¿Î#ì@Fk_äè@&amp;º_x000C_¿aë@9¡Q§·ôç@_x001E_h£òÓ3ë@ò=&gt;aÚ~ç@ ÑØ9Î¡æ@_x0019_Üt_x0004_ÿ_x0002_è@¤yRq\½ì@_x001A_É_x001D__x0017_Yí@_x0013_1_x0007_eÍê@³uù1ì@n_x0007_q÷öì@¯OÜ_x0011_¹í@`¯óEnxå@yÂ©x_x000D_ê@L&lt;o¦#&amp;í@F²À_x000C_Stç@_x001E_^_x0006_ßÍ&lt;ë@Q²]!_x001B_æ@ðüõwVì@_x0012_½_x0013_y__x000D_í@Î¦bå&lt;ç@HwZIöë@ãÐ«_x000E_ºqê@ &amp;º_x001C_ê@6Òfeøè@£SmÈ`é@1#_x0002__x0003_¯_x0006_ì@p_(¡_x0011_í@§)*UÉå@êâU;Eç@(È_x0004__x000F_Òí@î?Ä!_x0019_³æ@cLF_x000D_ë@OÒï\Ødç@Wj;p lé@_x0018_ÓÒeÇí@ÿ_x0010_øì@Ê;E_x0010_2ç@4X¹_x0013_XËë@	p_x001D_E9Cè@¢¡_x0016_¾_x001A_óé@©Á_x0001_Ê&amp;àë@Nâ7àÜê@cÑþâ_x001D_5ç@ÁðaZ!ïé@ÆÑü*«è@%` _x000E_%ê@ä¤SÆìé@èD±´ïç@ò_x0018_L±¼è@_x0003_`_x001B_lç@â%(-:ùê@hgÆAì@ øê~£:ë@]_x0019_V7¬ê@,kÏÖáé@¶"_x001A_¹_x0001_Ýë@'å_x0001_þ!-î@_x0003__x0004_v«ô_x0008_¿è@P¨&lt;4Ýì@ku__x0015_í@&lt;ç_x001C_n%Kç@÷w­&lt;r&amp;ë@*_x000D__x0017_-úì@fSn§ñië@7_x0014_æ@Ï;Ë~ {ç@&lt;ó¤_x0015_ÄÅè@/@j_x001D_)Åå@_x0002_%]KÞ§ë@lYæî@_x0006__x001C_ô8ò§ì@ÊJoç@_x0010_Ü¥WJë@Zaé;Äoë@Ø÷æ¶:¬ì@ G_x0001_5_x0013_¡é@¸[}Ë_x000E_Àì@¨B¸ÊMtí@Þºÿ,_x001E_àä@ûäÎö_x001C_kí@å`ôoÏî@öLÏ_x001A_ï@sÙ_x0016_ÞÑê@Ìö¼_x0016__x000D_è@¨­_x0005_í@_x001A_Ák=fÌì@¾S_x001E_ÓË%é@|XT2@ë@Ùÿ¾&lt;_x0002__x0003_ÐÑç@ÄÁCç:ì@V_x0010_6Ë_x000F_ýí@¢\_x001A_W4Úå@qìÓÙå@¦ýýÆ:qî@åË½£ë@,0_ûê@+ïq©Þì@_x001C__x0002_·Ë(ì@_x000C_Ï_ÁÊ\ê@¨¿ìZð`æ@gÛÿ{ê@;IÞ_x000F_W?ë@[GjÉ´ç@î_x0018__x001B_§_x0016_eé@¯J¾©_x001C_ é@{ãVuè@i_x0002_ÎØ2ì@_x0015_Û7Õgë@cÍ(m7ë@}ôèRyì@_x0016_f:Cê@_x0007_Â_x0005_¶ì@ìù[òªlì@_x001A__x0019_sfné@r¾Z_x0007_&gt;ê@_x0008_¹JÿÃì@:M_x0019_;²ì@õb-àcÊí@_x0019_ãF·ê@_x0001_þºÂ)ê@_x0001__x0003_ÂÆ_x000F_v_x001B_ê@È_x0013_þ&gt;S¨é@Ú	¦ mÈé@_x000C_èk6î@.jõøæ@	_x001D_IxÆí@\f2©"áè@ÖmÞ'(óí@AâY]í@8Ñ-D*Xï@&amp;_x001F_ÝèaJé@_x0019_ pÄÀî@»Kcç@_x000B_ê@&amp;/_x000E_~ûê@þßº^ú7ê@|÷.e¼:è@¦_x0019_å7Tè@±_x0005_O¹_x0007_1ë@_x0002_$g_x001C_l^ï@O_x001D_ê@Já'áêí@S¸ Õ¯uí@ø(_x001F_"Ó²è@&amp;_x001E_+QnTç@Ü"õKÀ¿ê@|_x000C__x001B_oÅè@4bÆ¯_x001E_í@9©#&lt;ÿë@&gt;aÊ_x000D_´,é@IÎ©7ì@MOÕ¡&amp;ç@ÐÜÅ_x0001__x0003_Æ²î@¸_Dâ®ê@Ür_x0016_ç@'àÿl3è@á_x0006_V¥y_x000E_æ@N~h¥2»é@¶_x0008_Ýëè@8_x0015_,&amp;Gë@¡ð¨í@_x0014_rxoOÐè@}k´Ölç@°¼MTpå@hNvWí§æ@ò_x0001_9×_è@°ÿNó9ï@F_x0008__x000E_ºî@÷\_x0006_)Vcê@Úmiè@rÚ«Jæê@t·ýÍù©è@ {­ë@lCÙzÈë@J_x0008_©õë@.=Væ@WÌE_x001E_©cæ@_x0008_òkiâZê@4¤_x000F_Å_x001F_Ýé@¥_x000E_àOuè@F_x0002_d`ÁÌì@¸éÍ_x000B_rrí@P2%;_x0018_Vê@¥²¢oè@_x0001__x0004_®]EMì@Å_x000E_÷	Jöè@Ü)ÃL¬àé@%£íìÉÔæ@n2_x0007_½lGæ@?0~A½éê@z÷1eì@ü?}x½ê@_x0008_0I@q×ê@*¿Ø&lt;H8æ@ª§_x001E_ã9Ìí@èË_x000E__x0015_ï@ÌÿÇÜé@U¢n«í@àdñ¦Ùè@UrÌÆ_x0008_ç@PÙ»Û®ê@Ô¹Ô#­]ë@éìõ±`*æ@g*sCsOç@*YLOë@vR©U°_x0003_é@ÈM_x0002_QZî@$Rn¨é@ØùÙÆÈæ@°çTmè@:ÒI½é@Û£ñtÚòê@4¥xÙEì@Duædmç@_x0008__x0008_¿ê¦µè@M_x0004_ ¶_x0003__x0006_9ªí@ýÛíç@_x0017_è\­(í@¸Ï!_x0010_ñðê@â3wèÍ%è@d³Ò¶æ@5_x0002_¢_x0008_Ýè@üìõUJ]é@òþ°v¯´ê@_x0006_Nà_x0008_óç@&amp;´_x0005_5pç@\Ý°Ú_x0004_é@òWã_x0001_í@æÞ¿V³í@¸_x0015_PxÍé@`Üí@sJJ-Ëè@úèÊ;é@¡Hg¾_x000D_î@_x0010_á®Jýáë@ð^Üàæ©é@Ükó÷¤ì@_x0016_þÂ¡L_x001C_é@_x0014_ð´¼ðå@h£&lt;9ì@D§h¾Ní@b_x0013_¸jê@Ëó¹æ_x0011_6é@§¶úÙæ@8«¦µJ}é@C¸_x0018_2iÌë@DÐ]Å+ßì@_x0001__x0005_v";»Yæ@·srè@)/RA~_x000B_é@¸+;Okë@&gt;Ô_x0002_:ëæ@_x0004_þ[WSí@È_x0001_ÈHí@Q_x0004_Á_x001A_Uóë@gØ_x0011__x001A_é@ØÏÆú_x0006_ºæ@4Zc-âãê@_x0006_k:Ýïë@`P_x0003_ÒtÛí@_x0005_~døæiê@ÌWI×ª«ê@_x0013_aËhüé@\Û_x0019_w?ê@¹°_x0014_p_x0008_ð@H¡«oÅäé@r_x0014_´_x001E__x0013_ïæ@U_@éSìæ@ksÜê@¯_x001D_G_x000D_QXë@:#d_x0006_ê@_x0019_ä2qE¯ç@ L!¿¼âå@H©;í@x\\FµÒê@8:¨-_x000D_Oê@M¢µj*&lt;é@_x0002_#_x001C_¯YRê@Þõöù_x0002__x0004_#þë@£fÿ _x0005_¤è@Ð,@P_x0016__x0002_ê@ÁÓcé@,±½á÷~è@ÇÊÕË§å@åö~ãê@_x001B_~Ãýì@_x0001_GrRé@_x000C_LÃìröê@¤ç_x0014_zV8è@Ø*.¢öç@¤ÇGG?ì@ÁÒò¸,í@&gt;vòÆQ^ê@®1_x001E_jÞÐé@Ø~Nÿ#è@æß%¢úæ@\|_x001A_l_x0004_Çè@_x0015_æh:E_x000C_é@Ò3ùÔ_x0003_ûí@Gd·8î@HÐ_x000D__x0010_f¯ê@]ÉVvæ@_x001B_úØähäå@rÙ_x000C_&gt;ðí@ZI,AÎì@pEê_x001D_}¸ë@Ï?Åj§ë@ik:mB+é@»íé²¿=ç@Â_x001D_g3¡í@_x0001__x0003_RøolÜ~ë@BCj§ø¡ï@ Û²!Öé@_x0015_:ðý@è@S0rTkç@m87y¢ë@õ^a0¤ì@¨tM5ªî@*_x0019_*Íì@tw(M¿|ì@´¬Ý_x0012_é@@_x001B__x0015_ÛFZí@Í²ä¡£ç@^­4zì@ö}§u7Éä@~öÑñª_x000E_í@o ³øTë@ZÙ;	;è@ Hgtß[í@_x001F_å?õ]ë@£äQläìë@Nµ`tî@þ_x000D_#ÍKé@_x0007__x0001_ÙCá è@Ú÷EdÀªë@¸_x001F_¼÷ì@jp´¸QCé@^!{úÄÉì@d¤ÜXï@ðPÎ_x0012_gî@ÜÏ«rô_x0006_ë@£_x0002_Ü¥_x0001__x0003__x0003_¿é@×eQ0@è@ÃqQÇ$jæ@ÆÛ_x000E_\Ñè@ºõ»úê@_x0008_Øf8{æ@½ê[~_x0011_8ë@tÉ_x0006__x0003_Âïê@´B~®ãï@_x001C__x0008_4v+ê@B9Äöæ@lÆP2¾´ç@1X_x001F_qÝ_x0019_ì@­]ñ_x000C_}ï@C_x001F_¸åDÍå@_räy·ë@è9Çn_x0013_xç@jÕó#Edì@âÓ»_x001F__x0011_ï@V_x0002_Î_x0017_é@ÓH_x001F_cbÞé@JÉª;7-ì@"0k¼!^ì@àyÑ8{ë@Ðò³]ýÎé@_x000F_ '_x0018_UÙí@°]ô½A]è@._x000F_· dî@Ñx©êþ_x0013_î@8Ø¹_ÌÀç@ø6Rä,ùé@&lt;j*±iê@_x0001__x0008_JTÐéóõç@6Å_x001D_1_x0012_Ïè@^aTÜ?ç@þ³üíêé@ytý#3Óé@pãþÓn½ë@Ç\ï¹ê@½×_x000F_«îë@ó½_x001F_9_è@ýr2oê@LBv5óî@$Ï&amp;Ô&lt;ì@aÛÿ¦Ñ³ç@_x0001_Ô@ñ¯è@â«M-ì@HÈT_x0005_$3î@½_x000C_fz_x0006_!ì@ÍÔ_x001E_*î®ì@à_x0015_ÜÕBë@±T_è@ØV~ä_x0002__x0003_í@N&lt;_x000E__x000B_Cê@0ÜâÃ²8ì@,©_x0013_´_x0007_Yé@_x000E_Mâö3Áì@_x0011_j&amp;|Ðé@_x0014_Â*2Õ!ê@öÕ_x0016_Mj$í@îiF?*ë@_x000C__x0004_(xãê@ÍIUîHí@\M_x0001__x0003_:÷é@O_x000C_«]ç@È°¼ËÚÈé@¤ö×mî@Ø,Z_x000E_M½è@-ºÓi_x000E_é@s´),ç\é@&amp;ì_x000E_Deqë@_x0008_~sWÒãì@_x0016_ëÇÞmì@h_x0007_Ù?íî@l.{úÂ,ç@|_x0004_-«gí@fÕ°_x0002__x0015__x0011_í@g}Åú_x0012_ë@ôQb÷²ç@f¶FuHî@63xãJ{ê@E3Yí_x0019_ì@x;/vîè@w_x001D_Üò@_x0014_é@qDõ¡_x0002_Èé@ªóo_x001F_Jì@¶~Í³ì@d,_x0013_åê@_x0016_¡¢Eäê@_x000C_|¤ý2óê@³æÄË_x0001_ë@£9Ùc_x000E_ëè@©­.ö§ë@âD_x0007_½w_x0006_é@=7Äírè@_x0002__x0003_¾¤~_x001D_ªì@ k_x0015_vùyë@¬oI²öå@zMZ¼=ë@³_x0010_òù¯_x000C_ë@!6Òá_x000E_é@î©»ø&amp;î@_x0006_¸þ¨=í@_x000C_`©{Íí@öh:ÿ_x0016_ç@÷Qºvð8ê@°MOýê@K_x0006_`Dç@Jx_x0010__x0011_GÚè@5ãFw|í@á~¹×é@_x001D_ñÙ_x000B_²Yè@_Ü®bºí@è%_x001F_Ë­ï@¼óz¼²Çë@O¼L_x0001__x0014_ë@È#á?åë@Ù©|5_x000B_ë@sTþÈç@þy_x0017_«Ï_x0016_é@DÞb&amp;Pç@)3ñþ_x000C_ê@_x0017_4)+ç@_x000D_çñsP_x0001_ç@Ê!UU =ì@_x001A_8_x0002_º_x0014_è@ð__x000D__x0002__x0003_;ç@üÿß_x0002_0î@¾Dñðbê@&amp;¦DðTÚì@U4ªaì@%ÎâY_x0008_î@t¸ö_x0017__x000F_ì@&gt;_x001A_Ü_x0001_ì@±i{ Hê@_x0007_ß_x001A_í@Ìµÿ`¹æ@_x0016_~Ô]¾ê@_x0003_É¯/_x001F_è@_x0006_of]¶jë@!gO¹_x0001_qè@Ú;äQhcì@¦¬·¸±ì@ ¸Q£î@[_x0010_YFæOè@¾Í_x000F_'&lt;_x0014_ê@\w_x0004_~oî@ü_x0013_°»"ë@~b¶d¸;ì@ã _x0012_Ï¤ê@_x0004_ÑByé@à£RV/£ì@_x001D_Æz_x001D_ÃØê@°gºA¤}ì@^WÉ_x0001_nàï@`À°Ïv ê@=°S_x001E_L×ç@8«ÁcêJì@_x0001__x0002_¼_x001E_Oûé@gþÄ§ÙEè@N_x000B_/£_x0019_1ê@~ÿÄè_x001D_ê@²¦ODúÙë@!H}6_x001B_jè@ö_x001F__x0016_þ°ßê@¨=°Ô4ì@¶3Éìäcç@_x000E_¹BjYê@H6_x001F_c_x0017_6ì@þH1~µ_x0019_é@,R	4t_x0018_æ@_x0001_DÖ¼_x0006_|ç@ê_x001E_^'qzè@cªQK_x001B_2æ@~I7Îï@P]±±ë@}Rîh½ñê@ûÐÏøÓÚæ@N%p­_x0018_ðì@:4¤¼_x0007_è@ìB­,.Õé@!¨eòÞÈì@]GFnì@AwééÕcè@zÀÚï_x001A_è@V_x001D_±ºí@l_ÜzÙî@êõ¡öµå@  _x000D_°úê@8K_x0004_Y_x0001__x0003_×ç@âXßìç@_x001D_¼³£tÕå@$¢ÂÆoæ@_x0008_õßoZÕé@W_x0008_Æ_x001B_Jê@â_x0019_öhvâé@mÊ_x0003_¶m_x0002_ê@zQ);_x0001_ì@kÒ­Ãí@6¬-5æ@a~f[7ï@ìò_x001A_+ì@`_x0008_Ä7Û_x000D_ë@É_x0007_qU@vê@K¡t²ê@ Vlq"¿ë@&lt;ÛnsM_x0001_ë@Ú_x0013__x0012_~mìë@I©Ø9Çé@§Óp¯é@Ó/åzMQè@Pm_x0010_¤Aé@Ç{uê_x0012_ì@Rn%_x0005_ãéæ@×0&amp;³6ð@=G]!ÝMé@_x0013_4lÖ`.í@Yµþ_x0007_ûÅé@°Ç`÷í@_àÛ Íçè@f+K_x0011_çøè@_x0001__x0003_RPï8 õæ@_mYUë@0#ö¾_x0014_~ë@²Ï¦Âl¨ç@_x0007_ý_x0018_Ø»\ç@ñô]ÎÌGë@H¡_x0018_£î@8V@_x0005_nÎæ@Û`ÖG_x0006_ê@açñ&gt;`_x0013_ì@_x0001_§Xª´Ìè@h¯L·	î@²ãßf~«é@_x000C_½yhâºé@_x001C_&lt;äG9Kë@×'¬_x0011_wê@ª^ÖµÑ6ë@__x001F_@4í_x001D_æ@`êý_x000F_D«ì@ÏQÂ_x0011_Të@¼_x0012_ê_x0002_©_è@uDo}ê@¢à"kË»ë@xÕY5¨ªé@ßQÀ*ê@_x0006_ÒOé0í@_x001B_Ñ^\¹ÿê@ÌzÈ?3Êç@_x000C_8¬ÓqÕæ@±ýE:Ðé@Ô_x0006_S_x000B_í@l:_x0001__x0004_RÞè@äÉÔ_x0008_i£ë@îºæT&amp;ê@P_x0013_ót*é@_x0002__x0005__x000F_õ1î@ZÀæÀ)_x000C_è@_x0004_EyÝãkæ@xç_x001F_¼æ@°_x001F_Z¬aì@qWm5íàì@Ð_x0006_¶Sç@x1ßÃ²ì@J&gt;|é@ ÿ9Eoé@PM¾ì@aE_x001A_Çé@êú¹_x000C_¸=é@_äØÂ`ç@®"ÛÙfÏè@_x0013_è*8ì@ºÛÙB9í@ï_x0002_ý_x000B_kZì@_x0004_Ø4ê@õä;åé0æ@ñ¶ãTé@x°u·=ïæ@_x0010_zV3é@6øÚR¿eç@pÝ_x0019_Lê@ðÌÐ¾îÏì@Ì2bä½ï@í,È_x0003_'ë@_x0001__x0003_Ák_x0001_Q+Dê@,þå)e°í@	74Ó#ë@siò¸R[ê@_x0015_º$f#é@êîPå_x0002_£í@xØb_x000D_©vî@¬øês+Fë@ñvuÈùè@¨ª¥ßQì@_x001E__x001B_CÏoÕê@_x000E_¦9_x0002_eê@2I¡8_x000D_ní@±Ðé:Hç@£æ«\è@_x0001_Ü·Öjç@î4Jlê@(§³_x000C_¸uì@hDýXnYè@¦_x000C__x0015_Üé@_x0002_Mh_x0017_	ï@j_x0018_4èßdê@6(öÓDí@ä(89Aë@vf%_x0018_µå@_x000E__x000B_åA6ë@Wx¦yë@¾ÅÛyþUé@Å_x001B_«_x0004__x0003_Áê@a±úÃVè@/¼6}ðDê@èÿ×¢_x0001__x0003__x001E_ë@ÀG©~¨ì@cq¤mªæ@ÓåáFå@Æ_x0019_¡,§ê@ã\U"}è@nPa_x0010_Dé@ ºÄ¬«}é@L¥Q_x001E_ôê@eûÅ_x001F_2Çê@OÎaú_x001A__x0017_í@ÈMcpå@@A¶_x0005_ææ@_x0001_OÇWÜè@Æ_x0018_5zö¸è@3v_x000B_±é_x0007_é@z_x000B_A×&amp;0è@_x0002_©b 5ì@ö &amp;]t_x0010_ï@_x0006_ýù+_x001B_ë@ÎÍVº_x0017_áê@Æ¤õ_x0002_øë@üe _x0018_;¥æ@_x0008_5h°ì@Æ4sãoºì@¡«ëjôàç@_x0019_,£ïrtê@¾¡_x0011_¦í@e,_x000B_°ê@¤è_x0012__x0008__x0015_¸ì@h¸¯o&lt;ôå@d´©_!è@	_x000B_à_x0002__x0010_Î6bè@_x001C_b&gt;(è@ôZ_x0010_Õâç@¿|_x0018_ê@&amp;ªtç@l_x000E_£­Fhå@á7+kií@:Ú×SFgè@´]ÝÅÓé@_x0007_xyùmê@s´_x000C__x0008_é2é@*é¾!ê@x·SáEzí@üÁÏ_x0001_§¼ì@ù¼k]_è@_x0019_ÝKÞÙë@	RÁIê@âÔØgì@Þµ_x001E_é®_x0005_ë@_x0006_]=N_x0013_í@Yq~"î@æ_x0004_G Ñç@ËÀ_x000E_&gt;_x0003_|è@*aäiCQì@lÈA_x0015_Öé@&gt;Çå_x0001_&amp;5í@:«QÆç@d,h_x001C_5ë@zp_x000D_;Fèé@ì×ÏH_x000B_æ@Í£_x0007_¡_x0010_é@xÄl _x0002__x0003_í»ê@b_x0012_´Fì@Pd_x000B__x001F_S_æ@l±¤4Oì@13_x0018_Üä_x0007_è@_x0016__x0013_í@ÜÑ-O î@¹D_x0019_zê@U+Ôý£ ì@§¼_x0005_%¶'ê@árjF&lt;ê@:ÿÊm_x001C_ýé@B{¤]J¾ë@×¤Ê&gt;î@aï°z|æ@3åt;\5é@Á_x000B_¥ë_x0016__x001C_ë@_x0008_ÒkD_x0004_oè@^/2ÀVë@C=ö;æ@´òlÞ:/í@?@F&gt;kè@Y6_x0001_ð£yæ@R°áµ¡aí@Ï)_x001B_K»è@Âø_x001F_]£ï@¾2y34î@¤GIÆ·kí@Eî'[)é@nÜNðç@¸¿dáàè@5jÓ·c8ç@_x0003__x0007_ÚÄ{*-î@"_x0001_©_x000E__x0011_é@úW_x0002_ï_x0007_é@3V Ä¸ì@óüQé@©áæ´öé@i}/X^î@È{{ÛÄ_x0005_ï@°-*cå÷æ@m3Úí@»_x001D_@_x0002__x000F_\ç@_x0014_OËUBê@ZÈ&lt;ÍÂõî@¥»PnRè@üì°w&lt;¦ë@Ü_x0004_éL_x001C_ê@tü_x001A_2ûë@¹&gt;R_x0001__x001F_Èì@_x001E_û»_x000C_'ì@gëÂì@_x001F_öÂäë@b_x0001_	¼_x0014_ê@ÔOÈÍøè@_x0006_8_x0005_à9Þë@gK_x0005_Ô_x000C_ùë@þìÒ±Þí@À=Üßê@è.xZ	íè@ücWµ ;ë@^/.©_x001A_ê@S\Èº_x001B_íê@Êæ_x0012_S_x0003__x000E_Æ_x000B_ì@kY:_x0008__x000C_6ê@_x0001_L_x001B_Áb_x0007_ê@6¿åÂíæ@À·XY_x001E_aë@_x000E_LìÝNÿé@Ó_x000F_/µ_x000D_ê@U]	û·Õë@ZSôßé@r®_x0005_Ïð#ë@r9_x0016_º_x0003_øí@&lt;E_x001A_6p¥é@÷BÍ§Oè@»Æ4k_x000D_~è@2_x0013_Ý÷Æ_x001C_ì@V_x001E_Ð_x0006_ ì@:Þ?¦@vè@ª4;Yfë@¦	Rû¼eæ@KöeÒéå@tA_x001E__x0016_¥	ì@´®î)_ë@_x0019_	&amp;_x0002_è@ëÞ_x001D_Ïíæ@xÎ_x0010_s°Gé@,ØL__x001F_ì@&amp;_x0014_ù_x0013_·î@rBxµ_x001D__x0004_é@VcÜ¼fPí@"è?_x0003__í@\_x0014__x0005_Eîé@V»o(_x001C_é@_x0002__x0003_wÂà ¶é@Ë^ÉÒØê@|àOÉHyí@ìç_x001D_Q4¡ë@;©p_x0015_ Gê@d¦ÐK_x000B_	ì@FMê!_x000D_ç@îÄ¢_x0002_ç@ë_x0001_&lt;_x001D_ë@{R_x000E_ë@¨©Êé@ú_x000B_¤\D¢ç@\ßm\±rï@dxõWIÝè@¦Gah_x0006_Oë@¦þ_x001C_ê@Ý6³ï_x0003_Aì@Böª?Ä°æ@WqlìL_x001D_é@_x0008_:T£L?í@¤_x0012_Åt9å@qä'RÌþè@ç© ¢EÉå@é_x001C_Ì§é@Êâ&gt;Íë@U_x001C__ëê@d!ËO«~ì@n£$_x0012_¤×í@Aÿa_x0007_æ@§ ÙÅ)ì@ÖHÌ_x000F_ç@;U_x0001__x0003___x0015_ï@ ¹É_x0019_í@{L¬ZÌ&gt;ç@_x0002_r^ç_x0016_ç@^JûÓ¥ê@cD"Uì@tí»%íSê@Ã_x000B_ _} ë@ _x0019__x000C_ª_x0004_î@ò;Èuêì@_x0002_å_x001E_Ô2'ë@i._x0008_ªí@!À»@ÿç@øå¦EÑï@¢ÜíÅ?å@ìÎd_x0017_/ì@mýõ_x0013_Hòè@¨°è_x0005_õí@øÿ)·?¼æ@ú¤ù Bè@$_x001F_	wì@_x0012_Ãºûì@r'T÷ç@øbs±Á&gt;é@¡ÄQy&lt;`ä@ÉØC_x001A_u:ì@7àxe[ë@JY¿_x0011_è@íGàº	æí@÷Áè'ºEë@~.Ïj7sé@Þ¤_x0008_i4Øì@_x0001__x0002_Eoåôè@1òX/cë@\Ë_x0010_,¡î@âT9¹·ì@_x0008_±Úbbí@_x0012_iC-Q®é@_x000C_±¿):Íé@ÊÇmÙkæ@w/_x0008_­ç0è@'èTSïbë@eãÞõÕ_x001A_ì@luHc_x0002_ë@ó_x001C_¨J¸è@üßezD&amp;è@_x000F_Ó$òÓ1å@¦]Íø_x001F_×ê@¨õ_x0019_§é@©¸$ä_x000E_ê@ÿ_x000D_ëèÈè@8C¹Ç¼ë@xã_x001D_HB(é@Oý7¢Xå@Ñý0 WÎç@àÃ´(³4ê@ÐPäøøé@xµaÙ$6î@2À`{î_x0015_ç@¦@¼¾Ýsè@9ûç´tºè@ô$´¯_ê@$¦rèë@Ý_x0010_Ðr_x0004__x0005_è4í@CþÅ¦_x0002_cè@ì_x000C_!f"è@²&gt;_x000F_Äë_x000B_ê@Î"_x0003_Ðäté@ÎÙ_x0001_¯]æê@BßìÙ_x0005_î@öTW½&gt;ï@&amp;º_x0014_O1í@ëæÊ.Rë@DtÆVgê@_x0005_;¹nê@(§¥$í@/1«yî@D{_x0005_2oë@¤Ó[û_x000D_-é@äo£¥ÝÜê@)Ìnu9æ@´Tä_x0014__x000F_í@~üî¸`Àí@g×_x001D_o_x0013_ë@A½_x0003_í_x001A_Eì@ O:p_x001F_é@GØ`&lt;ÛBé@¶H_x000C_sK4é@]£ªi_ð@O_x001A_9Iv,ê@µUúN·_x0010_ê@2LqÑÁì@.KþäVê@ÜÃvg0Øê@¼¡ ²_x0013_ ï@_x0004__x0005_ÍÁÉ_x001A_%î@7ð|Õåç@IVY#Íç@_x001E_ÅBÍ1è@?¢-·Îå@B_x0002_îÁæxê@·ÐW7Pôî@k&lt;_x0015_í@_x0007_»ÍÚËæ@Ám$¬æ@_x0018_Q¶_x0005_|ë@!4×L_x0010_ì@_x0016_à]Â_x0005_+é@hþq}:_x0017_ë@Ú0}ç@,SÐ¾ì@ßX«ì@_x0002_&amp;3}_x0018_í@_x0014_n_x001C_§@ì@jêsÔÛì@yÙ"Ú´Îí@¨UÌ,·ç@»÷GNç@¨_x001F_¾øòí@A_x0001_îvÑé@Dk_x0019_5ì@,þ4)æ@At!_x0003_vî@¢É_x001D_Ý_x0014_æ@|»_x0019_/¬ç@MÇfØç@Á_x0014__x0002__x0006__x001F__x001E_é@£_x0019_g_x0015_òê@fÀ_x001D_!_x0010_ë@¸þCQ{è@ÜÒZñmî@_x0010_iFQïè@¢_x001E__x0017_P%fì@_x0002_^Ý*¥î@_x0001_ª_x0013__x000B_;ê@¹*4âéê@18ð_x001E_\é@±Æ:_x000C_@_x001B_ç@[¢_x0005_Mû_é@û(¥Ã_x0001_Åë@É_x0014__x000D_vÎ_x0015_ê@zL¡eôí@{y1_x000D_°ì@JÐ_x000C_ØgÊê@°m,_x0005_Ý_x001E_è@Hl|_x0002_Dë@_x0002_H¯Ë@Öç@49kåXgç@êÌ½Nåî@Üéå_x0004_@í@î*Jq¬nç@_x000B__x0008_ä¹T_x0003_ë@O£_x0015__x0012_iì@½_x000E_ÎMê@å+_x0006__x0017_"Uê@_x000C_PlJDé@y[Bþ)è@³nÐñfì@_x0004__x0005_L}x²~¯ë@Dæ*º:í@ò5G_x0013_Vë@Dw _x0005_è@q³_x0004_y³_x0016_ë@_x001A_)T¾Ðì@m*lÓñë@uõ+ý_x0006_¼ì@Q K_x0003_Püì@ø_x0010__x0008_x¾åè@´_x0005_	íÉî@³%#_x000D_Q_x001C_í@_x0008_7¡låí@â´êâPé@þ§1Wé@ä¶I¢î¸ç@µÒØ:è@¦^|_x001F_·vë@Êölâë@_x000F_bæ"bç@ªD	_x0004_Nî@Oïà$3ë@~l¶_x0004_[[è@û_x0001_ÕÙfsì@æ_x0002_,_x0011_ñí@_x001B_ÚMÙOÎê@Þ?ÿ_x0017_SÆï@XqLuoÙé@ÜL_x0017_d_x0002_é@K&lt;¶Óî@[`8ëÔ}æ@°a®w_x0005__x0006__x000F_zé@êuÉ+_x0015_é@_x001E_dÜþæ@¹ëJèå@$­_x0010_1úæ@Jµý±ê@_x001A_Ù¡T¡Öè@þ¹_x0013_ ï@NÙdRé@J[k_x0013_J¢è@@/[|?é@ù&gt;_x0017_»_x0017_¯æ@_x0003_ÔÙäÔë@(£Eÿåè@_x001E__x001B_ª'þ·è@öËØÐè@)5Ì_x0001_Ùë@d­Ûè@K»/ûgê@øì\Ýôê@Äæç¤äçê@ Ù _x0013__x0002_»ç@3&lt;¯Ræé@W_x0002_Ké@_x0013__x001B_.Ilàê@FuCª&gt;è@Æ_x001D_ÛÃ_x0004_]ì@|Ük_x0007_ÝGê@_x001F__x000D_{À&lt;æ@ð5Ïª_x000E_äí@;»Í_x000B__x0001__x001E_î@(»ñ	´Øè@_x0004__x0005_,ù::Ûë@â÷_x0017__x001C_ßXæ@;UÐYÄæ@¶&lt;t=§è@%_x000C_®Fæ@â©Ûü_x0014_óë@ÐA_x000B_]Më@vÌ	46_x0001_ë@R.¼)çì@NåCü\ë@÷@#Jê@_x001F_È~Jx_x0002_è@_x0008__x001A_¹M_x001F_é@_x0006_D_x0015__x0011_¥áç@+29h_x000E_Ïê@_x001D_/§_x0017_®ç@²'_x001D__x0002_zï@Hqÿ7é@ºÕÄÝë@_x0004_þô¤+î@¾**¿_x001E_î@FG¥ä~ëå@&gt;»%ÙQ_x0015_ì@:K¢¿_x001D_ë@³:Ã|Pæ@&amp;OÍ?¼ç@´_;Ó)ãè@Ó_x0012_ðÖï¾î@öM»ÍkÁç@í4Äß_x000D_vç@deÀ¤Çî@wg_x0010__x0003__x0002__x0003_;*ë@7_x0012_ÆëLì@_x001C_ã$dê@oA&gt;Ä¯_x0014_ì@ÉÉû¾I£ê@õÀëù_x000D_Ðé@ô26TñVè@ÚÈ_x0001_ºÂié@æ¤ªObë@_x0014_Z_x001F_'í@ñ\kè@s â_x0007_Ðì@`ì_x0017_ckì@2_x0008_q_x0019_ÏÇç@=_x001A_3ÁÝä@§Ûõ«ì@D'_x0017_òè@è¦ñqï@î*¶½G_x0012_î@¯S¬ÿÁ}ê@.óÃ_x0014_0Kì@a£1çí@_x0010_ÕÉPë@Æ_x0010_,_Sê@XÈ_[Øé@Ìº_x000D_Àìí@ ¿¿ñzÖí@¦%_x0006__x001E_a"ì@!TÌ¨è@ÀÂd	!_x0003_ê@3í£3¥ì@¼;AD_x0008_ë@_x0001__x0007_l G~_x0010__x0014_ì@Ç4Ùð)Ûì@_x001C_ÚÔÞê@¦F_x0003_ì@sÇò_x0018_ûè@Òb6I$_x001D_ë@_x0012__x001E_SI¢_x001C_ë@¨^ò_x0002_éÆë@÷Ñ\3§ê@_x0006_h·ß_x001B_Fí@8¬ñm_x0006_ë@ÞY_x0005_¤säè@öæ_x0008_äªÝé@½;cë3ê@ÌµEI é@ÿU-+	ê@"×_x0002_É¯î@PCd­_x001B_é@ßß]cv é@¸ ðÆçÈê@4_x000D_	_x001B_²ç@'Ïßå0"ë@å®_x0010_E¾è@?&gt;³Óë@_x0004_,FÐSí@»½0Øè@æ49l³Më@Êeï¢óè@ÕÒqcâê@ÐØÁa_x0015_§ì@	¤V_x000D_^Gë@_x0011_§i_x0003__x0005_à!å@_x000E_W¼å¤­é@åõ=Èû`ç@g_x0001__x001D_kf5î@æ_x001B_T_x0004_Âí@o_x0002__x0011__x0019_Ñè@,ðÐ?_x000D_¨ê@ÔQ ®­Ræ@Îª_x0001__x0015__x0003_ç@_x000B_ô×dúpé@_x001A_ù¿hæ@_x0004_:ÎÍGèì@ÆqvÃ_x0018_³é@ÎR!ko¤è@ö_x001D_9ºB_x0017_í@ï¢8x_x0010_Ôê@_x0014__x001E_[ãlç@ò|&lt;ô3í@åA¼7zéè@2?¶qohî@o«?Ï-íé@ÎÑÂMu_x000F_ì@Xû	ìcNë@p¨E¿ÞËë@Ù½_x0002_óï¬è@*µQ,EÞé@)ÝÇ#=ç@ÖËÑ_x0006_|,ë@£h}Ïì@hû_x0005_qÙ%ë@º¶Åº_x001D_0ì@¾l|Ïéí@_x0002__x0005_ª_x0004_vÊ¥.ç@eN¥5Ú_x0003_ê@(ÅÛ@_x0016_Wì@_x001E_Aà_x001E__x0008_é@Y?X	;ê@øW·»Ùç@&gt;¨Â"S_x0005_é@TiÞÜ½¬é@³1å$Ëpî@jq_x001C_Ogé@_x001C_ÄÐb_x0001_Çæ@ÞòJ_x0014_ï@¸ð_x000B_Ô±ë@,_x001C_®,uhì@ñö¼_x0001_ôë@_x000C__x001C_÷¿_x0008_Ué@b_x000B_&gt;+è@ÓaÔ÷Òç@°Ú_x001C_½ÿè@¦ö'®&gt;Yë@÷o:Cúã@(_x0012_8_x0005_Mê@y'½W¾å@ÿ	Ô_x0015_è@:_x001E_Ïdí@jM_x0005_×Hæ@_x0006_§M_x0017_ÿ«ë@F_x0016_Áó_Gì@è³OÕE_x0007_ì@_x000C__x000D_¤fòãé@_x001D__x0013_·ýÏîê@0¶F×_x0001__x0003_ûMè@£bE	_x0005_ì@peLí@_x0016_.xADÂé@vÿz«Jòæ@(_x0019_- ©½ç@÷¼úIh¹è@H_x001D_+uÎ_x001E_ì@î_x001B_Ê`h{é@ýÔò_x000F_Æê@ñx $y3í@õY¸Äd_x0001_ê@ DH_x0006_í@á_x0004_å_x0007_|%í@Ö,´óâî@_x0002_Äàm´è@_x0017_ï¤=]Xè@ Ä_x0008_Ïµ1ï@´§U(¤üç@xY÷Kë@ÄÉ_x000B_«è@^é&gt;×vüë@SÍ_x000F_º_x0001_æ@_x0018_$Èrzxè@2aõrhè@à~x)A_x0003_í@·¥}_x0012_ê@.7üôç¡î@_x0012_·õè@á£ÞiÃè@º_x000B_aüÆë@)0`Øä@_x0002__x0003_ôê$ªi_x0012_ð@Â?õ_x001B_ð@ 1)_×rí@*_x0001_,¬qºë@¬Á'ö$ëë@µTá_x000F_§í@õoe_x0006_4kë@ù_x0019__x001A_-	ç@ì* Â{Ôì@Ts~Qê@_x000F_2Ël[ì@aØ"lä¬ç@dýà¼¹cì@9ÿE_x0014_ø_x0002_ì@nMûöLì@RÁ_x0008_Úqè@@Nk°Õê@¤Ã+ÔZí@&gt;k²_x000B_×ë@Äì_x0016_«ýì@Æ_x0017_m=ïî@_x0012_Ób{£ä@_x0019__x001B_rmN_x0019_ë@Àô¿·í@}¿_x0002_5ê@vP&gt;uñì@=V),ûç@½e_x0017_«Hë@ÖªjYñë@È Û±ë@°1|ëþç@¬;r_x0001__x0002_J°è@ÎL/?|ê@&lt;_x0012_ ~pë@·öÝßNì@ãÑ;infí@«_x000E_¥_x0011_Ü_x0017_ï@CñF$+ë@ä(_x001C_+!í@$ßÂ|§Sé@ e?G¤ì@æyn!ê@Õ£5_x000B_lè@éi_x001D_´;Sé@BÂa,Ö^ç@Îõjf¢æ@´lë@x_x001E_=1¡ï@ÎæÒpóê@)4vªè@¼àH_x0011_¡å@j£e&amp;.ë@3Þqì@#}ñ4·_x001F_í@â_x0012_Ç¡Ñ_x0011_ì@¨O_x0003_pEë@fPÿ­õ¯æ@ÿ_x0019_#ðÝç@ÎY	"së@0µ_x0006__x0014_ûÁê@%BR¯ì]ê@dÃ	lÛ&amp;ç@uuèäCFç@_x0002__x0006_4LÜe_å@ªrzÏ_x0017_óî@vÚºÞ_x001A_î@ã1p¶nì@BÖÓÓî@âí#©î{å@`5vÎQÊè@W÷¦_x001B_aêê@_x001C__x0010_n^rê@_x0011__x0007_}+f@é@d5°"_x0004_ì@îH(_x0018_è@0ÓíF^µæ@_x001A_ð`_x001C_£{é@(oB%è@JÎnÖà1ì@GqHJ`ê@ßÈQlWkî@ ÉA¹,è@`Þö;ê@¦Jì¬¿ë@^®û_x0005_ì@_x0001_ÛGSl¶ç@_x0003_ë³_x000C_à­ì@_x001C_q2¿Îë@7m~ çè@±íS_x0019_Àê@»Wþ_x0005_·Kê@ååüÙæ@®+¢_x0005_1Ûè@.©¥¶ë¢é@2(¼Æ_x0007__x000B_noì@z·ÏvÒë@ÎÂj¹^ë@¯¢i_x0004_&gt;tì@­A_x000F_²ê@_x0002_;'O\ì@l/CÅàí@¶Ns¤y/é@`8{í@ÒÄÉfaoí@_x0002_f!b}¹ë@_x0002_m&lt;"Ê_x000D_ì@¿Ò3Õ½é@¿ô/Næ@ò÷UÑæ@¨_x000E_JÞÄé@j§_x0006_Ât6ê@Mm*b_x0004_ë@ÌC2_x000F__x0008_yï@xW`tê4è@e	8Ýøç@þ_x0018__x0003_Ì^í@ò`ú1ûé@~ÄfîÌê@\9éUü§ï@eþzu±Yé@_x0006_º0_x0005_%ç@æè__x0001_¼é@ï¨8çàç@_x0003_a&gt;É©ýç@Ö&gt;ÚÉê@_x001F_d_x0017_ËU_x0005_ë@_x0005__x0006_Ü)Ã~_x000C_4è@H=Kç_x0005_î@_x000F_§_x0007_¥Òì@_x0016_SK#Ç_x0007_ê@_x0018__x0003_TjëIë@¢Í_x0001_Aê@¶$Ý÷iVî@ þHi_x0007_Çì@¥ùõ_x001E__x000B_í@oç?ùdå@ZáFeäqç@À_x0014_$qÃ_x000C_ì@~$+iê@ó¶b|ìPê@_x0010_ o»¤Áè@çKÃÛØ`è@ßE¼çô®è@(_*ê_x001C_é@êó_x001C_kpþç@S_x0014__x0011_%©é@ÝC_x0002_mWí@-G_x0012_À_x0017_Çç@_x000E_O_x000D_j_x0007_í@Ruu_x000C_­ï@Ö¿&lt;x_x000F_§ê@È_x0007_S_x000B_ÌLç@Ì-Ç/2í@Êv¾ÒÕç@¬É¨j&gt;_x0018_ì@_x001E_ëÓ_x0004_ßê@éÛà_x0010_/ë@n\á_x0001_	Sêë@_x000E_R£+c=ë@_x0005_ÆUç_x0018__ë@HO_x0019_Psë@¸5d^¡é@_x001E__x0008_ºkà~é@_x000E_«]Áí@_x0019_	âû¾ºè@GÍÓ_x0013_0ê@ävpÏ_x001E_è@ß_x001A__x001B__x0017_ºê@Vßª®_x0003_ï@Å$g&gt; ôæ@¢ªBF_x0004_Ví@**_x0012__x0010_ÿØç@_x0014_X_x0018_:_x0005_ì@jÊ^_x0007_sç@JÇ¯+Sëç@ÇÌSreé@ÔéêwÝî@_x0002_»¬^×_x0018_ç@_x001B__x0012_ÃïÉé@#C´ïËí@*¤_x0008_?Çkå@G×_x000B_àÁ¿ç@_x0011_Õhxæ@Hî_x0006_~_x0005_é@äoÔ£!ë@Z`»@OQî@fhdkÿì@E®²7Jýë@º_x000F_+ÑHì@_x0001__x0006_µ[Ý	ì@Óu2s_x0007_é@&gt;_x0008__x0011_í©ê@T_x0007_¥wê@°£lQ)©ë@/ÆÞ{ïê@]­_x0014_|ùë@4fÃ¨©ê@s+&lt;y×Øé@6ÆÍ#Vç@Ö/A~î@)O+KMê@rK_x0004_VÃêç@ gsa_x000B_í@ìz¿3IRè@_x000D_¯_x0012_1M_x0019_é@@s_x0002_Anê@j^8L_x0016_Fé@_x0003__x0005_+ÜPè@´%W_x001B_pUæ@þ¬_x0003_Çç@d_x0019_7é@_x001A_¶_x0001_^ÿHë@Ý¼qçæ@Câ¨ü©|í@I_x000D_y_x0018_ªë@_x0002_÷Ñò¹¾ê@£_á¬T¦í@_x001E_t_x0006_Í_x0011_ç@±áò?blë@'ÎÍ£ãßè@RôÊ_x0003__x0004_*Zæ@ºéoºí@áð_x000E_Ì_x0015_ë@ä!é@~h´_x0019_îé@[àUFÞê@û%-a9ë@_x0019_¨D&gt;è@â_x0017__x0008_2õé@ù	ÖJGXê@ú_x000B_·1_x0002_í@Ð2_x0003_½Ù·é@øgô¢ñì@UiåmËè@xæÝç@_x0003_{$%âvç@í±½n¤ç@JÊB·4ÿë@`d_x0012_ªsÓç@_x001A_?û_x001F_'Pì@O1?rã_x0016_æ@pw_x0010_Ú¬í@p§]ê@ÿî}	ë@Ðîönê@Àrß«	è@_x000C_ô_x000C_Ê_x0002_ì@ëBLë_x0001_å@Û§_x0012__x000B_úë@íµÚ»«ç@S`0é@Så=IúÛæ@_x0002__x0003_lET}fë@ªiw	½°é@çY&lt;3·ë@eøÞ¢ë@^Ú_x000D_{b´é@µî*¶Aì@_x0005_1_x001E_Xë@SQbéì@&gt;&lt;ê*ë@B®­sCÔé@¬p_x0007_½¹ê@_x0003_ÍsÞ'í@¹tÀ-æï@DØÂ_x000B_õê@,îVºRNê@×rQïy_x000D_ç@èNºÍ_x0016_è@f\_x001D_©ì@_x0014__x0001_e&amp;¬fê@µw&amp;sdí@NQóP»ë@aärRÏyê@Üóí!¹ë@_x001C__x0006_Íw_x0018_î@h_x0010_«(4ï@_x0006_å½o_é@¢Ð2®è@°gÑ_x0010__x0001_dî@Ö2¢÷ô1é@îkrìè@D"H¹Ý_x0001_ë@3vÓ_x0001__x0002_í_x0013_î@Ügæç®í@ÞêÖK®ê@BöÕ£Qåæ@©ø_x0018_­Q«ë@h_x0013_Rº$ê@f;/ËÑ é@_x0005_Dí¤_x0012_í@Ê¶±ní@pJ_x000C_Aúê@ä_x000D_ýNµê@j_x0015_½z·Kè@%È¶Ût_x0017_è@ô2?®Ë-í@_x001B_Y	_x001D_ç@¾#ç_x001C_´å@_x000C_¢Ãç@$_x001A_Ø¥ûì@¢º2¸"_x001F_ë@,¯'2afì@JìÜ¨Ôé@ÐU_x000B_ù[*ì@NKzÑì@ñùNê@$Ù&lt;iÿ_x001F_ç@¨3_x001C_:'é@b%X:Y_x0012_í@÷}xÌÁå@0Æ¢ãæ´ì@Õ_p_x001B_°¡ç@é_x000C_zE_x001E_ûì@6;õmTî@_x0001__x0003_¯&gt;´@úõê@.)ºÓÛÚê@(÷_x0015_zÊ_x0007_ç@ÐîüÚ^|ë@Þ¸÷`~ì@¡_x0002_\{o·é@KAðñuþì@ìà£PHé@,½Kz~Ûê@ÅÂO(ú+è@p¯ô%hè@ülª©Ïùé@¶Ähb¢ê@O"º%ºê@ÏzæÜëì@&amp;ñÙ_gï@_x0011_e6)7wë@3?jÅòæ@_±pÈÉé@Þ/#Ciì@ªVO\æ@à"LÀbì@®_x000E_ØµIì@'õ§Òkê@ì_x000C_Ïöðåé@@Uuê_x0003_é@Ç7Ä¯sáë@ð¾	Ú_x001C_å@_x001C__x001E_ç_x0015__x001B_\æ@qÚ_x0005_Ðê@ö®)Ìóè@L&amp;è_x000F__x0005__x0008_!jé@F9¤&amp;ë@þ«ëFËì@;G_x0004_ìéë@52ö_x0006_¥ç@_x0010_·çîÍì@_x0012_o_x0003_æå@_x000C_÷3Ié@_x0002_cæ½æè@Ð_x0004_&amp;_x0019_úí@¸=pó¬_x001A_í@êe_x0012_à¶ðä@_x001C_Í_x000E_l&gt;Så@^ê3Dè@t_x0012_Çÿß_x0001_é@Ô;5ô	ë@­i¸Ú»ê@Pràôbî@ç(ó_x0007__x0007_)é@ é|_x000B_[ë@_x001D_ÊÁ¢í@¾r_x0005_"Îè@X¯H¯éªê@|4Ñúé@÷¸\íðÄç@ te]ötì@|bÞ"zç@¢ëÊ?$é@ºØ_x0001_§ê@_x000E_á/	cé@¬£ÙÈé@.à×àè@_x0007__x0008__x000D_Ô6_x0005_óé@}}Âñ_x0005_ê@$_x0006_ºKêõé@Ë°·£_x001D_í@4U£åfë@"_x0014_] æ@äÇÖnÔ_x0002_ë@6o_x001C_&lt;	_x000C_ë@¸²&amp;_x0014_¯_x0004_ì@êù_x0008_Ê_x001B_ì@ÀHD ×î@v_x001C_»_x0011_ë@î¶Ùh_x0019_:í@Ñ_x0007_¦Ð©ë@·_x0013_N¦ÍÄê@à_x0012_'k#àæ@_x0011__x0008__x0003_é¬xç@üä_x0010_²_x000C_í@_x0019_ÔvPç@­¼{ïÔcê@s-$ôÌ¦è@U3ñK&lt;í@)_x0006_ÝîGSì@à0áödê@àW_x001D_Ãöë@_x0006_Ên~Xæ@_x0003_×ºH__x0013_é@Q(âØ(ãç@Ùøy¨S¸é@³ùñã+_x0013_è@_x0001__x000C_ÏCê¿ë@Ã¬Ë_x0001__x0005__x0005_Wç@³tù$ì@J=¡_x0001_xì@¢B+@xï@u_³ÆuÏç@Y_x001B__x001F_qé@(C&amp;ÃL"ê@T÷"&gt;_x001F_ê@jÁpÍ¼rê@E÷ÔOö#ê@o"h	#¶è@_x001B_&amp;Î¯Íé@*¬¯_x0014_/]î@`bL=_x0003_ê@ô£°Pë@Tt/@í@î¤ÇÚIxê@H«_x000F_zè@@v¡Ù_x001E_ê@þYT¿_x000D_ë@Ó¢_x0005_7_x0004_ë@_x0013_5_x001B_3Áê@"_x0006_5\·¬ë@¥Á~f_x001B_ì@8®Â_x000C_gé@*þké9_x0002_ì@êg_x0002_ Xç@¶½GýNè@b¥«_x0003_T­ë@)ÈØÊç@ÚáWXYì@_x0008_àu2­î@_x0001__x0004_ÌJ_x0015_Dÿ»è@&lt;v¤b_x0016__x0002_î@BµÅÈ	Jí@_x0010_GÜÀä:é@Èe` \_x000C_ê@_x0004_N¹Uï@Ù_x000B__x0003_aê@´OëÐÉJë@_x000C__x0006_¶ä@LýQµÓ¹ì@_x0015_êÃ+Éç@Xx_x0003_oÊOï@j~º_x0013_1é@F[ÎtÌé@¹³_x000D_ä=Aë@Ø ü7ýê@k	_x001B_Âxë@LóFÓ_x0019_è@¾¾â_x000D_T_x0019_è@_x0012_Ö[_x0005_è@~x¥Ç23é@XÀe¿_x000C_í@É_x0014__x0004_Ðû&amp;ë@oh	_x000C_ð@¹èy_x001D_*é@ÊÅS_x001A_ë@xl_x0017_&lt;W_x001D_ì@P_x0008_&amp;_x000B_qLå@_x001A__x001F_bÓUê@Ìö4ÍÆ ç@«W0;±ïì@ÂîB_x0002__x0008__x0019_Fê@¾ÐûÂxî@X¢Aòèjï@_x0003_ùãë@ÁöÕCveë@_kÚtIëì@¼!Íè@v§Cý¾ê@ôå_x001E_ø_x0001_îë@@.zmç@Úr5_x0004_ê@&amp;ÚÝ`ê@¸J|xÒé@^FHaìê@jV_x000F_Ö/£é@)±ýÕ_x0005_«å@ÊâóF&lt;ì@ú¬Í[ë@e_x000E_.Cä@$©©Ü_x0011_ê@úæHøì¥é@UrwÙÂ_x001F_ì@xz°u_x0005_é@_x0007__x0013_ý_x0008_r%é@ÑæÈVOî@(¥5«+ï@_x001B_u_x0018_ë_x0004_æ@ú9Oð6é@M_x000F_Õ§_x0017_é@+ô_x0007_Ré@®n»cÅ ê@_x0006_²øµjì@_x0002__x0004_H(ÉheÞì@_x0003_@Á_x0004_ì@_x0001__x0006_	ôT]ç@âñ_x0018_¶VÚê@×ÖÃÓ,åç@N¥K/'_x0013_ê@{Cô7éé@=GÇr_x001A_Qè@°ò,ò#í@ÊñqÉ=ªê@X¢-q¤Iî@Üïô3_x0001_ßé@Þì_x0013_keì@EÓùÏ'ç@_x0019_¶4ÉÅë@_x000D_M(BXµé@Ó_x0008_5"7í@B§B_x0001__x000C_%é@æ¤~^_x001B_è@´ú_x0007_øøê@Di´¡qµë@°âÿ_x0013_VÈí@¤_x0013__x0011_vCë@&gt;§ð'Ûyç@þ_x0011_]gÃé@&lt;´_x0016_ëí_x0012_é@oÕçâ´#ê@ëÍG¸káè@´uÙ_x000C_30ï@'_x000D_7BÖç@Ê:h(îëé@Ð_x0011_]_x0001__x0003_Ûî@D^é¶½Úï@¢¦Î¨3ì@ªz£hâïè@®À#oFé@_x0004_úkÚ¨Âç@_x0002_iØ_x0008_â­í@~._x0015_®æ_x001D_ï@;_x0014_ùÕulè@B¶E_x0007_ë@Z*1º¢6í@_x0006_o!_x0008_AÂî@ª^?ã_x0003_¦è@_x001E__x0006__x0016_ñp³é@u-îNÓì@÷XíLWê@qhÛ_x0001_»ì@_x001A__x001F_Ô%,í@«z9üìç@ERCº,_x0007_è@îY¥_x0016__x000C_,ì@«UB~Rì@$:¨S	ñç@º_x001A_âÝÂæ@ Û¹Úhé@ÈGíÐ¸î@v_x0017_äZ_x001D_í@G_x0007__x0004_)Uí@Da_x001A_(/è@9lÐA"ç@p_x001A_	-ªÊì@ö_x0017_1Þ_x000D_Gç@_x0002__x0003_ _x0003_äíVê@Ñ»Ëé@_x0012_Öd{×1ë@ÌÕÔ±ë@ß¢%mðé@_x0001_Í·2ç@Ôtm¼¤é@wÙ,µë@B«p×uîì@fìéUqé@øz%F4ãë@_x001E_Nm_x001C_Äí@à÷,ê@öÞÄ/_x0001_ì@fK	ÄÜqé@TW_?&amp;(î@Î;»ç_x0001_é@ÿe½E³î@LDÃ7¢ë@ß¥ÈdÕ&gt;ë@&amp;Z°ñÔìê@Ó?èÚ&gt;kê@vO¦åè@r}ÓI_x0018_î@x5ZZ_x001E_í@/p_x0007_uë@_x000E__x0016_:ë@.þÅÝË_x0002_é@87	_x000D_§ç@cDAPà:é@¨³m_x0010__x0018_ê@q2¯_x0001__x0002_+¨ç@Ù7ÚÃß£ë@6z^¸ê@~_x0002_­)î@¢ð:Ôë@³`"ç@+Z¾_x001D__x0014_Áé@Q Pþê@¸Q­_x001D__x0006_lé@_x000E_Be×æ³è@ÂUs»\_x0008_é@Ó_x0014_\&amp;°ë@þ_x0013_ZUì@æ9Èm&gt;ê@Ä5f:ðñç@_x001C_	«t¸Íë@_x0015_~¦¶Zç@ø_x0004_v§7é@K_x001C_t_x0006_É_x0001_í@:ÊV_x0004__x0007__x001E_è@_x0012_Ît_x001B_í@§ìþS_x0012_é@Ê_x0006_³puë@è=_x000D_^+ç@$vJ¾!Ææ@ü«Ut½³é@ç&amp;ø_x000F_÷Iè@¤ð»è_x0008_é@y¯©£¨ê@Qüìì_x0001_Gé@Ý_x000B_Âmpè@^];E+ë@_x0002__x0003_ÜéîZòé@¾8aq8Fî@YÊ_)Í_x001F_è@R¨ø;ç@òW,ãÞíê@F±Iê@ß&amp;HÞ^_x0006_ç@¤úBüäèé@_x000E_Á!¼î@&lt;\Æîì@ y-Ä_x0001__x000F_î@+ð7p'Sê@.¬¤pôê@²©Ô_x000B__x0002_qê@ \Z_x0008_ê@ïÏ_x0015_öì@_x001C_pz+g=ç@¢_x000D_\&lt;­ë@ò_x0001_)`ì@YµÏýÆ	ë@9_x001C_×RWç@+5ÌûGì@uÔ&gt;=¾(è@¸¹Ã._x0011_ê@+Ò)oå@©uSËº±ï@q¢¦]q¥è@f^ 8TÜì@pÏg_x0010_ê@Ó)_x0012__x000B_÷ë@Ü÷0Ô`Qí@Gâ_x0002__x0003__x0015_uê@By_x0001__x0007_5ê@6/É+U&lt;ë@ëáäõì@~K _x0006_J¾í@_x001A_ÔäV`Pì@3Ì_x0010_@é@r_TCÕAê@J§WY_x000D_è@y_x0001__x001D__x0013_*cí@UÙ_x0002_á8ë@"±_x000C_L_x0014__x000E_ï@]_x0006__±Éë@_x000D_"-Û¯Øë@s:Ò¡ë@ût`ú9î@ÅÊzçæ@ÊÉG_x000C__x000E_ê@nó¯°_x0006_Êè@jçûQ;Aé@=¿03wè@Á$Þ1°sê@õ_x000E_=á=è@.0¯_x000D_«Vë@M¦_x0019_ÿßè@ÀíI[íµï@_x000B_9¡Z]í@ö_x0006__x001F_ªêHé@iÞ@_x0002_mçå@Îð²Ñôhç@Ö°_x0015_µ¿è@¢àvÌÚç@_x0005__x0006_ÙòÝ&lt;f_x001E_ë@âq\$ë@þù_x000F__x0015_bï@Q_x0019_ßÏsë@Ò­.³Ç¾ì@_x0002_÷_x001F_ª¨zë@_x0012__x0003_#_x0019__x000D_¡ê@N_x0019_}ürî@$ë&gt;³é@Ü4_x0001_ñÚí@|º¶£ÔÁé@l2Äs"®ë@×|Òÿoè@YXöN_x0002_é@øýN°qfè@|_x000F_èÑ__x0005_é@_x0001_Â+¾_x0005_ë@fú_x0019_îÏê@ª&lt;]yÃ|î@÷HwR&gt; í@bÇxZ?ùå@&amp;ò_x0003_¼»_x0004_í@ÿÓ5ê@(#Aúî@Q_x0013_ò_x0004_~Ué@+}5_x0011_ç@Ç`T	Éþé@_x001A_¡Dê@û5À=íbï@¹³'3_x001B_Òè@z ðþ¸ðë@_x000C_ó_x0002_l_x0001__x0005__x000D_eè@ÕK\I@é@_x0016_{~ë¥ë@L__x001A_¬_x0002_cæ@óÜ¡ñé@i+Î(¡$æ@±ð`ÃLíí@Vßa±¼]ì@Zß_ÒÔå@_x0013__x0007__x001D_±¿æë@J{&gt;Ã_x0008_ê@¼99_x001C_»é@úABê@ø_x001B_$è²_x001B_ç@§ø_x001D_Éë@_x0004_Tlë	Zë@_x0001_Õ"n½Oé@ç¼L4_x0006_:é@_x0003_|½_x001F_¦é@Ã Íò°ç@&amp;Å¼ê@_x0013__x0014_:?TVî@£B VKãì@Y¶^.Í}í@±ç¤TkLë@â_x0011_K¨Ùè@øçQ_x001F_¯±í@9R_x0016_)ç@3N1_x0015_ë@¦ÕV6:qí@&lt;6ð_x0012_Âè@Ð~FWY/ì@_x0001__x0003_¾ì[ä£ë@Oök&gt;aòì@eb¸£të@gvx{OBë@PªÌ¸UÂè@Ã¨ÅÆ.øé@J1vé@fÎþJ_x0017_ì@¦Ø¡Þ-Hí@èMí@6Cs_x0012_àé@_x0018_Yê©í@ÄÅn*ktå@ä±mR/ê@Ü_x0002_«M±»í@Å)ê@qÞ¶&gt;Ý_x000E_è@hÁVà²ë@~ñ®Öi¤ê@_x0001_ôr@_x000F_/é@ÎW_x001F_÷²Që@:_x0019_zY=í@PÓK-`åì@ì_x0013_¼_x001C_î@½cÌ2ë@x_x001F__x0003_pê@ÆfêÏ@Öè@ú_x0017_¦&lt;·_x001F_î@]Ùúý_x0019_ê@ÖV4g;qì@@_x0007_v¬QÇé@_x000C_ß6î_x0003__x0006_`wé@dÏ_x000C_Mkvë@Ôr*_x0001_ì@f°yþìì@ÞÐ_x0005__x0005_NÉè@¢È_x0016_¤_ç@~Êïy_x0001_è@ÔLÀ·ã~ê@ü²N_x001A_è_x000F_î@¡méÀ_x001F_ë@üá·Lî@_x0002_ìÜ3\zì@(_x0012_;_x0004_Ôí@_x001E_êm"|ì@_x000B__x0011_ëJÌç@&gt;^IQê@¡° &lt;Íè@Aw_x0008_ÕWì@_x000F_jlõæí@d+ð.ãýæ@Òhü«¦î@5ïCÞ}}ë@¼¤ë¡ÿç@Xö1±½¤ë@_x001F_¦^kEí@çN¹$Jç@¹_x001B_]?mê@8Â$2è@_x0006__x001F__x0011_l4Þæ@VÝ$Ä_x0014_ë@ºê¯éSé@Ëä{üi²é@_x0002__x0005_m_x0001__x000F__x0003__¢é@ØH_x0008_k½ç@_x0013__x0016_Â/Oç@óºI@)ë@Àhnõmé@0Â'_x0002__x0011_ë@_x0007_¬$À÷è@äÚfè_x0010_)ê@GAÃµ@æ@¶nKìâê@åüT÷Éé@µÿ¨Öeè@øBVê@Ð+õA"í@_x000E_ËñcÒì@Oºbªÿ}í@Ú~²_x000B_+ì@{l_x0004_¿_x0006_ì@×!_x0011__x001C_XTë@_x0012_DdÏ_x0007_Lë@_x0018_¾_x001A_úÁ·ë@?ô~Ç_x001B_é@I_x0014__x000D_&gt;.0ç@hsvW%ì@^OoN9ì@¬R_x000F_²6òë@\Ëøï¨.î@x¼¿_x0002_y`í@#bh Gê@ñÇ$Bí@ ²÷_x001B_¡7ê@hqs_x0001__x0002_ÉJí@ÜÈ»Ýò_x0019_ë@~_x0014_ÌuÐúç@µ_x0003_ÇCí@åv)¬=~ç@ý06_x0007_aè@¦¥"QÓê@B»_x0006_Þç@_x000B_£`ÕÇè@ñ\®¶½è@EÅ¦nÆî@_x0016_¹x_x0002__x000E_·ê@&lt;Z*Þ]×î@&amp;ZP..ï@_x0007_3îám@ë@ÀÑcvRí@eò¤Ðê@_x000B__x0001_%éè_x001E_é@YB_x0006_üí@_x0008__x0012_=?mì@Ä¨_Ãë@¡©áX_¨ë@ÀÀ&amp;ê× í@¾_x0014_¤®[ªé@Pëô_x001A_î@k@)·ô´ë@|8·_x0015_*_ì@/_x0002_¥ªÇ¡ë@\åçÈ&gt;_x0006_î@»Xl.Åç@ÔÀkT¹¥ê@n_x0014_±¦ê@_x0003__x0005_pÂù_x0003_´¢ê@pYI¥_x001D_ì@d_x0008_=ð1Îé@¥tÐÀdê@½yØ_x0002_æ@_x001C_n+JF¸í@¾I_x0018__x001A_å_x0004_ç@Dów	æ@_x0004_T_x0019_5&lt;äé@""¸.øç@l]i_x0011_.&gt;é@jH¾Ö/î@)£ÁÅZ_x0016_é@¥ß­T¿é@r-t+_x001A_ç@*ºmÕ°jè@Ø²÷&lt;}_x0013_è@¨÷ü»fæ@~s0_x0007_rÿè@ÿr±½ì@­UÑ5è@XQG©@)ì@áî]uøê@Ü/ßÖlæ@^{ÜÍÑAë@²Zì¸Wùì@!_x0018__x0013_"fê@th`(ÕVé@d*Q*_x0001_8î@JÃ#Hãpë@_x0003_l÷DXDí@­qÜÐ_x0002__x0003_'Ðë@ÄØñ_x0010_bIè@îxnqIéî@J_x0004_Î*Ðî@^­_x0004__x000E_ñÏç@x(1Óê@ÈAå_x001F_ì@¾&gt;¶6ç@¤õU_x0010_-ë@¸_x0006_jöÁÑè@Þ3_x001A__x0019_æÒë@àúS#ù ë@bNµÐI5è@µî±iç@®@aÎÏôë@pÒØÈï@×û_x0011_ué@y×í:ïÍè@_x0010_^Á¤Êé@t£_x001D_£]Tê@2&amp;rv`­ê@_x0012_'Þé@ð/±Mé@q_x0008_ëk_x0012_ë@@Ý_x0015_XsDæ@"¡_x000D_8Àé@ÌU_x001D__x0012_¨í@0_x0001_Í_x0006_ø_x000B_í@Ñò­|S¿ì@Å§¹±Ý¤é@l³mî+«ê@_x0002__x0002__x0002__x0002__x0002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0013__x0014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0001__x0016__x0013__x0013__x0002__x0016__x0013__x0013__x0003__x0016__x0013__x0013__x0004__x0016__x0013__x0013__x0005__x0016__x0013__x0013__x0006__x0016__x0013__x0013__x0007__x0016__x0013__x0013__x0008__x0016__x0013__x0013_	_x0016__x0013__x0013__x0014__x0016__x0013__x0013__x000B__x0016__x0013__x0013__x000C__x0016__x0013__x0013__x000D__x0016__x0013__x0013__x000E__x0016__x0013__x0013__x000F__x0016__x0013__x0013__x0010__x0016__x0013__x0013__x0011__x0016__x0013__x0013__x0012__x0016__x0013__x0013__x0001__x0002__x0013__x0016__x0001__x0001__x0014__x0016__x0001__x0001__x0015__x0016__x0001__x0001__x0016__x0016__x0001__x0001__x0017__x0016__x0001__x0001__x0018__x0016__x0001__x0001__x0019__x0016__x0001__x0001__x001A__x0016__x0001__x0001__x001B__x0016__x0001__x0001__x001C__x0016__x0001__x0001__x001D__x0016__x0001__x0001__x001E__x0016__x0001__x0001__x001F__x0016__x0001__x0001_ _x0016__x0001__x0001_!_x0016__x0001__x0001_"_x0016__x0001__x0001_#_x0016__x0001__x0001_$_x0016__x0001__x0001_%_x0016__x0001__x0001_&amp;_x0016__x0001__x0001_'_x0016__x0001__x0001_(_x0016__x0001__x0001_)_x0016__x0001__x0001_*_x0016__x0001__x0001_+_x0016__x0001__x0001_,_x0016__x0001__x0001_-_x0016__x0001__x0001_._x0016__x0001__x0001_/_x0016__x0001__x0001_0_x0016__x0001__x0001_1_x0016__x0001__x0001_2_x0016__x0001__x0001_3_x0016__x0001__x0001_4_x0016__x0001__x0001_5_x0016__x0001__x0001_6_x0016__x0001__x0001_7_x0016__x0001__x0001_8_x0016__x0001__x0001_9_x0016__x0001__x0001_:_x0016__x0001__x0001_;_x0016__x0001__x0001_&lt;_x0016__x0001__x0001_=_x0016__x0001__x0001_&gt;_x0016__x0001__x0001_?_x0016__x0001__x0001_@_x0016__x0001__x0001_A_x0016__x0001__x0001_B_x0016__x0001__x0001_C_x0016__x0001__x0001_D_x0016__x0001__x0001_E_x0016__x0001__x0001_F_x0016__x0001__x0001_G_x0016__x0001__x0001_H_x0016__x0001__x0001_I_x0016__x0001__x0001_J_x0016__x0001__x0001_K_x0016__x0001__x0001_L_x0016__x0001__x0001_M_x0016__x0001__x0001_N_x0016__x0001__x0001_O_x0016__x0001__x0001_P_x0016__x0001__x0001_Q_x0016__x0001__x0001__x0001__x0002_R_x0016__x0001__x0001_S_x0016__x0001__x0001_T_x0016__x0001__x0001_U_x0016__x0001__x0001_V_x0016__x0001__x0001_W_x0016__x0001__x0001_X_x0016__x0001__x0001_Y_x0016__x0001__x0001_Z_x0016__x0001__x0001_[_x0016__x0001__x0001_\_x0016__x0001__x0001_]_x0016__x0001__x0001_^_x0016__x0001__x0001___x0016__x0001__x0001_`_x0016__x0001__x0001_a_x0016__x0001__x0001_b_x0016__x0001__x0001_c_x0016__x0001__x0001_d_x0016__x0001__x0001_e_x0016__x0001__x0001_f_x0016__x0001__x0001_g_x0016__x0001__x0001_h_x0016__x0001__x0001_i_x0016__x0001__x0001_j_x0016__x0001__x0001_k_x0016__x0001__x0001_l_x0016__x0001__x0001_m_x0016__x0001__x0001_n_x0016__x0001__x0001_o_x0016__x0001__x0001_p_x0016__x0001__x0001_q_x0016__x0001__x0001_r_x0016__x0001__x0001_s_x0016__x0001__x0001_u_x0016__x0001__x0001_ýÿÿÿv_x0016__x0001__x0001_w_x0016__x0001__x0001_x_x0016__x0001__x0001_y_x0016__x0001__x0001_z_x0016__x0001__x0001_{_x0016__x0001__x0001_|_x0016__x0001__x0001_}_x0016__x0001__x0001_~_x0016__x0001__x0001__x0016__x0001__x0001__x0016__x0001__x0001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</t>
  </si>
  <si>
    <t>4f51107c1123e8d2cbc9b6e8ae1cce3a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</t>
  </si>
  <si>
    <t>c1de4bc1facc04bd8c69df6bcdafd3a5_x0001__x0002__x0001__x0001__x0001__x0001_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¿_x0014_A_x0001__x0001__x0001__x0001__x0002__x0005_ ¿_x0014_A_x0002__x0002__x0002__x0002_ ¿_x0014_A_x0002__x0002__x0002__x0002_ ¿_x0014_A_x0002__x0002__x0002__x0002_ ¿_x0014_A_x0002__x0002__x0002__x0002_ ¿_x0014_A_x0002__x0002__x0002__x0002_ ¿_x0014_A²ÄºÎ_x0019_þó@¤Kµ´50ý@°û_x001E_I_x0014__x0002_ý@µiy_x0010_~ô@lº_x0016_7¡ù@g_x001B_.&lt;7ð@µÝ_x0013_çC¬è@7m/ñ@°ÍÐ¥ð@p_x000C_½|_x0003_áñ@*\à±+ê@_x0004_éð_x001F_ï¤î@]gêy_x0002_ò@?ÁlA%ø@K_x0007_vÏð*_x0001_A¡_x0013_i_x0013_ý@TNa[îù@Ä,_ã=©ù@YZ	1Nÿ@&lt;_x0007__x0018_aº_x0002_AJÔé4_x001B_Iï@_x0007__x001B_E{_x0011_ê@`yüÐMHû@Èïdv_x0016_6î@v®O5ñö@öKô_x0014_¥£ô@_x0002__x0004_ºØ_x0001_&gt;d&gt;ô@'þ_x0016_ùó¥ü@ºg¹Í¨Zò@C_x0008_Bêð@_I_x0012_¢_x0008_À_x0003_Aeý0ï&lt;¡ú@®_x0014_Q»_x0012_Tô@ËÓJTÌyö@Ns«x¬1ó@_x0018__x0012__x0016_÷_x000B__x0013_ü@:=­&amp;ñ@¸þÐ_x0008_+_x0018_í@Ò´à²öô@}*c»½ð@&gt;ÆÁÜ&gt;ó@UCI-ù@Ø âtÛ_x001A_ï@.dëJî@&amp;_x001F_bîPeù@*õJô°ø@j´i_x0017__x001D_ý@_øj°ßÊø@ù¿ËÎõ@ÊëYn:í@!_x001C_qï&amp;_x0001_â@ö_x0015__x001B_ÆÞñ@¤_x0008_P¨ø@"°Ú¤3_x0004_å@àÍqDü@\Gù_x0005_AW­ÁÑê6_x0002_A#?@_x0001__x0002_ZÒö@ÿJÍñ@ÂÉü_x001F_ªý@°Q_x000B__x001B_ºþ@x`õ®ö@ÍÉ¦$uö@þÁD_x0004_b÷@ÍC¹Òõ@_x0002_¿(&gt;[ÿ@æ_x001C_È,tñ@LªEø@ÖÖñè­ë@à 2_x001C__x0018_÷@ú#EóHô@Æ&gt;®½8û@_x0018_Sÿ)Ä´ó@_x0013_ßrÄÈ6ö@zt_x001C_É_x0014_¼û@87QÄÃù@º_x001B_)2j_x0001_A¼&lt;Ñ_x0006__x001B_Óý@r4T·î9ú@@ë@2çÿ@_x001B_S'Ý8àõ@t£_x0017_R_x0019_ò@_x0012_¬4èÒ½ó@Æp¶ôÔ÷@&gt;ïÀ_x0012_ò@Zªua_x0001_A_x001A_'Îõ@þñ¯[÷æó@Ô4ëOjûø@_x0004__x0006_Û_x0008_O¹_x0019_÷@¬u_x0012_#ç@HÀÚÉ"÷@fáâus_x0008_ø@_x0010_kl+/ù@	:ÓPüÕö@o%¨Þ¹bþ@,ÁU÷&lt;=ø@)xç®K_x0003_ú@Ï¾g¬]ø@÷é_x000E__x0008_Øþ@_x0005_8$Rû¯ÿ@9/¨?_x0004_æ@_x0006_û@ÞëL¨_x0019_Ýõ@_x001B_5|_x0019__x001F_7ê@ìl!S~ý@KÊ|Àå³ó@7P-íÄø@_x0002_CNJ|Öâ@þÖÅÙK_x0005_ò@ìmÛ¯Cô@_x001A_²ÉÆÏuó@yÛax$ô@c¿ÈÜõ@YÙR*ÉÌö@:ù{		_x0004_A×«G[Tþ@älzW+_x0002_A_x0001_¶oà|Uð@ùy&amp;:ùõ@ÜÄÓm_x0001__x0005_ì@³z+Ä_x0010_ô@5%Ãi_x0011_3÷@ä_x000D_|_x0001_ü@ÇX¢K)ú@^OëLN÷@ô*3ÿ¶qô@SQpSÏÕ_x0001_A_x0006_~¨{­ò_x0006_A¾ü_x001F_Ñô@K_x0003_vó@¡§BMùã@Ú_x0012_]_x000C_Lø@9_x0002_0ÂèÝú@·AKàgÿ@R¾°tÍû@¯öøÕü@á&amp;e}ù@G!Qäcsù@u0¼Q`ü@XhÆÄîó@ÃtN¢Uõ@DØP$_x001E__x0004__x0007_A_x0012_[ÍqÌvø@5/;Qõ@fÁó¾}ú@5{\õ@Tâ_x0014_uù@ZDÂÔÇò@¾úBAvû@¡TF_x000E__x0004_ð@t«_x0013__x0006_a÷@_x0002__x0004_[ªmõÞü@ á_x0014__x0016_Ïû@`fª»6+ø@9_x001D_ÙÖB_x001C_ú@ìÓ(Ew_x0006_þ@ÊÔ&amp;¶fø@zìÄnI&lt;ú@èü#n&amp;Bô@go&lt;ëãô@_x000F_­óu'þ@vÆ_x0012_v_x0008_ò@-ÐÛ$=&lt;ò@_x0006_d¦_x001C_÷@Ú@_x0006_)_x000E__x0008_þ@	Cºþùò@[¨kÕñ@âfxCÆï@r_x0002_x=M«ý@_x0013_¨_x0001_&amp;t_x0001_A]y6¸Ý ó@£Q¢_x0008_¦àö@_x0019__x0003_Mäg=î@aC(¬uÑõ@¶ßc6¹8ô@oîx[Óþ@'Ï¼õ@£p_x001E_cô@¨!Ø_x0007_3ø@3_x0011_T{_x0008_ó@ÿ_x000F_HX_x0013_÷@âa£,,=ý@ª&gt;S_x0018__x0001__x0003_jö@¤åèpfò@³sMî©Âú@LNÁ´µò@4-¡¢ð@_x0010_ëñJìdï@´»_x001F_àäô@±³_x0005_ãÊ_x001E_ý@SÆÑ­1é@£%2,_x0008__x0018_ð@&amp;ÃJ¶´Gõ@c_x000F_s/Ð_x0012_ü@¾ÒAo_x000C_ü@¾_x0007_¥+Rå@Ä`â/¯ö@£«+þ_x0016_Îô@KÅ_x001C_»;Øô@Æå_x0016_á_x0002_Úñ@~X9cû@-,k¸f_x0006_A³oè[Ëö@jZ!©LSô@ùC_x0013_üü@_x001E_y·C§Iõ@ì»¤¢wíù@¶5k=&gt;]_x0001_A°k_x0014_Zü@À*­DVRý@KÑNeÉ÷@«©Ìåøù@ÔP¶Õù@W·3J-¦ö@_x0002__x0004_ÃÁÁLpºó@B½_x0011_«ý@ÇÀ¶Yþ@`ß¶z_x0010_-_x0001_AT1L7«ðÝ@Øº¤«eô@.1d_x0019_^rý@2H#È_x0006_ò@é #é_x0010_*ô@ÈìÎÑF4ä@2Z_x0008_Ó_x0001_+÷@C!Dã$Zï@Ev__x0013_°;ö@ç²Îø@]rI7ò@Ò£l¹3÷@0F_x0004_«æô@_x0006_oú@í òðeò@ãB1Ï_x0003_ù@¼Ù7_x001F_yØõ@(É¨_x0013__x001C_[é@Á¢&lt;ÿ@ý¯_x0019_°Xä@öwv.k\ó@W¦|®ù@_x001A_ç2F_x0001_:ê@5_x000F_¼ø@^=^Lkaø@¦Ä_x0011_s&gt;_x0006__x0003_A| á_x0010_'ú@Qkå_x0002__x0003_Ô'_x0001_A³è{_x0013_ÁSø@Ðø®jáû@_x0010_wæÎ_x0001_A0ÊïWy_x0011_÷@sþ¼1$ü@¦¶__x0003__x000B__x0001_ö@~þ	çÅò@Jø(Sù@l+yjÝÆð@_x000E_µ*)nû@Róz¿ù@Øw6É_x0003__x0011_ý@*_x0019_î~ï@_x0018__x0011_*ÿê_x001D_÷@dâû»ûfö@²\ÎDÕò@È_x000D__x0014_Í9ú@1åõ´Øò@,õ_x0003_ß_x0011__x001C_æ@"P_x000C_lå þ@HÝçùbø@_x0012_»_x001C_rÌç@í¦zØN¿ô@n`¤j×Uý@	Û¯±¥_x001A_ö@/|2(Rrò@_x0018_F_x0014_ÿÉö@a¿å¦Tý@ÅOóa_x001A_¶÷@Bq(_x0011_3ö@_x000E_E­×áõ@_x0007__x0008_¶ÛT_x001F_zåö@_x0015_¡ì®_x0004__x000E_ô@Oø«ü@_x0010_fîþ@ÙÚ^3­ú@Bôãíô@ÌH6ÞÖ_x0008_ù@ûÏ¹?L=ý@fU&amp;s_x0011_Oñ@ç_x0001_æ¸Ëú@@Ò»Ê´í@áÝ_x0003_Rü@mXk_x0019_U¤ù@ÝEJ|·Fð@_x0016_8%_x0003_zá@@báû_x000C_Tù@_x0006_GMïÿÿó@2²_x0017_ÛpÉô@U_x000D_¤¢7ø@ÐJñ_x000F_±Îû@_x0011_ÆZGEÿñ@Þ]³×K÷@_x000F_±Å_x001C_êÙè@r_x0001_Òð_x0015_þ@ÙÜÚ{±»í@'äàq|Zê@ÙAÝ;Aú@_x001E_H_x0005_¢Uò@1£Ù²Ñ9_x0002_A&gt;ªzYÚ@ë¶Çù®w_x0002_AÜp_x0001__x0006_^ñ@Âh@_x001F_/Óÿ@9_x0010_¨jýµö@&gt;KZÓõ@_x000B_¯H­lÿ@eZ!àÍ_x0017_ò@Ìæ+¡&lt;_x000C_÷@¾Üfù@¨G!k"ï@hísòAü@æ°_x0018_%÷Ð÷@ee¿1Þó@@P_x0003_Ø&amp;;ù@ÆÞ0+¬ì@4_x001C_º¾òÌî@,CÏ_x0004_÷¨û@³­º:=ë@(g7ºgÇ@TÚ_x0002_õÄ²æ@_x0016__x0016_ ¦_x0006_ð@Á8Bü_x0007_ø@¸¼d ó@»\o¤L!_x0001_AÀi[ao÷@®Ö_x0005_[_x0010_Û÷@_x000F__x0005_pðÔ¤ò@¨_x0019__x0010_	Ui÷@t$_x000F_dië@§Ü0êTó@&gt;{í`&amp;Ø÷@_x001E_%`D_x0006_­÷@_x000D_ö~¨¶_x0002_A_x0003__x0005_xßmá_Ãî@¯Ñ_x0006_,ò@Á3þ_x000D_÷@­ïÂ_x0002_ð-æ@_x0011_a	Åú@lg÷Ã1vì@Gö¯øCþ@mÃñ!PÏû@THªØ©Kì@³¹R_x0001_Éù@ÀY}E*Àø@¸_x0013_*ïï@¾4ªÝÜê@lq.2¼ú@Z=ÄêËë@ãspë2ý@GAR;ó@ÔÈW_x001B_=ù@¶q^¡ÿ_x0018_ò@ÒÅßSç@\_x0004_g_x0006_Dç÷@%zµ_x0016_Y¹ó@Ë9Ha2´ö@_x000C_ _x0013_ik1ü@¿6uÆfò@_x000C__x0017_¦÷@.åÅj_x0019_ð@äõ×_x000D_í@6+gõB_x0003_Aâó_x000B_~_x0005_ñ@nä³_x000F_á@®(!ç_x0006__x000E_ZÖç@j@{Í}ó@_x001A__x0004_c_x001B__x0013_ñõ@òÙª·Cô@_x0001_u_x0007__x0003__x0011_ÿ@¼7&gt;«_x001D_Ñå@_x000C_ú_x000D_ÕØú@ÇO7ëõ@_x0019_ÈÍ³_x0002__x001F_ù@~É_x0004_DÌÄú@'dÄ­¦jù@Ì_x000D_Ä» úð@±_x0019_Äd"_x0005_A_x0008__x001D_7wSIú@_x0008_m;8ªù_x0006_A¶_x0001_³8}ó@VC+_x000B_ÿ@B¼:(%Ôõ@q»°ó@_x0010_õ&lt;ÚÂñ@Ô=þA°ÿ@KhÙ_x0003_Ú_x0007_õ@¤nD_x0003_Ïí@Ê÷3¿°ò@á(5ñ@8¨ù	_x0006_AìÔHqWò@Î%bç_Öõ@ØÎ;ö@³57,_x001B_ò@_x0018_XÖ_x000B_Q_x0014_ÿ@ÞF_x0017_gUô@_x0001__x0004_b`µþ~ò@^Rë2BÙî@Ù_x000D_cÀ:ø@Éù¬ö@yv@sâ5õ@ÇÓ;É_x0014_¢ä@g×ð&amp;óÀô@_x0015_ìUw_x0005_mõ@_x0008_	h_x0012_JÈü@l¡_x0010_¸Atú@1¦é_x0001__x0001_Aò&lt;®ßíü@¯æ]Y ù@uÃúyÖ¾ý@_x0003_4Jß`ý@º&amp;Mýeµí@È_x0016_+H¦é@_x0016_.a/_x0019_ñ@2N$Òü@m0©b5jö@Ý®ËuÌÀø@_x001D_ -_x0002_æí@ÊÑà¯'sì@¢¸-iJî@¦õ=Uü@rÓãüp7ü@ù_x001F_¥4t9ð@ªÂ#ç)zï@,§]°pÒü@L_x000C_t_x001E_áë@_x0012__x0003_(1ocó@(0_x0012__x0003__x0005__x0008_S;÷@ùÁkQ5_x0001_Al²ù_x0010_öð@_x0017_bDêÜõ@¨Æþ_x0011_lõ@òV&amp;_x001E_!ù@´#l4_x0003_ú@æN¶+ôù@¶8Gclþ@c$_|îü@_x000B__x001C_¢æ@Ç}_x0010_±õ@&lt;óª`_x0007_÷@X¢\7oø@÷"Oð·Ýñ@E_x0013__x0003_Ô_x0003_%_x0001_A:R¶4@Qø@øYgS_x0004_Ýü@_x0006__x0004_Ê_x0002_Öú@&amp;ÒV\=ý@$iÉt_x0006_÷@í_x0013_W{ñú@*Yë*©ú@_x0004_¦v_x001A_bó@*MúïÿC÷@{¹wBÜ÷@a¿_x0008_%¥`ý@_x0008_í_x0002_}ô@å¾ü@gó@_x001E_}þ_x000D__x0016_õ@(³*ô@è®]S¾,ÿ@_x0001__x0003_¬Ó¶«Xý@¡Ú¾_x0016_Ãõ@¶!Ë_x0015__ö@3ÍaàÓ_ñ@xðç&amp;ì@²QàIÃÙù@øaTçÕ÷@ºl­&gt;ö@ º9*Æ{ñ@_x0010_r"ú"õ@A_x0012_°Âï@_x0018_N2Pßõ@i_x000C_zXPÅó@/_x0002_á­ôñ@ò·_x001A_Áû@ü_x000D_7-0éô@`6ü`ô@ gx_x000F_âO_x0001_A_x0008_FÒ¯1Iö@£ÄÈµ~þ@_x0015_f¨=Å/_x0002_Ayá±LÏò@®ú_x0017_®_x0019_=þ@r,ts4ü@Ø¢_x001E__x000B_ÿò@&amp;ÿ£ol÷@¡Z"--ü@µL"Vá`ö@u¾¬¹I,ð@(_x0019___òó@î]E":eù@÷°!:_x0001__x0002_mó@z_x000D_sÕ	_x0013_ÿ@pkï¾Âü@Ä÷G/ë@Èön$ò@þ%²%c÷ù@¾_x0004_YÑÉò@rÞ|Ù¦d÷@~Bun_x0014_÷@ !Í&gt;PÀô@%-_x0004_àÉù@]oßÎý@n0ËG»t_x0001_A_x0013_&amp;¸Å»÷@$Ò_x0008_&gt;'ó@)æ_x000F_Y	_x0010_ö@SÁvyi}ñ@_x000E_d;_x000C__x000C_û@¶¹3f+ý@+aç.jÿ@B¥(ºyâ@çÒ|Ïßú@¹i¡Óáö@ß;aôçû@s_x001E_ý_ú@èT/e÷õ@_x0001_¶KÐ´ó@2Î='_x0007_õ@_x000E_^tSõå@Z¯AU¸Ûõ@²âç'ø@_x001B_|"ñ_x0016_ó@_x0004__x0008_ºÍ2×_x0010_1æ@V_x0018_§=á$ó@ ¡~Õ_x0012_ú@{¯ì×ý@Nw_x000C__x000B_æ¥ó@Z¿Lµ:Zò@_x000E_Y!¾E-ú@øÂR«íUð@_x0011__x001A_ÿ_x0004_³ù@__x0007_9mý@_x0005_-Fõ&lt;Cø@CJDjió@&gt;ÀpÁ!ó@°é#ÒAø@_x0006_Cÿ,ü@ÌÜå§«î@ñKðíà÷@¾2mìt«ð@6H³íø@Ð_x001E_mYw÷@_x001C_'º¾±vú@¥®ðÀ§Õó@êÒ_x000C_äô@@_x0003_oý@Z~ú`Sô@ê_x0006_*s_x0002_÷@À¹,_x0001_u_x0001_A«_x000F_«U÷@p?ÒR_x0008_ó@F_x001D_Ó·_x0003_ªô@=Úµ_x0012_Nûó@¬M©q_x0002__x0003__[ó@4Es*ö@7&lt;ÄZâfü@ê 0b§ø@_x0003_ÊB_x0018_m´ï@·êj2KVÿ@"è²xyû@m´¸8ê@§£Q,_x000F_ð@wqð~_x000C_Sö@ÓÉ_x0006_­ó@sì_x0006__x0008_@_x0005__x0002_AAe_x0011_s_x001D_ûè@Y_x0012_²- Sö@Âàø"_x0008_(ô@obg-Sò@?2Á¢¢öô@_x0002_$äñãï@Í_x000E_qóô@3_x001A_|À ý@ü_x001E_oGG¤õ@_x001F_¨Øï_x001A_±ì@þ;Vvð@éÎDO!Äò@_x000F_¸_x000E_ÏÆÔ_x0001_AAÀ_x0014_¸+kó@Ãx_x0001__x0006_i_x0008_ý@ååâckï@öþ}·Õ/û@E³+ø@¨I_x000B_ìô@·M¸£'_x0018_ÿ@_x0001__x0005_ansé÷©ø@_x0012_Ò´,Í÷@Á4åEØ°ô@¦AG×Üåø@^Ý!âïzþ@Aí¨´¬B_x0002_AôïJ÷@}_x0016_W,óÝö@ÈZúÝö@LÛÇtì÷@ U¾ï#ò@wèíõ@fkøé@÷íCä°Îü@_x001F_óÈFû@Ã_x0008_ÃP÷@_x0003_ä_x0004_&gt;°ü@q³_x0018__x000E_»ô@¦8V_x0016_`Yà@_x001C_*¹B)û@_x000B_¡)_x0016_ø@u¹¼û@_x000D_#LÃ;õ@_x000E_Ô!Cb÷@SQ_x001D_zõ@u³[ KGÿ@_x000E_ä_x001A__x001D_æ@­¯-Zôù@2U0Èö@²¥T;Ó¢ñ@ø=¿6õ@rø_x0013__x000D__x0002__x0006__x0006_ù@[=¸_x001E_?Sý@ÌðÎ½_x000F_ùú@ð\h_x0019_÷@M_x001C_báló@ÿ`_|Båò@E»ßñü±_x0002_AV9M² û@8_x000C_Úï%Zõ@v{èhü@_x0012_n"_x0004_°°ø@X_x000C_%¸»õ@b,1P­ñ@nI2%³ô@dÝPF¹ñ@ÿà±&lt;|_x0010_ù@kV_x0014_ÿ%6ý@òß8_x0003_ÔÑñ@¨ûÄ±ßö@85_x000D_´_x0003_A_x0002_I²½_x000B__x0002_A|OMUÂmý@8nØ&amp;$õ@­_x0001__x0013_&gt;¸ñ@øì-Î_x0017_ô@Øé¹y_x0005_ù@yn©°Pù@4öiTõ@_x0010__x0014_ü:_x001D__x000C_ï@±ç¬dÿ@_g.\Ü_x001A_å@À_x001D_b-vû@_x0001__x0003_58¸ÆGô@\PÙ-¼N_x0001_AÄFê¹êù@_x001A_ f÷@ÀÎ^-ÆEö@«Ü%¢ªò@¹a_x0015_¤û@6_x000C_	^èþ@D_x0018_Ñ³³ù@ÜWËx*û@GQpÉ*Ý÷@yæÚí_x000D__ñ@®-ø°_x0002_ò@m_x000B_ý-_x0015_÷@_x0012_R[_x0014__õ@ÜlÇ_x0002_#Êõ@IàÖM¶ö@¤õ'ºô÷@ÚÝÊ¦@÷@ÉkÞ_x0002_æ_x0013_ÿ@¤_x0008_`Aâ2ð@Eûá=HSó@g­zæò@_x001A_èÃ¹¯ëý@9_x0003_8,¯ÿ@*_x000C__x0003_ö@c_x000C_È.2_x0001_Aä9õ¨_x0010_^ç@äæ¢ð§éõ@aÞ_x001D_7\"ý@b7£_x001F_æô@r¿Á&lt;_x0002__x0003_yÎø@;ÇBf	ö@1×_x001F_¼rä@_x0014__x0004_÷_x001D_Ëð@SK± ö@öO'VZlý@_Ã_x001C_|îõ÷@2v­!_x000F__x001D_þ@_x0003_øÒá^ú@_x0015_u_x0014_À;-è@òÝ]éùô@_x001E_gËû@ì_x0006_Îâÿ@k®ÓÂSÿ@:_x000B_s_x000F_s¤ð@ "¥Ûû@zÛt&lt;-¯ú@fà_x0007_)Wî@_x0012_Û+_x001D_`î@ehs0f;÷@¿6:_x0011_³ø@PËØM_x0001_ÿï@QçXïdàô@Ú9¶0=ø@rG_x0012__x0013_ô@N÷v9ú¦ÿ@_x0001_ÙÙìQó@§6´JÞü@÷?X§_x0014__x0002_Aù}]iáfð@ É5Ùz¸û@9§N_x001F_kø@_x0003__x0006_¸oÅV_x0002_ï@_x0008_·+ôÞùö@¤_x0008_Ã|6éù@qù{g__x0017_î@_x000B__x0004_o!x!û@¨_x0008_áò¥ó@]_x0013_Æ(Ý÷@_x0014_q_x0015_WË1_x0003_A¥ñã_x0005_^ö@F.­!âßÿ@Ä_x0002_ã'¥_x000F_ô@tK³pVú@¥3a_x001B_Ä£Ï@ûI_x0014_·8_x0001_AòCêÉó@Qÿ!ö@¨ÌÉï_x0005_í@q_x001C_ænú@5_9_x0017__x0012_µó@.ðßµÚ!ö@¤C_x0013_©"úò@Ã±IêZµé@_x0016_§w¡ø@ùdpV&lt;ë@K]:§À¤ò@Ðj_x0010_£è@µ×íó9ÿ@yüñ´óð@û*Ê0ï+ï@¶é^_x000F_Q0õ@Æ»µZ3ö@¦6¿Þ_x0003__x0004_P_x0016_ø@EEL+iËö@{ÂAè	ÿ@{áåPè_x0003_A=¼|_x0017__x0001_ö@3¥à7_x0007_Üø@Ká&amp;o Eô@qÔb©*tö@Ý~3a_x0017_¿ï@KÑ_x0018_=1_x001C_õ@Ù3Nãü@ëjm£pô@b8uñ_x0012_ô@_x0012_W¾Æûù@RùmÈó@Î_x0016__x000D_°]×ô@.çÈqY ç@)\@/ô_x0012_ö@e!ÁFâö@w-o_x0013_ÕSì@Å¶Aa^L÷@o/È6_x0011_@ï@pëÎ õú@_x0004_YðÌ_x0003_ü@_x0010__x000E_Ð_x0010_C_x0001_A:ëÈé@}yx,_x000D_Áá@_x0019_E·Ey¯÷@A!èf_x001C_°_x0002_A:A],_x0003_$ô@ké_x0016__x0003_	J_x0003_Av~k_x0019__x001B_ù@_x0001__x0002_gEï?_x0013_ú@ãL¾û ¶ø@_x0019_þçæwEõ@G98r+ð@®/©Ì	ñ@"ª_x001C_áë@H¸9zV_x001A_õ@aw¾zºôã@MÁ_x0005_ztú@uMù_x001C_Kô@òË%Õô@_x0006_8 Ý]Æý@.Ï~,R¨ñ@-öàNíkû@Êñm_x0014_ñ@ÂÀÊ1÷@ªdö¸å@_x000F__x001D_°ãW_x000F_ù@ÊÃ(î1\ó@\j_x0015_Ùiü@+QÑoüé@nÍ×¡1õ@#°oüv_x0019_ú@_x0017__x0018_5ºï@_x001C_leê|_x0001_þ@(³ÙqÓû@üÿéN¡_x0001_A_x000E_À}´®ö@ø¥â;1Zý@u"Ä±¿(ñ@&gt;çª¿Igú@µ_x0015_Ê_x0001__x0004_Ö_x0013_ô@¥¼ª@Ìué@DT_x0005_¶ö@5Þ÷_x0007__x0011_ö@¨/fxÑò@t_x0008_B_x000F_ã2ú@²_x0008_Éµ_x0001_AlxÏ_x0003_å@0$åø@`Þ&lt;tÿ@,Ù¢ò_x0001_/û@_x0001_¡¾ô_x0007_A¶ø_eü@5WûÁÔó@évZÞp_x000D_ô@(¬ä(Ì(î@×`÷©Hñ@_x000D_Dqyö@_x0002_¢ªq§#ø@¢ÛíOø@Ë%"¿ò@49kós_x0008_ð@_x0016_TØ&gt;qñ@Ò_x0005_ñ"Gwó@îë®~&amp;÷@8I$hã@BgM_x0008_K__x0001_A´cö_x001E_äó@¹@Ï&amp;Zû@Ä-_x0008_Qûù@o_x0007_´_x0008_é_x0001_As¿/5Q/ó@_x0002__x000C__x0001_Ý_x0005_Ååõ@4ÔuA_x000C_Mð@½_x0006_Ë"Ùú@_x0012_	Ù_x0008_uû@ùËpr._x0019_ð@UJ_x0015_ì_x0008_Bó@ã_x0003_Ah_x001E_ÄÉ_x0012_Ñ@Åí_x0012_Oµ_x0012_ö@Xi_x001F_æÓ÷@KDÿXÄOî@T¤B²»ç@_x0018_Æ¬_x0019_Á÷@Ïê:ôùïë@_x001B_I²÷@cB3_x001F_¹0ü@¡h_x001C_ç_x000B_þ@0äa:¥U÷@_x001A__x001C_Í_x0007_5ø@\/t?	íÿ@2hè§³ü@*Ã¹Ypî@L_x0002_¹ä_x000E_¿ó@="0_x0014_Iò@_x0004_Â_x0011_kô@0~_x0005_EÃû@Z²`rï@Eç¤xK_x0002_A_x0015_r³¢¦1û@QzD|iqí@_x0006_Qç_x0006__x001D_bù@_x0016_T5_x0004__x0005_pêõ@_x0015_ÇýBó@_x0015_i:_x0001_G_x0004_A_x0014_ª4Ê_x0008_"ÿ@¢9Å¨àíü@ÉÉÈ´½ö@EUwãò@_x0016_'¡;ü}ò@¦_x0017_çñ@8Gb¶_x0007_ü@_x001E_Ã¦ÃÞü@_x000D_Dn_x0015_Kû@ß|»_x000B_Sâî@ _x000C_å¯³Íê@5«ÖÚâ@ö@"(Óò;^ù@Lx3ð_x000E_aû@¸ÒÝë©û@_x0018_j_x000C_/*÷@y_x000D_¸_x0002__x0019_Åø@_x0012_ÊÝ¢¼ô@lÌ×ùÌ_x001B_ö@·÷ä§Óñø@øJ	6S~ó@Þ4!:¤Zé@d}\p_x0003_	ò@±&lt;}{«Ñò@´D+-jwü@Ær_x0010_ü&gt;¿ý@òï»¼_x001D_ö@Ô¿h½ëã@¦µI_x0018_ñö@_x0004__x0006_#fô±_x0001_ù@r_x0014_¿_x0019_ùû@_x0016_4B_x0011__x0007__x0010_÷@Öé_x000C_(!ðä@_x0002_þ_x000F_Ñ:kð@/_x0002_Xå@c_x000F_[ý|ïþ@°Ã©±ö·ð@`GJ1_x0003_A_x001F_â_x0005_ò@/_x0005_è_x0007_£bï@D¡_x0019_o»_x0015_ï@*j}méû@þÐ#Iñ@ìf}Ã)'ú@ð_x001F_*õ@f«qÙd¨þ@}5É_x001A_Ð_x0004_A{Åxæ{ÿ@­ÇPè;ø@8=úõF±ù@ÀÓ©L*_x0005_÷@jÃ?_x0001_ó@åWõÕÞ2ü@T&gt;ßÛ«h÷@_x0017_O	Yûú@Ô³%2±ú@_x0012_E%_x0013_)½ñ@QUó­ªô@HW_x0012_Ý?ø@³8ÒFý@ùÅ4ý_x0002__x0006__x0005_mñ@]÷¿ß¯î@ÞeéTÿ%î@_x0010__x000E_në;ü@_x0007_¿äð·ú@U=_x0011_¼vø@(2s_x0014_²ñò@ò_x0004_}a}«ñ@_x001B_î®Kõ;_x0001_AÌÝ	ÎN¾ÿ@ÈÞäx¿fü@&lt;ý$Ü_x000D_Èñ@"K:Ø	E_x0001_Aèr¼ðó@¢Ê_x0011_&amp;@iû@_x0006_Ø´ªCGõ@_x0016_uÑ_x001B_¡_x0003_ò@§æ_x0002_õFjò@)ZÔÄ79ï@_x0014_7s  _x0001_ÿ@T@qEqÿ@ªÝ3r_x0005_:ö@äXÊo·ð@_x0014_{ÊLDö@_x0007_TêÝ]ßý@¹o_x0011_¦ø@Nf_x0005_ù@w,+¤_x001B_Õò@ô_x0019_°_x0016_ÿ@nÉ{¼_x0019_Zë@dÃy®øð@®,Ï°÷@_x0001__x0003_«$cè­å@nö.JU(ø@~&amp; +_x0008_ò@Ð£Û_x001B_^wí@¹¦_x0013_?£9ù@¿?ù¥_x0002_A´[_x0019_Ü_x0002_ù@­C_x0019_p.õ@xÅµoíòø@ÊåN_x0007_#ô@~Eýßåþ@ÙTÈA£ô@'Éþyéù@½Ä~&gt;Íý@Æ"K£÷@_x0004_O_x0017__x000C__x000F_ø@9­_x001E_*_x0012__x0002_AóùXhLËú@0É`K_x001D_ó÷@[§Z_x0007_gù@éÏ±¹nTô@ÊI~ð@9þL_x0017_ú@y_x0019_H9ú@SfoBY³÷@EâÍ4fü@Æ¥d_x0001__x0011_nþ@TÞú*Êû@vUFÇ_x0010_ø@²V_x0005__x000C_ò@VßH/_x0016_õ@ö_x0015_w_x001A__x0003__x0007_¹oû@`å¨tãõ@*ð_x0011_Ûø@[¯tìE_x000B_û@ÚÓÍzËZþ@_x0016_p1_e_x0003_A+}:ù@ä8ÓCô@ùWo_x000E_ û@_x0005_|ÔP!tû@ý¤'_x0013_èù@Nt_x0006_9_x001C_«ì@¤Ç¸_x001E_×õ@_x0013_A¨1îì@ø_x0003_À _x0001_A?®_x001A_$ö@²Cû²Q¿í@=Ã6Sí@Ìt¯Ì#Øô@[°°_x0006_õ@þ¤]Z÷@ãXî_x0016_#ø@Ríg÷À_x0002_ý@´qÞÞ³Èú@_x0016_AéXeÿ@¦ú-IlNð@tÃ±÷&amp;÷@c³ì4`ò@¿Â¾_x0004_foø@§kØû÷@ CD±ÿ@,²¬FëIÿ@_x0002__x0006_e¾_x000B_è»ã_x0002_AØØþ_x0013___x0008_õ@iÇz¹_x0004_ö@v&gt;Y®_x0010__x0012_ú@Îª_x000D_sÛü@ë)û¶ªýñ@/5«0=÷@hF3&amp;yé@­úH_x0007_ì@Ù?_x000B_1ô@&lt;a=,?wó@ý£äîÎõÿ@-xç«5ò@YËT_x0012_Ùù@áË¼!é@øàØ¹í&amp;ù@Q;!eó@þÄ_x0004_+Ý´÷@yU´ñ@çã`_x0001_Q,ö@P&amp;«ø_x0005_ì@í_x0003_Ôë_x000D_ªû@4éÇQ_x000E_ëó@=Ø¿~øQð@ú ôõ@ÓÉ¸ú@ïÔ)¦ýù@ô:¸_x0011_çí@_1úK0û@µMM'Ïõ@Q_x0013_ñ\ pò@ O~}_x0003__x0006_ùÞø@;Èoëe_x0001_AoeµÐYû@}_x0010_uð@Oç AÃ×ô@ëOqþ_x0004_ð@40½.@Ê@y2_x0004_:ù@"_x0018__x0010__x0005_êóã@hð	"/_x0003_Aü_x001F__x0011__x0013_1_x0002_AG¿(¼â}ú@U(dX_x0015_ô@"W½*&gt;íð@^" _x000E_Øò@å¤~E_x0002_=_x0004_A÷sVÈÌ_x001C_õ@_x0016_æsÅ§_x0004_ð@*ä¶ý@¢t¯`äã@_x001A_Ú;_x001B_ºö@6'2NÉDõ@0EµõV_x001F_÷@É»d£_x0012_ÿ@æÒmñ@J®~&gt;ºó@ÀÖ²Ãô@#iaºð@¥_x0017_Õîúô@¤5÷Iãø@Õ_x0007_úÈð@UÖjLú@_x0002__x0003_¹_x001C_0uîbì@ëÁÑéõ@ì_x0005_Éu}[ó@Ú_x0005_ ÎÛç@jøßGoö@l¼cN_x0013_ð@a5`õ@¨P	^h÷@ðö_x001C__x0005_Ýÿ@9ô_x0019_çöü@9ccÜo_x0019_õ@H_x000D_SHÝ_x0004_ñ@Þ#Ê_x000D_ú@0ÿe¥_x0019_Úð@µ1R¨.õ@+A@¯Ìë@Òi¸_x0006__x0011_òä@F=+Ø&amp;ý@ÁztFTøø@_x0001_±Ü£±Rì@_x001C_N¬_x0010__x0007_í@s_x0004_¬¢Èÿ@+_x0004_aéù@ÖôS@§Ê÷@e@Ðg ý@_x0019_Ø_x0017_ð@._x000E_»Oyî@'!â·_x0003_¡é@_x0006_½Êè@tÊ9)[ø@¥Î8Q}+ø@Ñ!mÒ_x0001__x0003_®,_x0001_A&lt;_x0005_d_x0011_tvð@_x0005_=nè_ñ@ZWÑ_x0004_ñ@£ B_x001D_òô@mÌÅ_x0005_ ô@_x0007_$t_x0014_ð@ªÆ,_x001E_ª¥ð@¸çú_x0016_ãñ@!5ù=ðò@a¬ø(ö@ÀXr_x0012_ÚXü@o¿_x0013_æ_x001A_Âú@`n| Ëú@Û.ø[Ï_x001C_ä@óØ5_x000B_#:ý@Á_x000C_Ý±zäý@oåEO¿õ@{+#aý@­_x000B_·ëõ@&gt;{ö_û@Î(È_x0017_õ@q_x0014_._x0001_D'ø@oë_x0010_wÚ·ü@_x001D__x001A_å_x001C_Nõ@I_x000F_¸&amp;Oèñ@NV;¿mÏþ@iÃç¨Tù@9w_x0016__x0002_3±ô@zOÆ_x0001__x0004_A_x0007_ùC	_x0011_ö@±)Ö«âåö@_x0005__x0008_)yã}ùø@Âò_x0014_Õ iæ@CÔ_x0019_ÇHç@×W=[¤àö@â°:d#ø@_x0014_7õÞQ¬_x0001_A¶ÉZ_x0005_ùÀ÷@äÖé_x0008_äOø@rÉU0/ó@S_x0006_ õ&lt;=Ò@a @û2õ@w;Vjº_x0004_A K_x0010__x0001_«õú@¸- úò@&amp;`JT£ñ@%¨Ý_x0002_ü½ô@Ý_x0002_5etÃú@½pP0_x0005_Aj¤ÏÒÁ.þ@±_x0013__x001B_ÚHø@_x0001_Î´ýäù@ }iÞ_xõ@¤_x0007_{¼õ@pfK_x000D_»¢_x0005_Aê ¿ýRø@_x000B__x0018_ö?MZû@Á¤)\-ü@ñ½W¸¡6÷@ê£wJÂ&gt;ø@W¿dïj_x0003_AMâäi¿ñ@Do+þ_x0004__x0005_(_x0004_A_x0019_¢&lt;¥l4÷@¨±¹[_x0008_;ö@é¿_x0015_fùô@àÆÝ_x0003_§ò@ºº1ãè@_x0015_JXa_x001D_ö@x¦tù¡é@îÜ¢1ü@Â}ô#_x0008_è@»°-?:lø@/³ Ë`&lt;û@_x0004_x	_x001F__x001D_û@_x0017_úr~&lt;Îí@xº¾¸-Qú@J5ºUcî@®ö%Cªêð@p_x001E__x001B_hÆ_x0001_ó@"þdRçù@êmr%­ò@º_x001C__x0008_åYþ@V9hÕ¶ðö@_x0007_9ú!¬÷@¸¿¸pNvó@üÅt×tö@&gt;¿ØîÒÁî@o¾_x0016_oÉö@_x001C__x001F_	Ywá@_x0013_c¿UÎûì@_x000D_´¼¶_x0015_·ú@_x001A_½Î_x0017_ë_x0002_A.­_x001D_?é_x0013_ú@_x0003__x0004_o32`ð@Ç¢ö_x000F__x0002__x0001_÷@¸_x000C__x0016_Îé_x001D__x0003_AD°9øÑö@RzÙ&amp;5_x0003_A_x0005_ë	¢£ë@Ð"åvÂ"ô@ ¨_i¡_x001F_ð@ñîX@ô@ðT_x000D__x000C_ÿyõ@*¤¨RXú@_x0017_ù_x0016_ùz4ó@£HúIÿ@1p~uc¦ý@øæäçLþ@è*n&gt;&gt;Øÿ@:o¢áuäø@I_x0019_g_x0010_*ï@òC%03ö@_x001F_ËÙÐJù@T»È_x0013_ù@V_x000F_xæD_x0015_ü@"¼0Q¬ý@_x001E_çI_jþ@$_x000D_ÔVQá@P¿.&amp;ñ@øïß_x0005_Ç_x0001_AjÍz(N6ã@{ÃðI½ø@9¬_x0002_,_x0014_´ò@6ZÃÍ_x0016__x001C_ç@¢ZuW_x0002__x0004_î¹ì@x_x0013_4Mü@6ê²U²õ@Yéu:6õ@I×_x000E_ªú@&gt;SY^%ý@åi.±ï@2°µØ7ÿ@Xß*_x000B_I¥è@2_x001D_Êd°÷@âê@Q÷@5¹ f¯õú@S¡_x000E_ÁÙ_x0001_þ@ëðïýó_x0016_þ@ÏÁ_x001F__x001A_yhñ@q²_x001B_ê@ø(AaFýö@_x0008_Å_x0003_+ï@&gt;_x001A_o¹ãÃî@ÆVGpóGü@zº_x001C_¨â@:gXÝ´&lt;ï@Ú©zÙ±ö@^êÊ	;Ç×@,çæÃHø@ô_x0008_`_x0010__x000E_Tô@Úç4Çú@P_x000B__x001B_øÿ@kûÛ&gt;ü@¦óeÒUQ_x0002_A_x0012_çò/Ùmô@#Ftäê@_x0005__x0007_á`_x001E_h&amp;Ó÷@¬_x0006_´_x001F_Ké@±¿J_x0006_B÷@¥=Ëðþ@5_x0011_4Íò@M@Ë_x0006_jBö@°_x0004_ärûLõ@Ã_x0012_dtõ@eþÐÎí@Ú±4IkÝñ@ôu_x0005__x0003_4_x0014_ù@_x0019_4{Éý@_x001B_x±YqUý@0Ål*_x000B_fù@_x0012_ù¦û8_x0001_Auºé/Ó_x0017_ú@_x001B_Ôêõt9ø@ïä'Æ_x001D_ñ@_x0019_/^â@ã*},ÿ@ìòÙ^&amp;ú@Z«ÑN¤_x0017_þ@_x000C_6Dv_x0002_ó@¶äû_x0002__x0001_A_x000E_Sµq_x0005_Aw·uÿdý@£PÊðñ@Iý®¦Àîè@Ð_x0012_'&gt; ^õ@_x001F_ÿ¾aR»ü@¯·t`ö@_x000F_F:À_x0002__x0003_nï@g41éëö@Èàºe=4è@ô2{f.ö@®ß_x0015_&amp;²ý@så uCô@STr_x0002_Üxò@}I·wö@Òf&gt;)­ó@Ò²FN·_x0002_AAjî_x001A_Aî@e_x0013_òçÚû@ïß4v&amp;ò@äJiôò@-"qÇ4äì@ÐfN4Cúó@pL_x0012_3f_x001D_õ@ø§ÓÙõ_x0004_î@I?·Trâó@Í&gt;ãÞ*÷@\á&amp;Âoò@¾E~Ý/ñ@Å+DßPà@*]_x0014_^Sò@_x0001_&amp;Ñvò@ÌÏ£_{ò@é-ã\_x000B_]ü@ ëÜG!õ@_x0016_Ó_x0016_Ïäù@ÌÔðzfô@_x0016_w&lt;'È¶ó@çfù ë@_x0002__x0004_ç_x0002_Ë`ô@|!Êq&lt;mü@áWW¬Ò_x0002_A_x0015_¼_x0011_dùð@l"-_x001E_&gt;Bð@M:_x001C_D^ð@~ð8o³õ@rX!Îï_x0002_AV_x0014_¡-Fý@Vh83Õ_x001B_ý@üEo½.Ûó@ùú½¯ì õ@B´|·M&lt;ü@ìwÀµ+0ø@Ø¯úx_x0003_#ö@_x001C_;-ÖÓ[ð@-)Y_x0006_ü%_x0001_A5_x0015_«Ðñ_x0006_ø@tPððËý@Ùwd¨%ñ@ëÍ7_x0006_ô@_x0003_¶zW¯¡ù@@z2ñ_x0011_ï@_x001E_¯öpø@XZÎ×öõ@YrL_x0003_Ë*ò@]Ïí@oÜ¤âQÃü@N/h i¥ö@_x0013_âð_x0008__x0010_êò@_x0012_©&lt;µ/Òø@Ì#_x0012__x0004__x0002__x0004_ÌIû@7×1~Þó@[q&lt;ªæì@Lè_x001D_S@£_x0002_A¨Ã_x001B_Y½Jô@_x001A_äÐ«õ_x0011_ó@²~J_x0001_dö@Ï_x0002_ÆH÷@Áv_x0011_/E÷@ÿ1cï_x000D_ò@7Ùd_x0014_Y_x0002_A[t_x0007_M½ü@Ðãp_x0011_+ñý@µ'6Xutø@4CÏ¤õ@_x001C_Õs0}¯ø@hÕ|qþò@O®A'jJô@Ó71X_x001B_ú@Hý&gt;a¹_x0002_õ@Qj_x0008_tT&amp;þ@t_x0003_¿Íhò@»ßÈYè@ÚL´&amp;Ýô@ù_x0017_o)ucû@äøòPµ&gt;ò@_x0008_ow¿YÌõ@b_x0004_&lt;_x0015_1q_x0002_A0_x000F_#·Õö@·õ§ë¯Ûö@ý%àòö@|M',Æ_x001E_ù@_x0003__x0005_Áÿîø°Æü@{¿¿_x0014_ÖUâ@é7ÅsÏñ@_x000C_W½ó"ø@þH7rß,_x0003_AÔÎbã§ýù@Ñ²¶Cð@HÝðÝô@°_x001A_òhÆý@¼à&lt;ygé@N3V_x0014_gû@Æ_x0006__x0003_¨Èü@},ô&amp;_x0017_ò@X,YÔ_x0010_Õô@'_x0001_i÷@°ÕVJÙ¸ñ@¶5&lt;ö¤÷@ÓF§Ç_x0003_A$Á~_x001C_¾7ð@"aôþçÂú@Ré°?v_x0003_AÛWÆê¤_x0003_AÑ(ÅXTô@¦ò÷öÊü@:|Ô]I'_x0002_A¡]_x0003_é.fú@`_x0004_t=_x000E_ú@þÇ§?«_x0003_Aÿ=_x0001_ý@3_x0016_o_x000E_û@ÝÓ_x0011_ßþÄì@ÃÀï_x0004__x0005_U)û@lÂÎaô@æ×ò°_x0015_û@(¡éúR·ø@ü¡Jï	õ@Ì?_­_x001C_æ@:¸ükõø@¿¢Þ¦_x0003_:ü@Èó³¿þbð@É`çÈ¬ü@_x000F_Äã¤J_x0008_ý@_x001F_¿ð_x0005_Pû@Íª_x0001_Oõ@­_x001A_"_x001A__x0002_AF_x0003_Ö¼ì@_x001C_à¹VUy÷@_x0018_ÒTbdù@¹¡þBDú@aÏñ`Gû@jè'+¥ý@Hsèú@pP¾ ÅÀû@_x001C_SÂÖ_x000C_ló@PÜ¥ºl¶ó@gC_x001F_dý@¼X6­¥óú@ÎÉæ	ñ@½Az_x0008_¹Þ÷@É_x0007_Øø@A_x001F_ã©uã@ Hº_x0002_ïÏü@)_x0005_7bCì@_x0003__x0004_ ?Í_x0017_ôñ@8\_x0011_êUõ@ÛÏ-ý_x001C_¼ô@5&amp;¼ÅÓþ@° _x0018_Ô´[ï@_x000B_x|M_x0019__x0003_Aï¶1L_x001B_õ@4Ø^SÊHö@v_x0019__x0008_JCWò@(5£`áõ@ò!ì_x0001_Oö@Lº®ngÛÞ@º_x0004_ÚÃÌ÷@Ç«X(ÆÔ÷@jÑ»_x0001_AÎ:m$ð@úcK7J_x0017_ü@óc¿úÉó@nÎ_x0007__x0011__x000C_Ðö@bË	/ÝÌí@@Ûèö@k_x0014__x0004_+Ù_ö@]s³&amp;½té@ëºµúo«ü@äJZhßÂø@_x000D_ÒNEu÷@Ì_x0001_s(Ä_x0002_A¨î«wÙ¤å@Û­_x0014_(-Âî@ÅýW³ÌAó@Æ®"¬õ@&gt;Å&gt;_x0005__x0007_Rýö@_x0017_×ðÛSø@zúª&gt;Áù@Æ=î(\ö@äÅ¾B_x000D_Æ÷@irApÿ@®|Ïú@	'ì-ø@ í1_x0006_uý@0¨Yq¤ùò@ê'_x0018__x000C_é@Å_x0001_Mì_x0013_ò@_x001D_í|°±ö@ùÑKÄè@?%Xèãü@å_x0017_Ñ_x0013__x000E__x0005_A"·};åâù@Ó×v°(_x0005_ô@(_x0019_í¡_x001B_qñ@²[É5zÁð@AÇVnò@°|ð³_x0019__x0002_A(_x000B_¡«zò@(½_x0001_Åû±_x0002_AïJé_x0003_)æ_x0001_AÏ&gt;KxvXô@b_x001C_Åÿ@Édà$0î@k_x0001_P_x000C_!dþ@^ÔX _x0005_A@ê3Ó÷É_x0003_AöÖQõ`_x0004_ã@_x0001__x0003_ú_x000F_£\í@ ¸2zS$Ü@¨¿Ð_x0005__x000D_©ð@Ñj.X_x001B_nö@@Sj_x0017_ý¢æ@ßËÃøºð@Hñ`èpÙô@ðH¥êÀù@P \&gt;ß²í@_x0008_GT®Ýÿ@`ÑÞU_x001C_úì@º_x000E_ó É÷@\|Õë¾ö@_x0014_)¬¼Úß@Q*20_x001D__x0002_A/Âª¦,ø@#dÆÓ¥_x0014_ú@wñSÜÇ³_x0001_Aæ_x0013_³_x0016_¨Æû@V¤é}í÷@JÔ1Wð@4T_x001A_ÝÎùê@°Ê¸~³Fè@ôwÌp_x0001_A_x001C_Çéï~_x000D_í@3GdÈ*Ã÷@FZ/ÌWYû@bã¶¼àÀü@8oMXøö@ýYS_x001F_~ù@x_x000E_"¹ø_x0002_ÿ@_x0016_yÌ·_x0002__x0004_ ÷@ðÂïï½þ@Óµ#Ëõ@&gt;ÄÝ_x000E_ó@þ_x0018_)}uüø@G"¶_x001F__x0005_ð@Àôu_x0017_ù@2êÆThù@Ç3Ó)s÷ÿ@_x0018_&lt;æ¡G|ã@_x0010_&amp;Â¼d(ø@_x000F_[o¥û@k@#ó@çÌBcÍù@x©!#.ù@å_x001C_½_x001A_!_x0017_ô@.ÐÖ½\íö@N^¾U®éâ@áBq±,ù@_Ûê2oñ@¶_x001F_°*®ö@Ó)`_x0003__x0019_Rô@&lt;_x0016_ä#ö@_x0018_²©ãÖô@j_x0016_AC_x0001_ì@¼_x0019_Ü¿_x0003_ALMÒMbó@é¥Ñèû@(«HþÇêú@ÛÚ§_x0010_q_x0002_AqW*D_x000F_ü@¦2#xû@_x0001__x0002_\að)¶âÿ@·sZ_x0016_¾û@.T_x000B_ßëtú@Fõdõú@w2_x0008_9ó@9:=s_x0019_ï@=_x0013_ùñ0aÿ@ìu,eóÖñ@]_x0008_|¾¶_x0001_A_x001D_ôO_x001A_ö@_x0013_§ZWÖù@´;Ï&gt;_x0015_¬ë@µBàËùnõ@Ñ_x001A_âÓcõ@~è)åÛgú@oàµôø@¶[~÷@Êa¡ærOü@³é_x0010_Øúö@&amp;ÂüN{üó@ÕÍF7ø@fk2©	ú@øïØÑ7ô@×Þñåµ_x001E_÷@äKþÕ`Ã÷@YZQéø@ÊäpP0Rï@im\# &amp;û@)$×·Wó@_x0008_5#l_x0002_ªü@Ú+£Û·ñ@¥ýØz_x0001__x0002_Ùßð@$kÐ)´_x001B_ô@+1úYáñ@ÂP&lt;~_x0010_,÷@Çu`ëCñ@ÿ ¸ò¡_x001F_ó@°¨º_x0006_è_x0015_ô@ÔV&lt;ÿhö@ÃH{_x0015_ó@_x000F_46ö@_x000B_¹|ä_x001F_dù@1ë;=#sö@_x0019_.Ãíô@×Ró\øô@¦_x0001_1á`Íï@8Á±¶n	ö@N£öjÈð@+X%¸wû@BçyÍ=Xû@_x001B__x0007_DÝpòî@Â/HÎ¿Bò@2lk&lt;ëù@:»F ú@q_x0015_¶_x000F_±oþ@½ÖèWã÷@_x000F_åëZä_x0008_ø@(½_x001E_û@_x0016_ íËðú@Ëfï_x0018__x0018_2õ@LÆ?ÞwÓ@A_x001E__x0006_£áaû@$os«ü@_x0003__x0004_Üu­§òö@]ü_x000D_úRÐ_x0003_A_x000D_Ð#°W&lt;ê@_x0017_&amp;©_x0006_ û@¯zÜi¶Fð@x¼_x000F_,_x0010__x0001_A¹Òly÷@ÒK½¨ÿ@_x001E_ù~S÷÷@_x0019__x0016_Z_x000E_"ø@vttÅVã@m_x0003_§5ò@òB_x0008_ÆE_x0008_ü@_x0008_û·6«ð@§_x0003_þímõ@Üðolï÷@Hª_x001A_$ªÁñ@ÓUJ«ò@Hlä_x0003__x001F_ò@5_x0010_¾õ@_x000E_&lt;"­\ø@¬C@çÉzü@ á¤Iç^ù@Á¸2y_x0002_÷@_x000B_Ü_x0001_ä_x0004_]÷@}×Åôv÷@@êË_x0002_X·_x0003_AZc_x001C__x000B_Wø@k_x0006_Ø_x000E_pö@_x000E_$ÇËUWú@_x001B_7±n_x0001_Ae··&gt;_x0003__x0008_Ó_x0016_ú@|Þ_x0004_/0uð@_x000C_©Ä_x000C_jù@Ê_x001F_¬³Àdð@_x000C_`&gt;_x000D_¢_x0010_ö@æ_x0016_k6F_x0003_ô@Øº»Eß£ÿ@ôæ«RS ñ@³­^ñõø@¨´Oìò@nª_x0002_Ú_x0007_¿ó@ÇMÒØ&lt;½÷@bÔð_x0005_ä_x000F_ö@}×K:¿ý@ëÍdi_x0012_]ô@G¾L&amp;äµö@Fì|Ëõ@¨P_x0012_#\Aû@ÜïÚ+ ïú@÷QÏ×Â¡ý@ÎiÙëD¦õ@±t¿&gt;Ôð@_x0019_BÑ	_x0016_û@T_x0012_ýT3ý@Ú@K	ö@lTÄ_x0006_RNñ@A±_x000D_:ûð@%dÖ×áQþ@éçÿ¿_x0003_ü@µ/Mø+Bü@TÔVµ_x001A_Îð@¶¶³_x0001_P}ý@_x0006__x0007_¬_x0001__x0008_ _x0003_dó@kQÿ¬o%ñ@b]_x0019_dv4ð@á!ûø@°_x0004_ºú_x0002_Iù@M7|äÉßâ@Ó.¤Uní@e¢Èìiú@KÆ³)ù@[Q_x0008_3õ@6T«ì¢'ô@AÏÂmú@t_x000F_6_x000E_þ@î'5Pòÿ@ÌÜ]_x000B_­ó@ÆÊ'¤Á¯ú@Ý_x0005_xÖð@_x0006__x000C_cª_x0007_Ïë@ÍçèäBÜú@ÿ%ÂPò@I_x001D_áõmEú@9/e1ó@¹­Í_x001B_úú@Ã»&amp;eK5_x0006_A½p¦-ð÷@ëùra_x0006_A"¯%Îgð@è»(Ià1ì@Ä¹6(_x001B_uá@§yk3Ê_x0019_õ@ÿÏ½èÇ¬ü@_x000C_ì_x0005_K_x0002__x0008_\nî@=@_ûÐõ@c6ËluT÷@è_x0013__x0004_uÅô@_x0019_S£Æw(ô@_x0002_04Åù@t'(ó6þñ@O_x001C_(Â¬_x0007_A:ÿ«_x000B_¬þ@)ËrÍ}ýû@Ì_x0001_:q,¬å@¹bô@Ûu	_x001E_Lèú@ù_x0015__x0016__x001F_/9ø@/ºXÇé@_x0005_zÏöóæ@ÔãF_x0007_ªð@Ý_x0006_ÌRõ@_x0006_¬v=´ò@ú_Ê\áî@}i1cq_x001C_þ@Qä_x001D_á[ô@6«x0÷ö@jñ_x000F_ò@+Ý_x000D_Åp×õ@Ñ­i,	ßÑ@_x0003_´VEÚýî@_x0018_ÔH©ùï@_x0017_ØéÎÕÖø@ï^Ð _x001B_î@îÅèbö@ÎQÇéâû@_x0001__x0003_¡_x0003_ìÔuó@Ì®5&lt;í@)jzÜrñ@Ä_x0004_þ	_x0018_÷_x0001_A1'cÕç_x0011_ï@©Tkª-wø@¿rð`_x0001_ø@á»¥Ý¯å@Zñ1à§ð@+_x001A__x000F_4_x0018_÷@Ehº¨÷@Nê©Í¯9÷@Q£Êp ÷@ Î_x001B_«Î ú@T®Å	g÷@»D®©_x0019_Úì@ÄWRè_x0002_Að_tÁü¶ò@º&amp;ì_x0010_ò@¾RÅÈvï@p kÒ=rü@íis@|õ@°¾åJ{õ@"_x0004_¹	zú@&amp;æ	¯üò@çÒËÀÕû@ÐûãýÃ_x0019_ü@_x0003_8OFÅ_x0001_AJi¶_x001C_8÷@_x0002_1ã±£ú@~h°;_x0006_^û@R_x0011_lu_x0001__x0002__x0001_{þ@GèòÞ*õ@Æc¥_x0010_¹Võ@&amp;¬È&gt;ßð@LÓY_x0017_´ú@î"&amp;_x000B_d_x0001_Ayà_x0015_®x'õ@-ËenÄ$_x0008_A_x000B_×CmG÷@6P(#_x0014_ý@¾Âê_x000C_ÑÝõ@r_x000F_â÷@?UOùRñô@_x0006__x0008_[ïïò@ËUP_x0002_²Pó@î­"Çáö@ieð@4ÌûOýUö@àg'­ù@`Ú&amp;y »ú@dÁ_x001A_S¬ú@£NÐ­æò@Î	dF\&amp;ý@o_x0015_È®È:ë@qGîºä@j&gt;@äÉ§ô@_l.1È_x0019_ð@_x0008_,_x0006_«rµû@\q·~_x001E_þ@Ä@Xô_x0018_ü@ãÀI¨Ç±ø@×_x000B__x000E_¸G÷ø@_x0002__x0003_uÚ_x001B_Á*û@lo[ÿô@s½ÂÃð@_x001F_¥_x0019_÷0Ýñ@C_x0012_3_x000B_@ÿ@zÊo_x0017_îî@_x0017_þ Ôziõ@_x0018_·K_x001E_Èù@þUÛÝÂ_x0002_ú@eÄ_x0008_ùô@ÝØË_x0019_;:å@þÜ]£xÐú@ð2NrÄ_x0003_õ@sb-ÊÚý@å&amp;éfb=ö@f'_x0015__x0012_nõ@_x001C_E°í¹L_x0001_Aå{hæc_x0002_A_x0004_²eïï÷@¯P(.ü@¶±Ïïõÿ@_x0018_g8uñ@ÖïäèÁ÷@TÅ]C\ö@fùLMÛõ@_x0019_iÏèù@äÀÍÙ_x0013_Çþ@_x000C_ðF^òú@É_x0018_u]&gt;÷@~MÁN×ò@¶¹ç=_x001E_ø@_x000C__6¥_x0002__x0003_7î@[_x0016_çädïú@l_Þ&lt;TÓø@2_x001B_	&gt;Üù@ÓO_x001F_¯oþ@òpÚx_x0016__x000E_ö@Dâ¼)°Sú@1Ðgq_x0017_ÿ@EËad_x0019_ò@r_x0002_àõSð@î /3_x001E_Mú@Þq_x0002_èõ@½Þ¦/b÷@_x0012_÷ìË5_x0002_ù@ÌçV§Y_x001C_û@gÁÜ_`ú@[·cÍdó@û\&gt;R]ó@xcd6Ò__x0001_A_^Åî`ö@_x0014_	,:_x0006__x0001_AQòçjW­þ@÷í(ëîõ@æ,_x0013_üÌ&lt;ô@_x0003_É»_x000C_&amp;Eý@7ýo_x000B_óú@ý_x0005_P+¾ø@É_x0003__x000C_¦·6_x0002_A_x001C_3PMËæõ@3±¥_x0003_Û?ó@òXbX°ñ@°_x000F_WCB_x000C_î@_x0002__x0004_ÀBå×Rìû@«8ÜñÅó@_x001E_w4°V_x0003_A_x0012_*¹_x001C_ú@Î¢^ý@_x0001_¼_x0005_ß%'ý@_x0014_&lt;Ò2§ø@_x0003_çîøû@_x0008_è{À¸Ãö@&lt;u¿ÔAàñ@¶&amp;¡H_x000E_ºø@'-ëö@_-8Ìeø@_x0016_÷YÝ¢ù@Êí'¼N]ò@\TÅ_êºõ@À0Å½$Íú@"Éúý@y _x0010_¶¦ï@2)_x0018_2ùú@öÄJ¨»ý@_x0005_ÒÏ_x001C_Ëó@:	ý70vú@#oAÇïø@£_x000F_®û¹ñ@._x0019_Z._x000F_ð@VÏÐ¥.Cõ@a×Ê@®ïý@ÿ_x0015_¯l;û@MÎÙ÷&gt;ü@Õª'Yó@m_x0005__x0007_6jô@_x0006_lÉÜíEÛ@ßòuèû@«_x0018_W}×|ý@(êdeé_x000C_ê@&gt;Ó.è³ö@¢ïMÛþ@7Ù_x0008_÷@ªnSfý@¦óÍÁð@Ð_x0013_Îü&gt;ëù@_x0014__x0002_Ì_x0004_Ëø@PâO`Gú@_x0014_1þÎøä@¢Ûþ^Aî@Úó½×­bû@¿R¢gR_x000E_õ@Ç,ó¥×@_x0005_A_x0006__x001D_ü\¯bõ@²,_x0014_û0ú@s¬mQ;_x0001_A¼ðÞ·nú@lÃ°°gôÿ@aûUß0ö@}áSåù@(M¥ÉM÷÷@_x0003_­V»g­û@®òX"Ò_x0001_ð@ßNx¤Pý@GlVÁ_x001B_Ýó@P¯2_x0008_Ê1ù@	±_x0001_ó@_x0001__x0006_$þHÎËÖõ@,È´;]ÿ@qùK6_x0019_ø@ç\_x0003__x0017_û@Û_x0008__x001B_$çô@Þûª0þ@Ö_x0002_ À_x0019_Èð@{³Æ_x000E_§ø@._x0005_nxùï@å_x000E_û®«fô@_x0008__x0004_u_x0005_ùõ@&amp; qG_x0011_dù@t¹¤Yø@¹-£k´ô@)_x001A_)§yö@x8­Bzð@köÀe¿³÷@qQÿñð_x0001_AVðª¾ÌÏè@ý1ÄÌEÅù@Ä¥gNáeð@t´AæHØ_x0002_AãDp&lt;èõ@_x0016_vª_x000F_B»_x0001_A_x000E_2u_x000E_÷@ù­dÆðþ@UhNâ[ö@_x0019_&amp;¬ûðUô@Zµ§ökô@_x0006_W_x000C_&lt;Zí@¼&gt;s`_x0014_ð@·_x000E_å_x0015__x0003__x0006__x0010_ëö@4TÇ@í®ó@9B°ù@ðUíð~_x001F__x0001_A°oïuÞù@f7NRu¯ö@ùïPXñ½õ@£Ã3É¬ð@O§çrò®÷@ t~î!_x0001_A^_x0016_í°(ì@}_x000C_x_x0017_#÷ñ@³eíHÀ°è@eÛ&amp;¿Üóò@Ì#rËTñ@'q$"gþ@à&amp;]s_x001E_ì@FÇØ©Ç ó@_x001A_v\+ÇÍó@ò¾ª¨àôû@Ä_x000D_ë»Æö@äö_x0005_|¹ø_x0001_A¨_x0012_ÄRú@P_x0015_mhït÷@&gt;¡Ú'Ýø@_x000C_èxþÆó@_x0010_ù=Ä_x0004_÷@dO×;Ô´_x0002_A_x0001_øÖ¥Úú@p8Öw_x0013_þó@Oìª?õ@MTgcª_x0008_÷@_x0003__x0004_¦mUê4ù@½Ê_x0016_»¿×ö@3S_x001B_Þ_x001B_þ@hM_x0003_òjÄú@I¾©7ð@Âp:oc&amp;ó@q_x0008__x000F__x0011_û@Î:·_x0016_ð@âÊ%Ìí@24ë_x0011_ìõê@±Ð}_x001D_¨_x000F_ó@zbwd%ð@En_x001C_._x000D_÷@3_x0003_©_x0006__x001A_ê@ö_x0018_­_x0016_­Àò@ÚÍ_x000B_9&lt;Zú@ p¹_x0004__x000C__x001C_ù@ñFjíÔ_x0001_ARP_x000C_¼¶¹ü@êUUù@Ó_~vf÷@Z-ÒØÔyù@3Y3Î¼õ@Û.~2Ï²ð@E&lt;Øjë@ú¥1yî@Ò#ÀâVü@_x0002_»9ÈÓó@&lt;Xk_x001B_¯©ó@^ÿ_x000D_úyë@³é_x0003_ú@- _x0015_ø_x0003__x0005_±Rû@Ãâô&lt;uRú@ ¿_x000D_Ù:ð@Òy¯	õ@_x000B_5­uL*ò@¡_x0008_Àÿoð@~É_x0012_A®ð@ý¡½÷_x000D_î@z¬råHÞñ@&lt;È@è}nö@ÕócÆÓhñ@(¦6+Ûó@üþVtèû@_x0003__x000F_P?ðéì@±ÛÐ¾¾­÷@_x0011_óûø@ª·ÊAaÿ@êª7ò@_x0012_q_x000E_üSó@_x0011_\é5kï@ø!A½¸_x0002_AÛh­üù@`^__x000E_	ù@_x0002_Ò¾Ø_x0005_ò@E_x0005__x0002_Ôçõ@ðY,xÆó@*²7¡Aô@_x0016__x0004_"¡qú@_x0004_c_x0013_Dö@_x001E_¢_x000F__x000B_Ñö@6_x000F__xý@ÝÖ_x0001_÷@_x0001__x0004_¢Ç_x001D_þ,ý@ßè!ìê@Í¿[ì_x0016_ÿ@_x0016_5;©­ø@ó°Ï _x0008_På@áòùS!õ@ÊÚíöö÷@&gt;J½Úþ@Ûµ$ø_x0010_cü@)/_x0017__x000D_Ïð@Uo©HÛü@VÌ,w_x0002_5ù@°N_x0019_Á«`ñ@ðîàÎmð@ô0ÛÝZÎñ@m_x0008_GrÍ_x0018_ê@(Ð¬iô@Ýrø¡Uú@ïJ±­Ö'ñ@QùÄ,ù@"'ÁXªú@m"(ú@ª¢À¸pNô@ø÷Ñ/Äø@Ü.õ&amp;]þ@ÒM0ÿ@ þ@	ïÕ»×ô@_x0013_vS^_x0003_iú@¹=v_x000F_(«_x0001_A_x0012_3ÞÅ÷@ìðFCÀ_x0018_ð@l°5Â_x0003__x0004_¼î@¸Ö/\m=ú@w$xÂdð@Òçp[léé@EÀ¶·!ð@§Í1÷@P_x001C_Q¹êVð@QÅ, hþ@_x0006__x001F__x0019_ûIGî@_x0002_Ø_x001A_ºú@_x0019_zy¨0ëø@ï¹îÎö@cÉ"_x001A_ÄÞü@0'ö@¨f´î_x0003_ïö@p·¹_x0001__x0002_ö@Û_x0007_üCæéý@ôØ0Ìø@¦äøêq_x0003_AlAI_x0016_Iiø@Õøc§ÚJ÷@Ë_x000C_u\üê@/ù_x0012_£7ô@:_x0002_í±&gt; õ@m	Sâ!û@0(&amp;µõ@Z×C_x0005_÷@K¬(«µû@ßËÉ»°*õ@8g_x000D__x0002_dïÿ@ÆÖÖR¶¡ù@ÎÝÌ÷_x0008_ø@_x0001__x0005_ ?í_x0019_\ý@±§ÚvÔtð@^³q_x0001_ø@_x0010__x0001_dß÷@0_x0015__x0006__x0006__x000E_oÿ@f_x001E_ÄÓÝó@¸Kf* ø@_x001E_[¤¬Ñoû@ÑV¶õ@ÙÃÛ/Hrþ@/9Ú¥+âù@Ù7q&amp;õ@×«ª_x001B_ú@ò&amp;Ï¬êÔý@öUZd÷@¯¡ý_x0017_¦_x0015_ý@ùÑë^aí@_x0016_hîï@:rmF;Áô@_x000C_ºÔ_x0011_úÃí@D_x0010_^_x0004_Ê_x0008_õ@`_x0003_P4_x001D_ð@_ÿÉz`ô@5Ö_x000E_Ï¯ÿ@Fa&gt;C_x0002_AÜh_x001C_@Äñ@yi4¤Ôpó@£[e_x0005_ý@Y_x0006_Ïg_x0005__x0001_A÷9lXX¸ì@$PÌKJQè@ÿ_x001B_Âß_x0003__x0004_Çl÷@&lt;Î_x001A_½Êô@®º_x0005_²_x0007_\ò@:9_x0015_&lt;^ù@iÃâ¼_x0002_þþ@_x000E_ô]Í×ë@_E½6±ô÷@¨$_x0015_ü1ú@ò_x0015_x 0÷@Ò_x001F_Ã_x001C_xRô@«À ÷©¯_x0003_AöË£¶Ô_x001C_ý@oðÕbeù@fÏ×Tjï@pÒ-mÁñ@Ø ÒË[èø@kR#¿9¤_x0001_A±?_x000D_ìÆåô@{v_x001A_Fáð@ò2_x0007_f_x001D_5ó@5Ö|îÇDï@üfg=?ø@Q³cz_x0013_õ@wËòbñ@/$_x0010_ucô@ü_x001B_ÉÓíÚò@ÒgÍ§DQõ@¢ÎÅÁæ@_x0004_UGÐy§ö@rB_ó{ð@ÈÜûÀ ¹ó@_x0005__x001B_÷5îô@</t>
  </si>
  <si>
    <t>b1b80fa49c507d19947c7f302374900e_x0001__x0005_«¬	_x0007_Uû@@¶]H"ë@g¹êÎ6ñ@iWPô@Ø_x0005_Káx±ô@4R8yÓ_x0004_ó@ÎÕYýÑtð@¶¼_x0019__x000C_w/é@_x001F_Ë9Èm1û@Ê¢ÃCó@_x000B_\Â*:õ@xgøLÒö@¨-6'Îù@­2YÑvÄø@í_Ìc}Ðò@V¬V²_x0015_ù@Zæê_x000B_Z_x001A_ù@0(6ó_x000C_ö@v¸xsú@õ_x0006_v[UWò@¶_x0003_$Ðyê@&gt;WÉ0ùzú@_x0015_Òñhvô@VÝ§áXþ@_x001A_Ê_x0002_ª¼Xû@rÉÄ]}ò@fÞÌêö@»¬ùÐ6÷@}¾ð/û@áÿw`i÷@¨uj¼ûë@X#M@_x0001__x0003__x0010_¯ø@ÙmNf&amp;Ýñ@¶®ÿbçï@î;Ä¦:_x0002_÷@§ôíÒ²_x000D_û@ñ²_x0017__x0012_=æú@a_x0001_áóGDû@c_x0010_Ï/§Gø@%øæö@¯6_x0012_ë@ívi­_x0012_o_x0002_Aê%ég×å@7&amp;åú@G_x001F_Û4ÃDô@GãN/Xç@¿L¬;µô@só©Áuó@_x000E_*_x0012__x0011_Ú_x000E_ì@aô8)§~ÿ@hó_x0017_øåOñ@p_x000B__x001D__x0007_û@·q1xí@/0÷CÅö@±w±Yøü@e'$½È­ø@è_x0005_è@¢ó@&lt;_x0017_:ó_x000E_§ô@P©_x0014_k_x0006__x001C_ü@Ó_x0004_ÿçÐô@çÚ~_x0004_é@y"7m§ðò@:øúÆó÷@_x0001__x0004_WÒ&amp;&lt;_x001A_ð@"S3ì_x0018_xù@_x001E_ Õé{­ã@"_x001B_e_x000C_üô@3Ò¸ü@_x000B_F«â_x0014_÷@_ç×Æ÷@_x0018_¼_x001A_À?Ñ÷@TÐ_x0014_*_x001B_ù@÷Üù}jùõ@ÆªH_x0015_Á_x0018_ù@ü:_x0017__x0006_ûÛõ@ÝÁ_x001F_Gô@½ÙÓ_x0019_}Kï@¬v_x001A__x0008_×÷@#ô»ñûä@äØâ_x0012_ù_x0003__x0001_Av6_x000F_4'_x0002_A¾¬_x000B__x000C__x0005_ý@_x0019_Ù_x001C__x0011_¿÷@µ-²èÿôû@_x0002_¦Ðòû@Oî+seó@2\ ¦É÷è@CðÊ0W@ù@AØ}m»^þ@Íü*8{8è@_x0017_½¨e¼¯ò@c¬_x0015_}Ä0ì@q¦k£dåú@2k.³àâü@Jë}_x0003__x0004_Áð@v_x000D_á_x001A_ ó@/^ë¥%øö@ÆéÙ\{_x0008_ô@s5pçô@àð"zôö@_x0017_kÚp¿¹ô@Èå_x0002_Ègó@ó_x0004_1Z_x000F_¦ï@B!B4Vò@_x001C_!_x0012_V_x0018_ðõ@õ_x0017_%_x0010_ò@p²ö$-ø@Ù_x0010_ÎÖÔù@ï'ÕôPíó@&amp; _x000E_ÈßÛú@Ý_x0017__x001F_r&lt;!ô@+~/]ªÕñ@=[lU_x0005_¡÷@&gt;n±4îø@¸_x0018_¸#j_x0017_ú@!L/«×ö@TI_x000D_½_x0003_AX±Z_x0016_ìü@4J¹_x000B_èü@Ëü_x0001_Î_x0008_ô@@üÛ_x0016_W_x0010__x0003_A_x001E_Á$¿ã_x0008_þ@ çQ+A2î@_x001A_¾üZ$_x001A_õ@ûúÑÛþ@ÔiÚé_x0007__x000C_þ@_x0001__x0005_Y_x000F_mé÷@f%_x0010_àÆó@ï¨|ã;_x001C_ì@tÆlÛ×ý@ãW×$XÆú@ñ éR÷Àø@M½çí$û@#Tím¢_x000C_õ@^);Dú@cÂ|_x001A_ù:é@_x0015_0d¬_x001A__x000C_ö@ê_x0014__x0015__x0014_Þûõ@ÅOÈÎ_x000F_ü@¶Å_x0004_Éqù@ñ!t]Tø@à7çÁó@J¹½Ë_x0003_þ@lÖº_x0002_ë@D_x0008_¸Ø òø@ýG5_x0011_Çñ@Zðqoç÷@¯wt_x001E_òõ@-·!r_x0010_þ@àº2ÅgÝÿ@¦Ç_x001B__x0016__x0018_Fë@£G´Õî&lt;ý@_x001D_:}Eó@Õ¤W] þ@_x000E_&amp;åGñ@¦0Ô_x0001_/ú@f*~Héù@{_x000B_5a_x0003__x0006_º÷ã@²£e_x001E_]6ñ@81ü_x000D_,_x0004_÷@ÌE_x0010_"Å¬ö@	o_x0005__x0007_	ý@h/5Ãqgö@âÌ-Ìø@JÅ]FhAõ@ºL²66ò@.yGMSù@ê&gt;_x0003_Aµwõ@d_x0007_r_x0010_Ìø@25©úM2ñ@=_x000B_uBùò@_x001B_ü©Ä1ÿ@²± ²_x0014__x0001_AîmXH_x0010_ñ@_x0015_àvkDö@nÊñ_x0017_ô@µ/Âñ_x000E_Qç@­F±Fbû@V¬_x001C_§Vó@Â%Ý/Ö^î@@=;_x000D__x0002_Äö@©_x001F__x001A_D_x000D_{_x0003_A_x000B_AÖÔÏ§û@Fc"Eáÿô@isE_x000D_îÌö@ÊTcÄ}-þ@±rO)Vù@_x000C_&amp;}_x0008_Èî@_x0002__x0005_­IÙb*ü@ÁýQÑð@ªâAJ3tù@$,6ý#ù@t°ÜË3ý@¯³scë@_x001E_ü£û_x000C_Õý@EG_x001D_ì¢jô@bùÂÆ_x0001_AmM°k_x0002_A_x001A_üLÛýì@p_x0019__x0019_³þ@ÏôÀ2(\û@´¥"Í}_x001F_ô@&lt;Q¢Ã/ªõ@OcÊë@\Ø	Ð¿Fø@´UL*_x0003_û@¥ÖGà«ú@_x0002_52K:î@±³mbF©õ@_x0015_S2ùû@r±¿öåþô@½Rã8ü@T#óÊà@vè(3«Oý@&gt;N*Ý_x0004_ü@­Û_x001E_^+{ó@Ê®}ÝÉíð@~Ì,-ú@z`åL±ð@_x001B__x001B_8M_x0005__x0008_Uø@=Ø_x0006_í_x0003__x001C_ñ@_x0004__x0007_³M(ÿ@B¦&lt;©£hö@)_x0008_d¡¶ô@F_x001F_Ôdû@¾_x0008__x000E_nö@_x001A_¬HUhö@nËç/ø@*_bßô@;,ñ[Yö@¥Ý3"_x0005_AÒè¸T_x0012_ò@Ö·òÌ_x001E_ð_x0005_A6F®Ýñ@T_x0001_!_x0018_Dè@_x0002_nj7_x000B__x0004_÷@3µÿ£êhú@z¼Nº_x0004_û@0)nH_x0015_ñ@:ÑÕ_x0017_ù@º¾_x&lt;¨ñ@z×Ãs¬ö@«&amp;¾÷ú@Â®bá£?â@R0\_x001B_Uì÷@Ó·#6_x0001_AO´?å¹Êü@=h`®v_x0001_ù@1JaÍ¶ý@Ëù_x001D_VÑ÷@-_x0007_0ïMgü@_x0001__x0002__x0013_*ëD_x0001_ÿû@ _x0007_¤ß²÷@k^_x000E_Àfêø@ÒB´-_x000B_Åó@_x0002_Ê«Øô@lÒûÇ,ò@ÆÝAâ_x001C_£ú@TØ_x000B_úk°ô@Gt§±ÿó@Õ­®$wý@Ú_x0016__x0012_R_x0014_ó@1çP&gt;_x0017__x0007_÷@rRð@_x001C_H^pú@\w!µ_x000B_ù@'Dù_x000B_ÿ£ó@7_x0008_iÀñ@Yúb¿eí@¥a¿oc_x0001_AükëåÇÜü@X_ï)²ü@0ÁOTbî@,/_x0006_ì_x001C_Õõ@_x0001_JÃ_x0014_æ@ì§&amp;|Rù@Ü_x000D_Ø_x0008_çþ@à¸¨8$õ@²ÂÙphÆþ@¾îø._x0004_Jý@ÖàuÒø@ðE_x0011_Þøò@üÇ2î_x0006__x0008__x0008_ë@Û-_x0013_½0õð@É_x001C_(Uû@Ð­Ä!wñþ@_x0003_tí8Ì÷@×ý¸_x0007_þ@iêt¨f»ð@_x0006_Â­Ø_x001E_³ð@±RG÷Mqö@ÈeQ_x001C_ú_x0013__x0002_A½!#Ãeø@Àöàô@­Þ)i÷@_x000E_(m]xEó@èU¼ÝçPå@aY_x0004_R_x0003_õ@&amp;üW²÷@z[ú_x0017_ÉZý@EÁý#6_x0005_ï@¸FhC½ü@§¨e*_oò@GÙ?|Aü@l#£Èí@ùö'Ôk_x0001_ð@hm&lt;yó8÷@ð´Ö_x0013_²ü@»àYéç¯ú@&amp;Ã­£X÷@N_x001E_Sò5Í÷@²{aòû@Ä"Í¥«|ý@F¯U¤¾Iú@_x0001__x0006__x0012__x0005__x0013_&amp;ý@û%æ§ºÈ_x0001_AEH+ÊÊeö@Í÷.Õò@ÜuãcÆwð@hÊî5.ø@_x0012_É»6ù@[ö_x0010__x0001_ú@ªGÓþé¬û@_x0010_:Æ.ÿ@ìÈz_x0005_i{ÿ@ë¶ÿÖ&gt;Òó@8Ùuî§P_x0002_Ar°_x0019_ë_x0004_A|_x001A_ÝY¢¸õ@QT$+_x0019_Äö@=_x000B_ÆÈé;ý@Ð_x001E_²&amp;_x0019_Jö@ú7_x0014__x0002_µø@_x0011__x0003_=ðNöö@þ@lív+ò@pþjE×î@SâöàºÝù@¿Ëä¢Ò·÷@NÚÆS¢ãõ@o³&lt;#ºö@w_x000F_Åµ!«÷@Ýì/_Ò)ü@ì_x0016_»_x001E__x0014_½ö@ýÚå_x0010_Aï@ònÙ_x0017_9ù@_x000F_Øci_x0006__x0007_,ó@fò0\èÿ@_x0012_-G$k_x0015_ñ@&lt;¯z_x000D_èmù@ß¶á_x0003_øåþ@8xnô@Ó@E_x0002_¨_x000E_ù@Om¹~¨_x001D_ã@­_x001E__x0014_U õ@9__x001E_&amp;÷@l	-ÿÔô@v/«_x0012_zü@ì¬½-5J÷@_x0005_ÌX_x0007_óô@IÕf_x001D_Ü_x0004_ý@aNªEíë@P0¨_x0010_Qü@ñ©¯ZÙÃý@7_x0006_c_x0016_õ@!}hiö@4.³­÷@Æ&gt;iÉ¬ü@j¢ÿ»]'ú@hÀÁ4f_x0010_é@_x0016__x001E__x000D_÷qBò@_x001F_ÊüÚ-Ú_x0003_A¢;_x0001_{Fò@M_x0012_³?û@ÑÛ6iHó@Kk_x0004_4Lû@`PnË¹á@blH_x000F_X³_x0002_A_x0003_	:À_x0007__x0008__x0005_Íù@Ë_x0013_WQ_x0001_Ak³_x0013_m_x0002_AÁ&amp;h_x0019_üð@&amp;®_x0016_m ý@_x001F_3#cù@z¬&lt;ft_x0002_A´_x000D_ßPð@/Å_x0014_Gøó@Ï_x0006__x0011_ÿúêü@ÐEüÝÃð@\D_x000B_	-ø@Ü1\¥_x0010_¨ô@¥Ê_x001E_"ñ@ÎÞßA_x001D_ü@ÚAÙ_x0003_Ýü@ûú_x0006_~ø~ñ@p¡o §&lt;÷@²­_x0002__x0006_Üäñ@Å_x0019_­K¦_x0015_ø@¦V_x0018_§T}ò@É_x0007_q-7ñ@ÁOZ	qþ@ÖÿÛZ(	ù@*fÑaþ÷@¨pnTMó@ÀÁ)¼¢_x000C_ù@Ý³HH|çø@_x0017__x0012_ÕDGÿþ@+æîþè@dë_x0004_ÅÆÂý@èÇ_x0005_$_x0006__x0007_D"ÿ@R$#dN9ÿ@JÆÅÖÕü@W¯X_x001B_°©ï@3Ê(\Yáþ@V`ô@P_x0007_:Ù×ô@ _x001A_×nï_x0002_ú@°n¼ð³÷@M½­_x0005_Ü_x0003__x0001_A¨nkì÷@ÐÝü§ê@7Oë¦ö@S±WD[ò@Òÿ%÷û@Ò~à%%°ð@äÂ×Ø_x0019_ú@Û]_x000F_ÃSü@&amp;_x0007_D}ñ-ð@&lt;ÇUë@×w_x0007_OCmõ@_x0007_kÀÙê_x0015_÷@_x0005__x0018_Ñ¸/ù@L$Í^D¸ú@_x000B_µõ$p&lt;ÿ@_x000B_ütXò@ç&lt;úHýí@h: WÐ÷@ßeQôõ@µO_x0019__x0004_ªÿ@æWéqþ@s7¾Xdö@_x0003__x0004_8ká¸ø@B_x001F_gû@]®äsÔeñ@¾HçÔôô@_x001B_Ô¼£_x000E_´ú@_x0006_!Ùa5¦é@å=;\·Jñ@_x0008_D¥è-»ü@ÂM&gt;Í_x001E_õ@ËRßDð@_x001C_ä³ 3ö@8Içîàñ@EÒ(±_x0007__x0003_A¸_x0011_h;Øú@ªNÚi2ö@c_x0013_Ë_x0019_×_x0001_A"._x001E_wÅ_x0003_AÉ½Þ1Ütö@`áxòXù@ÃÓ_x0015_Ëð'ú@¯¦[Ï(öï@£Åâa68ú@]_x0002__x0015_&gt;äÞò@â°_x001F_ºû6ø@_x000F_ÞÓ`Øô@%F_x001F_Ùãñ@wtXE_+ñ@°éò_aö@Bë_x000F_Ædkü@_x0010_C%¥(ý@Q_x000D__x000C_k_x0003_:Ý@G:ä_x0001__x0003_×ô@ÈÝcûÛcÿ@¦}{Ueò@_x0014_R_x0017_Výì÷@ôà²$ë¢ü@_x0015_,ö_x0008_q_x0002_A»¼4:ü@f;VëWù@ÑU&gt;Öû@_x0018__x0001_Uÿçlö@àËµ[ä³ó@È2´Rå4ÿ@xêÑ_x0018_±Ýþ@T_x0008_«½_x0018__x000D__x0001_AE_x000C_U_x0001_¬_x001E_ú@¸-_x0006_½íî@^(¥/tXø@&lt;¡eÁvá@c(¦_x000C_òmó@_x0001_VOI½8î@_é¨owÁÿ@ïak_x0007_Òdø@Ç_x001D_÷`ìï@Zu_x0012_¦³lþ@p_x000E__x0012_0ãh÷@_x0010_SÁÝù@!R_x0001_Âý@¦_x000B_¿_x0002_Êí@ïPëß·Øø@SLM|Xú@_x0016_Rº%ºþ@V\ò£ó@_x0001__x0006_ê_x0016_#x¶÷@_nsEÛÌö@_x0006_GàÒÕZ÷@ùh6@¬û@pª&amp;qÌ_x001E_÷@í5!Yúý@_x000C__x0019__x0001_¹Í[õ@_x0004__x0015_ÒÁ_x001C_Ðü@_x0003_5_x0017_µö@»_x0006_Ïÿ@ÂS8_x0006_t à@]_x001F_«_x0001_.õ@l_x001E_7)_x0001_AÙ_x0018_«ï¬ü@JIýL¸ü@ï_x000B_ý5û@tFK_x0019_Þù@_x000D_Xÿ(_x000E_û@¤_x0005_Dö@¨_x000C__ãJø@_x000F_âå±_x0005_pï@¼Þê#_x0003_ó@PÖkY_x0003_Üñ@_x000D_WªVª'ô@Ýÿc-Oò@ZT´­E_x001C_ô@*í£5üÊø@'_x000D_ø¾_x001C_ñý@êR2ãR^ö@_x001A_âþ_x000E_ñ_x0010_ú@Y£Ø_x0002_$_x0005_A»²óN_x0001__x0012_«ô@Î §¥Ùô@æÏCÿzÕù@DGáG_x001B_«÷@èFÏRÜ_x000E_ð@¡µ]w0Ðø@:ç_x0006__x001D_Å_x001C_ý@_x0011_²_x0010_ Íð@*_x000B_À_x0002_zû@_x000E_°2%Ý÷@zít8gü@:É_x0019_m_x000F_ø@_x0015_ËÁzqú@_x000C_l­_x000D_»Zü@ø[é-ÛÔú@_x001A__x0007_²|ý@ÄÍª_x001F_6_x0004_ð@Ú¢_x0003_/Èü@y/h.eû@öhè+!_x0005_þ@]¹#&gt;áü@XtßÆh;_x0003_A,_x001F_¢F_x0015_î@®mN	­þ@dÛ_x000B_³0Íò@Ôr&lt;És_x0001_A._x0019_n5_x001D_å@#ãxv_x0016_ü@_x0008__x000D__x000B_oH_x0001_A_x0017__x001E_:_x000D_;á@G­O3kßù@zû*Ã)û@_x0001__x0002_b³&gt;f_x0019_Ìü@Ý^_x0017_µ/âò@ÑÇ{Ç_x000F_ìø@7ýÉ¬\õ@Åà_x0005__x001E_è@þÖ_x0014__x0013_Võ@ÑðÌ;P¦ù@Ö8÷c_x000D_÷@&lt;À_x000B_2ÿ@_x000D_y©ë@ï]Yè¸{÷@BPèËñù@B52ÿ®Zþ@gc_x0008_Üw_x0014_ô@7_x000E_í,â.ø@¶.Õòe_x000F_ý@@×u|bÈ_x0004_Av(a_x001A_#þ@tºbæ1 û@!aÀÙ=ñ@@_x0016_HÒi_x0005_ö@ª!°[wò@®Ê_x001A_Jw½÷@Ív_x0017_]xÖå@¬®eðÖ¡ì@_x0006_Ò@bøñ÷@_x0015_-£O_x0018_í@)«_x0016_Á¨½ø@ò_x001F_ G_x0013__x0001_Aì_x0014_ù@¯üñé_x0001_A_x000D_Lf×_x0004__x0005__x0010_ä_x0004_Au²)_x000F_3þ@_x0006_{_x001B_ßgAú@zº%iÖö@¬ª)ý_x0013_è÷@§Ç	_x0017__x0015_ñ@g0_x0014_&amp;_x0006_wð@l¿ o§Õô@_x0003_È SÊ§ï@|ðc'ø@ òÀ_x0013_=ó@åg&gt;G_x0018_¡ü@ÍÒ¸Tã_x0015_ø@ë].q_³ó@àCuØIî@sÅóÖÒAö@åß)@ý@xÀ3n%_x0019_ö@Ð&lt;×Qü@/ }_x0019_ú@´ØÐµø@n»ÊuÑ_x0013_ô@_x001C_±T_x0007_	"ñ@8B8ó Pð@n_x0019_²µô@},È\èrþ@^Ü_x000D_Úùuò@"_x0007_è_x0019_mºÜ@_x001F__x000F_Èåã¸ð@år_x0001_TtF_x0004_A!_x0008_	ö@°­S_x0002_¸Á÷@_x0002__x0004_4N`é@_x0012_ý@GUª@yí@Í_x0006_Ïì_x0013_yò@$Uã´.ô@TÄú¯ªø@_x0001_û$_x0013_ø@;°ã¾4ò@Ï}í¡æÔñ@F§_x0019_&amp;KìÔ@TäfàHÛú@_x0005__x0011_pqè@´[ÙèGý@»E_x0003_Ûqõñ@Ïñ_x000F_ç@üu_x001A_¼?þ@©_x001A_µ_x0013_/ö@_x0005_dh_x001C_ê%_x0002_A!®;¾M¼õ@áÌ¿´ý@*÷QÅäú@±Õd¬hÅú@^¬_x0017_ö@Ý_x001C_K¦?_x001B__x0001_A#jaAú@dÜS_x000C__¹å@Pè*°hù@Q$7Í¡¸ô@O¡_x0011__x0010_Ûó@_õ]&lt;Áõ@k]vôb_x001C_þ@~9Ø=Úý@_x001B__x0015_pÕ_x0002__x0003_ò_x0008_ù@_x0005__x0001_×¥Ê_x000B_ó@ñ_x0001_´_x0015_h\_x0002_AQÔ_x000E__x0004_ë5ë@¾)MnÕ_x001D_û@zü._¿Vô@V¯_x0004_Å_x000F_&gt;ñ@_x000B_¶´E|¸ñ@@I8ñzõ@ð[iç5ñ@í³áR_x000F_nø@¬_x0002_n#_x0006_ø@®õ_x0006_×k÷@_x0004_Å_x000F_Ê Sô@lØ]Í/ô@²_x0005_ØÊ~%ô@X°Äv¶Çñ@t~_x000D_'Öqù@­±Y_x000E_bÆ_x0001_A³_x0016_\'pUð@¾BðÀ þ@ã@¬f_x000F_ö@rI%:õ@yÄ_x001C_Ü¤ù@Ý_x0003_Ç°Ítô@øC8S_x0014_Jú@½_x000B_(ß)_x0001_A:ÞkÐnï@_x0011_Jê,'ü@_x000D_ä_x000D_÷ð@9röW$÷@_x001F_´S5û@_x0005__x0006_82K_x0003_:_x0005_ÿ@Ìô_x0012_øýó@.&gt;9éü@·­èd_x0011_¶_x0001_A°¿"åî@Ä=s_x0017_íù@êé&amp;8ú@´_x001F_­²ô@Ûáïù@Â þ3Êü@ù_x0004_A?CSù@ÚUñ}_x0006_ù@Qü¹N÷@²^QÙ=ô@_x0005_¢c´uZø@Þ_x000E_MG¬â@ ]²Ú@§ô@Ð_x000C_A&amp;Çó@×áy	^\÷@½ÚïíEô@³X¢U_x001C_nû@_x0008_&amp;ï4_x0010__x0005_A´_x0006_&amp;G_x001C_û@ËO_x000E_Öd8ü@6_x0002_?áÊÞð@vß&amp;ëYÌï@ê;©&lt;lõ@æÔÎÖ©~è@*_x001D_F_x001F_7Ó@þ_x000C_gÒ»÷@ó¯`óX÷@¼r,_x0004__x0007_Êß@Ê@²¬kxð@O¤H_x000C__x0015_Þ_x0002_Aß+v_x0018_§ð@9ßôBCP÷@h7Ýe¬ü@¶«=_x0015_ô	ú@MRÌÂñ@/­:_x001D_ª_x0002_Ao_x001B_C_x001E_ØÙú@-¦_x0016_&lt;_x0018_8÷@ÆÀ¹Þ}ë@L$ ùt_x0005_ü@ÈÍÑîÍ·û@e_x0006_Îâ_x0001_A{»ç)"Þö@ôàqÇÁ÷@ð¿â3Nø@ç­ú¥Óµõ@ m2Ú&amp;ü@ûíé#bü@ªîö_x0003_[ø@ü·ï±&lt;ø@¡æ@_x000F_Qû@|"0ð#_x000B_ô@í(5|_x0004_A²¯Þ¦¢ï@ª¥NÂÒTñ@Ù_x0007_0Xl9ù@_x0001_	_x0005_Ú9ó@³QBw×ù@ìÚk_x0001_Vø@_x0001__x0003_Õ,ª»_x0017_û@P(²_x0015_í¡_x0001_A³ÛJ_x001B_÷@eÿs'¶Uþ@_x000E_îÅ	£þ@nºj_x000E_Êñ@ü|_x000C_Rû@§Uû¡¤µ÷@Çé{T_x0008__x0001_Am%{ý@'ÇJähù@£¬Ð_x0015__x0012_ó@â¿È_x0003_ì÷@6;ÚÚ_Hú@Lõ Þfõ@©_x0004_*9_x0011_ô@êjc`À2ö@Qñxiü ñ@2Ãë6_x001A_äô@ñUw_x0002_ALã@_x0015_nSzvø@q2V(_x0001_Ac&gt;õTÜ)í@câ_x0012_Çÿ@x¼K:1A_x0001_A:fÉQê@+ìÝJ_x001A_ö@ð«X«`ñ@&amp;T_x0008_hjfÿ@æ²ïô_x001A_öö@¾J*p2ø@2­$_x0005__x0002__x0007__x0011_2ü@v½¢Æ;·ì@¡_x0010_ÓæÎ÷@^wæä_x001E_î@îhOñÀû@_x0006__x001F__x0015_ö_x001C_ø@_x0015_MÝ_x000F__x000B_ö_x0002_A4_x0001__x0010_®vSü@GgxØu¤ù@O'_x001C_Sñ@ÝODQª·÷@üê¸_x001C_ü@ÿÈù_x0002_]õ@Zâ5oÑÕÿ@ÔnU_x0005_Ìõ@ÀFÿÍEù@N_x001F_åbz_x0015_ù@M0ýIË_x0010_ò@§_x0018_Î_x0003_9õ@µ"ýÃ¤ëå@ø1YËà×÷@*(4Ýèþþ@P*` ¹«ø@XË*ã}ý@|¤¾_x0006__x0013_Ãø@ü¶y£ûø@DsWµv6é@r@P_x0004_±û@ÎUÔ=0ñ@ª§_x0019_¿ø@^+_x0019_2ÿ@YAQ_x0012_kø@_x0002__x0003_«í¡ß`ó@¤Ú_x0012_ò¡û@V_x0005_Ê#ü÷ó@ 8£6ÿù@¸¿6?­êò@Ø±KrØö@|å?ì_x001F_ø@_x0014_Â÷Ã~_x0013_ö@´*F2Xó@xÑÞ_x0007_õáý@gÕúcRÿ@¤UX+_x0011_;ê@L0L_x001C_twù@*c°_x001C_ºæã@~+_x0018_ï~Ó@*C_x000D_ØãHý@£ð±z%§ö@¶ðï_x001D_ðÕí@Z]O/­Ëó@{HÁ¹,=ý@ãbº_x001B_I_x0001_A¡w_x0003_ní´ö@¯	*û_x000D_¾ñ@Å¡_x001B_èBNø@wÜÊ¥âö@8_x000E_µ5_x0008_Ãý@ã·0Ç&lt;û@2ØÀdõ@Ðx&amp;AªÛì@ò_x000E_Úòõï@ÊQ_x001F_©¶Ô÷@O_x001B_¿_x0003__x0004_(üø@PàCu_x0006_¨_x0001_A'¢b$_x0003_A_x0011_Ú¨#óü@3_x0002_Æ£ô@Lãìé¶ñ@O»¹_x0014_¦ú@ÿk_x0008_&gt;'ó@äÜ\rCî@ÝvÍÆÑ©ç@Vøþ_x0006_kó@¸2G_x001C_jö@{ë)xlÜô@q1_x0015_N_x001E_ý@G(z_x000E_öHð@üÄÉ§Àåñ@äªÈ1ûX÷@_x0015_&amp;k_x001C_Yzø@Y_x000C_pÆù@cÄ½¢£\ó@Ðe1öó@æ"§_x0016_¥#þ@¼_x0002_ìÏ³úõ@L¥Ëmñ@1FSã0;ô@1Óx_x001A_ô_x000D_ï@*WH¡i·ö@(:B¿ø@_x0014__x0018_¾¹¸î@a½U0Q_x0016_ÿ@ä_x0018_ÝAÊð@HW$þ~ð@_x0006__x0007_Iæ_x0008_^¨_x0008_ù@  d¢érü@¤uoµrÉý@@~ÓN_x0012__x0015_õ@ýoÁnwñ@ Ãã_ø@fxÅjßé÷@d¶pÒ¶Wù@$lçý@{{ÀQ;ü@ÃëZ_x001E_ð@Þ=_x0002_Ãû@}µhvõnô@úª=;vÃø@Û2GyÛ_x0004_ò@N_x0007_ûXàú@¤¥¾êeÎö@©e·}_x0008_ø@«_x000C_4@û@ÀkÉC_Wø@´¸ÝÓyMø@w_x000E_²Ýò@BeÕ?ùò@åµr+s÷@_x0010_°}	`ÿ@kpy'_x0010_zû@qõ=§_x001A_í@*_í«ø4ñ@1 4þÿù@8P3')_x001F__x0003_A7©]¶_x0005__x0001_Aq¼[y_x0002__x0003_9ý@ø¯N\Àø@Ñ}x³Uó@)ÿñ_x0006_Óý@ç%@L&gt;ù@ø´ö_x000E_vqó@w[h¡_x000B_Çõ@+_x0007_Zcú@Ã´ì_x0010_j´ø@(sVpÆ\þ@°	¬cMþ@¯êð_x001D_/_x0013__x0001_A¾_x0017__x001B_ÈêÞø@_x0013__x0019_POÐµù@ðí}Uâ3ó@Ã÷àyõ×ø@90)£_x0002_ARõøPsQþ@Ýg_x0001_LKÜð@3¬±Ýg_x0019_ý@@L:^!æü@in}ñÒ÷@ìSòúê@Z/«p/_x0008_ó@îPÏÎ¹÷@3èP[ø@Í¬@³_x0002_A_x0002_®ÝÞ_x0005_^ô@"ý_x000E__x0007_,çô@P³þÃöaí@è_x0003_Äî¸åê@ `%_x0001_Äûþ@_x0003__x0005_j(í®6Íø@j{4'_x0015_%ô@íïUcãû@b04+t0ö@|î6õ^þõ@¤_x0007_ÐZ_x000D_þ@_x0011__x001E_U¶_x0003_A_x0008_R_x0002_«ü@À(?Ç_x001F_Äû@ö¯r­ú@ 9.Æð@p{»«TLö@#b_x0004_Zø@JüU_x001B_°Öë@ÆLl_x0013_ú@^eëÂEû@X_x001E__x0010_Ä¬ô@æ¹Öûù@´ÍF©ö_ò@¿ò¤Ð¶wò@\ÔCþa^ú@¶q°¥n%ö@¡ÉÃ@»_x0005_î@_x000C_Q_x000E_½_x0001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_x0016__x0001__x0001__x0016__x0001__x0001__x0016__x0001__x0001__x0016__x0001__x0001__x0016__x0001__x0001__x0016__x0001__x0001__x0016__x0001__x0001__x0016__x0001__x0001__x0016__x0001__x0001__x0016__x0001__x0001__x0016__x0001__x0001__x0016__x0001__x0001__x0016__x0001__x0001__x0016__x0001__x0001__x0016__x0001__x0001__x0016__x0001__x0001__x0016__x0001__x0001__x0016__x0001__x0001__x0016__x0001__x0001__x0016__x0001__x0001__x0016__x0001__x0001__x0016__x0001__x0001__x0016__x0001__x0001__x0016__x0001__x0001__x0016__x0001__x0001__x0016__x0001__x0001__x0016__x0001__x0001__x0016__x0001__x0001__x0016__x0001__x0001__x0016__x0001__x0001__x0016__x0001__x0001__x0001__x0002_ _x0016__x0001__x0001_¡_x0016__x0001__x0001_¢_x0016__x0001__x0001_£_x0016__x0001__x0001_¤_x0016__x0001__x0001_¥_x0016__x0001__x0001_¦_x0016__x0001__x0001_§_x0016__x0001__x0001_¨_x0016__x0001__x0001_©_x0016__x0001__x0001_ª_x0016__x0001__x0001_«_x0016__x0001__x0001_¬_x0016__x0001__x0001_­_x0016__x0001__x0001_®_x0016__x0001__x0001_¯_x0016__x0001__x0001_°_x0016__x0001__x0001_±_x0016__x0001__x0001_²_x0016__x0001__x0001_³_x0016__x0001__x0001_´_x0016__x0001__x0001_µ_x0016__x0001__x0001_¶_x0016__x0001__x0001_·_x0016__x0001__x0001_¸_x0016__x0001__x0001_¹_x0016__x0001__x0001_º_x0016__x0001__x0001_»_x0016__x0001__x0001_¼_x0016__x0001__x0001_½_x0016__x0001__x0001_¾_x0016__x0001__x0001_¿_x0016__x0001__x0001_À_x0016__x0001__x0001_Á_x0016__x0001__x0001_Â_x0016__x0001__x0001_Ã_x0016__x0001__x0001_Ä_x0016__x0001__x0001_Å_x0016__x0001__x0001_Æ_x0016__x0001__x0001_Ç_x0016__x0001__x0001_È_x0016__x0001__x0001_É_x0016__x0001__x0001_Ê_x0016__x0001__x0001_Ë_x0016__x0001__x0001_Ì_x0016__x0001__x0001_Í_x0016__x0001__x0001_Î_x0016__x0001__x0001_Ï_x0016__x0001__x0001_Ð_x0016__x0001__x0001_Ñ_x0016__x0001__x0001_Ò_x0016__x0001__x0001_Ó_x0016__x0001__x0001_Ô_x0016__x0001__x0001_Õ_x0016__x0001__x0001_Ö_x0016__x0001__x0001_×_x0016__x0001__x0001_Ø_x0016__x0001__x0001_Ú_x0016__x0001__x0001_ýÿÿÿÛ_x0016__x0001__x0001_Ü_x0016__x0001__x0001_Ý_x0016__x0001__x0001_Þ_x0016__x0001__x0001__x0001__x0002_ß_x0016__x0001__x0001_à_x0016__x0001__x0001_á_x0016__x0001__x0001_â_x0016__x0001__x0001_ã_x0016__x0001__x0001_ä_x0016__x0001__x0001_å_x0016__x0001__x0001_æ_x0016__x0001__x0001_ç_x0016__x0001__x0001_è_x0016__x0001__x0001_é_x0016__x0001__x0001_ê_x0016__x0001__x0001_ë_x0016__x0001__x0001_ì_x0016__x0001__x0001_í_x0016__x0001__x0001_î_x0016__x0001__x0001_ï_x0016__x0001__x0001_ð_x0016__x0001__x0001_ñ_x0016__x0001__x0001_ò_x0016__x0001__x0001_ó_x0016__x0001__x0001_ô_x0016__x0001__x0001_õ_x0016__x0001__x0001_ö_x0016__x0001__x0001_÷_x0016__x0001__x0001_ø_x0016__x0001__x0001_ù_x0016__x0001__x0001_ú_x0016__x0001__x0001_û_x0016__x0001__x0001_ü_x0016__x0001__x0001_ý_x0016__x0001__x0001_þ_x0016__x0001__x0001_ÿ_x0016__x0001__x0001__x0001__x0017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</si>
  <si>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c3cddf38ad5f0ad9f803cf4c9a968341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0003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¤õ_x000C_RÞs°@N|òlÈÀ_x001C_¸Ìf¾ÕÀÓ0ZYuÔÐ@HÏÔ+ãÏº@@¸A_x0011_xüÝÀÔ.¡:_x000C_TÂ@æÏ§«zãÀÌ7üs'Ñ@qèr©ëT´@!j	Z_x0018_ÂÀâÛh\^È@Í_x0001_ÑH^ÖÀ&lt;Õ6«_x0019_@ÞÀà@Âý¤@^+_x000F_5CµË@EÙTaKâ@T"ÌcLãÈÀ$é=¯ÓÐÀû÷_x0007__x0003__x0004_åÛÀ_x0010_)o@;@_x0002_ÊTÈÈ×À_x0003_oZ_x0003_V\Àju/ÜÃÀÆ@~~_x0001_]I0Ü@&gt;¿[\_x0001_rÕ@PDqÒàÒ@Wú?_x001C_Ü;ÍÀºéáÿÚÀúj_x0017_&amp;	Ó¹@=zÙ_x0003_!nÔ@à@ÿÈ¥ÀS5oVjÒ@_x0006__x0010_R¦±@_x0010_ÉjáÔÀ&gt;_x0008__x0007_§BÃÈ@L9S%Ó@_x0019_ë_x0013_\L³ØÀ ç_x0005_ó:É@ìvB?Ò@Ö³?`1Y @`Ò&gt;:/@aR&gt;~³èº@EõV_x0015_Ò@N[&gt;]ùv±ÀXÍ·qeÀ_x0003_ÍëÉ _x000C_@h_x0011_®TdØÐÀ_x0018_6&gt;þ$ÉÀ¤W·ñ÷ÀÀÒQ¸½®M@_x0002__x0003_+Ë_x0003_«üÌÀD]·¡Ò#ÐÀú_x0013_Ãõ_x0004_º³À¢S_x000F_?R«º@8v)è!ýµÀ¤BßÂ_x0011_ÇÀ_x0018_LO¼&gt;âª@&amp;ÀÃ@®2_x001A_N_x0012__x0012_ÀÀXª_x0003_8ÿzÜ@i¢Lí=ÆÀ×ÍÂ_x001A_Bt×À%O:í¸øÔÀ8WGî_x001A_oÁÀðÿ7_x0011_Ô£@L:CÚLKÚ@ÅaSzÊ¥Ã@Rô@9«pÙ@(_x001E_9U_x001B_@ãËÀ;ëK¹À&amp;Xa&amp;ÿ(Ö@¢îìIMMØ@]?Ø_x0001_}&lt;ã@@3)Ð_x000C_ã@KänâP¢@Gá/úgM×@è¶Ç,¹°¨@ìnõt;½@&gt;_x0013__x001F_%ð_x0003_ À_x001B_[#_x0006__x0008_Ó@.¯vMú·Àh&amp;Ã_x0002__x0003__x0011_©ÀVß_x000C__x0003_ZÍ@_x0011_ñT7ëÌÀhÀ-hRJ©Àîß-/¾@_x0008_´ÊzGLÜÀ|_x0002_É#ÏÀz«@ ÂÛÔÀ^¡»;ËÐÀüEHOQµÀ_x000F_!åpýß@_x001F_µÆ0_x0010__x000E_ËÀÂgz_x0017_à¹¾@â)W_x001C__x0001_)ÉÀ_x0007_¶1Å@è_x001C_µÎt¾@ýQ¼ïê¸@üð5 ¨wÈÀ_x0006_³ÍÅ_x000B_Å@ì]K_x0006_a[Ä@þ	CÆ_x0013_À@6uãÃÜÐÀ&lt;ïé%ú¹ÀgtêÉûéÊ@BË"jdè¾Àqd0Ö´À_x0008_F_x0002_·ã·À¦yàfá»@H¥î×Ààäí¿d$ÓÀewêö±kÖÀbMÚéº@_x0002__x0004__x0015__x0017_ ÷( ã@d_x0012_×,7_x0019_ÀÀr'7_x000B_0_x0007_@+_x0012_ô2aÚÊ@TNà£m¹ÀX_x001E_"óÔÃÀF_x001A_H6¤ÛÈ@hVãèÐ¨Â@_x0014_ÿ_x0006__x001D_Â@´_x0019_Â®,Þ@mÐ~_x001C_²@ÐTÄÊð_x0004_ÑÀÇC-¯AÐ@Ñö)*´°@qi¾·»ÈÀjF4M=_x001E_¦À#ò_x0007_ÆâÀ.óhâÙÝÅÀ_x0002_«3_{ÃB@_x0014_è_x000B_wÐÀ.û¬ÖÊÁÀXmv|X¦À_x000F__x0003_Ï_x0001_aÃÔÀ¡Óûz­RØÀ_x000D_Æ7cf0½À[\íÖÕ@Ý;Ès_x0015_ãÉ@8Aÿ³2©À_x0010_àÖÙSÒÀÕ£ðÃG_x0004_Ê@Ä_x0013__x0016__x001D_ä(ºÀÃ`Ý_x0001__x0002_$ZÙ@l5{Ù_x001A_aÁÀÔ_x0001_ë_x0019_m|±À%üIÂszÐÀÄ®ìÆÝ°@Î_x0013__x0018_xÈÀ`_x0015_ï&lt;u@»Ã.¼?ÉÀX_x001E_+ÞüÇ@æ8_x0005_à£5Ç@ïÂ&lt;|_x000C_ÀÀ&lt;æ*¹ÌÀl)0!äÀôÜAð#²@|´R@¹@ûi_x0019__x0006_ñ³@p|U_x0010_­ØÑÀ_x001E_Ï_x0002_ñ¼©@ÀzG´n=¢À_x0001_¬Ã_x0001_ñØ ÀnþÏçÁÈÄÀ_x0013_ ¡ÚC_x0004_ÜÀÜ0´Þ¸_x001F_Ô@H\²ò´ÌÀ¶ P_x001A_üËÀLõîy£ë@àÇTk3ëÎ@Æå÷=¸@_x000C_)ô¸æÄ@"6¢Õ£À_x001C__x0003_Ô$ÛÚ@Á¿p±¶ÅÀ_x0002__x0003_0ú_x001C_ØÃ@§V0_x000F_¶_x0002_¿À_x001B_6»6_x0002_²@_x0018_TÜÖÓÜ@XFÉâiø@-â)÷.¬@ûlj5uÃÀ_x0002_àðé_x0016_V@ _x000D_05Í_x0002_@¼ gÏÔÀM_x0018__x0018_!ïÃÀÐâïy¾ÀðÅEªÁØ@&gt;4Á_x0008_&lt;¹Àd~ò_x0013_ÜñÝÀà_x0016__x0015_¢\¡À _x0001_þ_x0005_×´ÀÞ²ù.ãWÏ@àGít8ª@©%ÉÀi:pvÔ(Ö@_x000C_ëiùÅÀ_x0010_C½ùK¹@Àô39c@ý_x0011_õb_¢@zãQy+çÅ@p3îy_x0005_ÄÀWþQnÀÀVt~[@ß_x001E_`ó¨æÀÍ_x001B_$ßøöºÀÜ%è_x0003__x0004_EÜ©@HG¯6Á5Ø@úõ_x001D_#_x0016_ßÆÀð°DqeßÀàå_x0018_3¥@õ_x000D_ÇsÄ@Àb¼»_x0001_g£À_x0010_^¦4µ@¡_x0011_8·_x000B_ìÖ@`¬pÕÌ]Á@&lt;mÃµ_x000B_Ìá@ÏÞÇ[Ð©À	ÓZëuÏÀî}	»Z¸Àç_x0005_¼$ùÕÀ½N­_x0014_0ÏÀ(ÃÎË±±ÀÞ9ç_x0011_ÄãÙÀ_x0010_ï´ôÞ8@ª_x000D_B¡@|_x0003_Hp»@â.nàû\¶À¾_x0018_¿i&amp;tÒ@ _x0007__x000D_b­¶À0¥fwëá´À±_x000B_Ä)Ç@4¿º4_x000F_½áÀs_x0002_y'8N @,_x0012_ÎO_x000F_ÁÀJô_x0002_4ÀÒÙ@ _x0004__x001C_pÑÄvÀÄ_x000C_ê_x0007_ý³@_x0001__x0002_\ÿ_x001A_o}µ¶@a¤î»1Þ@«ù_x000C_]&amp;ÓÀÖ	HåÔ®×@y5áÔôiâÀ_x0017_®VaX_x0011_ÔÀ_x0006_gA-ð8Ó@+wØ¡qßÀ_x000F__x0015_CQùOÀ@Î_x001B_¤_x0005_²@Â*ZDÀÀu_x000D_õ0~ÉÀ_x001E_^K¶½-Û@ÒID4g²Àþk@µÕÀàÅõ¼NQË@Éäðë´7ÕÀOZ2r`ÉÀl+Ä«,éÀpu½Â=æÖ@Lx|JÑÀØÞ_x0003_Òu@B|"=|ZÞ@Î¶¨_x0004_ü·´@½4@_x0014_ÒÌ@}FnÜ_x0002_LÐÀì_x0002_¢¬_x0016_°@c_x0002_­!÷ÀÀïKø£,ÃÀP/zåðÑ¾@ÂÑÔ#_x0014_W@ a_x001D_¹_x0001__x0002_´: À^È -Û·À_x0015_¾_x001B_SUÏ@(oúÈ6«¹@M_x0005_?á"ÄÀR¶ÒQ_x0017_ð×À_x0010_'¶_x0012_l_x0007_ÈÀ2%ûBÞ_x0008_ª@éä_x0007__x0013__x0005_ÉÀ_x001E_Om_x001B_¥Ó@äý¥ýïU²À¼_x000B_øòë7©Àªj_x001B_OíÎ@._x000C_	Pî]¾@J/Ö;Í?Ú@ I;6ã&lt;ÏÀ$1_x0017_®wÖÀ_x0001__x0008_Ky_Ö@~_x0018_Üe_x0004__x001C_ÐÀèË¡ÞÇÀÆFòÈ]Ï@Ñg_x001C_üpÂ@&gt;^_x0013_×wÊÀ¥äw±@1uà«m¤ËÀn?åÌ_Ó@@ëXèÉ­a@5æÿõ_x0016_ÈÀ,:dÂ_x000E_¨Àô_x0004_á&lt;¦Ù@yÈ ôøÐÀÎµ+èb§µÀ_x0001__x0003_Ð_x0013_	-W%@«9aC.ÄÍÀñÉ_x001C_¬\ÕÀsâôÐì_x000E_ÌÀ?ÅèBiÛÃÀéo_x0016_òbÐÀt)4ë6¦À)K!TµÀLå8Ê,×À_x0010_GnÓ_x0007_ À|èÏ.çÂ@jM,¢_x000D_gãÀë±­iÉÐÀ*òn0À!¼À8~¥§ëPÀ@_x0002_]ÉÆ,jÑÀ²=¼Âü¦¦@`_x0005_ÉW_x000C_(ª@¤îjÝh»Å@_x0014_;_çÿeÄ@4Ìvº·ÀÏh³ÈCÔ@ÐÀúø_x0005_R@_x0014_vÎÉ@_x0017_´-_x0013_LÎÀ×ráØB_¾À_x0012_¦©ë&gt;AÒÀÏY$rÂÚ@QÌÉ_õõÆ@ ¶/×P(C@_x001A_"$&lt;£±ÀÎ¶_x0004_ö_x0003__x0005_WßÀ_x0006__x0004_¤tdB£ÀgH½ÜåwÙ@À17r:4@ÇÔ]¾ÊÀñ_x0007_poÇ_x0018_Ò@B_x001E_è%	+¸@µC*_x0015__x000E_)ÒÀF÷zÑÕ£@çÛ=/NÆÀSÀ_x0010_GÖÙÀ¦ _x001A__x0002_#È@ ÷x­¶@`äX_x0007_½¼@¦îvËÃ\ÛÀÊ`mBD.À²ôGúì0ÆÀ~V_¯¹Ñ@÷WàÃ_x000D_PÍ@±Ú¦_x0005_¬@_x000F_B#òËÀ«çO=·@Å¢eiáN²ÀÒZEc ±@_x000E_wÝ_x0010_µ@¨ßO4"åÄ@¬«BÞàÈ@_x0012_ÕÔãå_x0001_É@_x000E_Æ"vÖ_x0005_ÒÀb_W&amp;pN@n#R_x0019__x0012_ÄÀðe"5®Ý¨@_x0001__x0002_(&amp;_x001E_0(Ç±@çÒÕo±åÍ@_x000B_NÎÚ@µ³uV¼½À°õfZÀ/$ÿcKÒÀ»,SÑð±@âý2"!Ò@8rðÐ¿0ÍÀÚ$wH"öË@Ûúý{¤À@¼Nsµ´Àu_x0007_2âÑË@ß_x001E_:½è^µÀêÃñ_x001D_p;Â@¨'ÐÓ_x0005_§À6_x0003_Øa&lt;bØÀ?`à£_x0016__x0014_³@¬T*P¨´ÀVwrÑÒ@ùn_x0001_K@§Â@sã `q¶À¶K&lt;_x0007_·@,ï_x0012_]á©Ú@@_x000F_¼ß_x0016_Ú Àðù\a_x0014_¤@ _x001B_ó/Læ¯@+_x001F_¤²_x000E_Å@&lt;_x001D_b_x0016_ðñÀäj7yß÷ÐÀèF_x000E_ÅÇ_x000F_ºÀx*_x0003__x0001__x0003__x001C_®å@0;þ_x000E_sÆ@Û,nz×@.ßÁûG¾@ÀF_Y¶j_@ð;uFKä@_x0003_¶½YÅÏÀN¥§_x000B_¨ @fÎJ_x0012_ÝÂ³@_x0010_t_x0004_±¡@r,¥ìz`Ù@äNó9£»Ã@ñè1æØ'Ï@Çá_x0004_iøv½@`3NÂ_x001C_@À=9¾*ce@Ýü3û_x0002_l¸À©½MÍ©Àí.Ã¸ÈÀ"]_x000B_V¾Ë³À_x0010__x0019_{_x0005_%	±@_x0001_àmMQÆ@`·FÉã­@à\.yÒ@ý_x0019_'ÕÀ]h.]Ã@Ô_x0007__x0003_u¼ÚÀ¶._x001A_]|0Ä@ÚYÌqpÂ@Â:!~×iÑÀÂ_x000B_BÅ¬ò´@¦=#	i©ÔÀ_x0001__x0002_HÊq_x0010_T^ÙÀR_x0017_ÏA¯_x000F_ÓÀ !OÙD¹qÀÒ`Y¸¼@d_x000F_ý*ú¨@^~Åjy?ÔÀäh\åþÓÀ0_x001C_hlÀ¦Ø@×_x000E_L;¡½ÇÀ_x0010_/_x0002_¨¨À_x0015__x0015_VÌu$É@1_x000B_g¥üÀÀ©_x001F_Ä^ÀÀ9ò¨B;²ÊÀÝ_x0001_à_x0017_ølà@d0Û_x0014_£y¢À_x0018_HþÀÙ¯@_x0008_t¢Æe°ÀÈ§ÎÈ³ä@FÆ«_x001A_Ø@_x001D__x000B_ëÒÚYÎ@&lt;àdMÎòàÀ²§Q²·Àª¦EùWÛÂÀ4ÕIãà»À³§àøß.Ð@zÈßºíÄä@a¥8XÀÀ_x0006__x000B_9é__x001D_¼Àä¿ô5w¶À³_x0011_Ê_x001E_¡@_x001A_@ß_x0001__x0004__x0014__x000F_Â@ø²¸Åk0@5'ìº¼ÌÀÛ½õîåÄ@c_x0015_¼ý(½@_x0011_íµ¿@_x0004_&lt;L_x001B_S½ÂÀH_x0003_«_x001B__x0006_nÒÀÖZÞ·D²À¢Â(_x0007_ vÎÀ^tsº_x0016_­Í@pi[ O[@_x0008_u}çÈ÷Õ@}å5PB_x0012_Ä@_x0001__x0002_ÁÕ)½{@&lt;gýã£ÝÀ;F=GõÔÏÀd4¯­$¢ÀHbßrz@`_x0004_f&amp;À_x0011_y¬_x001B_ä@_x0007__x001E__x001D_é_x001C_cËÀ ãB*¹bÈ@ ÇaÉË´Àê=__x001D_RÛ@§el_x000B_ºÀ]_x0001_plÈÀSÚõ%Ñ¹Ó@ºgFG{ @_}Á$è@_x000C__x0014_@_x000F_¸¼À©Þx|¹À_x0004__x0007_¸¥ö_x0004__Ã@L?Õ¤¯ÑÀ_x0012__x001C__x000D_×_x0011_ÖÑ@PÏ9_x001C_ç|§@d¥_x001E_ý_x0012_ô±À_x000E_ÊôÕÀúÏk|Z_x000C_Ð@GìàÝx@yh3V4^Ð@ÙrøB_x0016_Ñ@o_x0015__x0010_ÏoÌÀP_x0005_ºGhÅÛ@_x0004_D`áÝà@aº'dDCÈÀ_x0002__x0007_»C_x0017_îÔ@ðg°;j!À_x0002_9Çú{ÒÀ_x000F_V÷ªÔiáÀß$Ñ÷_x0019_MÑÀ_x0007_é_x001F_óö/Õ@_x0001_ýëÿÊÐ@"´_x0001_=0·ÀÚ_x000E_:¸ÙÀÀÇÏ"$â´@´äÌ_x0005_F@Ñ@ $jÍqVÀ,Ï¦è_¥¨À­pÐt°ÀÞDü¹ÀÞ_x000F__x0003_Õ$¬Àxý_x0006_pOjË@l_x001D_¼&amp;_x0002__x0003_n×@ØO_#¶°ÈÀf_x0001_±_x001A_? Æ@H½Ë±·@Aÿ&amp;dÃ À@·4È	Ê?ÐÀIçï¤T_x001B_ÊÀît_x0005_G$ºÀûÖà_x001C__x000F_Å@ÔT¼mÃÀÓ_x001A_a_±[Æ@Æ_x0006__x001A_µ@é4¤_x000F_Û?Ñ@Pï_x0005_ë=_x000F_ÁÀ-ZõßÕ½À@?ñ£DJ±@¤W_x0019_õ ã@Ø4³_x0010_þtÀ|÷B	ªõËÀpÂYâ±^¸@_x0018_8­J_x000D_»¯ÀP@ÐïW»vÀô#®Ñô_x0013_Á@_x0004_øt_x001E_d°@nÓpIo´@_x0002_ë=Æä§À&amp;2»ðÚÀ_x0012_×_x000D_J«ÊÀkµ_x000F_rå´À±t&amp;(¥@_x0002_#Ï]:ÀEùc 0ÎÀ_x0001__x0002_D9_x0012_lê¦ @¼èvWÔ¥ÀØ/ÿlÞ³@kÝ¤_x0012_²Ñ¹ÀKËÛ_x0012_aFÙÀ´_x0005_f~nøµ@Æp&gt;»éÁÀ «4Z@Nâ5A_x0003__x0019_ÀÀÍþ_x0010_x»Ò@_x0008_ó\~¡©Ï@ÜèZï*¨ÎÀ_x000C_áºæ ¥ÀÌIE1ÈÛÀh_x000E_âY¶@«Zð_x0011_²òÇ@ôY{¹-_x0008_Â@(dBtÀÀx}ùòª@¤«4&lt;3nÀ@nÎ_x000D_s« ØÀ?t	É_x0016_ÙÀ3|_x001A_s&gt;ÔÀ¡öM¦vÀ_x0013_-&amp;_x0004__x0019_¹ÈÀ_x0005__âÎÀGÓ_x0011_ÀÆÀ_x0004_~£b}°@C_x0004_vK#È@Ô£^_x0001__x0013_×À£¡¨Ý©Ì¾Àào8À_x0002__x0003_p_x001C_¼@,J®_x0018_²²ÀÄ:êl|»Àê_x000C_ÍP_x0007_ÎÀñÓï_x0002_¡ ÀWãªkÅàÎ@_x000B_{Ô_x0001_Ø%¿@_x0012_±S/_x001C__x0004_½@°A¦'àÀÇ´\ Ñ_x0002_æ@ø=Ã·@dëèÀë'³Àþ{·äÒ_x001B_»ÀØ_x0011_×Û¡ÀôÔ_x000E_5ÂÀ_x0003_æ_x0012_»@Ö_x0017_î]_x0012_Ç@Ü×ÔWûº´@zj»ÉÈ@_x0002_È¦ i6ÀØ_x0018_N6¯ðÒ@HÏVá±á»ÀðtWí_x0016_3¸@Å*´XûÑÀõ_x0012_¿lÇÀN§_x0001_}ê2Ì@V¹úBkÚ@_x000E_¹-_x0003_©ÌÀ!#G9©ËÀ_x0013_³ù±?á²@R­ òí²À±K_x001E__x0015_NEÑÀ_x0003__x0005__x000B_î7ÌÄ_x0001_Ó@å¯)¯@_x001C_ßÿ_x0001_×É@Úm_x000E__x0001_}Ý@äqÜ_1ºÀ@ÎxûôñwÅÀ$ej¤}SÑ@°/%º¥À°_x0001_O"-8Ä@Ìä	}KÒÀxû_x000F__x001A_¡â¿@Úå_x0010_ÓÞÀ_x0010_÷¦_x0013__x000E_f¯ÀN'ýÞÁãÀ#²×$)_x0012_ÜÀ´_x001D_m0_x000B_â@_x0003_mÊM[ÍÀ¸yP¨Â@_x0002_:µ/Ô@l;ÉFÓ@_x0006_¸9µJÄÀ¶*O·[_x001E_Â@_x0005_Ç_x0015_±E¸ÀÄ[rÀÆ@ª_x0013_§zg¬@_x0004_æ_x0017_dÃºÆ@×ÀC_x0005_h½@°ú·ª68@xä¸ÀzÎ¶â±ÀÀµf_x0003_á£àÀy[Zµ_x0003__x0005_,Eá@b_x0019_ûß8´@]v± Ç@\so¤ß@_x001A_eæ[áÀ }Ë&lt;_x0002_Ø@FxÕLÔ¹¾@¨2ºï4_x000C_ @î*VÓOÝ°ÀÆµ?¨¨=´@_x0003_$_x001E_KÃ¡@ÝE_x0013_ÊhûË@Ü+ðº_x0002_@¸æ_x0008_^síÀB_x0001_e¸@HÄeÿâ¼¯@R²È5ö÷ÐÀ×?°ª_x0004_È@_x001E_¥y9q¾ÀÒ«qåé¹À?/ºÐ»À_x0003__x000D_î¸_x0004_[Ø@ÚO,ÚÄÀÐÝ$ Ô^¿@à5?_x0019_Ù@p_x001B_[_x001F_-&lt;ÀØ&lt;o¯Y_x001F_ÆÀm5½ô_x0013_íÚÀJ_x000B__x000B_Nö*§À¨_x0012__¤4µ@`_x0006__x0008_ÏY%Í@Ru!_x001C_A Á@	_x000F__x0014_Ì_x0008_¬leÐ@Ý¢ßxúäÃÀpT#¼j1ÔÀÈÓhÜ_x0006_Ù@`iÓYûÂÀÂ­$ç6À@¸_= A»Û@?£\Ö_x0005_s¹@¡³_x000C_Ä@$ò`¶M¹Å@_x001A_MúC;ãåÀ`ö§&amp;~@SÒ¹_x0016_5£@Úîq_x0014_ÔÀ¸Üx&amp;V_x001F_·ÀAºÁ_x000C_=Å@_x001F_º§_x0008_%;ÐÀ%_x0007_þ_x001F_àgÊ@¡1¬ßÔ3¶À Ñ_x0003_õÙøÉÀsðíY§@6²[_Ë@rEæ_x0013_÷[Ù@;^ØyßÀ`Iî_x000D_³@6V_x0001_S3_x0002_µ@¸Y_x0004_@þ9üè_x0015_»@#K_x000B_é«»ÀS=¿Ä\ØÀßñe_x000E_4MÊÀ¨N·3_x0002__x0005_|+Ð@ÉY%¡¹ÍÜ@ÀÆ_x0014_¸2e§@Mc~h_x000F_*Ë@ÜGóýÞ|±@ËÒ0àÖÀÄ_x001E_ü_x0016_lc·@øÒ(Ú_x0003_À@_x0002_·j¤GÀ6úè&amp;"Ü@_x0008_Ç_x0017_Ó Àí_x0018_³ÝnoÒÀ¥wGø}ÃÀÑ¾¶_x000F_íÎ@_x0013_¬ÒçEÐ@ì_RÚºÆÀ@_x0005_c?úR@ÎËG PÍµÀëz_½ÏÀ´_x0018_é_x0001_±@@í$£ì¹À [@æZÚ@_x000C__x0011_ï_x0018_¥Á@(¡ÜXy®È@X/IFfÀ@|&lt;JÁÖ@|Â]ïÌ@ºâ_x0004_1åæ¾Àû£Í:"¥ÀtnÐ"üÊ@yïo´_x0017_ÄÀ_x000E_ù¬&amp;j°@_x0001__x0003_Új	xÏxÅÀÝ_x001A_z_x0017_%!°@QZÇäÝ@$w§é÷;àÀ#Ä¨}d:ËÀ´_x0017_{E»@'_x0013_Õ_x0004_ì²@GN,CA¹À_x000E_ªêÀÁÀ,¼À_x0006_R´Àà·HOxÀ_x0002_­Öü7âÉÀ&gt;_x000B_ßÊóëØ@Ø¦%É_x0004_ý¼@à|þ/À¸q8N}@@_x0002_íÂãÀx_x0014__x0008_¯_x001C_A@J·L­*så@Ãº~D¢À²uün²°@àÐÀÚpt@ß$ÞéaøÓÀ³ÓÎLÊ@ÀG(VÍa¸@ô_x001F_w3?þÇÀ×B_x0011__x000C_ÑÀVóË¹àÍÀ°_x0010__x0003_«¦¬£ÀzgeÈ^ÀÀ/°ÉáÈ§¶@#|_x0002__x0003_árÒÀöáÍå+ÖÀ·G3ÛÖÄØÀlû.Z5XÂÀðuEø¦À_x0010_°!$&lt;ÙÀ_x000C_Væ3o¹©À@_x0018_ä×w¬ÌÀ@*:p¼5@`y:_x0011_.ÇÀì&gt;0DÈï±@:_x0017_%ù'ºÑ@pé_x000F_ê@dxò%:¸¹ÀùOÚÄµ@ámê#EÀÀ@(¶â]cÇ@_x0003_JH_x001A__x0007_ª@¦_x0010_ý@²ÀÊ¦'¿ÛÕÀ..6*A¸¿@H.rôÿE¬À¦K#Ñ:i·@mý_x0001_ náÀ¸J¥/WÄ²À _x001D_¡Vk´À{ã:?2¡À_x0017__x0015_÷_x0006_tÅ@ÙË{¼_x0016_ÞÀ?×_x001A_]N¹Ç@ûoh1£wÃÀð_x001C_¦_x001B_xYáÀ_x0003__x0007_à_x0007_BGþÕ@_x0008_²w×1Û¿@@_x000B_!¸%x¿@²xX_x001B_©ÇÀB_x001F_õú­_x0006_Ô@RÈv#ç@×ißÎÐ°@ö@wï_x0012_Rá@_x0002__x0008__x0004_bÄÑÀCdlUÎÆÀr_x000E_:ËÈ·À#ÛÕ­_ À¶âÁ]YÇ@Ä³Ëê_x0012_¾Àü_x0014_ºÕtÔÀpÛ6(­Ü@äÒÿ_x0005_ÈÖªÀ6æGõÉªÀÀ;Ï_x0012_ò@ndÄ¿_x0017_¸ÈÀl-}À_x0010_·Å@"7YiIÏ@,_x0006_DÅ_x001A_ö½ÀÛÜù9%Ð@ÜÝõ9¹µ@`Ú·³^ñÀÒf_x001E_ô2Ù±@_x0012_÷WÑý_x000C_º@?_x001F_Z× Ó@IÎÂn¸_x0001_ ÀhPAÏFaÊÀFÈì&amp;_x0005__x0007_/$ª@pdª²Ö®@üä¾/r½@ß_x0003_¿6Á@ß,¶W¬@8ÆÆÈW¾À_x0019_¯À£_x0016__x0019_ÔÀÙ¤1 _x0005_Ö@Íbýõ¹lÍ@ÿ8_x0018_D¿ÀÀVs1©Ë­@ U_x0006_êµ_x0013_@_x000D_:øéþ¸ÐÀ_x0005_ØA­Ú@ð&amp;v´¨@_x0014__x0006_º2¨@NY_x000C__x0016_p·ÀÓ$Z»¢@¢æ`S¶@N¤6½_x000E_¼Ä@«oÚQÉ²ÀÉNQbÂ@Àê^ 	1~@æ½wÿôµ@_x0004_øõ"_x0002_©«Àì·è½@ÇÀÕ÷KVkÑ@@_x0016_áFÇ@2_x0019_4j×@S4{_x0001_§sÜ@ª_x0004_µ_x001E_Õ@89_x0007_þñð@_x0001__x0003_× _x0002_)¼_x0015_Ý@hÆwù_x0010__x0012_Àòø9ö²Àí_x0002_@ï¦ÕÑÀîß^_x0006_ã¶«@ýZò_x0007_jÆ@ÕpøâðÛ@B76S_x0011_äÏÀ4êÐZ&lt;LÑ@4»s_x0008__x0005_#Ì@c_x001B__8ËÀfqø_x0015_nÓÀ áýõ@_x0016_+?Î¿ ÀBÎ"_x0013_æÃ@NDºe´ @p¹¶FDrÀ²!8_x0013_1Vº@ôL_x0014_%à·»À_x001F_Rñ;VÆÀX-+Úo_x000D_¼@P;_x0018_ßHð¥@ëlÝ1Ð:¼@Ç­ó²Í@Ìd@jUA¶@_x001C_ì±»#Ê@àÙ§E´©À:_x0019_yBÎÀtÞu_x0011_¼É@ÌÕ_x001F__x000E_tÁÀ _x0013_µ{g¦Àr«ó_x0014__x0001__x0004_2Õ@ÆB%\KìÇ@_x0001_XÇÖ[À0W_x0002_Wo_x0015_³@]SCô:Ê@ê0-©¾8ÀÀðê_x001B_¬_x0008_Ì@úJRÕ§AÈ@tX[fèh@_x000E_N(3×UÐ@|}_x000F_¸{ÉÀ°_x000E_i_x0004_ÆÀøõRÜ&amp;"Æ@ìz¯#!xÐÀ\_x001D_¬¦ÛÏÀ¹_ß³AÓ@_x0016_iwâ1Ð@sþä_^ÔÀ:&amp;ÇQ!Á@¼ÁÓ_x001C_ù=Á@Í¡¥_x0011_n_x0019_Ý@`K_x001E_78_x0002_´@_x001E_NînÜiÅ@òø_x0006__x000D_ÜÀÆY2_x001F_lÙ@`ÖïÆBIÀÀþÉ@Ä¼¥_x0013_O±@õ"ü°ìhÌÀ_x0001__x0014_R_x0013_d)v@¤ç­N_x0003_ÆÀZokFØf¹@_x0002__x0003_hóRà³À£¹E~JéÖ@,$Âù%Ö¿@"_x000F_"áHêÀÀLàAÒÓò³@êf+MÐ@°j¹ìrÂ¢À×=B¦_x001E_à@"_x000E__x0008_Ô_x0013_¹@^ã®9LÃ@ ®`ö_x0015_ÆrÀ\îäT&gt;ßÀô[_x0008_í¬±ÀàÞ_x0014__x0015_Ì[«@nUæ?GÑ@sxì_x0003_Ý°Ò@p\ó_x0007_RÁ@K\ßOwÅÀÊ:NfèEáÀ_x001E__x0001_(øêÍ@öb!Qæ¸@3¿ÿ&lt;-Å@V{_x001B_|ßÀÍbB;¶­À@*õ_x0015_CçÀ~ªÑU«dÈÀ_x000E_¬ü;3¥ÓÀ_x0004_¾_x001C__x0016_ÕÀ_x001F_©ÑmÆz·@&gt;÷fÍ¸À_x0002_éO(}@_x0008_8v_x0001__x0003_ÝDÀÀûÜm_x0014_&lt;Ø@ð«Å±ÀÀ_x001B_@I{ªÀB1Â}¿À_x0006_¢¤ÔÀ:hfÏ¶ÀÞ±~É p¾@çPÌ]æÀ~ò_x000E_ÇU/«À^Y$WÌÀðØ_x0015_«XnÀt{·04°Àn§älÈØÀ@¢oOèå @_x001A_\#_x0002_è»@-²÷¦ÛÀÀN_)øp@mÜcY_x0013__x001E_Õ@ÆWnHE(ß@ !ÑL_x000F_@U_x0001_þ_x0014_@_x001D_U]y©Àâÿ3`_x000B_ÌÄÀhÐÍ_x0019_ãgÊÀºÍ®_x0014__x0013_Ô@._x0006_ ©ÀÊÚö_x000B_UÈÀê½uu#ÑÀ_x001A_7iåN_x0016_Ì@ñLÈÎÓ_x0012_°À¿úÕÅ@_x0002__x0006_÷Cc°5ÈÀ:D3!wpÄ@Ïs§Û²¶@\'q|$¹Àrºëñ_x0006_X·ÀÜ5B_x0007_Ø@dvan ÅÀ07ßDûÇÀ{Sµ_x001E__x0006_Ù@_x001E_gBÆ&amp;±ÀÔC³_x0003_2×À,]ìd9Å@$0G_x001C_;Æ@ïè© rÈÀD_x001D_·G¿À_x0014_aÁð6¹Àö=_x000F_ Ù[²@_x0016_p³Âg À_x0016_Ù!¨yÑÀb³Ö}u½@°ö6kÂ×À|_x0016_òª_x0018__x0005_Â@NÏE_x0010_s_x0011_­@¼Üÿ«é®Ä@ØcW_x0010_ÅoÏÀ_x0016_\_x0008_-ÅÀ­f_x0010__x0010_^*¥À_x001D_õt%_x0004_ÑÀ_e#~ÎÀÀë_x0001_ÔdAÇÀÀ_x0016_ñÜUòÇÀ6#_x000C_¹_x0002__x0006_{	ÙÀy)f¶íÕÊÀ"_x001F_Êà|ÀÑ@ÞNtLQÀ@e_x0011_±_x0017_&gt;ýÂÀÌoÄÆ#ÀL¿îí¬´@S19ôM_x0006_¸@¸©_x000E_RBåÃÀ ëeDÆ­@_x0016_ÞM1ºýË@¬åÂbKÎÀýJeüçnÌÀ_x001D_f~qûÒÀ6&lt;_x0011_@ÌTÁÀv,_x0013_ÙÈ_x001C_ÀÀ@¹õ%Æ@mÍ-_x0001_1ºÝÀÿ~}yV¨§@Û}_x0010_õ¦­À´ûÞE_x001E_YÄÀ8_x0005_~«=ñÚ@Ýÿº_x0003__x0008_fØÀ¿9â©;·ÀÁú½ø1_x001E_¯ÀªÓÈÈ[ÐÃ@_x000E_pb_x0019_LäßÀ_x0015_n]_x0015_EÁ@2dPIIØÙÀôÌA_x0004_,å@Ö$þªÒ@_x0014_¾Ê3¿À_x0001__x0006_Æ9²ËïnªÀtêÿèûØºÀÇõM¶Ã@_x000E_7íÉ+Ð»@_x000D__x0007_k1_x0017__x0012_Ò@ÈER\_x0005_À@ñ_x0003_&gt;!_x0013_.ÆÀ:µ£è¤À_x001E_Z_x0007_Ñv@_x0012_êX_x000E_OÍÀÀ¼×_x0007_kÓÆ@øgt­ÑÀ&lt;ÖÖÒÀ/µÀ¨Ã_x0014__x000C_4¨­@(6cÓé.¦@_x001F_ï&amp;'Ö©´À&lt;ù°_x0008_Þ_x0006_´À`_x0005_Ýí_x0011_ÚÀD¶§_x0004_ÛÃÂÀ²S_x0016_O_x0002_¬À_x001B_4j[nbÂ@cÇn¸_x0008_Á@àÍÖ)_x0012_lwÀt*ÐF6HÙÀZ¢Ù¶ý×À¸µ_x001D_LF´¦@°i¥v_x0015_ÚÀ_x000F_{à2hÊ@­_x0014_"&amp; g´@ï_x0001_Ð2ÓÀ!(_x0016_5ÀG²ÀØ^²/_x0001__x0003_ÈTÖ@×o=À)Ð@xúw:`_x000D_Æ@yqxüëÍÀÊßùÊhÐÀÚK&gt;øæ_x000C_Ð@&lt;Ñ÷4YÇÐ@Ü²áýæÜ¶@(rÈ·ù¶À²Â_x001E_­_x0005_ÖÀ_x0019_Æ_x0015_t];ÑÀ_x0018_S%Îb^zÀÈ_x0006_Eb®b¼Àö¯yáôÌ@{_x001E_*uDÙÀÇ0ã&lt;´À°í_x0002_Î_x0001_@_x0008_ïï_x0010_ÀH²SàýZËÀGlg_x001E_cÛ@Û]_x0004_Ù¾ÎÀH(s#_x0006_ÀÀã7%*d¶ÀPâì ùª@Ð&gt;'_x0003_È¹tÀKÙèÜÔUÎ@äU/_x001C_¢¯@®£¡ý³@2_x001D_æ3úÔÀ&gt; 1§_x0004_ µÀÚÞ_x0002_p¡ã@Ð,æ5Ù©À_x0001__x0007_äS¿ðÜ@^bMd°¬@ZTånÒÀ_x0012_ª|_x0006_×Â@ cùE_x0002_{ÀzH]ºÏÀyp_x0014_0mµÀ¸¬¢_x0015_¦À_x0006_Öö_x0005_:×@_x0018_ô#óÈ¹À«_x0005_:É[ÝÁÀd´d$¡ÂÀÔ_x000D_y*Q:­ÀÒ·8¨ª=»@ °_#X°Á@à¤&amp;oÒ`À¨T_x0003_TwÀ8_x0012_2Á±(Ñ@X¢[.«^À_x000C_«àÝ_x0014_ãÀç_x0002__x000D_ÖÀÆ4í_x0002_´ÉÀ¸z¤_x0011_gÊÔÀK¥u¥É=Å@³ Ø¥ú¸ÙÀØº!9ÅÀÐðµLÂjÀP_x000F_ï_x0004_÷¶Àï6´_x001A_oÃ@û±ê;XæÀ¤_x001A_I,°}@Û&amp; d_x0001__x0004_Ù'Ö@aSbç·ÊÍÀrJå£!$Ö@ÀBn"éC§ÀBnó_x0016_Pf×@+[-U«ø³@_x0001_áP´³:w@¨«_x000F_ô_x0003_ÔÀ~-/óßº³ÀB.« .Ð@ _x0016_{l­ÀÀAþ-J*¢ÃÀ°Óâ_x0013_©¨Àí¸õ×õ½ÀxÖ)Ô_x0006_À¢Àü)cÆuÇÀ3Wh×ÇLËÀ_x0008_Ò^P:¦§@_x001C_mÆqÔÀÆ_x0005_`_x0002_"Ù@Ð}ï}ÊY­@æCçµÍ@âÚÓÊ-¥@Ûs_x0019_vYªÀÍnPcüüÖ@*ùñ%È ÒÀT¬çþÃÀ¦Ì2~_x001F_Æ@z&amp;E³¤@¾Ðú_x0004_L_x0007_É@x[uØÀ¾ÇATÜµ@_x0001__x0002__x0014__x0017_jÌ¢À^¯_x000D_´¹@¤5h&amp;°ÀðÅâB=¹@ÜÆ0_x000E_Ü@¦b_x001D_¬/êºÀÐ{l£#ÚÀjõKÑÀÐ{+ËÓÀ@ê^¯ÿ@JmÏÍÇÀê_x0004__x001C__x0012_:ûÓÀ_x0014__x000B_ _x0019_a¼°Àë²öØÙ@Þ_x0012_«LOó¤@Ð¡_x0013_B4IÀy¤_x000C__x0012_ù_x000F_ÓÀèÝeIûs¢@²¬:lÙÂ@ð&amp;Ëë	_x000B_À|,_x0011_géÚÀÒ_x000F_&gt;§£À¾]­c-vÑ@Ít_x001F_±Àÿ¸ÁÁ@pÑ©Í¹¼@í_x0011_ÑLfüÑ@ºmÓÇ¹ÀÞ`gcÁÀÀ_x0015_/_x0006_}È@Bº¡Pþ_x000C_Ã@_x0018_YùB_x0001__x0002_¾ @X_x000F_K?U]¶@_x0008_ç_x0013_À_x0012_VºÀý_x0012__x0007_7ÖÈÖÀg»Ã2Ù@1Q_x000B_TÁi¡@_x000B_Ñ_x0006_y¼À3ÕH_x000C_HÅÀì2wÒ&gt;°@%ûhpEv¿@ÎI_x0019_ç£ÜÀ_x0002_»_x0006__x0007__x000F_®@à_x001D_ÞzÙgÐÀ_x0012_(ÏM+ÐÀq®·_x0016_Ëÿ¿Àý_x0005_Ò¸±Ç@_x0001_Ç¸ª!@Þrxû§ÌÀÛ_x001C_	Çö´À'_x0012_|ÇUÔ@Ú¶&amp;=%îÔ@ØÁKá³§½@*ÿÑU¡ÅÐÀ¬N*w²À_x0018_/Kñ_x0014__x0003_àÀàE.ðDÑ@ÞW Ê_x0006_7Û@T­_x001F_þC¸@{£eö©ÒÀi_x0008_#½FýÀ°Ó3+@7Ö@ úäòvôT@_x0001__x0003_|_x001C_A8ËÀÄæ¾'_x0018__x0013_ÀÀ7þVÁ@¶Ë_x001A_4©»@Ñ_x000B_Ìë_x0017_çµÀ_x0002_2ö4ÞIÑÀ®Öw+¼ÌÀ»VÕ|Ýß@`ÆîÆÀµêàTDÀ_x000C_Zý5ßÉÀDtH_x0004_p·@/ÙÙý3¼Àé=¨ÈÅÀ@_x000B__x0017_f_x001D_Ü@à_x000D__x000B_ô°¦¶@ZÕ_x0001_ç'±ÀçQYI`Ö@ÌòO§_x0007_ÒÀ\ q¶XÃ±@ð=L/@ÎÀv¤ÄTÛÐ@I~_x0010__x0003_vËÀh^¥Á®Ó§ÀàKVÕAÐ@øÈILOzµ@â_x000C_ÛC¹@&amp;ãhÊÒ@HY!ÿ=AÄ@Á_x0008_òóôÊ@~æÆM¦À_x001E_Ì,á_x0001__x0003_HØÔ@²_x001B_j×ÑOã@@_x0004_Ñ¼îªÀ'ª_x001D_ Ï@ùã'_x0002_IÃÀ`ÿÃ_x000C_^¤Ê@²ç^_x0010_ºèµ@yØòhvYÔÀ_x000C_VhßÃÂÉ@6ß|â_x0003_ÚÀLV_x001B_II³À_x0014_£âYÎÒ@0­_x000C__© @_x0006_¶_x0017_ùß@_x0005_½%_x000B_ÍÀ©,ÝM]Á¹À¸ÈQdD¨@Ò_x001C__x000C_¸OÝÀ¢-Lh@Î@&lt;É_x0013_aÓ@@ø{µ_x0019__x0018_¤@ U£\X*@J2Ù^_x0010_Ð@zìtoy_x0004_Þ@Û£àõHË@¤6ÊÄ_x0011_·@r¯Ý_x001C_À@`ig:­@_x0014_1»_x0013_û_x001D_¤@_x0016_¬k±ç@_x0010_èÁ'eÀpç_x0018__x0014_À_x0001__x0003_Ý³U_x0006_nË@pý¢¤@ÃÀàl~{í,¡À_x0014_@x·´ÀIi¨«Ú@Xõ¿ÞêÁÀD¥±2_x0008_ÐÀ0_x0016_ ÐÝ»Àö_x0019_'ÖiÖ@_x0005_ú_x0005_ýª`´À&amp;_x0011_¼_x000F_6ÓÀ_x0001_ÓäÓ@_x001C_¥Ç(¯À_x001E_#¤_x001D_0;°@_x0014_æ_x001B__x001C_õ¸ÀZ.Hg6gÑÀÛàÀ_x0002_#vÍ@ü7{@óá»ÀäOkfI¾@_x0001_b;eAôÈ@À¾¡_x000E_¡Àd¼Ñ$ÞÀ¢&amp;_x0005_²f¾ÐÀÒdÎºUöª@Ôdá°W_x000C_½ÀìüìÏÉ³@jÞbÂ_x0014_É@Ú6^ôDÀ@ÈrR¦,Õ@$°PB£@`ã½ õh@ÆéY%_x0002__x0003_·_x0003_ÆÀ=£Ä_x0001_`üÐÀ_x0016_AAÍÀÜ¾¯P½6ÀðÉó_.À%ªÚå_x0015_ÔÅÀÜSýÙÕ¹ÀÒ=äð3Dá@næÞµ/éÀ/_x0016_Å_ÁÀ_x000B_W~_x000C_A²@p_x0005_¯ÔýÃ©@sÃ_x001D_üQHÌ@LðT,Â@_x0002_Þy]_x000B_k@ZÃ_x0012_3ÒÊ@_x0008_d±¥å_x0003_´À_x0002_@_x000F_/W­@÷p}_x0010__x0011_@NæÕ#CÍÆ@ýªeº¶@®re_x0002__x0010_Nã@Ý_x001D_²gß0´Àuºðè¼»@V·QfÀ	¡_x000E_¨_x001A_wÁ@¼_x0001_ _x0015_U³Ê@@yV_x0003_ÛÝ@·vz\_x001E_Ó@fC\pºÀ@èù¿ÉãzÃ@|ì_x0007_ËÑ¶@_x0002__x0004_lÎ&lt;-kÆ@_x0017_|_x000B_hQ-ÉÀ_x0015_ùC÷_x001E__x0001_ÒÀâ¬dö_x0012_«@+V_x0019_xÊÀ_x0010_$Í$§Á¼Àçg-PÀ@u¦°ÌçÁ@ö~-o¬ÒÀ¢ _x0005_RxªÖÀù7/;*ÉÀ/ÖíÑæÖÐ@Ê:)sT¼¿À8Å¥°`ñ¿À¤k`Wi¡À÷ð_x001A_QLÅ@JÜ,ûÀ@ð¸Õ9I[}ÀA9QÒâ£@8+£}ê_x0003_¶Àë_x000D_¤Ö¤ÅÀ@C«%e_x001C_ÉÀD÷¢_x001B_É@À,óÁFñ«@ítU$^¿Æ@¬gZ]Ô¶À_x000C_B_x001A_aÆÑ@¨_x0011_/cg½À3g_x0014_1g@öÿhçËÂ@Ä[èÍEHÖÀ_x0004_NÓ_x0001__x0005_4ÃÀl^¥ÆÌÐ@X_x000D_¿%_x0011_«@¹_x0007_!=×_x001F_Ó@Ê©Ü_x001C__x000E_¼ÀæÙv_x0008_{~º@­xÃö	ÓÀ_x0008_è®MÚØÀ(Uß_x000F_ßÂÀî_x000E_Ê³ü¨@ÖMGé]ÐºÀê.µ_x000F__x0015_"ÄÀ"Ã40%Ñ@ôv@u@_x0005_¸@Ú!öÚò_x0015_À@ÒqwvöñÁÀ')_x0017_ Ô@m±ðm¸EÏÀqîSÀÀL¶Q_x0004_V¶ÁÀdpäIOòÑ@_x0016_ E_x0005_Ní¯À¬o_x0002__x0003_UÑÀò6m=ZÀÀ¥O¡ 8&lt;°ÀÒÀª6ØÑ@Ôæ_x0015_vhÖ@Î FéÎ@v®ã_x000E__x001E_A@sbÓ|Æ·@PÞ0²ÀàyÁ¸ÒÀ_x0002__x0005_&lt;#Gû$ñÉÀ_x001F_²_x0001_Â@_x0010__x001E_ÁÐ_x0006_ñ@_x0002__x001E__x0018__x001F_ÈÀ_x0006_ì_x001D_&gt;®À¡?3òÂÀy"x_x001E__x0003_¢@7_x0005_YÀÔ@,ä£DMÇ@¿[Ä_x0007_&gt;ÅÀP;måri¾@_x001F_KW\_x0013_»@bEWöÝ­Ö@\ü°#u§@_x0002_ÁéTa¼Ì@&amp;YÆ%t¸@*»þ_x0007_5óÁÀÔ3zXNÅª@Üí»_x0010__x0004_!×@¨éRSG£@,¡ÉÒy}ÄÀ_x001F__x0004_^²9Á@¼X¦1ðÞ@ò2-ØYØ@_x001F_íÙ¶_x001C_ÜÑÀÉ½¢ÃÄÝÌÀ&amp;xR¤UçÑ@\*z ÆÀ"ò\¹SÒÀ_x0010__x000E_Lx_x0011_Ò¥@_x0010_zæõ	1gÀ6yÙ)_x0002__x0007_ýÌ§Àp_x001F_%d½¬À¶ý÷Í6£ÄÀvLã^ººÅÀdÍÏlv¢ÀÒä×?_x001F_+ÁÀ_x001B_²=»Àü9¶+¼@¯nï½«ËÀ_&amp;¼5_x000B_µÀ*ýß_x001C_\ÍÀ°ÓIHs_x0017_@Æ_x0012_ÞÅÎ_x0005_ÁÀ8,ËôÁÀ4mÈ&amp;­pÄ@¦j_x0005_JÐ@ÿ^æyÔÀÆbg­µ@""_Û_x000F_À@8Ä_x0014_YÜÀ[KµAcÓ@ Ø4Q_x0006_üâ@_x0010_¾Dè«Ü@»p«_x000F_á@_x0019_õc,z_x0006_ÓÀÆ_x0001_ÝA(ÎÀÐ_x0018__x001F_ÐmY«@4Õ_x0003_c_x0004_åÕ@ØüÕG¿ÀÄ._x0013_AßÐ¿ÀÎcòçÊ#º@_x000F_ïþ¬\ÀÀ_x0001__x0005_üM|8_x0017_¸ÀØ÷_x0014_²_x001D_¿À_x0017_`Z	³Æ@(2_x0014_×èSÎÀ«´+a|wÐÀtÔ,G§"Ó@_x0008_qKã¥@@cðõ_x0005_­eÀ\â÷ZÅ@IÔàuæÅ@*u2M_x001B_£@$ßx×·&gt;»@_x0001__x0012_ Ó·¼À0¶_x001D_§ÚÀvó÷o_x0017_®ÀØþ]_x001F_¯&amp;Ë@BìV\Ø@¨$¦(7ä¡ÀqÉõ89ÉÀ¬¶_x000F__x001F_©´ºÀî8þÕGÙÀ_x0006_öÀH¼&amp;ÅÀÎ&gt;¾ì®ÆÀÍØDéèvÄÀ_x0002_¼ËÓý¿À_x001E_yÝàKeÀ@{sì_x001F__x0003_©À´f_x001F_g3KÓ@@&gt;_+×~w@_x0008_\é\ÂÂÀ? ¥x_x0018_Î@­_x0004_ã_x000B__x0002__x0006_÷±@Èì_x0003_Ï8Ç@d4'{}ÖÀÐB_x001C_£à@¼ºsA=â@¢\0¨_x000F_hÓÀlô½¨_x000C_ÈÀ_x0010_t_x001C__x0013_j0ÉÀ_x0011__x001A_5~UÐ@8pn_x0004_n-´ÀlÁKÎhqÇ@º	|_x0003_ûÈ@§¿5ZÀÑ+FO·ÔÀ·&amp;Ê_x0004__x0003_*½Àb;ªÕl¼Àð©1]÷¬À_x0012_ù B·Àõ3ê.ÆÀu_x001D_Üò¸Ð@g_x0014_ÞI_x0013_ÁÀ_x001C__x000D_|_x001D_è¿À_x0016_îýÃ²K°À6,ßXÛÄ@HÄõp¬_x0001_ÀºØYÀ~c_x0005_åäÉÀ¼àîÿ#²@_x001A_Ûf¿¹Ñ@_x0018_Zí_x000B__x000D_À@ý:ç-ïËÀe¸CÈ@_x0001__x0002_£OÏY×@ù(³üÃÀ£ÀÉºÎÉ@ß]¸üÑÀÚ»óë_x0017_ÆÀ§&amp;	myÉÀÐx_x0019__x001A_¤@Lú L÷ÌÖÀV£[/[§@1`A_x001D_ÖÀð&gt;!MRLÀ_x0001_ºWgx·@döYÏhB¸@&amp;·"_x0010__x0002_w@ç"¸ª¬@_v4øNÙÀ¡Ø_x0015_P5äÒÀX*èô½@Íè7§ÀTõÒ4ËÀ^uÕÍ¢à@ü©n	â@8­îÈ_x0002_Ê¿Àø¥Lj_x0005_Ö@*"~F­ÄÀ_x001F_\MúÂ&amp;Ô@uÒ0:öºÀíYè_x000B_:¸@,Ù±ê @_x0018_låÙf®À¨_x0008_æMÝ7¾Àµ_x001C_ß¾_x0003__x000B_d!ÇÀ8QéUS`@ñ_x001E_à.MÎÀ@7Í2º&lt;ÞºÀÄþfx!!ÆÀÒp¡²_x0001_ÈÀô@ÍiÛç@çRD9=Á@8åÏô@##WÙÀd@ËªwÄ@2n'%:õÒÀR	|^ _x0004_Á@dßo0~&lt;àÀñ.ÅÕÛ_x0013_R@ú(½ÚäDÎÀô¯_x000C_Í'ÎÀ§ØôÄ@ÃN%§ØÚÀß¢ah®'²À$hÝpa2ªÀLÄk&lt;3sÔÀä_x0014_¯_x0006_ÀÕ@¤¨åÊ@ÄÀ´9ÒÂ¢GäÀLT·QÀÀ_x0011_SÞ.w'³@g_x0002__x000D_`_x0013_ÊÊ@ÆÈ_x0005__x0019_X¨@LØ_x000C_³|ì¾@Rsµèå¹@d_x0008_Ú_x0007_·À_x0002__x0003_¾&amp;øô6_x0007_ÌÀ.'Ò'_x0005_*ÏÀ_x001C_úð&amp;Å[´@$ß&amp;t_x0015_IÙ@Ú_x0004_AnÔ»À,N1	_x0014_-Ñ@þ¹5?c«@(¡³_x0012_E£@_x000F__x0004_H:·òÂÀ_x0006_Ù	_x001E_ÜÀcÀe_x0012_²¿É@_x0001_öj_x0004_ÁáÀ_x0012_5î_x0017_xÑÀ1ðkÏë0ÇÀ"PX/éêÏÀá_x0004__x001C_H_x0018_Í@Öõ^k8ÆÀwÜG¯À&lt;T.Ñ¥ÐÀÒcQ´@Ô_x0010__x0010_õàý¼Àç7zY_x0017_òÅ@ìWÿ_x001B_£À ©¬_x0019_À&gt;_x001A_í½5^Þ@QiÕ2Ò@ÐåÿB_x0016_$Àc_x001F_òx6]À@«^Ò¶ú²À¼w}_x000C_	?äÀÛdóZµÎ@@&lt;_x0019_`_x0001__x0003_á§@_x0013_ßG	ÅÀÆûÂ Z¢À¬÷;²À¨_x0012__x0001__x0010_¸@hô_x001F_MÈ_x001F_¹@1ð4}M:Ø@_x001A_H*e!½@¸ýE_x000F_À£æB_x0013_Ð@8p®²i¶Ñ@ZîbÃ4°Â@±ûÊ,ßÑÀtLÑÁVÁ@-¡I_x001E_cÈÀ/DH&gt;¡³À¡DÈV¿_x000B_ÙÀ&lt;ÞÎéÍÀR6âÈº¡Àõ"£÷_x0015_¨±@p5iÕúãÀ_x0016_t]´gM²À_x0002_Ø\È#¡ÒÀÓ~Ã@.R¤ÙÉ@SJ1iÊ@_x000D_½_x001A_ß_x001B_­â@0R_x001A__x000B_À¼íÖg&lt;!×@$ÑÆîGÀ¦À]Ï«åÛÀ&lt;E»_x0006_+jºÀ_x0005__x0008__x0005_î2_x000F__x000C_/ÂÀ8_x0006_¸ö_x0003_°@*&amp;_x001A_Äì°Àcûß°;_x001D_ÕÀ"Or¢'LÙ@P_x0011_üZéÛ@Ñ=ÝûY_x0010_Û@|2@uÊÃ@A¢Äà9ÀÀcè_x0002__x0015_¢ÁÈÀ ÷.lÅIÌ@Õ½¥ÞÔ@¾ðHÇ_x0008_îÖÀ_x0001_â½É_x0016_ÐäÀ¥Æÿ7Ñ@Å7C&gt;Ä_x0013_È@G_	¯¯Â@_x0015_Ãß¸&gt;Ø@cµ_x0018_b\ÄÂ@.©3ma?°À¶ÚÀÂü·ÀÙ_x0004_at¤Ñ@±'3õ}ÓÀ,È.þØ±À_x001B__x0016_ù_x0002__x0017_Ó@0UbµäçÀ®Ô¢,²ÀWò_x0007_»ÈØ@h_x0011_u_x0003_{ü°À _x0014_4w|÷@_x0004_iÑü­@àÒÏ_x0002__x0003_._x000F_È@têd6Ò3¥@¼è±#ÁÍÀ~Eíá³gáÀ0\&lt;gÕ!@ô_x0008_ä $EÑÀ_x0019_ÎÎnZïË@fV}¿·)¶@ø_x0015_ÑÛúMÀÀ_x0017__x0004_ôÇ/½ÀBÆF¥¼ÀövÒãVÊ@_x0001_S_x0019_$ÂÈÀfJ&amp;%AËËÀø!eÿ¯é±@©«¹-&gt;3ÌÀ_x000B_²U}_x0013_ÏÀÿ;ÜZ¥Àa±ÀìÃMÏ@`Z_x000B_ÝÏØ@à¬P*:%¾@_x0002_QÉ¡þPZÀÒð@'ÍÀª IÓÀ1©0Á©¤À¾xµðý_x0016_ÍÀ_x0016__ë Â]Á@\S^ÖÞY@ÒUEhzÒ@&lt;_x001D_â=1ñ°À_x001D_{Ú4þÌ@_x0014_Ô_x000F_ío¡Ê@_x0001__x0004_¾ÖDI" À@_x001D_ô}_x0016_®Dä@_x0010_!·H_x0007_E@_x0011_ÞªVÏ'ÆÀ@Ô?_x0011_sµ@Îª_x000C_t·À_x0012__x0004_aÜ³_x0018_ÌÀ`¶È8ÚúÀLP_x0016_!©ÛÀ_x001D_þýd_x000E_Ï@Îy©È´X²À6UCÍ#dÔÀ:æ&gt;_x0007_à£¾@(Sè8"@©Àï`úåÏ×À _x001C_ÿq_x0013_¨ÀÉ_x0002__x0014__x001E_´ÇÀÜ_x0010_Õ_x0008_À_x0001_jøß8óEÀiH-tË@LVì_x0017_»@´ÀÐ,Ý_x001C_\Ô@0å¢Ñ+Ml@ö_x0003_¬ð&lt;&gt;É@e UÞ4¸@@8Ú»È¦@	Ù_xnÇ@Z´=|ÞÑ@_x0013_£_x000B_êÍ¡à@8°áEÍÈ@ìDóe+_x0002_Ñ@ðï`_x0002__x0003_g_x001E_Ò@ÀI_x0001_; ÀÀxL_x000F_À_x0016_mÞc¤·ÔÀoo_x0005_³wÉÃ@(L°ôÇÒÀ&amp;Ý!Ò|ÅÑÀÀ_x0002_[8©ÂÀ«F¡µ½Ã@¬è;Ê^¯@p_x000F_Ý'ßë§À´x_x001C_Oü_x0015_½ÀÆ©¨ÜéÆÀ,_x0019_H³½Àhb8_x001F_,_x0019_@_x0002_Ö$lDÒÀÐ£Ò_x0017_|­À-qv\Ê@´¶¹ÝC_x0011_¯À³×_x000F_)q×À\Ã´XèÀSÀnÂ_x0016_ÔÀôÞs`ÀÖ¬@_x0004_O+¶\ÐÀÇ(¨Ù| ÀLcÇ_x0012__x0001_×ªÀûÖpséÚ@¼ö@ºÓÀ#TÅ×ÅÀ_x0010_(U_x0018_î²ÀÊ*ä¡°À_x0008_Ê]Ãá@_x0001__x0002_çD÷ÿs_x001F_ÖÀÏ¾¨5Ã@_x0008_+¥w_x0018_ª±@ò´ÈY°ÞÀ©,_x0006_èVáß@_x0006_ï#_Z¿Àuç;c®¿ÞÀ_x0001_ÍÜ_ÜÆÀªòµ`_x0019__x001C_Í@&lt;/V4a¡@'|ÏN.¢@¢ªÙBn¼²À_x0014_¼É0qA²@æ_x0005__x0013_£¢¼Ã@_x0004__x0018_"ê9ÏÀölÅ|½Àû!h°FÓÀï_x0013_[ÏaÙÇ@PÀ=ÛïÛÁÀ{KvêeªÀífè7ÇÀâ÷Bl_x0013_¡³À0_x001A_-kXWÇÀ´½( ½§@yÿB;êÓÀ_x001C_ä93_x0016_·À5ÏJÚ»¾ÀÌQ*uËÀ_x001A_@$_x0001_2ÄÀ0_x0008_¸0#pÀ0Â_x0001_a¤ÑÀàÏ_¦_x0001__x0002__x0007_@jôY_x0004_!¾ÀxB°I¸àÀùxù¦e_x001A_Ú@|_x001A_&amp;oÍª@_x0010_N-=lÅÀÀ×Ö!_x0007_Ùw@T_x0001_7BÙ´@_x001A_ÏÐ&lt;Ö¸@DdÇÏVý×@¾vK&gt;!³¹À_x000C_¯-?Må¤@þ©pÜ_x001B_&lt;ÇÀþú^AâÁÀ¹deÒ@#bQUX[ÜÀÒ¾d|%Ì@·¯:ë@_x001B_¼@nÔa_x001F_8	ÃÀ#z}ÆûÓ@@¡®9û½ÅÀÏ{O_x000F_àzØÀ\:^¯WÐÀ]_x000C_ì%åØ@íõév5ÅÀÜ_x0014__x0005_ÜÌ§@ø­(H.ÏÉ@á0Ð*ÄÀ_x0005_¦èÇ\Õ@÷`¯P»Å@ÁãìK_x0015_uÄ@ðR9su_x0001_´@_x0001__x0003_:ÂEç÷Ð@J@;æ_x000B_÷ÂÀ`Wï©ã·@÷Ý¨ß_x0014_ËÀ¼b¬w:³Àf0¶¡Í@nÓ6³òÿÃ@_x0018_b4`9¥À4Úþ1k¨À _x0001_,Ø+@*cÉ°*ÂÀ%ùú;ÔÀ25j©³Ë¢@Ø¢'_x001A__x0008_-Ò@dñÁ(òÊÂÀ ÊÀ!_x0001_*»@ÈkÇ_x0005_~Ì­@_x0002_7½ëd@@Ð`Vx_x000C_ÀøN_x001D_F7&gt;É@&amp;Ì;_x0004__x0003_ÐÀ_x000E_öë_x0012_eà@ÏìF&gt;_x0015_Î@_x0010_v_x0014_Ãµ@è_x000F_I	ë¦@+xi&gt;[¡ÀÔ&gt;Ç_x001A_&gt;_x0002_»@Bxf²Àîª~_x0019_Ï Í@©_x001D_ä_x0013__x0019_ÊÇ@eÔ_x001D_ÏþüºÀç³e _x0001__x0002_ÐMÃÀÔðks_x0004_ÆÙÀe*°_x0008_ó&lt;¾À=þ+~ µ§@ö'_x0016_YyÒ@ä&lt;0!À°²@ÂùødØUÓ@xÞ:Yîà@ü_x0006_Í³ÒÀ_x0012__x001F__x000C__x000C_HhÖÀ:;"Îòâ@Bi«ÖD*¿À&lt;Ý¬òkÄÀØ]|SWÀÒº_x0014_9_x0018_ÒÉÀñM$åçÅ@âÊõFÅ_x000F_º@ü¨m ø÷ÔÀ5æw~d«@j|24ÖÀ³âgÎ@È4ÞC;½@2í*_x0010__x000E_¼@T}f_x0004_J @.Ô°3ÚÀáòÄHW°@ÂéÞqÆy»ÀðÏ4×¸P@äçd_x0019_ÕqÀQ_x000B_;ÿÛ@ *_x001B_§ªÀÛÉ¾X+_x000F_¸À_x0003__x0004_wÙ?_x0008__x0016_®Àà¼Å_x0013_ûÄ@Ü_x0011_ÉBImÕ@{A`_x0001_Ç@ÔÖå|©°@_x0014_i)Ó_x000F_Ò@«öÀÔ_x0015_¿ÀûËøRÔÐ´@à&amp;ÄWeÀp³+¹9ËÀÕÏ_x0005_l®ÀÎ7!?	Ë@¬¨ìaÿ_ÙÀÔ1x_x0017_w_x001A_½@Pá+¬§@/_x0018_E_x0013_:äÀå¦%µòÖÀ fÌÚx@8pa¶µ.À_x0002_pQÂÅFÞÀÕ.¡_x0011_yÉÀ$åë/1Î@7 ¨¬ßÉÌ@ÖÖ_x0015_Ø_x0016_¼Àæ_x0016_¼,»ºÀÇ_x0013_ZYWý¢À_x0006_g_x001A_GXÔÛ@¬ÜÁ&lt;·À¯Çq_x000F_ÄY¦ÀÞÌb6_x000F_m³ÀØfS£0@_x0003_2H_x0003__x0004_©ÒcÀn{7V_x001A_&gt;º@PÍ£ÖwÅ@©_x0004_qµMÒÀE_x0002_)Ä¨ÚÀÜç Í@@©Ñ:cÀ_x0018_ª/å/©@&lt;³ùR_x000F_sÁÀMÝÆ»4á@â_x001F_RlÏÓ@iÇ&gt; ºøÉÀwÀñÚCæÀn_x000B_n_x000F_¾»@¤_x0016_!!!_x000D_º@a_x000D_;óP`À¸«äÌÚÁ±@_x0003_øKyñªY@Þ^:}Â@¯w¨=°Â@d_x0003_Án;_x000F_Ê@:%_x0008_ÑEnÁ@Ñÿ_x0006_§Ö·ÀÐvc_x0018_#¿´Àv`%½oûÑ@F6T\Ú°À)X·4B×À2n­Ë²á@/þ_x0001__x001B_HÀÀR=±¿!Ä@£jÓ*â@(DaD'¾À_x0002__x0003_\_x0006__x001B_ÿÌÀÒ@º9?åúÌÃÀ_x0002_©Ñ_x0017_Ò@|çl£PiÑÀ®=,e_x0008_äÀª¹ª_x0001_Ç@ÑÏGª_x0010_÷ÏÀ^Àå_x001C__x000F_¸À@¨_x0015_*&amp;§@È±ûgÿ¼À/êÃÑ@,Îs6Ræ·@jÛiÊgáÀ_x000E_q~["OÕ@"v­î_x0017__x0008_ÆÀÎU_x0007_ªîÊ@HÖ¿Ø_x0005_@H[I_x0012_&amp;Ô@G_x0018_È+_x000D_´@Ì_x0018_ád	Î@_x0019__x000D__x0007__i×@Q_x0018_lû£ËÀì)z?¥À_x0004_AÑ0GØ@_x001E__x0011_¤vÅÀÔË`_x0018__x000B_vÜÀÚÉÞ_x001F_Åª@8Anû_x0007_Â¡À.ÍU{KiØ@¨_x0018_U¼!¶Às+Î.Ò@hat0_x0002__x0004_´½À&lt;ÊñI·Àéí_x0012_%%ÒÀH0YOÔ@ãÀ£_x0016_¼Ò_x0005_}Ò@¸Bú_x0016_Ø@Íx"_x000B_eÕÀà´uW¨Àìä_x0014_ÂÝ@_x000D_d¥Ö¹@Â_x0005_ODúªÀÛµÌÌÕÀTòÒ_x0005_¶Ä@þ_x0004_3_x0004_Rä@ ã_x000D_Ìø @_x0019_TÁná¢@C®5_x000E_ÒÀß_x001A_ãS=zÑÀ_x0001_îÐuFËÀú_x000B_pz@_x000C_*åõºùµÀ_x0008_ný'Å±@°Ãå_x001F_5_x001E_}ÀÜ/l_x000C_ Ò@rª_x0005_´°ËÀâg±ó\nÒ@Þ÷&amp;^/Ý@!_x000D__x000B_GÊ @_x0003_O1é_x0003_ÐÀ4_x000E_F#¨_x0012_Â@aÖx_x0012_Ò@ìóÙÇL_x001C_²@_x0003__x0005_É_x0012_ùi'ÛÀ³ü½"'wÁ@_x0004_¬Õ©sD¾ÀÔlÃÂ3×@_x0019_ýZ¨ÎÒÀPå£kyUÉ@ø_x000B_ô+ÀÀá_x0015_VÛÖÀVeÉ_x0002_Ä@W¾²×¦ú¡À)Â_x0005_°i_¸ÀPúð_7ÚÊ@(qO :ÚÑÀªí_x000B_vÊÀÎøÊ&amp;7ü«@^èz"K_x001D_¼À³Æ_x0008_T¬­À_x0003_g;:@À?5êhJÖÀ aaø__x001D_©Ài?:ÂÌº@8wY¼í_x001C_¥@N&lt;_x001E_û_x001F_ïÁÀgkù_x0016_41ÅÀ`+»_x0008_	:À@ì÷Õ¨çØ@_x0003_Ö³'À_x0003_v³¬AtÀ_x0006_hGÖqÏÀ_x000B__x0007_&amp;$_x0001_4ÐÀy'NLþfÅÀ_x000E_îì@_x0001__x0005_kÅÀÞ_x0002_9üöÔÀÑY¥_x0012_ÍÛ@pÕa_x0004_Ü­@ ss_x0003_®Âp@?ðÐ¶@&lt;_x0014_Wke¿@4ãÚ)Ê©@²!¼ù_x0018_ËÙÀ_x0001_nÚfÉÀnúÒXPa¹@GæÕ_x001C_NÊ@Ô¢¬µã_x001B_¦ÀÓs¶3¤WÆ@|Ö»_x001B_½À_x0001_¦ò2Ó_x0012_R@`¼P¨²¢¡À5Xû|ÆÀø×©èÓ@b­_x000F_~-Í@j_x0012_µ¿\XÊ@á,x¹ÅàÀ_x0006_s^N9LµÀðÿ_x0003__x0005_» áÀ£ë#_x0019_èÐÀäq_x0007_{Ð»Ð@õóÉO¯@DK)r¼¾ÀÅt&lt;_x0019_páÀJý}ó´ºÀÿ+xXÔ@|¹jrMgÅ@_x0006__x0007_zîpò_x0012_Ù¸@ôG,ÍÛÀæâÛYËAÌ@_x0006_È±_x0001_Hë?vmWyH½@ï·Ûß¼Ý@Ì¬}Â_Ê¹À_x0008_mnZå½Àþ­_x0013__x000F_Ï:ã@npÉþÞÑ@_x0006_Ë_x0005__x0004_&gt;@`_x001B_«eFÖºÀÄÃ_x0016_\]ÔÀ^à*_x000D_Gá@¡É%óz±@LH'DïÅ@&gt;\ð %Ì@(8&lt;}Ô@ .Ä+ü®@_x0018_±Ú;ÝÌÓ@_x001A_Xõâi¯Àî¡Àÿ²±Àÿ®Ùd¥ÇÃÀ_x0008_a Ì_x0011_ À_x0008__x001F_Ò¯ÀÈR3_x001E_?ØÀ]7_x0019_Í¬LÈÀ¯_x0008_V_x0017_ µÒ@·_x0014_cU*ÃÀm¾_x0016_c_x0002_à@c_x0003__x001F_Á!ÐÀ_x0004_Jp_x0001__x0002_l#ÐÀ)W^_x0010_6jÜ@¼M¼í_x001B_MÄ@À}öÐ½@/2_x0005__x001E_xÎÀU_x0002_kRå_x0016_±@8¶¾ÍÀBÐ!_x0001_­âÑÀ_x001E_.¬ÍÀRì_x000D_4:CÚÀÉ¹ôSÌ¤ÑÀj­{Êþ_x0001_ËÀX+ªÄiÅÀæ_x0015_ÝÆ¨¿@&amp;5Æ|`ÚÀ°*1EhSÀüE¢s%ÅÀ^k{ÿ¿úÇ@Çë_x0019_f¸Àn`_x0007_w¨_x001A_Ó@.\uÊE±À±+ñIéÉ@àjaÉ³Æ@_x0018_m_x001C_¥lÁÀ@_x001C_Ïà=É@64"ÛÙÌÀo/L©M¹Àê+3_½vÀ5û= õ\ÚÀ"ÝvrËº@8nMèü±@(Mw Î1µÀ_x0003__x0004_Ä`ì÷ÿöÀ@/!_x0010_nÀ&lt;©h]ùªÀ_x0003_z#,_H@p_x0015_´ O¶À_x000E_¼¼Ø_x001A_çÀ&amp;¹3ÖÂÀè_x001B_w]³ÃÀPçåCÀãÀ´¼!Z_x0002_ÐÀ5·§Ïs%ÊÀ.QöADCÁ@p8½1(K@ÿ¬ëv®@%_x0006_8_x0001_^¿Þ@_x001A_F[k_x0016_ÜÀ@nTJðÈÀl_x001C_ÙQ_x001A_Ï@@h.ëº³¤@_x000D_ó_x0008_à_x001C_Â@JûÁ T²ÀZS_x001B_À2RÌÀÜZFZ(Ø@ÕHûí~ÒÀÈ&gt;_x0019_ê1¤ÉÀÐ6¬ô	þÃÀþ¥ï_x0012__x0019_æ@4_Þ%z½ÀiÒCêÓÀ¬ }m£§ÀU±zó;º¢À¡nµ9_x0001__x0005_¤ÿÏ@*DOûü­Õ@àëI©ö!k@ÀHéàjCµ@å°méØ_x001E_Ô@^ßù_x0011_àÊÕ@Kµ6IûZ»À_x0014_vÖwAÍ@_x0002_fEÙ_x0001_y©@_x001E_¡_x0017_¹«_x001A_º@DMQ&amp;\}Å@ÐYeVô±@_x0002_) ñ_x001F__x0006_×ÀÈaÁ_x0008_¿Àº_x000B_b®ºÒ@ÐT}#½ã¡À¬Ï%?@\§¡_5Á¤@¬óÜ´ÁÓÀZ"Ák&gt;_x001D_¼@&gt;ÇN]m@ÚL_x0010__x0003_%"Ð@"¹m½øL²@_øk±}ÀÀô5_x0017_µnÎ@:_x0019_K®­À"_x0011_$w§@m½_x0004_wÒµÀ3Z+q;_x000D_º@ü&amp;ÆWè×@]aE¨ÖÀ´QY_x0012_@_x0001__x0002_¾=ÏRÀð³z_x0012__x001B_Ê@0ìøUÒ@kZ%«K_x0018_@Æáá^7ÅÀ_x0001_Ãõº1éãÀ_x0012_³ôp¦¢Àc§û³fÒÀK_x0004_ê\`¬@Ãoðq+}@¸à	×Û9×@_x0005_£ê²ÑÀ8 (Æ«Í°À¿¯xhÔÀ_x001B_Î(ªÀ$öµ6_x0011_½³@-_x001E_Ç¹ÉÒÀx&lt;ÓN"Ð@p.¯¢¿Ààn¯"_x000B_ÇÀ¼KÀ§_x0006_¾@&lt;ÁE_x000B__x0018_[À´¿ñ_x001A_BÕÀVò}pÁÄÀ@¹z£®¶ÈÀ(Ûzbø_x0019_©@ü&amp;BIËÀ_x000E_w_x0013_j¸@èAÃ}MØÇÀÎì_h¨~´@DLH°RÕÑÀ_x001C_"_x0017__x0001__x0003_Mu¶À0_x001D_ÌÇ¦a±À?¿d_x000E_Á_x000F_ÒÀ_x0010_ûñ_x0005_¸Àª8_x000B_ÁBÀ@$¶ªÐCÃÀ`øÄnç|@vß\·ó·À_x0013_ÄÅAô5ÁÀ¶+ááå»@s¿û(ÞÀRHª[IèÆÀ®_x0004__x0007_j¡ÖÀ(³,DRò@6ä}`ÚrÂ@^_x0007_bT×ÆÀmØC}d¸À§ü·¢Àvc@Óî·@=¤Ï§`Î½@ó_x0019_®^(À@fr	dÁ_x0002_Å@ÒZºH¬,ÐÀÉ_x000B_ÍL_x0004_¶@P\+$)EÓÀ¥³uóz_x0002_Ö@$_x000D__x0005_(bIÂÀL_x0011_Ý@î×ÕD&lt;}´@°g;_x001B_/|@®úm$yÌÒÀÿ©ZùT¹À_x0001__x0002_¶Ø¸&gt;Æ?¸À1Ð_x0018_ã2±ÀJÐ¦d%Ó@v1mFç_x000E_°À`Öå_x0018_&gt; ÀÝ_x000C_*Ô@¥òÊº´ïÂÀZ¹Ò_x0011_Ì@Tß_x000C_Ã²¸¥ÀM_x0015_N½åË@kjË ³»@Ýë¶Ùæ_x0006_¼À_x0008__x0001_«±@ØÀ_x0019_Yàwè8²@D_x0017_a\áA¥ÀF]_x001F_CçÒÂ@dw0ÅýÃ@ÀQ½ìh_x000C_uÀöðl[á¸@.VÞ4ÅÍ·@_x0001__x0001_±×f»@Îå_x0001_%pÈµ@_x000B_æØÄ_x0007__x0011_×ÀÒ3Âu@â»ÀºxÊ:_x0013_¼ÅÀÛº1üÌ@_x001B__x000D_biÓ@&lt;§!çÃ@_x0015_ôù!_x0004_Å@´Tq©@®î-íRÀH¿_x001E__x0002__x0003_î¢¤@_x0002_-QÎ_x0017_MQÀfæ2_x000C_¸À ¶`JÎ@®yÇø_x0015_ÃÀÞ _x001C_¤Ñ@_x0008_Ú4} À¨_x0001__x0004_%Ì_x000D_¾Àø;v5&gt;ÔÀâ¡_x000D_áVÝ@¾_x001F__x001E_X¨Àd_x000C_1_x0017_¡@»Àpñý	±@_x001B_À¦	0áÀðdo-³³Ë@g&gt;êùãÇ@D%_x001A_4I»À¦üç[2ÈÀ`¤â©Z­Àú¾Qw#hØ@_x0015__x001D_/{ädÇ@¯_x000E_ÔÙ_x0006_7Ó@½$ÑRÐ­Ð@Æg[6Ü_Ø@Rp¿H¯_x0013_±À&lt;)_x000E_ç_x001B_7·@!m³_x001D_&amp;ÒÀ@'*î÷×Àz'{1_x0018_ÌÀòàH_x0016_×&amp;¸Àº/bu_x0002_ÐÀÜz_x0006__x0007_4LªÀ_x0002__x0003__x0006__x0005_q_x000B_RÊ@P:_x000C__x0012_¦_x001E_²À_x0008_Á|2_x001D_ª@`þÃ½G¹Ì@N¤%(_x0006_0ÅÀ_x0002_¿_x000C_=9§À¤¡eÂ_x0015_iËÀÓòÄ6ÎÀØ|×Ê_x0015_QÕ@¡³·_x0008_8_x0018_à@_x000F_ÿ_x0005__x000F_ã_x0019_È@f_x001C_'`âÆ@Øe8àº8¨ÀÚ+_x0002_yª²Àái_x001D_+ûÂÀ_x0004_µÕ)³@	©{M±ÐÀ»Ëd~_x001D_Ô@Ð_x0007_¸g§ó @ÌÜ²¾@..ð&amp;Å@¸ïByd@ù5S+5ÐÀ_x001E_Ë_x001A__x000D__x0010_×ÀÈ_x0007_+´Í¦@Z_x0008_|§÷pÀ_x0016_^ü©AÈ½@_x0016_Î&amp;ÇèÑÀp¸/_x001A_FRÏ@Ðâc:_x0001_¯@Î¡ÀúQÇ@¨{¿Î_x0001__x0005_¶Â@öÊfÖÀ¦Ù×Y½NìÀým?-BçÀny²_x0008_}mÎÀµ_x001B_TOJÏÌ@_6ñUÒîÐÀ:v_x0010_S¶mÉ@{L³XS¦@Yà %ÈÚ@Ø³u_x0015_ñ_x0018_ÚÀ|óã:øÃÀøIYÄPÊ@já_x0019_ËÄ@oØ¥-_x0004_ÄÀ°_x0017_m,vþ¶Àv±Dý#eÔ@î_x0016_03¦QØÀd{O+XÆÀÀÿçº@¤òÙd£C»@Ä,·­_x0002__x001D_@à_x0013_Írú«ÀÞO_x000B_V²2°À¬nå×Ó_x001A_°@@(APQ@yG_x0011_¾².Ð@K¦MÐÍwÒ@0Ï3T/â_À_x0003_ß¨æ_x000F_À³	L.ÔÀW·_x000E_Ñ1ÃÀ_x0001__x0002_1F_x0005_=oË@U\~Â;â@vH¹q_x0010__x000D_£@íÄ³	¼@°_x0015_myñ1Ààüý=8_x000F_ª@ Ô³÷ÒËÀ_x001C_¨´ÃÍ³ÆÀ¼Æ_x000C_Ý_x000B_ÍÀ°ÇtTeP@_x001D_TR_x001B_îr@ íép1°xÀp©ó¸_x0019_ÂÀÆÉ_x0007_DÐ@è_x001B_*_x0016_¡ì½@ïfÌÚíÔ@J½ç 2ÆÀî¯ÂIK¹À³µæ2ß@Ll@RÀ¾@%:ÊÀ`Í_x001F_³"Àie ¦âÍÀbY½4FÃÀ¾Í-_x000F_ÏÎ@¼«¸ó¨¯ì@Ø½1ÍêÍ@ÜjÂ@ð8*ªX@¶íA¸ÜÀÒÀNÓ'Ì~¶´@äZ_x001E_&amp;_x0001__x0002_°þ©@X·¦ñXªÀHps¥&amp;Ç@V7öK¸ÇÄÀ±z$îëÔ@Ô7aÈ°@_x001C_)_x001A_á_x0005_òºÀ&amp;w;ÁÿÇÀn4_x001D_j_x000B_´@`ï_x0019_`ò¡ÀþL_x0015_ùßÒÔÀ$_x000E_qjÜCµÀx©QW÷½ÈÀ`Ë_x0013_ó_x001D_&amp;£Àw¿_x0008_ÝøÙÀÞí©gDFÅ@rýïRN»ÀOML8öóÂÀÀÇÜì/ë@mÄWÌÀM«aSP¹@_x0001_N_x0003__x0006_n±ÌÀx1Q._x000D_·@[;,ë®ÁÀ`j,¹ oÅÀ¶á&lt;_x001C_DnºÀ&gt;&amp;ï#¦¼Ö@^Ç¯ÅÝ«¼Àú~7^TNÍ@0¸%sÙ_x0014_@TEWÅbÕ@Úà%_x0002__x000F_Ö@_x0004__x0005__x0004_Ö&lt;_x000E_QÀ¯'DµxÌ@À^O_x0015_ÞÀ@ýàlû_x000E__x000C_À@vq*_x0014_À§Õ@Ôè}+_x0015_ÉÀàm{_x0017__±@ä!`â_x001F_ª@nL_x000E_9§?¶ÀHZ-{¬ÕÀ¨pæÄB%Ð@_x001E_Õ$ÇÀXÛ§qd_x0016_ÓÀÐó`ý7ü¼À_x0005__x0010_[Ü2×À¡B;_x0004_ÔÈÀúªEî¾É@ÛÙë ÒÀ_x0010_X¤_x0010_r¨Ê@üs_x0014_f*°Àø_x0006_ç_x0013_Ê!À_x000B_d_x001A_õ_x0013_vÃÀ_x0019_±lù_x0003_Ç@`0ãÜ·{Ñ@õ_x0002__x0007_õ{ÑÝÀ4§_x0017_r^@J_x0001_ÿ,XÕ@Q%+ìÁÀºÀaX»Û@À¯ZY'W@_x001D_¥ÂÀ@¥3#_x0002__x0004_ã_x0001_}@$U|¯²äÀz_x001B__x0011_Ìû²@&lt;xì5ÇÊÀ]W=g­§ÕÀXUdu`ÞÀ_x001C_B¥[:àÀHb¤f4Á¢ÀT_x0015__x0015_Ü_x0011_y³Àäzú©°ç&gt;@v»æSlßÀ_x0008_èþùÔ#ÓÀ&lt;:¢dËÄË@l_x0004_ªR*ïË@_x0012_øÈl @b÷_x001B_[ÀÀM{u|_x0002_³ÀµË@cVÐÀAÐf_x0007_^Ä@_x0008_Ú,F¡Y²À@þ_x0005_jr´ÄÀ|ÅAÞcÈÀè¸`_x0013_&lt;c¦@&lt; BÛ_x0016_%Ç@§Áà6_x0015_È@Íh_x001F_ÉQ×À)SÐ+&lt;	Ñ@ä~_x0006_hXÇÀûÈ¬¼_x0003_õÉ@ú()_x0012_õÙ@Ï5_x000E_XÖÀs3rÓ;}Ó@_x0005__x0006_À:_x0004_Ð/_x0001_@Ië¿TÓÉ@àUç4ÀlÀä._x0012_¹@´©_x000B_¹ärå@¢SwÌßÀ c*ûöº @ð._x0003_R?_x001D_ä@:JJÊE«@_x0002_å¢!+Ð@_x001F_oêxg7²@^uÊEiàµÀp¹O_x0008_(ïÀTØÒ§ÂÍÆÀ|#G\+ÍÀÊ%ç§_x0007_@äåáN¿)¶@PJ_x0015_%bÀ@.Îe_x000B_C¹À_x0018_ÂÁØÒÀÚuÆ=4VÔ@¢_s"bÊÀ¿i_x001C_Ö57²Àãü_x000F_â_x0012__x0008_Ò@2ÖªÃSÈ@}vX}-ÀÀX¢Æ_x0014__x001F_spÀ5þ(_x0007__x0016_`Í@p?{JèÓ@(`°¨6¬@ ¯~_x0005_MnÀuU¶Á_x0001__x0002_í³°À_x0018_0_x0002__x0013_anÀøý`_x000C_þÁÀØ_x001A_&lt;öS¯@ìó_x0016_Å_x001D_#Ó@_x0004_¬_x001F_.¯àÏÀÀsA/ÀDÈØÇÑ@õ,|ßÉÀßSå/+PåÀ_x000D_ôæíÛxÁÀ|Ý&lt;3;\×ÀL{àPWÉ@_x0002_¾æx_x0014__x0017_ÂÀPÙ4_x0007_4PÄÀÔßÍ_x001C_?{µ@_}æmâÑÀk´å_x000E_;oÐÀ&amp;ÝA_x0003_p·ÀÂ&lt;ø_x0006__ÎÝÀóÇ ¼P¡Ì@:*_x0003__x001D_ÚxÕ@Äá'ûü^ÁÀßóû_x001D_×µÀ%_x0019_ÝÈ@_x0001_÷Añ2A×@ìö_x001D_«jU ÀÌtu!åý°ÀÜ?_x001C_!°±Àdþ|gM;Àn_x0016_]¨ÑÄ@Ìtè¤_x001C_[×À_x0001__x0004_JJ.^+çÀÆHªQý_x0019_Ç@Û °6[¶@¤°¿ÿÞ0Ã@m_x001D_+¨áÁÀ9´Ò°_x000D_ÃÀF¬}Í»_x001C_¼@*a_x001E__x0006_³¼²À(_x0002_ßÕ¿ªÁÀúûÓU»Ñ@vg%@C_x001A_¡À_x0014_°îCØÆÎ@9n!y_x001A_ªÌÀbwý³à_x0004_½Àqû÷LÆ@ò`bê#Ð@òà·uÊÀ 0_x0001_¨_x0017_ajÀRCý_x0012__x0003_õÍÀ§Øér_x001D_ÄÀÊ &amp;Î_x0001_*ÎÀ3 Krwº@pÿ_x000B__x001C_Lã@üv_z®ÿ²À_x000F_#_x0006__x0015_ê_x0008_áÀ_x001E_êôé³À^2`ÇsÔ@zó.jã7À@dø_x000C_{hEãÀNàø[ò§­À}áUÇA*§@_x0014_[_x0004__x0005__x0011_¹®@8Þ_x001F__x0001_À_x0011_0ü·_x0004_ªÀÃ÷w¯¨¯ÀúßQ_x0011_\¿Àdwü¼Å@É36]_x0003_Õ@ú¡¾«uÎ@0etGlò¡À_x000C_§Mä¼ÔÀðÛ~X¡_x0010_¤À_x0010_X_x0014__x0002_´_x0015_@_x0004_Dñ+^Áz@!_x0007__x001E_¯_x0005_oÐ@úyÀÇòÓÀÀÂ_x001D_LïØÀ¼_x000B_´-_x0012_È@c0øXþ]ÀÀâL¶tÃBÍ@S_x000F_ãÐÚ@Åês 'À@	±þïA·Ð@_x000F_j®a´PÅÀx_x0011__x0017_ynJÎÀÃ²ãâ{Î@ÿª _x0018_Hã@ìû}oh±ÀìßMKá³À*_x001F__x0006_{_x0001_]¹@tg6ç¿.Æ@_x0003_²=ÚÅÀä¤_x0017__x0017_9_x000E_@_x0002__x0005_±_x001D_!V_x0010_Ô@rP§Ï_x000E_:¼ÀL`ò³âÔ@_x0018__x000B__x0015_Ì*	À&amp;Ëé¥_x001C_­@_x0002_ô§F­+À°³_x0001_ëüRÖÀ&lt;¾ìKÉ_x0002_®Àóýr! À°ú3jO2À_x0005_s®ÙÂ|ÅÀ_x0003_¥Ü^T.Ü@ùÅä&amp;åÁ@_x001E_WÄ\@®K5_x0013_O}Ó@úÇqÇ%_x000B_ÖÀ_x0006_£¨Ã_x0004_ÃÒÀEÆ_x0016_{à×ÊÀ0ÿuB¶¡ÀAu/$»ÅÀ2j®_x0011_S|Ç@n[6b_x0019_)âÀO¹Ø»°À¡é¡îpÒÀh¿Ø_Yï¥@`ÔY«Úà ÀÔ«F³¯@^ d#²ÀUd_x0005_À:,ÑÀ¥¨&lt;ÐøÍ@_x001A_öØeNwÔ@&amp;÷©Ë_x0001__x0004_CÉ§ÀW_x0005__x0015_JÌÂ@àãè_x001A_³ÍÀ_x0001_W2Â]z¬ÀAvuüÅÀ"ï_x0014__x0004_©ÀÜ!_x0015_äØ·À_x0001_6a7ú{b@°æîh¢]À­LC&lt;)§ÀÆgª¹Ý×¦ÀÊ%¥ËÚ³@_x0002_»2µ»@,_x001B_/_x001B_"ÌÀ8&amp;ªjsÄ@ë¯zÇ^ÊÀ:_x0003_¼qÆpÌÀÜLø¿ò¤@®ÛA¬#µ@vôÎ¯7åÓ@@Æ¦_x0011_¦H@ækÝ9Ç@"1¢Ó¿ÀRx¡È\eÛÀÐa¿Mô¡À´s+×ÕøÑ@ö_x000B_¥_x0013_¼Ò@`rØh_x001D_{@_x0001_Ã²äq&lt;@ p2_x001E_F;xÀ=¥ËüÏåÓ@°Æào_x000F_¤À_x0001__x0002_®_x000D_¢Áh@U`ö¿ç²ÀpO_x0010__x0019_kÌÀ_x0018_Dr_x0018_ç§@_x0004__x0012_üÅbËÀ²Ã0&amp;'jÆÀ¾Ø91¡©Ó@ú=¬Ò~ÔÀæ7	îr_x0012_Å@×Ï§AîáÀT»Ïå÷·@üed_x0010_#%ÑÀï_x0010_ãóWRâÀÐÔS¼J¢À iÃÒòõÑÀÚU_x0006_ÿDË@Ó_x0008_$_x0003__x0014_ÒÍ@±Wu£àÀ¨ÐÎ¶_x001F_ÀQ¤Â+qÊÀÂÞ6­» Ó@ÙµEÐÀ¬ÎÐôÓÉ@_x000F_,Ìï;Ô@_x0010_pò¿d­»@_x0018_Yáüð_x0007_@]F_x0015_'\ÕÀ8à¥ÑßwÀ@iº|d¨®­@²¬(_x0001_¶¼À¸` r_x001E_â@\\ö_x0002__x0005_ÅÁ¹À®ò3_x0003__x0008_´@*b_Ö±¬@àPLòÞkÕ@à&lt;0Ý-Ê@Ôª§÷'8ÄÀp§¦_x0006_Ëø@@`_x0018_7~@!O¯_x000F__x001B_ÓÀ -_x0008_7A½Àg)_x001C_þ_x0007_»@_x0004_Rc\cÉ±À_x0010_ïþ±Ä@_x001E__x0001_CGê%À@HAM»@HFF[ãPÅ@¸_x0015_!¿-§ÉÀ_x000C_$ÁÓïµÀañì_x001F_ýêÔ@ªÐtc#·¾Àê"äìÛfÃ@k_x0005_2'_x0017__x001A_Ï@ ¯÷_x0011_/aÀ|Ê²èF ¥@ÂK@_x0005_A2ÊÀ°{ùÁ	#ØÀ(JµáÑÌz@p8Ê~Õ@:Ä&amp;6XÀ:øûöT°@þ,X&gt;-£ºÀr_x001A_R«ÀÐÀ_x0001__x0002_sn\ÎOVÀ´·Gû¬É@-¸ÕÌ¾Ð@0Ô´»·@zÎ&amp;F&lt;C»@àTCÚÀÿUr_x0002_­ÑÀºñeÆàÐ@_x0001_¦@oiqÇÀ_x000C_ðÄºê{@Ñ_x0019_7°.·Àµ_x0007_uÁâãÀ_x001A_Øù4(ËÀ@4°hÕ@ÁºRç×i®@V³_x0014_`&gt;eÑÀ~ßvéë\¶@ÙÁÿMâÐ@åÓ_x001E__x0007_@,_x0003_CTT_x000E_ÆÀaºimin¤À"'Ýº»¡ÀÉÏ»)FûÂÀÞ|ÊdoâÊ@Ñ[ã}Øµ@_x0014_¸ù_x001D_[Àc_x0005_+¡¸@_x0001__G_x0019_¤òÁÀ4×ú?°À@DD¤_x0010_´±@Ê¬øa@ÿ1_x0001__x0004_]mÀÇ	8Oß@Æ@®?_x0011_­Á[µ@±)R{FÂÀ«n&lt;²ÅÀìs_x0017_o³À¢v2mØÒ£Àðñ±ñ_x0015_VÃÀ¬_x0008_N÷»4ãÀ¸_x001B_wÎð+Â@Ë_x0002_ÔÂ«¤À²gAëÍÀë¶æ'ß@_x0010_Ï"s£@¼2×Ãã¤@¡ø¹_x0015_Û@_x001E__x0010_¸_x000F_åáÊÀÚiåËÊÀ{Ô­QÊÚ@ú4ØS}À@ÀL'_x0003_$À0wëù4®Ò@üÉé_x0008_SÍ@_x000F_zú_x001C_FÏÀ+ýæ\ýý¶@²Ý=s]_x001C_±À@_x001B_ÛzRÀzÿCÆz%Ù@Dô_x0018_kïÀÒ_x001E_ÃÅÀ@_x0001_í_x000B_pE_x0002_m@öÆÆj­ÝÀ_x0001__x0004_@øæ6+À¢Þ_x0003_×yi»À_x0018_Î_x0016_Zw&lt;»ÀPo÷_x001A_¤[@BéÃx_x0003_Ô@h_x0017_Ù5-_x001A_ÑÀn5_x0014_³äÆ@_x0016_yX,Æ@kUÄî_x000F_À_x0006_âôý}@ÒËzçîÎ@2Èm¢_x0005_ÎÀ_x0014_A6Ù´ÉÕ@_x0001__x001B_1`ø¨@ª_x001C_í%Å@Àr_x0017_þÖÚ°@HBóBÎ°À_x0012_`ÇâÓÕ@&gt;RU@¦À~B6þ_x001B_ÏÀãÑ_x0016__x0004_¶¾Ã@i-ÿfÑÀ«_x0002__x000C_.¨@&amp;_x000C_s;À0­{¨_x000F_÷Æ@|~(*.³ÀÛC$°¡Å@ÄO_x0002_öÉÃ@¶_x0018_dÐ_x0003__x0004_½ÀRØaæÀÀÏHß,ñãÚ@ ê_x000C_7_x0001__x0002_Kp¼@í_x001D_ä~60ÏÀ{¦KL_x0005_ÈÀðëK_x0011_*_x001A_Á@@åDp¸qÀ_x0011_¢×v@ÚØßU´¨å@º_x001E_4_x0007_·@N4b-ªÉÀ£~ý_x0010_ÇÀDÇ kS_x0019_ÂÀçü¶ØWÎ@«_x0013_E×rÇÔÀnZù_x0011_£À@fU2¸Öè®@_x001D__x0012_ãqÙ@T_x001D_ÛÆÕÀH%løu®@¤Pß?¾Ê@Î^Iß_x0005_Ï@Fsé¥½@ÎJ²SÝÀÈtðWÚÇÀÚ8P¾ÿnª@w·yT_x0008_@Ð£éÕOzÀÀv¨_x0004_½Àlf_x001B_Ñ3È@æ¼/_x000B__x0013_S§Àæ_x001B_;ÌÃ}È@z_x0016_,z@;Á_x000D_R_x0016_Õ@_x0001__x0006__x0010_ÌÍEOÀ[¼È@ØéLîlÒ@©©_x0011_{w(×ÀàQê½ÀÐì©:_x0003_À@6õ_x0011_·_x0006_¡À_x000E__x0008_ÁîÞ@0¯FJ,U@j_x0019_W\_x0004_jØ@?£_x0013_£_x0017_.ºÀßßÞÍ£Ñ@ekæG_³¥ÀériúØÅÀÅ_Ã_x001B_mRÓ@oN6Õ_x001B_ÂÎ@çöÁÞ­¨ÀÀ_x0010_?¶©_x001B_´ÀØ_x000B_*å-å´ÀÑ¥_x0019__pUÑ@_x000B_;YMZÛÀÎEìËøàÀ¬~ÆöÀÀqä_x001A_â_x0005_yÅÀxM¦7«¡@äÏW 'ÏÀ3ßÇÒÐÀ#$Ô»_x001B_Ø@c7R_x0016__x0017__x0002_ÉÀ&gt;1_x0002_þlº@ºÊ`&amp;­Õ@#JáÆ_x0002__x000B_=ùÒÀóí¥_x0001_\ó³Àl_x001D_~ÎNÙàÀ®æ_x001A_#¢±@ýîõ¸ÚÀqK0¾òÊ@H_x001C_,_x0007__x000E_û»À|_x0008__x0017__x001A_ï_x000B_Õ@X\w+9ÆÀ@_x0008_ä{,Ü@_x0012_H_x000D_Á@öñ¬Aæ8Ì@­ê_x001A_¤ø@¿@T^tb~\¸@_x001A_¶\Å»@nPU_x000D_\©À6®Bq¿ö¨@»_x0003__x0015_+_x001A_Ú@5µ'²ÚÀ°³*r_x001C_ÉÊ@Z)]_x001F_JÎ@yå_x001D_Ã{«±@_x001B_ÏU$_x0014_ÕÀµ-Õ©µÉÈÀø0_x0013_¶4âÀà_x0004_ïÃ_x0006_·Àð¼cp|_x0005_ZÀ`gð¶Öq@¸ùW/&gt;7¤À;wÐMG¬À,u_x0013_A_x0008_âÀ#	ê_x0011_ëòÉ@_x0001__x0003_ @¤&lt;Ë¢@_x0016_¡f_x0004_x@u_x0002__x001F_´¬Ó@Gj &gt;ÙÀ^cèæÒÀ_x0001_fÅ_x000B_w@ü_x0015_õÐL(×@ÄçáñøeÜ@ÿøÍÓÝ@|n_x0019_Eæ_x0003_¹ÀÓ2wø_x0016_OÂ@þ_x0004_!:_x0001__x0001_ÁÀËq	«À¹]ós Uà@_x0013_.gßÉÖÀD_x000C_&amp;YÆÀ&amp;«_x001B_X_x001F_-°@ÂQ¥%£Æ@_x0014_ ØÁßÁ@M¼]Ò uÔÀù]Õõ&gt;¼Àh[¶XsÏÎÀ×ÝÊ_x0015_Ã²ÀÞ¶&amp;Û­Ø@fðYMÃ@_x0008__x000F_ BoC²@à_x0003_r½._x0013_¹@_x000C_(Õ×]f±Àtt:XiÓ@úÉ³zãÏÃ@÷ÆUÄ_x0006_¸ÀôP©©_x0006__x000E_²@ÜkÉåÀcL«·MÓ@WºÔ1XÐ@_x001A_î_x0012_|§à@_x000C__x0002_¡÷_x0004_±ÞÀK_x000F_;_x0005_ª@ßÈÂ_x0006__x0010_zÀÀ&amp;?£&lt;ªÖ»ÀÝ¨QRÇÀÞ½¦wsÊÀ,\Vö»Àè_x0007_÷»¯À°_x0003_¼#Ë@óæ_x000B_ÅÓPÒÀ_x0006__x001F_ÁÖÅó@_x000D_]ï¤}»@:ë;xD'Ç@dÞÈ§Àûd_x0013_B·¶À_x0008_Qß¯@X¸PI¶ÀGèq1ÖÆÀ­ËJ÷&lt;·±Àîô	£ÀRkwôÎ@:-_x0001_p_x0001_£Ô@Ðõ {w_x0003_©À¢ü_x000B__x0007_êAÔÀ±&amp;ýTÝÀ¹zW ÅË@³|`ð¤#°À_x0002__x0004__x0012_l_x000B_?§áÀ¿¦:Ô_x001B_;´@âèhÅ@xÏH_x0002_ÐÑ@,6YUUÀøë$¨ß3¥ÀÂ¿h&amp;éÑÀ&amp;`¯ë]Æ@¥Ö¥£b_x0003_Û@Ê´D×A´@_x0004_w×Ô@_x0002_~Nù¤ì@|_x000F_¹(hÉ®Àß Ä{t¦ÇÀ	¼õ%¿sÒ@eê¶ØµôÆÀ_x0001_:_x0010_äjÒ@(ak_x001E_Þ¸À@ÇR"=áÝ@Ô_x0008_ õt¿@Gì_x000D_nIÁ@_x0016_²^gÞ§Í@Øá¼ZxÕÀ»®3#û¬×À_x0002_S§x°Öy@³p_x001F__x0017_Åå@'è[)´ÁÔÀæ@B_x0015_|Ä@u\(_x000F_²ÂÕ@lvÉRýÇÀá¿_x0018_7dÏ@`_x0005_ví_x0004__x0005_r&gt;@@VÑ¡ÄÀEI;40ÚÀ_x001E_bò¶ÜMÆÀ¢6,½E¡ÀÍtÅÀðu¹²O[Ê@vjSqÎÀT¶¬_x000E__x0006_Ó@â¨¿¼jAÔ@_x001F_äã_x001C_y´À´ÇÁ³\_x001E_ÄÀ#Á×;0yÀ.qßÛGÞÂÀ9²ì_x0010_ kÀÒAY¨¼_x0002_ÎÀ»_x0019_(VéÃÀ:!ß!U¥ºÀàb_x000E_·ìÑ@àR_x0005_ß#À4»ñÀ¯@_x0008_ôË_x000E_²#ÒÀ}9Ü-±_x0008_Ò@¢¥L_¬ÈÔ@ï_x0003_zÄ¥½@_x0001_&gt;£jÇÀCg¶®½³@Ð8¾ÀÖÎÀèÂèTï_x0017_¯À~eíAÑ¾@&gt;ö_x000D_3ÊÀ¡»%_x001C_ºøÁÀ_x0001__x0002_"9¼_x001D_¡@Eaº8¶¿Àþ}EQ3Æ@T_x0011_xRô_x0011_¼À°"ìÇâÀæÀ¼iáb|áÀò¬ÙaÃÜÁÀQÏqÊVÀ:5õö£	Õ@ÏûZñY£@Ô_x0018_YI±·@ËIZÏ$Ô@!Déâ_x0008__x001C_äÀx£ÔÇefËÀ_x0007_ÐkÔ_x0001_	Ð@4föO(·¥À@hMÙ_x0001_À_x0008_I*b9ÀÀ_x0012_Xð-=¹À ÄJ7@ë_x0015_ÞU¶"Ö@í_x0012_ÁþÌÇ@åI~/ÏÉÑ@î_x0018_¾.ÝTÑ@Ì*åÌ¿¡¼ÀrÏ_x0003_ä*Õ@àHÇ+\ËÜ@¸×pñÓ@ÐìPOFÚ@ê_x001F_Z_x000D_à@nX§²¼À°¼_x001A__x0001__x0002_G_x000C_¤@&gt;E_x0018_#ö Æ@_x000B_mføøvÖ@Ä%&gt;	hÀÖP ©sÛ@rc&gt;B_x001B_ñ°@ôç_x0013_/Ì_x0004_Ø@\Âª§eÈÀ.Â´§jëÔÀÀe_x0011_ÓÕÈ@_x000C_Z_x0005_{W_x000C_Ã@_x000F_Óâß?zÁÀW¸ùBÜ@_x0014_êi&amp;Àç_x0010__x0007_a¬@3NÊÌ_x000B_Í@î&gt;ÆíñÉÀ]ZÒõÕyàÀp_x000C_]º@Vo-bsOÂ@¸-cë-@xÑ&amp;np×°À_x0014_ÿr®,ÕÌ@ÂRA7å²@«Ûs3Èú¿@¿Õ2[yXÉÀdðX.asÀi_x0010_FÉ^¦@ØF&gt;î$ºÀ=Á}g_x0014_òË@p\&amp;?Ë@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0013__x0014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0001__x0017__x0013__x0013__x0002__x0017__x0013__x0013__x0003__x0017__x0013__x0013__x0004__x0017__x0013__x0013__x0005__x0017__x0013__x0013__x0006__x0017__x0013__x0013__x0007__x0017__x0013__x0013__x0008__x0017__x0013__x0013_	_x0017__x0013__x0013__x0014__x0017__x0013__x0013__x000B__x0017__x0013__x0013__x000C__x0017__x0013__x0013__x000D__x0017__x0013__x0013__x000E__x0017__x0013__x0013__x000F__x0017__x0013__x0013__x0010__x0017__x0013__x0013__x0011__x0017__x0013__x0013__x0012__x0017__x0013__x0013__x0001__x0002__x0013__x0017__x0001__x0001__x0014__x0017__x0001__x0001__x0015__x0017__x0001__x0001__x0016__x0017__x0001__x0001__x0017__x0017__x0001__x0001__x0018__x0017__x0001__x0001__x0019__x0017__x0001__x0001__x001A__x0017__x0001__x0001__x001B__x0017__x0001__x0001__x001C__x0017__x0001__x0001__x001D__x0017__x0001__x0001__x001E__x0017__x0001__x0001__x001F__x0017__x0001__x0001_ _x0017__x0001__x0001_!_x0017__x0001__x0001_"_x0017__x0001__x0001_#_x0017__x0001__x0001_$_x0017__x0001__x0001_%_x0017__x0001__x0001_&amp;_x0017__x0001__x0001_'_x0017__x0001__x0001_(_x0017__x0001__x0001_)_x0017__x0001__x0001_*_x0017__x0001__x0001_+_x0017__x0001__x0001_,_x0017__x0001__x0001_-_x0017__x0001__x0001_._x0017__x0001__x0001_/_x0017__x0001__x0001_0_x0017__x0001__x0001_1_x0017__x0001__x0001_2_x0017__x0001__x0001_3_x0017__x0001__x0001_4_x0017__x0001__x0001_5_x0017__x0001__x0001_6_x0017__x0001__x0001_7_x0017__x0001__x0001_8_x0017__x0001__x0001_9_x0017__x0001__x0001_:_x0017__x0001__x0001_;_x0017__x0001__x0001_&lt;_x0017__x0001__x0001_=_x0017__x0001__x0001_&gt;_x0017__x0001__x0001_?_x0017__x0001__x0001_@_x0017__x0001__x0001_A_x0017__x0001__x0001_B_x0017__x0001__x0001_C_x0017__x0001__x0001_D_x0017__x0001__x0001_E_x0017__x0001__x0001_F_x0017__x0001__x0001_G_x0017__x0001__x0001_H_x0017__x0001__x0001_I_x0017__x0001__x0001_J_x0017__x0001__x0001_K_x0017__x0001__x0001_L_x0017__x0001__x0001_M_x0017__x0001__x0001_N_x0017__x0001__x0001_O_x0017__x0001__x0001_P_x0017__x0001__x0001_Q_x0017__x0001__x0001__x0001__x0002_R_x0017__x0001__x0001_S_x0017__x0001__x0001_T_x0017__x0001__x0001_U_x0017__x0001__x0001_V_x0017__x0001__x0001_W_x0017__x0001__x0001_X_x0017__x0001__x0001_Y_x0017__x0001__x0001_Z_x0017__x0001__x0001_[_x0017__x0001__x0001_\_x0017__x0001__x0001_]_x0017__x0001__x0001_^_x0017__x0001__x0001___x0017__x0001__x0001_`_x0017__x0001__x0001_a_x0017__x0001__x0001_b_x0017__x0001__x0001_c_x0017__x0001__x0001_d_x0017__x0001__x0001_e_x0017__x0001__x0001_f_x0017__x0001__x0001_g_x0017__x0001__x0001_h_x0017__x0001__x0001_i_x0017__x0001__x0001_j_x0017__x0001__x0001_k_x0017__x0001__x0001_l_x0017__x0001__x0001_m_x0017__x0001__x0001_n_x0017__x0001__x0001_o_x0017__x0001__x0001_q_x0017__x0001__x0001_ýÿÿÿr_x0017__x0001__x0001_s_x0017__x0001__x0001_t_x0017__x0001__x0001_u_x0017__x0001__x0001_v_x0017__x0001__x0001_w_x0017__x0001__x0001_x_x0017__x0001__x0001_y_x0017__x0001__x0001_z_x0017__x0001__x0001_{_x0017__x0001__x0001_|_x0017__x0001__x0001_}_x0017__x0001__x0001_~_x0017__x0001__x0001__x0017__x0001__x0001__x0017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</si>
  <si>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1f5ef022fdec27c1608198a2676f62d5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</t>
  </si>
  <si>
    <t>b86070c649abbb06c8b18f8ee9ea0e99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0001__x0002_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_x0001__x0002_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Ù¯¸À_x0002__x0003_Ù¯¸ÀÙ¯¸ÀÙ¯¸ÀÙ¯¸ÀÙ¯¸ÀÙ¯¸À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</t>
  </si>
  <si>
    <t>5bfd055984290920c5521d02bb87d30e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_x0002__x0003_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0002__x0003_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_x0011_p_x0008_U÷._x0001_A=_x0003_×£ ±Þ@=_x0003_×£ ±Þ@=_x0003_×£ ±Þ@=_x0003_×£ ±Þ@=_x0003_×£ ±Þ@=_x0003_×£ ±Þ@=_x0003_×£ ±Þ@=_x0003_×£_x0001__x0002_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_x0017__x0001__x0001__x0017__x0001__x0001__x0017__x0001__x0001__x0017__x0001__x0001__x0017__x0001__x0001__x0017__x0001__x0001__x0017__x0001__x0001__x0017__x0001__x0001__x0017__x0001__x0001__x0017__x0001__x0001__x0017__x0001__x0001__x0017__x0001__x0001__x0017__x0001__x0001__x0017__x0001__x0001__x0017__x0001__x0001__x0017__x0001__x0001__x0017__x0001__x0001__x0017__x0001__x0001__x0017__x0001__x0001__x0017__x0001__x0001__x0017__x0001__x0001__x0017__x0001__x0001__x0017__x0001__x0001__x0017__x0001__x0001__x0017__x0001__x0001__x0017__x0001__x0001__x0017__x0001__x0001__x0017__x0001__x0001__x0017__x0001__x0001__x0017__x0001__x0001__x0017__x0001__x0001__x0001__x0002_ _x0017__x0001__x0001_¡_x0017__x0001__x0001_¢_x0017__x0001__x0001_£_x0017__x0001__x0001_¤_x0017__x0001__x0001_¥_x0017__x0001__x0001_¦_x0017__x0001__x0001_§_x0017__x0001__x0001_¨_x0017__x0001__x0001_©_x0017__x0001__x0001_ª_x0017__x0001__x0001_«_x0017__x0001__x0001_¬_x0017__x0001__x0001_­_x0017__x0001__x0001_®_x0017__x0001__x0001_¯_x0017__x0001__x0001_°_x0017__x0001__x0001_±_x0017__x0001__x0001_²_x0017__x0001__x0001_³_x0017__x0001__x0001_´_x0017__x0001__x0001_µ_x0017__x0001__x0001_¶_x0017__x0001__x0001_·_x0017__x0001__x0001_¸_x0017__x0001__x0001_¹_x0017__x0001__x0001_º_x0017__x0001__x0001_»_x0017__x0001__x0001_¼_x0017__x0001__x0001_½_x0017__x0001__x0001_¾_x0017__x0001__x0001_¿_x0017__x0001__x0001_À_x0017__x0001__x0001_Á_x0017__x0001__x0001_Â_x0017__x0001__x0001_Ã_x0017__x0001__x0001_Ä_x0017__x0001__x0001_Å_x0017__x0001__x0001_Æ_x0017__x0001__x0001_Ç_x0017__x0001__x0001_È_x0017__x0001__x0001_É_x0017__x0001__x0001_Ê_x0017__x0001__x0001_Ë_x0017__x0001__x0001_Ì_x0017__x0001__x0001_Í_x0017__x0001__x0001_Î_x0017__x0001__x0001_Ï_x0017__x0001__x0001_Ð_x0017__x0001__x0001_Ñ_x0017__x0001__x0001_Ò_x0017__x0001__x0001_Ó_x0017__x0001__x0001_Ô_x0017__x0001__x0001_Ö_x0017__x0001__x0001_ýÿÿÿ×_x0017__x0001__x0001_Ø_x0017__x0001__x0001_Ù_x0017__x0001__x0001_Ú_x0017__x0001__x0001_Û_x0017__x0001__x0001_Ü_x0017__x0001__x0001_Ý_x0017__x0001__x0001_Þ_x0017__x0001__x0001__x0001__x0002_ß_x0017__x0001__x0001_à_x0017__x0001__x0001_á_x0017__x0001__x0001_â_x0017__x0001__x0001_ã_x0017__x0001__x0001_ä_x0017__x0001__x0001_å_x0017__x0001__x0001_æ_x0017__x0001__x0001_ç_x0017__x0001__x0001_è_x0017__x0001__x0001_é_x0017__x0001__x0001_ê_x0017__x0001__x0001_ë_x0017__x0001__x0001_ì_x0017__x0001__x0001_í_x0017__x0001__x0001_î_x0017__x0001__x0001_ï_x0017__x0001__x0001_ð_x0017__x0001__x0001_ñ_x0017__x0001__x0001_ò_x0017__x0001__x0001_ó_x0017__x0001__x0001_ô_x0017__x0001__x0001_õ_x0017__x0001__x0001_ö_x0017__x0001__x0001_÷_x0017__x0001__x0001_ø_x0017__x0001__x0001_ù_x0017__x0001__x0001_ú_x0017__x0001__x0001_û_x0017__x0001__x0001_ü_x0017__x0001__x0001_ý_x0017__x0001__x0001_þ_x0017__x0001__x0001_ÿ_x0017__x0001__x0001__x0001__x0018__x0001__x0001_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</t>
  </si>
  <si>
    <t>cef694cb209201d446f6cdbe782a7d66_x0001__x0002_=_x0002_×£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±Þ@_x0001__x0002_=_x0002_×£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±Þ@=_x0002_×£_x0001__x0002_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±Þ@=_x0002_×£ ±Þ@_x0001__x0003_=_x0003_×£ ±Þ@=_x0003_×£ ±Þ@=_x0003_×£ ±Þ@=_x0003_×£ ±Þ@=_x0003_×£ ±Þ@=_x0003_×£ ±Þ@=_x0003_×£ ±Þ@=_x0003_×£ ±Þ@=_x0003_×£ ±Þ@=_x0003_×£ ±Þ@=_x0003_×£ ±Þ@=_x0003_×£ ±Þ@¥_x000F_s_x000B_/Áw¸åÕÑ.ÁÞ0×PCÖ.ÁÇ¿_x0018_qh/ÁÚ?°c=×.Á¢_x0008_ñ^è.Á·_x0016_b_x0015_PV/ÁíúNzq.Á{«SÏ5/Á­l_x001B_Ö/Á,_x001C_w±¢ .ÁJ+â [Ñ/Á_x001E_\­fïY.ÁÕà¢âD.Á&lt;È¯//Á_x0002_·xÊbÉ.ÁªÞ.ÆÜh/ÁO1-+,/Á_x000E_._x0004_.Á.Iºª_x0005__x0007_cô/Á_x0002_NMÂ(/Á_x0004_Þ[_x0010_¿ô.Áfüà vØ.Áãx_x0001_×ß]/ÁjõkT&gt;/Ávg I¥/ÁÀ/_x0005_3Ì^/Á¸Ò«Á!/Á}¼3ÿô_x000D_.Áæ±;Ý¯_x001B_/Á_x000C_äÁ«.Áz³á_x0012_.Á_x0011_DKÔ\_x001F_/Áëi#kj.Á_x0005_Ö^Cå/Á@ïÕÌÙ.ÁÍ"_x0003_è\/Á_x0006_®?.&amp;/Áó$?67/Á&gt;z _x0008_ä/Á,,¶/ÁÙ¶õ^/ÁïôêW_x0018_/Áq_x0010_r×_x0015_i.Á¤ç ¸)â.ÁÆÙ«v3(/ÁWæ¦ºö~.ÁµÍ{[:V/Á8­_x0005__x0003_!æ/Á"q0â½.ÁpzÞÛ.Á_x0003__x0008_VîÞ6/ÁÃsêf´.Áf°IÃù_x001B_/Á_x000B_ñ&lt;]F/Á {³_x000E_tÏ/Áv"åê_x0001_/Á³ôo·.ÁÏDóy2&amp;/ÁK¤s»Áü-Áfÿ_x0005_ª°_x0006_/Á8¡ü_x0016_s.Á÷;½Æ×a/ÁJ%µr_x0005_.Áö]²àÈ.Áfè¾Ï_x0004_8/Á_x0015_£ax0¹.Á@*ðQ¼_x001B_/Á_x0007_tãÖî/Á_x0007_ñ~r®.Áè_x0019_E_x0002_Ú.Á_x000D_xhy/Á$_x000B_ºÝL/Á¢6o_x0017_üí.ÁQ ÇU.Á1°À¡/ÁI _x0002_:Ç.Á¤²¼ü.ÁÊ¼ùRã.ÁË1´2N/Áñs¢N`.ÁBS2m/ÁÔÞ­_x0002__x0004_	_x0001_/Áä?_£Ê.Á¥ïf´_x000D_%/ÁCPÞ­_x001B_X/ÁIá¾_x000B_U/Á:×óS_x001C_/ÁU¬MÜ/ÁB	ñü.Át?«8_x0008_/Á¯_x0004_VyI/Á"ÑÉ¡ù.Áæì¬e/Á,®\f¥.Á_x0018_fë1u.Á:O7á8ß.Á_x0003_·-ÞÖ.Á_ÚP~Ó¾.Á¼Á_x000C__x0012__x0013_Õ.ÁKÀvjès/ÁÁ"_x000D_Î±_x0011_0Ál£_x0019_ôÊF/ÁÂVh£.Áb_x0008_¾l.Áé_x0007_%HH.Á§²¾§mÕ.ÁMº½ Ï/Á,_x0013_É/Ám:¸É_x0018_7/Á¡_x0002_ÜqÎÕ.ÁD!^:a{/Á8K'¶h/ÁûÕlX_x0016_Á.Á_x0001__x0002_F¥÷`ò/ÁVµØßÉ.ÁÜ¤_x001B__x0012_/Æ/ÁR_x000B__x000D_6_x0003_/Ágíëý.Á_x0018_¼ÜB¥/ÁlLÏ sµ/Ád_x001E_ò¬!_x0013_/Á9¶.E_x001D_/Á.{Ö2a.ÁïoôTGX/ÁXÌ&amp;_x000D_c.Áma³¥/Áçl²ß&amp;*/ÁS_x000C_§"Á.ÁH_x0017__x001B_¿3/ÁÌ1_x0018__`.Á_x0007_¦ùÃ7¥/Á_2-Qå/Áâèf&lt;l/Á(OIg/ÁêØg¢¨5.ÁÇT_x0010_ß.Á,0¯ö_x0004_.Áê¶¥yZi/Áù"Yßuø/Á¬gTÎ0_x0001_0Á²Ô5­Õv/ÁzäL6/Áqðr¦./Á±_x0002_¸.Á_x001B_:õ_x0001__x0003_¬Ö/ÁªÜû£I¬/ÁÇ_x0002_ 3äj.ÁLªÄ/ÁÔ_x000D__x0007_Tq&amp;.Áð±YHp).ÁÂKçi;.ÁpõJ©/Á»Ý_x001D__x001F_ê.Á£(¢©Z{/Á¬M¢mÙ_x0011_.ÁÛç;xè.Á¶8tË¯#/Ál§fTR/Á¤®ÛåZ/ÁòÓjÁÕ/Á6öüô%ö.Á.6_x000F_¡R¹.Á2qåÿ#)/Á4XDÌØX.ÁÕíÙbÓ_x0013_/Á &lt;Äùíz/Á½*¼_x0016_»	/Á~ý_x0001_Ú/Áá_x0015_Á_x0012_d-.Áî-QÊ_x0014_G/Áæ:|®/ÁbÞ¶)_x001C_.Á´ôWBÍ.ÁzÄíÂ-/ÁøÇéÙ§/ÁËÖ_x0014__x000C_0Á_x0007__x0008_¥dën©&lt;.Á_x0010_þÈìÃ-/Á_x001A_îQf_x0005_/Á{òÈÂ#0ÁÔ_x001A_¦_x0002_%/Á_x0003_t²KÔÙ.ÁxRgú{Þ.Áü¤yÓ.Á_x0010__x000B_²PüE.Á(ö_x0005_èq/Á_x001B__x001F_A[¹_x0014_/ÁÂe_x0017__x000F__x000C_«.Á,Î_x0008_Ä|//ÁCÈÑÅr/Á»·{²1_x0014_0Á~±÷/Á&gt;»rü-Áþ`ä@ò.Á_x001B__x0015_?_x0010__x0001_é.Á7³J_x0006_0Á_x0013_Ì_x001E_z/Á:¹Cî.Á_x000C_dÔê!_x0008_/Á\$!£/Áü_x0004__x0011_.·.Á_x0015_ÔDÐ/Á³'e.}/Á_x0017_¾  1/ÁÜ`gÅDG/Á!ÖWß.Á_x0008_»à_x0015_¢.Á}CWõ_x0001__x0003_~|/Áâ®Gò×.Á,·n´/Ákgl0e/ÁïYÎ_x0014_Å×.ÁÍó+­½ü.Á©_x0014_{a/Á_x0010__åìc×.Á_x0008_R®c/Án_x001A_0Â()/Á¢:À_x001F_Ë//ÁÇQi÷&amp;u.ÁW_x0011_?ªñ.ÁZ{r&lt;b/Á_x0004__x001C_\_x0008_1ë-ÁåÑGr_x0002_s/ÁÑ_x001D_Û©/ÁN¤&lt;G/Á_x0015__x0011_­TD/Áð4ÐB&lt;0ÁlVRvpû.Á%_x0011_Ô.Áó¡Y7î.Á_x0012_°z&gt;ø.Á½¡N¡ÓÉ/Á_x001C_._x0005_|ý.Á0åÂ_x0017__x0007_à.Áù,*ØF/Á_x0008_Lp§.ÁVxbæ_x0006_"/Á_x001D_ûä/ÁÄb¥¤¿¸/Á_x0003__x0005_Ne©¯_x0001_/ÁÖ)qq%Þ/ÁÇ_x0019_?µ	_x0002_/ÁfIÎÎC·.Á&amp;.¾KLª/Ádðd\ÿ/ÁR±OÛ.Áû ãt.Á°Þ¯Iyd.ÁKpP2_x000F_B.Á_x001D__x001D_J77y.ÁNí^üW9/ÁZ_x0004__x0015_P¶ü/Áø¿ztù®/Áì»_x001C_$Ìõ.Á_x001C_{&lt;_x000C_gÖ.ÁzÂ_x001A_¡G/ÁbÝ^÷B/ÁÕ[Jæx.ÁJ»O²wT/ÁØ#Á(±_x0005_/Á¼_x0004_;VØ/Á¨ùõ$_x0017_Æ.Á\_x001D_&gt;×#\/Á"_x0006_.Ácå§_x0006_c.Á&gt;¿y_x0006__x000C_.Á9\ÉG_x0016_¢/Álôo\/Á_x0008_N/ó_x0017_/Áº_x0001__x0016_âöH.Áæ_d0_x0002__x0004__x0007_Ô.Á]²	)d.Áp_x0001_/:/Á³Í_x0004_=Î®/ÁAÒ{âÃ/Áû_x0014_­Tq%/Áe«_x0003_leÒ.ÁL_x0001_w"Û_x0017_.ÁHT2FÔÒ.Áò´¢b_x000E__x0012_/ÁÂ§_x0010_Nó.Á86i_x001E_Q/Á`IÔÔ×/Á0bZÎ_x0003_&gt;/Á§PGûW.Á´£§xå-ÁA0_x0006_((.ÁP?_x001A_%%_x0010_.Á´FªWÈ_x000C_/ÁÂ·q_x001B_H_x0015_0Á_x0004_È2_x000E_ì£.Á_x001A_¬©|¯¸/ÁyÖÑ_x0006_Ï.ÁàTS[..Á$)h_x0019_3Å.Á¶¦ª_x000F_/Áè}áY/ÁâÓùÚ£.ÁÈü5%Z/Á°l .ÁJ_x001A_Àþ_x000C_m/ÁÞðp_x000F_§.Á_x0001__x0006__x000C_^÷W§/Á½8h¯¬Ë.Áé_x0003_«£O/ÁÑ¿"(/Ájl9_x000E_.Á&amp;%¿3Í_/Áãè_x0019_}1/Áª¯KðáK/ÁÈCfd_x001B_/ÁZTGäÞ¼/Á_x001C_Q_x0006_Îl.ÁF_x0005_»_x0001_Â1/Á_x0013_)QâbE/ÁZ"rÖ];.Ál/%Ç/Á	[ð7+H.Á©_x0006_hÏï.Á l@_x0006_Í /Á_x0002_[K_x0007_½_x0003_/Áh_x001F_z/Á/®m¬ù.Á|¾Qê«/ÁV$­¤_x001A_.ÁRéZ:_x001F_á.Á¼7uèö.Á,)ö=_x0015_/Á_iì_x000C_·.Áº=ÑJôÑ.Ábm_x001D_ÞÏ_x001D_/Áº_x0015_­Ó_x001E__x000E_/Áz_x0004__x0018_G_x0001_x.ÁJ³g_x0004__x0005_'Ï.Á¥H_x001B_«¼/Á_x0004_¤ÑTvÌ.Ádîõ{{X0Áà _x000C_/Á_x000B_®ñsò.ÁÈllþf.Áý~^2ò_x001A_/ÁÖ`um3/Áøhh"°/Á§èd¥.Á²¡ÂZÖ.ÁÀùÓXh/ÁÓÿÞ2Ë)/ÁxE3 N.Á_x0014_í_x0014_Ò.Áo¤Ð_x0014_B/ÁC;`_x0005_ÞÁ.ÁAçLÊ\ø.Áf:¦§_x0005_ã/Á¯ìåëë¯.ÁJo(ã_x000C_,/Á¬Ç?_x0013__x0002_Ù/ÁV_x0016_PØ/Á¸2Ù_x001D_úá.Á_x0010_Z1N.Áä5_x0001_§Qß.ÁÚt'/ÁmasJ¶ª.ÁÔ_x0016_í(Ü.Á_x001A_iÚÃ#_x0003_/ÁÉï7­_x0013_0Á_x0005__x0007_%Ê_x0013__x0003__x0003_.Á_x0017_c_x0018_Éq/ÁÒ_x0015_G|ÓÐ.Ám2#(&lt;/Áª_x0002__x001B_`i9/ÁàÀÖ_x0011_¢/ÁF!a_x001B_/ÁDõÕ&gt;ª/ÁÒÎüàû_x0012_/Áªs²z_x0017_ñ.ÁÚÞ_x0004__x001C_/Á&amp;hÖð?N.Á_x000B_~Òè¦Ø.Á_x0006_´ÔªV^.Á/ã¡xS/ÁT`j_Ë.Á7_x0001_q_x0012_n/ÁödCçï.Á_x001E_µosú.ÁícÅú_x001A_/Át§£ÆÛ¸.ÁY¾i]÷/ÁUeT;Í.Á':×d.Á_x0004_Íî·C¢/Áéô_x0005_Ã_x0010_/Áeêê·/Áìr×c¬/Áçl£R_x0019__x0017_0ÁÉ= \=/ÁR%r/Áné_x000E_X_x0001__x0004_Ö!/Á_x0019_ØûSøÊ.Á½úÎØg¶/ÁtÁ_x0003_ìI]/ÁB_x001E_Î_x001B_çì.Á_x0014__x0013_fMp/ÁÚÏ´F_x0015_:/Á_x000E_ÂR&lt;d.Á_x0008_aIO7/Áñ±¾ßø.ÁµÅ_x001D_EÇ.Ác_x0004_ å/Ástü.Á¿Õ¿x,,/ÁÑ8_x0011_ôæ.ÁÑØ3®-/Á(&gt;&gt;êx.Áo=_x0018_/Â.Á»xCDm.Á2_x0003_Çr.Á²úÒìv/Á#ÑÏÃÄ_x0016_/ÁFZtß¨/ÁV?Ò_x0004_æ.ÁXIÛ¹W_x0018_/ÁÜäS0Ì.ÁvqE_x001E_ º/ÁFéå¤_x0002_.Á6H_x0015_¼[Õ.Á_x0001_¦ÊdaÐ.Ápè_x0014_ é´.Áv%U;dF/Á_x0001__x0003_º_x000E_¶V@¾.Á_x0002_ú_x0004_üû.Á?« ./ÁÞrÀu.ÁÒ_x0019_ëÆ°­.Á\÷g7_x000E_^.Áä_x0005_i_x0015_7Ï/Á6Ògu¦_x000C_/Á'Ô+v.Áh7UØÔÔ.ÁþFEL}_x0012_/Á6å7_x0017_Ý.Á2;áZ_x0016_T/Á`Úzß²Û.Á_x0003_aà,.ÁÒüãnI.ÁxdÝ²D¼.Á_x0016_¬÷UÄ.Á&amp;_x000F_£øã_x000D_/Á|±_x0012_½ó@/Áõ\Î_x000C_å.Á$´_x000E_%ÏÍ.Á2_x000E__x000E_:$²/Á_x0013_Ù¢¸áê.Á0Î³÷_x001C_0Á¯ò_x001C_Öy	0ÁÔîy=P_x0007_/ÁÆ_x001A__x0007__x0012_z/Á_x001C_¼$_x0019_Ã.Á_x0013_çkE_x0018_/Áé?º_x001B_ñ-Áüg=_x0002__x0004_¤Ó.Áó#^âØg.Á¦¾Ìåî.Á¸d_x0001_¤ïa.ÁènÑM¦R/Ál_x0017_2]/Á(±ý¾Á_x0012_/Á£ã%_x001E_¯i.Á¿SAÉæ.ÁnÛ_x000C__x0016_àd/Á£æiu/ÁÓ²ý8/ÁZC]_x000B__.Áàä²_x0005_2/Á0_x000D_aH|/Á_x0006_X^_x0011_^/Á¥+a¬ñ_x001F_/ÁBSgdw.ÁÄo íçÞ/Ámj/ty|/ÁD4Ñ/Á}õ^@_x0010_/Á6Ü;=È/ÁÕ7Ýë¶°/ÁýDEZ¾.Á×vÞ¿Ð.Á¬r¯?Æ.Á_x0002_RÃ¥º/Á_x0003__x0013_BñÉ.Á&amp;Âà¡ûw.ÁYÆ¨Û_x0002_ø.Á÷!¡p_x0014__x000E_0Á_x0002__x0004_ù@ãþþÃ.Á6z*'Êß/ÁÃT/·÷.ÁßÃÌíØh/Á0[¼6)ñ.ÁÄÀrnÙ.Áæ©nTÞ­/ÁeHä$_x001D_ª/ÁÆu3ù÷.ÁâÍ³¤ó.Áð	Sß¸V/Áæ_x0004_Sû-ÁÃ_x0002__x0001__x001B_n//ÁÄ¼=tÄ+/Á²Y_x0012_:ó.Á QÏJE6/ÁÎô¾ÝC_x0006_/ÁT@j°7 /Áõ'»_x000B_)/Á^¢}¡_x0007_.ÁR)Ë_x0004_/Á«ä¸É_x000F_.ÁØ3ªÈ_x0014_/Á_x0004_c3IE.Á©Ç«¹BU/Áà ôæ'.ÁFM_x0003__x0018_6/Á³m®¸Õ.Á4²ÙÏS.Á_x0005_Q­)Û©/Áç'äün~/Á-Ø~_x0001__x0002_ç/Á²vÍ­ùs.Á_x001C_²_x0002_$0Áøc«3_x0002_/ÁÜ\þº&amp;/ÁòwÄù¹&gt;/Á_x0018_B_x0005_r/Á©Í1ø´è.Á|eí(_x0014_¸.Áò_x001A_g6òØ.ÁV_x0015_È_x0006_#(/ÁDI_x0017_Üø-Áø4ð¼óY/ÁÆXôÂ_x0017_/ÁÒ'_x0010_ÅÝ/ÁÚTÒ]Úã.Á|îÉ_x0019_Ôç.ÁúË"ÆØ_x000D_/Á°Ð%zÝ_x0016_/ÁT]6v_x001B_Â.ÁïÌ`Ýùp/ÁÏô´Q¢;/ÁZ»)ÿnº.ÁB¼¸_x0012_X/ÁO|_x0014_J/Á^gÔë.ÁöÜ_x001B_*zÝ.Á_x0005_²íËN/ÁPõ_x0012__x001F_È_x001E_/Á&lt;_x0010_§_x0008_ºB/ÁÂNà³C'/Á´;`&gt;Éc/Á_x0001_	ææ	iÓw/Á)rdsº.Á*205È_x001B_/Á	wð_x0005_/Áz¬­[4G.Á¸R à/Á»22.ÁäJÐ¼/Á:oÉ('.Á%WæXâ&gt;/Á_x000C_°_x000D__x0005__x0006_u/ÁÃ×¯Ëë+.Áú_x0012_5¥5·.Á4_x0007_ ºl.ÁÏx©w/Á=_x0006__x000D_£.Á'~_x001C_Î].Áb¦UI_x0002_d/Á[/_x0008_þÅ¡.Áãaq7/Á_x001D_rnü_x0016_}/Áû_x0004_2_x000F_¤Ë.Áwvj½úz.Áv'2k¸.Á|_x000E__x0004_)­.Áôq§_x000D_«â-ÁÐÎª"D/Áöâ&gt;E/Áî¥_x0003__x000C_ª÷/Á'ç_x001B_ðß.Á{^¹E_x0013_/Á°Ä_x0004__x0002__x0004_òô.Áêæøî./Áð¡Ú _x001F_ë.Á\eAõhÆ.Áâ^1ä:µ.Á"_x001C_P¤.ÁØ_x001F_§ý²£.Á$hýx+/Áh_x0017_ôJ+!.Á2tN	Ik/ÁOV·_x0006_L;.Á4'g@_x000C_/Á_x0010_·'ñ.Á%êÛ§E/Á_x0013_çïèR_x0015_/Á&gt;NÚüÃÛ.Á_x0003_ñ_x0003_?/Á_x0017_.æqG°-Áë×ÍÎDC/Á ¯_x001F_&lt;[¬.Áä_x0013_Å(õ.ÁvÕhw®y.Áæ_x0015_3_x0015_&gt;´.Á¬/¸ÂÒ_x0006_/Á«ÍÑ_x0011__x0001_D/Á@ÀgL².Á_x0010_ÈÄ._x0002_Õ.ÁÌ_x0018_Qó®D/Á_x001C_M·\ç.Áv_x0002_ý¨.ÁDÛãÛþ.ÁOþ®áS/Á_x0004__x0005_äS&gt;-».ÁÕ³¯Ã;E/Á*Y%DG/Á_x0002_Rªr.Á¦í_x0011_ö0.Áê _x0008_éÞ.Á6õ'¢:/Áù#TBJÇ.Áj²_x0004_KÁl/Á7äI?Î//Á[aëÁÒ//Á_x000D_3R)«/Ám8Å:.Á~å¼y§.ÁôC6ágÜ.ÁÔÅÿÝ;v/ÁÄäíºdZ.Á¾âýN9ä-Á_x001C__x0001_¸S_x001B_¯.ÁÐ£üK_x0001_¨.Á³Cé_x0012_0Á_x0005_Ùá×:/Á02þtcj.ÁZ_x000F_¤9/Á¦qº	/Áiæøªp.ÁÙ¼2Cÿ_x0011_/Á_x0002_D]_x001B_/Átß_x000C_ñÆ.Án®_x0003_g÷D/ÁÔ4Èñ/Á÷_x001C_ßY_x0001__x0003_lm/Á_x0019_*C Ia/Á$+Þbò.Á9£$p/ÁßÀ_x001B_d¼.ÁÌ²gÃ_x0013_{.Áî}ª²/ÁV¥"ßþ.Á_x0016__x0003_ÿ5V¸.Á&gt;=ìß[¢.Ág¹&amp;,_x000F_/ÁÊHòk¤/ÁÑ_x0010__x0007__x0007__x001B_0ÁØ¨$QB.Á7`p²g×.Áæ+_x0004_µ_x0008_¡.ÁËâ®ý]/ÁF[gß&lt;_x001C_0Á_x0005_â'&gt;#/Á_x0018_CÝ_x0015_Ü.ÁÀßQWS.ÁõY_x001B_ï_x001F__x001E_0Á_x0014_è#_­Ü.Á ©ÿ /ÁVkÜÓ_x000E_ô/Áê¿_x001B_C_x0006_c.Áöó þ /Á_x001A_,õ{_x0007_/Á_x0002__x0003_ïá Z.ÁP_x000D_U_x0013_9^.Áp$sËî£.Á_x0012_.¬Íö.Á_x0001__x0002_T_x0008_d|/Á¼{7yÿð.Á±_x0018_ ¹Õ.ÁÞi¼°q./ÁÚÎw­g_x000B_0Á¸n=ýî.Á0[¯z.ÁjxOu².Áj@g_x0006_.Á¹Ã_x0007_Q*T/Á¯B'=ÇÊ.ÁÖýSÄ_x000D_.ÁÍ4³ã /ÁÏ_x000C__x0008_b|/Á§sÌ_x0008_T¦.Á_x0012_§r_x000C_/ÁH_x001B_ V/ÁùÂýµÖ.ÁJmÃ_x001F__x0019_/ÁÅÓ_x0018__x001D___x000F_.Á_x001B_+­_x001A_/Á¹¯Q/Á*,%[í/ÁÛk_x0013___x0015_Ù.Áj_x0007_ùk¦Ý/Áâ_x0014_Ä¼%¿.ÁÌRVf{_x000B_/ÁëgB,®¢.Á&lt;*3Õ_x0013_.Á*Y¸è÷-Á£_x0003_çi^4/ÁªÙq&lt;_x0002__x0003_,./Áþòx«_x0010__x000E_0Á¾;·ý_x0016_å.Á_x0015_çèºgq/ÁÊ_x000F_ºÓ2².Á ¬?h_x0010_©.Áâ_Õ¾/Á_x0003__x001C__x0006_½/M.Áp7¤P­.ÁvÍ(¿ë.ÁC_x0019_ÍÆ'.Á&amp;O*2./Á_x0017_'c°.ÁÖq/Ë\.Á`f.i_x001D_/ÁY.q}i/ÁR°Ö¸UÏ-ÁÐ¦Ã//Áºhv_x001D_Z_x001B_/Á¼~QdìÜ.ÁÇ¡93Ä/ÁQXÿîÔ.Áejî_x001F_Ì.Á	-B_x0005__x0008_Ù.Á_x0001__x0017_ÿû_x0006__x0002_0ÁÔÒxÉ^x.Á";£_x0007_Rë.Á_x0010_ëOi_x001C__x001B_/ÁRñ!?Ä/Á äödc.ÁÚùÃì*/ÁXYü~§/Á_x0002__x0003_a*º/Ä.Áó&gt;]q¿T/Á)ØJU.ÁÒ_x0012__x000D__x0001__x0003_/ÁñTüwê.Á7_x001E_Ð1°.ÁBÇè$~.Á°mªA,.Á¢ò_x0001_Ù_x0006_/Á"®Ngr£.ÁwQ_x0016_Ü_x0016__x0014_/ÁòKõÍj/ÁC©&lt;T¿.Á_x0017_áª{ßà.Á¡_x001B_ìXvè.ÁÎûI]/Áë$¶­n_x0012_/Á²HUÕm.ÁMÞ/¼Wý.ÁÎúÃÝ.Á|	_x000F_È¾/Á_x0003_9ú¥¿.ÁV×GÝ.Á{H@£Ó.Á!­¹_x0017_h/Á_x0002_5ñÂ.ÁÂ½jX_x0013__x0001_/Á®´æai¸/Á_x0018_Ü_x001B_¶¤/Á3¤@bf.Áva¦ðF.ÁÔï\_x0003__x0006_¬î.ÁæJ¦%·.Á¯n×7õ/Áy²LQø.ÁeU_x0004_À}/Á a{W/ÁbñG`.Á_x001E_~ä%_x0019_.Á1%çÃÍô.Á0óW²_x000E_/ÁÔI_x000E_ÅÙ.ÁòÜJ¹ø5.ÁòSfà.Á¤ØCÈ.Á¾Õª2p/ÁôM_x0012_íN/Á_x000B__x0007_ Ë.Á_x000D__x0002_Xw8/ÁÐtÈm5².Á~Ý¾/Á^×Ú­½/Á_x0002__x0003__x0018_zk@.ÁÄ9Î_x001D_Q/Áu£6}/Á_x0015_!0êf}/Á­Ý»y/Á1T_x0018_Ö_x0005_/ÁÚú_x0001_9ê_x000F_/Á/¨Ä_x0002_Á.Ávqk1_x0001_/ÁºH[À.Á_x0011__x001C_¢V.Á_x0001__x0005__x000B_Þ'_x0014_/Á_x001E_¦¬E_x0013_d/ÁqõÒ8/ÁÃ_x0014_	Qv/Áý_x0012_ï_x000D_3ö/Áoô÷I_x0019_0Á®/Tos.Án¶®¤+/ÁW¨Íà_x001D_0Áð_}ê.ÁGM7_x0008_û_x0003_/Á_x001E_K_x001B_&lt;/ÁBod_x0006_}.Á7ì~q.ÁZÈ=-P+/ÁÜ_x000D_P_x001D__x0019_z.Á_x0005_Ï²+ý_x0017_/ÁÑTøÊs.Á·§-Dn/Á¬N¸«d/Áð_x0008__x001D_ü®].Á0¨È_x0002__x0016_./Áäé_x0008_!ã.Á´x!dì.Á#Fg©wÎ.Á_x001C_S_x001D_;o.Á¢|ÃÂY/Áõ)pX/Á¨_x0004_,Æ_x000E_].ÁÂ6Ç½Ê.ÁKÖ#@.Áb¸NG_x0002__x0005_C;/ÁHR_x0002__x0011_¥_x0008_/Áìû°_x0016_.Á«xð,ç.ÁÌ }Â|.Á_x0001_=_x000D__x000B_=_x0010_/Á_x0005_´Î_x000D__x0005_).Á_x0003_r?Í±¶.Áë_x0016_vðU/Á#,p¥/Áyt_x0019_&amp;.Áþy_x0006_7.ÁÊÐ¿öt.ÁÖMÇü?_x0018_/Á&lt;'Qy/Án_x0017_-¤¼Á/Án,_x000F__x0017_¿.Á`jr?_x000D_/Á¶_x0019__x0001_GÚ.Áá_x000F_¡ÓÎ/ÁÏí#_x0004_§.Áñµýã/ÁpèéPO­.Á_x000C_J $ $/ÁDâ&amp;u5º/ÁMÀÆ·~ï.Á_x0014_jG@Êº/Áu·3ù4/ÁÔë¤A.Á¶»_x0011_Ý/ÁÂ8=æÈÌ.Á ,.pXb/Á_x0001__x0002_×_x000C_½Ö.Á_x001C_HÄ¥´/Á03_x0016_ /ÁªA\vc;/Á$ÀRÅ_x0010_/Áÿü _x0002_ÈU/Á¼¿ij¸d/Á/þ_x0008_«Û.ÁÐV=ë3/Á5¬.Û/Á!p½§_x0002_T/ÁÕe_x001A_\¶.Áç_x0001_g]"q/ÁÚ}øAå/ÁØÉ%M~.Áÿî;½a.ÁÐgÑ$/Á_x0008_±ð_x0005_I /Á`_x0016_Û;½.Á_x0016_Ã"hh/Á_x001C__x0017_++m.Á6&lt;áÝ-Á_x0004_2EQ+q/ÁÏ»Þ_x0012_/Áæ¥~&lt;.Á2&lt;J?_x000B_/ÁMï®_x0003_0Áµ'þ}_x0012_/Áì§- _x0001_/ÁÖYD½Ó´.ÁßT{K.ÁLÆi_x0001__x0002_]_x0017_/Á_x0008_V #Å.ÁÚúã÷s_x000F_/Á_x0001_]dÃ±.Á]ÒE¥È.Á_x0011_°KW¢.ÁÝú¤[w/Á_x0016_ãÑ·9/ÁPfÕó_x0012__x000B_/ÁÀ_x0003_·$/Á*!fùáí/ÁD¨z/Á_x001D_=ê;»T.Áp¦â?Ç¯.Á&lt;}9.Áë_x001B__x000C_Á_x0004_&lt;.Á&lt;~Ùjõ/Á¼_x000C_Áåß.Á\_x0017_Õ_x001A_3"/ÁjÈ`,/Á:_x0015_Èùõ_x000E_/ÁA7_x0005_qDÃ.ÁRmÃp_x000F_/Á_x0012_X.s_x000B_I.ÁÓvÒeñ[/Á÷à¸©Ã_x001F_/Á_x0002_ÓáØ.ÁüîöÊØ.ÁR_x000D_c&gt;ÐW.Á0EÛv n/ÁLµ9L/ÁjÌ0÷à.Á_x0002__x0003_àÄ¹ÎãF.ÁCj¾×.ÁZ_x0003__x000C_T½/ÁÆs_x0001_è_x001C_Í.ÁIîÓÊgÝ.Ádb¿xe&lt;/ÁÔ_x0005_9aAý.Á&gt;òÒ_x0014_×/Á©^vú_x0007_è.ÁÊ}_x001D_Ä_x001C_/Áo0=ùä^/Á3(ëÕ//ÁWq_x000D_`b/ÁJès/Á+_x0001_¾+Q/Áeµ±_x000B_·§/ÁñÄU'¤.Á_x0016_ð°|}A.Á] /Áõ_x0019_u_x000B_5/ÁJâ_x0016_Çö.Á¤õ¶gU)/ÁÓF?.Á%_x0016_!ªýW/Á_x000E_æñ.ÁJ_x000E_L_x0017_S/Á½óxß[/Á´Râ_x0006__x0010_/Á_x0010_wââÉ.ÁGë5²8è.Á_x0014__x0007_ú^sé-Ág'¯_x0002__x0006_R_x0004_.Á_x000C_¥wG.k/ÁL_x0018_èC®.Á÷áN$_x000C_Y.Á¦m_x0008_­¥.Áéª××ð.ÁO /Á_x0011_523.Á"\é0G.Á0 s_x000F_.Á\i±Q&gt;/Á;_x0017_M4«.Á_x0016_ª[Lo_x0019_.Áª_x0017_k/Áä_x0005__x000E__x0008_/Á¬iDVô_x0008_0Á8_x0007_ð¹O_x0002_.Á&amp;êýÓØ.ÁûçÛ_x001A_Ç±/ÁÈ¾$Æ-©.Á¼{¿¼ÂL/ÁÆª._x0001_{/ÁüøÔòná.Á½ú_x0017__x001D_°/Á+¨³`pô.Áñ¥_x0003_	/ÁaX^_x0008_oË.Áô	ê4³/ÁÞAÒ8ÿ-ÁÀ/_x001F_ö²/Á|Àö	Í^.ÁL4p_x0011__x0003_z.Á_x0003__x0004_táOÖA/Áü{«_x0007__x000F_k/Á0O ^_x0014_}.Ác0@_x000C__x0014_¤.Á±_x0005_T_x0014__x0015_/Á°º_x0014_Óã_x0012_/ÁÇÀÕ+K"/Á_x0011__x001C_6_x000B_,ô.Áý`_x000D_Ñä.Á$Xº6/Á&gt;áÝØÆ.ÁN®_x001D_;ø.Át#_x0010_¼.ÁvË_x0004__x001F_£.Á¢ÜmI_x001A_ä.ÁÖ$ ß&amp;/Á\éÄIä.Á)Û_x000D_Åù/ÁAíKX¢.Áu~_x0014_ÿ©//Á _x000F_2_x0001_l&amp;/ÁlQhBõ#.Áu8³ø/Áøc¯_x001B_ä/Ál®h_x001C_u.Á4¬_x0016_ÊÒî.Á T`XYü.ÁLQºpÂó.Án¿ÏÐî.Á h­_x0002_mu.ÁûÓ&amp;ç.Á±IÓ_x0002__x0005_B.ÁOó	ñJ¤/ÁeÈX$.Á_x001E_¡JA_x0003__x0006_/ÁàMÌSs.Ápjt_x001C_Ý_x0001_/Á®Ø$H-[/ÁÜáý6ë_x000D_/ÁnA_x001F_+mf.ÁHàÃwÉ.Á_x000E_ù²×/ÁRëv_x0017_ñ.Á{£+_x0016_Ï)/Á\Ö$ü.Á®ï£.ÁÐ×»b_x0015_/Áª]+)gu/ÁâE¨_x0015_¯/Á_x0011_ðUcH¦.Á¿_x0018_Ú¢.Á~_x0012_¡4_x0015_/Á_x0013_µ@ã­E/Á{¤KeÇA.Ák=ù:Ü/Á_x0014_Ãq_x0007_ß.Áz|´óI7/Áræ/w.Ák_x0004_$¢¥@/ÁX/}aª.ÁÂ_x0002_&gt;×_x0001_q.ÁÖUe#µ^.Á&lt;c£äL÷.Á_x0002__x0006_V#_x001C__x0008_W/Áð·³6Î.Á²¿7T?/Á¡_x0010_ed.ÁjîPùm/Á$Ø¹1/ÁúP|fø¡.Ásdð_x001B_H_x001B_/Á3Ñ&gt; _x001C_0Á	*^B¬q/Áê_x000B_0H»_x0001_0Á_x000B_i¶T"..Á9Kz_x001E_F/ÁKýW)j/Á_x0004_ E|;_x001C_/Á"ûl_x0013_m/Á7¨ðÐ©A/Á»µ³_x0018__x001A_(/ÁX,_x001C_z/ÁÎ._x0003__x0006__n/Á#Ö_x000F_-Õ.Á:#(*À/Ád1®X_x0015_/ÁcSy_x0005_/Áãé\5&gt;Ð.ÁÉö~ìHÉ.ÁïÉ-ÚZ©/ÁdªHtÃ_x0007_/ÁåÛ%{.Árý÷À	P.Áµvþ±.Á}ü_x0003__x0005_¥ý.Á&amp;îpr_x0004__/Á_x0018_n4Çc.ÁÍøúÈ4`/Á³_"Gª#/Á_x0002_ß_x0014_zÐg/Á0Ù2_x0011_/Á07L/ö².Á_x000B_Õ&gt;`_x001F_/Á¸"`G_x000F_.ÁÄÐ4_x000C__x001C__x0013_/Á_x001C_±Æ¸/Á0k_x0001_H`«.Á_x0006_öó_x0012__x001F_h.ÁQ^ë%è-.ÁÊn·èáü-Á{þo_x0019_;@/Á_x0008__x0012_Õ)éõ.Á&amp;v0îÿP/ÁV_x0008_ÞÚÎD.ÁèÝ#Y/Á3Ö_x0012_è.Á~_x001E_ÈÍúÓ.Á³_x001C_­\.ÁM	;0ª_x0007_.Á"_x001F_òm_x000D_/Á6ùç_x001C__x001B_¯.ÁXb¾#p`.ÁÔ¸Û.Á3MÛÊ( /ÁÛ{¢_x0001_¬_.ÁäCwþ-Á_x0002__x0004_NïÞ¥o,.Á4;n¶_x000D_¶.ÁÚ(_x0011_°J2/Á~_x0008_Ç=PÖ.Áq_x0008_5_x0003__x000B__x0008_/Á_x0004_Ã_x0014__x0019_¯.Á_x001B_jÐ_x0014_Ã^.Áê_x001E_MdX/Á¬ò3H/ÁßÊ-Jå-/Á&amp;íræ/ÁfàpÚ¥.ÁçD(M¯.Á¬³ÏH9.Áz_ÛAæÉ.ÁÀÞZ¢+.ÁÁ_ÍV_x0014__x0012_/ÁÄ`1Ýx/ÁÞ`_x001C_Ù.Á_x0015_Ãº.Ágïj_x0010_§Ö.ÁHL5º_x0007_/Á®j_x001F_N!a.Á_x0001_§_x000C_KVÐ.Á_x0012_!RKBS.Á¢eëIæ-ÁB-_x0002__x000B_®/ÁuÛnd&amp;!.Á_x0002_À_x0005_¤¶ä/Á$_x001E_ý"SU.Ádt¿:/Á@CÎf_x0001__x0002_mÔ/Á_x0019_h1B¡.ÁîÒ_x000B_®âE/Á¨°_x000C_ë¾Ç.Á7ô_x0011_¼D/Á)_x0003__x0017_)a3/ÁN_x000E_Û&gt;µ.Áf_x001B_pñ ì-Á½,Ý«/Áþ_x0012_ä¥ÌÞ/ÁhG}¤ÙÈ/Á±ÐV¡.Á_x001F_Òþ@R/Á_x0013_@©~.Á¥å&gt;¸9_x0019_/Áõ~&lt;ï.Á[õ^ìÕ.ÁöÂ»ú_x001F_/ÁZTåp¸V/Á_x000E_iÄÓzç.Á_x000B_råM_x0006_/Á_x000C_÷_x0013__x0019_~Ó.ÁhE/Å.ÁÚ\ëeØ_x0015_0Á9n+E8Ì.ÁéInêu.ÁJôqÕÄ.Áúj|éñÙ.Á~_x0017_Æø9_x0013_.Á_x0006_û)û.Áø­à»Ê.Á$$oVY.Á_x0002__x0003_·.á¨f.Á¡é³@17.Án%m_x0001_'/ÁËT~ª_x001C_ñ.Á&amp;]k·EË/ÁÔóÉ©Æ/Áøé_x0019__x0005__x000E_Å/Á¢ø¡4,.Á&lt;@±·k/Áx x}À/Á`"U_x001F_ÇU.Á½ã=ÓA/Áüês{m¡.Áe_x0008_ÿ8ª/Á4ç&amp;_x0019_è&gt;.Áýüµ8*.ÁÚSÜMû/ÁkFï`_x0011_/ÁJÙ_x0016_ûU_x0004_/Á_x0007_ðOÉ_x0016_´/Á:y_x0019_!³_x000B_/Á_x0019_¢_x001A_Y/Á0@¦àØ2/Á_x000B_lÉbÞ8/ÁÐ_x0005_á_x0008_\.Á|­Tz_x0017_/Á_x0019_èë(/ÁÐ:¡.Á¾Ú@ßd/ÁÔÝ7.Ù_x0017_/Átº&lt;ØÞ.Á÷)#_x0016__x0001__x0004_1.Á9tv_x0002_/ÁónÁë.Ágßý¿Êd/Á"c_x0016_4Øè.Áwi-yO/ÁÈG÷æ`/Árg­Æ3 /ÁÆ$BÌ8_x0001_/ÁäÙÑ7Î/Á0Åá_x001D_Æ.Á_x001E_©8E/Áèæ_x0008__x0002_(Ä/Á_x0016_D_x0003_ü"G/ÁRSyC³§.Á0_x0001__x000D_@è`.ÁBÅí,.Á4n5cý.Á_x001A_Í_x0015_+/Áh_x001B_tc/Á$åòs1ï.ÁÖ'_x0007_î/ÁkC.ÙÇ/Á°ó¤]_x0015_®/Á_x000C_Ù_x0003_«²x.Á_x000E_1î%_x000B__x0014_/ÁgòzOÔ¹/ÁºµF~|.Á&lt;._x001C_ëþ.Á@¼öë_x000E_¬.ÁääN_x000C_Æ/Á\¢ó_x0001__x001C_.Á_x0002__x0003_féµtS'/ÁWýÀ_x0018_­.Áx_x0018_õ_x0001_X/ÁLÊ_x0001_ÕÁ±/ÁÉÔ.Á_x0004_ñ)M/Á_x0014__x0019_c£.Á.©FGz³.Á_x0004_×_x001D__x001B_j'/Á_x0005_f)µ°!/ÁÚºÜ\Ö_x0008_/Áhó¸wt/Á:_x0015_û8ú.Á*&lt;à=E.Á(ßQiq¾.Á_x0003_#ÎUÒj/Á;TöÿZ/Á¨_x0001_Ui%/ÁÎÛfkó/ÁÄÍh_x000B_Ä.Á°_x0008_7ûÖ.ÁW%8¶gK/Á_x0012_äÍ_x0011_Õ.Á%gZ^]/ÁJ´P£n.Á&lt;_x0003_t­ø£.Ásg}r.Á_x0004_~²©_x001D_Ý.ÁÔYú_x0010_Ì1/ÁÎiµð8_x001E_/Á^QDkh/Á4ÝY'_x0001__x0005__x0018_^.Áñ¥t¹ÉÓ.Áu&amp;4/g¨/ÁEôäÄoh.Á_x0006_Dús0/Áìo=PÁ_x0018_.Áñ¼*üN=/Áú_x0002__x0003_¤Á.Á"/Ó_x0003_À&lt;.ÁËd»«3.ÁnoG_x0004_V±.Á­À_x0018_¿'Æ.ÁÀzs#Ú.Á_x001F_nqª`.Á_x000F__x0019_#{ò.Á_x0012_ÿ&lt;m/Á&gt;µÊ;9ó.ÁñnÒu.Áë9üY'/Áõ_Å+_x0005_È.Áæû.èÆè.Áôé	yJ/Á_x001C_DD ·.ÁÒâ{v¾/Á¢d8/ÁH¢%Y/Á_x0006__x0003_S_x000C_±.Á_x0017__x0004_ 	/Á8CÅe«þ-Á¤ÔYl_x0007_/Á&lt;_x0008_8´.ÁF@u w/Á_x0002__x0003_xW;\d.ÁßÛ_x001A_P_x001F_ß/ÁR²o©9e/Á_x0007_çóv_x0019_.ÁÎ¬Ê_x000B_£/Á_x000E_Ê`ß!ù.Á0ï_x0002__x0005_þ.Á:_x0006_äÞ/Á¶há³*.Á_x0008_ÚZ²I1/Áº±Ú½_.Áß]¤_x0010__x0017_X/Á¯_x0014_Û&lt;é.ÁC _x001C_PJ%/Áø&gt;Ì&gt;4.ÁL®¤*,ý.Áµa«Ìí.Á_x0002_ÅÀÂ[ç.Á¬ð5KÅ_x0005_/ÁëQ_¡.ÁD_x0018_uEk.Á_x000C_CP_x0002_¨./Á_x000C_Tj_x0001_ã~.Áom¼£ñ.Á:jKâ$j/Á(J_x0013_gê-/Á4o5É£70ÁÞ­Ï±S/Áçv@È®.Á_x000F_CK_x0015_!/ÁZv*;\.ÁÍùâ_x0003__x000C_ï_x0001_0Á_x000E_iÛÎµ.ÁÈH©Gæ.Á7E¾7?/Á_x0006_ì!×æ.Áj¶etÅ.Áxý±åIl.ÁX_x001F_õ_x0002_ðÜ.Á@*§W#/Á2Ó_x0013_Û-Á_x001F_«_x000F_MYF/ÁS_x0018_å4÷.Á		Úä30Á_x0006_&lt;Ú_x000B_;¡.Álz_x0005_x;ä.Áô_x0007_q©H_x0008_/Á@[_x0001_áÐ.Áb¢þ..ÁG¶gfö.ÁÞ»qö²V/ÁVÒàÿ_x0007_S.ÁÕû|7Z=/Á¢rKÍ½À/ÁÍ_x0007_û_x0016_äÖ.Á_x0014_3µT .Á)ûXÅyÓ.ÁÎµB_x001C_/ÁìïgòE*/ÁdbÑâ.ÁÐ		Ðý.Áä6Cè9§.Á_Ù_x0004_Lq_x0012_0Á_x0001__x0005_41i_e/Á&lt;$_x001D__x0010_/ÁbÏW'öL.ÁqÊP	«.Á¿A­&gt;_x0003_/ÁBOu/ÁZúá_x0004_í.ÁG.0Ì_/ÁZMï/ÁæÏ_x001F__x0001_¨,/ÁflÙ®z¿-Áçy°@Eï.ÁA_x0002__x0002_X/Áè_x0002_/_x0018_au/Áöäæ_x0001__x001A_0/ÁÎtD¯_x001C_/Á	dÅw.ÁZD`_x0018_¾Ã.ÁyñVçÚ5/Á_x0005_²t[Å.Áj±1ø|Ä.Á±Ýr_x001C_å/ÁI/z¡/ÁcKêð.ÁØÄîêµ.Á_x000F_$p^ÚÏ/Átâ&amp;¯¦.Á?÷÷Oå_x0002_/ÁÛ§ P0r.ÁbÈc#7\/Á_x0006__x001C_&lt;(­.Á[qè_x0001__x0002__x0015_$/ÁÒÓû~¼-/ÁÐ\f2Û.Á_x0013__x0004_®T_x0011_/ÁsFA(/Á_x001F_M_x0005_Jz´.ÁFî¸VàI/Á9±Ç_x001E_"Û.Á#¶gUüÂ.ÁP_x0001_cñ£Ä.Á"6_x000D_v¸_x0017_/Á[_x0017_6ÉÈ/Áº¤°f~a/Á_x001E_X8H·F/Á~#^_x001B_CE/Á_x0004_Â~AÍ½.Á¦q_x0002_$_x001C__x000E_/ÁhØÉ_x000B_I/Á4E4^"&lt;/Á®-5/Á¨Ïm¨ê.Áþ¤\Ýý¾.Á_x0006__x0003_³é6/Á~_x0017_"ªÝÕ.Áq?÷_x0006__x0005_/Á_x000C_&lt;þ=_x000B_/Á2_x0011_õ_x0016_Ï.Áý_\_x0005_Ë/Á_x0006__x001F_©øª·.ÁÒnÄ&amp;Áw.Áë_x0015_eÕ£/ÁìÐë©ö.Á_x0004__x0007_Ûüw=¾.ÁV^_x0007_N_x000E_ù.ÁîRYTñ.ÁM!_x001D_qè_.ÁÄë±Zz.ÁúXE	¥.Á_x0016_µ_x001C_@h.ÁýÞµEµ/Áâîßë_x0013__x001F_/ÁÒÊ_x0008_¿Â.ÁR:L&amp;\r/ÁÊf8_x0003__x0015_Æ/Á_x0012__x001C_ª_x0019_ßû-Áéa»(Ë.ÁúÖÎð¥.ÁÚúÍfp.Á^*k_x0002_Ùt/Áb?+ê.Á5S Ê[õ.Á¼ôè_x0017_.ÁÉz)\/Á_x0005__x000B_B¬L/ÁL3°¤.Áÿùg*.Á¥7GW/ÁÒñ?B_x0001_/Á½ò_x0006__.ÁºCÉ_x0006_o;/Á\Mj²Vê/Á_x000D_²"èT/Áþ%b_x0013_É.Á¨_x0007_5÷_x0003__x0004_po/Á&lt;¾¨:õ.Á·_x0019__x001B_£¢[/Ám¸u®{/Á$AÅãÚ.Á§L_x0014_ÌÊ/Áÿ|7VÂù.Á@_x0019_	·kª.ÁúÂâÙ¢§.Á6ð¤)+_x000B_/Á_x0010_i(¬\v/Á_x0005_õü¬d/ÁÆ4pâé.Á`_x0001_È­_x0003_/ÁRi_x000D_·_x001D_ô/Á&lt;_x0013_l³ë_x0002_/ÁbÐ_x0008_}¨ÿ.Áz«_x000C__x0018_/ÁMûj_x001D_/Áô&amp;'_x0013_d/Áç:æ_.Á_x001C_wª­w.Áxîµdâ.Á·]_x000D_é_x001A_.Áâ}+2Ê,/Á%¨K]dý.ÁR`%R»§/Áôg_x0003_ú.Álé¥SU.Á´íÈ_x000E_¿.Á&lt;ø_x0001_ßü³.ÁÜ¸¥ö{_x000E_/Á_x0001__x0003_ãå¸s,Z.Á;é /ÁjËZ7x/Á_x0018_ÀÙSï.ÁxþòÐj/ÁÉí½_x000D_¤/Á\}_x0017_®eÄ.Áhä²@/Á?-Á+¯/Áàz_x0008__x000F__x0005_/Á-¢$5_x0004_#/Á_x0019_Û_x0014__x0002_°©.Á2.O=£.Áq)·=/Á_x0004_Â ¾.Á§üe3#/ÁÍZf=~/Á¼¤õû½ñ.Á6_x001E_¶Ë_x001B_Ì/ÁpºÄÙ_x0004_ô.Á#UI.I/Áw¡µ½²î.Át_x001A_2;ó.Á­éDyÔK.ÁÃø¶D/ÁÞþ_x000B__x0019_õ_x001E_/ÁýØ_x0002_Uöz.ÁFàm·	».ÁT°D£)/Á´höÓ_x0013_/Á4_x001E_VÚã¬.ÁCîÈü_x0006__x0007_Ó3/ÁGÈ_x001F_Ãõ/Áj*l|4¬/Á_x001D_é_x0010_)Ý.ÁîÚAË.Ád%Ea§_x0007_/ÁwæÙª/ÁáGè^a.Á,_x0008_­	.ÁyóÂ"G/Á_x001E_F bÂ_x0010_/ÁÒ_x000C_&gt;WÁ.Á&amp;8D³©L.Á;ìÖËª.ÁÂ¬H¾ì.Á_x0004_Åý¬{"/Á&lt;_x0001_µ¿»¼.Áÿæ?Õ».Á:%Äv&lt;/ÁØ§yRÄ/Á¾$àÖ.ÁÞé_x0015_A/Á"_x000F_?gr&gt;/ÁÛÃ/UÎÈ.Á_x0005_F_x0002__x000B__x0003_C.ÁÕÙÄG[·.Á.Béeh/ÁÀLn[/Á½H×y_Ä.Á¨"._x0010__x001C_4.ÁpF_x0006_"î_x0013_/ÁÖ&gt;É;/Á_x0001__x0003__x001E_*¦Õx¨/Á.O¸îæ_x0012_/Áç`Ò&gt;´«.Á¨_x001A__x0019_Aã.Á&lt;UÏåÖð.ÁN®è/ÁvÅ_x001E_q"/ÁåFpQõ.ÁYÉa_x0008__x0002_Q.ÁúÑ©_x0011_ÕØ.ÁÿÄùåÕÆ/Á_x0006_õ×PÂ.Á	_x0015_©}aú/Ái&amp;$!/Á_x000F__x0010_æºÁ.ÁWaC_x001F_A.Áâó&lt;°(Ú.Áøp_x000D_ÓÝ.ÁúeÈúg¬/Á¿;ìØ_x0018_/Á^¼¯U½+/Á¨­_x000D_jÙ).Á_x0002_qçzA/Á/pÚézÑ.ÁlÕ+?±w/ÁU\~o/ÁàjUd_x0016_.ÁUl_%Á/Áì_x000E_¸Þèi/Áü_x0018_¤É.Á9Ýý _x001C__x0014_/Ápd¢ô_x0002__x0003_ÝR/Á_x0012_¨_x0008_øOñ/Á}àbî4L/Á{£ó-N/ÁÈÒ¬\¾.Áv_x0014_».èá.Á$_x000F_weî¨.Át_x0019_v¼î¾.Áüï_x0010_ñ\/Á)à_x0005_r8/Án_x0006_×¿e;/Áó½¯_x0008_&lt;.Á#Q3_x0008_hÌ.Áód48Ü/Á¾ð¯tE.Áå'.Ñ_x0017_/ÁdK¸¿5­.Á&lt;¹_x0019_Ìá®.Á&gt;CO_x0001_N/Á0¢Ùï	i.ÁúG©Ð_/Á_x000E_º_x001A_÷û.Áñd_x001E_Ô_/Á¬_x001D_àç_x0015_¨/Áí&amp;FÚ.ÁòY_x000B_p?.ÁJ|l_x0005_«»/Áösü2G.Á* NtJk/Á²Pö$_x0017_g/ÁÚðY_x0014_&gt;.Á´LëFÏ.Á_x0002__x0005_~Å¼è¯_x000B_.Á_x0001_)}_x0010_.Áì	÷O°.Á_x0002_rMV&lt;¨/Á&amp;«ØxV1/Áô¾`M_x001C_].Áv¦C©ñ.Á¦(PûÏ.Áe¦/^_x0014_/Áløëk_x0014_/Á_x0018_&gt;_x001A__x000E__x0001_/Áñ¿ #yë/Áªºß¶0/ÁÒ%_x000F_Ó9/Á¶mÔ?_x0003_0Á·oê&lt;-/Á(ÖT÷{q.ÁM)Ù_x0003_C'/Á_x0004_;­,.ÁðW_x0011_¤Á_x001E_.ÁeýyÝ/Á¸Ñè.ÁëpQÊ¹¹/ÁC÷Û_x000C__x0015_A.ÁÅÜP§¸.ÁBÇ_x001E_²U/ÁwYZ(u/ÁÕ_x000B_lÈÅë.Áî_x0005_sÌ¿/Áã¸£ïÁ.ÁZÛ_x000F__x001F_/ÁxZÖ_x0001__x0004_r_x0016_.Á//£Åi_x000C_/ÁÝ_x000D__x0010_¿ý/Áå¬ÆcE/ÁÑÑ$Î³/ÁË{à£XÞ.ÁÃÉêõw¼.Á.8AOÐ/ÁW_x0010_;_x001D__x000E_X/Á_x001A_Zô/Á®¾_/¯.Ápm2l,/Á6ñ_x001D_ú-Á&gt;¦³MÆ.ÁÒêüÄ«Í.ÁÌ2-¿V¨.Á¤Kj£Ì.ÁvÚsû¾.Á¬!_x0017_¢8W.Á_x0001_Rk	_x0003_º.Á÷Æøò5_x0003_/Áp	?Ö_x0011_Ê.ÁÂ±Ø`_x0013_/ÁÆ_x001B_»µZ/ÁÜõ_x000D_&amp;¦¾.Á!{øk/Áöh_«_x0003__x0003_/Á©_x0013_ÀÕ/Á`\bj_x0002_.Á»_x0012_/N'.ÁaÑ_x000F_^BÆ.Á_x0001_&lt;_x0002_å»!/Á_x0005__x0006_a_x0002__x0018_ÁR.ÁÊ]¢+Må/ÁShki!/Á_x0010_Q¥M÷Á.Á0_x000D_?P_x001C_/ÁNÆX_x000F_º/ÁUg@@0O/Áz|Híó-.Á_x0006_jJ×Õ.Á;Zþ~&lt;g.ÁÔê×º_x001A_/Á ª._x0014_/Á`t_x000E__x0002_¤_x000C_/ÁÌDðP_x0003_I/Á_x0019_/_x0014_Ð¾Í.Á`__x0004_Ê¸.Á"¯+Îh_x001D_0Á¦l´_x0005_ìx/ÁäË#²_x001E_k/Á¬åb_x0010_ß.ÁF_x0001_ZägQ/Á©W'¯'¡.Á(~±µ¬.Á_x000E_ÀZ©D¬.Á1_x0008_&gt;~[.ÁØ¤_x000E_õC®.Á5¹xYÏ.ÁÜ_x001D_Ûð9¯.ÁÄù»Ý*_x0018_/Ái_x0006_«V³.Á3X+^70/Áª&gt;_x0018_ _x0001__x0002_.ÁUI3_x001D_ä2/ÁÓE{h`î.ÁÝU¨z2Ã.ÁIØEU/Á7åÍ;_.Á_x001A_¥Z¿&amp;r.Á&gt;-_x0018_,ÉX/Áa\¨YÚ_x001E_.ÁÄnå»À6/Áb_x001B_ú6¿­/ÁÄñHüp¡/Á_x0010_ó×ã.Á_x0004_&gt;m¢é`.ÁÍâ4þ#à.Áõ&lt;._x001A__x0004_/Á_x0007_J_x0001__x001E_¾%/Á_x0017_õ÷Í­.ÁpM¥k×_x000D_/Á_x0007__x0018_odP/Á÷þxAZ/Áÿ_x0012_vo{¸.ÁPbH.ÁÁ_x001A_&lt;¸Às.Áµ_x000F_iÍê&amp;/ÁÀs`É±¤.ÁwJ½ÕW/ÁðW%v*/Á¼§ÖÄÈç.ÁN9_x0004_Uj.ÁØ-`|Ñ/Áåë¥~/Á_x0001__x0008_©c0@Àx.ÁÎ'Éûµ_x001B_0Áqã_x0003_þ{5/ÁÞÎ4_x0007__x001B_É.Áèw[_x0013_/Á`X_x0018_WfÕ.Á_x0007_ ]æ_x0004_.Á_x0017_N_x0002_t.Á¥¿ÁÃ/ÁVBÕ_x0017_±û.Á (²l//ÁHlô/.Á«ÚÆHua/Á&amp;lLN¸Ù.Át_x0006_.üÀ.Áj­Ö_x0013_K/Á_x0007_à´_x0006_ví.ÁöïBq.ÁÖT*¶.ÁgzÒ'b.ÁÖºWªT.Áiq)IÎ/Á&lt;bBQ/ÁúVÙ$¶@/Á&lt;&gt;v3/ÁÁ_x0017_Å%s/Áeãqìµ.Á_x0005_Û=_x0008_¦_x0018_/Á_x0018_âßeh/Ác¾ð0/Áä_x0002_Û+38/Á"]M_x0001__x0004_ä^.ÁÂè_x0008_»b_x0001_/ÁgA_x000E_/Á_x0012_Ì_x0001_:M_x0012_/Á_x000E_E¨´.Á_x000D__x000B_Ð)'&gt;/Á]SÖ_x0003__x0012_´.Ám9V*h.Á_x0001_à¾¹_x0017_/Á|-i£¡Ç.ÁÑz$ûPÏ.Á	$&lt;þ_x0008_/Á_x0010_Ä×_x0002__x0019_Í.Á¨u«G/Á[Ô%ÿ.ÁhM{ÑO/Áwk5X_x0008_/Á¥&amp;öíX.ÁSµ_x001F_0/Áàôä^|.ÁêQuÃ.ÁÒ¬ÓÒ8Ã/Áù.³ªÈC/ÁP_x001A_©V.Á¹öIrp.Á#_x000D_ÁÌå.ÁD4Á¶_x0013_ô.ÁÄmoÜÒ,/ÁÚ_x0016_óJÓ¬.Ádå/_x0011_þ-Á¾å®ýöÓ.Áljè¡º)/Á_x0005__x0006_÷h½Ó_x0003_0ÁÜOòü½.ÁRª_x0007_å¥	/Á²Ó	R£/ÁU)_x0011_ky/Áu|ë,Ók/ÁI¶¥.Á9ú¦_x000E_0Áh§Pi¤.Á´_x001E_¢)9_x0007_0ÁÚ_x0016_õ_x0010_ë.ÁÄQ×¸c_x0011_/ÁóõGñ.ÁZïÖ.Áö°?í-ÁTÉJf³í.Á.¯s·_x000D__x0011_.Á^ø_x000B_Å1R/Á_x0005_M2'dr.Á&amp;_x0014_./Áz_x001D_SüºN.ÁØb[Õ//Áµ=´©\_x0003_/Á_x000C_òÉÆ¶/Á²/Ë_x0004_¸Ê.Á|T_x0002__x0006_ÅÎ.ÁF_x000F_R9I.Á|ë_x0003_ÊR./Át¯_x0004_pO.Ád[#_x0001_!½-Áx_x001A__x0019_aóú.Á¸ìhè_x0003__x0004_/*/ÁÈWÊì¸P/Á³_x0002_²#H/ÁºD_x0001_ÊØ.ÁÜ+_x0005_¶`c/Á_x001D_³ä§uô.Ái=â_x0001_«/Áz·+®ø.ÁN&amp;sûÚ/Á,_x000C_ß».Á¨y_x0012_]ÈÌ.Á_x0019_Ð~5J/Áz£t~.Á1eâ2_/Á_x0012_JÜ/Ê_x001D_/Áæ^NÃw¶/ÁDnéù)/Á²÷^#¼.Á7ËÅâ_x0012_w.ÁW5_x0014_À·Ê.ÁÝt Â©/Á_x0006_¥7#³p.Ápw±½_x0005_ÿ-Áf^gdGä.Á×º¢_x0007_Èó.Á+»Sêù_x0014_/Áø°0_x0011_é.ÁÆ¤­n¸.Á=¬ÿ#ÿ.ÁS`$0ÁÀ_x000C_T- /Á°OÜÑÄo.Á_x0004__x000B_fìRöê.Á_ Í_x001D_Os.Á"t'.ÁVOß#K/Á°!TëY/Á´S=»ÙÑ.Á_x000E__x0006_Â*Si.ÁZßÆÿf.Á0Z÷nñ­/ÁÔù£ÿ_x0001_/Á­ð×/_x0006_0Á)ö_x0014_Ýk.Á	¿©v/ÁÁõaÀÃL/ÁXíf0_x0001_/Áb,KJ/Á_x0019_Á_x001A_×õ_x000E_/ÁñvCîIÞ/Á9_x001D__x0015_77.ÁÚ]\_x0003_$/ÁTLª|Q.Áº_x0019_&gt;Sû.Áú_x0018__x0019__x001A_Ä.Á&amp;_x000F_ª8_x0002_.Áé_x0019_°Lá.ÁM%É*¼.ÁÃK._x0007_¥/Á{_x0003__x0001_%¹_x0005_.ÁÁa×"÷2.Á_x0008_vÍé_x0019_/Áøó'_x000B_×/Áßi=&gt;_x0002__x0004_7·/Á²kvIÿ.Á¤FXKÌå.ÁLÒ_x0017_Èe/Á_x0008_`¸Ø_x000D_.ÁyY¼_x0008_fW.Á8£_x0011_U.ÁÁ)P½/Á¡¯_x0019_j.ÁÂ²*ÃºÀ.Áöw_x000D_»G.Á|±_x0019_Îð.Áº¥¾eoÛ.Á©üc&lt;/:/ÁÒãÒEðð.ÁàPI°ô.Á&gt;Ð³iN_x0007_/Á=Ñ3¦k/ÁßsTÚôQ.Á_x0016_üOn.Á¨Ëª|­¯.Áý(ñu_x0001__x0004_.ÁÖ)w_x0007__x001F__x0016_/ÁÇ3Ã.H.Á!Fsî_x0001_/ÁKeÐ¼ñE/Á_x0002_=Q÷¶À.Á_x0003_Å§Î_x001A_º.Á*7TT$/Á0J_x0006_ dß.Á^ó V°.ÁÐ§TlÄ&amp;/Á_x0001__x0003_b¦äðá.ÁMD{MO/Á³Jð4`.Á_x0010_®Õj^´/ÁG=Ær\ë.Á,¦Xs¶R.Á&gt; äUyy/Áôì_x0008_¢d]/Á_x001A__x001B_õ_x000C_z.Á_x0002_+í"}/Áâµ´Ëö°/ÁB&gt;â/¿_x001E_/Á4Òq_x001F_pn/Á_x0011_û»_x0006_ÛÎ/Á"*ÛÒ=û.Á2_x000F_Ó'p.ÁW_x0004__x001B_&gt;jt/Á_x001C_x×_x0010_ÿÉ.ÁÜDG_x0010__x000D_.ÁîïÙ_x000F_ú_x0002_/ÁYÒPþãZ/Á&amp;~6h§/Á.7°^k.ÁÅÖ¨Å_x0019_9/Á:¼KÜ/ÁBs_x0013_AÝð.Á®:ûÈO'/ÁÌ4,_x0002_6o/Á¢°b..Á_x001B_V_x001F_Ö÷s.Áà.ê_x0011_d/ÁÚ^6_x0002__x0008_æ»-Á¦×ÔÐgé.Á°8ÖÚ/Át}_x0016__x001B_M_x0004_/ÁþÈ¸Y&amp;E/Á°S}'¼.Á-¸]þ@/ÁÁJ¶í-Á_x0014_uÚh_x0003_}.ÁA39)ß/Á&amp;$ÞaJ/Á.§_x0007_v_x0001_¡/Á_x0008_´Ä1_x0008_r/ÁW_x0005_mëº±.ÁßU6Â.ÁÕ(*/ÁQ(ý».Á:;_x0015_:k1/ÁÏ~_x000D__x0001_±Â/ÁàzT2wß.ÁÒül·ý}/Ásê)ð_x0006_Ó.Á£d(`Ãp.ÁÊ&amp;a ª.ÁEç»µ×.Á?r_x0018__x000E_È).Áwª§_x0015__x0001_K/ÁþwáÀ9&lt;/Áæýð_x0007_Ð@.ÁXMúâx/Á_x000D_¹¨ð¨.Á_x0012_á_x000B_i¿_x0017_/Á_x0001__x0005_ÃX_x000C_"j.ÁöÌiZÑ¦.Á_x0002_Çýó­/ÁE_x001B_l_x001A_ãY/Ár_x0003_ÄßL/Á$_x001D__x001D_ÌÆ=.Á©þÃä_x0010_¨.Á_x0003_Õ3_x001B_âë.Á)oÄ_x0003_Û[.ÁùFÁf?Ï.Á¦Öü|Ýg/Á°Wç!~70Á_x0017_S«/Á{mM³4¯.Á4ÏX}°/Á_x0006_xû&lt;Ó.Á ÎlÔ/Á·_x0006_&amp;Kù@.Á£_x0019_"ª.Á*_x0018_o@ç.ÁÿEÀZ/ÁrFB_x0018_.ÁG¢e_x0004_0Áÿ~u_x0011_Å.ÁÐwEaz.Á29ÏÙ.Á9ùû	ã/Á&gt;í¿d.Á´Ùáô¢/ÁeÛ¸ï{ö-Á0ËU¾µ.Á2|_x000C__x0007_	EN/Á_x0001_	óÒêZ.Á6w_x0011__x0001_¸ñ.Á_x0001_z9	f¶.Á_x0016_}­_x000D_+û.Ás&amp;_x000B_@7c.Á°Tþùµ.ÁØj_x000E_m½.Ámt_x0003_o_x0002_/Á:¦0DÝ/Á._x0002_Ëïõ.Á$+QØÂ÷.Á_x0005_qÝÚ.Á_x0008_è+Bûô.ÁOm79aH/Á$SRáJ/Á®b_x0019_1/Á®=2´^0ÁehuÍ_x0014_/Á~_x000F_ôzï.Á¢_x0004_y¶.Á2_x0008__x001D__x001F_u/Á_x0019_u_x001F_×¶.ÁeØ_x0004_Ã*¨.Áö$XOZ/Á_x0010_»®ÿT_x001C_/Á¦BÑl_x0008_d.ÁUÃ_x0017_i¹/ÁûEÂt_x0006_B/Á´úA±n+.Á$_x0007_äà/.ÁK)VQ{9.Á_x0001__x0002_/&amp;éØpâ.Á&amp;Dõâ¤.Á¨ Ã2aJ.Á_x0001__x0003_uÑt.Á8¨¼Ç/Á6Ìå»ý.Á_x001F_×e$	/Áö=s7/ÁR_x0006_i¿©F/Á_x001A__x0014_²OÑ/Á_x0002_XÛ 1/ÁQE_x001E_×_x0010_(/Á_x0006_²Òd.ÁhÕ) .Áw.*.Áîfÿ=~.Á$_x0010_Ð?&amp;/Á_x000B_g9éã.Áò÷e­(.Á_x0008_¸¥ù®.Á´÷ù_x001F_/ÁÁgv_x0001_.Á?+hrÛ/ÁØ¥Øñý+.Á]_x001A_#3.Á?_x0016_F./Á_x0004_æÚí_x0002_/Á/éË»/Á©_x0005_ÍÇ_x000C_/Á©$µÏ_x0003_i/ÁzºÊÑ:/Á_wJ_x0003__x0005_.ÁfI]üù.Á _x0003_u(lÊ.Á_x0008_Óí_x0002_]c.Áòñ_x0002__x001C_/Á_x0012_ÝÅ_x000B__x001F__x0016_/ÁÏ÷­À`.Á_x0005_+Ä_x0017__x000C_/ÁuÜ }f©.ÁDûu2_x001E_Í.Áq_x000D_lzU/Á®¨Ïeøô.ÁÚÉÕ.ÁS}¬$áô.Á°Á_x0014_í.Áß}¶IÕ&lt;/Áu­q£.Á°xÕPvÉ.ÁÆK9CI.Áxjþ/Qi.Á_x000C_kTòÿ.Á_x0001_±.Ðèù.ÁØ£xç&lt;V0Át3ð¸.Á_x0004_Ñ¹/Á?Ô®i¤:/Ág¤ÍD/Á6°øÌô.ÁÊ_x0014_V¬q¼/Á_x0010_,±lÙ.ÁÒùã_x000E_*/Á_x001A_T\j_x001C__x000E_/Á_x0002__x0003__x000C_(²__x0011_Ú/ÁÞhó_	&amp;/Á³®_x001C_Z[)/Áªæå¸//Áª Çª.ÁÑN·#_x0013_&lt;/ÁnX¿Ö/Áµ-µ~b/ÁîéÏºª.Á»\Z&lt;F.Á¿&gt;z_x0010_ù7/Á°HÃ¹Á.ÁwxV7/ÁJ&amp;R¹.Á3K_x0004__x0013_à4/ÁLy_x001A_®¦/ÁänÕ.ÁÕiCã_x001A_.ÁëYÌiãè.ÁÌ-Á[P_.Á:k_x0017_Q¯Á.ÁZ_x000E_Í&amp;#/Á3_x0010_&amp;8.Á,_x0013__x0013__x0010_å/ÁbùsÐß/Á¸Öz_x0001_M.Á&gt;ßÞ.ÁÓû¢á`%/Á@#B~ÿ.Á½r6è¾¢/Á S]­Ç/Á¦=_x0003_·_x0002__x0005_Ü_x0006_/Á0ÌõîWà/Á[Ï_x001D_e_x0014_Þ/ÁÛ_x0014_h}ë.Á_x0001_#$¬{x.ÁTµ4:_x0005_.Ánö"Õû/Á{J_x0001_£/Á¢9¿²k.ÁU_x0013_Fmº.Á*_x0015_a¾2/ÁúUðl/Á`{ó`Ö.Á¹½á1Ä.ÁÚ¨_x0013_JÜj/Áo_x001B_æ(/Á_x0012_öé±.Á×óâ_x001F_(..Á®	XV/ÁÖ_x0018_9[&lt;|/Á*¼GýÙ.Áf9'À1.Á;ÆVê.Á½iT_x0004_mm/Á_x001C__x001A_]_x0003_Q/ÁÄ§ùg¦×-Á!­w_x0010_LZ.Á[¾ÉöÙ.Á'_x0005_xr.Áº_x0011__x0011_\¹.Á_x001C__x001D_þ@!=.ÁY¢ÌB_x0017_.0Á_x0001__x0002_mg.T i/ÁgUÒR]Ä.Áø¬ÊÔúÒ.Á`n_x0013_/Á9q_x0001_ò_x0001_.Á§c1_x0013_K/ÁD(ß¡Á.Át-TG±.ÁéÕ_x001F_$/ÁjcÊ^¼/Á¦ß¡Æ2.ÁtjõÎ_x001B_ý.Á*ui,ª_x000C_.Á Ý3»b/ÁüTèåÛÀ/Á±ÁH@_x0013_/Á§_x0013_ðG;Ç.Á_x0008_ÕßL/ÁÌTüöFý/Á¦wÔ+è.Álx9_x0012_Í.Á*$%4.Á_x0008_Ä¥_x001C_È.Á¬òi©vP/Ájm_x0011_«úä.Á´_x0012_·_x0005_wd.ÁÉc-µh¾.Á}_x000E_?HÅ	/Á_x000F__x0002_ÇB)/Á¡_x001E_NÎD.Á\/ º)Z/ÁÝúÑ_x0002__x0007_sÅ/Á_x0002_?«Ê=Ó.Áæ¡D_x0010_ã/Á{ÏÅ®°/Á­!¤×¤«.Áq"_x0006_?F¾.ÁhîÈ{._x001A_/Á_x0016_ä|Cr`.Á_x0015_:^,_x0007__x001F_/Áäg¾/Ôð.Áî$Áò2­/Á_x001D_\5-.ÁÃ"Ë¸º/Áàf_x0002_»X.Á5_x000B_ùR1/Á_x0001__x0008_¦_x0002_@.Áýs_x0004_&lt;/Á_x0012_~_x000D_Éq.Á¸¡õiÉç.Áªnl_x0008_ð.Á_x0004_àÌøG.ÁÞ	îV/ÁB©³_x000D_l/Áf¨)(_x001B_Â.Áò¸_x0005_,}O.Áø"´¤/Á]:Åùµ.0ÁÎDÂ_x0016__x001B_k.ÁFü_x001F_Ì_x0003_R/Á_x001B_ú¾2´Ü/Á_x0012_oLv¨å.ÁþwÎ¹_x0003_/Á_x0001__x0003_áG5«-¬.ÁjéÖ|é.ÁÚah*ð.Áp®n¥_x000C_æ/Á8Ç[Ü.Áhi_x0012_´.Á_x001A_uØt*.Á´Á$_x000C_Ï.Áÿ·OG/Á_x0011__x0002_¡§8L.ÁÝîÐN_x0004_|.ÁS_x0003_SôÎ.Ál]KÞù;/Á7i ¸ù/Á¶ÀDPÆÍ.Á|!ù¯º.Á¼¬%ö×h.ÁÃ_x0003_U"½Q.ÁçÁ`¸4.ÁT'#.ÁàZ5i¤.Á£­§o/Áó_x000E_.Áìq2õû/ÁDÛ*æà9/ÁÓë_x0008_/ÁâØ	0&gt;­.Á3s§W/ÁäH«_x0002_:Ú/Á¾£¶_x0015_/Á·Ï¼¼/Ááx~-_x0002__x0004__x001C__x0012_/ÁÿBÒ*éi.Á®_x000D_ãª_x0008_ð.Áªê"_x000E_Ð±.Á´XòÕ_x000B_à.Á_x001F_¨Sý¨.ÁO~ÃÎ_x001B_80ÁP8³eYì/ÁûXCtñ/ÁúpXö¶.ÁÖ4Zõ´/Á4èbÁ´_x0001_.ÁHo_x0017_s_x000C_/Áû_x0011_JªA/ÁÊ«É«ì¤.Á/_x001A_ãä¦°.ÁÉ5à2¢/ÁsÜ1_x001A_¤K/ÁT³ÀÎò.Á¡%T1``.ÁÚV_x001C_:²ð/Á(r§_x0017_øË.ÁÈ'½}¥_x001C_/Á¥DfðS.ÁöT2_x001E_/Á2ØÂP_x0003_Þ.ÁþZÍ¼_x001F_¹.Á_x0016_¸îN	.Áê_x0002__x000E_¨è.Á®»÷_x0003_7.ÁHC¼¾bk.Á_x0016_Âù_x0011_/Á_x0002__x0005_T´8cÃ_x0001_/ÁØ´Ø¨Uÿ.ÁÒÌçxG.Á¡²_x0008_Ué.Á,¸(5)B/Á|ð½¬Éá.ÁU_x0002_[~.Á_x001E_]_x0003__x0011_ÖR/Áô×2§Ï°/ÁüV6i}¤/Á\_x000D_²[Ùn.Á:ËO%©/Á_x001A_ô_x0004__x0015_$Y/Á.5_x000D_û^/Á¿+_x0016_:&gt;4.ÁINÙ¹Ò~/ÁHñ|e:_x0019_0Á* ¯[s/ÁØ}¯ÉÙ/Á×ÁzT.Áç?¨ÔÌ/ÁËX¸_x001E_.ÁbQµn¥°.Á)_x000C_¥_x001C_A=.ÁÒ%cR&lt;Ü.Á+Ùæh=/ÁÔä-(&lt;Ç.Á_x000C__x0010_Ó)$/ÁìÁõ.Á_x000D_oÕG/Á&amp;_x0004_NS/Á}_x001F_¿ß_x0001__x0004_´Þ/ÁÓ_x001D_wu_x0015_¤/Á_x0003__x001C__x0012_u.Á²2ÖqÚ.Á~b²¶*/ÁÜbcÝXÒ.Áû¾m¹_x0002_/ÁºBr_x0002_èË.Á¸_x001F_[©k.Áêè3 4L.ÁÕbE_x001D_/ÁW7ÿ÷R/ÁF¶_x0011_%7.Áô_x0019__x000F_b/Áôl"»_x0006_H/Á¬Ù$ì/ÁöGíÍµ.ÁþZÓ? ©/Á"qà.Á_x000F_^QõkB/Áªs¬su/ÁNg~_x0006_GØ.Áô_x0012_é_x0007_Ú.ÁôE¹$ö/Á(Å¿þ.Á_¦ÁÝ.ÁÛ&gt;«_x0014_ñ.Á¨tÏîò.Á_x0014_x÷·õ.ÁÍ æäD/Á$s_x0017_ì4ß.Á_x0005_9x·Æ/Á_x0004__x0007_\ñ_x001B__x0011_.Á_x0006_&lt;0:;.Á`Øé_x0007__ú/ÁnÅfaQ¨.Á÷$ÿ[_x000F_¦/ÁËü_x0001_2_x000F__x000F_0Á®nÍÂ_x000C_Ñ.Á_x0012_JpÂch.ÁÔ@ 0/Á|i\Ûe§.Ájß=T_ø/Á½Cß_x0010_!y/ÁcÖ¸Áb/Á_x0014_ø_x000B_\6/Áº|%_x0007_Q.Á²óñ'|/Á"ÚD7C/Ábèù³_x000B_.Á!ú¥¿N.Ád\%Àÿ.Á/_x0004_ÿ+¡ñ.Á3ÝcÄ/ÁEµôU.ÁØ¯T_x0004__x0006_Ç.Á_x0002_;P_x0017_Óû.Á"%øXç.Áÿ6Ï_x0006__x000E_0ÁÖ$MÞô.Á½_x001A_Ù_x0005_Í/ÁMü$_x0001_u/Á)»¬Ià.ÁÜ_x0016__x0003__x0001__x0002__x0004_Ì.ÁB­3iÇ/ÁjÉ«¦êw.Án·Å¡[.Á+BàK_x0011_É.Áe_x001D_}ÚÆ.ÁZc_x000B_«s/Á_x0010_yò÷.ÁÔg´Ë9T/ÁèÕ:?IË/Áç|E6&gt;/Á_x0015_L_x001A_}ÿÿ.Á_x0018_wß77.Á:³éª(~.ÁâeaT'±/Á{ÉÇ _x000C_0ÁÜ_x0003_¢_x000D_È.ÁÒ1~W¯6/ÁÚ©g@ùÑ/Áç_x0012_éõ,.ÁlÁ-¿/Á&amp;®¹·/â.Á_x0014_`¶F/Á?£PL¼/ÁßsoÊBl/ÁQ*"×.Á¶@b_x000E__x0018_/Áé?1±÷.Á"AM_x0011__x0006_§.Á6ÿÛ%ü /Áx°ÅÏ_x001D_·.ÁÕu_x0001__x000B_ë/Á_x0005_	êw_x0008__x0011_Ð].Á_x0016_Ä­$Û.Á__x0012_TÚ..Á_x0015_Û³ñWí/Á[¼eæ@/ÁÝJàmÆQ/Á_x001A__x0019_EÝ3/ÁâzÊ]Å/Á_x0001_»Ä±pÛ.Á:µÁ|b/Á/w\¹	/ÁÛêù¼6.Á_x001B_$_x0004__x0014_xÄ.Á^Y_x0019_È¡ý/ÁÝ_x000D_û8ì*/Áµå0ÆÊÁ/Á_x0012_Ù÷õå_x0010_/Á»õ%%.Á_x0003_HI¦]¤.ÁªÿþÅ#/ÁF¶ú_x001E_h4/Á÷ã_x0001_Dôñ/Á_x001A__x001A_¯_x0002_l.ÁìI[/Áº9_x001F_I_x0010_/Á¤«j.ÁÐÄìpï.ÁB/µuQ/ÁöiFG_x0006_¯.ÁS_x0011_¼0_x0014_-/Á{ÔÄ©Ô_x0013_/Á_x0016__x001F__x0007_Ê_x0001__x0002_.Áil½¬÷Ï.ÁuY/_x0003_Ag.Áæ_x0016_Msÿ.Á¬år*°e/Á_x001C_=ûb¶_x0003_/Á	V¼ºl.ÁÕhÔ½_x000E_é.ÁcÏÄã¨S.Á(ý÷òÜ(/Á´_x0006__x001F_/M_x0001_/ÁÔ&amp;Ñ¶z¥.Á³ä3ð0/Á¡8_x0013_-õØ.ÁtF,_x001D_M°.Á_x0004_wL_\_x0002_/Á@pìø·.Á_x0012_¥RÌ[.ÁÂ~Ò=8/ÁÝZ&amp;:Ã/ÁêB¯$Çñ/Á3èãÀÂÒ/Á_x0007_·/.Á8_x0019_¼h½_x001C_.Áì	-u6/Á_x0017_WéXì.ÁD_x0018_X|Öº.ÁæTY_x0004__x000D_.ÁNò¾¢_x0013_/Á°ì_x000B__x0017_s/Á@¯-¦çï.Á_x000E_Ô_x000E_£âñ.Á_x0001__x0002_P_x000F_¼&amp;&gt;.ÁmX§|¥».Á°_x0015_Õ$XÑ.ÁnyõÿÉÊ/Á6Òd-L.Á?4¶¯æO/Áë!õ9â9/Á_x0011_C ®u.Á* \Ò7/Áþ&lt;_x0008_Î_x001D_/Áþ&lt;_x0003__x0011_ûó.Á_x001A_÷²kÓü.Áªð_x0003_`ií.Á.sbSN«/Ázÿ8Eù.Áv_x0011_Å6Èã.Á®ÕÞ:_x0003_0Áò_x0018_¹?/ÁÞÿ7ñ .Á(åì»Â.ÁUB·)_x001D_/ÁbxW_x001E_Ð/ÁãUÿ_x001F_/ÁV6Ï¼5/Á@¹«Üu/Á¿_x0001_eJ"/Á_x001B_·UÒ_x0004_0ÁîÌ&lt;Çû/Á\D©¿.Áõ%.Áo+\ðu/Á_x0019_¤_x0016_³_x0005__x0007__x0006_p.ÁÑþæÎ_x0001_/ÁÃm¾_x000C_U/ÁÖê~/ÁÅü_x001E_9Û_x001A_/Áì_x0014_¥;_x0003_0Á¨5ñÐkÆ/Áô¡9u©.ÁÓ]+f./Á-E÷÷ë.Á_x0004__x001F_[)/ÁÌJÒs£û.ÁÏZ=7Â.ÁÊ3w_x0004_t/Á:¯_x0011_½è.Ár_x0011_U_x001E__x0017_þ.ÁtU_x0005_ôÙ.Ár¥&gt;ø.Áßo¶_x001B_÷Î.ÁSús²@/Á_ùo_x001D_».ÁU-ò_x0011_/Á_x001A_`_x001F__x001D_´#.ÁOûF_x001E_o/Áæ_x0002_ç?Q.Áçð_x000E_rñ.Á/_x0010_·30/Á_x0011_Ò´q.Á9_x0010_f¢ø5.ÁÕ_x000E_³@J /Á¯`¨&lt;/Á{ïSf_x0008_.Á_x0001__x0002_dW6/ªI.Á_x0001_×®DnÉ.Áê_x0017_V¤­.Áy·¦áÐ»/ÁI^ÏU	_x0017_/Á|ë)vÐh.Á"_x0003_Ikl/ÁVõªÁòÎ.Á_x0004_ð_x0015_Ë±ç.ÁéÆ¿*.Á¢DRK.Á_x0012_)Í¸F×/Á_x000E_Ù|g_x001C_Q/Ázô±o¯|/ÁIÓÓy.ÁëA'c_x001E_.Á´ðBÓÄ/Áà!_x000F_ä_x001C_¢.Áb_MgÍH/Áñ-GÏã¬.Áè¢Nâ£Ç.ÁùºÖY.ÁÝÙ3_x001C_©Y/Á®ÈH{¯.ÁQ±÷P/ÁAþÁ»#/ÁB8°Q_x000D_-.Áb¾tfÌ.Á2¼SO¥¹/Áä(Ã_x0014_.Á_x0017_ÏH_x001D_h/ÁFµL_x0003__x0004_ÿ¹.ÁÒaW.ÁîÐ¶_x0006__x000D_f.ÁÐ_x0003_?/Á/?_x000D_¹Uý-Á`_x0016_°(áâ.Á_x001D_Cn®.ÁJhGÃ.Áq_x0019_sAao/Á wý_x0007_.ÁT_x000F_Öí`/Á:Q­Dü.Á­ì¾é§.ÁÀ@å$.ÁL&amp;b±q.Á_x0001_)×,û.ÁÖ×,D8/Ájð*_x0001_2_x001B_/Á_x000B_«_x0001_F]9.ÁÌ_x000B_;9Ñj.Á9µåXýo.ÁF»­ì¥/Á_x000C_zÆ!¡.Á±sD/ÁT´Á¡«.Á2t,L­/Á³6þY_x001F_.Á_x0005__x0004_c_x0007_~_x001A_/Áx·ÔUY/ÁWö_x0002_-ý.ÁNöw`.Á_x0010_³_x0015_Ì{ñ.Á_x0001__x0003_Ø_x000D_Ø°¿.ÁÕ§[&amp;! .Á ú±o]ï/Á~F_x0011__x001C__x000C__x001D_/Á_x0016_Oaï*¶.ÁÃ4 8/Áí_x001E_1_x0002_-/Á +;È¨.ÁôT0øY]/ÁÓ0w{A_x0016_.Á_x0011_Ø'üî"/Áqþ`_x001F_E	0Áî&lt;í_%.Áî_x0004_þv«c.Á_x0002_·¾êTN/Á~æH@´)/ÁAâ,Sþ.ÁY[±½.Á_x0014_'_Dú/Áh­uÀ//Á _x000F_ñð_x000B_Ö/ÁuPÒCÀ/Áñ¥Þ_x0002_Wî.Á®_x0018_±|@_x0011_.Á³_x0015_R6Ú.Á2ô¿£/Á_x000B__x000B_© f_x001C_/ÁeI1ûÕ_x0008_0Á_x0019_Ð}4_x0019_V.ÁÞ,q.Á_x0004_Ñö÷Ã8.Á´êMã_x0001__x0002_ò¾.Ák±_x0018_â_x0013_]/Á_x0008_n_x001A_f¤90Á@³×_x0008_£1/Áñ_x0014__x0002_*Ñß.Á®~QÖ|.Á_x0013_Éª_x0017_/ÁSUû}3/Á)_x0014_7_x001C_dÇ.ÁHâC_x000D_0ÁBí©T1/ÁÝôq.Á_x0006__x000B__x000C__x0005__x0008_/Á¨x_x0010__x000F_u/Áf}ð¥	.Á4Ç;oÅ.Á(Ô:÷¡í/Á¤_x0016_!ì_x000B_9/ÁWîwìz/Áç_x0012_\÷aè.ÁpÎ|_x0002_×_x0016_/Á»âµRå/ÁMèÌ]WÑ.ÁU_x0006_Q@x.Á_x001F_}_x0013_æj/Á_x0019_)_x001A_¶"&gt;/ÁÉÂÁñ"/ÁoU|à+É/Á|M_x001C_eø//Á_x0013_e^Ø/ÁÛægðÔö.Á f&lt;_x0002__x0004_/Á_x0003__x0008_c_x000B_k·_x0012_á.Á_x001A_×I&lt;m.ÁTèy«__x0010_/ÁX_x0010_¢^N/Á6_x0001_][//Á§=³_x001A_¡ë.Á=ö_x0002_ß_x0006_/ÁbÕ_x0018_1/ÁsØ_x0007_¹¬J/Á_x0005_'pÔ_x0012_®.Á²]Õþ?/ÁÁc[	/Á¤¡_x0005__x001F_Ñ.Ánd_x000F_P7/ÁÀ¬&lt;þ6/ÁH_x000C__x0004_k¬k/Áfá²Þ/Á2$Ø¬_/ÁèsÍ÷m&amp;/Á;¸÷_x0012_øª.ÁÜ®8l}u/Áæ_x000E_û_x0006_V^/Á¨oæ&amp;Õ.ÁF%_x0011_£r/Á_x001A__x0008_2.G.Á³e`;é.Áß_x000B_rì&lt;/ÁR`z_Ú.Á"9º¬É/Á(¾/D§§.Á"_x0014_£_x0013_Ó_x0004_/Á_x0008_9_x0001__x0003_ªù.ÁWâG@#/Á¤]ßÈ÷_x0002_/ÁÍ{:_x0011_&lt;0Á_x0012_t¢Ó_x0017_Æ.ÁR®_x0010_-³.ÁÿÏÏ§.Á_x0015_Ñ_x0003_µµú.ÁQú¯4_x000F_Ä.Á2Ò Ï_x0010_ä.ÁÍÒ5"²-Á²Z¶W_x0016_J/ÁY¶_x000C__x0019_Ë.ÁÐ'áÎû.Á-_x0010_çîNr/Áü&gt;_x000E_³.Á@_x001A_ý½/ÁL!ô§Ú.ÁG~|¡à.Áè±\È_x000E_/ÁP5pó·.Áà§ü_x0003_Ä&gt;/Á8|5HÂ_x0013_/Á¡Ô._x001C_jú.Á_x0019_µy0_x0017_0ÁôMúz2Ë.ÁÐcè|k.Á_x0015_UþlôÚ/ÁÅØQ_x0008_Úº/Á8_x0007_ðì_x0002_g/ÁUÓ´Ð_x001E_/Á_x001F_O_x0015_G0_x0006_/Á_x0001__x0006_\$`""_x0013_/Á_x000F_{/Á_x001D_ì]OÝ.Áa_x0002_YÕCM/Á¥ëe/Á:î®Üà/Á_x001C_Ñ_x0019_õL.Ájñ_x0014_ô9/Áb_x0003_ÚUØ.Ár¬jGó.Á Äÿ|{.Áè/Fé.Á_x0012__x001A_H_x001B_B/ÁRÔ~4æ.Á,_È_x0015_1@/Á_x0002_ õ_x001E_Í.Áå},kZs/Á¸ÚC¦Á.ÁBÜ¨.ÁÑC^ùí.Á}_x0004_ï_x0002_ã.Á 2_x0018_ &amp;ë.Á_x0004__x001D_,Ä_x0002_Ä.Á3_x0014_ìÍøø.Áô»Éd	/ÁªÝqJCq.Áç¼z^/Á_x0014_·vg÷-Á|=_x0005_º_x0002_/Á±ñÊEAb/Áþá_x0003__x0004_w/ÁÆ¡_x0001__x0004_//ÁÞO±6Xy.ÁETæ/ÁXSä_x0012_G/Ázújíï.Áz/Ä­M/Á_x0004_~ðÆ!Á.ÁbÓÒ_x0015_%/Á&lt;È__x001A_âñ.Áø}L]»/ÁêRb_x0006_	.ÁÆÖRM_x0001__x0018_/Áþíµ¨|/Á_x0018_¸ëüù.Áþû³#l~.Á¾]Û_x0018_/Á¾Ìù.Á¤R¦§ò.Át_x0003_e_x000D_°#/Á.õyU_x0018_§.Á`­­#.Áq@),_x0007_.Á®ë_x001E__x0004_³d.Áo_x0002_I_x0019_f_x000D_0ÁÕR_x000B_è.ÁFA/Ü_x000D_/ÁèÒÁ_x0015_U/Á8¥6.Â_x0002_/ÁÐÞ¯_x0013_µB/ÁXXíÏ½_x0018_/Á¾_x0014_kd+/Á¶5ñ].Á_x0002__x0006_Ë3#Ak/Á¬_x0007_%³-ø.Á`K_x0005_uC©.ÁÜ_x0001_E_x0008__x0004_/Á_x0008_Q7³3/ÁÁîO_x0007_/Á_x001C_¿9fz¼.Áè.Ây{{/Á4Eàì.Ákx_x0008_N.ÁbñøLG¶.ÁóïÒ_x000C_/Áy_x0015_¹.Álù´É	.ÁÏfu_x0007_d/Á=[ãT_x0003_0Á_x0001_e]_x001F__x0017_¦/ÁùqÍÁr,/Á}A_x0018_Õ.Á|¸=¸/Á¦TVn(¶.Á A»/S®.Áù«h_x0008_¬.Áh&amp;ø7\0/Ápfjñ-Á_x0015_ÕÃu0/ÁëïYß_x0018_z/Á¡_x0013_¥!Ã/Á}_x0019__x001F_g¬_x0011_/Árò/Ø$.Á9Í@FÌç.Á¶cÆ_x0017__x0003__x0004_Ía/Áöá_x0005_Eï¯/ÁÜ¨Ù.Á4´Ñú.Á¡]À¶_x0005_k/ÁwÜÔÆ{_x0005_/Ár.'ñ_x0011_/Á_x0012_/ÐV©/ÁðôÂâÉ.ÁÏy^·,/Áî/`1%É/Á_x0015_i´fÖÂ.Áw³Ñ_x001D_/Á_x0002_EÅs½/Á¦6òñ.Áù!¹ê_x0004_.Á,Üx&amp;³.Á ,¢!².ÁúmS½Ùm/ÁAìÆ_x0007_k/Áä]U£ëâ.Á_x0016__x000F_ói.Á_x001A_Ý3ë§.Áb X¸)/ÁG_x000B_¼Zãg/ÁÒº¡þY/Á_x0004_Ê_x0001_(XÜ.ÁFaî¤X0Á¦Ç¨¼.ÁÃûÖH·.ÁKkZë.Áù!ÿVO_x0010_/Á_x0001__x0003__x001A__x0002_OÂ/ÁR_x0006_Ä_x000D__x0015_0Áôà¼|·.Á8_x000B__x000D_3.Á\$´o.ÁúR&lt;ê_x0014_@/Á_x0002_áó&amp;I.Á·çN¸¯.ÁL_x0013_MS_x0008_$.Áðªs8È_x0012_/Á_x000B_4ZÔD/Ác_x000D__x0004_õÇ{.Á_x0014__x0007_çöh/Á£áCµ'.Á¨G¶_x001C_/Á_x0003_Ì&amp;s_x0013_æ.Áö#QñÑ.Á&amp;¯jï«/Á#±V·©/ÁxoÏsî/ÁY|(×.Á«I/_x000E_[.Áþ¾_x0012_&gt;W7/ÁLþ_x0002_ÏUB.ÁÃúXð¸.Á¶d	_x0003_a:/Á_x000C_\òÏj.Á%£Ì	Úè.Á_x001A_ÉT¬.ÁGë{[¡.ÁpZæ\íè.ÁãüYH_x0003__x0005_¢M/ÁêÑ¾Íæ1.Á$¬ô¯'ç.Á\Õ·®ÁÒ.Á_x0006_ÛmK_x001E_/ÁNýj£á_x000E_/ÁÊôë&lt;`B/ÁO¼¿_x0001_Ì.Áñ_x0018_ÙÒ«7/Áã_x0006_¼Îù.Á¸Àuô.ÁoÃØð(/Á"_x0003_¾Ez/ÁÞ_x0019_èÈ/Ád0wÍ¨.Á°wO*/.Á°=h_x001E_È/ÁþN_x0002_=X.Á_x0006_Y_x0002_ 5½/Á¶_x000F_? V/Ád·8_x0004__x0016_Á.Á}ü_x0019_¯/Á_x0016_µ5_x001D_ø.Áú89_x0016_GÈ.ÁJ`_x001B_àT/Á_x000E__x0019_ØÆ_x0015_y.Á_x0016_gYïb©.ÁD¯¨_x0001_/Á`à6¾J.Á_x0013_:_x0019_Ö_.Ámd9Ò¹.ÁhZa zÔ.Á_x0001__x0005_kõÀô.ÁÓÆò¢ °.ÁÇ³Þ_x0014_Ì_x0003_0ÁÎÑ÷EO/Á_x000F__x0014_û.ÁÔÓf/Áì6Ôb_x000F_Ê.Á-Ê&amp;¸DB/Á)4Êéþü.ÁÍÕÒ&amp;Ü.Á_x001C_ob_x001E_å.ÁFeèM/Áè~	¤¡_x0005_0Á_x0004_®÷i~/Á_x000C_ßÊp².Á_x0017__x000B_TÇÆ_x001B_/Á_x001F_nnT_x0001_».Á÷_x0005_øÏÍ¶.Á¥¨Ãt/Á_x001D_0_x0006_¡è.ÁR¥¥Ô_x001A_&gt;.ÁcÅ?«_x001D_/ÁüJ0¤h/Áæä,_x0005_sª-Á_x0002_q9//Á_x0014_zv¼g/Á_x0001__x0015_hÜ¥s/Á&gt;Ý8!b+/Á¢=çå='/ÁÆ~Ãmã/Á%_x0018_â_x000F_úñ.Á_x001C_½BÊ_x0001__x0003_Ò.Áý5_x0019_S^g/Á£³*_x000D__x0016_à/ÁF_x0012_°°_x0004_/Á*çÖî_x0007_.Á¢à£å©/Á_x0010_&amp;}+p.ÁQZÐé_x001F_/ÁÕõÆ/ÁÂgÿcE¦/ÁÔs#]/Á£ÌxJ_x001B_0Á}£`ñì?/ÁÚ¢\h!/Á°A¿Ï?Ö/ÁÆ10ap.Á_x001A_÷_x000E_®ÙD/Á _x0004_³i¬G/ÁöSü­ ¨/Á_x0008_ø?°³º.ÁiÏM/ÁÄ½*¼&lt;Ø.Á_x0003_NaîþÓ.Á©_x0015_v½´O.Á&lt;£_x0003_FZ_x0015_.Á°IFC7/Á_x000C__x0015_=2t/Á_x001F_a_x0002_3/Á4ûTe/Áz¯_x0003__x000E_¡ô.Á èrÎk$.ÁÊ_x0006_ôhc/Á_x0001__x0002_Dâ¾¢/Á}¦~ªfZ.ÁØ NM2^/Á&gt;³6â.Á­òÏ®/Á\ÃÝÓõ_x0013_/Á¬(h_x0014__x0019_L.Á_x000B_wéê_x0015_È.ÁF,­Í_x000D_/Á.~9|[ù.ÁL­Ë»%.Á6ðÖ.Á_x0013_xòÑ_x001E_/Á_x0002_bõ#_x001E_#.Á_x0002_SSYÑÇ.ÁnÙ_x0004_¾#.Á_x0008_Z¥\ód/Á.çòàJ/ÁXßc÷Ñ_x0004_/ÁÇv²_x0017_¢/ÁÅn÷_x0005_µJ/Áhn]6/Á_x001A_ÈKô8/ÁøE§Y&amp;/ÁTêåv«	/Áþøâ%_x001E_/Á¦É_x0011_þ~C/ÁÈêv:êÏ.ÁA°ñ=Þ.Á¤D@Îó/Á!¢µ_x001E_+/ÁNïK¿_x0002__x0003__x0019_.Áìr_[ìq.Á%ìÁ&lt;z.Á1=Q?ð.Á_x0007__x001E_Ä.Á¿i_x000E_¹Ñ/Á_x0001_mé.Áø0D-H.Á­dêM3r/Á_x001B__x0007_£àó.Áv*`Kùp/ÁÔA_x0014_Ú&gt;v/ÁÖ_x0008_A1/³.Áf%_x001C_äö.ÁËi(dÌ/ÁA{ñMl°.Át5A°.Á_x0007_._x0006_F+{.ÁvúzW/Á¹õ-_x0001_w_x0007_0ÁáXêÚ²/ÁY±_x000C_,_x0018_/Á_x0010_H¡bR]/Á([7;ê5.ÁË_x0018__x001C_A_x001F_B.Ár¾_x000D_)£×.Á9@yêÍ /Áyñ(&amp;~_x0016_/Á^_x0014_¹²².Á_x001F_ñäsè/Á_x0010_¾ _x001D_õ$/Áªv~ø.Á_x0002__x0003__x0006__ÖY.ÁÎ_x001F_8µjé-ÁÔ¾=Y/ÁÇÔ{ÏJ©/ÁFñû5`ê.ÁýuÕë.ÁtÞ.À¶.ÁÇÛ_x001B__%/Á·Þ¡£rw/ÁT[]±lG/Á4ç_x0018_Ñ.Á_x0012_¯9À_x0017_/Á_x0019_âKýG/Á080qE­.Á5eÞeg×.Á%ày'%)/Á0p_x001F_uäI/ÁM¸W_x0010_M/ÁtÁý)¯.ÁÅú']_x0014_/Á[¤·C/ÁÄ_x0007__x0001_"Ü/Ávs,C_x0002__x0006_/Á_x0002_M_x0018_ÓÉÀ.Á¦çßDðâ/ÁT¿iµP/Á_x001E_¡G¢¥_x0006_/Á­_x0011_6zÔ®/Áï&gt;NCYD.ÁÊRÑ"´.Á°äÔê"Ñ.ÁÅC_x001D_×_x0001__x0002__x001C_k.Áú Û¤_x001D_&lt;/Á´_x0007_ZàäÇ/Á­µ&amp;[kh/Á_x0014_;¸¦IÀ.ÁÏÐ©²Ç.Á§/_x0001_÷øè.Á&amp;6^å.Á÷5_x0018_ÜjW/Áìy£óÁ.Á4êoã$Í/Á_x0001_2áÞ§]/Á_x000B_Wk1ÞÎ.Á}_x0008_Ó_x0011_¯.ÁåÝwüb.ÁÞ?A¾î.Á±m_x0018__x0011_.ÁÃ¡Q_x000B_Ó_x0007_/ÁlLo*Ýú.Áä4£DÎä.ÁÙeò_x0012_/Á_x001F_üÍ¥.Áö,òE_x0014__x0019_/ÁF_x001F__x001A_åå²/Áé£­w7/Á"_x0015_a¦y.Á&gt;ÐÉ/Á\_x0010__x0002_»§_x0016_/Á'_x001C_FE_x0015_.Á«÷foó!0Á/Ú_x0015_e;°.Á-Ð1ú.Á_x0001__x0003__x0010_±&amp;ïòB.Á1Âó±q_x0004_/ÁÈÒz+È­/Á°iô.Áâè¦_x0002_Å_x000C_/Á_x0014_3+P/Á;±_x000D_PêÞ.ÁnÓÚËüp/ÁÀR¯_x0004_Ãý.Á¿Cñ/ÁÒw;vIÂ.ÁôT_x0013_ýÛ.Á_x000F_Ú6EHÎ.Á_x0019_Îîä/Á_x000C__x0014_,q.Á@¯¨«/ÁDð~©I /Á_x0005_!¸Íb$/Áþ|Z_x0007_¹.Áp?®_x0019_)~.Áà_x0001_X¿²_x0006_/ÁÂ¥3Uö-Á&gt;t¹_x0010_Á½.ÁU_x001B_ºË'/ÁÆÓõ®Ð.Á:Cx¢/Á¹_¬/:°.ÁèÖþ3»|/ÁÊ´ºy/Á/_x001C__x001B_¤Ù.Á`ýò_x0019_Ë¿.Áa_Ü_x0001__x0002_oÜ.Á_x0013__x0002_¸È{.Á_x0010_9¬ÐW-ÁâÉ¶ý_x0018_M.Á_x001C_²½Óq.ÁL­x¸@.ÁÚ¤_x0019__'.Á:É&lt;ùù.ÁñÚª5_x0019_/Ái*	ÓóR/ÁÈçÎ3f.Á¿_x0007_È;°q.Á$v-ò_x000B_/Á#ÁâiXu.ÁµÙÌ_x0010__x0017_À.Á_x001B_$ @Û_x0019_/Ákñ~¾¶ó-ÁYë­(©.ÁÃ±§S×Ñ.Á_x0019_ë _x0011_£Æ-ÁXÉ7E¶.Á(þZÊ.Á,ÂÕ;Q.Á&amp;ôÃgà.ÁQæ¥É:.Á`~®º`.Áé¬6\õ.ÁÛg_x0012_U;/ÁzÊdý.ÁäOz¦5_x0018_.Á*S\©[G/Á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0013__x0014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0013__x0013__x0013__x0013__x0013_@_x0001__x0018__x0013__x0013__x0002__x0018__x0013__x0013__x0003__x0018__x0013__x0013__x0004__x0018__x0013__x0013__x0005__x0018__x0013__x0013__x0006__x0018__x0013__x0013__x0007__x0018__x0013__x0013__x0008__x0018__x0013__x0013_	_x0018__x0013__x0013__x0014__x0018__x0013__x0013__x000B__x0018__x0013__x0013__x000C__x0018__x0013__x0013__x000D__x0018__x0013__x0013__x000E__x0018__x0013__x0013__x000F__x0018__x0013__x0013__x0010__x0018__x0013__x0013__x0011__x0018__x0013__x0013__x0012__x0018__x0013__x0013__x0001__x0002__x0013__x0018__x0001__x0001__x0014__x0018__x0001__x0001__x0015__x0018__x0001__x0001__x0016__x0018__x0001__x0001__x0017__x0018__x0001__x0001__x0018__x0018__x0001__x0001__x0019__x0018__x0001__x0001__x001A__x0018__x0001__x0001__x001B__x0018__x0001__x0001__x001C__x0018__x0001__x0001__x001D__x0018__x0001__x0001__x001E__x0018__x0001__x0001__x001F__x0018__x0001__x0001_ _x0018__x0001__x0001_!_x0018__x0001__x0001_"_x0018__x0001__x0001_#_x0018__x0001__x0001_$_x0018__x0001__x0001_%_x0018__x0001__x0001_&amp;_x0018__x0001__x0001_'_x0018__x0001__x0001_(_x0018__x0001__x0001_)_x0018__x0001__x0001_*_x0018__x0001__x0001_+_x0018__x0001__x0001_,_x0018__x0001__x0001_-_x0018__x0001__x0001_._x0018__x0001__x0001_/_x0018__x0001__x0001_0_x0018__x0001__x0001_1_x0018__x0001__x0001_2_x0018__x0001__x0001_3_x0018__x0001__x0001_4_x0018__x0001__x0001_5_x0018__x0001__x0001_6_x0018__x0001__x0001_7_x0018__x0001__x0001_8_x0018__x0001__x0001_9_x0018__x0001__x0001_:_x0018__x0001__x0001_;_x0018__x0001__x0001_&lt;_x0018__x0001__x0001_=_x0018__x0001__x0001_&gt;_x0018__x0001__x0001_?_x0018__x0001__x0001_@_x0018__x0001__x0001_A_x0018__x0001__x0001_B_x0018__x0001__x0001_C_x0018__x0001__x0001_D_x0018__x0001__x0001_E_x0018__x0001__x0001_F_x0018__x0001__x0001_G_x0018__x0001__x0001_H_x0018__x0001__x0001_I_x0018__x0001__x0001_J_x0018__x0001__x0001_K_x0018__x0001__x0001_L_x0018__x0001__x0001_M_x0018__x0001__x0001_N_x0018__x0001__x0001_O_x0018__x0001__x0001_P_x0018__x0001__x0001_Q_x0018__x0001__x0001__x0001__x0002_R_x0018__x0001__x0001_S_x0018__x0001__x0001_T_x0018__x0001__x0001_U_x0018__x0001__x0001_V_x0018__x0001__x0001_W_x0018__x0001__x0001_X_x0018__x0001__x0001_Y_x0018__x0001__x0001_Z_x0018__x0001__x0001_[_x0018__x0001__x0001_\_x0018__x0001__x0001_]_x0018__x0001__x0001_^_x0018__x0001__x0001___x0018__x0001__x0001_`_x0018__x0001__x0001_a_x0018__x0001__x0001_b_x0018__x0001__x0001_c_x0018__x0001__x0001_d_x0018__x0001__x0001_e_x0018__x0001__x0001_f_x0018__x0001__x0001_g_x0018__x0001__x0001_h_x0018__x0001__x0001_i_x0018__x0001__x0001_j_x0018__x0001__x0001_k_x0018__x0001__x0001_m_x0018__x0001__x0001_ýÿÿÿn_x0018__x0001__x0001_o_x0018__x0001__x0001_p_x0018__x0001__x0001_q_x0018__x0001__x0001_r_x0018__x0001__x0001_s_x0018__x0001__x0001_t_x0018__x0001__x0001_u_x0018__x0001__x0001_v_x0018__x0001__x0001_w_x0018__x0001__x0001_x_x0018__x0001__x0001_y_x0018__x0001__x0001_z_x0018__x0001__x0001_{_x0018__x0001__x0001_|_x0018__x0001__x0001_}_x0018__x0001__x0001_~_x0018__x0001__x0001__x0018__x0001__x0001__x0018__x0001__x0001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</t>
  </si>
  <si>
    <t>43663a2459502ba4f0d1d6cae9913e89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0002__x0003__x0002_@_x0002__x0002__x0002__x0002__x0002_@_x0002__x0002__x0002__x0002__x0002_@_x0002__x0002__x0002__x0002__x0002_@_x0002__x0002__x0002__x0002__x0002_@_x0002__x0002__x0002__x0002__x0002_@_x0002__x0002__x0002__x0002__x0002_@_x0002__x0002__x0002__x0002__x0002_@_x0002__x0002__x0002__x0002__x0002_@_x0002__x0002__x0002__x0002__x0002_@_x0002__x0002__x0002__x0002__x0002_@_x0002__x0002__x0002__x0002__x0002_@_x0002__x0002__x0002__x0002__x0002_@_x0002__x0002__x0002__x0002__x0002_@_x0002__x0002__x0002__x0002__x0002_@_x0002__x0002__x0002__x0002__x0002_@_x0002__x0002__x0002__x0002__x0002_@_x0002__x0002__x0002__x0002__x0002_@_x0002__x0002__x0002__x0002__x0002_@0`Í{ÿæ@xI9U8àù@&lt;u£_x0004_³ô@_x0008_®¼KËÄþ@Ð]J_x001A_¦ôõ@À^Àä»/ó@Ð©±F£â@_x0008_Á£_x001B_3Ä÷@¨ç¶]ò@°²ÄüUuä@pNÜföÚ÷@p_x000B_&amp;ð@p	_x0001__x0007_Õó@_x0004__x0006_øêìhK	ô@_x001A_¥)ñ_x0008_ì@ðþ/_x001F_{úü@_x0004_hò@_x0012_ßë@¨ª"ûó@8ú_&amp;ô@_x0010_Ò£ªhèõ@`.¸_x0008_ô@:è¶\ïþ@Àézsù@p÷_x0002_ ]_x0002_ê@ÌÄÂñ@_x0004_·âý¶ñ@`UTL¶ï@ ä'_x0005_@ù@_x0003__x001D_s{ý@P_x0014_¦t;_x0019_õ@@í_x0012__x001A_ó@@ _x000C_q¾_x0014_ù@°@_x0010__x0008_ë@xªÑC}õ@_x0004__x000B_-únÅ@@asëljð@_x0010__x000B_×îá@ ¨¹Æò@¬·cY_x000D_~_x0001_A@ûó·]ì@ÀS¶fÄÅê@ÐûkâÈîè@ø\0+_x0015_ûó@øÛÄ_x0015_\þ@eæÔ_x0001__x0002_&lt;Í÷@ ÏÍ-_x000F_ò@(`¹/&lt;÷@øD4à1ú@_x0001__x001D_¢~à¿í@p»ór@ò@ÀY²ó@°àÜÃñ@_x0008_Jîãkqü@=[¹öñó@xÜm_x000F_¡Ëô@_x0001_÷_x0007_\¢Tû@`8_x001A_O¶Eù@èyé)Tö@0¿_x000C_h¤ê@_x0008_ã¹SSÿ@_x0001_å_x001E__x000C_Ôí@ _x0018__x0007_ãÅô@_x0010_þV,ñÒî@°l_x0011_E÷@P _x0002_yå_x0005_ñ@pe] «&gt;ò@h_x000C_&lt;_x000E_ø@@ÅÓäÿð@P0ÐÅ{äà@_x0018__x0013_hòãPú@@ã_x0001_ý*ñ@°ú3 Bèé@P_x0007_ÄX_x000D_Ví@ Ü¡î¶ï@_x0018_.þpF"ý@(_ÇÀtsð@_x0001__x0002_Øk_x000D_Ùhø@ðz1ú_x000C_ó@_x0018_'_x0015_g_x0012_÷ô@Àüª¶æ~ì@XC	`Rñ@_x0010_»_x0007_Ü&lt;÷@Ð\_x0004__x000E_Ó¶ð@àK¬5³#ô@°Õ\Iøé@0àYÄá ê@PÙU»_x000B_î@ Ä+_x0006_ãyæ@@f¸¶dö@°_x000E_ WIó@ðr/Z_x0010_÷ó@ø2?ToÃü@¨_x0002_ê_x0013_º)ö@©=GÃô@ày\Íiêð@Ê%Ãíùü@`î_x000C_¡_x0003_[ï@_x0018__x0019_åÓ&amp;iú@èWú­#fø@pÖ"©É]ü@H9÷Âñ@_x0001_³_x0001_£°!ê@_x0001_\`özó@°üìWc¬ú@P÷_x0010_/×³ø@(hãVô_ô@¸²_x0011_º}Ëñ@0­_x0012_§_x0001__x0005_¾_x001F_ã@À&gt;º)Åã@xj'%Cñ@Èz¦_x0013_úù@ ö¥ú_x0012_¿ç@ á_x000E_×ïãè@H_x0002_Eþ:»ô@°4£_x0012_ ô@5¤·_x0015_ûö@@_x0012__x0002_Û_x0003_öà@0`nd_x0014_ñ@°ô$_x0002_ùí@ (_x000B_vØWå@ ±_x001D__x0005__x0017_ïà@pAÖ »ó@X TX}oò@ÐCÌsSmõ@_x0010_+ahú\å@X_x0013_ßÏ[_x0004__x0001_A_x0001_:|¸¯ãè@Pùå æ@Äð_x001F_»Å_x0003_A¨ú_x0003_qæò@ÀÌDebËò@HÓy^Ñò@pY8ûòé@@÷âFÔê@_x0001__x0001_'cÆÐú@ ïh_x0019_1ú@@^qW£ï@ ¼¡yÅò@ §2¦l_x0017_é@_x0001__x0002_ð-G&lt;R¸î@_x0001_*|íË|â@à_x0011_3_x001E_õ@ bÌ© ó@ö_x0001_£6?è@x|¡ÏàGó@ _ZUUå@`(ònÿã@_x0008_½Ë¥øvõ@_x0001__x0005_¡·é@_x000B_úÉÆ»_x0001_Aà_x0014_=ëPú@0)ðÆ$Ïþ@@Â3Þøú@Ø	QBÂü@_x0011__x001F_:Hò@_x0001_&gt;FSô@®²sm±ñ@_x0001_¯Ðêm_x000F_û@"®_x0003_Æó@0¦_x001B_Úãjô@_x0001_´4f¹¤È@Ð¿_x001C__x0010_ìô@Ð¶kÿaö@p[é_x0016_Gbô@É(}L_x000E_þ@øÕû¾ó@À#@äPç@8¾~_x001E_¢ñ@`§¥»ó@¸T_x0015_£ööö@ ÖÖî_x0001__x0002_5Cî@Ð'nÝ_x000F_:ò@ðï&lt;#ð@_x0001_}aF_x0011_ô@°Ï!Ãp_x001A_ó@m°/½_x0002_ì@E©Ëø7ã@X2øñÌµù@0éåû_x001F__x0015_ó@0|:{)íô@àñ?Ã*'î@®Âã×ê@/_x0013__x0002_PQò@ÀÊ¯ï5$÷@8_x001B_17{ú@pºèý@@_x000D_©©ðä@Ðçã"ë@_x0001_0ì³Éþ@p	_&lt;£Hò@ÐëËÆã@Àì©dtÕ@ èÞñG_x0015_á@_x0010_ò_x0011_»Ymö@0#5&gt;Øó@_x0008_4O_x000F_Ñ_x0001_ù@@ÑýØÊÁØ@È'Ñ_x0011_É_x0001_ö@8½«ÚàIô@ÀWç_x001B_iê@À£|rÜ@ öÁ£u@ð@_x0002__x0003_HÄ¾=©_x000B_ñ@[6_x001B_ã_x0013_ð@0¾LeUæ@ Ï_x001B_x6ð@0sÍ:ÓSï@_x0010_ÕyK\l÷@°_x0008_DÜcñî@`_x001C__x0018_.ë_x0015_õ@ _x0013_Ý¡ä»ä@Ði%qü_x0001_ï@pdÊ|QÆî@_x0010__x001A_ÂGJkê@ðÚÍØ_x0019_á@@ÜË¿_x0012_Ìø@`_x0004_oônáò@@¹N_x0016_óí@ &amp;ë=ç°è@È_x001E_ýª¬çù@Ðñ°S_x001B__x001E_ò@0ÝiX_x0006_oð@ÀN§!Mô@t7_x0005_¨ô@P2²&lt;Öò@_x0002_b× y§é@p_x0011_~_x001C_8_x001E_å@&gt;_x0007__x0015_Ý@ áÜúWí@È_x0010_Ølr÷@ ,jn÷@pÃTÇ'Oö@P¶])_x0016__x0018_è@°x¿m_x0002__x0003_e:ò@Àj?vi®ú@ðz¢0¯·ð@ø_x0002_â_x0001__x0013__x0002_A04_x000F_²L|õ@À_x0002_=¼bñ@ D_x0001_@åÅï@ÐÏãd\ø@`Ìõ% ä@_x000B_ÛCÈõ@ðjÎé+¥ù@àÙ mÕê@_x0002_"ru_x001E_þê@à¼.Ûkù@_x0018_L3«_gõ@_x0002_ßùyö@å=_x0012_Gæù@8ÉYýDô@@.f_x0017_ñ@À3,Àéè@@²oæ~_x000B_ô@`yÉå_x000D_]û@°_x0013_ê`*_x000C_ð@ I_x0014_æUô@Ð¹óÎ¦ù@hÞs`(_x0007_ó@ &lt;/e_x0017_$í@@"_x0002_Ý$jõ@@Iî_x000F_òê@0/ñf/Âð@°Üúìõ@P?v!ó@_x0001__x0006_pR4´sõ@@_x0003_n}Áö@pñXuX¿ê@ SìvóÜà@À¹ÑR_x000C_µô@PÙQçúcú@Ð_x000F__x000F_ñ½ô@Ý°_x000F_ô@PtGWÅ·ð@ÐEZñÏì@ð~£­÷ê@ê_x001A_Úë@8kghí¬÷@ ÐY"_x0010__x0001_A ûsÞOÜñ@A_x0002_õ`èñ@p_x0002_Óåðõ@pô_x0015__x0011_ò@^ç_x0014_æä@p÷Ôá õ@ðez_x0004_£*÷@_x0010_éyM2ú@kÅv_x000B_ÿ@0gûù@ðZfm_x0019_Iñ@_x0001_¸XQµì@0`_x0005_CEö@_x0001_?hã Çï@Ø«§E,÷@`_x000F_&gt;*¼_x0002_ÿ@P_x0005_0¿&lt;_x0014_ð@_x0001_J&amp;_x0005__x0006__x0006_"ó@ò_x001E_¢,é@°»ÑÎV|÷@`~É_£ô@ Hm=þ@à-Ãw)ç@ }_x000F__x0004_þ@PL0bë_x000F_ð@z\#lý@P=Èqèë@P8»Hê@°_x0008_=i_x0003_Rø@àFãgûõô@_x0018_\ïaÏó@àN±²·vë@0_x0005_¹Û/_x001E_õ@`¸@½®ã@0Õ5*ýú@@Û0å)ô@_x0002_´hþí@ðg`äÜ§ý@_x0005_HH_x000B_*Ìí@ø.jßÀÓû@HÀø_x001C_ù«ú@@¡ò«Åç@ÀzJh&amp;õ@_x0005_|Dè=üñ@Ðd{Ò)_x0001_A_x0010_Íl«ð@_x0010_,_x001E_C¨ú@à_x000D__x0001_ÐT_x0005_A_x0005_tÙ[{ò@_x0002__x0006_0_x0019_4§R.ò@ÚHªWkù@0_x0004_Â5_x0002__x001B_ò@ð#Êuqý@0ÎôØ_x000F__x000E_ð@Pb¶Í½Rö@Àß0_x0014__x0017_ô@¸\£_x0003_GPô@`Æ1ÜiIù@_x0002_§ØÖjoà@Á'ðÕô@è_x0001_ÆÇ_x0013__x0013_õ@P¶_x001F_ccü@ðø{aæ@ðd_x001D_¨úûó@°_x0012_tx,è@ènß,9dö@ Ã1Ñ&gt;î@@Ý34¨aô@_x0018_;.0Íú@ø4o+õ@à¿À_x0016_&lt;Üö@_x0010_Ú[H×è@Ø_x0005_½çæö@p¦_x000B_RQ¸ç@Wg5æá@_x0008_a_x0017_ê©ø@`së@Ipì@_x0002_³_x0002_ô.øà@@©0þ&lt;õ@à_x0006_3¬_x0004__x0006_±:ø@´8o4W÷@0ÝÇ´_x0010_&amp;ð@¨_x000C__x0013__x0014_Ùìõ@PÑñ_x001B_í@P\¹|!ø@Ð@_x000B__x0016_×ð@pÖâ«Ûï@Ð_x0002_$ÉÞë@P¶¹°ù@HIF¸ÈÐ_x0003_Aðu§_x0002_Dú@°~s_x0015__x0001_ò@èî_x000F_u)ñ@ sÓ@¬»é@PÃ;ó@ðÙÈ­K_x0016_ó@_x0010_&lt;q¦ñó@°þn´ÆUþ@X9úä_x001B_õ@ ñ¸_x001B_ûþ@¨BqYÝñ@_x0004__x001A_éðî8ó@pH­bþlã@_x0004_$A®äù@P_x000D_jJ_x0005_øò@_x0010_~Xivhõ@`uòºHð@0+_x0001_Çê@ø_x001A_Ið8añ@hUH"ûû@à_x0007_EÖÆºë@_x0001__x0002__x0018_På³~÷@øÛåZ5ò@@Ü_x001D__x001D_×¢ã@@%¥²_x0011_Ù@xw¾_x001C_Vñ@_x0010__x0017_£íiÞò@ð8(¦08ñ@hB¨@¾ó@ðm6øzÿì@`[qãè@_x0001_°½	Où@@ÿN#æ@0¡ÝR5õ@_x0018_åTýñ@ POh5Äò@xé^V_x0015_ð@pÜ×7Èûê@ªüï~Ü@â:Nã_x001D_ú@_x0010_ósP_x0005_ã@(°¿K_x0001_ú@Ø¤¾êBõ@0:_x0007_a»ô@hkCÊÝõ@_x0010_´Ñºæpë@_x0001_vÝG¹qö@@éÕd¥¹í@p_x0010__x0008_/&lt;ï@ðéî_x0019__x0017_ó@PÊ{lÒùó@0h¼ºö_x001F_õ@Pè±~_x0005__x0008__x0004_Çó@ ÉetEêä@¨NóR&gt;Å_x0005_Að½½ÿ2]õ@@vy©]ñ@Àôâ_x0011_ÿ@ G_x0010_¯_x0004_ë@à-Ô[Fü@ _x0008_·ZÞñ@»ø_x0006_¹õ@Pª¸[§I÷@PtÈ_x000E_|÷ú@ o%âxô@ ¸"¼_x0001_/á@_x0010_3ÖVmXü@P{u+ rô@@_x0013_É_x001F_üó@à¡c1Ø_x000C_ë@GâvÚø@ EÇ_x0003_ã@0;Æ6¿tý@°`_x0016_óW6ö@`'Eë_x0002_iû@_x0010_ËÇJ#ò@0¾êÿE ð@ÀnÆ óõ@ _x001A__x0004__x0013_çMó@_x0018_dÌ¤_x0007_ð@ Õ'áô@ °jnÿìí@ú*Á:eí@À¾{_x0001_Seð@_x0001__x0002_°¼q_x0019_³ó@0S^o_x0012_û@@0Zvè¾ó@_x0001_a_x000D_fì@ÜÅÊö_x001E_á@(*áªv÷@@ä&lt;ßÐSø@øÑR*&lt;ó@PêH_x0016_ß;ô@¨Á&gt;¡«õ@0IalX°ô@ mÚ4Ûï@]8Æç@Hgëq|ý@è_x0013_XÍ_x0012_sõ@_x0001_+11\é@ ¦²_x001A_«$ß@j³äÎÞ@*¤;3ý@@þè=«_x001D_þ@àÏ´Ö9`õ@`òèyd_x001E_ê@¸ÚÃ3SËñ@ ô±î¡þ@er`é@`&gt;ïÉF=Ý@ðEJÜ±ì@°g_x0001_D_x001E__x000F_ì@0I|	ò@x_x0015_Î¤°@ð@è®Wl÷@( ©W_x0002__x0003_~Âö@àÊÜ{kñ@ðÃ Dý@È½=:52ò@0­38~ñ@¸_x0001_ë4=Iò@@¤_1âí@Ø^¡vó@0oDjBò@ðfHÆZ^ë@ÐÐ®Þ%Åî@ 	=ª¤ó@ _x0011__x001E_oIUò@Å_x0018_xkå@0Ò_x000B_\_x0007_#é@`ÿ}xÑú@@w£Ë§Fò@pMÍcxð@z;C_x0013_Ìö@h&gt;S_x0004_éTð@°¨ðDY¹ô@@*~@Û_x000C_ô@à_x000D__x000D_9wñ@«_x001C_E¢ö÷@ xóÁ·Øõ@PèJ_x001B_Mâ@ðA?6ÉËñ@0º~_x0011_ÃÖð@¨Ú¤z¸Iþ@À%öVYSñ@µKvÓ½ø@_x0010_î!¶Àþì@_x0003__x0005_Å0Sk1ò@ ~æï@è0v¡Tõ@À_x000D__x001C_bP÷@òÌt¿âñ@ÐÓöð_x0013_é@(Êò!Xõ@@&gt;í_x001E_û_x0005_ù@ W&gt;_x0008_â@`ôU_x0001_ç@_x0010_,p0ÌXõ@°Æªjlwò@ÀV_x0015_ æê@ðõßÌë@àÍçÉóáò@°¸¢e_x0004_ù@À2Ô í@Pÿ|Tr_x0005_ö@0_x0013_"ói)ñ@ {Rs_x0002_ì@ m-s_x0002__x0013_è@Ðx¿&gt;ó@@# _x001A_·âõ@~íòõõ@ :E0í9ô@¯_x0013_)ìò@hày_x0012__x000D_Eñ@Ð·¿noå@ÀýÓ^wÙí@p_x001C_´t|&gt;î@èîà_x0015_iñ@°á5_x0002__x0004_cTü@Âªmrð@0C¯fÑä@À_x0016_wtMlì@_x0017_¬ß_x0012_+ó@_x0010_ÏªB«³ù@@)#ÌÁæ@@ìëe8ùô@è¶¥|ótú@ÐÞ'áò@}_x000D_vß@p+_x000B_Zó@ÿ"58ï@È­w¿÷@ÚJÒ&lt;|Ý@¨Ü(h	Ñù@X`ôñu¥ð@_x0002_÷_x0018_&amp;&gt;æî@¨ÌðÄó@@_x0003_ÛþO¤õ@à\S§Ùó@_x0008_P *;Hô@XÿO(=´ö@H	Ï_x0001_hø@ ¢_x001C_)Ä§ñ@È_x0014__x001D_òú·ý@ÐçÉ{ Íà@°_x0002_ñ·ïzè@_x0003_4Âó@øÝ`/¡Bû@_x0010_ÊU¡û@0K_ýï÷@_x0005_	_x0005__x000D_ó¼û@_x0005_|¸_x001A_h.æ@_x0010_ÊBzð@Àm­´ÑðÕ@Èiá_x000B_'ò@°Ì_x0015_´_x0007_¸é@0Ó[TS_ö@ÀôÏ_x0012_ª^è@ (ÈQÓö@_x0005_væÀÏyû@@X_x0019_A¼õ@eY+É+ô@°f@©6_x0003_õ@`_x0012__x000B_ô¾õ@àQú×ÿú@ð\sCmÊð@hrilÝò@ Ayùïë@0R_x0006_àÊë_x0002_AXåÈXmð@èÎ¹F_x0014_{ó@°kÚ¼­_x001C_õ@°&gt;,J×ñù@_x0008_^_x0005_­·÷@&gt;ÚU_x0015_[ô@À'2%_x0004_ló@À§3(`_x0001_÷@ðw%]Bö@0´ðjkYø@ TñßÚñ@Ø/D?[¾ú@_x0005_få_x001C__x0001__x0003_{ôù@@f~¦Ä=ö@ðÀ¸_&lt;äô@`øfR_û@p+ÍLç	õ@@0+_x001D_è&gt;ú@_x0010_¥_x000E__x0014_è@P_x0016__x001B_drö@ðg_x000E_BêÄê@Pé[kü+ò@ø =.*ø@ÀcÏ,_x000B_ù@P_x0004_kBÛGö@`çª·¥,ñ@øº°Wïõ@Ðä_x0006_äi÷ù@_x0010_[LæÉ?í@8{Z.yð@xÉ[_x0002_\ñ@èü¦P´ù@ W°_x0004_Û¶ñ@°?F!ö@¨jráÍâ_x0001_A Ö¿	¸ï@°Þ·¬ï@ø@0Ùotó@`sË2ebö@à_x0007_%öþ_x0008_é@ð-]T_x001B_pñ@¶õ+i÷@ ÙK6Omì@0¾_x000F_§8ð@_x0001__x0002_hµAóÄú@ÈÉ9mJ3ó@`c?YrO÷@ð­²Tð@p\ÆÌ_x0002_ù@ðJmÚó@ _x0002_µøÂ&gt;Þ@h_x000D_ä_x001B_¯­õ@à3 þ}ø@°.rBoì@(úËè}÷@ ®yîÓÊü@`wJû,ßè@p_x001C_M_x0007_Âò@_x0010_QqH¶ô@0wJ·]xò@øf¿%_ò@ÀCò¼à_x0012_æ@	_x0005_öÆá@_x0003_ràZó@Øµ_x0003_ÎÒ_x000E_ð@ ¾A«_x001E_¢ï@ø}_x000D__x000C_·ð@ 2¢Èîí@x:î-º_x0011_÷@@NÌ±áPû@ÐPQ|_x0001_Aà_x000D_§_x001B__x0012_é@ ì§$_x000C_ô@ ì_x0013_JKê@à§¢üó@ð_x001D_oÛ_x0002__x0005_yû@_x0010_2òÔ_x001C_ñ@@ØÔíéò@Ðè_x000B_©Cý@Ài\_x001D_.0ü@p_x0013_7áù@ð¥D!Ôú@×GÏñå@ð²}è¦ö@Ø!GÒêð@0C5¸gõ@À_x0003_³Òí_x0008_á@ÏÌqì@ÀµÊ:~ö@ ÈÀòìê@àÇ¥ö]ô@ÐløtS_x0003_å@è_x0006_ßJØæû@Ä_x0003_®÷3)_x0001_A_x0018_R¡_x0004__x000F_ó@_x0003_½g~í@°¨tá¯í@00)î_x000C_ï@0ÁH_x000C_dð@è|'Ç_x0013_Ùó@àÓ_x0011_xæí@¸_x0008_LÛ+ý@_x0010__x001D__x0017_?ûñî@à×,ç@ ÷¹(¨èé@ÈoYQù_x0002_þ@àgÈ±	Mé@_x0001__x0004_°_x001E_\R¹ö@vPã¨¥ú@®!_x0011_}÷@ ùè: ï@ÐÃºæ"ü@ª~._x0018_ó@pæLnñ@ _x0006_]¹¢mé@àÆ¨´ø@0ýõkß_x0019_å@Q¸·ê@pe#©ý@ÀâÄ½w}í@¡¹rg£ü@[VÕK_x0005_ó@0ïÎ\¨´÷@8láQ_x0001__x0012_ú@ «ï;²ë@82tÁe÷@0e×«b$ö@ _x0003_©Y_x0010_ñ@è8IrWÐô@Øúªh_x0003_A0Ö6·â@ÀN¬À»ú@Ð6Ç Úü@è_x0012_ä:_x001A_ö@^R%,ò@ØpXSNôó@¬;ó;Vÿ@^#l_x0002_øè@p_x0011_l_x0001__x0004_6÷@àkA_x0005_ï@_x0010_ÂÌ_x0002_¦èö@À²Fdå@Ð_x0002_øt÷@_x0001_/£;ò@ÐWKe3õ@0EÛ_x001A_½í@ð3æ_x000F_¡ê@HÊË/.×ö@ ªC_x001F_Àë@¨§ºxRËô@¨:¡×.Oñ@@Â·,_x001A_òð@°Ù=ÅSù@`m_x0001_äÌ_x0019_ô@ðêÕ£á{ö@¸¾Fè_x001B_=ô@_x0010_a ñ@À_x000B_Àì¤ø@¨.Bû0ÿ@_x0018_&amp;·&gt;*÷@_x0001_ WÄKñ@(fæIìÈô@pªîÃ.Zø@¸Å_x001F_öBÛö@ðSaAô@°¸_x0017_¥í_x001C_ó@ tÈÅukó@@â&gt;}M¾ì@_x0001_ÉÏÂbò@&lt;Àù_x0003_àô@_x0004__x0005_ :_a_x001F_è@_x0010__x0017_¼`Ôýñ@`ð4n_x0001_Æä@ÀoF_x0005_ßºé@(_x0007_Ô^µkÿ@Ðß:? á÷@ _x0013_d_x000E_.ø@_x0010_å](ùåð@ÐÅ¯pê@è3`B_x0013_ü@Mé_x0012_ÙOñ@pÙ&lt;£_x0002_Að_x000F_:¾_x0012_	ô@ &lt;1ºýló@p_x000C_[e_x0003_¯ë@ ®EöLÅä@ ÐSþ@0/Y3n5ó@×=4°ù@ÐÈD_x0011_öLø@ ªßDë@À;*ëf[ñ@è0&lt;_x001C_:ð@Ð8ïðæè@@ãÀ®_x0013_í÷@à[³Ñ_x0004_Xî@@-_x001F_Ãqâ@ð·ç_x000F_û@òþ:tIñ@@D(Cñ@Ø	Bá_x000F_ù@°#½_x001E__x0002__x0008_(î@lxP@èø@_x0002__x0016_w/eî@(_x0002_r¹¤¾ô@ÐÚÞÖó»ý@À_x000B_Üøõ@Í'\c_x0015_ÿ@èo_x0003_b_x000E_ñ@Ðªz_x0005_¨dð@P1xkê_x000F_ó@à+Ò¾Ðöð@pigñ	þæ@_x0002_+ry_x001B_á@_x0002__x0006__x0016_úrEó@_x0002_âÉC¹÷@`}_x001A_20ð@ðdêW_x001D_ö@x¶÷åÐù@@×_x0003__x0002_¦_x000F_æ@Pµöõ@Ø³¤_x000D_ªö@_x0002_9Ü_x0004__x0007_ø@@êØ^(Gõ@`pÉÿ_x0018_'ï@Æ A_x0001_û_x0004_A`­d_x0001_þÖ@ Jê»áñ@ ?xïjEô@`#ð2£ó@ ¬P-¹¯õ@_x0001_qCî@0÷W+Ïî@_x0002__x0003_`_x000B_Bâ$'ø@ÐxÒ®GÃó@P¡§)_x0014__x0001_ï@_x0002_V·¨µbô@_x000D__x000E_L÷@(¼_x001B_§ Íõ@Ävì­ì@_x0002_ÃJ_x0004_:õ@ÐÐ_x000E_Øvù@£H#_x0005_þ@@ê`É)^ö@Hv»òVAû@_x0002_UNÍMÝý@_x0001_¼þã_x0008_ô@°ªOÛSð@¸àß}çó@X3_x000F_¤]¬ö@xÌz½ÉÈò@HE ¤±Ñó@à@¿Õâ¨ÿ@YsÔÙ[è@_x0002_"¯ÎEç@ÐÓ-iP&gt;ø@_x0002_ÿ8ãÞØñ@¸Ùn1Êý@Ð4~ã_x001C_æ@(®OÁæòò@8#áüêTö@`Hdo!.ô@ ö¢ þ@¹¬0»¥é@øÄx_x001C__x0002__x0005_Mö@ ÍÕAà#à@h_x0015_ëÉq÷@`r Õ_x000E_;ó@à_x001D_ôÈìýã@àCB¡_x001D_î@!ñIò@°/o#¶_x000C_÷@ v¾Ü_x0003_!ì@à_Ò8Ðbð@_x0002_·	Âå@ JÃÄÄõ@ØÐùù@ó@|°qÞ0ì@PÉ[3®_x000B_î@0Ê`nØSò@pWÂõôé@pyÄô_x001A_?î@ØntÐ_x001A_÷ù@_x0010_D0°så@ÀÀÓR+ÑÛ@ ÈíRý@(pÜu½Sõ@_x0002_¹ØÁ5Êñ@@F7æå@°QBfÄmó@_x0004_éØÍwí@àø_x0012__x001A__x000C_f÷@x³_x000F_ôïZ_x0001_A_x0002_ÕìÆî@_x0010_u_x001F_nÁþ@P^hO¥è÷@_x0005__x0006_ðÔ_x0015_&amp;T¸õ@Ë&gt;ÞH(Ù@HopmçÆõ@ÀZP_x000F_\ñ@@?¤y¼ø@È[ãhÐ^ú@`Ü{_x0011_ñ@`VÄÛ¯èí@}h	_x0012__x0007_ù@_x0005_¿ùZ_x0005_"õ@Ø_x0004_J=_x0013_ð@8É#ðc_x0003_ý@K7Æ0©ì@àÙè¿ÂÝé@À:_x0002_"ð@À²ç)¡ò@`ÄÛ«¨ä@_x0010_õ+ùÇô@_x0018_9_x0018_í¨ú@0_x000C_A¥yó@0A_x0014_Ñõ@ôø_x0017__x0019__x0005_APºÅm*ô@HGBáöú@À_÷*ó@_x0005_×$ó_x001C_ßõ@`Å_x0002_£ËQç@ðdE_x0015_,ï@àÕ_x0011_g¸¦ê@Àè_x0001_z5÷@è¾§3óBö@H_x0018_ù³_x0006_	ÿó@_x0010__x000D_]ÍT:ù@([¬Á7ûú@p´dK´º÷@À_x0007_º¿¤â@gÂfÙó@Ñ'_x000D__x001A_ê@ðáéîZ³÷@¨¦"yn÷@ÀëÖ_x001C_Å~ï@_x000B_g_x0017_á_x0007_õ@8J_x0017_ùy7õ@0yÿ_x0017_Hâö@p_x0001_Ç«]óô@ £ê¬ê@ ã×'ù@`tÔ9tè@`«i_x0003_gÎÜ@{OuáRì@Pì_x0019_{²ä@_x0010_üðýÉ_x0008_ë@ø 6ÕÄö@x'À$Iò@h-ÚüXµó@_x0010_{_x0012_*þü@H&gt;_x0004_®_x0005_3ð@0_x0013_rWNï@Ð_x0002__x001C_¢ô@@ã_x0012_0øí@hu¥Ù£vú@Xs_x0007_/õò@ó2²aþî@_x0002__x0003_ Ð_x0010_^_x001A_\÷@pK_x001C_ö[ ç@°Ö}ö_x001B__x0010_ò@`÷ÛÌg©ð@¸./°_x001C_wù@_x001F_k¶[_x0006_A_x0008_ëÎAUø@PEÙÑ`ñ@0_x000F_ü°cú@hvÌüo¬õ@@ß\ÑKÃú@pyFM_x000F_¡í@p.J_x001A_÷Ðæ@HÉ1Þ&amp;¸÷@À9Iæ4Íõ@ -nG^ü@ Èïår&amp;é@8~Óïjù@_x0002_â6_x0001__x0016__x0011_÷@@¹ØÓk_x0019_í@à/z±ò@_x0002_¤ª0øiê@üÉü©û@àú²_x0006__x0005_½î@è_x0002_!øzÆò@Ð&gt;+_x0017_±õ@pà'ö@ |q^nî@ }MìÂô@Ð_x0011__x000D_V³öä@¨B_x0007_¯qô@Ñ+§_x0001__x0002_{ñ@^_x0002__x0003_§ è@p²_x000B_rÃá@  ·¿°_x000E_þ@ ±u®Öì@ Þ_x0016__x0016_ë_x0012_ö@À=_x0003_'_ò@_x0001__x000F_ºp,nð@à¾´Ò_x0017_Çè@ _x0013__x0006_h{_x0019_ö@pÛ6¹úì@ðÁ%CÚã@@ñQâÊ¼÷@h]p%ü@XÃl_x0017_¨âó@xóÝ_x000E__x000F_9ð@ y÷ÅÂEê@à2ºì_x0019_^ë@_x0001_ælû ò@PõißÞ®ú@_x0010_¹_x0011_ÇõÖõ@_x0010__x0015_Ã,oC÷@`_x001D_Y&amp;³ã@`ÒVHÂ¨ù@_x0015__x0008_¬&lt;ó@ä _x0013_¶¬ø@X¼õ_x0013_?×ñ@ðîF#uö@0mmÃ_x0012_gø@pÃ'²;ã@0µÆòi@ð@`æ_x0013_$ÂWð@_x0001__x0003_°ÑÁN¤õ@°÷Q_x0010_]ô@ Æ_x0019_£uô@À¼eÕÒñ@ Ó]|õ@¸_x001E_×fÒxû@_x0018_ø5b_x0018_ù@è_3_x000F_R¹ó@0¤R_x0005_Êáü@_x0001_òõ~/«ö@ 04¬Y÷@@@µÓpÇï@°Ü #õ@K_x0017_½®Ñù@ðÖ|­dû@@Ôc¤(ð@ÀçS_x001C__x0010_\Ú@P_x0016_1¦¨û@è)f_x0007_ºñ@_x0010_k­ôðð@à&gt;&gt;Eö@àz Ä@ªç@pÜG_x0002_sDð@/[bàòî@xÂy_x001F_\~÷@ÈÏ_x0003_¢i_x0001_ö@_x0010_X@&lt;7ñ@pJ\_x0005_ç@Q_x000B_ÿÛñ@_x0010_§çý'¸ê@_x0010_ÙÕ^Ë_x000B_ø@°j²á_x0001__x0002_öø@P_x001A__x000F__x0014_|û@U_x0017_%³üó@pe Ç'þ@°g@±dNû@P_x001C_gjsjô@_x0001_êû¡ö@xéaÖD!ð@_x0013_æ@_x0013_÷@ð_x000F___x0008__x0007_Pô@_x0008_¿./BÂü@À¦_x0004_¶¦cç@_x0002_;¤¦Ùì@_x0010_VÄ6!(ô@¨=Á$Ë_x001A_ø@ ¥XÒ&lt;îæ@_x0008_ó´fð@`:/ÍZî@H&lt;ÿ_x000D_¥ñô@0_x0007_ÊóRëì@@Åd­_x000D_ô@ÀãVj`Äõ@ _C±¶ò@èO#{Ãù÷@ÐÜGÏë@_x000B_ï_x0013_áê@3ö²Ó;ë@@_x0001_0î@pw_¶åhõ@@_x0006_i ÿÉí@7{æ»ñ@Hb_x001C_û5ñ@_x0002__x0005_H_x001E_=þNYú@Páã)&gt;å@Äò@J_x0017_å_x0016_8ø@àw_x001D_óà©ö@UÙDÛñ@x9Ý}&gt;bû@ Cðßüýó@°¢°×îyô@pÏ2Ì¢í@È±_x0003_Ñpø@`¸_x0014_Äá@_x0002_d@wâGñ@P=b&gt;îð@HK_x000B_³Ò_x0003_ñ@@¶|_x0019_$Uò@ðqÙ_x0001_¢ó@ÀÀ4$5Oé@0ZõèÜ+ø@ðíz_x0012__x000B_ú@ØÄmêHLö@F.@+_x0005__x0002_AxÔ÷öó@`µþ4¼æ@+¬Á_x0016_ê@0Cú÷%õ@&gt;Z_x0004__x001A_¿ô@Àax2±_x001D_ö@ðuí_x0002_ú@p¸M¹¼_x001B_ì@H_x0007_¨%Øù@@p._x0002__x0003_Á¼ë@°êg^Só@0Áoe0Jü@_x0002_°Ãö@H.Ý|Åú@èòfÁÚ÷@ %-+FDÿ@_x0010_]Uñ}ªû@À_x0002_àeÀ!ý@ðRü»_x001D_nð@Ð_x0012__x0013_väò@8qâÖ_x001B_Îó@àÙqÙ«2ì@ÈY_x0013_$ ó@à¸_x0002_Ù·ë@pó_x0014_`­.ä@_x0004__x001C__x0010__x0001_¢÷_x0002_AziLËT×@psÿÓBCø@_x0018_íoA:Bü@ ¥wLø@ ¥R_x0016_Õbí@ð_x0006__x0002_Ù_x0004_Rþ@h_x0007__x0003__x0001_ó@àÆ_x000D__x0004_¥_x0002_è@_x0010_1Ãgn÷@PSù_x000D_ö@¨qùl_x000D_ó@ÀÔ;_x0019_·põ@@ñåKd/ô@»BÜ÷¹ó@ ÇFbþ_x001E_ö@_x0001__x0002__x0010_øåjfô@_x0001_È\h_x0007_Ó@Xms5=µø@ÀøÉJÜ@àúJk¾Cø@0)¡_x0014_ò@@¹xÓó'î@x£Áú$ö@ÐC/rÝñ@ 1ú/û@ý@H¿gö@°å@ZðFì@`_x000E_B4Àù@_x0001_:Ò	FÜõ@pâfÂmà@0_x0003_&lt;´õ@`µwßºì@8Gã¯#Íñ@_x0008_/º7i}ó@_x0008_éj#ü@ºº_x001F__x000F_öê@/Ð¬{õü@8_x0012_&amp;ÈÚÇù@PðV;_x0017__x0019_ò@p~,9Ä¾ú@P_x0017_Â,v_x0002_ø@à_x001F_õk_x0013_Ðñ@ÐO_x000C_nÌó@_x0001_Á$ú@`ÈÈô^_x0010_ð@X]®}ð@¨ÏÌ_x0003__x0007_uºý@cÍ7í_x0001_AS): ò@ _&amp;±_x0008_ø@°î&gt;0_x0011__x0003_ö@_x0003_¢Î¡~èë@ Æùô¥ö@_x001F_kº_x0010_-÷@HY8`eö@ ÈóÌ_x001E_â@_x0008__x0018_ªàeö@_x0003_H_x0015__x001E_Tèì@ÀÐ¯ÇÏ_x0001_ð@_x0003_3Õ§ ¨æ@_x0010_6v	S_x0018__x0002_A`ó©(_x0015_±ó@À_x0011_76_x0017_.ß@0LV]c_x0002_Aðõ_x0005__x0008_0ä÷@4¬m0_x0017_ò@ðù¢o\Ðã@`|móû@øU¶ðE_x0014_ù@@Ï«ï_x0012__x0001_ì@øãkÄ_x001D_Xø@p½ÞÍ®Oó@0þ_x0004_æëã@0ùÏX\+ñ@`±º\É7ú@àÿ\_x0006_h?ù@Åmµé@À~¯qÁ·ø@_x0001__x0002_@ÞG$_x001D_Ìæ@`ÆK­¶ëñ@àVL[uö@ ìÙ;8â@ð_x0008_x7Þ§ð@PÆãu]ñ@8Æì×³øñ@`_x001D__x000E_&gt;¡Iå@P/Ä)Þð@_x0010_&amp;Ýd_x001E_â@_x0010_Ìåhiñ@`ðûöBõ@°¥&gt;_x000E_@çñ@@8M4¸ð@0yÖ»ù@%_x0006__x0007_5dó@ð_x001A_é®ºö@_x0010_²µÖßó@à_x0015_ä_x0015_¸»ì@@ï¤¹_x0005_Tè@p]+aäò@ÐíË¥fû@ðâk_x0019_ø@_x0008_a¸È	øþ@ yQxÃÖë@ÀÐÖþ"¶ì@@`ìÖ;?ò@À@=Ï°Hë@@_x001C_H¿_x001F_àí@À)`GÕ@Ðqz®í÷@ðÐ_x0019__x0006__x0008_âfõ@ Até_x001E_-Ñ@Ð'@A.Õö@ÐÌ×¨ú@ðäJyb_x0002_ø@ Q7_x001C_`ç@ cq_x0014__x0019_ô@ðùªYñ@°2ÿÙ£_x0004_ô@@Æ#sëÇø@@h	×[ï@È¨NG©³ó@@j{Þ_x000D_ï@ _x000E__x0015_nï_x0006_î@_x0017_n(	d_x0001_A yözV×ö@¨ð]_x0015_~ºò@À\`s_x0013_æ@à¬&lt;Ùþõ@Ð_x0016_½3ñ@8h&amp;Âßô@À÷s_x0005_Aà_x0005_oêb;õ@(¤Æê_x0007_Hñ@Ð_x0003_vÆ_x0001_áñ@_x0006_òÓºOùæ@ °_x001F_Ôò@`_x000F__x001D_fÁø@p_x0001_åî_x001A_lî@@ç\_x000D_§ú@¤d¬óKæ@P_x001B_¹Z_x0018_Iú@_x0002__x0003__x0010_ß®¸;¾ù@(·ôXÿ@_x0002_=c§ü2ö@`uGVÕkä@ ÓTFvlï@PÙ_x0001_tC_x0010_ð@°¬$âõ@èP_x0008_îÏô@0C\_x0002_òé@X_x0002__x000C_&lt;ûfñ@à¹²|ãì@P[=¡x_x0002_ü@_x0010_í,»ô,é@H&gt;ÑûBGñ@@ÿ_x0003_2Kõ@à¥ &gt;võ@_x0002_ª_x0012_§òô@_x0018_ì7÷óeø@àèSC_x001B_Dí@È¥j_x000D_r_x001A_ö@v¹yxFð@`Ñ_x0014_ÕÃ_x0015_à@P_x001F_4éaèù@ÀqÛ/®÷@°¢îå+ðö@èØPâù@_x0002_«8'´ô@`kPøgoè@è_x000B_ó@0_x0018_Aùñ@_x0002_«ùW=ð@À.ª_x0005__x0006_"sï@p]k.ù@øë}c¥_x0005_÷@z2ý@ %¢@ö}å@@_x001D_Ýåù@_x0010_8_x0002__x0010_ãqí@°Ý¹Í_x0007_ü@H%ùÝæ«ñ@_x0005_Gw&gt;§.ë@_x000E_J¶ÏÜý@`É	êóñ@YC$_x0005__x0018_í@_x0010_Ô°Æó@àSg¸ xí@°îÙ_x0017_|ô@`ê)Ý.äò@_x0005_ë_x0004_Q@Îõ@ðõ_x000F_	Bä@ØRy5_x0011__x0010_ø@H(h¬s¹ò@ð«	ß¥{ø@ð_x0010__x000F_&gt;ÐG÷@¬ÌréX_x0003_A°Ý"lMò@@Ò_x000E_V¼ôî@(®Û_x0010_¡ø@ s¥w¶Iô@À6Þì£ç@0ýÂõ2_x0001__x0003_A/Ü?÷@_x0005_b_x0007_Xñ@_x0002__x0004_@²sz_x001E_7é@_x0002_àÖÙíM±@ µÝMb*ò@è{[aò@ RV¤ jñ@_x0002_â_x000B_òÙõ@`@þDìë@p_x0016_eRÓñ@_x0002_í8_x000D_{ø@_x0008_a9¾_x0014_ð@Pµ°ÜX5ü@_x0010_üZ¹Ññ@°r¡Î÷@Àù}Î+÷@ _x0001_çòBø@PØ&lt;_x0012_tuú@_x0010_úræ©Þì@ÈwCInù@@_x0007_,ZPÛ@_x0002_Ú/fû4ö@ÀÈÀàßò@pßBi©õ@°µlz_x0013_¢ö@°þ±ó´Óô@P&amp;º.*hö@À«É_x0003_å%ê@_x0010_.QÑÐü@0_x0017__x0008_[úkç@À´;_x0011_ÍLÓ@h_x001A_¿-Eõ@_x0002_T¸;_x000E_ý@h×Ôµ_x0001__x0002__x0008_çó@àôaÑoMî@_x0010_¬®x@÷@ 6«à«¹ê@P_x0011_åîEñ@ ÊÿâHö@@¢{n_x0004_á@_x0001_:ð°ðÞ@Ð®TÌ_x0014_ô@`jk+ïYû@xêXÕ¶3ñ@°Æ·©éYì@P=_x0015_Ópó@_x0010_¯_x001A_}Äô@è0þ__x001C_ò@|;à®_x0006_î@00ì'eø@ÐÝaø_x001B_ö@èje_x0002_UEô@ðïÆÐYôî@Ó1êÏÞ@ _x001A_í!^_x0018_ë@ð÷ÌVnõ@_x0018_¾k%ð@ ÍÔ¹¼Öò@ðãz_x0007_3dí@ì&gt;_x0005_©ö@î0k_x000B_Î÷@ÐîÝ'è@àRöB*_x0015_ó@°_x0003_l~1"ñ@°^§_x000D_fCò@</t>
  </si>
  <si>
    <t>0b89e926ad42f5f107581c69cc37f3d3_x0001__x0002_ ÙÃflÞ@ÐGô¤Àæô@Øé_x0007__x001C_zèð@Èå¡ÿ_x000E_¿ö@`_x0006_	ñ_x000E_jï@p&gt;_x001F_v|ò@_x0010__x0014_3%vRë@P_x0011__x001F_WaÉõ@@Ùn.Ëò@è­_x0002_ôÒØñ@àU_x0002__x000B_~õ@0Z¡éóí@ -Ð­_x0011_ì@PÐF'ì@¨~£Ã¾ð@P;:f©àô@p_x000C_Z_x0001_ëñ@înU¦ô@Àã¡¢ñöì@_x0001_iÕ_x0003_*#ì@ðêýKÃDö@à§ílMð÷@_x0010_È{~Zö@_x001B_ú»Ó;å@`Ýy_x000E_Úù@_x0001_å»&amp;¾²ð@9]¾³ò@@¿Èt_x0002_÷@P Õ;_x0001_ýó@&amp;_x0014_[ptô@_x001C_\vó@`²ø_x0001__x0003_ò_x001F_õ@_x0001_t&gt;tÀò@Èj-Ycø@P¾U­ïó@püë_x001A_[9ü@pÙÓ/ië@ ëÔØe¼ô@(ªæ_x000E_bõ@°wz4?)ö@°øzV_x000B_ó@(úrSãJö@à_x000D_¾m(_x0005_ü@pÊ¿/ös÷@ð_x0015__x0011_(ö@`~z_x000C__x0012__x0017_Ù@P;L3_x001C_û@ Ê¯_x0007_ù^ï@_x0001_|þE4ð@@ÖÑðgê@ÀNM¸&gt;ÿ@ð_x0006_§ôlï@ í	fÜ&amp;_x0002_Apâµjgö@ÀËZ³_hö@¡=M_x000B_ó@ÈXÿj=ù@P%¼ï­ü@]i1Üìð@¸Ø_x001C_àKñ@è[_x0007_a_x000F__x0001_A(5n&gt;ø@À_x0018_ó%_x0015_¤î@_x0002__x0004_0(gCUÏù@ _x0017__x001A__x001B_&amp;5ù@p¹RêÉæ@`¨É_x001D_Dé@_x0008_Cº_x0011_ÿëþ@_x0010_¹	éCWô@_x0010_.ù+pñ@ ¢û'0§ö@ðLÕ_x0001_?ï@_x0018_=9ÖO¢ò@÷ ¾Ð§ò@Ð×Éð1í@ØMmÕ~ñ@_x0002_ôÿ´ýæí@0÷0È!þ@`³È[¶ë@à_x0005_ãñº/÷@¨£SÊ\Üò@PyC¢ÿ5÷@³7u·_x0001_ô@_x0015_·ÂGXå@0÷Ðúpëð@_x0002_á)Ë[°í@°¸¹_x001C_Vôð@_x0018_ïG9	ñ@Poã }ê@°_x0017_8S¢Ùð@ðç_x001D__x0003_Üö@_x0002_õ7r¡¹ì@¨áW33õ@àÕ¹FM_x0016_ï@Øo¡_x0002__x0004_}¼õ@ÐB´Áó@°»­(!òó@*ÜPõ@°ÞÙÚ3ð@@Ô\_x001F_%÷@PJ z÷õ@8Í¡Èmaù@Ðs]ã}å@`ÀþsÔê@ÀØ_x000C_³(_x0012_ã@À;©_x0003_Âëé@0L.Áeè@ÀJý_x000F_Çqö@0_x000B__x0003_Ã0+ç@P_x0001_`è!î@H9!ñ@¨Døâ&amp;ö@_x0018_&amp;ê­tNö@ _x0017_ç/8)þ@À	©Eß@`é~òÙõ@ùºÄ_x001E_÷@°ëêÁ2í@Ð_x0010_ºIÐ_x0001_ô@À._x0017_6ßé@Ð8#ÅîÆõ@(á@T_x0011_ñð@HÄ_x000C_røî@_x0002_º_x0014__x0001_qVï@¸»üúú@@ÔÂ_x0004_é@_x0001__x0003__x0010_zðã;ñ@Ø¡W'õ@`Z_x000C_ì_x0007_ò@@ß)êØå@_x0010_gïè_x001E_G÷@PÈv/Ì÷@Pó~j ä@(¡l®_x000C_ñ@àIKþ]ýç@ðcm_x001C_&gt;è@WZxöó@p_x0016_û°ú*ò@x_x0012_t{ó@hVu)C9û@ÀÜuÞÝÌÿ@H®{°£ò@0+_)·ó@_x0001__x0018_(ÍvÄõ@Ð,&lt;D79û@v\Öð@@õ;Åó@àúxÞdî@0P&amp;M@êó@ÐíÀ`Øî@`D£Ènî@`	_x0001_Ù_x0012_Ãë@¸;ÆzÈ[_x0002_AÀn±äòñ@à!!pæ@HGË¦ô@lµ°[ ¯_x0002_A0&lt;a}_x0002__x0003__x000C_åî@Àð¸L°«ù@àUÝ@¸Nó@°ÿUjº°ì@ð$+Hù@@ÂBuó@_x0002_¸7K_x0005_ãá@àãJ°/ê@ i~®ñ@x§-2ö@ ÿ$SW¦ì@P EÉ«õ@àL:Ð8_x000F_î@à}_x0007_áÒîç@øÊè÷:û@HÿÆªð»þ@0_x0013__x001B_z0ý@ ËO7×@ ¼_x0016__x000E__x0015_û@Ðn._x0012_æ@xûº_x0001_;)ö@ªâÊÔÚó@H8Në&amp;ô@p__x001B__x0007_´Qö@Ðº{¸Ñ÷@Àh_x0001_åZÓÞ@}¦?`zé@?B©F#ç@ ´Æ|b_x0012_ô@ðÝjÇñ@È_x0002_Y_x0001_ñ@à _x0006__x0019_tdê@_x0001__x0002_ #î¿pï@ÐÏv¬:Ùù@(kçð@ ª1ó@_x0001_OÈmú@øúxÜÍ(ó@cBY¥ñ@`ü½¢¹ï@_x0018_Ò¶HQ!ò@@6V_x0006_A#ù@`_x001B__x0016_åÖò@0ÙêG?Ûó@ö#ä×ñ@ðn×Qù@hC÷û_x0015_é@°_x0015_)\á;ï@à;½_x0005_Æ¨ü@H§9¢àû@0éÜ:Ý_x000E_î@0_x000F_@äà@ðaãä_x0011_¾û@ºyÊ»ð@`ëÁô@@ÝùBáú@å±p[ô@0~!_x000F_½_x001E_û@ _x001F_§þï@×Ó)Éò@xdßçBVö@ ÄÎ2Ffë@Hê_x000E_q4ùð@X_x001A_°_x0001__x0004_Ãü@_x0001_R¬!1wÐ@`2Ñ÷Cêò@`Ê_x0012_{Ôô@@×e_x0003_wTñ@àèÑ?Éï@_x0001__x0010_ú¥+_x0017_ù@@kkÍ&amp;õ@H|[5Ãvö@ êÎlvø@@)tþå@ÀYóF1ýø@_x0001_c®cà_x0015_ú@ ¯¨öñ@Tv[pAö@Xk¦ IÞþ@ee!¸¤ø@_x0001_ê_x0001_äàó@àÁ¹_x0001_ÉÖÑ@àûG_x0011_ÿ*î@ÑiùöPò@_x0001_.º~¢í@ÐUJüê@ÐüNuâ:ü@_x0018_³qÙ_x0011_Pñ@p9Ä®ÌNü@À_x000F_ú/yßõ@ð9Tæ@ð_x0014_eÍ_x0014_ö@Ð»&amp;_x0002__x0007_½ì@Ý©¯¹&gt;÷@&gt;ÞÛ²çô@_x0002__x0003_sðÁòGå@_x0001_&gt;ßËÎã@ÐC÷ç&amp;ð@`¶jrWä@_x0010__x000D_._x0017_­Þø@0{'U(?ë@HÅ©%_x000D_ù@¨¬k_x0014_Ä÷@ðÇ#_x0002_­è@ð¸´1u_x000F_ð@_x0008_o$ïù@Ùàò@Põëç_x001A_òê@_x001A_2o&amp;Ù@(c!¾1ñ@ ì_x0012_j¤ê@©°Àñ@@¦Ô_x000F_ _x000C_ó@p_x000C_*-ÿ@ÀõÁ¾YËÿ@_x000C_sJ¶ø@ N_x000F_ÆÜò@  QN¼Îê@pºwo¯Fõ@_x0006_òÙcÖó@_x0002_víKAþö@Ð÷Í_x001C_bæ@p9»_x0002_Ñ]ù@Î¨h)ê@õÄnñ@  û_x001B_ð@xYr_x0001__x0002_°mó@Pa÷TDdø@°íjÕ_x000B_íá@JÂâ¥Z_x0001_A¨$h_x001A_¹úð@¨_x0010_Ã;5õ@ ­+¢_x0017_ì@(tOEÌø@ "ÖH¼å@ØGú{-ñ@ÀJ= ×0ø@3Ôýñ@àØNè£)é@0lºôkñí@ðgNÙúÙø@Ðå?û_x0001_ó@¨_x0007__x0007_J ªú@Ðx^ü_x0019_ó@`_x000E_bí ¦õ@_x0001__x000C_ËF¯ò@_x0001_]ãb®ØÞ@8»=gTò@Ð÷ÿjkê@À[G¦¬^å@°oìÕ¢ñ@_x0010__x0003_©²+Ãõ@à£v_x0010_"Íæ@`v»ñÑâ@(LF_x000C_Ûñ@êð¾ò@3ár§õ@_x0018_¸_x0017_k	ù@_x0001__x0002_°¢_x0017_m_x001D_Øô@xXÂÈÓ_x0006_þ@ _x000C_Ê\=ñó@&amp;¸©ê@ò$ôØ®÷@hìÏ\_x001B_Pñ@P|bPò@Ø-_x0001_g_x0012_ò@XÄ_x0016_Ä¨_x001E_ò@ÈÇ&lt;_x001A_ñàù@_x0010_ÖKrè@d1¹ß£U_x0001_Ahº_x0012__x0001_A Ù_x0013_pæ@HÚ"Ô;®õ@@_x0002_Ká!Gõ@ Nü_x001A__x0005_[é@p_x0007_§_x0018_ÛÃó@`_x001B_¤_x001B_d!÷@p^VÑ*bü@Ø_x0011_Ê¯dò@_x0010_b_x0013_à#ì@(R_x0014_ÝJô@(ËIÒØIø@à/Ì	_x0007_Êø@§õ±&amp;ï@èº½ßÅ£ó@ínTa*ù@@ò_x*÷@øÒÇ½|_x0006_þ@°2/Þ8ê@`é¸_x0001__x0006_ÜËò@àýÃ!Çé@8_x001E_TÈì_x000E_ý@_x0001_äZ_x0005_ýþ@_x0010_'Á@)¤ñ@p_x000C_æíúòò@_x0010__x0011_Áfí@¤ZkÍ;à_x0001_A /&gt;jÔ}ã@èwòÿÚwò@@«o#_x0016__x000E_ñ@4ÛÑG÷@_x0010_göù®Îþ@xª@_x001D_â£þ@(Ö_x0002_)±ø@0:§ _x000C_ë@ zZâü¹ô@àQÆ®æ@Ä_x0002_$Íï@Ðs`ª¨"ä@(2â`_x0010_·_x0001_AÀ@_x0004_Ë1fú@`WÊÛlÄî@8Ö~×Äô@_x0001_WÂ!ò@P_x000C__x0007_	9ý@8_x0003_Ê&lt;¸÷@ :`×÷_x0013_ö@0¯È¢ãí@_x0001_°_x0012__x0016_ 9è@à­ÿ¨_x0005_ñ@À»Ðì¡¦ò@_x0003__x0004__x0010_¦X÷WÁå@(Úù_x0014__x0016_cü@Xã¹_x0002_í`ÿ@P_x0006_¡øñ@ _x001F__x0008_XøÂë@ 2Ù_x0003_a-í@;0éÔú@Ð¾Õ_x001B_ô@P~Êtoç@P¾JËwzñ@_x0003_ïP4¦ð@°½ÉN~é@8Õ­?õ@¸_·Â¥ö@@ÔÕ2¿ì@`_x001E_)ÌÓHú@_x0014_âØ}d_x0003_AXÆ/ª=ó@_x0010_\_x0015_¢"ð@À_x0010_Õ=_x0011_mê@_x0018__x0001_Þ`ò@ÝFc¥ð@HøÛÚó@ø3NÇ_x001A_ô@_x0018_Îu_x0003_¸sò@ ÃæË*ø@«ªu_x0018_Bñ@_x0003_6&gt;À_x000B_Ïé@UÖP/¬ó@ð¿îïÌú@h_x001C_­ó@tÁðW_x0002__x0004__x0012_W_x0007_A@v_x0014_¦w=ñ@_x0017_Uºòé@°_x0013_¼_x000C_ _x0011_ø@ W7_x0018_¿ø@prs9tJó@ _«£¤Ãð@@5;oÒðÒ@Àcæ¹î@ÀòêoÐ{ï@à__x0003_¼ê@ 'Ó_x0019_~_x0013_õ@°Ùvävxê@_x0013_ÁÙNò@@ý_x0004_äÛ@StÆÑÆõ@_x0002_«ÇÑ³~ä@_x0010_\	k..ô@àöïÒ_x001A_üô@(&amp;t_x000B_¿ð@ _x001A_]_x0019__x0001_A _x000C_R 4ø@`:}Þvö@_x0010_Êj[võ@p"ÀõH_x0013_ó@à÷¤Að@ àQÉGSî@`ý;ÿÊò@àÎÝ¼_x0018_Xó@¨»_x001C_4_x0016__x0019_ô@_x0002_ç¯Úê@ _x000B_¢ã_x0018_ó@_x0005__x000B__x0005_\ü_x001A_ ú@_x0018__x0006_Þ«_x0012_ø@À/°àiñ@ÀPiZf_x001A_õ@ÐÕ¦ÚÊ_x0002_A_x0005_(zE_x0004_ú@°¨Þ²_x0003__x0001_÷@_x0005_`_x001B_¦ðä@ðÕ¦_x0013__x0011__x000F_þ@0û_x001E__x0006_1ñ@ Æ_x0005_Ïøtî@Øá_x0008_/Èeö@pµé_x0002_±:ì@à_x0001_k_x0003_ø@¢èÇñì@À#Ä_x0007_T"ñ@àarò@àä0ä±ð@_x0005_ºÐLbâò@P¬;Ãeì@`&amp;9«ñ@à¸ 4¶_x0017_î@P«T»¸Wñ@pi_x001A_¾Fk÷@XïXØÂð@Øª	ûø@x&lt;Þ¡_x0010_ùð@_x0014_Üæ_x001E_½õ@`_x0017_Fh¹ü@ °¦óVeù@(×«bÞoû@(§¦_x0001__x0002_Ð%ò@_x0001_ÝyN,tû@ _x0014_| PÚë@Ð´D¤^/ñ@àôã_x001C_Ýí@ ´_x001D_D_x000D_ò@à{õªEÊþ@_x0010_ËàÅñ@¨uýÅµ6÷@Ðº_x0017__x0008_Iû@à_x0007_¥·ä@©ØYó@ _x0001_ØÊnú@`¯èÉ+Gñ@ ;Sd!ø@_x0001__x001E_;î(í@§rÉ©0õ@ààÖL:¼ä@øAÉ1Åþô@P?vä@¸óÛ£õ_x000F_õ@ ñÅ öè@@QIü¦ï@¨S.ç«_x0012_ñ@°.vÅäè@I_x000C__x001A_i¤ô@P äÍó@@_x000F__x0012_Wü@è&gt;aÃ­_x0012_ò@P`*@ojù@_x0001_G &lt;¦ù@p¥þ_x0006_Rç@_x0004__x0005_´_x000F_¨m_x0017__x0002_APâ`açßç@9aÉmìù@øÁs¬ _x0013_û@_x0004_Òl\¤-ë@À¶þÓ¤ì@°_x001E_Aì@_x0004_°@w0­ç@ÀA_x0010_u¥Ñò@ ÏW_x000E_úÀò@à«_x000C__x0015_çÔù@ØC¨¬zó@Ðïiö@0É^ä Ðç@¨Ó7_x001D_w_x0001_ú@ |._x0003_¨£ï@ ù1_x0016_c_x0003_AÀ/éye#ø@`_x0002_Ù1Gò@°û_x000D_8h^ï@ än¬ó@_x0004_ _x000F_-Ññ@ 8ä:Îó@püµ·MAì@_x0008_½Ç®Yö@_x0004_pðü4ù@`mØ_x0002_-ñ@¥/n_x0016_gø@`0Ô\9eã@ð0óiù÷@_x0010_°¶¶íû@èFË_x0003__x0008_Èò@`_x001D_§í¤+ù@_x0018_?8x¿õ@ ?_x0001_°é_x0018_ì@`_x0006_Æð2@û@°&amp;ÊC6ó@ PlïÓë@ _x001C__x001B_í_x0005_ö@X±,fèð@¨*×^dÕó@@¦d$Ø_x001D_ä@èÛ:ð^dõ@_x0010_^·&lt;#ºù@ .³_x000D_°æ@`L_x0011_ê_x0018_ô@ðOØ_x001C_êö@`ED®\	î@ R®ûÑVí@@ÀpK¿[í@ÐúJßyÚó@ kDÑ]Ð@Àm_x0016_Õátî@Ð½¹_x0002_#Òõ@0@£×¶å@0ì_x001A_g¹ü@ m¸'íKô@àà±?¤óñ@H-_x000B_E_x0004_Xð@P®ÕÃÿìò@P@?æ	ù@Xã&lt;_x0007_ãFù@ð_x000F_ë·_x0006_ð@_x0002__x0004_°ÿ% ÕÒð@°_x000B_Ããv¹õ@_x0002_¾ù®ð@¡±pü@(_x0003_SO_x0010_6ñ@À_x001F_ÿí_x000F_ì@Àv_x001A_K¬ý@P-À\M÷@_x0002_!r¾h)ò@_x0002_«kºIþñ@è$½¼Ìð@_x0002_0ÿZ¹éò@0¥N2ë@_x0008_¼U_x000F_¶ý@À_x0013_÷@ð]§êßä@_x0008_Á_x0011_/Îù@àùê_x001D_5è@`ÔôPelê@J_x001B_/Êü@ _x0017__x0015_6kàö@ ðPø?è@^æ_x0015_çoù@°y­ç|ö@ ¥R_x000C_Ö@ð_x0007__x0004_.Öñ@ 9Íïòñ@_x0010_þíïÈoì@ø_x0001_Å÷@ø¨ã,ð@ô@èø@È-ü_x0001__x0006_9bø@°'®Ãy¹ì@ &lt;y«nSø@8g_x001D_Ãod_x0005_AÐ¿Ë@ö@8poµ¾õ@Ú¯_x0015_ ó@È_x0015_wNö@ÐÄ9w_x0017_Öø@_x0010_Ä;Oçsö@02Þ_x0006_«î@ðêt_x000B_'ð@0zÜà=ù@8$¨èõ@hâó±¢_x0007_õ@8Mj_x0004_rø@_x0018_cÓ;±òñ@ {yôç@_x0001__x000E__x0017_±Væ@ø:©2ã_x0017_ò@¸õ_x0019__x0002_ Ð÷@à$ÞÞ_x001D_ñ@ð_x0018_{_x0019__x0006_ÿ@Àýg}ïÀè@8yÖ7_x000E_`û@_x0001__x0015_Dö_x0019_¹û@_x0010__x0016_nÐñ@ÐÚTºçò@Hio)z_x0004_A`ásí_x0003_âà@x² ð@ ÎðuX5ö@_x0006__x000B_ûsKÂhô@@m_¡_x000C_ã@p¦_x0019_Ó¯½ü@@w&lt;"9å@\¯nÚß_x0006_A/_x0001_r	±ö@ðä¬2_x0010_ð@_x0018_ò_x0004_£©wü@P'_x0018__x0010_ú@È´Ò&amp;öÁú@À_x0012_ý_x000F_&gt;ìî@È_x000D_ø_x0014__x0005_0ù@À*HØë@@IxE._x001E_ï@¸2SÕÿ!ó@ÖÄ_x000B_«Nð@PZß_x000E__x0002_ñ@pO_x0018_teð@]îúNô@ÀÎ-Ìbò@Ð_x0012_lÄs¬ê@ðAT×Æô@Ð]úsXô@{ë_x0017_õ§Ê@Hú¯ÿ_x000E_®ö@_x0005_dß`ô@_x0006_St´û@`ÁÀÀ»Úî@øÅ_x0007_Tëù@_x0008_ ~V.ò@7oÑ_x0003_ó@`_x0013_c_x0002__x0003_¦/í@`¬O!#ú@9WÏ_x0001_èã@(S¸»à}ò@_x0010_k	Ìö@Àª¿"¹_x0001_A4nÿ!kä_x0002_AèVÁg[[ð@0§Rò@pGsÍïsý@ÀÅ­Ò_x0016_û@_x0002_´q#h%ò@PdsC¤ð@H®ËÀð@_x0008__x000D__x0001_;A$ù@`@L-ªî@ænÕ9Þ@À2@CVyñ@ð&amp;¼óDê@àïfZÅß_x0002_A7½_x0018_C+ñ@(pÄIü@PTñYW&amp;ú@_x0002_!ÓsÙë@È¡Ì_x0007_ Ô÷@h_x001E_¥Qèû@N==C/ø@øºm6ðjð@à_bÐiï@_x0002_RÓqâ@à¬\ã×Hü@øa²ÜÓ_x000F_ð@_x0002__x0003_XäÁ|&lt;_x001F_÷@åAÈDò@Ô2í@øg$~é8û@è¼ax\%õ@Pß#-`ô@_x0001__x0008__x0013__x001B_ü@`"Äà2í@ÒzÌþ_x001D__x0004_A_x0002_ÒuÆ8Wù@Ðôç'yñ@°ù6üUô@H®°a _x0018_ø@_x0010_&gt;	r¡ò@Ø±_x000D_±~mú@`_x0001_-µUYõ@ØÊ_Í	Pò@_x0010__x0018__«óõ@ ÜÄfJõ@(Û«³Fù@@x_x000E_û÷@_x0018_¹Æ?X0ò@h_x000E_oÓõó@ðB8A÷ò@PVÑ~&gt;&gt;÷@`Hê¡{.ô@_x0018_@^eüþ@Hôþí~Pö@_x0002__x0002_¡M(÷lÀÐXíÊñ@ _x0013_T_x000C_+ië@¸ÃÇ_x0003__x0008_¬&lt;ò@_x0010_çl!7_x001E_æ@à_x0002_)D4ñ@ o_x0014_Þî@P°Áwï@_x000D_l?Qsø@ b_x000F_Aò@ þP°ïó@_x0013_FÜ\¬ó@H_x001C_lHð@°_x0001_6ôU_x000E_ù@°[w§9øõ@°_x001C_MÄ_x0012__í@I|AÒõ@h½ï»`ó@8+¸ÚÈnø@È9óAþø@Ð_x001F_eA¡áï@àÚBÆý_x0016_ø@_x0003_nÏâ_x0005_Lé@àIøï@è=°yñ@ kÃK_x000C_¸õ@p_x0003_À_x001B_Î÷@¸ùñÆvªö@è©¢_x0014_»ú@ÀõÌ_x0015_Ñ$ý@à_x0004_VÛ#ëî@_x0010_×_x0007_Aqó@Ü_x0001_ãx_x0006_}_x0003_A@^Ð_x0008_kö@ÀãÏ3õ_x0002_ð@_x0001__x0004_-î·½ò@¨È_x0010__x000E_ð@_x0010__x000B_á{eñã@ÀöÚ_x0005_ÂÚï@°i@õ0Ðè@eâ³(è@0_ cö@@jx¶_x001A_Yå@X¸oâ_x0005_~ù@`Ä_x0008_ØçÝñ@|&amp;M l_x0001_AP2_x0018_Ö1_ü@`¨úS§è@_x0002_Tyç@0çàÁÿõ÷@xÖó«1ô@Pï»êèò@ ÕØÑ_x0007_ï@à_x0011_÷_x0011_Ç_x0006_õ@8~V_x0005_m®ñ@ øTI_x0015_!ï@ðYR!Lüì@0½üR ¶û@m{_x0012__x000C_¼ú@_x0001_Ùööj­à@ÈPÿÕµ_x0002_AÀ_x0003_³âòí@0ú-A?û@_x000F__x0019_ØLGô@Ø»_x0018_7ó@ÀÈkßr&lt;í@_x0001_Ö_x0017__x0001__x0002_c÷@¦§_x0019__x000F_ý@0c)#¨ì@¸õ_x0003_Ë_x001D_û@_x0018_Jª¨÷@P_x0004__x001C__x0001_ÿ@_x0001_9Ñµ4Ò@_x0008_Ý9©8¿ñ@_x0018_µ¶ÅXvù@àoìÊe÷@ÐÈEmñUó@È_x001D_*Ç¹ ü@à/ßÐ!å@Pyà_x000B__x0003_ð@¸óýÁ]Iý@`_x001D_³±ÂÁñ@ð_x001B_üÿç@àzu¤Èó@0_x001E_®wð@°_x0010_6`ßûú@_x0001_ã_x001B_Ý³ë@ ­_x001E__x0012_Ãì@_x0008_TØ&amp;÷@Ô2më_x000B_+_x0001_Aà0?Î_x001E_aî@À¯pÁê@À_x0017_·Gþ&gt;ú@`ÈD¶_x0007_7ì@pzìÿU³ñ@_x0010_ÅD_x001F_ë×ú@À_x0014_d&gt;ñþ@`ª_x001E_Êmyü@_x0001__x0003_à ²µ_x0016_Ðò@p^	_x0004_7Öë@Xpfê!¶ô@_x0008_÷üLò@h,{ûðâõ@$7»_x0012_Üæ@_x0001_M06°â@@t\Å¥ö@_x0001__x0007_ï´èÅî@p¾H&gt;gMì@x9Ãp¸ð@(ïÀRÙõ@ ¸1j_x0002_Ùï@ÀÖG:È§ö@øz_x0007_Ø`ó@°7»øËò@ð_x000D_Øª¥"ô@èt§'®õ@À«0_x0016__x0011_ì@ðLôæ8÷ð@°_x0014_a!Íí@8_x0002__x0018_ÂÕ®ý@ T_x001C__x000D_øñ@xT¹lN_x0001_A_x0001_Íln_x0003_»ö@×ÿÇñÃý@ L¾Åª÷@@ÿ¢\Óyò@°ëÒ ±_x001A_ö@PX_x001A_z¤ô@ ¨R¨Ó ò@_x0001_ ù_x001C__x0004__x0005_;þé@@iu_x0013_Òä@PU§ÔWô@`_x0017_û7S¤î@ð_x001B_D!yí@ ä_x0018_ËN_x001B_ï@ x*_x0002__x0011_å@¨¯BK__x001F_÷@àþ[ @÷@èqR®?y÷@À*Ðä@ç¬4U_x000C_þ@ÐC_x0001_yÜeð@­±hEû@_x0008_ÉwÖÍ£õ@à»i_x001D_æ@î_x0017__x001B_dyû@9 ùü@\_x0003_lµN¹_x0003_AÀù!_x0012_õ@ 'Së_x0017_Û@`,&lt;DGvõ@`_x0015__x0010_Nø@xW&gt;_x0018_£_x0003_A_x0008__x0019_ré_x0012_¨ý@`Í$ª÷ø@HXß(Z2_x0001_AP¾µWõëò@_x0010_$!}ÞYî@@á_x001F_&amp;&gt;_x0001_AÀÿ_x0002__x0018_ûèí@0ÊâõMú@_x0006__x0008_Ðyê_x0006__x0004_Óî@4ÎgB_x0001_A¸J_x000F_!&lt;°÷@;_x0007_íÚñ@°Ù"?yqð@  Ô_x0011__x0002_æ@_x0018_áÛøøö@xJCv+_x001D_ð@pGÈLhó@0_x0017_GÓÉpú@ðr¸_x0005_ö@È,²§MÃù@À_x000E_ò$ýÓÛ@_x0006_°¡Í_}è@°êèÏ æî@@ÿZÞö@ UP¾­í@_x0010_¬ÆÂ_ûø@0_x000E_õ­'÷@l_x0003__x0012_Uó@PQ)ÿøûñ@Ø=$_x0016_÷@p_x0003_£Ä¾dë@¸_x001A_îæ:sÿ@ð¬0KÐõô@_x001C__x0004_Ãh©_x0002__x0003_A`[	?_x000E_ê@_x0006__x000F_b½wöñ@@_x0014_`;ô@x_x0002__x0019_9_x0016_ö@ÀÄçj_x0015__x001F_ô@Àh7_x0001__x0002_î_x0019_ï@pÒkEy÷õ@ð=)ý@ð4_x0005__x000D_&amp;þú@_x0010_2§}~¼ü@ÀÞGó&lt;ô@°ïRï«ô@ Î_x0015_d_x0006_õ@@Ìõ±$Dõ@0#2ô@;Ñ	jÝð@½_x0002_b_x0001_6è@0NCþÝ­ô@_x0018_bU¼	ö@ð÷ÚZ5ð@ ÿ_x0008_6Ñ_x001E_é@_x0001_ílDñ@pÈ"_x000C_ÿ@`_x000D_Ü_x001E_©´ì@°ÏnÖ_x001A_1ô@P¡#Ó{ÿñ@_x0014_¹_õ_x0001_A°+ñÉûè@@_t_x0006_%á@ð62jZ¯ê@`NF_x001B_¡â@p¥ÕìCý@ _x0017_6á_x0004_KÑ@è._x000C_¥¯ßø@à)Ñã$§ò@xµ¸só@_x0001_skûá¬ô@_x0002__x0003_ð_x0018__x0019__x0017_ýªä@°2ôaù@@;	-Îï@à¦%¶.õ@`»q_x0018_ß·ô@ ÑÕ;ê@ài_x0001_^È£Þ@Ð(_x0014_Æï@#ãÞá÷@È_x0007_Ö&gt;&amp;»õ@`ò_x000B_×.oï@Ð)|ä bú@X²ÁZ%:ù@ðæ¿kêpú@C_x0019_û'_x000B_ö@0\À¼lø@à=%ÁÕö@èÈ&lt; ¿ñ@_x0010_7ÆÅíªø@_x0008_aS_x0013_¦ò@ÐÊõZ£ïò@@ÂY!ðå@ðÓÜñÍó@@_x0014_Íz'ë@ÀÂ±òâñø@H°à ¸û@_x0002_øöT»Lâ@ u£_x000E_¥bø@_x0008_}­¦ð@ÀX_x001E__x0016_aÛ@àÁ+Fõ_x001C_õ@h_x001A_C_x0002__x0003_ï_x0013_ò@Ø±+Úâ_ô@`7ºØ£úæ@ Ë ÌìÔñ@ÐüÛ¡CÕì@àãÌËèö@Po5îÚç@0v"'ø@_x0002__x000E_#L/æú@@Cq(]ë@°¼VJ_x000E_y÷@ÐÛD-^ï@`W¯)þuç@ ØìE_x0015_Ò÷@ð·_x000F_Ì²Óò@ _x0004__x0001__x0010_¶_x0012_ô@0_x0004__x000F_d¤¶ö@4§r_x0001_&gt;Ç@pD§@å_x000E_ï@0Þbâúÿï@_x0002_²¥àÚÂä@_x0002_úØí÷@Uwø_x001C_7ì@P{_x0011_j³ð@¾wö@¸ÄÑt_x0015_ý@À_x0003_÷kSõ@¸_x001B__x0010_U÷@ Á}äñdì@¨åWMRäó@@¨_x000E_ÿU¹ò@à¡^&lt;sû@_x0001__x0004_`	{Éî@  æô^â@í#¨Üö@0¢pÉMnä@ðdJ=+gð@HxÛ`Ù1ó@p_x0010__³_x0007_ ò@ðº÷dô_x000E_ü@p_x000F_,bÙ÷@_x0003_a9"û@èn!¶hg÷@0ùDRÕ_x0014_î@_x0010_w¶¶_x0010_ð@ -·W[ð@ËBö ä@ éb_x0013_Væ@`_x0002_áõ¨áô@¸Zr_x001D_Áû@@_x0003_bGÁ_x0013_ô@P»Ý÷@P®H#gñ@_x0001__x000C_U?&gt;Ó@_x0001_Þë_x0016_N÷@Àj¸¢ë@_x0001_ ú_x000C__x0017_­Ý@@ñ_x000F__x0007_Åäú@=¾HXê@pIm_x0006_;Yò@ê_x0008_¦ðñ@Pø ÝQçî@¬Q÷ñ@ð\îV_x0005__x0006_Íøî@`V\_x0015_îì@è_x0015_Ql)ó@là:g$ö@@X_x0014_#2÷@ÀÀ__x0007_Có@püaWûÈå@_x0005__x000F_:Ø6Éù@eÀ}Ï_x0004_ñ@(ûvú_x0013_­û@p_x0003_AÌï@hPª_x000F_Ûßñ@È_x0010_,Bó@PNÖUø@ +Eþ/kå@ø¥¹&amp;|ñ@`Ó£õò)ê@x|ÿñò@è_x0003_í´÷ö@Èg-üñ@@ÈVÍ´ê@O+dð@Ðbê5\ï@ðä÷/­ô@È¸Ke±ý@8×¶`²¬û@_x0005__x0001_Ø|_x0002_`õ@ÀZ_x0006_iÞì@ :B+9Ý@_x0010__x0011_Ë¯þõ@ ÞêÁJ_x001F_ã@à©´zô@_x0001__x0002_pÕPÉ¥ð@_x0001_Ò¶]ù½ö@p;hùò@p£_x001D_Yù@0u£¸·ï@Ð¸3¹Z_x001E_æ@_x0001__x0008_¶ù-ì@8ø{çOõ@ú&lt;'÷@0ÊÈy©Ñù@ â)_x0018_(âð@@NO·¤_x000F_û@u¾´|Öü@ÇáMÐö@ÈN¶´_x0011_$ý@@¨_x0011_tÓ_x0013_ï@ õ2._x0007_Nö@ _|õ@ LsÌ_x001C_û@Ø1zÃü@_x0010_¯¼a.ò@`"ÍØËyó@@_x0001_âEºxú@}ñ_x001C_Â:õ@`|3»Í_x001D_ë@ÀÅÇì@ÀïÄ=^°ã@ðb_x0010_ñbôä@è_x000C_õ_x001A__x0012_ùú@P])l{ñ@°Å_x000F_etò@¸}ôâ_x0003__x0004_Àæ÷@`ìWç`ù@À_x0013_úö_x000F__x0012_î@_x0010_ª_x0019_üïÁì@ ºô£Ú_x0005_ô@0âm)$ò@0ãëW$bû@(K³?ûù@X~C_x0011_úfõ@À¸x_x0016_îð@_x0003__x0015_Ï³Z_x0002_è@ ðì²£û@èöâJjññ@ÈkQÔµ`ò@¨_x000D_~¯Oó@pþV_x000E_Qò@à¯	G&lt;uë@°ÂÀ_x001C_Á°ò@ðkG¬Àø@ðZ?~_x0013_kñ@`@ÑÀ¶ê@0§Þ|éF÷@hóóÉ]_x0001_A@½[±JÙ×@ð0óî@@êbJm_x0003_A@&gt;_x0019_Eüü@H_x0002_b__x0002_ô@_x0018_;_x0012__x0004_ñ@óÎLé÷@_x0003_Bh^ÿHø@_x0003_¥ýSBê@_x0002__x0003_ht&gt;QLö@^ÂÏ¾`Þ@@_x0001_24â@_x0002_?Ø&amp;ìì@SÞ_x0015_Åð@¨ãËó¥_x0002_õ@_x0018_ÓO'Úû@Ø¬éêÑZ÷@0NCù´ì@Às²`eæ@_x0018__x001B_Hõò7ò@ÀFïày}ù@@óÍæd­ñ@ðq]zGö@p¨,ø_x001A_÷@Änùty_x0002_A0âQQuô@ p£ýõ@_x0018_D½D1û@à=&gt;ùÜà@0ÝùïËü@p¢_x0007_ùñ@ QÍU_x0012_ù@`ñ´ãÀû@xHÙí®.ø@ÀSYh_x0016_ó@RQy\ÿ@_x0002__x0016_Ü_x0001_Cå@_x0010__vYù@H¨n_x0014_ëÖñ@_x0010__x0007_F¹ùõ@¨Fø_x0001__x0002_¤Tñ@è&amp;øÐáÊñ@ÈÎR 0ò@_x0008_à£ü_x001C_ÿ@0}0Â¢ï@Èç_x000B_ÑN|õ@¤T÷_x0005_Q&lt;_x0001_A_x0001_-g\®ÿ@°ÿw\)Ãñ@ðÐÕWTßù@ ê}©ãÛ@01(Úy£æ@à¨²_x0019_ÉSð@àûTìï@x:×ðï@3ç?9í@X_x0017_ÙÎ~ø@ÀâGÑ¿Þø@àº_x0016_ô§ç@`_x0013_ñP@é@`g©Îï@x8±Böû@(_x0003_¼Nað@àÑò«QÓæ@ _x0005_Ûë×ó@@Os¤Èoñ@ÑHúk/ò@@_x0001__x0003__x000E_ºñ@háÓn+~ñ@_x0008_:È¾@_x0007_ð@°_x0010_°	A?ñ@ _x0007_Å;[æ@	_x000C_¸@_x001F_Ü¶Kô@`_x0010__x000E_;g÷@°Ï_x0015__x000D_/¸ñ@ÀEÞa_x0014_ï@0&gt;Ññ@Èè]¾_x000B_ò@è;ùùêy_x0001_Ap_x0001_ò@0U(Aûýñ@e_x001A_á?áõ@Ô°_x001B_¯3_x0002_Api!¥Ëõ@ @­s_ô@°5¿Ù®7û@È_x0007_Q½ßÉõ@E ®Pô@@L_x0002_¨k$è@ í)y_x0011_³ï@8_x0006_Ú½_x0004_õø@àn~x_x000B_&amp;þ@@OgÀ, ù@¨á_x001A_T{ü@_x0010_%}ÿ±Çö@ð_x0005_]Ýó@Èòz_x0012_ü@h»_x0010__x0001_	AHÇo´¾£ò@§ó@ I_x0003_¤ºù@øÐàOCû@_x0008_l_x000B_­%hò@`u¿Û_x0001__x0002_yéæ@P:á5Nö@xrù:Êjõ@à5J_x0010_cæ@¨Lg²éøö@°2J_x0011_iö@ÀëAnî@ÀfÌ §ô@hLQûô@_x0001_Jeí)§»@Pà_x001A_/Åõ@_x0001_ÇM;eù@È6æ»b-ô@ ),´ß÷@`¦\afõ@ÀQIu_x0017_/Û@Øv8XÑö@_x0008__x0012_5)Zó@_x0001_¡{£Øº@ðYüt_x0015_ÿ@°_x0003_çÍc÷@Ò	äßÝø@ K&lt;bpáõ@_x0015_]_x001B_ÿõ@_x0010__x000E_¬_x001A__x000E_ï@`ÝÊÓL©æ@Àà_¶Óá@ PO[F¦ê@XiÝZ­_x0014_ó@ÈìôÐ¢ú@_x0010_Ì_x000F_sb?÷@_x0018_.¬vø_ø@_x0001__x0002_PÇê²7.ò@ð)aþ&amp;é@ÀN!2RYß@Q8è~ú@ÐË|ìõ@àD6¨wú@À·65Ãô@(ë«_x001E_­Iñ@_x0001_¨_x001E_cfÚµÀ0®ÿpÇ-ð@(Ni§]õ@ÀcF üö@°ÆA@æ7ö@_x0010__x0005_kR4ë@X_x001D_?._x0005_ô@ iÂOsÈä@Ð_x0002_oIz_x0007_ò@¨mKÒ_x000B_ õ@¡½;ðõ@À_x0015_W_x0003_*î@ _x0018_Ç6_x0001_ú@Oíødû@_x0010_Õ_x001B_ë_x0019_ò@`.ëzeiò@ `c÷Ê{å@X_x0010_Ê%iHý@ J\0f%ñ@ H&lt;JùbÚ@øÅ6_x001C__x0005_ô@_x0008_è_x0014_^@ õ@h9Õ¹º-õ@_x0010_g¸ñ_x0002__x0004__x0001_æî@x·ôKì·ø@_x001D_8_ïá@`ý¿Ów_x0015_ó@h¼Ö¾èð@PÊX¯_òí@_x0002_Ê3rç@¨ÊçÜU^ò@_x0010_÷×gA^÷@`XÑ_x000F_ò@^îfEô@_x0018_.¿·_x0001_AF¼Ëó@x_x001C_ëÚëºò@`_x0008_X9},í@(-Vß¬!÷@X_x0003_©1ÿÞ÷@àòþ_å@@c_SòÞ@Ð?ý/j#ù@&amp;INò@ÐÜþÒò©ð@ _x000F_Grà@Ð¤Kí5Ûã@@_x0008_7&gt;*Áó@Ðºn_x0016_ò@_x0008_^mÁý_x0013_ô@ÐFU×DÈò@Ðïö_x001A_zð@HÓ]_x0013_»ô@P{Nô_x0018_#õ@ü/½1ü@_x0001__x0004_àB_x0004_`ù@xDô_x0003_ô@PwÈê#Mú@`8êª¢ê@_x0001_W±Úì@ÀùW¹)ò@à½Ê&gt;óÿë@¨AÐö¦¸ó@ÀÝ{$:Hî@@äø_x0017__x0018_Ø@Ð_x0006_R_x0017_ó÷@pCi¢ªÝò@x"OÚ?&gt;ó@Øä¨Æ,iý@¨O­_x001B_ñö@ ./î@Ì3#d_x0002_A_x0008_qs#+I_x0001_A8?o/ø@àân;&amp;é@_x0018_4©Hró@:CWØåþ@å®Ûµô@Ð{Y§_x0010_ô@¨ªJÛ_x0014_ú@@&gt;$_x001A_p	þ@ÐE|÷d¦ô@;À¤î@_x0001_ÄÁÆ ò@è?ýó'ò@WbÔÓ@ OQî_x0002__x0003__x0001_Çï@_x0002_ñ6È_x0002_µý@_x0010_8¯úPä@_x0010_ZG1%_x000D_î@P_x001A_lÃ#_x000D_ø@0ºÖ_x001B_ñ@(ãÑ_x0017_nû@à}_x0005_µçåé@Îs4RÏö@èQ8/^&lt;ó@Èù_x0012_;Tö@_x0010_ý|elò@àk,è@_x0010_$e_x0018_?ô@ðåkßº8ð@pï_x001C_s%ô@poö"lö@èM\h¸ù@_x0002_yª]Ìò@®WôCé@Ð­ðÐ°wü@ Be5õ@0U=Ä_x0004_I÷@ÈY_x000E_?jð@ «ÕHA"ï@8ô_x0007__x0019_$áö@Èg_x0010_Àð@_x0018_M/_x0018_,ò@P_x0006_ ÷_õ@@xl`]÷@ÒU¿_x0013_Sí@ùÁ'_x001F_ì@_x0003__x0004_p[%Rkö@hã¤;Võ@ ½·ªSV_x0002_A`)=ìò@¸'U_x0017_²ú@Ðô¤¼X~õ@ÐLP_x0018_6õ@pôÞôÿ@ ~=ð¥Øß@ÀjétªÕø@ÆT§L5î@ði¦¶_x001B_ó@_x0001_ñVá)_x0001_A È022ù@0s¸_x0018_ó÷@ÀM£ù+ñ@0@QG_x0015_ÿ@ (¯ñÆè@_x0003_ËG_x000F_ô@à]HõP¢ò@B¥ÚN¨ó@@e_x001B_å÷_x000F_è@_x0008_¼xvðñ@_x0003_Á_@éûý@^«äùñ@_x0003_{çç¡ü@hìºJõÐÿ@8åÿRñó@_x0010_êý]:Âö@Ð _x0003_ñ_x001E_ò@ø¾s6ksó@Ð_x0019_¡_x0002__x0005_Éåø@Óösì@àG~_x0002_ò@_x001E_·f4è@À_x001F_K_x0001__x0014_ãò@à_x000F_NFâxû@]Ó@Qý@_x0008_\u)ä&gt;ý@Ði­(xÂó@_x0010_Ì7cò@07_x0003_`Ý÷@_x0010_;f&gt;ú@h¨O&amp;÷@`_x0017_h_x001D_âp÷@_x0002_î28Ðßæ@ÀL_x001C_@Ì_x000F_ú@PÐÁ¬Ø6ì@Ðò%Ú_x0016_Þ÷@C_x0004_0_x000F_G÷@_x0018_v¨û²ð@@_x000C__x0003_ç·ó@0HäÅ_x0018_vï@_x0005_MÁzÏÛ@_x0010__x001A_u[±°é@øò_x0001_x! þ@)É_x0014_©ò@@_x0018_7pkñ@_x0010_'­1ú@ 2v­ý@zh@õ@ÐdeÍKö@À°=9Õû@_x0002__x0003_0øR¦kã@Ðâ.²¥ç@ptOõà@_x0008_£ªÄÙñ@_x0002_{:®#`þ@(_x0012_JI©ö@ Ø£ÝfRì@ÀDP&amp;YÆÜ@_x0010_X¾Ô8_x0001_A`ý|¡ò_x001F_õ@Ø_x0013__x0011_I_x0006_ö@_x0010_N7râå@À?|LÙô@°BöÕEó@PÊ_x0014__8_x0019_ø@_x0018_v'g°^ñ@ H´®Ü+ó@øß ÓYú@hE°Ô[Äö@_x0010_5Z%Sùö@6½êGõ@82V_x0013__x0012__x000C_ü@ÝÕâtê@_x0002_¹/=`Üö@`át_x0015_/ê@X0P²æ(ð@@_x0006_û|ó@ÐÄôüÃý@_x0010_ð!§ò@_x0002_²Â4ùö@ÈÝÍom"ñ@Ð?ãT_x0002__x0005_[wõ@pÐ©ú&gt;ø@ _x0013_/z³zï@ðFë_x0002__x0018_þ@_x0010_ýÂ(ª±ø@p`Q¥ù@_x0008__x001C_J$¨×ø@@B(_x000E_Ë¦é@_x0002_Vä\næá@ÐY_x0003_ÖAõ@°_x001C__x001E_F}ü@`Ao¤a`ø@ ©3ºõ@Ð§_x0004_}õ@pNò¾jì@¾pÎ	©û@P dãú@,ývàñ@hÌØ_x000F__x0001_!û@Ð_x0013_I§2à÷@Èé©ývø@À _x001D_mÉå@_x0010_Ö½ì ó@ÈsY3?Lõ@@*¶l_x001B_ë@hzÜxÊ_x0008_ù@À##®a§Ú@`)yÖg%ü@¨©Ó é·ö@ðÏ0¸hæý@Ðü¦|ÿô@_x001C_r÷ö9_x0002_A_x0002__x0004_ I:¿¹ç@_x0002__x001B__Õô@ðWZ_x000F_[ê@|_x000C_2á~î@HÜkz_x0006_ô@pß«bwþ@*5­µ_x0003_ð@ÐR'?,cù@ n£Õ:_x0018_ð@P_x0011_&amp;[Hø@°ñ¦_x0015_÷ð@p9$¾÷@ `Î±xø@0e@O_x001C_Qü@P-²Õèê@ø~_x0001_°ùôú@ «_x0019_âá	ø@hÍ¥»{ßð@@EvEÞ@T´ì@_x0002_O=ZÙBë@ÐÂI$0üÿ@`_x001F_æ_x001E_Rpô@°è_x0016_{°ó@ éÀ_x0013_g¬â@ M%,_x0017_cì@_x0010_®	£ý@_x001A_B_x0005_¯ö@ +¤m©ä@p_x0005_µÕ3²ø@0_x0005_Ðã`ö@ ñ×_x000D__x0001__x0002_b¸ó@ _x000E_¡n-åú@XQK{ü@_x0001_ÂZYóõ@_x0018_Ï\ÂèÇþ@¨¤ÝÐ_x001B_þ@ð^FXqù@@C±XZâð@x_x0012_6mgÃô@ ³_öóé@_x001F_"n¼µò@@Z¥_x001E_gHù@_x0001_õ_x001E_&amp;øûä@@w_x0002_Â_x0011_ò@p~_x0018_Ö_x0012_ï@H_x000C_b_x0015_?3ð@8´_x001B__x001C_2ö@àï_x0016_û$%ò@À0Hµï@ _x0007_È%Y×â@Ðà_x001E_]Îç@_x0001_5L_x0004_ø@È©_x000D__x0002_«8ô@ø|&gt;Sû@u»IÝ¢õ@Ò­¹úHû@Ø_x000D__x001C_Ñ°û@ðJÖ¦:Ýõ@_x0008_Ä©¶c õ@Àñ¤_x001F_Cõ@ÈA±Ìp*_x0001_AÀº_x0005_XÀÅë@_x0001__x0003_ ¢b_x0016_Fî@ N$DÃ[ò@@c¢wÂü@Ð.»nìO÷@à2ÿ_x0010_ì_x000B_å@È4û|Cõ@ çê¦ö@ØÆ	ýö@h¬cC©¡ð@`gOì@pô_x000C_Fgþ@àð®Àë_x0006_ñ@ÀºÀ£µÞö@XUÆó¾¤õ@_x0010_©§_x0018_Pié@@õÃaVÅß@à_x000B_Ò»$ð@`_x0006_xÆ_x001C_ì@°_x0011_X_x000E_,é@ |_x0019__x000C__x0002_¿ñ@?c¾×Èå@H'¿_x001B_1Åý@p¿_x000D_&gt;6jô@`´¤_x0010_ç@à¤KACñë@_x000C_+_x001C_ñù@`U_x0002_DØíõ@Àc_x0010_Å"|ó@0Ð.{ë7û@ØÄE|åQð@Àµ_x001E_²Ð ý@8¯ÿ_x0002__x0003_	_x0011_ò@ ô¶°ò@Ð`_x0011__x0001_¹Áë@ à_x0019_¢2ú@ Õvdßï@àzØZì_x001D_û@_x0010_M­@9ò@`¡_x0006__x000B_°ýä@&lt;_x0006__x0017_M[ø@`q_x0004_·_x0006_ñ@ð9¤2_x0010_ú@p(C# Æã@_x0010_þ/¥~ð@@E¹ÈPõ@H75xICö@@_x001B_"÷)ñ@_x0010_³£_x0004_üù@_x0010_@G{C_x0013__x0001_A0_x0003_äIeö@è64§ÁTó@3Î_x001D_Ñúú@`_x001E_ØÕéêí@0_x0008_Ó_x0006_òð@_x0002__x000F_â[µZé@À+!Dì@ÀRß_x0002_*û@±KáÃá@p_x000D_Qì@ _x000E_úÛkð@à!P{iò@ n_x001D_&amp;ô@@Î[ÿ_x0008_lñ@_x0003__x0005_¨_Õ__x0010_dð@ÐÌ	ÆÔó@@à­¯¼ú@XU}Ë_x0016_åÿ@P&lt;Fàü@Y_x001D__x0018_¥³ð@pÃü&gt;÷@`E­Û_x0008_ù@ø_x000E_ñ=û@_x0010_æÚ_x0012_°í@8TÅTÈ¼õ@@³¬áeÉÜ@_x0018_Å_x001C_i/`ÿ@ ~6Â8þ@x_x001F_û9_x000F_ø@X_x0007_^_x001C_é_x0005_ö@_x0003_°§#_x0004_Çó@ ¦sPh­ì@0Vð_x0014_!Òô@`B¡à_x0002_ë@Ð_x0019_:.à@xÞèXMkø@_x0003_íËvsó@(Bô×D'þ@_x0003_ÖóVÿµê@ð ïí­®ñ@XÐ÷O_x0017_÷@_x0008_O_x0001_£ õ@ ÒçWUãç@p8ý­ñ_x0004_ø@_x0008_²Í-¶.÷@°TÁ_x0001__x0002_z_x0012_ó@¸»= ñ@pPGö¢ë@°xép#Jø@Ð"¾VtÈâ@ ¡&lt;¢Áõ@`½Dõ×c÷@_x0010_ú°Ùbkõ@°ßi.Úú@ ÿÐýäÄä@0ÓJ¸:á@LºnÛõ@°O«_x0007_wé@`ÔNW#ó@hézêRTø@XFöÊ_x000D_ñ@ _x0005_'aûã@ \ÿÖï@`_x0003_÷gÔ1ë@xàÛ¦Aîó@PÖáå_x0002_Nõ@p ÉaÆZè@ø	Ð,çâõ@À°Ê wï@âjMnïð@`!¡¨]gü@Pv_x0003_´¿_x001B_ï@x_x000E_÷¤5ùñ@_x0001_D¾_x001A_Ý@Ð_x0018__x000D_»h:ø@_x0001_}Q_x0019_Lü@0_x001C_âÀ=Óõ@_x0003__x0005_@_x0006_Ìì_x0005_ò@ £ri-yê@ð_x0002_0¹í@ôÎÚqm_x0003_A@lS_x0013_quï@_x0003_ÔØI}_x0003_ê@Ô_x001E_ç_x001F_ßù@_x0003_wì{_x000D_ô@ÀÒçÐé@°_x0016_C¸Dã@¨Ý_x0007_·÷@_x0008_+Và_x001D_ÿ@(_x0013_ÚÝ_x0019_ÿô@_x0003__x0004_ç_x0014_0ó@2_x0006_jæ@ðc_x0015_ÙZ0ø@·B%ô_ñ@àÕh,ùºä@_x0008_¯Æ_x000B_Yü@0vôÌ[_x000F_ï@Ôîòq_x0011_l_x0001_ApäÄú_x0004_Nø@8á_x0017_&amp;4ú@øØg¥å|þ@pñ_x0012_Ô_[ò@_x0003__x000B_?Çß_ú@p9¾ô@Á¹bYí÷@àÙc_x0008__x000E_Ið@_x0003_Wy×f´ï@ð_x001B_ÛXj_x0001_é@`R_x001E_ý_x0006_	ð@ó@`0_x0002_-_x001A_ì@¬ý_x0018_Hoñ@Kÿ±nû@Mü¹_x001C_·Ê@eC_)ø@@Ú'Ûþa_x0006_A_x0006_­_x0018_&gt;Tö@È­îQû@ ~Þ_x000D__x0011__x0017_ó@¸_x0003_ÿ6Pù@ _x001B_O_ñ}ö@ÀÆ2äï@Hã`=|ó@Z_x0006_O¾ì@À_x0007__x001B_©®Ãé@ B®è@°ä	_x0013_nôõ@ Þê_x0002__x0002_î@Hí¹_x0012_½ò@hÓÅÍ_x001E__x001D_ó@pVÇ_x0014_Ë ÷@@_x0016_e³Ó_x001D_ä@âõz6®î@8e_x0005_Èþö@pã~R{ò@À_x0019__x0008_-ü@À3_x0013_¢øè@_x0015__x0001_|~ãû@ GO_x001B_cnø@x½_x0004_7_x0010_ô@_x0006_i«wë@_x0004__x0005_ _x0018_u¨½Ïè@ØÉ+Eì_x001E_÷@@_x0007_E*þë@_x0004_ÂôãI_x000D_ï@H_x0013_¡_x0017_|_x0003_ó@°ÛQUÕF_x0004_AÈHößð@È_x0018_F)\÷@p»CÐ¶_x0002_A ³AÇ £ó@@J2fWÿ@0ÿvIòÕù@_x0004_0å;|ú@_x0004_B÷W¡ñ@ØØ@ò@¸b¼(måó@É"-_x0002_ö@X_x0016_ó©2Fý@p¡9_x0018_~÷@g_x001F_&lt;åù@¿-¾²Uû@8rEß_x0001_Fò@_x0012_·­X½ý@ø'Ôò8Eù@hRßºÈåô@øR¹µÃþ@_x0004_cð_x0003__x001F_ì@0(×k~ñ@ o_x000F_vÃ÷@ ¼5Ö¯rõ@Xp_x0010__x0019_F&lt;ú@_x0004_ö_x0004_Ã_x0001__x0003_Rø@è|UÇ9Pý@H½l+ó@ i¸ISvé@@b,`°þ@ ß  _x0002_õè@j"ÕÿO£"Aµ&lt;_x001E_±'#A.×&amp;S_x001C_n"AÕ~°Òý"AQ·Ö*Û{"Aó_x0007__x000E_=ñ"A_x000B_ý9Á÷!A_x0007_2g¯Ôà!Af_x0003_+»Ôó!A ­±JÏF#A®_x0017__x000D__x000B__x0012_"A_x0011_-Dôû!#A_x0002_ÎÈIÅ#A_x0005_áá_x001C_7E"A»_x000E__x0018_|9Ã"A4RxÓº "AB¹_x0001__x001D_'#A_x000B_EcWP±!A3o!B­y"A¸î¡Æ"Aèr»_x000B_!Aª!H#;"A	¤_x000D_ós_x001C_"AäÜ`"ACK¨_x001F_Ì"A &amp;e_x001E_ê_x000D_"A_x0001__x0002_iä_x001B_©"A½î÷àE"A_x0001_Þj$ð!A¹kú)û9#A$V,"A,O_x001D_9Ô!A§yBK"A¦#_x001E_"Ú"A_x0002__x000F_âý!Ay)r/"AqUXX"A_x000D_QSKV¿!A?ÍLhQ_x000F_"A-;\hZ"AÆ-±øF"AÚYääÃ"Aùqj$(l"A#9_x0015_Äm_x0018_#A|I¢Ë_x0018_»"A	Â¨.=ô!AU_x0001_#æ¢!A¹áÂ_x000E_B"AsR¹_x0019_×"A¤ÖXzÌ"Ab!Ïüâ_x001B_"A/73Ì_x0001_ÿ"Aßëtã"A_x0007_G®ÏW_x0008_"AÀðäÝçS"A%`®ÿ"A£Q±âb»!Að*úz_x0002__x0003_Í !Añnv48_"A_x0003_Ó³+~Ý"AÐ\#6)_x0002_#A¶_x001E__x0001_Òº!A(_x001C_ÔçP"A&amp;R³(ìB"A4â¸p"AlÖØ&lt;ùa"A_x0011_7@;_x0007_#A³{ ï)?"Aº0;A_x001C_[#A#¨¢²4Ý"Aûê¿§"A%ú&lt;º«"A¡±Óâ_x0013__"A§D_x0017_æ!Ad!2È7"A;y¸¥T"Aë1@Þ`#Aç6|ðÇà!AÂíÍVï!AÒ´=pÆ"A§_x001F_-¢"AèqJ¥ºç"AêÈÙ%"Aÿ@±;!Am'­)_x0017_"AâÊÐjñ!Aò±Ñ_x0007_M"A*Ïú""Aw_x000E_U_x0005_¹"A_x0002__x0003_Á_x001D__x001C__x0002_×_x001E_"AjeÕ?³!Açd_x0016_Ìÿn"AI_x0002_î!AjTýu"A_x0017_H^B"AÝ_x0003__¡Ò"A=Eñ®¯©!AÙÜåï_x001A_q"AE)ù¤_x001E_!Aåøò+¶"A¢&amp;5!AÊ_x0012_ñq;"A·Û«R#Aèl¾_x0010_ÅÏ"AægR·jÝ!Ad_x0017_Ò_x0018_£"A$Ïë%C"AþÍò5_x001B_¢"ArQl_x000E_íU#A.¸#"AY_x0008__x000E_¤©"Aú¢°\"AÁÛ¥_x000D_ä"AAT5d_x000C_"A%_x0003__x0002_A"Av&amp;­u'"A_x000E_»#ûþs"AºËRÐ"Ah(Û2¡"A Ïßõ?"A_x000B__x0001__x0014__x0003__x0004_1é"Am·¼XãA"AðVj_x001A_¯_x0012_#AÐø4e×'"A(*«!v!A¥lìf#A$êó×g?#Ap$_x0012_F"AËÚ£h#A­^á°}ñ"Aî_x0005_öÓHÿ!AÎêM"A_x0017_¢J."A³bßDöü!AEë_(9y"Ay_x0010__x0005_º)"AÉ_x001B_¸÷Zñ!A_x0019_CÙX_x0014_É!A_x001E_{ÊÎ"As¤¹Ê§Z"A}ýÚ0¹ú"AV%-ð¥U"A_x0002_j_x0001_ãn"AK»d#A4ë4_x000D_ì_x000E_"AÈàGÝ!AwCEV&gt;#Aêbû_x001A_l"A²Ã`¯¦"AÓTRT_x0015_³"A[Þiµ_x0003_x"A_x0013__x0007_¸Kî¨#A_x0007_	pF_½ð"A_x001A_çuûçq"AGªÁaØ"Aþ_x0005_{Ô_x000C_#A_x001B_´_x0008_Úà!A§Mu_x001F_tÆ"Ac_x001E_JhÂ!AöP_x000D__x000E_ý!AAGbÖ_´"AñW_x0001_ê?!A:µ	Ño_x0004_"AòC:&amp;ë"A»É_x0002_oBÚ"AvÍH¯_x001F_®"Aá»d¨g"A:°1_x0007_Æ"A)×í_x000D_"Aµ_x000C__x001D_ò0"AS!\sFc"Al_x0004_"ûô!AÒ&lt;ë¡@*"Aä¯$P_x0003__x0012_"Ar_x0004_¼É[L"A|Üÿì!A	NHqßQ"AD&gt;Oÿ¸"Awa7Q#AqµL­0_x0006_#AÊ¶ÆÇ_x0007_Ø"A_x001F_ÑE)«"A¯ùG Â_x001B_#AÛ´5®_x0001__x0002_áÝ!A_x001E_ß[C"AA&amp;STý:"Aè_x0010_°0èâ"A_x001E__x0002_y&gt;ÖÝ!A]CÌx¯"AT5Mï×`"AÖâ|_x0010_"A¸³!Ö"AZÿ34!A_x0016_Ä»ß¸"Aë#mB_x0018__x0014_#AºÊi_x000B_K#A©wªÄ3"Aðª¬õ^"AÆ£ñÐ_x0017_"AÁ	r·_x001B_]"AÓð_x0011_Ìê"A &gt;+_q"A9_x0018_Up«!A=rC_x0010_0c!Ap_x000F_Á^$Â"AH0ªÔ!_x0016_"AõÏOU"AçÌgÎs"A6&amp;_x0001_ô1"A[&lt;äm"AyN®"AqµÄxí"AÞËfS»1#A`_x000D_XD³o"A;_x0005__x000B_ð$"A_x0002__x0008_xÔ_x001A_l_x0005_Ó!A$¯5L)_x000E_#A ïoY5"A_x0004_¿÷,5	#AÝÆ_x000B_s2_x0014_#A_x0003_¼Aó E"A_x001B__x0016_àöÇ!A×S!#~l"AÓyT4*Q"A½¤Raá²!AË#¶@H"A_x000B_Ê_x000C_#A]±_x0007_×&lt;#A]-4Lµ"A_x0006__x0006_"Aâ_x0012_Ç]V"A0_x0001_»\_x0007_"Ag×òî_x0003_"A_x0017_hàÌ¹õ!AÍÖû×JX"A-±ºA¶!AÌ_x001F__x000C_¶k#Aí#gB_x0017_="A¯_x0004_o¥m_x0001_#Aåy=÷è_x000C_#A_x0014_¦Pú!A)e*ï"A_9ß¢_x001F_"Ad=PãBL"A_x0002_Ýê"A¹­ &gt;&lt;%"A)_x0001_Í_x0001__x0003_8Y"A2ÇÅ5_x0011_A"AÛ/Uå'!A¥"¿ZÛY"AG¹Á:&lt;"A¾¡_x0015_F¼"A»}¥©²"Aºè3ï¾r"A«9¥ù®#"Aqö0_x0007__x0015_"Aaaõ_x001F_9"A«_x000E_kô"Aµ4 Þsõ!AªÉáò!n"A_x000B__x0019_EÔOx!A$_84S£"A^Ë_x001E_~¹;"A0G_x0002__x0011_±?"Am±If_x001A_#AÌä¾_x000D_"A_x001C_bô¿z"AÒ7&gt;ïf"AZF8I#A±´S{3æ!A¼(Pþ)ß"A_x0006_¬¾u_x0012__x0001_"AdcÝË!AøÂí9í"Aû3F_x001C_H_x0012_"A_x0007_-_x0019_5_x001C_"AsíjA$u"AÂÅJ_x000E_"A_x0004_	,tËùC#"A_x0017_§ÞäÑ_x001C_"Að¨ÜN "AUÎGÚI[#A_x000C_[_x001D_Bi_x001A_"A&lt;_x0016_ª_x0012_®õ!A»q$þ³;"A_x0013__x0001_"A_:S+V_x0001_"A£a±µøÁ!A©_x0019_³_x0016_õ&lt;"A_x0016_F&amp;µ%"AÙÂÆ]&lt;_x000E_#A_x000F_(´°R"ANM^_x0007_ø"AÊ_x000F_«íE"A_x0014_^Æ²£!Aõ_x001D_bl"AµZ-_x0003_ë_x0013_#A¬_x0007__x000C_p"A_x000D_u_x0004_ÛÍ!A:ü«	ÊI#A_x0011__x0008_à×5#A_x001F_é!A_x0005_ÙT8&lt;À"Ab_x0005_Õ5Q"Aét^;Åê"Aê0ú­_x0013_."A_x001D_êwü"AÅ¬Ll×¦!Ao_x0006_ëå±_x0002_"AÑg1_x0001__x0002_ð!A_x0005_ër¦Ê¨#AY£M._x0013_("AÆæè!AÐÏÅÊC_x001A_#AW±N_x0015__x0010_#A_x001B_-:Á(d"Aä_x001A_Ér4à"AmúmLMü!AÑ_x0007__x001B_r"AÜhVï"AwsïV_x000F_#AÅ_x001E_ä"AÈûaN_x0018_r"A_x0008_ÖÓm=_x000B_"AÚ¸ Ì"Aæry÷ë"A1RÊÑ9ì"AÜof+"AíõIk²!Aõ_x0013_òG["Aið2£¼_x0012_"Aë¾,¡¼R"A@_¥Ð¨&amp;#Ai$_x0008_±4X"AÖMÙ)F_x001C_"Aw_x0018_öí-"A© zÉ_"A_x001B_35 ²h!Aù"_x0003__x0019_3"AL mgCD"A_x000D_,Í1%"A_x0002__x0004_Å4i¡ô!A_x0015_ð³â"AS_x000F_÷øö_x0005_"AaÆñ½¿"ADl=y_x0006_D"AÐ%h&lt;"Aî6¾^¡!AZk"ØSÇ"Aà.yáÑá!A\&gt;jJ"A/½ñUÖ"Aòò(PÀ"AnWjP_x0002_s"A_x000B_mÒ%X"A_x0013_Î"An#_x0014_}8_x0003_"Ae!	#A8Õr¡M"A$¯0_x001F__x0014_ä!AsûÂOò "A¬^±Ä&amp;"AçÆæ!Ô["Ao^_x001F_)õ"AoÕ¥_x0001_ú"Au°ºð×!A_x001F_õ_x000D_ç!AÁ&gt;Î[¾"AH9­_x0001_s"Aå`s'o"A_x0012_ÉxøÅ!Aìè3ÿ_x001E_ª"Afê&gt;[_x0003__x0006_¿©!AÞÇmôÆ"AÛà¢¥_x001F_u!A_x000D__x0003_*Ë_x0016_"A×_x0017_Ýgð8"Aþ_x0005__x0002_ÔJ;"AþJëÙ(Z"A¢Æ_x001A_O0B"AÏÏÚ$0#A×¤(_x001C__x0012_"A) Íoõ!A_x000D_Öú|mô!Aï¢ ¶_x0018_n"AÃ_x0004_Ù²zÜ!A¹Ã¬%D¹"A*·ÅÈ¸"Arø'Ê\"A_x000B_ñ}"A¢CN_x001B_#á!A Ss¿_x001D_È"Ag_x000C_fÿ!A®¬È)3g"A÷È_e}r"AÄ°;%÷n"A6RN^_x0001_"AÍEÔ´!A1_x0002_ØöÕ!A0=åK#A_x001A_)_x001E_ÝE"AóQgÛ"A_x0012_·_x0018_l&lt;¡"Aø¸åÁöç!A_x0001__x0004_c_x0004__x0015_ý_x0018_#AJÝOÂ"A¹)F_x0016_A#A$_x000B_ûÑ]A#Aw­$"Þ#"Aêõ_x0008_"A_x0008_&lt;V#/"AU¶ìGþ]#AÌd_x0017__x000D__x0002_A"Ae!¼åÏ"A#©¡J_x001A_2"A;=vÔáø!AÁUå_x001E_8&amp;"A_x001C_!+¯È'#A_ u_x000C_f"AÚ_x0016_&amp;(¨"A7ÕO_x0003_Â.#A¯Ío*_x001A_"A×¨_x0003_½_x0013_"AkNþ_x001F_"AÕ½¦D"A×VVÕe*"Ag¤ÂÍ#"A`R_x000C__x0016_s_x000F_"A_x000D_`ó4Òt"A_x0006_?!k£"A_x001E_&amp;9"#A_x0013_F_x0004_«="A-_x0012_Ó_x000C_"A_x0015_±__x0019_2!AÇ®3öéÉ!AÃÛ"H_x0002__x0003_:@"AÎy{_x0015__x0018_"A­K«tÝ"A©Ë+"Avùv¯_x0002_+"A_x0018_6_x000D_¨w#A_x000D_ºÂ :"AtÀ¶_x001A_"A/BQÁá!A~6YË_x001B_"A_x0014_.²hC"A)_x0016__x0001_·"AÌÆ3´"Aè¾7÷Ý?"A¹îÂßª"A9j1õÈ!A_x0016_µDÒ"A_x0017__x001D_øxõ!A£#¶_x0008_í"AáÂô_x0017_»L#A0F¶j"AYáá¡Ü\"Agü®9_x000B_"Aõ4ª¬_x001F_"A_x0019_r`2N"AéC_x0008_Ú!A&amp;ª_x0006_»#Aw}Ä6ú!Ac-"µ*#AõÎ¦_x0003_Í"AHC_Í"AÝ&lt;°k	"A_x0001__x0002_:ïI_x0007_¤"Aþ_x0014_*_x0013_à"AÆêÍ."A`ì_x001F_r{"A×ë_x0008_q"A­_x000F_Óêl­"A_x000F__x0008_3"Atá_x000F__x0010_p$"AåaJ"A?b_x0003__x0012_C"A3_x0013_â{»­!A+×åç_x0001_#A*nÚ¸f&lt;"A8Ô¢TÚ!Av_x0007__x0006_å8"A_x0004_¬9O_x001F_À!A¥'ÿÓ~"A°!å»,s"AÿX°J_x0008_"A-±õWAD#A_x0004_ÚÂ*À!Aüh_x0015_ûÅ{"AñC8tX#A£éúë_x0013_á"AEqéù,u"AÐ/½D¾"AI_x001C_\z_x001B_³"A=¶:_x0006_Ê¯"A7aôa¥N"A_x000F_)éÖ!AÈ_x0007_Ú­á}"A}í_x0015__x001B__x0001__x0002_"Añþ)ª"Aº&lt;|_x000F_^"Aèù_x001D_frÑ"Açß_x0016_.&gt;$"A 9&amp;þT"A°/ôwò5"A_x000B_@ã""AùúÉEîF#AF@j@_x0012_K"Aàz5Ù"AmÓzLÙë!A_x000D_	çª"AèÎõakÖ"AÅ^_x0018_FR"A·Ö`fÒ"Aú)üC&lt;"AE_x0004_øX_x0002_"Aî}ôü"A¯üÎ8#Aa÷i_x0018_uü!Athl·"AçfÚ&lt;"A s_x0007_ÿÅ"A1_x0008_UVú"AnZ¤_x0007_Äµ"A3.[Ñµ5#A½Õ_x000C_òF"A;!XÛØ¢"AÞÝºñ\"AZ¿j_x001A_J]"A©9- Çß"A_x0002__x0004_/l_x0005_@E"A4}0*Î"Azo_x0015_µ6ï"A_x000B_ÛÛ_x001C_Q#Aß»ã}®J"AÌ_x0005_!:_x000B_#Aâó_x001F_-_x001A_Þ!AÕ±þK)#AÝ_x001D_HÑGü!A#ÕAa"ABÃr;"AeÀ{5´M"Aß_x001F__x0019_åx÷!APé_x0001_D?"Av[_x0008_@ù!AbXI¡Ã"A×~5´K_x0018_"AÁÇ5²°"A²¾/±_x0008_"A&amp;5_x0016_èî!A/²_x001F_9_x0010_¿!A_x000C_2_x0007_D´"Aû~Ùa"AìB3c4"AÛ_x0003_Æ[=_x001B_"AÛªua8#A3ÿ[Ì+ !AñMvnwÊ!A_x0010_¯*½µ"A-8_x0003_A_x001F_u"A&gt;dÜ(¤"AõÒ_x0014__x0007__x0003__x0006_p#A|DÄT±!A`ü_x0016__x0001_Á_x000D_#A\_x0005_¥ÐÂ!Ag|Î5Q!Aal_x0005__x0016__x001F_"Aw6H_x0001__x000D_»"AiN#f!#A_x0005_S&lt;:~ª"A?pË=_x000E_#A9_x000E_@_x001A_XW"A4@_x0018_/_x0016_#Aà¬j=³Û"AÛ2p¬³"AW±ÜBûd"A$_x001D_á "A_x001B_ú_x0008_æ_x0006_#A._x000B_B )§!A,¦	_x001D_"A7-øLËd"A_x0001_Èzßýì!AûÐ_x0010_â"AY_üñæ"AMÊ_x000E_åü4#AupºöÓ±"Aó÷ó£_x001E_"ANÌ/e"AÏPæsø"A8ú£1_x0016_#A_x0002__x0018_	ÿñP#A_x001E_®ç³"Aní&lt;'G_x0004_"A_x0002__x0003_ç 1Ûf"A¹I¬?~¡"AybÈ"A	Ü?ÉDd"Aò\4"AÅúåoÅ!A^'M!A÷__x0018__x0003_Uv"Aí,ý_x000E_º"Aö _x000E__x0016_#AXYýü_x0002_I"Aô_x0003_» _x0014_#A·õ·KL«"A(¶¤_x001A_sx"AÖâ'¹¦"AÇú`ÎÍM#A_x0014_@vEì"A_x000C__x0012_,_x001F_L"A=C³²i"AÛ^mH°"Aè	_x001F_Ò¹"AÂÓo®¨D"A0XSC_x001A_#Ab`0_x0006_z"A_x0001_pþ_x0017_Ý{!AÂ²_x0017_%fH"A_x0014_ûr!X"Aëû¬fX"AËJ°r¡"AêÞÉ"A|	1SÂ"Aæ¼µh_x0003__x0004_áE"AãU_x001D_õÏ1"AðsTñ_x000D_#A§_x0011_â_x0011_-_x0019_#A°Ü"iÆ_x0001_"A»á_x001A_¥"A­É´ÈZ#AC_x0011_Å&lt;w!AAÑy73À"Aë_x0002_Ã«?"AÿpHäG¼"AR­â÷!AÛÇ_x0018_[å"A_x0013_Yãy-"#A|í­/N"AÅfkÑ"AY\U³e"A&lt;àý_x0015_ "Ak1_x001B_÷ª"A_x0014_Ë="AÞe94¿"A§0[´¿"ARð_x000D_jt "A_x0004_D²_x0008_*¸!ACÌTP¸l"AÝ=f7©"A]SÅ|V"AÛ_x0006_9côí!AI_x0003_^ï_x001E_F#A+ m	Ö"A&lt;ñàÇwY"A«Ê½LÛç"A_x0003__x0006_TÇ¯ÆÄ"AM9ñYÖ"AåA_x001B_Ë("Aú¬2½"A.&gt;_x0008_¹@{"A5Ê$_x001A_»ó!AïDáÂú¼"AÔk\A±Ú"A_x0007___x001F__x0005_FÊ"AíåzÙ"A&amp;|_x0011_çìï"AÁO£&gt;_x000F_"AO_x0014_iëö_x0004_"AGP&gt;È¬"AcA_x0002_e_x0015_ï"ACÒ³Ü"Awp.:9¹"Ax5`Ññ9#A¾,ÞWÜ"A´xÍjÑI"A½t_x0015_îª"Aìle¢!AÍ_x001A_,_x0016_#A_x001B_l\_x0019_="AÆµWå_x0014_"A}ü¿©4"AµbViñ"A	Q§õ^»"A'¼ÿ:-"Ah_x0018_1ï_x0010_"A_x0001_Á_x001A_Ë\"Aö¾a_x0001__x0002_º_x0019_"A:fèð!AèÊ_x0019_ýy"AÁ_x001B_Ïüý_x001F_"A$,_x0011_%"AOÔ_x0014_±"AÒ¢Ç7²"Aô¿C_x0010_Å"AÈ_x001C_8_x000B_ÛU"A[hec!A_x001D_¢+[P§"Am Ïñ«"AcÏ~P"A_x000F_^µæÁø!A_x0014_±®¬_x0014_"A4fz_x0012_B#A_x0007_Ø_x0008_©C"AÏ8Õ«*"A´½2P"AÝm_x0001_âÖ!A_x0006_ãP_x000D_¼3"AlBù`_x0004_#A­@_x0007_Eì1"A_x001E__x0016_I_x001A_R©"A1 ¨æ©"A%È®ÞÒ!A£Ùæò!At5[_x0012_ÒÇ!AyTB#AÓÐz_x000C_P@"A×sFm,ø"AÅÆT2ë!A_x0001__x0003_·l¥sN"AàÝ4ÓßØ"ANU´$ß_x0017_#A'#W_x0002_Æ"At_x001A_[ßð!A_x0011_¶UõP"Aä§È_x0002_8"A_lEâ?p"AÊ­ªÄ_x0007_Ê!A¡D³i¨"Akm×ú|]"A=ÓìÅ*_x001C_#A:üà¡*x"AUøÒ"VB"A¥ãtk/b"A|è;Gè¼"Aë)´&amp;ÿ³"A{ºÈ±1{"AJ#8àk¯"Aç_x000D_Ýà|"Ak±lp"A7"°¡ßª"AÈ_x0017_´ÅEæ"A¥×SÃÌ_x0014_"AaN2_x000F_§ì!AÞË_x0016__x001C_j!AVA^Õ_x0018_"AYP_x001C_S"A_x0011_°T_x0003_"ATÕ¥+_x000E_#Aùö¼W×"A·ð±s_x0003_	e_x0012_"A_x0001_|c+S"A*p»v!A_x0007_à}*óØ"AÚ_x0015_ø¬¨É!A`a£n"A!Å}&lt;! "Aì_x0012_Þá©å!A#!V¨í_x0004_#A-åZ¦Ã_x001D_"Ab\Òv¢¢"AG_x000B_¨æX"A?Í_x0004_¾2_x000D_"AEckÚõ!A¬QTD_x0010_²!A+$¹eáÈ"A9WÍ_x0006_C"Avëg©%"AÉê÷r "A¦«é'£!A¢3-R_x0011_Â"A#_x000B_Â0f"AçT_x000E_áÑ:"A×¼=_x0002_Ô¢!AÑ#_x001D_Ph"AEyK¬hõ!Að	W "A×ñæ:_x0008_"A~&amp;O¹_x0013_Ì"A_x0005_øðTM"AßÆñ¾s"AqÔþ_x0005_ZO"A_x0003__x0004_º«te_x0007_#A!î_x0016_Â_x0017_¡"A_x0001_3¤z¹ü"A"g_x000D_Wö:"AÕÖ_x0014_ä_x0002_û!A¨_x0011_G»¸¼"Aÿo_x0019_È!Aiéèåþ"A±Lè/k"A½Û_x001C_"A_x0006_Z¨_x001F__x000B_¿!AµØìE_x0005_"AM}_x001D_óåæ!A'/Züû"A_x0016_U=üÊ"AýË?{!Aó_x001F_t»ÑØ"Abcu_x001B_c#Aß3ÔeÚ!AëhQb-é"ACONåuh"Af_x0011_­Ó!A_x0012_i¬â"Ad¤RsÿÆ"AÑ·²&lt;r"AýÉ_x0012_Êv"AüÉe9}"AÄf·A"Ad¸yú$g"Ap{öáh"AÑ_x0004_ÎÑ?"A§)¥_x0003__x0006__x0014_¨!AK¬ÁÛ_x0017_"AÓ_x001A__x0002_wB[#A_x0015_»F91"AÁ½52_x0019_#A-_x001A__x000E_þí_x000E_"A_x0008_	_x0018_ô_x0018_N"A[Ë&amp;4;"A=(¾â"A_x0010_ü_x0008_{!As½1î@_x0014_#Aëî_x0005_»ïN#A9	_x0011_E"A÷÷ú²_x0004_#Aà_x000D_4Ë!AµÆ_x0001__x0014_y"ABlû&gt;:"A_x0013_ÒÁ"A@¨_x0016_z½!"Aå|_x000E_â-¹"A©k8ý±÷!Aï\ñö`Å!AóxÉ¸"AgáhûÉ÷!Aê_Â1PÁ"Asõ9#?"A_x0011_¨ètð"AË×½i#Ai½2ú_x000E_é!AÀr«°E!A÷dBVj"AEPRõ¼@"A_x0002__x0003_wÙBø*#AÃB¬áT#"A__x0014_æ}u"Aba_x000E_P7_x0019_"A¦F_x001D_MB#AÉiR§ªè"Aý LÀO_x001A_"A	ÌÝ_x0001_â!AuÍ_x000B_eTÌ"A£ëoÿ."AÓxÚÉ¹#A##8ù!AE¹_x000E_}¶!A«tG Ø]"A_x0014_÷Ã_x001F_e"A_ô_x000E_ºì"AÞ_x001B_ÀÊQ"Aç&lt;6z{!Atë¢IÑ"A$47ÏA"A-Ù®Íò!ASÛ§J"A_x000C__x0006_²kMç!A¡p|9¥_x0008_"A_x0005_£g±ü!A¨$Óe _x0018_#AÎ?_x0002_J="Az{_x001D_:&amp;_x001D_"Aí;·X[»!AzP!ÙFÅ!A³¥Ñ?"A_x001E_ã_x0018__x0001__x0002_à"Ae_x0002_[7·p"A?_x0018_Ý_x000C_iÓ"AÃ_x0013__x0019_7"Ai_x000B_,·½"A_x0016_Oì_x001F_Ý!Aã;µ¨"Auÿt_x0014_#"AÁt7cí]"Aa*³_x0011_"AÍúöþ_x0014_X"A+gù&gt;N§"AäÊ9_¦#AG_x0006_Þ®pÇ!A_x000D__x0006_¼_x0011_-#A®5X_x001C_-"AÃÐº"?#Aµ_x000F_e hú!Aö _x0011_Ö©"Aìà_x0006_Cw°"A)2ÕT"AëÿÞöÌ"AÎþ,_x001A__x0008_"AÊ³n;8"A:áX}U!A]w±#½"A_x0011_JyZ_x0019_"A@$Ç_¦"ASôÞj"Ai¤6$@#A_x0013_ý0If"A+Aül_/"A_x0003__x0007_ø²p_x000D__x0019_"A9J4_x0005_¿i"A"gÃM3_x0001_"A÷9çÄ"A¸¨7'"Amü_x0014_H¢"AäJÎ4Ý!A_x0011_Ì²qÓ"A_x000D_Ë#h6"AV[bi)"A_x0013__x000F_ì_x000E_7Ú!AJ[_x0011_¯Øj"A}_x0008_ln)_x0006_#A².QÍµ"A8Ñ'_x0017_×1#AdÀ÷õ*"AuÁ_x0012_#_x0017_"A_GeÎà9"AûpÍ®á¼!AÁ_x0013_Éßh"AÖí1^*&lt;"A$OÞÆÎð"Aø¦UÓ!"AòÑÚÔµ"A,²ô_x001D_"AÎf_x0002_G_x000F_"A65!ïÄx"Acô¢l!Ü"A_x0004_È©Kû~"A©kB7R"AuÖÃf_x0002_"A#»_x0004__x0007_X_x0018_"AëW¨r#AùT;x"A²^·ãþÔ!A`Ù¾"Aõ_x000D_@_x0007_éÛ!A,¦÷_x000E_I#A_x0005_¦d_x000F__x0002_X"A_x0003_rÑ¾"A}$®_x0018_W:"AÕñ	»Ë"AsT$Õ!A._x000D__x0011_ãæ1#AÜx_åùI"A_x001D__x0016_ET_x000D_Ù!AvB\-Á#AS®¥Ñ1"AeÌë_x000D_Ò"A_x0005_©l@"AÚT+_x0006_Ë"A£A4_x0007_èB#AEXJ_x000B_M"A73e"A_x0003_ÕÎ _x0010_Ê!A	uM_x0001__x000C__x0018_#A5Ç&gt;_x0016_uy"AÅ|v"A_x0002_ÇUé¤"Aí&lt;ì¿´"A³À4?:/#AÂHÝüu"A/F²j/H"A_x0004__x0007__x0017_W@Å³!A_x0014_G_x001A_²8_x001F_#AÒ_x0005_ä«à"Aülë_x0002_Æ!AM'°Zº"AI_x0007_ly#A1Ë[æH"A£¨Ù®6Â"A²£×c	"A:D¢!#AGtú ú¶!A_x0003_j_x000B_6¡"Ak0V²jZ"A_x0016_;ÂñM"AeÂ»_x0004_r"A4öIDt"Aô&amp;\O"A_x0018_Ú_x0012_è"A¥Qg_x0004_/Ú!AÁ~5Ä9"A6j2"As_+e`G"AaÇ­_x0004_Â"AëzgeÈ"A` Éà"A9-z;Ö_x0018_"A	ò%$£±!Ay6G_x0001_X_x0019_#Ayº&amp;%C"A_x0018_R¥C"At_x0006_­²s#Au#Ç_x0001__x0002_rÊ!AcNG°Sø!AOÞÕ!±"A_x0003__x0014_O:'##A1Âi»ñ!A({Ê%àK"A²²èLú#AUþÐñOq"A	´¡äð"AMLÕ&amp;_x0006_"A&gt;(*ÆT?"AÝo­_x0003_"AiaOaÔ_x0018_"A¦ëìÅÙ"Aâþ-M.Ë"A×_x0018_,F_x0010_"AùÈ??¥&amp;"A¡¢S_x0010__x0003_"A±_x0002_y¨z"A_x001D_îl ¼"AÂ#¿´	"A»H_x0016_ç!AõÃ¥_x001C_"Aõ|àÏ¼!A«ÚÍä"A(I_x0015_¹!Û"Aj_x0010_J&amp;"AR_x001E_ÛÛ _x0010_#A[×Mï""A^NæÎ}I"A÷l¥-Ã¬"AV4þØd"A_x0006__x0007_¸_x0005_^A¶"Aì°®íZ_x0015_"AüYµ1ãK"Aé,zÌ{¿!A_x001B_¦/bã-#A­´_x0004_\?a"A5ªk-Ú©"Asðhò"A®QÄª¨#A)_x0002_\"A¥	lu_x000F_#Aö&amp;Áâ¬g"A_x0008_³M_x0016_ï_x0013_"A_x0006_Æms!A_x0019_&gt;ÝSµÍ"Aß §&amp;âº"AÓT-±+"ASGÜ+"A_x0016_"_x000E_ú_x0003__x0001_#AD_x0018_´k"A!í_ì_x0014__x000E_"A­µz_x000D__x0017_"AHvwA_x0001__x0018_"A_x0012_á¢m*h"A-_x001C_§ü"A§Z_x0008_Yje"A¼êÀÎTï"A®ÍÕT_x000B_"A_x0005_'É3-#Aêqðz#AÖÿ¸w]~!Ad)L¿_x0001__x0002_Ý"A?^½U&lt;#AÕl·_x0001_#AÀ^S¨ð"A¨¼Ï¨lø!AÝF·ÒV #A¸¨[g_x0008_5#AÕAÞPÿ["Aëm _x0013_=#A~-©~ÚÀ!A¡AGÈ!A_x0015_@OeÒ"AÙ_x001C_\e.ì"A©v«ówÏ!ArdµXÛ"A+2QÕºN"A_x001A_:_x001A_Ùø:"A¼uÌ_x0016_Åü"Aó_x0010_½}"AÌIÞ©é$"Akh/°í!AX_x000B_û¦	"A¥õô{"AÕ#3c1"Au0ÿ_x0011__x001E_û!Ao_x0003_ÔîÖ"AýE¿¼BÅ"A5_x0007_]+¢!A£ò*¿Ö!A6ÄÀúG"A_x001A_D`É"AAñ³	çQ"A_x0001__x0002_HL¹Ïü_x000E_"A÷ÖRþ"A³n_x0013__x001F_=#A¿Ë_ÛM#A_x001B_B£_x0005_æf"AvwÆ !A¦_x0006_ÑT£{"A Ä"AÇVnÞ«"AÑ½Ýí&lt;"At_x001E__x0001_æ"A_x000B_ì[ò5D"Aù£¬ç"Aÿ¶_x0015_ó5É"AYîYºÐk"AZ0µú!A¶æ½ÿ¼g"Aðe%îÅÞ!Aç¿F_x0002_º$"Aüù´¾_x0007_#A_x001A_¨)¥?!A_x0018_Ñì±s_x000E_"AºîZiL"A¸ÔÝHÃs"A¼Ö_x0010_K#A:_x0007_3["Ad.¡~~@#AÕ¼gõj"AÂ_x001F_!sµ!AOá_x001F__x001C_#A_x0016__x0001_t_x0018_Æ¶"A_x0012_04ü_x0001__x0002_ùä!A!_x000C_"w/"A_x001D_þ~åI¹"A5ãª¾`"AÃýoeÐÇ#Aý°­L/#A¸Y5|_x0013_#AúòÊ^òÁ"A_x000B_ÔÿÇ½_x001A_#AGéIÀÀ"A9_x000B_ë@¯!AjÁÿÕM³!A5üiî_x0016_"AÂZ²Éad"AÁ_x0005_Ûå_x001C_L#AÉË&lt;Î!Aîè_x0011_"J"Auþ_x001C_¸i°"Aü9ù _x000E_A"AÂ±n"AvH}½_x000E_ç"Aþ&amp;ëx}|#A_x0018_Ù%Z_x0019_"A_x001F_ÂJ0"Al\c±º¢"AJ_x001D_KÀÃ{#Acê_x001B__x0018_ü!Aé­°_x000F_Jx"AÅÁI@+"Azøx9]#AmßÂ_x0007_Ò"A³_x0016_µ30¸!A_x0001__x0003_!Ö]³õ"Ad_x0011_ "A»¯ý$#Aîª³h"A1;º_x0001_È!A_x0016_(;)ÿ!A°òçôñp"AÊÞjÉ¨"A¨O¤cró!AÌßé¼,"AC,wæV""A$_x000F_kb¢"A!ÓrÛÓ!AGÛ$Ü^"A²ºD_x0014_¿!A_x0002_®_x000C_¶«"A_x001A_­&lt;½¾õ"A&lt;«Ç_x0019_VX#A5:³Æ"A¢î_x0012_ã²#As__x001F_~Ä"AßÑkÔßh"AuäAq^Þ"A6{úï"AÑíÎ2{#AqøÅT"AQéS _x0019_@"Ar&gt;_x0008_:__x000E_"AíÜÎÏ¼A"A³É_x001B_À¯"AQ«Ì{"AÏyÝW_x0001__x0003_½H#A®oâÞç_x0019_"Ax_x0010__x0001_Î¨"Aíé«:ÜB"AÝùï_x000F_H"Aõ+4£"A_x0002_bÇ_x0012_"A_x001D___x001A_X_x0017_ç#AàÂhkZ_x0004_#A½ë_C"Aª_x0017_L'¨_x0006_#Aaå®"P"AußþKu¸!AKlÌG¬¾"A1ÛîX"AªRG N"A36ÏI	#A8|ÿwÐ#"AÒ!_x0005_£Í!AóBÿ_x0011_ã!Amó_x001F_«"Ac¼_x001D_ðæ!AµôSaæ!AdÚø_x0014_Û!ADókËÒ_x0001_"A½_x0005_q»Ë"A_x0002_÷_x0014_/ þ!AÛë·"AG×ÝY/"A?_x0014_`¸"A°P_x0012_¥s"AZl{"A_x0002__x0006_YFÄ¹þ"AU¯^-æ"AÛÃÇP´!AOòºÌ_x001E_ !A¶õð5"A_x0001__x0003_­§2_x0011_"A[§¾:&gt;"Aøkî&amp;|K"A	«§g_x0005_"Atêo~¥"A©·ò&amp;Ð_x000B_#A_x0016_oe½.O"AÈIyjÇ¯"AwÙ§ñ!!"AßÆ-Ìk_x0019_"AÏàúrß!A"àYí_x0012_#A_x0007_5_x0004_J µ"AÎ_x001D_»'¢8"A6ä±_x000E_ÊÀ#A©å+ßí!AnÑaÀÌQ#AÕsÔ&lt;_x0005_!#Aº_x0004_Kh-q"A!S_x000B_Í1_x0002_"A_x0002_]_x0016_Jè"A_x001C_9¬Af#AÀÔ_x000E_n_="A_x001E_^j´!A_3-¹·!"Aä_x0010_£dwr!A¸ÀìÊ_x0002__x0003_ò+"Aë_x000E_ûÿ!AKi¡ïp¯!A_x000C_íù_x001F_&gt;#AõV½_x001D_"A4_x0001__x0010_&amp;È_x0011_"AkJìÑ!A_x001B_çMÂ"A_x0010_1Î_x0006_Ó"Ak_x0002_dèZ§!A &gt;YvÈa"A¯5Lóð"A(~Àz`"Aulõçµ"Auì_x0016_ê_x0007_£"A&lt;_x0001_	V«·"AP_x001D_%1_x000C_"AïÎ\«¸Ý!A»ÏnÃ_x0002_®!A'ÈO[´Å"Aç0¿½ã"A¡»¨á_x001F_#A_x0002_Ì³Ï¿r"AS&gt;o_x001A_DÀ"AÄT_x000B_­_x0002_#A_x001E_}ù"Aý=Í="A- _x001B_}!ÿ!A@_x0007_M_x000D_~a#A\Í_x0011__x0008_M"AÏMÿõ³ö"AóFÏ R"A_x0003__x0007_`,/ùe!A_x0005__x0004_ãrý"AtÇ5%k"A¯ö_x0005_+ö!Aêõ &amp;"A5¢/_x0002_÷"AÚ(\Ñf"AõcSm$"AJL.ÂÝg"AlQÁ?¤a"AùÊ©~Ìa"AÎP_x0017__x0005_*_x0002_"A_x001D_¼^"Af¹9_x0018_#AC¿U#æ!A &lt;áÍÊ_x0016_!A_x0004_¡Æü¾."A)Pô¾_x001F_q"AÁ_x0015_âë"AEò3à"A±_x0001_²Ú8À"A_x0019_k`EÁ#A_x001C_Ãó"A_x0008_loFx!AH=«8b_x0005_#A/sz_x0017_2æ"AnãÏõ"AÅ_x0006_?Ì¡V"Aw_x001B_Å	Ò!Am±Yýh_x0006_"A2¦H_x0013_Yæ"AÞ_x001C_ÙÈ_x0002__x0003_à"A_x000C_çP8Ë³"AàÍ_x0016_dÝ§"AeE4ØLq"Ak_x0001_¹jã!Aéë	öé!A-ÛO®"AX"¶Ç_x0018_"AÏðWÍ,ù"Ai3µy_x001C__x0007_#A¨o_x0014_m}¨!AcY} yÃ!AÍÏÒ_x0010_ÀB"A·üêAóì"AºCµ7¦_x001D_"Ai:ËMs"A_x0006_³_x001E_ê×a"AÒ±[bí"A§Q;Ê§_x0007_#AÃ4gn¸"A¶ÙzF'b"A ïzy9#ANFs¬øÇ!A½ÃH#Ad©d{À"AÃ:êÁÌ4"Aï®áy7#Ax¦ñBÂ!A¨ð,ýð!A_x001C_ùaË_x001D_V"A2Ð}Òòt"A_x0015_G&lt;kV|"A_x0001__x0004_Ó¶_x000B_Õ£"A#ÀÂþiv"AÿmË¯_x0002_¯"Aq¹øPÆ"A_x001A__x0004_h@e"AwY"Of"A¨{wn_x000F_"Aõø¸xÔ"AeÔ_x0011_b&amp;Í"A×¶!ÇðN"Aï+³_¾"A_x0018_2_x001F_à	"A¯_x0008__x0005_YÊ!A_x001B_¹ôA_x000B_"A)rð_x001B_Ù!A6Ùÿ_x0005_#Aà_x0016_ÛV_x001B_Á"AÏïT_x0007_"AÕ`ÚÔ"AI£B¼èu"A[´45Z_x0018_#Aågíq*}"Aýd(=ß"A'?¢*×"AÕ_x000B__x0016_¥ÓÃ"A_x0013_3_x0013_Z"A_x0003__x0019_°ºîÆ"A¤«×²QÆ"Auw"A_x0013_ m_x001E_âï"Ad;P?Ì"Açp_x0001__x0002_¬"AÉé1o_x0006_"AO2_x000D__x0007_µ"Aø_x0007_ì«8ó"A!=9aßË!Aái/ÖÐÛ!AîÛ^$ë!A_x0016_-êâÛ`"A#i;L"AYMTîÒG#AÆªäv]©"AqmÜHÊ"AV_x0001_¦ 8"AÁçiô_x0005_"A_x0015_¥C_x000B_Ì±"A_x001C_ËÊþ_x001C_"A!_x0010_èe;#A.D#_x0005_Î2"AE_x0001__x000C_!°"A_x0007__x001C_ÓÙ_x0002_#Aw_x001F_¯¡Çá"AEè0_x000C_"AIÕE{_x0008_õ"A{}åAÂØ!AUn1á¥±!A«ÖR}!ALú0*ê"AÄ_x0018_mü!A°_x0012_+ÔÔÖ"A)%Aò¡Û"AKD&amp;Q?#AÕ3TõÃ"A_x0004__x0005_.ð¥Wd"Aú~óÞ_x0019_Â"ACmöWî"A×p#I{"AØ»÷qá!AöTÇû_x0012_"AQã_x001B__x0011_Ó)"A¿"RrR8"A/Lþ_x0005_Åe"Aû5J@¦ÿ"Aé6_x000B_àiå!A÷° =#N"AQ_x0006_àßÐ"A&lt;Í_x000B_8Ä!AYÒrP_x0006_"A_x0012_«_x0017_ë¿f!Aë½øý¤f"A¢Hñ(O"AGæ9Ü;"A®ár_x001F_¤!AwTö¡"A_x0013_*Læ¹2"A¼Mâ¬S"A­(9jaÙ"A4-_x0008_Ó_x001F_"A§)å("A_x0001_þ§Ã("A_x001A_ú_x001B_±)"A0v	ÎÆ!Aä#ôOtz"A-Ó_x0003_®_x0002_$"A4à4_x0001__x0003_ö["A(2PÊ¸º"Aà_x0014_üÞqD"AVa¾4"_x0007_#AQ³S~Ú!A/¨8Fkæ"A?U_x000C_TÛå"Aôî§×Êj"Aiá_x0015_g!A³Ñ4ËwÉ!AKÆµ_x0017_¦¾#A_x0002_îT_x0011_#A80Ù"A_x000C_±îUÓC"AÆ_x0001_ã¥û!Aø_x0015__x0017_©P/#A5æ¦®Æ9"A_x0014_í&gt;^Ã!Aîö%é_x001A_0"Aejæßa"AÛþ _x0007_º"A[¦#&amp;­_x0006_"AÍ=cOð&lt;"A_x0005_)©¶_x0004_#Aµ ¿ïDT"AÓfÉ«!A`e¶0!AF_x000D__x000F_÷±"AÚÏ:7º"AÝ_x0007_|íº!Aà}stÇ!A_x001A_JýQS"A_x0001__x0003__x000F_úÃ_x0002_ãÈ"ABuµ_x000B_oÏ!A(~1Þ_x0011_"A#âg¶K¨"A¿ÙËÕ"A}òêQú!AþÑ_x001B_v;8"A8?_x0003_ç7("AÍ_x0011__x000F_ø!AÌ_x0013_ç©võ"A-ªOaFe"Aø¯pÆ!A0·³!A_x0001_Ñh¯;¹!A¯±ÄÑc"AòêÓ2"A¡¹y|"Aï¡Iô!A¥&amp;öô~Ò"A$Ã¶Yë"A4Û_x001F__x0013_¢U"A_x001F__x0007_ë "A»é&lt;ß"AÅ92våw#Ak¦ï`&amp;ú"AÒªñí"Aòcxu"A#¹&amp;HKÌ#AØwà}._x0015_"A5RÜÛy"A¨ÝS_x000C_n"AA_x000C_l_x0001__x0008_åÈ"AH_x0015__x0008_|±"A#Û¯_x0002_i5"ANú_x0015_Á_x0012_"AK_x0018_ù¬é!Amb_x0018__x0019_·"AVÙ_x0007_Í"Aß¼~_x0012_"A¿_x0013_RÂo"A_x001D__x0019_O÷7Í"A[o_x0019_"AUH ù&lt;Þ"AcIÁß_x0005_y"A_x000D_À_x001A_ßãä"AW¶_x001A__x0003_ä!A#RËc+ª!A÷&amp;A_x0007_½ð"A¿áBâ"Aû?£×_x001C_¾"AïE[_x0006__x0018__x0015_#A{ß_x000B_!ÕÉ"AÔÿ_x000C_÷"A_x0004_Ùjm"ADßb÷4"A,_x0015_8S*"Ay0\m\"AÝé_x0001_å±"Ah_x0006_j ß "A_x001A_(&lt;Ï"A(_x000B_,_x000C_f_x0013_#Aª_x000B_Lq©"AAE³Böv"A_x0001__x0003__x001B_ò?Lw"AU£9Æ8þ!A±¾Õo·!AZÂâ°»k!Aë|/"AÓk&gt;]"A_x0001_¤o~Í"AÉ¾Â^."A=JyOU_x0004_"AïÕJRM¿"AJ_x001B_­f_x0013_F"AÇuõ_x0001_."AÕUH:!A|æÎëy"A¼$åh~Q"A.£`_x0008_6"AO_x0012_(hÏ"A«Ì¡,Ôs!AjË¸'P4#Aí}_x001F__x000C_U="AåÆÂ4#A¯6(ºö!ACLrÈÍ+#A+îµ¸ÅÞ!A_x000E_Æà¥y"A_x0002_ÃgÊâÉ"AOÍòú¢"A¢tþg["A³NýæK"AÍ¸¤HÎº!A@&lt;G¯$&lt;"AÍvgè_x0003__x0005_^ý"A;Ù@q£B"Aä{ýM#A$Aq¾_x0019__x0011_#Av(Hjª4"AúÌNSM#A,b_x0002_ã"Aw¹ª?1 "AKð_x0014__x0001_¦F#A_x000F_®ÁÜ_x0014_n"A·zd°_x0004_°!A/tCà"AyÞ°#A3Ú1_x000D_2"A×_x001A_Cï"AWS_x0012_(_x000C_ !AFYâ&amp;·i"A©ÌÏ_x0006_¿}"AË7­ìZ_x0003_"AÓW?G#A_x0005_\¹_x000C_Mk"AßãÍa"A¯e+ã`"AÞZô\"AÌ´¿§N_x000F_"Ar6_x000B_©\ü"AwÞGëJÌ#A/³_x001E_8âT"A´6Ì·õ!Aá×âô_x0010_#Awo_x0018_O«"A&gt;ÒEñXú!A_x0002__x0003_Ã\.¹¿_x0007_"AB9,ü_x0005_©"A+&lt;69êÃ!A'y¶ECñ"A!K8î=É"A_x0019_½._x001A_I6#A"ýÈõj{"Aä'_x0019_Â"A¸¥ùË7"AÛ_x0004_ ¥"AQlGñ¾Í!AÂ«:¶ã"A_x000D_I&gt;Ã&lt;"A@¼_x001D_"AQ_x0012_¥ó÷«"Að_x000E_ats"AÕÌÀám"A_x0006_í;@"AìK_x0011_P"Amz(Ès!AëÐ_x0014_|Ã!A¿Í'_x001A_ÿï!AkÙãGV!Aj_x000C_b_x001C_¼"A×?vÛHQ"AgØÄ"F_x0001_"A_x001C_¥ô$[Õ!A7d-`½¡!A+¿Ràþ!Aï_x0012_iõ$_x0010_"ANt°À_x0010_"Añ_x0006__x0008_ùÑ"A?_x0017_.sá"A¼P[7ï!As²._x000D__x0008__x000E_"A×ú_x0005_c)"AÇJ_x0014_	»"Aa¯ým+"A_x0019_\1ÃB"A£°þYz_x0013_#AÌ	Êô_x0003_l"Aö_x0004_[_x0014_:_x0007_#A7K×ó¼!Aw{_x0013_ág"AuÚâer:"A_x0016_ ¦ì"Avë_x0015__x0019_NÌ!Aõ_x0008_7¡'_x000E_"A9_x0002_8õ!A¥î_x001E_i^#A´Dà}u"A_x0010__x001D_«g*t"AÌã_x000E__x0005_»]"Aµ\üo~ú!A_x0019_û®³_x000D_["AW_x000F_v¯,"A_x0002_­_x000E__x001F_ª_x0001_#A!ëHJ·"A"U_x0003_O"A_x0016_õ*Þ5i"AEêAF4¡"AÐå+lq"Ae²_x001F_ök"A_x0001__x0002_íã×K]"A:¼.¹M#A°slâÖ!AX~2_x000F_#Aý_x0004_î_x000B_Üó!Aoë7Ñâ&amp;#AÝ`UXpf"Aöü¶½û#A±ßÇ§Z"A²¯cæ_·"AL=Põu"A¨Ð_Å_x0012_#AyV´&lt;(Ç!A_x0007_;\,"A"	´WëF"Aø'e@ù"AO_x0018_	_x000B_î¦!Añ?JÂÕ_x0014_"A3AçØ!A¡{[uK"AI¼ü_x0017_ô"A	/7}®f"AQâ)®_x0015_À"A¨+_x0016_d á"AKCyã_x001C_"ADª&gt;$´z"Aë²Éð"AÚ»³¹Hè!AÍ_â*Pô!A&gt; ¼Á^"A_x0004_¸~ìê["AGZº_x000C__x0002__x0003_ÁÆ"AÜò_x0001__x000D_"Aqà_x0011_3"Aõb½¤o"AåJ(°ÂÓ!A_x001A__x000F_q,K¥"A=_x0014_¨O÷!A:q²Úä!A¶j¿c·ú!Asÿ_x0006_~õ"Aô¿Ì0_x000B_"A¡6;1@Ü"A®Á7è_x0012_Y"A©_x001C_"¦`"AÁv:¿y+"A_x001B_þNyN:"AZÔö§s"Axzéª"A2&lt;ÏWby!AF_x000D__x0001__x001D_OÜ"AØP±§ø¼"AOö_x0004_õZª!AÝ»ê_x0015_"AS9£_x0010_T_x0006_"A¨ë^h»Ô"AÔV_x0016_o,"A'åÕð"Aß_x001A_²¢~"A^H¯R¸"A_x0006_+,a{"AêR92#ú!A7â9_x0005_"A_x0002__x0005_z,_x0015_±_x0004_x"A¹5£Ø"A&gt;¾9p2^"AÔ·tW"AÝ^Ó±3"A÷t_x001D_´vA"ATÉ_x0015__x0017__x001A_ "A-ÑÙvôE"Aspã¼"A+&amp;Ý.¾A"A%hÔ_x001B_Ø"AàÜæ«â3"A?0ù±¹È!A_x001D_Ûé^_x0007_ä"AõwÍ"A&gt;_x000C_ô_x0006_Yû!Ap_x0001_e["AÌ°_x0011_6§g"Aª6Û·¾"A_x000E_Ñ¯í"AC	:¨`_x000E_#ALå9¥"ADYË"A_x001E_´¹,#AHª)s_x001F_Õ"Aî_x0011_ü÷­"AË+ïüÇ£!A[_x0010_»ü "AXÈBÔå!A÷¸Ù="A$_x0003_§¯£"Aª_x0005__x0006_L-"A){}"AÛu_x0008_ "Aû³n³"A/Tæp"Aúø$lY­"AiaÒ"AÝoûDKò!Aá º_x0011_6"Aù_x0019_wB¤"A9Íl_x001D_Ö!AK@ßg"Aÿyõhû"ATbB¥ô!AÁ+6#¶"A_x0004_®Èÿ^"A|_x0006_Q;äå"A$_x0013_/­áù"A`¦¦a¼!AGn]w_x0019_"A9û*¹ó`"Aóûôr¤Ñ"Aÿò_x0016_ "AAT_x000B_r©"AS%_x0002_áEP"AU_x0007_¦_x0001_"A9Öøå"A_x0004_ _x0003_=&gt;"AS½Ué_x0014_="AJá_x001A_½d"A®°D.Ë"A3_x001C_ø(_x001A__x0017_#A_x0004__x000D_ïdÍÝT"AOc;/_x0010_ª"A_x0001_À5"A{°Pkþ"A,_x0002_Ì_x0015_á!AÁýºËÕå!A_x0005_~è÷_x0008_"A_x000F_èJ_x0015__x0001_"A©èÑ8Þ"AßììÓô_x0003_"Aay,Ùe_x0006_"AÔìùgÚ,#A®_x001E__x001E__x000D_¤"A	_x000F_iBñ!A_x001B_glþÊ!A¥¿­']_x0007_#A]s.W|!A_x001A_~?ý-"Aßé^_x000C_8"A2_x001C_µLÝ!Aó{R_x001D_)"AY_x000B_Éº_x0015_#ApÃ¡Ýáp"AIüeª©6#AÎ H_x000C_Ã(#AÉ÷_x0014_ó/]"AÒ_x001B_O"¶§"A¦àí_x0018_Y"AcÎ_x0005_`"AmR5T"AT_x0007_)7e"A¹ð»_x0003__x0005_¡_x001B_#A¬$A¡_x0010_"AÔÌRâU"A¼n,´²!A°c _x000E_"AÒF¯Þh_x0011_"AQûbj_x0006__"AR_x001A_¢/+Õ"A¢{_x001C_i¡^"A/ëAuD"AR&lt;S&lt;í!Að3Âq);"Añ°_x0018_áà#A÷_x001E_]£Ï"AG\&gt;ûe_x0007_"A)NMÝ_x0002_"AÃB=bè%"AÀ?ü"E"AÏEMö_x0004_"A½_x0002_d¦½Õ!ARÐ_x0001_Ðþ"Ac6©°Ee"A|âdL{!Aî h"AMi¥êÇì!AÆ_x0006__x0010_Èa"Av©Ì½b"Aï¡Aé'"Aþx¾ö_x0014_|"AûðøZº!AtÄ&gt; ¿É"A«åw½8à"A_x0006__x0007_Ùä1!£¼"Aý¿_x0004_|#AÙ¿o@_x0019_´"A&gt;8íÖæ"A¸_x0016_Q_x0011_[#A3`®Å£í!AoßØqën!A%kÛX"A1¦_x0003_¦Nã!Aad_x0018_¸q«"Ae^æ9_x0001_#Ap%v$;B"A·þÓ &lt;!AaÔ_x0006_HX"AN]-=«_x001F_#AæÓÁóm¢!AâòÕ.!A?YS÷fn#AøÄ9x¡A"AÃ&lt;ZrT"A_x0005_4U"A_x0004_¹K´5#AgÊr_x0002_Mp"A5ï@	{_x0019_"A=7QKGÆ!A½ÑOöì"AýpÜz#A660#u¸!AP_x0011_åð·_x0012_"A¶_x0002_¹_x001A_"AË6_x001F_i'#AcËA_x0010__x0006__x0007__x0010_o"AïZ¾_x000F_½`"A°Vñ_x0001_#A×7¿û`"AáhíH,!A¼f_x0015_½_x0013_""A ½å@#AXú:äÎ]"A¢_x0003_ÊÊ_x0018_"Aj#ñ_x001D__x0011_"AËcQyÈÕ"AÚr9Þe_x0005_"A_x0017__x0015__x0007_Pê"As³_x000C_®»É!Atø®³ß!AIW_x0006_£."A¿	ÚMF"A§¡&lt;_x0004_´!A}/"?³_x0011_"AXqQ0ìO"AïßòN²!AÕ}U_x0003_B»"Axýb¥YÏ!A`Ûwl!AÉ_x0002_²Ø_x0012_K#A_x001A_þ$ôê"A7_x001F_g§Î@"AÍ·Ð_x0014_%ù"A_x0007_d@¥Å?"Aj_x0008__x0013_¡üW"As:	&gt;µ_x0018_#Az)ÒCÅ"A_x0001__x0002_é_x0008_è_x001B_G}"A_x0003_¶§L"A-t__x0008_=3"Ay_x0004__x0005_ALs"A¢VØk"AÄÂQuo"AÃ*_x001E_ñ!ACd²Æ´!AÐñ4ÃF*"Aÿ_x000B_qK_x001F__x000E_"Aû* _x0003_q"A_x001F_b[¹"AqèÞÀüÆ!AØÎ*."ARîDÐ "A#*B¹(Ä"A_x0004_ýØ5×à!A_d[Má"A_x000F__x0017_O_x000E_w§"Aá_x000C_¶^ç±"A«?"_6"AâºOÃþ"A6÷Q=Ñ"An¿z7]"AB_x001B_(ú6"Aøë'D¾!A~(êÐ_x000B_"AS³óÈA"Af_x0015_÷_x001F_zï!A&lt;_x001C_ýÅ"A$í*l¬"A_x000E_31ã_x0002__x0003_Î¸"A^ËxÈü3#A@Ær4¿ö!AkPmX"Aù*_x0016_^¥"A_x0015_rV#}L"AÉf"¦à"AÍ3úé!AcK¤ù_x001A__x0006_#A=c_x0004_GÆw"A_x0005_ýRÃÎ"AS@ü·mç!A_x001E_g_x0010_Û:"A`Ç´¯1!Aò_x0006_Ó"AÐ_x001A_«!ÉÑ!A_x001F_£G_x001E_Ì"AK«_x0016_Ë^"A·ßö"A´=ÓSK«"A_x0001_?´É_x0002_"A_x0005_ös*o#A0ðMá""Aæð\Iv"AÃ&amp;Lßþ!A¼¡æð»~"A­§7V"A	_x0005_?_x0011_±ñ!A_x001A_ÍØ£Û±"A§GàOl"AO»îàñÚ"A0¸»D-Æ"A_x0001__x0003_&gt;U2ä1"A£ìý9"A_x001D_Õ_x0004_6û&lt;!Az_x0013_õ,ÞÇ"A©_x0016_Ë(óÏ"A_\_x0005_ÓN"#A2º7XÝ"A_x0007_fY£"Ay3Ùë_x0001_§"A_x001B_¾_x0003_Æ/J"ASTçÜl"AâuxnÌ"A_x001A_Îåµ*#A¡¿y"A±³vuº!Aluã_x0017_¿P"A_x0019_ö^"A_x0015_òdvú_x000C_#AcÏ·Ñ¡¾!AVº"AÐë_x0001_Ë_x001A_"AÆ~Q§"A_x0013_lKËA"AtP_x0005_äY#A'¥^Ú¢"A6w4âTð!AqÚ2)_x001C_÷"A_x0002_RÉÁR_x0019_"Agî¿§"AZ0J¼_x0010_"Ahã!C«"A%_x0003_6_x0001__x0002_þ"AÍ¯_x0014__x0006_g"A6P_x0001_(»"AU0_x0004_«"AÇkR_x0014_&amp;$AÈëÜ="AÍ=àT_x0019_#Aë|òÔä}"A§ÿ£-q×!AO*òwÕ"AAC_x0004_}P¤"AñsMo±"A_x0006_Øúæ_x0018_­"A(Öãù³·"AÐscí¾"Ao_x000C__x000B_kê!AS44u:""ANM_x001D_Î°7#AÚ_x0013_Ü&lt;"AF)_x0016_NA"A_x0007_ÈþÐ!A	_x0008_&amp;,_x0001_ "AvÌÞ1B«"A1Gîzap"Ar/Ñ¯Ôþ!A°®Tü¡"Ax[¿eò!A+6W_x0011__x000D_"AZ½9ù¸!A½³Rpå"A¹_x0002_l_x001A_"AÿÇ´Üj"A_x0001__x0002_ÝTÝ_x0006_ñ"A:Ã:#Ag,_x0011_c"A÷¼ÖÙø!AýÅÁ¨_x0006_h"A_x001F_ 3xû"A_x0006_}mù¦_x0019_"AÍ¤.pR"A©[á_x001A_h"Avô/¡f"AÁL _x001A_"A-o[ð\$"AºúV©"Ak»_x001B_jü!A$q_x0006_´_x0019_"A_x0006_pØc_x0003__x0004_"A_x001D__x0011_Éuî""A%_x000F_Äi³_x001E_"AP&lt;1»"AdgHg'"A$/ø}0!Aúý) ù_x0008_"A×ò_x0007_f*¾!A¼X$r"As2&lt;¼$"AuÂWè1"A!RWê²Ê"A_x0017_²_x000D_8à!AÀ2_x0018__x0015_"A°Ô[Æ_x000B_©"A]ïùÉ:"Ai­ä_x0001__x0002_Ça"Af2(ò "AñÐ2_x0002_1"AÙTÊg%Ù"AûÜg¿t"AGsóSå!AK5ªÌ{a"AI^¨ÆE_"A(_x0019_WÊ"A­·!Ê°Õ"AØj_x0016_j_x0005_Ñ"Aù Ü_x0003__x001D_å"AÅØï3z"Aù_x000C_§Ãv"Ag_x001F_8_x000E_«"AÝLZ;4w"Aq²À_x0010_õ!A×s¢¥#A©,*_x0014_i	"A¬©c+a"AAþ_x000E_dV"A?¦F/YÌ"A_x0003_¯Hµî!Aü1"AÉYG£!A,²êë¥å"A ªH»s×"A º¤_x000C_:#A¥]½X92#A.5úÁ"A¨ÿWÑ"AòR?à: #A_x0001__x0002_cÜ8+æì"A¢$j]"A_x0017_¢_x0017_þEr"AN%m¨_x0010_"A)ñ.Ué_!A!±]·T5"A_x0008_ù-oÜ"A¿Ñ_x000B_gL"A£_x0019_Z·&amp;"Az_x000D_¢~FZ#AKðA_x000E_=#AXj_x001D_#È"A_x001E_®Ñ_x0002_@ª"A_x0017_C_x0014_£÷"AêX_x001B_í_x0017_°"A_x0015__îM`#Aû_x0004_Â1~Æ"A­T¿_x0011_­û!AµWXÀ_e"AÍczOc&lt;"AGDñÚÅl#AMÑRý¤B#AÑPLî"A½­gÞñ!ACuÇtm"AÃ÷¿YÑ="AGá^fÚ!A`7 K_x001A_&gt;"A4£&lt;ú§h"A"Cs0_x001A_Ñ"A)Õáò"A7baã_x0001__x0003_Õà"A§ip#A_x0007_ç}_x0019_)"Agü}ÙÅ!AâkU×3Í"A?[OJÍ!A_x0015_ðÛÈ"A×½Ô#Õ"AÆ7p_x0012_C"A­_x0003_yâý"A}_x0016_pof;#AS|D1=ñ"AÓ·£%"A¶"_x0007_ÂùV#Aò¤[ÅK"A!p&amp;["A*'M_x0012_¾¦"Ab°5ØÔ!AÉ*´_x001D_bz"A|Ý±=9"A°_x001D_¸eü&amp;"Aó_x0012_òÁ×÷"Aw,¥¿»M"A¯+óE"AQ´\rî_x0016_"A_x0017_F_x0002_¡.="Aw¨É&amp;N|"A°_x0005_âû!Aa©-o6"A­Z±h*a"AÉÑY_x001E_EÉ!AXÑNèj"A_x0002__x0004_$_6_9"A§ø%çøè!AáÐÂÜ!AÝ _x0014_¡Ö!A_x000D_{q"AÎd/["A5¬@]_x001C_×"Ai¡_x0016_]Ñ!A2§_x001A_ÉRê!Aÿðn±?"A3,u_x0006_'b"Aí_x0010__x0004_.éÏ"A;_x0013_1÷Ð¡"A²í«_x0015_ö!Aú_x0001_ÉqÊ"Aµ_x0001_*n_x000D_"A_x0003_S¥ªA"Aö»ãÇeð"AÏ'A.Ç"A9kmãÍ"A÷ÁS_x0003_b"A#_x000F_t,_x0011_"AÕ_x0002_¸Ü4å"AÁÌvíû4"AÖÑQÏ}k"A5á_x001A_#Ao;_x0013_aÛ!A8ª³çÏi"AUYY_x000E_v"AS50Ýß!A|Qõaf_x0006_"AFQ=_x0001__x0005_æ"AõAm_x0004_Ö!AÕ«{4_x0003_"A_x001B_"§M«"AdºµÕ!ñ!A£¥_x0017_Fº!AüPµA"ASý¢ÕO¯"AÁÂ©ûz_x0012_#AàU_x0012_nÏ!A_x0011__x0011_?Aß"A_x001B_(_x0011_âÓ!Añ!Ný´"A(m¾'b#A_x0012_»ô_x0010__x001D_"AæK6£Gn"AIT_x0007_íî1"AU_x001E_ _x001C_"A_x0014_«AÃ"A¡±$c#A½4PF_x0001_Î!AoµbÜwP"A_x001B_o/KÄ"APú/BE "A_x0002__x0006_@!Oô"A?åàFód"AAW«"Ai_x001F_¹["Aÿá_x0017_"A_x0003_öSH9#A]8_x0006_ß"Aó_x0010_ç_x0016_#A</t>
  </si>
  <si>
    <t>39dbe3f0bde7b699b2a3c81d0f7a5ce3_x0001__x0002_Wl)½:±"Aêv-~m_x0012_"AíÖò¶L"AìpÇÿ"Aw_x0015_W2m"AóëÈØ××"A_x0016_ bºh!AìÈh:Ñ"A_x000D_Ê}5ú!AãB_x0007_þ="Aö´óI9"A¨k0`çõ"A'ãh*ÊÕ"AÍAº'"A&lt;;yÑ@"A!bæªð&gt;"AO·T£©Å"A_x0002_#½`Ö"Ac­sâñ!A±%ÉB"Akq¦¥""A§s%F)"Ae@_x0006_Rf="AyôB~_x001B_g"A=Jq?j#A¨_x0004_î_x0014_ø:"Aá:óÕ_"Alº×êL"Aèí¾QBi#A»êx@"Aê_x000C__x0015_æ"ú!AØ_x0016_ë_x0002__x0008_ª"A ÷½G_x0014_#AMaÈ8§"A_x001F_`_x000D_H_x0012_"A¨_x001E_û!ASçÊ´!A}_#à_x0014_"A·_x0013_8A§"AìW_x0006_F"A³Ë_x001C_â}Y"AÂ'UñÄ!A$d_x001A_Ò_x0014_#A_x001E_ú_z_x001C_"A[ÕÂ7_x0006__x001A_#A#j_x0015_æ_x0016_#AÜô_x0003_o"AW]ôðmÙ"Al;øM#A8f\Ò0_x0006_"AÒPªÓ5_x000E_"A9¬¨aÞ¿"AÓÝ®Â_x0006_"AÀ .¹L_x0010_#A«(Ä~!Aw_x0013_\°"AW_x0001_ý_x000D_K_x000D_#A$_x0011_Ñ_x0005_²"Aó_x0018_&gt;Ú_x0004_#A_x001A__x001F_éú£_x0007_"A®ñM_x0017_!A_x0018_1æht"A_x000E__x0014_:#A_x0001__x0002__x0016_Oæè&amp;"A!ßÐ?¾C"A_ÎÛ¹Úö"AO_x0011_¸Í#ASÁ_x001D_K6"AÖ~úp#Açh_x001C_ë^"AúSës_x0004_"A=_x0019_r[&gt;A#A_x000C_Ã_x000F_-p"Aïÿx¯Þ"Aä¸ÒO/_x0004_"AW_x0002_!û"A²ñ±U!A_x001F_N¿ÃdT"AXÍ_x0017_*³"AN±_x001E_"z"AÐP_x001D_E."AK\ì§§"AÈÁ_x0014_¡ô"A/KÓãm"A¾ Ó¢n"Am_x0008_1º"AZÓib¯"AQ[I¹"A6úV0_x0005_¬"A_x0001_FøÍàÄ"A£&gt;dÇÈ9"A_x0008_Iè3!"Au_x0014_¦p_x000D_"AF¬¿äö_x0017_"Ap(_x0001__x0004_)ã!Avº²÷j_x0003_!A#KU)("AïwgÆý!A·_x001B_±YÔ	"Armvg_x0015_ë!AÁÀ~Æc#A	_x0015_ºõÂ"A9cI:_x0010_#At_x0011_Ó!IÉ"A_x0008_Ówµ¯Ò!A¶Q¤_x000F_§¤"A+³«[û¾"A5ÜÝës"AM£OÔ"A_x0019_ÃLE¾"AuM²ÆUF"ASÍÎ_x000D_Ý"A+ê_x001A_á_x000E_"A_x001C_^_x0002_b]_x0012_"A_x0008_ö5ñMR"A¡ç#ú[#AfínÊ2û"A!&gt;V_x0007_Y_x0015_#AG1k"Aî&lt;Ù,M "A]éb0º"A_x0016_9µËèE"A¼iÝ®=¹"ALÁP_x0019_9"A_x001B_6l¹Ä~"An±¾ìpa#A_x0001__x0003_¤z_x0005_µU_x001A_#AððÂ_x0012_j"AÝÇ_x0001_Åÿ!AÂ_x001F_º}%½!AÇÍV¦_x0012_"AÌ-Ë&gt;îÿ"APa8Ú»"A_x0018_Í£ò&gt;"A_x0017_¬z·_x0016_"AåÖîq_x001E_"AñYx_;_x0004_#A½ÁJd"A_x001D_l²Ø_x0002_T"AâìSxP"A_x000C_a­¨¢ "Aãü;_x000D_"AJ¶Pzx"A¤	¹ä"A05§St!A8_x000E_{Â54"Aøÿdå"A+qÒ_x0004_ÍË!AV#vêKÌ"Aö;Â\=!AÕÒ³¨¾"A{$á³"A¢Ùÿßã!Ayo_x0005_zÓ_x001B_"AFi°y_x0016_#AâB_x0015_)çm"A_È_x000C_Ìç"A8ÛR_x0003__x0004_~X"Asi&amp;ü?E"A&amp;_x0019_`táÖ"AÉ$Ó!"AèÃ|¹rè"A_x0019_Ì¦ô	#AÿVy6#AÂ,3×"A,LìÏdä"A#¸ZÈ"A_x001E_*·?&lt;"A?Gî_x0001_»_x0014_"Ag£q_x0006_#AQP£ !AÌQ_x001A_ûç"Ar3¥×"A×I¤(#AÈÞtWÇ"AH¦èð"#Ay,§B"A}:Øú|"A_x0012_£_x0002__x001C_ÂÚ"AMéR0"AÆþéBÊ!A_x001E_Êºj&lt;"A»òD*ç6"AÕä¥Ì["Ae_x001F_å,Ér"A)}Cf"A´_x000E_¡ûb¥"AT£«4"A_x0007_¢­»ÖÊ!A_x0001__x0004_¦1P_x001C_³_x000D_"Aø7æï_x0002_Ý!A`øQ&lt;i_x0017_#A_x0005_Õm!b"A{)ÿ»t"AÒk´æýÜ!A 3ç¼6a"A÷öGðm)#AnúÌ/àI"AIÖ&amp;y"A7ÏÈ³^E"A»;æ*Åa"Aû_x000D_Fö­"A)K"_x001A__x001B_À"AJGÃrµÚ"Aä_x0003_roÞn#AW_x000C_jA_x001F_Y#AÃ×{.Ð!A!f$U8A#A¿s_x001C_ºG"A_x0003_È=_x0002_0#A£aì×_x0017_#Aô:=	p"AÚúHã,"Aº~ñnþ"AÈD{ðþ"AÒ_x0019_U$±"A&amp;_x0007__x0002_maß"AçPßÚ_x000C_6"A_x000E_\äBÑÊ"AôN`ÙÅ"Alç±¦_x0001__x0008_a_x000D_"AÐ]°?4"A_x0015__x000E_._x0016_º®"AKËhóéy"A³(ÑÎóS"AOWb¤_x000B_#A\(!ÿ!AàÆZPY_x001C_"AÇ×xB¥%#AáaÑ±EÝ!A¶_x0011__x0014_ª!AABº_x0002__x0010_³"A¿_x000C_úl"Aé¦hõÜ_x0010_"A_x0013_»[_x000D_"A_x0005__x000E__x0010_Lÿ"A)Z§(_x0006_("A_x0003__x0015_ÿ|Ù"A",é_x0015_¥©"AöX%*× "AV_x0007_V@pÃ!AF¢â_x0004_Ã!AüÞÐTì?"AÝ^ôÃÅý"AK1 uVÈ!Aª´_x0011_Ø_x0016_"A½[9UÑ!AAþ\g&amp;#A×_x0010__x001F_Ëå"Am íh"Aú«oq_x0018_C"A@[ß¿Ì"#A_x0001__x0003_3s6þ_x0006_"A@à!Aèºg"AÛn!R´^"A0!ÅýÛ©"Abÿ­_z&gt;"A3_x0008_È5Ó"AnÝ"AÎ,ô±O"Arcãfm"Añçl_x0007_ò!Aü´ó¦ñ¢"AÈÿ){"A"âÐ¾@7"A@æàîô!A%/À_x0002_¸"A_x0016_z7zF"A¹Ëw_x001E_êÙ"Aè5A_x0017_f"A'ï?_x0018_½"A[ÊQ	â"Aø51_x0002_ò!Aëà³d÷!A*_x0014_Jê!AÒbu_x0015_"AèÛì_x0012_"AÞ-Ýñ"A_x0011_êñ¼K"A¢ãRø"A.)|jÕ¯!AÑ,B_x0002_£["A¶æåY_x0004__x0005__x000D__x000B_"AUDoØ?"AÍhg_x000B_N]"A;,{Y|9"AÚ_x0003_W_×"Az¬_x0018_ÌÒ"A1cx§ª_x0006_#AÌyk_x001C_"A_x0018_Ñlwß»"Ar±_x0019_ø½!AOýßöa/"A"ÉW?Æ"A_x001E_*¡~_x0014_"A_x0008_û=7&gt;#A}Êt§"Af_x0001_¥Ö53"Aã02Ôy"AmÓ&amp;"A]_x0006_¶9®_x0018_#A×&amp;ü¦\o#A_x001E_Ä;)N"A:_x0006_Hiÿð"A_x0019_jlÏÝ!Aºõ\C_x0011_"AËaHÌR#A_x0017_ôýo_x0007_#Ap]ôkà"A0_x0002_ãÏw"A¯[0Sç!A«'z_x001C_¹_x0005_"A_x0006_Î_x001D_Õ©"AÆ»qô=7"A_x0001__x0004_út@F&gt;s"A"_x0002_ûÛ"A&amp;ø_x0014_ªÚ"AÀ}x_x001B_õ×#A~£ÚØ_x0011_¥"AÇ,_x000B__x0005_)O"A¾¥z_x0001_"A¡¼ï"AHélú_x0003_"Aa)óz_x0014_#A_x001D_Ý_x0014_Æ(#AîE´ô_x001C_"A´=m'k_x0012_"A,óÁüô%#AÊ_x0007_£no"A[÷g¯Ë!A/d¦"A&lt;ÆJÁ_x0015_Â"A6FW^xÔ!A&amp;!ê+Lõ"A$Û,\"A@÷&gt;Rï_x0002_"Aá©ügS_x0017_"A_x001E_aÁîËB"A_x0013_}K·!A_x0007_¾r_x0012_ô¸"AS_x000E_Ç Ùo"Av»eÒÓï!AÌ1PEñ8"A_x0008_ÇY9_x0010_®!AÂ±åàì"Aðº¬s_x0001__x0002_ú¥"As_x0017__x001D_ª"A¼¢]äCá"Aï"þ&lt;uf"A_x0017_ûéã­¿"AE®îN¥c"A%9÷_x000D__x0011__x0001_"A¶²65xS"A_x0002__x001C_hº"A_x0017_UdÌöð!A_x001B_1=.õN"A_x0004_ÍÑ¡J"Aïåâfìv"AØ8Nzò"Aâeb¤Û!AÜÊõ_x0012_5Ì#AE°¿"&lt;Û"AfÎTr½é"A_x0006_ÊßÈõ¢"A$BöÒ?õ!AÕä»Ú¶!AEä{å6"AÙõ-O"AæÖ_x001F__x000E_ê"AWB|Búë"Aÿ_x0013_¶öêz"A5~òTcJ"Aºp}±_­#A_x001F_Îûb_x0019_"A#n_x0006_«2p"A $ _x0003_§Ë"AÝóá#¿"A_x0004_	tÅ3Ä%"AÊè[_x001F__x000C__x0008_"A7_x001C_ýg`"Aý+_x0019_åÏ!A=¤T]¨Á"Apì_x0011__x0014_v"AõÍux!A9ÌÐ¾¡Ð"Aª¨¨i"A+_x0016_Ë ~_x0007_"A|(^_x0001_Sj"A1_x0006_¨*Á"AKoV¿»4#A_x0003_÷ÕOw"A=Ão_x0007_&amp;"A%_x0017_Ld²"A%ç7n"AÞ¼¼_x0002__x0007__x001B_"AñÆ=»v"AE¡ª;F"AÐSæ{!AG¶'E"AK_x001D_f_x0014_H"A_x0006__x000B_?0"Aî~ê:tR"Aëê]ÕæÅ"A_x0019_ºÍ_x0016_ÁZ"A_x0013__x000C_Z"t"AP!c³_x0017_©"A`Ex_x0005_«¥"An_x0005_°2í*#AåÊ_x0012_=_x0001__x0002_aT"Aå0v	"A_x000B_â1!hÐ"AC{U6z"A³¼q:ì"AjqÍ\vd"A'"_x0018_×¢ç"A^W«_x0004_ª÷!AF?­¤±"A[Lï_x000F__x001A_µ"AîÄ_x0019_Ü5¸"A-h3e»å"A1(,°â!A_x0004__x001A_"A4¦¬Yt$"Aã­g¯Mø!AÉþèF®ë!A_x001E_ëÙ9e#A!¡A_x0010_"AÉäå¼Ö´"A_x000E_Ó&amp;È&gt;"Ay_x001B__x0004_Jg"A°_x001D__Ð"AFòÈd_x000F_"AÆ,oÈ_x0004_	"A_x0010_u9Þ¾õ"Aùôà°_x001C_5#AaL/p"AðtæÄ0f"ATÞ@b"Ag"[¥9"A%8ÌT¨"A_x0006__x0011_y_x0005_±¯8_x0010_"AÁÎ_x0011_¾_x0016_È!A[x£·¡!A`B;ïþ7"A&gt;IT"AÊQ"-Ã×!AëÆSéL#A8@¼_x000E_]#AkYuÙÔ_"A¢£~:_x0007_#A© _x0012_ølÀ"AùõÃÖ_x000F_Ù!A_x0003_­#Çr¸!A[Á_x000B__x000D__x000B_"A»Êw_x0018_ý!A´¼Ú6"Aá­4_x0012_x"AÐ_x001D_«M#Aé^`"A[·_x0002_¸Ä!A_x001E_`_x0004_E3#A_x0008_sÇsq#AM_x0001_pÅ°"AòÑk®"A^Ð_x0011_¥_x000B_i"A.üò\¼Ð"A_x0014_ª_x001A_a_x0001_¿"Aì_x000C_V\J	"AÖ_x001A_ô`ê_x0011_"AcÁB_x0008__x0007_H"A¸×ýa"A¡R¦u_x0001__x0002_,×!AÙµLï1"Aù6!AU¬Î"AÐd@¯R×"AMË_x0017_ú®é"A0_x0006_vå32"AoANI"AÒÔ_x0005_Z/ø!Ae¿o³"AÒÃ_x0002_Z6à!Aº¯_x0005_ÄnK"A¨aqñö!AB$¿½5"A6ñ·°¢_x0015_"AB_x000D_a×"Aó+_x0003_Ig""AoÈùHº"Ar[_x000D_¬/_x000D_#Aí_x0004_³Æ$"A*2ey&amp;#Aá_x001B_2E"A¶íÇ_x0001_¶C"Aþ¿¢Qoª"A_x0007_ß_x0010_Lf"AïEGFSk"A1F_x0018_9!Aëµ®)_x0008_S!A_x0013_L«þ$Ì"A_x000E_oËãÆâ"AüæDÛY"A_x0010__x0001_öÝ@ø"A_x0001__x0002_xÔ[¯"Agí¼_x000F_4þ!Aqì4L_x000D_"A¼Ê§ÜV"A-+.²¤¤"A_x0005_J}/BÚ!AZzHg³"A_x001D_yÚ¬B)"A_x001B__x0004_þW×Û"Aè~Ê{ó!A¥I_x0004_ìÅ"Ai{Ãùp"AU'¶¹j¡"AH{f _x0007_×"AÆÕu{?¾"AáM_x0016_±²¯"AkpØ·!A~µ3»"A?ÿ½ª^Â"A§¶õ3"A6K_x0006_ÑË"Aë_x0002_âb_"A_x0004_¾K[_x0013_#Aðã¿{ÂO"Akb_x001A_ø_x0018_#ALâ*_x0006__x0005_"ABÆ_x0013_½"Awq(c_x0016_µ"AO_x001F_q¯_x0011_L"ANN3Üõ_"AáüÇ_x0012_Y/"A»"è¸_x0006__x000C_:&gt;"ASb_x001A_w"AåÄ	È"A(ãÞ_x0005_5¶!AÎwk¡Ø"A¹·«[ÞÒ"AF C=Ø"A_x0014_¬­§z"A&gt;Ù´Òä"A_x0007_µ§å_x0010_`"A_x0015_64"Aa&lt;¥ÊP"AÒ/¼X_x0008_»"A`®ÑfÎú"A"©_x001E_Ûÿ®!A³EZq_x0004_n#Aþ£:*_x001B_"A_x000E__x0002_Ùþ_x001D_&lt;"A§_x0007_Ði_x0007_Ø"A¥vì¶Å"A¨ _x0001_"A]$Ûkù"A_x0003_7ØiM"A_x0016_ðÛf¦!A_x000B_ÁÐ¯&gt;ê!A«wüç{"AX±$Üm_x0015_"A§»h_x0003_ÎÁ!A{_x0014__x0002_+p#A,_x001D_£p#A®+Iõß"A¿µUi-"A_x0002__x0003__x0018_Ê_x001B_B/!A¦×[,k#A~ÅFåé1"Af_»ÐÎt"A·ÔÚ)N"AC_mìu"Aæ7£-_x0005_"A×À_x0001_p^"A&lt;!ì¯g#Aò_x0016_]¥çþ!A¢ëTðw"A³b-_x0014_Ø"AX_x001B_Ú;Þ_x0006_#A¥Aµ;(Z"AôãTa"A¹âr_x001B_"A}uqÊy_x001A_"Aª_x0006_=_x0011_2é!AqêûQ?ñ"AH_x0010_¦iæÇ!AËMÀ0^Å!A_x000C_¥³]A_x001F_"A_x001E_FYÝ "A_x0017_Ñ9¶¾_x000D_#AÑCæÔ®#Apo~»Ì¯!AÒ_x000F_@D9ü"ARð_x000D_ "A§C°ÔdB"AEOÑLá"AÑ_x000F_ò_x001A_æ9"A~j¹_x0001__x0002_Ê£"Añ·ui/U"AïfY_x0002_¤O"AóbXæ_x0018_"A_x0015_@_x001D_¸_x0016_#Apní.ß"A©"Å=¨!A~_x0016_­àí©"AqxG©6"A_x0019_8Â7"ABáa°i¾"A"%©«"AÔ_x0018__@ç"AF_x0012_ª£©û!ArÌúÔH"A$¼$P´"A(Xx+mu"A³*"p+ñ!A_x000E_d:eÆ!A_x0018_ç;º·d!A{_x000F_CÙ_x0010_ö!A_x0018_csyó!A_x0002_ßþ_x000B_ìÆ!Av©_x001B_Î"A²Wþ?\Ð"AW*	_x001F_JÚ"AóL4¦"A¹¶´£"A_x0004_ùá§"¨"A~ù_x0001__x001B_Yk"A5_x001A_þ_x001E_u"Aÿ-·8Ws"A_x0001__x0003__x000C_äf,«_x0012_"Aò­_x000D_ç"A}Ú_x001B_DC"Ará["A_x0001_½Ü_x001A__x0019_|"AW_x0012_¼Áé!AïEl¥ "A_x001D_JRV8O"Aõ$ÞB@"A_x0018_Ba_x0019_¸"A§Gpöú!Aôû~ú!A_x001C_¼ÂÀ±r"A5Û0_x0012__x000D__x0019_#Aù^oÔúï!AHÜy#A_x0006_C«&lt;_x001E_Ò"A±É»Ú]_x0012_#A&gt;,®"ÓW"Aú¿v¸Cù!Acò?rq!AF_x0011__x000F_)_x0015_"A&amp;_x0019_O¾ _x001F_"AgÊæ"A_x0008_àoâD"AöpY®_x001B_"A_x001D_ð3W.µ"A_x000E_»*Øû!AûñYSáP"Aòu_x000C__x0001__x0002_(#AÒuðLÀ"AAÒH_	_x000B_´:#AÓ±U_x0012_ã!AÝ_x0013_Ð_x0007_t."A_x0012__uÛ^_x0004_#A¦|s\_"AK.]_x0015_P"AÚC_x0007_ê"A{Ù!ðè_x0008_"Aëª_x0002__x000B__x0001_"Aã_x001B__x0019__x000E_þ!A0w¿GX¤"A^OÛ_x000D_­?"Aé1Lsì!Aá_x001C__x0003_^ë_x001F_"AbØ]`ïÜ!Al_x0016_,vµ"Aí´=vÉ}"Ag5½Õß"Aö?2_x001E_#ATêHÆx"AÈ_x0005_Ûe#A³·_x000F_#_x0001_å!Al%_x001F__x0006_ì3"A £þ_x000B_üc"A_x001A__x0008_qµZ"A¡ölâÉ3#AjbCb/T#Apm%H¸8"A_x0006_ùäL"A&amp;CM¶0_x0010_#AèÃ_x0001_6_x001B_"A_x000D__x0008_Ñ"A_x0001__x0003_ßø!0ò"A*é[o±_x0019_"AC¦RºÆO"Aª*³/]"AÌ_x001C_²0_x0008_p!A_x001F_Á¼_x0018_.#A/ÈÍ_x0005_"AI¡¯ß_x001B_#A¡üØ}"AÈ_x0019_Zåº*"A±a_x001B__x000B_ïµ"Ae¬Mô'#AtÍS-+#ACª«$§!A*|©Ú"A$inÕc="AwÛs_x0002_¯°"AGÏN@ë"ALW"C¶¬"A#_x0008_Ôÿ!Aèª_x000D_ýâ¿"A`Ô=ohû!A_x001A_a_îp"A}±ÂEÝi"A½N6uÛ¢!A*òF¿´"A¾o Aøk"Ak!_x000B_-\#AÒ²~"A¦ã+k_x0007_#AÉïê¸_x000C_#A_x001A_¦¥|_x0003__x000D_Z9"A¢_x001B_T"AÆ/ Ên"A_x001C__x0004_sïÑ!A_x0002_®z¥_x0006_"A]«_x0017_¼_x0018_(#A_x0005_aF_x0015_r"A_x0015_Cì²\"AzÒ_x0008_:Â"Ae$b"ü_x0017_"A6æ)O¹"A/ºC_x001E__x0005_"Ae%ÛÂWØ"AAø#l¶"A_x000C_gÜî"A#Nvs%#A_x001B_ä_x0008_&gt;`"A_x0013_ì1¬_x0005_Y"A_x000F_.e4å_x000B_"AD®_x0012_$Ùú"As_x0011_úÉ	_"A\@Dôa8"A%f)_x001C_â"A_x0007_tÇ½"A_x001A_ùÄT1é!A9¼%Ê_x000D_"A©b}WØO#A»Ý0¦É!ASÏã_x000D_!"A$È\"A¿§,_x0012__x0019_#AÙí3_x0001_î_x0006_"A_x0001__x0002__x001D__x000E_+Hy"A_x001A_-dÿå¦!A+È$Æ"A`Í¯_x000D_"Aª°:í"AÖ_x0017_êãÚ_x0013_"A3u_x001F_8ª"A&gt;z_x0015_¸q"AuSÉéÉ^"A*Tm")þ!A_x001B_UóÚa"Aµ|ÿQf"ArñWÉhy!A¨\F6Yç"AóùiÇ³!Aç_x0007_àûû!AåR°Ë×"A5_x0006_&amp;ZÝÚ!A¥éç+"Aò´(d"AÚ¹IÝþ0#A®_x000C__x0012_üïÉ!A*ØÏ\6!"AÑ÷ÿög_x001C_#A&lt;ÔøÔq"A_x0014__x0015_r	{æ"A6_x0011_ÁZÎÀ!Aßá|ë"AÍyã7¤"Ak_x001F__x0015__x000C_!Aýæ.´J7#A¨=mh_x0001__x0003_÷"AI5\\|"A%Â_x001C_ïø"A_x0017_1%·ì"A³ÅÀu½!An_x0002_ÄØñã!A±¦Þj¼_"AÕ_x0002_MÇ_x001E_#Aeã'ùþì"A_x0007_ÍK·Â"A$_x0006_Ý "AÞñ_x0002_T¬Ú!A_x0016_§­+"AæÅs2["AÃ jàóÿ"AI2XÂ³"Aj_x0015_¸z&gt;!Ap³ñ2Ró!AÒZç1#A³ð%¡_x001D_"A4_x000E_/_x0013_&lt;/"Avüýp°m"A0&lt;»1Ê"A_x0013_ä5"A[kñ?'s"A_x000F_C{'Ø!Aæ4TÈ_x0013_S"AÙ÷°{EB"A_x0011_e0¤g£"A7_x001A_g`ë"AÔëÎÎó!A3Ìt{_x000C_å"A_x0002__x0003_¯ß_x0019_þl"A_x0003_ì_x001A_¤r"A$¯Ù\"AfËôL#A¼rW_x0012_V"Ac­*_x0015_×{"AÍ)z/ì!A_x000D_$_x001F__x0007_#A¾áý£X/#AQØ#_x001F_'"A¦ú¡WÙn"AâfqB!A#Aú­£_x000F_Ïv"AÆ_x0015_~ê_x0007_Ë"Amâ&amp;¶""ARäòÉå+"A©à"z-"A¸¼_x001B_þý!A_x001A__x000C_6_x0013_#AþJíg#AÐ_x0018__x0001_~ê "AÙ_x0017_¨m"A|æç_x001B_SÎ"A!ð_x0007_îV"AÂ6W11"A÷Ð±E\"A_x0008__x000B_ÔÉ_x0013_"Aüaªc%ê"AâsÐdå!A3òãUÉ±"A7_x0004_õèì_x001E_#A]_x0002__x0004__x0019_¿"ATº_x000E_õ"AYI&lt;_x001B_#Aïÿvo_x001E_Æ"AÖÆ»_x0003_W_x001E_"A²R}È®"AÞDH_x001A__x0018_"AÌ_x0002_éÞÀh#A^;_x0001_N×a#A_x0011_&lt;X_x000B_Ñ"A_x0006_Z©Á¡§"AK+Îg_x000D_"A+ùK_x001C_W»"A	|!Í_x0013_"AÜ_x0016_È_x0001_Æ!Aµ½TP e"AØH&amp;ïé!AË-ì_x0015_µ!A­fL)¯"AæAqÙ"A¦_x0011_|.1"A&lt;åÐ¾"AMgëïdÂ"Al9EÁ_!A¯õlèº4"A¥Ñ'¿øß"AêÓ25"AhW_x001E_{_x0017_"A_x0016_¸,t$|"A½¼56!#A_x0007_\»"A®_x0005_¡¢!A_x0001__x0002_\}y"AV·ëJe"Aô]ªàÖ!A/UÞ_x0018_þã!A·¢U!AVuL_x0008_¨"A¥T_x000E_ ·"A_x0019_ÚØï8g"AÍìøwó¾!AI1%"A_{43"Aª }á"A^þ£_x0013_p`"AË_x001F_ëw,Â#ABy2túî!Aü(_x0013_F_x0017_Û"ADp_x0019_5"A_x0015_bÝ á_x0019_"AÐ!_x0016_ìâ!APü_á/Q"AÆéï$"A_x0004_íª¼nA!A{ÜG_x0010_aï!A{b£nþ !AÓL´Í½Å!AÉÉï+"A?	v§.è"Aª_x0014_#ªýÔ"A&amp;_x001A_8¾ö×"ArÉ(_x0017_"Aå_x0012_9Ú[#AKëçI_x0002__x0003__x001D_º!AÝät_x0004_"A×M»^"A_x001C__x0001_dvM"AØG_x0002_L"A(_x0019__x0019_´_x0013_x#AÊ¾=t_x000F_æ"A_x000C_LZ¡!A¾_x001D_¥	e"AÈûgHºã!AQ4_x0012_­½"AyFÊÿï9"A_x000B_)T_x001C_"AÕZÎúì1"A¬_x0015_NV3"AÓ0rU³B#A6_x0012_èeäÜ!A°_x0012__x001E_k"A"_x001E_&amp;°"AÖÅ°~ýÏ!AçØ:¡è0"Aá_x0002_öµV#A_x0017_.ãÌû"A_x001C_&lt;-"AcÜñS×¡"ARÏÐ_x0012_@"AP­iíú!A3!_x001C_o`Ê!A»·_x0008_½¥"AH 7w_x0002_"A¥_x0004__x0011_óYÞ"AóÐ_x0017_0,("A_x0001__x0003__x001D_g7_x0017_+"APýC?"AH_x0016_q((#AO_x0008__x000E_Þ"AÃ@`"A|¿y_x0014_Ó¯"A¨lÏòC"AKJAÞ¬C!A_x0010__x0003__x001E_#Aðð2Ó_"Av^&lt;Ã@"A2J`Ç#A+ôÃbM\"An_x0001_FO±!Aú_x0004_bà¥"AÚ ®h"A9m_x0002_%j¡"AÜ%µ¸-ì!Ak_x000F_øîb"AT÷á;Ây!AÀ=_x0001_z=}"AhY'_x001E_"Aµ_x001C__x001F_Pv"A¸_x0008_+Hcñ"AÔ6µÚ_x000C_ÿ@òüÒH:¦þ@rê%UÍþ@ÜP*&lt;Ýþ@&lt;©FÙÉþ@`{XIÄþ@²Ä_x0015_§þ@~+2_x0001__x0005_GÅþ@Î$ÙÚþ@D_x0010_e®þ@®ì_x0015_È þ@H¦ÇpÓþ@_x0004_ +öþ@ _x000E_C£þ@ -U&amp;èþ@d)s*°þ@L4ÇüÅþ@\¯_x0012_¶þ@hÈ_x0010_¬þ@_x0004__x0012_	)«þ@R&gt;_x0017_»þ@²_x0016_B°¦þ@¾_x0005_|Å_x000C_Êþ@_x0001_±çyþ@¼±vS©þ@XI_x001F__x0001__x0007_¥þ@¢ý/M_x0002_Úþ@6t¾G³þ@2`Ñs_x0003_³þ@"ÿíÞþ@ÈN3ÜÌþ@ûïbxþ@L_x0005_þú¬þ@¬ØÜ_x000F_¡þ@T_x000C__»æþ@ðàù)dþ@_x0004__x0011_}.åþ@Æ@À_x0006_?þ@5u_x0011__x000E_¤þ@_x0001__x0002__x001A_,¬;ªèþ@ô¤îc©þ@òM_x001A_0_x001F_½þ@_x001A_½t¯ú²þ@Ø(HZ¯þ@Ô¶ÝÃ©þ@_x0016__x001A_¡Y¨þ@òÞÀÏþ@"^¿!ºÇþ@lÜü)¤þ@"ðQ§¬þ@Ú×Ô¨þ@_x000C_ÉüÌö²þ@8j_x000E_£©þ@Rm_x000F_©Óþ@ìdj}þ@_x0018__x0001__x0001__x0018__x0001__x0001__x0018__x0001__x0001__x0018__x0001__x0001__x0018__x0001__x0001__x0018__x0001__x0001__x0018__x0001__x0001__x0018__x0001__x0001__x0018__x0001__x0001__x0018__x0001__x0001__x0018__x0001__x0001__x0018__x0001__x0001__x0018__x0001__x0001__x0018__x0001__x0001__x0018__x0001__x0001__x0018__x0001__x0001__x0018__x0001__x0001__x0018__x0001__x0001__x0018__x0001__x0001__x0018__x0001__x0001__x0018__x0001__x0001__x0018__x0001__x0001__x0018__x0001__x0001__x0018__x0001__x0001__x0018__x0001__x0001__x0018__x0001__x0001__x0018__x0001__x0001__x0018__x0001__x0001__x0018__x0001__x0001__x0018__x0001__x0001__x0018__x0001__x0001__x0001__x0002_ _x0018__x0001__x0001_¡_x0018__x0001__x0001_¢_x0018__x0001__x0001_£_x0018__x0001__x0001_¤_x0018__x0001__x0001_¥_x0018__x0001__x0001_¦_x0018__x0001__x0001_§_x0018__x0001__x0001_¨_x0018__x0001__x0001_©_x0018__x0001__x0001_ª_x0018__x0001__x0001_«_x0018__x0001__x0001_¬_x0018__x0001__x0001_­_x0018__x0001__x0001_®_x0018__x0001__x0001_¯_x0018__x0001__x0001_°_x0018__x0001__x0001_±_x0018__x0001__x0001_²_x0018__x0001__x0001_³_x0018__x0001__x0001_´_x0018__x0001__x0001_µ_x0018__x0001__x0001_¶_x0018__x0001__x0001_·_x0018__x0001__x0001_¸_x0018__x0001__x0001_¹_x0018__x0001__x0001_º_x0018__x0001__x0001_»_x0018__x0001__x0001_¼_x0018__x0001__x0001_½_x0018__x0001__x0001_¾_x0018__x0001__x0001_¿_x0018__x0001__x0001_À_x0018__x0001__x0001_Á_x0018__x0001__x0001_Â_x0018__x0001__x0001_Ã_x0018__x0001__x0001_Ä_x0018__x0001__x0001_Å_x0018__x0001__x0001_Æ_x0018__x0001__x0001_Ç_x0018__x0001__x0001_È_x0018__x0001__x0001_É_x0018__x0001__x0001_Ê_x0018__x0001__x0001_Ë_x0018__x0001__x0001_Ì_x0018__x0001__x0001_Í_x0018__x0001__x0001_Î_x0018__x0001__x0001_Ï_x0018__x0001__x0001_Ð_x0018__x0001__x0001_Ò_x0018__x0001__x0001_ýÿÿÿÓ_x0018__x0001__x0001_Ô_x0018__x0001__x0001_Õ_x0018__x0001__x0001_Ö_x0018__x0001__x0001_×_x0018__x0001__x0001_Ø_x0018__x0001__x0001_Ù_x0018__x0001__x0001_Ú_x0018__x0001__x0001_Û_x0018__x0001__x0001_Ü_x0018__x0001__x0001_Ý_x0018__x0001__x0001_Þ_x0018__x0001__x0001__x0001__x0002_ß_x0018__x0001__x0001_à_x0018__x0001__x0001_á_x0018__x0001__x0001_â_x0018__x0001__x0001_ã_x0018__x0001__x0001_ä_x0018__x0001__x0001_å_x0018__x0001__x0001_æ_x0018__x0001__x0001_ç_x0018__x0001__x0001_è_x0018__x0001__x0001_é_x0018__x0001__x0001_ê_x0018__x0001__x0001_ë_x0018__x0001__x0001_ì_x0018__x0001__x0001_í_x0018__x0001__x0001_î_x0018__x0001__x0001_ï_x0018__x0001__x0001_ð_x0018__x0001__x0001_ñ_x0018__x0001__x0001_ò_x0018__x0001__x0001_ó_x0018__x0001__x0001_ô_x0018__x0001__x0001_õ_x0018__x0001__x0001_ö_x0018__x0001__x0001_÷_x0018__x0001__x0001_ø_x0018__x0001__x0001_ù_x0018__x0001__x0001_ú_x0018__x0001__x0001_û_x0018__x0001__x0001_ü_x0018__x0001__x0001_ý_x0018__x0001__x0001_þ_x0018__x0001__x0001_ÿ_x0018__x0001__x0001__x0001__x0019__x0001__x0001_Î^_x0019__x000F_bÚþ@5;Îþ@,f_x0002_µ_x001C_¹þ@b±Õ-¦þ@ rm§^¬þ@Bþ_x0010__x0015_cþ@$7Âúãþ@N`ÏÅþ@ÄÉ¡@­¸þ@ Ì^_x000D_cþ@_x0014_½YÓÓ·þ@¨ë_x001A__x001A_!Ëþ@°_x0007_ì°_x001F_þ@Þö®pþ@ñxK_x0002__x0003__x0015_Êþ@D&amp;)e_x0001_uþ@ô)gÕp¿þ@Ê}¥pÌ¬þ@_x0016_	 ¤þ@_x0018_e_x0015_hÈþ@«þ_x000F_3þ@,ã£n¨þ@jáýªþ@*Ä_x0002_$_x0004_Ðþ@|Õ«È¢þ@@LQ_x001E_¬þ@:±LËþ@ru_x0016_ &lt;þ@ÆX\Å"«þ@¬+_x000D_¶þ@Za±¬Êþ@lzho?àþ@ÎÁ_x000F_~_x001C_¸þ@4|»¥±þ@_x0014_#V(Qþ@_x0006_ëbëÆþ@æYCN1©þ@_x000E_ñ_x0012_ÒÈþ@ø_x0002__x0013_ãÏ©þ@^ÚïÝþ@ü&lt;câÕ¤þ@_x001A_´*z¿þ@À`_x0003_`«þ@ðhLLÕþ@¶;ï+:Áþ@n_x0017_ü_x0010_âvþ@_x0001__x0005_Þ2°_x0011__x000C_¾þ@_x0010__x001B_±!Ò¢þ@ØÏ_x001D_Ñ´Îþ@_x0006_^_x0006_D_x000B_¯þ@Âm¿¿Eþ@_x0002_Y¹ºþ@_x001D__x001E_ìI²þ@*Ý¹þ@Ðs_x001E__x0011_¨þ@N~_x0017_£þ@fÒ±_x001C__x001C_Ëþ@V-yvþ@ØÙ3Áäþ@^&amp;m\JÔþ@Î_x001A_4_x001E__x000E_Áþ@jí_x0003_zÆáþ@®-âãµxþ@drd¾qþ@Â_'_x000D_\ìþ@P_x0011_éñj±þ@áå¼¦þ@|0_x001F_þ@_x0004_¤+_x0016_þ@bÊ0_x000E_¸þ@ÂÇR-Â´þ@_x000E_¾&amp;=Çþ@N}ÀÂ0¾þ@D±_x000B_G¤þ@_x001A_tAÎÆþ@fòÜÉÀþ@òÞÀÏþ@²m_x0017_@_x0002__x0007_/¦þ@¼¾&lt;¢þ@¨5Íg"¯þ@«Q¦þ@"µ®.øþ@_x001C_üo_x001D_Æþ@0f¶pÀþ@*ùøA[Öþ@ÂRSTªþ@_x001E_ìîê«åþ@êÇÊ~þ@ÄÁx»¯þ@n2Ð*&lt;»þ@_x0014_Ñ_x0001__x0002_Öþ@,ÿ?k§Þþ@R_x001C_,ã©¢þ@Ü&gt;_x0006_«þ@_x001E_ª4Wþ@¤­jþ@L_x0004_Í$¼þ@ÞâÕL¤~þ@&gt;v:_x0005_¢þ@°Fê_x0016_þ@NcKÔ§yþ@_x0012_ÉHñ¿þ@^G_x0013_òºþ@ÐùCi­þ@F°µº_x001E_¼þ@_x0003_îY&amp;Þþ@²Æ_x000B_Òqþ@_x000E_KXúûþ@þ^?éþ@_x0001__x0003_Ô_x0003_£­þ@8ÖJ®¼þ@Zz5sþ@®)_x000D_¦mªþ@_x0004__x000C_kjñþ@_x000C_RòTþ@þáV$Ëþ@6&lt;_x0011_Õ­Òþ@È_x001F_ÿW¾ªþ@Ö.©îÆþ@¶&gt;ÓNÐ¬þ@®Ã_x001E_@V¢þ@â#¸ðY´þ@ÞmZÜ_x001D_þ@°æ£¾¥¼þ@¤bÑ5áþ@.»ÉGÝþ@_x0018_¹zZuþ@_x0016_HF¥¬þ@à;_x0004_èþ@@|p'ù¾þ@:&gt;g}íþ@®)_x000D_¦mªþ@_x0010_Ã©;Ûþ@¡"{þ@®¯Å¦³þ@RBÉ_½þ@®}	ü¨þ@_x0002_§ûÞåþ@Ò«o¸þ@èÔLÔ©²þ@^Æ:_x0001__x0002_eÁþ@0{Â1o¼þ@FHÄrÊÊþ@~»¢tþ@rJ_x0015_ºþ@Í=à¸þ@_x001C_ùë­¼þ@Þ×^±©þ@&amp;_x0014_U_x0008_×þ@¤Bû2C©þ@2ýÈÏþ@`_x0002__x001B__x001C_þ@_x0005_ÍX_x0015_þ@8ô3_x0018_^ðþ@Ò«o¸þ@¾yA&amp;@uþ@êÁÇ¢þ@v&amp;o&gt;÷¸þ@ø¾ùJþ@´Ù,áþ@J)QMK¢þ@)x_x001B_Ë þ@¼}zÕy¶þ@Æ_x0016_D¤¡«þ@¾yA&amp;@uþ@`22õÆþ@ö=_x0001_=w²þ@Ö8!&gt;þ@@î{];Ïþ@_x001B_ì4»þ@¨ßYt3©þ@pÄ_x001E_Z¬þ@_x0001__x0004_Ð¨ÏÒþ@®ðap´þ@"K	_x0005_áÙþ@&amp;K£¯þ@R¾ë:¦þ@Ä|SÔÍÚþ@|_x0014_ä«þ@àÄ-Ïþ@úY%²Ëþ@_x000C_èéËOáþ@qPçþ@~Hw¸Üõþ@î{6	bÑþ@ÈíþI=«þ@¢mg]_x000C_þ@~ª6¥_x000E_Ïþ@¸_x0014_ú_x0005_:©þ@z_x0007_¹þ@_x0010_yì_x000D_+þ@Dïì¾þ@tmì«þ@4«¬_x0003_}»þ@X¹õDÍÖþ@à¨¶þ@B/ù_x000D_²þ@N._x0001_Fµþ@_x001C_,_x000B_gÏþ@_x001A_L?ºOþ@2Ì_x000E_Kßáþ@_x0002_v¥á¼¡þ@÷5%´þ@è_x0017_P»_x0002__x0003_¯®þ@Â_x0010_6_x0008_»þ@ ,_x0011_"«þ@ª_x0001_J÷Ç±þ@&amp;_x000D_ål·þ@î o¤Ýþ@_x001C_Õ_x0015_m°þ@_x0014_APº¶®þ@ Ì^_x000D_cþ@*Qô9ôßþ@40Q	Çþ@_x0004_2ô½þ@ZSÏªo§þ@:,§S®þ@YrØþ@àçEM¿þ@ö&lt;_x000E_eêþ@._x0006_þ@¾¡dAàþ@d(KÕþ@Ø£x3u¢þ@&lt;Zg|_x0004_¡þ@Z_x0015_1Ï§þ@Ææ¦ì Ñþ@à@_x001F_(âÍþ@^3Sþ@&lt;iÀçÓþ@¤)ÞÔ´þ@j]ºFÉ¢þ@`_x0003__x001B__x001C_þ@ÑGþ@Z¡_x0002_Ù*ºþ@_x0002__x0005_4Èìbkèþ@NR^II»þ@Úß;_x0018_Iªþ@Þ_x001F_ÖSÁþ@_x001E_ª4Wþ@L½å_x0001_Ö¹þ@¢{¼¬þ@_x001A_Á$_x0017_¢Óþ@è_x0017_æt¯þ@Ðï^þ@_x0008_eeØ_x000B_þ@ø×õtC­þ@·×_x0005_-¶þ@sÀ¬sþ@àïXQ¿þ@ÞJ%ö þ@R_x001C_,ã©¢þ@BÞ{zíþ@Ê:ÀQ_x0010_Öþ@T_x0010_½æ²©þ@~_,¼ØÍþ@fÙ,_x001F_¤þ@Î0õñWÉþ@¦F _¯ þ@_x000E_¾&amp;=Çþ@_x0004_;_x0003_ßgþ@TõQìÊþ@fk&gt;ZßÍþ@0FXHÏËþ@´·Ë*þ@ûDdo½þ@ +_x0014__x000E__x0001__x0002__x0018_®þ@²_x0004__x001E__x0003_&amp;®þ@¢ÉKÖIþ@ÌlqÊ³´þ@hÌ*uþ@îÉ?ÓÌþ@_x0016_Èñ_x001F_PÓþ@Ì^ûX_x0011_Îþ@$½º:¹¼þ@~Ãaïýþ@Zwj9âþ@Ã_x0004__x0010_þ@_x0002_B_x0011__x001E__x000E__x0002_ÿ@:XZæþ@Æ¯z§¸þ@"»Á_x001F_¡þ@Xq¿_x0006_íÀþ@_x001A_ c_¨ þ@¾ÇÇå_x0004_©þ@Pô¥CGsþ@&lt;àº/²þ@_x0001_¾ÔZ«þ@NE0x©þ@b_x0014_-_x0007_þ@fÕÔ£þ@ì]_x0011_{x_x0001_ÿ@ré½_x0007_tÿþ@úøáòÝ þ@â}U¹XWþ@@"n]ü¼þ@ÖV»Ç+Wþ@t_x0007_üQòÉþ@_x0001__x0003_TÜÏuíþ@È*Gþ@&lt;iÀçÓþ@ª(_x0006__x0014_VÝþ@¨¡f-wºþ@JóRð%°þ@Roè4þ@¢{¼¬þ@ÖçÈz!µþ@_x0016_f!B~þ@&lt;ûlØû´þ@_x0003_ðÅâMÆþ@@7x0L}þ@Z_x0018_½Ô`¥þ@d¤a_x0002_Ì©þ@_x0006__x000D_y­¾þ@V %67 þ@hT¤{·þ@DLo'þ@Ú#ÝÙÃÁþ@¢_x0005_ñýú¤þ@¹_x0004_Ihþ@pºm®Çnþ@0N¨¹Êþ@ÐÜ%¤*þ@rJ_x0015_zt¨þ@hÛ4t³þ@|_x0004_ýJ¢þ@V'_x0010_·¸þ@ÞHÄDÆuþ@ÄC_x0018_þ@Z1È_x0003__x0004_ñÈþ@ðC¦Ù1þ@ìµ~g¢þ@à_x001C_$`|´þ@_x001C_üåmVþ@ü~^³_x0004_¹þ@l­Æ_x000B__x000E_©þ@r_x0007_ä©þ@À9_x0008__x0015_áþ@B_x0013_üËþ@ÜÃÌ;f¨þ@¸&amp;_x0008_ñ¤þ@^{¢ªþ@´'ò¼èþ@P(_x0012_+}»þ@_x0018_¬ýØ5Æþ@ÐÓ8_x0011_þ@_x0018_Ú_x0018_ÞÉþ@&lt;Ë§þ@p×ß(þ@¼)_x0017_¬zþ@_x0006__x0010_Ï&gt;?Ïþ@C!_x0010__x0006_²þ@@&lt;_x0019_ýÑzþ@:Û_x0016_¬6þ@ Ó\_x0015_.Èþ@ªó_x0002_àÉþ@^+æ®_x0016_³þ@¸ÞÓÔþ@Æ_x001E__x0001_¶íþ@¨_x001D_vI_x0007_©þ@_x0018_Ú_x0018_ÞÉþ@_x0001__x0004__x0002_6_x001A__x001C_óþ@ÚØ!nQþ@Ò_x0011_EÏ8Ðþ@|_x0001_qsP©þ@$[.qÜ´þ@ÈÆa²{þ@b_x001B_£þ@´ %¬(Ðþ@bÊ0_x000E_¸þ@_x001A_o¿Þ;þ@dÒ³ µþ@îk_x0003_þ@´N¤ÜRþ@¼±vS©þ@=(Ýí³þ@¾yA&amp;@uþ@&lt;qN4þ@_x0002_jâÞM¡þ@dj_x000C_kªþ@è QS&lt;áþ@Ôÿ_x0019_ñ:¥þ@_x0018__x0011_þ@èKp¯pþ@PÎ.vþ@h_x0019_ÊjTÕþ@Ü£_x0011_ùO±þ@ Ø_x001A_uÂþ@/³~¶þ@ö=_x0001_=w²þ@èáhÉ_x000E_Ùþ@Dá_`oþ@VHóR_x0001__x0003_X¬þ@"µ®.øþ@_x000E_¨Ô¼yþ@Hz*Gþ@|ï_x0003__x0003_ãÈþ@ÚóÁ_x0012_Óþ@_x0014_ú£ÝÁÏþ@ ×ýãæ¾þ@_x0016_g_x001E_L þ@^'_x0002_ùþ@_x0004_o_x001A__x0012_³þ@êh¨_x001D_¤þ@¸òÉ7¬þ@_x0001_Ú&gt;_x000D_Ûþ@d)s*°þ@@_x0001_Òñåþ@à_x0012_8yþ@j± êÀßþ@(æ|_x0011_ªþ@p_x0002_i_x001E__x0005_ïþ@¶g`ú_x0005_Ïþ@È[P_x0008_Çþ@28ñþ@òõ"ºþ@Þöd_x000C_W_x0002_ÿ@l0_x001F_¿ÈÉþ@D(ãL®þ@Î_x001A_4_x001E__x000E_Áþ@Nn_x001B_\¿þ@Üø~Ô_x0016_­þ@^ç¤Tþ@à;_x0004_èþ@_x0001__x0003_ÞHÄDÆuþ@¸bµhhüþ@0¹xÐ_x0010_¶þ@_x000C_L_x0003_Ç5¼þ@lO_x001E_ö¹þ@¨c|#þ@¨ßYt3©þ@²Ä§_x0002_×þ@ô'_x000F_aÇþ@B¤ÔÅ¦þ@°63_x0005_þ@l7CQUþ@¬~Â)¶°þ@÷Q°mþ@¾s@jþ@V½nÃ_x0003_þ@²DË¨þ@¤*úR¯þ@JÕ!Iº~þ@Ü6Eèøºþ@!|Ì_x001D_Óþ@°äDÐ¯þ@_x000C_h£ð®þ@~_x0018__x0002__ þ@ì\-6ßþ@jÏË\åþ@Ð/ïQ5_x0005_ÿ@ 9^_x0010_Æþ@nÅkkçíþ@JÕ!Iº~þ@&amp;£ð_x001D__x0011_¥þ@¦ª_x0001__x0003__x0017_þ@Ôÿ_x0019_ñ:¥þ@^ç¤Tþ@Ê¦=_x0010_bÁþ@Vû/&lt;_x001A_¥þ@ÆÙéM_x001C_Ðþ@NDb¸¹þ@_x001E__x000E_M*²þ@½!èâþ@¬'BG½þ@&gt;¤Yà_x001B_þ@ÈG__x0003_þ@_x0014_mtõh£þ@V^M2£þ@_x0002_	JÎ_x001B_¾þ@tiýôÓçþ@N_x0003_GmÆþ@D[k ¬þ@¶\Uá¼þ@¾ûêM³þ@_x0004__x0005_¬ÄÁµþ@&gt;ä§_x0007__x0015_kþ@|_x000F_ÜÁ#­þ@_x001E__x000E_M*²þ@_x0014_:_x0015_y «þ@êÖÈo_x0008_¼þ@¡Äsþ@¦¶ÎdËþ@´/ü¬Øþ@¦¶ÎdËþ@_x000C_Zw\þ@E~j[þ@_x0001__x0003_¿F°þ@N~_x0017_£þ@äÔî% þ@h_x000B__x001C_Ë_x0006_þ@d(KÕþ@äª­Ãªþ@¾×Ò+É­þ@0êòø½þ@¼â|(e³þ@¨Ôÿ"Ê¥þ@¼_x0019_¶·þ@Ç0_x0008_ãÒþ@,¤¬nÅþ@_x0010_ ÿkw½þ@Ð&lt;oÅ`pþ@Þ´¾_x0003_	þ@_x0002__x0016_àjo«þ@_x0002_p_x0016_¢@þ@È&lt;xtCÖþ@fm&amp;_x0008_Ä}þ@ÜìÿWþ@¶&lt;_x0010_Ãþ@â©h_x0006_ Õþ@_x0001_1Å,Â½þ@þ¬2Ù\þ@_x0010_úm{Qªþ@ÂëêÛD¿þ@_x0016_¡Un?¹þ@:F©Nµþ@íRk¶þ@\.¤_x000B_©þ@Æ7"_x0003__x0006_¾æþ@äâb³¤þ@Èâ4mGþ@`_x0001_Ï_x000C_QÀþ@BA_x0001_¢þ@Ú¢Ð+þ@Ø00b±Íþ@(_x0017_i½_x0013_~þ@d/¥Yþ@_x0003_Æ-N%Àþ@n»_x000F_ñþ@_x001A_z8´Ì°þ@¸}³ò_x0008_Ýþ@jó¾´Òþ@Võµãs¡þ@àþ"¾þ@ä_x000E_º_x0007_­þ@¦¾Ë4ªþ@_x0004_òaY¡þ@OØ3ÈÒþ@®m_x000D_Õ¢þ@`7ûþ@D±_x000B_G¤þ@ ¨!_x0008_þ@_x0002_U`þ@TÑø+_x000F_þ@B0\_x0003_Î®þ@ö_x0007_Ä_x0012_rþ@J6ßñ£þ@ÐK_x0005_çþ@òLâ»þ@l9j ²Àþ@_x0001__x0002__x0018_»·_x0003_Ôþ@YrØþ@Ö8!&gt;þ@¤ÒÌpwvþ@ûïbxþ@_x001E__x001F_M_x000F_×¯þ@,Xñ¢³þ@®Oo_x001B_F¦þ@ÒÜúºþ@p;±«§þ@ÄF_x000D_ÈÇ§þ@Üø~Ô_x0016_­þ@à«®·þ@LRÕ_x000D_þ@â#¸ðY´þ@üÓ§ñø­þ@z=5á«²þ@¶[)°_x001E_þ@_x001E_Ô_x0012_Ë6°þ@Äpoî¸þ@&lt;­4Â_x001E_þ@~:t"z§þ@|IÌí·±þ@&lt;iÀçÓþ@	_x0005_û.³þ@Äì_x000B_!_x0008_þ@4o¸E_x000F_þ@4Èìbkèþ@_x0008_0N·þ@N½r°²þ@nuþ@¼_x0019__x0001__x0002_¶·þ@&amp;éî_x0017_Äþ@Î_x001A_4_x001E__x000E_Áþ@p;±«§þ@_x001E_f; Æ×þ@¸²ÓÌÀþ@P_x001C_ÌÞ»þ@Ê_x0007_­÷¿þ@_x001E_ûê_x000D_Xðþ@Ê*¤_x0005_î§þ@&lt;­4Â_x001E_þ@þ_x001F_g=Êþ@$g,RWþ@Ê~EÛþ@|_x0002_wwIþ@Ó_x001C_Ý³þ@Ë¯_x0004_©°þ@Pö ¦ôþ@n:_x0011_ò_x0011_þ@¦¤_x0011__)Éþ@_x001E_ìîê«åþ@êCTNi¼þ@H~ºÖµþ@.Xs6Àþ@¶_x001A__x000D_T·þ@_x0004_å_ëlíþ@ÐÒÞ[[þ@Ü_x001F_|S_x0013_×þ@®"Ý¤¡þ@ô_x000D_£q¶þ@ºÝ{Ì¶¹þ@FÔ²þ@_x0002__x0003__x001C_å®'±²þ@Ð&lt;oÅ`pþ@*pn	q«þ@t_x0007_üQòÉþ@°öª#;Ûþ@¾.ht¸þ@À¯&amp;2R¥þ@^èjØ®þ@ðAYöoÎþ@±+´Yþ@SM kÉþ@ªg¦IÈÊþ@ò¤ö¬W£þ@ÜìÿWþ@ð°øxý}þ@¹ÒbúÊþ@|$9¼âþ@¸Â_x0016_{èþ@z_x0007_¹þ@Ã_x0004__x0010_þ@@&amp;©_x0001_(°þ@à_x0017__x0014_p©þ@¦Õ_x0018_Ï_x000F_Âþ@ÔU+B_x0010_«þ@mkÔ¿þ@=Ið¹þ@$£7e_x000B_ÿ@P¤_x0016_¸ûþ@"%ºé÷þ@°_x000E_l°_x001F_Éþ@ð°øxý}þ@èvk_x0001__x0002_²þ@_x0010_fýYþ@ì]_x0011_{x_x0001_ÿ@¾wãkÙþ@äüÄÎÏþ@il_x000B_Ïþ@ô´×¢ª¬þ@~ÇL#¶þ@._x0011_¼'_x001B_þ@ðU_x000E_ÐâÀþ@.R7þ@¾_x0008_RÝùþ@¤{Hªþ@®°_x000B_Q¦þ@Ö_x0006_	ÈÍÍþ@_x001C_dsmN°þ@¤AÉù_x0003_þ@À!_x0007_¾(®þ@ìc	ëþ@&amp;-_x0004__x001F_ÿ@n« yç«þ@_x0008_£8í·þ@\!áÕù¦þ@ú_x0010_oÊfþ@X_x001F_LÚrÍþ@â_x0006__x0004_£þ@v_x001E_jB¾{þ@l-öÌ@áþ@bo³âïþ@ N+ödzþ@ÖùW£þ@|9U¨_x0007_þ@_x0001__x0004_Xþpc#âþ@&lt;¦Ýþ@2R_x000F_+fÅþ@ÖùW£þ@_x0006_Ùë_x000D_êÆþ@8Ý§¼¿¨þ@_x0010_^ú_x001D_Àþ@r_x0003__x000D_Õÿþ@$«tØØþ@tæJyÉþ@aóy+þ@ú_x0001_Ø?RØþ@_x0003_ÅpIÉþ@Â¥ ©Báþ@¨hLþ@O_x001D_10þ@nî&amp;Ç¶þ@À×F¸O²þ@_x0002__x0016_àjo«þ@_x000B_	ý&lt;³þ@8b"I;Ìþ@´zö_x001B_²þ@úY%²Ëþ@®c_x0011_Vurþ@_x000B_ï_x0017_Ëþ@öO8ÅÑxþ@h4Ó_x001A_Îþ@Lj_x0002_ÉØþ@àµ[_x000D_ð«þ@ ø_x0015_í^þ@Fd©þ@*æqR_x0003__x0005_¶þ@²Ä§_x0002_×þ@@¥)þ®þ@_x0014__x0014_Ü_x0008_þ@Õ}}·þ@êó«&amp;#þ@ìbo|àþ@JêÞ/þ¯þ@ÄF_x000D_ÈÇ§þ@ª.P{¬µþ@LVY_x0013_Òþ@Â_x000E_¥_x0002_4þ@_x0006_ÀÒ¨_x0001_þ@¨{ ÊÒþ@°æÙ_x001D_¯þ@_x001E_DAÇÕþ@ô}&lt;±þ@.q·þ@||»´¼þ@Ê:ÀQ_x0010_Öþ@Z&gt;;(N¤þ@öG!_x0016_j¬þ@¨¡^+±þ@_x0015_¥Àþ@¼ðÐ4²þ@ØÞA	|þ@Î4HÔé®þ@¬Ôq£þ@ÜM½_x0004_¼þ@ð°øxý}þ@Zyu¢Çþ@Ò«o¸þ@_x0002__x0003_phÕ_x000C_¾þ@ÒKíF£þ@_x0003_$Çe&amp;þ@Æê©_x001E_ÄÇþ@ÂgÒç«¦þ@_x001E_4'f«þ@ôÕwæ*¡þ@¬QÀ0Êþ@~ÁÃ"yþ@äªÊtä¢þ@|º~_x000E_Ü£þ@2Ðâ7¬þ@Ê£9HÏþ@ÌeÙR¹þ@X_x001E_ï#þ@4cÉ	çþ@ ³_x0018_Àãþ@ÊJ_x001C_Éþ@È)cq §þ@l&amp;aJ©þ@6©Ñû¹þ@q_x0011_þ@_x001A_´*z¿þ@F³wÝö°þ@Êª´Öh¥þ@ÒG/ö;þ@b_x0014_-_x0007_þ@ÈJÈý}þ@ÆØJ_x0001_¥þ@&lt;_x0011_ºP[Ïþ@à¨¶þ@æmÝE_x0001__x0005_mþ@°ëänþ@\ãeWuþ@:XZæþ@_x0014_vdþ@8_x0004__x0010_PG±þ@Ô6µÚ_x000C_ÿ@´_x0017_÷òþ@._x0012_¨¶E¶þ@|XáÉ_x001A_¡þ@êë_x000D_Ú_x0013_þ@_x0002__x000D_àºRÀþ@èP_x0015_|Mþ@ZGsBíþ@z¿f6©þ@_x0004_n Ñ_x0013_¤þ@À_x0007_¼Æ¤þ@RÕ$È_x000B_þ@_x001A_gfß_x0010_þ@½|CIþ@\"_x0004_ñ¶þ@_x0005_VkwSþ@²_x001B_ÝGãþ@..e×¼þ@_x0015_DdÛþ@@ æÉ±¬þ@Ì³:_x001A__x0018_Çþ@&lt;)UUìþ@_x0003_îY&amp;Þþ@h_x000B__x001C_Ë_x0006_þ@Ä"ï_x0015_xþ@°V¼_x000B_Åþ@_x0001__x0002_Øç9R_x000D_þ@|g_x0004_1Çþ@úË_x001C_f¡þ@ay_x0002_Îªþ@_x001B_*¢ßþ@Jïöw¤þ@àh=Bþ@_x0012_ÕVàþ@HA¾Ñ+Úþ@LVY_x0013_Òþ@UA{j©þ@_x0010_ïn_x0014_Ü¹þ@¹__x001D_Vþ@ú§T¨Ìþ@¦sCòkþ@¢_ÄÅ&amp;þ@-2zÍþ@vc_x000B_¶þ@Z³N8À©þ@B/ù_x000D_²þ@lNï§ï·þ@vÚ7¤¦`þ@_x000C_m_x0008_¹µþ@_x0014_mtõh£þ@ÄÈjþ@êÖÈo_x0008_¼þ@ü_x001F_|_x0006_Øþ@T¶_x000E_,©þ@ÎXÛ_x001B_9½þ@_x000E_î_x000D_ë+´þ@_x001E_æA^{ºþ@°åÃ_x0002__x0003_wþ@$£7e_x000B_ÿ@P_x000F_îî+¬þ@_x001A_ümä{þ@_x001C_Ów³þ@_x0006_ÀÒ¨_x0001_þ@rÌ_x0011_Ðøþ@V'_x0010_·¸þ@Z¡_x0002_Ù*ºþ@¨C¼þ@_x0016_M_x0018_Àþ@"ýåFè¨þ@&lt;7Aþ@$«tØØþ@\	W]Éþ@Ü&gt;_x0006_«þ@ØáXÁ­þ@ðC¦Ù1þ@P_x0007__x000D_+´þ@~w¥¨_x0017_¦þ@ªþÔ=âÒþ@0/u,þ@ê_x0005_@"&amp;Öþ@ÔÌÃVáþ@d=[2»þ@Z1ÈñÈþ@: !_ÿ¹þ@2|_x001A_]³þ@_x0016_HF¥¬þ@Ð_x001C_ÛNþ@¹ÒbúÊþ@ÖäÝÑ_x001B_þ@_x0001__x0002_¬_Lï¥þ@h"}_x0014_!Òþ@Ã½Ö©þ@_x0014_:_x0015_y «þ@ââ_x000F_þ@,¯lïþ@ò`A·¥þ@DÊ5_x0006_¦þ@´ %¬(Ðþ@¶\Uá¼þ@ö¡zZ Åþ@Æ_WÛHÉþ@R¾/Kãþ@\`º§¢þ@_x0006_µ_x0012__x0011_þ@8¦à_x001C_ä£þ@ X_x000B__x001E_·þ@¾yA&amp;@uþ@øÖæ³ ¼þ@(_x0015_	¯£«þ@6¦Jò§ºþ@R_x0012_B_x0012_ÚÏþ@_x0014_Í®þ@_x0012_Wìþ@z&lt;P_x0010__x0007_þ@8&gt;=Á_x0012_©þ@_x0014__«U_x001C_ÿ@ò_¥ í²þ@ j½Ý_x0018_³þ@|_x0004_ýJ¢þ@´·ë¿ÝÇþ@ÀªìÊ_x0001__x0003_p¯þ@&lt;·Å_x0014_ÅÁþ@â,_x0019__x0005_¸°þ@à_x001C_$`|´þ@o;,P­þ@Dnú,_x0015_²þ@r_x001E_Ü_x0012_?½þ@^ô_x001E_.´þ@ÈK;­òwþ@ðàù)dþ@:Û_x0016_¬6þ@µûiËþ@ÈG__x0003_þ@_x0014__x0010_të£þ@_x0014_T,©þ@^'_x0002_ùþ@¤qÈJ¶þ@ÜFûúðþ@¸Åúþ@FrQþ@N^×¯þ@âWx_x0004_ÿ@&lt;¾n+þ@&amp;¤ÿ_x000B_`Íþ@ÈL@âæäþ@^·_x0015_Õþ@_x0013_@'þ@tvê!êþ@&gt;K:z¡þ@#~úM·þ@*_x001B_£íªþ@r_x000E_¹Óäéþ@_x0005__x0006_x_x0008__x000B_}MØþ@_x0014__x0006_ØPZ®þ@ú¼_x001F_y_x0008_èþ@t¹_x0003_©6£þ@,_x0014_ù¸­þ@&gt;_x0001_1RÞþ@^_x0001_Hv²þ@¸Ãjß¤}þ@f)òÖX¾þ@Â\=xþ@_x0003_îY&amp;Þþ@t´µEXÜþ@rJ_x0015_zt¨þ@²½_x0018_âþ@d¤a_x0002_Ì©þ@Ã_x0004_dèþ@~_x000D_Ñ}§þ@ ïÄÖ1xþ@H_x0013_nþ@ÔÌÃVáþ@Äì_x000B_!_x0008_þ@¬½É)_x0018_¹þ@¼F¼OÆþ@¾gÏ@´þ@ö_x0013_VÌÉþ@úí½E¬þ@ _x0012_sÁ³þ@Ú[K$¤þ@rý«À³þ@¢ý/M_x0002_Úþ@_x001C_Ýðª_x0011_¯þ@_x0002__x0017_Àf_x0001__x0003_Ø£þ@òEÔ&amp;ÒÉþ@_x0002_yf¹þ@hçÁ,ãþ@_x000E_=_x0002_ÿÞØþ@6÷ATÎËþ@´Áþ@¢_x000D_m*½þ@TCn÷Ãêþ@hTÏ¸i®þ@âe¡þ@Hz*Gþ@&lt;FJæ¼¦þ@Ýå_þ@4_x0017_5_x0014__x0016_õþ@ðÜÕû!µþ@®Ngu4Éþ@l2Ýþ@_x0018__x001B_®Iþ@²_x0017_z­þ@J_x0017_t¿þ@vc_x000B_¶þ@¬ØÜ_x000F_¡þ@|ó¿Ç¡±þ@Ö_x0008__x0011_ö¯þ@è_x0017_Ïiþ@Þ´fµ}þ@6¹8_x000F_¢þ@rØl²b®þ@Îr¶_x0015_íßþ@ô·»_x0006_þ@Bìµ«³Åþ@_x0003__x0005_Þöd_x000C_W_x0002_ÿ@_x001D_¼_x0003_£þ@:c£v²éþ@üwß_x0008_PÈþ@nã_x0004_ÄÆþ@8Òçþ@¦ªä»þ@¶Í|Ò2¦þ@Þ"yÊþ@àfÕÒÄþ@ü_x0008_»¡¨ãþ@êë_x000D_Ú_x0013_þ@_x001B_ñ4_x0001_ÿ@ÂÜÿ¥þ@p»Û¤_x0007_Äþ@_x0010_º1m_x001B_°þ@ü!ß¿_x0018_þ@_x000C_Ù)Ý¬³þ@^ÀÓ­SÎþ@¼¿í×yÕþ@J_x0012_DÅ*zþ@x¸_x001A_u)×þ@ýø)Yþ@]RþrÅþ@òEÔ&amp;ÒÉþ@Bþ_x0010__x0015_cþ@|ï_x0005__x0005_ãÈþ@Õ\'Ýþ@èKp¯pþ@ÌeÙR¹þ@«_x0010_£¨¼þ@6ÜRV_x0001__x0003_ì¹þ@_x001E_ìîê«åþ@j³ÌM©þ@\W_x0001__x0016_Uµþ@Æ2Æ61Æþ@P`_x000C_ì_x0019_þ@ZjwP­§þ@ØýÚ3}¸þ@qÔê&amp;¯þ@D_x000D_Î_x001A_³þ@F_x0003_ÇÐþ@_x0014_:_x0015_y «þ@¼9??B±þ@&gt;kJÅÇ_x0019_ÿ@ò_x001F_AÎþ@4ÆapRÅþ@_x0012__x0015__x001F_°­þ@xüæÊþ@\Ì­qþ@_x000D_`Ýôþ@@!_x000F_þ@h6õ_x000F_±±þ@ðóç_x000E_Ø·þ@ÌY¡þÁþ@ÐWEþ@nq÷eX¢þ@\ @rÁþ@_x0002_8ÞéEbþ@h¶©=Õþ@RtÉ3ùïþ@ÎmFÈ_x001F_¡þ@|ç½_x0001_þ@_x0005_	^ü©èþ@TÅñHÂþ@è}_x0008_*¬þ@p»Û¤_x0007_Äþ@~uûúåþ@º_x0001__x001A_V_x000D_®þ@¦¤_x0011__)Éþ@~ÁÃ"yþ@à¢_x0002_4®ìþ@&gt;K:z¡þ@¤_x0019_¹ßVþ@2"ÜÌz©þ@|éýcþ@fÃ¯p»zþ@êcÄ_x0004_¯¿þ@_x0002_£_x0006_&amp;æ¤þ@&lt;nJ»Wµþ@ÚéeäÈþ@°8£9¡þ@Ø¾v_x0003_³þ@l$³ñìþ@~uûúåþ@Ê&amp;ò| £þ@_x001A_,¬;ªèþ@DÁùýø¬þ@°³Òþ@ð"i"_x0005_þ@ò_x001F_AÎþ@ÚæÃÿ,Æþ@È&lt;xtCÖþ@_x0010_¢ó£þ@¢À²_x0001__x0002__x000E_Àþ@¬g1ÀYÍþ@(}h¦_x0006_ÿ@_x0012__x0011_çvß©þ@&amp;&gt;@ëfaþ@~w¥¨_x0017_¦þ@¦¾Ë4ªþ@h5UUþ@X¾®¢þ@|¾kçÎÈþ@i	mþ@p7Äwþ@Âð¿]æþ@ Mÿ_x000F_´þ@¾ÝúvW½þ@¸f{_x0019_»ºþ@|tJ´eËþ@XÙ9À_x001E_þ@t¹_x0003_©6£þ@_x0018_ExÉÏºþ@¨Ôÿ"Ê¥þ@ª_x000D_Â _x0017_¶þ@ÞÑT~Ë®þ@_x0006_'¦'ìÖþ@Þ¦ïÀ«þ@ïÌ´þ@Èð¯þ&gt;«þ@ZdvC¯þ@ºné¿þ@ßcK£þ@¶_x001E_4=íþ@&amp;VÔh±þ@_x0002__x0003_À²kÆ_x0003_þ@¦Õ_x0018_Ï_x000F_Âþ@nôp	wþ@`_x0017_Ã(Éþ@¶­pÛÑþ@ìå/6¿Óþ@z&lt;P_x0010__x0007_þ@Ø_x001A_´Þþ@¦ÁÏ0Î¸þ@Iú)þ@Ü&amp;¼8×¼þ@0{Â1o¼þ@ì\-6ßþ@àµ[_x000D_ð«þ@_x0004_P_x000E_ñþ@ÄÏ0_x0005_Gþ@~Èz_x0006__x0001_»þ@0_x0003_·{_x0004_Ãþ@x­Î#â½þ@äÔî% þ@D_x001A_¸Uþ@t£Crþ@~ª6¥_x000E_Ïþ@ÄgòÍþ@Æây/xÑþ@ØAîèþ@F)_x0004__x0003_±þ@èKp¯pþ@ôî_x0008_@¸þ@ö_x0013_~¼u­þ@&amp;\'|þ@dczâ_x0001__x0002_§þ@_x000E_¦{_x0007_é¶þ@l0_x001F_¿ÈÉþ@_x0004__x000D_Z°¢þ@ò£;Ä¯¦þ@Ö¹9¾²îþ@²_x0016_\ð¡þ@Vz#Ë*gþ@®½É´þ@èñÞõþ@¸o{_x0006_¨õþ@fË*ªþ@_x0018_ÅNÖþ@àÀþµ¤þ@c_x000C_LZùþ@U5 Àþ@&gt;$`­ææþ@äÇÿ_x0008_Åþ@¨"_x001D_ßþ@4¾_x0014_*þ@Ô¶ÝÃ©þ@®ðap´þ@x\éÀ þ@&lt;FJæ¼¦þ@_x001E_ïÏ_x0010_Ìþ@NDb¸¹þ@2C]e¬þ@ÐuÂ_x000C_6¡þ@Ô¾~u¶þ@_x000E_J¿(ò²þ@ôß_÷¨¸þ@&gt;IDkó®þ@_x0001__x0002_®Ngu4Éþ@6÷ATÎËþ@æd{¤ùÂþ@èÏ8ÉþÜþ@ÊZúG&gt;µþ@ò]_x0013_&gt;wþ@&gt;_x001F_bâú¨þ@Ö9¤{hþ@ìØ+Ci þ@V_x000D_oBþ@ð"i"_x0001_þ@d/¥Yþ@²$*"¡þ@êh}q_x0010_Àþ@äÞ_x0019_BÀþ@_x001C_Ýðª_x0011_¯þ@pË¶VÊÃþ@äÇÿ_x0008_Åþ@_x0002_ÖxX	þ@8_x0004__x0010_PG±þ@@ÈöÖ"£þ@ÐÇõæ8îþ@"r_x001D_tXþ@êë_x000D_Ú_x0013_þ@¶g`ú_x0005_Ïþ@dg _x0016_Åeþ@ö}«§¿þ@¹__x001D_Vþ@ò¶ä!}ªþ@Ü¨%¶þ@D÷ü_x000F_±þ@ 9^_x0001__x0002__x0010_Æþ@ø_x0008__Âªþ@_x001C_ùë­¼þ@hÛ4t³þ@JX¤¶pþ@R4;ütÈþ@Ðüe'¿¯þ@nPÁ©þ@_x0012_øp²þ@ìä9.uìþ@T¶_x000E_,©þ@@# _x0013_"»þ@Þ_x0011_l7ñþ@²_x0008_¡ê£þ@TÜÏuíþ@_x0014_c¿«þ@_x000E_J¿(ò²þ@0{Â1o¼þ@_x0018_×_x0018_þ@x%óñÊ©þ@Â¹m¥Åþ@BgvÂÕþ@Ú#ÝÙÃÁþ@¬øìæ5Ãþ@ÀÈ.´¿þ@T¿EopÄþ@ø±+Mr´þ@tOCÛþ@ÆæÝ_x0001_¨þ@Rx_x0019__x0019_¶þ@nr_x001F_9°þ@Þ_x0001_\` þ@_x0004__x0005_Vâ³É´þ@â8:LÝ£þ@êh¨_x001D_¤þ@@°8óþ@:í~ô·Èþ@_x0002_wæ_x000C_Äþ@NÞ&gt;!vµþ@_x0005_YX¥þ@6CÓÆ°þ@b_x0003_?þ_x0014_þ@_x001C_Æ_x0001_ÆçÔþ@4IR_x0007_Åþ@Üÿ(«+³þ@Z_x0018_½Ô`¥þ@mkÔ¿þ@¦0ìl_x0012_þ@R_x0019_àNwþ@h_x0019_ÊjTÕþ@ü_x001F_|_x0006_Øþ@ðU_x000E_ÐâÀþ@_x0010_%}àÌþ@tQ¨MÖßþ@H¯áþ@Ì³:_x001A__x0018_Çþ@´=ÃÀgÆþ@¾®_x0008__x000C_þ@¦¶ÎdËþ@nIZ_x000B__x001E_®þ@8Y%ç§þ@_x001C_ËÉ¨þ@_x0003_ÅpIÉþ@&gt;¤Yà_x0001__x0002__x001B_þ@¤{Hªþ@dÒËán£þ@_x0006__x000D_y­¾þ@V'_x0010_·¸þ@8r3ù¨þ@~kSN¦þ@àþ"¾þ@( §QÌñþ@°æÙ_x001D_¯þ@lá¦v^¥þ@¤SS_x001B_®´þ@|EfåDÈþ@à@_x001F_(âÍþ@;A_x000F__x001E_kþ@ÔU+B_x0010_«þ@T(_x0005_¨þ@_x0010__x000D__x0015__x0010_²ßþ@p?ö|U»þ@æýÀ®±þ@Jïöw¤þ@ÎþãVþ@_x0010_yì_x000D_+þ@~Q_x000C_d­þ@ÎèVÇ-Ôþ@NÞ_x0001_Ñ×þ@*¼dI±þ@Ê_x001A_	 þ@HÏÎáÓ­þ@ô_x000F__x0005_¾¹}þ@¬_x0003_ÍK!þ@_x0016_Éá8°þ@_x0001__x0002_Ü_x001F_|S_x0013_×þ@VGc_x0008_¬þ@ö_x0013_VÌÉþ@&lt;_x0011_ºP[Ïþ@ÔS_x0007__x0013_¡þ@_x0004_2×_x000B_«´þ@xþôÈþ@öa­Ñ_x0015_¤þ@D*dÊ%þ@°\úö¯¿þ@Æ2Æ61Æþ@_x0006__x0010_Ï&gt;?Ïþ@&amp;£ð_x001D__x0011_¥þ@ª_x0013_ZÊÃþ@®«_x0019_Áþ@~Ó¸V1þ@_x000F_ï¢Æ³þ@öÁl_ãþ@V[_x0006_Ì~þ@ÐK_x0005_çþ@_x0001_$_x0007_aÖ¦þ@¼MoÂºþ@È&lt;xtCÖþ@tmì«þ@Ï_x000E_S²þ@°äDÐ¯þ@bQ|,¿¯þ@*_x000C_è5Ù|þ@"ðQ§¬þ@&lt;Fãíô®þ@Ö¾ªIþ@¾kû_x0001__x0003__x001B_¥þ@_x0016_@¯_x000F_}¹þ@íRk¶þ@¢©ç_x0011_ßþ@Â¹m¥Åþ@|o$2h´þ@d Tî_x000B_øþ@ìbo|àþ@Ü6x:~Èþ@\¦ÚÈÕþ@ô_x000F__x0005_¾¹}þ@Xÿoî&amp;þ@ú¡/§)¥þ@&gt;z¥_ýÐþ@_x0001_.¹¾þ@Ð_x0014_â«ª þ@v×tgØþ@Xû38Þþ@&lt;£_x0016__x000E_ðÓþ@ÆÙéM_x001C_Ðþ@D_x0010_e®þ@ðn±_x001A_¡þ@d¤a_x0002_Ì©þ@4æD_x0018__x0015_­þ@&amp;¨Bj_x0005_ìþ@Tà__x000C_z®þ@äÇÿ_x0008_Åþ@jó¾´Òþ@_x0014_JÕþ@Òajû¸þ@_x0006_Ò`b³þ@Z&gt;;(N¤þ@_x0001__x0002_x'ÂÙñwþ@Dv«­þ@¢6u_x000F_9Åþ@RÌ?¥¸þ@_x000E_]4§Úþ@Rý«_x000E_}¿þ@Ô_x0017_4o£þ@Ò;°¯þ@*ë¤3aþ@R,E*e þ@Ê_x0011_äb_x000E_Âþ@&lt;¾n+þ@¾ñitÑþ@C!_x0010__x0006_²þ@_x0010__x0014_û¶HËþ@;A_x000F__x001E_kþ@`R/§­¨þ@,ÿ?k§Þþ@ÀGîqþ@|o$2h´þ@L¡]üþ@ä®Ôþþ@Hµw_x0001_Ýþ@¤X_x0004_çÔþ@L*ÇÐþ@²_x001F_VyiËþ@dXOöþ@Êèbþ@¾§GÓÁþ@W%_x000B_¬±þ@_x001C_ð$UÆÍþ@^*=i_x0002__x0003_ãþ@ Ü;D_x0013_þ@XI_x001F__x0002__x0007_¥þ@t,²!þ@t´µEXÜþ@:ëÅcÿþ@²X_x0011_ÌS¹þ@DÏ'ÙBÙþ@8iAÌ°þ@tåu¯Nwþ@¤Ë:;_x0018_¯þ@R¾ë:¦þ@_x001E__x000E_M*²þ@ì¶ÉÂ¾ºþ@XcÌpÕþ@d_x001B_cçó°þ@NéÜÎå°þ@+_x000F_Ä»þ@,ñ!ü4°þ@_x0010_&amp; #½þ@¬3üÌQþ@DIÕÄÌ·þ@b~þ@ì¯þ@®ì_x0015_È þ@_x0015_DdÛþ@l_x0016_{nÝîþ@êe(	þ@ÌyVbÎþ@Fy#_x001A_ôÜþ@´'ò¼èþ@6ß½æþ@Æ_x001E__x0001_¶íþ@_x0003__x0006_ÖR­Ø`¥þ@&gt;ë_x001A_£þ@îEß$_x001C_Ãþ@&amp;;Û_x0018_/Çþ@ØÍ~Ê_x0001_£þ@È&lt;_x0001_F´þ@ô_x000D_£q¶þ@2¹?_x000C_öèþ@Ø,òG9¡þ@ô3_x001A_ÓÓþ@^"À~Q§þ@ô_x0017__x0005_â3Íþ@,LË_x0002_½¥þ@.	kªþ@_x0004__x0015_ÅÉþ@ª_x0015_ìuËþ@L]UÍSâþ@_x001A_MèJþ@"K	_x0005_áÙþ@Z|:(Âþ@ª_x000D_Â _x0017_¶þ@vuCVþ@%7è×þ@_x0003_ÿ»Ñb³þ@|Ë]¹Áþ@èÞ_2kþ@²Å4Ì®þ@þ¬2Ù\þ@PïH_x0008__x0007_þ@^8_x000B__x0012_¬þ@L_x0004_Í$¼þ@Ú_x000E_Ý_x0004__x0005_Ñþ@¦ª_x0017_þ@ê}«îQþ@¤_x0011_Òìþ@b_x0011_Ã4Ãþ@Þ_x001F_ÖSÁþ@&amp;¤ÿ_x000B_`Íþ@_x0016_3ü³¶þ@èøLFþ@0dËêÁþ@zR03¡þ@_x001E__x001F_M_x000F_×¯þ@æ~|JÜþ@¼à#_x000B_Êþ@_x0002_ß]¿¬þ@R«:|æ_x0003_ÿ@È­¹}1þ@0¹'¤£þ@äì*= Æþ@_x000D_	vÆ£þ@BA_x0001_¢þ@ðäDþ@&lt;FJæ¼¦þ@ðG_x0019_xÎÇþ@¢E4ãÿþ@2RX­þ@zª¬EÀþ@úÜ_x001C_§»þ@IóèÜÊþ@_x001A_!F;Ìþ@4_x0018_Í­*¤þ@ÆÜf_x0008_,þ@_x0001__x0002_&lt;Y0£&lt;²þ@Vz#Ë*gþ@ââ_x000F_þ@_x0012_¯úU*ìþ@¶cÐÅþ@f#i¡þ@°1Õ_x001C_Yþ@&lt;V._x0011_¤þ@ö}«§¿þ@´KL¼¬Îþ@È_x0004__x000B_¹7}þ@¶À Ä¶þ@&lt;'Ð,þþ@ûïbxþ@È[P_x0008_Çþ@¶;?_x0011_þ@Ö_x0006_	ÈÍÍþ@ärÌd§þ@î_x0005_p¨¶þ@V¢ØGÑþ@´ÝUÚh¶þ@$åÞ0_x0002_þ@^ü©èþ@üi¶þ@F}(xIþ@Ö_x0015_×ñþ@¢bC.Ëþ@.¥Müïþ@_x0012_Ùò_x0012_éÈþ@(´£s«Åþ@¾_x0016_é§ÈÆþ@à_x001C_$`_x0001__x0003_|´þ@¼9??B±þ@_x0002_6_x001A__x001C_óþ@_x0012_o_x0015_¢[Áþ@¨_x0011_õ_x000E_²þ@.p ù#­þ@DÏ'ÙBÙþ@ò´lmJþ@¤í8Ý¡µþ@_x0008_öØþ@_x0018__x0011_þ@àS_x0016_õ´þ@X¹õDÍÖþ@|o$2h´þ@Ø_x0010__x0019__x0007_SÄþ@f^!ÊÜÈþ@T(é®(Ëþ@.Ü´¸zþ@D_x0014_\¨éþ@~õë{»þ@ª_x0013_+ Àþ@°_x001F_Ýü#½þ@x ¨þ@Zá=_x0017_ðþ@\_x000F__x000E_1/±þ@_x001E__x0004_9+¤þ@ _x0017_îÐ°þ@&gt;Ñë©b§þ@o_x001D_g¾þ@5;Îþ@xÂõkµþ@Üs¯Îoþ@_x0001__x0004_CÁEñþ@ÐÓ8_x0011_þ@Æn_x0002_(A®þ@¤%®Ö&lt;Âþ@Ji¾PÚ£þ@,pÀvÁÜþ@_x0002_¾_x001A_ ³þ@Vz#Ë*gþ@ÎÚ_¼þ@nÅkkçíþ@r_x000E_¹Óäéþ@dÿz)oþ@:&gt;g}íþ@(_x0003__x0016_åð¶þ@Î2¸þ@pºm®Çnþ@&lt;nJ»Wµþ@2|GüÂþ@6K7ßSþ@þÉíi_x001F_Ëþ@_x0002_¾_x001A_ ³þ@_x0001_Ëý¥¯Ðþ@À\BüÕ»þ@8ô3_x0018_^ðþ@ã1_x0014_«±þ@ºæõ@Äþ@6¾Þ´¶þ@Öýã÷§¸þ@Pú*9»þ@0úÈ}Ïþ@fá7üþÃþ@${%__x0001__x0005_õÄþ@_x001C_Õ_x0015_m°þ@Æ_x0011__x000F_Ld£þ@D&gt;ßÂÌþ@À«B÷Qîþ@&amp;_x0004_Û_x0010_çþ@à¨¶þ@Ä&lt;}º¦þ@_x0008_¸úà_x001F_þ@äª­Ãªþ@ÊT®Àþ@4Å`ußþ@Ö¹9¾²îþ@¨c|#þ@ôî_x0008_@¸þ@Â/p&gt; þ@ª_x000D_Â _x0017_¶þ@\è'8_x000D_Áþ@â¡	a¾·þ@X#&amp;ÊçÇþ@Ô¶ÝÃ©þ@_x000D_îê«þ@.%!-&gt;ìþ@Î&amp;_x0019_½§þ@E±U_x000C_¨þ@_x001E_Ô_x0012_Ë6°þ@æGu¤þ@@u_x0003_4¹þ@0é«BvÚþ@bQÁwVßþ@_x001E_b_x0002_ã§þ@T´_x0017_14Ýþ@_x0005_	æ&lt;Ç_x000F_Sþ@^w_x0012_êÖ¬þ@&gt;_x0001_1RÞþ@Ò@ïÓ_x0007_¬þ@`dâËþ@SM kÉþ@ïÌ´þ@_x0014_JÕþ@¸ç®ê þ@ªòñObþ@b_x0015_Ã¾³þ@Í=à¸þ@@!_x000F_þ@_x0010_t(Öþ@Þu8"Gþ@Â\=xþ@`·_x001D_Ç¾èþ@D6¯g¦¨þ@_x0002_z¿'e®þ@¬1ºþ#Æþ@:ËÜV]þ@&gt;?äN·þ@D¼´°¬þ@ _x0007_¤»·þ@Ö_x0008__x0011_ö¯þ@â é_x0006_~·þ@	|#Y}«þ@à5²9ö±þ@_x001E_2wx{þ@à4_x0012_þ@_x001C_4Ã_x000E__x0004_¾þ@ ù_x0003__x0001__x0002_ëþ@Îöì_x001C_ºþ@®Ó±­w¥þ@@ìýØ¡¾þ@-\Øþ@ª_x0015_ìuËþ@2_x0006_æ51öþ@:¨0íÂ§þ@(è®§Ñþ@(_x001C__x001E__x0005_þ@D*dÊ%þ@¹	r«£þ@TÏ! ¯Ðþ@Ú»þÚ¥þ@ÀÈ.´¿þ@æF_x0002_áþ@h7_x001E_ùÕþ@fÔe¾Ëþ@opñþ@_x0016_f!B~þ@_x0004_o_x001A__x0012_³þ@îË ëMÆþ@ZÃÃ×¯þ@X1TèÁþ@fÀ_x0011_kÒ¯þ@ª _x001C_ìþ@_x000D_`Ýôþ@jYÇ_x0008_²þ@´_x0016__x000B__x0003_Óþ@_x0004_òaY¡þ@vuCVþ@Ô$àußþ@_x0002__x0004__x0001_t_x0014_zmþ@Ê_x001C_á?=áþ@&amp;AS­¨þ@¶FZÈþ@tÆþ@ô~îe°þ@_x000C_Ø%úáþ@ê¢ýX&gt;Åþ@@_x000E_HØÉþ@_x0014_Ñ_x0001__x0002_Öþ@_x0010_ ÿkw½þ@Vû/&lt;_x001A_¥þ@ÆY;YÔþ@@|p'ù¾þ@êG­_x0010_¶þ@î uY¹þ@d_x001A_æ«¤Àþ@´/ü¬Øþ@Bô\´Èþ@¶&lt;_x0010_Ãþ@_x0010_o_x0003_èªþ@R4;ütÈþ@R_x0019_àNwþ@tmGîLþ@¦Y@\þ@tÛëû þ@¼¡]kSÇþ@RËH~_x0012_þ@j_x0015__x0012_þ@*_x000D_W±^¢þ@_x0012__x001D_IèÏþ@Ø_x0011_¹_x0001__x0003_©¦þ@V¹túþ@â1$ÍÂþ@Æ¥G¢_x0008_þ@ÜP*&lt;Ýþ@.~_x0016_íËåþ@vMæ0Áþ@æYCN1©þ@)VÏ¬þ@ß_x0005_­þ@|9í¹þ@þáV$Ëþ@R®òPÄþ@~³g©¥Ïþ@_x0012_¡KÙ­þ@Öï¿!O¨þ@_x0002_Ã_x0008__x0004_µþ@J.îú_x0019_µþ@¨_x001F__x0015_ þ¼þ@_x000C_ÞKH¦þ@|_x0001_qsP©þ@¸}³ò_x0008_Ýþ@þ!µðüþ@&lt;qN4þ@|·&amp;tEþ@_x0001_vm_x0016__x0006_¿þ@ª¯R_x0007_þ@¶x~/ïþ@_x001E_®¼k¬þ@ VG·Ìþ@êCTNi¼þ@0_x0003_·{_x0004_Ãþ@_x0001__x0004_lp¯Þþ@p¤¤P¼Òþ@8_x000F_Ä+9þ@_x0004_¸Ñí&gt;Èþ@T4i¯þ@N_x0018_ãMþ@R»2_UÆþ@6Îßÿ+õþ@`Ypþ@PïH_x0008__x0007_þ@±_x001F_~jþ@_x0018_Ú_x0018_ÞÉþ@°¿ßO[Óþ@ô8{9¯þ@þÀS%_x000E_Ôþ@4y¡_x000B_tþ@(æ|_x0011_ªþ@&gt;_x0008_}_x0011_¸þ@Ò¡dÄþ@R4;ütÈþ@Ô7lZÐþ@f×¬_x0003_;«þ@_x000E_%§è·þ@â¥þ@`Ypþ@R¾ë:¦þ@_x0002_Ä?É°þ@Ê*¤_x0005_î§þ@øLD?SÂþ@ü~^³_x0004_¹þ@_x001A_o}×­_x0008_ÿ@¨¡f-_x0001__x0006_wºþ@äë\_x0013_þ@`7ûþ@¸boVhÌþ@_x0010_ønÔY½þ@jöQ(FÄþ@Ô.å"þ@6¹8_x000F_¢þ@@# _x0013_"»þ@¦ª_x0017_þ@_x000C_CH?¯þ@o;,P­þ@4«¬_x0003_}»þ@ÔL*_x0011_¦þ@NR^II»þ@ÈÙXß@þ@s³&amp;u þ@¤Bû2C©þ@_x0002__x0016_àjo«þ@"?fñ¥`þ@Ñô¦UÀþ@Z¤d5CÄþ@2nµïnþ@._x000F__x0013_Gþ@,Èòü_x0008_«þ@ÔßÔ*»þ@n_x000F_Z_x0005_þ@XÙ9À_x001E_þ@¼Ä&lt;._x0003_¶þ@_x0010__x0010_D¼_x0004_ÿ@L¡]üþ@l_x0017_Ì¶þ@_x0003__x0005_ü6°Øþ@ïôÅþ@_x001A_z£_­þ@nöä0*³þ@x)q¤³rþ@¸«á{«þ@\¯_x0012_¶þ@ftI¶³Èþ@nñ¥_x0015_a}þ@:Vç_x0001_þ@ÆhÑÐþ@(j_x000F_)Ð°þ@ Ãiþ@_x0010__x0012_«àþ@Z_x0006_MI_x0014_þ@¾È_x001B_½¯þ@_x0004_ VB$Ñþ@Âª;i¼þ@à;÷_x001B_(Ðþ@d³îwþ@v{dSëþ@²J_x001D_Ï£þ@ÆXY?´þ@rí Å´¡þ@_x0010_fýYþ@_x0002_Å)s¤þ@Ê_x001A_	 þ@ZfAþ@t_x0007_ã©çîþ@\¥ðéa~þ@_x0012__x0002_RõKÀþ@Ýd _x0001__x0003__x0010_þ@]Óëþ@_x0014_X¯Çi¶þ@t,²!þ@ðóç_x000E_Ø·þ@X#&amp;ÊçÇþ@Ò÷_x0003_qÈþ@_x0006_Úß9Lþ@nr_x001F_9°þ@|_x000B__x0004_Ú{¤þ@&amp;K£¯þ@_x000C_oºQêþ@DÁùýø¬þ@ôÕwæ*¡þ@ÜÞ~/»þ@_x0013_ªÈþ@x_x0002_hi¸Ïþ@ Ü;D_x0013_þ@=(Ýí³þ@_x000E_'÷þ@]_x001A_Úªþ@ðS®|e þ@¤wËµU¢þ@î_x0006_dº-þ@JYï'å¹þ@*omcCäþ@:F©Nµþ@ärÌd§þ@fÕ÷ï­þ@Î®QIâ±þ@ÆY­n¨Çþ@¤_x0006_&lt;Ç¨þ@_x0004__x0005_ëùë¬þ@Z_x001A_ìz9¹þ@Ð_x0011_Ûô5²þ@U5 Àþ@ÖÖ_x0001_®þ@jÏ&gt;{»þ@VEY_¨þ@`êÒ`Ô þ@,pÀvÁÜþ@¸Â_x0016_{èþ@_x0005_èwr_x001D_£þ@ÐÒÞ[[þ@zÔÃ¤;¥þ@ÄHõµ_x000B_þ@_x0010_o_x0003_èªþ@6_x000C_:×þ@_x000C__x000F_ç_x001B_¸þ@¥_x0004_¸þ@r^Óþ!þ@F°_x001B_«þ@_x000E_=_x0002_ÿÞØþ@8Ý§¼¿¨þ@ÚÈ	:C½þ@^8_x000B__x0012_¬þ@DÏ'ÙBÙþ@rtÕØ&amp; þ@0úP_x0015__x0010_ßþ@_x0006_ÀÒ¨_x0001_þ@x×íà_x000D_¦þ@_x001A_z8´Ì°þ@¤j&lt;A³þ@V'_x0010__x0003__x0005_·¸þ@_x0016_Cz	&gt;Ðþ@³G_x0008__x0017_þ@úû&amp;Å_x000E_æþ@BÞø.B«þ@ 77­x¢þ@_x0007__x0008__x0002_£þ@±_x001F_~jþ@_x0012_ÛY×?§þ@\Ì­qþ@Æå_x001D_n[Zþ@öÁl_ãþ@¬_x000B_úJþ@@e_x0008_¨þ@_x0001_c)j©þ@±_x001F_~jþ@"r_x001D_tXþ@vâ`c­æþ@ÂÜÿ¥þ@rý«À³þ@â/,þ@L2{_x0006_{pþ@ÌeÙR¹þ@_x0005_£b_x001D_»þ@4z)æþ@ð|X£µþ@ª«g×ëbþ@Ã_x0004_dèþ@Ø_x0007_¡Æþ@2_x001D_]Ïþ@2¹?_x000C_öèþ@ODh²þ@_x0001__x0002_"ýåFè¨þ@êîÕ¥þ@6©Ñû¹þ@6À_x0010_Ze¥þ@\ãeWuþ@½ÿîL_x0003_ÿ@_x0014__x0010_të£þ@p'à;³þ@|º~_x000E_Ü£þ@¨#ï'_x0008_Ëþ@_x0012__x000C_ñ_x000B_Úþ@b¨ß!qþ@rîÄ_x001D_¸þ@æl/^bµþ@Roè4þ@´s¸Ýþ@_x0005_	\þ@æ_x0018_9A«þ@_x0014__x0002_ØPZ®þ@ÌÒDghþ@_x0004_2ô½þ@h®B´»þ@îüÇÇ¯þ@l¶vQÌþ@ÒðhÌ±þ@³¬EÁþ@ú_x0019_@_x0013_"äþ@Êx_x000E_]YÎþ@6¾Þ´¶þ@ò7¢1£çþ@_x0016_èÔâÐºþ@nÅkk_x0001__x0002_çíþ@êoÏÚE¡þ@^_x0015_·0CÜþ@ W¥Ðþ@ s_x001F_Kµëþ@_x0012_[ìá¶þ@(_x001C__x001E__x0005_þ@_x0004_Øüo¦þ@@_x000D_;	þ@¦_x0002_(_x0002_§æþ@«ãþ@HÍqÀÊþ@ÒJe5Î¼þ@|åà_x0016_³þ@R¾ë:¦þ@ ×ýãæ¾þ@:aIÀþ@D/¶¾´þ@&amp;¡ÔSÏþ@¤r×ùþ@( §QÌñþ@x_x0003_ØêaÙþ@_x0012_n.Ë¢þ@:ÄqÔ)¨þ@îìÀþ@¸îîñ¬_x0002_ÿ@Ø¥_x001F_·¡Íþ@ Q¢õDíþ@Æd(_x000B_ôÀþ@¹	r«£þ@¬¤àÂ/»þ@_x000F_ï¢Æ³þ@_x0001__x0003_"ðQ§¬þ@*þ_x0006_VZþ@hTÏ¸i®þ@_x0010_ëÅ%x¶þ@_x000E_l_x0006_"G×þ@Îñ_x000F__x001D_Wþ@"Û&lt;__x0002_Éþ@x}4ï¿þ@¦¶ÎdËþ@@µü_x001C_òoþ@îT_x0003_Z_x001D_þ@_x0010_º1m_x001B_°þ@iî'XÀþ@ð]®ú§þ@B_dp_x0006_éþ@®¯Å¦³þ@n_x000C_Þ«_x001A_¯þ@¶°ªCÎþ@|¾kçÎÈþ@Zj_x0002_Ot­þ@Xê_x0013_ªþ@Ø¨ç"»Øþ@¨K_x000F_éßþ@Prf_x000F_ªßþ@àÑD_x0006_òÈþ@è QS&lt;áþ@2ru_x0004_¥þ@NrÇ4mØþ@TÍvV¤þ@ S¼_x0018_¨þ@l_x0014_«¡Vþ@_x0016_	 _x0001__x0002_¤þ@´T×âtÀþ@Æ2Æ61Æþ@_x0016_þÓo_x0011_Àþ@¿3B_x0004_Öþ@â©h_x0006_ Õþ@¾®_x0008__x000C_þ@Ì[ÖB¥þ@TqËB8þ@ÔmæÐkþ@V&gt;Éb³þ@4»/[ñßþ@Zz5sþ@ÎXÛ_x001B_9½þ@$9ÜÆ þ@ê_x000D_¼_x000C_{þ@2Ä»&amp;Çþ@b_x0011_Ã4Ãþ@èb%³¨þ@4?c_x0001_i£þ@.é:×ÝÏþ@èu^Ëþ@_x0004__x000D_I$_x000D_¯þ@^G_x0013_òºþ@Ø_x0018_81¼þ@_x001E_¢¬Aþ@Ð&gt;_x001B_ÝEÌþ@6_x0014_XQZ¦þ@Ö¾ªIþ@\F»SÞTþ@SM kÉþ@^Mq_x001C_¹þ@_x0001__x0005_p­¿Lþ@_x0008_Ûºw¡þ@ØÂ	(+þ@ 6_x0001__x0011_ªâþ@¾gÏ@´þ@VHóRX¬þ@BÎÀòÝòþ@_x0004_å_ëlíþ@\5¾ëþ@Üø_x000E_ô­þ@Zzôàbeþ@¦_x0002_E:ì¥þ@6ÁxüP{þ@Î2Aþ@¨O½òÏþ@\`orµºþ@ðøñ{ Àþ@¶_x001E_4=íþ@4`lm`ºþ@¸Üy_x001A_íþ@4«¬_x0003_}»þ@Äê%®8_x0003_ÿ@òãVÛÐþ@äY½_x0012_t­þ@ÊJ_x001C_Éþ@Ðüe'¿¯þ@¦Y@\þ@¹	r«£þ@`êÒ`Ô þ@6öºnþ@t_x0013_§þ@è_x0017_P»_x0001__x0003_¯®þ@@ë½³¡þ@v_x0007_¹OcÇþ@_x0010_v§_x000F_Þµþ@BÃÕ@Àþ@kD]Ðþ@ð"i"_x0001_þ@¸9-áI¶þ@_x0003_DGöþ@é&lt;y@àþ@_x0003_|0Ø·þ@_x0002_Þ¢Cþ@NE0x©þ@bÊ0_x000E_¸þ@RØòê±þ@_x000E__x001E_K6wÌþ@Ì^ûX_x0011_Îþ@NÞ_x0001_Ñ×þ@Ø_x0015_V»þ@ýø)Yþ@ _x0007_¤»·þ@4g_x0014_E×¬þ@ZdvC¯þ@hTç_x000B_Þþ@V`Ò_x0004_Øþ@_x0005_4ÄTÈþ@|9í¹þ@,hN{ÿþ@_x0014_PÒ_x001A_þ@rm_x0008_®O¤þ@¤Ðõ¯Ïþ@&gt;?äN·þ@_x0001__x0002_tâníþ@q7Äwþ@0¹'¤£þ@FLió;þ@ÆæÝ_x0001_¨þ@j&lt;7§ºþ@@t:ÌuÃþ@Às®8­þ@â1$ÍÂþ@_x001A__x001E_õýüþ@°íÂêþ@¼)_x0017_¬zþ@|9í¹þ@_x0012__x0015__x001F_°­þ@._x0006_þ@¤{Hªþ@Ê:ÀQ_x0010_Öþ@*y±àþ@Fñx±ø«þ@,w_x0006_²þ@òEÔ&amp;ÒÉþ@xÃÍq°þ@Zyu¢Çþ@~µ~´Äþ@¤rCo þ@P_x0011_éñj±þ@¨«$ÿhþ@ÐësIéþ@b±Õ-¦þ@`:áºàÆþ@x[\_x0006_Üþ@&amp;_x0017_ÐI_x0002__x0004_pèþ@øH_x0003_69¾þ@ñ_x0008_._x0002_¶þ@_x0016_í&gt;Ì³þ@z_x0004_7{þ@¶àü_x0006_ºÕþ@,ìK)Òþ@_x0014_¤Hfþ@t_x0007_üQòÉþ@_x000C_¸@ï¬Íþ@~Hzµãþ@D¼´°¬þ@@&amp;§µþ@È±2WFàþ@ôls¹Û¦þ@ P|c_x0018_µþ@Ø_x0010__x0019__x0007_SÄþ@&lt;¡4#_x0001_¸þ@Ø£x3u¢þ@Æ¯r¼þ@6Ë¨çµÊþ@¤AÉù_x0003_þ@züj¨þ@0¡Ô_x001B_dþ@ ,_x0011_"«þ@_x0012_o_x0015_¢[Áþ@ s_x001F_Kµëþ@n+üÉQ¿þ@L_x0004_k¡Àþ@Dá_`oþ@lÜü)¤þ@J)QMK¢þ@_x0001__x0002_¤_x0006_&lt;Ç¨þ@²÷0©r´þ@ðhLLÕþ@_x001C_4Ã_x000E__x0004_¾þ@ ®úè_x0016_«þ@Ê_x0011_p¢þ@&lt;·Å_x0014_ÅÁþ@N7O&lt;µþ@ö¹=ó¬þ@`Ð./¶¬þ@_x0018_ÅNÖþ@L_x0004_Í$¼þ@î*^x5¿þ@Û÷EíÉþ@|wåIÊ¸þ@Â\=xþ@0/u,þ@(H¶Aþ@®Ã_x001E_@V¢þ@TÁ,¬tþ@"Ä¬&lt;[þ@v{dSëþ@&gt;D_x001A_¤þ@b6ä¬þ@JO´æþ@$\ÄBß­þ@2_x0005_K.±þ@ì©_x0005_h«þ@ä²Ëc{þ@,ÊÜóÌþ@$cM_x0004_#èþ@_x0004_(¶_x0001__x0002_/þ@Ú@²_x0017_þ@|:_x001F_ _x001D_£þ@^{¢ªþ@_x0018__x000E_v«÷þ@ö/£Æ'¬þ@Òæ_x0005_¦jÈþ@|£_x001A_=þ@â_x0010_õÅ¢þ@_x0004_P_x000E_ñþ@È÷tñr©þ@â¡	a¾·þ@t¹b°ãþ@V½nÃ_x0002_þ@B±vÈþ@äë\_x0013_þ@(Ï!ã_þ@ÖÈØ_x0002_¨°þ@xg5GÞþ@´|_x001E_)ÅÜþ@ÂRSTªþ@_x001E_¿Mþ@\Î,gïþ@ÎW_x000C_ûþ@ärÌd§þ@._x0012_¨¶E¶þ@úµ_x0019_â£þ@^Ï`Up·þ@l­Æ_x000B__x000E_©þ@È½_x0011_´b¯þ@_x0016_HF¥¬þ@`_x001C_UÂ3Ãþ@_x0001__x0003_N]ò&amp;ïµþ@ÈíþI=«þ@Ü¨%¶þ@¢ý/M_x0002_Úþ@_x0010__x0012_«àþ@vâ«Áþ@mÐ^þ@ _x0008_§³|þ@&lt;)»£)þ@jUÌGÏ¯þ@¦_x001A_¿¹½þ@®¯Å¦³þ@Ü6Eèøºþ@¾Y0bÞþ@_x0014__x0010_të£þ@Ú+pïúþ@ 3w=¡þ@bºÍa_x0013_«þ@&gt;ä§_x0007__x0015_kþ@Ä|SÔÍÚþ@´Ù,áþ@$ÕYEþ@ü«h0RÙþ@_x0018_É_x0018_eþ@L_x0006_2ÆÉþ@Æ-Úæþ@ÚLÞ±þ@¸ª âþ@J¯ê&gt;_x0017_þ@lTÕ¨_x0002_îþ@_x001E_ûê_x000D_Xðþ@º¡Xb_x0003__x0006_±êþ@ÀV]fÆþ@"´Zãþ@¼)'×oÜþ@¾ÿ¶Ù¤lþ@¾_x0001_Ôõ~þ@B_x001D_èmFþ@Ê9À*þ@vÐ_x0004_æ8þ@â_x0010_¡}_x0006_¦þ@D_x0008_7¹þ@_x0004__x0015_ÅÉþ@0dËêÁþ@:k^z§þ@_x000C_ø_x0001_¹þ@üÔ$M°þ@RQ)oyºþ@º¡Xb±êþ@ÔU+B_x0010_«þ@_x000E_#¶w´þ@jµL_x001B_³þ@~cÕþ@;A_x000F__x001E_kþ@ø ¥:-´þ@&gt;K:z¡þ@.é:×ÝÏþ@0¹xÐ_x0010_¶þ@8;(_x001F_zþ@ä_x0011_A:°Æþ@_x0002_	JÎ_x001B_¾þ@ô_x000D_£q¶þ@Ð/ïQ5_x0005_ÿ@_x0003__x0004_Ô_x0017_4o£þ@x×íà_x000D_¦þ@_x0014_:_x0015_y «þ@8ö]Öóþ@üéÉB·þ@~Èz_x0006__x0001_»þ@îMþ_x000E_Òþ@Ø£x3u¢þ@`_x0010_:]Ìþ@Â=ª5éþ@À_x000D_ýiÄþ@nö÷dþ@òæÖ*?©þ@_x001A_ümä{þ@@ñ9 ò²þ@æGu¤þ@~cÕþ@Î±_x0003__x0010_;£þ@ÄmÇÅ_x001E_´þ@_x000C_´_x0014_s*Éþ@_x0002__x0010_÷V{¡þ@X_x0016__x000D_É9Îþ@~Q_x000C_d­þ@ÂO°ÁBþ@üá	ø·þ@Öö_x0007_Ü·Åþ@Ôw~ä!½þ@Ä_x0003_¼¶þ@2Gyûè³þ@·fJbºþ@=`²Ï¿þ@Úë+_x0001__x0003_&gt;©þ@ô)gÕp¿þ@ÀÜQÛÁÜþ@ª_x0015_ìuËþ@&lt;ÿ7_x0018_þ@êb÷_x0016_þ@p_x0002_i_x001E__x0005_ïþ@þÀS%_x000E_Ôþ@öa­Ñ_x0015_¤þ@ _x001A_gÎ~Äþ@f)òÖX¾þ@_x001A_µäÛØþ@_x0018_}ËCÌ«þ@Z_x001F_þLT¸þ@ô¤îc©þ@ôÏÅýËÅþ@¤rCo þ@Öï¿!O¨þ@º_x0002_»ãÎ¤þ@tâníþ@äY½_x0012_t­þ@_x0002_ËÑeD¡þ@x_x0002_z$þ@®èÔvh·þ@_x0010_f·³þ@Æ-Úæþ@v¾o6©þ@_x0003_x«®º»þ@&lt;iÀçÓþ@_x0004_ +öþ@_x000E_ZÐCãþ@_x0012_ºÚ_x0003_hþ@_x0001__x0003_ÖR­Ø`¥þ@"j¾.«þ@~&amp;à_x0019_Àþ@øXÖ¬þ@dtQ	èþ@º_x000D_ã6tÂþ@ ¨!_x0008_þ@ØÑÙ£öåþ@¸Öñl þ@Ð_x001C_ÛNþ@Ôw~ä!½þ@êZ±ÆÊþ@_x0012_¯úU*ìþ@_x000C_t\W{¡þ@n_x0002_1S%¾þ@Ò6¹_x0018_Fþ@èåzìºÅþ@6ÐiÿÜÚþ@P­IÔþ@_x0008_Ûºw¡þ@nöä0*³þ@¬_x001B_{_x000B_rþ@_x0002_f¼gÎþ@0úÈ}Ïþ@¸Ãjß¤}þ@î_x0005_p¨¶þ@îç¥ n¼þ@FàñÿÑþ@bo³âïþ@V³_x0019_u¸þ@þ8&gt;«þ@f{À_x0003__x0004_Eþ@Î_x0005_ãÝ±þ@._x0012_¨¶E¶þ@rûi_x0002_2þ@fìú.øþ@þì/5é°þ@ü«h0RÙþ@â1$ÍÂþ@ððiZÎ¤þ@îd_x0001_úÎþ@_x001E_ìîê«åþ@,xÏ_x001C_þ@À²kÆ_x0004_þ@Àv3Ú[¦þ@ìUìz_x000B_þ@FEWÂÁuþ@ÒÓ_x000D_!_x001C_õþ@H°ÈªF©þ@BxvLuþ@_x0002_8ÞéEbþ@èdâSÈÂþ@ììã_x001F_Îþ@¾N'þ@zª¬EÀþ@âÏ8þ@&lt;FJæ¼¦þ@_x0002__x0019_ÜÞÀþ@ª÷V¨þ@@_x001A_ëS_x0007_þ@_x0010_Ègzþ@&amp;ÑlÉþ@ØÑÙ£öåþ@_x0001__x0003_¾PVP§þ@DIÕÄÌ·þ@¬ËyÞD¹þ@Þ´fµ}þ@¤qÈJ¶þ@X_x0016__x000D_É9Îþ@_x001C_ËÉ¨þ@_x0002_ÙÌO}Èþ@(~óÕþ@Äpoî¸þ@_x0006_l[_x001C_&amp;Ùþ@,þYBþ@¿3B_x0004_Öþ@ôP¨YXåþ@îAÕÕ_x0012_´þ@_x001A_ø_x0008__x0010_þ@z¢Á×_x000D_¯þ@_x0014_4JGt¦þ@¤&lt;AÖîªþ@Ö.©îÆþ@_x0008_¦õ¥ ¶þ@2:pþ@ô?ÙËÐþ@²DË¨þ@^ü3©»þ@_x000E_ÜM£OÄþ@Äì_x000B_!_x0008_þ@l_x0014_«¡Vþ@î#_x0019_Óú¨þ@2"ÜÌz©þ@ªÀZ_x0002_¹þ@È#}_x0001__x0002_÷Ïþ@Öûùµ·þ@_x001E__x0004_9+¤þ@N._x0001_Fµþ@Ò}ü_x000C_§þ@_x001C_1×Þ_x0013_þ@~+2GÅþ@_x000C_n_x000F__x0005__x0014_¸þ@B¦$Íòþ@~)*ö_x000E_¦þ@G-1_x0010_¦þ@P¤_x0016_¸ûþ@*Èv»¼þ@ªRä :nþ@L_x0002_þú¬þ@8_x000F_Ä+9þ@Jè_x001B_Ó_x0010_¯þ@¬e|j¼Ûþ@._x0012_¨¶E¶þ@àîÀ¤þ@il_x000B_Ïþ@&lt;ÆG±þ@,&amp;J7T­þ@Jì~_x0015_þ@l_x0006_â7Åþ@îÌ¨óÊþ@r_x000E_¹Óäéþ@Þ2°_x0011__x000C_¾þ@ÆhÑÐþ@íOî1êþ@Ömô_x0010_nþ@þXgDu¡þ@_x0003__x0004_O.Ëþ@_x000E_å_x001E_Ö7²þ@ÞÑT~Ë®þ@ò_x001F_vÝt©þ@W%_x000B_¬±þ@Þ_x0002_cY¨þ@Êê_x0012_ß¶þ@ØÿB þ@ü_£l_x0006_Îþ@ÊÏM.Î¥þ@ÈEÖ}þ@_x0003_ºÂÓþ@J5ÐÞÇþ@ö©_x0001_ì­þ@Ä_x0019_"gÐþ@ü(ðÒþ@b}^­Áþ@¨=ÑÆßþ@®z8Kùþ@lô¿òMäþ@ö¹=ó¬þ@TN3_x001D_¹þ@&lt;­4Â_x001E_þ@fm&amp;_x0008_Ä}þ@0_x0018_ßã¤þ@HzH3¤þ@ð¬×&lt;þ@2`«ÊÌþ@ÚÖexM¼þ@_x001E_&lt;p®É¢þ@ÂgÒç«¦þ@j"·z_x0002__x0004_£þ@{ûÂþ@4/ì´×þ@@Mâ#Æþ@vÂCýæ¨þ@¸ªjC_x0002_Çþ@x×íà_x000D_¦þ@$Ó3åIþ@L`÷Bþ@Îß§7þ@`kE¬LÑþ@&amp;Ìl%aÍþ@ø_x0002__x0013_ãÏ©þ@µÔÇþ@P\G_x001A_Öþ@¸ü0þ@Ç0_x0008_ãÒþ@_x0008_O]µ¡þ@Þ }_x000F_³þ@èê_x0001_­áþ@O.Ëþ@R«:|æ_x0003_ÿ@*_x000C_è5Ù|þ@f_x001D_ç_x000B_Ëþ@@u_x0003_4¹þ@._x000F__x0013_Gþ@ZC/]VÖþ@ÚØÎ_x0013_Ó®þ@_x0016_¡Un?¹þ@6¾Þ´¶þ@l-_x0013_Sþ@Bwùþ@_x0001__x0004_ú_x001B_P÷Âþ@~+2GÅþ@ö±èÖï¯þ@"5þ@d(KÕþ@\UK³Aþ@fzÙ·þ@ÒÃHÜÐþ@|ó§cÆþ@^3Sþ@ÎÁ5±þ@_x001E_ÿûþ@ðK4h­þ@ºÝ{Ì¶¹þ@zLèÌfþ@_x0011_Ë¾Bþ@6~(Ï_x0008_¥þ@´_x0016__x000B__x0003_Óþ@Ú+pïúþ@l÷/?&gt;þ@RØòê±þ@nq÷eX¢þ@_x0016_^rQ_x000B_ªþ@®Ó±­w¥þ@ÐKën¤¥þ@Ýå_þ@¬¿0wtþ@¼ 3çþ@*Kuèþ@,}|â$¿þ@ú_x0002_ÑëGþ@ð©Ò_x0005__x0004__x0005__x0010_ þ@â_x0003_Ì~®þ@V_x000E_rv«Çþ@_x001C_×®ùÀþ@N_x0018_ãMþ@6_x0014_XQZ¦þ@Ügüýsþ@ü}&amp;M_x0002_ÿ@Ö8!&gt;þ@_x0006_ßÜÆ£þ@è_x001A_T­$þ@$_x0010_xfP¯þ@¿F°þ@T_x000D_je­þ@0_x0018_ßã¤þ@Î0õñWÉþ@b_x0011_Ã4Ãþ@´=ÃÀgÆþ@ò_x0001_Öµ¤þ@Ö\Y¯}þ@ü(ðÒþ@.Ü´¸zþ@´_x001B_J¥þ@ä?y_x0007_§þ@v{dSëþ@ÒÐ_x0005_¾_x000C_³þ@*ÝÇ&lt;_x001A_Ñþ@Þ@6þ@rîÄ_x001D_¸þ@_x000C_Ø.äþ@\ñY_x000F_òÊþ@¤¨_x001B_±µþ@_x0003__x0007_D&amp;)e_x0001_uþ@_x0016__x0002_:7Ö²þ@JYï'å¹þ@dý ¬8|þ@¶ð7 £þ@F6ç]_x0001_´þ@ïÌ´þ@ÆV²Ý_x001E_¥þ@êàÅË¨þ@l_x0016_{nÝîþ@¦n$;©£þ@_x0008_O]µ¡þ@4?c_x0003_i£þ@ì_x0012_ÇûÙþ@¦Õ_x0018_Ï_x000F_Âþ@T(_x0005_¨þ@ªN_x0014_ä®þ@ngË¥~þ@¦_x0008_ñdJ¢þ@À_x000D_ýiÄþ@ «_x0019_È'þ@þ_x001C__x0006_È0mþ@rê%UÍþ@dg _x0016_Åeþ@f_x001D_ç_x000B_Ëþ@þqèØØþ@_x001C__x0016__x0017_êa³þ@¬ögIªþ@~Ñ_x0005_å¦þ@Äµ¨ÂJþ@b_x0013_ÿ_x0008_Zþ@_x0004_g _x0003__x0004_æþ@È&lt;xtCÖþ@Â_x0004_ &gt;HÁþ@ò£;Ä¯¦þ@´_x0008__x000C_¡þ@_x0012_jÍÿáþ@â_x0010_õÅ¢þ@¶¦ý×Þþ@pÛgÄðlþ@(êj¹Óþ@X_x0016__x000D_É9Îþ@_x0008_^\_x0001__x0002_þ@DTñ/¸þ@À¶Â÷¡þ@&amp;VÔh±þ@6¦Jò§ºþ@°NÙj9¥þ@ VG·Ìþ@_x001C__x000C_¯"½þ@@_x000E_HØÉþ@,^ÂîW£þ@ÞÉ®^Æþ@\£gTþ¡þ@^G_x0013_òºþ@_x001E_80¼òþ@lO_x001E_ö¹þ@bºÍa_x0013_«þ@DqýY}¹þ@^'_x0002_ùþ@	_x0001__x0016_qíþ@"ýåFè¨þ@Ä_x0019_5þ@_x0003__x0006_¼D|t_x001F_§þ@Îñ_x000F__x001D_Wþ@ìÅô_x001C__x001C_¶þ@._x0012_ZÖbÃþ@f¶¥W¢þ@R_x0002_§_x0015_»Âþ@^$ÜérÛþ@¨Í¾åÍþ@@_x000E_HØÉþ@~x`³_x0002_Ñþ@àçEM¿þ@ÀR¼lüîþ@¶g`ú_x0005_Ïþ@_x0018_ý *_x001A_«þ@{1×ôþ@$ö¦Iþ@øR_þ@Þ¤N"Õþ@ø_x0008_åÀsÈþ@84zÓþ@n+üÉQ¿þ@~_x0016_0¬þ@®­_x001B__x0014_~þ@l_x0001_5®G þ@@ÈöÖ"£þ@"¢þ@öO8ÅÑxþ@d¤a_x0002_Ì©þ@ _x000D__x0004_¸þ@z:_x0008_À¤þ@èøLFþ@²ÖFÝ_x0001__x0002_÷þ@úÉ_x0019_Ýþ@P_x001F_Ïø°Óþ@UA{j©þ@ÌÆãLÛvþ@ _x0002_+_x000E_Æþ@ü«h0RÙþ@®_x0017_å}û¡þ@xÙ ºÙ¬þ@*_x000D_W±^¢þ@ 9^_x0010_Æþ@_x0018_á_x0017_ÙÀþ@*³Ob{Åþ@bÎþIpÊþ@Þ¤N"Õþ@hÏ _x001F_¥þ@_x0018_}ËCÌ«þ@¶¯2Gåþ@&gt;$`­ææþ@~Ñ¼òE¤þ@b_x001B_£þ@t°_x0005__x0001_t¬þ@.%!-&gt;ìþ@Ä_x0019_"gÐþ@dZì­úµþ@`7ûþ@¶ÖmÇÒþ@ü«h0RÙþ@"2øK_x001E_þ@,_x0001_lÜE¤þ@\Ì­qþ@ü!ß¿_x0018_þ@_x0001__x0002_Þ_x001F_ÖSÁþ@´KL¼¬Îþ@4z)æþ@Û:Énþ@.é:×ÝÏþ@ò`A·¥þ@Ìvn	&lt;¥þ@&lt;S_x0002_5±tþ@n¹­ ÆÇþ@¢mg]_x000C_þ@6~(Ï_x0008_¥þ@_x0017__x000C_þ@&gt;ûÛæ,±þ@}y:¹þ@*Þø¿°þ@4²w,´þ@_x001A_F÷÷Ç°þ@|:_x001F_ _x001D_£þ@`Iy¢°þ@BKu÷1¿þ@Æýkpþ@*_x000C_è5Ù|þ@_x0008_¸úà_x001F_þ@_x001A_Ï[¡¹þ@_x000E_];.e½þ@`+òªþ@`ì¡­Öþ@Ê£9HÏþ@~Hzµãþ@84zÓþ@Ô¾~u¶þ@ªg¦I_x0003__x0005_ÈÊþ@¨"_x001D_ßþ@â_x001E_&gt;¥þ@_x0004_»-úußþ@:ëÅcÿþ@¨_x0018_ÇB`þ@Î?¤Ð;¡þ@ ®_x0006_L²þ@_x0003_&amp;É|Óþ@JÇ]°þ@x_x0002_hi¸Ïþ@Xþpc#âþ@î_x0012_b_x0001_»þ@0_x000C_²cðþ@À;Á»~µþ@@|p'ù¾þ@_x001A_èÅöþ@V¼¯+:ïþ@¾bÑ »þ@îjw0=­þ@X#&amp;ÊçÇþ@Î?¤Ð;¡þ@¸&amp;_x0008_ñ¤þ@_x0013_ªÈþ@x­Î#â½þ@â/,þ@,¶8.ú­þ@6ß½æþ@_x0005_ZÂêþ@ÄÍ	#iþ@@Ä_x001A_Ööþ@[_x0002_\×Èþ@_x0001__x0002_2Â KKÉþ@&gt;¤ýþ@_x0006_Ùp_x0002_Ïþ@ðò#²þ@´Ç_x0013_¶¼þ@ò_x001F_AÎþ@Zz5sþ@¢»_x000C_;vÆþ@_x0002_B_x0011__x001E__x000E__x0002_ÿ@¤&amp;¼w¿}þ@SM kÉþ@_x0004_bÌß°Ðþ@ØÇáë_x000C_Ìþ@6¾Þ´¶þ@¤V_x000B_ò·þ@ÐyÉ¨_x0010_þ@8Q3¡±þ@àþ"¾þ@_x000C_L_x0002_Ç5¼þ@FªjÉ¡þ@ÐuÂ_x000C_6¡þ@®_x0017_å}û¡þ@¬'BG½þ@_x000D_T?Àþ@´_x001E_µ¸Rºþ@J6ßñ£þ@Ôogþ@j± êÀßþ@âéè·tþ@nr_x001F_9°þ@ô_x000D_£q¶þ@ò³UZ_x0005__x0006_ûþ@H¬þ×ìþ@_x0014_ã°_x0005_5¿þ@x}4ï¿þ@ÚÈ	:C½þ@V\àú¼mþ@Æ*_x0011_ªt®þ@B/%_x0016_P®þ@ì3hùþ@º¬°¤þ@üRâw¶þ@H_x0001_¨çá©þ@ØáXÁ­þ@ò`A·¥þ@¼yA	þ@m*¼ß´þ@Ø¥_x001F_·¡Íþ@*Ä_x0005_$_x0004_Ðþ@¸Åúþ@ÔÎÏkÿþ@ªc|îCþ@dvhþ@f³_x001C_²w¥þ@ª_x0003_M®²þ@Ö°_x0008_r¤þ@8ÝcÎ._x0002_ÿ@¸ÞÓÔþ@_x0008_¸úà_x001F_þ@0êòø½þ@ÀMk_x0008_Ì³þ@Î2Aþ@d´§Äÿþ@_x0003__x0004_8;(_x001F_zþ@^ô_x001E_.´þ@þ__x0005__x0001_xþ@|6_x001E_¶_x000E_þ@x¿Ê©Èþ@ÊT®Àþ@8ÒÈø¶þ@_x001E_üzµþ@ÚxÚ_x001E_B×þ@ââ_x000F_þ@¶da¦þ@@@_x0001_!øþ@_x001E_¢¬Aþ@X#&amp;ÊçÇþ@ _x0002_Ø¯ þ@êº:Àq³þ@\ú&lt;êñ»þ@®ÓG|LÝþ@ÌyVbÎþ@¨À¾nÇþ@Pö ¦ôþ@FrQþ@~WIY_x001E_Ëþ@"2øK_x001E_þ@öjhþÐþ@|_x000F_ÜÁ#­þ@\:"_x001F_H¶þ@L_x0001__x0012_ê_x001A_«þ@(_x0003_pøþ@÷Q°mþ@ø(7Í_x0006_þ@[Õ_x0003__x0004_¥þ@2_x001D_]Ïþ@¾Qé\Þþ@àÁ_x000D_sIþ@ì3hùþ@$ö¦Iþ@Î/ªq_x0010_ÿ@_x0003_,ú»$¦þ@Æa(&gt;«þ@Jß_K¦³þ@ÜÊÅ?·þ@p÷ÖIËþ@x~_x0018_)Ð°þ@¤r×ùþ@È×V£uþ@&amp;ÿ_x001A_r+þ@Ü×¾	¯þ@ò[7XGÙþ@p_x0002_i_x001E__x0005_ïþ@_x001A_gfß_x0010_þ@_x0010_òrîÝÛþ@8_x0015_¶4Wðþ@¨Ò_x0006_ò_x000D_Îþ@_x000C_ _x0005_P(Ëþ@ü_x001F_|_x0006_Øþ@q0Ã_x001D_Éþ@_x0002_á_x0001_ÿ_x0019_µþ@`_x0007_HÐþ@z¿f6©þ@H~ºÖµþ@¬_x000B_úJþ@ZÊÄp#¨þ@</t>
  </si>
  <si>
    <t>1ff11dca9467c9d7d22c8ae060ce5e30_x0001__x0002_Êñé_x0006_Îþ@¼_x001F_ßÑ_x001C_©þ@Ú-5¡¥þ@.#ÛF_x0008_þ@µûiËþ@äÇÿ_x0008_Åþ@@ñ9 ò²þ@_x0006_Ùp_x0002_Ïþ@î© 7ø¯þ@T_x000C__»æþ@LVY_x0013_Òþ@Üø_x000E_ô­þ@Ê ;_x0010__x0016_°þ@@¾_x0005_`þ@nã_x0004_ÄÆþ@«Q¦þ@®c_x0011_Vurþ@_x0012_Ë7Þþ@*Èv»¼þ@NÇ_x0017_gæ©þ@¦_x0012_ç°êÍþ@º®_x001E_Æq¤þ@²«^j°þ@ËhË¤þ@&lt;¦Ýþ@_x0001_îteÁ«þ@°×Î_x001A_§þ@d_x000C_ËÝþ@¶:&gt;Èþ@_x0012_n.Ë¢þ@\ãeWuþ@¼_x001F_ßÑ_x0001__x0003__x001C_©þ@_x001D_kk»þ@/³~¶þ@¦ä]ü_x0013_Ëþ@&gt;Ë×´þ@¸ü0þ@ôvs_x000C_Þ¹þ@m*¼ß´þ@N~_x0017_£þ@+_x000F_Ä»þ@_x0006_&amp;}YKþ@_x001A_&lt;cÀ¥þ@ü&lt;câÕ¤þ@ªº/°:ªþ@lÑ&lt;KÞþ@¨_x001E_´dn¿þ@d¤a_x0002_Ì©þ@rþ|à_x0016_§þ@ÆÜf_x0008_,þ@ò_x0018_ÐL9þ@ö_x0010_iÍùþ@®!_x0011_Õþ@¹ÍYÂþ@_x001B__x0010_?~±þ@*æqR¶þ@ÞZèÂÛþ@*8ü°Jóþ@¾ûêM³þ@©üxþ@&gt;çYØÌþ@XR_x0006_îþ@D_x0010_e®þ@_x0001__x0002_º_x0012_JfV½þ@¶¯2Gåþ@öÅ6MÏèþ@Èö9ß1¨þ@²_x0008_¡ê£þ@¬«Þ3åþ@®¯Å¦³þ@¦_x001A_¿¹½þ@0d_x0002_Ewþ@Ö_x0006_	ÈÍÍþ@ª(_x0006__x0014_VÝþ@¤øôërÆþ@_x0005_ÍX_x0015_þ@rhïÅÞÎþ@ÐÕøzhÊþ@_x0013_ªÈþ@*PËÜ²þ@àý,_x0019_¯þ@:¡îàþ@\÷âN£þ@H¦3Åª£þ@¾_x000B_ÆÌtòþ@TÖÞ%à°þ@ /Ië:{þ@Þâ÷£³þ@R]_x001E_¦þ@À·_x000C_Sþ@:u¤\¿_x001B_ÿ@^$ÜérÛþ@@Ä_x001A_Ööþ@x_x0011_àI±þ@x_x001F_oå_x0003__x0005_ºþ@m._x0002_n¾þ@º#ÈØÏþ@\.O,µþ@zì§ÑCþ@ÐyÉ¨_x0010_þ@ÒP¥Ò³þ@_x0014_¢_x0008_nþ@ÌÑXµþ@î_x0006_dº-þ@rmÓ¸þ@ÀñQæºþ@_x000C_Êî±Òþ@òEÔ&amp;ÒÉþ@_x001D__x001E_ìI²þ@Øndº_x0006_­þ@ò7¢1£çþ@f©_x0001_	­þ@ÖÂóí¬þ@_x0007__x0008__x0002_£þ@²½_x0018_âþ@¢ßHðèþ@_x000E_î_x000D_ë+´þ@ä_x000E_º_x0007_­þ@_x0015_ókÏþ@_x000E_=_x0002_ÿÞØþ@Jì~_x0015_þ@%7è×þ@Ã_x0004__x0010_þ@äÔî% þ@Ù/¹Ãþ@RÌ?¥¸þ@_x0004__x0005__x0014_ºaQþ@ªãE"¥þ@àÌê_x001B_¡þ@À×F¸O²þ@¾ÝúvW½þ@_x0016_M_x0018_Àþ@è_x0017_Ïiþ@º_x0001_¨n_x0004_þ@t_x0013_§þ@Xô_x0016_­´þ@¬~Â)¶°þ@4æD_x0018__x0015_­þ@ÎF_x000D_2Vþ@,ã£n¨þ@¸ÿ_x0002_pO¥þ@xjGéN«þ@|0_x001F_þ@²$_x0005_£_x0017_ÿ@p%ZhþÉþ@^·_x0015_Õþ@4¾_x0014_*þ@ð&lt;8Z¤þ@îìÀþ@ ¹_x0007_Üó¡þ@zLèÌfþ@à«®·þ@Pc¨þ@_x0010_§0þ@ ÁÀØþ@TYUªm þ@â_x0003_Ì~®þ@&amp;Ìl%_x0001__x0003_aÍþ@ðÚ¦¥½Íþ@~&amp;à_x0019_Àþ@Ô»ðÑþ@p_x0012_lãÙ¹þ@P_x001C_QØh¼þ@0¹xÐ_x0010_¶þ@È[P_x0008_Çþ@xg5GÞþ@6_x0007_¬µ_x001D_µþ@_x0007__x0008__x0002_£þ@¾AeÊ$°þ@Êñé_x0006_Îþ@Æ_x0016_D¤¡«þ@Â/p&gt; þ@Þ´©_x0012_æ¦þ@,_x0017_S_x0001_+þ@0dËêÁþ@Ø_x0011_¹©¦þ@$9ÜÆ þ@ds^Sâ§þ@â_x0006__x0004_£þ@_x0003_3'«þ@®-âãµxþ@pò6_x0010_þ@Â¥ ©Báþ@DIÕÄÌ·þ@8¤åÔ	þ@¼_x0019_¶·þ@¼à#_x000B_Êþ@J-&gt;µ°þ@lÙëNt®þ@_x0001__x0002_¬+_x000D_¶þ@_x000B_öø%·þ@¼D|t_x001F_§þ@À¶Â÷¡þ@¦å^Põþ@òõ"ºþ@Ä_x0019_"gÐþ@_x0018__x0012__x0015__x0014_Cíþ@_x0016_z©¹Ô«þ@Z{ïYþ@ +_x0014__x000E__x0018_®þ@ _x0010_ÿc_x001F_«þ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0013__x0014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0013__x0001__x0019__x0013__x0013__x0002__x0019__x0013__x0013__x0003__x0019__x0013__x0013__x0004__x0019__x0013__x0013__x0005__x0019__x0013__x0013__x0006__x0019__x0013__x0013__x0007__x0019__x0013__x0013__x0008__x0019__x0013__x0013_	_x0019__x0013__x0013__x0014__x0019__x0013__x0013__x000B__x0019__x0013__x0013__x000C__x0019__x0013__x0013__x000D__x0019__x0013__x0013__x000E__x0019__x0013__x0013__x000F__x0019__x0013__x0013__x0010__x0019__x0013__x0013__x0011__x0019__x0013__x0013__x0012__x0019__x0013__x0013__x0001__x0002__x0013__x0019__x0001__x0001__x0014__x0019__x0001__x0001__x0015__x0019__x0001__x0001__x0016__x0019__x0001__x0001__x0017__x0019__x0001__x0001__x0018__x0019__x0001__x0001__x0019__x0019__x0001__x0001__x001A__x0019__x0001__x0001__x001B__x0019__x0001__x0001__x001C__x0019__x0001__x0001__x001D__x0019__x0001__x0001__x001E__x0019__x0001__x0001__x001F__x0019__x0001__x0001_ _x0019__x0001__x0001_!_x0019__x0001__x0001_"_x0019__x0001__x0001_#_x0019__x0001__x0001_$_x0019__x0001__x0001_%_x0019__x0001__x0001_&amp;_x0019__x0001__x0001_'_x0019__x0001__x0001_(_x0019__x0001__x0001_)_x0019__x0001__x0001_*_x0019__x0001__x0001_+_x0019__x0001__x0001_,_x0019__x0001__x0001_-_x0019__x0001__x0001_._x0019__x0001__x0001_/_x0019__x0001__x0001_0_x0019__x0001__x0001_1_x0019__x0001__x0001_2_x0019__x0001__x0001_3_x0019__x0001__x0001_4_x0019__x0001__x0001_5_x0019__x0001__x0001_6_x0019__x0001__x0001_7_x0019__x0001__x0001_8_x0019__x0001__x0001_9_x0019__x0001__x0001_:_x0019__x0001__x0001_;_x0019__x0001__x0001_&lt;_x0019__x0001__x0001_=_x0019__x0001__x0001_&gt;_x0019__x0001__x0001_?_x0019__x0001__x0001_@_x0019__x0001__x0001_A_x0019__x0001__x0001_B_x0019__x0001__x0001_C_x0019__x0001__x0001_D_x0019__x0001__x0001_E_x0019__x0001__x0001_F_x0019__x0001__x0001_G_x0019__x0001__x0001_H_x0019__x0001__x0001_I_x0019__x0001__x0001_J_x0019__x0001__x0001_K_x0019__x0001__x0001_L_x0019__x0001__x0001_M_x0019__x0001__x0001_N_x0019__x0001__x0001_O_x0019__x0001__x0001_P_x0019__x0001__x0001_Q_x0019__x0001__x0001__x0001__x0002_R_x0019__x0001__x0001_S_x0019__x0001__x0001_T_x0019__x0001__x0001_U_x0019__x0001__x0001_V_x0019__x0001__x0001_W_x0019__x0001__x0001_X_x0019__x0001__x0001_Y_x0019__x0001__x0001_Z_x0019__x0001__x0001_[_x0019__x0001__x0001_\_x0019__x0001__x0001_]_x0019__x0001__x0001_^_x0019__x0001__x0001___x0019__x0001__x0001_`_x0019__x0001__x0001_a_x0019__x0001__x0001_b_x0019__x0001__x0001_c_x0019__x0001__x0001_d_x0019__x0001__x0001_e_x0019__x0001__x0001_f_x0019__x0001__x0001_g_x0019__x0001__x0001_i_x0019__x0001__x0001_ýÿÿÿj_x0019__x0001__x0001_k_x0019__x0001__x0001_l_x0019__x0001__x0001_m_x0019__x0001__x0001_n_x0019__x0001__x0001_o_x0019__x0001__x0001_p_x0019__x0001__x0001_q_x0019__x0001__x0001_r_x0019__x0001__x0001_s_x0019__x0001__x0001_t_x0019__x0001__x0001_u_x0019__x0001__x0001_v_x0019__x0001__x0001_w_x0019__x0001__x0001_x_x0019__x0001__x0001_y_x0019__x0001__x0001_z_x0019__x0001__x0001_{_x0019__x0001__x0001_|_x0019__x0001__x0001_}_x0019__x0001__x0001_~_x0019__x0001__x0001__x0019__x0001__x0001__x0019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</si>
  <si>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07ad69552da0ae8a9c6d3d39d6381432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0007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0010_I6g¥_x0003_A_x0006_v6özw_x0003_AÌ¦a-¨_x0003_A_x001A_7óò¦_x0004_AáùYçµ_x001D__x0003_AÙQÅ¸Þ_x0003_ABsX_x0002_h^_x0003_A_x0014_&amp;¾X_x0002_AÛòv$_x0006_j_x0004_AðÖmý_x0005_A6ØûWRÍ_x0004_AØP¦µM²_x0005_Ae_x000B__x0003_FÀ_x0003_A_x0001__x0006_Íµð4õ{_x0003_AÆããäö_x0003_AæLKT_x0003_AVeß½·0_x0003_A'_x0010_[nãå_x0005_A_x0001_Í]/_x0004_AÊhé_x0002_N_x0005_AWs_x0001_6Rv_x0003_A¹¼&lt;®Ä_x0003_A_x0016_Ïo_x001B__x0003_AfôlB¨N_x0005_A_x0014_¹I,_x0003_C_x0004_A¿T_@IO_x0005_A°÷¬_x001D_­_x0002_Aêèµ_x0003_AËÉ{­ÖÅ_x0002_A.Te}_x0017__x0005_Aóé8hR_x0003_A)Áÿ$Ô_x0002_ATØ­ï_x000B_Ð_x0002_A3m+î®¨_x0003_AMÕé[_x000C_ö_x0003_Auhy_x001E__x0003_AÅHv3L¨_x0003_A¸×Ô_x0003_A;Ý:_x0004_A¬Pfé_x0002_Aa¨]Õ_x0003_Ap¦±¯_x0016__x0005_A²_x0012_õ|L?_x0004_AtûðR_x0003_AÄ_x0008__x000B_Ð#_x0003_Ap_x0005_VÜZÀ_x0005_AÖÙÉKj_x0001__x0003_A\x ò_x0003_AËñ_x0006_èE_x0005_A´i_x000E__x0018_Ø_x0002_A"¬ÃÈI(_x0003_AV(_x000E__x0006_Ñ_x0016__x0004_AÒ/³F_x0002_Awà1_x0003__x0008__x0004_A17j_x0005__x001F__x0003_A¢R_x001F_«|w_x0002_AÎ_x0008_ô_x000E__x0003_As)Ôþê_x0003_AÕ	f$§ü_x0004_AùQç_x0003_A:_x0007_7qÄ_x0003_AG19fÿX_x0002_A¿EoºÐX_x0004_A{K©X_x000D_¹_x0002_AM¡¿+_x0003_Au_x000F__x0005_d©ê_x0004_AÊÌúm|_x0002__x0003_A½_x000C_PêQÁ_x0003_AeØ¾Î_x001D_À_x0004_A_x0008_³Tî*_x0003_AÿäÁ_x001F__x0003_A²O½û¨©_x0002_Aë]ã%í_x0004_AW8èÌ_x0008_{_x0003_ABîªºNê_x0003_AÂt_x001B_ò·_x0002_A_x0006__x0008_ ø2a=1_x0004_Aªb_x001C_í_x0002_AL &amp;Yª_x0004_Aê­¥X+_x0019__x0003_A_x0007_Õä_x0002_Ang_x000B_â_x0015__x0005_AHTs7_x000B__x0005_Aùhì_x0003_@|_x0003_A¹\aÑ_x0003_A'-ß_x0003_A§äáÜÇ_x0003_A¤²_x0001_	v¸_x0003_Aqºf¨Ç_x000B__x0005_A_x001F_òj_x001D_GÒ_x0004_A;9ÜR¯©_x0003_AHTZ_x0003_Aë_x0006__x000B_	_x0003_ä_x0002_A$L_x000C_$_x0004_AH°0_x0017_Y_x0003_AüÇÒsâb_x0002_A_x000F_ó8_x0010_Ó_x0004_A¶{_x000F__x0006__x0004_A^^êÙR_x0004_A_x0005__x0007__x000D_ì_x0004__x0004_AÐÆ5õ_x0004_AQ_x0019_Û9_x0004_AÔÿWf__x0005_AÞêz0_x0012__x0004_Añ_x0013_N¥_x0002_AYªëÄ5;_x0004_A¥ÖÓ_x0013_g_x0004_A_x0004_ñIX_x0008_	#-_x0004_AÝ?"5_x0004_A!|Ìz_x0003_A¿&amp;Æ¶_x0003_A§m]Âè_x0004_AÂé_x0018_?s_x0004_A"_x0005_Òv#_x0003_A_x0001_güñfî_x0003_A_x001D_¶ÉñÜ_x0002_AËCL¨hï_x0004_Aæ»êãê_x0003_A$Ü¡þ|_x0004_A£cÁ[_x001D__x000D__x0005_Aõ9×$¸´_x0003_Aj_¬Nä_x0002_A_x0006_¤ô_x0007_æj_x0004_A¬ýÅk¬\_x0003_A_x0006_`Ý[s0_x0004_AÊ®EwjZ_x0002_A°Ã9kqè_x0003_A&lt;4Gå_x0003_AXNá÷_x000D_ _x0005_A_x0017_w(Îje_x0004_AdZØ!_x0004_A5Â_x000C_Rpñ_x0003_AÝ_x0019__x0019_c_x0005__x0019__x0004_A	ÁSp3R_x0003_Ap÷¨ÖY_x001A__x0004_A(ø*âÐ_x0003_A|&amp;°_x001B_ú_x0003_Acè7`b_x0002_AÌ_x000F__x0004_ú_x0004_A_x0001__x0008_Ù°_x000F_Oé_x0005_AÅ¡_x0014_ëTd_x0004_A=¢Êw¹_x0004_A0#ÑY§j_x0003_A(§µMeH_x0005_AÎ1_x0007_!_x001D_Ð_x0003_AÊìþ_x0004_AÙ_x0018_ßm=­_x0004_A_x000B_YkÚ_x0004_8_x0003_Aõÿb=_x0004_A¼ö@ù&lt;_x0006__x0003_A|_x0002_Fõ_x0002_Ah_x0018_²¶_x0004_ABD_x0007_Ke_x0003_AD¸)µ_x0004_AW­,*Ã_x0004_A_x0011_H~,¬_x0002_A®Öb;_x001F__x0004_A_x000E_âYe_x000C__x0005_APçëC_x0015__x0003_AõÚ²ªõ_x0003_AË_x0004_vë_x0004_Aû\ _x0002_A±£km_x0015__x0003_AMb¯ÿÁ_x0002_Ay¶°Þ2_x0002_A_x0002__x001E_'ÁÌ_x0004_AæµY¶Z_x0003_Aâ°½Â`á_x0002_Aö_x001C__x000E_(Wâ_x0003_A¼"´ÿÇ_x0003_AxÀìY_x0001__x0006_hö_x0003_A+_x000C_-·¼_x0001__x0003_AÑ M;_x0003_A_x0005_0©_x0003_A5ªe#Ï_x0002_A&gt;ÚaÙ=0_x0004_A_x000E_êEÆÔ_x0018__x0004_A_x0010__x0015_,¨_x0002_Ac_x000B_HÈt£_x0004_A»ë {S_x0004_Aÿ8 _x0005__x0005_AÞ¸Ï©´Ë_x0004_AHPÁ°_x0003_A?o¢â&amp;_x0019__x0005_A¨.ôù	_x0016__x0004_A_x001C_g;'_x0003_A_x0017_aÛ@}D_x0003_A;_x001B_Kh K_x0004_A_x000E_t²ÒÍ	_x0003_Aãp?ÐÍ_x0005_A8ØGP._x0015__x0004_A¨Ý_x0005_A_x001B__x0012_.Z_x0004_A±¡/^Ò¥_x0002_A¸Ó_x0017__x0015__x0004_AôLÎ³ö_x0003_Aj_x001C_Ì_x0002_sÖ_x0003_A¸Í}_x0004_A)üý_x0003_®_x0003_A6L^Ø_x0003_AÛ\aYk[_x0004_Aê15ò_x001F__x0004_A_x000D__x000F__x0012_"KÍå0_x0004_AÕ¨h3JË_x0004_AÜ2ÅM_x0006_AIäcz%_x0005_A_x000C_ïí©½_x0002_A÷·2*º6_x0004_Aë}ú·_x000B__x0004_AQp¨]²_x0003_AZ£-@9g_x0004_AwÒ±¤é_x0004_AÙmwZé_x0003_A¿9-_x0014__x0007_¦_x0002_A]4+7_x001C_j_x0004_A¥Åì_x0003_AûS_x001F_Ûp_x0003_A$k_x001F_»)_x0003_A'Up	_x0004_A¥=Õ-0_x0003_Ah¬NÜ)¥_x0002_A_x0017_ã¥_x0016_w_x0004_Añ_x0005_ùª_x0003_Að&gt;_x0017__x000E_ëw_x0004_A_x0007_~È¨_x001F_Î_x0003_AÁIö_x0017_x_x0003_Am¬_x0007_0sc_x0004_AÎN!#×v_x0004_AñåÊfú_x0003_AÅíô¤½&gt;_x0004_AÃå4%[_x0003_Aæµ,_x0001_®r_x0004_AôáC_x0004__x0005_AÊ=_x0008__x0006__x0007_!_x0003_Av¨_x0006_$_x000F_I_x0003_A(lÜ_x0019_1_x0002_AoNÊÍ&gt;_x001A__x0003_A°wö8_x0008__x0004_Auã(p/_x0004_A³Rý¥_x0004_A­Òû[_x0003_A_x0018_Í¾àº_x0004_ABo"_x0018_:+_x0004_At¦î"ZÐ_x0003_AíÂ¼ç_x0019__x0002_Aýót-_x001F__x0014__x0004_A\âÁÓ_x0002_Aaÿ_x0012_½8ç_x0004_AÑèÅ}'_x0019__x0004_AI_x0010_jz¦L_x0003_A¼Q·¼_x0004_AtÔ_x0001_#ÎÃ_x0004_AM"a2`_x0003_A~¶z_x000B__x0019__x0005_AÕØ[E_x0003_A76À_x000E__x0005_AïÔ·Bë_x0003_A];POÇ_x0002_AÜ6R_x001D__x0004__x0004_ADéÚ_x001A___x0003_AÙâs¸5(_x0004_A_x0014_Â¿ªO_x0003_A8F±}ñL_x0003_AÇnÄW}_x0004_AazÙ_x0002_A_x0001__x0007_wÛpß_x0002_AÖÅË«¶I_x0002_A_x0008_+6ö|_x0012__x0003_AEhþ_x001A_ój_x0005_A­g&lt;ðPÄ_x0003_AÙ_x000F_âÄÆ_x0002_Aº&lt;B_x001E_ó_x0003_AÂ®tÝ_x0003_AÎly_x000B_U_x0004_AP_¡ss]_x0005_A£±o?_x0019_~_x0004_AãðìÈ)_x0004_ACú#§G«_x0003_A_x000D_ÄSá½«_x0003_Au_x001A__x001D_ÿ[Ì_x0003_A´l³Xï_x0003_A¤Drg§_x0003_AØÞÒ`Ö_x0003_A"2_x000F_óÊ_x0004_A_x0007_®_x0012_ö®_x0002_A)1*âA_x0003_A÷F_x0006_[Ç_x0002_Abß^ó¹_x0003_AsNõü~è_x0002_AoyÝ·;Ð_x0004_A»¤;¤_x000B_]_x0005_AãuÀ¢g_x0003_A(¹"Å_x0005_AÒßp;²_x0003_Ab-6_x0008__x000E_)_x0003_AòÈi¼e_x0004_A\ô`~_x0007__x0008_R?_x0005_AÚµf#L2_x0003_A+¿jæy_x0002_A\ /¥S³_x0005_A¤_x001F_ðÈ¦_x0004_AíéÒ¥/_x0005_A_x001B_ÂpYÒ~_x0003_AË£#r_x0012_Ú_x0003_AÎL¢_x0010__x0003_Aÿ´r-Òé_x0002_AwÓ_x0019_Ù¶_x0003_A_x0003__x0002_æ±2_x0004_A¬ß_x0005_Uõ¸_x0003_AY $%TØ_x0003_Aæd¦3²Ú_x0002_Aâ_x0016_p,?,_x0004_AõTU|g_x0003_A_x001B_¿§ _x0001__x0002_AøÞwg_x0003__x0006_Aý3åÕ_x0018__x0004_A/#6NûP_x0003_A¬C37_x0004_A_x0018_&lt;]+T_x0002_ASßú ñ¼_x0003_Aä÷x]_x0016_v_x0003_AT°ä¸_x0005__x0003_A&amp;Éþ'Q_x0003_A,7*~_x0003_AT!qG_x0004_A_x001C_ôÄãÝ_x000F__x0004_A|(¾1_x0003_AÊµai_x000D_P_x0004_A_x0001__x0008__x001E_±_x0013__x0003_®µ_x0003_AÆ¡C2P_x0003_AËvíïñi_x0002_A¥_x0005__x0005_EÖP_x0004_A6¤Þµën_x0004_AmÚñxÆ_x0004_A_x0004_.í&amp;1_x0005_A¥_x001F_~ñ!_x0004_Aê(]7_x001B_Ñ_x0003_A¢ÇFw_x0006_AM-_x0005_O_x0008__x0016__x0003_A_x0016_ÿ±ìy_x0004_AÉS_x0013_Q_x0005_Ao_x001F_yþ£6_x0005_A÷=á_x000D__x0008__x0004_Amì\¶"_x0005_ABâ¡aôÈ_x0003_Ar_x0007_Õü_x0003_Aüj_x000E_ri_x0003_A_x0003_MûCø_x0004_A·ÌÍû_x000D__x0004_A$ÒÅ©Ð×_x0003_A_x001E_oJíø_x0017__x0003_A¤¯Áïôþ_x0003_A_x0003_þAÇæç_x0004_A0aÑ´_x0004_A|É*_x0002_AßÌÏÏ}_x0004_A_x0013_x!_Î²_x0004_A	|z?¨Î_x0003_AÒi_x000E__x001F__x0003_Aàl&gt;²_x0001__x0007_Ø&amp;_x0003_AË_x001E_F2¥_x0004_AÔ2·Aë_x0004_A9}¥_x000F_à_x0003_A®$&lt;Ä_x0002_A¬mÊA7®_x0003_A&amp;FÑD_x0005_A9Ðªß_x0004_A²_x000C_,û_x0003_AðuåÑx_x0005_Aì#Ï!Æ§_x0003_Aá_x001D_×_x0004_Apé)Ð3_x0004_AED_x0011__x0011_Ú_x0002_AR,Umì_x0004_A{%Õ_x0002_AdN_x000D_m.6_x0004_A_x0012__x0006_òÆ§à_x0004_AsKG	ç_x0002_AìnÌ¹_x0002_A!¥¼Èx_x0003_A@EA[_x001A_Ú_x0004_AÂ3öå-_x0003_A£[,¡_x0002_Aj¶HÂå_x0003_AXoÚëék_x0004_AqÖ¹º_x0004_ADê º#_x0003_AÞ_x0008_gY_x001E__x0003_A·ïdoÇ¤_x0003_AØÜàk}_x000B__x0004_Aõ_x000F_£V½_x0004_A_x0001__x0007_¸?ºIv_x0004_A_x001B_O_x0013_eÙ_x0003_AhÑKÈæo_x0005_A/Ûj_x001E_F_x0005_AV¤ûGy)_x0004_Aèq*QÌ_x0004_AlA$×_x0004_M_x0004_Anà4 Æ_x0004_A ¼"79ñ_x0003_A_x0011__x000B_Áªn_x0003_AC_x0015_òDèý_x0003_A_x000E_}òJ)_x0003_A_x0006_¢XîÝn_x0003_AFC°_x000C_K_x0003_A®_x001B_­æÀ_x0001__x0004_AôÓ7V¡?_x0004_AÖ§rá\Ò_x0003_AJ_x0002_îëp^_x0006_Aî9²Ë_x000F__x0003_A_x001E__x0018_Ä_x0018__x0011_Û_x0003_Aë70Pa{_x0004_AµÑ7_x001B_ò_x0004_AÖK|K_x0002_As1]¡_x0016__x0005_A¤¸¯_x001E__x001E__x0004_Ar7ÜD_x0004_A° $mÙ´_x0004_Aõ_x0011_÷_x0004_A2J_x0014__x0004_AÌß°äØ_x0003_Aôa_x0005_GËG_x0003_Aàow_x0005__x0006_Xh_x0003_A}[¢KoÁ_x0002_AÜ!éß_x0003__x0003_A,_x0013__x001E_|à_x0002_A_x000D_PôÂ_x0002_AÏÙQ×j_x0010__x0003_Al¶8¬¶_x0002_AL¯×}_x0002_Aþ6³OC_x0004_AZhð_x001E_Í_x0003_A_x0012_tuQ_x0010__x0002_A0Ú|ás_x0002_A(ÐU­¨À_x0002_Ap_x0012_¦È~_x0004_AÚ$_x001C_Â¸»_x0004_Aã9x}_x0003_»_x0002_Aýck^B¤_x0002_AÝãå?Ñ_x0004_A½_x0018_Ay _x0003_A_x0014_Ë_x0005_Á_x000D__x0004_A3IqPJA_x0004_AÓË,ií_x000C__x0003_Ai¹ò7¹þ_x0001_AÇX¬6ú[_x0002_A|T*Ýã_x0005__x0004_Ah?_x0002__x001C_²_x0003_AG-ôX?·_x0003_A_x0008_{ý[ì}_x0002_A°/¡(F_x0004_A×ê.~­Z_x0004_Aò.{_x001D__x0004_Aa	UG_x0001_=_x0004_A_x0001__x0006_}ÄéÞR_x0005_AE¦ i_x0004_A_x0018_X5Þ%»_x0005_A¦SÂZ_x0004_Aj|enÅ_x0003_ARuÓ&amp;;"_x0003_A¾ÑÆ*EU_x0003_AWÆ_x0016_ã²º_x0002_A¶µûóøC_x0003_A_x000B_FþS!_x0003_AüÁ0_x0001_Æg_x0004_Aó7¡9¯_x0005_A~=)bå_x0004_AJ=@¾Ô_x0002_A¬â_x0011__x0013_¸._x0004_Am_x0006_¥õöÚ_x0004_ASNp,G_x0005_AøTô_x0012_tñ_x0002_A¤ðÑ¾ØD_x0002_ANwY´±__x0004_A«.RL_x0006_õ_x0002_A©uN²P%_x0004_AÓër&lt;_x0003_A ¤Pi'_x0002_Akg9i_x0004_AJ_x0008__x000E__x001F_¸_x0005_A_x0015_Ðo_x0001__x000C_÷_x0004_A_x0010_z-S_x0011__x0004_AB íéä7_x0002_A(r_x001A_7_x0008_m_x0005_AhSF&amp;±_x0002_A:m¥Ü_x0006__x0007_Åµ_x0002_Aà³*3g_x0002_Ar¾(J _x0005_Aæ_x0019_îÐ_x0002_A½'ÍìZè_x0004_Aú³Ø=T_x0003_A½!}_x001E_^_x0005_A..ï|R._x0003_AkÝ1B_x001B_Ù_x0004_A¨ýkÜÞ_x0003_A5²W°¾_x0004_AQ_x001F_n±ö_x0002_A±¤2¾õV_x0005_A÷,¹+_x0002_i_x0005_A_x0007_H_x0005_ên$_x0003_Aûv.eü_x0004_A(ºt&lt;_x0002_Aªºw¯®X_x0004_A?n +a2_x0003_AÍ FEY_x0005_A tè_x0003_A; écK_x0003_AÆ7_x0015_4ôË_x0003_APZS±±_x0003_Ah¬Uîým_x0004_A®L¢_x000E_u£_x0005_AÓ_x001E_´_x0017_^y_x0004_A°ÜÓÝ_x0001__x0005_AéÚËD_x0003_A_x000B__x000E_Ýf¿_x0003__x0005_AÂ(Ñ§Ãã_x0003_A%¤m_x000D__x0004_A_x0001__x0007_}	1_x0010_DÆ_x0002_Añz_F9x_x0003_Aî0_x0003_¶1_x0004_AÀ_x0019_ Ú¢_x0002_A y__x0006_-þ_x0003_A%¼®ñÃ_x0003_AkÓh_x0015_ü_x0004_A_x0018_?2=_x0004_A%S/C_x001A__x0005_A' 6}_x0004__x0004_A_x0017_£ëÏ_x0004_Ai_Ç[Â_x0004_AYEÁº_x0016__x0003_A_x0006_öÍ°¤_x0015__x0003_AQ_x0014_:@â3_x0003_A¹oª­-_x0004_A_x001F_2aê´_x0003_A÷ÝÊ·Ò_x0003_APûT_x0004_L_x0004_A"©~Î«_x0004_A!_x0016_}¢_x0004_Aûk_x0004_#¤@_x0002_A_x0019_._x001B_Ê_x0002_A_x0010_[Ø#_x0003_Aþÿ²x(_x0004_AµØ_x0007_ÿG¶_x0002_A´P§¥_x0003_Açn®&gt;L_x0005_AáTä÷_x0003_A_x0005__x001A_Ói5_x0003_A!ØJ|¡_x0004_Aà¢_x0001__x0006_h¼_x0002_AóÌw_x0015__x001F__x0002_A_x0006_"«ÖÍß_x0004_Aß´fîe_x0004_AÚïÛ_x001A_(_x0003_Ae²FÚd_x001D__x0002_AO	*;_x0002_Aà_x001B_' Ö_x0003_A7È¼_x0017_í_x0003_Aðp¨$_x0018__x0005_AæLÈ$_x0004_AUÊrµø_x0002_A¶Ã÷-F_x000F__x0004_A²ý2_x001E_ÏÈ_x0002_AHÉTe_x000F_É_x0004_Ao&gt;_x0007_Öq_x0003_A¶3_x0006__x0003_Aô%s÷|ù_x0004_A«lº2Ë_x0003_A_x0010_Ë×8_x0004_AÕ_x0004_Ë_x000B_&amp;_x0002_A$.£_x0008_à×_x0003_A^]ÌB_x0002_Al_x0007_ýóöÊ_x0003_AÌ_x0004_}_x000E_SÚ_x0005_AÔl°ºk*_x0004_Aü2Mÿ _x0004_AÃ¿Kókß_x0003_AÅ6F_x0003_APäÌF_x001C_4_x0005_A¸vålÏ_x0002_A#_x0007_öMc_x0002_A_x0006__x0007_?sö$÷C_x0002_AÐ/(q«w_x0005_AD*yþº&lt;_x0004_AÝ¾î_x0003_û_x0004_A_x0001_H¶__x0003_AAºjrÕ_x001D__x0003_Aà¢Ç_x0008_g_x0002_AÙ_x001F__x0015_¸­_x0005_Aé¨ú_x0019_ÏÆ_x0004_A_x0006_dNLv_x0018__x0004_A'Î|Ô²v_x0003_AU9Âa_x0003_Aqù5T¤_x0004_A¼Ø_x0005_Oú2_x0003_A:_x001D__x0010_ 7_x0007__x0003_A4_x0008_MB´ê_x0002_A_x0016_ý¥÷_3_x0004_A²o¢³ó_x0005_A'&amp;f% _x0004_A_x001D_4©_x000C__x0012__x0011__x0003_AÐºG©_x0007__x0005_A_x001A_iô¸_x0003_A_x0001_)ðP\å_x0002_A&amp;ý_x000E_\8r_x0003_Ac_x0003_ÏËº_x0003_A_x000B_\¶T`_x0002_A¼_x001D_c§Éã_x0004_Au´R%9_x0004_A;;ÒÊ_x000D_:_x0003_A'úÀ_x0008_û¨_x0003_Am&gt;rúÁf_x0004_Ad¦Ï_x0001__x0006_È[_x0003_AMHYó¢_x0003_A:º`_x0005_{ù_x0002_AÑ¦ü_x0013__x001D_@_x0003_Ao_x001B_Myeÿ_x0002_A_x001D_s½_x0004_Y_x0003_AÔýê_x0002_A¬_x000C_¦:¤_x000D__x0003_Av_x0007_ô÷r_x0003_Az&gt; o_x0003_A Á½Þ} _x0004_Aûñ"rü_x0002_Ai_x001A_ÿÖ_x0003_A÷id¿ê_x0003_A_x000F_³Eá_x0005_Aóºl,_x000B__x0004_AnÄãMÊ_x0004_AZÍÌ3÷4_x0004_AÉk¨V._x0004_AsYkA^_x0003_A`6}Jo_x0003_A-2_x000E_Äýg_x0003_AËìHtZ2_x0004_A_x0014_µ_x0019_y_x0002_A_x0011__x0005_;{_x0003_A_q¸?_x0003_Auôg9Í_x0003_A{ü¤âïÖ_x0005_AÎ_x0013_¿_x0010_e_x0003_Av­»EVý_x0003_AÞ_x0017_m_x0003_A:K_x000B__x0008_*_x0004_A_x0006__x0008__x0016_Ü»W´_x0003_A.Ëõ_x0017_(_x0003_AsËïkd}_x0002_A_YéØ=t_x0004_A÷# ¶å¶_x0002_Aª³Îì_x0019__x0003_A×Þ_x000D__x0004_Êí_x0002_AbÍÔm¬È_x0002_A__x0004_@RÐÎ_x0003_Ap­pg®_x0003_A_x000B__x0010_û=_x0018_s_x0002_A4A_x0007_§î]_x0003_AèÚO's_x0003_AÒ{_x0014_Hè_x0001__x0004_A¤f_x0003_Èº_x0003_A0'jÑ_x001B_ß_x0002_Aä©@\_x0002__x0004_AÌÄ¾ÀÐC_x0004_AÔ_x0004__x0002_öðL_x0005_A¦_x0015_xÞdÄ_x0003_A_x000E_âó[-W_x0005_AL»_x0002_Ab5ÔFÄ_x0004_A;QÍ_x001E_´@_x0005_Aú1~@Ô_x0004_Aª_x0010_²¬_x0003_A_x0016__x0017_ÎÀ_x0003_Aá³_x0015_&amp;}p_x0005_A_4×8J_x0003_Abªÿ½q_x0004_A¥Ü­»EV_x0005_Aªd_x001B__x0001__x0008_«P_x0003_Aöæ~_x0007_ý_x0002_AßÝ[_x0013_0µ_x0003_A8%Á_x0006_³_x0003_Aìín;¯_x0003_A&gt;ØDD©	_x0002_AÕ_x0014_õ)=_x001E__x0005_A_x001B_U!»T¿_x0004_A_x0017__x0018_²I}?_x0003_AþÍ0{_x0017_i_x0003_AÉ_x001D_l¤·_x0004_A_x0017__¦J?_x0003_A_x0012__x0008_Ý'Î_x0004_A_x000B_râº¸_x0002_AûÈë&lt;Ë_x0003_AÑ%giìè_x0003_AÓFéææ_x0004_AÖ!_x000C_Èór_x0004_A+Ô£4§_x001E__x0003_AëÜsC__x0005_Aòö eöü_x0003_AP÷_x000B_G_x001F_d_x0003_AÎGÍZ_x0008_û_x0002_Aí_x0014_bW_x0003_A8N¡(D_x0004_A¢v§ø_x0008__x0003_AxÑq#_x0003_A_x000E_Æ²bÅÞ_x0004_A6+	-_x0002_AjÈ/×gì_x0005_A¡_x0008___ÈÙ_x0003_A9ýÓíTL_x0004_A_x0001__x000C_8ÈiQa3_x0003_AôB|ãr_x0003_A=Ñâ_x001A__x0002_A$vf¬m_x0003_A)K_x0002_x_x0003_A»Vx_x0007_0_x0005_A_x0017_mê½­_x0002_Aµ_x0011_H_x000C_×I_x0005_A¬R_x0017_SÕ_x0002_A&lt;+%D°ó_x0004_AØùÁ@jü_x0003_A#£ÙT³ë_x0002_AËFû_x0004_A¾fmJÍ_x001E__x0003_Ax_x001D_ËøF_x0003_A_x001F_Ö_x000D_{_x0004__x0005_A	ÈÍ_x0004_Al,1ºw_x0004_A_x0014_á_x0004_öH_x0003_A¶Ø`_x0005_Óù_x0002_AcËTCý'_x0003_A_x0008__x000F_nÜL"_x0006_AoAç'¸_x0003_A¢Ã°÷å_x0004_AòÒù}_x0003_AgZ_x0013_tu_x0003_AV²¶_x0011__x0019_Q_x0004_A¼_x001C_Ì_x000B__x0014__x0004_A¥_x0007_¤©7Í_x0003_Aò_x000F_]_x0015_æ«_x0003_A|e¸®_x0004_A_x0003_¥U2_x0001__x0006_(-_x0003_A®q_x000D_Î_x0002_AÌ¦_x001A_ÔÀ¦_x0002_Az_x0011_Za­H_x0003_Aë¾+R|_x0003_AT[ûû©_x0002_A_x0015_2__x001F_ô_x001F__x0003_Añë_x0001_!_x0010__x0002_AÕ§Î_x0013_d_x0004_A¬dT=z_x0002_AS_x001B_gY%_x0003_AÄÜ_x0018_²y_x001C__x0004_A(B _x0005_n_x0003_APcvÈ_x0002_AóîgÕd+_x0003_AJªZM;_x0003_AÇi!]B_x0004_ACêü_x0017_¶_x0002_Aµ_x0007_Köã@_x0004_A©c ~_x000D__x0003_A9ÒR=_x0010_Õ_x0005_AhãºqQ_x0005_A'_x001F_t8_x0016__x0004_AßiµsQ_x0004_A°ZÆEÀ_x0015__x0004_A_x001E_Ñ_x0007_ò_x0011_ø_x0003_AÜslyÚ:_x0003_ApÀÓÈ¼_x0003_Aý¤û/¤_x0004_A_x001D_[ßÔ_x0002_Aà=_x001A__x0003_AÎ_x0005_¨ù¾_x0003_A_x0001__x0008_}J¶Ýd_x0002_A&lt;Éizb4_x0004_Aª_x0001_LäÀ_x0003_A	,Ìá÷_x0003_A_x000E_&lt;kxH_x0003_Aqëì[Ìî_x0002_AÚwÜEò¼_x0002_A%daÇòq_x0004_A_x001B_ù¼Á_x000C_S_x0003_AER¹ç±_x0003_A]ùíÌSb_x0003_A_x0004_ÃG´_x0004_AÁS_x0007_ÑÊ_x0002_Aö_x0006_h_x001D__x0003_Ao$«bóz_x0002_A,Ùl_x0005_Aç¥ýÞ½_x0003_A4_x0006_Ö7V_x0003_AûØÅ¥@_x0004_A¿ö+î1_x0005_A¾86Ð_x0003_A=n¾Àe_x0017__x0003_AP,ÿB©_x0005_AHôØEZ§_x0003_AÿyßÞ+\_x0003_A__x0015_g}_x0003_A³L£"§d_x0005_AAÊ~^&lt;_x0002_AßÀ&amp;cÙO_x0005_A+Î5©¹b_x0003_AìrÉ`ÈÊ_x0004_A×}½×_x0007__x0008_®Ð_x0003_A§_x0002_!_x0010_¸_x0003_AOÖhtw§_x0003_A_x0007_mMA¦_x0003_AzÂZQJ7_x0003_A«_x001D_Ê¶Þ_x0005__x0004_A_x0017_º¡ÿ_x000C_¯_x0003_AgWJ_x001B__x0004_A¤Eòn_x0016__x0004_A_x0010__x001A_æ¼_x0012_b_x0002_AúU»_x0006__x0006_A` üíÕ_x0005_AèÍ)± :_x0005_A_x0016_f"s±è_x0003_AH©Pó?ú_x0003_A²Ò2_x0014_Æô_x0004_A¼_x0012_´«ª_x0002_AÒ_k&gt;_x000E__x0003_A2V´*ú_x0002_A_x0016_^F7_x0002_AßKGY¦_x0003_Ab²²n±_x0004_AKRSp_x0014__x0005_A^Z`5_x0004_Aû/¸4§$_x0005_AN{:Ld_x0001__x0006_Aö_x001B_®óh_x0004_A¶_x0014_O_x001E_ÎÁ_x0004_Aèv-³~X_x0004_A_x0003_jS·_x0004_AKvK_x0003_Aô9¡gr_x0003_A_x0001__x0008_xòp?_x0002_A_x0018_J{÷2a_x0004_AÓÖ_x001D_àR_x0004_ABL¾½'I_x0003_AH§ú±¥â_x0002_Axãñ°T/_x0003_A$Q·ûá_x0002_A×3~)ÚÝ_x0003_AC=úé_x0013__x000C__x0004_A_x0006_Dxñ~ë_x0003_Au_x0004_A_x001F_qd_x0012_«ô_x0003_AurÌ_x0008_ _x0002_AVL£Ec_x0002_AoU§d+_x0007__x0005_AgÝh_x001B__x0004_AWÙk}_x0003_AùáÇÄ_x001C__x0015__x0003_AÆu_x0017_})­_x0003_Aò_x0019_NN_x0019_ô_x0002_A¼µ¨[Øÿ_x0003_AüõÆAÈý_x0004_Anô M{_x0002_A&lt;zú_x0017_ç¹_x0003_A»÷UÝ(l_x0004_AÀØÏSÉ_x0003_ADÂS	¢ü_x0003_AÍ_x0012_Mf_x0004_A_(]Ç_x0003_A,ùs`®É_x0004_AR®0oÞÖ_x0002_AÐ°Å7_x0001__x0008_û¹_x0002_A¢4-çê_x0004_Aô­ítï_x0003_AÚ¦+Ö_x0003_A x|ÐÆ_x0002_A_x0003_[_x001F_tþ_x0002_A_x001D_a_x001F_ñ¯_x0005_Aú_x0002_4s&gt;ô_x0004_A¸_x000D_ê|°_x0004_A_x0007__x0017__x0019_¬_x0008__x0005_A_x0018_8ç&amp;'_x0004_A[àñ__x0003_Ad¸ÔT|Y_x0005_AxRa$\Ë_x0003_A{uêØoÂ_x0003_A4srg_x0004_A&gt;_x0015_Eº_x001F__x0004_A\,ê_x000F_9E_x0003_A_x001F__x0005__x0004_¬T_x0003_A©¥¶4S_x0003_A_x0015_*¥lÜi_x0003_Aôìÿ_x0003_Ap_x0015_ò(Ý_x0004_A_x0003_ûbÍD_x0004_A6{ïÃ^_x0003__x0005_A_x001D_¿`__x0019__x000B__x0005_AL2K3Sb_x0004_A	ì_x0006_9Ó_x0003_A`Ü_x001A_å4_x0003_Ag--_x0010__x0005_AâQ_x0019_r_x0003_A¸MôÐ¡B_x0003_A_x0001__x0007_²â_x000B_&gt;s_x0004_A¯¹dÊïð_x0005_AçÕ±I_x0003_AilïÁ_x0003_AÝ!òBô_x0003_Aù%_x001F_©ø_x0002_A©	-_x0002_A1¶£NÉ_x0003_A¨| *ß°_x0004_A`§	èþ_x000E__x0005_AOà_x001E_fRY_x0002_AÑ¿z¥&gt;_x0003_A_x001C_]¶_x0019_)N_x0002_AbAö._x0019_Ü_x0003_Açü_x001C_|_x0004_AB+N*­_x0004_AØ èò3:_x0006_A_x0017__x0001_¬,Àñ_x0002_A;á4Û¾þ_x0002_Aåç¦ÏÌµ_x0004_Aëm¡	é_x0003_AôV_x000B__x0003_A{c_x0005_"=½_x0005_AnBZ3B_x0004_A9ä]²_x0008__x0003_AÅ_ch¹3_x0004_A`±x¬Ê_x0004_A+!_x001F__x0004_A-_x000E_Vo_x0006__x0003_AS¡_N_x0010_©_x0002_A@×µhlx_x0003_Ao8Íh_x0001_	²&amp;_x0005_AGº~Á}_x0003_AÆ:/_x0004__x0003_A&gt;(8ì º_x0002_AÎoEp_x0004_AlîN­/r_x0004_AënÐ#êW_x0005_AÝ«_x0006_/ýâ_x0002_A¦&amp;DOÝ_x0002_A_x0005__x0002_ý&lt;Sæ_x0003_AA²}5_x0003_A¶ÉL _x0003_A%_x000E_1z._x0005_Aä^_x000E_&gt;m_x0010__x0004_A_x0017_ç_x0007__x0008__x0005_A¶_x000F_Ý²¶Ü_x0003_A V²_x0007_%R_x0004_Aí4N{_x0003_ABMèT¿¯_x0003_Azu¥_x0005_AeºV_x0015__x000B__x0006_A#_x0013_ò_x0010_ó_x0002_AÚÂÓ7ª_x000C__x0005_AÒ2ó3îo_x0002_AWíVÖ»¾_x0002_A_x000E_ÕT_x001C__x0002_A\_x001E_§hÿ+_x0004_A¡K_x0008__x000C_t_x0003_A$!Txd_x0003_AÐ_x0002_æB_x0004_~_x0002_A±S·'S_x0004_AÞ©À_x0003_A_x0001__x0006_H_x0019_\­J_x0003_AûU}Õ¬F_x0005_A µ_x001B_7*_x0004_A[85jæ×_x0002_A+i§­EÑ_x0003_AØ_x0008_h_x001A_á'_x0004_A*Vus_x000F_Þ_x0002_A~ê·_x0003_A4Öì¼%A_x0002_A_x001C_¬_x0014_àû_x0002_A|øÈ÷_x0003_AãF¢W_x0010_`_x0003_A¾_x0007_+WíQ_x0003_Ab[z£_x001E___x0004_A_x000C_àq_x001D_¢ô_x0002_AðaßÎÞ_x0002_AaxcßÂ7_x0003_AE\HNæ_x0002_A@,_x000B_Ò_x001C__x0003_Aþ{ãÒë_x0003_A¤ZÉ:b_x0004_AyÉMî_x0017__x0004_AJêpã!R_x0003_Aò_x001B_ú_x0014_æÏ_x0003_AÙDÑ5ÆK_x0004_A±/k¿_x0002_A3QÐá¼*_x0004_A/Û_x0006_pÆ_x0003_AÀ«®÷_x0004_A_x001E_¡&amp;×¶%_x0004_AÃMä®'_x0004__x0004_A%,_x000B_Å_x0006__x0007_Þ4_x0004_A|÷£_x0003_A×Î´Ô_x000D__x0011__x0004_Adõ_x0012_»d_x0002_A?_x000B_Æ1Tj_x0005_A5BLNw_x0003_A_©1¸â_x0003_AJ8â=_x0003_A_x0006_ ;F_x0015_e_x0004_A5Jg¼þ_x0003_AeÝ0K¼Õ_x0003_A'«Î)Æ _x0004_Aûëñ_x001A__x0003_A5j W_x0003_AÁ,ù_x0002_AÔÞ¾_x0018_§_x0003_Aåºï_x0003_A·rizïI_x0002_A3i55K_x0005_AÄ&lt;ïýý`_x0002_A]xi_x0002_Aâ1F_¶_x0005_A¾deõm_x0003_A0,\æJ_x0003_A_x0008_xäñò½_x0004_AÛ9~·s_x0003_A4÷à0Æ_x0003_AªyÇÇeÎ_x0003_A)_x0001_ñ_x0008_j_x0002_A¿ÒËÃtÈ_x0004_Aéc÷¹{_x0004_A_x001D_ñ¦ï¼_x0002_A_x0001__x0008_0v±ç®Ç_x0004_AV\n[á_x0004_Amhg)¼_x0004__x0004_A&gt;û@ñ_x0004_Aþ%~Å×Y_x0003_A-÷S_x0007_@_x0005_AØÒÐ_x0002__x0018_|_x0002_A6 ¨Jæ_x0004_A_x000D_ç½_x0012_²_x0004_A_x001C_à:Ç¬_x0004_Asr°ó_x0018__x0010__x0003_A_x0002_._x001F_­_x0005__x0004_Ab_x0010__x000D__x0003__x0004_Aðk_x001E_n_x0002_AÏ_x0016_Ó_x0003__x0003_A&amp;_x001A_ÌÜª_x0003_A_x000D_9	³T³_x0004_As	ÏU"_x0003_AnlèFV_x0003_AzÛüÊº_x0002_A¹¤_x0006_°k=_x0003_A+_x001B_#½~¤_x0004_Aw_x001F__x001C_6«_x0005_A_x0001_õP_x000B_)÷_x0003_A_x0007_p_x001E_;ä_x0003_AÞks_x0003_A.Ê£c_x0004_A_x001C_^J_x001B__x0012_½_x0003_A o(%ÿ_x0002_A®Ú|zÕ_x0010__x0004_A&lt;rÆé_x0004_A,ç_x0007__x0008__x000F_	_x0004_A:nK_x0018_4w_x0004_AWô_x000F_^ì_x0003_A¼Ë&lt;_x001F_8_x0001__x0003_AUC¶ETî_x0003_AáûÑ_x001E__x0005_AI½8_x000F_ö_x0004_AÈ÷Ô²äÌ_x0005_Aâ`Ê±à _x0003_AtØ6%_x0004_A¼ô8¶_x0003_A_x0019_ ñ~_x0004_AÄ½ð4p&lt;_x0004_A&gt;´îð_x0002_A_x0006_kà_x0015_ÿ¦_x0002_A[_x001B_Íó_x0004_A_x0002_êµè#_x0004_AòÐ_x0012_Ë¬)_x0006_AáUr_x0018__x0003__x0003_A2Ôx7_x0004_AÉÐ0hl;_x0002_A?g¸îÿ_x0002_Aâ­sÜÍ_x0003_A0×¿+o_x0003_Af'à_x0014__x0003_A¡)_x0008_]_x0003_AÆlb_x001F_Øâ_x0004_A»¹Û_x0016_j¤_x0003_AR9_x0008_hì_x0003_AgZ@ñ_x0003_Aâ}Äz_x0007__x0004_Aò©z²\Ú_x0003_A_x000B__x000F_0_x0008_áµÑÂ_x0003_A_x0006_:KB_x0003_A_x0007_{_x0008_Z_x0003_A±ô0©\¤_x0002_AdHØÅÄ~_x0002_ARøÝ_x000E_à_x0002_Aë_bð,È_x0002_Aj¦,_x0004_Axµ§_x001A_R_x0018__x0003_AÐóâ_x000B_M_x0004_A	à)Ñ}º_x0004_AÄ{|_x0003__x0013__x0001__x0005_Aa¾ºÈ_x0016__x0003_Av_x0005_»@_x0003_A×þ¦ª_x001C__x0004_A»QLÀö_x0002_AXÙ¾Þó&gt;_x0004_Aµ·_x000C_øN_x0004_A_x000D_R_x0003_Û_x0002_AQò_x0005_ÜM_x0005_Ako("à}_x0003_AÕmB_x0018_´ï_x0002_A»&gt;×7,_x001F__x0003_AI¥ô»å¸_x0003_A!#å_x001B_¢_x0004_A&gt;_x0006_áã_x000B__x0003_A&amp;Èïê_x000F_Í_x0002_AoÐ®Fõï_x0003_A»?Á¸X_x0003_Aaæ¼%_x000E__x0002_AçV¼_x0003_AsÌ_x0018__x0001__x0006_Ýø_x0003_A°Ù/-p_x0003_A_x0016_r¾»_x0002_A»yGväR_x0003_A"0 ._x0015_P_x0004_AÀ_x0010_æ_x0015__x0012__x0003_AWQØ_x001F__x0005_^_x0003_A­ÈökN_x0013__x0002_AÊ! u7_x0003_A_x001F_ÁQf_x0004_A®Â_x001C_O	_x0001__x0003_AJx)»9¥_x0005_Aç 5,_x0006_®_x0005_Aÿ_{¸ _x0003_AÎ©_x0001_aÁt_x0004_AV_x0014_4ÍÝ_x0004_A^±;XM`_x0005_AÖGÅb_x0003_¦_x0004_A)5l_x0015_C_x0003_AjÖ_x001F_[ÁË_x0003_Aª?Ãv_x001F_&amp;_x0003_AGÄxf³ú_x0003_A?ÊåÇ_x0003_Añn_x000F__x001A_!_x0003_A";_x001A_nò_x0002_A2º_x000E_FM½_x0003_A²Ë_x001D_ýw·_x0003_Að_x000D_Ñ°µ@_x0003_AìÕ©Fí_x0003_AD_x0006_b_x0002_®á_x0003_ALá«_x0004_î_x0007__x0004_AÂ!_x0008_v_x0011_ï_x0003_A_x0001__x000B_(kØ½g_x0002_A_x0002_(3þ]_x0004_AfÖÕn×_x000E__x0003_A¶c_x0004__x001A_3_x0006_Að]_x0012_}ÞF_x0003_Aº_x0014_ÀÏb_x0003_Aº¶ÝÖ_x0002_AÑ£ô´_x0002_Aö&lt;âùÙã_x0004_A¾Æ_x0008_®þv_x0002_Ac¬GÊÔ_x0003_Aø_x0015__x000D_!Â_x0003_A_x0014_\w}_x0002_AÂÀ³¤_x0003_A_x0005_zpÝG!_x0005_A_x0004_Ëtê§!_x0003_AáÚ_x0001_úaB_x0005_A6iT_x0003_At= Ëp_x0004_A¿B_x0017_÷q_x0002_A_x0018_ükDIJ_x0003_A¹Eæ/5_x0002_AD_x0013__x0017__x0001__x0016_è_x0002_A_x001D_û5î_x0002_A_x001C_"_x001B_a_x000D__x000F__x0004_A_x0018_PåHÅß_x0003_AYãòöÒ_x0003_Ao_x000B_uÕ_x0008__x000C__x0004_A:_x0007_|_x0016__x0004_A¬£:_x0015__x0005_A{_x001E_`	_x001D__x0003_A&lt;×$v_x0001__x0007_J[_x0003_A±øc:=_x000B__x0003_A¦âËV÷_x0002_AÁ¾_x0013_&lt;Uò_x0003_AôT0aõ_x0003_AÕB_x0004_|_x0002_Au-É_x0006_Õ_x0002_AÖêIh\_x0003_A_x0010_"öº{å_x0003_A\/Ý*_x0003_A«ã¿æ²å_x0004_Aº$9þ/_x0004_Abñ!	2ð_x0004_A&gt;·dT#_x0017__x0005_Am6à_x0003_A*&amp;	U_x0005_AaÃ_x000D_&amp;U}_x0005_ApÑ/^¨_x0002_Aà&lt;yû©&lt;_x0004_Aé#_x001A_Uú_x0002_A_x000B_úË­_x0004_A¬Þ®vÛ_x000D__x0003_AIªéÓ_x0002_A¹d#aû_x0003_A°ªÖ²É¢_x0005_A}2?QÃ§_x0002_Ab)_x0017_ÿéG_x0003_A_x0010_©$p_x0002_AÜÍ¾Å_x0013__x0003_AdIÌú_x0002_A÷kpÌ_x000C__x0004_A4_x0008_é_x0003_A_x0001__x0006_Ã_x0010_U_x0013__x0018_¦_x0003_AVñ1_x0005_ù_x0003_AN+ÙèF_x0004_A6ÝS#Øf_x0003_A°ð¾_x0005_!_x0005_A_x0016_oÍ©f£_x0003_A&amp;x6âÜ_x0004_AÜge_x0003_A/~ßfÙ_x0003_AUc$ð_x0002_AÆ;í_x001B__x0004_Aø_x001F_ï2É_x000C__x0003_Aù`çs«_x001D__x0004_A_x001B__x0016_ksT_x0005_AEg_x000D_¼³_x0004_Aº_x0014__x001D_Ã_x0005_A_x000C_ÐøËµ_x0005_A¾P@kÇä_x0003_Aì¥bÂë._x0004_AA_x0015__x000C_ÎÈ_x0004_AZÐ¢:ÃÛ_x0003_Ab_x0001_&gt;­2_x0003_AÂñ«¶¹_x0003_A^pV×û_x0003_AåOÚþNß_x0004_AX]}át_x0004_A_x0018__x0016_Ââç_x0003_AÎeÍÜø_x0004_AGþ¿_x0017_#_x0004_AÚO/¹_x0005_AwÛdþ®:_x0002_Aoó_x0018_¹_x0001__x0008_´T_x0004_AþaÉl_x0004_A¡·¸_x0002_A·ß=IÛ_x0002_A\!á_x0003_A15_x0005_Lw_x0005_A:_x0015_ãÿ&gt;_x0003_AZDºBK_x0004_A_x0006_ ¨úCÉ_x0004_Aß_x0014_)s²_x0004_AÞÝ tµ&lt;_x0005_AØ_x000C__x0013_'_x0003_ArR7ýó_x0003_ATQi¥_x001F__x0004__x0002_A°ö,´È _x0004_APÌ?d"_x0007__x0004_AÔ-_c_x0003_AÎëk«»&amp;_x0003_AüËÉ«i_x0005_AV_x0015_®F4U_x0003_A_x0018_ÙtÐ¥_x0003_AU2þWñ«_x0003_AD'¯Ì­c_x0003_A·)rð_x0003_A¿Ýu)Ù_x0002_A´uÙ-G_x0004_AÈ_x0012_Ø]õp_x0002_AùEjCÞ_x0003_Aro)_x000B_É_x0002_A®Á"¬É_x0002_A+_x001D_LÓ_x0017_×_x0004_Aèzh5þ_x0002_A_x0001__x0006_©Ô*_x0014_;_x0005_A2}3{_x001C_T_x0003_AjI_x001D__x001F_ñl_x0003_AÐ¬©im_x0003_AbÔÜ_x0010_h_x0007__x0005_Aûõ_x0003_¬_x0008__x0004_A_x0010_ä¸v¸_x0002_AÃÏ__x0018_×5_x0003_AàÉµè½£_x0003_AÏX_x0010__x001C_e_x0003_A&amp;0ÁtcÂ_x0002_AY_Íú×_x0002_A¯_x0012__x0002__x001A_­_x0003_Aþ¸*w«_x0003_A_x000E_Ò&amp;1Å_x0003_A`dw_x0003_AÜv¢_x0013_â_x0002_AmØ_x0011_,_x0005_§_x0003_AR)sãõ_x0003_A°{_x0008_Võ_x0003_A&amp;	*_x000F_l_x0002_AF0D_x001C_S_x0005_Aò_x0012_n/L_x0003_A_x0017__x0015_¡ôÚÐ_x0002_A¦__x0015_ý_x0003_AÊÄ;/_x0003_AFT_x0001_9&gt;_x0004_A$¶£_x0010__x0003_A÷-ÄØ_x0002_A2ÝÖÆÉ_x0005_AZµUgì_x0002_A-æ_x0016__x0001__x0007_Wº_x0003_A{³©±Ø_x0002_AÞ¨÷_x0011__x0003_A¦p&gt;³_x0002_Ac_x0018_wX7_x0004_A,àú'6g_x0003_AÚ;þÖÙ_x0004_AB©YÞëº_x0003_Aþ¦_x0008_ª¡ø_x0003_A¶ xR²·_x0004_AíóÉ¸U,_x0003_AÄ_x0016_è_x0005_I_x0004_Aí_x000E__x0001_åµ_x0003_A_x0016_9ÛÜ_x0003_A_x0004_¸+¥_x0001_W_x0004_AêßË§Q_x0003_A#ä3A_x0004_AÆ_ôTêÜ_x0003_A÷8/Ù_x0003_A³_x000B__x001C__x0005_B_x0003_AÜA:Õ_x0003_Aòæt´_x0003_Aaàl_x0004_Aou_x0012_ù_x0006_;_x0004_A&gt;yÊþ_x0019_å_x0003_AßÈé_x0003_A&amp;sH&gt;_x0005_AB/_x001D_´¦_x0003_A;Xaí_x0002_AÄ1_x0014_j@_x0003_AÔØI´ýG_x0006_A?bQ_x0003_A_x0006__x0007_ö_x000F_ÁIÝj_x0003_A$_x0002_ÍPQ[_x0004_Aä_x0004_lJ_x0005_)_x0004_Aõó_x000E_¥ò_x0002_A®úVû1_x0004_A«_x0006_Ñ¿_x0002_ArµîX#R_x0005_A§ö çñ_x0003_AZû»lû_x0002_A&gt;¡±_x0012_\_x0005_A_x000B_ðËa%_x0002_AÆ¾]¡Ä_x0002_A_x0003_P_x0002_¤ä_x0003_An«Å_x0012_Õ_x0002_A{=N\Xé_x0004_A/µÄÛ^_x0002_AÑ]_x0017_(_x0004_A_x0012_f®iY¸_x0004_AOv_x0001_ð`_x0005_AÆÂ®âS¯_x0003_A(F+;RÜ_x0004_A_x000B_¢÷P#A_x0004_A_x0010_ÝR0Ê+_x0005_ANiº35û_x0002_Aü_x001F_¿ó¹_x0003_ArS½(WI_x0004_A_x0007_ÀÑÊ·_x0002_A;_x0013_Î­-_x0003_A6üüc_x000D_Æ_x0002_AÌ&amp;½_x001E_¯_x0004_A_x0011_j²j9_x0003_A_x0004_ü¦_x0001__x0008_f³_x0003_A(_x0003_hï_x0003__x0004_A¶&amp;}X_x000E__x0002_AÞ_x0010_o#&lt;_x0003_AÏs[0«_x0004_A\k·×§_x0003_Aø¿¥0ä_x0005_A3Ü'µì_x0004_A^kK½fC_x0005_A_x0005_¦§á_x0010_¢_x0003_A¸¥»éXï_x0002_A~é÷ºm_x0005_AéÚPÏ_x001D__x0019__x0002_Ag¢cÁ_x001B__x0004_A."üT4Ë_x0002_A_x0012__x001F__x0019_@_x0005_Aö.t0L_x0002_AkK¥¦_x0004_±_x0002_Ae1¾^)_x0003_A!,aN_x0005_A!m×æ_x0012__x0005_Ab°dº¸_x0003_A÷þA_x0014__x0006_A|cRo@8_x0003_Aí_x0001__x001E_b(_x0002_AÂl±~ÆL_x0004_A3$×_x000C_Ï_x0003_A ê_x0007_M[ï_x0003_AIOÅ_x0019__x0017__x0003_Aïx4LVm_x0004_AÓ6»ÿHÁ_x0004_A2Ó²Ù¬-_x0004_A</t>
  </si>
  <si>
    <t>3a7d1dd95ad7236f09b93942a3258594_x0001__x0007_Pû£-Ù_x0007__x0004_A¢Ll_x0016__x0003_A_x0010_cí-&gt;ÿ_x0003_Aø3À§_x0002_9_x0003_AQT_%Z_x0003_A(3|v_x0018_c_x0003_A¬äí¢7_x0004_ASsµº`_x0013__x0004_Azv*_x000D_Í_x0003_A°k_x0013_Ù`_x0003_A¡_x001A_½_x001B_Çà_x0003_A_x001F_Iü_x0006_L'_x0003_APED_x001A__x0003_7_x0005_AôïÕü»_x0003_A_x000B_-íJ¨_x0003_AÂt:A\ô_x0003_AwãúT´_x0002_A¼_x000C_|_x000B_3_x0005_A!êè_x0004__x0003_A´zxhÅ«_x0004_A4¦D_x0004_Ak_x0001_VêÞù_x0003_A_x001F_}[húë_x0002_Aí	E!¿_x0005_A@~]ÁÂÎ_x0005_A"3Õu_x001F__x0003_A_(Ìè_x0014_g_x0004_A:ò^_x0003_AMfÚÓ5H_x0004_AÂQ°cÏ_x0004_AZ-èj·ð_x0003_A¼¦_x001A__x0001__x0006_Ç_x0005_AgÌM³_x0008_á_x0002_A#×`¡9_x0005_AÖG_x0018__x001D_OB_x0003_A4Ã_x0003_úÍ_x0003_A@5_x0002_Ðå§_x0005_A®wú2_x0005_Aþü¿Ü"Û_x0002_AÔ_6_x0004_AÒÊ_x001C_C_x001F__x0005_AÅw_x0016__x0004_A÷¾ì¹¥¦_x0003_AHlªC§_x0002_AlÁÐ_x000C_ù_x0002_A`×-àÌ?_x0003_A\_x001A_Ì_x0007_¯G_x0004_AÑíä_x0008__x0001__x000B__x0003_Ax_x0013_Ç©cµ_x0004_A8Th_x0003_?ª_x0003_AÎÏXMñ,_x0003_Aà=_x000D_G_x0003_Aµ¬_x001E_`H_x0004_Aû_x001D_@Qtã_x0002_A¿_x0001_\_x0004_A71¯Phk_x0004_Aü¬À_x001A__x0003_A]âk-t_x0002_A#_x001B_|¼_x0004_A_x000D_fmG_x0004_A_x0008_­A	uÞ_x0004_A«cý_x001D__x0002_AÍðªÂ_x0004_A_x0001__x000D_ÄFAÅ_x0003_AÑSÅ_x0002_A é_x0006__x0013_ÎÑ_x0003_A`Ü:_x001D_½_x0005_An0_x0018__x0003__x0004_AãÜéµTN_x0003_Aò_x0015_Ú&lt;_x0003_A³ _x001C_¦_x0004_K_x0004_A¶Â_x0016_&amp;í_x0003_A_x0018_ó?YN	_x0004_A_x001D_;_x0013_#(_x0004_A5ÆU@X_x0005_A.8_x000E_Êp`_x0003_Aìr~ÒL_x0002_AG_x0001_ê &lt;¡_x0003_A¿È_x0014__x0003__x0004_AºÔ¢Y5ý_x0002_APq_x0005_¹ÔÌ_x0003_Aìg_x0008_j_x0007__x0004_A _x0013_O_x0017_9A_x0005_A[Ô_x0004_z_x0004_A *&gt;Èÿt_x0002_AÌÞ4¾_x0014_1_x0003_A4|»_x000B_X_x0004_Aqÿ÷k_x0010_Æ_x0004_Aù©`¤ö_x0004_A¥,ÁÍZ·_x0002_A_x000C_öc_x000D_æB_x0003_A_x0007_úÉ­_x0006_Á_x0002_A@cÍ¡û_x0003_A_x0012__x0007__x0015_Ú1°_x0003_ABÇy_x0006__x000B_SÞ_x0002_A¤µ§¹%â_x0005_AÈã_x000B_Ú÷_x0003_AGO_x0010_×ôï_x0002_A)D_x0008__x0007_S_x0005__x0003_A°ZûðÊ_x0002_Aö¾ë|/Ç_x0003_A-#_x0014_Lþ_x0002_Au#ãT!Ä_x0004_A_x001C_K¶¸_x0002_Aã× ÈÛA_x0004_AâÒWvª_x0003_A_x001C_:Ä_x0004_A×|%_x0003_Anx-6Ê_x0003_A&lt;{)Ç!ª_x0004_A_x0001_fÖ¤»_x0003_AÑ$_x0005_ë_x0003_À_x0003_A©·¹©_x001C__x0002_A*6ÝÃ_x0003_A/ôé¬ï_x001B__x0003_A±­cí¤_x0004_AÌÔç¿	_x0003_AeKÏ_x0004_A®ãÒäh_x0002_AìtÞ[Ãí_x0003_Ai½«¾_x0003_AYgìùÛ_x0002_Aþ1¿¢_x000E__x001A__x0004_AÅ«mN_x0004_A_x001F_4´Þ_x0003_AÝ6`ºP¼_x0003_A_x0001__x0006_°XáÊù_x0003_A:¡Àj|_x0003_Ap~\_x001D_¼_x0003_Aa4XÀ_x0013__x0005_AFKS_x0004_A¬VPuØM_x0003_A_x0007__x0005_Ó­]_x0012__x0003_AÄÍA¶9ô_x0002_AþÈA_x001E_À_x0002_AJài¨(}_x0003_AnØ	 Â|_x0004_AÚY¨"½_x0002_A*óà«_x0004_AÕþ_x000B_½M_x0003_A_x000F_aÜ;ß_x0003_A|±3_x0017__x0014__x0003_ATX_x0014_Dºá_x0002_Akfoyq_x0004_AÞ&amp;{s_x0002_A\S¡À_x0002_L_x0004_A¡_x0012_ÝÎ¡_x0004_AcñùIÍÁ_x0003_A%c_x0012_ã¬_x0003_ASÆPF_x0003_A_x000B_jãÈè±_x0004_A×3ô%_x0003_AØ}W¹Ú-_x0005_AªÉÎtº_x0004_A*)Jáj%_x0003_AZávv&amp;_x0003_A{z`_x0017_x_x0002_Aò*_x0017_l_x0001_	ÌN_x0003_AÿKÞv_x0005_AÆæâ_x0016_Yö_x0005_AË_x0002_Ø_x001A_¢_x0002_A8EBØµ_x0003_A½½Ãóñ_x0004_AÄ¤ÃñHý_x0003_AÁ²÷d_x0005_A_x001D_Ô×6_x0004_A_x000F_ÉÔdØ_x0004_AÊÔ_x0019_~_x001D__x0007__x0003_A½(ÂêcG_x0003_AU¥Icÿ_x0003_A[_x0010_÷`Ù_x0004_A^KÉJÇB_x0004_A³ØÑ_x0007__x0012_f_x0002_A0Gv¾y_x0002_A6mY_x0006__x0003_A_x0001_6j]_x000C_q_x0004_Aï[ÆôåÑ_x0003_Aï?'Ø_x0004_Aù±ë_x0007_!_x0005_A°÷¼_x001B__x0005_AS¡Ùe_x0013_£_x0003_A_x0019_F_x0008_Ì_x0003_A¿ëø²¸_x0004_AØ_x0001_Íý ®_x0003_A_x001C_P|w\¿_x0003_A¸_x000B_îh`Ú_x0002_A_x0017_U¡_x0016_·_x0003_A_x001F__x0017_ÉÖÃQ_x0004_A3áßNV_x0004_A_x0001__x000B_ç_x0006_¬Åv|_x0002_AÖm_x001E_ç_x0002_A?©®ö£ÿ_x0003_A$éÚ-d_x0003_A_x0013__x0015_`ß_x0002_Aöß[ _x0003_A_x0007_®×_x000C_¸_x0005_AwgsWZ_x0003_A Q_x0010_"y_x0004_Açø°_x0013__x0004_A¨±ç_x001A_G_x0003_AÉ_x0003_CÕÞ_x0002_Ad_x0016_;_x0003_AÅ_x0008_ÑdËb_x0003_AE%e_x000D_Y6_x0004_AZ°_x0012_E_x000B_µ_x0003_A¬=ËfE_x0003_A±{ncW_x0003_A&lt;ãýû¶*_x0005_A0.BðlÝ_x0004_A¼Z_x0013_Óv_x0003_APÏÐñj¹_x0003_Ad¹_x0016_×G_x0004_Ao_x001F_Ï_x0003_Ai]_x0008_wÑ_x0004_A«êPæ_x0004_A[YäÈ¿_x0004_A_¶BIS_x0004_Aîý«/_x0006_á_x0003_A1îá_x000D__x0006_AA	ö¯_x0017__x0003_AïF_x000F_·_x0006__x0008_S©_x0004_A"_x0013__x0007_Dùk_x0003_AØä[_x0014_E¾_x0002_Amö±$_x0003_AÙê_x0014_h[_x0003_AÚa_x0010_Øw_x0002_A¨ËËï|Á_x0003_Aæ@vb_x000C_k_x0002_Añ!{"ôY_x0002_A&gt;YXÊq&amp;_x0005_Aü`^_x001A_C:_x0004_Aó÷ªh1_x0004_An"_x0001_ßÚ_x0017__x0004_A5¨Ð#_x0003_A_x0003_ïóë?_x0004_Az_x0006_gsa_x0004_AÒRN:2ð_x0003_AJå_x001A_"]g_x0004_A_x001B_rZ´_x0003_AÎ4D!D_x0005_A(NuS_x0003_A_x0006_¯m[$3_x0005_AH_x0001_D7_x001B__x0003_AA_x0004_Z£_x0002_AÆÍ°¾UË_x0002_A¯_x001A_=Òõ_x0002_Aµ@ß&gt;k_x0003_Aû? ø_x001B_D_x0004_A_x0012_* 9ç_x0004_A_x001A__x001F_N@À	_x0005_A¦@­K©_x0003_Aæ:_x0014_nmM_x0004_A_x0001__x0007_Fò_x001A_|!±_x0003_AÑ«Ì&gt;_x0003_A®_x0008_É,_x0003_A´y_x0003_qà_x0003_Azú¿[¡ã_x0003_AÁqÝåäÖ_x0002_AºgÔ]Å_x0002_AÂ!_x000D_}©W_x0004_A?_x0013_%ÌU_x0003_AöL^ï ¶_x0004_A_x0004_~ç«ñ_x0005_A»îß½_x0003_AwáI8*_x0003_A¨p\os_x0005_ARú[_x001D__x0004_Aé­Ò_x0019_Õû_x0004_AÆß a_x0003_A/ _x0018__x0005_A3Ù*_x0006_D_x0003_A¶ÊÄæo_x0003_A)}Ø_x0018_Ï_x0003_A:­__x0003_Aº^Q2^}_x0003_A[s¬_x000F_©Ñ_x0002_A@_x000B_,àCã_x0002_A×RoÒò_x0003_A_x0018_jGbN_x0011__x0004_A³Á2ù¿¯_x0002_AC¡DO_x0014_B_x0003_AÇýÿ_x0014__x001A_:_x0004_A¾_x0016_'?Bé_x0002_A&lt;··_x0007_	3×_x0003_A,ÇüSÓ_x0002_ATú{Bó_x0013__x0003_A_x0019_Ì½æ_x0010_&lt;_x0004_Aªa_x0010_~%±_x0002_AÌ·)êu_x0003_A_x0010__x0001_U£¤_x0004_A_x0011_§^â_x0002_ÿ_x0003_AØ¿	^&gt;_x0010__x0004_AY_x001A__x000B_©M_x0003_AÔª_x0001_Æ_x000C__x0004_AîDdNQK_x0003_AÌß_x0003_£à_x0005_AhfvÓUÊ_x0003_A_x0004_MÉaRú_x0002_A£tQª_x0002_A¬_x0008_¤Úñ_x0002_A[ÒZqx_x0003_A_x001E_P°_x0003_Ú_x0005_Aÿ¸=ÊCÎ_x0002_AHÃyÕ_x0013__x0006__x0005_A#Y_x0003_Ïß_x0002_AãÝ»h«_x0003_A@UÀFã_x0004_AÌ6qdñv_x0003_AÐO¤_x0010_¹%_x0005_A_x001F_m·*Ñ_x0008__x0004_A'_x0006_ps6n_x0005_Ao¤(x_x0004_AQøñzIn_x0004_ASPÔ%_x0011_­_x0003_AÑ_x0014__x0015_&gt;_x000D_Õ_x0002_A_x0001__x0006_íÅx©³_x000F__x0003_A³\µZ±_x0019__x0003_AS¡24_x0003_AÀÓÎ·oJ_x0003_AGõ¯à[e_x0002_AÝþ_x0001__x001F_U_x0003_Awö#Z:(_x0002_Ae©à_x0002_òÄ_x0003_Aq_x000E__x0015_Ç_x0003_AÂ~ÆÚ_x0014__x000D__x0003_A_x001D_'O5_x0004_AZD_x0003_AÑ´£=ª~_x0004_AzÍ@eÏu_x0004_A&gt;·_x0001_ª9_x0002_Aã:ò÷_x0005__x0005_A¬3$C_x000D__x0004_Am@nÛ_x0003_Aqæ³Vö_x0002_AÞf1a°_x0002_A6¢Hõ_x0004__x000C__x0003_A½Q¼TïÕ_x0004_Alò_x0004__x000B_Î7_x0005_A`áYÞàÊ_x0003_AµÉòò_x0003_A_x0004_&lt;[íÕ_x0004_Aõ3Ýâ;_x0005__x0004_A_x0002_fkw__x0004_A"lÊÊ8_x0002_AÅ'ºó÷_x0002_AEê_x0015_Èùe_x0003_AVÙ_x0006__x000B_5Ô_x0002_A_x0008_ùm´_x0002_ARçE³_x0003_AÎ ³;¨å_x0003_AR³_x0008_V	_x0003_Ad¥¹ë_x0003_AQ\Qú½C_x0003_Aø_x001E_dÇ_x0004_AñoMî_x0005_A0£@ð©à_x0005_Aø5%ùæ_x0003_AX_x0004_55âc_x0003_AwëÕÍ_x0018_;_x0003_A_x001C_m&gt;R&lt;i_x0003_A¦5_x0002_Å# _x0003_AâF M_x0004_A©²þ¥_x001A__x0005_A!±beÐ_x0003_AEÂ:'W_x0004_A9ÓÛº;_x0003_Auç_x0006__x000E_¾D_x0003_Aéóò:s_x0003_A$_x000E__x000E__x0013_®_x0004_A/uÂÝ#í_x0002_Ak±_x0010_1t_x0002_A_x001D__x0004_Ù4Æ_x0007__x0004_AßäÔ)_x0010__x0004_AØÌ_x001E__x0008_²_x0002_AÝÛ}|_x0001_Æ_x0003_A_x0017_V·¨	Å_x0003_As:/_x0007_=ë_x0002_Aºôl_x000D_{_x0004_A_x0001__x0007_BOÙô¢_x0004_A×_x0011_Ïþß³_x0002_AF¡_x0016_5_x0003_AgÁ|Ç5_x0005_Aòà@Ñ"W_x0004_A6KµÙ¨Õ_x0004_A_x000C_Ïí^¿Ò_x0002_A_x0001_Âª¯_x0003_A¡6_x0006_f;º_x0004_A+V÷Å²Ò_x0004_A=&lt;îþ2_x001E__x0003_A_x001C__x001C__x0016__x001D_m_x0004_A¶]ÃÕ»*_x0003_A_x0016_z[å_x0004_A»ö_x0017_§ï_x0005_A%ÞR®^4_x0003_Aÿîý_x0001_M±_x0003_A~ï8Y_x001F__x0004_Aé_x0004__x0006__x0003_Ao:_x0019_1g_x0003_A_x0002__x0012_ð.»_x0004_A_x0010_,@¥3_x0003_A,Ù_x001D_¿È_x0013__x0004_A_x000E_öJAÀ|_x0003_AÍ:(àxi_x0004_A5äYÌ(_x0003_A~Ò_x0005_nv_x0019__x0004_Arë_x0006_XÊ_x001D__x0005_ABæwe¢_x0003_AÂ^_x0019_!J_x0003_AK-_x001F_ur|_x0004_A_x000F_¤k_x0006__x0007_ýÝ_x0003_AÄ_x0018__x0005_8è_x0003_A~_x0006_&lt;ª_x0005_A$9_x0013_ª_x0003_Aþ_x0015_)3P_x0002_A6Ï_x001A_áß_x001C__x0004_AÂ^ÕX _x0004_A¥\¬Ý~Z_x0005_Aô X E_x0004_AIÆà _x0004_A~A¼´Ér_x0005_A_x001B_¯i_x0004_A_x0008_x¡2_x0004_Ú_x0003_A1bÊ_x000F_T_x0008__x0003_A_x0008_¾y°_x0004_AïI²¹_x0013_w_x0003_A_x000F_íü7_x001B_%_x0004_AWùcÂ´ê_x0003_A°ë`Tõ_x0002_A7!*_x001B_Ó¬_x0003_Aò~5_x0008_l_x0003_A_x0017_åbMS9_x0003_AÎMQ~3_x0003_AÞ|ý_x0011_º÷_x0002_AOÄ¿._x0004_AmyÚ¶¢_x0003_A@äíjM_x0003_Aí§õÅÆ_x0004_Aè¼,H´_x0004_AÏÇ"Õ1_x0002_A?4*#_x0004_AXw_x0001_¯¿_x0003_A_x0001__x0007__x001B_m¨¾æ_x0003_A_x0001_Í~*3Ê_x0002_A	cZ­åÝ_x0002_A_x0004_.GP_x0003_AXû·_x0015_f_x0002_A^_x0011_mëy=_x0005_A_x0013_O6_x0014_f_x0003_AútùåÇU_x0005_A_x000E_ÛÇ~ÖZ_x0003_Añ¦8+òî_x0002_AzÉ_x001D__x0006_v¶_x0003_A±_x0001_Äud[_x0005_AÙGHª_x0013_ü_x0003_AZ_x0018__x000C_rÙ_x0002_A÷®V%_x0005_A])!§ÀU_x0004_A_x001F_­¹^_x0003_ASE)_x001B_ðÚ_x0003_AM´_x001B_U!_x0003__x0005_A{ 'XÆ_x0003_A_x0010__x001B_@Z_x0004_AW]_x0012__x0004_@_x0002__x0005_A¼­ý7¬_x000E__x0004_AØáÍ£&gt;v_x0002_AðQj´9_x0004_AY«vÎØ_x0003_A9&amp;À#_x0001_"_x0005_AæâFhÐ_x0002_Aã_x0016_Lî_x0002_AëÞætÚ_x0003_Ah¾j&amp;Ê_x0003_A:ÿnA_x0001__x000B_lE_x0004_Ab³¦­C_x0014__x0005_Ax´&amp;`_x000E_ _x0003_Ah¸âO|à_x0003_Amì_x0015_ó|_x0005_A½¡×âj_x0004_An²ÕT_x0008__x0003_A,7[.l_x000E__x0004_A1_x0003_}ÚW_x0004_Aç_x000D_CñÁ_x000D__x0005_AìG´	Ã_x0003_AwâÝÿs_x0005_A_x000B_J,	£ÿ_x0002_A´_x001B__x0012_h¹Û_x0002_A·_x0006_;¤_x0003_A_x0004_bØP	_x0004_A_x000E_g¶©Ö_x0003_Aºî;²X_x0004_A1_x0013_ NÝ_x0005_AU__x000C__x001B_*_x0005_A_x0014_y_x0016_°¼_x0004_A®%~;b_x0005_A¥ÜwBì_x0002_A	aYÌÂ_x000B__x0004_Aéc_x0007_B_x0004_A^G:q_x0003__x0004_A&amp;åëóhû_x0003_A-_x0008_¥¥&amp;/_x0003_A_x0008_ó_x000F_	²_x0003_Aîù R_x0004_A_x000E_ÅÙ_x0014_'ù_x0003_AwcÎ=ôW_x0003_A_x0001__x0007__x001D_v´&lt;ó_x0003_A»_x001B_\'_x0002__x0004_A&lt;*_x0004_³Z1_x0003_A¢F¨Ã_x0012__x0002_Aá§__x0001_V_x0004_A~qdZ_x0007__x0003_A	 ²û_x0002_AÔ÷N«_x0006_³_x0002_AÚM_x0002_=3(_x0005_Aø ))8_x0004_A_x000E_Ì¦Â_x0008_Ô_x0003_A_x000B_¶_x0014__x0004_A¸?å-ït_x0003_Aýlþ¶E3_x0004_A_x0015_ª_x0018_£_x0003_ALý¬ý3_x0004_A\Â_x001A_/_x0002_Aé_x0004__x000D_nÖÑ_x0005_A©_x001E_pÙÖí_x0004_AFt_x001C__x000E_Ø_x0003_AE©gc_x0017_[_x0002_A8O_x000C_²ò_x0003_At_x001B_Z¤8_x0015__x0005_A öê_x0018_ê³_x0003_AÄ^H_x000B__x0003_1_x0003_A_x000E_Ï[_x0003_A.ITð~z_x0004_A2³©_x001B_Ø¬_x0002_A+9_x001E_[:_x0003_Aü _x0016_ ÷_x0003_AÛNåÉk_x0003_A_x0012_ó·m_x0001__x0005_àM_x0004_A_x0010_{_x0008_,á)_x0003_AZ_x0002_EÏÉª_x0004_A0ú_x0015_R³Ñ_x0004_A_x000E_ÉÓ'¾_x0004_AµäÁÈ_x0003_AIå M_x0013__x0003_A*5_x001E__x001C__x0002_A_x000F_3_x0004_úÍ_x0002_A¬Ì]Atæ_x0002_AÓ8¯¾_x0006__x0004_Aè7-¶×å_x0003_A¢9·Ûî_x0003_A8{¶Ìd_x0004_AU_x000C_ç¶ º_x0003_ACÁ²¹_x0003_A_x0003_"¯_x001E__x0015__x0003_Ab±z_x001B_â_x0003_A_x0010_¨¨$_x001B_E_x0004_Aü_x0019_?C_x0004_Au02_x0004_AØ@ªÉT&amp;_x0004_Ab|LÅ¹ã_x0002_A_É_x0002_QPÃ_x0004_A&gt;¸_x000F__x000E_~_x0003_A_x0018_ßø0æ_x0003_A S%Û-d_x0004_AÃ¡ &gt;_x0003_A[ KßÈ_x0003_A?x¦n_x000F__x0003_AÆ_x0014_¹L6_x0002_A®L­ý_x0002_A_x0007_	Øt×ì æ_x0003_A&gt;UJ\_x0003_Aô¹_x0008__x0011__x000D_&lt;_x0003_AR¨_x0010__x001E_úä_x0003_A_x0001_È6ùÄ_x0002_A_x0012_a³?N_x0004_Amx{°&lt;_x000F__x0003_AïÓ&lt;yZÃ_x0003_Aò&lt;ë_x001E_#E_x0005_A´yqÛ´_x0003_Aeô1ä? _x0004_A2,£	ö_x0003_A_x0006__x0006__x001D_AûÕ_x0002_A, `¶Â_x0002_A¼ÿjó0W_x0003_A_x0001_EÌ³·@_x0004_AlêÔU1A_x0003_AÁ	·È'_x0006_A	ª°ì©'_x0005_A`bãòE_x0004_A_x0008_Ï;Åk_x0003_Aaá×_x0013_ì,_x0004_A_x000C_¶\)_x0004_A`V¯[_x0004_As_¤4_x0016_á_x0002_A ?·á_x0007_[_x0003_A_x001E__x000C_u¡î_x0004_AÿGúC»$_x0004_A_x0006_ð¬w#_x0013__x0003_A_x000F_rT{òø_x0005_A*eÓì#_x0002_AíTp_x0007__x000B_;_x001B__x0004_ADø6¡_x0005_AVG`æI#_x0004_A¦Wñ`Þ_x0002_Aú=î_x000B_l_x0012__x0005_A'çð±~®_x0002_AÆé¥_x001C_ùÉ_x0003_A×¸_ð_x0019_&lt;_x0005_A* ¢Å(_x0005_AÒ)Ô`_x0004_AzaéP¨_x0004_A	Ácæ©þ_x0003_A_x0018_gO:_x0003_AThW{½h_x0003_Aqleø¦_x0004_AÐ/yêT_x0003_A&lt;º_x0010_Õà_x0004_A_x0011_°_x0008_Am?_x0004_A:½©5µ2_x0006_A_Wé__x000D_}_x0004_Aó­Ý,_x000E_V_x0002_AüL?_x000F_B_x0005_AoÚ§ÇÛ_x0004_A_x0016_ëbY_x0004_AA_x0012_®Ï:×_x0002_AyK¦ñ*_x0002_AvêÈü_x0008__x0003_A×uêx_x0002_AUuUdF_x0003_A_x000B_wL_x000C_ÿs_x0004_A¬ÎBÃc_x0004_A_x0019_# xh÷_x0001_A_x0008__x000B_é¾µ_x001A_JÈ_x0003_A¶_x0003_vå_x0002_Aô%vYGk_x0002_ANú)3M'_x0005_A/_x0001_nÄ_x0002_Ag«e_x0007__x0003_A#ÃwÈàÌ_x0004_A¢½¼þ/_x0003_A ®Czm$_x0004_A;-¬_x0011_(_x0004_AßbÚöð_x0003_Aá¹aç_x0003_Añ¦3ÚÈ]_x0004_A_x0017_8_x001C_,ç_x0002_A_x0002_÷p¹r_x0003_AÍÊÕ_x001B_ê"_x0005_AÀC_x0013_ÈÀ_x0004_A_x0003_;»¥^_x0005_Aû_x0005_ú	G_x0003_Aî@_x0017__x0018_¿_x0003_A¢Â_x0015_®¾¾_x0003_A©_x001F_Z_x000E_P¹_x0004_AFyÀð?m_x0003_AÌò³ð_x0012__x0019__x0006_A·ð_x000B_0_x0005_A_x0008_a_x0006__x001B_ê_x0004_A_x001C_?QóË_x0002_AOOz[qð_x0004_Am#Ó4ò_x0002_Aü]@Hw8_x0004_A:Y×µB_x0002_A¼·ø_x0006__x0007_æ_x0004__x0004_AÐéx×æí_x0003_Au8iß5D_x0004_A¨}«àJ_x0005_AÓ_x001A_HÈ_x0010__x0003_AZN^Æ@0_x0003_A[ÔN,6_x0003_Aãzè4_x0004_AMÞ_x0001_G_x000D_Ö_x0003_AÌ1ë_x0002_A_x0007_PÏm_x0002_A/yÉ_x001E_¢=_x0003_AÑò§_x0013_vn_x0003_Aà# À_x0004_A­;¿_x0010_`_x0004_Aâ_x0014_w'_x0015__x0002_Aâ_x0011_í_x0018__x0003_AD°^ê_x0004_A_x001B_\uõé_x0002_Ar¥s=ì\_x0003_A_x0017_±u?c_x0003_AËÞ\t¾_x0003_AAUÍ¬_x0004_Aé§ÿÔ_x0004_A+6ÌH;_x0004_A¨d«Ü_x0002_AñÐ5üjÜ_x0003_AÚcÖB_x001D_8_x0005_AÂ§o[K£_x0003_A]@¸ÔÃ_x0004_A_x0016_Ó]ß_x0002_A*¡S_x000F__x0003_A_x0001__x0007_§_x001D_AÀ_x0005_Ag_Ãýå_x0003_AÎcÑéa¬_x0004_AëTY._x0004_Ak_x0012_õ»_x0002__x0005_A¨úo!Û[_x0004_A³&lt;1¶_x0003_AGy5íOö_x0003_A iG_x0012__x001D_ý_x0004_A_x001A_YB_x001F_ð_x0002_A}Ê_x0011__x000D_Iu_x0004_A+-hû®_x0004_AÚi_x0006_pù_x0011__x0004_A	øÀ}î&lt;_x0003_Aí­ à_x0006_¤_x0003_A§qv1_x0012__x0005_Aî_x0015_mvÒ¨_x0004_ATÉÊ eÏ_x0003_AýErRõ¥_x0003_AR£TÉgð_x0003_A¦Ì_x000F_ä^_x0003_A_x0012__x0010_£U_x000F_Ý_x0003_A¶ñÎô_x001E__x0004_A_x000C_fÈ_x0003_Ä_x0003_AÚIy,h_x0003_A	î}¬Í_x0004_Aü_x0011_~àA_x0004_AjMÊô!_x0003_A_x0003_'vS_x0019_Ê_x0004_AàpÌc_x0002_A¹m*_x0001_o_x0005_A~!X_x0006__x0007_îu_x0003_AJeä|Û_x0004_A_x0012_[_x0010_¢|Q_x0004_Aÿú_x0008_aÇ_x0005_A¬]!Ä_x000D_³_x0004_AØ_x0013_,è_x0012__x0004_ApóP¿_x0019_§_x0004_A_x001A_6"üX¬_x0005_A]ÏÄ©9_x0003_AÌ ­äW_x0004_Ar. +f_x0004_A¦HL]¥â_x0003_Aû"ml±_x0004_AÐ0`%ØÐ_x0004_A_x000F_³x7a_x0004_AhÞÐ_x000D_Çz_x0003_A_x000D_îðÿ½ì_x0002_AKã£KP-_x0005_A¨¹N¨¥x_x0004_A_x0007_èÂPR_x0004_A%¿¯!n_x0003_Aò²`ådj_x0003_A VSí Á_x0003_AEàùiÁt_x0003_AA_x000F_&amp;Th_x0002_AÈ*_x0004_§_x0005_Aç)_x0001__x0003_AËÝVvWm_x0002_AÎ|°mîh_x0003_Að_x0017_á_x001C_M_x0003_A5k9]sÔ_x0003_Am=_Ö_x0004_A_x0001__x0006_#_x000E_£F)H_x0003_Ap$ÏPª$_x0004_A­zE­³_x0003_AkÛ4_x0019__x0011__x0004_A_x0014_ ìÚÂÁ_x0005_AÜ._x0019__x001F_¾_x0003_AÏL_x0019_v7_x0004_A\XÔ_x0015_à+_x0004_Ax¼D+?ê_x0004_Ajy©_x0002_A¶[î¿Ý-_x0003_A·g_x001E_l_x0003_AæTÃÖiî_x0004_A9rÞÙÓÇ_x0002_AH]ö»&amp;_x0004_AÄÁ]_x0015_ºä_x0002_A76yúÜ_x0002_AÞ_0çHI_x0005_A,_x0003_&lt;bù_x0003_A_x0018_ã¬0._x0003__x0003_A°è¤î_x000E_î_x0003_A©A÷-_x0003_A)ô^¥,_x0003_A o:qÕÑ_x0002_Aì"5_x0012_N_x0003_AÛZòu_x0005_A_x0004_^lh_x000F_p_x0004_Aº_x0016_ÎÔ_x0010__x001B__x0003_AOOA_x001C_gT_x0002_Ab_x001B__x000E_²ÊB_x0005_ALOIMä	_x0004_AB_x000D_°®_x0001__x0007_¨~_x0003_A3_x0017_6U_x0002_A¿uýjG_x0005_A_x0008_ ÿ¤&gt;»_x0003_AîbuÕL-_x0004_AW\AäØa_x0003_A_x0019_#_x0005_Jt_x0005_Aì¯_x0019_ýUn_x0003_AU w_x001D_x_x0004_Au¦_x000D_&lt;_x0019_«_x0004_Av7ÃÅ_x0003_A £fô_x0004_C_x0003_A_x0014__x000D_m$m_x0004_AS_x001F__x0016_O_x0008__x0003_A4ÖSv _x0004_AÊ[~9_x0004_AíP+:Ü_x0004_A·2_x000C_&amp;j_x0003_AéëïE	_x0006_AR_x0019_J_x0015_ø_x0002_Aí/öûË_x0005_ACwãW&lt;¸_x0004_A¡¸z_x0016__x0013_3_x0004_AÃà)Ö_x000D_$_x0003_AÖ_x0003_Á+_x0007__x0005_A_x0001_P)®Ñe_x0005_A%VÉG/_x0004_A.èì3o_x0002_A_Iç®_x0014__x0003_AÂLx_x0005_AT:L'q_x0005_A±èýí_x000C__x0003_A_x0007__x000B__x0008_%i-_x0004_N_x0003_A?¼ë«¡_x0002_Aåìß_x0006_{_x0002__x0004_AWnñ´Ï_x0002_Aô¬! __x0002_An£ÉÛ@__x0004_A¥_x0007__x0011_â	é_x0002_AdÐwLÝ7_x0004_A_x0015_-x¹_x0005_A[Ò$&gt;Y_x0004_A¯_x000C_*òaÈ_x0003_A®ªÑ¨¾_x0004_A_x0007_r:_x000C_g_x001E__x0004_AÕ¢zÞ_x0017__x0004_AÈHÝ@è_x0003_A_õ­éÜ\_x0004_Arï#Itõ_x0004_AÖÀa_x0002_V_x0003_AdÄâNÏx_x0004_A&gt;ÍYö_x0011__x0003_Aß_x001E_üS_x0005_AVQ¬$ß]_x0002_AHF·µd_x0003_AcÚTFm¡_x0002_A`_x0019_mû_x0002_A_x001B__x001E_._x0008_®_x0002_AôÖË_x0002_&amp;_x0004_AnµÒà_x0004_Aêò(Îr_x0003_AcÇ^&gt;ò_x0002_A_x0001_V_x0002_$?_x0018__x0003_Aç¥dä_x0001_	Io_x0004_AUL_x000B_y¢_x0004_A}ÉQc_x0001__x0003_Ai.º_x0017_UX_x0003_AÐÌéI_x0004_A_x0011__x000C_Í_x000E_®_x0002_AÌ$Í+Ö_x0002_Aï¥Ó5_x0011__x0003_Að_x0002_A@À»Ãõ_x0003_A¬ôv-÷$_x0005_Aö_x0015_êª_x0007__x0002_AlÂ§=ôT_x0004_Aô^~Ü;_x0004_AïIP¼Áò_x0003_Aú_x0011_ðsÞ_x0005_Aá	·Ü»_x0003_A_x0013_z¡cÆ_x0017__x0002_AENgf_x0008__x0006__x0004_ApÜ_x0018_·;_x0004_AÃJ¹~\×_x0003_AÄW1ß?_x0003_AßÛ#R!_x0003_A¡ _x001D_lý_x0002_A @èi_x0007__x0003_AIíM_x0010_*¶_x0003_AeÍ_x0016_ÄÖ_x001E__x0004_A__x0010_m°$_x0002__x0003_A?½_x0013_Æ_x0003_T_x0004_AôÓááí_x0002_A?ÀGþºs_x0004_AIÚ\'_x001C_ü_x0002_A_x0001__x0007__x000B_ðIs_x0006_Ò_x0005_A_x000E_C_x000B_aÇ_x0004_AÌÂb.à_x001A__x0005_AM_x0010_ÃùÀï_x0004_Ax_x0002_;4ç_x0003_A_x0004__ò_x000E_fÛ_x0004_AòÝ¥ã0&gt;_x0003_A|{ö¢wz_x0003_AOGà/Ø÷_x0004_A]âðÅE_x0003_Ax"_x0001_Þ_x0003_ALGªÎ_x0002_AÛ_x000E_8T£_x0004_A_x0015_?U_x000F__x0004_Aèä^v)4_x0004_A_x0002_Í_x0015_ÌÑÙ_x0002_AÈW=_x0005_Ah¿õë]_x0002_A'Dq_x0017__x0004_A½_x0004_D¯má_x0004_A;vñÂÂ_x0003_A?_x0014_mSaÔ_x0002_AmY¡_x000C_ÿ_x0004_AÄéÔ+_x0005_A_x0002_E=«­_x0003_A¬ ª"_x0003_A&gt;i}q ª_x0004_A_x000F_c&amp;"_x0003_A«4_x0012__x0005__x0004_A¬@OëY_x0004_A¦¸U_8_x0004_A_x0007_@ÿî_x000D__x000F__x0014__x0004_A_x000E_8ÇS_x000D__x0004_A±XLxÇ_x0007__x0003_A/àRL:_x0002_A9°YDXd_x0002_A_x000C_¶Ê?ô._x0002_Aþ±_x001C__x001F_ó_x0002_A$a×sÅ_x0006__x0003_Aiü½l_x0003_A[-él_x001E__x0003_AqÁ&amp;_x0004_A=_x0012_»Â!_x0005_Atc_x0006_±_x000B_å_x0004_AöVüÁ¤_x0015__x0002_AüÄ_x0001_û_x0005_A¾T_x0018_0ÿö_x0002_AU÷x_x0013_W _x0003_AO_x001A_|íÿ_x0002__x0003_AQÖ_x0017_Ä_x0005_A¶YZv/_x0004_AeF!Org_x0005_A_x0019_eÀ_x0014_¸o_x0002_Aè×	jáÃ_x0002_A&amp;H÷_x0005_A_x000E_Ey]é_x0002_A¶¾W_x0008_ð8_x0004_AòhPÝx¶_x0004_A_x0004__x001B_§IeÀ_x0004_Ao_x0006_Ux_x0003_AÊÎ_x0018_q_x000F__x0004_A_x001A_¨]ü`h_x0004_A_x001E_&gt;ê²[O_x0004_A_x0006__x0008_SÒ«Ëä³_x0005_A_x0014_^åm¥A_x0003_Aº=¿_x001C_ï"_x0003_AÃ|ÍX®]_x0003_A÷ _x0008_Uqz_x0004_A_x0016_Î!VrÀ_x0002_Az	¯¯_x0004_AO_­_x0016_k'_x0004_AK_x0007_¡_x001D_ÿD_x0003_AÄáEtSO_x0003_AßQ7h_x0004_A,ÝXËgÇ_x0004_Aï*ÉýÛ_x0003_AÌ_x0015_ô|Ò¶_x0004_AZ_x0001_&amp;0¬_x0003_Aií&gt;_x000C_I_x0004_A"m_x0001_Pì;_x0004_AÏ_x000F_\{l_x0004_ApÊ_x0015_~ÜÌ_x0002_AkA_x001D_t,v_x0004_A_x0008_³inès_x0003_A $_x0004_©y_x0003_AqÓde&amp;]_x0004_A´Ïq@~±_x0003_A¬-øó_x0003_È_x0003_Aòò_x0018_IFñ_x0002_AÆ%_x001E__x001B_Q_x0005_A .C£_x0019__x0004_AnGÚV¹_x0002_AEAnÐ[_x0004_A+^_x0001__x000F__x000B_9_x0002_A^åã}_x0001__x0007_Ö_x0002__x0003_A_x001D_°ÍW_x0014_-_x0005_A_x000D_$'}_x0018__x001C__x0005_AÓ4wô~I_x0003_AË*ÝQ_x0004_AÆÄ¸	¤î_x0003_AÎ6àU?_x0006__x0004_AÙê_x001D__x0010_í_x0003_AÁ|ÕÜ_x0002_A_x0007_PÚfÌØ_x0004_Aòíò×É"_x0004_AqiØ@Á£_x0004_Aå^³i~_x0005_A±ZtémL_x0003_ASþøð_x0006_þ_x0003_A¾YÚrvf_x0003_AÞMM)%#_x0003_Ap=E_x0013_àÄ_x0004_Aðd½o_x0004_AMnr¹C_x0003_A\áÿ&lt;_x0002_A¹_x0007_"ö_x0002_AÖ_x001E_zh_x0004_AZsÅ¦a_x000E__x0005_ASû_x000E_[Ò|_x0002_AÄ]¶½_x0003_A!rx_x0011_÷@_x0003_A¯ðBáW¡_x0003_A-a4ß¼_x0004_Aë`Í^`_x0002_Azw_x001E_Ó&amp;_x0003_AEZ8£_x0003_A_x0007__x0008_õ}¢_x0005_"_x0004_AHd2-K_x0011__x0005_A:}½k¹à_x0002_AÖT_-_x0017_&gt;_x0004_A_x0013__x0015_;Æ7_x0004_AèzVa´N_x0004_A¥¾¨Ù_x0010_«_x0003_AË@_x000D__x001F_x!_x0004_Aæ22ë_x0002_A_x0016_$_x0015__x0004_AvêiÈ_x0004_Aæ uºï_x0003_Ah_x001A_Z4_x0013_3_x0003_A§_x000F_Y'Y_x0003_A»õ1cCN_x0003_A÷k_x000E_p_x0006__x0004_A&lt;_x0012_×ú6ò_x0003_Ayÿ»ª{ _x0004_AME}_x0014_jh_x0003_A_x0017_Ä_x0003__x0005__x0003_AÁÐlÈ_x000B__x0003_AåÏÕ#Ë_x0019__x0004_A9A6s_x0002_AGt¾6Ô_x0003_Aø¬Í®Í­_x0003_AùÜ·9Æª_x0002_AH_x0010_þÓo_x0004_AE_x0004_	£Ó_x0003_AyÍ¶q_x0001__x0004_A]d¨×³_x0004_A_x000E_KÌq§_x0004__x0003_A¼ì_x001A_k_x0001__x0008_rø_x0004_AÞÑKynÓ_x0004_A{¢_x000C_K_x0002_ë_x0002_A?_x0007_Ð_x001F__x000F_%_x0003_A_x0015_^DÇñ_x0004_A'hXÓí _x0003_ACo¡ý_x000E_&amp;_x0004_AóÞå|_x0004_Aãú¾LÐ_x0004_A8.×_x0011_e_x0004_A°_x0014_Ñ3/,_x0005_A_x0013__x0007_Cj_x0018_@_x0004_A5:*ïî_x0004_AC|^¡G_x0002_Ahå×ü¥+_x0004_Aq"âÌtR_x0002_A©Q½WáÎ_x0004_Aåì´4_x0003_A1ysaÐð_x0004_Aé`_x0005_¤Ò_x0003_AA6Z~)[_x0005_A_x000F_Ûí_x0017_'_x0004_AË+_x001E__x0010_kT_x0004_AÄê&lt;¿Yd_x0003_Aó_x0016_¿ÀòV_x0002_AÞx7×3g_x0005_AºÄxÍ¬n_x0004_Am®¼_x0003_A¸ö _x0003_¶_x0006__x0005_Ap{þL_x001B_Ñ_x0002_A°ËÆ¼þ5_x0003_Aû.º_x001C_ÖI_x0003_A_x0001__x0006_,ÆYOÀR_x0002_Aî_x0016_ªk_x0008_©_x0003_ATÎ_O÷_x0002_AÕQW]_x0003_AäuøBì_x0004_A®K1ól_x0004_A&gt;ùXR®1_x0003_A(]bu_x0004_A×3güÙ«_x0002_Av0"ö_x001C_+_x0003_AæÎµù¹ _x0005_A³¬Xx_x000D__x0004_AÄ¸\·ã_x0002__x0004_AÛ_x0010_aµ:_x0003_Aæ??Vã1_x0005_A_x0017_2"éa_x000B__x0004_AÜÑdWÅ_x0004_AÔ;`&lt;_x0016__x0003_A_x0012_tâ_x0005_|_x0003_AÉ_x000F_U*y_x0015__x0004_A0ÒÁh&lt;_x0002_A}æyô_x0004_AÖJc_x0014_à_x0004_A7÷°Ä_x0005__x0003_Ao2ú-°_x0004_AÌ_x0018_l_x0001_{_x0005_Aà2J¸®_x0001__x0005_A(c_x0012_e&lt;ï_x0002_A¥ ªà{_x0003_A­_x0019_}¾_x0001_Ï_x0002_Ak_x0004_ïù¾ô_x0003_Asà_x001E_c_x0007_		´_x0003_APãk/¦`_x0003_AÜ¿n_x0003_A_x0002_¢¹@ÿ_x0004_A_x0003_ýpÍw_x0003_Aç;'_x0015_CT_x0004_AI|ß_x0003_ALÜ_x0001_R_x0015__x0004_AÍKV@_x0002_Att¢lÐ®_x0003_AJ_x001C_¥Ó_x0004_AÌ	µFÔ_x0008__x0003_A§ÇÌNä_x0004_AøT(3°_x0003_Abu	_x001D__x0002_A_x0012_1ÑãI_x0004_A_x0012_Àîß_x0011__x0004_ArZà´Ù_x0002_AU§_x000C_S&gt;_x0004_Anÿf¥¬§_x0004_AûÁ_x0006__x0004__x0003_As_x0018_³?_x0002_Aü\]6Ù=_x0003_A~U_x0019_¸_x0002_A»è~ã¼m_x0004_A_x001E_¬·GõO_x0002_Aád¤_x0001_^a_x0003_Aß·x5²_x000F__x0005_A*UUp._x0005_A, _x0002_Þk_x0004_An}=_x0019_g_x0003_A&amp;WÚàU_x0004_A_x0001__x0007_ÕlsµeÑ_x0002_A¹u_x000C_]P_x0004_A@ÒAÝ_x0010__x0006_AîÑ§	.^_x0002_A¤P(ü"._x0004_A_x0013_K_x001F_ëÔ_x0003_A1W_x0012_9H+_x0005_A·þÒó§_x0015__x0005_Aá^°y02_x0004_AÁ®½_x0004_ARá\[²_x0010__x0005_ADy­	Äù_x0004_AâÃ_x0001_a8_x0003_A3óc_x0003_Aé_x0007__x001B_x)_x0004_AH9Û»_x0019_I_x0005_A QàZ,_x0002_A/úpdØç_x0002_A½õ)_x000E_m_x0003_AújIögl_x0003_A`ÀøÛ¼_x0005__x0004_A7[Ïí_x0004_A_x0012_?_x0006_bå©_x0003_A(³²nA_x0003_A Ú3~_x0006_$_x0005_Aàøêþ_x001A__x0019__x0005_A_x0011_+_x000C__x000D__x0004_Aø¢ÕWû_x0004_A_x000B_Gd&gt;5_x0003_A¥ûB§¯_x0004_A4ÀÁmv_x0002_A!«´k	_x000D_FÇ_x0004_Aªöjâ°_x0003_A9æwö_x001D__x0003_A_x0002_Ýæ_x001D_@µ_x0002_A(y_x0015_Ar&lt;_x0003_A@b_x0004__x0005_A¾(V×Å{_x0004_Açh/_x0008__x0002_A_a_x0017_Rq_x0003_A_x0004_}zïg_x0004_AÿGý××_x0001__x0005_Añ?_x000C__x000D__x0007__x0004_A_x0012_×.0ôé_x0003_AçL1¶Ô_x000F__x0005_AáY_x0008_Þ_x0004_AYÖ_x0017_²°_x0005_Aq#ã_x0005_á_x000E__x0004_AÞw_x0015__x0019__x0003_A_x0013_U½Ì\Ø_x0005_A_x0006_òÌU¬_x0011__x0005_A²ÇÆ_x0005_È_x0004_A¢Yï_x0007__x0010_ì_x0003_AUe¹/_x0013__x0004_Aº©_x0011_½_x0014__x0004_AZ_x001B__x000F_ô_x000F_K_x0003_A"Æ5&lt;C$_x0004_A]s_x000B_Ps_x0003_A)_x0011_Øò'X_x0003_Aâg+OQ_x0002_A¶òq¨\_x0005_A&amp;wv¯Iz_x0003_A6à\)Ì_x0003_A_x0001__x0006_ Æ_x0005_Ìk_x0005_Aß¬9ÅÍË_x0002_ArÓÕ«ý_x000D__x0003_AÇM_x001A__x0006__x0017__x0004_A_x001E_&gt;ÆS&amp;"_x0004_AM_x000D_Xicc_x0005_A~_x000B_!®_x0001_y_x0003_Aý_x0004_9ü_x0003_Ay_x0010_|_x0017_«_x0002_A_x0007_ñ6_x0005_dC_x0004_A;ei£fl_x0003_A%FâT­å_x0002_AH?â_x001D__x0004_AÓ&gt;²_x000D_ëK_x0005_A)²®Ó_x000F__x0002_A?;½_x0010__x0003_A'(°Ö_x0003_Atß5¼_x0002__x0005_AqÄú¥'_x0003_A_x001D_-ùÏ_x0002_A&lt;¢¦ý¾_x0002_A&amp;_x000F_]2ß_x0003_A¯ÈzÇW_x0003_AC_x0011_#:¹_x0003_A¶ÔÕ)É_x0002_AÇµÌãüK_x0003_A!¯¼ö_x0005_¼_x0002_Aí:ì)®Ô_x0004_AAT_x001B_M",_x0003_Aµà)îä_x0002_AIèözÎ_x0004_AÛÂl_x0001__x0006_Àþ_x0004_Axõ3ÇM_x0002_A*l_x001C_uÎ_x0004_A8TJÄK_x0003_Ag´²ã~°_x0002_A_x0012_w_x0017_[&lt;_x0004_AHhGc_x0003_AðhÍB_x0004_AnòùU_x0003_A_x000D_uqdP_x0005_A¿_x0014_b#s¼_x0004_AgÐ!_x001B__x000F__x0004_Aÿ]gu_x0003_AÁô2)c_x0003_A¿PÉø1)_x0003_AJ$§z_x0005_A|nUA_x0002_A~Ó¨_x001D_ó_x0004_A|þ]A×*_x0005_AäeÁµê_x0018__x0003_AÇî2þÅ+_x0003_Ai-ÂJ~_x0002_A_x000E_ÒõÏ_x0002_Ax`ê?bD_x0003_A_x001B_lZóK_x0013__x0003_A¸+öDä_x001A__x0004_A£_x000F_aô_x0011_¹_x0004_AÍÄö0ã_x0003_A*`æ_x001D_ _x0005_Að_x000C_'?J_x0004_AF9 üKé_x0003_AÞáp _x0001__x0005_A_x0006__x0007_:â&gt;¶¯_x0013__x0003_AÿxK~n9_x0003_A_x001E_Là_x000D_b_x0003_A_x0018_dñ¶V_x0004_AK!w_x0003_A(_x0001__x001C_´\_x0002_AHòXyv_x0004_A_x0001_2Öª4_x0005_ACè±ç_x0005_Ax¨Zø~_x0003_AøÂÌB_x0003_Aüé4ñÌÁ_x0002_A¨_x000C_+_x0003_AJý_x0013_¯wó_x0003_A_x001C_®h \Ó_x0003_Asj|øá_x0003_A_x0016__x0019_Dûo§_x0004_A_x0010__Ð%ª_x0005__x0003_A¬lêb_x0010_}_x0003_AÑ~à`U_x0014__x0003_Aâ	l_x0002_'_x0004_Ak"&lt;7éH_x0003_Aª±÷_x000E__x0003_A Ýç?_x0003_AÍ+_x0016_õ&lt;Ð_x0005_A¾ÜçÃí_x0003_AÕ_x0015_Üv\_x0004_A¶D%_-_x0004_A_x0018_n[_x0015_5_x0003_Aã]ZÄp_x0003_AtÓAè_x0003_AßÚÁî_x0007__x0008_Ý¾_x0004_A(%_x0016_hÛ_x0003_A£&gt;¬­#¸_x0002_AumO÷×_x001A__x0004_A¢¼Îo&gt;_x0005_Aý_x000B_\&gt;_x0002_AJ§µ²_x0003_A_x000F_yÈ(Èh_x0004_A_x001A_ûÏ_x001B__x0001__x0004_Ad_x0018_ÃI_x0007_b_x0004_AQ!{_x001D__x0015_7_x0004_Ayñ¬x_x0003_A5ÙIí_x001C_1_x0004_A&amp;=_x0017_ý=_x0004_AÎ?ãì_x0002_AU¦æûM$_x0003_A,´_x0002_æe_x0002_AõBïl&gt;_x0003_Ah'Qe_x0003_AÄE¾}_x0015_¼_x0004_AöGÔvÕ°_x0004_Aº	Õ_x0003_AÖæ_x000C_%o_x0004_Aöê_x0017_íÇ_x0005_Aõj_x001F_Ób	_x0005_AF]Ís_x0003_A;Ä_x001A__x0015_¯a_x0002_AÙµ6¿_x0004_AL¢ÙÉÜP_x0002_A_x0006_9Aò_x0004_AfU_x0018_píP_x0003_AÃ$bpì0_x0002_A_x0006__x000D_»_x0004_H:Á_x0002_A3â_x0010_ _x0002_Aì½n_x001C__x000B_¨_x0004_A»lkò0t_x0003_A/_x001F_5_x0003_õS_x0003_Aè_x000B__x0006_#aó_x0002_A_x0016_V6ô­_x0001__x0004_A_x0003_@S_x0011_¡_x0007__x0005_A1±b)P¿_x0002_Az_x0011__x0002_z_x0005_AüÝÉó¤ÿ_x0004_ABÎ_x001D_æó_x0002_Ad­&amp;d~0_x0003_Aº_x0002_pú_x0004_ALÃ|_x0004_	_x0002_A'x¬Èæ_x0002_A_x0018_À+ý_x000F_F_x0002_A_x000F_[_x000C_ñgá_x0003_AO_x001C_{ã	ä_x0003_Ab_x0005_¹@B)_x0004_AÓ,-h×_x0004_AóÜ;_x0005_N_x0004_AT_x000F_ß­#_x0004_A2vÏ¬_x0003_Aô@i_x0004_AË$ÈâIè_x0002_Aæ±'o¥_x0004_A¬ZY_x0008__x000C_ö_x0002_A_x0011__x0010_Ð8_x0006__x0003_A&amp;¸_x0015_²_x0003_A§û#3ø_x0003_A_x0005_I_x0012_c_x0001__x0006_8_x0005_A_x0003_ l_x0011__x0003_A¨Ò_x0008_ä]¢_x0004_A_x0016_?=(å5_x0004_A_x000C_"E_x0003_Aèí5¨_x0012__x0004_A¤oÚ93õ_x0003_A_x001C__x0014_vR_x0003_Aâ_x000C_NYéq_x0003_AYôCÎyO_x0004_A|y&lt;/+ò_x0004_AUþ!¬_x0002_Aý`ì_x0019_ _x0004_Aß_x000E__x0019_Ê1_x0003_A&lt;n·_x0012_«_x0004_AzT¹7_x0002_AÏÌgDN_x000E__x0004_AåððZ`_x0004_Aø#@©÷_x0004__x0003_Aðbdr_x0002_AIº@ôÀ_x0004_A4Ö)@&gt;_x0019__x0003_AÞÊCVf_x0003_A_x000C_]_x0006_Bdq_x0004_A{Ï_x0015_õ_x0003_A_x000C_ÒÆ_x000C_2._x0003_A±,Ua*º_x0003_A_x0011_:yf_x0012__x0004_AiµBje_x0004_A_x0001_ÃE"W­_x0003_AåD2;¤_x0003_A®_x0013_Xü­_x0002_A_x0001__x0007_{_x000B_!Ä_x0015_Ä_x0002_A¸W8_x0018_Q_x0003_Aê_x000E__x0018_X"_x0004_Al]_x000C_RùË_x0004_A§Áø÷¼Ï_x0003_A¯Dd&lt;wÜ_x0003_Að}÷­_x0004_AÛB_x0016_fKØ_x0002_Ahÿ_x001B_¥o_x000C__x0004_AkE1_x0008_°Ä_x0002_A¿²°_x0003_A©¹_x0019_5½	_x0004_AîÚ_x0007_N~_x0003_A_x001A_½Uä_x0003_A`´OñzÎ_x0002_AÈ_x0006_üQ5_x0005_AÑ«½»×_x0004_AHüúíÔY_x0004_A5oËS_x0004_AË?÷hw,_x0003_Aç&gt;rX½_x0002_A¢¡%þ_x000C__x0004_AßÁó´_x0003_A_x001C_B7¶Ã_x0003_A¢}xßi_x0003_Ax+V_x0002_AcØÔ_x0015_w]_x0003_A¨vq$/¡_x0004_A2uÅ_x0007_¼_x0007__x0003_AH¼eÊ_x0018__x0004__x0005_Aá´/ELE_x0002_ACCd_x000F__x0008_	_x0007_k_x0004_Aî]-Óå_x0002_A÷ØAo_x0004_Aßnúã­j_x0004_ARëßDâÅ_x0003_Aqxµv×_x0003_AÏØIZê_x0002_AÌ#®_x001C_ö[_x0003_AG÷$Ý*_x0004_AüQ¡^îF_x0003_Aï_x0008_ÒÎÿ_x0004_AæBÚæ_x0003_AÃ0v_x0005_T_x0004_A5çáÊ­¨_x0002_AXó|É_x0006_._x0004_AH³2Øó_x0003_A?ø_x0013_#¸¡_x0003_A|eC¨_x0014_c_x0004_A_x0001_f_x0002_¥_x0017__x0018__x0004_AªÀõ_x0005_A._x001F_}h_x0003_A&amp;t%(7_x0003_AØÅò@·Ú_x0004_AÙ8ë7_p_x0003_Añ¸Û&gt;Éy_x0003_Aê45Su_x0003_AÓj}Û_x0005_A_x0001_à&amp;¤k_x0004_AÇcÙÌÌÉ_x0003_ALç9ØÚ_x0003_A_x0013_ú5ü	_x0003_A¢lZØìò_x0002_A_x0008__x000E_=WÖÆ%_x0003_AÖ5óË_x000F_è_x0003_AÐÞ×o¦_x0004_AÛO_x0005_­_x001B__x0003_A_x0006_|É'*_x0004__x0003_A§SÌ6_x0003_A_x0010__x0006_,°iö_x0004_A_x0013_ÜÍ{f_x0005_A:8_x000E_{ø_x0003_A_x001B_J&gt;Þ_x0005_A'bl;¤²_x0002_A1_x001A_[Ó&amp;_x0005__x0005_AHÊ5Àâ_x0004_A/8ÜC"_x0003_A{ÆÂ"T_x0003_A_x001B_O&lt;}8e_x0004_A+*©_x0017_!_x0004_A_x000C_!NÔÊO_x0004_A_x0006_??_x000B_±_x0004_A'.B&gt;~9_x0004_A_x000C_åW¥¿_x0003_A7£X¯_x0002_Aà/¤ J_x0004_AÚelÏÆ_x0001__x0003_AwDÏ	_x001F_ç_x0002_A_x0013_Ðu_Ä_x0002_A_x0005_'ÐDô _x0003_A2V^Íñ	_x0003_AÙk­¤_x0007_a_x0003_A( ÿ¯_x0003_A91=g«_x000D__x0005_AÓz,_x0001__x0007_	Ø2_x0005_A_x000F_«(_x0008_Wß_x0004_AýÛ_x0006_Í{_x0005_A¨_x0015_­$Åb_x0004_Aáw+£Ý_x0002_AÿöuHÜº_x0003_A¿_x000C_U~É_x0003_A­ânÎ`_x0004_A* @ó_x0004_AómV_x0004_AÕÌhÞª«_x0002_AoúÊ/_x0003_Aò«J»_x0004_A_x001A_«Õ¨ÛÚ_x0002_AO=æT©_x0002_A_x000B_¯re_x001F_2_x0003_AÞ¾&lt;y=â_x0004_A?Gc _x0001__x0004_A^¤Âö_x0002_ADÇÏ_x000C_$_x001D__x0004_A@S_x0010_Ã_x0002_A7"ó'³H_x0004_Aò2Ñ×Åy_x0004_AG¦Aû$_x0003_A S\Ú"_x0003_AV;a_x001D_*r_x0005_AüéÉwáÖ_x0004_A_x000E_[LaÍ_x0003_A_x000E__x0003_[[_x001F_q_x0003_A2a~¡ûJ_x0004_AXn{_x0004_ÓÆ_x0003_A08`dy_x0003_A_x0001__x0007__x0010__x0010_Eil_x0004_A5×¹vot_x0003_A¦¬¥.r^_x0004_Au¿¯e°_x0003_A_x0006_È ¹"_x0004_A/°ø3¥_x0004_A9!_x000F_º_x0004_AWñ_x000F_ZÌ_x0002_AaÁAb³ä_x0004_ApÀ¼V_x0003_Aêö_x0015_g³'_x0003_AÚÑmÄ_x0005_A_x000B_»çT¬r_x0004_A_x000C_;c_x000D_O_x0003_Aa)ðDF_x0004_AkK»º=4_x0003_A7ØV5_x0002_A_x001C_i_x0008_Ûc_x0005_AÇÛ_x0006_§¬_x0003_AQì_x001B__x0017__x0004_AkÏ'%9¶_x0003_A'jì%,Ü_x0002_A´_x001D_ñ_x001B__x0008__x0003_A+m_x0018_Q_x001A_Y_x0004_A¡ý_x0001_k6_x001C__x0004_A5ZâÆ#_x0005_Ax ¼6ù._x0004_A#«¼ØÓa_x0005_A.ë_x001B_?ïë_x0004_A²#¤_x001A_Ê_x0005_A±á_x0014__x0007_ñ_x0003_A!^Ô_x0007__x000D_ãø_x0002_ArËÏ¿_x000C_z_x0003_APa»_x0001_ß_x0006__x0003_AN{_x001D_2_x001C__x0003_A_x001C_¨_x0006__x0006_÷E_x0003_AÝ,o¼_x000B_·_x0003_A_x0010_	ÝZÃ_x0002_A:¥"¿Ñ_x0003_AÝi\:Ò_x0002_A_x0002_E_x000E_üF_x0004_AÊ±¾2ö_x0002_A¶³a(G)_x0005_Ar5_x0011_å³©_x0004_Aó_x0008_¸Á¢_x001B__x0002_AØÊ-,-_x0002_A"XBþ×_x0005_A_x000F_r½æÔ_x0002_A Wè_x000F_l6_x0003_A¡»¼Iòì_x0003_Aü)ç®_x0004_A8ÿi­_x0002_A»_x0010_êºtY_x0003_AþªYs¨_x0004_ALyÍ§UÝ_x0003_AÒÅÑ%_x0004_Aøóø5Ô_x0004_A{Iµ9N__x0003_A 5@=_x0004_Aû°_x000C_ûÃ_x0002_A_x0019_I_x001B__x0019__x000C_Ò_x0004_AÿG{!_x0002_A_x0012_[}¸J¢_x0003_A_x0006__x0007_[ÿÁ? _x0004_A`§;_S_x0004_Aï_x0002_¬ÇÓ_x0003_AÌÆûáS_x0003_A`©8&gt;-_x0003_As!ÞJo_x0003_A²­¡]¶_x0017__x0003_AÝáÙÖ/_x0003_AÜN0=`_x0004_A8@O.._x0013__x0005_A³kOQ_x000D_n_x0002_A¨º_x0006_=©_x0005_Aô_x0014_NH¡=_x0002_A¢:Ð)Ò_x0003_A0Et/ª_x0004_AØHW:Uã_x0003_A\çÚÈHÍ_x0002_AØCt4u_x0005_A_x0014__x0017_½©Õ_x0002_AbÃ5Þµè_x0004_A)&gt;¢À;x_x0004_A^â_x001A__x0013_Ã¯_x0004_A_x000D_¼zS¢_x0002_A_x0007_v§­_x0004_A_x001C_+8)6_x0005_A_x000D_·a*Z4_x0002_A'XMG_x001A__x0004_A_x0001_h%ót_x0004_A²êèsÒ_x0002_A_x0005_N-l_x0002_A _x0013_¬°ô_x0002_Ae&amp;åZ_x0006__x0007_ó_x001E__x0004_Apãyóâ_x0002_A7å²_x0015_a®_x0004_A*f&gt;Îk_x0002_A_x0019_dº_x0001_þ_x0004_A1S=A?y_x0003_AÙT.ëâ_x0003_AÝjÁ_x000F_àZ_x0004_A-°±R"_x0002_A_x0002_ñ§Ò_x000F__x0004_A&amp;g¸Ïôª_x0003_A_x000D_bØ®?\_x0004_Aö_x0005_Q*_x0003__x0004_A³×8T0_x0004_AA_x0008__x0015_àâ£_x0002_A_x001A_î,¨û_x0008__x0005_Aº_x0001_°Z_x0011__x0003_AASÎm_x0002_A¦f,7_x001C__x0005_AzÃ6îg_x0002_A( _x0011__x0001_Ó_x0002_A·gÊ¸õd_x0003_A_x0007_ÎÑÎu¢_x0002_AØêËþòÀ_x0003_A_x0019_(E_x0015_ËF_x0004_AL¡&amp;£H/_x0002_A&lt;²îqñ_x0003_AÓ_x001A_h_x0008__x0005_AS±ï_x0004_A¯5jä8_x0005_A? ásÛ8_x0003_A¬¿!îj¾_x0003_A_x0001__x0006_'l_x0012_!¿_x0004_AÞ¯lkt_x0002_A²ÂB.Çé_x0003_A6Ì¡:_x0004_A!+¡c)_x0005_A}n_x0007_¬_x0018_Ì_x0002_A"urhçO_x0003_Aw	!zj_x0003_AwåW@ûå_x0002_AÚ2QOp_x0004_A_x0001_²UéR»_x0003_AZ_x001F_wÿú_x0003_A§rm^]_x0004_Aú"íL_x0003_A¸\[Ï^_x0005_AÌµ:¯£6_x0003_A,_x001A_PtQ_x001C__x0003_A@ÀY8^_x001D__x0005_A¨!_x001A__x001F_¥_x0002_ABTN|_x0007__x0004_A_x0001_cìÎÛæ_x0005_AAú{}íW_x0002_Aù_x001C_V±K³_x0002_A@ëÄñ_x0003_A¦RrÉ²ì_x0005_A]:)?[_x0004_A£þ§Ö0S_x0005_Aë\Ôè._x0003_Aå¼C_x0004_A@?Àp²_x0002_AÑê§2ì±_x0002_AÉ¼q_x0001__x0008_©¤_x0002_AÊÈÜ^U_x0004_AÁ@¶è_x0002_A13W_x0002_AêoìR*_x0003_AJ-_x0002_s_x0004_u_x0004_ANà_®»Á_x0004_Aùh3_x0002_¾_x0002_AÜú8_x0003_A_x0007_è34_x001D_P_x0003_A_x0002_þóó«_x0003_Am	h_==_x0003_Aä}¡Ç¸._x0003_A¼H_x0003__x0014_:á_x0004_Ajà&gt;­å;_x0005_A#RZñÚz_x0004_A6/ßÞ]_x0004_AsôcSB_x0003_AÏ)À^_x0004_AÿËOmµ_x0002_Ar=ØT±_x0002_AÜáØù_x0013__x0004_Au_x0003_½£Å_x001C__x0005_AüÔ@ÿyJ_x0004_Ag_x0006_.ZWÚ_x0004_AVÕ@öq_x0002_A_x0004_5«^_x000C_B_x0002_Atº_x0014_"?Þ_x0003_A¸Fò_x0004_A®_x0018_²\3_x0002_Aë_x0001_*{_x0003_A[@©tÆ_x001D__x0006_A_x0001__x0006__x0012_´^(L+_x0004_Aº^Y*Ì_x0002_A^~QÅ_x0004_A_x0003_ó,£_x0002_AÙQ_x0008_¡_x0014_H_x0002_AØ`¡ÀS_x0003_Aïlqe½_x0012__x0003_A_x000B_¦.*u_x0003_Aï³iÖH_x0004_A&amp;ôág_x0013__x0003_AIqo_x000E_2^_x0004_ApÌ^jº¡_x0003_AY&lt;Nà²_x0003_AH~Sq/_x0005_A°47_x000E__x000E__x0002_A÷­VK÷_x0003_A[ApuÉ_x0004_A_x000D__x001A_öj_x0004_A¯Ò©!{¦_x0002_A°¡`½I_x001D__x0003_A£]! D_x0002_AY|ÚsH_x0003_AsS-¥u_x0002_AÝ&amp;Q:³_x0002_Aéaýòé_x0002_Aw$?÷_x0003_Aö«¼NO_x0002__x0003_A|¨îÎ_x0016_k_x0003_A+Ý_x0019_ãÂ_x0004_Ar3_x001E_{ký_x0004_AÆ&amp;kèÇ_x0004_AÀ.(Ã_x0006__x0008_óý_x0002_AÕ-}h_x0015_¥_x0003_A_x000B_ûZº_x000C__x0004_A×²á¹P_x0004_AQ1¹$_x0002_N_x0005_A@ð_x000D__x001C__x0003_AÔ_x001E_R³_x001B_á_x0003_A¿ØÝE­_x0002_A_x001A_gtÿ²b_x0004_A)ç¯G_x0005_AMq=v%_x0005_A_x0007__x000F_çª_x0010_¬_x0004_Aå²Â¿N_x0002_AÎyâðÉ_x0003_Ao*j&lt;©_x0004_AýÏ_x0001_3_x0008__x0004_Aj¼N³gç_x0004_Að iË¥f_x0003_A1ÿ9Ä_x0007__x0003_A_x000D__x0011_%§O_x0002_A-4Ã&amp;_x001F__x0005_A§p_x0011_Ùlî_x0002_A*TÚ_x000E__x0003_AÙ§_x0011_Ç¿_x0002_AÈM¡¦6_x000C__x0003_A_x0016__x0015_á,p_x0003_AHp÷«:Â_x0003_A)ì¢°_x0003_AÅÛ9D7{_x0002_ASJÖ9_x0003_A&amp;Z²~F_x0004_A¬_x001B_ämq_x0003_A_x0001__x0006_pÉ_x001E_Öß¤_x0003_Aôä*(C_x0003_A_x0007_¼ÁÀëá_x0004_AÃ`&lt;ue_x0003_A&lt;Fz÷¨w_x0004_Aíº_x0013_y¨_x0003_A^»Ìñ_x0003_Ah_x001C_ÒÖFO_x0003_AY+uÃ×¯_x0002_A_x001C_©r¯z_x0008__x0004_Aþ{ZL_x0004_A=q_x001A_ó{7_x0003_A_x0019_1 Ú_x0002_K_x0002_A5ÝÒÀu,_x0004_A0àìw.h_x0005_A_x001C__x000B_^\èV_x0003_Aé¨pSxú_x0003_Af6çú_x0002_AßIy´X_x0003_A¼&lt;{«_x0004_AÇ^Éì_x0004_AÒe¹z_x0003_A¹ÍoÒH_x0002_Af+Zzë__x0003_Aß('¯Í_x0002_AãÃs@Î_x0002_Al_x001D_»_x0002__x0015_M_x0004_Au£úÐI_x0004_AW$`pS_x0002_AC"uÕ_x0010__x0004_AÆ¤~VÉü_x0002_A©Ú%_x000D__x0001__x0004_ý9_x0005_A,îµ¾[_x0002_Aµa#õáW_x0002_A\	Ññ_x0003_AM1ËÎô4_x0003_AkÁæ À_x0003_A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</t>
  </si>
  <si>
    <t>9cbe152fa60ffa225939f999c996c06d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0002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0002_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0001__x0001__x0001__x0001__x0001__x0001_ð?_x0002_P7½_x0006_AõXl·_x0005_A7éÃ_x0011_Å__x0005_AÇ¨w_x000B__x0005__x000B__x0002_Aù³_x0005_Ã¬_x0007_AD*Ù®_x0005_AýkÙ8_x0008_A_x001B_òy,_x0002__x0004_ê½_x0005_AHDj:j_x0008_A¢?dÁ£Â_x0006_A&lt;_x0010_ûìbÆ_x0006_A8»&amp;¾_x0015_ñ_x0006_A_x000B_õI,£Ï_x0005_AÖ_x0006_à_x0008_&gt;_x000C__x0006_A_x0013__x0011__x001E_l=¶_x0006_A_x0002_kÌv_x0007_AaU_x0003_$ P_x0004_AÆZ].$_x0006_ATéúÇê_x0005_A»rÒxPõ_x0005_Ao³ÿþF»_x0005_A(E_x0012_¥Ûi_x0007_A_x000C_Ò5Y+_x0006_AïñI=v_x0007_AX_x001B_,ü¶ï_x0008_A9_x0005_ã¢ä	A(¨ûå·	AÒãÃL3_x0006_A_x0014__x0001_íê_x000D_å_x0005_A@­åa2ø_x0006_Aÿ{GÍ5	A_x0015_gL\m¨_x0006_AZKH)-8	A"¼ÊóÖÏ_x0006_AÆôõé_x000D__x0007_AØµ£_x0008_A+fîVü_x0007_Aáã$¤¿_x0005_AX§_ÿÖ_x0008_A_x0001__x0004_lfÔR44	A%c_x0017__x0006_._x0006_Aý!&gt;_x0010__x0006_AKê3,¹M_x0006_ANèÉê_x001F__x0004_AÓ@eRHú_x0006_A§)¨_x0003_Ô_x0005_ABD_x001C__x000B_D_x0005_AÚXÖ¨æ_x0005_Ac¢úJ_x0005_A~à ëD_x0006_A_x0002__x0015_n_x0005_A8¯q/Ü_x000F__x0007_AÃ*_x001F_µt_x0006_A_x000D_z7=ë_x0008__x0007_AñÉ_x001B__x000C_Î_x0007_A_x0019__x0001__x0001__x0019__x0001__x0001__x0019__x0001__x0001__x0019__x0001__x0001__x0019__x0001__x0001__x0019__x0001__x0001__x0019__x0001__x0001__x0019__x0001__x0001__x0019__x0001__x0001__x0019__x0001__x0001__x0019__x0001__x0001__x0019__x0001__x0001__x0019__x0001__x0001__x0019__x0001__x0001__x0019__x0001__x0001__x0019__x0001__x0001__x0019__x0001__x0001__x0019__x0001__x0001__x0019__x0001__x0001__x0019__x0001__x0001__x0019__x0001__x0001__x0019__x0001__x0001__x0019__x0001__x0001__x0019__x0001__x0001__x0019__x0001__x0001__x0019__x0001__x0001__x0019__x0001__x0001__x0019__x0001__x0001__x0019__x0001__x0001__x0019__x0001__x0001__x0019__x0001__x0001__x0001__x0002_ _x0019__x0001__x0001_¡_x0019__x0001__x0001_¢_x0019__x0001__x0001_£_x0019__x0001__x0001_¤_x0019__x0001__x0001_¥_x0019__x0001__x0001_¦_x0019__x0001__x0001_§_x0019__x0001__x0001_¨_x0019__x0001__x0001_©_x0019__x0001__x0001_ª_x0019__x0001__x0001_«_x0019__x0001__x0001_¬_x0019__x0001__x0001_­_x0019__x0001__x0001_®_x0019__x0001__x0001_¯_x0019__x0001__x0001_°_x0019__x0001__x0001_±_x0019__x0001__x0001_²_x0019__x0001__x0001_³_x0019__x0001__x0001_´_x0019__x0001__x0001_µ_x0019__x0001__x0001_¶_x0019__x0001__x0001_·_x0019__x0001__x0001_¸_x0019__x0001__x0001_¹_x0019__x0001__x0001_º_x0019__x0001__x0001_»_x0019__x0001__x0001_¼_x0019__x0001__x0001_½_x0019__x0001__x0001_¾_x0019__x0001__x0001_¿_x0019__x0001__x0001_À_x0019__x0001__x0001_Á_x0019__x0001__x0001_Â_x0019__x0001__x0001_Ã_x0019__x0001__x0001_Ä_x0019__x0001__x0001_Å_x0019__x0001__x0001_Æ_x0019__x0001__x0001_Ç_x0019__x0001__x0001_È_x0019__x0001__x0001_É_x0019__x0001__x0001_Ê_x0019__x0001__x0001_Ë_x0019__x0001__x0001_Ì_x0019__x0001__x0001_Í_x0019__x0001__x0001_Î_x0019__x0001__x0001_Ï_x0019__x0001__x0001_Ð_x0019__x0001__x0001_Ñ_x0019__x0001__x0001_Ò_x0019__x0001__x0001_Ó_x0019__x0001__x0001_Ô_x0019__x0001__x0001_Õ_x0019__x0001__x0001_Ö_x0019__x0001__x0001_×_x0019__x0001__x0001_Ø_x0019__x0001__x0001_Ù_x0019__x0001__x0001_Ú_x0019__x0001__x0001_Û_x0019__x0001__x0001_Ü_x0019__x0001__x0001_Ý_x0019__x0001__x0001_Þ_x0019__x0001__x0001__x0001__x0002_ß_x0019__x0001__x0001_à_x0019__x0001__x0001_á_x0019__x0001__x0001_â_x0019__x0001__x0001_ã_x0019__x0001__x0001_ä_x0019__x0001__x0001_å_x0019__x0001__x0001_æ_x0019__x0001__x0001_ç_x0019__x0001__x0001_è_x0019__x0001__x0001_é_x0019__x0001__x0001_ê_x0019__x0001__x0001_ë_x0019__x0001__x0001_ì_x0019__x0001__x0001_í_x0019__x0001__x0001_î_x0019__x0001__x0001_ï_x0019__x0001__x0001_ð_x0019__x0001__x0001_ñ_x0019__x0001__x0001_ò_x0019__x0001__x0001_ó_x0019__x0001__x0001_ô_x0019__x0001__x0001_õ_x0019__x0001__x0001_ö_x0019__x0001__x0001_÷_x0019__x0001__x0001_ø_x0019__x0001__x0001_ù_x0019__x0001__x0001_ú_x0019__x0001__x0001_û_x0019__x0001__x0001_ü_x0019__x0001__x0001_ý_x0019__x0001__x0001_þ_x0019__x0001__x0001__x0001__x001A__x0001__x0001_ýÿÿÿnÔËÊP_x0007_Açü2_x001B_ò_x0005_A	iC×°_x0008_AÏTVÿÖ_x0006_A¡ÓXÚe{_x0005_A÷ò_x0008__x001E__x001D_í_x0008_Ak_x0015_£_x000B__x0007_A¤:úZ_x0006_AL±E]_x0005_Aò_x000C_ýC9_x0006_A»_x0005_±Ï?Î_x0005_Aä¼lõtM	A7×ùÖ_x0004_ç_x0006_AM¡l &lt;F_x000B_A+ñü¿_x0001__x0002_\´_x0006_A½y_x0017_¼¼_x0005_AÿÈ_x001F_ã_x0008_AW_x0011_}w#_x0002_Aî_x0006_·¥é_x0002_AM_x0006_`ÞA_x0007_A4§f_Ø_x0007_AO_x0018_ÿô_x0018_°_x0008_A)_x001B__x0003_w_x0007_A_x0001_á_x0019_zk_x0008_Aß_x001D__x0008_¾_x0005_Am¬´_x0004__x0002_AgÂ-X_x0008_A_x0006_A:y²&amp;v1_x0007_AªÛôÿ_x0007_Aq¬à-_x0005_Aú_x000E_HL!f_x0007_AÀKÜÕË³_x0006_AïNü¾Ï_x0006_AáTÃ¼Êº_x0005_A¦,_x0015_w_x001E__x0006_AerMú«_x0006_AÆ_x0004__x0001_Ñ¸_x0007_A_x000E_c`áë	A3|-Ö_x0005_A£ÓþÈ_x0006_A¬7Ô²tz_x0006_A)÷¦^Ú_x0006_AÐ_x0016_}Äú5	A©yr7g_x0004__x0007_A_x0008_È]U_x0006_AÝiyÄ_x0002__x0007_A	_x000C_c r_x001A__x000B__x0008_A_x001C_¾qÝÑã_x0006_A_x0015_FÛå_x0007_A_x0012_ó¾½_x001D__x0006_A¢ûÜ_x0007_AäO9×7ì_x0006_A2OQ¸Ê_x0005_A®È¤n_x0001__x0006_A_x0018_åÁó_x001B__x0007_A!;y@=\_x0006_Aú¼õï,°_x0005_Aô_x0010__x0003_û/V_x0006_A«9E²_x0006_AÆ^z2§ù_x000C_A_x0012_Ì_x000C_=Hú_x0005_As3}Tü_x0005_A\_x0017_í.	/_x0007_Aé«±(ì/_x0008_AçÔêà_x0016_U_x0007_A9»Ýv_x0008_A0C(e?_x0007_Aû_x0019_¿U_x001F__x0007_A*ÇPJ_x0004__x000C_Amy_x001E_Î_x0006_A61_x000E_ó·ñ_x0007_ANÄ_x0017__x0002_É_x0007_A_x0019_i­_x0006_AüïTÉ_x000D__x0007_Aé¦ã_x0005_A_x001D_Þ_x0001_Ç_x000B_g_x0005_A£_x001D_[X_x0008_A_x000D_&amp;K _x0003__x0004_÷~_x0006_A_x000F_Ý¼{Eæ_x0006_AºíX¦_x0006_AÔþTtÍÈ_x0005_A¸»êW_x0006_A"»öF{ü_x0005_A_x000D_ü_x0015_x7ü_x0005_A Î î8c_x0008_A&amp;_x0001_w_x0007_A?ö²vÓ_x0006_Aã½Oçß»_x0006_A4+á£_x0012__x0007_A½W²¨u4_x0006_A×Mfè¾Î_x0008_A)ÅÄezL_x0006_Aº~HÌ~(_x0008_A_x0018_î\ôú_x0005_AÂ_x0002_¨_x001F__x0006_A_x0018_&amp;zðÌe_x0006_APÐÐÿ!_x0005_A_x001C_Ä_x0004_Gj·_x0006_A»Ó}a_x001C_u_x0007_AðB-{y_x0007_Aø§_x0001_­Ê]_x0006_A_x001B_¿/_x0016__x0013__x0014__x0006_A_x0004_D®Éòd_x0005_AEY@`Ç_x0007_A_x0019_8ü'ß__x0007_A`$õ&gt;p;_x0007_A_x0008_ÚÙ^_x000F_â_x0005_AZFQn_x0006_AÿU¤;_x0008_A_x0001__x0003_V@ë_x0008_AgoÊmT_x0006_Aw[1|_x0005_A=áw¤S	AáCI[A_x0006_AÐ$_x0005_¡-_x0007_A ;) ß_x0005_AJ~ì_x0018_h¥_x0008_AÁîÖy_x0016_ø_x0006_Aµ×?ùte_x0007_A_x0002_C_x0001__x0005_Al3¶½}u	AÀ'Ú³_x0007__x001E__x0007_AÄ~Ð¾C`_x0007_AwAîH__x0005_A¾g2å&lt;¯_x0006_A¼×l¿	ARÃz+_x0019__x0006_A!ãå¬Û5_x0006_AÔ,øUá_x0005_Am©«5Ë_x0006_A³/´={À_x0008_A|óÐ_x001D_R=_x0006_A_x0017_£Þª©_x0005_A_x001B_~ù&gt;_x0007_A[v#ìnR_x0003_A¢ND¸_x0006_A-oþ&lt;2&amp;_x0006_AÎLû??_x0006_AÁ÷Z_x000B_È_x0005_A£_x001A_Î|å¹_x0007_A¤÷qö_x0001__x000B_ñé_x0008_A¢D¾Ê_x0017__x0006_A_x0010_äà&amp;z«	A¬¬*_x0013_Ò_x0006_A8æÈÖI_x0006_A_x0008_S=ú_x0007_A+3!â_x0005_A,JFÅÿG_x0008_AàµØIÐ_x0016__x0006_Aò(`_x000D__x0003__x0006_ADåðäÐ_x0005_Ax_x001F__x0001_Öí®_x0005_AÀ³yqãÿ_x0005_A4_x0014_RßÖ_x0006_A_x001C_b.Fò	Ac_x0013_Ð¿_x0007_A_x0008_fì{¦_x0005_A;«ÎXF_x0007_AðÔ¨Ogý_x0006_AvøÊ¡´_x0005_A_x0005_o«É° _x0006_ABô%_x0002_9F	A(±Xc_x001C_·_x0006_AÕ}À_x0007_¬-_x000C_AL«°_x0008__x0005_A;@êF¨_x0005_AT¬»¸o_x0006_Aú_x0001_½3_x0006_A)Ê!_x0006__x0014_p_x0006_A¨Í_x0004__x0005_Aã)_x0005_0e_x0005_AñÁê¢uP_x0008_A_x0001__x0003_r&amp;VðÃ_x0005_A_x000B_3¼Ú_x001C__x0008_A}ÃÞ4×_x0005_A_x0018_ÑpÞ&amp;_x0008_A¦[_x0002_Y_x0010__x0007_AL8Kÿ=J_x0007_AP¬_x0006_f}³_x0007_A5_x000B_|cêi_x0005_AM1]ý_x0005_A|MkTÌ_x0005_A_x001F__x001F__x000F_ï	AJ «V&amp;_x0005_Að_x000B__x0008__x0006_A_x0002_âÕ_x001C__x0007_AMÀ²k'	AmrÍí_x0017__x0006_Aàâ¾"o1_x0003_AÑ}®8b_x0005_Al8_^}_x0005_A Æ½Ï&gt;_x0008_A«XÓVd_x0005_A&amp;_x0006_ÃgÝá_x0006_AÆN_x001F_-Kt_x0006_A_x0002_Øà2Î_x000B__x0006_A¿_x001B__x0007__x0005_©ä_x0006_A?;72®_x0003_AX_x0011_&gt;ÌÞ_x0005_AmÇø_x0015__x0006_A½klf:_x0007_Ab.^zc_x0005_AMÁÂ_x0005_Aq)ød_x0001__x0002_v(_x0006_A÷¨î-*_x001E_	A_x0016_;Á_x0004__x0010_!_x0007_AL²DÝ_x001A__x001F__x0006_A_x001C_AàòcÒ_x0002_AÔ²íU¸7_x0006_A&gt;_x000F_Ø¯:_x0008_AW@×_x0015_;¶_x0005_AÞgµá_x001C__x0008_AxW¹$	_x0007_Aqÿ_x0005_A7OÐËTÉ_x0008_An1RÀß_x0005_Aü»?B_x000F_ç_x0006_A@[ð!_x0006_AÝjT_x000D__x0011__x0008_A¶ÔS(P_x0007_A¹î}gmÊ_x0005_AâF|kx_x0006_A4%ÉÁ+_x0006_A¯l/9Ø³_x0006_Aýû_x001E_ÕW^_x0005_Aðï*¹[®_x0008_AõåiJ_x0006_A_x000B_{_ø_x001B_w_x0006_A&amp;Wdg+'_x0008_AÆû£v_x001F_µ_x0006_A_x000C_®Üã_x0017_w_x0002_Aë_x000F__x001A_ßð_x000F__x0006_Al£&amp;{_x0005_A|PÿÖ	Aæs5À|X_x0006_A_x000C__x000E_Ðó¦L_x0006_A\âcÀ'®_x0008_AâW t'Ó_x0006_A¨ß(&lt;±_x0006_Aäò_x0015_Dª_x0008_A_x0004_em}_x0005__x0007_AGVm_x0003_«_x0008_AÄQ_x000B_æ_x0017__x0006_A4}A&amp;4÷_x0006_AîÌã_x000D_Û_x0006_AÃ¥Ì'Ér	AG¤_x0006_(_x0006_AÁJ.S²_x0005_AÌØ	ié4_x0008_A_x0002_¢ñÃg_x0006_A¶^æ__x0005_Av=ÑJ+á_x0005_Aôyµw_x001B__x0007_Aú_x001D_'±¯·_x0005_A_x0006_Õ¡§+f_x0006_Ac¶_x000F_ó{_x0006_AÎUË_x0004__x0008_Aî²úW_x0001__x0007_AÑ_x001B_Y,;	A_x000E_îZç\_x0005_A}Ç0)¼_x0005_A±*ÿ¤_x0005_A_x0003_ýræªU_x0007_AO Ã_x001B_gÏ_x0005_A_x0002_Èçà_x001A_^_x0006_A¤_x0005_°ãok_x0006_Al]ú_x0002__x0003_Dä_x0003_A_x0001_vUsnZ_x0007_AîÓ"åWx_x0005_AÑÓþõE_x0008_A|ðòd_x0008_A·ùUUÈ_x0007_A`°§0r_x0006_A¼ì_x0015__x001C_Ý_x0005_A_x0013_)p_x0006_AÍ# ×3Ö_x0008_A íÍ@Ô_x0007_A]äþ_x000F_i_x0005_A%ÂÿÙ_x001A__x0006_A­£JGn_x0005_A_x0011_ôI4xá_x0005_AÄ_x001F_L_x001D__x0008_AùG¶oÏ_x0007_Ah»_x0003_$ap_x0006_A!»òôó`_x0008_APvÅ_x001F_×N_x0007_A¢`rÒ{i_x0005_AÀOß)_x0001__x0006_Ah[Sï_x0018__x0006_A¿Í=±4_x0007_Ajg_x0019__x0008_A]_x0010__x001B_Wz_x0007_AW»~_x000B_i	AnÜÊx_x0017__x0006__x0008_A«·ö«_x0005_AØ]oÉ_x0005_A2äÓ#_x000F_Ä_x0007_A[Ï_x001E_3]_x0007_A_x0001__x0003_±%_x0006_h_x0006_A_x0004__x001E_¤±ºÙ_x0006_Ae_x0012__x0002_)_x000C__x0006_A+¢åÊ_x001C_Ü_x0005_A7ÕßXO_x0007_AÞ¤_x0002_q_x0007_Aïa¨_x0004_Á_x0006_A¨5QÝÍ_x0007_A{pùF_x001F__x0008_A÷¬_x0007__x0007_§_x0005_AYØ_x000F_ué_x0005_AY¨úÛô_x0007_AÃ{ë_x0006_AW_x0004_E(_x0019_/_x0007_A_x001A_0wï_x0017_c_x0008_AÆº7_x0003_Aåh-©¶_x0005_A·iYF_x0006_A1q_x001D_èÒ_x0005_A¬'anOv_x0006_AàÃÊÃ°_x0007_AácîÑ:´_x0006_AgiT!b_x0008_AÒ$ï$n_x0007_A:Ã×_x0007_A¬_róf_x0008_A}ñ×|øÓ_x0005_A²¥îõÔÊ_x0006_A·_x0010_hÑ+|_x0005_A_x000D_~_x001A_a_x0005_A²ÿ]_x000C_$_x0006_AnØ]~_x0002__x000D_&lt;_x0011__x0006_A¹/þñ_x0008_A97ü_x0010_Õ_x0006_AÌ}%Ôd_x0018__x0007_AØh_x0004_©_x0018__x0006_AêÉ	Ø	A,~_x0006_A=0øæ£_x001C__x0006_AKÞnàá®_x0007_A?°]@¾¼_x0006_A¨ËH1_x0005_A6/ñW_x0019__x0006_Aâ_x001B_Ýá1_x0006_A ÕJx_x000B_AoÅF_x0017_&amp;h_x0007_A_x0001_À+yµ	AÔ®DÓôî_x0006_Aá|Û°ÙS_x0006_As_x000C_¨\Ð_x000C_AÈV¬Ì_x001F__x0008_ATm7ëÄ_x0001__x0006_AG_x0007_ò/_x0014_	_x0006_AAµ&amp;_x0003_Iâ_x0008_A_x0019_¸Z0~î_x0008_Aó^máª_x0006_A¦×_x0007_Fûo_x0008_A¬Qcvn_x0006_A_x001D_´_x0005__x000C_«_x0008_A½_x001F_ò|_x000B__x0006_A_x001F_È±gRm_x0005_A|/t¨ñ|_x0006_Az`_x0004_(_x0006_A_x0003__x000B_Ìj"Y÷_x0006_A4_x001F_KfV_x0007_A_x000E_i_x0019_ßk_x0007_A³Î²2$&gt;_x0007_A&gt;ÊËQv._x0008_Aåkxq_x0007_AÉ_x000E_ñ_x0007__x000E_Z_x0008_A¼ r_x001F__x0005_AÍ_x0016_ø_x000E_6_x0007_Aùú_x0006_AÕè½_x0016__x0008__x0007_A\"P¹g¹_x0007_A2Ì)o¨c_x0005_Az_x0001_ûÇ£&amp;_x0006_AÌ_x0015__x0007_AcZÔúè_x0005_AÖ§ÛË+Y_x0006_A¢ïCfÉ_x0005_AãU{Èñ_x0007_A/|¨_x0002_a0_x0006_A_x0004_¥ÊÉÎù	A'R_x0008_P¢_x0005_AíÛN-{_x0007_Aº¥¬í\4_x0007_A_x0004_TRaÉ£_x0005_A_x0006_I_x001C_Ö_x0006_AÂÀ8½_x0006_AÛ_x000F_#ØÒ¼_x000B_A«ó½â_x0005_A¿¿¹sì_x0006_A@Þ_x0019_¢_x0007_A(:Pæ_x0003__x000C_LÉ_x000C_AtV&gt;+é_x0008__x000C_AI²B2H*_x0008_AÛN?HéÍ_x0005_AÕ¿=[\ø_x0005_Aq_x0012__x0005_ArkBþãp_x0007_AàAy_x0007_A_x0011_ ¤¡Æ_x000B_A¾¦è_x000B_na_x0006_AVÑ_x0002_ì´_x0006_Am$Áít_x0007_A_x001E_Îm#âà_x0008_AÌ¥_x0004_~$Ù_x0006_AU6®(Â_x0006_AZ:i_x0001_­ò_x0007_A	[íûå_x0007_Apø)Ì«Æ_x0006_ARx=çX_x0006_Aãn^T_x0005_A*Ö_x0011__x0004_7©_x0005_AÐ}¸_x001F_;_x0019__x0007_AK.zÑ½_x0006_As_x0003_[}í_x0008_Aã¿=!_x0005_AÌçe£Q¸_x0008_AQù;G»_x0006_A¨t:õ{_x0007_A_x0011_r¾;Ù2_x0007_Açi4Êj_x0005_AFJk3½_x0006_Aºèa{_x0003_ä_x0006_A_x0003__x0004_d¶ïz_x0007_A«©b'j_x0004_ACÑ])_x0006_A¼äÁ_x0011_ë_x0006_AÉóTÏµj_x0008_A~_x0001__x000F_ÿ_x0004_Añ÷(t_x0005_A3¼Û÷Ð»_x0005_ANúsbj_x0004_A+|_x0010_Ôkè_x0005_AÊRQåð_x0005_Aá^¶¤¹¹_x0005_A,_x0011_6/ÓÚ_x0005_A îZáO²_x0006_Aow2)_x0005_A×Ôûdä_x0007_AO'á_x0006_";_x0008_Aö_x0002_gÈ_x0007_A_x0010_]_x0013_ó£_x0005_Aµ_x0018_Êø_x0004_A¸/F_x0019_q_x0005_A\°¿_x0016_k_x0007_ApDÄ#¿_x0007_A¨q°}_x0005_A_x001C_Íáµ¯s	AÖ% ¥Î	Aæ«+¦_x0005_A²°ägë_x0008_A±fHÍÍ _x0006_A_x0003_#Ú_x0016__x0008_A6:ªR_x0005_A¦ñ_x001F_0_x0002__x0003_g_x0005_AÖ6oy3_x0008_A_x0016_²¹_x0007_AÆÝNa³/_x0006_A~!}Z	_x0006_A¢_x001F_õ__x0006_Aä_x000D_5_x0016__x0008_A%;RÇ_x0005_A8Q¾£Ë"_x0006_AJ|?*B_x0007_A?'è+g_x0005_AíþVó¬:_x0006_A2Ó9SÊ	A_x001A_ÛUÛ¢_x0008_A"~1eÒ_x0005_A(µ}«Y_x0007_AÍÄ_x001C_Ì_x001A__x0007_AÉ;_x0005_M_x0007_AÇkf}]_x0005_A_x000C_øq ß_x0005_A ÀC¨¢_x0006_A©}³	Nõ_x0007_Aùåm_x0002_N_x0006_A-q_x0001__x0008_A_x000D_ÍùgB_x0008_Aìð&amp;q_x0017_	Aa_x001A_« á_x0005__x0006_AX_x0003_û_x0008_\_x0006_AÙJè§GÐ_x0006_A&gt;%óÍsç_x0005_AÅ_x0001_ÔÂl³_x0005_A2Ru_x0008__x0007_A_x0002__x000B_¯R3_x0008_A_x0003__x000C_=oã_x0007_AÛ-¬¥ã_x0005_At7`÷_x000B__x0008_AÃBu_x000D_)ç_x0007_AyÐ~åØ_x0007_A&gt;¾{`_x0006_A3ýê_x0002_0´_x0005_ANâ?ÿr_x0005_A±é S û_x0005_AF*¾_x0014__x0008__x0006_A?¸×EË_x0006_Aø+è_x000C_Ä_x0006_A_x001B__c_x0008_æ_x0006_A{K3	._x0016__x0006_Aå_x001D_ª|¸¯_x0006_AÏ4³'_x0006_Aé_x001A_ú¤Á_x0005_Al}¯±_x000D__x0006_ATøQfg_x0005_AL±I¿_x0005_AÏ2$ ª_x0012__x0006_AÁË|JÞ_x0008_Aà_x0001_»ÚûK	Aë%nm;E_x0007_Aê¤ú@g_x0006_AÚNË[å\_x0007_AåÍ_x0016_í_x001D_e_x0006_Aã _x0004_Ëv_x0007_Aò)l'Öç_x0006_A/½ósª_x0005_A#NÒ_x0001__x0003_ü_x0006_AW_x0013_¹þÔ¥_x0007_AcÇÎ:bc_x0005_AGíV`µ_x0006_A¹Õ7\´µ_x0005_AR&lt;¬Ã_x0006_AcÁcOn_x0005_A\aª×¬_x0005_AØHr_x000E_@£_x0005_AÜ:\ªÑ_x0006_AäEà|S_x0008_Aý_x000F__x0006_x_x0005_AíANÒ£,_x0006_AÑ²U=É	AN_x000E_¾_x0015__x001D__x0007_AïØQxI_x0008_A É^\hê_x0005_Aµ½¬@ÜÂ_x0007_AJ!ÆÚ_x0002__x0008_A¹²«ºXÁ_x0006_A_x0004_	ÔDP_x0006_Ae®Òù+Ù_x0006_Aý³£Ú3_x000B_ACïõï»-_x0006_A¡¢iFöû_x0008_A/ë_x001F_â6_x0007_Aæä_x0015__x001A_ß_x0006_A_x0010_0ÀÌÙz_x0008_A*3ºG{Û_x0006_A.Xÿ²_x0018_l_x0007_A_x0002__x0017_8MUA_x0007_A½¬ã)9Ù_x0008_A_x0001__x0002__Àáe_x001A_F_x0008_A3YýãÁ_x0008_Aå~_x0018_	Ë×_x0005_Aþ¤4í_x0018_X_x0007_AIÚ/i_x0010__x0007_A­Û?Ö¡~_x0005_AFvk_x0007_A_x0006_2q_x0008_®	AçÊJ(Î¢_x0007_A_x000E_Õ²Ó·_x0007_A_x0014_oZÁ©_x0006_A_x0001_MúLZä_x0005_Aæ7Þ$¨_x0005_Anë_x001E__x001C_}	AyAÓÉ_x0012_?_x0006_A2_x001C__x000E_¡-	A_x0004_Û£ïpL_x0002_AX_ë_x0013_î_x0006_A}¥3/áö_x0005_AbX0_x001A_&amp;_x0011__x000B_AÜäéW_x0016__x0006_A_x0006_%ãÅGæ_x0008_AÐ3W5äê_x0006_AÒZÍ(_x0008_A½Ð¦_x0002__x001F_Â_x0005_Ap_x0013_Ô_x0004_r_x0007_AVà Ýll_x0005_A7¬ìÖ8v_x0005_A%ÁáizÒ_x000B_A¦ªãBo_x0006_Av½àÊ_x0006_Ar_x0006_á_x0001__x0002_©÷_x0008_AÔ`ãzço	AýÞÖ_x0011_*_x0008_AöoòÊú6_x0008_A«c_x001D_U_x0011_À_x0006_A¾·	k«_x0007_AÐÊË3'_x0006_A4Ã(ØÈ_x0006_Aòçx_x0016__x0007_As3DcI_x0006_AÐ%'_v_x0005_A÷&amp;¸»CÜ_x0006_AÞ_x0006_Ñ¥_x000E__x0014__x0007_Aü_x0010_!À	A¶KÉO_x001D__x0007_Aª%_x0012_ôë_x0007_Am_x0017__x001A_&amp;À_x0002_A_x0013_·Ñò@`_x0008_An_x0002_Òg_x0007_A=æÀ]ãY_x0007_AMÕ.KÈ_x0008_A]±_x000C_B­_x0005_Aá_x000B__x001C_ûò_x0007_Aq9~_x001B__x0007_A_x0014__x0015_º}_x0008_A_x0017_I_x001C__x0006_£~_x0006_A"!gû¥_x0005_Aý|¢G_x0008_ARÉv_x0006_A|7Þõ;¤_x0006_A_Öi%´_x0008_A_x001F_)¦»_x0001__x0006_A_x0004__x000C_¯¯_x0003_Û_x0005_A_x0017_Bð1æ_x0005_A~ªÁ_x000C_A¼cw_x001C_f_x0005_AYÂÑÑý_x0007_AIì._x000E_	ADò¾n_x0007_ArèÅ_x000B__x0007_AÔ]]qQ _x0006_A_x0006_×_x0011__x0005_A¿¦ûNÙ._x0008_A«y¦_¾Ä_x0008_A@a[¹(v_x0006_AèÝØ_x0015_ _x0007_A!dqYÎ¸_x0006_A"xù¸_x0005_AÜN¯Ç_x0002_	AªÑ-_x0007_AÎb¬md_x0007_Aù_x0019__x0019_{ð_x0011_	A{_x000C_í-O,_x0006_AXKN²_x0010__x0010_	Aæ¾¸`"_x0016__x0007_A_x0011_¾Vóìo_x0005_AÝi_x0018_"_x001B__x0008__x0007_AFòá_x0006_A#_x0005_@ö0_x0006_AË&lt;VÊ?_x0006_AbÃ_x0001_OHh_x0008_AÊ*Ê#°_x0005_AÔtÓ:ét_x0007_A_x001D_Ê_x0001__x0002__x0005_AëîÙ$_x001C__x0006_A=_x0001_whÅ_x0005_AÛ±Ü0_x0007_A·t_x000C_ßüî_x0002_A¼Òét99_x0006_A&lt;pa_x0018_°=_x0007_A"gô_x000D_o³_x0007_ACè_x0008_«ºô	A!ØùÝz_x0007_A@½U__x0007_AÎ{°¿w_x0005_A_x0010_ó±¢`j_x0005_AkÇ3r^_x0008_Aþ@©8¿_x0013_	A_x0018__x0004__x000F_ÎÉO_x0006_AÿâN´ë_x0008_AZF 4_x0013_5_x0006_AZIfáÔ_x0006_A×ÙKð&amp;)_x0006_Aë²_x0011_D_x0007_AØ`dð_x0011_,_x0008_A¹b£(_x0019_o	A~ÎOõs÷_x0005_A_x0018_Ä¢j_x0006_Ai']ê¦_x0005_AÖÔÃÍ_x0001__x0007_Aªµ·0_x0007_AeùÇçt«_x0005_A/"Q7k_x0003__x0007_Aÿ"r_x0016_-_x0006_A2ÂrYù_x0005_A_x0003__x000C_¼mVÏÃ_x0008_ADý«ñ¯_x0007_A¼3¥Vå_x0008_APD»©Ï_x0007_A_x000B_'1ð×_x0007_A_x000C___x0001_p6_x0007_A4¥CDT_x0008_A_x0005_pv;91_x0007_A¦Mº%_x0018_\_x0006_A{ÏÔ¡ú¶_x0005_Ah¿6_x0007_A§~«t_x0005_AY_x001D__x0004__x0005_/_x0006_AëÉ¦å´_x0007_A_x000E_s_x001B__x000E___x0006_AÑ+¶E4	A0è&lt;_x000F_½_x0005_Ad²ûöE}_x0005_AuþRÝ¥%_x0007_AOZ8_x001E_'_x0002__x0006_AÀæyqË_x0005_A4k9£_x0002__x0012__x0006_AZ9_x000C_+_x0007_À_x0005_AõW$r¶_x001A__x0007_A_x000B_#Áí©_x0007_Aæ$_I_x0004_	Aå9Ð±·	A|_x001C_¢¼e_x0006_AÉ¤_x0012_(_x000F__x0006_Aù©ë_5j_x0006_Aë¼ÛB_x0007_AÁl_x0001__x0004_è÷_x000B_A·_x0016_ÉA}_x0006_Að1¯_x000E__x0014_x_x0007_Ah_x001C_EK²Ý_x0006_AP®.BL_x0006_At_x001B_È]2_x0008_Aê'mA_x0007_A*\±N8_x0008_Aw_D_x0003__x0018__x0008_AxðjÐ¯_x0007_A_x0010_	¢vr_x0008_A_x001C_Ý¼ç Ã_x0005_Aú_x0006_k¡_x0006_ANy|8Ir_x0006_A_x0011_â&gt;&lt;ª_x0007_A0{_x0002_ÙÝÕ_x0006_A_x000B_xrë_x0007_A*û_x001D__x001E__x0007_A&gt;=%ÌÁ_x0005_A¸ÿÊ_x0010_·ö_x0006_AÏ\_x001D_:Ù_x0005_Ah0_x0008_u#_x0007_A­·«3_x0005_AÛª[â¦_x0007_AÍæ±¯È®_x0007_Aê_x0007_:û_x0006_Ai?¿_x0003_{_x0005_AP½_x0001_fX_x0007_AQðK³_x0013__x0006_AõiÃ,ø{_x000B_AbMg_x0007_I_x0006_AüD ìîÿ_x0006_A_x0001__x0004_pBßÂ_x0005_A_x000E_UÔ?_x0006_A_x000C_¯8iÒ_x0007_A7r¬ÜX_x0006_A9/_x001E_Ñ_x0005_A¤5Âï»_x0007_A$¦_x0008_¶4_x0007_AÅó7_x0005_A_x0006_+´_x0002__x0007_AÔ_x0015_Çîe_x0005_A¨M5sö_x0014__x0008_Aß_x000F_3A_x001A__x0005_A_x0018_$!_x0014_-_x0011__x0006_Aü_x000B_GZ	AJÇ_x0003_2õØ_x0008_AW_x000D_¹ÿ_x0011__x0008_Aôöê_x0012_K_x0008_A§gûÎÛ_x0008_AýÇÌ_x0003_¨_x000B_Aº~´[_x0014_©_x0006_AÔ·n×AÔ	A±±Ý_x000E_3Í_x0005_Aû_x000E_´³vz_x0005_AN7Ø.{_x0017__x0007_A_x001E__x0010__x0010_/ÿ²_x0006_A_x001D_)XD°_x0007_A¾¯_x001C_¦¡Ù_x0005_A_Ø¾÷Å_x0005_Axó¸28ï	A_x0012_4Âr_x0006_A]_x0003_3ø_x0006_ö_x0005_A©_x0017_Ú_x001F__x0001__x0002_ÿ_x000F__x0008_AçLHl&lt;t_x0005_AB#y|½?_x0007_A ©Ç_x0015__x0007_AA¹.mÛñ_x0006_A_x000F_áwTæ+	AÇqÍ¶_x0008_AÐô·_x0016_´_x0007_AÒUþÕ%@_x0006_A_x0018_Éòs+_x0007_AdzBÎê_x0007_Aºè#ã³_x0005_AÈºÔÉ+_x0007_AzË¸rI_x0006_AòÛÕ_x0014_R_x0008_A%MÊ#Úu_x0006_Aânv_x0005_î%_x0007_AâÏÉãhä_x0005_A¡ÐaÑu_x0006_AçÅU¨D±_x0005_Aº_x0018_n¸_x0008_A-^_x001E__x0015_Y_x0004__x0008_A7_x0005__x0016_ÀÙ'_x0006_A6Mx¢ñ_x0006_A_x000C__x0013__x001B_^ú,_x0008_A·hx	ï_x0005_AÚ_x0017_@¢J	A%M÷]XÔ_x0006_AÖçW÷_x001A_í_x0006_A«Ä`«_x0005_A;_x0015_Ó·ø_x0005_Aªö¦9-8_x0007_A_x0003__x0004__x0011_kÁ_x0006_ú_x0007_A¸þ_x0003__x0006_Aá¾á,)ù_x0006_AþIÿæ_x0001_0_x0008_A.@ÿØ_x0006__x0007_A"üôü_x0005_AÉXÓ_x000E_D_x0014__x0006_AøJH¦+_x0008_Aø²½ÝJ	AÔ:Ôk_x0004_0	A$ç'Îä	A_x001A_?6Ýá5	A½^Ä¥C§_x0005_A¡F/Ú._x0016__x000C_Aª_x0007_êAÿ_x0006_Aâ=¨Hò_x0007_A{ÉÚ_x0006_A+£Iíl_x0002__x0006_Aö¤,!ìÿ_x0007_A²_x000E_½ÊQ0	AÄÈ_x0006_øÈ_x0007_AÃC(Ð&gt;_x0017__x0008_An=ãb2_x0007_A÷Ì_x0016__r_x0005_A¡ªT,_x0006_¬_x0005_A_x0006_M®ô_x0006_A|7_x0008_"_x001D_a_x0005_Ak_x001C_¤®ä_x0006_Acàï,__x0011__x0006_A!Ï©Ê×	_x0007_A_x0006_ÕÝÀö_x0007__x0008_A¤å3_x0002__x000B__x0008_AEr_x0008_9`_x0006__x0006_Aq«ù®_x0007__x0003__x0007_A¬_x0014_v\_x0008_a_x0007_A(mN5_x0017__x0007_A\_x000C_r_¿^_x0008_A_x0002_oÛÓ'ñ_x0007_AÇ³þ_x0018_	AÚ_x001D_Z¡}_x0013__x0007_Aï[JW_x0006_A³¸ÃãÆ_x001B__x0008_AÑ ©´ô&amp;	A´3o_x0006_A_x001E_`_x001E__x0001_¤_x0002_	A÷(çN_x0008_AídÈi_x000B__x0008_A&lt;Å_x0006__x000F__x001D__x0006_AâÂFâ_x0019__x0008_A@Ýw_x000C__x0006_ATtè.4:	Au_x0004__x001D_$_x0003__x0008_AuFG~ß _x0006_AÀ=_x000E_Ç_x0007_ARÒ_x0007__x000B_9Ï_x0005_AT,³ò_x0007_AAPä_x0006_ApÂO_x0006_A_x0007_È¦00ö_x0005_Añ_x0011_ò`±_x0008_A$_x0015_6¿`	AHÜ_x000D_A _x0005_A_x0008__x0017_`Ò_x001F__x0007_A_x0001__x0003_Ìß$BJ_x0003_A_x001D_òöeX_x000C_AÖ_x0019__x0015__x0008_ùO_x0006_A_x0001_÷I³Cd_x0003_Aø²&amp;'z_x0006_AeTî¼_x0017__x0003_AYØBÃü_x0006_AÕß7øÀ_x0003_A0U²ÛV_x0006_A_x000E_í\c_x0006_A_x000E_mYÐc_x0007_AqÀ._x0011_Ë_x001F__x0008_A³1á2Ó\_x0006_A^R[A}¿_x0006_A_x000B_öe_x0008_A²QSO_x0004_}_x0006_A)ùÆeÕ_x0005_A?~ÙõÆ_x000F__x0007_AÖ@ù_x0008_A`h_x0013_Tà _x0005_A_x0001__x0010_9£_x0015_H_x0003_A1ÑFqTØ_x0006_AýW]_x0006_A{»L{ê_x0006_ANv$Ñhb_x0007_A_x0019_Û`t!_x0006_AÃ_x0019_+ù©_x0002__x0007_AÐÜ'v_x0008_A¤&lt;£Ã3·_x0007_A&gt;nb_x0017_û$_x0007_AlÄÒÁD_x0007_AµxF_x0002__x0003_Rs_x0005_A7_x000C_(_x0001_ä_x0008_AY_x0014_å``_x0006_Al_x0011_7VÿÍ_x0006_Aô	¹tØT_x0007_A;f_x0014_¨_x0006_AXúxÈ°_x0005_A®0$ë_x0005_A»+­Çí_x0005_AåMÿÊÕ4_x0006_A¦jµ[^_x0017__x0006_AeLÀú«¤_x0005_Aò_x0012_xzXI_x0007_A¶/ìe.)_x0006_A2S&gt;Ûþ	AÛñþC_x0005_Aø&lt;ôO_x0004_H_x0006_A¥û[íl_x0005_A_x0015_lc¦tL_x0007_AÎ&gt;Úc_x000B_~_x0005_A¦þ5_x0007_AÜWYR_x0006_A_x0017_.½ÎÅþ_x0005_A§I¢_x000D_c_x0005_AâXÙRº_x0006_A3òiÁ!_x0008_Aûúw_x0014__x000F_g_x0005_A¤XÇ_x000B__x0007_AAævT°_x0007_A_x0006_´-ßÚÅ_x0005_AI¤Ôò_x000E_Ñ_x0007_Aôb|ö0_x0008_A_x0001__x0004_¹)Hìr¾_x0004_AÆg+Åi_x0008_A_x0019__x0003_Xc_x0005_A	ØÒ¨_x0005_AK_x001A_6_x0006__x0005_A°_x0016_ü_x000F_¯_x0005_A_x0016_"±E«	AÎ~e_x001C__x0013_F_x0007_A}_x0002_£_x001D_Ù_x0005_Añ1¢2)_x0006_AxûöÏÞ_x0007_A_x001B_õ\_x0019__x0018__x001E__x0006_AÒvi ý_x0006_A Eé_x0014_v5_x0006_AHNÁÇ_x0006_Awúlãë_x0006_A¹Etpî|_x0008_A]_x0008_¿_x0010_0_x0006_AUì_x0013_å	AU*k@R_x0013__x0006_AÛâhä_x000B__x0018__x0007_AsU,üY	AÃF_x0003_Åi¬_x0006_AlEBÖ,h_x0005_AVÕ_x0011_{m_x0007_AqË-_x001F_@_x0007_AT¿A¨öi_x0006_AÀä_x0005__x0007__x0018__x0006_A.RDJÇR_x0006_A,¤_x0015_u7_x0006_A_1_x0008_&lt;_x001A__x0006_A&lt;ÿ³Ã_x0003__x0004__x0001_B_x0006_A{LsÙÓ_x0006_A}!æ¶5_x0006_Ae±÷,é_x0006_A_x000F__x001B_GØ_x0005_AB4&gt;}áX_x0008_AbÈ&lt;_x000B_«_x000E_	A[C¹üÎ_x0008_Akç_x001A__x0016__x000C_Ù_x0005_A+øIÃÆÙ_x0005_AAà;ñ_x0005_AÔDôµ_x0004_Aol?2s¢_x0007_Añ8îß_x0006_A¥JÛ]«à_x0005_AüÄØþw«_x0007_AÂW¬»·_x0006_A6_Wò9_x0007_A&amp;ð'Ûr§_x0005_Aþ_x001F_ËÜ©}_x0007_Aâ_x0008_M_x001E_n_x0006_A;þs+_x0005_Am]8Us_x0006_AÐ¢2'_x0002_ø_x0008_AÂÍÎLfµ_x0005_AÚä´_x0017_´_x0005_AòÄÕ"ìR_x0007_A\w9_x0006_A_x0006_6÷«ÐÁ_x0007_AëHôå¸H_x0008_A%!8ÞøÍ_x0005_AB_ûOÅ_x0005_A_x0001__x0002_{wÅGº_x0005_A&lt;¶Ý_x0005_A_x0004_á¡g_x0010_É_x0002_A_x0006_ ìNp_x0005_A£&amp;Ðp_x0005_AñJ@_x0017_CÐ_x0005_AzzÏ+Û_x0006_Aà¿¤É_x0006_AÃ_x000F_1G_x0007_A^ì¢Ìç_x0005_A2!Ûþ_x0002_AkÓ¡!Ö_x0007_A´_x0015_qý_x0006_A8_x0017_gè-_x000D__x0006_AÅ2êÀÒ_x0007_AQé(_x001D_íZ_x0007_A_x001F_cÓ_x0011_bá_x0007_AÇ{ßFaÒ	AÖ_x0004_ÌqN_x0007_Atì_x0004_¥á_x0005_A^*Iß¤_x0006_At_x0004_¸2_x0005_A i_x000B_¸¾_x0005_Aæ×çPb_x0007_A¡ÿ_x001E__x0016_ö/_x0006_A_x001A_Ç_x0017_{a_x0007_A¡¥âÒùS_x0007_A_x0016__x0014_öÎÎ_x0006_AWô ø(¥_x0005_Aû¥UI_x0012__x0008_ALÜò_x001D_d_x0006_A¶_x001A_Ø_x0003__x0004_'µ_x0007_A@5_x0018_G8_x0005_A2üe@vx_x0008_A¡Ì_x0002_&gt;;ß_x0006_AùßLí2+_x0007_A	iÌñ¢_x0006_A_x0007_¿,Ä_x001A__x0006_A\$n²N_x0007_AE\å_x0012_K_x0008_A_x0006_5½úTU_x0007_Aµ_x001C_4®-Ó_x0006_A_x000B_ùv7ë_x0005_A1ìàSù_x0005_AÃFU_x001C_Ù¬_x0008_A0®ªp_x0016_¥_x0007_A÷Ô©º_x0008_A	É÷_x0017_à]_x0005_AITQ ¢_x0005_A2À±J_x000C__x0008_A__x0018_§ Ò¼_x0008_A·f\T3_x0008_AþÈÁöÝ_x0007_A«O&gt;_x0006_A-ô_x0001__x0005_AW,O_x0014_£Î_x0005_A×_x0016_±À§_x0007_AÑÅ0ÝX_x0007_A©ª#Sí_x0005_AvÄÐOb_x0007__x0006_A_x001B_`Æºj¬_x0008_A½ãÕJ_x0003_*_x0007_A_x0010_8j]·ñ_x0005_A_x0004__x000D_DØ&amp;*C1	A»_MMÅ_x0006_A_x001F_Æ_x0011_Q1e_x0007_Ar÷÷tÕ_x0005_A5j"ÏÀ_x0006_A:#îãQÚ_x0005_A7_x0006_s_x0008_A´_x001E_@_x0006__x0017_å_x0006_AÁ ©Ò_x001D_B_x0007_AÄ_x0002_ÿ_x000C_éb_x0006_A_x001A_½_x000B_x}_x0006_A_x001E_üa_x000D__x000D__x000B_A,h_x0005__x0005_[_x000D_A`?	A_x0007_Rá1iÈ_x0006_A_x000F_ißSU§_x0006_Asª¾;ôÐ_x0008_A_x0001_ñ1]ï_x0006_AÿÀØ8_x0006_Aã_x0004_£_x0005_Aõòh&lt;_x0006_A¸dÊ.--_x000D_A°-7_x000B_]_x000E__x0006_A±ÞhÎl_x0005_AÖ«Vè[_x0008_AV©Ñ0Ãý_x0005_A#¡ç_x0003_¦n_x0006_ACèô§l_x0007_AUÃ_x001F__x0007_A@_ë"_x001F__x0005__x0006_AËéë÷~°	AÍt÷,_x0001__x0004__x0006_Í_x0006_A(KçsÀ_x0005_A6.û&gt;|_x0005_AÀ_x001F_x;m_x0001__x0006_A(:î_x0005_AQ)ûÔwÌ_x0006_A¨¸_x0018_Cu_x0005_AË×_x001D_oå¬_x0006_A­&amp;^Qçª_x0005_A÷Eç/à_x0006_A&lt;l#5´º_x0007_A?Ê_kÄ_x001E__x0006_A³Òâ[À_x0006_AÜ3Äâ;	A*_x0003_ü¯_x0006_AKF#Jé¥_x0008_Ar&lt;ò'Åï_x0006_Af_x0007_"_x0004__x0008_AÏó½\A_x0006_AkÜÄz©¨_x0006_A«ä_x0004_­8h_x0005_A_x0003_ktØé_x0006_A_x000B__x000F_&lt;OÖt_x0008_AEÇBø¬®_x0006_AË6å_x0010_js_x0006_A³_x001A_5q_x0006_AÂÖ lz_x0005_AZ;_x001E_@	AÑIOqÒB_x0008_A_x001F_ÑB¸E_x0007_A_x0002_xv_x0001__x0008_A_x0014_&amp;JB½_x0006_A_x0004__x000E_tC&amp;ß&amp;â	A_x000E_ËLm®_x0003__x0007_AjN_x0015_0ß_x0007_A«©¿_x0013__x0008_Alû"!K_x0006_A_x000C__x000C_i_x000C_&amp;_x0008_A$@_x0005_´n_x0007_A¢ÍÐx[Ë_x0007_AÌ°²"bÉ_x0006_A_x0005_ÙV&gt;²è_x0005_AS_x0008_¤"ª_x0011__x0007_Aû_x0008_ e_x0008__x0006_Aëcòtré_x0007_A_x001A_PÝ_x0006_A¸íÏ_x0013_Õ_x0007_AÓÒæ2Ü_x0005_Axè´¥P_x0008_A,´ßÃî_x0006_AÇs_x001A_á_x0006_AÌ©ãúÀÅ_x0006_A¸_x0008_#ú&amp;Ë_x0005_A#C¶­&amp;_x0005_A«HÙ¸&lt;_x0006__x0007_A_x001D_¶¬bi_x0007_AÉ°Íé_x0005_Aå\\_x0001__x0005_A_x0001_a#_x000D_î_x0008_A.J/êCB_x0006_Aú¨,_x0002__x001E_ü_x0007_A¨Bj_x0002_µý_x0005_A_x000B_%%ÿ 	AðB¤_x0004__x000B_Ù¹_x0006_A/­y`_x0007_Aïû9Lx_x0006_Alà_x0002_ãÖ&gt;_x0006_AË«æ_x000E__x0008_AD¦W0:_x0006_Að÷_x0018__x001E_d_x0008_A¥_x0001_6Iôc	A^¦`¯R_x0008_Aén6Yô=_x0006_Aev0P_x0012__x0006_Aå¸¢_x000B_0_x0007_Ai:_x0016_Þ_x0016__x0007_Aô_x0010_F_x0002_Z_x0006_A»A®|[_x0007_Aç!¿rÂ_x0007_AB_x001D_T_x001C_á_x0007_A8Ð­ Ú_x001A_	Aá_x0001_ëáuþ_x0005_A_x0014_/vYk_x0005_A«ãÃiºÅ_x0005_A­_x0014_.Ûm_x000F__x0008_A´OØ}L_x0007_A"QÃ_x0005_&lt;;_x0006_A_x0006__x0002_B_x0017_m_x0006_Aóæ_x0007_¹_x0006_AÑJ:¡C_x0006_A_x0018_­&lt;_x0016_Ö_x0005_AÝè_x0015_p é_x0006_A)¶êkÖ_x0008__x0006_A8$_x0003__x0007_@_x001B__x0006_AõpÝ`_x0005_A_x0001__x0003_,D%O_x000B_Ç_x0008_A_x0004_1Yþ_x0003_AR5oÒ_x0008_AéÛ;Yÿ_x0007__x0007_A¸Ì¦s"D_x0006_Aµn_x000F_Ét_x0005_A¬÷_x0015__x0015_Ë_x0007_A9¥unw	AAJ_x0006_^=¦_x0007_Aºhº@Z_x0006_A#_x001E__x0005_AJ_x001F_NjV	A¿ãòEÜ_x0005_A:_x001C_Ú_x000B_¿6_x0006_AÔñ_x001C_ e_x0002__x0006_AY§llù_x0007_A_x0012_+Nò í_x0006_A?uì?Ä_x0013__x0006_AÏ=ýr_x0010__x0006_AÇçíNÉ"_x0008_Aª4É_x0001_6m	AÿfNÌu_x0005_A2ÍiÉ_x0005_A¾P½^*_x0007_Að_x0019_¹º~_x0007_A5FÖÈ]^_x0007_Aã®_x0002_ëhf_x0007_A_x0011_ºWa_x0003_Aæ'B_Ï_x0006_AAÁt_x000B_©_x0006_A­_x000C_¿¢³_x0003_AÍÞ-¼_x0001__x0002_ÑY_x0006_A\Ö°ÿ9_x0007_As#­ªs_x0005_A6ñÜ!àð_x0007_AUèRüVu_x0005_Aø^ó`E[_x0006_Aº_x0019_(æ_x0001__x0008_AtP5+)_x000F__x0007_AÎ1ÊUo_x0006_AE_x0005_åÉ²@_x0002_Aü.ÖéÍ_x0006_AR.ä*¬_x0002_A_x000E_R_x001A_Ssf_x0007_AÛal#Ã	A¨?]ÀZ_x0002_A_x001D_,kÇn_x0018__x0007_A¨OécB#_x0008_A&amp;¬8;Í_x0005_AÇìRh_x0007_A«Çyö_x0006_AWéO_x0019_S_x0005_A¦ok]_x001C_	A)Ðfµ$×_x0005_A»s©VGã_x0006_A_x000C__x001C_0_x0007__x0011__x0008_A_x0017_5g¾õ_x0007_Aç_x0004_tÍ_x001F__x000B_A_x001C_¹þB_x0005_A_x000B_ÖÚp_x0005_A6WÖö&amp;_x0006_Aa_x0008_vJ_x0006_A_x0019_|_x001F_=&gt;ð_x0008_A_x0001__x0003_Lþ._x0008_A¿/r|¼_x0005_Aã)_x0016_ð-_x0015__x0007_Aü_x0019_] _x0007_A/ba_x0007__x0003_A*¥6mí_x0007_A_x0014_êd§ó_x001B__x0007_A-¯IÀLÇ_x0006_An1MÁÃ_x0006_ARÓyÍ¦_x0007_Aí¾ÞE_x0005_A_x0004_Ã0_x000B__x0006_A_x0002_¸á¥_x0018_z_x0006_A§1¹¼ì_x0007_A_x000E_#ÖA_Ç_x0005_AÁ7¿Ç{_x000E__x0007_AÀ,ÀÂK¿_x0005_A#Ý,M¢Ë_x0003_ABß"O_x0006_Ak÷Ä_x0010_p_x0005_A_x0014_wF&gt;ü_x0007_A1èæ@ò	A&lt;k,«=é_x0005_AÃ¾@_x0018_±Õ_x0006_AØ]äh_x0008_n_x0008_AÛx»po_x0005_A7÷úZ_x0006_A_x001E_Ýq_x0018_qm_x0007_A½m·_x0002_t_x0006_A¨øzDÝ_x0008_A-_x0016_PI-_x0004__x0006_Aå½_x0003__x0004_¾w_x0007_Ax9_x0006_	o _x0007_A *_x0006_Ç_x0005_AË5ÈÁBS_x0006_A_x0001__x0002_¾yE_x0006_A«nÃkï_x0005_Ax(?)±D_x0008_AE}-h±_x001E__x0007_AUF=é7_x0007_AÓZº_x0006_A$.z¤	A&gt;w_x0016_-´?_x0006_A¶/g|u9_x0008_AÅÍz~_x0006_AÕäzxÔq_x0005_AH¹Í:¹_x0005_A°Îá3ð_x0005_A=Ú!_x0007_©f_x0006_A¤ô4_¨_x0005_AQ]°¬_x0005_A)51Á_x0007_Ü_x0004_Ag½Ô¬*_x0005_AhG^Í_x001B__x0006_A¢HPk&lt;_x0006_AÈ`Å¦U#	AA2ü_x0003_´H_x0007_AÊ~O¬'Ü_x0006_A¿·sÈþ_x0007_Aô_x0004_9_x0011_«(_x0008_AõO`V_x0005_AqU!S1V	Atu@_x0006_þé_x0006_A_x0002__x0003_ZÙ	_x0012_×	Aåh_x0008_6ì¦_x0006_AK_x000E__x0008__x000B_Rb_x0003_A}(¹åjß_x0005_A¾¬­\_x0006_A1ç_x0005__x000F_  _x0007_AKd	¹_x0006_AKvU_x0007_A,5C_x001F_	A©¿äx_x001F_ _x0008_AÿN)%5ó_x0006_AýÖÞï&amp;_x0007_A0_x000B_	º_x0007_A_x0017_RF#:P	A6Ô¸Ä_x0011__x0007_A?_x0007_O²«_x0005_Aó?ç_x000B_O_x0006_Ae]øe_x0005_A`_x0003_¯øb_x0005_ASD©¦¬ß_x0006_A_x001F__x0017__x0019_ää½_x0006_A%Jÿ._x001B__x000D__x0007_AÁéÅ_x0016__x0005_AH_x001C_Ö_x0001_l_x0006_AæêAÌÆã_x0007_A/f5O_x0006_A6Ù_x001C_æ_x0012_ç_x0005_A)_x0004__x0013_@@R_x0007_AÛXy_x000C__x0003__x0008_A ÚÑ7£Ü	Aææa _x0005_AG_x000C_c_x0002__x0003_Ú¾_x0006_AO_x0018_èÈq_x0011__x0006_Aï¡NÛ_x001E__x0006_A0#¤¯_x0015_"_x0006_A_x001C_ÖåAÚ_x0007_A_x001A_±P*"_x0007_A&amp;Z_x0018_¨ª_x0008_Aç~þ-r_x0006_AÑyJåè_x0007_Ad_x001C_Ã_x0005_Ar_x0003_`D_x000E_ó_x0005_A$/­°_x0002__x0007_AØêùÏB_x0006_A_x0001_oEx¹U_x0006_A4ú°&lt;sÌ_x0007_A_x0006_,Õðê&amp;_x0007_A_x001C_;	3_x0002__x000D__x0008_Aá?_x0004_û_x0013__x0007_AæºûÊ_x0007_AJ^Ã_x0007__x0006_AÉtzqéô_x0005_A_x000B_I_x0006_Õ_x0006__x0006_A{/ýó_x0006_Aù{A¼¾Æ_x0006_AyÎ_x000C_õ_x0006_A_x0018_$_x0003_}g_x0008_A"TU_x0001_P+_x0007_A»c«q&lt;à_x0006_AC[À¡k¨_x0007_Ay,)_x0015__å_x0007_Aüi]éBÃ_x0005_A"P2D¤_x0005_A_x0001__x0002_ ç½E¤"_x0008_A®[&gt;_x000B__x0003_	Aô¢_x001B_'ì2_x0006_A®e¯Ô¦_x0007_Ay}=ÕÄ_x0005_Aàæã(Û_x0005_Aoß_x0012__x0005_	A }Ïq_x0002_AHRð_x0011_H_x0008_A~_x0013_× _x0005__x0006_A:o¨Í_x0006_AÓ_x001D_:A_x000E_s_x0005_A	Ð_x000F_E/_x0007_A´a* Ñ_x0006_A2¨8l5Ý_x0006_AUGå_x0008_%_x0006_Ae}sc%z_x0006_A_x0013_(kÎÂ_x0005_AÄ{X_x0005_Aº¤8Ú_x0013__x000F__x0006_AEi(_x001D_~_x0008_A_x0001_³_x0019_[\	Ai&lt;_x0011_°¸_x0005_A­=h¿pû_x0008_AÝà3ÿàÅ_x0006_AµÄ_x000D_QrÓ	A_x0005_`Ü¬4_x0006_AGsàð_x0007_AÁÐ';S_x0007_AE¼`T¬7	A45#ð®[_x0007_Ak_x000F__x0001_)_x0003__x000D_»[_x0008_A»w[x£å_x0007_A¦lFèp_x0005__x0006_A_x0012_PngÈ_x0007__x0007_AÖ+íÆ	AÊ6Þ%6_x000D_AÃ¾WÏ¯_x0005_A¥_x0001_5¤z|_x0005_Axõ°t7w	Ag±²ãkÞ_x0008_A#Q_x0006_ëU_x0005_A+A_x0014_xð7_x0006_A_x001D_^_x001C_)§Ë_x0005_A«h,±_x0012_²_x0005_A±©Ñ\_x0005_Aê×)Í_x0004__x0006_A¯¶#Ãgk_x0007_A_x001C_ª±C¥6_x0006_A_x0002_Ø¬$ú_x0005_Aïxc'_x000B_à_x0005_AR_x0003_«¯_x000C_R_x0006_A)/eÅ_x0007_Aj©Ð÷û¡_x0005_Ac_x001A_,%¶_x0005_Ax(ö0×_x0006_A_x0012_eð+_x0007_Aÿfó¥ç_x0007_AP)lPX×_x0006_A!ÄObj _x0007_A#øuR²_x0005_AÀb¾ÄIr_x0007_AVº#&amp;_x0007_A_x0002__x0003__x0005_íËªf_x0005_A|d_x0002_ÈúÌ_x0008_AÆ­x#_x0003_Av_x0005_#lK	A;_x000D_±v,_x0015__x0003_A²®è	^ú_x0006_A*~Óy_x0007_A\¡#:m_x0003_AÐ_x001E_a_x0008_A^QÜ°Æh_x0006_An°Ö_x0008__x0007_A_x0005_È_x001D_­j_x0008__x0008_AãÌz÷_x0019_m_x0005_A_x000C_gÑ_x0011_k)_x0007_A&gt;Ò&amp;_x001B_çÏ_x0005_AÿÃ¼ôqÐ_x0006_A°ÐåJþ_x0003_AÁ¶ÚWùÿ_x0005_AÚUõ´Ú_x0007_AÝÉ½C_x0007_AÎT_x0006_W_x000C__x0007_AÖõâüßb_x0007_AN_x000F_½¤g	A_x0001_1äùÞS_x0006_A®_x0002_Jq _x0007_AÈÓÍ	«_x0005_Aòÿø_x0006_A^MY¶ü_x0006_AÆÆª)î_x0007_AÔ35I5Ë	AýK{_x0011_qÛ_x0007_AIä¡_x0001__x0002_@O_x0006_A'õvë_x0012_G_x0006_A0_x0005_Çãm_x0015__x0007_A_x0006__x0012_Ä_x0008_õ_x0006_A·Û!Ô!_x0007_A5A',,½_x0005_A2¾x­_x0006_A[@Ôõ_x0006_Ax¸îßÎ_x0005_Ar_x0003_Ö_x001C_+T	Aö_x0006_&amp;ÆÈ_x0006_A×@:_x0017_j_x0005_AÍÔªªr¶_x0007_A,_x0007_Õ´è_x001D__x0006_Aóiw¹X4_x0007_A÷·_x0004_ÛÂk_x0006_Aøï_x0018_¾ø;_x0002_Aý34I)_x0002_A_x001A_&lt;_x001C_¥_x0006_A\=öL§ò_x0006_A«_x000D__x0018__x000F_#_x0006_AK­Äx_x000F_²_x0007_Aï&lt;õýq_x0008_A*T_x0005__x001D_f_x001A__x0007_Aõïãú·_x0008_	A_x0017_;ÜÚÅ_x0006_A_x001F_a¯d)_x0005_AË,ÇQð_x0005_AÜW_x000E_ñ_x0005_A_x0011_n¨¿_x000C__x001D__x0007_Aü@ø'`_x0005_AÓ_.\_x0012_x_x0006_A_x000D__x0014_ nT[Á[	A¸¯_x0011_x_x001A_ü_x0006_AÂ©¤_x0004_Àö_x0008_AÒ¹d_x001A__x001D__x000C__x0006_ApÕ²rós	AÚj¸sk?_x0006_AMëb_x0006_k_x0005_A,nXèkù_x0006_A»ó°ö_x0014_+_x0006_AÚ8Å9å4_x0008_As¨®`_x0013_Ê_x0008_Ad`ÐÒ_x000F_¯_x0005_A«_x001F_Å_x0001_ò_x0006_AçÈº_x0012_ÿz_x0008_A_x000B__x0010_v_x0003_aÄ_x0005_AJ©_x0003_°Û*_x0008_AÖüµq_x0005_Aî°ß8	AËû¡Fsc_x0006_A_x0002_{xó¦i_x0007_AÆrP{h_x0007_A$_x000C_iË4_x0006_Aã_x000E_3_x0006_Ui_x0005_A_x0016_Ü=EÜ_x0007_A_x000E_KSì²_x0007_Ar=:Ö;_x0006_A$ªºÉ }_x0005_A½­9 _x0006_AÜàP¡_x001D__x0006_A¨Ï ;_x001F__x0007_AùmÁ½­Á_x0006_Aé_x001C_&lt;$_x0004__x0008_¨_x0005_AÏ_x001D__x001F_lMÆ_x0005_Að¤µ_x0002_í	A%	¤;ê _x000B_AüÙ_x0007_òG_x0005_A_x001B__x0006_%'w(	AN/8®Ø±_x0005_A¢û8)	A8y¸ö`1_x0006_A_x0008__x0006__x0003_Ñ_x001F_ö_x0006_Aâ}-8C_x0006_A½çw&lt;Ø_x0006_AÚ[ö}_x0008_AlÞ_x0014_£._x0007_Aæ#cö2_x0014__x0007_AªÖ=_x000C_2v_x0007_A_x0001_Úº	)_x0006_AlÓ3_x0016_w_x0006_A0x#uQ=_x0007_A¸»_x000C_m_x0006_Az±6c_x0007_Aí~ÑNG_x0007_AI14_x000B_i_x0006_A«5ã/%	A	åèÞÙ_x0006_A!`é&lt;_x001A_¶	A^¨¾¡}§_x0005_AoUw0¢__x0005_AÙ_x000B_9_x001E__x0006__x0005_Aö Çp%_x0006_Aïñ¤Ã±_x0006_A´wuÏ×_x0005_A_x0002__x0003_M_x0012_îñ/_x0006_AK±OÇ¾à_x0005_AÚ&gt;Uá_x0006_AÙ½ã*NA	A4i	J_x0008_À_x0007_A_x0018_J!xA_x0005_A_x001B__x000C__x0006_ùàp_x0006_ABN4f_x0017__x001D__x0006_A×o§Ff_x0007_Aí%Ó_x0008_¥_x0003__x0007_A¥z·Óî_x0007_A.½À&gt;1_x0006_A§"3®P_x0008_AèºJéý_x0006_AÇº»V_x0006_A5`»_x0006__x0019__x0007_AÊØf.5±	A-øû`³_x0006_AÄÿRà1_x0008_A6«	1Ã_x0006_A) 8ó_x0008_Aé÷y£ë_x0006_A-Ôõ&amp;_x0006_AoÐ6[_x000D__x0008_AÞ&lt;ï _x0001_¸_x0005_A\$úRå_x0005_A@¿"l+é_x0006_APëa_3w_x0007_A*kÇ&lt;n_x0007_A_x000B_yI¦ËÂ_x0005_AkW½ûøí_x0006_Aì¯¹_x001C__x0001__x0003_n_x0005_Anmñ¸Ät_x0007_A¹6Üæn_x0005_A_x0005_&lt;ú_x0003_³_x0007_A _x0004_îbà"_x0006_Aþi_x0018_È¦;_x0007_A&gt;_x000D_®p_x001A_i	A«9@nFó_x0007_A_x0002_%­Cpì_x0005_A_x001A_°y÷£_x0006_A_x0001_m_x0019_xÀ_x0008_AâÞ)ÖÔ_x0005_A´÷©K¸_x0007_A_x0008_²ã¨_x0008_Ay_x001B_ôr__x0006_A°=Qº_x0018__x0006_A_x000C_ØÁ,	A zDãu\_x0007_A6;(ð*%_x0008_A*&amp;Pô_x0012_þ_x0008_AÛáXÛ_x0006_AcbVf!_x0005_A\àf°S»_x0005_A	j=Ö$&amp;_x0008_A·_x0007_}Qëü_x0006_AØÛXúy_x0005_AiàÝøÙ_x0015__x0007_A´ÿ¿^F_x0011_	AýÖQ_x000F__x0008__x0006_AÞSiÓ_x0005_AáE_x0005_"3å_x0005_A:¾ Û¥/_x0006_A_x0002__x000C_V8_x0001_`Oö_x0005_A_x0004_íîÉ³_x001F__x0006_A¥\FÁºx_x0006_AÌZº©~_x0005_AÆà êÄn_x0007_A&gt;_&lt;ÞoÀ	AyV¿[_x001A__x0008_AëMô6_x000C_AK(ïÓ(_x0006_A_x0016_bhÂ_x0008_A|¯_x0016__x0002_Í_x0005_AQÖÖ_x0005_A_x0008__x0003_R?*¢_x0005_Açb_x0005_hÛ_x0005_A»á_x000B_¹úå_x0005_AÁÍ9Ps_x0005_Ap ¤VÊ|_x0007_A/!_x0006_eÂ_x0017_	Arç:Å	A+)(XáN_x000B_A¬B_x001F__x0007_An¾]Oä_x0007_A°Îg[_x0005_A;h «¢l_x0008_A^Aw_x0011__x0008_AôBÑÇY©_x0006_A_x0003_È^_x0008_w_x0005_AØç9{"	AàÁ@ÿLW_x0007_A¦í´_x0015_6d_x0007_ApZÇ³M	Ao_x0007_ôâ_x0001__x0003_&lt;V_x0008_A¼f_x0016_\y_x0005_AE_x001E_¥áÉ_x0005_Aù×@_x001B_ùÌ_x0007_A44ål=Û_x0005_A÷º8¸E_x0006_A÷_x000B_Oû71_x0008_AÈ×÷=	ANì¡jb_x0005_AØ½ã.å_x0008_AãtæÛ_x000E__x0005_AÆ?Æ¡u_x0007_A&gt;w_x0006_;DZ_x0007_A*¥âÊÜy_x0007_AÐ_x0013_ôÁ¸Û_x0006_Aç/t_x0014_p_x0007_A%[xÚ_x0006_AËt|9³_x0005_AfûwæT_x0007_Aw_x0015_® _x0007_A _x0010_×._x000F_Ò_x0006_Aöi½0GQ_x0007_A{Íê_x001C_l_x0005_A¾eË[_x0006_Aù·´Ñ_x0007_A&amp;Ê9Equ_x0005_Aå¥_x0007_å=§_x0007_AfG_x0002_©Ë_x0007_Aõð_x0017_è_x0005_AªÊóP»_x0005_A°nnþ¥¼_x0007_APØÞÐ_x0008_A_x0002__x0003_hßí_x0019__x000C_£_x0008_A4TMn]_x0008_Aç¿_x000F_Ì»_x0006_A»_WÍ_x0007_A0_x000B__x0003_yo_x0006_A_x0001_ñ;óÌ_x0005_ANsÇh6ú_x0007_AÆa@L+,_x0007_A4gË?U_x0006_A_x0006_5_x000B_?º_x0008_Aºã/X_x001E__x0006_As.Ù^_x0007_AQ&gt;¥\Ìh_x0008_Aª`æÓ]_x0013__x0007_A3J?­_x001E__x000B_Aªl×"µ&amp;_x0007_A	HK_x0014_ÁU_x0006_AJ5HY_x0008_Aâ_x0013_@/_x001F__x0006_As@)I)h_x0007_A!¶ÐÍ(_x0007_A_x0002_|8ÜÎ\_x0005_A 5_x0016_)·_x0007_A_x000C__0³_x0006_A_x000F_Ê67;_x0006_Ax­ØÎk^_x0006_A_x0016_Õ×î×ð_x0005_A{QïÓ´_x0005_AûéÎ|_x0003_d_x0006_AíS_x000F_¼©_x0005_A_x0014_ÇF_x000E_´_x0006_AYy_x0015_Ý_x0003__x000B_×a_x0007_At~_x000F_Ê\_x0010_	Al_x0019__x000E__Y_x0006_AÆ&lt;HD=_x0008_Am+0sÊ_x0005_A_x0004_äMÖ¤_x000B_AÙR%Sg6_x0006_AýTt·_x001D__x0007_AÕÚMþ_x0006_Aõ_x0006_Oü=_x0018__x0008_A_x0016_5äû°	A_x0018__x0013_U¼ÐÕ_x0007_AÈèÍL&amp;ö	AÜZö_x000E__x0015_	A _x0013_{ûî_x0005_AuÜO&gt;_x0006_A8ñß*_x001F__x0006_A	¢p_x0008_AßRóìüë_x0005_A^ÝÙ_x0010_=¦_x0005_AÑ¬_x000B_±K_x0006_A¥cÀy.!_x0008_A%·ÑY@_x0013__x0007_AZ}_x0002_[z~_x0007_A=¼}&gt;|%_x0006_AFÝÎ_x0012_ÌG_x0006_ASÙüvæ_x0005_Aß;v¢êK_x0006_AÏÛl}¾ï_x0005_A^ò_x0001_XJ_x0007_AQ9JdÅ_x0007_A#ld½_x001B_Õ_x0006_A_x0001__x0003_~_x000D_u_x0011_t_x0004__x0006_ACjÏ@Ù_x0005_A*lç\âi_x0006_A_x000B__x001E_*²eÓ_x0006_AO-¸uØÌ_x0005_AO_x001E_2_x0008_~_x0005_AÆ_x0014_	¥·3_x0007_Aî±|ú¥Å_x0008_AD¬Ò4÷_x0005_AÄ¼SØvÿ_x0006_A½0½]&gt;_x0007__x0007_Aà¬_x0004_íFN_x0007_AÙA"æQ&gt;_x000B_AÛ¾½_x000B__x0007_Aã§î/	õ_x0006_A°_x000B_¾À-_x0007_AÝà_x001D_Ë¸_x0005_A£Z	Úü	A_x0003_È'õ_x000F__x0005_AÐðd&gt;Á_x0005_AþÄ_x0002_o_x0005_AÛ¾ù3¹	_x0008_Aâ)!VE_x0006_Aü_x000D_±_x0008_|_x0006_AN_x0016_qàãÞ_x0006_AÝ¼_x001D_£_x0007_A\e_x000E_XÏ'_x0007_AÔ«x6Ô_x0005_AÝ{_x000E_tû@_x0006_AZ±í_x0006_A2÷ð.Ù§_x0007_AðH²w_x0001__x0002_®c_x0005_Aø1ÿ__x0007_A¸&lt;~ØQ&lt;_x0006_A7ôù¬_x0005_Aj_x0015__x000E_öcH_x0006_AWËÙ¥ _x0006_A"êKûf_x0006_A®Þ}y:_x0006_A_x0008_.§¢_x0006_AþèÕ_x0002__x0006_AÅª3_x0006_ô_x0005_AýÔc1ØÐ_x0006_A bäX_x0018_R_x0006_A_x0005__x0012_XY¿½_x0007_A_x0015_fsÀÄ_x0006_A&lt;/n+ò_x0006_A¯'Wï_x0018__x0002_AÊ7!|`_x0006_A_x0002_y¹_x001A_l_x0006_AtJ©ºCÄ_x0006_A¨ìFTô_x0008_ANêí»s°_x0006_AD²6òðÊ_x0008_AÎo&amp;1*]_x0006_AØ_x001C_r7_x0007_A__x001F__x0004_±ÌÑ_x0005_AE¢a×_x0005_A[xüª)]_x0008_A"_x000C_@}_x0007_ARÃ»_x000D_c_x0007_A_x0018__x0010_Ooç_x0006_A]6ð_x000F_áP_x0006_A_x0001__x0002_èí_x001A_áñ_x0008_AÓw_x000D_Ù4Á_x0007_A_x0019_¨Ç_x0015_(·_x0006_A_x001D_Ø_x0001_ÓQ_x0005_AñV8-í´_x0008_A&amp;s¬ëö_x0005_AJ_x000E_¼_x0006_A¤_x0014_À_x0011_è/_x0007_AÌT©_x000D_g_x0006_Aï-ï_x001F__x0002_AÄ_x0012_	mû_x0006_Aæ­sº_x0015__x0018__x0007_Aý±w_x0011_a_x0006_Av_x001C_æ8Ù_x0008_A¯#4EiÓ_x0007_AÁ!ø_x0006_A?v_x0005_JÖ_x0005_AøBD8_x000B_·_x0005_A6ñïñ\0_x0002_A[h_x0006_ñC_x0007_Adú% _x0007_AÂÉ¦É_x0003__x0006_AÚ_x0011_¶_x0019_¡¿_x0005_A4Iô	_x0006_A _x0010__x0015_^Ü_x0005_AÔÌ_x0005_%S_x0006_AeÈC£Þ_x0007_AîO$f_x0005_AdÁ¨5æÐ_x0006_AøF_x0015_Yã_x0004__x0008_AqÊ_x001D_Ø_x0005_A#]_x0016__x0001__x0002_ô _x0008_A:_x0019_úÀ)û_x0007_AT¬C_x001C_±8_x0006_A°E3ï_x0017_º	A_x0013__x0008_jÍ8=_x0007_A&gt; ÖyÐÎ_x0007_AB1µ#rÅ_x0007_A&amp;íãô^_x0005_A% fªW_x0007_A°ûY_x0006_$_x0006_Aü189²g_x0007_A¸î¦_x000C_â&lt;_x0007_AáÑ¨_x000B__x0005_AÿRæA_x0006_Ai3_x0015_Ë_x0005_A©%qw--_x0006_A_x000E_ä;Ò ½_x0005_A®_x001E__x000E_nC_x0008_A¼*»»Ò#_x0006_Ae0\ÈÎ¡_x0008_AhQËú6¨	A¶ªt_x0002_Mí_x0006_A3µ\ñÀ_x0005_AÀÄþÆ4M_x0002_A_x0011_3t²¾Z_x0006_AÃ^Ì_x000E_îâ_x0006_AÊåJí}_x0006_Aoù_x0018_±_x000C_e_x0006_A.`üvå	_x0007_A4_x0017_Ý7d_x0006_A_x001B_¶*µ_x0002_Û_x0006_AS¾ä_x0005_A_x0001__x0002__x000B__x0001_!ZÍv_x0005_AÈfz1_x0007_A_x0010_ö_x0007_7&gt;-_x0008_AÕ®2_x000D_¦_x000C__x0008_A(_x0015_+fpV_x0006_AM_x0007_­Ç¶ _x0005_AÆ±§Ã_x0015_@_x0008_A_x0019_a_x001A_!é_x0006_Af¾ØeÅï_x0007_A_x000F__x0014_@â_x0019_ _x0005_Ahõ(8Î	A3_x000C___x0006_AAäøþ¼ó_x0005_A×þ«_x0010_)_x0005_A&gt;ÃBkM]_x0007_A¤_x000F_k§¡9_x0002_Aø]WZ_x0013__x0003__x0007_A¼jS¥ò9_x0008_A_x0004__x001A_°x¦²_x0008_AÊø¡JÚ_x0005_AÈ_x0013_AfÑ«_x0006_AZ7"`±_x0006_AÌfùË¾_x000E__x0006_AÉ4_x001A_ß_x0016__x0006_A4_x0007_ÂGÞi_x0008_APÓ5êøú_x0005_AÔ&lt;î j_x0006_A_x0013__x0003_´qÙÅ_x0007_Aâ¬R"_x0006_A&lt;D×_x0002_&lt;_x0006_AØu_x0012_'Äë_x0005_AÄm6ì_x0001__x0002_yi_x0006_A_x0007_O®_x0005_Õ_x0006_Ah_x0002__x0010_¨_x001A__x0007_AÖªeJÿB_x0008_AúñÚó¦_x0008_Aüóæú¸í_x0005_At¾ó¡_x0006_AHÜfå+Ò_x0005_A7_x0002_q*_x0016_	A"_x0016_"_x0015_R+_x0006_Aî L!_x001E_]_x0005_AÊé§1 _x000C__x0007_A% p_x0008_s_x0006_ANä¦ÖPp_x0007_A¼_x0012__x0004__x0007_AXUi¯s7_x0007_A4äEÜ\_x0005_AH_x001D_tG_x000C__x0006_A½BtP	AM[tÞ¹_x0008_A_x000B_WOUö_x0007_AÒæä_x0014__x0003__x0007_A£xA,HÆ	AÕ).Ø=	A¯}·Ä o_x0005_AæýYô_x0006_A8_x0001__x0018_¤'_x0008_AÑÚÇW`._x0007_AiPÔæF_x0007_AzuÂÜ`_x0006_AúsÜd_x0006_AÛYÖ³É_x0007_A_x0003__x000C_Ø1õ	´_x0007_A_x001B_^7¬+%_x0008_As{3d_x0007_A|û_x0017_,ø_x0005_AÒ~Ë_x000E_À_x0006_AP·_H_x0019_¡_x0007_AÛ³p¨Ü_x0006_AÍ[Ï×§{_x0006_AS_x001F_Þ´x_x000B_A\U_x0006_ ò_x0006_A§Î_x0018_ú£_x0007_A¼óu*ý_x0001__x0008_A1MS{^	A3ê®&gt;_x0006_ÿ_x0008_A##Ü3_x0006_A¸ÍÅ4_x000E__x000C_A0_x000C__x0004_h³É_x0006_A÷¨@	h_x0005_AuÎïEÙ_x0008_AËotó_x0005_A_x0002_/;²_x0019__x0007_A_x0013_u­tN_x0008_A!_x001F_xÉ|_x0005_ANµ«_x0007_ç±_x0007_A_x0016_?ó4^_x001D__x0007_AÑCH_x0008_A`_x0005_A¹_x000D_Í¼]|	A9{sÇ_x0011__x0006_Aæü¹®ý_x0007_Aj_x000C_8Í;2_x0007_AWcÚ:u_x0008_AßÝ`á_x0001__x0003_Ñv_x0006_A¹Ù_x001E__x0007_Ac9çÃs_x0008_AKuÈÕ_x0005_A_x0007_ù«Ø_x0006_A¹HXözr_x0008_A£&amp;gXìz_x0006_AQÜ_x0006_r_x0005_A_x0015_Û÷4¨_x0006_AYGR_x0010_bi_x0005_AÈ3BÊ"t_x0003_A_x000C__x0004__x0015_àù_x0005_Aõì;·¨_x0007_Aî¾×_x0006_AEÌBtG	A!_x000D_ðé­_x0005_A¶_x0005_!§_x000D_Ð_x0005_AMçmT¶Í_x0007_A­Sy_x0016_©û_x0006_A&lt;Ï8Û_x0007_A÷¦TOÎ_x0005_A¥_x0010__x000F_Yy¯_x000B_AÓ¹äFK_x0006_A_x000F_Î_x0008_'_x000D__x0006_AÝ#§=_x0005_Ag_x0013_d£æ_x0006_AÛÍWú4_x000C_A	4_x0010_Y_x0013_»_x0008_AH_x001E_[½Í_x0006__x0007_A^_x0019_6bl_x0007_A_x0013_Ñ_x0008__x000F_¶_x0006_A_x001A_£_x000D_ë_x0002_^_x0005_A_x0001__x0004_hÿþEÁ_x0006_AñyÏ¨j_x0007_Aý1£]_x0006_A$Urc#_x0006_AªeÉöÑ_x0007_Aøúë Jþ_x0006_AJèÃ£®µ_x0007_AU`_x0008_¥ã_x0004_AÑ"åÓh_x0006_AÎ&lt;bF_x0003__x0006_A|Ï¬¡þ_x0007_ATGú@L¡	Af8¤Ó_x0002_L_x0007_A_x0005_­hê°+_x0006_A^.LÕ_x0007_A³¯b"â_x0005_AÎW_x000D_êH	Ahäãl¿!_x0006_A_x001F_g_x0007_&gt;Ý_x0007_A¦»7CË¡_x0008_AZ­Ë.îþ_x0005_A&gt;×w$ª_x0006_A_x0004_ffå5Ó_x0005_A,Blb_x0003_è_x0005_AGjðh!_x0007_AI¢"¨9_x0006_Aæû¹Âý_x0002__x0006_A_x0018_^|yÃª_x0006_A¸A_x000E_]S_x000D__x0006_Ay[_x0010__x0002__x001A_r_x0005_A5¦¹"Ry_x0006_AE?£@_x0001__x0003_×$_x0006_A¾s¡Û_x0005_A·yó»_x0006_A5¶qÂ×o_x0007_AÀµ÷_x0005_AË`Í»_x0011_h_x0006_A9¶¼ó·_x0006_Aaàõq_x0008_AÀr_x0003_68_x0006_AË6Î³µ9_x0007_AY_x000F_ä_x0005_èR_x0007_A}_x0003_&lt;tU×_x0005_A°1ñq_x0005_A_x0011_pô¬cb_x0006_A^h_x000E_à_x0008__x0006_AKØ_x0005_Ý_x0008_AjI_x0004_tbI_x0008_Av}8qaK_x0007_Al_x001B__x0008_:_x0018_1_x0006_AiøAGÈ_x0006_A% _x000E_Q_x0011__x0007_Añº¬z_x0006_AìÎX÷ãr_x0007_Ay=:_x0005_²&gt;_x0007_A_x0017_ç+?"j_x0007_ADÉÊ?÷_x0015__x0006_AùcF_x000B_FW_x0008_A ç¨ò¢7_x0008_AßÈÐ¿o®_x0008_A¹±(_x001D_f_x0002_	AÙ_x0014_Éëq_x0006_AÍ6%~H_x0008_A_x0002__x000E_Ö_x000E__x0019_!î/_x000E_Ab _x0003_ø_x0007_A_x000D_ªøP_x0013__x0006_A_x0003_*ª¹_x0001_b_x0006_AñT¬Óóe_x0006_A-_x0018_Ê½©ò_x0005_A¾D~ªÅÃ_x0007_A/]_x0019_­ÈA_x0006_A_x000B_KÚ×ÒÇ_x0007_ArÂHpÆ_x0005_AÀEx0_x0006_A,Eòc_x0018_ö_x0007_A_x000C_VÆìr_x001B__x0008_Aëk¦l#_x0007_AÐ_x0004_7Ô.~_x0006_A¶ã«m{_x0007_AUpFÈè_x0005_A¦µ@:]æ_x0007_Aê|_x000C_¤Æ_x001A_	AóÝö°Ð_x0007_A\|Uiµ_x0006_A.2rçy¤_x000E_A)&lt;&amp;'¾_x0007_A¢¯_x0011__x001D__x0007_A1o»ÔÅd_x0006_A_x0004_)Ïß`f_x0005_Aéìð_x001B_D_x000B_Ac_x001C_Èå*_x0008_A£¢\_x0007__x0008_A_x000C_Õ¦z6_x0008_AË_x001E_þn_x000E_	AÒ_x0005_17_x0002__x0003_Þó_x0005_A_x0018_Ã­V\~_x0008_A\Þ7'¼#_x0006_A6_x0011_/Ðx_x0006_A0çÙú·_x0006_Aå_x000C_¯v¥,_x0007_Aü¯è/5_x0002__x0007_AïWq!_x0005_A |1Í=½_x0006_A_x000C_¥çÝÀ_x0007_Aæ¼ãIj`_x0007_AÛuÐ	A¨_x0015_Í_x001C_2_x0006_A_x0008__x0018__x000B__x0012_w_x0005_AX_x001B__x0013_Ý	A¢Ö]¿x_x0007_A{í&gt;çð_x0007_AÖ%N×_x001A__x0001__x0007_Aí·_x0003_l_x0006_A_x000B_Zpå¢_x0005_ADî§_x0005_Aâ³M@9_x0007_AI37¥Ä_x0005_A·ü&gt;Õ_x0019__x0008_A¼n%SEþ_x0006_AhtE¤ _x0007_Aßp_x0008_Ã_x0006_Aûv_x0016_@()_x0007_Avèõäø_x0007_A¹«¼Ij_x0006_AN7ÍDN_x0007_Afá_x001C_ç_x0018_õ_x0005_A_x0001__x000C_rM/_x001C_Â_x0010__x000C_AâK79(__x0006_A_x0016_½uÔJ_x0007_A7ì:#ªð_x0006_Aîø¤A_x0007_Q_x0007_Aª)àª_x000F__x001E__x0008_A2_x0008_«ñì_x0005_A0F:_x0004__x0007_A¾Ìsóv_x0005_Ae_x0011_Öyì^_x0005_AJ2Wû&amp;4_x0006_AùN;r4*_x0006_A!öwÇáu_x0005_AgAWõËò_x0008_AH-l-]q_x0006_AgÖ«_x0019_`õ_x0005_Ai_x0019_zÍùx_x0007_A³_x001C__x0019_Ç¼ñ_x0006_Ak_x001D_àâ9_x000B__x0006_A¬tíÓ_x0013__x0008_Ad_x0005__x0003_§Ç_x001C__x0006_AÓÇê3q-_x0006_ACi½j"\_x0005_Ak_x001F_dÃn_x0005_AÎ_x000C_G _x0006_A¥_x0005_ù_x000C_ÖÞ_x0008_A	_x001A_mì@_x0006_A,Xk_x0004_NU	A_x000D__x001F_Y:l_x0006_AÉóLk¤_x0006_AB¶_x000E__x0002_÷_x001A__x0008_AüÐÙ_x0001__x0004_Õ_x0008_A_x000B_WÔz_x0006_AF_x000E__x0003_ØÏ_x0005_AuTË[Ã_x0005_AØcýíg_x0008_A§¶ßÁm_x0005_A×.úS¶_x0006_A_x001F_Ü:_x0006_]_x0005_A¹¯Ö*_x0002_]_x000B_Açv'[h_x0006_AÓêùò?_x0006_Aõ4ÚQ_x0006_Aãù_x0013_³_x0005_AÄÄBòß?	A]\G¤Â_x0008_AÜbðh_x000C_X_x0006_A|òþ£±_x0007_AS_x0019_õÖZ_x0008_AU_x0018_Ï_x0008_A6&gt;_x0019_áß²_x0005_A:±BNl	A_x0015__x0018_BNÄÝ_x0005_AÆÜr[_x0007_A_x000C_Æáê_x0005__x0007_ABUóæs_x0008_AÅî$ ;Q_x0006_A¿ö_x000B_þ%_x0006_A7à­!¤¿_x0008_AVý&lt;o_x0008_Ahð¶¶_x000E__x0005_A@_x0004_©_x001A_U_x0006_ARm©,¡­_x0005_A_x0001__x0002_ª_x000F_ó_x0015_4_x0006_AÀ¶_x001B_K#ð_x0005_A_x000D_=ìÃùx_x0008_AªÐ:_x0014_ _x0007_AHÖ=Ä_x0010__x0006_AÚ_x0012_¼¤2®_x0007_Aú°åÝ_x0005_A§Þ«VJÊ_x0005_A	¶Áû=Ñ_x0006_Ax&amp;ÿ!9k_x0006_AR²Ç_x0018_ñ__x0008_Að_x000B__x000D__x000B_â¥_x0006_AL1\_¤_x0007_A_x0008_Å 3ÿ_x0005_A¦éÂBk	A¥Ñ»_x0012_!_x001E__x0008_A-eH¥_x0005_AäSüµ_x001D__x0006_A&lt;G¼®¯_x0005_A¨iØë0_x0005_A·M[G c_x0006_AÐ2~ð=í_x0007_A_x000B_÷F_x0006_ÌK_x0007_A(sy¥M`	AÐ[ÞÃ_x0016_t_x0005_AÌqMFZô_x0007_Aó«&amp;?p_x0005_A2pm#Y_x0007_AA_x001D_¦_x0006_A_x0016_Ýèù+_x0006_AêÏ4«/¾_x0008_A·_x001F__x000B_^_x0002__x0003_-k_x0005_A¬:U­Ò_x0005_AÜ1_x0011_c_x0008_A}l©èy_x000F__x0006_Aq)§­m_x0006_A_x000E_ªpD_x0011_	_x0008_AÚX©gó_x0005_AÅ_x0010_Ë uÈ_x0007_AU,ðô_x0005_AFò×_x0010_9 	A¡`¼!_x0005_y_x0005_A_x0003_g_x0002_Ë_x0007_Ac&lt;_x001C_ë¨_x0005_AûïwC+_x0005_A_óÁ_x001C_¥_x0007_AÇaShPn_x0006_AÃ&lt;Ma;_x0007_A¥_x0004_½ÎX_x0005__x0003_AVËmIí_x0005_AÚaÚá® _x0008_A_x001C_u_x000D_s¡_x0006_Aó¡ª$?_x0007_A_x001D_L_x0003_¹k_x0006_AB_x0008_&lt;×g_x0005_As0_x0015_*_x0001__x0018__x0006_A=Íî[_x001D__x0006_A_x0017_¿åÝÇ_x0006_A"ÇA#z¥_x0007_A°{áÏßU_x0007_A_x001F_!¨{@_x0005_Aq\ÔpÇG_x0006_AÜ¹Ù¤{_x0007_A_x0003__x000C_KS«Wè_x0006_AùrÅH_x0005_±_x0007_AzY_x0004__x0010_¦Ø_x0006_AóFÍ.(_x0006_A¥z_x0014_åÜ­_x0006_A­_x0019__x000D_N_x0006_Aê´³ÁkA	A×	_x0001_V¶_x0007_AòliÀ_x0014__x0006_Ad7_x0007_`Ç!_x0007_A3_x001F_V*-¤_x0007_AàÏ[_x0005_A*åúd_x0005_AÍZqÆAÒ_x0006_AGë_x0016_û_x0006_AÛ_x000F_;Å¹(_x0008_AïM6_x0007_E¹_x0006_AÀ,_x000B_Vÿ_x0006_A¡¿ë]IN_x0008_A_x000B_Ûâ¬üË_x0005_AÞb¡~mg	A¢íÐ?_x0001_Ê_x0006_A_x0002_;I/_x0008_A_x000F_¶n×q_x0008_Aø°_x0014_7­÷_x0005_A~Miw¤_x0005_A¸¾5q_x000C__x0006_A_x0016_;pJ¾_x0006_Az_x0010_[:&gt;¹_x0006_A@÷÷¨W	_x0007_Aó¨×//A_x0008_A:S/_x000C__x000D_Ô«_x0007_A¾~Þ,_x0011__x0006_Aú_x0018_éî_x0007_A?_x0012_º_x0017_±÷_x0007_ABµü^y_x0005_A©¶Îêñ_x0006_AvÉ®U_x001D_	A_x0003__x0011_Î_x0017_#_x0019_	Aþ«_x0001_û_x001B_Ï_x0007_A½	_x001D_*_x0018__x0007_AÙB_x0003_9_x0007_Aédþ_x0004__x0013__x0006_Aü?á´d_x0005_A_x001C_ZÁdö_x0005__x0008_A/¶ÝOK_x0008_AÖ_x0010_.C@?_x0006_A¬Xäm_x0019_}_x0007_AÛZ½lqº_x0006_Aß 3ô_x000F_X_x0008_A³±»¸¸_x0006_AÝ»&gt;þ_x0005_Aaý)_x0006_F£_x0006_A}òô±_x000B_	APÎÙ_x0018_&amp;_x0006_A_x001E_jþ_x0006_|_x0006_A_x0016__x0011_çêËû_x0006_AYçUÄÅ·_x0005_A÷_x0012_x¹¾_x0007_ATÜ_x000D_e_x0008_A_x0010__x0002_{c°_x0006_A2À®[Þ_x0006_AøòfÌö£_x0006_A_x0001__x0002_ßõ_x0008_A/åb®?Ä_x0007_A_x0002_ªRÎå=_x0008_ADm´Ð¬á	AY¹;«o_x0008_A_x000E_20ïú_x0006_A_x001D__`¯o_x0006_A\_x0011_«_x001E__x0019_._x0008_A¹D_x0013_¢³_x0008_AÈZVI¼_x0006_Axþ4$|A_x0006_AÍè%N_x0006_AW_x0004_Ê$C_x001C__x0007_AG_x0017_Ùä	A_x000F_0ÃÎH_x0007_Ah~ ´»_x0008_Ap]vî¼_x0008_	AS_x0010_Ìt_x000D_J_x0006_AãÒd¬I_x0007_Aþ'_x001B_Pa_x0005_A`£_x0018_fN_x0006_AÎ¡·ô¢?_x0008_AÈ&lt;tÍm_x001D__x0002_A^_x0006_»Ä	_x0007_AÜ_x000F_Îê_x0004_t_x0007_A»_x0001_°Fëæ_x0006_Ay_x0008_Ñ«aá_x0006_Aý¼Ôõ_x0006_A_x001B_=_x0002_èS_x0006_Aÿ&lt;®êÓ_x0007_APÔï¨Lù_x0008_A×%V_x0016__x0001__x0002_]2_x0006_Ag&gt;])Ïè_x0008_AnÛ¥_x0008_º_x0006_AÊÁV)=_x0006_A&gt;Ý$_x0012_Ç_x0005_Az[§Ä¥,_x0006_AXwt_x0004_&lt;_x0007_A~j©_x0005_A`*½LDÆ_x0006_AMH{_x0015_D_x0006_AûÃ÷v_x0008_A|óæV*_x0007_AB ¢pÖ_x0016__x0008_A×Nv_x0005_3_x0006_A_x001B__x000D_M03²_x0006_A ÞÙ|b_x0005_Az¹¡_x0014__x0006_AS~_x0006__x0012_l_x0005_Am_x0010__x0013_Õ:_x0007_AÎé3¾®F_x0006_A°_x001F_ÖÆw_x0008_AàLW~µ1_x0006_AB£Ö2à_x0008_AÃD;´¦Ô_x0005_A_x000C__x000C__x000E_½|y_x0006_A2þÏJ_x0007_A_x000C_hkÉ|	A¼s_x001A_1¿_x0006_AÇb_x0018_×_x0007_A¼ÐÕE¥¢	Aq_x000D_?Â¬_x0005_A2$H(A3_x0006_A_x0003__x000B__x0014_k¥Q£_x0006_A[òPÿß2_x0007_A _x0018_]éL_x0006_A«_x0002_-x__x0006_Ak^_x000B_û_x0006_AÐ#_x001C_A%a_x0008_AÂ²Èª?ó_x0005_A_x0004__x0014_Aè_x0006_	Aöà,ÊóÈ_x0007_A!:xX_x0005_AÜ,Kë¦_x0005_AÜÃ\¶_x0001_À_x0007_AÍW£Å*_x0002__x0006_A¶IÊÙw­_x0007_ADª0_x000B__x000B_A\¹_x001E_­Ð_x0005_A_x0008_©Ä²Þ_x0014__x0007_AÌ_x0003_Ë·9_x001F__x0006_AVï_x0013_¯[_x0006_AfAÌ_x0006_Aåg+íU_x0005_AøÊõB_x0006_AìCÕý¾_x0007_AJiK&gt;§Á_x0005_AÞû?¡3_x0007_A_x0003_Ö_x001A_å_x0008__x0006_AmV±?ý_x0005_Aß_x0005_üRë	A_x000C__x000B_[?Õ_x0008_Av^¶sÎ_x0005_A_x0013_çQªª_x0005_A_x0016_Ìz)_x0002__x0003__x000D_y	Ai¸`_x0016_È_x0005_A"B!_x0008_A-É_x0001_Ë	_x0006_AÁ_x000C_ _x001C_°_x0006_AÎ_x0001_té;½_x0007_A­_x001F_G_x0015__x0006__x0008_AÓzRÿã_x000C_A·¨w¡_x0007_A_x0008_c]îº&amp;_x0008_Aûý!¡_x0005_A6¯Üws_x0006_A#Ì¾WS_x0007_A_x0006_àòQ®_x0006_A÷a_x0019_[Ý}_x0005_A_x001C_ÎÙÍú_x0007_AöD*½³_x000E__x0006_A8Zí_x000D__x0008_AÊY©=¶_x0008_AkNÇá_x0006_Aæyl#¯_x0006_A3_x0011_n±_x000E__x0007_A_x001D_=ãÔ_x0003_z_x0007_AÃ2_x000C_BÝõ_x0005_Ap_x000F_&gt;ý©_x0005_AÁx;´ëf_x0006_AÙåj_x001D_Ò_x0008_A_x001D_ãß©ù_x0006_A'n¦¥ôe_x0008_AQ8öhµ_x0005_Amí$·i_x0005_A_x000D_fÊ/ÿë_x0006_A_x0001__x0002_lYD [x_x0006_A	Eßùð_x0006_AÏ3%Ùp·_x0008_AÒl_x0007_ø O_x0008_Aís«_x001A_ØD_x0007_A¼Rô&gt;»Ë_x0006_A}¤äc]_x0005_Aï_x001E_d¶½e_x0008_A3_x001C__x001A__x000D_gO_x0007_Aê_x001F_üÙ_x001E__x0001__x0008_AóÑ&gt;_x0007_Æ­_x0006_AfMáå_x0010__x0008_AÚ§_x0007_6_x0008_A"l_x0007_ [_x0006_AÞ_x0013_¡ÓD_x0008_Aëßw*d_x0007_AkÃñmVó_x0006_AÚ¡| sÐ	A4_x0019_Lî_x0005_AÒn_x001B_åu_x0008_AÕú¢o_x0007_Aw5@X_x0015__x0006_A_x0018_ã_x0006_3t_x0005_AÀ¸Ía¦	AöÀÂyum_x0006_A-Ö¿5W_x0007_A+"xI#_x0007_A|E«ó_x0006_Aª2t½(._x0007_A¶&lt;\yåß_x0007_A "_x001B_%ï;_x0008_A´Øç_x000D__x0001__x0004_øÛ_x0008_ATI6ÐÉ_x0005_ATèÕäø _x0006_AÏ_x0016__x001E_ÍÔ_x0006_AX_x0010__x001D__x0016_³_x0019__x0007_A²÷2_÷á_x0007_A¼÷_x0003_;_x0017_¥_x0005_AòKW0Pû_x0005_A_x0015__x0002_ËöJ¯_x0008_A_x0014_-%»^_x0005_A_x0010__x0008_ÎTf_x0004_AU¼.èÁA_x0007_AV_°XÕ_x0015__x0008_A_x001D_}nìþÞ_x0006_A _x001A_åsaT_x0006_A²¬áFÑ_x0006_A-Lin_x0005_AÀNô_x001D_ð_x0006_Afÿè7b_x0006_AOÑ_x0014_PÖl_x0006_A_x0006_³&gt;M_x0007_Að¬yÖ_x0005_A8¶×0~__x0005_AµùÒ-_x0006_Aø_x001E_äyâ_x0007_A|#²_x000C__x0019_Ë_x0007_A¥p_x0003__x0008_A_x0018_³¹·á_x0005_ATº}BÐ_x0007_AÛ._x0011_B_x0006_Ab­Þ_x0012_ _x001C__x0006_A¶¾É=Ö_x0006_A_x0002__x0003_eO$D*X_x0006_AM«wZP_x0006_A},&amp;à×_x000C__x0007_A:WH=_x0006_A°¦_x0018_LâÜ_x0006_AÕkÕË,_x0007_Aì¦À.=_x0006_A_x0007_nãë¼_x0007_Aût_x0016_ô_x0007_AûöÚùz"_x0007_A_x0004_®¸_x0005_	Aí4*-_x0006__x0006_AhãðÙ Ö_x0007_AñL_x0017_G_x0007_A_x001B_áâ'_x0007_A_x001D_¢_x0015_³FJ_x0006_A½hãàT_x0008_A_x000F_8¾D_x0008_¬_x000D_A_x001A_ù½`_x0005_A :Và_x0001___x0006_A_x0011_Cy[µp_x000B_AHûÊc_x0006_A®ü@þ_x0007_A4J¥"xÑ_x0006_Aå_x0019_å_x0006_Asèeä¥_x0005_A¼²Q{ý._x0006_A_x0005_4_x0012__x0004__x0006_AãßD_x0007_î­_x0005_A5¤~kgH_x0008_A-k©_«_x0006_An§?ý_x0001__x0002__x0002_&amp;_x0007_A_x0008_`v»,_x0005_Ac½Á±¾_x0015__x0008_Aý_x0002_ñ¹_x0005_AUøèo_x0005_AòØû|_x0008_Ad»BD'_x0007_A2_x0011_xè_x0005_A"¦a+_x0005_AÂÝÂl$_x0008_A§Øð_x0008__x000B_V_x0008_A_x001B_8©Éú_x0007_AÏÇÐµyÈ_x0005_AÛÒ??T_x0005_AS`®ÜÏx_x0005_AÎZ:ü³r_x0007_AÀbOD_x0019_6_x0006_AþJÝþ_x000B_	A_x0010_X@KÞ_x0005_A__¬`JJ_x0008_A -_x0016_¾_x0008_AË|y_x0006_àº_x0006_A*E&amp;Ç®_x000D__x0006_Að¬rp_x000F__x0006_Ahº_x000E_D_x000F_¹_x0005_A8ÚAeE_x0007_Aú4ÝKóg_x0006_A_x0019__x000F__x000D_mAî_x0005_Ae^v_x001C_ÿ_x0002__x0006_A¨½Æã_x0005_APÍÏBÔ_x0005_AëwÅb_x0005__x0007_A_x0001__x0003_	Å*q_x0002_ç_x0005_A¥òðV÷3_x0008_A_x0010_?i_x000F_K	AÜ}_x001F_sáE_x0008_AP	ÞSq_x0005_A¢ÌÂD/ù_x0007_A_x0002_E_x000F_¾_x000C_	AË}_x001B__x001B_R|_x0006_AÆ.NJG_x0005_ATæñÕÎ]_x0007_A8×Ø_x0012_3_x0006_A©ûGê_x0006_ã_x0008_A²_x0007_~ZÉþ_x0006_AÓteÖí_x0007_AAA`¨\s_x0007_AmÃ_x001E__x0019_Rù_x0006_AP_x0010_Ç5&gt;Ó_x0007_A:÷ÔI¹_x0005_AVgnä­ü_x0007_AàÂåâTß_x0007_AfÍ·_x000B_+_x0007_A_x0010_{i³@!_x0006_A_x001E_%VÝUà	A®Y_x0007__x0001_é_x0007__x0006_AÖ|ùÎP|_x0007_A_x0011_Ø$÷_x0006_AÞà1B®È_x0005_A_x000D_Ñ¶zy$_x0008_Aê'_x001D_êi¼_x0007_AÖ:ï|¬_x0007_AfGA²Zì_x0005_A_x0018_Z_x0002__x000C_¤_x0005_A_x0019__x0001_m¸_x0005_A]&lt;I_x0019__x0006_A:9ÆC«å_x0006_Axl_x000E_G©_x0018__x000B_A²¦_x0003_«¢h_x0005_A]÷åÊD_x0006_A&lt;åe~*_x0006_A_x000F_ó%A6_x0013__x000C_AQ½Dö9©_x0008_Ac¯^z;ô_x0006_AíF_x001E__x000E_Qz_x0005_A,E&gt;ø{ñ_x0005_Aµ.~õê_x0005_AÓ%ý&amp;}@_x0007_A|M_x0004_±Õ°_x0005_Aì²ó¿}k_x0007_A¿» Y¾_x0005_Afi!ÿÃw_x0005_AÆxÝ[_x0010__x000B_A@©¡US_x000C_Af\_x000C_Ky	A&amp;Ó~_x0016_ZM_x0008_A_x0011_Þ0ðw_x0005_Ao]NË&amp;é_x0007_A¬!HÃ_x001C__x000C_AÖ_ð£u+_x000C_AwÊ_x0013_^Ë_x0005_Aß&lt;5 À5_x0007_AÁÉ	zyS_x000C_Al_x0002_ER-ù_x0005_A®ºB'_x001A_Î	A_x0002__x0003_Ç"fó&amp;z_x0003_A+á_x0016_D¨_x0006_Aë'æR_x0008_A ïGôâÝ_x0006_AUâa8v_x0014__x0006_AKà0_x0008_A_x0018_joC_x0003_Aì%ñ_x001A__x0006_AìaOe·q_x0006_A-pZßÐz_x0007_Atï_x0010_Ñnç_x0007_A}OK_x0005_½g_x0005_A@ò®ûiê_x0005_A_x001C_çÆ=_x0008_Aôÿímí_x0005_A_x000E_øy_x0008_AáÄôâ_x0005_A5ù`pD_x0006_A²÷K_x0011_Û_x0006_A[_x0010_Ø5Ë_x0005_A¿øH'H_x0007_A*¢ö_x0019_Æ_x0005_A-Á_x0011_H&amp;¿_x0006_Ahrü®]_x0017__x0006_Aè5_x0004_Bþ_x0008_Au/@Ñ_x0019_A_x0007_AÞüæêVÞ_x0005_AßS.3í_x0006_	A°ÌãFÕb_x0005_A-_x0001_£ú|¥_x0005_AÒgüQr¸_x0005_AÐÚ©u_x0001__x000B_×D	A¤£úx_x0002_¼_x0005_AJ._x0015_½	A!®_x0005_Añô_x001A_ñ´_x0007_AÂùÍBª_x0005_AÛ³kÅÃ_x0006_AÈ_x0008_.Ô_x0008_AãZNûrI_x0006_AñA_x0004__x001A__x0005_A_x001E_ëî1_x0007_AÿNå$_x0015__x0008_A¬T.Sù	Aõ_x0004__x000C_lj_x0005_Altÿ__x001D__x0008_AÈH=B¶_x0006_A4_x001E_A_x0001_På_x0006_A³àµS¯_x0005_ASTÆè_x0006_A¸5õ2å_x0004__x0006_A¨Yb_x000D_þ_x001A__x0006_A-Qe_x001C_!ë_x0005_A¼©6_x0018_pa_x0005_AËLÙ,p_x0005_AÇ'pÈH_x0006_A}_x001E_ïe_x0013_r_x0006_AEªp#³¼_x0006_A_x0013__x0014_ÿ_x0001_i=_x0008_AÔíÀ²_x0005_A_x0003_E_x0011_Ë_x0007_ALmPÀT_x0006_Ar²±.u_x0006_A_x0002__x0003_gËmÉÔæ_x0008_A_x0013_áWÃ3_x0006_A°__x0002_"Î~_x0007_A_x0011_ô¨t¬Ð_x0005_AÉ8_x000F_Y¢_x0006_AáKBsï_x0005_Axhn©­_x0007_A_x0011_÷ßµÎ_x0008_A&gt;ÙOëÓß_x0007_A@O_èÊÿ_x0005_AºûÍþ²¤_x0006_A¹Wyÿp_x0001__x0008_Aý³_x0017_Ðð)_x0006_AÕ£K¯ø_x0005_A_x0019_Ü|µv_x0005_AOè¿mè·_x0008_AT¨._x0006_A8ÌªD	À_x0005_AYµ½¤N_x0006_Aû[d&gt;Ç1	AL7Ô÷_x0005_ANYYg×5_x0007_A_x0013_µi$²_x000F__x0007_AhÂ1&amp;_x0006_AÈb¯_x000B_¸³_x0005_AÉÔ_x001C_ì¥_x0005_A_x0003_1(JY_x001B__x0006_A­¤©ú_x0005_AY)Àï9?_x0007_AàwE;´_x0008_A§º»[ó_x0006_AÙò_x0001__x0004_jM_x0006_AÞß'_x0005_5È_x0005_AwBÇ]â_x0008_Ak¸&lt;_x0017_ØÎ_x0006_Ay_x000B_}sw,_x0007_A¾)Û__x0017_Z_x0008_A¼¦÷L%­_x0006_Aoº_x0006_AÁù®ÇÍ©_x0005_AµâAøa¤_x0006_A¢U÷uüÔ_x0005_A´·¸«èÌ_x0006_A&lt;_x0005_fG_x0004_ABaG:;7_x0006_A»uB÷=_x001A__x0006_AåY q´­_x0005_Aî]s¢Ê_x0008_AAw=b¨_x0012__x0007_A¥kL½Ú¾_x0006_A¤¥2),¿_x0007_A[câ6oÄ_x0005_A¯_x0003_²éeu_x0006_A­_x001E_ÁÄ»Ü_x0005_A_x0004_Ô_x0019_uC_x0006_AgÒôÃÆ_x0007_AÔù­t=¾	A_x0011_¡HkFT_x0007_A½l'c_x0007__x0007_AÛ_x0006_'(XÖ_x0004_A_x0008_mð_x0002_¨R_x0006_A¦_x0002_57=ø_x0006_A96Íß§_x0008_A_x0003__x0004_¥î/TË8_x0007_A)_x000C_X´_x000F__x0008_ADX¥£Ík_x0008_Añl;	Æ_x0007_A)ÙõUà&lt;_x0007_A7_x0008_vù±¾_x0005_A1rñÑb_x0006_AoJ!År±_x0005_AËV±6_x001E_D	A?ËÂýM_x0007_A¤Á¹_x0003_+è_x0006_AÃ6¯I$Å_x0006_A-È_x001B_Xë_x0005_AÝx_x000E_ ºr_x0005_Atp_$Â_x0007_A_x0001_¶_{	A!!_x001E_ý¡_x0006_A«µLeV_x0018__x0008_AO[.¨f_x0005_AéÂxüß_x0002__x0006_AOg5Ü_x0007_Aß¾¨_x0014_H_x0007_A HÓÀ_x0015_ê_x0005_AW_x0014_?:/²_x0005_A)÷ 4±_x0005_Ac_x0007_³H¸_x0007_A6ñúJÕ	Aè¬ÒØ4_x0006_Acnòß_x0005_A+Âß_x000E_×_x0007_A=;Q/8F_x0008_A_=ve_x0004__x000C_gú_x0005_A_x0008__x0015_{_x0013_7Ê_x0006_Aiy¢ÀK¼_x0005_Ah;àâü_x0005_A*í{ª6_x0007_AH&lt;²ðÜ	AÇ¦÷^ô2_x0008_A_x0015_z_x001A_:î_x0005_A:RX_x000E_«_x0006_AXÌ4qÆ_x0007_A_x0011_ßL7Vá_x0006_AÎR!O_x000B_|_x0007_AÑ_x0014_j°w_x0006_A?&gt;î«cº_x0006_AcaÜ3®r_x0008_A_x001D_É¨_x000C__x0019__x0006_AËÝÏ_x0005_ïo_x0005_A_x0002__x0003_4x_x0019__x0015__x0006_A¾^Ç²±_x0005_A«"H{µ_x0005_AB7S@M_x0006_AE_x0007_­uÓÂ_x0005_A_x000D_|E?Û_x000B_Aå§NûQ©_x0007_A_x0011_Ñjeµ©_x0007_A¾+}$@_x000C_Aú_x0006_Fd_x0008_Aé%|_x0001__x0007_Aòæ_x001B_8m	AÊAéPsò_x0005_A_x0004_Y¡BLó_x0007_ANÀÊyïÃ_x0008_A_x0001__x000D_í_x0008_{n$_x0007_A$ï_x0001_Rÿ_x0007_A0ÚrßK_x0008_A½­7$ÚV_x0007_AùìB².~_x0005_Anc_x0002__x0004_L'_x0006_AóY&amp;_x0008_¼î_x0006_Ais2;Õµ_x0007_A_x0006_0KæR	A÷)î¯Ñ_x0005_AIH¿8_x0007_AØ_x001C_CY}¥_x0006_A`¥ÆLf_x0005_Aá^å_x0005_AÖÎg_x001A_£_x0005_A¶*wE_x0015_Ì_x0005_AÀ]Óéz_x0006_Aüñ_x0006__x0011_þ)	A_x000E_þÛ!_x001F_Ô_x0007_A6jL×KL_x0008_Ae^³:À_x0006__x0008_ARz 2·(_x0006_A'IÿÚ_x0005_AÂPÔ\_x0014_ø_x0007_AbK-½ñ]_x0007_A¹ÃÎDT_x0008_Ax_x000C_n_x000B_Æt_x0006_A@k´_x0003_Øu_x0007_A³éÎÙá_x0007_A=£-â_x0006_A[ 7·¤_x0008_Aº_x001E__x000B__x0004__x000D_]_x0008_Ae_x0017_´Ä_x0005_A(×¾Ò_x0002__x0011__x0007_A¹ÕÏÎ_x0008_A0²²­Ø_x0012__x0006_A¯±4¹Ú¼_x0005_AL_x0001_]_x0008_ñç_x0008_A5UÝ+~_x0007_A¾äµõÍü_x0006_Ax&amp;_,(_x0007_Ajê_x000E_E_x0006_A®¯_x0012_%_x0007_A&lt;%vÐ¥ý_x0008_A_x001C_û8_x0008_F_x0007_ADÔÀÖ_x0006_A¦:_x0019_î_x0008__x0002__x0007_A½«ø,î_x0007_A_x000F_±_x001C_¯ê_x0007_A_x0011_Î_x000B_¸_x0008_Abc ÷_x000C_A»_x000E_Rr»_x0006_A_x0010__x001A_½(_x001E_»_x0006_AÆ[°$Ú_x0005_AâÔix.*_x0006_Apô_x0007_&lt;_x000B__x0008_A_x000B_pc¯_x001C_6_x0008_AÔ_RS_x0008_Aá=AÈÄ]_x0006_Auûv_x000F_æè_x0008_AÎ_x0014_lÊ_x0006_AÀoèÀã_x0012__x0008_A_x0003_ð¾~V_x0014_	A_x0001__x0003_^_x0019_Ïè,_x0005__x0008_AJðãÏl_x0006_AãÄð_x0016_ëP_x0007_Am_x000F_r@®_x0005_A«$V_x0005_À=_x0006_AðãX¬º_x0005_Az/k3eV_x0008_AÄ]XØ¡H_x0006_AI-i_x0007_AùMÌÜ_x0005_Ae­µÉÙ¨	A_x000B__x0010_Å¤»_x0005_Aû®öà)__x0008_A×±_x001B_?p_x0005_AVûah[_x0007_A#@¿ïÖ_x0008_AãG¶_¡_x0005_A_x0010_Ó4ÎÎï_x0005_AÛÞµÂ\\_x0008_AJÎ¼+7_x0006_AK@_x0011_%àd	Aý_x001F_Eú6_x0004__x0007_A5Ìâ|&lt;!	Aiõü_x0002_à_x0005_Aëªt-º_x0007_A¬êÄÍXÑ_x0005_A¿×&lt;¸ü_x0005_A_x0014_;!QÙ_x0007_AÆ@ðØC¿_x0008_ALcïzÓ_x0005_AªûàrÌ§_x0008_A\Céâ_x0013__x0014_9_x0007_Aî	²²_x0007_A+îÌoQ§_x0006_Aå_x0010__x0018_¨_x0005_A)n¬%¢5_x0006_A_x000E_yÆ_x001B_D_x0005_A¶?Çà  _x0008_A°S_x001E_ë_x0017_â_x0006_Aú_x0013__x001A__x0011_&amp;þ_x0005_Aý_x000D_4[	Ae_x001C_~c8´_x0005_A#Á"þ]Þ_x0006_AÐÈPÇ_x0008_AgVã"{_x0005_A_x000F_Ü`tê_x000C__x0006_A|&amp;Å'½_x0005_A]iC|B¥_x0006_AnßE«_x0005_A¤Z¤_a@_x0008_A_x0001_·O~è¿_x0006_AâRó_x0004_¯#	AI_x001B_:Ü|â_x0005_A§&gt;_x0015_(+R_x0007_AËbÆ	Yô_x0005_Aâ:êlÇ»_x0007_A_x001B_#*_x000E__x0007_AÅ_x000E_&amp;	\¬_x0006_A*K_x0012_dÏÄ_x0006_A_x001A__x0002_Ç_x000B_àF_x0006_A_x0008_²Ö_x0003_ÿp_x0006_A_x0002_,Ïª	A°_x0008_Yd_x0005_A</t>
  </si>
  <si>
    <t>8db770d2df3d82e19114af8c8cca5d2c_x0003__x0004_c_x0005_Ñ[_x001E_Ê_x0007_A_x0002_·8MýO_x0007_A_x000F_ÅhQ_x0006_AZ\ ÊI _x0005_A_x0001_hnDbª_x0006_AÆ&lt;Ê©_x0005_AøAõ¶A_x0008_AØ¤âUx_x0005_AÚ_x0018_gÉ_x0007_A?þi_x0015__x0006_ALÊÈm_x0005_A·C×_x0005_A_x0014__x0006_3³kï_x0007_AE\ÂÉ._x0006_A}bÀ(_x0005_A_x000C__x0013_xU_x000E__x0008_A´lÁºqQ_x0006_A1:KK_x000C_x_x0006_AÑ¢®Ý#_x0008_A.øÞë°U_x0008_A\|_x0013_B\E	ApíVµ	A_ÝÔê#C_x0007_Aèc©_x0015__x0002__x0008_AøKhyûa_x0006_A_x0006_	CêÒ_x0005_AqÏ_x0013_cUn_x000B_A¯m[fÊ_x0006__x0006_A³ZÆRJÿ_x0005_A_x0019_.-Ò"_x0007_Aç_x0005_Üt_x000B__x0006_A¾&lt;¶á_x0003__x000C_ÁT_x0007_AÀÖ_x001A_»_x0005_AÑ¥_x0019__x0001_z_x0005_AOÊü)¢_x0006_Aì=eÀõ_x0006_A_x0014_ÌÉÛ_x001C_	A_x001A__x0015__x0003_²_x0013__x0008_A åÐÆZ_x0008_A«ºéç¦_x0006_Az43]_x0006_AUãN_x000C_.a_x000B_AÝ(w¶F_x0007_Ak&gt;à#kk_x0005_AÒGÞ	A£Ò-×ñ_x0005_A£_x000F_¦s,¨_x0008_AøËÊÃö_x0007_AAX~_x0004_ß_x000B_Aº¡Ó_x000C_ï_x0006_AhÀúÆ5H_x0007_Au_x0011_Ðp_x001A__x0006__x0007_A _x0002_ C_x000F__x0006_A¹_x0003_Ç"_x0007_A%&lt;_/K_x0006_Aû_x0010_x?C_x0006_Aí½/¬_x0007_A._x001D_É	A_x000F_UÿÈ×_x0016__x0006_A×_x0001_+e _x0006_An_x0016_¦l_x0010__x0007_Aö_x0019__þ_x0012__x0008_AÚ[¸Ú»_x0006_A_x0002__x000C_×_x001F_´3_x0004_é_x0005_A³äü1%t_x0006_A_x0003_éÓaG_x0006_A&gt;_x001A_³ON_x0005_A_x000F_Øo/Óò_x0005_ANø_x001C_W%Ü_x0007_AtÜ_x000B_I¦L_x0008_A]jÌÊð_x0007_A8&amp;_Í m_x0007_A,ø¾GF_x0006_A` _x0019_0.2_x0006_AØ¸¾³¼_x0008_A4dná:_x0006_A¢\ùqë±_x0006_Að%{3_x0008_ö_x0006_Aä4$G_x000B_ü_x0005_AÉñU*z_x0008_A¼_x0001_ÿF|_x0005_Aù_x0011_onpK_x0007_Ap3ýÏà_x0006_Aí_x0001_*ôáÝ_x0007_A 	NM_x0003_^	AÂ&lt;Ø_x0010_ÂÇ_x0006_Ab:_x000E_iþ	Ac	dÁF_x001E__x000D_AS»3I·_x0007__x0006_Aí|_x000C__x001A_F±_x0006_AIàp&lt;VÛ_x0007_A9_x001F_ÛáË_x0006_AX1_x000C_ª_x0008_A	b¡9_x0008_AåÞ_x0002__x0003_vê	AÊ1&lt;_x001A_c	AÉ §_x0006_A_x001C__x001D_7_x0006_¦ô_x0008_A"h_x0018_HE%_x0007_A=¹ÑG{_x0006_A¨_x0004_S_x0018_8_x0006_AÑ _x0011_Éü2_x000B_AoÁÈ_x0001_ß9_x0006_AZ¹ÌÂ_x0006_A+*Ùâ¹Ô_x0008_AAõ+¯[_x0005_AÝw_x0003_*Ð£_x0007_A8Wæ¡_x0006_A._x0004_VW_x001D_¯_x0006_AåáC×P®_x0007_A_x0005_=ÀÜ_x001E_Ì_x0007_Aÿ¿kB}¶_x0005_A¦ÂÁ_x0015_âa_x0005_AÞ\Ý9§	A÷¢V_x0005_AåôdÔ&amp;	A@_x001D_CSè_x0007_A´]|r;_x0006_ArÍ_x000B_&amp;	ASÒ¼þÀ_x0005_A4Ík=)ì_x0007_AÈúVâY\_x0005_A_x0016_)Ìték_x0005_A¦ç­íä_x0005_At"`e_x0002__x0007_A*÷óÈC}_x0003_A_x0001__x0004_âÇ µµ_x0005_Aî{NöU)_x0007_A²8_7_x000E__x0006_AÇ¯¦díý	AF &lt;_x001E_»	AK(»0ã_x0006_Aë#ÀÍàØ_x0005_AÏ¤¶!7W_x0006_A[_x000E_O;º_x0005_Aø³ù\Û_x0005_A¨_x0003_ÝwÚs_x0007_AL_x000D__x0007_ÈD_x0007__x0006_AÝ+6Ú9&gt;_x0007_Aò­Q¤ß_x0007_AJ!ñQbª_x0007_AI*è²¨_x0007_A«æ6_x0013_XÍ_x0006_AÙXí,\_x0007_Aº&amp;Þ_x001C_¤2_x0007_A_x000F_ D(_x0003_2_x0007_A+å¦}qc_x0005_AeÌn¹_x0018__x001D__x0008_A_x0001_mÄ!¬_x0005_AÐ7¼¾Aé_x0007_A?_x001D_}JÍ_x0008_Ag_x0016__x001E_Ò_x001F__x0006_As±c_x001B__x001F_¾_x0005_AÈfPË_x0007_A¿Ä{Ùb[_x0006_A]ûf_x0002_n_x0008_A=¹p&gt;gÖ_x0005_A_x0007__x001E_=Ý_x0002__x000B_æ¥_x0006_A_x000D_û_x0011_0_x0007_A*7gíÈ_x0008_A®|fO_x0008_A&lt;~jl_x0008_A_x0007_½ý¥,Ù_x0007_AÀ%»¢_x0005_AÙvÒ_x001C_ø¤_x0008_A¸¸ 	AZÍ_x0018_\Ñ;_x0008_Aâs$¢Ì	A)SQé	AxNu2¼ã_x0005_A_x000E_oÆ_x0007__x0013_ã_x0007_AÖ_x0003_èJÌ_x0008_A_x0014_fÃ½à±_x0008_Aª·_x0006_ Q_x0002__x0006_AÔoz~_x0016_-	AZPRP~*_x0006_ArýH5Ï_x0003_	AP_x0016_%_x0006__x0004_í_x0006_AO.¤(@$_x0007_A$Ùlw_x0008_AÎ4=÷Ü _x0007_A2R?_x001F_F_x0006_Acæ_x0016_Ééa	AJk_x0015_ûÞ_x0005_ABv_x0008_Fë_x0007_Aú_x0008_Ô¡í_x0002_	AÀ¼T=_x0001_¢_x0005_At_)y_x0005_ABI_x0015_ã]_x0007__x0008_A_x0001__x0003_%f_x0005_Ó_x0006_AmìÙEÑ	_x0006_A_x0012_nH_x0003__x0005_Ap+xÃ_x0007_A^_x001C_ô_x0002_!_x0006_A«`ö;ô#_x0007_A§DÎ¤_x0005_A|§@Ý_x0005_AÀOÜK[¾_x0005_A _xÜo_x001A__x0006_A_x0019_Þ_x0006_D|_x0008_AYb- ÷¦_x0008_AÔ×EÌ&amp;î_x0017_A_x0013_ô_x0019_»ßI_x0018_A_K'?·»_x0019_Aß_x0013_ÕË+_x0019_Aè&gt;_x0001__x000B_Ê_x0019_A~ìYhs_x0015_AÎ@ÿ\_x0017_A_x0011_FdfÐ_x0017_ApÎ¼KÆÃ_x0018_AYPìGò_x0015_AÎ_x0018_{*P1_x0015_Af_x0012_wÇº_x0014_A|_x001A_«8Ä}_x0014_ADã_x0001_QIî_x0017_AÞJ_x001B_ß_x0006__x001A_AdQ_x0015_Z_x0008__x001D_A¹Íz¸_x0005_Ó_x0019_A$_x0014_;µ1)_x001A_Aû312XË_x0017_A_x001A__x0019_u_x0001__x0002_Ó_x0005__x0019_A¨ÂÜë_x0016_A¿}X·©h_x0014_A-	Ìy_x0005__x001C_ANþ_x0002_ÞS_x0015_A¸_x0017_\nµ8_x0019_AL§ªJ¸_x001A_A4ê¦G_x0018_A{kô0×ÿ_x0019_A~NgKç_x0016_AÒÒOLäY_x0015_A&gt;J;_x0015_¨F_x001F_A*;aNZ_x001B_A@~P_x0013_ÚF_x001A_ArØ_x001F_Ä¬_x0017_AnT_x0019_×_x000B__x0017_ATÊh§ü_x001A_AnÜ_x0006_¬'n_x0017_AÝqÎ³­¨_x0017_AÕÁo_x001C_Ab½0çÏ_x0011__x0018_AjmëÍ¯_x0017_ATQ_x0008_Y.#_x0018_Aí"»oYª_x0016_Ak"(ö_x0016_A(¬Â=_x0015_/_x001A_A¬KÄz`F_x0019_A_x0001_E¶}vl_x001B_AÑ÷[v_x0019_ATG?µ_x000D__x0017_A4T7¤_x0018__x0015_A-dï²¾å_x0015_A_x0001__x0008_¤ô_x001A_é·L_x0016_A_x0004_;£´_x0006__x0019_Aæ ñg_x0016_AmÃc%ò§_x001B_A¸ÌOÖëÏ AúÖ®DÓO_x001D_A.]öí_x001A_A_x0007_¦_x0001_Jð_x0017_A|/î¹G_x001A_AøíbÊ÷_x0019_AN=H+¡R_x0018_A rÇV_x0018_Aðõ®_x0001__x0010__x0019_AÜ|i_x0005_j_x0006__x0019_A®_x0005_Ä_x001D_{_x001A_Aæ_x0003_MÆOË_x0016_A+ÿ6	A_x0019_AÑ1¾á?Å_x0016_AHZQüvÆ_x0017_A¶Ø»_x0012__x0017_A"ÁöÒB_x001A_AS_x0006_[_x0018_A¸ô_x000B_GßÆ_x001A_A¡éÄ¥N_x001B_A°Ü,£s_x0019_A¯Ó&gt;³·ú_x001B_A+äa_x0002_°K_x001B_A¬_x0015_Nä_x0019_Aøó_x000B_xêå_x001A_A¦ñ\;_x001A_A¿_x000F__x0019_mªm_x0016_AûïÎ_x0002__x0004_Nf_x0017_AP_x0011_+IÞ	_x001C_AÆ=ÊoýL_x0017_ARKÊ¨Ø_x001C_AþµP&lt;_x0005__x0017_A¾rÒJ_x0019_AO¿½u%_x000C__x001A_AäÄþ_x001E__x001F_8_x0019_A©ãT_x0016_Aö^»¿=L_x0019_AJq_x0004__x001D__x0010__x001C_A¢FNÂî=_x0019_AÚ_x0010_H-y_x0019_A&amp;}ñß/H_x0019_AMóSË{_x001A_A ü¿_x001C_¬_x0008__x001B_Aä°å_x0003_y_x001B_A³aÌçPN_x0017_A¸CøÝ_x001C_Aç_x0013_ø:K_x0015_A\úÉçµå_x0017_Aúpí0_ß_x0016_A_x0002_Ê8ä'ª_x0017_Aõ_x000E_¾Õ_x0019_Aà_x0001__x000C_ Rò_x0018_ASF©F_x000C_¿_x0018_Aá*:¾/_x0012_A@Ø¯u_x0003__x0019_Aÿ_x0017_CÉ2í_x0017_ALÀ©þx_x001E__x0017_A÷Øl¿Ð_x0016_A×Én+Í/_x0019_A_x0004__x0005_ñk²¥¨0_x001A_Aãå³_x001E_	_x001B_A_x001F_º?k(_x001B_AÕçÀÀlF_x001C_A©U%8/$_x0017_ATÉx×_x0006_¨_x001A_A_x0002__x0001_$Ê_x0003__x0017_A_x001F_^²¶£Y_x0018_AÉ0:Õ5Í_x0016_AO[á:E_x0015__x001C_A£CóÈ£_x001B_AxÌB6D9_x0018_AÚ+_x0006_´âs_x0017_A42î"/ÿ_x001B_A ]= AÎ&gt;_x001B_Æeõ_x0016_A_x0019_Ç@=Ãr_x0017_A_x0012_ëÞôûQ_x0016_A¶®ò¸ y_x0018_A«¼ÂÜ_x001A_Aü_x001D_®ù©4_x0019_A¬T_x0016_ò½U_x0018_Aö+¹ÐóÃ_x001A_ABãªëÓ_x001A_AdÆ:Eúº_x0017_AÞ_ËGh_x001B_A2µ_x0007_&lt;_x0017_AÀªÃB_x0012_y_x0017_AÙC2ó&amp;_x001F_A8³·gÔ_x0016_Aa&gt;f¹_x0019_A_x0012_¹?_x0001__x0002_eO_x001B_AfVsmÿ_x0013_A_x0016_r_x0017_&amp;&lt;_x001A_A_x0001_BP\_x0015_P_x0016_A":¦»:¥_x0019_AIóA±ö_x0016_A«²2¶sU_x0016_A_x0014_*îV\Ê_x0019_A"_x0007_!f_x001A_AübM-8_x0019_A!Lô.y_x0017_A÷_x0003_©¥N_x001B_Av¾XWÃ_x0018_AÞ_¥\â©_x001C_Alè ²Ø_x0019_AN_ù½½_x0017_Agë®_x001B_AnjÛ¶z_x0018_A;êõ`_x0018_AèÏÓå)_x0018_A_x0002_ÊWo_x001B_Aõ_x000E__x0004_=_x001B_B_x0016_AY¸à	6E_x0016_A_x0015_æµN0_x0016_A)X`Æ5_x001B_A °þ+ªª_x001C_A_x0014_ëeu_x0003_ì_x0019_A_x0012_Øà£x_x0018_A_x0014__x000C_)ª¶_x0017_As,QL_x001B__x0018_A6'õ_x001A_A¹³àZ_x001B_A_x0002__x0003_³_x0015_~´_x0014__x0018_AN¦¼°í_x0015_A[v©_x0017_Aï8KÏÉv_x0017_Apª_x0001_Ò«_x0018_AæAE_x0007_Cx_x0018_AX÷/_x0012_B_x0011__x0018_A7f`äOr_x0017_A·Êø[_x0012_ñ_x001B_A¥äù ;_x0017_AÂ_GSÍP_x0018_A_x0010_MüËW _x0016_A{V|x	_x0019__x0019_A]ì}Õ&amp;_x001A_Aco_x0003_TÁ	_x0016_AE_x001B_&gt;?_x0019_A¶ÿ^9Þ_x0016_AòÈ_x0004_7_x0017_AZË/d8ô_x0019_AW*ªr_x0005_è_x0014_A	Ô_x0015_®«í_x0018_A¿°Ð_x0012_Ô_x0018_Ar_x0006_©ºê_x0016_AT÷k³²_x0016_A_x0019_£÷%ÿ_x0018_AþVb_x001E_c_x001F_A_x0010_è_x0015_)MÉ_x001A_A 1°Ý5ë_x0015_Ahç_x0014__x001A_AÜ§|Ø)Þ_x0018_A_x0007_§Pê$à_x0017_AZÖR_x0001__x0006_¨_x0016__x001B_AäÑx"¦_x001B_A¦/?³Ôr_x001B_A_x0006_yì|Z_x0017_A¾_x0003_W*ø_x001A__x0018_A²`²Ú¥_x0019_A~_x0007_x&gt;_x0015_3_x0017_A_x0011_"½?ç'_x0019_AÌÁ_1j(_x001A_A+_x0019_ý=ì_x001A_Aº³&gt;&gt;_x001B_³_x001D_AÜUc_x0016_@ï_x0012_AÖå·Q=_x0017_A0_x0002_ÆÈ)ú_x001B_A_x000F_ë_x0008_ß_x0016_ACú¯c&lt;=_x0017_AÐò_x0017__x0006_»T_x0016_A_x0004_j³_x0016__x001D_ _x0019_AT ÆBÍB_x0016_A@ÔY_x0008_2_x0016_A~?ß{k¨_x001A_A¡Á´){_x0015_A_x0002_0Ò_x0019__x000D_ÿ_x0017_AÖ®&amp;Ä_ó_x0017_A_x0006_`µÎøs_x0019_A,íÝ¶ù_x0018_A_x0005_&gt;î°ò_x0017__x0019_A_x0003_Âë_x0008_b_x0017_Aª3Ñ_x0016__x0013_A¢¤É_x0011_nÞ_x001D_AÖ¾û©ç__x0012_AÖÅiä&amp;_x0015_A_x0002__x0003_qÏW:!_x0019_AN²_x0012_¼_x0016__x0019__x0016_AFÛ5¨¸H_x0018_AHúO·\¥_x001B_A©»Où_x001C_A_x001B_jv"ó¥_x0018_AghM_x0008_v_x001D_A_x0002_lÏ"_x001B__x0018_A»ÿÊ_x0006_l_x001B_Aþ.&lt;²Ð2_x001B_A_x001B_jK	÷J_x0019_AAë4_x000C_½°_x0017_AÚô}Q]ê_x0019_A@yh) _x0017_AÈÖj^Ly_x0019_A__x000C_ò_x0002__x0019_AÏ°¡A=_x0019_A_x001F_z9&lt;m»_x0017_AE-,_x0017_9Õ_x001B_AíL{o_x0019_A¿W,³ö_x001A_Aá/aí5_x000E__x0018_AÆÌÌMC_x0019_A_x0011_NIlj_x0019_A_x0001_·¬Ù_x0002_N_x0015_A6 Æ._x0003_È_x0016_Aà³iòÙ¸_x001B_AÜj_x0005_e_x0017_¿_x0018_AÎa6é1_x0011_AY/¶%_x0005_R_x0019_Aäû_x0012_®»a_x0018_A_x0002_Ûã¹_x0003__x0004_,À_x0018_A9á©Í+B_x0018_A_x0014_-5Ë1÷_x0017_A1ã½_x001B_A©ªP_x0006_B_x0019_A_x001C__x0006_;¾_x0006_q_x0018_Aú_x0019_µ3a_x0015_At_x001E_ýcáØ_x0019_A/ývXg_x0017_A&lt;Æ_x001E_´_x0018_AÂd×_x0016_AÖ!ùQ_x001A_A4_x0017_6¸_x0006__x000E__x001A_A,ð·$_x0019_AI¿Ñþ®_x001C_AL§»cr_x0015__x0018_AóUó]aä_x0018_AÊE_x001D_Y%j_x0018_AëëI é_x001A_A6sßâ_x0017_A£¾)_x001C_S¹_x0017_AÉ ´´_x0015_A¼å|×_x0019_Aâ´1±_x001F_´_x001A_A#ÊÅîw_x0019_A®ºì¢¤y_x0017_AàÔ_x0017__x001A_A_x0010__x000F_è.Á_x0019_A¨_x0002_ëP7}_x0016_AþÈH_x0018_ÒÙ_x0016_AÒªU-_x0001_¯_x001A_A_x001E_Ia£_x0014_A_x0007__x000D_;_x0007_û._x0017_A_x0003__x0013_ty©_x0019_AKm@_x0002__x0017_A²_x000D_ñ£ 	_x001A_A7_x0001_K?_x0015_A¶ø_x0017_bN7_x001C_A*'_x0012_Z_x0006_W_x0018_A0_x0006__x000F_³û_x0018_AG?W{K_x001A_A,"¨&gt;_x0015__x0004__x001A_A_x000D_|L_x000D__x001A_AÀ}__x000E_:¹_x0014_AKAú;r_x0017_ANÂ_x001D_\°+_x0017_AèS&gt;5m_x0018_A_x0016_ro~Þ_x0018_AÚð[_x001A_A)Ãéó-_x0015_A"ÿÑpwó_x001A_AÂû*_x001C_)_x000B__x0016_Aä_x0010_2_x0006_Þj_x0018_AHNÜ_x001B_ãà_x0019_A²Ç²ÎZ_x0014_AN_x0005_ì³_x0014_Aðx)üO_x0015_A_x0008_o_x000B_1Ï¾_x0018_Apóh_x001A_E_x0019_A¯¨´mYö_x0019_A._x0006_z(_x000C_Ä_x001C_A´õ¹ù_x0011_¶_x0016_Aå)ô_x001E__x0019_AÉ#Ix_x0001__x0002_kÈ_x0016_AJûÝ_x0017_K#_x0019_AÖ5ðÏÀ¥_x0016_A8îE_x0001_ò_x001A_A~òO8SÌ_x0019_A Y7&lt;§_x0019_Aj_x000B__x0010_Üñ_x001B_A_x0015_saI:_x0016_A_x001C_ç_x0014__x001D__x0016_A:_x0010_v_x0004_½_x0017_A2kîaìq_x0014_Aê,_x0001_C¤_x0019_A8SÝ¥Ý_x0017_AX_x001F_©!_x001C_A_x0016_»µ½¥É_x001A_A¨_x000B_káÁ_x0017_A«ç_x001E_6j¤_x0019_A_x001D_å£_x0019_A%_x0001_Q§G_x0017_A?$ïAÈ_x0015_A_x0015_ù&amp;c_x001A_AÏ_x001D__x0005__x0014_AÅ¯¢ØÙ_x0019_AaÌH÷_x0016_A`)L_x0011__x001A_AðÍ!÷Ï_x0016_A$í_x001B_d8¦_x0016_A¨kNµ_x000D_î_x0019_A¬_x000E_HGn_x0018_Aó_x0014_Þî¬_x0016_A³kÎ ÿ_x001A_AÐ[él_x0019_A_x0002__x0004_í_x001F_0Ü°_x0018_AX°_x0006_³í_x0017_ArMöö±7_x0018_AL-H½	_x001D_A°\Ùqà_x0017_A|_x0012_¥}B­_x0014_AaYOT_x0007_N_x0017_A_x0018_Yêg¦_x0017_AáÒ_x0002_]_x001A_A:oA|_x001A_AývÓmC_x0019_Aò3òÇ¾µ_x0014_Añ_x0014_];3_x001B_AÝ{&amp;8Ø_x0018_A÷_x0003__x0003_º¬_x0017_A,_x0015__x000E_$_x0001__x000B__x001B_A=_x001A_Ä¥&lt;_x0019_AòS_x0001_&amp;Ðî_x0017_A\=+zo_x001C_A½[|GT	_x001D_AýLÛÉ_x001A_AÑÜâ¶Ç_x0016_AÂ_x0001_üPÓ_x0019_AtërZhÁ_x001A_A_x001E_NtÔ7?_x0018_A6¨_ÑYÑ_x0016_Aw"_x0013__x0019_.t_x001C_AOÍo/_x0017__x0017_AVÉ¶Ä_x0016_A6êQR-_x0018_AîËF_x0010__x0017_A)í­W_x0003__x0004_Èà_x001E_AÅ%_x000C_­_x0018_A_x000C_ºð_x0002_¢-_x0017_AVý_x000B_$¡_x0019_AÝp`_x000E__x0007_¼_x0016_A_x0003_O6eY_x001D_AR¯_x0001__x0003_&gt;·_x001A_ADJ®õ_x0014_A_x0006_äGÜ_x0014_A|Í]_x001F_½F_x0019_ATÜ£¥i_x0015__x0017_A¤_x0013_ÿ?A_x0018_AÅ:n«h_x0016_AÄYÚî'Ó_x0017_Aò)_x0010_/_x001C__x0017_Aÿ6ä©%T_x001A_A+¼`í®1_x0017_AêÞp_x000D_å_x001B_AÒ_x0001__x0018_Ç'Ç_x001A_A;^±³q_x001A_A_x001B_ÿ_x0016_§áR_x0019_AðR_x000C__x001D__x001B_Aâ°lÉ_x0016_AÄÐ ÌWE_x0014_A^T§Fy;_x0019_A³¬sÒ®_x001A_AoZ_x0005_õü_x0018_A+Qû_x0003__x0010__x0018_AP_x000D_K.Õ_x0015_AÅL&gt;DCì_x0017_Aõ÷©® _x000E__x0019_AÜ¯å«Â_x0019_A_x0002__x0003_´Ôbvü_x0016__x0019_A¢zÆ$D_x0014_A«S_x000C_!Ñ_x0017_AïNâø_x0018_AôÒUdï°_x0018_A_x0003_ááVhS_x0018_A_x0008_Ê{Ï¥#_x0018_A¢ÕKÉÀ×_x001E_AçM_x001B_ú_x0014_Af;SùÝ^_x0017_Aoµ&amp;ú%_x0018_AìîRú_x0002_·_x0016_Aô¨¬°ªî_x001A_Aö/_x0013_Ç_x001A_Aê'÷\lî_x001D_Aô=_x000F_ë+ø_x001A_AÁVz/î_x0016_A2_x0010_sÝ_x001E__x0016_A¥_x0017_Q_x001B_A46§$_x001B_A8d'_x0017_AÒ_x000D_Âqóë_x001C_AdkkV`._x0018_A×_x0010_sò.J_x0019_AD_x0011_ßô_x0018_Aî_x001A_#'£_x0018_A_x0013_A/c_x001D_I_x001C_AyãJ¡_x0010__x0012__x001A_A2fÕæÑÿ_x0019_A_x0004__x000C_y|¡_x0017_A_x0010_¸_x0001__x0016_µ_x001A_AÓ±æ_x0001__x0002_d:_x001A_AøìzH@_x0017_A¸üFrNú_x0018_A4ô(¾_x0017_A_x0007_]¤úù_x0016_Ap´×ì_x001E_i_x0017_A«µÞòv_x001A_Ag&amp;DÖ_x001A__x0011__x0019_AËÞ×_x001E_Â_x0017_AÄ_x0008_¦_x0010_H _x0018_AEWêd_x0013__x0019_A¡tJº\_x0016_Aà¬@ÎÞå_x0018_A?3a¥_x000D_{_x0018_A¨B ëâÈ_x0019_A@þ_x0010_³À_x0016_AJ­Áe!_x0019_AV5_x0013_[5_x0018_A_x0004_¸éfM_x0016_AøW¤Óv_x0016_AÛ¸_x0002_w²ë_x001A_A¸3L _x000F_{_x0019_A¦'_x0002_#É&lt;_x001A_Aßú|U¡«_x0018_As_x000D_òÒ|_x0013__x001C_A3±$_x0018_AÛ,÷Mý©_x0019_A_x000E__x0006_ñ4à_x0004_!A·ù±(k_x0016_A_x0006_õ_ÔÒ¯_x0018_A¨6O¢_x0018_A_x0013_¢àä}t_x0018_A_x0003__x0005__x0004_H²ºó/_x0018_Ap_x000C__x0003_ûÕþ_x0019_A&gt;H_x001E_cL»_x0018_A_x001E_åvo_x0017_A_x0014_dý%Å_x001B__x0018_AÂA_x0017_*Zp_x0018_A2._x0011_0_x0019_AzVq×H_x0019_A_x0001_6¸_óð_x001A_A_x0010_W¼~3_x0015__x0016_Av`+ù·A_x0016_An6t1B4_x001B_Au7*:_x001A_APò/_x0019_F£_x0016_AT^f_x000D_²£_x0017_Aêñ¤Ô_x0008__x0018_A_x001E__x000F_&amp;h^_x0019_A _x0004_+·A_x001B_Aâ²t_x000B_fÚ_x0017_AkmD(_x0018_A¥7_x0002_/Íw_x0018_Aar{lØ_x0018_A¨Ë_x0004_ß½_x0017_Aå¦ÐGq_x001B_A$B_x0014__x0002_M_x001D__x001B_AJÍ±î_x001C_O_x0019_AxoJ_x000C_´_x0016_A?§Ú_x0012__x0019_AÞaTú?_x0019_Aö_x0004__x0003_^-&amp;_x0019_A}FáÎ_x0019_AcOâ_x0002__x0003_çd_x0019_A_x001D_ê1Îì_x0015_A"¹_x0006_Syq_x0018_A_x0006_pãðñ_x0014_A_x000C_I;_x000D_#_x0001__x0019_ADÏlèôb_x0018_A¦÷_x0008_rÌ_x0016_AÇM_x001A_åÄ²_x0015_Aâ¢rk·ç_x0015_A_x000E_a¬gâ_x0018_AaNaüÑ._x0019_AfÑæ_x001F_¾_x0018_An_x0012_D¹3_x0017_AîNáÔC6_x001A_A6Q$QP×_x0015_Aì_x0007__x0013_Yrë_x0018_A¿_x0010_ù^/Z_x001A_AØ_x0010_ókº _x0018_Aþ´£_x0019__x0019_A_x001A_öÖ9Ú_x0005__x0019_A´J_x000B_Ïi¬_x001A_AjnÙ|_x001B_AFGCGTÌ_x0016_AHMÐ&gt;- _x001B_Aäø¡°z_x000F__x0017_Af§GÂ_x0019_A¼â³_x0003_&amp;_x0019_A³X_x000D_;_x001A_AòÀ	G_x0018_ø_x0015_A_x000E_hâíÕ_x0017_A'\üó_x0008_Ç_x001A_A_x001C__x0005_ÇõsH_x0019_A_x0001__x0002_¸_x0001_ó~_x001A_I_x0017_A¡î_x000B_$n_x001B_Aå_x0019_¼_x001B_A=ô_x0004_£G_x0018_Ar[_x0017_0B_x0018_Aà9äÁb_x0016_AÈ9_x0010_Î,_x0014_A¯hæ	§ø_x0017_Ar_x000C_&gt;&lt;÷z_x0019_Ar_x0019_NJ*¶_x001B_Arlêsv_x0018_A(¶Ý_x000B_§ø_x001A_AÄoóÒ2_x0018_A±YHy_x0011_Ã_x0015_A¢_x001C_±±·_x0016_Aü)¸ï_x0018_AX&lt;_x0001_$_x0007_7_x0018_Aî_x0006_îKÄF_x0018_A­ííªð&gt;_x0016_AxÐtF¥_x0017_A@²3-_x0017_AvÆ[Ê_x0013__x0016_A@©_x001B_#_x0015_AÛ=7	¶I_x0019_Adß :_x0007__x0018_AÛ2ÂA;_x001A_Aïjò_x0018_A¨_x0008_fÙ_x0007_ö_x0015_AþaíSÕ_x0016_AÇ×ôÛZ_x0016_Aæ_x0001_GSéÔ_x001A_AÀVP¼_x0001__x0007_7Ê_x0018_A®ÿ/ò¯_x0019_Aq­,Á_Å_x0014_A_x0018__x0004_H&gt;ü_x0010__x0017_A;_x000C_¿º_x0004_°_x0016_AV¯_x000F_¿S_x0017_A¯	¶wò_x001A_Aµx_x0012_È_v_x0018_AÐCéé_x0017_AdK²Q4n_x0017_AMïÂ_x0006_y_x0018_A{_x0017_¸®._x001D_A^_x0012_ß¿t_x0013__x001E_A´_x0003_ÿ;0_x001B_AÊ~ì"_x0008__x0018__x0019_A8_x0013_¿¾¤_x0010__x0018_A°p¥Y¸_x0016_A¢T_x001C_¯_x0018_AÐÒñ|«E_x0018_A_x0002_*Â_x0011_È_x0017_A&lt;*_x0005_rÐ_x001D__x001A_AP²_x0016__x0005_S_x0018_Aºàµ¡_x0016_AÉ«²_x0015__x0019_A ÀàiÕ_x0017_A4?_x0011_^s_x0014_AâÍÒàW_x001A_AL¥ôcò_x0019_AsLðµ_x001B_AX]wKôI_x0017_A%dÙ½_x0017_A9×R¹LÀ_x0019_A_x0007__x0008_ò{óû_x001C_A_x0016__x0006_È9ß_x0015_A÷_x0004_/iT_x001A_Av2O}Ûó_x0019_Aú_x0017_·íé_x0019__x0016_A¤ðD_x0017_²-_x0018_A_x0018_2ôÕ|_x001C_APÀm_x0003_ü_x001A_A"BR_x0015_­_x001E__x001B_Alð¸¿Ýº_x0018_AÑ¨|Æê_x0018_AÈÈÍ?_x000C__x001C__x0016_AbÔSÚUÂ_x0018_Axup_x0005_3®_x001A_A" -KÂ_x0015_A0ê_x0019_×Sw_x001F_AÆ,_x0007_u÷X_x0017_A§°(äJ_x0018_A_x0012_¹0;_x0001__x0017_AøûQ_x0011_±_x0017_A_x0016__x0002_Ý?â _x0017_A½ îôê¹_x0019_AJ_x000E_Øä4è_x001A_A _x0016_owî¼_x0018_Aøî%5m±_x0017_A}®%§ë_x001B_AèñÞ­$_x001A_A_x000B_¯?Ç6_x001F__x0019_Aè2|ãÞ_x0018_A_x0008_Uù_x0019_Ac_x001D_(_x0003_9_x0017_A_x0012_&lt;¿¡_x0001__x0002_¬ø_x0018_A£²ñ]`ñ_x0019_AíE×_x000E_Þl_x001A_A&gt;´ùÇQ_x0017_AýÂ{y_x001A_A-¯k_x0006__x0017_A_x0014_JúòÛ_x0019_AÙWùýÀ_x0017_AþÍkC_x001D_ä_x0019_A´_x0019_	¢_x0019_A~cC?!_x0018_A_x000D_&lt;Xkß²_x0017_A8)sêsç_x0017_A[4M´Î_x0018_AÌbª¸_x001A_AËWF_x000B_z_x0019_AÁb¿±Dì_x0018_A&lt;Æ­Ê_x0019_AÙÑS__x0017_A_x0016_9xç}Ô_x0017_A_x0012_Û_x0011_)£O_x0018_Aügfu×_x0017_AùÖ­^G_x0016_AMG½_x0002_A±_x0017_AAÍ_x0006_!+#_x0018_AZm¥ß6_x0019_A^_x000D_4¤À_x001A_A_x0011_dÕÅ_x0016_A¨__x0015_­øï_x0018_AÂRÌ^û@_x0016_A|ç0¥$_x001B_AXU_x0008_£æÿ_x001B_A_x0003__x0004_ü´¼ñï&lt;_x0018_A*ê¦I è_x001A_AvÉäL_x0013_{_x0014_A_x0019__x0019__x0015_±Î_x001A_A¦_x0008_j(Ú_x001B_A¾ZXø°è_x0018_ANºøT_x0010__x001B_AÚ_x001B_ñqÊ_x0019_A_x001D_Ëøó_x0015_A¥"£µ_x0016_A\u_x000C_ê`_x0019_A8]À_x0008__x0019_A¹ÿ(V_x0003_	_x0018_A°Õ_x001E_Õ¥[_x001A_AtàFÃ_x0018_A*U_x001D_õw_x0019_AB±z ªu_x0016_A_x0019__x0017_'ý«_x0016__x0019_A_x000B__x000E_ÀÉÿ_x0019_AC_x0017_¬_x000F_Ü¾_x001B_AæqÛ¾_x0017_½_x0016_AÇÇGæ_x0018_A&gt;_x0019_s1_x0013__x001C_Ap\Êò_x0015_AT$O{#:_x0017_A_x0002_îWî÷_x001A_A5m|_x0001_¿ã_x001A_AIqP_x0005_^_x000E__x0016_ANc_x0019__x000B_ì_x0018_AÀ*_x0019_û4_x0018_A_x0012__x001D_ÚÃ_x0016_A_x0002_]`+_x0003__x0006_äô_x001C_AÍ¢¿±Â0_x0019_AY¢&amp;!­_x001A_AööÃ?_x000F__x001A_AQ"ç_x0013_a_x0017_AÅ_x0018_¹B0Y_x0019_A=èEÓL_x001A_Aj{mò%_x0016_A~æ¦r#$_x0018_AQ5ýå5p_x0019_AL§0_x0005_®_x000C__x0015_A!_x0012_&lt;)Ø_x001D__x001B_AÊªb	z_x0018_AMëP_x001A_AÔAñ_x000E__x000F_÷_x001B_AqßA_x000D__x0018_A5Ê[_x001B_AZ_x0008_=|¦_x0018_A&lt;Ç\B;_x0017_AuÝ_x000C_V._x0015_A¾ß³_x0018__x0008_u_x001A_AÄ}q	é_x0018_A´_x0004_QØgK_x0016_A5:à¸_x001A__x0016_A©BÁ!æß_x0019_A_x0006_NüK_x0018_AV_x0001_.pQ_x0018_A f³_x000B__x0018_A`À_x0002_µ5Ä_x0014_A6_x0006_wð8_x0019_Aô´HmS&amp;_x0017_AµéßN5_x0018_A_x0001__x0002_m·Ît_x0017_A\"§åF¦_x001B_A lK¨_x0017_"_x0019_AÃf¡ö_x001A__x0014_AgéóHj_x0015_AB©¤õ´_x0018_Aê_x000B__x0003_Õª¿_x0019_AU6Å)Ð_x0017_A_]g!7â_x001A_AíÏá_x001C_O¤_x001A_A`ËêäwÍ_x001A_A]_x0002_ÁÐ?_x001C__x0018_Aà	ý _x001A__x0011__x0018_A|w_x0010_Lx_x001B_A~Yu_x001F_o_x0015_AõèÓj¿,_x0019_A%JÐDÃ_x0018_A¢cüìàç_x0018_Ad_x0018_7;QP_x001B_A&amp;(úÌ'_x0019_A±à_x0015_1X_x001A_Aï_x0010_x&amp;_x0018_A ")/J³_x0015_A)&gt;vVÊ]_x0019_AK{,ÞÓ1_x001A_A_x0012_Ö#ðg_x0019_A6C²ß¾_x0016_A÷çÌ5v_x0017_A¾Cù¾P"_x001B_A_x0008_&amp;ÐïÁ³_x001C_AøåÀ_x0007_b&gt;_x001D_A^Ãa'_x0002_	Ç{_x0017_A¢?ëMµ_x0014_A_x0005_Äúå)_x0018_Ad½Å!#_x001B_A(_x000C__x000F__x0016_L_x0016__x0019_AJSedw7_x001F_A_x0003_^;_x000F_X_x0018_Aê-_x0008_C^ï_x0017_A­=)'"Å_x0018_A_x0001_¤¾W/_x0015_A8»ý¬6_x0018_A~r _x0011_Ê_x0007__x0019_A§&amp;Úç*__x0015_A_x0006_Q_x001D__x000D__x0019_A°_x000E_Á¡«4_x0014_A_x0014__x0013_i_x0018_AtE¨¢x_x0017__x001A_A­}+Åe_x001A_Aìû_x0004_ä.R_x001C_A^_x0012_´I&lt;x_x0017_Aeë	:S_x0019_Aø&amp;¢c®f_x0018_AzÛúñÖ_x0019_A_x0002_Î©é?«_x0013_A ³§_x0018_ÜÓ_x0017_AHÖIÅ_x000B_9_x0018_AX¼/ë_x0008_Ù_x0018_A&lt;_x000D__x0008_¬_x0016_A¦_x0004__x0004__x000E_ðý_x0019_A"(ÚfRå_x0018_A_x0019_9"9v_x0015_A_x000B_B_x0006_m_x001A_A_x0001__x0007_ûË¤°_x001B_Aÿ³±äÃ_x0019_ALÝÏ¿_x0019_AàJ'«_x001A_Aã3P_x0002_ó_x001F__x0019_ALCö_x000C_t0_x001C_AóÃQ£"_x0019_AGeæ "ø_x0016_Af_x0014_Õv¤^_x0015_Aµ_x001D_/åF_x0018_AèôýÈõ_x0015_A*°5ï¿_x001B_A×ë7¡_x0004_|_x001C_AÀìª_x0016_AÕ6{_x0006_À_x0017_Avu¹F¼_x001E_Aæn+U_x0016_A`&gt;´`_x001E_A^·_x001B_H_x001B_AS_x000F_Jz_x0008__x0018__x0017_A_x0016_ë9®_x0017_A_x000B_ù_x0007_=_x001F_ä_x0017_A_x000B_sy«M_x0018_A¼_x0005_ Ê#_x0017__x001A_AzJÐÊ_x0003_à_x0019_A_x000D_ö«_x0003_¿_x0019_A}µÛXÍ_x0018_A#{¸_x0015_®E_x0018_A2`Jk¢_x000B__x0018_AæS\4¢_x0014__x0017_APô9Ýæë_x0018_A#½Q©_x0001__x0004__x0017_m_x0014_AöÞ"fÌ_x001A_A$à^d´_x0016_Abx9_x0004_Õ_x001A_AHµ¦o_x001C_Ah¹n_x0016_O_x001B_A_x001C_ÛýG±_x0018_A?üÈ_x001E_Ú°_x0016_A_x0007_]þðÖ_x0016__x0017_A¡·¢ÙÝ_x0019_AÛ_x001A__x0017__x001B_A oÓqn_x0017_Ax[%ë¼À_x0016_A¤Â8ãå_x001E_AÎ_x0015_ùK_x0002_F_x0015_A/¬%vF_x0018_Aê,NZ_x001B_±_x0018_At\MöÂ_x0012_A.ßs°__x0016_Aã2Q;ÙC_x0019_AÀ[ì[_x0016_h_x0016_A¡)_x0003_&amp;g_x0016_A2%ÀÕ_x0019_AGáH6¶_x001B_A²óRÃ»í_x0019_AJd¯Ü.Ñ_x0015_AxD_x0013_)_x0018__x001C_A||Ï_x0013_/^_x001B_A_x0007_ÈC¥ó_x0017_A÷_x0001_Nz*_x001A_A»ä_x0019_Ø_x0019_AuÁg·"Ø_x0018_A_x0003__x0006_ÄÓUgh^_x001C_AÖ .ó+¬_x0016_ALK:1_x001D_AË_x0001_tÔ¯R_x001A_A¨_x0004_ïh_x0002__x0016_A(8ò$ _x001A_Anha_x0018_xÖ_x0019_Az),ÐÑ$_x0019_AHJyNê_x0019_Aå%_x001A_ÇÕ_x001B_Aök1H±_x0018_AD¶_x001A__x0019_A_x0005_hFA5¤_x0017_APÔU`_x001C__x0016__x0018_A LyÈLç_x0016_AÙ0_x000D_"!¸_x001A_A&amp;3Ð&amp;8_x001B_AVøÝå_x0019_A_x0006_ÇFU´_x0015_AÙ.ØzE!_x0016_A-ªNÞ_x0018_At¸Ë&amp;6_x0003__x001A_AOér_x0019__x0017_A{S¯_x0011_Õ_x001A_A_x0006_T8àé?_x001A_AäõdÔ_x0019_A@¨,÷;5_x0018_A9p_x0016_Cø_x0016_AüÊcb(h_x001A_AøÔ©m_x0019_Ai÷/%Ê¬_x0017_Aòõ_x000E_3_x0002__x0003_a_x0017_A_x0006_ïý¸Ä_x0018_A_x0008__x000F_=ÔÃ_x0014__x001B_AtoL _x001A__x001A_AìRÍM°|_x0017_AFGæ¸Ýê_x0014_ADnC²qb_x0018_A_x0001_"_x0011_k_x000B__x001C_A_x000C_i´_x000D_2_x0019_Aê¥ÝÉ³B_x001A_A´"_x000B_	ú_x0013_A_x0003_Û9×æµ_x0018_A_x0012_Ó3Ê_x000E_õ_x0014_A_x001A_zJJ·"_x001B_AeMæäã_x0015_A@`ª¡Kw_x001E_AZê(¬Û¬_x0018_AHò_x001E_#_x0018_A¾ó_x0004_çY7_x0017_Ax_x000F_Õ_x000B_P0_x001A_Av«° e_x0019_A_x0018_¬IJë]_x0018_AªB×Uù_x001A_A!Ö¼!_x001C_ARî_x0003_üx_x001E_AåÀ,Ná7_x001B_AäÏmoë_x001B_A'®'Æh_x0019_AOÖ2¡C&gt;_x0018_Al_x001C_î=_x0016__x0017_Aª/£_x0014__x0018_T_x001B_AFï¦À_x0017_A_x0007__x000B_sÂ_x001A_Ay¹ö¬:À_x001A_A®#s$,_x0016_A?aôùÐ_x0017_AÈ2_x000E_E±Y_x0019_AÆ_x0002_Ã0_x001B_A.ÁIÉ1L_x0017_AÀÜ_x001E__x0006__x001C__x0015_A¼V¡kõ_x0016_AçWEþ_x001B_A[f4"_x0005_{_x0019_AÊðÚ¡L_x001A_A*_x0017_Þf	H_x0016_Aòû¦_x0017_AlD2._x0016__x001D_Aíò¬¤Ü_x001C_A41%¨@q_x0019_Ad_x0008_/GiD_x0018_AÂª_x0002_¹÷_x0019_Au_x0003__x001B_Â_x0016__x001A_AæÿC_x000C_£_x001B_Ah-?Ì_x0019_ã_x0014_Aôæ¢(Gr_x0017_A_x000F__x0013_OS)_x0017_AC_x0017_à_x0015__x0001_t_x0016_A7î±PÍ_x0019_A®_x0016__x000F__x001E_4ù_x0018_A_x001A_]ï_x0018_¼_x0018_A_x0004__}_x0006_¨_x0016_A_x0004_äsxÚÐ_x0019_Aï§:JÙZ_x001A_A'òÓM_x0001__x0002_¶&gt;_x0018_AßBö#+_x001B_AªtBóú_x0016__x0017_A1D_x0002_Ai_x0019_Aôcø5"¢_x0013_Aã_x000C_È\ìÁ_x0015_AÈÐn-_x0006_F_x0019_Açw[ÒkÆ_x0015_A_x0014_B&lt;;&amp;_x0017_A&amp;¶Êk_x0019__x0015_A¶/_1b_x0016_A^_x0004_¶¯x _x001A_A_x0010_±Å%¡t_x001A_AÁ&amp;_x0005_Ñ_x0007__x0019_AÿH7w_x0014__x0018_A&lt;¢_x0011_gî_x0018_A_x0006_Í0P_x0015_A**TR_x001D_Aò£¶®`_x0016_ACL\_x0006_u¾_x001B_AíW|;e_x001B_Aú_x0012_mI_x0018_A¬êê_x0018_AÚ_x001C_°Y_x001B_A_x0012_Z¢³F«_x0016_A_x0014_&amp;Lð_x001A_AMÉ%Ë_x0019_A¬4-_x0006_ª¡_x0016_A_x0004__x0003_MA_x001C_/_x0017_A´[_x001A_Å_x001D_Æ_x0018_A²b[ ÂG_x0019_A_x0003_8¬Ü_x0016_A_x0004__x0006_#$Èd._x0019_AP$_x0004_Þ¬_x001C_A§Q_x0010_W_x0005__x000B__x0019_A¢/\8Ñµ_x0018_A°_x0011_©*_x000D_é_x0016_A*_x0015_ßÙ¯_x0017_A$»_x0016_UP_x001B_AÊM"Î*_x0019_A_x0004_&lt;_x0015_Ä L_x001B_AÝ±·'_x0017_{_x0017_AòðÒB_x001A_AøÍZ_x000B_D_x0002__x001C_A_x0016_tèÆ#_x0018_AýjV_x001D_G_x0017_AÐ_x0001_LÎÉ_x0018_A¯~º2þ_x0019_AÌøçÎ¬ª_x0019_Ak³JÍC!_x0017_A5w_x001C_Éí_x0016_A.P_x0016_Þë[_x0016_A©×_x0008_f7_x001C_AqTÖ.Ù÷_x0019_AÃëÉ_x0003_	|_x0016_Aá	¢¨_x0018_Ax¶ß`Ü2_x0019_AÉª?¾_x0018_A&amp;_x0019_F¡}_x0019_Ao°]ÕU[_x0019_A%ã_x0014_fÿ_x001A_A_x001D__x0007_Øá¹_x001D_A _x001D_ZÊoý_x001A_AJ,ßý_x0001__x0003_3Æ_x0016_AE_x000C_çè;_x0019_AËF=_x0017_®*_x0016_Aê*¾`ç1_x0019_AÈe_x0011_è,_x001A_A	{_x0011__x0019_ý_x001A_A©1Ý&gt;_x0004_J_x001B_A_x001C_;ÃS¦_x001B_A¾uDh¹_x0016_AdK;Ô_x0018_A,£_x0008_îJÓ_x001C_Aê³Ó¡_x0017_Aõªÿö!_x0018_A*ãHÀÜu_x0018_AAàÑÔÂØ_x0015_Aò&amp;ÿÊ_x0012_AÖ¯r:â9_x0017_A¯ãîÚ__x0012_Aó+_x0002_ûøõ_x001B_A»y¿aF_x0017_A¹Æ´5*J_x001A_AãøU_x0001_X&gt;_x0016_AH_w-_x0018_A	¡þI¢ý_x0016_AfÍ_x000E__x0019_A=í±	_x0017_~_x0015_Aõ_x0018_ÎP}_x0018_Aå_x0002_ö;_x0018_Aè_x0017_/Ä_x0010_ø_x0018_AøaµÜW_x001A_Aò\ð_x0007_¸_x0017_AzjÈyo_x0017_A_x0003__x0005_ÏÛ z["_x0019_AY­É~Xô_x0018_A&amp;DÖÝáL_x0018_A­TÞÍ_x0012__x0019_Aïò[þ2_x0016_A÷D_x0014_ÿ¥_x001A_AL¤ès¯_x0017_A'Á·_x001A_A_x0016_~£Vâ_x0018_ASEîÕ_x0016_A+Ò_x000C__x0001__x0014_J_x001A_AûÍ&lt;âê_x0015_A²/ú_x0016_ú_x0012_A9ÿ_x000D_^RÚ_x0019_A%êÈí"_x0014_A:Gþù_x001C_AÐ/B-¹Î_x001F_A_x0004_ÆuNC_x0017_A}°f"`_x0016_A´ñçLv&gt;_x0017_A`,ñ_x0018_A`©u#_x0001__x001E_A_x0006__x0014_|_x0002__x0018_A*Õ/_x0015_A0`¥ß´_x0018_A&amp;nUÓc¦_x0014_Aþ]Ï%B_x0019_A_x000C_-r³å0_x001A_AÕ"¼üg_x0019_A_x001E_°ÔaC_x001B_Aòå}Ä_x0016_A_x0010_é_x0002__x0003_²V_x0017_A¿ÃÀ_x0018_AXuË_x0015_"_x0019_AG2P&lt;Z_x0018_AÝ@._x0019_A}&gt;ªüç_x0016_Aà_x001D__x0002_¥_x000F_Ñ_x0019_AÇrÞj_x0001__x0018_A6Íþ7%_x0018_A'ÈÒsNä_x0013_A-^lÐX	_x0011_Al_x0013__x0008_2ä_x0018_A`Ê_x0015_Ã_x0019_A®n'1IE_x0019_AtÁ´Õ{Ô_x0017_A¾8_x0014_w(_x001A_Aê¿[öK²_x0019_A³ñ	_x001A__x0018_AV0ºrâ1_x0017_A*GeüY _x001A_A&gt;_x0002__x001A_õ_x0014_A±/:_x0018_AÆ¼ÚÏüi_x0015_A(þ_x001F_Rý_x0015_AØê_x0002_dÀ­_x001B_A_x0003__x000B_ÚãÏ_x001A_AN«bþµ_x001E__x0014_Aêâ"_x000B_q~_x0016_A¢ß&amp;_x0006__x001B_A9þGë¿_x0019_AÒ_x000B_m_x001F_Ë_x001A_A«_x0007_5uÔ¿_x001A_A_x0001__x0004_D_x000F_Ò=_x0016_A_x0004_~|_x0017_ul_x0014_AE°ìw2_x0014_A¬ä_x0007_Ï]_x0016_A_x001F_!_x001B_KÒ_x0018_A*`é_x0018_AÑ¾yP{_x001C_A­=cÐ_x0016_A£u1_x001F_	²_x0018_A_x000C_IO¸I_x0016_Ar;k¯º_x0014_A_x0008_Í+âÙ®_x0015_AÖx_x001F_~ÅW_x0015_A_x0008_³ªî&lt;_x0014_A»_x000D_8»_x0015_AN¥I_x0004_TS_x0017_Ap è\_x0019_2_x001A_AíTBSìÜ_x001C_A¨)n-_x001B_A&lt;(H_x001C__x0018_A6¹ö!}Ø_x0012_Aé¨5øQ¿_x001B_AZ|Ú¯_x001E__x001A_A%Í¨np_x000B__x0018_AfÑé_x0003_Çû_x0017_ABÛ!_x001F_ª_x0016__x0016_A_x0012_TfÂ`[_x0018_A¨UE}å_x0014_AüÛg_x001B__x001A_A_Ïù/t_x001A_A_x0002_"µTÃ-_x0018_AÞ.¯_x0017__x0004__x0008_ã_x0016_A´ív_x0005_nR_x001C_AÐ_x0017_¶â_x001F__x0003__x001B_ATßw_x001C_	_x0019_A}*´_x0017__x0017__x001C_Að±q[Ù_x0018_A:ä0°_x001A_A4â_x0002_-gÃ_x0015_Aà²Þ¾(_x0015_A­kJQï_x0015_Aè´ZÆÊ_x0015_Aº÷t[à'_x001B_AÿÆ·_x0011_m2_x001D_Aü¹*a°I_x0017_A2_x0008_T_x001C_&amp;_x001A_A@V}du_x0019_AiM@| á_x0015_AÇ¾t_x0019_Aà?_x0006_Ïk±_x001F_Aêõbpó_x001C_Aòå3_x0010_J_x0017_A½ãI_x0007__x0019_A_x0015_MFÉ_x0018_ArC_x0011_Ø7Ð_x0018_A5#_x0001_&gt;_x001A_A_x0012_}Å];V_x001B_AÉÏ¸È_x0005__x000D__x0018_A¤'_x0004_T _x0018_Añ@i!_x0016_AeÏò_x0017_­_x0018_AøÀ__x001E_;E_x001A_Af¬_x0008_	_x0016_A_x0001__x0002_¬¨ú_x000D__x001A_A _x0016_@_x0018_ª_x0013__x001A_A¡újö_x0018_Aª¨Çî:_x001E__x0019_A_x0018_ôRH¥q_x001C_AgvmieÈ_x0017_Au_x0005_gðtN_x0019_A]^O8¢_x0018_A_x0014_ÙñÚ_x0018_AË;W-_x0019_Awn®O_x000E__x0018_A°ösn*._x0015_A_x001F_Ã´;hù_x0017_A_x000D__x0001_Uèõ3_x0014_A:á_x0014_È_x0017_AcMAÅ_x0017_A·í4_x0012_%J_x0018_Ayø¾o£µ_x001A_A7_x0005_¸wÔ _x001C_Aá cýS_x0015_AÊI^_x0001_a_x0019_Aaæ®5_x001D_[_x0016_Aè¡3'î8_x0017_AVLö, _x0019_A_x000B_vIeÌ_x001C_Al}Ýzx_x001A_A&amp;=;ç_x001E__x001B_AÊ`_x0013_°9Õ_x0019_A&amp;çyv­_x0007__x001A_A^w(n_x001A_AMôMÛ&gt;_x001A_Af;ÂZ_x0002__x0003__x0001__x001D__x0016_A/ËÛÜÍ_x0018_A_x001E_´R'x_x0015_ARèQc_x0001__x0016_A9ËP_x0013__x0016_·_x0019_A'Ç||á_x001B_A(KÜÂF_x0018_A¦næÑÓ_x0015_A_x0016_nÅÊ:_x0016_A;ã®`¯_x001C_A¼_x001E_±Ê®"_x0019_AR_x0008_HëR_x001F__x001B_A-Ì·_x0006_Ê_x0016_A\_x001B__x0007_Ð&lt;_x0018_AÄ_x000B__x001F_zÈ-_x0015_A_"w¾wû_x0018_A_x000E_äô_x001C__x0017_A¶:(Ø)_x0018_A¸_x0018_«_x0019_?_x0018_AZÙið_x001E__x001C_A@Zí¢$_x001C_A°FyoÇ_x001B_A.±Ó}_x0005_Ù_x001B_A_x0003_Vþ«_x001C_]_x0017_Aî©êä`Ó_x0015_AÔÒ¡Î_x0018_A_ÞdÆ_x0015_Aæù©v°_x001A_A_x0004_+cî _x0017_A  âò^_x0019_Aæüäc4¶_x001B_A`Ær«Ã_x0015_A_x0004__x0008_Ì@3×_x0001__x0016_A¿âºh_x000E__x001A_A´DTÐ_x0016_A»â÷_ _x001B_Al]iýg_x0018_A£3qÄÀþ_x0016_A©¿~|K(_x0018_A_x001D__x0003_ç_x0015_Ï_x001C_AVe//_x0019_AÓÍ«è	4_x0014_A`¥Ec _x0017_Aö_x0002_§_x0007__x0005_§_x001B_A°_x001E_ûm_x0005__x0018_A`¶6â_x0006__x001A_A¡_x001E_fÅ&amp;c_x0018_AÂ_x0013_ì_x0016__x001A_A8è_x0017_&gt;Ö_x0019_AÑI_x0004_þI_x0017__x0019_A_x0001_æ_x0019_AíûèÁe_x0019_A3ú)A_x0016_AsæÝq¼_x0015_Aº:d`Å_x0019_Awº _x0017_A_x0002__x000C_O R_x0019_AÞ!_x0008_»&amp;_x001A_AØu_x0006__x0014_6z_x0015_A$~ö_x0005_S_x0017_Al%ðÊûä_x0017_Aì.Ô\L_x0017_Av_x000E_~_x0018_ApzZw_x0001__x0002_Lo_x0017_A\ç_x000F__x0013_Ù_x001C_A_x001E__x000D_(¾Ô]_x001C_A_x0012_«£®$í_x0018_AÛÂ½ãü_x0018_A_x0004_]$æÙh_x0017_A_x0012_;úwE_x0017_A_x0005_V0u_x0005_®_x0019_A_x0010_ &lt;_x0015__x0017_AÜÃMbä¼_x0018_A¨áDþÿm_x001B_A°¥\_x0005_îý_x0018_A9à×/?m_x0018_A"3¶_x0018_A%ûÞo_x001F_û_x0018_A5ûq¦uê_x0015_AB)³««U_x0017_AýõÃ¶ùq_x0019_AfäæOÐP_x001D_AÅ5w"é_x0011__x001A_A_x0007_ªS_x001D_dÄ_x0016_AÛÍcu_x0008__x001D_A©×t_x001A_AÅ_x0001_ý®õ._x001C_A!ÄE_x0006_Ê_x0017_A°_x0014_¸ù+8_x0014_A[=ô|_x001A_A	@ü_x000C_9_x0018_Að_x0001_ xû¨_x0018_A_x0017_T_x0014_4£_x0016_Aï=Ô¿·_x001C_A{²H¬HS_x001A_A_x0003__x0005_ár(¸E_x001F__x001A_A_x001A_v×_x0013_A_x0015_A«®._x001E_NÉ_x0016_A 0wã_x0018_A~_x0011_c¼__x001C_AÚà_x000E__x000F_}Q_x0018_Aà¢°Zz_x0016_AÔ½{ò_x0019_A_x0015_¥O·^_x0017_A_x0017__x001F_ôQ[_x0017_A| ÚÙã_x001B_AVÏÕMÄ_x0019_AÈ_x0008__x0001_,t_x0014_AÝD_ºt_x0019_Aæ±Læ._x0018_A)íü&amp;d_x0018_AÜævR_x001A_A½CÏc¥_x001B_A"Ä²¾V-_x0018_A_x0004_¹_x0015_ªS_x0010__x0015_Aº¿Ãu§P_x0016_ACfq´à_x0016_Aé%Rð÷_x0014_AF»_x0004_½_x000C_r_x0015_AzÃæç_x000B__x0018_AkÙ_x0002_9_x0018_Ai\_x0018_¹vD_x0017_AÞÚ[¨ç_x0014_AýÝ·"í_x0017_A~_x0018_gñ_x0016__x0016_A·_x0018__x000E_S&gt;_x0018_A_x001B_*×_x0016__x0001__x0004_Æ_x0017_Acüµ¸ú_x0016_Amsp_x001B_Ø_x001E__x0019_A_x0016_RîN´_x0019_A_x0014_]Uðññ_x0018_AØ^_x0014_f°_x0017_A«ØÑ_x0007_¹+_x0016_A~k_x0013_°®_x0019_A\Ì_x0007_&amp;Æ_x0019_AºªÑ!Î_x0019_A_x001C_2»_x000D__x0001__x0017_A_x0003_3G;ä_x0017_AÃà$±c_x0018_A\!«¶¶í_x0018_A#W_x0002_r]_x001B_AÜÈ³ïV_x0019_A®¶_x0002_Ú_x000B_+_x001A_AI0cÖê_x0017_AéÆL_x0010_o_x0019_A¯RºË_x001C_A&amp;82&gt;_x0019_Aö¦ì_x0001__x001B_AC0C½a_x0016__x0016_AÚ_x001B_ýf	e_x001B_Aâ	¼¡O6_x0019_A1:E¦,¾_x0018_AídKÕ_x0017_A_x001A_"¼Í©Æ_x0016_A¯rJ_x000C__x000F_Z_x001A_A] ­ïÕ_x0002__x0017_AªotIb!_x0018_A[Aíú_x0017_A_x0002__x0003_K^1_x0019_p_x0019_A&amp;%±­%¥_x0015_Ado¥DÁ?_x001A_ALZ½_x000B_8R_x0019_AÞ°q_x0014_èa_x0016_AÜ_x0004__x001F_-¦¨_x0017_AkS_x001F_:_x001C__x0019_Aj _x0014_V¬k_x0017_Aµ4ª¡R_x0017_A_x0010_4ÚÁ_x001A_AÐp¢ß÷p_x0019_Aà÷;º5_x001A_AÊÎ_x0007__x0001__x0006__x0019_AæjmØ£_x0017_A:»ù2ã_x000C__x0019_A_x001A_Ò_x001C_Y_x0016_A_x0012__x001A_+1_x001C_A_x0006_Ë,1y_x0019_A¬G]åF_x001B_AÇàF'*_x0018__x0018_A°_x0012__`D_x0018_A_x0011_Ó$+_x0019_(_x0019_A,îÄ_x0017_AÞ_x001A_W5j`_x0018_A¦j$½Å_x0019_Aj p¹Ô_x0017_A ´³EÃ_x0004__x001B_AâÛwxïê_x0016_AH:­IG_x0014_A2¦k©ÁÝ_x0017_A¦_x0018_È_x0018__x001A_AC¼©P_x0002__x0003_!_x0014__x0019_AH	h«Á_x0018_A[¯ªAkÌ_x001C_A_x000D_ü»7æ_x0018_Ac_x0017_Åã_x0017_Aå	Dâs_x001B__x0017_A`z3P ý_x0018_Ahm©M_x0012__x0010__x001B_A`ß®ZhF_x0014_AæÈëdø_x0017_A_x0001_×Ì_x001D_ßä_x0018_AÙd#¯í_x001C_AZZ×¦_x001A_A_x001F__÷_x0015_~_x0018_Aë }Ò__x0018_Aâ_x0002_3jè}_x001A_AT«¡_x0015_A ­þØÕ_x0019_A_x0006_pØ,_x001A_A1ZXî_x0017_Aÿ_x001C_×ð_x001B_A_x0018_ÏÓÄ_x0018_Aµ5íßb_x0019_A"Ýó_x0011__x0018_Aì_x0017_oWÇZ_x001A_A«\_x0015_t;_x0019_AÂsþJ)_x001D_Ar=ÚL_x001C_AØ@÷_x000B_ýB_x001B_A:9p²ª¶_x0018_AT5GÝ_x0001__x0018_AÛÉÊ_x001B_A_x0001__x0003_Âñ_x001D__x0007_xI_x001A_Avî_x000C_·W_x0018_A±3ùïIH_x001B_A-¶ç9£_x001B_A×{?à_x0019_A=Fc]»_x0016_A_x0005_;_x0018__x000E_+_x0019_AÿÿE¾T_x0015_A"äû_x0010_ç_x001A_Ai&gt;Å&gt;°r_x0018_A¼Öù.a_x001A_AJk¤¤N½_x0012_A&gt;_x0012_ìõêN_x001A_AxÃ_x000B_ÛC|_x001A_A~ø¯ 7á_x001A_Aq	ø_x000B__x0002__x001C_A½7y_x0012_í_x0018_Að=qä¶ë_x0019_A_x000C_÷6Þ£¥_x0019_A_x0002_5Q±¸&gt;_x001D_AîS Å_x0017_A5y~_x001F__x0017_AïÊß©o_x001B_AáÄ6ìC_x001B_ARé]ý_x0005_Ú_x0019_AôüÜ{_x001C_z_x0019_A_x0008_ôTÉ×ë_x001A_Ap'ðÉ ÿ_x001C_A3ÚàÑf_x0017_Al'}"Ì»_x0017_AÓì_x0014__x0008_ÿÓ_x001A_Aaç©ñ_x0001__x0002_KÔ_x001A_Ab4Y_x000C__x0019_AV¼¯«_x0017_AÀÝO_x0006__x0013__x0018_AjÈq_x0011__x0017_AD_x0013_Õæ_x001C_Aù_x0015__x000F_7e¦_x0014_A+*¾éÅ_x0008__x0016_A¤Õ¯_x0005_0Ì_x0018_A0?îgòæ_x0018_A»)µÃ°_x001D__x0019_A_x000F_í(#_x000F_{_x0015_A_x0018_YY_x0004_Û_x001C_AØ.Ù¾Ê_x0019_AázFqN _x0019_AþMýÝ~Ø_x0019_A,ò_x001A_,¶_x0016_Aú3Åv_x0019_A_x000C_à³s§_x0017_AÀ_x000C_6Ô_x0019_A´â _x001F_I_x001B_AÙÚà_x001C_Ã1_x001E_Aâ_x000B_]|ª_x0017_A$íeÃÂ_x001B_A.ýü_x000B_ ¡_x0018_AP¬q¨ïX_x0018_A_x0003_ðÚO	_x0017_AvÂ¥Ï¯_x0019_A_x0002_ÀH7_x0018_AP±|ÌÃ©_x0015_A	»;_x000C__x0004_S_x0019_A_x0005_û÷Ý5_x0017_A_x0002__x0003_­L±;_x000C_S_x0017_Aó§_x001C_Añ`Ê_x001C_ü_x001F__x0012_AÙgº3_x0001_¸_x0019_AO¼KÒb_x0017_AßQóíf_x0019_A"ÿìTq_x0018_AÍ_x0019_"&gt;Ù_x0019_A¦¹RÐ_x0019_Ap_x0005__x0015_6ßl_x0019_AÕrêAS_x0019_A_ËÌ¡;_x001B_AÑÂ1_x0011_§_x0019_AHhX¯¡x_x0019_A_x001D_j}dà_x0019_A«õÍ¸Êñ_x0017_AX*³#ñ_x0016_A'_x000F_çßô_x0017_AUâCeL1_x0018_A7LíO:ò_x0014_ARu?`ï_x001B_A_x0002_ïúðö_x001C_A¸N_x0016_âI_x0017_AÙ_x001D_fÙìu_x0016_Aã¼_x000F_gá_x0014_A9êÎª_x0015_AtPÑ¼¾ß_x0015_AaÊí1zP_x001C_A~Ó_x0001_çU_x0018_A\³Å`Ù_x001B_AJ'vü_x001B__x001D_A"×ë*_x0002__x0003_îk_x0018_A¼G,+ÅH_x001B_AßvîÓì_x0016_AýîqT_x0003_Ý_x001B_A°ÄiÜO_x001A_A¡ Ñêé_x001B_A_x0002__x0005__x001F__x001B_8\_x0015_A¢l3_x0010_Í_x0014_AÉ_x0014_ÁoNW_x0015_Aù»®P¾_x0018_Açx&lt;e2_x001B_AÖÿD/_x0018_AQ?:0_x0003_É_x0017_AgsÏµ_x000B__x0015__x0018_AH§Ö#ù§_x0018_A'_x0014_íõ/Ø_x0017_AhTa_x0011_èé_x001A_Aß_x0012_Oz«ô_x0014_A _x000F_F´Ñ_x0017_A(ÁèÈ,_x001C_ASgD*_x0016_A¸Õ1_x0007_8©_x001D_A5_x0008_5-_x0019_A@0_x0003_9©_x0019_AÔdæ¡.,_x001D_Aè3³i¾_x0017_A°éåÀ_x0001__x0012__x001A_AN_x0005__x000E_µ&lt;Â_x0015_AÞe­¥û^_x0017_AöØ¨ "_x0016_AÉ_x0017_Ô­_x001C_ARX:Á_x0015_A_x0004__x0005_o&lt;!zr_x0017_AüÁØX_x0019_AêåÊj©_x001A_A$__÷ _x0018_A*¡A®ô_x001B_AØ3³nW_x001C_A²"I¯òý_x0016_Ao¯eìÿ_x001A_A^_x001A__x0002_Gìr_x0015_A°èø_x0019_º_x0016_Alë²_x001D_W¬_x001A_A&lt;k®VyB_x0015_A0"µÞAô_x0018_A@Ù3R\Ñ_x0017_A»»`¦¦ó_x0018_AÅ_x000B_³,£_x0015_A¢i¼Î_x001B_AØU*h¿_x0018_AScOUä_x0014_Am_x0001_©Ë\Ë_x0019_Aú2&amp;_x0001_ý"_x001A_AØ_x0002_7ô-d_x001C_ADö@_x0019_A"_x0007_î=_x0017__x0016_AÁod_x001C_ß5_x0019_A_x0013_©Å6_x0015_A&lt;_x0003_,{ÈA_x0017_A´VÇ_x001C_·E_x0019_Að_x000F_ gÌ_x0017_A_x001E_úÑo[_x000C__x0018_A~U"s'W_x0019_Av5 ?_x0001__x0002_B²_x001C_AÈ§_x0015_×&lt;¡_x0014_AæÄl_x0005_ò¾_x0017_A¸_x0007_åßÊè_x0019_AÜúõ0Q_x0007__x001B_A½_x001C_w0þª_x0017_Aè_x0003_kl¨Y_x0019_AÜMni)_x001C_A_x0013_Å¥Q()_x001A_Az¹jü¿Ø_x001A_Aâ/ApxÃ_x0019_A_x001E_áNÍ_x0017_A`g_x0016__x001C__x0010__x0006__x0016_Aá_x0013_ß¡­_x0018_A(Q·t~á_x0016_A·íÐñ/_x001B_AÈ0_x0004_l_x0017_A:Õçèût_x001B_A47_x0005_½u_x0014_A_x0018_ Ì{_x0019_Af²¤_x000C_._x0010__x0019_A´·õãR_x0018_AÀ_x0015_÷_x0015_Y_x001A_AÂßùeG¯_x0019_AÆ÷_x000D_÷ù_x0019_ATSqt~_x0018_A_x000C_ØZyÎq_x0018_Aôç´×[_x001A_AÐúË_x000E__x001A_A´·_x001D_¢+e_x0019_A_x000F_él_x0017_A_x000E_¹ñ·ñH_x001A_A_x0003__x0004_]_x000B_(_x000F__x001B_A_x0006__x0018_Úô_x0018_Aè_x0001_¹³¨Ü_x001B_A"_x0001__x0017_¦_x0019_AïW_x0001_}_x001B_A_x0008_à·_x001D_2²_x0019_A¸PÔ_x0014__x0017_Aö×äÍ_x000F__x0018_A?ê«å÷_x0018_A"n÷é£ð_x0018_A_x0019_/Á6Îk_x0017_AvY=Ð_x0015_Acþfá_x001C_Â_x0017_AáÄå{Ì&amp;_x0019_A"_x0011_¾²©_x0017_AªMqJb_x001A_A³öH^_x001F_Í_x0016_AObúº³_x0019_Aj=åeø_x0017_Ah¬véc_x0017_AÙl_x0017_M_x0014__x0016_Aá&amp;¹-&lt;_x0018_AZ.WÛ¥[_x0017_A²¤_x0001__x0002_w_x000D__x001B_A¤_x0013__x0008_D| _x0019_A8«Êà5_x0017_AD@_x0002_&lt;_x0015_A$AkÝÚ!_x001A_AÏ_x000C_0d(_x0008__x001C_Aã_x001E_É1Z_x0019_AC_x001E_y«!_x001A_AÜ"Ô_x0005__x0006__x0004__x0007__x0017_AõìÓX©_x0017_A4v60¢(_x001A_A?aýÞ_x0018_A_x0014_³ºcÏ_x0013_Aë­`¥íà_x0018_AÖ_x0002__x000C_ÿ_x001F_Ü_x001A_A?ð_x0008_aE_x0017_AÌºØp_x0003_É_x0018_A=¹«_x0016_Y_x0017_Aú§q_x0001_ô_x0018_AæÈmH_x000D__x0019_A1_x001E_9q=_x0018_An+ïþ_x0012__x0019_Aì[;ßÂ¼_x001A_A&gt;Dè«_x0018_AL¹LªX_x0018_A_x0017_TÖ_x0013__x0015_Aï{ Èä_x0015_A_x0014_mWÿ¦_x001A_A¨_x001C_?9w_x0015_A2ÿ_x0014_=,N_x0019_AÏ»ð¼/_x0017_A-&lt;OÒ_x0019_A¢¼k¤_x001E_q_x001A_A½Þ¤Õ0,_x0018_A©íÎÈ^Ð_x001A_A_x0010_X:	Õ_x0017_AÒ_x0019__x001F_w_x001B_AÅ«|&lt;Ò_x0018_AvA+ÉÞ_x0017_AK_x000D_+m	 _x0018_A_x0003__x0004_ï`[_x0017_A,_x0015_¾z='_x0019_A_x0002__x001D_ÞTt¯_x0019_A_x0005_ËðK`_x0007__x001A_A¦Ë²®£_x001B_AfÎ	#_x001E_A-E5F³_x001A_A_x0019_#¢ã4_x0001__x0018_AëRO_x0019_Aà_x0017_c_x001D__x0017_AºÒ²yÒØ_x001A_A¦k=3$ß_x0018_A¢~ý;(@_x001C_AÝ:Æ=,S_x0017_AG_x001F_pÚ4_x001C_A_x000C_ùæ=í6_x0016_Aàá_x0010_h¥8_x0019_AïîÄ¨_x0011__x0019_Afë«Å×f_x0018_A[axÖN_x001A_A['RxtÂ_x0017_AÃNqf_x0018_AJÿk¬ý°_x0016_ALÄ_x0006_ë8í_x0019_AÌ&amp;_x0007_6 ÿ_x001B_A__x001B_¦L._x001C_Ap&amp;gâ_x0017_AAÚa}_x001A_A¶çâÁ_x0018_A~qWÓú._x001C_A´¥0ú_x0005__x0016__x0017_A¿_x0003_Óò_x0001__x0003_wó_x0018_A@_x0002__x000E_[_x0001__x0016_A÷¢ò_x001A_A&lt;L{_x001A_ABÏÉ.El_x0019_A	×"M_x0019_Ax_x0019_N_x0016_Ð_x001D__x001B_Aó8zSVð_x0016_AF©Óa_x0016_A_x0004__x001F_oÜ_x001D__x0016_A§Á Nä:_x0019_A¶@¯Ú_x0017_¯_x001A_A_x0003_çR#b_x0015_AºÂe_x0019__x0015_AÂ±°1;_x001A_A?ÏÕú_x001B__x0018_AÉûaoÆ_x0018_A¸_x0016_MV)#_x0018_Am,åï_x001B_AA4\=Ä_x001C_AêÙ6Sq÷_x001A_Aü5	g_x001A_F_x0017_A Î_x001A_©__x001A_Aå¡6Øê_x0015_At_x0007_Ô?E_x0015_Aø0í¨~ç_x0018_A¤ÊF_x001E_¢_x000D__x0017_A_x0006_Öy³è_x0018_A}­_x000D_ôR_x0019_ATþó$Ó6_x0019_Al{÷È_x0019_A_x000F__x0013_ªT_x0012_¥_x0018_A_x0001__x0002_H´0î/I_x001B_AêO_x0017__x0010_-_x0006__x001B_Aà=_x0001_u$±_x0017_A²À_x001E_Væ(_x0016_AO¡y7_¾_x0019_AéaæS_x0019_Aþ½vp7Â_x0016_A|_x000B_;JÈ_x0018_A±_x000C_æI_x001E_ñ_x0017_A¢s_x001B_×%_x0017_AlwhÅEÂ_x0018_ABòlÎ¨³_x0018_A_x0013_³_x0005_³_x0016_*_x0017_A"ØáE_"AÆW$hâ_x001A_Aø½_x0010_dL_x0019_AR]_x0013_ÐÏ_x0016_AþGdÚÕ_x0003__x0019_Asï´_x001C_H_x001A_Aüä_x0015_ý_x0013__x0019__x001A_AÐ.N?_x0016_Azrý²|_x0016_A5¤ºÒC_x0004__x0016_A_x001F_ÖP´_x0018_Ae_x0018_g_x0019_AÌÖTBµ_x001E__x0016_A\_x001E_ ÷U_x001B_Ad5sî8_x0018_AR\Ôvé_x001A_A{ðæ_x0016_A_x0019_ÁMª_x000F__x001B_AÜñä_x0002__x0003_Ô3_x0016_A4&amp;PÉ_x0014_Al_x001C__x0017_È_x0016_A¥öØ_x0014_uÖ_x001A_Aº_x0001_Þ_x001A__x000B_ã_x0016_A¤_x0001_o_x0016_¢_x0018_Ab@_x0017_å|×_x0016_AC¦\_x0018_AÚÛÿcC_x0015_AebQc_x0018_A;F@jâ_x0001__x0018_AfÅiä_x0017_A½ñÂ¢Tî_x0019_AòxªÒXK_x0018_Aô¤_x0015__x001A_Ïx_x0013_A(%òÖ'_x0015_A_x0018__x001D_Ô¶_x0019_AãÕKSß_x001A_A&lt;_x0017_à_x0017_eÄ_x0017_A)_x001B_©ÕÈ_x001B__x0018_AFz¢_x0002_[K_x0019_Añ_x0012_Ê_x0016__x001A_A[(ï%@f_x0015_AÙ,Þ_x001D_A_x0018_ýC_x000F__x0003_î_x0016_A}Ä·gH_x001A_AÝ0¶ø.¶_x0016_AÉ·Ë!^_x0019_AC#ÚSÆ_x0016_Aû¶¸ZÌâ_x0017_AJB£oåë_x0018_A_x000E_	_x0013_Âµ_x0018_A_x0001__x0004_14_x0005_ _x001A_AÒïÆ÷_x0019_A_x0010_æ08_x001C_AjA-uo_x0018_A4,(4s_x001A_A"àJJXÂ_x0019_Aþ_x0007_KQ_x0017_A_x000C_(´¾R_x0018_A:\ÓÁ_x001F_k_x0018_AÊG_x0014_öÿg_x0018_Aî_x0003_¬ü_x0015_l_x001A_AÐTô]Ä_x001D_Aî(U´«+_x0019_AiÁÙ½_x001F_A	wÍuÒ_x0018_A_x0018__x0001_ø_Ü_x001A_A(kã_x0018_A]_x0016__x0019_(ß_x001A_A¢/ñå_x001D_G_x0016_A_x0018_ù	cï&amp;_x0017_AÿùGR:_x0018_Aü«À%^_x0018_AÔZÖ+%2_x0018_AN §._x0018_A7x#&amp;´_x001B_A_x001B_'%ÕD½_x001B_AûÌ_x0011_+L_x0018_A_x0002_#ai0·_x0017_AnýM»_x001B_A¥Òf_x001C_í_x0015_A8ïU]£_x0016_AÞ¦_x0014__x0002__x0003_c§_x0018_A_x001E_Êa_x0008_i_x0017__x0017_A_x000B__Õ"Hm_x001B_Ay_x0002_riãº_x001C_A¤_x0011_K'Z_x001B_AðÎáGuù_x0018_A2a_x001E_¦v_x0018_A_x0010_t­_x0008_ ?_x001B_A³_x0012__x0001_­	_x0017_AX­.§±_x0017_A[q²§_x0015_AôOy¹_x000E__x001A_A7ÿO_x0017__x0017_A2$·æÒ*_x0018_A_x0010_%/&lt;{þ_x0018_A±M!Ä_x001B_A7_x000D_è_x0017_AÌhñÔ_x0008__x0015_A._x0019__x000C_²Ø_x000B__x0019_Aw	q¹Ï_x0005__x001C_A_x0011__x0018_[ÅÕK_x001B_AÄ_x0013_ª_x0004__x0017_A;IºÕO_x0019_A+@_x0002__x001E__¤_x001D_Aú®Û#-_x0019_Aø¥]Xn_x0019_AöÜ8{_x001B_A_x0019_ÇCÆ_x001A_AÍùÂ_x0004__x000F__x0017_A`nDlfÿ_x0019_AâÍzr_x0016__x001A_A_x0014_áÌþ_x0019_A_x0001__x0002_Áñi]º _x0019_A1Â_x001F_ª^_x000D__x0019_A_x001A_| o_x001A_A¼_x001D__x0001_Á¼_x0018_A6_x000D__x0005_GÅ[_x0017_AÖá_x0016_ï6_x0019_A!²Þ%_x0017_Aqçà__x001A_A®_x0005_ÒÒq_x0018_A,ÜÆY_x0019_A¿ö,ë¸_x001B_AêrÇ¿¤_x0018_A\âpøó_x0016_AÚ§ÞÈ2ï_x001B_A®Y(½_x001E__x0017_AöºÐ6_x0018_AøèË6_x0019_AÀýBt*;_x0019_AÆóXg^É_x0019_AÜm!+B._x001A_AíÞR-_x0019_A_x0001_[já_x000D__x001B_A{sC_x0011_×_x0017_A_x001A_â_x001F__x0002_û_x0005__x001A_A~ñ@{_x001D_A#ºx#_x0019_Aw)ßm	È_x001C_AjCëpã	_x001A_A(eïó¡_x0012__x001A_ANõZ_x0015__x001A_A&amp;:@º%9_x0018_Ae»^_x000D__x0001__x0002__x000D_+_x0019_A`¡XÕ7i_x0017_A_x0002_9\*_x0017_D_x0019_A¢¤X#__x0017_A_x0012_?¹_x0018_A_x001B_W»X_x0016_AÓî_x001B_49_x0017_AF`Y_x001B_A×²¥D³_x0005__x0017_AÒ±ÛP?_x001D_AÄÿç=f_x001B_Aª_x001E_t¹&gt;y_x001B_A¨#VÆ=_x001A_AvÑßñïb_x001A_A=_x000E_Ë¾ _x001C_A¯_x0017_ª2 _x0018_A?_x0008__x0007__x0017__x0018__x0017_Av"÷_x0005__x0011__x0018_AÌÁ[_x0004_?_x0018_AÚ9Jî;_x0018_A¬_x0017_i=^Ó_x001B_AÒL6á÷H_x0018_A_x0019__x0005_pv_x0019_&lt;_x0018_AJ2IþÎ_x0019_A²BðÅ_x0019_AíÇä_x0006_Q_x0017_A2á_x0001_f¥$_x0019_A_x000E_z¶Â_x0012_Ö_x001A_A_x0018__x001E_ðòñÐ_x0014_A¤¸Í~_x0019_AUG®9_x0014__x0019_Aëláâ&gt;ê_x0017_A_x0003__x0004_2­Ú_x000C_*§_x0017_A§ev_x001F_k_x0019_A_x0002_3³æ]_x001C_AæÈÁ¼_x0018__x001B_At,v7¿_x0010__x001B_A|Zèl¦_x0018_AF4_àDÔ_x0016_ADãqðC_x0012_AÀÄ_x0002_mÃ_x001A_A[sx¨	ß_x0018_Aë©Wªê@_x0014_Aª_x000E_ñ_x0019_Aóu%Y_x0019_AKÀ_x0016_mõI_x001A_A\¡¤ _x0019_A_x001E__x001C_Ð_x0016_A¬#R+?¡_x0019_A)Ä¨`&lt;_x0019_A;_x001B_ ú=_x0019_A|µOð_x0017_A,iÐ«Uç_x0015_A&gt;¹rJ_x001C_A$®xÀ²_x0018_AÌÜÇ9+|_x001A_APÎIÁb)_x0018_Aº¢7¾ü_x0018_Am_x0001_ä¸_x001D_ì_x001D_A¥c_x001B_GÂ_x0017_Agpè_x0003__x0013_7_x0019_AðLh~-_x0017_A_x0008_4£®-_x0019_A½"ëí_x0002__x0003_èd_x0018_Aíêsÿå_x000C__x0019_AbQ\_x0018_A_x000B_5¦§z_x0018_A2ÀJ¹©_x0017_AÙ_x0010_:_x001C__x001D__x001B_AÃÞ1û3_x0018_AM_x0002_lª_x0008__x001A_A_x0008_ÍZ4g_x001B_A1ìdiè_x001C_Aµ©'Záz_x001B_A_x0004_L]z_x0016__x0017_A¢¡x 	_x001A_AÊ¾±¨éY_x0017_A©B_x0004_.$Ô_x0017_A¦$Fê½£_x0016_AESO_x0019_{_x0017_A¯ªè_x0001_g_x0003__x0017_A^w^Ë[_x0019_ASR¾QÅ'_x0019_Aþé§_x001D_ME_x0018_A#æ|g3_x001A_AÆTÆdX_x0015_AÖ°q&gt;ýÅ_x0019_An»p)Æ_x000E__x001B_A²{£Ïå_x0016_AkHÃÿdp_x0018_AiÛÜJ#_x001A_AÓÕÂµ_x001E_A%G*)_x0015__x001A_A_x001D_|_x0003_Ç_x0017__x0019_A"XD!ç_x0019_A_x0003__x0004__x0002_ß. ~l_x001D_A¾{_x0001_LªÃ_x0017_AG(-^y_x001A_Ah1/À_x0015__x001E__x0018_AËí(ß¡_x0017_AñË7?¥_x0017_A_x000B_Õ£Õ._x0014__x0018_AE÷~ºõe_x0018_AQ_x0004_[0Ç_x000C__x001A_A¬§_x0003__x000B_g?_x001B_A9¤`p_x0016_A&amp;Tðy_x0008__x001A_Aro-jz­_x0015_A(ÔP_x0006__x001F__x000F__x0019_Aô_x0015_Ïú_x0002_0_x001A_A¹¼_x001F_:_x0015__x001C_Aþ_x000F_ÚBN_x0016_AcþÓ~Ô_x000C__x0019_AÃïïq=_x0015_Aÿ97ßx_x0016_A_x0013_«_x0004_¸Ûw_x0017_AÎ_x0017_O¢´÷_x0018_AÃµÖ`¦_x0016_Aº[$_x000C_^Ù_x0016_AD_x000F_1¹_x001A__x0017_AúV_x0005_ü_x0001__x001A_AwmìC(5_x0019_AP_x0002_Å_x0004_Ç_x001B_Al¿vi_x001A_AHªmÛRÍ_x0017_Afàò$»_x001A_AáI _x0002__x0003_i_x0018_A"lé_x001A_Aph=óF_x001D_A_x0018_}ò÷_x0010__x001B_A_x001F_5q¤_x0017_A­­ÎÏ&lt;f_x0017_A÷@_x001C_TÐ_x0018_A C_x001B_ÚÖ_x0017_AËgsÉ_x0019_AÜøT_x0015_&lt;[_x001A_AwæüÔ_¢_x001A_A_x0001_ T¶K_x0017_A*Ë(Ø:ï_x0017_Ak_x0012_Æµé~_x001C_AØªUí7Ý_x0017_AñÍÛ±Tf_x0017_Aq:Hû_x0015_A2ÜÌþ_x0001__x0017_AºQ»%û_x0016_AÖ¿@o§_x0017_AtÕ»´2_x0018_Aø§_x0002_7_x0019__x0018_A¶=_x000B_h_x0016_ _x0018_Aouûíi_x0019_A¦C"ùF_x001D_AvQìÄyd_x001B_Aæ_x0019_IvcG_x001C_A_x0016_ø§_x0018_*_x001A_A.pIÏÆ_x0019_A_x0019_`Gd._x001A_A+mÍpËK_x0018_A³_x0016_ÍË_x001A_°_x0016_A_x0005__x0007_Óû$&gt;¨^_x0016_A"{ñg_x0003__x0019_A_x0010_0§7ìÝ_x0017_A¹­6_x001B_ú_x0019_A|ÙÅLÖ_x0015_Aö¿M¼³_x001A_Aklpgs_x001B_A&gt;¶ßÎÖ_x0006__x0017_Aï»¤_x0003_rç_x0016_Aè²x_x0014_Ñ_x0016_AãM±_x0002_A_x0017_AÀý1_x0001_ô_x001D__x0018_A0¨_x000E_6^æ_x0016_AG­Ýe_x0017_AÒg_x0002_«L_x0017_A÷Yì_x001B__x0015_A@_x0018_ü_x0002__x001F__x0016_A¿Ãÿ_x0010_÷&gt;_x0016_A=&lt;ÆÈ¶_x0018_AX!C&amp;_x001A__x0016_A_x0004_Ï¦¬ò_x0019_A.¤z;_x0018_A¶|£{åN_x0019_A_x0016_CÅ³G_x0014_AÚÈ;ùÑ'_x0017_At£UmÅÄ_x0017_ATí_x0016__x0011_L÷_x001B_A(L2_x0017_oD_x0019_A:~äÉM_x000D__x001C_A_x001E_°,¢d_x0016_A_x0003_M`_x0004_Ú_x001A_APé_x0013__x0001__x0002_õ_x0016_A44$7uH_x0016_A\¸øJ_x0014_l_x0019_A¶jIe_x000B__x0018_A6àvO£Ê_x0018_AÐ«u=à	_x001A_AÜ¼Pæ_x0017_AäÔ_x0017_?F_x0018_A·Ö«Î _x0016_A:éäÏØf_x001B_A"Î_x001E_åP[_x0019_A_x0017_PÝq¿÷_x0018_AÍéµ_x0001__x0018_ê_x0017_A_x0018_Ô_x0015_.ÿ_x0019_Axªø_x0010_×¬_x0018_At=üwï+_x001A_A_x001B_(O¢k_x0017_A/ë°GÍ_x0018_A_x0010_£ú#_x0019_AAc»dE_x0019_Aæl_x000E_b__x0016_AñÀ&amp;d_x0017_A:o_x0012_"÷Ì_x0014_A¬¸¦«ÐÍ_x0016_A­Þ`¦© _x0018_AíE_x0002_'óå_x0017_A6®àG_x001A_AÜD`¹~_x0019_AÛ/»SÄË_x0017_AN"_x001A__x0008_{_x0015_AÖ÷"Äå_x0018_AYÔ_x0014_rÿE_x0019_A_x0002__x0005_Bb¼Üû_x001A_A¨ Ö¼°æ_x0019_A¤Á¶E"y_x001A_AzÕ=GÂ9_x001B_A~Ä_i~s_x0018_AÆÑ/Qº_x0017_A@"#g_x000B__x0016_A_x0003_#ùò¬_x0017_Avõ\Qf_x0018_A_x0015_XÝßú_x0015_A_x0008_(_x000B_c6Ý_x0016_A)Lñ¬6_x0019_AûüOÎã_x001C__x0017_AÕYïY`_x0004__x001A_A¡Â¯Ááp_x0018_Aò_x000E_ëã¹_x0019_AVNª0ð_x0018_A¬²9v_x0019_AXX¿£9Ù_x001A_AÁû_x001C_aü_x0016_A"W.K_x001C__x001E__x0018_AÅü ã_x0017_A_x000B__x0019_£´_x001B_AÎùB­¨5_x001B_Acàd)_x0017_Ø_x001C_Aýp¢^_x001C__x0018_A³¨seÈá_x0019_A_x0001_§z©_x0012__x0015_AáãSL«/_x0018_AV_x001D_îéP¨_x0018_A'ä_x0001_xU¡_x001A_A¶(A_x0002__x0005_´e_x0018_AÎûX_x0010_Û_x001A_Ap²_x0011__x001C_AË;T;ä°_x0017_A_x0003_;ýå_x0001_e_x001A_A¢Z`öè_x0013__x001B_A´ýZ]çí_x0018_Aª_x000E__x001E__x0018_A_x0014_(	¿á_x0017_A@IF~ß1_x0017_AÊOX±_x001B_AJ_x0003_Ûc#*_x001C_A_x0004_çÅÄø_x0018_AÄ¶ø³½B_x0018_A_x0016__x0015_®ÉB_x001C_A§)(A7æ_x0019_A_x0016_Ís_x001F_^_x001B_A;C_x0002_íJ_x001A_Ado¨P_x0018_A¡7r_x001B_Ì_x000C__x001D_AÀ_x001B__x0017_Cêu_x001B_Aì8*_x0001_÷D_x0018_Aò¨«^Ñ_x001A_AF¯Ìâ¬+_x0017_AvUí§o_x000F__x0016_A`ÙP_x0010_S_x0017_Aº´øñAõ_x0013_AÈ%þ|¤_x0018_A'*¬__x0017_A_x000C_éoñY_x0015_AD_x001C_q_x0003_Ä_x001B_AÛåð¿¼d_x001B_A_x0002__x0003_äPÇ.È_x0017_A_ôõÅ?P_x0017_Ad_x0015_B K_x0019_Ah÷_x0001_Úø_x001B_AÅ8+ÜÕ_x0017_Aj_x000C_'¦­`_x0016_AÿÄçÃÓÜ_x0019_AbÏè'57_x0019_Aþ0ür_x0017_A@íÊ_x001C_E_x001F__x0017_AIuDÅ¯_x001B_Aß÷iØr5_x0016_A5";¬c_x0019_AÿK_x001F_õV_x0018_A¼»×¦¤_x0018_AFY_x0003_3¿â_x0019_AÞ·c_x001D_a_x0018_AæcÖ_x000F_Â_x001C_AÇØ«Ýí_x0018_AÀ#_x0014_¹%_x0016_AØN¹_¡í_x0017_AC÷+óa_x0018_AÜo´.,_x000C__x001E_Aí¸ºÙ£_x0016_Aaò_x0012__x0014_Að«þ¡7_x0015_A½ã;%%_x0019_Aäs)ÙuÔ_x0019_AªÊ_x0013_")y_x0018_AoÒ=_x0007_m_x0015_AáäEÅQ_x0017_Ak2Ù_x0013__x0001__x0002_¾c_x0019_A®6)½_x0019_A±_x0012__x000C_}/§_x0016_A,_x0007_7Ð§~_x0018_AØpfÇf_x0014_AÁË]íé_x000F__x0018_AqCy[_x0015_A_x0015_æxóâ^_x001B_A_x0011_Æ_x0010__x0015_A\u2=T_x0018_Aß_x0006__x001B_Y7_x001F__x0018_Ac±Yl`_x0017_A_x0014_éx·_x0016_A_x0010_ðÈ®ß®_x0017_A(·Ö^¢_x0015_A_x0003_§¸Ò±_x001B_A_x0003_Ä_x000C_!Ï_x0017_A_x000B_fó_x0002_0_x0019_Ak_x0006_òvé_x0015_A96S!_x0018_A_x0011_­_x0004_iVg_x0019_A¹_x000F__x0008_À_x0018_A_x0018_vÜ¸T_x0019_A°RFWp_x0017_A_x001B_B×nH'_x0018_AJ@_x0007_¢-_x001A_AÄcø»ü_x0017_Aol9i_x001A__x0016_AòoÐ_x001A_Aûù¤á_x0019_AÆ_x0017_ÇFÍ7_x001B_Ay_x000C_¥fw_x0017_A_x0001__x0002__x001B_ûCÊ_x0016_A®/È+Êþ_x0019_A#DXÌÿ_x0019_Aò÷áá}P_x0016_AÕqÍ¡Ùû_x0019_AçPç¤Å_x0016_Aµþb+é_x000E__x0018_A·î«\_Å_x0016_Ahñ§SoI_x0016_Az7¯õ O_x0017_A®&lt;_x0005_*_x001B_AÂ'_x0015__x001C__x001C_AOcõÞZ5_x001C_A-qw_x000F__x000D__x0013__x0018_AZÌ:«_x0019_AnNfQim_x0015_AluJt®{_x001F_A·_x0015_9ý_x0001__x0016_ANËÆe@¯_x0018_A+v,_x001E_/¯_x0015_AwdzºüG_x0014_Ae	ú3e_x0016_A+]_x0007_®_x0017_q_x0017_A:&amp;ò+¹Ý_x0015_A_x0001_ÿ_x0018__x0005__x001B_AÊE_x0008__x000F_9_x0018_Aåk`DÊü_x0017_AËÙâ,¥_x0017_A´M_x0018_ªO_x0016_A0l\t&lt;_x001C_Aªù_x0013_4q_x0018_A¤-V­_x0002__x0005_¢_x0015_A_x0017__x0003_üî6ð_x0018_AäGÎM_x0006_?_x0018_A(õßÌç`_x001A_A-_x001E_oGm_x0019_Aé 3y-:_x0017_A`¯{Ð­_x0017_Al_x0005__x0002__x0011_ò_x0016_Aè_x0003_¬*&lt;A_x001A_A!E_x0002_¼9_x0013_A²((b¤_x0014_Ao«yÚ5_x001A_AÇÿ~×Õd_x0016_A8_x000C_âK	_x0001__x001A_AÔ&gt;®z_x001A_Ad­%êÓ_x0017_A_x001C_ïÆ¤è´_x0017_A¤è²iGÅ_x001A_AIoÄDÛ£_x0019_A_x0004_]o"h^_x0017_A4"ýk_x001D__x0001__x001A_AÎ¹Ó($_x001A_A\¸_x0008__x000C_®÷_x0014_AÚËÄ_x001D_«w_x001B_A´&gt;cØ9R_x001D_A_x0010_4_x0001_í_x001A_AÔ4!Þ_x0019_Am³_x0017_ð|F_x0019_A&amp;×½_x000C_m_x0019_AÔ÷-Ðî¥_x0017_A^ªV_x0013_A*_x000B__x0018_A_x0002__x0003__x0008_8¬åÑq_x001B_Ah­º¹_x0015_A]ÄÈG_x0017_A_x000B_çLùÅ_x0015_AB_x000B_¼2¶:_x001B_Ar_x0017_Ûc°_x001D__x001B_A_x0007_\çà_x0017_Aw-(y~_x001C_A&lt;Ba#_x000D_[_x0019_A:¬P®1_x0019_A-Öµ_x000B_åð_x0018_Az7N_x0016_%_x001A_Aqu_x001F_4Õ_x0015_AºzA_x0016_A§(4ã±t_x0016_Aü¿úÌ_x0016_A+_x001E_M_x001C__x0018_AJóM¸_x0017_ADó~±ð_x0019_AI_x0014_/_x0002_ä_x0016_A!AA6Ñ_x0010__x0018_A"ú,8©_x000F__x0019_A¨ÃDc3à_x0015_A_x001F_!{}_x0017_A9Wø_x0005_­4_x001A_AH'ùúNÂ_x001A_A_x0006_Ù_x0011_6_x0001__x001B_AJ'd´'¥_x0018_An¼à±3C_x001A_A1²60ÿF_x0019_AÑ-Ò&amp;©é_x0019_Aô¦ò_x0004__x0005_0&amp;_x0017_AµàyýÆó_x001B_AÐ_x000D_%B"g_x001B_AÂ_x0018__x0007__x0015_A6oÊý¤T_x0019_AÙ6V_x000D__x001C_A_x0002_ÂXpE_x0018_Aúsqb_x0017_A_x0015_ÃÖ«C¹_x0018_AàA¸ôÝ@_x0017_A_x0014_#»Õ_x001B_A(8_x001A_ÅÙ_x0013__x001A_A¯À_x001A__x000C_IK_x0018_A«¶_x0014_À_x0019_Aø~_x0019__x0019_A°$ù×xJ_x001A_A0QEë¯á_x0015_AÎÞð0¨_x0005__x0018_APÍetÇh_x0018_AxºÊÉ×_x001C_A¸(%ï£_x001A_AÔq±D_x0018_AÓµÍ_x0011__x0003_x_x0018_A\ðÓ_x001A_éC_x001A_AÀòà-_x0016_AzÆ_x0018_$_x001A_A¶u_x0008_ü_x0018_Aj±G_x0015__x000C__x0018_A/_x001B_+5rQ_x0019_A_x001A_P_x0017_Õ_x0019_A_ð_x0001_òà_x001C_Aæ[¥³_x000E_¶_x0016_A_x0001__x0006_×º¨¥_x001B_AÌ@ªâºk_x0018_At8þkL_x001C_A2tò_x0016_A¾Ïö_x0004_ôÛ_x0018_AN_x001B_üS¬7_x0018_A_x0008_£Â(ä_x0012_Aè;:{¬_x0017_Ac_x0002_#.:Ò_x0018_A~ïQ¦_x0007__x0019_Aú»8¸._x0019_A_x001E_â²ê_x001E__x0018_A$_¹_x0017_A°°J$3_x0018_A_x0011_£»_x0017_AÈ°6É_x000B_Æ_x0017_A :ü´÷Ø_x001B_A¥:_x001B_-_x000D__x001A_AK·¤!¥è_x0017_AZÉÊ2B-_x001A_A=0ãna_x0017_Ax5d~sY_x001A_AKÉ_x001A_Ñ_x0019_AÚ¥_x0005_µ{,_x0016_A[3_x0004_ãþâ_x0016_A_x0002__x0003_0fÂ_x0017_AbU'Ò³_x0016_A$£*Î_x0019_A²_x0002_õìúW_x0018_A6[1U%Ã_x0018_A_x0006_,#£ãõ_x0018_Ab¾+_x0002__x0004_)_x001C_A©¦O_x0016_@__x001B_AØQ_x001F_¸x_x0017_A_x001E_C"Ô°H_x0018_Ad³ÈNb_x0019_Aº_x0004_¯ô¼_x0018_A@_x0019_èæ×»_x0014_A_x0019_O_x001B__x001C__x0008__x001B_AÎEñâQ_x0018_AÿÍg&lt;õ_x0018_AéQæ¼12_x0019_AK!_x001B_t_x0018_A»_x001C_*ÓÆl_x0016_AÜ_x000B_5Òc_x001C_AÍØ$_Iå_x0016_A"ò«ü¡i_x001D_A@[_x0010_o_x000F_¦_x001C_Aì_x000C_ÈK_x0016_AÌe_x001A_A_x000C__x0010__x0003__x000C_í_x0018_Ayá¾J²_x0017_A÷2©¢_x0002_k_x0017_AÉ_x000F_IÑ_x0014_Aöäo¢8,_x0017_A{Q_x000C_¡_x0001_ä_x001B_A4nè_x0008_,I_x0018_Aø±_x0012__x001A_­¡_x0017_A_x001B_²â÷yÚ_x0016_AW¿è!_x0016_Aü!h_x0017_A¢û}¼#ì_x0019_A4Â¸ZFÍ_x0013_A_x0004__x0005_ æg_x001F_s£_x001A_Aè£C?â_x001A_A|_x0014_¤¡_x0016_AÈú_x0017_t×_x0016_AºÀ£Aa8_x0019_AÜNq_x0016__x0002__x0015_Aå¯LÑìÿ_x0018_AöYMn£Ï_x0016_AÇ ?Î_x0018_A8ßTòE*_x0019_AÉd_x0003_Îd _x0017_Aº,§Î_x0018_AZçiËsó_x0019_ABL¸,g_x0019_AÈÊ±¬í_x0017_A$C_x000B__x000F_x!_x001B_A"ÕT:Ðp_x001A_A4B C§Å_x001B_AßA\¶û_x0018_AE_x001B__x0019_í¿_x001B_A_x001A_å7[ÓX_x0019_A@		£æ|_x0013_A¾_ì_x0001_ÔI_x0019_A_x0014_Ó_x0012_¯^_x0019_A_x0018_&gt;Øáµo_x0019_A*¸è×L:_x001A_Aê-Ó_x0018_ï_x001A_AøÒønã]_x001A_Aÿß2ÕFk_x0019_A_x001C_VÚ_x000D_Ç_x0019__x0018_Abz^þ_x0015_A_x000E_EpN_x0003__x0004_âÅ_x0019_A_x0012_ o_x0008_-_x001D_AìF4©kI_x0018_AØòéÃ¼_x0017_A_x0017_ üúÙ1_x001A_A;"aÑùo_x001A_Aãé^û_x0015_S_x0017_A}6%_x0001_ê_x0013__x001B_AHD6Øk$_x001A_AåxúoPô_x0019_AÞ/±Cx_x0016_A_x0002_¦°òáâ_x0014_AâµJ1Z_x0018_A_x0007__x0002_S3J_x001A_A*/ý_x0007_«_x0017_AXy0ý_x0018_A9dþ3a_x001A_A_x0008_ïÝ/a^_x0019_A©4_x0006_°V_x0019_ARÈºÅ,Ô_x0016_A_x001A_¹%V_x001A_A_x0013_ºhÌ_x001B_A7bóRsý_x0017_A@öÒÔ _x0018_AÝ_x000D_â9 _x0015_A¸"%_x0018_¦_x001B_Aq&amp;y¦r8_x001B_AÞGñ6_x0018_A.®¯¨_x0012_â_x0018_A¶äºÈÍ_x0018_A²?_x001D_8RÒ_x0015_A{è¹ÐL_x001A_A_x0001__x0002_ºJÍ_x0001_ü_x001B_AG-]Çe_x0018_AÙæÐ_x000F__x001B__x001B_A¹}²~$_x0019_Aâ®.+À_x0019__x001B_A )´{Ð_x001B__x0017_AÂ_x0014_Æ_x001D_&lt;_x0018_Aü9BV¥_x0018_A8M_x000E_Ð_x0018_AÉGÔ=ê_x0019_Aèæû&amp;_x0002__x0018_Ae+óû_x000C_e_x001A_AÐ[WÊm_x0016_A¼N_x001F_Ï_x0017_AäFï¦*_x0018_AålVzá A8~­sRØ_x0019_A¼öãÁ),_x0018_AÒç³_x000D__x001B_A_x0002_Æai_x0014_'_x0016_A! J»ð3_x0015_A_x0018_íJÑ_x0018_Ad_x000C_a_x0006__x0019_A«qí.·_x0018_AY«_x0019__x0012_7_x0015_A3O7q¬ß_x0017_AÕ¯F÷_x0008_®_x0018_APtÉ_x0003_ü¶_x0017_A8_x000D_?_x001E_qm_x001A_A_x0011_`_x0011_3_x0017_Aw)_x001B_²ÆË_x0015_A_x0010_F_x0002__x0004__x0019_AëÖV¦Î_x0019_A àÏU³[_x0017_A&lt;8RZ_x0017_AÈ%Tz_x001B__x0019_A_x0007_qâF­Ñ_x001A_AtO¯§ìà_x0019_A®YÕV?_x001A_A^«)®_x001A_AÏw£_x001B_û_x0016_A²Ðä®_x0014_Aµ|Ô?u¨_x0017_A-ác1¯Ð_x0018_AÒ­éû_x0001_ý_x0019_AN_x0016__x0012_o_x0018_Aª£ðhÑ_x0013__x001A_A@»}(_x000F__x0019_Ab¤§$_x0019_AE4_x0007_Ü_x000F__x0018_Aãºþ._x0014__x001D_A·K_x0001_û_x001E_A§i:¹v°_x0017_A"F¤_x0019_Aý´lýy_x001A_AC5#´¼y_x0018_APX±_x0019_ANq®ü_x0018_A0wzn-_x0018_A_x0003_[ï_x0014_î_x0017_AþF-ý_x001C_A_x0001__x001C_  _x0019_AÆ,dq7_x001A_A_x0001__x0002_" v§¢¸_x0018_A°_x000E_¿»-3_x001A_AÁ¹ðßµ_x0015__x001B_A_x001D__×BEÆ_x001A_AJØõ^F_x001C_An:i&lt;_x0017_AÁåYy_x0017_AÔmûõâ_x001C_AòN"v¶_x0017_A_x0008_úÿr~_x0019_Aô%deÂç_x0018_AâTJ_x000C__x0011__x0017_AYDóÁ_x000C_;_x001A_A_x0012_¸ÆXç9_x0014_A_x000D_!CbÇk_x0018_A~±Aÿ`_x0019_A;pó;4ý_x0018_A`¶Y¢_x0019_Aô«(ÖÏ_x0018_AµÝ,¡_x000C__x0017_AÌ×ºx¼e_x001C_A_x0008_$OòÚ_x0013_Aü_x0012_¼Wà_x0018_AÛ¾6ÇÛ²_x001A_Aà.eôO®_x0017_A_x000B_B¸`A_x0002__x0018_AO¿h_x001A_A:_x0016_ÝìF_x001C_A,¬	p_x0019_A@z´_x0016_AæÍ&gt;(b_x0015_Axh	_x0007__x0003__x0005_%M_x001D_Aö_x001B_Mó@L_x0018_A¨g_x0018_¬_x000E__x0017_A¸_x000E_ªU_x0018_A_x0018_2bÔ_x0019_A«&amp;£gn_x0014_A#ÿür_x0006__x0019__x001C_A~ÞIòýr_x001B_A^_x0007_ñ·_x001D_AçÉô_x0013_ÿw_x001B_A¸yrZ_x0015_AdV·_x0001__x0019_AÑUMÒÏ_x0019_A.»g÷_x001D_AV_x000D_&lt;?_x001A__x0015_A_x0002_°Þ¶_x001C__x0016_A`¿_=þ_x0019_AÄ45ñ_x0016__x0017_A°Ü_x0018_A&amp;u_x001F_ÿ_x0015_AòÑªIî_x0018_A_x0018__x000E_];È_x001B_A\_x000D__x0004_¾ôh_x001A_Aè_x0015_®&gt;¤_x0015_AH`a_x0013_õ_x0019_A.B_x0001__x0007_RÔ_x0017_A_x001D__x0019_ökì_x0019_A&lt;R_x0008_ºº_x0019_A­u_x000E_1_x0017_A Rk¦ýé_x001A_AÚ·w_½_x001B_A1_x0016_hé~_x0019_A_x0002__x0005_ª«ô+Öp_x0017_A_x001E_°Z_x001B_Ø±_x0018_Aýä-_x0008__x0019__x0011__x0018_A]iµ=q3_x001A_A¨j_x001A__x001D_J_x0015_A¯ÖÈ_x0002__x0019_Aæ+ÂÐ_x001C_A£Àte_x001B_Aòó^±~6_x0019_Audif_x0015__x0017_Aqý_x0002_·z¿_x0019_AÄ_x001C_'ã_x0018_A,Í¼+_x0018_AÉKæaÀ_x0019_A_x0006__x000B_0)õã_x0019_A Z_x0005__x001C__x001C_A5à6µù_x0018_AÓ&lt;úJ«_x0014_A_x000F__x001E_	5_x0018_Aá_x0017_®_x000E_u_x0014__x0017_AûA/7_x001A_A8¦2_x000E_ø_x0018_AC_x0003_~òb_x001C_AÄú/n·_x0017_AìÜ!DjÂ_x0017_AÖÏ_x001A_-_x0016_AR|@· _x001A_A"¯_x0011_wú_x0019_AD_x0004_Îã2_x0019_AçG&lt;&gt;ñ*_x001A_A¹Ð_x001A__x0015__x0016__x001B_A_x0001__x0005_Ö_x0002__x0003_ðÊ_x0013_Ak_x000D_µÐ_x0008_Ó_x0015_AÖÂ·Xf_x0018_AÞXV7Åð_x0016_A*R[Ðá2_x001A_AÙ+ÉvÈ_x001A_Adñ_x0006_]-`_x001A_Af®_"^c_x001C_ANëS2/å_x001B_A:_x0004_;y_x001A_Aºv_ì_x0018_A(¹!Ko_x001A_A_x0007__x000C_Þ_x0013_§_x0018_AV_x000B_ÖJ_x000F__x0018_Aú'¾CÉ{_x0017_A&lt;K)w_x0010__x0018_A_!­Ò_x0017_A°^£$¤_x0018_AÉ\vèöU_x0018_Ap4d_x001E_A`£îQ_x000D__x001A_Aâ Æý÷9_x0019_Ahe_x0012__x001F_)_x001D_A&lt;Ûü:ÕÈ_x001A_AÏ_x0003_cç_x0017_AJÂ_x0001_NÊ_x001B_Aªt_x001A_¨_x0007__x0004__x001A_AÇ_x0014_Î_x001C__x0013_AõQ_x000D_=_x0019__x0019_Aó_x0018_c´ _x0018_Apl_x001C_U`-_x0018_A_x0008_ÈuÑ3ì_x0017_A_x0004_	_x0005__x000C_ÈS&lt;_x0015_A"=AµiR_x0015_AHôkL_x001A_AØÉ_x0007_@_x001B_Aþ=ºX~×_x001B_A³&gt;_x0012_´µ_x0013_AÄÑ@ÃÎ7_x0018_Ap,ËY6_x0014__x001B_AÚày÷Ë|_x0018_A_x000C_l^_x0002__x0019_AivqF³_x0019_AØyst_x0008__x001D_Arþz¯P_x001A_AÎV¨	E_x0019_AÛ®³Û;_x001C_A4?¤_x0015_Aî*¯ü¿_x0017_A-°WyÈé_x001B_A_x0006_ÜCü_x001D_A×_x0001__x0006_äú=_x001B_AÐTÜey_x001C_A_x0013__x0003_1ä=Ä_x0014_A_x001A_KªSR_x0019_AD_:LÊ$_x0014_AyÚ_x001C_sÑÆ_x0015_AC=Vn_x000B_u_x0018_AAóê±_x0019_AIÐ}õê_x0017_AhÀ_x0012_ÐÓù_x0018_A 'Ã´_x001B_A)_x0014_¼)ßÑ_x001A_AJÞº_x0018__x0001__x0002_¬_x0018_AóKÿ_x0004_Mí_x001D_A_x0003_Uï¾i_x0017_A+Ù_x001F_¶ØM_x0019_A½y´_x0002__x0017_A"ë¦_x0004__x001F__x001A_Aú?¨2_x001A__x001F__x0015_Aàâq@_x0018_A¬Öê A_x001A_AÐ`ý_x0007_7}_x0019_Ay"¨gÀ_x0019_A_x0005_¦iÔ£_x0018_A_x0001_ó~5eá_x001B_Aù_x0016_£_x0018_A3çtt_x000F_i_x001A_A~¢®0ì_x0017_A_x000B_å%À_x001C_AÀÇÔ_x0014_Ay&lt;f7_x001B_u_x0017_A_x0001_$î_x0005_ñ8_x001C_A¼bÚ _x0014__x0019_AZøµø_x0003__x0006__x001A_AÉ {_x0011__x000D_Ï_x0018_A:2nÅ*Á_x001B_AÅg4_x0011_å_x0018_AæXñÕo¨_x0015_A,_x0001_¾_x000D_+_x0019_AUR_x0007_Kx_x0015_A4xýØ_x0015_©_x0017_Aa`)ç÷._x0016_Aë¨ÁHx\_x0019_Aî_x000C_n9ì«_x0016_A_x0002__x0004_pÿTÚÃÁ_x0018_AÆ ¼;6=_x0017_A~5i_x0015_§_x0007__x001B_A½ìðç_x0018_A_x0006_fç×Rv_x0019_A®&gt;-åh¥_x001D_AR1,_x000D_ùQ_x0017_A_x000E_.¹k_x0012__x0017_AÈ¢'¦ÆÜ_x0018_AW_x0010_É0_x0001_/_x0019_A_x001B_ì@"dX_x0015_A:Ø_x0005_åg_x0017_AzQj«º_x0018_AÝ°»v_x0003_\_x0017_A&lt;~¡µÎ_x0018_A(dmê»_x0019_A­C;ïh_x0008__x001C_A\è_x0007__x0011_¤_x0019_A	_x000F__x000F__x0011_&amp;Ú_x0019_A_x0016__x001C_îè_x0017_A¥Å»b_x001C_AþQùâÃ_x0019_A³öînÔ_x001E__x0018_Aü_x0005_Õ¦_x001C_A_x001E_-Â#¡_x0019_A_x0012__x0004_nî,å_x0019_AÈ²H_x001D__x0019_A/}~_x000E_ç_x001C_AÒ£yÛë½_x0015_A!_x001E_ÍI2Þ_x001C_A°£N¼4Ô_x0019_A_x0001__9_x0002__x0005_x_x001A_AÜ5t_x0008_.ç_x0015_Ab°Þn_x0019_AqæAçc¯_x0019_A#_x0003_aiu¼_x0012_A_x0004__x000D_[½_x0017__x0019_A&amp;_x0001_æ_x001E__x001A_Aîjf_x000E_à±_x001B_AÍE_x0012_g_x0010_(_x0015_AÞé¦J	_x001A_Aà¦_x0018_/_x0013_U_x0018_A/JÔm3Æ_x0016_A¦9MÑ_x0014__x001A_A×l´A_x0010__x0019_A_x0016__x0004_V	{_x0019_Aï_x000D_bÍý_x0019_A_x001B__x0007__x0010_B_x0016_A».F¹7_x0018_AòÌ¿0K._x0019_AüÂÝæÈ÷_x0019_A_x001D_öïfô÷_x0017_A_x000D_U?_x0003_=_x001A_A¦nkÙãi_x001B_AñgíÈy_x001E_A^æ;@_x001B_ASA¿Ò_x0018_AéìÅUEÈ_x0017_AÁã9Ï¨_x001B_Aø*àÖÑç_x0017_A_x001C_þ¼pJ_x001A_A·ýHé[Æ_x0014_A_x0008_'__x001D_6	_x0014_A_x0001__x0005__x0014_µÐ+_x001A_Aú#`\³_x0016_AÈi_x0016_é_x0019_A_x0001_rZ_x000F_d=_x001B_Ay¥ò_x0018_A\Ì_x0013_?]ã_x001B_Ax&gt;_x000F_q_x001A__x001B_A¼Ýð_x0018_2¨_x001B_Ap_x0003_¼½E_x001A_AÞiÆ6C_x0018_AZmF_x0002_B_x0018_AM&lt;DÛ#¦_x0015_AÒÐÅ¨²_x0019_AêõYeÝ²_x0017_A6È4Ø_x0014_·_x0016_A¥j+sÈ_x001D__x0019_A&lt;_x0002_äð_x0018__x0017_Aº[ð?'ø_x001B_AMcÒ$)_x001A__x0018_A!q£Ç¶t_x0019_AæD_x0004_þ[z_x0014_A×m&lt;_x0002_,_x0017_Af=mÃ°_x0019_At}&lt;íe_x001B_AÊ¹±]_x001B_A_x0011__x000C_é¿¢_x001B_Aª_x001F_ç´_x001A_A_x0018_!_x0018_÷eZ_x0019_AÌ0NÊ_x0018_Aó!P__x0017_AFö)Õ_x0016_ALEÄ°_x0002__x0003_ê_x0019_A_x0018_R7ì_x001A__x0018_A®Qp_x0008_¹ê_x0014_Aioé£_x001C_6_x0014_A$yÓ_x0015_Cj_x001C_Aå$1P3_x0018_Að_x0003__x001E_©¦_x0018_A_x0001_ÍÜÐÄs_x001B_A_x0010_F_x0003__x000E_Ðü_x0015_AP_x0002_ä0_x001A_AA_x001C_O_x0018_A/ 5¿ÁO_x0018_A³W°-_x001A_A/:-_x0003_ºÝ_x0015_A´_x000C_8_x0004_Îz_x0018_AtÆ£_x0014_A^èÉ8Ù_x0018_A"«þ,_x000F_,_x0019_A¦î%n[K_x001B_A_x0019__x0016_ýÁå©_x0017_AH:.(_x0014_A_x0017_+g×_x0011__x001C_A»xa2n_x0017_Aì±1 Ì_x0019_AHÐG Q_x0018__x0017_Ai _x0006_hÃ8_x001A_A®î_x0013_Æc_x001B_Aï\}Wo_x001D_A AvÙÖâ_x0015_AnÁ´am_x001C_A^¼kiÂ®_x0017_AhþÍ{Áë_x0015_A_x0004__x0005__x0018_¿À:çK_x001A_A/Vú¼_x0015__x0017_A_x0014_Ø&lt;ÀD_x001A_A,_x001F_¢¡Â0_x0017_AÒi¶v_x0019_A_x0002_ø®_x001B_N_x001A_Aøc©jé_x0017_A_x001B_{|®LC_x0019_Ab(G}t_x001C_AºJ[¬èR_x0014_AÆ}ÞnS_x000F__x001B_AHhÆEÀ_x0018_A"Îìz3_x0018_A¡»u_x000F_y_x0018_A®9öf_x0017_A%cge£8_x0015_ARn$ÖAõ_x0018_Au#9a\_x001A_A4_x0005_À5_x001A_Aj&lt;ýºñ_x0018_A_x0013__x0002_Ü%:Ð_x0019_AàÓÁ¸m_x0018_AO«°/õ_x0019_A?Áâé_x0018_A_x0014_t5º_x0008__x001C_Aa_x0002_ÑÇ_x0017_AØ5ïÜý_x0018_Ag_x0011_ãÎ£_x0018_AÏnk_x0001__x0003__x0019_A·Wkq¿_x0019_A§X_x001D_Â%/_x001A_AÈû_x0012_¥_x0002__x0004_K­_x0018_AHé«H3_x001A_A._x0002_t×(_x0017_AG_x000F_ä×µ	_x001A_AÑ~N	»_x0016_AÂ_x0008_úoT _x001A_Açln~?÷_x001C_AÐð_x0001_ìv_x001B_Ajo_x0011_ý_x0017_A_x0018__x0006_Dß_x0018_A_x001A_Aæ]#_x001B_ò_x001A_A®jÌ±o_x0017_AËE_x0015_Úk_x0019_AÔÛ6rËÅ_x0018_Aþß_x001A_üÓ_x0016_A÷ÏXVæ_x001A_A´_x0002_`1~É_x0019_A4_x0016_PË_x000D__x0018_Av_x001B__x0010_U$_x0019_AÙ'ä´}Ô_x0017_A¸k_x0013_áÚð_x0018_AN®¤Ñe_x0018_Aðy{_x0003_L¦_x0015_A#mÛì_x0017_AU0þX¬_x0015_A_x0018_¸_x001C_C*_x0018_A²ñ_x0001_æ_x0019_AMIì6ýÇ_x0018_A»þ¦_x0007_ÿ_x0008__x001D_AÜþqë_x001A_A_x001A_;½Wèï_x0019_Aþø»àñ_x0018_A_x0001__x0007_#Ø:"ô_x0001__x0016_A`(:_x0015__x0019_A&amp;8[SØ_x0015_A_x0004_·-Hg£_x0012_A\yü³a_x0008__x0018_A_x0004_H­kÀË_x0016_AwàYªò_x0014_A~_x0018_Æ_x0007_ï_x0018_Aõ_x001B_µÿÅ_x001C_As¡_x0003__x0018_A2î^_x000D_»ç_x0018_AÙmYg_x0008_ã_x0017_AÞî=+&amp;_x0019_Aß_x0008_Z_x000C_5_x0016_A^ðúô¨_x001A_ANe0_x001B_AÏÐÙ·ö_x0003__x0016_A_x000C_è»Lo_x0018_Auë´_x0013_ù_x0019_AþUÝ_x0005__x001B_AsÛ\_x001A_A»=TV	_x0016_A_x0013_¿òyÓv_x0018_AiCQéÅè_x0018_A_x001D_Ë&gt;_x0010_a_x001A_AÖï_x000D_?s[_x0019_A05Ç8¶_x001B_Ah#»k_x001C__x001C_A'8_x0002_Á^î_x0017_AsÌ_x001D_çy§_x001A_A·05_x0006_¸ü_x0019_AÚ_x0016_Y_x0001__x0002_fO_x001B_Aº¥_ö7ê_x0013_A`¹á°_x0017_Aº!_x0001_×Å_x001F__x001A_AÑ_x0008_Ù6_x001D_R_x0016_AWÅäÅ_x001B__x0019_A]_x0013_!q.i_x001A_A¢Æ8JQ4_x001C_AüX_x0016_:Û]_x001C_A_x0019_û¦h_x0019_AöÑè°Ø²_x001A_AtæÑ3;Ç_x001A_A_x0001_ù'*;N_x0018_A)yÅC_x0019_AsOYpt_x0018_Ah_x001E_ÙS_x001B_Ap&amp;L¸_x001A_A|3­Ø¼»_x0018_A«¨È©èl_x0016_A2W²Ô}_x001C_AîpE_x000F__x001A_ACq Q_x001A_A_x0008_Xij_x001E__x0018_AZ_x0001__x0004_ôï_x0010__x0018_Ae_x0003_ÿ_x0017_A.QîíÓ_x0019_A²£Ä¹_x0013_AÂÛAbn¼_x0016_Acê\Í_x001C_A·^äJ_x0018_B_x0017_A_x001C_$éù$e_x0019_A#3"}Âú_x001A_A_x0002__x0007_fzí~_x0017__x0015_A[Ô_x0014__x000C__x0019_A_x000C_D¹EÜG_x0018_AÒ_x000C_oØ_x0019_Aìâ­%ìá_x0019_A_x0010_S`'Úà_x0016_A^åÂ_x000B_KÍ_x001A_A_x0004_î_x0017_ÿù¦_x0016_A	ü[ö¹w_x0018_A_x0016_&amp;_x0002__x000C_ÞL_x0016_ATòåè¼p_x001C_AW³4_x001A_AØDßðÊ_x0008__x001B_A9»Ìç8_x000C__x001C_Añïè³_x000B_Ù_x0017_A¿~Õ_x0002_±_x0016_A_x0011_:_x001C_Ü¶Ñ_x001A_A_x0005__x0010_òugË_x001B_AZ¯¼%!_x0003__x0018_A2¥Ü±%q_x0019_A!±ÉG_x0017_Ax_x0011_N_x0006_oó_x0018_A4_x0012_Uì_x001B_A¬_x000D_l«®_x0018_A&lt;£À+Á_x0017_AP3¹7&lt;_x0017_AlË_x0003_H_x001A_A¨Å¾À_x001B_AÑ¶áãdÀ_x001A_A¡_x0001__x0015__x001A_A«À&amp;õÅ»_x0019_Arq¾S_x0002__x0003_t_x001B_Aä_x0001__x000C_J®o_x0016_AÝ_x0010_Ý4_x001B_A}À»F_x0017_A¾ÈÖ: _x001B_A`÷ÅÑ÷3_x001D_A_x0008_j-¡öI_x001A_AwÇáÈ³¦_x0016_AÎ§è_x000D_¡_x0012__x001A_AD?s(_x0006__x0017_A9_x000F_ q_x000F_L_x0018_A6 &gt;³E_x0017_A 4 É__x0019_Aê¶óur_x001B_AÇíØÑÌÖ_x0016_A[òI	9i_x0016_AÖÿ_x0004_¢¬_x001A_A?&gt;Ùò¼_x001B_AøQfßaª_x0013_A8B6ÀÁ_x0018__x0019_A_x0011_WêG_x0002__x0014_AêFÒR$_x0014_Aò_x0019_»[_x0017__x0019_A»ÞCN_x0019_g_x0018_AS¦¯¦l½_x0018_ApÊÕÓ¡ÿ_x0016_A[¡%r_x0019_Aj)_x001B_ -_x001D_Aºó_x001E_£yy_x0018_AcÄLcY_x000B__x0016_A¡i¾dH;_x001A_AÚRÃº_x0014_i_x0019_A_x0003__x0004_P_Õ×_x001A_AÙF_x000C__x0002_ç_x0019_A^¸ç÷ó_x0017_A_x0004_~&lt;ÁÖa_x0017_A_x0006_?{ª¡è_x0014_Aú÷_x0001__x000E_¡Þ_x0016_AoO_x0012_%_x0017_A¶pÞü=_x001C_AúåNg­8_x001A_A _x0017_Ü_x0003_Ý4_x0019_Aà6µKÃ7_x001A_AU#Û*_x001A_AöO_x001A_ùÄ_x0018_A.cÅA'`_x0016_AöF_x0002_Î®=_x0016_Aÿã­¸_x0005_u_x0014_Azx¨Lg@_x0018_A_x000C_yÐ?Î_x0012__x001B_A_x001C_´_x001F__x0005_þ²_x0018_A²V)Ãµè_x001B_A_x001F_#@î_x0017_A_x0011_ñiÃï_x0017_A£·_x0019_â_x0019_Aì_x0007_ÚÝU_x001B_Av"t¼Ô¨_x0018_A/vñ!r_x001D__x0019_A¤_x000B_ÿ_x0007__x0017_A_x000C__x000D_µ^P_x001B_A_x0002_~Ê}_x0018_AËÖ§Áðí_x0017_Aoí§¯À_x0018_A-Ê)_x0019__x0001__x0002_sE_x0016_Aø_x001F_EÏ_x0015__x0018_A{_x001A__x0018_dÉ_x001A_A_x0010_#ûB:_x0017_A_x000C__x0018_ò¦E_x0018_APÄÈÿ^_x0015_A×T¤n@_x001B_Afhð¹ u_x0018_AuwÿcMu_x001C_AÓ=e»²_x001B_ApAaíî_x0019_AöK+¢À_x0019_Aj2Íi¢_x0018_AêzºE:¸_x0018_AÅ_x000C_­Ë_x0019_Aï£©QïR_x001A_A+6QLÇ_x0019_A²ÝúlHZ_x0017_AbÓ!1_x001C_AJ_x000D_"Ò\_x0017_Aú_x0019_s·_x0016_A_x000D_î÷!_x0017_AºD\b_x001A_AÂ4æûq_x0019_Aþ_x0001_	Q_x0013_)_x0019_AíÜ÷_x0017_d©_x001B_A¦iA&gt;Ñ_x0018_A­0ÇqÌp_x0018_A_x000C__x0007_Pöt_x0019_AÂ¢_x000F_Äzó_x0018_AQ_x000D__x001B_Z_x001B__x001B_Aoæ._x001C_A_x0001__x0002_I°Å_x0002_%é_x001B_AteÍór_x0016_A¢_x0005_qôB¿_x0017_A´¤_x0017_dÅ_x0019_AtÅ ­ÿ_x001D_A_x0014_RÈ_x0019_A_x0002_Yý@ª)_x001B_AÎÙF_x0016_¡_x0019_A%ë4_x001D_þI_x0017_A»Òu ¡À_x0019_AshÚñ_x0011__x001A_A|üµ®~o_x0017_AÕ^aÉ_x0017_A_x0011_ú­Úêb_x001B_A[°¡¥»_x0018_AB8Ö	B2_x001B_AvªÖ~0_x001B_A4_x000D_@Ý\_x001B_A0{_x0002_èÚ_x0018_A¯ØÕ2Q _x0019_Aén`6ö[_x0019_AµMUeÁ_x0018_A"_Dëæ_x001D_A&lt;òH(D_x001B_AÏ_x0002_ÖËÌ_x0016_AOºf£÷Ô_x001C_A_x0001_ei_x001A_AY´V'£¿_x0016_A|ñÎãÑ_x0016_A¦_x0013_	øs_x0019_AÚä_x000F_»è&gt;_x0018_A_x0008_¯Ðâ_x0001__x0002_óÐ_x001A_AjÜ_x0015__x0017_ßf_x001C_Ax_x0018_.&lt;»:_x001A_AZ½{gb_x0018_A|åÛ~©ç_x0018_Añ_x0016_~h_x0002_3_x0015_AÚÞi|2_x001D_A_x000E_Æ(æ_x0017_A&amp;1lìº_x0018_Aô_x0007_U0_x0008_Ñ_x0017_AÖ5}`Kd_x0019_AP-_x001A_Ù&amp;_x0019_A_x0019_Ù¨¬_x000D_Å_x0019_A¤/m_x0005_Ë·_x001B_A¤J8¦/T_x001D_AÈûÌ_x000E_ùé_x0019_Aøq%Æ_x0018_Aô_x000E_ÓEdx_x0016_AÃ:ç_x0015_Aºê_Èì6_x0019_A­|_x000C_Y_x0012__x0018_Aè_x0006_K¦ND_x0018_A*C²Y4_x001A_A!^'MÑ?_x0017_A_x0014_6gìu_x0014__x001A_A9©U9yí_x0015_A7¼±@d_x0018_AÿPaÁy^_x0018_Av6La[_x0017_AüÿÎ_x000B_ _x0017_AÛ}Fb¦4_x001C_AÀËL¢iÀ_x0001__x0002_ £ÑbæZ@0ä_x000B_[_x0004_@¸öÎÝ@x:_x0017_[·_x0019_@_x0010_4! IòÀ â\m"íÀ^À ÑTÀ_x0001_zVÓ_x0006_7@èOK(à¥Àp	ª`fgÀx,-x61Àþ·W_x0012_xÀ@¢·Ë_x001E_aÀà_x0001_b_x0011_V@\ÀsOc§@@_x0001_EÖô@`L¯!]@_x0001_ý×3_x0015_æA@¿TK~@`çZ_x0013_¼pÀ°¬ÆI0À|ä_x0006_5[Ä¡@ aÙ&lt;gÀPæBEõI@_x0008_cê}L_x000E_@@Äo_x000E_}/f@_x0001_óXJ@_x0001_HóM§`_x0019_ÀûqþÿØÀ¬6­D7º©@ø_x0019__x000C_n+õ@ðº.ý_x0002__x0003__x0011_ð@øCRk@h_x000C_În=pÀø	ëî4@À'úí]À@þ÷ènÀÞl°¦@_x0002_M20TÀ ÃU¬­pÀ_x0002_õ¶_x000C_zEÀ@üídkÀ_x0002_°À U@x_x0013_¨Þ¯_x001C_@à®]B®@8íÆ`d@:vÌ8þ@¸_x001E_ÐBpÀ@¡$Ù$VÀp²#Ð_x000E__x0004_Àðî²ø5LÀÐïÃ6èR@ÎÕTÒ_x0012_ÀX!/Çîq@v_x0002_sSÓ#²@ü6}S(T¥@XVûÊ@\ô4·_x0001_mÀY_x0017_:ßú@ xVì@@ù_x000E_ïk@_x0002_&lt;%¶0dÀ0°_x001C_&amp;T@_x0001__x0003__x0001_D¯-_x001A_:{@8QÊl±_x0015_@_x0001_^ÑÃÕB@_x0001_b,æør@_x0010_Ø?hèÀ@sØÐ~@1HHQ«XÀ _x0002_Ä_x001D_dÃ@@_x0015_Àxu÷`@X-¯ÿÒ@ìS_x000B_á,o @ðø(¼Ó@d&gt; Rãð¡@è«é #@0y_x0016_ªa¹@80¸Ç¨@_x0010__x000C_ä\@`iÎêKsÀ í_x0005_Ä"=sÀxn_ê ¼@àgÀ1ÇÉÀ_x0018__x0014_ö!³@_x0001_Ø§-Q!_À_x0001_ÐmàÚ_x000D_@u³_x0019_@`ýT+~@@W-Cý×À_x0018_,Ï_x0016_-ì@_x001C__x001B_tô^¡@Ç_x0006_ø[J@_x0010_8_x000E_Ú_x0010_@ØîS(_x0006__x0007_ú­@	y°R@ø_x0004_v®ä@¸_x0018_G0³Ç@ út«ùp@_x0014_u¿¨Ì"¡@ ýÀÉÀë?n8o@_x0006_³Z×]jÀ`_x0001_w@ õt7p@ iKD=Äw@_x0006_¸h§!ì_x0017_@PjÆ_x0005_;¦À@@_x0013_@  @À_x0013__x0001_ºj@_x0006_^?}ÀÐ_x0001_v¤ÿ_x001E_ÀP_x0003_ì#@83ªÿ/g@øQ_x0002_À@bq¸Øw@,õ_x000F_P? @pÙ¹K.ÀàÁ«i@Ð©4õÀÀ_x0011_`xÚz@à­¯¿G/rÀ$¼kô¼ @ø¡||SF@0D®O@`h¼sÀ_x0001__x0002_ø_x000E__x0002_¡_x0007__x0014_@JU¯1²@í=û{ùlÀÀ¸ö`äR|À_x001B_:s*_x0016_ÀÈQtöQ@_x0010_Y_x0004_#xa@@_x000F_iz±@µ_x0004_BOK@°BÝµ@Øx_x000B_Ô?P@Àü»¹¶¢sÀè²\_x0003_j@àôÖá:`|À_x0001_&amp;_x0005_BC@@¤E_x001B_..Õ§@_x0010_EÀÀz^Ç?@xÛÁ@Ü%_x000C_^T~ ÀÔðú³~@_x0001__x001A_d}dHÀ(ñÒ9ÉO@_x0001_¬_x0014_?8.ÀÀ2ÿ¬¸l@8o-@_x0008_Ym¿?@_x0001__x0019__x0004__x001E_k@_x0001_ÑÞTøGÀ(_x0017_ú9_x0016_á@P ñ¿´E@¼_x0016_g_x0004__x0006_oî @Pw+»|@_x0004_Ñ_x000C_ôóÀ_x0008_(áàåb@_x0004__x0001_Í²²@@Å³«&gt;Óf@àÔË_x0004_@@øðµAãð@1ú_x001A_`.À_x0010_ÞbWlÀÐ»ùB:ÁÀxû\_x000B_?ù@¤Õ_x0017__x0017_Q @à$÷YÙ@ J=²r@Àáá_x0006_Eôd@`¸ÿ2»t@Ø=W_@0¨´ì1@ÀqnKmß@pU¥}mÀ@ÑÚ­f@Àí5_x0010_mÖgÀ¬1s¨§]@àPö_x000C_)_x0003_|@ u6Å_x0002_ïw@À_x000F_.ä¸±t@&lt;È5~M¡@ ÕuP_x0003_ÞÀ_x0004_äFÖ´"À_x0004_Ä&gt;gnh:@_x0004_õ¾ð_x0005_[@_x0001__x0003_0»C½ô1@Ø3´ÅÀ_x0001_§±us_x0018_]@A9¯ÕXÀ_x0001_ _x001F_A_x000E_À8ähJ_x0016_@h{ãÏwíÀ =2:E@àvîÿ@_x001A_{@@_x001E_«÷ÀHú&gt;_x0013_&lt;\À_x0010_üAØaþ@ÔQ:A\©@(Ku_x0013__x000D_Â@¸÷uÀp\L'Ú @_x0001__x0002_{.zPbÀ §`R£Ùu@x¤qâµ_x0011_@_x0008_/@ÐíÓ@ðÜ_x000C_¥z@Ðê_x0019_Â"À_x0001_@ÁíÀíó? £³á-@jÏÁ«ÝÀx´_x0005_^Ýn@È1¥Õ_x001A_Õ@Xû{KÚ@ä3s[µø @°!À¯ïRÀ_x0001_D][¥7sÀ(j£_x0001__x0002_Zo@0æ&gt;v£À_x0001_ø|âåHoÀ`_x0010_q½ÌºÀµ,§'Z@xêÀCÀÀðº,?À_x0001_|ü__x000E_@ð_x000C_á¸rlÀà1¾ Ã	@_x0001_5á5·áj@à_x0008_Ú:Húq@pã³¸_x001D_@ 6/e¹p@_x0001_/³3¨GÀHÒùÚxÀ\¤j¦@ÀE£ÊL¡ÀøÇ*³À0_x0012_¿µ_x0016_ë@w|_x0001_À@_x0005_p&amp;¶o@Lüu_x000F__x000C_ @È«_x0005_7eÊ@_x0001_L;íaü%@\ñiH§@_x0001_a_x000C_=L]O@Cf$_x001F_A@_x0018__x0001_V2¸°@@£þ¹¤@õ_x001E_(îDoÀ_x0010__x0011_£Ð|=@_x0004__x0006__x0004_CÓx¬V@ð_x001E_ãAd.@_x0004_ì®Gl¢@_x0004_­@Ø´;@ n¹¬u@XsTj*³@0ï({Ð@¸_x0017_¿gÎ(@_x0004_ò_x0016_N &lt;AÀ0£Gû@À0o_x001C_±@`1ØÕÌÀàE_x0003_¨NÁuÀXFÜ¯@_x0004_ýÌG¨_x000F_D@&lt;T|öY0ªÀÀìK"ÍL@m_x0005__x001C_x©@Ñ"_x0016__x0019_ç@_x0004_¢&lt;¬Ës@_x0004_NýiÀH@¸³O¤Ã)@oýCw@À_x000F_V+`lÀ°Ys_x0001_?_x0012_À¸¡Ë¯«Î@_x0004_l¥I_x000C_;&lt;À _x0010_cr{@_x0004__x0002_ÌØ_x0015_¸rÀ(_x0014_U·¤¸@ÀrÙdrÀ@ÉVC_x0003__x0005__x000B_@Ô_x000B_ËR¢@`9þ¯Ö$|@Àf_x0006_¸1I@ ?«a_x0004_@x_x000E_Dd_x0008_@ÀN_x0015_¨_x0001_£nÀ_x0003_×KÁl@à_x001C__x001F_yÀP_x001E__x000E_Ð_x000C_)@Xà4\o°@àh¬e_x001D_z@_x0003_î´K·5@p*lûÑ@ª=X^@`_x0010_ñ×g¥yÀ®½|_x001A_8u@À@zy@ð¦ÄÜÐ_x0014_À@Oa%=µtÀÏ_x001A_[ý$@_x0010__x0004_h_x001A_ÀðÐv!&amp;D@P½Ì_x0014_¢À_x001A_*u_x0002__x0014_@ `ê-_x001F_êu@@ë_x0004_Ù\åp@°ü~-¬_@_x0003__x001F_¬_x0004_À}@©O{@ðÚ_x0019_ºÀ_x000C_Ü|xÀ_x0001__x0002_ mç_x0014_"{@ÀNéúâd@_x0001_~ÿqî@ø[Ã}@]¸?_x000D_%À¸®ÃÛÆ·@`*â×[¯À_x0018_&lt;&lt;4p=@`öjëù@@è¿¦_x0013_c8À°_x001E__x0003_Ç_x001D_À _x000D_ØèæÀàr_x0017_=z@À¼\_x0005_$@ØçEÓ_x000E_0@_x0004_,30+¦@@.\ãü¨yÀ0üÎ¶]C@Ð`nG_x0007_iÀ uÕ_x0014_§@_x0001_NúfBR@_x0001_ö,mÒ_x0013_@`*æfÕé@ 5´J]Z@dãjà¢@¨}³Y&lt; À ó9_ÀsÀ@fòè!&gt;yÀ 6;£ÎÀP§½Ì_x0015__x0003_@R20gs\@_x0018_á_x0006__x0007__x001C_¢@è%&gt;É@ g±_x0004_µ_x0003_x@`ÖPzA}@ø?_x0007_i^Ó@À¦_x0012_Ð_x0002_RyÀð_x0011_N_x0016_¼_x000D_ÀHÙm½_x0015_N@HÛùûÅÀÀuL±(@@Ã«À¨O"çtn@_x0006_n8ß4=À,]g_x0008_XÀàXO"_x0013_@@pÑ±T³w@@_x0007_ÈZ\_x0018_ÀÈ8ÙÁ@_x0010_©Å4?@ B*ªóbp@_x0006_ð¦a_x001B_]Àf!Ö¶Ý@üR_x0001_àª-«@Ð_x000D_u´i_x0005_@_x0010_3» Í%ÀÀÊvWÌ_x001E_cÀ_x0006_»úÏ8¬eÀèÂrÊ_x0007__x0006_@8Ë_x001A_2@@áà1|x@P=þ_x0015_ò_x0008_À¸Ïe_x000E_¹,@_x0001__x0003_8S_x001A_©Îç@)%ì¤_x0014_S@xaÁ­_x001F_É@_x0001_P»}:_x001E_@°_x001C_+Ñõ@lÝÇ¾c @|jìíän£@x_x000C_¼ª_x0017_@©ÐÑWWÀp_x0007_³»Ú_x0004_@ØíóÃÚI@_x0001_Øè5_x0003_(À_x0001__x0001_/&amp;	@xÇÓyÄ@àQÃ©·wÀ`âê&lt;GÀ_x0001_`¨2_x0016_Úý¿_x0001_&amp;@Ì8·EÀ_x000C_\êu_x0001_O¨@ ß2¾ç@ÀÎ`Î%zÀ@?ßh@_x0001__x0008_¬;°ÿ&amp;@x_x0019_Rx#@X`'_x0018__x001F_K@è_x000D_{ÂçÀ°´ÿB)ÑÀ àà_x001A_~v@¥C_x0013_;¯yÀÀ_x0002_AÙ»lÀ_x0001_Vv)ë_x0017_[À_x0013__x0001__x0004__x000E_VrÀ_x0001_@_x0005_1ü·f@x¤ñ{Ë@_x0001_.Üx83Àø_x001B_Þ_x0003_¯$@Àéù_x0018__x000D__x0006_@ßX+ÔX@_x0010_@V³(_x001B_@8ýf¯_x0001_ô@@_x0016_r_x000E_­G|Àè+ýÿ%À@ÕTé#¢{@XiG_x0013_"@S¤_x0001_Mþ\ÀxÉÇé@ ^_x001A__x0012_bVÀqºÄ¤5mÀÈÓ=þ[@_x0001__x001C_óÌ'×~@pç(_x001E_@X§¦@_x001A__x001B_ÀÀ_x0007_,öú0s@Ð¡]_x001E_G@_x0001_i@_x0001_8Ö_x0002__x0013_b6@ b´Û(sÀtÖ¼sÉL¬@«½Kw¬À_x0001_U¾Þ'TeÀ_x0001_ô_x001F_H?FK@_x0001__x0015_À6LÀ0õ³¿_x0005__x001B_@_x0001__x0002__x0018_ò^~.¸@¬@ÆA[Ó¦@_x0008__x0019_legÊ@_x0001_ÌQ\rÀp­ëoMÀxs_x000B_&gt;þ@_x0018_ú2)³Â@@_x000C_cË3¤aÀøH°ÜãÊ@_x0001_ÜZ×NT&gt;@ ._Â&gt;r~@°cH_x000E_q@Ð#[ÁË@ü	_x000F_)ì`£@§b¾#_x0014_@_x0010_ÚD¶Á)@ õ««fÀØ_x0003_Æ(q?@¨NÓîlæ@_x0001__x000B_EìWÀ îëMt@AU4L¼]@_x0001_òô²ÂÀTÀQ| -ZÀ_x0010__x001E_þ-a@X®i§Ï@R&lt;_x0007_ÂX@Ee&amp;_x0012_]À_x0001_&gt;ÒQ_x001A_4À_x0018_ÇWV?À¸_x000B_Ñk¿Ø@HÒ_x0001__x0003_O@ pâû½@°æ_x0016_F!üÀ_x0001_tªÚññ~@ð^ÒV_x0010_@Ð_x000D_ñkÑ:À8è_x001F_¸ÚÀÈM2Jí@`:U$w@xÂQÇ!_x0015_@UæC¨Z@ÜùýÉDÎ @0gÅ}@_x0010_f_x001E_)»^@"_x0011_&lt;_x0018_Ò@³@ y%%&amp;{ÀP_x0015_&gt;@`Í9ÚJz@ysëç_x001C_b@AJ_x000E_×y@_x0010_ÝÛa_x0012_A@à_x000D_$ðs@`aË*·ÜxÀóïµÄX@_x0001_yÞvb@_x0001_#1ÿ³`@°ðìö×q@(ì$¾@_x0002_©$%_x0010_À@ëÊvÀèÇ_x001A_Ø@XU*_x0016_xO@_x0003__x0005_@ûKl	wÀÀÄ5, d@_x0003_ÌÁÃµ»V@ðtQÉFÞ@x_x0019_]]@Ðes®¬ÀÀ_x0013_ü5_x000B_~@@ÉÕö~2x@8æ5Ü @`ðÞx_x0017_ªsÀ¼ÅDÒb8 @xçÝr²@_x0010_[É_x0008_Ç_x0001_@ _x0002_Z»PxÀð?Ñz@Pyºý'@pwï4@ ^ïQ¬|@ðÈfÞ,§@@_x0011__x0019_Û¿Àü3rÔ±UÀ@q§_x0006_ÀÀT_x0002_¯ÿh@@_x0017_Õ#ß_x0015_m@ÀÚú&gt;vÀÐm_x0004_.6}ÀàÕP²êªÀpù&gt;Iz°@@ô×ÀYÜ|@Àoùìz@àØ¯fÁYrÀ_x0003_Í:V_x0003__x0004_þÏ@_x0010_éÃ21kÀPWµl_x0014_Å@(ÓZð¡@ MIé_x0010_~@_x0003_èçèèñz@_x0003_ÀÝv_x0014_~@ ÎT_x0002_Z@8D[Éf@üÑÃÀ8Ü`´ð@ 9SDwÀH_x0004_ÖÝ@`L0ûÕp@à_x0010_¹_x0005_	E@ðj_x0007_TêÀº\ô_x0014__x001E_k@X¬ksG_x0008_@_x0003_Ãâ!_x001D_V@_x0003_z_x0016_V0À'ÝÐ @_x0018_DÇz»@ ='ÔãuÀ_x0003__x000E_=§,L@÷ù_x0002_£À°g½GI_x000E_À@êQYM¶vÀø_x001E_ÏíNè@x_x0007__x0010_%\x@ ¶E_x0010__x001D_[@_x001C_I_x0001_=@`2ae÷Qy@_x0001__x0003_ð1´«ÉÀg«H9¯iÀÉPÃ@ "Nfßß@@ÕZ×C­l@_x0001__x0006_"ª¯M@_x0001__x0018_ò$_x0015_À_x0001_þ-'i1À°)aÂôÀ@]_x0003_ð7Àx÷{x@R@_x0010_ÒD_x000B_$T@_x000F__x0007_k¨¯@èù	.SÀ_x0001_¦ÿýo.À8_x001D_×ÞMÀ@6aQ3ÀðÖÍgç@@72lâ}@ kWLx÷w@­å/_x0017_Àþ3c#^@ ¢ék´wÀ_x0001_V;1@xý_x000F_$î@PÄªÅAË@ë+(òZ@_x0001_RujEõQÀ@!`H?Ç@w7EV@ä_x0002__x0012_×(Á¬@ø_x0005_}Ì_x0002_	_x000C_P@ÑØ8Û4v@ ÙÒ_x0010_³x@$Ý$¹ìU@ ªFçÓ@ dÜ_x000D__x0004_s@_x0002__x001A_¡_x0005_SÀø&lt;_x0010_ü_x0006__x0012_@àñ_x0016__x001E_¥é~@_x0002_vjô]À:qw_x0014_s@_x0002_ztÜk¾~@p_x0013_Ê¹ÀÈ_x000D_¸ý@à½_x0019_[±@X)G).@_x0002_ØdIÍG@@.:_x0014_w@ þRªÏ_x0014_z@_x001C_|c_x001C_Ë¡@`«ÊçÇ"ÀÈP@_x0018_O_x000B_@À«n¤eSlÀà_x0011_O¾wv@ØWþ_x0008_²@_x0008_P_x0003_`[Ñ@¨í´b_x001A_(@_x0002_Ò{AÙs8À@CþNiCu@¸` ¸8À0_x0007_tl_x0001_`@</t>
  </si>
  <si>
    <t>83aca367cd70f5a1ddf504dcb6b2dee2_x0001__x0002_P§~ãº@P_x0007_¯¬J(À@Ä_x000D_§)°@àZ¹K_x000E_}Àpày9h@À7Ü&lt;øhÀ_x0001_D«¿îøc@ÐÓ=0ÀÌÀ0_x0002_ÐFÒ@X¬õÒeÜ@_x0001__x001D_	[_x001F_q@_x0001_pqüÁm_x0003_Àì~|ù&gt;"£@¸© `@0ò_x0010_(já@®0)õ|@`'=î¹@à×öÇ4´À_x0001_zQ_x0006_ÃÉ\@_x0008_EH®_x0013_w@xOCÒµ@%ÇL5#pÀÅ;µµ@_x0001_µíÁ³4j@ðÖÃBÜl@_x0001_D°òJÑaÀX¡¿_x0019_!Þ@Àc¼Å@@1ÈDë8f@r(C)kxÀ ï=NÙwÀ°.ÅG_x0004__x0005_qZ@Ê/ð_x000B_@ FÜ¸@@@õE_x0003_'l@à-v´e_x0001_@_x0004_§ßÕ_x0005_V@à«ÄÏ4_x0012_@^ê@@g _x0003_6ÝtÀà°X¾G~Àú×7âèrÀÀÐ0ÁöÌw@_x0010__x0010__x001B_¶C@xÐ._x0012_1@`Gs¶?¶ÀØø[©é@@_x001B_¨ZdÀ8¢¤xtù@Ì_x001C_û¹´N£@_x0004_TMÇ,u@ÀX_x0016_Qä®[@°¤¨KÀ_x0015__x0002_ÓQ_x0013_@_x0008_ô_x0016_Éó_x0002_@ ®ÎXÞ_x000D_u@XÈ_x0001_Ã|S@°ôîÔg@pÚà}XÀà«ËWâEÀ _x001B__x001E_ßÞ@¸êªx$@_x0004_ÏW_x001C_èp@_x0003__x0004_PeyT(2@_x0003_Njø¡j@ ÈW o@àù¦JÀ_x0010_ß=Q_x000C_Î@ÀðSü(@L_x001A_wö_x0007_r¡@ Å_x0001_ÒzÀâ^c@¸PùJìL@NKH_x0016_Û~À8¸Ð{¸ÀèÓFÇ?@ff8ìf@_x0001_µ/¢yÀÀuÿ_x001C_6l@PÙ¯D@ ó¯_x0005_ÓxÀ\±kºÁ¡@ JehÊ}@Ø|2ªì@ Òu'i@_x0003_ô®ÁýíkÀp±î®oÖ@ðòÍ_x000B__x0011_¬@@Ô_x0014_Aâia@_x0003_h_x001B_º_x001D_ÚQ@_x0018_Õlræ@`_x0003_êTÊÀð Ü5@_x0003_;_x0002_«Ô@_x0008_ú&gt;Ý_x0002__x0004__x000B_Ò@¨ô_x0006__x0012_Ú@@]¯Ô~+o@¼?èTdÇ¥@_x0002_ºoÛ7/XÀ§`@ðªÍÁ£ZÀMö_x0005_®_x000E_@ð²ïK@	@àþÆê:tÀà_x001D_Û_x0010_Ù_x0010_q@_x0013_P¤_x0007_£@à:.D7_x000B_@ÀLõÛ=Wp@_x0002_8MQÌt@_x0010_-iÄ+ÀÐè²eýH@ÀÑKÔû;oÀ_x000F_¶_x0003__x0003_~@ðhá[mNÀU1D)Ü@_x0010__x0013_±ßZ@hi&amp;f6 Àp6\N°÷À Þb_x0018_Ëz@P_x0001_?_x0007_*¼@`%Àq°~@Ø_x000C_qÚQ@¨ß_x0012_!@Xl_x000B_E]©@_x0002_ø£Þb\À_x0002_¾_x0012_àÌ@_x0002__x0005__x0004_r¤à=r @Àäæ`_x000C_À_x0010_·á\k@n³W@ øVGÏ@xË&lt;@_x0002_}þÊg@9Üq_x000F_@ÀhC´Ø®n@ðqÊn²xÀ_x0010_È.¯@xÑ3Ñø@_x0002_OÚ_x0007_ÿMM@_x0010_¹XêÍ1ÀÉ0p¯wÀpêéÆÆª@¼ñ_x0003_ÝÉ_¦@_/Ë¥@_x0002_`ÿND,	À_x0002_7ázsÄÀ`µ_x0002_­À/pÀø7v'éÐ@`UZ²_x001C_Â|@ÂlÁ¿¯@Àe_x0007_£ds@_x0001_$^J@X@@ßj_x0006_jci@ÐÆ_x0017_pü'ÀÐ?_x001E_]S@p_x0006__x000C_¦@°ß?ÕÀp_x0017__x0013__x0001__x0003_ Ø@&lt;d,_\À@ÓÑ=Ö¡x@_x0015_*_x0003_-­@@a_x0006_F·@d_x0006_\ÅC¡@@Ò»E}À _x0011__x0013_Ò_x000E_u@ &lt;êyR_x0018_@_x0001_ñE[_x000B_Ô@ØB¨·Ø_x0001_¡ÀÀç_x001C_cLp@î¼Ú-ORÀÀ{_x0011_-:@¢Mï¿ºÀÐ_x001E__x0010_Ì@XÍ`¡2@p~'d_x001F_òÀ¸õL	 _x0017_@8#N2¹(@PÚõ_x000B_Ãu@ &amp;I'AÂ@_x0001_rÈñ@WïÉq@8­R¸@0Qùkä@eP_x0002_1]@X[18ÕÀ ?máF{@`©.SîL}À¨ÌUL@¬Ù½|h_x0008_¢@_x0004__x0005__x0004_¤³LëcqÀ@íã½îrd@|Bä¶[©@Ðy¬_x0004_\À¢_x0003_pU¬°@2|ý@àËb§»sÀ@_x0006_"ð0_x001B_h@ Nn2£_x0002_q@ 8!Ö_x0013_'z@À_x0001_|@_x0010_oQT_x0017_@P_x0010_æ_x0015_:ú@_x0010_3ê´á·@_x0004_ãePÔ¡T@ ÓR7ôx@_x0004_Cïþ_x0008_ZV@ ê#z|@@¾e_x0017_H_x0018_À¨7.	@_x0004_xÀW@¤+ýD*&amp; @_x000C_Äitû_x000C_£@X_x0015_OÃô@p²û¹ä@_x0004_}`vlÀ *dÚ¢jsÀ0)ºB¤@]Ç2¼|@@ç4P¨mÀàDð¤ø7}À¼_x000D_´;_x0001__x0002_g®@_x0001_àÏ_x0013_6ÁÀ_x001D_L´ÎWÀ0nÑðÞ£@Øþ_x001E_¢ÍÀ_x0001_ýr/R@À÷Uq_x0012_yt@0ÂØ_x0011_C_x0010_À@ÔtlÀpÍ:ëü@ü_x0015__x0010_5&amp;£@ _x001C_½ËT£@ÐI|bÜüÀè9\ÏÊF@x[_x0002_¸f@@¡èÕOj@ Ç®¸%t@À3&lt;*_å@ð_x0004_ößF£@l¯Ë%e @ «_x001A_°_x000D_¨ÀÌB	øð @à_x001D_34yÔ~@ _x0015_pvt!zÀøû_x0005_Ôu@P_x0010__;ÍI@_x0001_c	¦7[@0bÎN@ø¬J¶_x0007_@_x0001_¬ð_x0004_/Êf@ 6_x0019_l&gt;@ÀOæIT|À_x0001__x0003_À_x0007_OWuÀ@ôzk_x001B_x@¼ø_x0001_°v@¸	_x000F__x000C_Ci@@±Ù»XHw@h¥G7þÀC1§·ÔÀÐEô2Z@ÈH¦?P_x000E_@`u;kÀuÀ¬EäÙ¯_x001D_ @øõï£l_x001E_@X_x0018_Õ_x0019_%@_x0001_jã._x0003_À@ö_x0003_ò_x000C_åqÀT×DÈã@ÝÕ)x_x001D_@ OÿaÚy@®_x000E_2¼t`À ^?Îp@XÞE_x0010_`@|@ÀÕÝ²_x0011_fÀðÀäÀ_x0001_ôâ(_x0018_y#@Ø¸_x001B__x0013_@ç3CÖ@_x0018_bÌ@|æªK_x000B_ À_x0001_^ë²Ýy@À¤Üÿ@ªÀØ²_x0002__x001D__x0002__x0003_ºx@mB_x0004_¾¢ÀtÛ_x0013_z¡­@ øÇ°É|@ R_x0018_#D@_x0004_·ÀVÀà¢&amp;ð¸@_x001E_èÜ­_x0003_d@@]+pq2p@0AéÃÆÍ@è-QEÌ@ÔKéq2p¨@x_x000D_î_x000B__x000F_@_x0018_uÕ,ûµ@xEt @@_x0002_#rØæÄv@_x000E_O1ó6ÀXm_x0005_7"@_x0002__x001A_¥j6^À_x0018_¼h_x000C_ÿ@¨$àµ²À@_x0010_qþ_x0013_±À_x0006_·ü_x001F_f@0_x0001_¶ÙN@Ü`6Áå@_x0002_&lt;d²-K@.üòÈÀ_x0002_,_x000E_½_x0003_ÕBÀHß_x0013_¢0&amp;@Àc¬gÂa@ ½_²0×x@ ËÓó½BÀ_x0001__x0003_ /_x0014_j`ÃpÀ\³É×~¤@üID_x0004_&gt;³¢@§@ã|p@à¬7÷Öf@ Þ«&lt;cî@PÔFæ[ì@x(ÙÌ_x0015_q@0ðwÛâvÀ_x0001__x0010_j¯_x0002_ícÀ_x0001_m_x0019_v¼PÀØÉ`¯Ä_x000B_ÀøÆtr|c@_x0001_âlY L@àñÖì}@_x001D_4¤xÀx¹ùÑÕ@_x0004_¢B ÕÞ£@_x0010_kbH3@X3¦òõ@@¹#_x001E_ög@p_x0010_ØÛÕG@¸Ò`X¦À_x000D_ªÜ]cÀ _x0012__x0019_[v@À_x0008_Xõ:=À`¹I_x000D_\ÁzÀàe§=ü¶ÀPYf_x0017_9ÀøqÔ3¤@Xaú_x0010_¶@_x0001_½8·_x0004__x0006_âe@@ï(5l°f@`%ZõäGp@ 3cÀmV_x0005_Ñ @àÖÅÉ_x000B_kyÀX:ä_x0013_@8_x0005__x001A__x0007_9_x0011_@9%m@ç@5Nç@ØàmÄñ@ w|_x0011_Ú_x0001_xÀø5_x001A_O@ [_x000F__x0003_ô¯v@_x0018_ãÐ¨ÞfÀ@y-m3mi@à-_x0008_Ö_x0018_ut@0ýÓ¥Ý:@@_x0006__x0011_ dlÀà¹è`F_x0002_{@\]c_x000E_@_x001C_Q_x0019_ä@_x0004_ÆÇJÀp¿­õ¨À!ñiì_x0018_t@Ø½ç@0KÔ_x0007_²_x001A_@¸­lõ%i@à~Ë£,zÀ6_x0015_wò^@R×á³#@àÂN D{@_x0001__x0002__x0001_TÉD¬_x0011_^ÀPÏt.q@_x0001__x000C_©HÜ~@ø,«ë_x0016_k@_x0001_LO_x0007__x0007_BdÀÜ/_x0008_ødÀðqTìO)À¸ÎVG@_x0018_à­Z_x0015_@ÐUÁ¥_x0019_À_x0001__x000C_ù[×h@&gt;òvR@àÆ.Ï2¡p@_x0001__x000B_&lt;lµx@_x0001_°ñr¿@*TØgë@Ü_x0015_~Ù¾_x000E_¡@X	h^I_x000F_@ü_&lt;xÀ_x0010_Y^ô¥6@_x0001_çx¥ôN@_x0010_ZâD7@ØÁTP@èõu_x000D_öß@_x0018_k`k#ç@\W3ædV¡@_x0001_,Éq§6À ?&lt;Ë_x000F_Ùs@8/¸Ò·@_x0001_®¤zü®x@_x0001_]²ôæP@_x0001__x0011_°¦_x0002__x0003_YKNÀ@HV=ìÀ_x001C_ûx1Ýú¤À _x0004__x0017_öxtÀ/Âîs¥À¬_x0013_0Ï¼»¡@_x000B_d_x001E_ÍR@p*EÔ_x0014_¡@ á@_x000C_æwÀ_x0002_Øq3g_x001F_Àð_x0003_FÎå%À_x0010_¢_x0008_3l@À(Zè_x0018_%~À ¸d$_x000B_|@ _x0016__x0010_´Ü1u@àçî!M@8ª»R_x000F_U@`¡¼_x0006__x0001_p@_x0002_®eÎ]s@@/%¶¦@_x0002_3b_x001B_º@`N9¬_x000D_ºz@x_x001E_æ:µ_x001D_@¨Úåð©ñÀxógÂ'@_x0002__x001C_?ÇÔD@øê_x001A_Ú&lt;_x0015_@ Ð	7x6q@_x0002_Ã_x000D_[çôÀ;)ì_x0004_@³K_EÀpâ)-½¢À_x0004__x000C_Ö÷Ù©¨@Èk;	`¨À,_x0001_ÃêTW¢@|µõ_x0005_:_x001A_¬@p¡UkµÉÀPm{9EÀ@,x®ïwÀÀ¢!_x0014_§]a@,æüüt§@_x0004_°ÑF&gt;ÞYÀÈyøÄ`¦À_x0004_ðÌï×µ;@ |_ýx&amp;À_x0004_»á£i@¸uõ_x000B__x0002_Ã@XÔ|@ØíÒ¡ò@½4(_x0001_yÀàÁø¾z{@_x0010_þfä@_x0004__x000F_eZ|Ø@_x0004_Ü_x0003_g)_x0017_=@Hºx_x0019__x0012_@ð6ZdLÀ¯ºU_x0006_`@_x0004_Z_x000F__x001A_&gt;&gt;À_x0004_s¢_x0016_£äRÀÐg|£caÀ_x0008__x0007_ü ´¦À`ÊüDð£r@Q°3X_@Xâ_x0001__x0003_P»@_x0001__x001E_7×Nv3@è­àÜë@,ÛÐý6@_x0001_@Wú°èQÀàal·H¹ÀXÍ)å_x0002_ë@_x0010__x000D__x000C_LÀÀtO_x000B_p@P!3g À8þÕ'T­À|=´µâW¡@x_x0001__x001F_#_x0008_H@ ZlýÀ_x0001_/_x000F__x001D_vè@@ø´®ù_M@ØH&gt;W@X_x000D_æÉÖÂ@Ø+_x000B_Î4ü@_x0001_*¥Q±Y@`¶êK6;À°ahlæ_x000C_Àpþl&amp;À_x001A_À I_x0006__x000E_ì@_x0001_¸x&amp;&gt;¨_x0014_À_x000C_ÕD_x000D_¡@_x0001_f_x0018__x0011_À_x0001_Á2N(ÙRÀ ÄÜÍóu@}uX&lt;BÀð¥&gt;¾À q$#½¤{À_x0001__x0004_Ð3QÌÁðÀhðKqéÀ@9¥ìº|x@¸_x001B_QxÊ@xòâ¥_x001E_@¸·%h@IM%¼}@PÜÃïDr¡À_x0003_ã	v@PË%«×@À½øúãv@_x0019_É_x0010_u^@°µ´ÓÀàûù]Î uÀ_x0018_W÷þ¿_x0017_ÀÀ_óÒ-î@ _x0002_ìêg@@Ïãr¦3n@÷Æ_ôGÀx¹V!*^@è_x001B_|Äew@¨D8[@_x0001_³¸¡@@&gt;,_x0008_~Mk@âu¦Q¦@À~_x0003_ýòÆÀ¨Mu÷×ÀÄënOÌÀ` «_x001B_øRÀxP|á/@&lt;q!O%£@@¡&lt;_x0001__x0002_ÁÜx@@3âëÔ»~@ ß_x000D_V%_x0016_@ÐûêþâÀ:º£Uw@¬ _x0004_C4k¬@L Ô¨_x0005_8¤@@¥ñøéfÀÀ,|ÿÝÈ@ ª1:K@@mÚ9Óáv@8Á~_x0011_¾@È_x0017_°h;N@PÙªÇá@P\'3?é@_x0015_X3TDmÀà9	"j²@ÀV¸ö_x0005_·@`%{b_x0006_&gt;À¸ÔËÞ«â@Håä @_x0001_$LI`ù?À JÖ;ØÙ@_x0008_KSÀìÉ@@4f¿_x0018_iÀ_x0001_ûIqYyBÀÈ_x0007_	Xòg@À÷&amp;Ô¡Kt@_x0001_C;©06I@_x0010_s¾ù@ðÒs_x001E_YXÀÀ_x0011_èoqæe@_x0003__x0005_°,ge_x0010_ãÀðÐ×îL£@ÀùÓZó¯d@@ç_x001D_¶·cÀ¸íÏmãú@â}+ÙT @çò¼·ÀÀ©Oöc_x0015_t@f½:o`À_x0003_Æ_x001C_)ÈÃp@ù9f_x001E__x0018_s@¬[8Ú\¢@_x0010_S$ë²z@_x0018_÷æ=_x0001_@XÀõ_x001C_u@  b_L|@è\_x000D_»@øæê!Z¼@ðÚ :_x0005_ÝÀa®FîP@ø÷×ÏÀ8kA®_x0018_#À_x0003__x001D_a#_x0002_¢@'_x0012_?_x0002_L@*·_x0004_Gq@øãÿt_x001C_ÀÀ~·¬¿sÀ¬·_x000D_J©¡@ ß¼ÐjV@¸Rj^Ù@`ÿ_x0017_y~sÀ@ìÅ0_x0003__x0004_}BqÀ@uÉìw®Àx·_x0003_þ+@`¶÷_x001E_ýqv@ ô_x0008_«w_x0006_@_x0003_ éÇ¨P@¸ô_x001B_¡½T@Øð&amp;_x0006_	@_x0018_BDÑôª@øðC_x000F__x0015_@_x0010_i_x000F_U´ËÀ ©Í_x001C_M_x001D_Àðtpiö_x0014_@¨_x0014_ò±zÀ_x0008_vÖÅ@_x0003_&lt;z|W @xìytò@¸uæ¾qÚ@0&amp;ºãiÀ_x0003_ÍÙOØ%À¸sJ_x0002_{_x0013_@_x0003_­Ìá~mJÀø_x0007__x0001_eKö@uõö×:w@ê7ß¶À@ÜÌSR$uÀüÎß¬ªg©@`_x0006_ðÕ_x0003_%@_x0003_o:j±@À`_x000B_±o _x0013_ÀX¬_x0006_&lt;Ð@XYL_x001B__x001F_c@_x0001__x0002_ReF9µ@gbQ@¸÷³¯¾¨@ð¾®_x0004__x0011_m@  ½äÖ_x001D_}@À¼q£w_x0016_k@Àð]ü*ú@à|LâUIuÀ_x0001__x0006__x001E_°³ÀXn¸¡¸2@_x0001_Úå©8×}Àx¹hÖfï@¨_x0010_Ê×&gt;@ÀÑ;_x001D_Å"bÀ_x0001_ÅÊµ_x000D_E@ÀºÕ_x000F_lÀ@¤_x0012_9òÈÀ@çpyqè`@_x0001_àe¬û©9@N{_x000B_i£@X$)ÿð¥@_x000E__x0012_a_x000B_T@_x0001__x0003_KxHct@ ¿_x001E_é_x0004_%@_x0001__x0015_-+Hq|Àp«â76)@ÀÅ_x000F_vgÀ`x_x001C_»_x0008_øv@ØÅLâ0@ÀÖ^_x0005__x0006_@_x0001_@A_'@&lt;ÔE_x0001__x0002_è)@`þ_x001E_àÈßv@°WYC/À_x0001_ßÛ_x001D_ìyv@9(_x000E_©y@,ÿ¾§°¤@_x0008_pÕ^G@_x0001_³(«4_x0018_^À_x000C_ã*M7ó @èA_x001A_æg@X_x0018_N_x0010_Ãc@_x0001_4þ?i3À¸Á.dÝ$À_x0008__x0018_%Òp@@ð©@_x0001_Ù²ï@`¯è`©¦À|ÎÁUÆ¤@0M¦_x000E_zÙ@¦»	¯@Ð£pÀð¯µaAÀ8_x0008_¤Äf@8°ö_x0003_m_x0019_@_x0001_-	Í_x001A_8BÀ@°$I¹tÀð*³Ì"ü@¸8ä¦ÈPÀ_x0001_Ð6â{WÀx_x0017_pNûë@_x0010_ìrê@@vñÛ_À_x0001__x0003__x0001__x0001_vFX@ÍIxd_x000D_x@@ÛëÂ´w@,{2è&lt;¡@x_x001E_£õº~@JÿÁqKR@Ð_x0011_F¬ZÀ ióûôBzÀ_x0001__I1csÀÀ¿¶Ü1ôpÀp¤	_x001B_ÞÀ_x0001_Ë~Â)2cÀ_x0001_õ_x001C_À·ßKÀÀ_x0010_~_x0002_lÀè®_x0018_stðÀ_x0001_Á&lt;q£_x0002_P@pî_x001C_k-ÀÀI*f¤|p@à_x001D_ñè/&amp;uÀ._x001A_µ³rÀ©n@@à+lÄ_x0004_7@ íq©_x0014_@_x0001_¡ïwSÀ`Ý#_x0006_·/uÀ_x0018__x0005_ÍRó@`ÄöÈZ¢@XÙè_x0017_@ _x0007_åC_x000B_{À_x0001_\£Ìo@ÀÕ0¤%ÂhÀá`ð_x0001__x0002_Ó»@¸eÂ^½H@p_x000D__x0006_ªjÀ@:ë~ôO@_x0001_°Â=Ð½_x000D_@_x0001_\H{|@_x0018_ÞV¡`_x001A_@_x0018__x0016__x0016_iÁ@(e¤¾¬i@_x0001_¸+ðe_x0002_Àø¸{±@8K:_x001C_@àtâ~\@@ËKx³aÀ_x0001_ðØ_x001D_Y8@p¾îã_x000E_Û@ ¦_x0012_U«pÀ Ë¸b?ï@ #_x001D_?_x0004_{À_x0001_`5²ý_x0001_C@_x0010_]Áâ3ÀXG_x000D_¡ôê@p_x0011_O{ÕÎ@`¤å[óÀ_x0001_²ÙA_x0013_U@ÀÄ_x001C_î p@_x0001_0ÜY&amp;À ÛþÎÏìÀU_x0017_Å"@Àr6dT@8Ö®l_x0018_$@ :mBª@_x0002__x0003_ _x0007_@=nÀ_x0002_ÄßCÈël@Àâ_x0017_*O*yÀØ8¦ªn{@À®_x000D_SÀ@ÏØ°_x0015_@ ãÒ¹?y@ ´º÷!z@@ÅnÙf@_x0002__x0012_x'i_x0001_6@@ _x0013_nòl@P®_x0015_`a@ðè|öÀ¸+@ _x001E_ðÒ£pxÀMd_x0015__x0014_CÀ_x0002_r)°2K&gt;@p_v|fÈ@@×ä´_x0004_kn@P%êtöÏ@Ô}frB¡@ _x0005_ñë=¹|@×Á­_@_x0002__x001A_®_x0007_/{ÀÀ_x0001_Pza@p_x0008_¢àûF@H#77÷WÀ×_x001A_ÔæUY@_x0002_øÂ_x001A_$_x0010_y@¤¬Î_x0017_` @èt8ÝÍ@_x0002_Õï7_x0001__x0002_g_x000E_f@:0ãË@xjlE@ _x0010_J'ß`À@P/_x0005_/°x@¸n`.?D@ C_x0006_ÝéQpÀxÐÑPf@ßW@ Ü_x001C_Î}@_x0011__x001C_0.°~@ØE·ÓJ¿@0¬	P&amp;0@ÌpöiÛ¡@&lt;Å_x0018_Ô_x0003_¢@_x0008_q[«ì_x0008_@ð*²·l@_x0001_Â£$_x0006_â@ÀXDA_x001B_³½@ö±_x000D_ª@ _x001B_^*¦É@X@"&amp;@¸_x000B_U,0È@x;:¨ME@_x0001_Ô_x0016__x0004_-_x000F_bÀÀV_x0018_¨Æ@¸SÃ¤ñ-ÀX½,	_x0002_@À|\U23e@àD,¼2@¤Þ®½2¢ÀXúÛÀsT@_x0001__x0002_¸;àÚó@,3û$)_x001B_£@¬w^G?_x0011_¢@@Ü_x0012_¸Ítw@_x0001_#´þþ°@H­Û:@T_u`lx¦@_x0001_*3?']À_x0001__x001C_+ÇkjÀÔø²xr&gt;£@øQQ­@p¯_x0011_XËå@Ø=Xî_x000E_@(tq_x001D_;æ@èí\øeÕ@_x0010_wPÖ_x0007_Àð^_x0010_@"á@_x000D_W=Kk@¸½¤zxv@_x0010_ý3Tò·@àn_x001E_Ü"pÀ@ÈË¢Ã_x000C_g@ÑÅEnÀÈ_x001B_@ÈoÝ}HÀp[A.Ï¾À Jxùó@ ^ü%Açs@ð¼ðê@ eðw[_x0017_ÀÜ ®N_x0012_;¢@ÀÏz_x0001__x0002_°;@àÇ_x0011_Â_x000E_Þ@àÑ1"I@00&lt;5N`À0SKæÏ@ÁE_x0014__x0010_xVÀ¹4dn§q@¸SÀ)F@\1·%c_x0015_©@_x0001_ÕÇm_x0013_]À8kÎ¼@_x0001_h_x000F_ËCÀÀ-0f@°_x0010_[«­sÀà"_x0014_±¢M@À1Ñkâly@ L|ÀÀ_x0001__x000D_3à@_x0001_´õ=ð¢8@úÏn¿JY@¸!ò3â_x000F_@ÜÍ_x0008_U¶£À_x0001__x0005__x0016_ë×qÀ°Ôx-ÏõÀ_x0010_­Û_x001A_ ^@_x0010_òã)¿@`Ô_x001A_Ây@°XÑôüÚ@ÀØKâ¹@p0_x0001_y«å@xºE¯¦"@8PÉØ+@_x0003__x0004_@7"_x0001_XÁh@_x0008_Ad4µ@_x0003_;è¥Å$|@À®Ñ_x001E_À_x0003_]	É_x000D_I@t_x0002_ÔÃºiÀ`øUÄ¦OÀH¯b©j@¸M_x000E_Þõ{@`IµnáDÀ»KK£¨VÀ_x0004_¸eÅ_x001E_ÀðkáÁ_x0008_vÀàYN]CÀxÓ@_x0003_Ð@-ÏCÀ¼eî_x001B_PQ @tI;_x000D_m¥@_x0003__x0010_;©©ë_x0006_À(=åá@`À_x0016_â'_x0003_À8àa_x0005_ñ_x001B_@X_x0003_C­ði@ØÚÙQM@ åô-ÑÀ Q{ü¼6À@ï&gt;÷4PeÀ^_x0018__x0004__^@8_x000F_c@¿Òfqs@_x0010_]Ã_x0012_Å@_x000C_9_x0001__x0002_}÷SÀPd6}¶8@gp#Ú:_Àèc®x_x000D_Á@¨®_x0007__x0019_GõÀ_x0001_ôßøëmÀ8]+½Cl@Àã_x0011_Ó:_x001B_g@¬+=_x000D_ÆI¡@`Âèj­°y@_x0001_é_x0005_+éÙ@ÌÎl	ûÕª@_x0001__x0018_rÏ_x001B_e_x001C_Àxòg³_x0016_@ Ô&amp;b ÀÀ_x001C_J_x0012_NqÀ`_x001D_xL÷OxÀ\K{Hë_x001C_ @8µÚÍâçÀ©îW=nÀÀ~c»{@ø²*|¥´@|£¼_x000D__x0011_S@_x0014_²§_x000C_ÿ@_x0008_pQ_x0011__x0011_b@@(F_x000F_©\ÀX_x0012_KZ@@gÈÀkÀü¢fº8PÀ ÒNl_x0017_1}@°Ú¸BùÀ nmý·q@_x0001__x0002_@Áq[iy@ °=Q±}@@&gt;Ò¥'À_x0018_F_x001D_9_x000C_@Z¦{»_x0010_@H=©mVÀp¢Ö_x001D_@`~j_x000E_ò@C HH&gt; @p£üÈ_x001A_t@àï?]ËÀ`A#Ï!u@ØBFA9ÀÀÃúì ýg@ èfô@@ØH&lt;àg@`v!·@n_x000B_ùN·m@_x0018_â?T_x0008_@ð8ÏôáùÀ_x0001_&amp;¸_x0013_®_x0005_M@è_x000D_)M@_x0010_ñNÛ_x001C_@_x0001__x0011_ÉûZaÀ x(+a@&lt;ÿ94¢@àRqåN@PeC_)_x0017_@cXÚý@@_x0007_ÚNg@_x0010_[p$_x000D_CÀ@_x000F_¢Å_x0001__x0002_u{ÀÀ&lt;ÖíÄ=s@xøÁôNñ@@U´haÀ¼_x0018_{à´u¡@°-a¼?XÀïzcîr@@5Ïf¬@_x0001_+uïDE@ø_2Tå@`z¸DÚRv@` Aäð}@`,{ù @àÓ$RtÀ¨YK¼³@X_x0003_×s:ò@°FêtJ\@_x0001__x0010__x0004_Ò_êXÀXÄ'|T@èC`6_x0016_@ÀºWc@_x000C_³èÃì @Àà®ÌÑU|@èo_x0004_Çi×@÷½©Ð2@@_x001D_q¦¤nÀòa_x0005_hþd@PÃò¸_x0012_Ù@`dC/s@_x0001_Ð_x0019__x0013_Ý#1À0Ï§`À k_x0007__x001B_¬ÉrÀ_x0002__x0005_ cºS_x000D_|@ÐÎ8ÜÀ¯Bo¹»@_x0002_s '§;]@_x0010_í´_x0005_@P_x000E_HàÈú@C Q¹v`@Ho¡kwTÀ §©»ý]~@ÀG«_x0014_ß_x0003_tÀX\vÒ@`$=Åð@$¤_x000F_)ùÀ`Äl&gt;ÀH_x0004_P_x0014_´{@ð}8êÔ@_x0002_Ý¾i&gt;@@Ë&gt;&lt;_x0001_@_x0002_HÁ{¸!OÀ;îÿ¯[g@`|Àc/@_x0002_5 iEÞL@H_x0018_·_x0016_ÀàýÖ|·_x000B_}@øïd&lt;¯£@PÁt_x000C_-À0oMu¹@@jH_x000C_èYsÀ0,àÞ(§@_x0010_m[)»\@P¬Õuh@¸Éï_x0002__x0003__x001A__x001A_@Uî¿æ@ Äkô_x0018_3w@ÀksÒáÃlÀ_x0010_ñwG¸_x000C_ÀÙRiwÃÀ_x0008_Ð¢G¶+@@¥íSS¢À(Ó°AF@_x0005_¯¯}¸Àð2ËÊRý@Pð5_x0005_S@_x0002_2é)Ør@Æ}CF@àB_x0016_~9yÀ_x001F_Æ_x0015_Ì£@ °êQ´Ã}@_x0002_t_x0003__x0011_ÐÙ7À_x0002_ÀX¨ø_x0015_j@ %6¼Ãôr@@'2Ð®w@`@_x0010_Ó°Õ@ÈLÅ~W@DwB/º£@_x0002__x0006__x001E_·_x001C__x0017_@ÀUû_x001F_ä@à_x0006_5¿`@@Ì9ÿ®\f@øv_x0007__x0007_Î_x0001_@_x000C__x0006_¶îÂ@¨a®G@_x0001__x0002_0_x0005_è?¶dÀx_x0005_Dø_x000D_@p_x0007_hzÛÀ`üTs_x0019_Kr@Ð­äèE@9N\_x0015_$|@_x0001_àáy¡_x0003_@`xì{{À`ÖÂtny@À¤Áa{MÀ_x0018__x000F_Ôü¸¿@_x0004__x001E_EBç7¢@È_x001A_!Åù@ÐSZ1 @¨âî&gt;`ò@À_x000F_§»íIp@D_x001A_tø0Ì @ _x0005__x0003_	¥tÀ &lt;¨-R@`ûGáX_x000C_}ÀØ]×»Rw@Xn_x0015__x0019__x000F_a@_x0001_XOsz_x0004_@¸Îªáð@,âE"2E¢@Æ£_x0018_ÀÀZúänÀ`ðêý_x0014__x0016_~À@)=_àëp@Ø_x001F_)0ÑZ@@j±§%JÀ_x0010_íøÆ_x0002__x0003_hÓÀ¹_x0018_¡[@_x0002_±¡à_x0011_.cÀ`Ä/_x0004_bGx@@!ç7 8w@Kmö @ø{:¢o@X_x0002_ü_x0002_z,@À-&amp;tÖg@_x0018_!ð_x0010_2P@àýØ|Ä{vÀØÕ{ÂCÔÀ_x0002_Tco_x001A_­k@@Y¤¦ÊÀP1©á_x0004_Ù@xÀ_x0012__x001D_ÛR@à}|Ä¿±@èh_x0007__x000C_Ó@_x0002_u`2_x001B__x001E_k@Üê_x0010_T£@¸þå_x001E_:@_x0002_tÐ¶_;ÀÐavà+ªÀPw¥	_x0001_@¸jØ_x0018__x001E_%@_x0002_8ú¦%ã?à3»Z_x000B_{@ ÝÐ_x0011_îwÀ_x0002_Ð¼(D_x0010_@_x0002_Ô}w×È"@_x0002_zwÇf T@PjCÙÀ_x0001__x0003_"8éUØa¹@¸?Zô_x0019_@àÂ±¢@Ààt×:+sÀ°~ªYPN@¨Vþ®@¯ò	_x0002_Õ@`-r«tÀð`Wk!À`wENÿ	À±_x000F_b@P©pÙ÷L@¨_x0007_?â°_x000F_ÀÌ¢ ¡@pçÚ~:@Èûbùv@à! _x0005_2³Àèî¾©¢@_x0001_AÆÃ|_x0007_iÀ8Ð	®_x000B_õÀ`^Y!®WÀX_x0011__x0010_uV?@ ç_x0003_îÇ~À_x001E_%QÀàU6çÆ'sÀ ýØÌuv{@XÀ]1,µÀ_x0010_Ê_x0014_·_x0012_G@p7Øàª@LÈºXZQÀ0Zà_x0010_@_x0001_à9J_x0001__x0003_3µ&gt;ÀØéDVÀaÀ_x0010__x0019_4nYÀRæ?ßú@è¯¶4_x0010_@_x0001_L1Ï,6ÀÀßÁ q@_x0001_ª­é³÷L@ _x0010_É~@0pÛ@|À¼©_x0012__x0007_ø^¦@_x0001_1¤¥HdÀ,`Vd_x0001_¤@ GÕ^_x000F_uÀ·_x0014__x000E_$Ém@_x0001_bBÊoÀÂ?*)!u@_x0001_OW^Q}@_x000F_"¯d_x0007_v@_x0001__x0007_~¬Dfg@ _x0002_u9â@8_x000C_ìuÿ«@ µí¤0^pÀ_x0004_ieUS@0r1ºÙ½@¤ä_x0014_£QuÀÀÈ¼U÷wÀ_x0001__x001A_)LÈ}@_x0001_çÏk¦OÀ¨¸4_x0002_à@,0_Zµü¤@ ¾ùI_x000C_@_x0001__x0002__x001A_Äø¸Ó"±@ð ¥¿ø@xÚÙl%@`P_x0005__x0013_Ìæz@_x0003__x0013_ýfÿ@ÐÖàöùbÀ`ÏR·ÂJÀ@}\Ý%_x001E_a@ 9ñEºx@_x0001_|WDBh@_x0001__x0010__x0014_Ð&amp;ÀØìÒ@NW@_x0004_TÇ¾ @`ñª¹f~@À÷ixøÌcÀèÜI§Gp@`@¥_x0003_p@ÖÔ(ynÀÀ_x0013_1_x001D_JÔ@p®ãQkÀ_x0018_ÅQ¹@,UÏ2Á @¸]ÖÏ²T@¡»@³/'¥Z@ØC0. 7@ YFU	%yÀ_x0001_Zý:B@`iuÀ0ÊØ@_x0001__x0010_Óè¯RÀ_x0001_ÖwÓ_x0002__x0003_Z_x001C_EÀ_x0003_ÌI§þ@_x0002_ó_x001A_¯Kk@Y¾&gt;a	d@_x0002_Q_x001C_íðÀ ¼_x0001_á_x0003_z@&lt;Ûx_x0002__x0007_¢¡@ø_x0008_Ï"@_x0002_åÿú»ÆfÀ_x0018_Ö`¸£9@\£X_x001A_¨@P]ªü@@iÊº½@ÔR{*ª¡@ðhå_x001E_8_x0005_@@Ï\¥gÀ nËÉ þ@è_x000D__x0011_©¯i@È;"4[¼@àêÙB`=@ð¾_x0001_¼ðI@Y³:_x0005_@_x0002_HR£ÅGÀ_x0002_²_x001E_]_x001E_ÐBÀàÖ{.@À(Q@±xkÀ8êÚþ¿_x001F_@_x0002_èô¥c@_x0014_fÃ_x0014_@XÉz¬ý@À«P|zøt@à+¶Ê'À_x0001__x0003_¼$$Áy @°½JlZÀZF@zd@P_x0014_ó¡ùc@_x0001_^óq&amp;T|@_x0010_Ûq^ãÛ@_x0008__x0006_@Ø°IR¢X@_x0018__x0003_¸ä_x000D_ð@`_x0015_8¼®~@XOÝ]ó\@Üõ_x000D_À[! @(B¯NÈ£@Ø_x001F_Çñ@Z@øeµ¶7g@_x0018__x0010_p2y@PÂ@V_x000D_K@_x0001_®_x0003__x0019_K@À°ê_x000D_éêr@àYC«À`ü4_x0019__x001A__x0007_@_x0001_y1£m@@`D_x001A_=@à¹_x0002_ÀÙôqÀ9øíâR@x_x0007_	ª@_x0001_¬;8 &lt;bÀtCd®$ @DK ­_x0007_t¦@¸Úb_x0013_So@_x0001_¼?*Á@_x0010_õíÖ_x0001__x0003_»@¤~bMY_x0002_ @ Æs_x0010_¶~@ÚlVd@ aÀ_x000F_&gt;ÄvÀ@_x0019_~e¹Þ@`@Û&amp;³z{@_x0008_y_o&amp;Ô@_x0001_[_x000E_L¼@ ½('´qÀ(Eåîµ5@;`MÞ@ÀÓZf_x000B_úaÀ _x0018__x0006_j¹Ø@x»Ì_x000E_;I@¨Ó`×õuÀXÕ_x0012_Yÿ#@_x0010_)\ å@_x0001_ÒÜïGcÀbßÏ_x0013_kq@ 6ß±Ïe@X÷_x001A_@8_x0002_ZXÜ@x·ëNÃ@`x[O¦@ÐË±®¨íÀÜà:ù À8Î.Ëz@ Æ!ñQx@g éÀ°BOÜø%@0ô¤À¾@_x0002__x0003_@DF=_x0002_`}@ÀSNçÅ@`U¨¦GÀwtAÀId@ÈPOu¬@_x0010_úHùàò@_x0010_s_x0003_tÀX_x0019__x0019_Ò9&amp;Àäò¿C_x000F_ @­_x0001_åã¯@8NP³¹@_x0002_ `Lg9_x0015_ÀähIºÿ@lèê-x§@A®d_x000C_«ZÀ¸^Z=_x001D_Á@@{ó¾mÆgÀÀEnã _x001E_|@_x0002__x0016__x000F_ñ|@p­/d¯Ò@_x0002_»Q{Iã|@ÈX0_x0005_Bl@ ©_x0017_ØaxÀX&lt;_x001D_&lt;÷Y@ÀCF\_x0005_mÀ(_x000E_µ×µô@_x0018_±§.ÚN@è¬tú]a@Xº_x0006_Èò@pÎæ¡À_x0019_þøpa@ %_x0015__x0001__x0004_¸´u@àb#Î_x0011_v@ ARÛGÀ@_x0015_y¬ê³x@_x0001_E_x001A_+À_x0001__x0010_J©*M@°É!Ú_x001E_@þñ_x0004_0´o@_x0010__x0016_=R¶@P_x0013_a_x0008_ßWÀÐ%_x001A_µþ@(|Ü¯x@_x0001_â^_x0018_ù_x001A_WÀÀß¢CgÀX2¼÷Æ_x0010_@_x0006_w2ªÇ·°@ú:.Ñ_x000F_@0[½³_x0007_@p_x0003_Ã_x0010_*ì@tYík.=¥@`6ã&amp;zUs@0&gt;÷`Ê@ÀG-üRlÀ@·*ÇaÀ @!ãíãq@@_x0006_ö ¾_x000C_o@_x0010_+_x000E_ÔåX@_x0008__x001E_@X~ÉÝZK@°×m9jÀàÎ®ò_x0002_w@Øh¸zëÀ_x0002__x0005__x0002_¿-i@P¶Ü­¶@¿ü_x0003_:æ¤@ÐNn_x0001_ÞçÀ8¹¦íG.@ ¾ãî1|À@_x0014_ú­Å|À_x0002_ÌçØÇH@_x0008_À_x0010_c@ð·±P4«Àú0fsÀ_x0002_ðsÉ@y&gt;@É_x0013_©Sû@ÀdÒ½Nþk@,_x0014_V´?(£@_x0002__x0001_¨Ð_x0018_@_x0002_ZZþ_x0004__x0012_@ø¨uçy@_x001E_QÂû`@¨²¸¤iÈ@Äfg¸6¦@xfíÔ9@ê|áûUÀ@/Ü_x000D__x0012_n@@Ôît"klÀ_x0002_c7&lt;VdÀ_x0010_ä_x000F_b_x0012_¹@3í_x0003_k@¨áÎé_x001A_@_x0002_XÂü tÀ_x0002_{J¯u@èdzù_x0001__x0002_ôé@àd-j±hxÀ_x0001_è¨ïý*ÀN?bÎÒÀhÀöUØ$À _x0019_!j_x0014__x0001_sÀ_x0001_Åä£¾[@ ¥q¨&lt;¥@_x0001_§úãÂ[@¾¦° y@0F_x0015_F4@lv]_x001A_æt¡@Èè/.à_x000F_@t¶´âe¢@ _x001E_èÖSÝ@p_x000E_³|Xï@ØÆ+[ùK@j7¬@@?ü_x0005_ì[y@ û1_x0002_b_x0014_ÀÀj_x0017_AÓô@/_x0008_~¿à@x±£ã@ _x0014_&amp;ÎîÀøp¹Ðû¦@¸ïa[Ù@EOysaÀ_x0001_Y}_x000D_¿ÌvÀHß»I§_x001D_À@Z,[_x0011_ImÀ_x0001_êlTN(@@_x0001_Lj0s@_x0002__x0008_`dÔ{TörÀ@:6£z@ðºïrKðÀ ñfD_x0003_ÀàÃ_x001A_ú`rÀà_x0004_N_x0007_HÈ@_x0002_R¤$_x0010__x000B_tÀ`p&lt;ÿV·@_x0002_Ã³ÿßL@_x0002_H³­_x000B_ùd@&lt;?_x0004_""À@69änÀ`} &amp;LÜz@Ø^¨Iª@ _x001F_Ï,½Òy@ÜÏÃñE @pã7*©Àx¦­k#@õ5+ëZ@èù¿¾4íÀLZ°î_x0007_` @à_x0019_`]Sz@`Ì&amp;»#w@X_Ú¡ÀÛ@_x0002_óUo@ MbÙq@Àð_x0008_·_x0005_yÀøè_x0011__x0014__x001C__x0006_@°6³gTk@èæ'@Ni	)_x0001_r@8z¶_x0018__x0001__x0003_c @@_x0007_È;?â|@_x0001_E\Ò@ ¯\e_%sÀ êíN¾}q@ØO_x000E_ý@_x0010_U7á@ß_x0019_IäÔa@Àh_x000C_+rÀPÆ_x0016_Í²ç¡ÀÚ_x001A_¥ÍÀ_x0001_èW_x0002__x001E_@_x0001_?wù¹h@_x0001_ÿdg_x000D_µ@À7q"x[@à/c_x0007_~ÀX_x001B_Î"u5À êô?_x0005_º@Ðse_x0005__x0005_@øÞýâE@PRGÓÄ@X#KòÁ@(røm_x001D_@V$·¥x@_x0001_gÑãëÀBÀÐ·ib6À_x0001_ãÓÁEÀ |_x0008_ç_x0019_@@®_x0003_¾_x000E_oÀ`Cý×;¦ÀHJòÑÛl@À_x000C_lýµòÀ_x0005__x0006_ _x0004_(N!4@@\ka_x0018_f@ð_x001C_m_x001A_M@P¥4ðýI@ñ_x0016_k·3@¨9V^_x0002_@:×_x000D_D_x0001_h@_x0005_¾²¿B@_x0005_iÄlb\@t_x000F_&lt;Ö¢@8_x0013_x¤8ö@,_x000E_Ñm_x0006_ @_x0005__x0018_nßr5_x0015_@ÐÁz_x0005_ï!@øI»¾uÀ_x0005_Û)oy0^ÀÀ_x001C_·Ý_x0003_æl@ÀÜDh@Àû+(¯5|@pÜ(_x001A_@WÙüA¢@_x0005_´YÉ«T'À¸#èÖÎ_x0007_@T\ôpýP @x´_x000B__x000F__x0014_^@_x001D_×ÛZÀ@OÓ_x0007_`@ _x0019_¯CuÀx"ë!|q@ÝÛ³Ås@ º_x001C_=´Tq@ q_x0008__x0001__x0002__x0001_às@Xoä²_x0005_@0ixæ`m@ØOV_x0010__x001A_@X|ãXðM@ ?®_x0012_qÀ¬À&gt;MáB©@¸ÊÙ"_x0019_@_x0003_íÖ¼@Xe_x0012_õ$Ù@Mzi¦`Àðp¬yO©À_x0001__x0010_9ä_x0006_ÂT@æ»?VÀ`_x0002_Ô}f_x001C_s@¿Í}^@pV¿Ã_x0003_ªÀÌ_ö+Ï ¤@ð_x001C__x0002_To¬@¡ßb]ÀAY bo@Øè¾=E®@¸añ±ãz@¶Ù_x001F_@_x0018_ª_x0014_Ç\À_x0010_õW¢´@ø¢.Ú@_x0001_õ GFÀ`IÎêRâÀ_x0018__x0006_»|_x000F_@_x0007_LDUÀ *Zgm&gt;@_x0001__x0006_@¦p2°Xk@_x0001__x0014_9ì"Àt@_x0010_pé_(@PHj_x0013_µæ@D^È°Ú@ @_x0001_gE2¡ôOÀ_x0001_Ô_x0002_ý¬XÀöÉ	S_x001A_RÀ@ñjø_x001D_Ôl@ük]Ìj3ª@_x001B_ÅUö_x000F__@ ]é3´À_x0010_J_x0007_É_x0015__x0010_À`¼hìxO~@ðxäD?À@_x0001_üÏ~£_x0004_\@°\¦¸uRÀ_x001C_&lt;Ö×Í|À@è&gt;ÃÂéf@_x0018_ R÷Ø_x0017_@ \²ÿÀ_x0001_5^êU@ø,G_x001A_þêÀÀ_x0015_ÔÍz@`ù~n_x0010__x0015_À8ä_x0006__x0005__x001B_@@®_x0007_ _x001B_À #á¨_x0010__x0019_q@_x0001__x0001_ûªv_x0003_u@7DlM¬RÀðQf_x000B_äôÀÀCM_x0002__x0003_o#`À_x0018_}jÕ	`À&lt; %¨%© @±6_x0010_4d@øÚ]~_x001D_K@ z_x0001_ÑÀ_x0008_á³@_x0008_ö¿-R¿@àÓÏðùy@à_x0015_n6@_x0002_ÆiÂÐb2ÀÀ3M{jlr@`Ê+4{·@È~_x0010_ÛZvÀìAÆPÏÀømÇÀ@àm _x0013_0@_x0002_h¨½@ð¾Þá_x0010_üÀ_x0002_U_x0019_ÐuIÀøf_x001C_ù@_x0008_¨Yj@ nMÀø)G*@$_x0013__x001E_ÒÀ`´_x0017_&lt;*@ [2kt_x0016_{À_x0002_^_x000D_&amp;ÄÀàÄàp´Ôq@t_x001B_¼Ð_x000E_¡@ìúÇÄ¨@_x0018_QFöj*@_x0001__x0002__x0001_ík*þèÀà¸q_x0012_t@Ðÿmß À^:¶^Õ°@_x0015__x000E__x0010_u_x001F_\À Ì_x0017_à@_x0001__x000B__x0013_Ì_x001C_FÀ`BÁ_x000E_´ÀÀöx:Q@Àp2ÖØ_x001A_@°f k¨À_x0008__x0014_	ç¿@@e»É%`@ _x0010_ßÁ6¨@_x0001_¡°KjC@phZ_x0005_«ÀØú½øÂ¤@Àeø®eÀ_x0010_¿-&amp;ÖÆÀà¬*kDp@ÔÈ6{Y@x_x001D_ _x001E_ô@À­e²@_x0001_`BúÁc@°þ^çÀ 0:ômÓÀ ÊÊ|ã1@¨É_x0018_«ÀØ&gt;o1\ ÀHÄ5HÓR@ ýOæéRÀ_x0001_K7_x0010__x0002__x0006_!@è%«k³Þ@¡âÕY@bM,\iÀ_x000C_LºÒß_x0014_ @_x0003_¼k×ª@_x0010_æ2eß@0Ìtë@(_x0007_,_x001D_Ô2@è|Û²³_x001E_Àød8\»þ@L±¬£&lt;_x0016_¢@/NùÄ@`Ði_x0001_ò@xt_x0013__x0005_Á@ØA¥ª²@`r;ðË}@Ð_x000C_Ê9&amp;¼À_x0010_nHð&gt;@xNìt°@ !ÿ_x001B_!_x0010_À_x0002_Þ­[g?@ÀØr«À4À(­Û&gt;@_x0018__x0004_Ø)½Ê@Àô_x0006_ØJÏn@_x0008_å}äóÛ@@S×ÆKv@PW£9=°@øFÈýÆL@_x0003_¡0Ñ®@pSÐÉÅÀ_x0005__x0008__x0015__x0010_öÎCÀÀ*ö#Ám@°Z&gt;_x001B_äÀ@â§tzãmÀ ý`^_x0005_{À{_x0018_JÊr@À8_x001B_"^Ðw@ ß_x0002_E_x0006__x0010_À Ó~wú@kÛKÂ}ÀªP_x000F_¢bSÀ!_x0002_M4@ñÁ_x0016_ã@(¸_x0005__x0004__x0003_à@ }_x0002_Ss@¨ùÕ_x0016_öí@@KòBñO@à¶â6@ðV/ÁÀ¨_x001A_S_x001D__x0015__x0011_@X\}¡H@ ËÜ]wíÀ õ_x0001__x0017_Òz@_x001C_»_x0015_·&gt;°¢@0j_x001D_U{_x0015_@ _x0017_°$Ãt@À_x0018_Ë_x000D_Úw@ÀÉ×R~_x0019_r@&lt;=Ø¡j_x000C_ @ _x0003_{_x0012_ã@à®9Z_x0007_@`¯-_x0004__x0007__x0010__x0010_@Ñ_x0005__x0017_W@_x0004_bÌð(_x0006_@_x0004_Q¹áÀ Â@®_x000E_rÀ`_x0010_°T¹­@¬_x0001_9ð_x0015_¦@@£BÚ@ oB_x0013__x0016_`@_x0004__x001B__Ae`@ j]¯ö@_x0004_ºØ¨À¸îÑÁzÿ@ 1Þ¼_x0006_øy@P]µÏ_x0014_À` _x0002_v ~@àæ½._x0017_f@\bR´õÛ¡@Éý'_x0014_À¸¤_x0003_Ú_x001D_Ò@@)àú­j@¸¢«lN[@_x0015__x000D_½u_x001C_WÀD_x0010_×p@ÀIÚuA¥lÀ¸w DÙbÀè+ÅC¢lÀÀm#Ii&lt;@ð2´gWõ@_x0004_Yâº_x0001_ËNÀ_x0004_¥¥~_x000B_ñ[@Àf;f_x0002_eÀ_x0002__x0003_ÀËëoXgaÀ_x0002_|4È¡ÞY@_x0002_ ä~`TÀØ-_x0016_ÏÒ+@¸`(Ð*v@àíØñr÷@_x0018_&gt;qU_x001D_@`R9ç q@_x0010_d_x0005_»?ñ@à±üý@fÄ'_x0005_ÀÀd_x0014_a@_x0002_ÎØ¡ñ;À@_x0012_ dGÀp´ @.a@_x0002_ _x0001_À£0aÀ_x0002_F#Ñ_x000B_ùu@ÀÚ»ÞÁþ@\W¨"$[ @ØþÌ_x001E_N_@`TÔ_x0011_wÀÀô_x0006_úXe@0Ë_x0006__x000F_@àÂ_x001B_4U!z@ð_x0003_°ÌÜ»ÀøÂ¡_x001D_\Û@_x0002_Ë¨_x0011_QTÀfù5»fr@ ÐÈºë@@í_x0017_¢_x0001__x0018_@À_x0010_ûÖ÷ uÀÜÐ&lt;_x001D__x0002__x0003_Ú_x0002_¡@Ã+á!ÀXÅ_x0013_Àsÿ@_x000C_ùOU¢@_x0002_¦d®öÀ ±$Dø@P ¥G	ô@_x0002_zf±ßÉmÀ_x0002_&gt;Ê`GÀx£_x0018_&gt;À ÁæR|À8B?_x001F__x000D_@@_x0002_AK_x0011_Úg@à±ë_x0014__x000E_ÔpÀ_x0002_aè9fScÀB_x0002_%&amp;DtÀ Î0o@à¥qf&lt;+@×»£Ä À`V9 ¢@xSîÑ¯@_x0002_¼p_x0001_l_x0002_g@ðWE&lt;_x001F_óÀà&amp;,j_x000E_@ =_x001D_°WdÀ0$_x0001_]8¾@ð&gt;ÊkSÜÀÀh¯_x000C_?r@@_x000F_i[_x000C_Jp@¼1ÂÕYÀ0_x001F_G@Fh@É_x000B_P@,@_x0001__x0003__x0010_¯_x001F__x0008_'@@_x001E_&gt;ð©mÀØ½åºZ@ØÅT_x0002_!ì@,Ô_x001F_78Ù¢@XòÈ)k©@X_x0004_ìþj@_x0001_0_x001C_¾&gt;¨[@_x000C__x0010_7ß_x0019_p¢À°/aÐ{@_x0001_À_x0006_þY2_x001F_@åºæ@X=_x0017_#t@x_x0011_N]C@8_x0015_âtÒü@x³ä¥&gt;ñ@£=ÄcfÀ`ñ_x0017__x0011__¼ÀÀaÀm°L@ô yÕBv¤@Pô"«v@_x0001_-:»v@ó\ª;ú@¸Ñ¼ÍK}@ ½_x0016_ÈÕ@v@XÈjiñ5@Xß_x0002_¼A@ÐÇÇì@@ 1ÉÁ[×{ÀÐ ¬²ÆXÀ_x0010_??@8¬iÒ_x0001__x0005_Lp@Àd!ë~zÀPo¾EJ@Ø·ÅÏÒÎ@0_x001B_ÞÊu¨@#_x0006_KÜ{@°]øz¯À°_x0002__x0013_FN'@_x0010__x0005_ä²_x001B_@ T	»_x0017_É@V Ûe@@55`_x0013_yÀL×3R(0 @X_x001A__x0004_6ç@_x0001_zPíj{ZÀ_[ª_x0004_óu@ HGÀÉà@°_x0017_£_x0003__x0014__x0010_À¨ýûQ3@ôô¨&lt;_x000D_¢@@ço_x0012_[@(ÛÑWSY@@2_x000D_Xw@ø_x0019_p»]U@ Êì(vÀ_x0001_º_x0018_(a(Y@`rñ#[{@ z_x0004__x0001__x001F_~@À7Á·$@_x0001_¿ÁT@_x0018_b©Ó@àK^ÛÀ_x0001__x0003_ òEäë_x0004_À@]&gt;z á`@6ÌOh@³@àHÖÞÙ_x0011_s@À_x000B__x0004__x001D_´{wÀìKàX&gt;#¡@_x0001_Ý4TAÀp_x0008_g?n(À`J{³~¿p@_x0008_÷²_x000C_»a@0nó_x0014_Öà@X,R_x0011_ñÀ@4"|òy@_x0001__x0003_ñQ5TÀ _x000D_'@H"|ÀÇÀÉ±a@À_x0010_*:HuÀ oT¿8ÀÈ_x0002_ð_x000B__x000C_@_x0001_ö`(zÏ@àGÑ¼_x0004_¿pÀPpù	ÿÀÀá¢VÙ&gt;r@ØÄv/r@_x0001__x0012_Drd_x0018_@x~·Õ@Hq³ÏÏ@0qz4ì_x0003_@`}_x0016_èÌ.À_x0001_*©üJ´iÀXÐ«_x000E_9[@"e_x0001__x0002_0|@@Ä%¾¬@ÿê»wA@@û_x0012_n_x000D_Ô@x)_x000D_Ýx@`_x000C_ßEhä@ä'+®ò\¢@_x0014_ê¹Ýp­@ðÑ_x0007_YùwÀØhÛÊ¿Ñ@_x0018_O³AÚ@P»uRs@_x0001_,ÇïÖ$@_x0016_Ä¶¬+}@_x0001_£W"aWÀ°_x000E_­V$ú@¬Ó_x001C_.¡@ J¦Gqë@ÜRóÉR@ø_x001F_ø_x000E_¥@ÈùõîÚj@_x0008_L¢®%¥@pÙ_x0008_Á	x@w½ë]9@Ðö½N¡KÀ@f¸7òÛcÀ_x0008_­_x000C_BCÔ@N_x0015_&gt;~m[ÀH¶¢_x0013_OÇ@PË©Ó_x0011_@_x0001_¾Ü;/)Àà¨_x0016_;é@_x0001__x0005_°;Bu_x0010_À`_x0016_ÄVd@0³ó?@_x0001_£)i]ãU@ÀZ_x0018_¢ÏQ@`]_x001F_Ùêr@ BH{¤zyÀLÙpJ_x000C_¡ @¨Âý¼8¶Àr_x0011_ü7}@È÷Õ~ÚS@@_x0001_*¨+qÀ _x0011_ýM	Aq@¨_x001F__Óèd@_x0008_D_x000C__x0001_5{@PZ¡AF_x0004_@p5¯¿-À`ü1={ÀT.aÛíª@àiK	Kïx@_x0001_òe­òä}ÀÀö ³Ùý@x¾T_x0002_!@¨_x0003_º9ìJÀ_x0008_±3¤µ@Ô	ø~_x0015_§ @üÂºl¤@&gt;_x001E_[@Ø!F*ÚÀ Õ~_x0004_¡¸{@¸kæñ@|ti-_x0001__x0002_/©@pÇ¯¯âõÀÿ(_x0014_Ãôg@ Dø[ðÈ@_x0001_å_x0014_ø6`ÀP2_x0013_;±@àèY8erÀ`¨&amp;_x0007_(@X_x000E_â¨_x001F_ø@¨Cø2C@@_x0010_ßÆ³©sÀPØ_x0016_Ö#©@ÀmãõZoÀ_x0010_ì­_x000F_V@X·Mÿ_x001A_8@ ë:`Ý_x0013_Àx¯_x000B_@Y@N®xf@`IÅ¶æµq@ãqzp_x000E_ÀàÇK~«@ _x0005__x0019_iÀ8Ôxä]/@pl_x0013_/}îÀ ÎãÃ®y@¼Õ_x0019_ian£@Hú_x0012_*ì@_x0001_´_x000D_»FÒ8ÀW2$"_x0018_`Àà1Ü³ @ +aÔpÀ0k¶ì¨F@_x0003__x0006__x0018_ÅØ:4?@X4Îñ_x0005_e@Ä_c_x0001_Sa¡@_x0017_(\}@HÆ=ÞÀ_x0003__x0001_6CnÀdØÃXÀ°LbI9@à]_x000F_µóu@Ü_x0004_ò¤@_x0003_zj/Öv@_x0017_Ô¿_x0008_PÀp_!à_x0012_À°_x0002__x0019__x0006_°g@à()_x0004_¤s@@¯?7_x001A_@xÏ!|	_x0011_@ìÒL_x000B_th¡@`_x0015_×fìÀÐÑÇ_x0005_LÀÀ@~_x000D_óøÀð¸líf±À_g_¸µ@ØwÔhÃ*@Hdè+@H¢¶Á@¸¦	_x0007_&amp;@ /c_x0015_&gt;Ýr@àþ:&gt;_x0014_ {@CÝn8@ÀÜ½u^¡k@@Óë_x0001__x0002_mØdÀ ÔjECFv@Àßä_x0019_Ðqp@_x0001__x001E_«þ±fÀ@¤Wã_x001B_àw@ 'ã_x0010_ópÀTê'[_x0001_«@ÈÒ²Í5Â@Ð_x0010_S@¬t¿_x0018_zò¡@Øh	£¥@@D~ü±.p@HÒ+;­Ú@Ø%e!_x0018_&lt;@z¶Úô®£À°0ÕLm@Àø©¥`@_x0001_N?on6@_x0001_²_x0013__x0001_øÝdÀ`&gt;.í5qÀ_x0001_¥Å_x0008_§ÀX*_x0014_ÃÇD@èÐÕ¹Å@¼_x0011_ì_x0018_î¬¥@øúe'¼ïÀ_x0001_±ö¢rP@¸ÍIËÂü@ Fk _x0004__x000E_@Pë8ês@`ì_x001D_°iw@k»_x0007_áP@Ø7óy/@_x0001__x0002_0ná5@tÛiÏx@øàÝÜÌÀð¸_x0012_ç_x000B__x0013_ÀØÁç&lt;@&lt;¨îþ(»¢@8év¼ªØ@¦ps@h.Öþ OÀà9_x0014__x0010_è_x0008_@Xÿ_x001E_)_x0019_ÎÀÀÆÔ­~¹lÀ`_x0016_ëpA|@_x0008_Ù_x0007_ `_x0019_@PRê[¥@_x0001_ü¯Ý¼Ì.ÀXÓl³@¸'¯ð6(@À,î¾éÜk@_x001C__x0007_Ýñrj¥@_x0014_CÀ²~À_x0001_,®bPEÀ_x0001_´=¢;,3ÀØ¸¿}\ß@B&lt;Ë_x0003_ÀàD_x0006_¿¯@¨¾ùæN@ âo+@¸}_x0014_«/_x001D_@x¬_x000E_Â\@ v©¡@²_x0001__x0002__x0003_¬+ZÀ«Úwÿ@_x0002_¶`k%õ@Ø|öfÆ@èóScªFÀà¸·òPz@¬_x0017__ù¤@0 µåàù@p=²ªé@_x0002__x0018__x0008_Ó$}@_x0008_P_x0004__x0019_ÐÈ@@~þcÀðâþ+BØÀ_x0018_é$ÄU=@@_x0001_]¬©ÃÀ+¥A¼]À`3QscätÀ 'ÎxG@t'çvT@`j3fp@_x0002_¿uyá_@_x0010_íQ9áù@°øG_x001A_}a@ òiãr@~¸4¾ @_x0002_°hHÀ@ÏÕ·¿À0_x0006_A¡ã@à¥d6_x0002_v@@³¿·°À_x0002_!ð_x0002__x0017_kÀ@Æ®íàÇlÀ_x0001__x0002_àüÁO{@/§%ø.@Èõ_x0004_)_x000E_@¸gGD#~@ÀÃ]Ù_x000B_o@è_x0003_$Ñ;Þ@_x000E_XáX¢QÀºá_x0011_×_x0003_ @`Ö_x001F_|ÿ@_x0010_{]ór@x{UéÒ_x0014_@_x0001_¾U{£_x0010_@X/Vª5@Pqiêç@¤ïqÀ¸g©@ÐNf'ÌÀl_x0014_µU0¤@X×ÃMpË@è~F&lt;¤Ï@2¿{_x0010__x0019_Y@  ^!_x0001_ªs@©oâ_x000E_M@ø_x0013_ärÿ À_x0001_'(°Û@_x0008_·ºu»²@D*ÇÇE¡@_x0010_æç©-À_x0001_ûU_x0003__x0010_Ã@Ø}¡_x000B_i@P)3sÀ_x0010_ä¸vR@0ÎÔÝ_x0001__x0002_Æ@ð|_x0002_§õÎ@ZçÔµv@@Æ3\Æ:ÀàK:ñ@Àk_x0005_gU@ØÛ×²É@0ãÜ-_x001F_j@æ´ÿ_x0001_@Â¨±4ö@dpY²r·¦@¨Hý_x000E_Ç/@ÀkÃÖu@jT±ÄoRÀØeAtn(@à_x0007_k&gt;²sÀ_x0018_¬¶E¹@`ÚÍÚÍàÀ¸9ýËµyÀ_x0018_îcM3_x001B_@ q¥	p_x001D_rÀÐ)bI$_x001F_@X_x001E_G@v±_x0007_vç@_x0008__x000E_&gt;´Ë@8	ò­;í@6t_x0015_@8_î_x000D_e@À_x0013__x0013_&amp;ö_x001E_`@`n_x000D__x0003_R!@èÀ»LÀ Ï7}@_x0001__x0002__x0001_¶ÌÿRQ@ _@§£È|À_x0001_¾_x0016_#]ÀÀ_x0012__x0002_õ¾kzÀ&lt;A_x0003_¤:ö£@àPq_x001C_^r@ÐFHÅ_x0018_@@5&amp;P_x0015_À@qÖ~@PJî¡Aw@¸W_x0006_íÀß@X{_x001E_¥¼@ø_x0010_Ñ[!@01_x0016__x0017_~u@_x0001_hþG,_x001D_OÀ0µ~ðb@ [_x0002_Ôõ~@7mr[YÀPj°K_x0001_ü@à6Ëd&amp;1}À_x0001_|²®_x001A_sgÀx ÑÀd.´{Eæ @_x0001_	!wZ^Àp`ú	@xÒ(_x0001__x001E_Ï@0xêoÀà±Þrâ¸@_x0001__x0006_Ä_x001C_öq@àâdyxäy@H# õA­@g*_x0002__x0004_È%À@áÎH@@_x001F_r©FÀ_x0002_/×N»F_@_x0002_Yn_x0001_q@ªV¶L@Mò_x0011_ù£PÀðÏ,_x001F_sÀnaj_x0010_¤@_x0002_\1_x0014_|SE@_x001C_§_x0003_p_x0008_@_x0002_K)O_x0013_fÀØx^úv@_x0018_B_x0012__x001C_¹p@Äæ_x000C_a¶¢@_x0002_'~TEÀT­­#Ò£@¯ÏqÙôy@påÉ3¬À_x0002_èÉ_x000B__x000E_@P¦UwÀøÏ_x0006_Ó@ à$M£éw@x§\s@ _x001C__x0012_"_x0002_@(ô&lt;;u`@ çÝ_x001D_¦|@|w_x001E_¤¯«¤@àÕ¸úÀ8øÅæ*@_x0010_Y£Þ¦@ IÍ_x0013__x001D_@_x0002__x0003_Pùý	@@Ìdï«¾xÀ¨H_x0017_Ì¥ÀÀ]&lt;Ü@±è¨_x0001_@ëkM&amp;@@_x0002_ô ô¡gÀøÕòÚ_x0014__x001F_@rz_x0010_,ì^@(¶Àx_x0008_@°_x0004_ªì@_x0004_"&gt;¦_x0002_%¤@Ð_x0018__x0006_ ~À_x0002_;ËVÑ@@e!Bjój@{5&lt;t°u@p_x0014_#_x0005_Rz@XUF¶5_x0006_@@Yàô§s@xÓ2%@ Ïd[BÀX[ÌºqÇ@ðz_x0007_$Ã_x0005_Àxâ«_x0008_\@¬_x000E_û)É£@ìb+¶Ò¡@À_x0012__x001B_îÉsÀ(Ê:	¦@¨mn_x0017_¥^@_x0002_4Ù§ö;`ÀàIKàsqÀ_x0010_{i_x0001__x0003_åh@p¹úXÀÀ\å/Ì¡@P,mñ¶~@Ê¤¼_x0006_b@_x0001__x001C__x001D_béP@_x0001_ªôjUÀ¸¸×¾_x0017_@Â;õmT@¨Ã´£/vÀ`_x0003_ës_x0013__x0005_@ð»&lt;ÞB_À_x0001_À_x0018_?Ù­ÿ¿_x0018_çj'âD@øÈ_ùEC@|Nd_x0015_vû£@øwHª @8ª¹«Æh@_x0008_Ë_x001A_2@@@\Þ{À`¦BHò@èSÿ%RâÀ\ôÕ`d¢ÀÐÓ{¥Ê@ÐO_x000C_ÿÏNÀøu_x0004_+~Àà_x0002_êj`óv@¼K2  @à1µÈrSz@_x0001_Ìò¢q_x0014_@_x0001_¾D,LV@ÀK_x000B__i@_x0001__x0003_@ {øu·ÀxÝX@&amp;ÿy U@_x0001_EÂwÌçjÀ`&lt;t,_x0015__x0001_q@øb"ëÙ@&lt;Ü¼½'f @Ã_x000B_Õ5_x0002_@eÖüGÀà9_x001C__x0010__x000F_Z{@Øp]fýÌ@àVI_x001E_&lt;_x000E_@ [RÏxüs@¨«3'_x001D_@_x000C_¼'Y­£@nÚmás@Pë_x000D_£Æ÷@H'A _x0012_@Ý\DÛ5@_x0010_TOt0]À ?j´6{À_x0001__x0011_Àÿg_x000D_@q¸VuÕcÀåâ@_x0018_e_x001E_ök¡@üs.Á_x0019_Õ @(ûíï_x000D_Í@¸ülÙæ^@Ø°Öm½.@¸¦&gt;h@_x0001_×Y&gt;­/@×â*_x0001__x0003_è@_x0001_¨¥N¿å+@O_x0006_Í_x001B_7¡@x· úFd@_x0001_ð®Jvc@på(d+`À|¬Zãæ£@¸ÐH_x0016_hQ@Õã_x000B_µ@_x0001__x000C_Ôo¯_x000E_@_x001D__x0002_n§[À_x0001_êÌ#ì@p{¡å_x0001_×@`Æ|ãYÀp@M)ÎtÀ_x0014__x000E_±Ï_x0016_~¤@_x0007_Y) xmÀ&lt;_x001F_Ø°@x×Óð@¸Ù_x0019_¿ÝÀÈ¨~¢Ó@`á_x000E_»/ùr@pRFÞã@@á';ò%o@ðÀe_x0004_¸UÀ¤z@áÎ@U©Xs©^À@_x0007_ ùÉw@ ÷×âtÀ_x000C_.nt¬¤¦@Í_x0007_Ë@8EK{_x0018_O@_x0004__x0005__x001C_Æ6ÆXï¡@àD_x0001_a¼uÀ_x0010_#?ªÿDÀXWñÓ[@XÁº·@pït_x001D_7@õ¾¶_ÇR@ *úëvÀ_x0004_¸¼Ì_x0014_n@8k/x´@_x0010_3»ËÊõ@@TkÓeÀ_x000C_å_x0012_Ð£zÀXv_x0013_3ú@¤¸ð1ð_x0003_¡@x0Î_x0018_@8_x0010_{´8l@0_x0002_ßU@x"é³Ný@ªJ'úÀ_x001C_=ZÄ_x001A_ @À&amp;)¶eÀ@LD¯Ü@xfì¶º@x_x0008_8Ðc@_x0004_nå'óßL@XèÇ@Ê¾!_x0014_rÀ@òyGj@`ÅìÍ%ó{ÀÀ_x0018_Ç[¾_x0004_@¸_x0010_¿$_x0001__x0002_¡ú@èÜ_x001A_í%IÀÀP¡?«fÀøørzæ_x0008_@\1_/¢@_x0003__x0008__x0004_ ÀÐÏë)§3@Ðdy-ÍÀ_x0001_¥_x0004_¹ÀÀ_x001C_Õ_¨m@À×¹Ó_x0004_@0a_x0007_¨pF@èü¨ÄjÀ_x0010_IW¾9@xðÞQKW@@ÙZ(E1{@hL_x0005_¸e(ÀÈ_x0018__x0002_þ_x0016_¡@P¡{®@_x0008_PNòr@_x0018_&amp;yom_x0001_@ uã¹,6yÀÐ#zÃ#AÀ_x0001_é_x001E_þ2À°õq_x001F_0yÀ_x0001_¨÷èqzÀl_x0013__x0001_4¢@ÈSQy@ !xjÀp@P?÷íG@0xñÒê_x0017_@0qÕa&lt;_x0013_@_x0002__x0003_ðÅ°¶úÀð_¹E_x0013_À¸7IsdÀ@_x0010_ÒKc@_x0018_êY_x000D_^Ç@_x0008_º½x±l@8ÑTO@_x0002_}_x000C_ô[×i@p½&lt;[.§À8eVðî²@t ¯_x001B_@T_x0001_FÓÒ@pS½}©5@ð[ëµÔÀ_x0018_Í[Õ@@8|ô_x001E__x0005_í@_x0002_èÐ_x0013_Í_x0012_NÀ |_x000D__x0011_quq@_x0002_#_x001A_½/ØfÀ ¸ci_x000B_u@_x0002_µ+ìü@°þ¾Åç¦ÀPÏ	N@ _x0006__x000C__x0001_¦_x001D_sÀÈv)Ó£ö@_x0002_×8ß3r@&amp;ØñI_x0007_@äwgQ¨1¡@`bYdL'@_x0002__x0002_ÀÐµ?PduPà«@_x0002_w_x0010_Ö_x0001__x0002__x001C_A@¸Û!Úòe@X]ê§å@_x0008__x001F_à_x0017__x001F_@`h_x000E_ x@8_x0018__x001B_èâ@`RAÊ`x@_x0001_Éj&amp;_x0002_½uÀ_x0001_B»'½\Àà_x000E_Ñª&amp;ô@0ÚÔ_x001F_@ 7_x0013_Vàõx@è×_x0015_H|@à&gt;ªÒpw@_x0001_ûXJpe@GÃA)@_x0001_8_x000C_z{ØoÀ8²x_x0018_^@Ì-_x0014_\vî£@Ø_x0018_ë_x001C_@ÀØó´3pÀËår_x001A_\@ØfEPï@|ç_x0007_C_x0018_³¡@hÖsUde@¨I'n×»@_x0017_l­gÅ@@Lô¿¥ÏtÀ ½M½L@®ti@ÀxD}ðmÀ u!¦QzÀ_x0002__x0006_¸_x0018__x0004_­?@ðª¹FéZ@xn1P%¥@Ø.=;ä@¨V°Çª@_x0002_æîÌw{@øG«Õ@ _x001B_BuÝ¾}@ð¯&lt;£@,_x0003_Ñ_x0005_¨@HeD_x0001_@P#cYõfÀ_x0018_GòLÞ@XÆXÐÁü@°ÍªÎîhÀ`°Ô²Âc~ÀPWW_x0002_É@ õD@xM´ê_x0004_\@,å2Ø~µ¡@DÉP¬Þh¡@@_x0019_xÈz@X°;*Ïã@0¬Qk_x001A_6À,ÏRXí°¦@À`¶xR`À¤Na^9[@y	n¨`@ðç+ç_x001E_c@úO_x001E_Å	@_x0008_ÙÍ}|$@Ü|Ìa_x0001__x0003__x0004_t¡@¼¡6t1¦@_x0010_®ôz_x0004_@Ð«Ã£³.@ Ò©¾g-}Àà?£×óÔÀøJ_x000C__x0002_£x@_x0001_,_x0012__x0011_¨3)@ÀMgÇJ´q@8)ÜÞ@ø@õËÍ-[@¶BýÝ@À_x0006_m¬&lt;o~À@©ßX[@àL¦l~@ G`}À`^XµE_x0014_@_x0018__x000B__x0005_g£@¤Mu¯­ïÀèk^Ú_x0006_QÌÀ4æüv)äÀ_x0001_FKªÕ@(b=_x0007_ÚÀà_x0019_l ¦_x0005_îÀ@_x000F_¡éÐ_x0007_ôÀ_x0008_gf'_x0011_éÀ_x000C_µ_x0017_iæáÀì@¢MZñÀÁccGðÜÀüøÚL+ãÀ¼ØÛ_x0015_^éÀ:X®õÌlíÀ_x0003__x0004_Thú_x0001_UëÀÀWæÉ@Ó_x0002__x0019_Q_x0004_ÑèÀÔqM¾näÀÀL_x001D__x0002__x0017_åÀ¨k~*¨çÀ_x001C_í©}ÙÀ,_x0012__x0005_§­ÔÀ@Ú!^·_x0001_ÁÀ® ·W_x001B_íÀìó/¿­¹ßÀ z)díïæÀä)ôÜ7çëÀH:Rq6;ÖÀTòÑÙ_x0008_ÐÀü®DRLèÙÀ~3,ÂÎrâÀ ~gÿ¢õËÀ4["?_x000D_XîÀÀ¶_x001F_û(ØÀVÙ¨¶ÇõúÀ_x0010_s]_x0010_¤èÀ¸µáÄeñÀ^_x001D_M±PvìÀ 3A_x001E_oØ@®þnbNíÀ¯ÙXìÀ*ëÀýÅ¢£_x001B_íÀèDkþõ7ØÀ_x0003_øÂ»(bÀ_x0018_g7øãò×À¸O¨./0áÀØ­&amp;-fÄÁÀÈÕÈÎnÒÀY_x0001_´êÐìÀëá«ÈæÀd_x001B_)Éø¹ÙÀ_x000C_L¶éÅîÀ %ÀQ¬¥ÊÀ_x0017_Ô_x0019__x001C__x001C_åÀÌ÷¹	ßÀ_x0001__x001A_.._x0002__x001A_.._x0003__x001A_.._x0004__x001A_.._x0005__x001A_.._x0006__x001A_.._x0007__x001A_.._x0008__x001A_..	_x001A_../_x001A_.._x000B__x001A_.._x000C__x001A_.._x000D__x001A_.._x000E__x001A_.._x000F__x001A_.._x0010__x001A_.._x0011__x001A_.._x0012__x001A_.._x0013__x001A_.._x0014__x001A_.._x0015__x001A_.._x0016__x001A_.._x0017__x001A_.._x0018__x001A_.._x0019__x001A_.._x001A__x001A_.._x001B__x001A_.._x001C__x001A_.._x001D__x001A_.._x001E__x001A_.._x001F__x001A_.. _x001A_..!_x001A_.."_x001A_..#_x001A_..$_x001A_..%_x001A_..&amp;_x001A_..'_x001A_..(_x001A_..)_x001A_..*_x001A_..+_x001A_..,_x001A_.._x0001__x0002_-_x001A__x0001__x0001_._x001A__x0001__x0001_/_x001A__x0001__x0001_0_x001A__x0001__x0001_1_x001A__x0001__x0001_2_x001A__x0001__x0001_3_x001A__x0001__x0001_4_x001A__x0001__x0001_5_x001A__x0001__x0001_6_x001A__x0001__x0001_7_x001A__x0001__x0001_8_x001A__x0001__x0001_9_x001A__x0001__x0001_:_x001A__x0001__x0001_;_x001A__x0001__x0001_&lt;_x001A__x0001__x0001_=_x001A__x0001__x0001_&gt;_x001A__x0001__x0001_?_x001A__x0001__x0001_@_x001A__x0001__x0001_A_x001A__x0001__x0001_B_x001A__x0001__x0001_C_x001A__x0001__x0001_D_x001A__x0001__x0001_E_x001A__x0001__x0001_F_x001A__x0001__x0001_G_x001A__x0001__x0001_H_x001A__x0001__x0001_I_x001A__x0001__x0001_J_x001A__x0001__x0001_K_x001A__x0001__x0001_L_x001A__x0001__x0001_M_x001A__x0001__x0001_N_x001A__x0001__x0001_O_x001A__x0001__x0001_P_x001A__x0001__x0001_Q_x001A__x0001__x0001_R_x001A__x0001__x0001_S_x001A__x0001__x0001_T_x001A__x0001__x0001_U_x001A__x0001__x0001_V_x001A__x0001__x0001_W_x001A__x0001__x0001_X_x001A__x0001__x0001_Y_x001A__x0001__x0001_Z_x001A__x0001__x0001_[_x001A__x0001__x0001_\_x001A__x0001__x0001_]_x001A__x0001__x0001_^_x001A__x0001__x0001___x001A__x0001__x0001_`_x001A__x0001__x0001_a_x001A__x0001__x0001_b_x001A__x0001__x0001_c_x001A__x0001__x0001_e_x001A__x0001__x0001_ýÿÿÿf_x001A__x0001__x0001_g_x001A__x0001__x0001_h_x001A__x0001__x0001_i_x001A__x0001__x0001_j_x001A__x0001__x0001_k_x001A__x0001__x0001__x0001__x0002_l_x001A__x0001__x0001_m_x001A__x0001__x0001_n_x001A__x0001__x0001_o_x001A__x0001__x0001_p_x001A__x0001__x0001_q_x001A__x0001__x0001_r_x001A__x0001__x0001_s_x001A__x0001__x0001_t_x001A__x0001__x0001_u_x001A__x0001__x0001_v_x001A__x0001__x0001_w_x001A__x0001__x0001_x_x001A__x0001__x0001_y_x001A__x0001__x0001_z_x001A__x0001__x0001_{_x001A__x0001__x0001_|_x001A__x0001__x0001_}_x001A__x0001__x0001_~_x001A__x0001__x0001__x001A__x0001__x0001__x001A__x0001__x0001_è-æåÇÄÀ Âß9ü#ÏÀîy¡	YáÀl»J6&gt;_x000B_êÀÔæ_x0012_FþÍ@`_x0018_:_x0007_HåÀ_x000C_EØÛ½3æÀ,ÝÃ_x000D_BòÀ Þ36¼ÞÀ_x0001_{õ8h_x001B_éÀ_x001C_Ô`Â»ëÝÀ@_x0017_¡ì°èÃÀð8³]ÜeâÀ¼Çp_x0019__x0010_÷ÀÐ¸û/¼ÀN_x0019_¶d&amp;åÀÀ¹ç_x0006_=ìÀ3÷a_x001A___x001D_íÀ^w_x0015_Y1æÀÀE_x001F_Ø@t_x000E_¨°_x0007_+ëÀ_x0003__x0005_,_x0004_Êù-ºÀvo_x0016_$äÀ_x001E_ø_x0008_«áÀþ*5gkèÀ¨K·&gt;ëÀT_x000D_ì4×À_x0014_Z-,ëÀÈ8Òr_x0001_ÛÀtåãïðÀÔ;õ_x001A_ÀáðÀÌjó§ï)çÀa_x0007_÷ÊøÀ_x0002_`­ð1ßÀA¢uG5êÀTZb_x0019_éÀ`´Ta)pÆÀ_x0018_K6^±ËÀj¢_x0002_SYâÀÕÞÉ,ãÀ_x0010_*ËSÃ|¾À+_x0008_sgJäÀÀ_x0017_4óÒÀñgW_x001A_ÅÀ`µ{f©ÊÂÀ&amp;ÞÕKÕlàÀ%ü´/þ¶ïÀ(_x001A_ü6?#ÝÀ¨Ñ_x0003_¡NîÞÀ_x0010_ªë1ØKÇÀ´;Sq_x001B_,ÛÀF_x001E_«8äéÀ50Õÿ_x0002__x0003_ü`òÀV·'v)móÀHz¡_x001B_CæÀ1x"9_x001B_àÀàîíLóÀ|³Rßú_x001F_õÀT«CÍ4M×À,_x0007_xË_x000F_ÜÀÀÏröSÖÀæ3SB_x0013__x0006_òÀ¬_x©6ðßÀ¿®½ûaòÀ_x0001_Ù_x0007_u^õÀ_x0002_y¡2AÈôÀ_x0008_@_x000E_ÈïÝÀ¸ûÊIXáÀüyÈ³_x001F_gÖÀ`¸J_x0006_ðÀeóÍì)ÈÀ©6_x0008_ùØeìÀ ÎVaïÀà¨ïÀÎæà@M¼þ\áÀ_x000D_¤éè¯ðÀý&amp;UOÃïÀyVß_x0005__x0018_îÀ_x001A_¨x~ÊaóÀpBW]"ÌÀ õ_x001C_Èß"®ÀWñP.âðÀâò_x0015__x0007_ìÀ1UÐ_x0011_ÊaðÀ_x0001__x0002_Áé_x0013__x0005_ÆBåÀ_x000D_e~	_x001D_ñÀ,±µ,tßÀÞPÜ¨éÀ4ðzºñëëÀ_x001C_¬Ó_x0003_?ãÀ¼Ó_x001C_U·îÀG¶×»WôÀÜJr|åÀD6rÃ³òÀÐ÷ÑµKöÚ@Dp_x0001_ÞnÒÀÔ»_x0010_sÛ¿Ò@ìC[]ë;ÓÀÀpÕoÛÁ@¤z÷àÀ_x001C_Z0_x0008_èõâÀ¾xÒùéÀ¦_x0005_é­ÊäáÀ\)SåZâÀ´Wo/_x001E_ÞÀn¦v/cùÀ_x0008_òcuºäÀÈìV¤öRÒÀUø_x001C_GgèÀÐØ_x0015_oËÉÀPR_9SäÀb{{íõÀ\ÌY@_x0007_hæÀXo¯H	}çÀ¬_x001A_D6$ãÀTkØ_x0001__x0002_¬åÀØÕÄ_x0015__x001F__x000C_äÀD_x0002_ËùY·åÀüÛ_x001F_êÜÀ°_x001F_*^]ûÜÀ½ÛR}ßéÀ°³®í&amp;öÀ_x0001_uìø·À·hµáÀÌñõÛyQÙÀ_x0006_Fúèë_x000D_èÀRlyVÆ³ìÀ&gt;_x000D_6QàÀlyüô÷_x0015_ØÀ`nb%ÈxÀÀ_x0010__x001E_¿¥DzÁÀvÌ0çjöÀ¾{ËÙL'îÀ_x0001__x000E_`f7í³ÀTØ_x0004_/æÀr+'Ê_x0007__x000F_ôÀ_x001C_ µú@éýÀ"²¦Òá_x0013_ôÀ_x0010_åáÞ_x0004_ÖÀ_x000C_a¡äÔüÚÀÕF­ÉÝÀZÐ'QñºøÀ$Â®Ï´ÚÀ_x0002__x000F_ï(_x001B_æÀ_x0011_l½"ð~íÀ½/_x0019_´&amp;øÀ 76_x0002_¸ãÀ_x0002__x0004_bþBWî_x0015_æÀ^³¡³ÃêÀæ_x0002_êÝù_x001F_òÀÔ@´_x0013_®âÀJ1_x001D_W_x0011_öÀ4¯§g£íÔÀ4É_x0008_C?èÀ@6¡Ä_x001E_sÝÀS!ãföÀj3iÎ_x0003_ÖòÀ&gt;_x0005_á_x001F__x001C_ëÀ:PÂ:Ï.êÀ©Abì²¯òÀÀ«Q)V­Àz_x0011__x001D_(náÀ}ôxo_x0007_æÀ¥B£ñÀ0Ê²ºIµÀ =CEñèÀþÂ_x0001_¸¶=éÀPFBAþêÀ.ujdxæÀØ#"_x0019_*áÀÖÅ_x001D_ÂswóÀ^#¿!U&amp;õÀzÎfhÿòÀxâÐ_x0016_«_x001C_íÀ_x0008_Nºx®cÓÀ ò¡N¬~ÉÀô_x0014_Ç¯zàÀ_x0003_ó°ýÒòÀôrò_x0001__x0003__x0019_aâÀ|p@çßÀ|_x0002_&lt;ä£ãÀ_x0018_º_x0015__x0019_yÈ@ 	_x0019_}_x000B_ÖÀ¤íÞúfâÀ_x0010_[æ¼ñ`æÀ_x0001_óy|_x000F_ÊÀò_x001F_Ë~}ýïÀâãf½ÿ^äÀ_x0010_aïó'_x0001_ËÀ_x0005_»Ó?]õÀÊ_x0019__x001C__x000F__x0004_ñÀ »_x0002_Ç}õ¢À3ÀqeèÀ0Oí7,ÅÍÀ_x0001_ÕâSfÀÏ3ãtáÀ^ÐË"!ÿíÀ:·¢_x0012__x0002__x0006_ñÀì_x001B_æ&gt;(ßÀÀ¾¤Ðs$ÔÀøJ"ï8ÓãÀv_x0012_~_x0005_æÀ¸Ó&gt;ÐÀ«°Úµ£ôÀÛùàÞ+´éÀÊÛ¥ºÏøçÀD¼¬êYëÀô9¡OnèÀD_x0018_Lüa_x0003_ÐÀ~_x0002_hc_x0014__x0006_âÀ_x0001__x0002_Ô_x0016_à©Ü_âÀìË¥&lt;ÜÀ,VÃK¢ÎñÀz¹'(+_x0014_õÀTD_x0006_è¤ãÀ_x0001_¸H4j@²_x000B_»9ýàÀ4×_x0013_CUPáÀDü;_x0005__x001A_çÀ_x001A_2 pÌêÀù_x000D__x0004_ô	)ïÀäõM+HôÀ&lt;_x000C__x0004__x000C_B°ÛÀ(Ymm$n×@_x0016_^VÑ_·àÀ.Bj,_x000B_üâÀ®n¶©ÛÀöËg_x0008_ÒÅãÀ_x0016_×êS¡_x000F_ñÀDèÌÓ_x0011_ãÒÀ_x0014__x001A__x0006_×üµÖÀìg(²Ð_x001D_ÓÀ@ÏõÀ,_x000D__x0003_1ÆÀ_x0014_nsæOjìÀ_x000C_?_x0003_2XðÀ0¸·_x001C__x001F_ØÀ0q%{åÀ¦®_x0007_àÀêM Ö_x0005_@;µÃ_ðÀZÉÝ _x0002__x0006_æàÀ;É%çÚìÀæpvÆ_x001C_àÀHMÓË´ÑàÀ_x0010_ý_x000B_!CÆ@_x000B_hÞ·ÙóÀPá!_x0008_sÀ@&amp;5JPß@îÀàÛï_x0015_ë½Àªü«	_x0014_ÐñÀ:V²ÝoçðÀæÒ¿ì ÞÀ´~_x0005_qHâÀNúT_x001F_PNáÀ6¾ª_x001E_ïÀ_x0016_¦ëÙ_x0017_MïÀ_x000D_Èv}¬óÀ0X_x000C_­_x0011_FÎÀ@Ñ"_x0004__x001C_ðÀ_x0003_úX_x0006_ïÀ_x0010_)È_x0011_S¾@îQY4~éÀ1þì_x001F_áÇÀ_x0002_p~_x0013_S@t¸@ð_x000B_ïÀ¢e\àyTéÀrõ!LÇâÀ°¶(àj£Ü@n_x0019_k6çBãÀ°t_x001F_K"*ÖÀx_x0001_|¨mÔ@_x001F_·ÌÞYëÀ_x0001__x0004_²¯ØoËäÀÈ_er-yÜÀt6âá¡©ÞÀ _x001A_Å_x000E_JQÂ@_x0014_ÒC#Ý4äÀ°ù¸°Y×À¬ÔuÉ¡±ëÀ¤ãñèV§ÛÀ@v¡}à¡À@áPÊ_x0002_öÀ®DÊrdäÀ8g¤£Ö×ÀàL_x0010_»; ª@ú¨BZhóÀ&lt;Ätn&amp;ÚÀ¯qÇ_x000E__x000D_òÀ,M{I»ØëÀk;ÎCt­ëÀ^¢EzâÀLÏ@ÌéÖÒÀk¨"_x001F_ðÀ êcã¬ÊÀþ_ý~ÞðÀ ë,¯ÇÀÇzmì·ìÀDÃÞ_x0003_'ËòÀ\wOµÿÝÀB0näéìÀA²_x0010_õ÷êÀiiÍÿLôÀ_x0014__x0007_Ô¯bÜÀp"=_x0001__x0002_î®»Àxôç¢_x0006_ÍÀtqÃS_x0003_¡çÀHKG5_x001F_·áÀÑå:Â_x000F_çÀjè	Â¾_x0013_âÀôÐÍ¹9æÀ3_x0012_zÞÞ£èÀè_x000C__x0015_Öñ_ìÀYZêïöÍÀØüeVýFè@_x0001__x001C_ÙÌ"ÀÀ _x0005_6&amp;EëÀ¢õâ(xãÀ»_x0008_¯5_x0016_)êÀð_x001F_|¸:éÀN;_x0006_©ÞáÀø¢º_x0014_/ÉÞÀð_x0016_Øüà_x000D_·Àtì_x000C__x001B_vÛÀè¡_x000F_²ÓÉ@|~z_x0003_|áÀ_x0018_Ù_x0006_¦lÜÀÛ_x000E_&amp;R42öÀ_x0001_o÷öãyÀb$ª=_x0001_âÀÐÑ(ãHèØÀÎpÃeãÀ×¶_x0006_92sñÀ\ûì),JàÀÀ²^¬_x0011_@â;äð-kíÀ_x0001__x0002_ðã£)AÉÀÜáÂªäÀÈ"­?,ðÀ1_x001A_eëkGôÀ8Ù°F±ÚëÀâ_x0002_¤_x000E_ênäÀâ_x001B_DÃâÀ_x001C_gº©ÈÜÀÖ­nÈcìÀ_x0013_´p_x001C_âìÀàfûóÂÀ2«;d¥&amp;òÀÖ;E¦¶ÝêÀ¸­4p½áÀ 2È­ÝÀÔô_x000B_ýà_x0019_ðÀå_x0007_9"^êÀ6¶ê¸XÛòÀ W:g$¿ÀnMýk£ðÀ_x0010_=&lt;|¢ØÀè¾l?¯ªÚÀ][ÖÚÀÐ=nòÙÀ&lt;ÑV@:[ñÀØ¨¬[Ù_x001F_ÚÀ_x0001_LÌ33[ëÀnÔ'äàÍæÀ4Ð_x0016_oFãÀ°_x001B_=êÜÀ_x001E_fÓYÿëÀn_x0008_Íu_x0001__x0003__x000C_âÀ¹åCáwöÀ¨Ñþ°fÛ@ çÉwDÒÀ-7_x0016__x000C_ý)ðÀX~ú_x001D_ßgÁ@(É_x0017_yò^ñÀt¨^W´ÚÔÀ1_x0002_É_x0001_uðÀ@²¿_x000D_µ,ÕÀâÅOðÃÀ@Ü0_x0005_¯@@ÎEzíÀ_x001E_ZV"fóÀ_x0001_ _x0017_t@G1MâÀ_x000C_)Ñ[ÆåÀ[X_x0008_2}éÀ¸b_x0013_Á_x0001_õÌÀÊ0_x0010_%58ôÀà_x0008_»nw ÀÀl_x0013__x0008_¼|ÕÀ_x0001_)!OÌ_x001E_@_x000D_¤_x000D_×ñâÀz³Î¼ÒîÀ0á&gt;îïÎÀ(GâÀÄ­^Õ1çÀ°ÞÍÀáëÀ_x001C_Fn_x0001_ëÀ_x0014_÷°Ñ¥ëÀP_x001E_~ºoîÀ_x0001__x0002__x0010_«ã	jØÀ_x0001_Ö´`Àw¡À$?ªê|ÈãÀàâfdz¹ïÀÃvvxLüöÀÊ]µuáÀPñOB¶¼ÀèýmoáÀÜ®æ§òuìÀð_x0002_è7H*ÚÀp/b_x001F_xØÀA®JW¾ÀãÀTÏkÏÜðÀ°vnÍù²Àu.é×áÀ_x0006_¥ô=û±óÀ@î_x0014_×kõÀø¬L+_x001B_ËòÀ ë)ìÃ@TÉØÝÇÑ@¨_x0017__x001A_ÚÛàÀ§pP¹_x0015_øÀ`ß_x0004_ß.sèÀà|îs¬;¿@_x001F_ÓÛ©¸ïÀ=ªà6ÒB÷ÀZ_x0015_2aPSæÀ_x001A__x001A__x0003_jõ]ñÀTa¸f	ÞÀÖ/ÛßæïÀÝ­_x0019_´ÔÀà_x000C_Ïq_x0001__x0002_ÄÄÒÀ`_ÖÈòçÀ@)î#â_x000E_¡Àü4KcuàÀJ àV´²àÀ÷Æ©ÓãÀ¶ì¼@^ÃêÀhÀ_x0016__x001D_ÛÙÀ_x001C_ QxegèÀÌYÜ_x000C_×=éÀË¶_x0008_é_x001D_þîÀÞÅç_x0015_ß@çÀ,+¶êÀ4ÁÀÐ&gt;öÀÍ¥ZÝ6êÀÐ,ë$ô(¸@r~_x0004_C/IàÀÄX?ô êÀ#__x001A_Ð'ÎÀnt9Í7EãÀVqPøFáÀ(H[_x001E_7¿ÛÀê!£ACWæÀ_x001C_$è_x0015_&lt;yçÀl}`MéÀð@¯íHõÀX[Q_x0011_àÀ&amp;p_x0003_L,âÀÐ`M_x000F_öº@,øyÔFðÀ õL07þ³À|ØY9(öéÀ_x0002__x0003__x0014_w_x0014_~~àÀH~_x0001_PëèÀd×¾_x0015_!âÀÈöÅÇ.ÏÀö¹Þ·äÀ=5_x000B__x0013_PòÀ¨õ_x0016_áÛÓÀ¨I¡_x001D_ÁÓÀÛ£M!J¶ñÀaÞÁÒdðÀè_x0014_Ò_x0017_ï.ØÀW¥A½¦æÀ¢_x000F_J&gt;_x000D__x0002_ñÀ&amp;ùª_x0002_8ðÀì2µ_x0005_EãÀÄÀæÁÇÓÀ@}Ã$_x001D_1ëÀ¸l_x0002_2(àÀÒÁ_x001B_`¬çÀ_x0014_oc@äríÀìe-­uYìÀÊÖÝêhàÀ_x001C__x0006_¬?`ÒÑÀ_x001C_ÌûGÜÒÀ(²j!vêÀ_x0002_}mO0çÀÔ9PìÀö_x0013_Î_x0005_9ÆïÀM\sìÀF_x0019__x001C_Å¹ìÀj±­Ñ`OèÀ ,\_x0002__x0001__x0002_Må¤@	àÇß¯ðÀ*×®ºòÀlØÁ_x0019_\³ìÀ¬û¥¯òÜÀØé¢6g6ÄÀëEl_x0007_öôÀpgH¼FtÝÀàçX¶*&lt;¦À_x0010_|$ÒÉmßÀ÷ÇJ3õÀÄÂàk_x0002_ëÀæÞPæÀ|û_x0019_ËWÓÀêäfjî_x0015_óÀ`_x0008_üâñÈÀ&lt;_zÉÞ÷äÀ8é¹_x000C_nìÀD`ò¸êÀØß¹2&gt;1ÛÀò6hà+ñÀ`ã_x000F_0,ÕØÀ_x0014__x0005_»}yÐÀ_x0001_¶Ûírþ½ÀBÞøÇ{åÀ(cüsÝÃ@Èùîøå_x0007_ôÀLV BÎóÀâÑc qîÀM_x001E_òÜÑÀÀsVý#®ªÀp¯_x001E_IjÕÀ_x0005__x0008_0ÎRÀ_x0007_IÁÀÞ»_x0015_¨_x001A_òÀèdïOÃæÀä_x000F_½§ó÷À`&gt;¥¡çÞëÀ6_x0004_m¥§8ðÀ_x0008_£:_x000B_ü_x0011_äÀ¹'#ó~öòÀÔxL¹X_x001F_æÀ â_x0003__x0015_ÉÀ&gt;Iö§LèâÀ|ê+Þ,ÜÀ½ç¬-ÏÔÀXô¶*.´ÏÀ"}r_x0011_üãÀ&lt;á¹_ãÀìR_x0001_lÁÎÛÀÒU_x0017__x0002_øóÀP¸H_x0003_Õ&gt;Þ@8ªä_x001D__x0004_ÁèÀ_x0016_ÀD_x000D_síÀÌ_x0006_bY×À0ûx¸Ï°À¼µ)&lt;ÑÀ´`¯_x0013_sâÀôÇXvÅièÀ_x0010_ïÞ_x0004_q_x0001_ÒÀø_x0004_öJkØÀ_x0010_Ëq¬*KÏÀdãÌ·PïÀm_x0014_JRáÀÀ` ¹_x0001__x0002_Ìò®À¤ê\pÅÔÀ¡y_x000E__x0010_éÀ&lt;6O_x000D_{ØÀÄ5-÷ØÀå_x001B_ø_x0008_÷ºÀz³_x0015_wéòÀÌa%Ó_x0017_!ÙÀ&gt;ÿfC3ìÀ_x000C__x001F__x000B_qyçÀ`ÆÚrZÎÀ _x0015_¥1cd½À¸qtÐW3ÝÀ_x0002_âÎîÀ_x0010__x001D_ cEÖÀ¨LÙ?_ÏÀQC/t²ØòÀrÍ3:&lt;_x0010_ëÀCol_x000F__x0014_êðÀ¨ÇWE*ÔÀÅøÅàÛñÀ&gt;÷VIÝ(æÀp¶xjÔ@¯_x0002_&lt;óÀ/ðÀØöxd©VÉÀ0æã_Â_x0013_áÀ(WtÄ_x000F_kÚÀ4¢ao¤õÀ_)¥-çÀ\@-pØÀ_x000C_?EÊêÀKBfäÀ_x0002__x0004_ðvYûDT¹@_x0014_	_x001E_7 ßÀ@R*JìÎÀ¬9[MÍÆåÀøv¹,p^ÒÀ¤Èþ_x0003_/òÀ:_x0011__x000B_VòÀ¾_x0018_O9ØÀP¶Em2×ÂÀ£ÿö¨p9ìÀÉ¡cÝ®×ðÀ@+âu¾ªÀ¼S´0C|îÀ_x000C__x000D_´ÌüÊêÀl°_x0005_äÙÀèäå&amp;_x0015_äÀ_x0016_OýXeÐäÀ6'3jñÀ_x001E_ÇË.ØòÀüùäRâÛÀþ¨&lt;-ìÀp¯ª_x0010_¼+æÀ2_x0016_½|ïÀPIã_¨WìÀØÉâ8R~×À_x0002_3¯@lÀH_x0013_³óGÒ@»_x000B_&amp;_x000F_ÀñÀJOçD_x0012_àÀ­~_x0001_ÝÃÍïÀÌE&gt;_x0008_@ÛÀ`H¯²_x0004__x0007_Æ|ÇÀìx_x0016_û_x001B_ìÀ6_x001F_¥¥eïÀ_x0018_°_x0007_&lt;´Ä@Ò2#_x000C_-¿ÀØ&amp;2¢_x0016_ÄÀ +5T~¹@ýýé,/IîÀl¶-4áßÀÆ|Õ míÀ_x0018_VN¢_x0005_ÛØÀ¼ä_x0017_ñ¨õÀÔáÝ4_x0005_ëÀX»äÀfíÉÀ%_x0002_u¦QèÀ2©`_x0006_d³äÀÀ8©le0ðÀ²¯»¯¯áÀÈºÏ¤	êÖ@ô#;1¶ßÀF_x000C_ÞñÀZì[3iíÀ8_x0004_Íc_x001B_ëÀhÆA_x0003_ìÀ¡¶¦;ÚÀ·êrÂèÀ@_x0019_ÎéEÖ©Àß_x000B_q|_x0004_åÀî¤LèüÇìÀïfÜCñÀHCÎòôÕÀ_x0001_6YD¤ïÀ_x0001__x0005_ è5_x000D_K_x001B_ØÀH6üA_x0002_ßÀhù_x0013_«{ÓÀêÇÍWïÀ_x0008__x0005_å=¾zÎÀ4Ë0LéZäÀò¬ æ_ãÀZ¬7¹[êÀ_x0010_ä/v'½À¿_x0003_ÍÐòÀl²Óç·IêÀdc`_x0008_ÛÑÀÀÍ§&amp;ÒåÀàb»$H`±@ôY:Þ±_x0002_éÀ@«ÿÁp&gt;ÇÀP´{_x0013_¸¹À¢Ô_x0004_N	qòÀ_x0001_&gt;_x0004_x_x0014_IÔÀ H§(éhÎÀB_x001A__x000B_³ì7áÀòL®¹àÀd_x000E_43êå@Â·¦ð¦oóÀ_x0001_ºç»ÔÐÀÐ~_x0019__x0015_´ÆÀ_x000C_«½LãÀè+zYé¸ßÀÖév÷GáÀ_x0010_cLêöÍ@5Â_Y&lt;gðÀp]u_x0001__x0003__x001D_òÁÀÅ¤aäÀà!ìRÞÚÀ°Ï&amp;ºÜ×ðÀÈhû_x001F_LìÇÀÚ_x0003_Ü''äÀà3_x0008_7ÒNÔÀ_x0006_¯a'kòÀÌº÷ bPêÀ0íì¸CÇÀ7÷y|dLõÀ²_x000C_¾z»¹áÀ\øµ_x0013_ÃväÀeSÇláÀ¸ì¶x ÀÀ_x0002_ÝZØîáÀ_x0004_crªÄÜÓÀ¦Uú_x0008_ÖáÀÔÑ!_x0012_1iïÀ_x0001_ÊHµÛÀÀígg¾-¯À¸qD_x0007_ZÓÀ´\£¼ìäÀó0·_x0015_+ÝÀ¬ÅPï«WÒÀX¯ÂÛÜÓÀ¨«_x0001_AÊ~ßÀÔ®_x0010_µ{_x001C_ãÀà³ºx_x001E_uâÀL[À:ÁòÀ¨Q×ßÑâÀ¸_x0002_ãjÝÀ_x0001__x0003__x0002_|øçrköÀN¢ÖÇÁÕñÀ_x0007_3ê_x000E__x000F_ü÷À7Ï»gíÑóÀ0:*k·éË@_x0001_½k]2¼ÂÀ©_x001C_ôÂàÀ´T_x0007_4ÝvóÀâý1ÃõÀ_x0010_øÓ··ÒÀ¾äÝ¯\-éÀ°ðþ±Õ@$&amp;y"UZãÀß}ô7¹äÀá_x001D_øíÀ×¾ì_x0017_`!óÀ@ÿ_/¶@¼æ_x0012_¶ÕbÚÀ_x0018_ÍZú¶_x000B_ÃÀ(¦_x001D_:iºÈÀä]ÿyk_x001C_îÀ2û_x0005_±üHáÀap®gv¼òÀ#_x000F_«_x0007_¹§ìÀ$îþé´_x0002_×ÀtÇä2ÇûðÀ@ýsåðÀPZF-J}ÑÀ_x0014_ÛcãáÀïh	9¬òÀðEMwFÚÀ/w_x0017__x0001__x0002__x0003_³]ïÀ_x0002_»_x001B_áX_x001B_·Àò7J¹«æÀ(³Ö%2×èÀ¥.9¼@_x0004_¥?ý§ÓÚÀD6cÆò®ÑÀ&amp;Ê±SÁåÀnê%_x0018_rìÀP}ó_x001B_BåãÀf?þm×ñÀÛdL¹3ðÀç#+¥&gt;±ñÀè_x0019_v_x000D_àßÀx`¢T¸gÂÀó¨n7pîÀPB­í_x001C_ÚÀ´!õÅ_x0001_ÕÀÎ_x000E_Î_¢ñÀ&lt;¨é_x0019_]ÕÀ0Kzx&amp;ØÀT.mÀ;ÞÀ_x0002_ÛMo"¾ÖÀ£ {¿êÀ|o__x0001__î@ï_x001A_,îßÏøÀ m-VÈæÀô!_x000B_Ã"_x0016_ÚÀ_x0018_ViJÆ\ÚÀ¨º¶:A_x000F_âÀ±B_x000C_¹2_x0010_ìÀ_x0006_*_x000B_ ïÀ_x0003__x0004_ì·8àõ(ÙÀ_x0018_Á;¥_x0011_ÚÀÆAq±y&lt;êÀ°	Ç¤ùÖÀX¶ÔH_x0004_!ÍÀ¤eõñæÀjí_x000B_R³éÀRzÃúáÀ_x0003_ZL×¨¤À¨ºX_x0018_Ê@EØGVïÇÀx¬!?í_x0012_ÁÀp7l_x0002__x0001_"¶À_x0008_Ä2ï¼ÚÀ«ú,%RæÀDÛb°öZâÀ¸lÙþsÓÀ_x000E_r¤%øèÀj_x0006_6ÌæÀèå´¥C¶Ô@´Ì_x0002___x0012_ðÀÌ_x0015_$_x0007_ðÀ`óXàgËÀ&amp;ö_x0010_r"âÀ°¥Æ(S»@ì»ïðÀ/©®hÔâÀ;ÈÑÀÂÞçf_x001B_ÖåÀ`Ô&lt;pèË@X,%@ìÎíÀÀÑW;_x0002__x0005_ëíßÀ_x001C_Á:ÔòÀXòùgOÛÀ&gt;u_x0018_EHàÀý_x000C_Ö_x0007_=ñÀ	_x0018_8ãÆçéÀHý¿_x0016_?_x0001_ÞÀZ ¡úèÊàÀvÁ_x0016_õ_x0003__x0004_ïÀ|²[¡õìÀ^ýÜ¤ÑÐõÀD´'k,ÒÀ¸Üâ£\táÀ/ú²· OèÀ·,5óÀ_x0016_û¢or§àÀ _x0012_úP_x0014_êÀ&lt;°â­^ìÀò@³QÔÀ\±ç_x001B_½$òÀÌêÃ­wóÀ_x0002_¶¶Õ+¼É@óã¨.,ÔÀøk`_x000C_ðæÀçöPÌnòÀªtr¢jíÀ¶Îr¨{ËîÀ@×_x0011_È_x0001__x0007_ÎÀ@h}$Ø@³_x000D_ÅÍ6WèÀ¨_x0010_.ÍfÉ@PÇ¬_x000E_&gt;ÕÀ_x0007__x0008__x0016_	_x001D_£l_x0004_àÀî(ïb_x0002_q÷ÀôéL_x0004_F°ãÀavWÕäÀR_x0003__x0005_á=&lt;åÀhç¿_x000C_;ÁÀ&gt;ñÚBlsäÀÔ_x0018_Ô_x001F__x000E_SëÀ¼ó6û|æÖÀhÿ_x0006_üã`ÒÀÞªØ3åçÀKvN_x0016_Àiíèö7ïÀ_x0001_úQTtíÀ MË_x001E_åÀðo¤hÜÀA?r_x000C_ôÀ|Ì!âäÀPÖ­_x0019_@Ò]X¢âçÀ&amp;ïK_x0012_Ý¤âÀ Á_x001E_÷ºÕÙ@#ã_x001C_ëøâÀ@_x0010_¾f_x001C_ÑÀ_x0004_P_x001F__x001A__x0008_àÀÄ6È]ÑçÀUaÜíÅôÀÎÒ óåÀ_x0012_ßuo¼óÀøÝµ± æÀ~÷4p×ÀLxa_x0007__x0001__x0003_q¹àÀàóü÷©»ÜÀ@¬ìÍ¾=¥@ÄÀ²	O+ßÀ_-_x0007_ôÀ®qUïÀëÀ}ÊuCáéÀÐÝdóÒÀÈß_x0002_CZÅÀÜ_x0001_ç^_x001C_êäÀä_x0015_u_x0018_b_x000D_ßÀ_x0018_rkgÅúÙÀ¸rûÄ_x0012_ÖÀ_x0010__x0003_&amp;Õä½×ÀP&lt;©9BíÀ°·%µBÀÀNÿu=êÀâ_x000E_ÒV¼¹õÀÞúG`÷ÀÈFZKþSòÀþ5ßxíÀUî_x0017_Á3ÑÀ°&amp;æ_x001D_Ö²ÚÀ_x0004_j_x000C_FÿÜÀP©¼·°_x000B_ÉÀçjk£_x001E_CòÀ§_x0003_°óèÀx_x001C_:]_x0014_ÔÀº"_x0006_BæÀHÕ0åTæÀ-ÏÚÛÂÜÀ|­7DÞöÀ_x0001__x0003_à¬áSjAÙÀp§0©ÞcóÀ}¥½)ãÀd²lÿBiâÀðºYÝ1ÑÀÀ(?wå¤ï@X;g¨Ô_x0013_ÓÀ^kónõäÀð_x0006_eI°¼À,²ãd.-ÚÀpú_x0010_Ì¶¶Àr$Í_x0001_PôÀAiGåjéïÀø¼º;QCÒÀ½_x000D_lfÌIñÀ_x0001_ä[ÀÚ@f¿=¯_x0006_ñÀ 4Z©L_x001F_ÄÀ¾_x0011_B6êáÀ_x001A_X"úvñÀHÐÕý¸ÃãÀÅÅ¢FùoîÀÌZæ¸+ØÀ_a8_x001D__x0006_uíÀ_x000C_°7_x0002_ïÝÀ&lt;h#X_ÚÀ_x001E_ËE#7áÀnè	_x0004_2_x0012_åÀdÒ§ìØÀp8,tÕæñÀ_x0008_3_x0019__x000C_ÆÁâÀH_x000D_òû_x0002__x0004_ÐîæÀ¸G_x001B_ôÿñÀ8ÓÉBõÀ8¢8_x0008_qÂÀ¬Î8_x0002_äéÀÈQØ_x0001_ØÀÞX_x0006_,øßÀæ(_x0001__x0005_ìÀ_x0003_½¦åbêÀÔ¤^-;ÑÀ±·aQóÀ/¿²G+óÀ¨Ý[_x0017_GSÑÀP²#_x001D_U´ÀìqÛ+vèÀ:&lt;µÏJÒåÀ&lt;^ÐópðÀ7öiÑñÀ_x000C_¨d:&gt;áÀ_x0002_Rdwv@¢_x001A_	ÃpBâÀ´Ó^Á7ÛÀx/ïAOóÀ_x0002_kÈDIÀ$Gï&amp;'áÀ#ßÍo:ÝÀ(ÐÂÙ­OâÀ_x0012__x0002_læÀ@9xI_x0019_¾Àà"½AØ=ðÀüf°¿ðºéÀTgJW½ôÀ_x0001__x0002__x0012_ø-J:ëÀ8ÊÚÞFGÛÀÈý?xºÃäÀÔ3QeYDéÀ_x0019_ó¯S\ñÀ|Ôr®'ÂÕÀDÙõ²_x001F_äÀTloÞzäÀ¨Æ¾À{Ç@à9'ÝtPÌÀrª_x0007_n²_x000E_àÀøÒ:ï¹äÀ@±_x001A_´_x0018_ÛÀ@*7t_x000F_Àp£pÚ³À83äÇåÀw'ì_x000E_ÒöÀ_x0010_Ì©IKÄÀº:hsyèÀ¦_x0006_cð«jñÀÐð_x0003_³£.ÝÀMÔ_x001C_RYhõÀ&lt;@ÀÀBVéÀ©ïr_x0015_KóÀpçüL¹ø¼ÀáV4¬ÕÀgi=¼çÀR·ÑÐ[òÀ_x0016__x001B_6_x000F_ZìÀt_x0003_#OìÀ`Øö_x0007_ËÀÐ#ÄØ_x0002__x0003_Ø¼À_x0008_*6_x0016_Ý_x0015_áÀÚ_x0008_w_x0012__x0003_àÀ«a?ÇÀP:áÕ·Y´@ü´ûÛUÖÀèxåø½GÞÀZ	\FSsçÀ_x000C_	0B PâÀø"aÉ*ÛÀ_x0002_pc_x000F_*zD@_x001E_òõeÀòÀW_x0015_s]òéÀp§I)ðØâÀ 6f¼._x0001_ÒÀ(á÷_x0015__x000F_íÀdbÔ_x0003_jèÀûYàª$çÀN1_x0011_¬.5æÀ(f`DñÀþÐ8¸^øàÀÌB_x000E_0@#ÚÀ~±ÖÝÖ³àÀ_x0002_YÏ¶OdÞÀ_x0013_ÿ]_x000F_ôÀfÍHûåóÀ»gâ5ëÀm2°B_x0011_ÎìÀ¼âÙè_x001C_ÒÀ¨âd;íÀ[ÿµiºDñÀÕÿÇÓM_x0002_ñÀ_x0001__x0003_  Kð_x000B__x0013_ËÀÛ¢òÜcõÀt:_x0015_u9ÞÀx¾iKCÇÀ_x0014_6WÜªßÀ¤$eb_x0002_ÇäÀ@ñ_x0008__x0017_Z¥@`Ý_x0017_¼ØÀ¬ö§&lt;âÀ,&gt;_x001D_ííÀl_x0010_ ÜÒÕÀòk®_x0003_òÀª¶é'¯åÀÊ_x001F_6êÀrå0_x0019_«uîÀþÞÒc¨YîÀ²T?Í)çÀC2»Á_x0017_ìÀ$ô_x0016__x001B_äåÞÀ rV9©@ä9vjWÙåÀp_x0008_¬¨_x0015_°Ð@æC_x0017_ï¨çÀü8W½ÞLòÀ¸!Hÿ_x001D_?ñÀ\9°_x000F__x000C_JÔÀ8§}_x0017_èÀ®ÖtC¥WãÀ¸­&amp;,°	ÂÀºÂ_x000C_$âëÀ_x0001_2\J8ÀÔjKg_x0001__x0003_£®ìÀt+5tláÀ_x0001_8¯ÛºñYÀ@¿ÞÅ7äÀ¨¸Ø_x0011_ëcÂÀØgÅÂ_ÈÀÔ©J¤°ÓÀÀ_x000D_¹Ñi±¥@ð w_x000D_La³@£¯_x0007_ñÀ2þ[6@2çÀÂ«÷Z]1âÀs¢Êa^ñÀ_x0002_8e_x000D_ÞÀT^²ç=_x0012_íÀ,ðMóÀ_x0007_t=UôÔ@²[üÀÇöÀ_x0016_$ÃýºäÀ¡Â j@Àeó_x0010_ìÆ¾Àû_D®ÄêÀ_x0001_¬_x0011_#¡_À_x0004_P_x0003_³¥_x000D_ÞÀ_x0016_X½îl´ñÀä_x0004_{»ÔÀ¨Æ"EüÒÀL_x0003_(Ó_x0012_yêÀ\ö¬\ÆàÀÚÐl[/fçÀè7s×_x000B_»ØÀ¼ÌýÁë¹äÀ_x0003__x0004__x0006_©\Í;áÀèy¼ÔÄõÀÀÙ_x0011_#_x001E_×ÀDÀJ^ÙôÀÂËmÅ_x0001_ïëÀX¼$Àm_x0008_ãÀ6se_x000C_!êÀÜ2øv_x0004_ãÀ_x0008_üøxÅ+áÀH_x000E_&lt;ïÔÀ 0Å×ãýÉÀz_x0002_ªß¤éÀRëíÀÀ_x000C_êñ#=fâÀ"ñ_x000F_ëEJöÀÒ4%ÙÀû´7EBeíÀÜ8_x0018__x001A_=èÀ$`D¬ÀàÀ_x0003_ù_x001D_no@5þ¬PâôÀØT¯_x0012_Ç3ÕÀà&gt;8tÝÀ_x0016_D_x001F_;_x001C_èÀüÈ)ÅÏ_x000C_ØÀP+âÛ¹_x0011_ÎÀ¾ÖÝ°ÌäÀ_x0008_s¶_ÜÀn_x0008_Ið¥ÎÀÎ _x000D_k èÀôìÆþ_x000F_ãÀT_x001B__x0001__x0005_T_x0011_ÑÀp³fÿ_x000D_µÁ@L£¼ÀlÞÀ8lbî_x000C_ÂÀm±¹è_x0005_ÏÀ²¦#_x001C_©1ôÀ&lt;÷½1&lt;øÛÀô_x001E__x0010_å§_x0015_ÕÀï:®C¸ÙÀ:êD#_x0015_òÀ_x0001_1Fñ_x0008_ÝÀ_x0001_¨åZëÀ¼_x0002_6£ù_x0013_íÀú_x0002__x0001_ÒÐ÷À ¯âôªÆÕ@XCgÕæÀ_x001C_¢vw6äôÀh_x000C_sÜ_x0019_±Ð@¤üGÏ¥ràÀv¬~÷_x001A_&lt;âÀßÃû¢ÿðÀ`gjè_x0015_³@&lt;c9_x000B_­DÙÀ_x0008_N_x0004_#×ñÀÊyXëz_x0019_àÀl]Qn«}ÙÀ_x0016_·³ôÀjHÉ÷@ñÀð~C;_x0012_¿À`µiåç·Àu_x0013_úôcïÀ\_x001A_¨x_x0003_dÑÀ_x0005__x0007_¶¦g´}ôÀ_x0002_ÂãÑáÀ&lt;ÐJ¡_x0003_"ÙÀIjk!_x000C_'ôÀ àË¾HÏâÀÐ_x0013_·_x0015_lâÀÄ^êØâÀD/0¶ñÀ@·ú@QïÀ¿ò0ÜûÀ¤R!vB©âÀáe0|_x000F_ÓÀ$cÁZhãÀÈqv8éÀ_x000C_³m_x0003__x0018_ÉÒÀ¼úØg_x0001_úÞÀ¢°ù_x0010_ý¤çÀD_x0006_ÑÃÚÀ³òâÜ_x0004_òÀ8æ¦à½óÀ§_x0015_¤Õ1äÀ ÖÎãY¼@°6CÁmÄÀ@÷¨É¸@0Öï·^êÀB_x0008_MBQeéÀ2_x0001_Æ÷zèÀhu_x0007_ìÇÝðÀ_x0005_Ûci_x000B_òÀ_x0016__x000E_÷À~w6_x001E_"|äÀ8_x0001__x0001__x0002_ñÒÀÏd~"^B÷ÀPÿ'%zÖÀÈÅ_x000B__x0007_Á_x000F_×À0ö3gºÁÀ_+Óô%ðÀ@wKÛCÛÀ¬¸K­_x0002_(åÀ¸ó­IáÀø¬D8b2ÐÀà®ÅRæÀ_x0002_AnüáÀw&amp;»YD"ðÀ8d7_x0001_ôÀxÙk_x0004_µCã@¬ät2úÖÀ Ã2#ôßÀOTb_x0013_y½õÀLu±ÞsØÀ`»4-¢ìÀ8C¤Ã_ÚÀ_x001C_1_x0006_âí@ÔÅÃ×âÖÀ4¤î£_x0015_òçÀnÓð¡÷¾éÀ¶Ä ÚôÀô=ÃoÓ.ãÀ$_x0010_æ%FÔÀÐÙÔ&gt;yçÀ_x0018_~¤ÝÃÀÆô;òm{ñÀà¨Ã_x0012_ºÀ_x0002__x0003_ÐTVÐ»À_x000C_åýä1Ó@¬hGX_x0018_OáÀh¼bôïÀ0x_x000F_dvuñÀ(}ûn_x0007_êìÀWú¹®QßÀ|yÄ[¡ÓÀzbK´ðÀ^_x0006_/®ãÀ_x0012_Q1_x000F_Ú_x0017_íÀ0néï6[¹@bÿÜ)åEîÀêú×x­£ëÀîhüÐ²áÀ |ô5ø-çÀ_x001A_ØgôA\áÀ°îªcÜÍÆÀ$_x001D_Ã#¡£ïÀÌÝÙon;ÜÀ&lt;'´._x0012_êêÀ÷W5_x0005_;ûóÀ ç-áj£À_x0012_0 &amp;DæÀl@eg²_x0019_ÖÀ_x0002__x0014_iS%ÀÄ\¤àûçÔÀô±ø_x001F_Í_x0004_ðÀðn]_x0001_¯ÙÀî_x001D_lRÀ1ãÀÞ)ûx_x0006_æÀV,u_x0001__x0002_r_x0001_éÀ@Iâö_x0010_°À_x0001_¨UÏ[ÔÀ_x000C_¡_x001B_f.À6ÿ¶î_x001A_ïÀ@ÈÁÆ/|±ÀÛ:²¿ÔêÀÀEeî]®@®MÖ_x0007_.&gt;çÀ_x0010_£²6®JðÀÈ®*_x0014_oÂ@6áld.çÀ»_x0013_,ÌRïÀ lPLtÚÀg&lt;7çñÀ¼è9[UªáÀh£_x0010_Å&lt;âÀt_x0004_OÂæÀ_x0001_S÷mã®ðÀÀ_x0017_	¶LµÈÀð_x0018_ãFô&gt;ßÀØÂ_x001B_¤ÛÀ_x001A_!Á¿lááÀ´Ïr_x001A_Cä@ôÛý3ÓãÀC4&gt;*¶4éÀ@Ï÷m¡»ÀX±`]ØÕÛÀ.q;§XyðÀ°öm?ò¡Ø@ÈaîRÎÇÀÔymÄ5·ïÀ_x0001__x000C__x0005_Õ6õîÀRähÚùÀ`_x000E_?_x000B_&lt;¥àÀ0_x0008_è­MåÀ_x0002_ÕXHdãÀDÖUBãÀú½ À	ñÀb_x0011_y¼véÀ°MÀrÀÀý0æÀy%çM@ÈÛ_x0004_k_x0007_çÀÔ_x0017_Ò?N.ÑÀÀÎ:è_x0007_ÃÒÀFîàÇ_x0002_:ìÀ8qî_x0006_¿RÅÀ7_x0018_gÿTéÀPÚ±_x0010_#ÜÀ÷:_x0016_Ó;óÀÄ_x001B__x0003__|/ÐÀ_x0002_!S_x0007_ÑçÀä(%ÕgKÙÀh/OÀÙÑÀî]p$BøçÀ0¡³ñó_x0013_×ÀÜª_x0002_còÀ_x0001_¦OêÁ@·|^_x001A_Á8ìÀÌ¬/mB÷Àà%û×²&gt;ÑÀpm_x0007_(&amp;;µÀP°_x001E_m_x0003__x0007_ÙÜ×À; ÅnEçÀeð 3ÅÀ&gt;²½9_x0008_ÙéÀ_x001E_Kù;QãÀdÎçË_x0007_ÑÀä#ÞÇ¯ôÀ¼óÐª_x001A_9÷À,9ãh_x0001_éÀx¼_x0006_®ÍÉÀÒb|-åâÀ"ì±²ÿ^îÀ²Â«aÊàÀ_x0008__x001C_inz)×À Þ_x0015_6_x0014_yàÀÂ«_x001A__x0001_óòÀØ6nï_x000E__x0011_ÜÀ_x0004_´RÝ}àÀ_x001C_É_x0002_?[)ØÀÎÇ{8Í_x0017_ìÀ3ïNõÀ`á£ðÀL¯+ä¦hÜÀ_x0005_ßvøiïÀ8ËL_x0012_LÝÀ+ß½a	ÉéÀà´QKÈ;×ÀRfü/ÌÛÀFà'ÑãVòÀnö} ÷àÀ&gt;ZÙ_x0011__x0011_æÀ9OìG'æÀ</t>
  </si>
  <si>
    <t>8b60b6130b890e70e74bd7fc8296ea2a_x0001__x0002_pb|ÜèõÀ$æYü_x001F_wÔÀVq_x000E__x0018_ðwæÀ¼L_x001F__x0013_}_x0019_ÐÀê£¶ðÀþåÀ*_x0010_ä$ðìÀ(_x001B_ÑMQsðÀä½_x0001_n¬ìÑÀâÃÙ0ãÀN_x001B_HyÍÕàÀÆùÄp¢ââÀÄy9Ä¡ëÀ3&amp;îðaÎñÀ£oÌ_x001B_ÏòÀª_x001A_Jn_x0004_&lt;êÀ¨×.ãø_x001D_ÝÀ`+æ_x0014_µèÀN®f·´-ãÀù'1ÌªéÀcÙ@;ëÀ|À_x0010_ø!ÑÀ4F_x0010_6¸àÀ_x0001_¾Y÷_x001D_»ÌÀ\%G+_x000B_ÇóÀcy¨ÝÁÀ÷f_x000F_èðÀtå`_x0014_=;ãÀÄàüÜïÔÀhm?ò_x0007_-íÀ_x0018_Þãd°ÞÀTÉÛ°%¤ßÀpIÐ·_x0001__x0006_´@ÝÀ¼÷L~4_x0011_æÀpÊö8^MÆÀà)ãnQÙÀÈ?CÝ´@(Ôs8ÔêÀ&amp;["_x000F_{HáÀ$_x0014_ÂÅðfãÀTºä&gt;ÏÐÀ,_x0003_j_x0014_cÞÀúP¬÷%´àÀ  6ìE¶@øÅ?xÄiÔÀ(è²gáÐÀ£*S£æùôÀø_x0013__x000B_¤ß¶ÌÀ{«÷&amp;	ÿéÀÄ¦ùÌìÀJ¢îv_x001C_ìÀhrL_x0002_¥1Å@_x0006_X_x0005_EùæÀLÒBN¨sä@_x001C_»kÖÔÀ8Óý@¦xêÀ|6h_x0013_ÙMãÀÀ_x0006__x0001__x000C_æÑÀ _x0005_ ewy«À¾å3_x0002_ÎéÀ|¹Ø_x0004_1pãÀHWT_x001A_íc×@°z0ç]ÒÀª_x0019_épÖîÀ_x0002__x0003_(QrÌemÌÀØAo_x0016__x0012_ÏÀl4Jm_x0007_Ë÷ÀÒ#üáô0òÀh&amp;_x000F_h"8Ñ@ØI_x0014_dxá×ÀÂ¨_x0012_ßÕâÀ(_x0003_Á=´áÐÀ_x001F_¤z_x0001_;ìÀpXÓãqÝëÀª(¸xsíâÀ"o{u9ìÀVª"_x0014_¾ºæÀ¶cÕ.WæÀ@&amp;Ö)/gÇÀ_x000B_¶S6ýgëÀþ9º_x0012_ÛÀfå_x001B_ÙðãÀ´éyrçùÞÀh6Óø+ØéÀè_x001D_à©FÂîÀ0øÿÛ$)âÀT°)mlêðÀ°¿AVóæÀ_x0010_J#^;æÀþ÷õ7óÀÚª	W_x0013__x001C_åÀè»ÇAÁÀ#_x000E_`uIèÀ,ÜÚ	d_x000D_ÔÀñIWf_x000C_&lt;òÀÊ{+§_x0001__x0002_B!èÀ_x0012_k 8ÃÞîÀajWJzÚÀØ`ød_x0014__x0014_ÛÀ¶__x0006_É3'ðÀ_x0010_3X xØÀ_x0014_lÿ³´ì×À$(öÙ}_x000C_ÖÀÑé¥1ÇñÀ&amp;Kù_x0018_êÀIã_x0008__x0004_^ÿÀ¾&amp;W¼DZòÀÔ"ò0BëÀ`÷Ör{OÙÀ öXÆÀñÀ_x0015_ê_x0001_	,FçÀÜZ`àÛêÀ\n5KvâÒÀÈº_x0016_qÓÀH[©_x000E_*µÂ@_x000C_úÕ§_x000B_ôÀZi_x000B_rßÀH!«õ_x0011_ÎÀCÌ×y_x000D_+ìÀÎ	bbôæÀâcÃ[ññÀXôuZ¢_x0008_ßÀ¿9&gt;¤}DòÀ*»_x0018_QNïÀ#¥8ÚÚmñÀ_x0018_0×ÓY_x0012_ÁÀv¾ÒøÞ_x0006_òÀ_x0001__x0002_HåàK¥ËãÀp_x001F__x000F_L:ØÀ_x000C_JØ¡nÁäÀ¦¾Ò±qñÀè_x001C_¸_x0016_°ÑÀ_x0001_ÈÀ5_x0005_ÂÀD^ åïÏïÀî á_x001B_£?âÀÝ=B½ÉõÀ®úO_x0002_/jíÀÉÈ_x0008_ð_x001C_×À_x0013_¥K_x0003__x0018_íÀ`Aú:éÀÐ_x0012_îÝð½ËÀ0»_x001F_8Õ@I_x001E_+_x0014_íÀl¼A_x0010_¯ÙÀ@ä8T_x001F_QàÀÀâ¯¾_x0001_8«ÀN_x000D_{_x001A_RíÀ~Úvix^àÀ¼TL;ÕüêÀø¯_x0003_þòÝãÀEmÃVèÀÌ_x0008_=~¦7ïÀ_x000E_8¬_x0004_°îÀx_x0019_{"Ö@4ô_x0001_´wðÀzÙðÀt^PQ_x001D_åÀXO=Uqä@ù_x0002_Bª_x0002__x0003_§åÀ_x0008_%T»F_x0017_ÙÀð¥½)_x001B_sÜÀòúÐè_x0012_éÀdÄEcS5ÔÀ¢G2;"ÌãÀ_x0001_Ia_x0011_DñÀ*Mq¾NìéÀÿ}TæÀ_x0010_NshÖÀý`0Ä²_x0018_ðÀd¼_x000C_¿fìÀ_x0008_Q¦L»&amp;ïÀä×1tñÀF_x001E_nKY_x0005_àÀ0Èj¾0Ê@X_jHEßÁÀ¶!Ø%_x000E_ùÀÈBÕ·L`ÀÀ2(LêÍíÀ_x0018_=fÚwÍÀÌ¢rÅØÙÀ*Å±µÎ_x001F_íÀp²êj©£æÀxP¤¾oÇÀI[Ã¢óÀ¡_x0003_Uý½-ñÀ&gt;&lt;ï]©íÀ ¬vanáÀº!ÿLäÀ_x0013_øåÀíÎ|]ôvïÀ_x0005__x0007_ÿ?ª_x001E_¥¥éÀp;_x0007_[£ÚÉÀI_x0015_ÕçuåÀ _x0010_D8ùÝÀ¸t_x0001_ÛÈÀÙoÌ_)¶òÀ¸U(_x0017_ïìÀ_x0008_³@ÆÐêÀ&gt;±í!xãÀ ew_x001F_FØÌÀ¬&gt;æÛ,çÀ¬Ê\óéÀæ_x000C_oîâÀ`_x0006_É_x0012_K_x0003_¹ÀÎfôðÀ_x0002_£(`òÀ (Ã[UÑ¼À`ÂøkªLÖÀ4_x0004_÷\¶ñÀ+Óþ_x0008_KOúÀ2&lt;@?AÀ@dåR ÿéÀ¦7Ü_x001E_\JåÀ =_x000E_#¹@[Q³BìêÀ Ò48ÙC²ÀNVÿ­ñ_x0004_çÀÎÁ"ÁJîìÀ s_x0007_ÍñðÕÀºDìT_x001C_MóÀìý¯WóÀð!ÅÛ_x0002__x0005_«(°Àð´_x0004__x0008_¦_x000C_öÀ$}|@þ_x0004_ÝÀü]ñPYÞÀ_x000E_Æ0_x0002_çÀ _x000C__x0012_éãÀÜ_x0015_é¿ÿîÞÀ¸Ã@ÓÏ_x001B_æÀü_x000D_Xç+_x000B_âÀÀÆÏ_x001C_å.ÇÀ®}K8&lt;ñÀ0+_x0005__x0017_÷ÒÀÀ,_x0019__x0005_§À&amp;_x001F_Sè¤ãÀÖQ_x0004_Ò¡_x001E_äÀË¿#,ÀQ®³68ãÀ"Îé¹³²àÀî¾òúýbÿÀÀWw_x0001_Ï4ðÀ°Ñ_x0003_º°³êÀ³44OóÀr_x0006_¥R_x0015_éÀ°Bh+_x0001_±À¬~àVàqçÀð9ªPD!ºÀ_x0008_t.S_x000E__x001A_ÛÀOD_x0006_;¶ðÀðªÓ;_x000C_ÖÀX×k¸êÀ\=Ý_ØÀì_x0011_cí¥ÔÀ_x0001__x0002_A_x0003__x001C_PïÀ.tÕBàÆñÀÆ±úh³ÃãÀ_x0012_ê_x0004_×/L÷ÀDÎÂì}¢çÀ_x0003_ïüR{¡éÀ_x0014__x0008_õF0ÙÀXð#9ìzÚÀ&amp;}[_x0010_îÀe7¿uxòÀ(¸A¥º,ÅÀ¬_x0013_ñ¿ª7æÀPôw`½pêÀ^_x001E_vQÇ8ôÀÄ¨G13âÀ|ÿ§Vp÷éÀÈ¸p*_x0011_âÀH3Ûp{ãÝÀ üT¸@_x0015_­@x2¼äÂuÔ@ü®#uqæÀ®Èje&amp;¥äÀÒ"b.óÀàá§Ò_x0017_'ãÀ&gt;KsôàÀ ¬e¬ÌÃÀ±'þµúÀ¸`_x0008_?G.ÌÀ«ZgdTîñÀÜ2ê^oEãÀ6@Ä¤3_x0012_îÀÞ¡Å_x0005__x000B_ëàÀ _x0019_8`_x0006_µÀÒÞx='ÕòÀÀsV9¨Û@æüWëÛäÀ_x0006__x000B_Ù¦_x0003_èÀø^ìrDëÀ8ä´4_x0006_ÌÀJÐ_x001E_EÈíÀn²ðRF_x0008_ãÀ4[èßÅåÀR¼¹\_x000F_çáÀ\½dÆ×ìÀ_x0010__x0012_¼ª`bïÀàbû ¤"ÆÀJõXÎ{ëÀ0qÎ(DÁÀ`¦!ÕÙáÀ¬Õ*äÇÐÀú×ç1ñ_x0007_îÀ)9ºë÷üÀ_x0004_ò_x0001_g2HäÀfÒü©oëÀÐ$Â_x0005_A¿ðÀ°_x0006_~#ÍãÀ¸|À%_x001B__x000C_ÞÀHÕB·ÑÕîÀ_x0004__x0003__x0002_åÛÓòÀ_x000C_,SYàÀÌ_x0006_|	yVêÀÀ³j½Ü#ÛÀ_x0005_5Í_x0010_}o®À_x0001__x0003_úG_x001F_Ðä_x0013_éÀ ª_x0004_=c_x0018_Ê@Ä_x0011_AvÙÀ¨_x000B_ì]ëÀ_x0008_ñ_x0017_¨0×ÀRa_x0016_O_x0007_/çÀðÞ¨h_x0012_áÀn%µDÁMäÀº&amp;ÍÏEîÀGº_x000D_|æÀØN_x0016_«ëÀ µÉmþ4·À¸_x0019_Òô6Ø@!_x001E_|_x0016_Ù(ðÀÄ&gt;/_x0015_°^äÀÀ_x0013_{KBÚÀ?*Õ;QñÀÔÂy_x001D__x0010_&amp;ÝÀ _x001E_gTþØÀ_x0018_ð_x001A_!oÖÀìÝè_x001B__x0002_ÂåÀÌ8P_x0008_¦\ðÀà¾[T"ãÀlÍ _x0010_çEÛÀ_x0001_T_x0019_°¥ËÀ¬V&gt;h·/ðÀöÕ_x0008_kÕãÀhÎw@²ÊÀ°Þ¾ù[½åÀúÕ_x000F__x0015_}ÆÀ'kXÝþìÀäåTC_x0002__x0006__x0003_ïÀ_x0018_UìÛ íÀCöòXÀ@_x0010__x0005__x0014__x001B_Ë@`ÞW_x0016_&gt;_x001D_åÀ@9¶_x0011_ØÛÀC)JýëÀÈ¬Å¡á§Ü@Ón_x001A_)ñÀn4¦÷2_x0011_åÀ@K_x001B_?ELëÀÇ³;&amp;$áÀð_x0004_è=¿u¹@à×¬-ïÅÀPë_x0016__x000C_]ÓÀ"8Å_x000E_:óÀÄ²î¿×À_x001E_K[_x000E_YòÀ_x0016_Ãzç²ðÀåÿÄMÀâïÀ_x0018_Knÿ(Ý@_x0014_¦_x0017_`ÀÖÀ_x0014_ÿ :'êÀJ~ô_çLáÀ&amp;'_x0014_ÄGZãÀ´_x0001_ÍÀ_x0018_ðÄÂ-äÖÀ õÁ_x0017_ÜÀ¼)°]m¬çÀ&gt;a_x001E_-ØhíÀ6!Hû'ïÀÄßõð´ZÜÀ_x0001__x0002_ù_x0004_Ã_x0003_ùñÀ°7_©7Æ@}oïFjÓ@´úõF$ßÀÈ1?ÀëÀÑI_x000E_áÝ¹ïÀ@å,_x0007_¾Àx`à_x0013_ÞÀ1¹_x0010_E;lðÀÎîÑB5RïÀÈ_x0016_!ÞéÀ[_,hÜòÀÔ_x0016_j¶£âÀ_x000C__x000B_Å_x001E_ÑçÜÀ;G÷\-íÀ_x0001_¦Õ_x000C_)¼ÀðXt²ÅÁ@_x000E_H_x0001_ÚâãÀVÔì´=ìÀÄ_x001C_[Ù_x0003_ïÀ¦#óÉñâÀp°òD_x0016_FîÀ¾zsá7äÀ_x0001_i¸ÙrÛÀ\r©}æÀ`_x0008_~ë×àÀgÌÞä^ÁõÀà93áóÀXí=²àÀ0"_x0005_ÚCÌÀðlÎ£_ÜÀ¦ª_x001B_(_x0003__x0006__x0001_ñ@Ö]Ñ×máÀ`økâÈ_x000D_óÀD_x001E_öXïÞÀUº¢ÜÕÀê"g5æÀ_x0010_ìªÙ1çÀàºä_x0014_]åýÀn±n_x0008_G)æÀÎ"@-`-èÀÂ¨h2ÞôÀÈ\ãûÖÀ¿a^_x001D_îíÀà$½Ö_x0007_ðÀkÄÑ-öÀÐGò(RÖÀ_x0011_¿ý_x0001_ÓðÀD_x0010_ÂôEÑÛÀV:þì§àÀDïþÌöèÀ|Wzé¼à@8jÊÊøØÀ(94ÛBÚÀ8(¸W4çÀ¸VJ¨ÎßÀ_x0004__x0018__x000B_$kçÀÆÚ@/ïÀê%kgFçÀ6@_x0003__x0001_zcàÀü_x0013_öÇÉäÀA£¿Â ìÀB¨_x0005__x0005__x0002_¹éÀ_x0003__x0005_à1_x000F_ÚjuÂÀ,/ë9ØÀðÎï_x0016_UmêÀv·\5ÒßÀ_x0018_}¯~á@ü½2q¢ØÀpGk ®ÄÜÀ)ZîÞàlôÀ_x0010__x0003__x001F_ã!_x0005_ÛÀ_x001E_ç_x0015_zYåÀ?_x000E_ÕKÂæÀ_x0002_În¤â	àÀfKõ)¶ìÀÔæËjuöÜÀ_x001A_j`Z_x0004_éÀ¢_x0003_Á_x0003_ãÀF;®J_x001F_æÀøôè_x001A_ÕçÀÈ¬ÅwåÀ_x000E_jøøOíÀ¶_x0013__x0001_ÿÖ©âÀ¶;»ÕõÀ&gt;t­-ÜáÀpEÌ_x001E_â_x0013_ÏÀöþ9ÝhêÀu_x0002_ÚPTÃÀ4­ õ_x0002_ðÀ¼%ªüiÓéÀ@Ö¥_x0007_j³À_x0003_Ù_x000D_["±xÀ°ëb$Óñ¾Àl_x0019_Þè_x0001__x0002_ZlâÀp¼"XãÒ¼@Zôcüª6ðÀx_x0013_6ÜX¥éÀÞ_x0007_EJæÀ~ð@b¹àÀ¼_x0014_ÌrÒ@|_x001C__x0019_®l¶åÀ_x000C_]_x0015_o¥mãÀ_x0001_9$Q@]|È¾Í?óÀT}3ÖPàÀgº¢_x0016_HÔÀÏ[»¹ãÀl£M@fÙÀµ_¼_x001B_vêÀè'E_x000C_XÓÀ~Û´3ÆòÀ(à_x001D_(ËåÀdø­»d_x000D_ñÀø-dZ«²ÒÀ/a_x0010_1h·ïÀ.ø{µ²?æÀ_x0016_"µ~®ÜéÀ,_x001B_`#A¦ëÀü_x0010__x001B_ÁÄåÀÐ_x001D_99¯_x0013_ßÀÈøÃÃ"ÈÀ@¦3Ç5ßÀ7úzÀÜq¯E	FÑÀåO³õå·ñÀ_x0001__x0003_8|þ æ@ùmóØyPïÀà¿5¤ÊÁÀ_x0001_Ö/ò(õ´@ÿÎ}_x000B__x0002_éÀ4ñ'Q_x0005_ýêÀ;©ú+IðÀ02eö¬lõÀ_x000E_5ö½¡äÀ_x0014_cÖÔ#ÜÀ`§©ÌiW¬ÀX#.éïíÚÀ_x0018_[_x0016_º7ÔÀ,lD+RëÀfE_x000B_=vÞÀ_x0010__x0014_Å=­ïÀ$ A*÷aë@Dg³_x000F_uÔÀ¸Ç®U_x0007_¿éÀ$·Þõê!éÀÖ_x0013_æ_x0003__x001E_æÀZÍ ÇüéàÀ`gftÙÀå_x0010_v,øóÀhGM½ÊÀàSi¢_x000D_&gt;ÙÀwé÷7èÀ8ûêb4ÔÀZfEèêÅóÀ8E¥_x0002_ uÇÀ¸+pËÒÀ|(q«_x0001__x0002_7çÀ_x0001_ÂÕLÂÓÔÀ_c·]áÀ_x0005_/&amp;à_x0003_êÀ@\¬ÅÁ(@Ñu-_x0015_áÀzç_x001F_oskíÀ_x0008_Cèèæ_x001B_ÒÀÆ®½ñäÀ¾4~_x0016_¥ãÀ6n_x000C__x000B_¼ïÀ_x001C_]háÀXèX^_x0004_ÀÀÐÖ­ªñÀüv®çæ ÞÀ( î¯ÕÀk`õ_x001B_%ÌèÀ¤¡TIgàíÀ_x001D_Â&gt;¿¢EëÀ¸_x0008_²HÅ´êÀ¨G/r.ÝõÀÉe"JzùìÀ_x000E_KÆ ÒïÀ(_x0010__x0004_+wöÀøî:°À@_x0001_j¯u_x0010_¡ÞÀ_x001F_³ðñÀ_x0011_êK_x001D__ðÀÊFÅ_x000C_vÁàÀ(.±@n&gt;ÌÀØÈ¬ÈÐ_x000B_ÈÀXJ²&gt;ïëÀ_x0003__x0006_ö_`««äÀÔ8¨vÎÀ_x0018_3Næ\@æÀ_x0018_e_x001A_BÂ@Þ%,hêÀ_x001C_=&gt;Ä_x0004_0ëÀ_x0003__x0010_ô+pwÀhh'zídÏÀ"mÂg&amp;_x0010_áÀðWéi_x0001_èÀ+_x0005_ì_x000B_{_x001D_ñÀþ_x0011_~âùwåÀî(¥äxòÀe½Üq_x0005_À }XÑ_x0002_ÁàÀyò¿JîÀX@ªÁ=ÂÀAÝ_x001E_¦é_x0004_ñÀÆ¿"A-úÀP}M¥°ÀäÙUÄgOÓÀÿË$_x000E_ÏñÀp°¤õ¶²Àä6ø¬6XÕÀ_x0002_Ã2~uKöÀN¼ï¹¶ãÀªÃ(uÐ(äÀHî¬µÜ]êÀ,:^dÓÀ(ô©ó_x0013_¿âÀ`¾°_x000E__x0015_¨©ÀP5_x0004_Ç_x0002__x0004_áÑÕÀ_Á5íóÀ»þ×éúÑÀ8&amp;AËÌgë@(|ü_x0003_1ÊÔÀ_x0014_ÏUtìËáÀú_x001D__x0019_þÒËïÀ_x0010_*D:&amp;`ÔÀøö¯(O_x0019_ÔÀ¶É§quèÀq[I´ñÀS_x0001_U0ßóÀÌõì÷ûÑÀRÔÞ3áÀ_x0008_NÛ³Ù	ØÀÀlµÀØÀö_x001A_ü@&amp;_x0008_ãÀ·_x0005_&lt;E¿ÛìÀòÔ^ÍxvðÀGÔÎ_x0005_iÈðÀ(_x0004__x001E_u£±ÒÀ^ÆÆÞPèÀ@Þ]¦_x0018_FÒ@k,Ü!êðÀ ?[«»-§@ ×ïï¡9­@HÙ'QxFâÀøÇlv_x000E_ÞÀø÷9Á~aæ@d._x001D_ ôÀìv_x0015_°¼âÀ_x0004__x0007_G¦_x0002_áÀ_x0001__x0004_ra·qäèÀÊ?í\YôñÀhð^Ã¨=Ç@êà¿É_x0014_óÀ_x0001_þ"^NÖ@ ¼_x0003_ÞÈÅÀÚ¾N_x0001_íÀä~ ÜØÀð[_x0019_bùUÍÀì²l¦ `âÀ_x0002_å»øæ3åÀx_x0008_$RËÀþ_x000E_¬KÅõÀå®_x0001_o®ÑçÀè_x0017_¼ÖÇNçÀüü_x0013_8kÞâÀz½oôeåÀÈÀl]&gt;îÀäb_x0002_XÁ«ÖÀ`¬¥ÀvØäÀ9ÄJù¾òÀ=]t_x0018_üßÀBÎqìÀ¶ÚÆ|ªØýÀ4_x000C__x0001_Ð·`ÚÀä@¤ÖìßÀ_x0008_DDX)#ÌÀÄ7«dýwæÀð;_x0019_cZ_x0001_µÀ@Ìâr;ÞÀ¢0Ê4ãéÀ"Kç__x0003__x0006_7ÌåÀ-+(SÆÀ?EdZ_x0002_&lt;ñÀ¾_x0018_óÔ:ÐèÀDí,¡@_x0001_ÓÀH0A56±×@P;¦õ#vÕ@_x0013_$s£|_x0012_òÀ|g%_x0005_¿©ãÀ`¶C×¬@I£Õþ&gt;À_x0008_1Ñ_x0004_n&gt;ìÀÿF­VåÀ_x0004__x000B_"ÓñÀü_x001B_PgKÞÀÂ¡YF.HåÀ-PÚªöóÀb_x0018_.úgóåÀîpÉè¢éÀþÍaB§½@0Õè´KêÀ ÞeL_x000B_¬@_x0010_«I_x0008_hÇÀ¦ý_x0012_Ûm5êÀnäS_x0005_ÑÀÈ&amp;wF¶RÓÀ0_x0005__x000E_ñËÀÎ'Ó_x001C_qÁãÀ_x001F_å¿%¿úêÀ°È^¸2øóÀðºõ·_x0017_ãÃÀÊ~_x001F__x0001_íäÀ_x0003__x0004_øV)J:ÆÀ_x0012_©_x001B_A¢ÅáÀ*_x0011_ß_x0006_	îÀ¼Ã_x0004_h×ÀÆ-Ì_x0012_ãÀ\Ï\§nhàÀ89Ñy'ÃÀôÜF¬}0óÀ_x000C_«&lt;P{²í@X)Îð_x0002_ÕÀHÔEÒ9_x0008_èÀì_x001F_M_x0003_nÚÔÀ0)"_x0016_ ÀÀ&gt; _x0002_TÕbãÀZ_x000C_CàÀ¨m@ZbáÀ$_x0011_Í­íâÀDÞ72»ÃÑÀØÏµ_x001C_8;ÚÀXå_x000D_U¶ÊÀJÕNeOãÀx_x0012_Ll_x0001_ìÀÆ_µÐ7{ëÀJ¸èxÿçÀ¨_x0002_7É_x0005_XÎÀ|^Î_x000F_¤èæÀàAÛ_x0017_ÌÆ@ºmÜÅ_x0010_zêÀ.:èÄýÀ	ùr5³_x0015_óÀ_x001C_wÅ?²xñÀèKïÒ_x0002__x0003__x001E_&lt;àÀ_x0004_Kÿ_x0014_c¥îÀxé_x0011_klîÀ¬köÓ®'ôÀ_x0006_íÇ_x000F_ìÀ¶à{Û_x000F_³À_x0002_ÄÑ2ªãÀ )aìDÜÝÀ®ö:UPîÀ_x0006_-S$ÓãÀ`ÓM;³¦ÀØ²7^»ÛÀêßò_x0018_OæÀØ1]²_x0014_æåÀ$_x0001_Zý_x000B_óåÀ _x001B__x000E_³¿çÀÀðË:Jh³ÀþU¶#H(ìÀ\]È²ÔÀ^_x0007_´cxòÀètûéÀ¼F1GéÀhÁ_x001C_'¡GÞÀH©´WNÏÀXê¼ÆRÔÀ0_x0005_Êr¼?³@Hyô_x000C_@ÇÀ@_x0002_M0²éÀÈÞ^¾¿EãÀÀ_x001D_8L¥Æ@&lt;ÚBÇxUÜÀ_x0016_iEæE«éÀ_x0003__x0004_(^¨_x0006_ÌÈêÀ4_x001A_:OÀíÀÔïý]_x0003_8ðÀ_x001F_Øh³²NðÀ»³)p@ëÀ_x0002_ÀÐ_x0016_ÀýóÀ°¾8!Ë2ÝÀÍ®úLOÄðÀðágß\¶À¤ _x0017__x001B_àäÀb¶Öo@°&amp;czþ½@v _x001B_ãT¬ñÀtDÊlj_x0019_óÀmoõµgâÀ$vìÕ³méÀ_x001A_z¡&gt;pðÀfñOÔZðÀÔïxÖcçÀÛ?¯áÀ6ïM6_x0010_ôÀ_x0012_ðZF~¢ðÀh_x0018_Õ_x000D_©ÂÀ@`&lt;xj@L9@Ò9ôÀ_x0018_rí_x000F__x0001_ÁÝ@I²énqëÀ°ªÂdæ°@Ü¨_x0018_HºÕÀ¦»S*áÒàÀô(ÉwëÀÀ«çp_x0001__x0002_gÜÀ`KôºàZµÀ£_x0002_ªøÍçÀ_x0004_ùXòPøÔÀ_x0008_s_x0002_E%ÂÀè3_x0008_#zÕ@â^Ñ}ÂöÀ¸@~:êÀ_x0018_»Ía.ÐÃÀtóÙ½ÐÀªpH"æäÀð&lt;_x000B_!²]¹ÀÜó_x0005_ÒüÀ_x0002_I¡ÈçkñÀ_x0001_6tfsØÀö4ÇýA¨ãÀ=]$òÀ_x0018_JìpâÀV¸vÔ_x0016_«ãÀ°&amp;ÛG.ÔÀB_x0015_æ\héÀà.»h_x0016_ZçÀàP%*Î çÀ@ÉÄ,"´@¼Ë_x0019_ªù;çÀI¢àoH·òÀ_x0003_Óp@«_x0005__x0007_àvêÀf·_x0003_iK»èÀ_x0001_sà_x000D_»@Àt_x0004_³Ö@8±ãÕÎËÀ_x0001__x0002_PgÆY¿pãÀÙ)ËðdéÀ%_x001A__éáÀ:ÚQìiìÀä²q^lîÚÀÑ}5³]tïÀ_x0008__x000E_z»£*ôÀÐn_x000E_øÐÀDïqöãèÀª_x0011_àâíÀàCR_x0001_öµäÀØ_x000C_û¿Ù_x0017_ÕÀ;ÿn¶UûèÀlW¬_x001E_¬ÜÀ}IVýsÚÀâ=_x001E__x001C_äÀ_x0010_G_x001B__x001D_~lÝÀ¤Ò_x0008_Ü_x001F_ZâÀØÖQ£óÀìQ«·èÀÉªq_x000C_·¹êÀ_x0010_s\~CÂÀ_x001C_)WÅÆßÀ@_x000B__x000E_BÎ×@_x0010_èòma¥áÀ Ãæk_x0019_~Ì@ ñêè®ÙÄÀÂ_x0018_ä¢_x0002_ÈâÀl¯R×ÀC¼x8áÀÐ_x0003__x000F_×mÓàÀö¼ß!_x0001__x0002_3_x0002_íÀ	æº:æzïÀzÓ_x0019_s«¿ãÀT´MåÀx¡æÁ/ÁåÀ_x0003__x0014_) 3òÀ_x0002_L|LJóÀX-_x000D_àû©ÏÀ`3_x0016_ácÜÀÀý:10ÇÀ£_x0013_ÚÑ¨ïÀ_x0001_QÐ_x000F_@¹Ê´='&lt;ôÀ ª_x0004_¬Å¼¤@à«È_x0006_=ËåÀàmÔ4cüòÀðtR.ÂÙ¿À?SJUh²@8øºëÉµë@À¥¥Åo_x000F_äÀÆ¿_x001A_iøÀ_x0010__x0005_ÐÅáÀ@ÀN=ÅÀÈ³Awuà@pÈJpí±@ø U4[ÅÀ(;³¤%3Ó@ü;xü_x001E_ÐæÀ[iÚ³(éÀÀüÎ_x0013_X&amp;¶@gp_x0014_Ý_x0012_óÀ _x0005_°U_x001F_üÉÀ_x0002__x0003_ÃÿáÝÉìÀ°b\`üuÑ@$*_x0014_¯_x001F_+âÀ26_x0018_3QæÀây%_x000E__x000F_(èÀ¦JGÌºóÀ_x0018__x0013_x£úÒÀnWED0îÀ~ü+£déÀð_x0010_ú_x0005_ÐÆÀ_x0004_á_x0014_~¿åÀ_x0002_þl²ê!ÌÀZì9?ÜdùÀÔÌp³~¿ñÀÄipú~_x0010_ðÀX=VÒáÏÀ/_x001B_Û_x0003_t·çÀ\|"_x001E_#+ÓÀìë×åÀÈ7õ¢TáÀ8Ø_x0003__x001B_ãÀøÉ-ü'ðâÀ&amp;èf®ÿ_x0003_ìÀ`þ+!r_x0001_Î@TKÉt{NÝÀðíáï¿æ@÷_x0010__x0011_~pîÀL÷_x0004_ödßÀ0í	&amp;ÑèÀ ãÇTíÑÀÔ_x0012__x001E__x000D_çÀ,_x0010_¤:_x0005__x0007_,yèÀ&amp;t'_x0001_HcäÀ¶»é~È@ ó7|O´§À GÒ"x(°ÀÎ_x0002_Òëu_x0014_æÀÀ_x0012_ïvKqÚÀôe¯!@`àÀægí_x0010_kàÀHW_x0004_»ÙÀ¬"S¤ÀÁéÀ°g(\jðÀPèêB_x001D_ÖÀ¸¿­ÛÀ`Æë*}dëÀac¿I|ªðÀê[+eúæÀ_x0005_¾*¡Uº@z_x0005__x0003_þ`ìÀvHeP`_x0006_éÀÜ9Do_x0008_?àÀ¨2Dæ 3Ð@ã¿_x000B_Ø¤ëÀ-Ü­=&gt;ïñÀi´I&amp;iòÀÞsítóÀHÁe/;È@#Ý%ä+_x000B_ùÀt_x001D_Ã{&amp;ÒÀ¦oÆ}²êÀ_x000E_±0IpïäÀ_x0012_Þ_x000E_BîÀ_x0001__x0003_9Yb°â_x0017_óÀ@_x001D_S&amp;@ÿ¼¼ßçÀô×Sp¯o×ÀHÃ]_x0013_3õ×ÀüS+½!éÀº®=ÁÎ_x0005_÷ÀBïv_x0019_ÌîÀMíà`ûÒÀÆ_x0002_øs-DàÀÆTA'îÀÀ(¯æWÀÀ_x0017__x0016_l«_x001B_ÍÀ@_x0011_5_x001B_9ù¹ÀÆæ5è¥æÀ píå_x0018_µÀHL_x0004_ã_x001C_ÓÀìÉAõÅçÀp÷]×_x001E__x0013_ÉÀû&amp; @ÅMðÀ¤`M´ßÀàÕ2_x0015_Ò¸ñÀ_x000C_\H~(_x000F_åÀdÁ©¼OòÀìA]³ÐÀ_x000B_£0¸@¾]ÅãPòÀq¶_x0019_hxÁÀ_x0014_u\ÛîëÀ_x0008_À¾\zÕòÀ_x0001__x0016_p_x001F_;âÀ"Ý÷W_x0002__x0003_Ð&lt;àÀ¦:_x000F_áõ¬áÀªOïn_x0016_ûÀØZÂºëÀ_x001C__x0012_§$ÀüìÀº½_x0003_0&gt;qáÀ·:}E_x0001_bòÀ¤I§_x0007_,$ÙÀè6{¹~ÑÀI_x0013_N°ñÀÄçt@ÈUØÀ_x000D_6u1U_x0011_íÀÝæAw±òÀÜä=_x0007_x×Àøî%_x0016_øXêÀÀDÚ¯çè×ÀÈ­úmc:ÑÀ+ëÞÎ:÷À¦Ñh&lt;e_x0017_çÀ_x000F_×ü_x0010_QëÀ^Z{_x0019_£óÀfçÑ¾ÝÀQ[_x0001_áØèÀZ_x0012_;_x0004_òÀ¤_x000B_ÛFqÔÀ_x0002_³øÓÆ@_x0008_Nß¿âÀDÎÒ4³ÃÀÈ_x0014_]aÒéÀ0_x0008__x0010_ò_x0013_'åÀ"MóÙíÀ Ñ´_x0017_@µÀ_x0002__x0003_@¸A_x0001_QæÀ@äÚ,ÃñÀÞ_x001A__,EÄáÀ¨¸çð¸âñÀ_x000C__x0011_ÐÛçÀ,iÔøýóáÀdMÃQräÚÀä©ý_x0010_0ÖÀ(kþ_x0018_ï8ðÀô¡9VUWçÀxæôÆFØÀ¢új'&lt;åÀâ0J³)ðÀh_x000F_íæ7*èÀ_x001B_{-X&lt;wðÀ{1Ü!Ý¿íÀµpvvèÀðªûÄÝhÄÀ´ídä:mÙÀtÁQ_x0006_$ÜÀÆ2yÎëÀ:ýeTïýúÀp&gt;R*]ÕÀÐ_x0004_iÇ­òÀ¹_x0018_CBÈ°öÀ0¶È_x0017_9_x0003_±À¢¤&lt;]EíÀj¦_4ðÊáÀ|$ðæÀÊy&lt;&lt;1aíÀ¶æèÞèÀ\iJ_x0001__x0003_hÐæÀì_x001D_~çªTíÀ°»ûr/ÚÀ8pyýºKÐÀ «-u¯ÇÉÀ@x¿®óâïÀPß¥&gt;_x001A_óÀ@MT¹t¨ÀL¾ÞAµJáÀ ,Yó¡_x0013_º@_x0008_Nó©_x0019_´çÀ¬VµûøâÀøBòøNÞÀÐ3_x001F_'FÞÀ_x0002_ÜR®sòÀÞCEMLëÀEÚû6ïüðÀ_x000C_F¬%YÞÀ8_x001F_ïFá®ÙÀZ¸ø¹]æÀ_x0014_µ°$¦eêÀOÝ÷ñì°ðÀTÝV_x0006_iåÀªçÀñ&amp;àÀèO®iÇ}Â@ÐßT¨ð8¼@BL_x000F_0þÓÀ8ÂÐy_x001B_õÀð _x000B_q¿³ôÀöïSÿ_x0002_äÀ¥?_x000B_a÷À_x0004_?là_x000B_ÚÀ_x0001__x0003_^ËHñ%ãÀ°ºdÔ_x0005_IËÀ®o](ãÀ_x0001_ªÜ&gt;kÀNig{AÕðÀº_x0016_6¬s¡ñÀi_x001B_R½g¯êÀÀ²v­8¥ÓÀ¸/_x0013_ê®[ÌÀ _x0006_}_x000E_ãÎÀlúøláÀáÞ_x0011_ÐÀ`m_x0016_?×Q¬ÀÐf^^àÀPVpëÜªº@¼ò_x0002_M·íÀ:	z_x000F_VùãÀ¸ý_x001A_½tØÀp­ùy_x001C_ÍÀ,'¨=½ÐÀµnDÉ_x0016_SñÀò*¼cQ&amp;ãÀ luóXØ®ÀøS·	9ÛÀáï"íÇíÀì^ÒªUñÀ¾I"ÙTñÀ_x0018_òì_x000E_gùÀ¸Ä´á_x001F_ÉÀö½æ¡_x0019_sìÀbtªe_x0004_êÀPÇºê_x0002__x0003_&gt;ÈÀÀrçÀb÷-uðÀ©/úàÛéÀ_x000D_2K_x001F_ßÀ,`»LßÀ0ÚÃxô½@ÀÑ%É)ä³À´:jË_x0008_ÚÀ.Xë7äsåÀÒKÙ_x001B_¶íÀñFfÆ²À_x001C_[_x000D_^eèÀüè5aùóèÀ¯òÌ_x0008_úâÀ"zöéË[äÀ	Ë÷	{èÀGËèñ7çÀ@|_x0002_=Ì×ÖÀ´W7_x000C__x0010_QñÀñ«í_x0016_¸òÀÊ_x0001_1´åæÀ ¥]¢é~Ë@»vªððõÀ8ñ¡øÐúôÀ Á	°Ï@@_x0013_&amp;_x0010_¶Vµ@ª3¥ÁáÀ4½µÈ_x0016_ìÀ_x001B_Ú^î3ÃÀ+·F*¿À®`e çôÀ_x0001__x0002_Àkp6È²ÐÀ g²ÚEuóÀ}ÌñÑòÀº¡áfÊvìÀZE^é_x0011_:éÀ¶3_x0006__x000C_#éÀ 0L_x000F_! À_x0010_¢_x0015_=$_x0018_íÀhî_x000E_!)éÀ®}µÎo5òÀ¦­éò\_x000E_ðÀ¨4Gk¸ÂÀ¢Úæ8òÀ_x0004_Q`&amp;3DàÀ\juÕÒÑÀh5_x0017_#&gt;Ý@¤Út_x0018_aîÀb_x001E_6	_x0010_WëÀ@Ø_x001E_N'¬@ò;"ÄÜ_x0005_ôÀPÉôÓ¹Å@_x001A_¤ô®ãéÀ°dã«ËÀÿ¦yØÌÀ°Éú³ª½ÀjobíÃuâÀ`Qþ±_x0012_À@_x000E_Ró½õÀ [CÈÎW¯ÀpðìÓäÞÀÔ_x0014_ÑJ_x0010_ÌÐÀ_x0001_%/¡_x0001__x0002_ÝÒïÀ_x001C_©è	Æ»àÀê_x000C_:E¼mïÀ$tbÌ_x0008_Õ@6_x000C__x0012_{|äÀNCã·B_x000D_æÀø	sHfÜ@_x0001_ËÃ§ÚÄ@úôÙz,àÀûï_x0016__x001A_r¼Àaq¾_x0014_÷À_x0016__x0005__x0004_ dúóÀ*&amp;´_x0019_åñÀ^jô·¯´æÀ_x0001_ð7ÚÓ,çÀ/_x0010_ °_x001F_èÀ±R_x0014_ëµÁÀ({éñ ÃÀt¥Ì_x001A_wÒñÀ$¢_x0011_{ëÀ6çiG2íÀø_x0008_8ïlÇÄÀ¼_x0004_XÕÎLãÀûîyÍòÀ4ùoËÿØÀÎjº®÷×êÀ_x000E_?@ÞèCéÀ8:/*_x0007_ßÀ®_x001F_ÂÒ|éÀ_x0004_[_x0015_ÙåÀÊ1ÏÈéãÀø4_x000B_I_x000C_lîÀ_x0001__x0002_LT6Ä_x0013_ßÀhògZ¥yÄÀ&amp;¶_x001E_%äÀO§Zd_x0014_æÀ&gt;?ÝáyéÀºµÂt·áÀÜûÃ`_x0004_á@¨¬¯@(£ÝÀÌ¼¬3ìÀØõ&amp;hþêÑÀ´&gt;'?_x0004_á@_x000E_9µ³ê_x0002_ãÀàúU¦_x001D_VæÀ@ägÐ¾íÀXÑF§¥âÀ_x0012_î_x0018_tÀ3ñÀD*W¡ñÀ_x000F_¯#OTbðÀPÖ'3D²À_x0001__x0011_@hn$ª@Ì_x0007_%ßÂ_x001A_ÒÀ ø¤µ_x0018_þÅ@Æk°èàÀÔà&amp;cöúåÀxA_x0003_.yQÂÀ(µzO_x0017__x0004_ÃÀö__x0010_U&lt;4âÀ&amp; DZÙeàÀTd@_x001A_féÞÀ_x0001_â&gt;Ô@F¦öáöâÀ&amp;wC8_x0003__x0005__x0010_åïÀ°5Tó×À,_x000F_6^ªlÖÀÓca§áóÀ(ý)Ò¯ÑÀ ã_x0004_ÝÀ²é®_x0005_ÕóÀ_x001B__x0005_kïJõÀð67\_x0001_´×À~ÒÔ_x0005_Ý_x0007_úÀÌ|çªoãØÀ(R1¨¢_x000B_ÌÀ¦svÑDêÀØéF¥|@ÒÀ¶3¦àqáÀ_x0017_«x_x0003_	¼öÀ`×¹UßÀà_x0018_ë_x0001_D_x001D_àÀ_x000F_ó#AyøÀ` _x0004_É\´Ààª_x0002_¢_x000E_ÓÀx_x0006_mñBòÊÀ_x0010_JV¹Á¿ÏÀØX$z'&lt;çÀzîi	çÀ4BêÌ°òÀõý¸_x0010_ÈKôÀ2Ò¡C-ñÀbtá¹ÒßÀ@%ý02¥À4lËÍÀ´ Ð¢øçÀ_x0001__x0003_¦_x0019__x0006_0åÀÎ_x001A_Rq[ñÀ£ÿEçoöÀ¼¦ÆíðçÀXè¹¡½ÒÀ`üÊÏ¡V©@Ø}×&amp;_x001D__x000C_ÖÀÈ§A;ÍééÀF~_x0007_Æ±ÉüÀü¥`°íÀ¦Ø¾¶ÚÀ(äw9ùÂÀFa³ÚØâÀ»~ïÑ-éñÀôÓä5ëÀ½IA²&gt;aúÀúHÍføàÀ_x001C_þ»á.âÀ¼X?Ù(ëÀ6¡_x000D_dû&gt;ðÀXòâÂÀÀFvæyàÀ¥&lt;ò_x0006_IíÀPòUaz_x0016_åÀßV_x001E_[RUôÀà´ê'r¾ª@_x0002_D_x0006_ß_x001A_ãáÀX_x001A_2µáèôÀ^0_x0015_)¿åÀê",&amp;_x0013_âÀ`ûB¿½ÜÀVö_x000E_q	_x000C_îåÀh^È_x0014_*ÊÀ,¿ÝQÕôÀÖö B_âÀ¸ñÃãLMæÀ.ý_x0013_Ñ+ëÀª¤n~«_x0013_îÀº÷½À¼ÄàÀÈ_x0005_JÄ÷ÕÀ¬P­rßÀðÕÊáïÙÀ\Í_x0001_á@0ñ_x0007_ÖÂâÀ z0õj_x000B_êÀ¢HÑºbïÀ DuÆ¹ÎÀt%_x000C_~\ÓÀ K_x0018_çR%óÀÆ_x0019_ì~ÍñÀP_x001C_óCã¼ÀðÐ_x0006__x0011__x0008_ÕßÀô_x0004_sÑ1:æÀ{©_x0008_ì÷Ànö(®@õÀÚò_x0002__x0010__x0011_NãÀ¤É_x000B_mÍòîÀ.\ªÆâáÀlM_x000C__x0013_½¬èÀ_x000E_83¨¬róÀÐäX/&lt;åÀÂÍÕwäÀ _x0003_ÿÅ_x001C_Ù£@_x0002__x0003_83rA6	ßÀ_x0002_xoö+m×À`»fÛo­ÀìÄÚÎõlôÀÅ¬ºû_x001E_SéÀr[8â_x0003_æÀËCäóD'éÀ¾_x000D_/ìH_x0017_áÀz*`A-ñÀ{7²¹÷Àü_x0015_LúP_x001A_ÖÀbo¡ËrãÀ_x001C_%õ²µàÀÐßy.;Ã@h_x000E__x001E_Ñô¤ÎÀ°_x0018_CÛ9æÀä¨D¯_x0004_ïä@(²Êñ_x0005_Ú@_x0002_WO÷£®·Àl¦_x0015_ óÀ¼y+²_x0001_yâÀ_x0002_ð÷:Bº@Jª_x0014_¢ÙêèÀ|-ÖÚÀÀÇ[ßAÉÀèG%3_x001F_]Æ@@ï&lt;_x0006__x0014_´ÙÀ2¢A_x0019_çÀ_x0008_\a_x0006_ÖäÀÄöÁt&amp;OðÀú¢_x0014__x001D_¢öÀ#_x0001__x0002__x001F_{äÀÀ_x000D_Ð'=IÀ@Ù¥³B«ßôÀM_x0002__x0004_'_x001A_èÀ&lt;dGî(ßÑÀ_x0002_j:r£àÀà&gt;|3ñ¡ÀÃ²ÕÜ5ëÀH`ág]5ÑÀ¸ &lt;¡VðÀ\Ä1«ùµÐÀ_x0006_BÂë7ÖæÀ¤â_x0007_|Å©ñÀdN¥Å_x000B_àÀüÌÛ	ø`îÀ°9LÈ_x0019_ÚÀì_x0001_OßîÀðê·ÓÅ°À°3_x0012__x0001_èÀwªF "»öÀ )æÕû$§@ðCp§ãÀ¨_x0003_y±_x0005_ÄÀ_x0002_ß®ÑÉÈçÀz_x0018_ZLcíôÀÐSäÅÃjÓÀ5;À@­êÀ0Õù_x001B_{}âÀ.¯õ¶æyæÀp_x0011_jÄ_x001D_õÃÀ_x001C__x0003_`«_x001B_çÀ_x0008_íÑ6OäèÀ_x0002__x0004_¬7aæþÓÀ2_x000E_(ÀäÀ$_x0012_§i_æ@ØßH_x001F_ÜÀ_x0008__x0011_¡VîÈÀì¥ZSÒ_x0011_ÓÀ g_x001D_*&gt;ÞÀ¤þR_x0006_D_x0001_Ø@$¯3Z¤ òÀ0´}y_x000D_ÁÀ!am¥¶æÀª£_x001E_?!¯çÀ`_x0014_wvÀvÒ@@©#2Ü§ÀàèFIwÛâÀD¹	aªãÀq&gt;PgÙÕ@vØÃ_x0003_°óÀ8ª#;_çÀ¥êÄ¢ÍáÀ_6 t_x0006_ÞÀ_x0008_°@uJòõÀ_x0018_¨#S:AêÀ_x0002__x001E_-_x0007_­BÀ_x0018_~p7\©áÀh±o_x001C__x0014_ÃÀÏí&amp;Ê@8¡-ï¦_x0015_ßÀÈÑ.ªÞÀâOÆ9ó_x000C_äÀ"¼©2ÔëãÀØ5Æq_x0001__x0002_2¨áÀm#_x000C_Æ6èÀ°_x0016_tâÀ]1©ñÀ8äFQáÀ£ß£_x0018_þÇÀ_x0018_5)³MOÀÀ_x0001_13Yû®Í@xw"û_x000E_³ÞÀ_x0001_!_x001F_hlèæÀØ_x0007_~xÛÂÀ¸Å~[(ÈÀBÐÒ=XâÀ\Ðú_x001C_òÞÀëÒxbSìÀ_x001C__x0012_ùqØÀ,_x0006_0ºPèÀø¡Â_x001A_ÏÀø&amp;ª¸êÀ x?!-ñÀl_x0011_Tük/âÀ¦Iý_x000E_ÍåÀ&amp;Ù$mý÷À¯_x000B_­iÊðÀ°u¢´pìÊ@_x001C_"X_x0003_Ú½ßÀ¸º_x000E__x001D_Ö­ëÀÀ¨Êô-«ÀX_.ö.È@Î~_x0019_îËäÀ_x001A_Fx^qáÀðà}» -¼À_x0001__x0002_(G#lðQñÀ3Ë5¯íÀm²O/ÛbøÀ$vaBÚúáÀ_x0010_Ï¿Ó:&gt;¹@¨|99GÕÀ?Ö¸_x0014_fuìÀÛór²C_x0017_öÀ´ÐÂ\öà@¨G_x0019_c¥©ÝÀäÔxÝÀaH_x0004_ý_x000F_gðÀLV7pÌ]ØÀd«üÜ¼ÕäÀ£i)èÀpY_x0004_ôòÀ_x001F_+3/çÀ_x0014__x0002_P!_x0004_ÞÀLp"óãÒÀ_x0015_ûüÙàÀô$--³_x000D_ÜÀ@_x001C_cDW_x0003_§@Ð~×H_x000D_ñÀÌó20æÀS_x0010_rõÐèÀ_x001E_nh_x000B_*FæÀûMÒMæÀH_x000B_&lt;k_x0018_Æ@ ñrÆëÝÀè_x0016_Q×ÚÀ\_x000C_ÁGó«áÀª _x0008__x001D__x0001__x0004_"xàÀpïCP_x000E_£×À\Ïkew.æÀx½ÃÎ:rÉ@(vÖe½´ÀÀ ß_x0003_åZÄÀ_x000E__x001D_Ì¨áÀøá^üìÀ_x000E_vIÚìFóÀÀªÂØ$ÛÀppiÏÕª@0_x0012_\nÚÍÀê¯MÕ/QêÀÝý$jÜÀB_x001A_}×¡_x0008_ìÀ_x0001_öÝm_x001A_J¡@_x0001_fTÅq_x0007_@fÉ_x000E_½)ÄáÀèScVÅ_x0002_ÙÀ _x0014_3¿àÁÀ(_x0015_1û_x0005_YÄÀ ÿ¦"RðÀ.{Í¾XËäÀÀ¬ýè$ÙàÀä¨b,B"êÀh¾úoµÝÀö_x000F__x001C__x0005_iôÀÀÝÎÔ¼@í_x0016__x0017_÷wëÀh¬_x000F_Ã_x0012_·Î@ìÛ_x0018_ùÖöÖÀ`.me­È@_x0002__x0003_þ-j_x0018_ÆóÀXz_x0018__x0012_d]ÕÀ#MoÄ_x0001_UëÀÙ5xM	(ìÀvà7_x001E_ÕáçÀä¸ÎT_x000F_kÒ@æµw%$èÀ¸A-^ÁÛÀï²_x001E_t_x001D_ðÀ\Ð_x0007_h_x0010_°ÐÀ|)Ç/ÜìÀÌ.þ¿è_x000E_áÀ&lt;y¿VOEÔÀcV8Â@»»\jIYòÀ8¬ñÕýþÂÀtXþLúÔÀ|A÷V"_x0005_åÀUÖìà_x001A_ýÀx±æF;tîÀ_x0006_ZÐn~µêÀ8àeßË_x0012_Ø@Öáð³ÀïêÀ_x000E_áÙ	_x000E_åÀGRövßôÀzþ:)áôéÀØÖ_x001E_:(Ï@v}Í±_x0014_¢ìÀ:CÞ_x0013_EóÀ0EÖ~&amp;#¾À ,"_x0008_ÙÏÀZ³Ê²_x0002__x0004_t$ìÀàaÞ¥­ÁÀ_x0002_Mü'vµ¸@À&gt;ý¼ÓÀ_x0002_8uj_x000C_ðoÀ_x0014_(*ñhÒ@_x0016__x001B_¬¦À_x0008_F¥`òûâÀ\þjJV÷ÖÀ¯ÃÑk:ïÀ_x0016__x0005_Ì)_x0008_óëÀ@+1_x0003_k¾À$Aí_x0014_\óÀ8ÞÈdzäÀzSð(÷äÀ|_x0018_EtÐgèÀ¸o²À§ÓÀ¨=ï_x0001_XäÀF_x000B_`ÄäÀÆ®/«BæñÀ=Ôé_x0018_ã?òÀ`§c7æ§·ÀD_x0013_)_x0006_Z_x001D_àÀ`Ì2§u°À_x0010_þ_x001C_ô¼×çÀ_x001D_ÚÔfÎÎÀ°^ì®&lt;Ã@_x0004_jqö¾0êÀ_x001A_ó=hÀêÀì,H£VàÀ_x0002_Ù_x001A_"àÍ@:UbûP°ñÀ_x0003__x0004_9vºIñÀr©êè^ÝèÀ@½Û__x0007__x0017_º@øº·_x0015_8ÍØÀ6"p&gt;udðÀLy£âÖÀ_x0018_r`îÌÞÀð_x0016_Ð_x000D_-ýÖÀÌê_x0001_y4òÀ6Ò5_x0011_néÀhòÂåý#ÂÀ:_x0003_²qz#æÀàÎ%»rÜÀÐKe×Àð_x000D__x0003_&gt;«~ðÀö(?§&gt;rõÀBj=×Y_x0006_äÀdq_x0008_cLéÀWR1_x0017_©@íÀ:_x001B__x000C_O=ÚáÀ\&amp;s_óïÀP,ã¥Î}¾@X_x0012_î'¤ÙÀÒyÿQ¦nïÀ÷EÎ»&amp;¾òÀk_x0017_XÇ%§ÀèCÖO_x000F_ÍÀx_x0017_óçqÝÀ É[+ôÐÀfS{_x0002_ÐbîÀ_x0003__x001B_6K9×É@*Ðï$_x0001__x0002__x0018_éêÀX¡É_x0015_2ßÀuÒ«Ý#ðÀ0_x0018_¥Î¤¾ÀàµP_x0007_ÖåÀÀTb_x0017_b©@¼-Sê¼3âÀF,ÿì±ðÀPÍ¨ µÀþ ¦²¦LâÀhò&amp;ï_x001A_ÝÀ\§À]ÅöÀ_x001C_ÆèvªíÀHÍÏòÊÞÐÀd¨_x0010__x000E__x0010_ÑÀúàÜ_x0004_&lt;ÚâÀLõÀC÷ÔÀP_vØÒGØ@¸_x001D_§ÖÜÀÌiEÆWßÀXôóÿ·±ÁÀAQÝ¼îñÀToâ_x001B_`_x0015_êÀÍÐåÄîÀ¥`ï þçÀô]|ÖsÀV_x000C_ì_x0014_1¼öÀ·_x0003_¸ä#këÀÐ(Gô6dïÀ_x001E_ä/ðF,åÀÈöÑ!ÝÀæðõ×~èÀ_x0003__x0006_ø_x001B_Ã°«ìÀ_x001C_ÉÊ5_x001C_}ÛÀ0üjÄK¾À@w_x0002_õ\ÿ¢À¨_x0012__x0016_Òô@Á@ðAùùäÀÄ_x0015_ e/8âÀâ_x001E_¶41ÈéÀ61_x0015_à@¸Á&gt;2èÀ_x000C_YÚ!¿ªàÀÖ_x001D__x0019__x0002_{_x0013_ýÀÐC»_x0004_¥_x0018_È@À_x001F_¯ °­ÀáW_x000C_´"ÒÀ_x000C_ìøR©äÀ¦®&gt;7?æÀ_x000B_[=tv4îÀÍ·_x0002_ÍäÀ¹Ôh2_x001D_¥ðÀ°=ûeTþ÷À`M_x0013__x001C_ÛzËÀâã_x0005_¯ÞÀ8_x0017_gh_x001A_JÃ@\U&amp;Ë_x0008_iðÀÈ_x0012_XHñäÀ|1nÎõºÐÀ`_x001B_ÆcûÙÀNìO%SéðÀ H_x0001_d=_x0014_ÏÀ_x001C__x0002_7_x001B_àÀHüHÜ_x000D__x000E__x0014_áÀÔ.]_x0005_éáàÀj¨_x000D_(bðÀ~(ÿ¹:àÀ~_x0006_I_x0001_ÏùÀô4_x0017_§ÓûÛÀtÐ­DÃÓÀ_x0008__x001B_=`1ïÀ®j_x000B_Ø_x0012_¡ÀïGð,fðÀ,Ï_x0013_ã_x0017_óÀhG×_x001D__x0007_bÔÀ°ÿØÊVÂñÀ(úý@¹ëÀÈð»þÞÃÈÀ_x0002_Ü_x001B_ÌkãÀÏC+êDKñÀz-ù'ÖëÀßÎ¨_x0012_WêÀ$X¼_x0017_t_x0003_àÀð"ÓU°uäÀ qÃÐ]ìÀÞ]_x0005_×ÚîãÀ_x0018_b$±:çÀ_x0008_ª_x0001_'_x0007_PèÀ@fÃà³@¾	L`äïÀ¼ÛR_x0008_Ï4àÀw4xDÀ_x000D_öÀ¼&amp;wJQ_x000C_ÕÀ^Ã _x0004_µÓÀ¬í&gt;ÂyØÀ_x0004__x0006_Z_x0001_9=?µàÀXzkì¥§óÀ?¯Z_x001B_¾åÀ`éây=~×@"«ô_x000C_âýéÀ¨èe¯êÀ0Ï~ÛKÂÀh¡Á¢z¶äÀEÇñê÷À:14S	øÀhÎík^ÿÈÀèx;CÔ?Ä@_x0018_^ûdãÀZ~Òô©åÀ_x0005_ãû¯üðÀ_x0010_N±3ÁL±À^gsÁ8æÀ(¤Æ_x0016__x0002_cúÀÈ ÝýKÁ@­_x0003__x000F_D¢¸ñÀä_x0018_%àIâ@_x001C_½öÜ_x0003_ÔÀ_x0006_ø	`ÆÀ_x0004_òÇ_x0006_À&amp;`Êä¯éÀÀfC&lt;Àô_x0015_É(éÞÀÐO36ßÀìÚÿ@þëÀÜý¯}_x000E_¤êÀá_x000E_yÁìÀÀ_x0004_\{_x0002__x0003_8_x0005_äÀz_x0016_­û&lt;èÀ_x0014__x0006_N{QÇéÀ_x0002_@ËE_x0005_.@¬%é¹_x000C_ÂøÀÜxàGa»ÕÀ çìá¹@TGIÇ9ÚÀÔ!z6­tÔÀâ©kdöàÀµ&lt;_VÒÀøà9Ö¨_x001B_òÀP$¾½döÀ*Ûô0´µçÀ_x0003_bÉ?æÀ`hF&lt;RrêÀB1qq_x001D_êÀÈ{:N_x000C_ÜÀZ_x001D_s_x0001_[éÀtÏôòO¹òÀ¢Wt«òäÀp@_x000C__x0016_ÏÆÀ_x001E_dTÞh!òÀ¨àDÃ³ðÀD_x0005_íÌt4ÕÀ_x0004__x000D_Ë£+æÀ_x0002__x0017__x0005__x000C__x0003_¨ÀJ:Ä ûìÀÀP[S:£ÀØ¸_x000C_Í_x001D_3ÂÀ&lt;ä°4×ÀuôßE_x0011_íÀ_x0004__x0005__9_x000C_nTìÀ_x0014__x000F_2.ËÀ¯_i*×VéÀ	1û±; èÀ´n¨äÒ|ÞÀ@_x001A_æ¿_x0012_¯Ð@ü®ºú_x0015_êÀl_x001D_£¯3_x0008_ÖÀü§X_x0001_öGæ@Ì,_x000D_ô	ÞÀ_x0014_Õ÷È¶}Ô@Ý_x001A_ö¥_x0019_¤À_x0004_M¥Uï|@È,_x0015__x0015_¸ìÀóØÍiWJðÀ¶|_x0010_^éáÀ_x0010_öª¸"|ÐÀ_x0004_½p_x0002_ÊÀÀZ¼uÇÀ â3Á£À`6¿ÀÀIÚ34ßåÀÀèÙÔ½Z@nÌÉ5+âÀ8ü_x0002_â&gt;áÀ_x0004_¶¯xdÀÑ@ÅÁÝ@_x000F_jéÀ_x000C_djr_x0003_ãÀøÇ_x0012_ýTÚÆÀì_x001A_F~¢ÒÀ@_x0016_­Ç\§ÀLMûI_x0001__x0003_h_x0002_ÕÀ°Ø!ÎÃ@xFî_x0005_=9ÚÀ«tf_x001B_çNðÀHµDDÚ~Â@_x001F_Ò|!-ó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</t>
  </si>
  <si>
    <t>fddedfbcff3e518984aa12f1fad73b02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0002__x0003_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âÉ_x0007_Íj\ó@ZQÖ¶-ó@3_x000B_x_x0001_jñ@F_x0019_L£°wó@{_x0010_ðn_x0007_ö@o?jüÛ_x001F_õ@Nágu|çõ@	µ_x0008__x0001__x0003_á_x0012_÷@Ím_x000B_2U+õ@#	i_x0017_Ô4ó@Î`Püô@0ùs2_x0004_ó@ã_x0013_H·_x0013_\ó@ûg'Dd_x0002_ò@`KæùÏò@ô)wÓ`eñ@¶Ë*2Ú~ô@Î."h_x0019__x001D_ô@_x0014_õ_x0002_)o_x0006_ò@&lt;£þaÍ_x001B_ô@[mÙMQcõ@¿é_x001E_íÖÇõ@_x0008_CÀ_x001C_Gó@_x0010_®µ¾øõ@_x000B_Àye|&lt;ò@¼_x0018_pt4ó@~_x0005_WQó@ýA÷Rç&amp;ö@_x0013_^Ù¨_x000D_Cñ@ø#Ø~Þô@%×_x000E_E/ò@Pðî'oó@ü¤ÅÁ`Kñ@)ò_x0011_F_x000C_ñ@^_x0012_Óé;ó@Ñ¸Uü^Àð@ÖÁÎ_x0001_õ@«³Ò©züó@0Qàåxò@_x0001__x0002_H_x001D_Ùüô@Ñw_x0014_vÿõ@z0_x0007_äNkô@òÉßQÀó@-¨^±_õ@~6Ø®´õ@®ckÇ¬Võ@¤&amp;¥_x0012__x0013_·õ@X_x0018_Ç_x0014_Kô@ÂÑõ@h©^_x0010__x001B_uô@fL_x0012_£ôó@_x000C_¤¯_x0007_1Ýó@cÁ?Ç0zö@t®\Äµô@´!ur_x0006_Çõ@_x001A__x0001__x0001__x001A__x0001__x0001__x001A__x0001__x0001__x001A__x0001__x0001__x001A__x0001__x0001__x001A__x0001__x0001__x001A__x0001__x0001__x001A__x0001__x0001__x001A__x0001__x0001__x001A__x0001__x0001__x001A__x0001__x0001__x001A__x0001__x0001__x001A__x0001__x0001__x001A__x0001__x0001__x001A__x0001__x0001__x001A__x0001__x0001__x001A__x0001__x0001__x001A__x0001__x0001__x001A__x0001__x0001__x001A__x0001__x0001__x001A__x0001__x0001__x001A__x0001__x0001__x001A__x0001__x0001__x001A__x0001__x0001__x001A__x0001__x0001__x001A__x0001__x0001__x001A__x0001__x0001__x001A__x0001__x0001__x001A__x0001__x0001__x001A__x0001__x0001__x001A__x0001__x0001__x0001__x0002_ _x001A__x0001__x0001_¡_x001A__x0001__x0001_¢_x001A__x0001__x0001_£_x001A__x0001__x0001_¤_x001A__x0001__x0001_¥_x001A__x0001__x0001_¦_x001A__x0001__x0001_§_x001A__x0001__x0001_¨_x001A__x0001__x0001_©_x001A__x0001__x0001_ª_x001A__x0001__x0001_«_x001A__x0001__x0001_¬_x001A__x0001__x0001_­_x001A__x0001__x0001_®_x001A__x0001__x0001_¯_x001A__x0001__x0001_°_x001A__x0001__x0001_±_x001A__x0001__x0001_²_x001A__x0001__x0001_³_x001A__x0001__x0001_´_x001A__x0001__x0001_µ_x001A__x0001__x0001_¶_x001A__x0001__x0001_·_x001A__x0001__x0001_¸_x001A__x0001__x0001_¹_x001A__x0001__x0001_º_x001A__x0001__x0001_»_x001A__x0001__x0001_¼_x001A__x0001__x0001_½_x001A__x0001__x0001_¾_x001A__x0001__x0001_¿_x001A__x0001__x0001_À_x001A__x0001__x0001_Á_x001A__x0001__x0001_Â_x001A__x0001__x0001_Ã_x001A__x0001__x0001_Ä_x001A__x0001__x0001_Å_x001A__x0001__x0001_Æ_x001A__x0001__x0001_Ç_x001A__x0001__x0001_È_x001A__x0001__x0001_É_x001A__x0001__x0001_Ê_x001A__x0001__x0001_Ë_x001A__x0001__x0001_Ì_x001A__x0001__x0001_Í_x001A__x0001__x0001_Î_x001A__x0001__x0001_Ï_x001A__x0001__x0001_Ð_x001A__x0001__x0001_Ñ_x001A__x0001__x0001_Ò_x001A__x0001__x0001_Ó_x001A__x0001__x0001_Ô_x001A__x0001__x0001_Õ_x001A__x0001__x0001_Ö_x001A__x0001__x0001_×_x001A__x0001__x0001_Ø_x001A__x0001__x0001_Ù_x001A__x0001__x0001_Ú_x001A__x0001__x0001_Û_x001A__x0001__x0001_Ü_x001A__x0001__x0001_Ý_x001A__x0001__x0001_Þ_x001A__x0001__x0001__x0002__x0003_ß_x001A__x0002__x0002_à_x001A__x0002__x0002_á_x001A__x0002__x0002_â_x001A__x0002__x0002_ã_x001A__x0002__x0002_ä_x001A__x0002__x0002_å_x001A__x0002__x0002_æ_x001A__x0002__x0002_ç_x001A__x0002__x0002_è_x001A__x0002__x0002_é_x001A__x0002__x0002_ê_x001A__x0002__x0002_ë_x001A__x0002__x0002_ì_x001A__x0002__x0002_í_x001A__x0002__x0002_î_x001A__x0002__x0002_ï_x001A__x0002__x0002_ð_x001A__x0002__x0002_ñ_x001A__x0002__x0002_ò_x001A__x0002__x0002_ó_x001A__x0002__x0002_ô_x001A__x0002__x0002_õ_x001A__x0002__x0002_ö_x001A__x0002__x0002_÷_x001A__x0002__x0002_ø_x001A__x0002__x0002_ù_x001A__x0002__x0002_ú_x001A__x0002__x0002_ü_x001A__x0002__x0002_ýÿÿÿý_x001A__x0002__x0002_þ_x001A__x0002__x0002_ÿ_x001A__x0002__x0002__x0002__x001B__x0002__x0002_'¿VOó@g _x0019_ë`Ññ@ç_x001E_¥&amp;Áö@Ñª6¶ñó@tEøårõ@Ñ_x0017_µÇÂò@´ _x001A_iõ@m°Óûýýó@Hgß_x001A_÷qó@ßã_x0006_q&amp;ò@@ÛØ^1ñ@kû_x0001_._x0010_Ñó@Ú_x0013_¾b&lt;!õ@ç_x000F_è_x0005_õ@0Év_x0003__x0004_êfó@¥&gt;þÔ¨õ@]ñàò@J_x0004_=ûò@Ü+9)´íñ@µd¬!nGõ@b1¯@õ@_x0006_Q²_x000E_ó@¢÷þ*_x001C_ô@:_x0011_4_x0016_Qò@(_x0007_ó_x0011__x0017_õ@5¿Ôÿò@ä£L_ÖÆó@Ók^º`×ó@Á±Sfa1ó@_x000E_=Ó_x0008_«óñ@"Á_x0015_63$ó@:_x0001_=»õ@É_x001D_Ó·ò6õ@üp	éî/ó@Ö }aõ@)Róð°_x0004_ó@-_x0002_|*²ô@ª«òxÝõ@ù_x001D_ó2skó@Ì·)_x0018_­çñ@#«¬\#ô@_x0003_#O)³¢ô@4-·Haô@Y.Kò Ôó@±1æyo&lt;ñ@~+²Ó ¬ñ@_x0001__x0002__x001A_4÷_x0002_zõ@ý&lt;ÃÜ÷Ìñ@1vS_x0005_A{ò@_x0004__x0016_óí4·õ@|Ú¯_x0011_ó@ìç{É&amp;_x0013_õ@Û_x001E_¼:Ì_x0010_ò@I&lt;¬H¾Ñô@£AÃ$Üõ@øß#Õ_x0017__x001A_ñ@o_x001E_WoQrð@XÇæ_x0005_£õ@ï¸Álêó@¿i_x0003_"¯ô@Ô_x001E_E_x000F_àô@Æ_x0011_ó$Öò@WxV×_x001F_Øõ@èväÓØkô@¶A_x0014_¢õ@³ä£(òòó@(XA&amp;WMó@_x000F_Ø_x0001_5õ@_x0011_Ûºz]ô@º Éýò@Ï%hn¦õ@Ó­ÛÌDö@_x0004__x0002_1øô@«Kä¤ÝQó@Q_x0005_ÇÜÇò@þ\AI­âô@ÓaF4_x001D_õ@ð*_x001A_Ù_x0002__x0003_×ô@_x000E__x000C_ÝýôÞò@|c)Pó@¨¿Âñ@ÛÁíäÈó@À.VE`Qö@_x0012_`Ê!sVô@Þâ_x0006_9}ò@EòCô@_x0018_&lt;_x0005_Oò@õDõ_x0016_¦^ò@_x0013_åläVõ@üÂé_x0014__x000F_õ@!ÒgCt%ò@6ÝR6_x0004_ó@_x0014_O_x0015_=pó@_x001A_:â©ó@ª"Ds¨ô@5_x0017__x0008_ õ@	VJP_x001D_öò@Û5¶_x0015__x001D_9ò@èþò[¿ñ@¸²ù_x0014_ñô@H_x0017_HJØô@&lt;£v.ô@à0_x000E_3`Iñ@_x0007_Fªªò@²_x000B__x001F__x0004_ö@~àf_x001F_G_x0004_ô@\ñpÎ0àó@n_x0001_nA17ò@õ2æájõ@_x0001__x0002_äÈßáM_x0018_ô@JdÙòó@Z_x000B_z4®9ö@B(¹ê§ô@¯3`ê¬ñ@Z![8ó@_x001D_ÆuÊuJô@_x0012_E_x0001_Cò@ß¶SgJûó@¯÷_x001F_yµYõ@YâJR¶ûó@%¦;¹æçñ@*ó0&lt;sô@µ³_x0003_@JÛô@`B_x0003_¶õ@âªª+Ü"ò@d°¯R¨ô@)_x0003_ïBô@_x001E_x$P½ô@¢úÈ_x000D_ò@¸:49_x0019_Íô@_x000E_	6ß£ó@N#ßó:ö@¬çs²½òò@?zÔîþ@ô@_x0013_ÉÑ:ô@V:8îfñ@m%6_x0004_Ìõ@é£§jL_x0012_ó@Þ®ñ@·ò@iÔ´5$ô@hÇ_x000B__x0004__x0006_¥^ó@cAøËÐõó@ZÃ	0_x0002_Jô@ÉMTN_x0011_ô@.s÷_x0010_¾Äñ@}©!â_x000C_{õ@B½+_x0003_ÿ"ò@xçfRÀñ@GÂ¼Rºõ@KDqPVÎò@*úHò@½7«iö@¶(Ûteèô@ÿ_x0004_ª¡!#ö@_x0005_u_x0008_9Hgó@ìø_x0002_,}¹ñ@øh_x001A_¨ÿ@ó@"èÝÃn6ô@²$_x0001_w_x001F_ó@&gt;_x0014_¯¡dóð@[|ñ)_x000C_¦ñ@¡¾AÃò@6ë£_x000C_8ò@r_x0008_	,tõ@ðÏ&gt;KèÚó@fÿÄ_x0016_ÁÖõ@ÅÚ_x000D_RYxñ@bÖW_x001F_Jô@$_x001A_T}p_x0003_ð@à¡7h_x0012_Nö@ºýôõò@7{¼_x0016__x000F_*ô@_x0001__x0003_¥Lô«R0ö@_x000E_.Æ_x001D_ñ@dÛ)ßû\ö@¥²Ý®«Úñ@Ó¦_x0008_À_x001C__x0015_ó@l§¾äÌð@²ÿG_x0007_Xõ@zæÄ_x0007_Ëô@ÐÒÔÚqõ@í¿Ý_x0011_ö@9hF@Øõ@£1¼ÅïÍõ@¥LøQ4ö@×_x0005_Ýf_x0001_só@`7ÝT®õ@Ó¹_x0016_"_x0005_ó@X²U7´_x000F_ó@BsDõÐô@S½É_x000E__x000D_òò@è¾¬â®ó@Ê_x0017_;­Þ7ó@DÌW¼TZõ@),_x0015_~Æð@Ôã5_x0002_f½ò@4FÙ3]_x0015_ó@UÁR¼Ê ò@È_x0012_¹_x0010_Î¾ô@Ã	\éØô@a©ó@J6y¾Zó@ø_x001D__x001F_µ_x0007_ô@Õßp_x0001__x0002_ýðò@(_x001E_ÃòÅ2ñ@j_x001F_Î_x001A_,hó@_x0005_÷êdÝñ@ñ_x0015_ÕØÌ@õ@â_x001E_ï_x0001_&lt;hõ@òÆ:ã%ö@RÛ"æoéó@Á:¿a5Ïô@àx=j_x0014_ïò@A¹T²`ô@_x001B_¼Þú_x0019_ò@|_x0003_&lt;Aá^ó@¸ìTËæ?ô@ãáõRô@ü­x=ö@4¶èñ@_x0014_{¹Ä}_x0019_õ@_x0013_ÅÐ±üó@ëF;-!,õ@jGw_x001E_Øñ@)mð@Môñ@8_x000B_£aÍÞñ@_x0018__5GTò@r_x0016_`&amp; bó@RPÒzõñ@ÀHèä¼gô@tÏ¨b£ó@_x000E_±ÊDéó@ÞEßZí¤ô@¼Ñï:ó@òov.û"ó@_x0001__x0002_ýfag^ñ@(1Í¿fò@Å¢³ªÓÊô@ÔõD-Bò@»ÿ_x0006_äÜeò@.&lt;³Ú+ó@×·J	Üò@ôþPD¿oõ@«ù¦¥ò@¶¥_x0019_.ô@&gt;_x000C_Jø¸_x001C_õ@Ùÿl_x0001_@ñ@H_x0019_Ý_x000B_ÔËò@&amp;_x001A_¨|U:õ@ü_x001D_×t¢ò@LÔn_x0001_Uõ@=LZ_x000E_30ñ@¶KÎ¶ùõ@X_x0001_)`Èàõ@\ÛwÑ*ùô@¸G¨ëçñ@	2Î_x001C__x0014_ò@$W*j¨ò@!®§"Èúò@ÎrîIÎpô@Ê©ñX%_x0008_ô@º,ã7L;ô@ÄlÓ{&gt;_x0007_õ@/Üw_x001E__x0013_ó@_x0018_ã_x001B_¢èö@ç2*éõ@ÍaTí_x0001__x0003_Å_x000D_ñ@âÙ¯4éó@_x0018_Í?m¬ô@-ZG"&amp;ô@¸Ñã}5Éó@ÕZÈ_x001E_[eô@_x0016_Ìé¡_x0003_ò@#þîÑ¡ö@ìQù[Ý0ô@­XD_x0016__x000E_6ó@_x0001_Ug_ª­õ@b3Yãiö@÷¶j©Ë9ó@ò_x0016_£Ò_x001F__x0019_ó@Î+;oNó@IécîB%ô@lG\D.%ô@_x001E_~ß=ò@_x001A_g½rö@ $d68Fô@gä¢[_x0001_uò@^eL8xõ@ªÜwÑèaó@hr3GHÀò@Ú#lSÀ_x0001_ò@Ýé£ó@Î¾h\ô@¨-pn¥ò@+	­J H÷@yo:ùò@_x001B_ìà_x0010_!âò@_x0002_8AXQªò@_x0001__x0004_Üh~ô@à¦_x0017_rò@cñ2Òoó@âÝx$Ü«ò@ê_x0011_ø¢ó@Ø/É_Ë³õ@ðßÜF¼ò@j_x0013_-8_x0015_Àô@·HokZò@_x0012_%è_x001E_«_x0013_ô@wçN2­ªô@9O¿Ý_x001E_ò@,lÝ`þö@µ_x0012_Y_x0011_ðgó@fKnÓHô@¯ûèkó@ðæd	Ió@_x0018_ÌM_x001D_õ@,_x0002_w¼Tkö@&amp;ÀËØ_x0008__x0019_ö@ú#¯_x0003_þ_x001A_ô@_x000D_­Ãêä_x0010_õ@§_x001C_ä3)ó@_x0001_åBºëó@£_x0011_²TÒ¼ô@èó&amp;_x000C_;ò@6üß=e0ó@}_x0012_¯g_x0014_kõ@ÎÿÙ¤ô@)_x0006_¸öéñô@ý	æiõ@¯&gt;ª_x0001__x0003_Htõ@_x0014_ÝC{}õ@(_x0017_¶X¯¢ò@OÏu&amp;êò@_x0002__x0016_åâBÓô@9~è4bUñ@{¸{'ëññ@v|â/Yò@(;_x0003_¸Åò@TwÒõîÎó@¢¾Û5Jäó@_x0010_ò}IÕö@ó_x0014_âæ£ö@òç_x000C_6_x0014_Võ@)S_x0018_Áó@rô\t_x0002_5ô@·_x001B_ÙI5õ@¯ñ0Ïäùó@j_x0012_¬hZäò@"3£2äêó@Èã_x0010_×ÏÚô@ÂÌ_x000F__x0005_°_x000C_õ@Ñ_x000C_jÈàbô@Ç_x0013_1eª_x0015_ö@|_x001E_Íóçô@_x0016__x0011__x000B_ÉZõ@ËÙ¢Ô{ßò@íÚ_x001A_-Úõ@»tÄç_x0018_áò@_x0003_ûmÕÔ_x0007_õ@Ø·Hg¿Öò@_x001F_¿¹ò_x0003_Öð@_x0001__x0003__x0008__x0005_â1Æñ@KJÅ_x0008_ô@_x000B_µú©84ñ@Á;mWÖçô@h©Î¨Ë½õ@!Êé÷B÷õ@º~¤hOô@MÁHÆò@mn¿®_x001A__x001B_ñ@Í·ÈÖúñ@bàÛ.û°ô@T×_x000E_]Ðõ@uÐ½ðºõ@LÝi¸ïõ@ÁËhã+_x001A_ô@¢T©ô@ÚM&amp;ïÊ?ó@-_x0005_L¨Üõ@xé¹]¸ñ@r(_x0019_¼Umó@Ï×D¼{ô@WryîTvô@&gt;ó|W_x000E_ó@K&lt;ü_x001D_ö@_á©§ëñ@ìäü«ó@Áù_x0019__x0004__x001B_éò@"ñ9=8ò@2_x0007__x001C_î_x001F__x0002_ô@JD_x0010_ó@´áô@VJè_x000C__x0002__x0003_B·ö@ËU½Æ_x001C_Jò@©îª¯_x000B_ô@Ùut_x001A__x0001_ò@¥ è_x001D_Ïô@0ÊÛp&amp;ó@)à_x0014_þY³ó@_x0018_´óQÞò@¹Æ¤ªA_x0005_ò@WHçó@.®='_x0005_Èò@í_x0008_Ì¸l_x0016_ò@&lt;_x001C_ÖLuô@G,'SÃoô@*Ë®i_x0011_ò@z¹²Wõ@dR´1ô@É_x0015_·rÖ ö@&lt;ÄÅáÇ2ô@¾àª{ñ@_x0018_+µ_x0013__x0007_tò@ESýá(ô@,XxÂ¬sô@îí®®(¨ô@×+_x000D_àñ@8_x0014_ar.êó@*&amp;4z"Xô@¬[ó@~Ta|Hõ@%Jö_x0003_ò@ïµJëzKô@¯_x0001_&lt;_A,ó@_x0001__x0003_A-ñ¬úô@ê*OÙ«ëõ@r÷j5&amp;ò@dªØI²ó@'?	õò@þö_x0008_/eõ@yQX¡ñ@	_x0012_sõ_x0006_ò@ßWf_x0014_ýEñ@u	ª¥}Ãô@ædNå,Ãô@0QàÖ_x000C_áò@­_x0010_È_x001D_­_x001D_ó@æ×_x0007_¤7ò@N®Ó_x0011_ñ@óÊ	@Rõ@¿Þ£_x0008_Ðõ@_x001E_è-_x0004_°ó@ãvêD_x0019_tñ@·ë¨Êò@t9ô´¼ñ@Zå_x001B_	Ãþó@äÒ3e_x0012_	ó@_x000F_àè¾õ@SYþ~_x000B_æó@²øs ô@d}ç:_x0019_ô@s_x0008_°1k_x0002_ó@^RÞÖÜò@{X²\ò@_x0011_äW¹°ó@×_x001E_Ù{_x0002__x0004_&lt;ö@®pâæÑÈð@ä_x001F_EÊ¼¹ô@iñ}Äwõ@ Ì×_x000D_¦Êó@"?úµõ@OSÔh ö@¬¡£Ì¶«ó@_x001A_5nKió@5¡_x001C_{mó@p_x0001_±ç]tò@_x0003_1¨ï|õ@õB*yô@NX¦h.ó@XµkOu(õ@ª_x0004_Úº_x0018_ö@ñì^ûUHô@È\°W_x001B_½õ@hAVqjô@0rÄéªô@ÓÄXHö.ô@¢b¸~_x0017_ô@Z_x001E_NÓõ"ó@¿_x000C_ É&gt;Êó@&amp;_x0002_ã*Æßõ@öQ_x0007_3_x001C_Z÷@ÌÑ_x000D_ôô@ÖK2ßÇÉõ@_x0008_8ÈßaÄô@_x000C_8DqÄó@ëH:1J_x0013_ò@{çNç_x0007_;ó@_x0001__x0002_C4_x000B_ö`ô@½×U­_x001B_îó@ÄÒV6Uëó@:ã'¦_x001A_õ@löñ³õ@EÎ}i¼&lt;ö@ûVE®|¼ð@Ë_x0018_tö_x001E_ö@ZÃz¤ò@_x0014_ØÙpö@i_x0006_²µºØñ@Þá\µ*ó@»U¿Ùwò@ª`éåöäô@ÕÂ_x0007_VY¶ð@Þ_x0018_©Ñ¯Ìô@îº_x0008_®üö@¢½USánó@ûÔ_x0012_xRÛó@ë¿_x0016_î_x0008_õ@Fìîÿìõ@×^ýØÒó@kûs_x0005_Oó@ý_x001B_+_x0007_Æõ@Iú[ò@ú_x001B_Ã½|õ@&gt;U_x0001_&gt; ¦ô@ôY	&amp;Íö@óó0Üç_x0018_ò@2k©_x0012_Kõ@å_x0003_"LóÛó@@_x0001__x0012_m_x0002__x0003_aÁô@_x000E_Óèô@_x001A_Ç_x0001__x0014_~_x0014_ô@B	=Äëõ@ÉÂÕ_x0001__x001E_Òô@®_x0017_þ¿Eïõ@bOÌÃ½ô@ÄÓ¦ý_x0018_ñ@µÙh©ÝÂñ@%æ_x0010_\âõ@"ûó_x001C_¶@ô@_x000F_ð_x0012_Ëò@_x0014_ºrÝÆÄò@_x001F_ªÝ/só@y¿£=gó@&gt;L²Bô@öd_x0005_V?9ô@kg¸{ó@äÇç_x0015_Èhô@_x000F_Êá«ùô@/¨_x0017_2bò@ïÝ_x001A_k,ò@Ä"Ç{ö@ÅjcÈò@wôî0ëñ@ÅÕ@F5_x0015_ò@0EãÒ0%õ@_x0002_å-[»Éô@-aºèûò@ÈÔ+_x000F_çô@0)ÃQÌxó@}h_x0018_/¦ó@_x0001__x0002_w@_x001F_§/_x0006_ö@ÐâÔíÔ&lt;ó@(ÇøòX±ò@ÛRz¦_x0013_ó@ñr}ô-Iô@1£Æô4_x001E_ò@©(¹_x0017_Ëö@Ï_x0012__x001C__x001E_ô@Óó_x0003_§=õ@_x000F_±&gt;_âñ@Ð×¾Uõó@_x001A_)è@¯8ô@&amp;_x0003_Þü±ô@ñ_x0017_+âë_x0013_ò@ZS7á¸_x0019_ô@_x001A__x001B_úí_x0002_õ@Õ_x001B_3Õ}ó@Õ2ÿøõ@_x001B_©öÝÕLô@·î{3ò@|æX¸Ôó@°Â_x0018_$ô@ÀÃi¥Öoó@Î!ìvïXõ@G'k£kó@÷ÚCáoxô@°ið_x0019_ãó@¸n_x0014_¬_x0018_õ@}Ö*[ô@_x0014_\6Ä:Âö@W^Ô ôó@&lt;F`_x0001__x0003_GKó@aÔ²_x0010_pÆó@w¯è_x0017_äö@DÈõQ8ô@âY®_x0011_Uzó@%Ki&gt;Ûò@aöJrëÛò@¶(ûùº_x0007_ñ@rgNÞ|Ûð@¦_x0006_]Ù	ô@ ,ÜZt_x001D_ô@$	¼Ó_x0012_®ô@,3ÊÇÜ_x0002_õ@L­|OÐMñ@¡mà¡°aò@Æöð-á_x0003_ô@_x0018__x0011__x0013_Tw@ó@]Þ+â²Vò@_x0013_¸éÛ?¿ô@cn2ÅþÑñ@0U`½ô@-þ´úðñ@hþ1é|ó@~¡Ö_x000D_Pñõ@¢etr§Lò@nèJD&lt;vó@ýÍ{òÝò@;õ_x0005_X_x001E_jò@Ì?Ïnê*õ@_x001C_æ?ÿ¡ô@e_x0014_{_x000C_«ïô@½aTG_x000C_ô@_x0002__x0003_~:µñ@_x001C_Îl_Àô@.â¯A_x001B_ô@_x0011_8_x0014_;ñ@Ât­­¿8õ@·'n_x000F_yAò@_x0014_íH®_x0012_ô@5~Ö	Ðó@¸_x0019_W_ _x000F_õ@·ù1á/ô@\`_x0015_´~ò@¯á&gt;q_x0006_õ@5&amp;GTñ@äìâYY_ó@Ê¨R©õ@ô_x001B_Ê¡úñ@ëóuf­E÷@MÉêfô@µ_x0005_IM¹Dò@Ëz¥Ã¤ò@_x0010_ù¾ôRó@_x0001__x001E_(_x000C_5ó@n_x0013__x000F_-_x001C_¡ó@Ð9n8k[ô@ÃöÎ¬ô@ÊRÀðéò@ö_x0015__x000E_;&lt;Wô@Ë_x000F_r¥¼ó@áwøêl_x0008_ö@â£_x0010_ú3Rô@Z_H,fó@äô_x000E_Ø_x0001__x0006_®«ò@Ú¯Ç9jõ@Ó)òiÒô@I÷î ò@U_x0002_LD_x0004_\ô@_x0008_m¯_x0006_/ö@*|[ó@ØÞý|ùSñ@z_x0001_[A/ñ@`aD»	ñ@6¢Íëó@_x0010_ 2P_x000F_Wó@ÌVÈþ;Fõ@°\_i_x0018_Íò@wñ°_x0014_9dò@²Ø n¦Ïñ@ÌT}»Fò@_x0005_£v£õ@ààÆÙPµñ@_x0004_Ggühsö@hyn2?÷@9Ü_x001F_·©Vó@¶mp_x0008__x001B_6õ@@sèò&lt;ô@ý6Ý ô@dU)_x0016_ÿdò@Jæ¦å}ñ@!Í_x0007_©[bñ@6¥#07ö@´HÌw8ô@_x0005_¼Xr"ó@ªÊÄ_x0003_ÖMõ@_x0001__x0002__x001B_w÷ïñ@._x0005_Åº_x001C_ò@(dÚ_pó@aøâ_x000B__x001F_qñ@_x0006_cþP|ò@_x001B_ë@Ë_x001A_äñ@I2êañ@_x0013_°O}¿õ@juÆÙò@Ò_x0013_}ÅÎõ@Í\lÕñ@õ_x0016_åÿÛ½õ@î£óÞ_x0008_÷ó@Þuy.M_x000D_õ@p_x0018_N Øíô@Â¿_x0014_iØÄö@ôrUÌ1_x0011_ö@5_x0008_ó©Ûó@&lt;%k_x000F_`ó@*[¤U"ó@_x0010_?9Ô`»ò@ÝØ@&amp;_x0012_)ó@ÅF¼Ôò@±/$¸Yõõ@ðz.ÕZôò@)_x0002_Ò&gt;åó@Í_x0005_#_x0012__x0001_põ@7ÖÞ¢]õ@Ë'ðUØ»ö@"._x0014__x000E_ô@Î­N¸ô@S¸_x0002__x0004_È¹ó@_x0008_W_x0011_=d8ó@ñÄÌ6ï_x0013_ö@_x000E_-¶!äô@Øÿ_x0010__x0016_M¼ó@5h¦_x001A_h&gt;ò@"õ_x0003_Ì°ô@_x0001_ò/_x0017__ö@XIM_x001B_®ó@_x000B__x0005_£,(ô@_x001E_ÂËnC_x0004_ò@:Ò_x001E_:Mò@úäàåJô@_x0005_8r_x001B_ã_x001A_ó@é°R_x000C_Üô@ÍV&gt;ØÙó@§_x0007_£G¥ô@:Høiò@ÌÑWåhô@V,u'§ò@&amp;e\Õ_x001F_yô@V_x001E_îÍ_x001C_ö@C$|ª¡ò@_bÏlÉDõ@Æv_x0006__x000B_øÄó@Wñû4Ê¤õ@}&gt;eô@ßrJ._x0012__x000B_õ@~!Ì'üñ@N¬-³Ð·õ@uìX8_x0014_ó@ò­*aõ@_x0001__x0007_hN'³êñ@µ_x0006__x0019_^÷ýñ@_x0005_ $yþô@õ\_x0003_UGó@Ë_x0001_ïõ³ö@ö_x0005_òÛzô@¿Ï¤Gæ0ó@/p_x0018_&amp;#ò@k'_x0019_þØ"÷@2²b_x0003_ý¤ö@¾(jµÈó@(ÐLéDô@_x0014_¶ã_x001E_ó@4P&lt;©tô@Q_x0018_erô@Ão_x0012_^õó@P^½èßlô@_x0006_­-E­ô@ÕØò-êRñ@_x0008_¿ÈÒõ@BáaàAó@j´ª_pÿô@¯»k&amp;Qò@ôÈ,²Q_x000C_ò@ûj_x0002_&gt;ó@PcûÅô@|¥8Æ2öõ@_x0010__x0005_T³Uó@#®zÛRó@¤ÞH©û­ñ@2Q_x0019_£ñ@_x0004_M´E_x0002__x0003_pôó@ø_x000D_:_x001D_òxõ@_x0008_; XõÆô@Fÿ6Vô@0&gt;x¤_x000B__x0008_õ@*}]\_x0006_ô@ø=p_x0017__x000D_÷@Ðâ÷p'¢ö@IU_x0005_.:-ó@£c_x0008_$_x001D__x0012_õ@Sâ#-¬'ö@_x0014_@$Ù\ó@ÃÖ©4é¸ó@l_x001F_öl_x0018__x0014_õ@À_h_x0001_Úò@I*Iø;ô@ \_x001C__x0012_]îó@R×ÿ	_x001F_ô@û m_x000E_uõ@øT1Öó@I-¾zò@}ì!6R_x0019_ô@_x0011_Á½jEò@¢_x001A_.¦ó@Þ]"f2ûô@D¶:R²zõ@jó_5bô@_x000B_ë`þ×Jó@_x0011_ØÎ*ñ@;m³Øñ#ò@Âò@moSó@ K§y\ô@_x0002__x0003_g? á~ô@+¹óBæ3õ@ëá¬²Vñ@Þú·!MNô@_x0001_y9_x0012__x001F_§ñ@¬- ¼·ô@ÙH´íÙõ@véd½ô@êÙ9Ò;ô@I_x0001_Ç%&lt;ò@_x000F_Ó_x0008_IQñ@¯RVæ¤ô@×ôH:/ô@k_x001E_ñèGó@ý_x0004_%o_x000D_õ@_x0014_0º6_x0004_(õ@ñ@e_x0011_2ô@_x0015_"Çóõ@_x001A_È)Zø&gt;ó@_x0007_¾_x0014_Y÷ò@,Ü³	öºö@6^ûîñ@/Þ&gt;_x001C_¿ô@¨ÑcQY@ò@pî(f_x0002_ó@_x001E_üpT[ö@úVh3"ö@}´Ë¸uõ@¸Ë÷½¿ô@&lt;_x0017_UÉ_x0005_nô@_x0016_¦ýpx	ô@½ÌÂ#_x0006__x0007_¯õ@&amp;c¢yô@R_x0004_íâçó@l¹ësmõ@ùlx_x001E_Æ_x0010_ô@Üø¸y_x0019_|õ@µ~ì¦§ó@Ü¨_x0012_P_x0004_÷õ@Xß¸(øñ@ôÓÔX=åô@³Ð)Ê%óñ@Tùi¥´mö@r_x0001_?3áïó@Öª _x0019_ó@ò°w[µyò@?C_x000F_gêô@QgU89æò@Û_x0007_ûó@°©Å_x001F_Åõ@§qÌþ	Çò@²ßÄø0ßó@mTÆy_x0002_ô@iÇbÉ8Dñ@÷KZR;õ@*'hØ(ô@N¬nÑ7võ@ÒFè_x000B__x0015_ô@_x0005_ãVµæwó@Vw1_x0014_ò@¾»Áî4ó@dLÍ»Ùñ@:©_x0003_þlò@_x0001__x0003_v_x0015_zÕóò@|Ê_x0014_Dåó@´Éo._x0005_bô@{Ô\]ø_x0007_ò@z¤&gt;ØtÅñ@'7*ø|4ô@î&lt;ÇÒ¸õ@ôcZé¦ö@lÒÓó@XWHyµö@YùdÉ_ò@@¼_x0018_Õ'õ@_x0011_òæy´cñ@Öþfö Ùö@ÿÆN¹ô@_x0014_18_x001A_ô@ÑÆ¿O_x001C_ô@_x000B_¾Ñò@\Sàõ)ó@G_x000E_¾øô@_x0016__x0002_ú\pö@í_x001A_KÂ^®ò@ro¶-Åó@JM«Ó_'ó@©{ù_x0019_Gñ@¸´¡üë.ò@_x0014_ù×¦Xó@_x0004_-é_x0003_¥ó@SY¢c«ñ@gùÅHÑò@µ_x0007__x0003_|ï_x0012_ô@ù~Hý_x0001__x0006_©wñ@¸%±_x0006_¿öó@¨_x001D_¼ñ_x0002_ö@ñx_x0004_Ï{_x0003_õ@&gt;*f¥Âó@@è¿daQô@_x0003_®Ä_x001A__x0019_Wõ@½µOÂQó@G_Â¶¼Hö@qm¼©h/õ@Ó¦Dõ@´BgÔPó@u^Òv´ô@d?òðÀô@aä¹lÇó@g¦#õô@_x0006_®ò/²ñ@lWR[ùó@Jt_x001A_ý4ò@ÃêLÊñ@î´üQo¨ñ@_x0016_8e9_x001A__x0005_õ@_x001A_)Â`âlö@,in÷¶ó@IÆ¾°ó@ô¤XTô@?ªæ7ð_x0006_õ@UQº_x000F_0Bó@b¢kì-&lt;ó@¢_x000B_2_x0012_þØô@FØ_x0003_~0õ@;Ü_x000B_¯z^ô@_x0001__x0002_Ðçz_x000E_åQõ@I_x000D__x0001_Øð@_x000E_;dÆWó@Í_x0001_Ðißõ@ätÚ¤_x0003_Có@}=}þ©|ô@ØýÇ`9ñ@L_x001D__x0018_h¯ô@_x0018_[Øh¤.ö@W_x0008_ú´û­ô@2W.µ!ô@¢ËÎËô@°_x000F_Fydõ@AM¼[_x0015_ò@Í/¸áyó@&lt;fø"úFô@ÒÈÞóØ¦õ@þ%_x0006_Ió@h%5¾+ô@¢ã_x001D_ò@Ãüvæ_x001E_ó@Äè 5Æ¯ó@B¥q­_x0016_ó@Å*èá+÷ô@Ï6~_x000E_hô@0jóC_x0016_£ò@«_x0010_ÀQó@L6éæy_x0017_ò@Y_x001D_¬Ð{ò@ðÂ_x0001_ô@È÷½_x0014_´õ@_x0012_æ_x000C__x0002__x0005_ÿIõ@_x000D_îD¦Jó@¢_x0017_¯aªãñ@_x000D_è­?ô@-_x0001__x0010_w~!ô@d¶_x0005_G"_x0001_õ@_x0010_ß¨¤Æ1õ@ÍhÒ_x0015_õ@x&amp;Ñ_x0016_Ü_x0013_ô@p{`Cj_x0002_õ@Ê\W¾ö@~J|zäõ@=Ê¡_x0015_;.õ@òi·íO¯ó@eLþ:ò@áê¯`¡õ@_x0006_°86ò@îb¬ø5ñ@\/(¤õñó@Ã`¸· _x000F_ö@§5Ã=_x0006_ó@_x0003_Â9D2ò@Õù8Wóô@_x001B_^sùõ@LÿfEeRó@g_x0008__x000D_àa[ñ@ç_x001E_m|ô@\J;?Xðñ@Ú_x0004__x000B_öûò@Äý²£·äñ@(I¬¤Lóó@ ,_x0002_:Etó@_x0004__x0007__x0003_ÔA¯õ@òîR_x0017_xó@ÇWp8õ@_x0006_cäÒCò@QÎ¨·b_x0002_õ@ÎL¾ô@fEÒvm®ö@$_x0012_Îñ@ÆÎ¶ðæêò@_x001E_ÿ_x0008_V³Zô@ëÅ_x001E_\GÄò@5øÜ§èõ@¦&amp;sdÅô@§ _x0006_»Äð@n_x0005_Bñ°ñ@ç¨º$õ@_x0018_x _x001F_;ô@*õ_x0018_²¼ô@ºÆ_x0018__x0007_+Lô@÷©,w¯ó@ªÁ9á|ö@Já|8õ@:}døLpô@&gt;!AoýBô@äS_x000B_'_x001C_[õ@Z_x001A_Ýõbõ@vþ£&amp;Ïó@x_x0001_¼_x0005_ô@3_x001A_}¬ÿñ@øýýP	ò@¬û_x000B_I_x001F_ðô@¶Lû_x0003__x0004_fúõ@þCz_x001E_0^ô@Îë½¨bïò@Ù']H¹jó@4dÐË_x001D_oô@ÖîIæªáõ@,´½§¸ô@g÷_x0002_gó@_x0003_õ_x0006_¶ò¨ó@AE­pÓ+ó@ìÃr,ìÜô@É&amp;_x0011_#{*ó@#L_x000E_õ@lÂ_x000D__x0005_×Có@"ÐA_x0005_©ðð@ã:7§â!õ@ða3¨_x0006_ó@r_x0005_Ó'có@ÖÈ¥Hô@æÿø_x000F_ô@{°_x0017_µïbó@%Õ	L ô@_x0015_L	ºïó@_x001E_Ã_x0013__x000C_8ó@_x0002__x0006_uKÔô@_x0015_Ê¢^À]ô@Oá_x0001_Tùõ@_x000F_3áõ=ô@=sRõQkñ@Ö_x0015_ÿÎó@ýüs_x001F_xló@Óæ_x001D_oîÐö@_x0002__x0004_ØñÚû´ô@·©_x0014_ª-·ô@ÌlZ²Eô@4¡É_x001E_Zîô@ÿÙpÑÿ@õ@Ô_x0019__x0003_öûýõ@_x000B_b¡_x000F__x0001_ö@«s_x0001_2õ@Ø_x001E_óãoö@_x001D_ÚîâÏð@né_x0007_ý_x0011_gõ@³Y&amp;ã§1ö@LKR²Û_x000F_ò@_x000E_pK,Ñ³ó@_x0016_±=&lt;ÔÖó@ùh&amp;ï¬ó@YKÇà_x0018_ô@&lt;¡Ø·2³õ@Zà?¿ó@Ús ëó@}q8ôñ@_x0016_¤lÅMô@_x001D_og·Pðô@T^ÉIö@ xphUÕô@_x0006__x0003_§_x0003_{_x0013_ñ@B+?:õ@_x0003_O_x001F_&gt;_x001C_Ûõ@,æÎ_x0017_=ô@¶m¦zqõ@ºW÷G6Zô@_x0002__x0010_÷_x0004__x000B_fhó@¡Õx1ò@ i_x0015_ÿÐKõ@Ìæ©Þó@OìEPõ@Üü_x001A_Ë­_x0014_ô@ÞÉ_x0012_ÙÆ®ó@_x001C__x0006_"ü£_x0012_õ@f,W· ô@ ôø;_x0014_ô@&lt;Å45 íõ@ë_x0018__x001B_Èîeô@f_x001B__Rò@ùY_x0007__x0001_Ü¢ó@LkÎ _x0005_ö@1_x000C_u*Ýõ@D/O_x0005_._x0002_õ@ðc"_x0014_áÔó@ºwP Àó@ï¥rÓ#ô@Kg._x001D_¸ð@Oì_x000C_Ó¢Kö@ãØ%]ò@L]_x0005__x001D_aîõ@_x0006_H¤{i÷@_x000E_¾}Îü	ñ@ë}3_x0006__x000B_ó@°`_x0005_b÷!ò@_x0008__x0003_äÆ8Sò@ó;ò;Dæõ@7_x001E_H¬Qô@_x000D_·R3yñ@_x0001__x0005_ñ&gt;s_x000B_&gt;Âò@¤ÿA!ò@:_x0017_Ëí¦_x001E_÷@©ø«öi_x0019_ò@ªÕ5£_x0003_Êò@"Íö#?×ò@¬&lt;úwZñ@'ÌEVyò@©pT8ª$ò@ìæÍ!^ö@_x001B_B¿£'gô@æà_x0014_Åò@.s»o_x0010_ñ@4Û¿´Ôõ@_x0011_B2ýô@Kùü¥¤ð@3ZÏ]ôÿó@GgâXÚó@Ùh_x0011__x001C__x0010_íó@Á_x001A_-_x0005_¥ó@etÉHUö@Ó_x0003_o=õ@xXtPJ±ó@J®àVñ?ö@Ú_x000E_Õ«¬#ó@Nr_x000C_®_x000B_#ô@@ê1"iÂô@Ø_x0006_ô_x0006_=wõ@´úþE_x0004_dö@$_x0012__x0002__x001B_ô_x001D_ó@,"8:(eó@Ö&gt;7Ã_x0001__x0006_{çò@@k¨Æfíñ@X_x0002_¥Xõ@2_x001E__x0017_Åó@ÇXÎÁ_x0015_Õó@zÀo_x0005__x0010_ô@ zs _x0018_ô@».*@ _x0001_ö@Q_x0012_}R·ñ@¥öj£òò@6å_x0002_kô@ò X×ä_x001F_ô@ô__x0002_æi¶ò@´Z\hÛãó@_x001A__x001D_î_x001C_u½ó@N\¼_Aõ@OnN=Ð_x0008_ó@wågõ@º^6_x000C_½_x0001_ñ@dÓÉÎY?ó@Gýy_x0003_üúõ@ø&amp; PDô@c_x0001_¦C§&amp;ñ@&amp;É_x0004_qì%ô@_x0007_U°ã_x001C__x000D_ò@ã*Å*úßô@Å·Ï_x000D_Eö@_x0017_Ò_x0008_¿fUò@ntð3IÑõ@Ó¢_x001D__x0008_±ö@[Ávé(Xó@d_x0017_/ÜJ£ö@_x0006_	¬_x0007_}£é_x0004_ñ@N·_x001A_ô@_x0006_Móº¢©ò@\:Ï&lt;ó@Ò¬tjÈdò@²«)Û¥öö@Ú_x000C_ä1 Ìñ@_x0016_¡LÀ¦ò@Þäfåµ³ñ@Nú_x0003_~'ñ@Îi_x0005_Ïçúó@Y_x0019_Q^×þò@_x0019_?jvø_x000B_õ@¬_x0016_$ÎÉWò@öJädyõ@­y%R¸âõ@£¶Z_x0016_Oó@; ñ+_x0001_ò@1¼'§¥ñ@_x0008__x000E_.%úô@¬¬[r_x0008_»ó@¸·¬6tºó@ä_x000B_àòËõ@§ôV.PÑó@;î_x001F_»ó@Îvsó»ó@öP\;_x000E_ò@g¤#­_x000C_2ó@_x0003_(Æ^ò@²r¾~lò@_x001D_yûþ_x0002_aó@*_x000D_ÛÖ_x0003__x0005_¬¾ò@ò³ÚÊAjõ@-©kÝ8Ãó@æµèÌ²Cô@0Ü_x001A_ÞÊTõ@xãNeÛô@_x0011_|Çý&amp;nô@v_x0013_VËW_x000D_ö@F3Øþªõ@6ÊØvò@Þ©i­ûõ@_x0010_[Ïàó@ÚyTQ0qò@_x0012_Õ_x001B_UB_x0004_õ@Ý"|ó@õÌ­ó@0È-_x001B_gô@¿L_x001A_#À_x001E_õ@µ­Ýý«_x0006_ö@~ËI!E õ@ú]_x0002_,ò@³ç²È5õ@ó±ÐUò@ý_x0003_ßD¸Òñ@l	TÑAõ@Q^rà&amp;ó@·C¨_x0001_ÊEõ@_x001C_ÅÑ_x0004_åÄò@b+êâGEõ@_x0001_+_x001C_ç³ô@GÄÝ.ò@Uç5LOò@_x0001__x0002_nÿ3_x001D_)ö@´xû£Sò@ò±_x0017_C½ñ@_x0019_ïeú_x001C_ó@_x0018_!PlÑvõ@BDn_x001C_Øþõ@ß,óéÄfõ@v_x0011__x001A_Ðn,ñ@_x001E_ZÄ-@ÿñ@V èù¾Nô@&lt;È_x0012_¡Lðó@.BãÜ)_x000B_ô@Þà_x001F_±_x001C_fõ@R¥á_x001C_ó@³£Á·Õìó@Z2¬Î«ñò@ç×v_x0007_ÞSó@_x0019_ôùYÉ)ò@áitÎ_x001F_ó@é·'U¤ô@?]ª_x0010_ó@_x0004__x0011_Bü®Nó@á_x000C__x001D_ÞBó@è&amp;Ôÿûô@CÏig_x000E_ìö@Ìv_x0005__x0002_áô@h(á:Ûâó@ÄÖÜQõ@¦_x001B_]Þ_x000E_ñ@kÖ0ìÁmñ@-¨SØzð@_x0017_F_x0019__x0001__x0003__x0010_jó@æ\c5Yõ@6ç_x0014_o_x001E_Àó@6´L'Hó@IØ9@_x001E_Úô@­_x0017_ô@Eä¿~ó@F0§_x0008_´3ò@_x0004_:Ðu_x000D_Bô@zÖEÚ_x0013_Þò@?!_x0003_Ç_x001F_Æõ@bp_x0002_&gt;_x001E_ó@_x001D_é$ÙÜõ@öf@6`õ@Ã_x0014_Òi¸ò@|ªK%ÿuô@ñõ_x001C_¸+ò@ãwÙ_x0016__x0004_ò@þ!¦Aaò@J³edö@"Ã*_x001C_ëËó@XØ?_x000F_]_x0010_ó@g¤ßbÓó@ªÂ_x0006_¬_x0002_ñ@ëºôÕ³§ö@=Îº_x0017_,õ@&gt;_x001D__x000E_x§«ô@ýÁ:@_x000F_³ó@z¿Z_x000E_|áó@¼k%á_x000E_ò@7_x0014_éP~ô@û_x000F_t_x001C_ó@_x0005__x0006_à@ÆN3ô@s}ö@_x0005__x0018__x0002_dÁõ@_x0001_ú&lt;_x0003__x0005_ó@&amp;³ÈßJñ@Ñ¤XåÄäò@h]ë¸ö@¦Jr_x001D_Gö@ÒA¿RÆô@0ºñ²_x0008__x0003_ñ@1"äùÑÑó@÷|gÇô@IØhÆô@&amp;CâÙ³üñ@_x0001_å_x0004__x0016_Nô@¼iµø+ô@Ì¦_x0012_1$Uó@jðe=xñ@ãÕ¯y+[ô@f_x0012_IÜÍØó@_x000D_^_x0006___x0014_õ@Å·ïÝÌó@ºÂ«A©ñ@î_x000E_(TOñ@_x0004_)_x0014_MÄ¥õ@l3rÄ.ðò@c.ìô4/ó@zéJ¾£ñ@wÓýYå3ó@¿Læ+¯_x001A_ö@Ëo&lt;ëð@hðc_x0001__x000E_]ôõ@®{±í8õ@4´+æ¹(ñ@»_x0016_F_x001C__x0006__x0006_ó@ÆÄº£_x0001_iò@ø_x0006_¼h¨Ýò@NB_x0008_bûßò@_B^ñ+wó@Ö±!¸ó@ñLßCó@h_x001E__x001E_îUô@vÇj¯_x000D_ò@_x0004_ÿ¸_x0007_Â8ñ@¢_x0007_T3Yõ@xØ_x001F_È_x0007_ó@aÅ­Ê£ô@^îB¤Ò´ó@®_x000C_HÙó@bWVõÎÎö@ÊÃíÄôò@,PnÚ	_x001A_õ@¥'_x0018_½n_x0015_÷@ö7ª­Ø·ô@P_x0016_Ã¨ó@_x000D_°ÈP¼_x000B_õ@¢_x0008_UI5ô@3¹þ®6ô@¬èñ¸Àõ@_x001E__x0015_9Ù8~õ@4im_x0002__x0005_÷@ézýó@l_x0003_Iµrñ@_x0001__x0003_4¿SDÖö@Drë_x0004_y{õ@'ù?F{ô@­t ¿íô@UÜ_x001E_Aøó@ì¬\|Kó@_x0004_ØÒC¾Iõ@_x0006__x001A_êæó@þå_x0013__x0013_[_x0018_ó@Â*_x0012_ý;ô@DM_x001B_¬oô@OÞ5©îCô@ÖéúÃGñ@¤¢uõhñ@u´3â6ö@ã-Ååõ@à»»¶yRõ@sÉ@¹5ô@êö²¨¹ö@ì_x0018__x0004_"¶Èñ@LÀÉàj}ó@»_x000C_x¼õ@É H"÷¥ò@_x001A_s«!y¿ò@Y°_x0015_}F ó@_x0002_·Èò_x0006_ô@_x0016_µwBkúð@\&lt;q_x0004_ò@[¥²oñ@QË'çÈò@q®!xÃô@ö¢+X_x0004__x0005_Rfñ@\})Tò@)ìÎKCâô@ Ì¼_x0010__x0015_lõ@_x001E_	w²Z¨ñ@s0·²ß¢ô@Éîl;÷@O)³êQªñ@BaFÅô@F¡psÒ6ô@î&amp;çê&amp;ìó@)köëÇô@~þ9Ïô@è&amp;5ð_x0011_´ò@ÞUõrüõ@_x0004_©;¤ïðó@_x0010_n_x0006_5:ô@Hmd×ö@²A³w»åõ@_x0010__x0002_ßçKô@².}PYwô@õ_x001B_S*}õ@Ó0(î_x0003_°õ@µyïåó@t_x0017_ò_x000E_£ô@ÌHÒ§ÿò@Þã_x001F_ß´»ó@®ÙL	h_x0001_ò@T_x0015_ó¹Ì¯õ@o'¢:dó@5P`qAô@þ`&gt;ê&gt;ö@_x0001__x0002_+|sõ@g*	»­ó@Ïo¥i_x000F_ô@Mèä_x001D_döô@¾×ó8õ@ÐP&amp;`éXô@ß-¶9×ÿô@ÎX_x001C_öÁõ@,6r_x000F_Èó@Tn_x0012_R_x0007_×ô@_x0016__x001D__x0011_Áò@T¦_x0010_'WËô@éRÏó@_x0017_UØWòñ@ý±ëC¬ñô@)¡Z_x0018_dõ@ØÐþp»õ@Ô©«`òö@Á_x0016_º8TBô@L5­_x000B_ñ@$sÙ¦_x0017_ó@ú8_x0003_ô@Ù£gó@_x0016_à\ã ö@_x0018_ºùYÅªö@ä`OìzÆô@U?ÿ¯Õò@CÜ_x0014_Kéñ@Q£Ø¿_´ó@HÓ«a/Ùõ@õ_x0013__x0006__x001D__x0010_+ö@'§,_x0003__x0005_YÈó@a$_*#Añ@·ï'Æoò@þ¡äMó@J]ë_x0014__x001A_èõ@_x0018_r_x0011__x0004_mó@Yb_x0010_å¥hö@}]2_x000F_bµô@_7â{_x0013_yó@vØíÈEñò@húM¨`ó@u_x000F_Q¸²ó@_x001B_àJTÔõ@#èÂ«ô¬ð@©Y±_x000E_[-õ@V_x001E_9Èópõ@&lt;áÜ(àÛñ@$_x001A_µ*Çó@êlt¸x¯ñ@ÃPº_x001A__x001A_öô@tVÖ%\xö@Ê_x001F__x001B_qIö@N_x0001__x001D_àæÓð@î_x0001_Û,õ@Tz_x000D_¦(_õ@&gt;^#_x0011_Xö@4~ý{_x0005__x0019_õ@ ÛÜl¨õ@üâ®ø_x0002_«ô@/_x0002_íòE­ò@\Ø¸ìô@á`6åë_x0005_ó@_x0001__x0004_Îy_x0001_(RXô@(_x0010_ô_x0014_u²ô@¦ä%3ô@¤¢Ø_x0014_ýô@ñ´èFÁtñ@õnØ`=¡ð@ÿ_x0013_+''ô@:e §-ô@,)ªàRô@Ös4kõ@Åx(W¬_x001B_õ@Ç¶äaló@Ýú _x001C_³ô@_x000E_¬o%e.ñ@8%áÕÅ½ò@$_x0004_Æ/Þð@öåô_x0014_gõ@ø:&lt;¢qóò@5_&lt;ff'ó@Þ÷°å	ó@;ð·G'Gô@_x001F_tv/^çó@Z_x0002_ùÕüð@;¤³À×ñ@²®x_x000E_¥4ô@µE¼Nó@h_x000F_ËÛèó@âö·_x0012__x0008_ ò@_x0001__x0003_Ð½Ïõ@¿îGmýò@z~u%fÆó@tü_x0019_~_x0002__x0003__x001F_ò@Rg_x0004_cÁ¥ó@`nMuñ@cµQ[_x0007__x000E_õ@Jê:Pó@}Y{Cq	õ@èbÒµ¬Òô@«lúy?ñ@íÀu!ô@¸ÁvBö@bo×0ñ@_x0017_æBwHõ@Êª_x0018_(\ìñ@_x000C__x0019_np¹ò@½T_x000C_Ýuò@G_x000B_¬·Õò@_x0016_[t¶òó@_x0004_OMÝîâò@*ä§ç¬ò@_x001D_Î°_x0001_°ð@|Ú9V÷ó@ºü¬_x0003_õ@Gz^ò@;&gt;``÷Íó@SA?¬ö@_x001B_ÕïÍØOó@V´D|Ñó@³ôÐ	eTò@úç9O7ó@³]O_x000F_iô@G¯Ñv_x001A_ó@ª_x001A_&lt;àv_x0008_õ@_x0001__x0002_õè3XeCö@µ!Ðu+rô@çï_x001D_ÖJö@W_x000D_TíÎò@]]¾¹wÚô@LýÙûdfò@§¢Pè-ò@_x001B_¾_x0012_²	ö@üKLkdò@`OVÒó@_x0003_§_x0005_ë5Tó@C:ª·ýùò@ÅhdA ó@_x0012__x001E_6ãöö@Ç9k$¾_x0017_õ@_x0017_D:vW´ó@È;_x0018_ÃPö@kM¾´Fô@/_x0008_d5_x0013_ûò@ôAã1Õó@PÜÔÞÕÓô@ôÆ_x0015__x0008__x0011_õ@ai&gt;öó@óí_x0008_:xëñ@å.¼~!ö@_x0019_!*J_x000F_µô@p@BÇ¨ó@l¼i¡Dó@"!ËÆí%ó@ÿ±Ô.õ@~À_x0001_ÊÒó@ä¡è_x0002__x0005_åiõ@_x0011_§¥ò0ó@ø6ÔÈSõ@j_x001A_wAá.ö@_x0002_áãþ°õ@ð&amp;£ê@_x001D_ñ@pk*_x0015_!õ@[ÏòçFó@_x000C_]ÿ&gt;+ó@KÓ¦«Ó_x001E_õ@@a92ðó@½ÖY(Mñ@ê¨_x001A_:[_x0010_ö@(_x0005__x0016_Ü¿_x0008_ô@ó^_x0002_&gt;Lhõ@_x000C_ÚH_x001A_`_x0015_õ@rµÀ_x0010_Mõ@dËE ö@_x0004_ª¦üò@_x0012_	Óc_x001B_äõ@]JäÜ±õ@Óî#f*¼ô@_x000E_Ð_x0015_@ó@ö öÆ9ô@_x001C_nl*_x0003__x0005_ö@ÿ_x0002_L_x001F_õ@÷´{û_x001B_,ö@å_x0001_UNoÏõ@Ú¸²y?cô@_x0006_Ô_x000D_	"ñ@ü¼_x001D_¯_x000B_ëõ@^}¤Ôìö@_x0003__x0006_S[àÏÃjô@Ú»_x001D_¯¾ñ@µh_x0011_MKÉô@^ì¿Íó@Ù¸Ô_x0005_Ù_x001C_ô@ LA¹_x0016_ô@lùÔc¦×õ@ª!Qzõ@ðVÇ7ó@®¶ËöCõ@NØOæ¨ô@8_x000B_5_x0010_Ñô@,_x0002_LuSÅõ@dáQk5âö@= _x000B_%6ò@e_x0016_Ïkãö@]l_x0004_ÚÀPó@³­Â(ò@Ü¢_x001B_e@_x0001_ó@T4@êýð@öTM_x001B__x0006_ô@_x0014_(m_x000B_5ò@­_x0005_¿À[Ðó@Ó,$D_x001B_vó@º¹jÃWö@s';R?Uñ@nÙcMF]õ@_x0013_:µ§ô@µ_x0019_ûZ'~ô@£ñH_x0007_ó@_Ön×ò@]·=_x0005__x0006_0ò@á©â_x0001_ô@\é²O&lt;_x0003_ò@$ÖÑ_x000B_Êªõ@,ïn\LÖñ@w1£´pô@@_x0004_¿Aeõ@&lt;aÈ_x0015_¯ëò@ì(Odouö@Ña_x0011_Ép_ô@u&lt;©ÑD}ô@çú8gPò@dß4_x0012__x0019_Øò@JkÑre&gt;õ@zÑR®&amp;Iö@Àé´©dô@DFz·¨]ò@3É_x0015__x001D_¨Hò@®]þ÷ó@_x0014_j¹,?ñ@Ù"Â"`ñ@Ó÷]a´ò@AÍ5ÇJ_x0001_ô@öùn7ûÑõ@¥_x0016_VÎ1Åô@Ð¸	_x0008_.°ö@_x000E__x000E_;I_x000F_ô@áu=@&gt;ô@¯aéhn2ö@¤L_x0007_~Fxó@._x0002_²eyËò@¹:eÆCö@_x0001__x0002_\ú`Â3_x001B_ò@_x0014__x0003_¦tëñ@åÈ\Uõ@°_x001E_ÌÉ¤ñ@@ÀLm¬õ@±Ñ	&lt;Uÿò@Î1¹jÛxô@Ü`ÓåRDô@Ì+Ü`çSô@_qK©¸ò@©Éy K¦ò@¶Væ_@õ@+M­_x000F_þÌò@^_x0004__x001E_u;ó@_x000E_dÖKAô@`{lØö@¨_Ë¸õ@£&amp;ý3Ýóó@?ãµ_x0008_-ò@\ =¸ ó@_x0011_ÜÍ)¿_x0002_ö@Å±&lt;á1üô@ÇR»æ$¹ó@QÈP _x001C_¶ò@&gt;Ð½B_x0003_õ@3_x0011_ùSö@ÿ_x000F_]Ç:Iõ@ó£Uá_x000B_Fô@*µ}_x001A_-_x0016_ó@_x0008_²J&lt;Âeõ@_x0012_«¶´6$ö@yûI_x0018__x0001__x0002__x0011_&amp;÷@Ý&amp;¼±säô@_x0008_|Î_x001F_Òcõ@¨àLLºó@¹º_x0013__x0007_ðìô@Õý=_x001A_Ä+ô@_x000E_ÙÏ¿ÅÙó@òV2Þ¥ýõ@1è6p±ñ@_x000D__x0005_éMnð@n_L­yò@Ká_x001D_þíõ@Ï~ó)_x001A_Pö@Îô	iÍô@º$VÏó@^±Ñßò@ñÅ:2®õ@þJ%_x000D_÷@_wf¥N_x0010_ô@&lt;QYCã°ò@+yÊyCYô@Òï3j³wô@°õä¥K^õ@b_x0007_½_x0005__x001E_ò@¢_x0005_T¯ûö@NÍ{X!ó@£¼9góô@nðr®iô@)¿OÙ3ô@õ%Â#béò@¢ò@ÉLõ@À©È«A¢õ@_x0001__x0004_ù,éo^)ô@%m_x0004_ý½Aó@½¯Ó=ð@þ_x0004_7ã*õ@ã¸ÓÞ_x0019_âð@äuå£õ@Õi_x0013_@_x0019_ò@X&lt;Hª&gt;_x000D_ó@É_x000B__x001D_h5Ëõ@Mºä³ò@óh_x0003_°3ô@z_x001F__x0010_üó@(ôL_x001C_ö@jfíþOõ@\°_x001B_XÔ"ô@mÖ^å´ô@D)$@6[ó@Î¿;|ó@¦_x0013_·úK$ò@¬_x0002_?3»ô@÷_x000E_ÎR¨Ïò@`DãÚ0§ó@ö_x0005_G2óô@*c&amp;{&lt;ºñ@øvÃð_x000E_ô@ÚRáÞó@Ì»_x0007_SYó@_x0016__x0007__x0019_pó@_x0003_Å¿Ùbcó@Ú§_Iÿ(õ@î_x001D_a+¶-ó@¡Ç£_x0004_	`_x001A_õ@._x001B_õ@Ö}_x0001__x0008_Fõ@_x000F_ôL?ð@hC_x0014_ý|ýó@ìæ[)+ó@Ì=*_x001A_Á¤ó@ÊvôCéýô@ú_x0001_#ÄØÕô@w×_x000D_Bõ@(½ýxÃõ@òñþ]_x0007_õ@éaÚ_x001F_Aö@ Ðë&gt;ý_ô@,a%J²õ@~9VXGeô@_x0001_ÎB]ñ@²ã_x0001__x0016_ô@Õ$!õ5ô@È+oU%êô@âjÎò_x0011_ñ@3v_x0003_ÆaÔò@©_x0010_4`Fåõ@ÛÈÅZomò@EÞÆM_x0005_ ô@Òx]ßþ÷@ÂT_x0002_jpõ@F=K¸_x0005_ò@"d]òFÊô@Bz¬½û0ò@¥ëo`3õ@îtú­_x0006__x0013_ò@_x0001__x0002__x0015_¬[_x0010_õ@\(_x000F_O:ó@)x%ª_x0005_èð@Ø_x0015_½Yô@7f_x0006_Õ4ô@iøó_x0011_5.õ@Ôªü·[ô@oÛ$wèó@¿¯êÍr&lt;ô@vÀ°ÎÆ!ô@@´èYô@_x000D_^mkò@ýoañ£ó@_x0016_·ñ¸ärô@¤¶]û¡&amp;ô@_x0011_xCËñ@áTÿN_x0001_ô@_x000C_÷Q_x0008_ó@_x0007_Ð&gt;Cô@ªi_x000E__x0007_çÒö@_x000C_ë_x000E_9_x0013_ô@)_x0006_°í1ò@?W_x0019__x0004_^ô@ÿLaL=ô@B_x0015__x0013_+_x0004_÷@Ù_x000D_¨uó@ò¢Â¢X¤ô@Ë_x0019__vßnö@_x0018_Ád[Èó@Ån¦qô@_x0013_u_x0004_¢_x0011_ô@_x000C_ç{_x0007__x0004__x0008_U^õ@D_x0015_'³^_x0003_ó@2»³D_x0019_Eó@Í)×bÍó@ya Þ/õ@cá_x0012_bc.÷@9_x0005_.°³ó@`U_x001D_ä¡õ@èÏ´_x001E_\_õ@Ù-÷õ@ê£¤­§õ@ÙmÕà_x0001_ëô@Y_x0007__x0005_aF	ô@²_x0001__x000B_|ÆÔñ@_x000F_Ú¢ê+ãó@ìÖ_x0011__x0010_ìµõ@ ~IaÁ·ò@_x0004_@°êð@_x000B_fµ_x0015__x001C_¡ò@k)_x0015_VÞ¶ô@ÉÏ`-_x0001_ó@ðkQ_x0012_ô@ËÍj_x0018_øñ@¦Ý»g|ö@ b®_x0001_ó@\'ü?Þõ@Dy{=±õ@÷½_x000F_Ü_x000C_Ìñ@_x0003_ õ_x0002_RKõ@_x000F_Âm=_x0003_ó@_x0003_s_x000E_ð_x000C_:ô@÷_x0006_¼¨%nò@_x0001_	V#²f]ö@Ô1«à(!ô@ü~_x0019_z+ ò@§×ÖÜò@_x0016_J	¸úö@°&gt;yf_x0002_@õ@P¿\ò¤Øó@¬ôaoªô@|HTBâò@¥dv_x0005_ÿ_x0013_ó@ß_x0003_¢TÁ?ò@_x0007_nJ®ò@_x0012_MÍQ_x0010_õ@ 6·å)ó@2ßÞÈÇGö@cüÃèÂõ@dZï_x0016_õ@i ïÉiró@®ù_x0006_¾ó@ÝÅAî{1ô@*ðÔZ[õ@Ry_x0015_Úó@ºþÌ¨_x0010_ò@íôù^cDõ@L¬ÒðpÙò@ýÚzÇßó@XÍa_x0005_çò@_x000F_N_x001F__x0016_ñ@_x0008_l_x0004_¶ô@Ûtx_x0001_¾ñ@2£¯¼õ@fþ_x0003__x0004_ÄÍò@_x0001_v_x0008_ÝJþô@@ù!?_x0004_]ô@Ü_X×Õö@_x0001_ó?&gt;ió@Â3õ  _x0004_ô@fÓæ½¨õ@ºËó-_x001A_Öô@_x000B__x0016_ê#òð@]ªk__x001E__x0018_ò@{Þaò@ïü÷_x0005_q+õ@!¢_x0017_ûs_x001F_ô@ÑfÅ_x001F__x0017_ö@C&gt;ç2¨ó@_x0014__x0005_õ²hò@VH_x0002_l=-ö@¤ldÛa»ô@=s_x001B_q-_x001C_ó@_x0017_0x3jô@öÜtÉò@;V«ÞSõ@&gt;_x0001__x0008_À_x001F_ó@£_x000C_X_x0003__x0011_Áñ@&lt;¬cæ_x0017__x0018_ó@¬cíÖÁó@_x0019_-ºÔÜö@ò%+_x000D_Qõ@3N_x0019_ÿvìò@ð_x001F_§_x001E_@Ëó@\Ú_x0008_|Føò@ð]¹Ü_x001B_Âô@_x0004__x0006_Í°áõ@©P_x0019_¯eò@	ØY&gt;ulô@#C`C&lt;õ@ZbTö@Çm_x0001_¼Gô@_x0008_|Öò@SO¾ð¸ò@ÂGñH"ô@Ð_ô@iÑ'_x0013_?Éõ@ùÎÉ_x000E_nùò@Þ_x0007_°l	oõ@c=¨æº6ò@yÛN7ô@¤Xæô_x0015__x0007_õ@ ïüü	õ@AHÍ7â²ò@Te	)Æö@vz³/ù_x0001_ó@â_x0002__x001E_TVMô@V_x0011_ì:¿]ñ@ês­)ô@2Vý·_x0005_ñó@.ãá7gò@Å_x0012_a¬¦¶ó@úÕb`Úõ@È£&lt;¡X^ò@Ó_x000E_³Lævò@&lt;_x0003_¼RxÌò@_x0015_=·_x001F_C£ô@·õRô_x0002__x0003_+_x0017_ó@_x000F_»,-õ@NÜÿÞ_x0007_¾ò@yÔ~¢Paô@ª%WuPô@_x0014_8Ö¹º,ô@Æ_x001F_7_x000C_uö@£××%Tò@¸ñÊMÁò@Ëú _x0001_Óåñ@vT!v_x001A_¯ò@¡ìëÜlñ@c_x0003_LÃßæñ@}_x0002_4_x000D_Èô@²©OÜî_x0017_õ@8ú[6Îó@Æ_x0017__x001B_Wõ@ÉÀ_x0006_hbó@uz/3c1õ@ÆÚLáMõ@)/É¯6ó@F_x001C_°ô@³3´#ÌEò@kõ¿b7¢ò@\iÚÛðõ@Èº·ßÞô@3UÂ_x000B_ó@gR_x001B_Çuô@Ú_x0004_!0ùó@i_x0016_l_x001B_Yúó@·'ÿÕULó@Ãn¢æó@_x0006__x0007_á×L$ô@b%ä_x0012_ó@ºæ_x000C_ö©_x0004_õ@ßl¦Aêñ@_x0014_2Ø¨|ô@6tÌ~`ó@Ê_x000D_teó@ltg1ò@_x0005_Xeñ@V_x0005_ãAïó@_¨gíÖô@óXð@ÑòýL_x000F_»ó@ÊÀù_x0019_d¶ô@³WyÛò@G_x000F_Ùcõ@_x001E_ 9Utõ@î;ß&gt;ª#ö@U_x0013__x000E_säàó@K;åÃò@²m_x0015__x001C_[ò@÷àÒâñ@S³#_x001D_ó@JÑ°û÷ô@_x0002_þ_x000C_D_x0001_õ@8TZ	&lt;øõ@Úù"xÊíò@	_x000C_¼Éó@¥{_x001A_×½ó@rJ_x0003_¢öô@æÊ_x0016_ÙBàñ@^s6_x0001__x0002_6*ö@´°g B²ò@æ¼Wj7ñ@¡?6øò@vt°Öö@_x0016_Ó:dCõ@Ëdkm_x0014_ô@_x0012_à_x001E__x000F_Xnõ@_x0010_d¬ò@_x001C_,?B©ô@¹wÕì3Fó@fÏJmÊô@_x0005_äÎåe±ô@o_x0018__x000B_½Ûáó@*½4Íò@hôH÷¸Áó@«o¤_x000C_Úñ@ÊÈJºkô@_x000F_ücÁ£ó@_x0018_Îò_x0002_Ùcò@_x0003_Ó»û0õ@·±`ÏqÒò@.æg¼ÈÁñ@l¯É_x0018_ò@J½A~·Áô@±TÕ{ÿ&amp;õ@%¢«_x0019_ó@«_x0018_Z©_x000C_ó@Ñ_x0014_/£\ò@û_x001A_N©éö@A_x0008_=ø¶ó@v{¨ròõ@_x0007__x0008_Ç_x0005_·Ø_x000B_ö@Ô_x0007_kNõ@@½Hò@ðqñHðõ@Îí[_x0011_ó@-ª¨Z}ò@IÛõQÙìô@V_x0019_Ï§?ïñ@çm®Õ¡*ò@]·?Oköò@|ì_x0003_©ò@Y¯ì¿1ò@bßQ_x0019_{ô@ÑåxU×_ô@[]« ò@_x0001_.°_x0010_=ö@úa&amp;Ävô@¶_x001A_~i'ô@_x0002_BjÒw¸õ@¼fÞ÷2ö@_x0004_·_x0007__x0003_æô@¼_x000F_\Í_x0005_õ@fV_x0016_ö@8Áéífô@_x001B_êy_x0019_ïMò@Ñø®z_x0006_ô@Ó;8È+¿õ@¿4ÁÊË_x0018_ó@_x000B_=_x001C_Øò@êl2ô@ÀQ,_x0003_±_x000D_ó@#f_x0001__x0001__x0002_Ä»ñ@_x0015_U¹®õ@ïv&amp;6pó@_x0002_i.Óõ@4g©*ô@ù«9möñ@ÚyBq±ó@&amp;ö¬a÷ñ@àÏ ü$Nó@¾]vPDuó@·A%J+ó@ù_x0014_%q _x000E_ô@¾/_x0001_Wzõ@ÿ~Üó@3ð÷Ã_x0015_ó@õ×6±Mö@~!®%sò@Õ_x001A_£_x0001_Á]ó@ó_x001C_Ô{2õ@k¥Úaõ@_x001E_¨©Owó@YKèöÓñ@¼Ê_x001F_ÿ=ó@à:ÅÃ'@ô@1D\ð@JÜ·øWØó@l_x0003_Uî©ô@À¦_x000C_·jô@Q¯ðÃ¼Ëó@t`kQ7õ@_x0016_XRÏ!9õ@õ_x0013_»«ò@_x0004__x0005__x0001_»s2Æ_x000F_õ@ãm_x0004_ÞÍ¦ó@È&gt;LVÞñ@ó¹,píÝô@i½ü­Ù¢ó@Ð_x0014_"hA4õ@SYë^@ö@0_x0017_hX¿ôô@0¥A*áó@_x0011_ìðÔô@_x000B_K\_x001D_ó@_x0015_¹Sñyó@h¢Pú_x0003_`ð@¾ªp°`ö@_x0002_²«_x0016_~ô@Ýi_x0003_±äÂò@¶'¥9_x0007_ô@ä~x¿Ûö@&amp;V~}Ø¿ò@ø=áõ@_x0012_Ý=üßô@ççPé.ó@YreÏñ@_x0018_qtªÔæõ@n=Êñ¶­ó@n_x001D_´ü¬Âô@D´]ô¿ó@æBÂõ@âaI_x0005_Íó@2&amp;Ù_x0008_Wõ@_='aó@ÿ_x0017__x000B_,_x0002__x0003_ÿÌõ@é.ÔR·ó@PÛ_x000F_¨ö@:rË¡M&amp;õ@_x0001_0uß¸£ò@³ãª°®tô@_x0005_3_x000C_ðþó@0_x0018_ú-fô@c¸Fæjó@úE_x0017_4ßô@×ÔV¨ÂÕó@¶$Ûlîòõ@(Ñ_Îîó@`_x0018_×òî×ô@Í¥ÎaÃó@giý_x0010__x0010_nó@×)¼¯(ö@ªÇA%ó@_x000F_ØjG0ô@-ùó^_x0003_Þõ@·zßGô@@¨_x001D_Uùñ@	!#õ@×tøG(ó@ûëM¿}õ@+oÖnõ@C÷jö_x0007__x0008_÷@ùd_x0016_õ@_x0006_ïx0¤õ@&lt;×çÃ5¬ô@Ù¡ÿWo¶ô@Ã£_x0017__x0014_cö@_x0001__x0002_V® ò©õ@ÉäEXò@V1ìàFõ@_x001C_Â9áö@ü¢6Ø/ò@_x0007__x001C_Æ*;ò@ã½@=_x0005_ó@_x000E___x0017_mõ@¾â_x001E_µ0Àö@æþÇºëô@ñÕ¸yñìò@$Þmò@þ²æK_x0018_õ@r¡Ã'qó@|oÓp«ºô@_x001E_óþ¬ðDó@" Æô@%_x001E_Õ)óYó@Ð_x0017_Àã_x0014_ö@_x000B_)pÎ_x0002_òñ@Ñ¥²_x0019_dó@4°ú_x000C_õ@t£xÏ[õ@­_x0003_Ïg&amp;ô@_x0010_ÿT3ó@Iaì9Qó@È8ìrå_x0016_ñ@½¬^@êñ@Þ;ù3&lt;ö@´?Ø7§ãò@_x001E_÷.¬!Àõ@xøÒ_x0004__x0005_-_x000E_õ@!µO õ@bý·r_x0002_Qô@iPñHö_x0007_ô@_x001A_árõ@úþ&amp;íR¨ò@ÖÖ_x0003_Ô,Üó@èµÆø_x0006_ó@÷ñgM	2ò@ø"ËX8_x0016_ô@íòj½.àõ@D×_x0003_Ífó@çq-ò@#ÆáÜdPô@¤qtÃ_x0001_õ@ÂI¯Ù¿üò@¨k'á*ñ@ô]_x0006_¸úó@â_x0001_fý&lt;õ@_x0004_ðû;áñ@ÜúÉÚlLõ@Ìäþ_x001D_rö@_x0002_S"²ûçó@mÁ8åñ@_x0006_!GñEó@\ ?î±$ó@î_x0002_85ð^ô@éÄò_x0017_àô@©	±_x000E_Óò@_x000F_-ãÁ'Ôò@P­/Rv_x000D_ô@|)Ç5ó@_x0001__x0002__x001A__x0011_fkó@¤_x0019__x001A_Ï}ô@_x0005_"¦¬;;ö@N_x001E__x001F_¯kó@ÜC½òéó@_x0003_§8þTó@n²±±Oõ@É*×*Ló@Gy(6Oþò@ÒI,¯tDò@%áªõXKò@VÜçFÌó@æ_x0006__x000F__x0016_Êõ@êW-9rõ@wyñTô@üÓ~Õgò@%Û5Éò@¢¼M°Ôôõ@¬Íw«%Cõ@Jþc2hô@_x0016_ÇJ@Ùô@_x0008_ÀÀ~gfô@WRÿÑÔ&amp;ò@ä_x0004_ü_x0011_¤Òõ@º=úsô@lñ)_x000F_Tô@/¿ã[_x000C_ó@uóN#õ@_x0011_4ápó@oáFµà»ò@Q{ôi×ñ@\~Ì_x0004__x0006_¸Aô@¬(prò@_x0003__x0012_«_x0011_pò@qÖó_x0013_­µó@Ôâ#p_x0001_ö@^£=VÍô@_x001C_EÌ_x000E_WBò@Â=%_x0010_áò@@±íÀ©ò@Á_x0008_BÜNãô@_x001F_¹ú@_x001A_¹ô@pcf¾²ô@çlz_x0013_ýó@,_x0005_¤ Ýïö@ÁÕÌ_x001F_õFò@_x000D_¹4_x0008_I_x000B_ó@É½ì_Ûeó@¹*òØzkñ@X8â]'Üñ@É_x0017_&amp;@#Jó@ì_x000E__x0018_\ò@°´ÉUó@ñè1cÏò@¢¿_x000B_Êõ@à&amp; »r_x0002_ó@§V_x000C_íÚó@³µ_x0006_Û"¶õ@Y_x001E_&amp;Âó@¨{dñÆhó@¨¡_x0005_îÔô@VT-±Fó@¢G_x0010_GÎô@_x0001__x0002_ÏÝO_x0005_Aò@:Õ_x001E_(ò@§ó-ó@þö9Dhò@ÕxXè_x0016_ô@¡²¹)"ó@Ðó&gt;&gt;¤ó@_x000C_~×ùÕhõ@WªÓ_x0017_J_x001B_ó@6W$Ï_x0017_çô@àæ_x0017_÷E²õ@x_x001F_Ô_x0001_O#ñ@Î0_x001F_s­ô@8=ÌÄÙUô@ëÒFç(Mó@¨_x0015_êõ@½x_x001E_Í-ÿó@&amp;ÿ42Ê_x0019_ó@$;_x001E_ ô@Ðh³e*õ@F®éõ³Uô@AÎ5ñ¸_x0011_ô@úôh£¼èò@zÖë&gt;ksó@%_x0008_=Ò}ô@±{ò@Ú$_x0017_ÿ*ô@&amp;Û."lô@g¦ma2ó@_x0003_×Ý*ø£ô@¿_x0008_rhBýñ@b±[J_x0002__x0008__x000C_,ô@v0²!%Hõ@	G8eåô@/xryó@ËÔN+¬öò@_x0002_(ì¡_x0005_ô@^0_x001A_+¶ó@à\ÉÒÛÃñ@2Ì_x000F_dßó@ÄÓ§C¢ó@ºñÍ_x0002_Àò@rz¢_x001D_õ@/iÔU¿ó@F$uá1ñ@;_x001E_BÖ=|ô@ü¿ÜJOõ@¤êbÌO÷@[(;f\ô@_x000F_Ü¡Q%Äó@Fôñû&amp;Wô@Y2o_x0001_èò@äüõAYö@Ôcb_x0016_äÈó@ó_x0004__x0006_SüRõ@)_x0002_ëÁaó@þøwC_x0014_$õ@Ò¯_x0008_m·ó@_x001F_²_x001B__x000F_Yó@z_x001B_òÑ¾`ò@ÍåfieVó@_x0007_*ö_x0003_;Zö@	¢ÌS¯ò@_x0002__x0004_1^:¾_x000E_|ñ@Ô&amp;óñ@d_x0003_-ý&gt;Cò@áK6Ò¬õ@w_x0004__x0011_w«ó@?ÛÉå«mõ@r7¹*jUô@3_x0012_N¼pò@B_x001C_á,3ó@ÇÃ°3È|õ@þÁû9ÀÅô@T)ßyc.ó@þSõY¡ô@f:ìÇºò@oÀß·_x0019_÷ò@&amp;4b_x0017_ÏWô@äÖöÓô@èåÇ^ô@ôö_x000F_ÑXÈõ@_x001D_ï]8¸Bö@_x000F_Ü&lt;úvô@_x0005_dß@ò@ÝøÝOìó@óó± _x001C_ö@0_x000F__x0014_Åó@)}è£ò@~XÚ[³%ô@±³Àö@Ð²âÝó@ïf_x000B_A4ò@Ê_x001C_5_x0001_¢µò@Ï±)ë_x0004__x0007_T-ô@öý[RÝô@{_x001E_ê_x0019_¥ó@_x0006_5æ_x0004_ô@þ9häg?õ@Ì_x001A_P,Ë_x001C_ò@2O^ÕIó@_x0010_Õ*Wïô@_x0006_GhbÏô@Æ_x0001_Q­=õ@´_x001C__x0001_ò@z_x0002_©f»Úò@²EýÔô_x0016_ó@_x000F__x0001_NêÅó@j)0ô@þú{Ü_x0014_ró@|Å:¨Ðò@_x0001_hÕ×Tó@¶û/(ô@²Ý¾;_x0005_ö@gþ_x0007_-R¾ó@_x0003_"_x0017_&gt;ô@È_x0015_QÌô@aÃ6+¹Zö@i²&lt;ï'ô@Qg6ó@Õv0Èô@^_x0017_Ý7ô@ÚmÀE´ô@ÎÓ2[ºúô@9yÃà_x0003_?ô@rg'#_x0015_ö@_x0002__x0003_þÕ'üqTõ@_x001A_øPõ@cý¸_x0017_âò@sr_x000F_.Mò@Ëp_x000F_ÐÖñ@_x0002__x000B_po!?õ@ìC®§_x0019_¾ô@=O]_x0013_&lt;.ó@&gt;,R_x000C_äõ@¨!7bÔñ@ÈÎû5ù&lt;ò@K®5Sy_x0001_ó@Z:l©õõ@,ð*_x0005_Èåò@ÿËôcÎô@ÜçØmgñ@òJ#ÿÙwö@/¯)ìôµñ@ýÀLÓN_x0005_ó@ü¼gù}-ö@ôáéÂ%õ@_x001A_y*_x001D_Óó@EÔÜzñ@Æ_x0003_uI&amp;­õ@_x000C__x001D_Õ_x0007__x001A_ó@x_x0004_é_x0003_K,ô@B'~_x0005_Zò@a§ _x0002__x0018_+ô@JÇ}ÛÎ·ó@Wr~½¦_x0015_õ@N~Á&amp;äÞö@Þõ_x0001__x0003_$"õ@k;_x0018_íÒôö@×_x000D_ D&lt;ëô@p[-ÚÍñ@hJÁ_x0006_õ@v¸¤Êò@q_x001E_Óg*ò@Xajò@ºãT`GXó@Ã Ó­¸ð@H àJ½kö@N§céx[ò@-_x0005_zÚ|Ýô@jöÂ_x000D_tBñ@ó_x0014_È_x001C_yµò@L¾£_x001F_»ò@íbtY_x0017_)÷@!pw_x000B_&lt;_x001A_ò@Ê-_x001D__x0002_êóô@"ÂS_x0018_´²ð@öá_x001B_,&gt;¥õ@t9_x000C_hãò@2wvªôÚõ@iéÃ7_x0017_õó@*ù_x0012_Ëãõ@hÕùÑ:ó@·÷Ú¿2ó@ûÔY½Õò@_x0018_.á©'ëò@Î¼g_x0006_/õ@«_x001B__x0003__x000B_ò@_x0004_ÉðËÌö@_x0001__x0002__x0005_L]_x000C_:=ñ@_x001E__x0012_i_x000E__x001E_ñ@ÙA2~ó@É=sñó@W^=ç=_x0007_ô@_Ý@âÏ_x000D_ó@s¾Ö¡ó@cO8(Ð_x001F_ñ@ð_x001F_®ü_x0003__x000D_ô@«úÜÁpó@æà¬p_x001C_:ó@ö_x0004_0©-òõ@CÝ{«õ@¹Dól_x000F_9ó@_x0016_6çzð@:,Ýdñ@ÈStIyIô@ù#Âm_x0011_åò@_x001B_ÕÎ6_x001F_ö@Â_x001F_=i*&amp;ñ@HÆNnB_x0008_ó@¯w_x0010_ô@´_x0001_`fó@!==?nó@{wéssªô@Í+uèò@_x0002_uÐoò@_x0001_üÍ­¨ð@ä_x0001_0_x0001_õ@û~GmK{ó@_£E&gt;µò@å;Ô_x0014__x0001__x0002_à_ñ@ÏbÞýò@t_x0016_ø_x0001_Ïô@?¿_x0010_£¶ñ@os ¯~dô@.QZýªò@:!,áº²õ@_x0001_?îÆ_x001A_úò@´|éøtô@|ë®Ø9Ìó@~\z¿*ô@WJ7 ªó@®3³_x0002_Uò@_x000E___x0019_ªµ¡ò@+DZ ¥ò@²ú._x0010_©ô@¶SÜaUµó@Ê/V_x001E_mâó@éú;_x0012__x001F__x0017_ô@T³²?bò@}*_x000E_ù!ô@_x0006_+cj©ó@ÎE¶- Zó@º_x0004_±_x0008__x0016_õ@±ùàDcô@Ê&gt;Y)ýªò@Ã_x000C_IIò@Å=ÐÑEßñ@Öok_x000B_ßrõ@_x0018_ææÝÈÀó@B¹r§_x0003_ö@wñw7ºò@_x0001__x0003_¤"tøÉað@ØøÑ_x000B_rô@D_x0013_^J· ó@ö.ùìò@&lt;E½ 5ò@R0øÇºô@_x0006_x\þl0ò@EZÇ_x000D_mô@pg#_x000F_©Sô@â_x001C_Â1éô@Çlc_x000F_ò@-ñ_x001D_qBÃð@09°Òà3÷@½HòÒJò@ÞÌ_x000E_tÜð@¹¿Kñ÷2ò@qæÍø`ö@_x0012_©.ën­ñ@ìôjõèÏô@òØ_x0002_"ë¯ô@ 4V¡_x001D_ô@ü_x0011_Û¼£ò@6 /ì_x0003_âó@Ãê_x0003_"%Cô@ã×DGò@:ä4_x0013__x0007_Øó@_x0014_RÁ_x000B_ö@?áÜÏ~õ@E4X=+ô@XÊR[±ûñ@÷¸óþô@(_x0016_S_x000F__x0002__x0003_¯ô@®ºÐ_x0001_U)õ@¨_x0002__x000E_ùñ@w¡y©­ôñ@_x001F_Mþzxò@Î8ÉG?Ïó@_x0008_Tw7_x0002_ó@8Jm_x000D_½õ@T_sÂÁ_x0007_ò@=GÇ¢[_x000F_ò@²Y$_x001F_èò@¦\I÷_x0004__x001B_ò@Òq:Ä!_x001C_õ@N¼²(6xô@,$7_x0013_vþñ@4,ô£	õ@XP_x0013_MÈHõ@`3;a½îò@¿¬rënuò@ëòvcÆõ@_x001E_9ómÕqò@_x0006__x0019_haG?ô@_x000D_?è&amp;ã_ó@&gt;`'Þ4ö@ßÑ_x001F_{ó@­_x001B__x0015__x000F_ ò@~_x0016_øgoqô@¨+³×Þð@Ö_x0008_å&amp;}ºò@FÁá_x0002_Õõ@!Úï`þò@\ÞîÿØcô@_x0003__x0005_y_x0012_&amp;d_x0008_Pñ@_x0018__x0007_êâõ)õ@_x001A__x0016_n­_x0004_Uö@_x000E_ovÜ_x0001_²ò@_x001C_I_x001B_ùò@_x000D_\/Æøïò@ÀçÜ³_x0012_Ýñ@`Aþ9ðÃô@øbUÑ|ô@£ÿKôwò@®îBU1õ@Þ$n_x001F_«ô@4_x0019_`ý_x0008_µò@WGKëRö@_x0002_à_x001F_UÁó@$_x000B_Xô@_x0018_ü³­&lt;Îò@ø_x0011_/×ÿõ@­e_x0017_J(äò@Jk)æ_x0014_õ@£6!_x0008_Æô@_x0013_y_x0002_gùð@.OPôVòô@'Od¸9_x0011_ó@èí_x0002_¶nò@M_x000E_ª_x0003_¹Èõ@g_x001E_xp_x001F_	ò@;È©'×¬ó@_x000F__x0017_4_x001C_Tò@ê_x000D_90À&gt;ó@ßÞ·_x000F_¬Ùó@4ÍNf_x0001__x0006_øó@t&lt;JäHó@ºè_x0015_àQö@ËÿÚ_x0013_Å_x001D_õ@_x0012_PV_x0002_ËÅñ@_x0010_YÅ_x0013_©õ@òÀ_x0019_²fö@e=&lt;_x0016_ö@oË_x001C_&gt;.¸ó@ü,Zð_x000B_ô@(Di5Ñ±ô@Fa&lt;6_x0004_ó@mã¡7F_x000E_ö@_x000D_âxÄõ@eòÊ¿xÓò@CðàÎ_x000B_wñ@_x0015_á~Á_x0012_õ@½_x0011_ÁÆÍ_x001E_ô@m_x0012_Jzò@¡S_x000D_Ëó@_x0005__x001F__x001D_ò@øDp_x0002_Á$ô@í=bd²vó@Fý_x0018_µ«_x000E_ö@Ãá÷_x0013_ö@Q?á$ó@ç_x0003_b_x001E_#3ó@_x0004__x0001_K#Éñ@A¹_x0010_#_x0003_ò@cK_x000D_°àñ@×ÿ¼õ_x0018_Ûò@ñ5©_èÇö@_x0001__x0007__x000D__x000B_Á±pó@æ~Ù_x000B_ú_x0005_ô@°_x0003_3W!ñ@ÏE ±¾æö@úoô ó@ò_x000C__x0015_¥Í9ò@þ__x001D_låüô@}pÂì¡Ðñ@V£kÁ_x0001_²ö@s_x001B_#íìõ@_x000C_ªÝ§íô@Sí_x0004_ö@_x0001_@ýGÐô@Pv"_x0018_[mô@`ZÞ_x001B_E¥ó@ÙÀq_x0005__x0005_ô@þ&lt;_x001B_¿`õ@_x000D_íZùá_x0002_ó@dÈó_x000D__x001A_øó@)b6r'ò@yÆ¢í÷tó@ÿ;@(_x0006_ô@_x0002_ F,=ñ@Ö1ñÞÃô@_x0001_¡M_x0017_9ô@ÞT`,oãô@ó_x0011__x0011_ÖÛô@ÃG_x001A_«®ñ@d`¡Á¼ò@Vn{Èãð@h¢Qðëò@_x0012_±ï_x0001__x0007_3Rò@aBUFÖ ñ@_x001F__x0018_;B|þó@¨_x000F_yÂ°ò@äZ{!ó@ [CPæ¾ó@ýUþnÍõ@º¶Ò~Rwó@_x001E_î'Z_x0012_ö@H_x0002_@NÜ_x0003_ó@Tj39õ@_x0014_Þè|¾Gõ@$_x0019_ñ×ô@¿-Ä_x001A_ôô@DÀED\õ@_x000E_= ô@BÐð&lt;zñ@Ò+ÿ0&gt;&gt;ö@¨fØu_x0005__x0004_õ@=\¾FQ_x0014_ó@Ð@8Y¡ô@{_x000D__x0017_Úëéõ@,9ûU+ó@dD/Ó³_x0006_ó@_x0018_«Ãvó@³_x0011_Ef_x0011_Éô@¯ÁæIs	ó@_x0017__x001F_Ùô@ÔYP5¡ó@F#¨Mä_x0004_ó@zÒÒ_x001E_ó@ÎÃxeö@_x0001__x0004_O8_x000C_pð_x0002_ô@Òí_x0007_¶¯_x0015_ô@øF&lt;Ëv´ñ@ÍhØº·÷ô@Í"_x0008__x001C_ò@RMMØ#ñ@ù_x0015_§_x001C_-_x0012_ò@}eõ×_x0016_ó@6yÀ_x0014_&gt;'õ@ÉßâdÕ#õ@À÷dë¨Ðó@ À´_x0012_ZNõ@_x0014_ÔAj_x0003__x0010_ö@ö{ÚÀvOó@úÄ_x0015_]iô@üáÆè¼ó@_x001A_úÎõ@_x0007_éªcÈ5ñ@è¯î¸fô@?3Hj+ö@"_x0004_\q3ö@O_x000F__x0014_6_x001A_ö@Ë _x0006_ä_x0010_ó@_x0002_£á×Ç1ó@ã_x000D_Ç_x0016_÷@^±&lt;+ô@æ_x0001_D_x0015_¾ãô@2_x0012_7ø_x001F_·ò@R_x001B_î_x001C_r;ò@¢ r_x000D_%ö@âÇ_x0010__x001B_Rô@ösD}_x0001__x0002_%(ò@_x0011_j&amp;«¬Lô@{®_x0012_Oö@;÷~}	ôò@Ø°E®ýVò@_x0014_´¤ïÜó@QÒ=î¬ò@_x001B_TSz`îð@G­&amp;#s&lt;õ@m&gt;û_x0011__x0017_ò@øX4Yõ@_x0015_OÍ%;áô@¸_x000F_¾°Ëðô@þ8ÄL=Lö@¯ÅqÐÂó@øCÄ	\³ò@ç³w_x0010_ö@eº?Çñ@:FÁáô@æÎºUë#ó@æW_x0004_­ðÇñ@_x0014__x0019_ôÎ?Xñ@ü®¤_x0019_âô@l&amp;ø_ÓKò@ìÉ._x0015_Ô»õ@¯P_x0010_ôåó@_x000B_½Òl_x000D_zó@^¡K_x000D__x0004_ñ@5Ïâ_x001F__x0008_Zô@_x000D__x0004_*ðñ@·È89ñ@ûë_x0002_O$zô@_x0001__x0002_ÀãÒ÷aõ@_x000F_"_x0003_d_x001B_ö@zÓÜ_x0007_ü_x0011_ó@"ì6u¤%ó@ýÔ.&gt;ò@VÌ`vò@	_x000F_t_x0004_8ô@bP5èó@4&lt;=6vò@_x000D_´K4_x000B_ô@oôºdó@,ö	Ñâòó@Ø©]õ@½_x000D_!ßBõ@Ð_x0017_?Ó¥ô@£_x0013_Ã»íæò@Èï@ö@¼DS,ò@¼z·¸_x0012_æò@{Äojtó@¦;ÐS8ö@[=ôLð@º5ÔÚÆ:õ@Ð_x001C_ªHPWó@»_x0018_¥tÈô@Á_x0014_·	÷'ó@ô½Q¬)õ@ðª_x001A_Dî»ô@@$ù}º¹õ@_#Î3õ@¹_x001E_ó¾5ö@þá(&lt;_x0001__x0005_.ô@&lt;_x0002_ê_x0007__x001F_ó@_x0015_!_x0003_äò@Ö¨³Ibö@_x0004_à ºÓò@¥å³_x0003_õ@s{:ËÀò@®_x000D_û%õ@Oï_x0007_·¨ò@FÞgvÍjò@_x0013_þµ©ó@Bà_x0003_J_x0005_Vó@_x0019_ê¯cè\õ@ì_x0011_&gt;¹õ@YKçÍVð@_x001F_$víüõ@­_x0010_6AR_x000F_ó@Vf÷H¾Jõ@b²æN?ò@HÔÜX·ò@ÖW_x000C_Æò@_x0011_Ó#|Wó@a7©]Bqò@-Ìù û~ó@ÆÀ_x001C_±Ozô@ëº|^m:ô@øhòà#_x001B_÷@ü¿^ô@d_x000C_nê_x0013_õ@Üdï_x0011_Oô@Û|ºÏ_x001A_ô@¾J¥_x0014_üºò@_x0006_	|Ãñ\a=ó@ÞÊ/*ÈÉó@_x0007__x0013_¥_x0002_ô@]%Ñ´_x0004_ô@Ô^H;{ó@¢Þ/_x0008_ëó@M_x0005_ÏÁ´ô@_x0003_U;Qôô@kïb~Âó@Öü_x0006_Ú_x0003_ô@X²ÃÃõ@_x0008_áÐñ²Oô@_x000B_Ç,\Qíó@×Sc\Í~ò@BÏ_x0008__x0001_í¦ô@K_x0013_rÆô@_x001D_Æ1	]ô@Bç«ùò@Bw&gt;F§ó@Æ5_x0018_ceÖõ@@_x0016__x000F_y	ô@¯~~îô@½Õõ_x0016_¼Âò@K_x0006_ë_x001E_­ó@f¥k_x0015_p_x000C_ô@ãÊÈX"õ@£Ñº_x000F_rö@¸%_x0007_Òò@î`¤$¢ñ@_x0005__x0004__x001E_m_x000F_ô@Ä_x000B_\ñ@`cæ9_x0005__x0007_oÖó@éT_x000C_­ò@@&amp;ØÙò@&amp;-æD^ó@QyÉ:ô@_x000B_Â_x0001_§ùsó@ÒQ·&lt;8³ô@Öø _x0008_G§ò@ ¨§_x001A_t_x0003_ô@QÉ,íªó@C_x001F__x0002_æô@6mFX_x0012_ºô@ûÑÇÈÞó@7qfL­Eó@d_x0014_H #&amp;õ@_x0010_=8¢ô@Tõ«Yqó@½Ä­/S_x0002_ô@¹×P_x0006_dô@CÇö·/ó@}N²_x0014__x0003_ö@'ÅçÜó@½_x0012_«ÒG¹ñ@(º)%_x0004__x0007_õ@Â9S0túñ@_x0005_Çãuéyö@_x001A__x0014_mÝíó@ËÂÉÎÄô@ºñ»p¼&gt;õ@KM;ýXò@Sý¤vn«ô@+Ñ2»Èó@</t>
  </si>
  <si>
    <t>80d5835fe12184160ad037b884eca3fb_x0001__x0002_ÒNÂÊØªó@_x000C_qs=ô@"ªb_x0014_EVö@ÜÀg6ò@Í|¡Û_x0015_ºò@&lt;Xî7	²ô@­~çÄ¬ô@\^±?_x0005_^ó@©_x0017__x001B_Aô@`GÕlu²ó@;_x001F_øIlõ@7î¯_x0006_¯,ó@ºz_x0017_¯D`ò@²4b#?Öô@k©_x0005_f¶÷ó@ýä_x0012_¡l,õ@?å)_x0012__x0006_rñ@Fà3_x0004_}ô@øaµå"õ@N|iLIñ@¸xÇd§õ@«ø]aXùô@ø'~ö@g®QLó@_x0012_é=bY$õ@T*Ep2½ó@Û) E9ó@Ñ\õ?®æô@+_x001A_+ÇF¦ô@läsíÍhö@¶hüåñ@x3A0_x0007__x0008_Wò@aZÁÃÐ®ô@_x0001__x0004_ýbò@6CiRê[ó@9Ï_x001B_ô@$_x001A__x0018_N_x0007__x000D_ö@ÅDë2õ@_x0008_}ãbNñô@æ+öÎ¡ÿó@ñ|É&amp;.ò@²Jõ(ó@_x001B_ò³L_x000B_-ô@ÌÛf?_x0013_ñ@je]JÅô@_x000B_l¹Ï&lt;Sô@¡g_x0019_zÉ_x0001_÷@_x0017_x_x0011_nAó@_x0002_eÞ_x0005_áò@j&lt;_x001C_Ü¡íò@Wz¸ÅxHó@`õõ@_x0005_¨ëÛÓð@èõ_x0015_ô@_x0006_Q^Î`bô@_x000E_ÿ¬'µ§ò@ûípÞ_x0004_Pò@T¤øñ¼µó@_x000F__x0003_Ïdó@\ä7_x0013_17õ@Rz½_x0004_ónò@£_x0014_ç_x0014_Þó@)Þ	ïaò@_x0001__x0005_ôbVX_x001B_õ@¦_x0017_}r¨zó@yîËÉ]°ô@P°qÓrò@+_x0014_ã¶_x0005_ ó@®LÁã¡ó@ì1_x001E_j_x000C_õ@VÀÝÓ¹ó@Þª³èò@P_x0019_ÿRáió@B"Ó¦_x0005_	ö@,ãoB¯ õ@_x0017_ÊØÍxõ@×e_x0014_Á¶Kó@_x0006_Õ1K`ô@ºö_x0006_ëèñ@w_x0006_£kò@¬)®ÊÈö@ùÃþäð@_x001F_Ï~^:°ò@«_x000E__x0004_Èõ@d_x0003_ß_x0001__x0002_°ò@`k_x0004_¹Üô@}²;S_x000B_,ò@/{ª)éô@_x0003_@/(H6õ@_x0001_ÕÂ1|_x001E_ô@¨_x0013_x18_x000F_ó@¸(+&amp;_x0018_Pô@cåÎmÿ3ò@ëûÉ`4ó@y3ää_x0001__x0002_tnô@æsf_x0011_õ@hè«Liåó@uÁäVÏ ô@WCmõ@KGLÄñ@7º}ÌNbõ@H¿Ñ°(vö@SÅNÝ½_x000D_ô@¹ë_x000F_Ê_x001B_ó@Ò_x0017_Î_x0005_¬ö@Ú_x0001_Çeäó@|ÄP¸gõ@½øB¯õ@ö	_x001E_¬Ýó@&lt;Êýö@Ö(ç_x000D_oô@Â_x0019_ò_x000E_ªõ@rO¾ÑW¤ò@ãRÌµó@d¢Ô)¶×ó@ú_x000B_UÇ³;õ@â½_x0002_VÉ²ñ@¦sägö@'k&lt;3=ªó@_x001F_çÂt¤_x0016_ô@9&lt;ÆØ|ò@.Ü÷ÏÞ_x0001_õ@(ZÒÃó@8ö_x0015_|_x001D_ö@÷SSA_x0002_«ó@§eq_x000E_Èîô@_x0004__x0005_VNd@_x0004_åó@'Tt@Ønñ@£a_x001A_pÑô@ÓÆ38Åö@ÓÅä_x0017_ö@Ä_x001B_Cuõ@¼XÁ¹Eö@¯¼Üö@ð@#[ñêÃõô@"VKÁcEô@P¾_x0013_3ò@Â ¿e¸/ô@ÚJ£éô@_x000B_S¹lÐ÷ò@S@"ÿ3}ñ@ó5v¨þô@\VO¸dKô@ÈÇjÖþ_x0015_ñ@â1¾n_x0019_ñ@*_x0005_X_x0002__x0008_ó@_x0001_î_x0014__x0003_+ò@"µw_x0006_Ôùó@Û1e&amp;)ò@_x0017_Û§å/_x001B_õ@ãM&amp;ñëô@µÏ3Ûö@h_x0007__x001A__x000B_Hò@àú[·Qöñ@3M_x001F_&gt;Jò@*Æ!Ìïñ@HãdqZîò@#³Â_x0001__x0002_{_ò@:Øãå_x0013_Dó@kÏkøõó@?·_x0002_&gt;]ó@¶_x0013_¥&gt;fó@±±,b±±ó@5ÊèÂØò@_x0002__x000F_ÕK¬ó@_x000B_"#u_x000E_ô@ìºcÕ¸äö@0Ññ_x0012_Ì7ö@_x0010_ÆèÕõ@ßÖ1¡%2õ@'z¡ºD_x001E_õ@ßuéfò@_x001C_+~0úö@@_x0001_È^}ó@~1_x0017__x001E__x000D_¿ò@hòô@JMîDöð@£C­®®ô@CÊ2³Ðò@ÃÝó@/SHAZó@D	f_x001B__x000D_ô@CSGò@ÔäA9&gt;ó@_x001C_æ|ptô@°$_x001F_FL_x0005_ô@{_x000B__x0016__x000B__x000F_~ò@_x0008_¿¶+XÑð@ë¥kWÉºñ@_x0002__x0005_¬R±_x0004_8õ@z_x0005_ú)ô@SâÒ_x0014__x0001_ñ@6.ó@»´_x0004_ãöð@$T[ÅXñ@ú)`#§ô@I¬q"ü{ó@õ¤Ã&gt;&amp;ö@_x001F_`Ò2KNò@¶/_x000B_ÿ_x000B_ó@©LRðò@?XÒl8Ð)AþßK8)AÊãºø_x0003__x000B_)AMó}_x0007_aX*AGú÷&amp;97)A=Ç_x001F_Wu²)AiÝáù_x0012_Û)AÏ»e¦)AÑ]?j))A_x0005_°RCæ)A_x001A_;kÐ()A¡q¨´´Ú)AIL|LªR)A'_x0008_~Sq=)A_x0019_ÍÌC£(AËl_x001D_Õm8)A0Oú2yº)AT|wðq)AÇ _x0018_úd(AYÞî_x0001__x0005_(Apâ _x0014_= *A}±YI¡µ)AÁBuJÇ¸)A*¢Ë|¡¦*An_x001D__x000D_ýö(A_x0016_:Zßî)Aê.´,(ASñØä(APÚäñ³)A¬Q_x001F_p£.)AÌ_x0016_³õB(A_x0001_A1)A_x001B_eá{ß()A_x000C_Ç^qa!)A_x0012_'?.jt)AÔ_x0010__x0002__x0015_°(A@jS!f)Aí_x0011_kaU_x000C_*AïÖßºmÍ(A'¾[m&lt;é)Aý_x0004_Þ(`)A_x001A_M*_x001C_Ô_x0003_)AµÁ_x0018__x0014_*A&amp;%Lª_x001D__x0016_*A}Yeû½=)A_x001E_'¬4*A=ÒÇä_x0002_)AÎ#ÃT¼)Awö_x000D_"Á)AÌÆÒvô)A1VryË)A_x0001__x0005_½U'¤_x0010_)AÁÀâ?K)AÙF-{;*Ac8å¯§)A_x0002_ìx_x0007_û½(AMl_x0001_9¤(Apå_x000B_?â3*AåòwÂªs*A½`ÀD_x0016_)AýM_x000B_jªO)A÷QD=)A9_x0003_Á-ò_x0010_)Aô¦ºqM)A_x000B_¾ªæþ4)AU_x0011__x0012_Æ(AðÔ;×½)A_x0012_%@TÀ)A_x0007_(j#Û_x0003_*A¥¡HyÊó(Aá}µ_M±)A^2À\))A©´B^Ø)Aó8ÕL_x0018_)A4'Û_x0004_þ(A_x000D_ñC_x000D_)Aýð¹Àz+)AþiEµ_x000C_)A$núvÚ_x0014_)A4']_x000F_ÐF)A_x0007_ö®¾(A·Á,)AhÝE_x0001__x0003_Ýw)A¢ì&amp;_x0008_/_x0016_)Aî25Èa_x000B_)AýÅng(A_x001C_ð6°_x0001_O)AýVI&gt;cÆ)AER~X¤p)A¾)9_x0011_GÙ)AöØQ8§_x000B_*A_x000C_*_x0017_x_x0006_")A_x0002_Sþc)AÆ "_x001A_*AIfDsm)Aüûä©(A½,_x0006_ìh±)A¹;×©ë)A ¶ô±ù(A_x0018_r^_x001C_sa)Au¶_x001D_ú(A_bzD´*A_x0012_ßÏóo(AõY¤_x0018_)A;*%®F*AÒWíq(Aðlín )AíÍÇìA)AjÃjS_x001F_*Av)Íä¥P)AÅOò2ö&gt;)A¾Âj})Axå±³ç(As¡oè9)A_x0001__x0002__x0010_ÖÕê¦$)A×µ2Þ)Ak`_x0017__x0015_´^)Aº_x001F_d-)A+þ@×)AEÍ*ù_*AéD@è_x001F_*AÊ_x000F_Î¶B_x0001_)A2-uçÀM)AÍKs_x0014_S)A 7_x001B_O_x0002_*Aß_x0010_X_x0004_§)Aùa_x0015_ú)A¿Ý_x0012_)AñÝ?õö(AYÕnOÌ(A}S_x001B_r_x0013__x0010_)AºìP_x000F_xH*AÅ8Ëôã¾)AlP6S9Ï(Af_x0007_pwgq(AwÍ¹Mªõ(Ak(ýi}0)AZIäC)Aüw*íp(A¤$"º)A_x0014__x0008_EÙ¢£)AÊTrâlZ(A0$ÁÕ(AvDl_v))AÃ®;ôgp)AÑL i_x0001__x0002_L_x0016_)Av÷d_x0003_^)Aïlpø(AoiÎ.¢w)A62ã±¦Ð)A£Å)¾¨e)A8öb'Ç¦(AzjT_x0005_)Amç3T;¤(A³¾~	)A°\y°C´(AÃ:åXls)A¸:_x0004_Ñj)AG'%¶å[)A©.xë)AÚ_x000B_4Íª±(Asõ«*)Aé þ*Aúi¦_x001B_Ã)A·tQ_x001C_ôh)AV uÏ(A:AA2ãÜ)Avµ-%°)AÖ_x0019_#	=I)Ap_x0002_P½À_x0018_)A¡Ë|0½Ö(A-\9E)ANñZnX)A&gt;7_x0012_vSi*A_x001C_ØVæN)A_x001F__x001C_À`)A_x0011_4ý¼Ù_x001E_)A_x0002__x0003_ÛÉoè³)A_x0004__x0010_êE+)A_x0007_Ë_x001A__x000E_¿/)A;±"G_x0006_)Ax¦ÿR|º(A¬áp¼(A³ø¼òe)AÍÆÆ_x0001_ÌÎ)A\C`G#i)A_x001C_fKRÛ)Ag¤@_x001A_L)A+=Ý {ï)A¦Ö(w*A2\ß3m)A_x000E_	ª*A7Ãà²+ö)AæM¶N})Az£jK)Aã6v{_x000B_Ô(AViõ·£_x001D_*AÛº×yÎ)Aâ_x0002_±I )AÝ|²+(A®¾»1á1)Aü_x0014_dFÕ(AaqÃ{(AÓ©®_x0010_Y)Af_x000F_MÂ·Y)AW&amp;5è (A;§¨_x0002_*Ai»ìá_x001F_)Ax|óF_x0001__x0002__x0015_5)AWTÃú_x000B__x001C_)AC÷*æR(A^åå2Z)AôE§,Ù)A³|m	ï(A³_x001B_G(AÂÀ&lt;_x0019_)AEMù®ÆÕ(A¯´×?F)AUÖ2Þ¹_x001D_)AJº¤ãÛå)A*íc`_x0001_)AÚ¡íÊ(AÒ"!M¯à(A#)éQ¡)A_x0018_u*z`ù)AÏ2½h8_x0007_)AX_x0012_:47V*A«OºµÐ(*A[g`#å;)AÑ2ô_x000D_Ï)A§`_x0019_¼Î÷(AIyB_x001C_r7)AM¹N_x0017_ý(Aâ¸éu_x000C_)A_x0010__N¾æ:)AÞ8RK)A_x001E__x000F_Ð_Â)A_x001F_9TñÀW)A?¯ÿ#ß)A¨ÖÇF¹)A_x0001__x0002_úý_x0011_A¦_x001D_)AØ¢îûÄ)Ajxp)A©_x001C__x001B__x0015_¥Ò(A£sÎà(AÿXb÷_x0001_)A_x000D_}t¸(A_x0003_@+ _x0011_º(AË¶µv	ø)A_x001F_£qÈ](Aæ3Z¾)A5k3Û»)ATî¿îb)Akª©0_x0019_3*A~J_x0011_º*)AmíHÆ&gt;)A_x0015_b_x000E_c(AÙ_x0011_8)AÆåÍ[)A`:Xè=)Aõ.ì_Nê(AÕàI_x001D_¢(AÛ_x001E_ßøv5)AÖ*Ç_x0010_öð(AA&lt;( Ú)AÖ=7ßn)Aòè!ú_x0011__x000D_)A-#]_x0014_ï_x0010_)AHó8Bò)A±çéÐKË)A·M#i·ï(A!cè_x0001__x0003_w$)Aiÿ%³¥¹)AIQ_x0014_®aO)A_x0019_]ÁÃRm)A?ulr	1)AñÎHd¹ì(AyN_x001D__x0002_É)Aò_x0015_"fçÆ)At_x0006_b_x000E_þö(AvÁå´1J)AÂ°_x0007_ø{(A_x0018__x0012_ &amp;)AKé¹M)AY_x0006_I;{_x0008_)A9r¶ì~C)Aà±(:ßa)Aò»ë&lt;8â)AæL_x0002_Aß)AF¬ÞÃØ¦(AU£rÁ_x0007_)A1_x000C_×f&gt;~)Aú¦æü5)AùÝß³f%)Aù¢§kQ)A®M_x001C_^Ë')A_x000C_òÙÕ±n)Aÿ|!à(A¨ó¨_x0019_Ò)Añ`uèNr)A^_x000B_ÌrT*Ab¾ðöÑ(A"_x0016_s&amp;)A_x0005__x0007_ÇÚ_x0006_½ÃÑ)AG}u'¼û(AÿeÖæ)Aêî_x000C_­¡b(AÈ¤_x001C_}-å*A¦÷éÓ4)A_x000B_ç_x0017_*A6ô_x0018_úâ?)Az;åU×9)A·Ý1!÷6)A¥©çÒ_x0013__x0010_)A_x000B_ë2Rñl)Ad_x0004__x0002_6)Aºÿ¾÷¼})A+ÜÄç_x0007__x0003_*A¸Veºá(A¨_x0016_Ì!_x0012__x001F_)ADúÞ}&lt;)A»k\±G_x0010_)AyËøÐ6G*AÃªÆ_x001F__x0012_)A³3&lt;^Z)AIÞ_x0016_Qv *A¨_x000F_(Ù)Ag\MnKÓ)A_x000D__x0004__x0002_bF_x0017_*A_x0013_4RX&gt;)AäÅ¢_x0001_óL*A¨`_úU)A_x0007_Ká)A«~û&amp;_x001A_)Awú_x000D_x_x0001__x0004_îy)AaØà5ËÌ)A¯o_x0005_ZÈ£)A§çvx3)AÙJ7I/)Aæ;é5q)Aá;ë«(A7-oçÒ·)A· _x0011_]H*A^³RuõF*A¼_x0015_2Á_x0002_*A_x0001_6iËÝ)Aâ,ÑålÅ)A°Fù¢_x0017_?)A_x0006_T{_x001F_Ð_x001D_)AeÊÃß)A°ïª_x0002__x0018_Ì)A§Ãh_x0015_©)A¤ $Ò%ð)Aìü#fÚû)A_x001E_5_x0016__x001F_â_x0016_)A_x0006__x000D_®åí)AÆ¢é{2P(A¤ê`÷è§)A.Hi)AzÊ·lú(A{_x001F_¢í")A_x0007_3Kb)AoÚs0	)AkLh[ó_x0011_)AZ©Ù_x0003_)Agk42bÂ)A_x0001__x0002_µ£;A¥_x000E_)A¾_x0008_0ç&lt;	*AMHRA_x0001_[)A? ½.`)A	®_x0004_ð)Aqªà~^A*A!P*5þÚ)Aý)A	 ¾LG_x001F_)AÑl_x0014_®n)A6©xçõ)A_x001D_=ÀC+*A=!v=h)A³_x000D_D[_x0011_)AT_x0010_Ôð)AÍÝP_x0017_äø(AüeLzM)A_x0003_Øv@Õ)A¿«àùÆ(AcM^v{)A~Â!û_x001A_)Aë_x0013__x001B_(_x0015_y)AÅ_x000B_Î&amp;)ANÑð_x0016_)Að_x0001_j[±à)A.^=³@,*A°/å¢(AÄkªë)AÙ_x001E_©¶)A³Ý÷a¶e)AôM(ö)A÷ô³_x0002__x0003_l])A5]=q²±(A§.y¹Ð)A®h6'M)AW"­)A	-Ë±Ð_x0010_)Aìt2ý[*A/êøá)A+êÛ_x001E_í)A['&gt;è)Aj±_x0004_£³_x0018_*A÷§ÎecÈ)A¿Ï_x0003_á_x000F_%*A&amp;`d§þ)AÄäKaò@*AÐ%zø´(A1ÉÅ(d|)A_x0005_3Ó.³(A3g)ì?ç(AÕWU	OG)Ax¡¥Óu)AõQ1ÉÜF)Aò_x0001_1cö)Ar[)-G×)ANÁçèZ**A&amp;0±_x0003_;5)AÆ*êe$)A[Év¿+!)Ar_x0018_ÏÎ&amp;Ð)AÙ{}±OÁ)Aûª_x0007_ÔA*A3¥ö_x000D_O)A_x0001__x0003_y°Ç|,Ä)A_x001B_­_x0006_rðþ)Añqÿ/_x0002_*A%¿Ô)ßZ)AÁ_x001D_Ãèoö)A_x0017_å±ßz)AFçÆDÒ)A_x0016_'_x0003_&gt;E)A·k®~Tx)A_x001C_snô¡)AÉú_x0010_¿P+*AwM2ÐSP)Að1_x001E_)AÈê(AòYT3«(A2Ù_x0003_Ü_x0015__x001B_)ALÄD3f*A¦S)\Ø(AEÈ]ê_x001C_()AøÁ2f8)A7é_x001C_­ù)AýØÁ]¿(AÚgýTÅ)A.jw(A_x000F_æeJìð(AÃbûJ(A ~.6_x0010__x0013_)A,¾k8))A×ÄÊô'ä)An_x0001_P)AKG_x0003_²ü#)ApÙ_x0001__x0004_ð(A£L©Í_x0003_)Aq²Mò~)AùMlêö)Aa±p¸WÞ)AÃ·×Å)AD_x0001_ÕÅ_x0016_(Ac q÷(AÝ¼_x0017__x0002_*A'Y3;º)Aª¤ð';)AÁ7ÒÐ_x0005_)AeåÒ #)AÐ!Í¬º)AÁÆ_ó(AEÝÝ_x0007_(ê)AFóª# )A¬Ãí_x0004_Üø)A7Ìù é(AÀFE ¬Ý)A/GV{)A0ÙÃûh¼)Ae_x000C_³Þ|)AÛ«ÞÜ)A¸Ç{ßö!)Aþ¬wnf)ASPªm¹t)A_x0019_%µ¨(A 'u_x000E_V)AkÈ$Fö(AHþG_x0018_§+)AÄÙWP)A_x0002__x0003_yëùßJ.)Aùæ°à_x000C_p)A×-Næª)A´Nt*AÙ_x0016_ó)ì(A_x0006_òÏÖvû(A_x0015_.Ó8ê)A×±_x000F__x001B_)A»	ÜsYÝ(Aý¾Õ#ü)A#gx'_x000B_{)AÏ_x001E_Òv_x000B__x0019_)A£@)j _x000C_*A!|9+Ç)AÛç_x0007_ôPÙ)Aô@e_x0002_h_x001D_)A¦íW;4)A®#_x000C_|p(A­¨p_x0010_)Ajö_x001B__x001A_a)A_x001F_cW_x0005_ë)AáWqCø_x0013_*A:Ä÷7O_x000D_*A!:_x0001__x0003__x0014_h)ACûþþÁ(AUxï(Að&amp;)o*AÈ´®_x0008_y¶)AK3®}ñ(Aë¡Hé_x0013_ò(Ag=~ô©Ö(A7T_x0002__x0004_zs)A_x000C_m_x0005__x0012__x0015_;)AÄd¶4)AØ|_x0011_ÞM*AT_x0010__x000E_²|)Ayqq_x0003_)4*AuSQPYt*A5¿Ä_x0015_û)AûF&gt;_x0008_*AbqØË_x000C_)A_x001E_-ÒN)AâÛ_x0019_´u)AsI%æö)AE¿8[_x0012_)Ar­_x001C_)Aè1aã,_x0001_)Aà\aæ(A[í|	;I)A Lê_x0014_*A09¦)AjßÙ=@)A_x0017_ÉÜH3Ì)A]ÏEnc*Ag_x0014_' Æ)Aõ¼3)A/ÙÂ)A_x001B_|½PEK)Av¾_x0012_W]Ù(A¯_x001F__x0010_Ã4)AA¬0h_x0002_)AIô~/w)A&gt;_x0006_@Ü_x000F_õ(A_x0001__x0006_9júüÓ(AÁæ_x0006_Ä(A_x0003_(§Ô_x0002_À)A_x001E_Ç^_x0019_´*Ab7+ÇÓ)A#'_x0002_røå)AYÛÞ,×)A?jal)AáZù_x000C__x001F_)AW(ùÔ4)A¦îN6*Agb&lt;@j¸(A.v_x0003_©&gt;)A­7__x0005_?*A_x000D_]Qåä_x0011_*A§×i¾_x001D_Ç(AªrYÃ=)AºZ£_x001B_¸ô(A/_x0008_~©_x0019_z*AC!ªK_x0006_&gt;)AðL»Íw)Ay«_x0004_*AI_x001F_»?ZÔ)A/6Jt)A}f_x001E_Z¿{)AgTÃÔ=(AAÐá_x001E_Ö?)A_x000B_v9Õv*AÛ9¤Z2×*A_x0011_Ëc_x0016_ÝR)Aíï.£²(AtYÙ_x0001__x0002_´n)Aì]_x0013_b2)A:ÛáÉP_x0012_*Aí,¶Å_x0016_)A_x0019_ß×J)A_x000D_ÎDô_x001B_ó)Ad_x0017_·_x001E__x0006_)AÏÀ¨\±_x0015_)AP·Öÿ|)A[²÷.yX)A©½hÿ(A\¾^«Ï(AóÞK~w(A.P;)A)_x0002_ì#k)AÔ¼ÃK¡)Au6VÈÈ)A ÛB@`º)A_x0017_,)Fá(AÂ|«i_x0001_:*A_x001E_âÆRcM)AÜÎ"(A_x0016__x0018_Á_x0013_Ôæ(A)_x0002__x001C_VÞ¤)A_x0017_ènÜQ)Aà&amp;²f6*A_x000C_¯"ó_x0015_2)AAÂA&amp;)AÑ^­Ø")AzµF_x001B_ù(Az_x000D_ç_x0019_.)Ay,	3$F)A_x0001__x0002_êE'&amp;x(A I6_x0003_)*A½u5ò-ö)AM¯G))A^xë)Ayðï_x0013_rß(Aô9_x0012_3g)Aq_x0015_._x001B_«)A½¢aÄ°^)Aa[Q(e)AÝ²¾BÌ4)A_x001C_­öï)A­{{k)A¬@-P_x0004_)A_x0006_ëW³_x0018_)Ah_x000C_`G)Asë1sw)AîRÍE_ó)Aå¯ 4DV)A?_x0008_3)AL µz7_x0014_*A#¸$1¤)AíV2D,)A_x000F_N_x001F_j_x001C_Ó)AÉ_x0014_Öß(A:å$O(Aïû-o³(A£+Í)AÌ_x0017__x0002__x000D_@)A_x0011_¯¯_x0019_1_x000D_)Aûd±ÌK)A«]ëø_x0002__x0003_¼¶(A¨!razj)A_x000E_È;¬Á)Aj÷´{{)Aùú;Tä¶(A÷_x0016_ÜÏ1*AHñZ:#)Aq_x0003_jL×_x0011_)A/ÉjµqK)AhJElõ)Ayú½²?*A*=&gt;ËÒE)A_x0006__x0019_;_x0010_.)A.·Ì[æ(A,õÍâ(A­	p-_x0018_)AGÔ½¬%_x000C_)A"Q|Í!)AÕi¯ö­)AU_x001E__`	*Aà4z_x001A_È(AàL«è¾)A¿øVüÄ(A)°T&amp;Ù(AgÏ_x0008_æâ)AÑ«V_x0005_*Ai÷Y_x000F_zï(AA_x000B_q×&gt;*AÜJÌ_x0001_º)A[ú¬ÎÚ_x0001_)Aé$Ã©Ú¼)A Ù)qîc)A_x0001__x0002_ÏCgp_x000E_3)A@_x000C_qïÈ)A)¢ÈÈ×)A&amp;»'¾)ALå_x000B__x0003__x000E_)A¥ú©Þº])AÓs^2J_x0004_)A×=_x000C_íê(Aõ_x0006_JFSF*A_x0002_|_x0010_b#K)AÞ_x0016_×_x0011_¢F)Aý&gt;åÃÙd)AÛaÏÃRë)A0&amp;ãèg¹(Azoå×Ø)AQ/_x001F_E_x0003_*A.#F)A¶¹üi/)AS-_x001D_y_x0008_)AFk_x0019_Í_x0003_)AÁåY2*A°cá_x001E_L)AÚÖ¬U_x0017__x001E_)Aÿ+"Fgõ)AÃhUrÚË)A_x001B_­&amp;_x001E_lð(AKsÄÂ±(ALÔ_x0002_FËý)AâOÓ_x0004_Sî(Aëh"ãÔ_x000F_)A1¯:b)AõÍ»Í_x0001__x0003_Ë&gt;(A)_x0014_¹ø±)AIEÌÃ_x0010_[)A_x0019__x000B_D)A3dH4_x000C_*A;ÿÆ¥"r(A©êèâq½)A¸Åd(ÎR)A_x0015_ID«Ð)Ap5üRPº)Aö:÷è4)A­2´q)A¿¾_x0008_~3_x001D_)AFvÌÉë¾(Aòñ_x001F_±Ü(A*§´Göø)AãAá¦(AlâÏ)AV&gt;«ªÚn)A_x0019_¼_x0010_¿£+*AE¾ëdÚ?)Aõ[f_x0014_)A_x0011_:_x0008_nh)A_x0006_;qõ)A«_x0012_køR»(AtÓ¯r$+)AÛuµ³@)A½_x0008_7Ñt)A¾ý+ë)Aï,Þ?í(AÏÔ_x0002__x001A_±)A·ÜÝß_x001E_û)A_x0002__x0006_Bß³A(I*A½0_l)A¶ÉÂ³Ø_x000F_*A_x001F_¾ôÌè_x0015_*AÝâúð³)A¹{Û_x001E_)A_x001A_-_x001B_µnR)AÅbÚÍÅ)AÖE_x0001__x0005__x0008_(A_x0004_ÆÈïÉ(A#ç(´ª)AOçr,@)Ab`pz½)Aò_x0010_ kú_x000B_*A©ø_x001B_*A7Ø_x0015__x0003_)AaãµÚ_x000C_Ñ(A_x0018_6W )AGó_x001B_¶Ò{)AIÛ±¬)A8®ã¯)Aì¼ï_)AÞcî_x0014_*A"Ú_x0001_!v_x000D_)AÎµèÐóÊ)A_x0014_yÅÉc_x000B_*AÁÔÐu_x0008_*AÌ|3C_x001A_*A§aà`üq(A-©¯Ã¤)A÷Þ_x0005__x000B_ï§(AO_x0012__x001B__x0002__x0006_üÂ)AkîG_x0004_*A_x001B_/ßÚl_x0008_)A\/|HU&amp;)AO(_x001C_L[)A%&amp;_x000D_5é)Ae¦ã_x0003_J)Aqs³~_x001A_)A~¢#Í)A8oö_x0008_)A_x0005_[õ)AÖ_x0002_¤Ö^b)Ajµbã)A Ç%Õ7_x000C_*A²¦ó|R*A_x001D_QlåëÒ(A²¼_x001A_)°)AväqJÓH)AKíæ_x0016_j)A³¶r±(A_x000F_d,Î¿()Au¦Ëb)A_x0015__x000C_5þ«0)A]¬_x0013_ëe*AâÊ¼_x001C_Ü)A_x0001__x0008_ÍØ)Ai7O¯_x0014_·(AZ5Ø´ß*A¬¥_x0006_Lîµ)A¦ÚÐ_x0015__x000E_Ó(AëÈ¯_x001C_¤c)A)ä&amp;kí(A_x0003__x0004_{/×ny)AæýÞ´=í(A_x0004_F_x0013_ªé(AÌvRLÀl)A_x0001_ÝZ´@*A_x0010_ACÖc_x0004_)A\_x001F_.Þyå)AøÀÈ_x0013_Lf*AêpËXjI)A@ê¼{ús)AÓ_x0004_	Üx6)A5_x0019_ F)AX4à§vÀ(A¯_x0007__x0010_Ä_x0002_ð)A21:]®)A¥Á-_x0005_(Aâ9}i0)A_x0010_T­a_x0011_(A§0tÓ:(Aj¤9*A+Ò?Õ¢¦)AT_x001B_¶ëE-*A¯4ïxc)A{@LR_)AòÜ_x0016_¦_x001F_)A[ëÙ·e)ANxµ¥¶â)AÊ_x001F_ß_x0006_)A&amp;_x0004__x0001_äT)AÊ&amp;_x000D_Ä¢)AWvOO%)A÷iz_x0005__x0007_F_x0006_*A_x001C_P¹Þð(AèõÀ*_x0002_*AcåDrYà(A_×3¾_x001C_=)A._x0008_Øââ(A¡/³èo)A&gt;ØÞ"Û_x0016_)A_x001A_&gt;ûî)AÁAß[ï(A£©ÿ_x0017__x000E_j)A_x0008_~ó¡%w)Auôl­_x0014__x001B_*A6¹²_x0005__x0008_¶(A_x0012_ÎIÅ½_x000D_*Aè_x0010_(A_x000F_«Q_x001D_)A/_x001D_Ðü_x0003_*AÜÙl¤U*Asïlâ_x001A_¿)AÆ Íx*Arì¥_x0012_")AI%mÀÜl)AºV_x001A_o¢)AÃp\¿(A/áe_x000B_»)A÷ÛQ¹_x0001_)AÜ_x0013_U_x0001__x0010_)A×ìYÇ¹ë)A5¶_x0008_Øæ(A_x001A_1&lt;_x0004_)A_x0001__x000E_¸HS7)A_x0002__x0003_üÎCs)AUóa¢ )A}Å6È®(A_x0011_§_x001E_·)A{·½&lt;u_x0013_*A¡ë	±})AþëØ©§)A1m$rK_x0012_*A5kyï£	)AeS7}y)A_x0013_ZUR´_x0003_)Aõ9ïEä­)Aí$º}@)ABþÊá(A.ÁZcp)A_x000F_I_x0007_d)AUßI à(Ao²öþà_x0018_)A8ãOýOk)Aù_x0010_|_x001E_Í)A_x000C_üKó=*A_x001D_&lt;,·{)Aï­eÿVê)AG÷¤6{î)A_x0018__x0003_YK)AMã_x0007_cd*Aë¶g Þí)A_x0017_÷P_x001A_½)Aò¥_x001B_Ùö6)A·½V_x0007_¬Ø)AA¥Õ®_x0001_û)AQ1³Ð_x0002__x0004_Ö))A1.w|_x0012_	*Ag_x0010__x001D_(s])A J_x000F_»uD)AJÑt&gt;_x000B_°)ArÎòTH*A×_x001F_£Åë)A_x000B_a·"ò*)A_x0018_ñºj_x0006_)A¢ÁM'5È)A=+ìvÖ)A"Ï#ÿñ)Aae¿.à*AÁÙ*KC)Aiïíd´)Aù¸x~(ApR¬E*A_x0007__x000D_`$_x0008_´)Aë9ØÄ§_x000F_)Aû7_x0017__x0014_X[)A¥ôÏ_x001F_N¥)AÝ6¥Q_x0013_¹)A0é§+~ø(A_x0007_4£o-)Aks×)Að¤c[Ï)Aký ÷)A,õ	_x0001_+)As_x0003_#_x000E_*AþÌ_x0004_:_x0008_6)A¡&lt;®OùW)A±_x0010_÷ìÒ)A_x0002__x0003_Û3L2¨¥)Aù_x0011_°¡º)A_x0007_ô=_x001E_Ù\)A:¯s_x001E_WÚ(A_õÁÒ.)A_x0019_ðNÑ)AÙ¾ÔH¯¢)AR~_x001A_ë¿)A¼s_x0016_ºn)AHÃÒÇ)AJUfMì(A9_x001F_[¶ú(Aá×_x0010_Ï°)Aÿ] I¤)A5Q&lt;kº")Aú%_x0018_¢_x0011_)A@'¶êÔ(A]_x0006__x0007_çTÎ)Aqå%½(A·VµM()A_x0010_¼2q¸)Amþte«#)AßÙQQ})Az'¼ÙQk)AÕFOtH£)AêqEÞ)õ(A_x0012_P[Á­')Av_x0001_Q*3*Au8þR¬)A_x0001__x000B__x001F_í7)A×Bü¢õf)AÙ_x001B_K_x0006__x0003__x0004_Ø=*Aû°x®C_x001E_)AEöã)A$_x0004_6ç¡(A»W,¶7*A$¼¸.z)Av_x001A__x000F_¼)AD_x0011_Z)Aü_x0010__x0017_**A«IO-ö)A»¿è3LÇ)A_x000B__x000C_ý,`)AmV¹£3)A ª9¯W)AÃ´ÜD?f)AWãâ_x000B_ÙQ)A_x0002__x0003_ûJ)A)zôÕÀl)A¡_x0015_D.YW)AxÈÆ_x001B_,)Adaj"?)Aþ¶wm)A&gt;÷_x000D_ÿZ)A?mÃT_x0001_)Aq6$Ut_x0019_)AVN*¾)Aì?_x001E_d\s)AïÝ¬+?)Ai_x0002_Í¦e_x0012_*AõxB:P_x001E_)AÚ./Ã_x0011_*AÒ^_x000F_-)A_x0005__x0007_CØj _x0011_)Axoü¤)Aÿë¯ÞÑÚ)A¹AáK^_x0013_)ADõZ_x0001_M)Aþ$_x001A_w_*A¹®Ì_x001D_)A_V&lt;7ç_x001C_)AÁ_x0016_]¥Ì_x0011_)Aõ_x0003_£8YÞ(Aë5e_x000D_É_x0012_)Aáq)_x001D_b)A_x000B_xU_x001E_r)A[µ__x0012_xÒ)AýÕ_x001E_{ï_x0011_)A,bìF)A_x000C_þh¢)A_x0017_^_x001A_O¹Ò)A@®ì_x0016_ò(A_x0002_*p5¹)Aå¡'gr(A¡5 _x0013_!_x000C_)AëªlÞh)AÉ_x0007_sý_x0004_*AÛ4üà[))A_x0006_7_x0017_2¡ÿ(A`sÂéÈ[)Aâ7¼)AãÀ&amp;oO)A¶_x0012_®OP)A¸É¾äü_x0019_)A Ov_x000D__x0003__x0006__x0016_Î)A%ëèä#À)Ar&amp;;3ß)AÑ_x0005_ç(AqÉþMS")A_x0015__x001D__x0002_ÝO)Aù_x0002_2n¤)A&lt;×_x000D_¶_x0017_)A§L&gt;¸_x0006_Î)AõAdC_x001F_ð)A¬_x0019_Eê&lt;)Aåª_x0003_ú(A_x000C_eO|!)At P-_x0014_*AkL`î_x0001_v*A[úo&lt;î)A©ÿÑ¯_x0001_)AÊQ¿Ù)AiÈ·¨éc)Arø@¸º)AË_x0019_Ñ)&gt;)A_x0018_¹¤Íû)A²¯Ìwwg(AF_x001F_æÝ_x0008_)A_x0008__x000B_=çÏË(A_x001B_Y­)AV@Ü=&amp;%)A_x0012_ÆYÂ)A"`_x0016_Éå(A4^$_x0013_.)A¡èÙ&lt;­w)A_x0004_Ä=MÔ_x0019_*A_x0001__x0002_¶zOÏô_x0007_(AþÜÿµ)A¦Òl_x001B_÷)A¤ë»p_x0017_%)Aóè¿èí$*A³ÛOes*A=&gt;"âö(AQ§«ó(AðØ_x0017_^)Aj¶íæµ)AD¿)#)AóÅ¢J-*AQÎ_x001E_k_x0005_Þ*AÚdIx Ø(A_x0012_Û1Ì)ASrÉ)A×Ëå²w6)A%W._x0008_)A9ã¶z@*AÄXR³)AÒ&amp;ÞßÒ)A£®©q½(Aá_x0007__x0006_ó(A_x000B_-IC*AÏçð_x0018_)A`åK¨)A_x0006__x000F_î2)AñK^Y§)AÙã`¡bR*Ajú_x0015__è(A_x0003_§:kö)A_x0011_Ñ_x0016__x0017__x0001__x0003_å_x001B_)AS¹¬Bá6)A&gt;1ÈLÕR)A_x001B_DÞ(A¿µþÚH¶)AåS_~)AêjâGkµ)A++ªÔ)AâöÚÛ})Abâ_x001A_-¢J)AQgÄ÷Jt)AõËb-_x001F_Ë(A µ5ux_)Aâ¬ è;)AÄnÃ)ATuyä(Añ·Éj4_x000D_)A7_x001E_/IY)A£_x0015_úÙà®)A(Æ¢_x0004__x000D_¢)AÂ_x0015__x0002_bI)AÐ4¤)A§ÿòÒ¸)A1m7ïÆr*AÅå_x000C_	)A@dÑ1_)A,5Á_x0012_s*AZÐß»º)Af{\°ý(Ah»W%_x001E_*A¼ Wzf)Ai¸\c|)A_x0002__x0006_Ã_x0014_ÅpÆo)A	úÿw"z)AâðiD*A3¡m_x001B_X*A²lå	M)A$0U¹!_x0017_*A×b¯ã­ç(Acù7u)AîdÛ_x0003__x0010_|)AÌ+l¼ÄJ)A_x001D_íO·_x0014_h)A_x000E_¶0è_x000D_ð)A¦AâM)A_x0016_ú_x0004_Ïe¯)AÜC`s)A·ê_x001B__x0005_})A@ðôÛ`?)AïÅcµNì(A¸êÇß_x000C__x0012_*A9ë§µ(|(A||ü2â²)A_x001F_j_x0018__x0019_;_)A59CÐÄ_x0017_)AûP_x000B_9ò_x001B_)A_x0013_ù_x0010__x0001_ÊH)A%Ýw)A_x0004_Òáp)A_x000F_h¢hxû(A30tQ_x001F_)AÖ_x0001__x0014_J¢=)A/_x001C_}ö	)A÷§m}_x0003__x0005_)A9@H_x0015_"_x0012_)AK¾_x0002_^®_x000B_)AáG÷O`-)A2_x0005_Á¾è(AÎøHB&gt;_x0002_)A_x0019__x0004_$_x0008_]4)Ag*+¨c)A nSú)AÑ_x0004_Âº(Aÿ06Î(_x0015_)A_x0001_;_x0003_&gt;bÈ)AC_x0017_i­k(Ak=ôÙù)A«Úå/D°)A«¨ªþk_x0016_*Aþb©&gt;Jµ*A;â_x001C_t)AL¾Kæj)AnÀyU_x0018_)A9©_x0016_	)A8)ø+Òx*A_x0006_äGÝþ	)AS_x000B_ëirÉ)Aã¹_x000D_KGz(A©Ëíáû(A^îN_x0004_8)AÈU){Æ(A_x000B_Ô&gt;þ©Y*A¬Ò5)AmÞ_x000C_£þ°(A_x0007_W_x0019_Dæ)A_x0001__x0002_KE¸])AH_x001B_\_x000F_Ó(A{,_x0017_gÿ(AÖ_x0010_dÚ)AyÂtí^q(A;è_x001C_þ°)A¤ß_x0002_Aú(AÎ¨}å)A_x0018_®¢/cÁ)A2´_x0001__x0001_;)Ah;9ÿ)AÂ_x0002__x000C_ðÏ)Aí_x001F_OP)AéÐÛb_x000C_)AB_x0003_qÜ&amp;û(A7ÆH_x0010_z)A=çÜ)M£)Ay_x0002_¤¹)AÞÛ&lt;ì½(A1Å6£)A¯=aÈÂJ)Aé\ÄÂº)A(²ú|¾7)AÍG_x0014_¿åÝ)A	E|Ó)AÍC_x0016_)Ao¥ï=y(A\M_x0007__x001D_)AñÑµµÁ)A _x000C__x0012_Bí)AG vI)AÅPÙ_x0002__x000C_2_x000C_*AÖèß®~r)AK¡*ùÙ_x0015_*A4tÌ²å)A¿_x0002_®Á¢)A?òÞÚYú(A%¢_x001A__x0012_I)AróØ[)Aqo&lt;]RH)AÌ{_x0019_zX¸(A-×Y_x000B_X÷(AÖR"Zf)A)²óí_x0001__x001C_*ALv_x0006_ÇO_x001F_*AGçðîÐ¦)A_x0003_èü6»Ö)A_x000F__ï_x000E_)A©_x0005__x000D_,_x0008_©)Aè°_x0007_d*AW±sß-)A_x001D_åÍ¨á(AÉÜ	_x000D_²ù(Aù7áX(Ar}¤Ù-à(A`4=m))A´xbH_x0014_)A4ñÄ_x000D_ûF)A:¸Á'«É(AD¤ç_x0019__')A_x0010_&amp;_x0019_Wê/)AßRÉ¸¡(AnPLI_x0004_X*A_x0001__x0002_ã_x0018_g_x0004_)Awî(ða)A*ÄE_x0004_d*A_x0018_=8_x0013_ëé(A1`ûvlÈ)A¼ÅAä#¶)A_x0003_³ÿ*²)AÑô_x001F_)AK'%êb)A[­x_x0011_*A÷¶EEa)A²^Y$ÚÌ(Aú3öÊD*A½Á¢pÅå(Aä'NW&lt;B)AÓW!VÞß(A¿ñöå:4)AiK_x0004__x0001_@)Aí:·5k_x0007_)A_x001E_Ð&amp;_x0001__x0015_)Aêzy³õD)A$y§´ï_x0006_*A1ýëoB_x001C_)Au_x0010_³)AmÉÑ¬~a)A(TÃ¸_x0012_s)AVÍãÃä³*A¯¤®H9w)Aª_x001A_üBÜ­)AëH7_x0014_ G*A¹h¤­á_x0003_*A­\±_x0015__x0002__x0003_"è(AvI½_x0008_)AÔ²(â\)AÞ$T¼ë9)A½úËW¶)A$Ná¨ì)Aö¶è_x0003_O*A¶¶f_x0004_e)Aº¼T·_x001E_*AèÉ¿Íz*)An&lt;_x0006_G_x0008_U(AÍÀ5:¿+*ATÜq]é)AÃþ·-*AÝß`õö(AÃ[N;£)Aö9C_x0001_rõ)AcÍß/Ê2)A_x0006_ÏO¿J¯(A&gt;_x0001_!c_x0019_)A¹C¨v_x0005_)A¦gÍ_x0012_Þ(A_x000D_ Düoj)AMèâÎ(Anâ·üw£)Awõ´§Z*A°È¿_x000E_N¢(A«.÷_x0001_(AH¼Z_x001D_°)A÷ßXçûÉ)A_x0006_Ï¨)3F)A _x000C_#)R)A_x0002__x0003_Äu_x000C_¦·)AYÇO	*AQÆÚA*AÄ_x0010__x0013_µ,)AIªÜ_x0003_H)Ad&lt;2á7­)AG_x000C_Ö¢µ*AÊ¹ó_x001E_)Ao®½â_x0008_¨)A4ìÍ«)AÏ^ «D_x0010_)A5_x0007__x0013_ódÒ)A¡ÜÀÌN)A_x0008_KeÔ!)A©u	CC))A_x0007_ÚøfO(A_x0001_M_x001D_¤(Aå&amp;iXwÁ(A_x0014_®×êQ*Arm?_x001B_Zÿ)A³Yó\Ý)Aj9oÄØè)AïZÃÚå)AsÀpå_x0003_)A×Ç_x0016__x0014_)A*v§ª(A@_x001C_)A.ø\_x001A_)AF?#9:º*A;tþ¿)A¹hâ°Ý)A_x0018_àb_x0002__x0003_IP)A7´^qK_x0007_)AIõÎýi)AXÜIPx_x0015_)AÆ²_x0005_&gt;Ò(AëE¼V(AòÆ"½_x000C_*AàHìÛ7 )A_x0018_x?&amp;ñÃ)A_x0012_3Á3N)Aùê_x0007_¶ó®)AÖ~É¼g)Aýy_x001E_ß)AëÏêXÆº)A/s|²mä(AÝ»Ncá')Aí$´¸ê(AÉª è_x0014_4)A_x000B_ËM4Ö[)A¯äÍAýU)A_x000D_g[ø}_x000E_*AýWÌ_x0012_lÆ)Ab¦x_x001D_£)AFÈ´zC)A}v_ô-F)A_x0001_\¨W¨)Aq	b_x0004__x0011_*Að_x001E_÷J)A8_x000C_û_x0003_ò)AE_-jtÂ)Aä_x000E_?ÿl)A_x001A_©_x0004_Þ)A_x0002__x0003_SOúm_x001B_½(A"öÉH(*Aûplö)AiÑ_É_l)A_x0015_u&gt;Æ²(A_x000C_ÝtJH)A±×_x000E_)AdùûÝ^)AÄ@íÚ]3)A_x0001__x000B_`©ñ(ATE_x0001_ûº)A_x001B_}YÐl-*A-ØüØÑø(A½_x0007_¤î¤Ë(Av_x0007__=~f)A!¾j^_x0013_4)A_x000B_KÖ,Ð_x001F_)A_x000D_ëðàÔ¿(AÅñôE)Aí½"²®3)A{ô]_x0003__x0015_)AáLz¾Þ©)A1³÷l_x001E_D)A¶ä¡Tq#)A± ã Ú(Abt_x0013__x0008_Ö)AnÈ_x0004_1§_x000F_)Aé²_x0017_1_x0004_*A8µÁÎ24*Aîg,_x001A_m¦(A_x0019_bvr_x0014_)A_x000F_¤ÙL_x0002__x0006_Ë)A¥G_x000F_~mW)Al_x0014_Hÿ_x0003_Ø(A£««Ë«)AÆljB¬))A(ýí_x0005_*AÙ_vw_x0012_à(AåGbµk4)A5_x001A__x001B__x0001_t*A*+gp~)A,TOp)A¦¥l1-)AC1b}Ö)AX:_x000D_W)AqþYK?)AÖ_x001A_|"Ô(Aª02/5*AÑ_x0013_(]£4)A§·Ö_x001C_û(ABÁL)A­N°Òz)A&lt;·ýl¶¥(A[R£_x0011__x0015_×)AÃjýÇ(A_x0013_w¨)A¼`_x0005_CÐ)A£ojÄ(A_x0004__x0004__x001D_¥(ApB=g_x0008_?)AG³_x001F_ØQ)AÇÚ3÷&gt;Û(AU}ñ"¶Ù(A_x0001__x0004_·OªKíö(AùÖÏÇBð)A~Ûã-¸)A`_x000C_àñ_x0018_H)A_x0003_fL_x0005_¬)A ód_x0011_û)A{íU±Ø(A¹MXÞÈÖ)A_x0003_©¨\&gt;e)A/Ü_x000D_ý_x0004_)A_ÑÃK")A¦Øuòr¼)AºÕ_x0001_Z÷T)A¥_x000E__x000E__x001D_â_x0001_)Au¶èîÕí)A~_x000F_+_x000F_ç(A4É(_x0005_yR)A_x001A__x0001__x0014_ÖÃ,)A¯D v£)AEÑ_x0012_Æ0)AâêýµT_x0014_*AoÛÓO«Ç)Aè_x0005_ò¨r)AÏéË_x0012__x0001_µ)Ac«;ü½Â)A_x0015_CF+à(A¨÷[6)AjªÙm_x0018_/)AS_x0012__x0002_&amp;áV)Aç(P#ôK)AÆßÒY¦¹(AY_x0011_ß_x0002__x0004_Bð(AB}&lt;òÊ¶)A¹ÊU[_x0006_.)A_x0005_ejé)A°,Æ_x0017_u¾*Auæãa¤)AÅ¢ú:ª)A_x0012_^_x000E_ù)Ab×0CI)A_x0012_Õ_x000F_Í_x001E_)A|ÛgÓ'L)AkE_x0019_zÏ)ACÓèR¨º(AíMrï´_x001B_*Aì_x0001_·ØRl)A)í»e)~)A&lt;³nì)A{»DØ_x001E_*A?ºµÏ¬*A_x0006_zÓ¶µ)Aw_x0003_íá_x0001_s)A6&lt;öÐ(Aæ×a¯«)Aû_x000C_Öì(AÄµnîd)AÅ/'Bv)AÁêïíe)AÍÛYÿN)A7C×¥îP)Awdr=_x0019_¯)A{_x0019_RËÒ_x0002_)A øÜ B)A_x0003__x0004_YR~#¸§(Ajx_x000F_/ºù(AÎ_x0001_äÿ)A:0Éà*?)A[qLôæ{)A.}Ø÷Fç(A]¨æó.ã(A_x001E__x000F__x001F_I)AêÎÇ¸X_x001D_)AcÓÄVI_x0010_*A_x0014_§?ÊK)AbÆSh_x0010_Ù)AÓgB@)AX%wó_x0013_)A«ä6T§ñ(AÐóéUÕ)AYJ¼2_x001A_q*Aì_x0017_ê_x000C_&gt;*AQH¾½O_x0002_)Art©®~)Ad_x001A_&lt;ák)AìZñ_Þõ(A/¦ÀýB)AHª_x001C_ÕÔ)Am_x0011_pÃ}¬)A_x000F_{À»=)AVÒ[4U¶)AÀpúÑ;d)AüòMK³)A³v;_º(A·H½)AåYj_x0005__x0006_ãÆ(AÝÀ4_x0016_Ù)A`é§,_x0001_*AnBÆ³(AFhõ[_x0005_)Aï;ø.(Aöü [?*AYÉ:?*A.)/	-*A_x0002_R§_³·)Aß _x000F_+Pï(A{ý	_x0004__x000D_7)Au_x000E_©_x000E_*AãKÑ¯f)A_x0008_^_x0007_6Æ_x000E_)AÃ_x001C_:ò)Aæk_x000D_Þ)Ay:_x0017_J¯°)A"· _x0007_[)A~dÅÅßv(Aäu,Úu**AJ$cã¶(AC$_x0011_½Á)A½ë&lt;)Aâ_x0018_®s/D(A%d_x0005_±Q)A£ììè	§)A9âßæ_x001C_*A¯_x0001_ü_x0011_*ALÚT"&gt;*A¢_x0012_Ñ,)AÚ_x0003_Û_x001D_*A_x0001__x0002__x0019_IWÖ(AÖmä_x0013_	?)AÝ?_x001F_¾ç(A_x0008_ _x0002_TÖ(A4_x000E_³g)Añx¼YÖ_x0002_)A{Ñ¾_x0006_h)A¯,­­¯(A«ý,v³)AÛ&amp;`ìJô)AOò{9¹[)AcêJ1!*AÓO;Â©)A_x000C__x0018_dê×ø(AÉÌ\eóû(A§QÛ_x0014_*A{ô_x000F_Êè(A_x001D_	Ç(A×ÐõãP)A_x0017__x0014_Eã_x0019_G)A_x0011_yF$,e(A_x000F_Tî®ªÊ)AÈ~ú(A_x0002_Æ_x0013_)*A¨7_x001A__x000F_4V)AÛá+Q))A_x0005_F&gt;×)Aª_x0016_{X)A_x000D_£ðfØÇ(Ab?(3Àv)AÒH=d­@*A¡Ù¾N_x0001__x0002__x001E__x0002_)Aü@j¼)A¥0_x0005_[â(Aß_x0016_nò(AK#^_x0005_)A	¡°kZ(AôA2ùï(AuYæéþ_x0002_)Am+_x001C_5)A/ëW0)A3ß_x0002_ Ç(A_x0019_Eâ*A_x0019_ÔÖ,_x001D_Ï)Aç«,Ávò(A93¾¹©P)ACW,Ë(A_x000E__x0004_D§|_x0004_)A0ø¤^)AüÍÔ)Aáø6k_x001A_x)Aªú47)Aìâ¼ZùP)Aº_x0003_±q_x000C_t)AÆéú±ð})AÙÅ6Ê­(A/I5Èâe(Aob	_x0006_ê)AÿÆ"X_x0006_(AhÑoE&amp;,)At"æÒxï(A9`Êv3ï)A_x0005_ (n½Û)A_x0001__x0002_9K§õ¶õ(AÁý_x0008_é)A¡_x000F_´Åq¡)Axw{&amp;T)AÌéVDS)A_x001B_HE_x0015_3)A_x0007_§u0¡)AM_x0005_2q¾)AÕ»ªçØL)A©,ô¸)Af}a {»)Aº("~¾)A°_x0017_6Ñ¢)A-ø8¿)Ajña^})Aå/ö±Ä_x001E_)Aå#´³ó)AÝ _x000E_ì})Aÿ¶*î´)A³ÌMcZ*Aµìø	ñ¥)A¬Ü_x001B_7]z)AÛtïTg¥*Afþ|ÞÕÆ(AÖ8ÚñÜ_x0002_)A4_x0017_¥t¶)AGå_x000E_OºV)A`²_x0006__x001B_ ô(AZ4F)AùU`üÅ«(A7¼þÇk)AÇ_x0010_k¦_x0002__x0003_M_x000E_)AC_x000F_)V=)A­Ñ¤3¯)A_å´ha)AãÔNÉ#Þ)A#¸â_x0001_ª_x001F_)AÈ_x000D__x001E__x0001_¼)AXÌ«\R)A_x0018_¶¬r¯)AV`)Aµ_x0003_#k)AóLbîõW)A_x001F_r´1?¯(Aî&lt;p)A®ÒiÜ E)Ab;_x0017_ñ_x001A_)A_teÚ¦í(AÓ_x0015_LS#*Ar_x0018_¡ñ_x0017_*Aá;z,_x0004_)A_x000D_Ê&lt;!Î)A*g?êÞì)At_Â=)A¢_x000B_¬­Ò)A½ýl))A¯sC²ÓM*AðKÜÃÙ)AæþÁSTÈ)Am?düË)A7¸èË )AõóA_x0010_r,)AÕ".&amp;Sy)A_x0001__x0004_»[Òq&amp;é)A¢F¢ªÝ_x001A_)A±¿û_x001B_Î^)A¡Î=³_x0001_)AùoË_x001A_Êë(A_x001D_ã!´ëµ(A÷åJ×')A¹5n²;½)Aõù_x000D_¡wÂ(AÉ_x000D_ÌõïO)Aå\ÛT)A]£r_x0010_{Y)AxÎµ1_x0002_)AV!ü_x000B_´®)Aå_x000B_Ñ¦T1)Aj±(x(*A±s¹¼®u)AàT}Æ%)A&gt;m_x0003_i)Að=²Y)A¥ÑIfK)Ao"§=h_x0019_)AejÊÔû¶)A_x0017_ý;_x000E_º)A§"ãÒy )Aï_x000B_õv[Ó)A¿o(Rá£)A5¸Û* *A×ÉY4N)A_x000E_0?¶Â(A«=ÓqØ(AÈëÐ_x0002__x0005_éZ)A·Úð,ù_x0006_*A­¬k¼=)A_x0001_ÝíÀ_x0008_,)ABQ«Ûý(A²yÁ][ð)A~_hÒ_x0012_)AÍ£¿_x0004_)A­¢H4ßM)A_x001A_{Åa_x0008_)AÒo§")A6Ï_x0004_ål})AGJÓPý *Ar¹$_x0007_[é)AýN¼@ü(AìÚC8¡_x0003_)AÉÜn_x0003_ó£)A_x000B_g,|9)A	_x001C_À²Àb)A¥Âò\_x0010_)AÅO|Z(A±9_x0006_ðyÓ)A_x0011_ª´Ø1)A¨å(+àÏ)A_x000B_c_x0012_ÜÝ)A&amp;§c[Z)AmðW©_x001C_)A)tëúFÝ(A5_x001F_²Ê\)Aó-,ÚÉ(A'ZÃ_x0004_&amp;N)Ac_x0001__x0015_®±r)A_x0003__x0005_¶4Ôû_x0018_)A;Êçã)A]?à]B*A_x0016_§eå)A¶x%Y¿])AÂË}ô:)AlÜ6^ë)A\M_x0016_;¶)AÈÊ_x000F_3 &amp;)A_x0019_%*Ì_x001E_å)A±_x0006_¡_x0017_:C)AèòDß/)AÚT4Ö±)A_x0017_8i[)A_x0004_¶Õ_x0011_%_x001C_)A´ÛæÛ·B)AÆ{´Cà5*AT:næS_x001E_*Ae/¤ÛB)AÎ\Ò,)Aª¬/å'*AíE_x0012_*AøÛF&gt;_x0011_Å)AÍ¤g-m_x001E_)A_x001B_?Ãy_x0010_´)Aû@öæ_x0014_Ë)AiP;f(A­_x0002_ö_x001A_)AúäêO)A_x0001_Ð¥ËÜ)A\ÒÊé_x001A_)Aóý	_x0001__x0007_XÚ)AAC_x0012__x001F_)AíXÕã)Aä¥ø¥4_x0019_)A¶:ÇBÌB*Af»;_é,)A?ÂGVäV)Ao¹Áõ_x0017_s)A1mt_x0002_¡Í)Aò_x0002_¯À9u)A&amp;©Ýo)AMÙ»¬û)A³3_x0004_u*)AS¹¼ÿ_x0008_)A4m_x0017_À)A_x0014_c$_x0005_Ôý)A'Ôöeù)Ajà*^øÌ)Aé_x0003_¯H_x001A_Å)A_x000C_ùÑHþ)A_x0016_µ_x0010_Á;:)Ay½.M)AºtC£h_x001B_*A,K¾@(AÛÕ_x0001_rÍ)A¹¡=à)AÇL LùT)A&lt;®Bë(A÷Ú(_x0010_)A¹_x0016__x0003_iì_x0006_)A?úõ¡ÊÙ(AvS%ýY_x0001_*A_x0001__x0005_PJ¾È¤_x0002_)A_x0017_ÇiýC)A¨DÜÙ!b)AW_x0006_¿_x000F_LC)A_x0006_Á9®A)A¹_x000F_=eõ})A_x001F_-æö_x0005_Ê(A_x0002__x001C__x0007_¢N)AôD*­¤#)A_x0010_¶_x001B_Ô)Ar&lt;Zÿ_x000F_9)Ajwø_x000B_X×)AÏ_x0002_DÞ_x0014_B)Aû_x0005_­W¤û(A]â5}_x0003_Ã)A3äö(A._x0005_92À9)Ajß'Zf)AR_x001D_ÓZ{)AÖXþÜ¶)AÃ/1&lt;-;)A~+O3)AU£ÍöH)AÙß_x001C_Td)A_x0017_z_x0004_îý*Aí)£QÛõ(A*0¥b3E)AÍ%Ãf¹)A_x0007__x000F_ZW)A_x0012__x0002_fCDk)AsßaÀP*A¨¶%¿_x0002__x0004_Hp)A½°o)A"6};£ñ(AÄ'N)AÀ}¼_x000E_üé(Aù_x001E_àÑ')AêÛ_x001D__x001E__x000E__x0016_*A÷­!üÒ[)AÞÏJ×_x0013_÷)Ak7ÈE _x0003_*AãÌ}=dÝ)ATö?:)A_x0002_)_x001F__x0002_*A;_x0016_µdc|*AÁ_Ö_x0018_m(AB`±,*_x000E_*AIÇÂ)F()AeWnÁ_x001A_f*A_x0001_k5_x0018_)A_x001F_[A¢)A§÷\¢N)AEÅ§Z_x0013_)A_x0019_ô N)A	&lt;a_x0014_é(A_áÖÃÝ(A_x0015_qÈØé)A+ª_x0017_­Ð3)AV6_x000D_×Ù(A­±'-Ü_x001A_)A_x001A_Üksîf)A_x0013_Gqq)A_g_x0013_ÙÜ©)A_x0001__x0002_g_x0017_á-)A_x000B_å_x000C_þËq)A}¿E_x0019_À!)AÀRqet_)A·©_x0014_)A¤ùÓ²)AUgN_x0017_ç_x0014_*A&amp;£}½r)AÀb§y )AdU(;)AôJ+_x0002_ß°)AÁ¡w_x0001_0Â)AÓ;Zõ×_x000D_)A@I-âÙ (A7_x0005_())AÌ_x000B__x001A_ø)AXÞ_x0003_ë_x001F_k)AçhÀ_x0015_?)AKÍÀÏ]*Ao_x0011_-pî±)A_x0007_&lt;ÿ4ßï(A?a) ¿(Aý$	°V)A_x000B_~Y³Ùq)Aý;ùõ(ABI/_x0002_Py)A_x0011_§_x0018_[*û(AæYÔ_x001A_÷(A3_x0014__x0011_)A_x0019_j_¤æI)Aÿ_x0004_ÏBp)A±1Ú_x0001__x0002__x000C_Æ)A_x001A_ëð%H_x000B_)A=Î"º_x000C_)A@`R85)AÊäjd#)Aí_x000B__x0013_gÍ)A"´O_x000C_)A.ãÓ`im)AMQÊ$a)AZ¨¥®t»(AÛ~°Ì)A?_x0013__x0017_:Y5)A½_x001E_¥	`)A½lñ)Aü¼Ä±¸)Av¹¥H)A.ç(&amp;_x000E_)AXCy_x0019_)A'Cùµ_x0006_h)A!|f)A?ÿð_x0014_-)Aqùí0~)ATS|«A¥)A_x0015_ð4Z_x001E_)A&amp;E_x000B_rü	)A+Û¿$7ª)AqJê_x001F_¿)A)tiÞ(A_x001C_îäsS:)A¾&lt;7_x0015_ô(A!ÜT['ó(AÐ÷_x000F_aN_x0006_*A_x0001__x0002_·:9Àw*A-É¿)AÉ/X&gt;)A1_x0004_ßr&amp;_x0008_)A¨Î/}ô(A_x000F_§úQ.)AEÂé¢)A÷·ÑÙÅÎ*A} °R_x0004__x0018_)Aïûp²ÓB)AfXþÕ_x0013_»)AÁyâ![5)Aç¥Õµsì(A_x0012_}ÜK)AÆ_x0013_#¿=)AqËùtå?)Aç/_x0008_)Ac»ð9*)AÙÑÎÀ!)A5*ìåÙ)A:¿×(ï±)AuÜPÅcß(A_x0010_±_x0003_'£)Aa©ùvá)AßÍ¯y0*A6tÿ£_Y)ATàË¿(A_x0008_EÞß)F)A¢þ]f_x001F_(A×lÄ)AiX_x0003_JÕ(Aú,C¯_x0001__x0004_¹_x0016_*Ax_x000F__x0013_Rùq)AMê|_x0018_jÓ)A_x001F__x0007_ðt8Q)Aã_x0001_ú_x0003_*AØvö£³)A^v_x0014_f6c)AA=ßÞEL)AößaqÌ!)A7À_x000F_ºn)Af3Óø¯(Ad³Ö°X)AïøôDÖ(A¢_x000B_sÖ)AÞAz,Vg)AÐ°æîCO)Aä­_x0013_q¦)A_x0019_Tô¬K)A¤6Q¸ú(A_x0008_%_x0010__x0016_Ðj)A·ø	_x0004_Rq)Ap&lt;¶{_x000B_Õ(AÓ[_x000D__x0002_µ,*AY_x0011_ÿ-Jà)AÁ_x001A_Åö(AÝûâcd)A¬$¼ê;)A\g&amp;lJ=*A²£_x0017_«·)A=_x000E_=ËÕ)A'kkE_x0002_)A©í4Eëþ(A_x0002__x0007_ý¶_x000F__x0008_Q)A_x000E_¢íi¯)AàÀr_x001C_)Aa'O&lt;×P)Aó±bñx*AqD"Aí)A_x0004_:ÛÙ	")AW?²ZÈ})A*å'Û_x0018_)A8ç¬øAä(A®1U¢Rû(A_x0012_§Bd_x001C_u)AùUÖÂE	)A²?:q_x0014_¨)AdöRCäÄ(AÌ,¶_x001F_R(A±GN¿N*Aö_x0005_¹k)A_x0011_ÌGï»5*A\g_x0014_/È)A¾V0Jp_x0004_*AV_x0008_0üû(A_x0012__x0014_¤_x0004_²_)AÏi_x000C_yÅV*A³®_x0001_øÁ_x0003_*AI}Àz)Aý3;bh)AÖ_x0010_ä;MÜ(A_x001C__x0008_rÔÆ(A]_x0006__x0015_ù#_x001D_)A°_x0008__x0013_©Úh)AKÑ_x0003__x0004_O_x0004_*A1S_x0012_º¹1*AÀ]£_x0016_(A_x0004_G«t~_x0002_)AÀú?UX)Aua^[pÅ)AÓègNx0)A þ#Ký×)A\üI¸êx)A_x0002_i¤_x001C_ì(A³¨_x0006_«ÆÑ(AÛî·ô_x0002_')A_x001F__x0017_t' *AåD-AãÉ(Ai_x001F_3_x0002_=E*AXýÿÆ)A_x001F__x001B_7~Ç)A_x0002_»2/-)Aò&amp;DEÓ)A&amp;_x000E_Æ_x0019_6)A^ñ2_x0016_a)A&gt;à#_x0004_Î)AuÃ_x0002_è¥)AÛÐ_x000D_°»J)AW-Ëò(AÛ)_x001B_YÈ_x0019_)A9AEö_x0001_¬)A°_x0015_üÄßâ)A6ÒÚùÕT)Açø6_x0003_ÀÂ)A~©ôâvk)Aµ_x0001_T°â)A_x0007_	_x0001_ú=ï)AHåôé¤(AÕ_x0006__x001C_Á%ô)A/*qÊ)AÐÀ_x0014_ ä)AuãToë_x0018_)A_x0017_¢§[_x0005_â(Añ»5_x000C__x0012_)An¿K_x0008_X)A_x0001_®SÔ_x0001_*A=G&amp;8_x0006_*A_x0007_ÿcXð³)A_x0014_U_x0017_)"*ATÍ,_x0004_)A?6_x0018_Þú_x0002_*AzA'¢RÁ)AÌs7ð_x0001_*AéÚ¸{)A_x0003_ÍyÏ´)A_x001F__ãü)A4_x0008_-_x0010_)A4¦jÕ_x0017_)AUf®bg)AüÛ¯X[í)AÛ;¼GÇs)A¶bö_x000C_¨)Aòßß·(A_x000D_àHUü(AªÉ­_x0004__x0003_Ä)AË_U4òú(AËñ&lt;µöv)A3Ëü_x0001__x0002__x0013_P)A+ë_x0010_K)AeðÃAÉÊ)Aû_x0008_Ù¨8)A_x001F_g±0Xo)ABa_x001B_;Ä)A_x0016_p,³Sa)A_x0006_Jw_x000E_#)Aßtmv¨)AÈe·G¬(A·_x0005_b·)A5c_x0010_Õ)AÊ½_x0011_ôH*AHWÐ)AjLBÆ_x0015_ä(A{²_x0004_­]_x001A_)AÌRk_x0010_r)AéðZþ)AçÂ9Y¹)A_x0018_Ëj§i*A¹ÁÛX[ï)A©LGÂÃ*A&amp;¦fFÕ)A=è0²L)A¡:ÕeÛ(Aº#y¸_x001F_Ë)A_x000C_½hl1)AQ1G|é(Ah;_x0007_ö5;)Acf_x0002_-^)AÃnC_x000D_¬)A_x001A_¢_x0005_*)A_x0001__x0008_&amp;Z)Aó¼º-è)AvB)A¸_x0008__x0015_KÉ()A{xàÅ;§)A_=U8$Ò)AºäåÇz_x0002_*A_x0019_V×C§C)Av1_x0017__x0007_Ã)Ap ¼M,Þ)AG#H_x001E_N®)AÃÀ×ÊDé)A_x0008__x0017__x0016_Ê)AQxWµ_x0005_K)A_x0007_b¦E;)A=Ûã_x001F_(Aõéj_x0017_Òá)A5ÇÊ6qØ)AO³_x0006_q&gt;¥(Aëç_x0003__x0011_ú+)A§3Ô_x000D__x0004_ï(Aª°ZéÇ_x0008_*A½?ÒÍÑ(A5#ÎËôÇ(AÀ¢IöDò(A_x001E_¡a;sò(Aøaµö_x001B_)AÎ£3)A8}_x0007_	L)A_x000C__x001D_ë__x0004_Æ)AñË{Z)Añ,w_x0003__x0005_d)A÷_x0001_À_x000C_p(AÇo_x0013__x0008_y)A¦5àËUì)AE\¯©­ )A¹üDHE)A&amp;©XÛÀ_x0010_*AÓüL"ö(A!F ·^)AÄ1I&gt;)A_x0011_þ!Ø(AÙZÍ1ª(Aùã_x0002_\l))AéV_x000E_0)Aü]ÍÙs)AsÉ¤]_x0014_)AGÑÛÛ_x0006_S)Aõ¦¶(_x0008_)A?Slâ_x001F_)AxåÜØÝv)AvZÓgÿO)A÷lröåo)ACbÃÛî])A$ÉÑ¦öÖ)AÏWr_x0018_o÷(A)b0_x0002_Cp)A³áÔ_x0011_L)ArZØaJf)Añì_x000E__x0004_*A6Qió)A¦£«Ú=)AUA_x0016_)á(A_x0002__x0003_'_#ÐÆÞ)A g¸­:t)A°C¢iuÃ(A`¦X¤¿(A_x001F_s8;÷)A_x0018_&gt;Ù½rØ)A¬o_x001A_ûµ[)A_x001F_²¶Q_x0019_@)AAÄmq|Í)A=¿	= &amp;)A°Ûßd})Aí_x000F_ÙÞË)Ab[­_x0008_¤)A_x0015_óS°sû(Aí´%×Ì)A÷2á;)AÕC.÷0)A±ÍH0S)A­þ&gt;bÚ^)A_x0019_àb_x0006_ÿÇ)Aö	NÆ0H)A´ý»_x001F_¢)AHWµ²ë(A;&lt;+¬Æ_x001B_)A7U_x0004_*Ah]_x001F_`)AVpÑ,cÒ)AY&gt;H=ì)Aº`uþ½_x001E_*A´Ís^Öù)A;¾x³)A/:+_x0001__x0001__x0002_ÀÑ)A®	M#Au)A%ÖEÓ¼×)A¤M_x0008_l9)A!IÂpYz)AÇ_=	*)A¶_¼©_)Asw5t)A8Ì^0ë_x000B_*A_x001D_enYæ{)AGs.&gt; *AàV_x0002_èé(Ai¦W_x0016_ï´)Aêþñ$_*Ap0è%¨D*A1,=ar)AMLä?º)AÙõ÷_x0012_ÆÄ)A/¼_x000B__x001C_ÿ)Aà`Ýó})A¸BÊ¥7(A_x0012_Jª¸îÖ)Aý+d°^Â)AåG´^_x0017_|(A|_x001C_áGó(A.Ç®Öy)A¨_x000F_äU)Aù'hÓå)AG_x0011_(D_x000C_@)AC¼³L©)As2~½_x0004_À(AÔÍaÜ(A_x0002__x0003_¾_x000C__x001D_._x0018_*A	fî8ÌË)AsFáÅ¾t)AïKLqM)Aü_x000B_/ök,)AÖKÝ~ñ)AbG9ìÈ(Aº:÷&gt;ze)AÃ_µ]¬ö)AW?g¬ot)AÊÖò_x0007__x000C_=)Ar:?ac(A[WÉ_x001F_Õ(AÝäRÏ(AQ`_x0007__x0001__x001F_)A­}G+c.*A	¿ÔèG?)A¾_x001F_,,VÐ)A¥w_x001F_ÔíÙ)A ÁÜ_x0015_Ù)A@ä:	Îë)AÙóS,&lt;)A'ë_x0016_	µ)A_x001E_BÕgÁ)AwBTóÊ9)A_x000C_mÖÌ¿º)Aáë_x0015_#¦)AãÂõÎq*AÀÙOiz)Ay¾O¥ÿ(A ¹µ_x0005_Þ(AÚVb_x0001__x0004_³ï)AqA7í­)AÃnqõF5)A*?n%)A#EkÛJ×)Au¤«­)AÍk_x0011_È)A__x0008_@·U3*Aõ«q Ì2)AbTÅã)AQ&gt;Qã)Aþ`ãáG®)Aaé°åc)AÜ_x0018_Í--Z)A_x0017_.__x001C_Ï)AÊF»ÚF)A¢Ü_x0008_b)AÛï2Ø¼w)A«ªC«7)A_x0012_w³­kî(AqÂ«[gt*AH½^­â)A¬F¡Q)A?^GAñ)AÍ_x0003___x0001_)AHÊb_x0019_¦Ô(A!_x0014__x0005_ðÛû(Aò^_x0019_g_x0015_)Aw_x000D__x001C_½_x0011_ü(Aà7_x0002_Ë7)A6_x000E_4AÍ)A²á f~&gt;)A_x0003__x0005_óHC?_x0007_)AêwZÄ»_x001F_*Ah_x001B_´_x0016_)A_x0002__x001C_zVå)Abp1Ä¦)A­K_x0004_½f)A'+])_x0004_*A£W­_x0005_Ô_x0006_*A«9_x001F_Ée×(A,_x001B_òÐ°®(AW_x0011_"í\)A_x0001_^_x0010_Ýk)A&lt;_x0017_Yë(A5§ÝÌF)A|«_x0003__x0008_tt)AvHÌÎrj)AuÞW¿«(AÕª_x0015_kj)A#¯%Rû6)A_x0006_[_x001C_v_x0013_)AV(HÁ)A«65í_x001C_V)AqÙÈ6Z)Az»&gt;§)Aë24a)AE38DÍ(A÷=«ß(AµÀñC9)A$|ºï¥|)AL»)§)AúÌç¸]Z)ASü_x000B_é_x0005__x0008_ÞB*A_x0005_¨»S.)Aç\[_x0019_)A.M_jR*A¥ºP?)A{_x000B_ß(AÅv¸Q}+)AÃ_x0003_ÇBÌ(A­ÁÅ;7Â)A3M$&lt;_x0019_*A¿{ÆG)AejÄ½Ì_x0004_)A_x001B_$¦ÂÒJ)A[ZÃ¡Ñ`)AÇñlß{ø(A*_x0011__x0001_]/)AxèòºöÓ)Aâµr+m)AøËÔ#_x0019_Ü)A	+ó_x0006_ê(AÄQ5ÇÎþ(AÃÆ£Oð)A_x001E__x0015_óÖk)AmR_x0011_¬ý_x0004_)Aòéµ;_x0002_´)AÎ,_x000F_ÈÁ_x000B_)A¯áÅ_x0018_)AÍMNÅ+Í(Aðk½bît)A¿ñd_x001F_E_x001A_)A\M¹ÆÆ(Aôi_x0007_]{*A_x0001__x0002_º¹?.6L)A&lt;ä_x0007_)A&amp;ÒÜ©Y)A)_x0012_ Í)A@_x0017_NÌhG)Aÿ?z-)Añ2èP"*A&gt;ó¤_x001F_/Ï)AîÓñ®Ê)Aè2_x001B_ÒË(A¡Ú"®)AKï&gt;+ú/)AÉC£cY )AØc2KûÌ)AUzõq_x0002_:*A¦Ì_x0016_ÏÂü(Ay¶RíÅ(AÂþÇ¡º)A¡s(¼¥8)A1ï%á**AÅ17ÏÅ)Ao²¥ì8ø(A+µBwÖ(A+E/9x|)Aö¦_x0014_·K)AÎ}_x0013_Á&gt;N)AC×ÄH_x0010_Ç)Ab'_x001A_à©¢)AÄAõ¿Ù)AØ×Ã/×Þ)Adbod_x0010_)A³¾_x0004__x0001__x0002_¯ô(A¤_x0011_åëã(Aögi_x000C_)A)/ËU»e)A[h&lt;pN+)A_x0019_;ã&amp;)A¥YÀHU*AÀlÌÕß(Aq_x0011_Ü®_x0016_*AÁ_x001C_Öõ(Awç.uoS)AØ ³&gt;)A	c_x0001_{)A_x0005_µ_x0011_p#r)A_x000D_í7¾©)A}ÍÚßB¬(Aô^ò_x0006__x000F_¤(AÂÅfV-*A{í_x0019_þø(A:÷ÌP/T)A¹ý_x001A_R_x0011__x0016_)A_x001D_iª};)A9ý÷â)A¯Ì.óìl)A~7Ö/¿°)Aêu`_x0002__x0017_)A´ù¥Ê})A3åf_x0018_È`)A_x000D__x0001_!Ã)Am_x001E_CÙÓ¿)AG'ù_x0017_*A	Ü_x001A_(¼)A_x0001__x0002_P&amp;Ì_ªk)AdÒ	ü(Aü!g'(N)A(¦ò)A_x0003_`ª|@L)Aá~íÞM*A_x001D_ÈÊ&gt;%§)A3ºâ_x0002_k)A°g_x0005_QÆ¯(AªØZBÔ¨)A._x000C_ó×ç½)A_x001E__x0004_ðß0)A¾èG"à³(A(Ð4&gt;ì$)AÒ*PSñ)Al\]s)AÞP~Àý(AÆG|¡´Ï(A&amp;_x000E_h_x0008_Ñë)Aë4ÊVç(A7.KXæ)AïÜo¨ã)A7_x0011_:7s¸)A«Qå§Ð(A_x0008_üTAq	)Aw;âÀ)Aä;þü)A_x001E_»}6&lt;@*AY@ûH_x0018_)AÃîïcá(A¡1fçøÒ)A_x0010__x0003_D_x0005__x0002__x0006_Ü)AüÅè_x0012_')Aw¦­ªN)ASO_x0005_"Dô(AÍmáxGk(AØ?:²à(Avõ%=BÅ)A9®Kå'ó(A_x001B_\_x000F_ïpl)A7_x001C_æÚW)Auo»úï)ARA¦ç-')AZñfÂ1_x0012_)AÎ-|_x0017_A)AÒ×*²Q)AGgÀ_x000B_ò)Aûoê_x0004_¼)AÉ¶p&lt;R¬)A_x001D_¬vd«¨)A$É^~èÌ)A,ë(&gt;)AH#.¾»(AÎï5Bï)A_x0003_Þ,ü,)AýK  ¯)A¥MîÑ_x001E_)AØ_x000F__x000E_cf¾)Aì_x001B__x0003_¼+#)AÐí_x0001_F_x0013_H*A^ë_x0001__x000E_Ã(A=_x000E__x0018_Å)A_x000E_ãá×÷m)A_x0001__x0008_ýÅ_x0003_ ¿?)A5ØÉIS)AÛ·i]¿(A/"ë_x0005_C¯)AÅ²Ôòàø)A¸©eð)A9~A_x0018_UÚ)A_x0017__x001D_pz_x0006_*As°j_x0001_R!)AÁïÊP×(AÄ^k_x000D_,î)Ae$n)AF[m=_x0007_*A'ð¿¡§)AgÞ¾D)A¿³A·)A_JAv_x0015_&gt;)AA&lt;qÙ±)Aü-¾ôn)A_x001E_zÉ0*A·Öº¡°)AvE¯1@)Aÿ©¹ìe&lt;)A¼G0á(%)AYÎóÄµ)AY_x0004_Ú_x001E_Êû(A×_x0003_Ô÷)AE±ëO´6)Ai_x0018_ô_x0002_mÃ)ASÂÈ)A{Õ 9_x0016_R)Ag½Cl_x0005__x0007_yû(Aó±îCì(AÙ¤©Ã_x0008_)A¶HÙí_x0017_C)AâYU?)A_x000B_d^î_*AªÓ¹k[(Aä`o_x0018__x0006_*A_x001B_9ýÂÝ)AKm~»P_x0017_*A_x001E_ØCFÙ§)A*ôæª3D*A·)³¡b)A|iª¸i_x0002_)Aà2éS_x0004_(AãÇ_x0004_É")AìyW@/Ð(A1%YûK)AQ]éÂS *A_x0010_7ãI0)A Ñ2ª¬b)A_x000D_{Å)A)X;üf¡)A_x0019_Èò6_x0005_2)AX_x0004_×_x001A_	)A+_x0001_·D)A_x000E_Ö_x0018_µ¿^)Aà¡¶Íß(Aüûµ_x0003_~)AÉ#=ñò(A·(÷\ú-)AgÓo;*A_x0001__x0002_»&gt;ëd)Aú­_x0019_¶3N)A7¨,_x000B_îr)A1-9_x0018_q)A:Û¯ôl×)Aé£ø&lt;_x0002_3)Aæ1K_x000C__)A#_x0016__x0014_=¦(AÞ_x001C_ë2ú )A_x0010_ÁEÞ`)A_x000D_¹¥_x001E_C.)A9Jéå(A_x0016_&lt;£÷õ(A¢ T_x001F_ªñ(Am©n-P_x0010_)Aý!¼h@*AlL+½.I)Aõ½(¥y_x001A_)A#ð]_x0010_)AJÆûq)A3ÆkÐ¶)A	PÅ\¬)A^W_x0007_°T_x0006_)A_x0013_pµÃ)AÓÝ_x0003_ß°¢)AÇuåa9ø(A×ÌbCÅÜ)A­'}&gt;Ê+)AOæÍ¦ßG)Aå(a_x001D_`_x0007_*Aw¦Ô+)Ank«_x0014__x0002__x0004_©¸(Ap¶Ú¼{)AÈ§eÔî_x0012_)A#U31ä_x001A_*A6éG_x0010_Ü(A:_x0001__x0002_@R*Am;ûo6(AÙÈ(_x0002_©)A*áK²ïË(AÅÍ¦¾(A±æñ[^)A_x0017_`,_x0012_x_x0016_)An*{ÇÏ6)A]_x0003_m_x0002_{(AHý2ù¨)A_x000F_ª#²2)AwÈ_x0006_÷U)A_x000E_íËö)A_x000F_"#æ_x0008_)A?Ïk_x000D_)AÕ_x0004_­b)ACPÝàt(AÁâ1ÀÅ)AgË_x0013_^í)AåÏ´yw)Avö@ßÌP)A ç[¤·(Awe	ì½)A§ó³äY)Aì®_x000B_|_x0004_)A½tÙÐí(AÂ_x0019_Ú)A_x0001__x0003_ÝÊ³Õ_x0001_)AxGl&lt;É(Aï_x0002_lîo*)Ai#Ï_x000C_½)A¿ìÇÙ)A_x000F_UêIeÞ(A_x0003_Ø{/^`)A_x0001_	¬éé(Aù#)3)AÎð5×é_x001E_*A|ü=²Ñ)Apâ vQM)AA¨0¬~)A%s¶É)Afp¦¨zG)AáÕE°¾_x0018_)AF; Þ(A!_x0012_Ì,©è)AÍIÒW)AÍô7¡)A¤È§l¨G)A_x0019__x000C_Û_x000E_)ASZ_x0004_×½Û(A×²z©_x001C_)AóyJr)Ajé'_x000B_&amp;Z)A·_x001E_U8_x0006_)A³î8_x0004__x001E_)Aë9sÖ(AK4h&amp;_x0015_()Aú°_x0006_ý(ALÏ&amp;Î_x0001__x0004_[)AµKMuù2)Aí[ßa_x0019_)AÜ\r¨L½)Aî";Û(A¥B³=ÿ(Aë6_x001D_9å_x0001_*A_x000F_cVö¼(A÷ÅÖÜñå(AÿÌU_Z)A}â-7)A÷ná_x0014_)AG³á_x0002__x000F_·)A³IVÇ)Aã_x0003_yì_x0017_½(A_x0012_ºìëäË)Ap'q )AÎÔ9§&lt;\)Ayÿ%ó&gt;])AS_x0004__x0001_~^(A+_x001E_gßpg)AîJzÞ*)Aô_x0014__x0007_2)A °Q_x0015_ò(A_x000C_W_x0008_ H_x001B_)A³Ããm"_x0014_)A_x001C_Ó¬ãÕ(Aæiþ|)AK+7Ñ)A_x0010_»"_x0014_Û¯)AôÌ!Ó°)AóB|Ìü(A_x0002__x0003_¶â÷úÒ)A_x0016_Aj Q)A+)âÚ)A_x0011_&gt;çvÒ(AfO_x0008_óÑ~)AO,_x000B__x001E_*Akyºò¬)AN"çf³â(Aá5Ø8¯õ(AÙ= m\)A Á#$¼=)A¯ü_x001C_¼ä(AÔ;&lt;æÆE)A[rù)_x0008_)AUÐÓü½ý(Aù9ón?_x001E_)Aes}÷é/)A-«Ç(A×_x0001_dà?)A9_x0005_qÐ¯ò(A_x001E_0	KVu)A²ßë_x0010_)A½ýÉc_x000B_«(A2¾?ÒP*AKðð_x0014_M\)AÄãäÄ]â)A×z_x0016_y¹+)Aê³ë4í)A(ö#éþ)A_x001C_£IÝ8Ï(Aº§à_x000F_Ã¯)A _x0017_ú_x000E__x0002__x0003__x0007_)A_x0016_{²_x0012_ )ALJ)A¯_x0001_ê´6Õ)AÙ_x0012_RÄ°0)Acf_x000C_[Jõ(Aú_x001A_¹_x0018_.V)A8OIîÂÞ)A ¶8*A_x0013_÷®Ã¶(AE7N-2)A@á¢)AãèÔ(AfãM¼)A_x0017_âÑî³(A(_x000E_T-)ASgw_x0004_ßÐ(A_x000C__x0012_ÙXì)A¡êù,/h)A&gt;8Ö©kn)Ae1F)A_x0001_$´:)An_x001F_ó¾)A¤+l\4­(AÍ_x0008_ëñ)A¼_x0002_	:)A*_x001E_Æ_x0010_Bá(AÂæ¤QÉ_x000B_*A_x0010_Kæ7Ñ)A_x000F_ÕTJõ)AT-ûA-­)A¬ëE ´)A_x0002__x0007__x0010_ñ`%Ðú(AÉ7ì6)AêÉNH;(A=ßðÿ])A Ò?R_x0012_)Ak*ÍöÏ(A_x001B_±Ð®Ë_x0005_)A0i_x0006_N`_x0007_*A4gD_x0003_])AÎxåL)A_x0004_C6(1*AA×|Å{=)AiP°YÌo)A_x0012_¾_x001E_ñË)A2ptÊ~Ç(Az^8ô&lt;)Aä)Ïº)Amc"g_x0002_Ú(A.1_x000F_ã3)A %..d^)Aû\¾Í¥)Aúñ9,æE)AMÒdÕâô)Aêé_x001D_y_x0008_)ASrm_x000F__x0016_Ñ)A²=½By(AW&lt;Isv)AsàCiÔÀ(A=_ëv*A_x001B_fö~/)A=^cH!?)AwF_x0001_._x0002__x0003_ÝN)AO¼ãü_x001E_*AuW"^d)A Ì8µØ(Aó_x000C_Ì-ì)Av0 -,ý(AFµ\ä+¸)A@íßáW)A½VÏ**A_x0005__x0010_å_x0014_û))AÉN"A ð)A_x0001_È~=_x000E_*AÄöü}x_x001B_)Aì_ÌÌÞ(A¢}pMi)AÿBÐW(A6¢ùèR]*AT,_x0006_)Aõ_x0018_NþÏ_x0008_)AÄg_x0004__x0006_YÙ(AÛr_x0007_ö)A_x0016_«ñ®)A_x0002_åç¦ÚÊ(A8­¢Áà(A_x0002_s3|+)Aè|5Áux)A(â_x001B_j.)A _x0014_Ò»v%)ACÈ )A99ÀZ¾7)AE_x001A_ÿ±!6*A5PÀÉz¶)A_x0001__x0002__x0001_K®_x0015_*A÷a`o¦)Aßi5_x0008_\)Awí2¿J)Aî±±®~|)A*+ì¨­(A¥ÐíOô(A]2_x0018__x000C_I)AúU^)Aà_x001B_ÎÕ(AÙXÆï&gt;)A«··)Ajõ0ðW*A©¨Ô_x0015_@)Aù#ei_x0001_z)AÇC¹NJ0)A­Æ"¯x)AP_x0007__x000C_9ýU)A%8ÒøYg)A_Ò_x0013_»Et)AhÕuÝ½µ)Adb^zy)AÖÍØ_x0014_(AOIfuëQ)A,§:n«µ)AÈÀ¦¿éÿ(A_x0001_P*_x0004_Y	)A¸_x000F_dEÁ(AçËÏúäÃ)A(æ¢_x0008_½C*AdBYw¨\)AówºË_x0002__x0004_¤#)At9_x0011__x0013_)A·_x001F_ëÚ_x001F__x001C_*AÇ_x0014_Õ ã*AP}ö#_x000C_)A?¢/_x0013_ÿ(A!­UÛPñ)Aåw{µvä(AýT±ÞÀ)Asè=_x0018_Ñ)A9_x0016_ï[)A+*í¿a)AþùâNG)Aj_x001A_F ¦×)AÆ_x0004_hÄ¥_x0012_)AR/_x0001_G*Aý_x0016_Õ_¡Ñ(A´Ì&amp;³y)Avâ¸|_x000F_	)A_x0014_s"½ä_x001A_*A_x0016_¢râ)Aô_x0016__x0002_Fa_x0015_)AÝúSdõ)Ai_x001A_MÐ_x0018_u(A®ØZ_x000E_Ê(A_x0017_#H­Çj)A*0¦¥Fð(A'_x001F_b(í²(A~_x0001__x0003_"P)Ab¿g¥_x0019_Ä(Au4;Ü'¬(A_x0006_ªOþ_x0001_*A_x0005__x0006_8"éï:_x000B_*A=N±H})Aù_x0007_æ_x0017_ñS)A²¯Î)AË1IÚMí(AÅ©9®©)Aêßd°ß(AzÐñ¡µÄ)A³_x0002_\)A?ÀP)_x0019_©)AXf_x001F__x0018_2)Aó_x0001_ÝEªD)A~3o=_x001C_Æ)A±_x0010_Ã5Æ´)AðVâv%y)A_x000E_ÅíÓ)A/Øb°1)A_x0003_×_x0011_¾à)A_x0004_Í_x0007_æ¾[)A·ø/­s)A{¬¸l_x0001_ý(AL*ëX#N)Aõ	±)ABy5_x001A_)Aòö7çU)Ab-OÌë)A_x001E_ÄÜ1±É(A±Fæ+d)AÄå_x0002_r_x001F_)A¾|¦ûm)A9äo¸ç¢)A_x001B_× ý_x0001__x0002_Þ)A]ÚÿÞª«(AW[XlðX)A_x0008_hài¨(A§(±ªÑ)Aº_x0007_ëÑ¨)A_x000E_	êûq%)A_x0005_f¦_x0002_A`)AÔ_x0006_´³K)AmNhÏÆ)AÞ^¤ÁÀ_x0007_)AêÃ_x0014_©°)A$¡1_x0006_Ù(A[!r)AÙ¤_x000F_×w)Aåø{nõ)AÃòÝ#¥)AD§_x0001_n(·(A_x0017_Ø¬Cà(A­ø_x000E_×_x0006__x0013_)A1­ÀI)A8çmæ(AUè.ìÄ_x0015_*A9ñö_x001B__x001B_¸)A'. _x000C_ñ(AÝÒ=³)ANË%G_x0018_)A¿§Ü_x0004_/)A`Jmbq(Aôu&amp;ú_x000F__x0010_)AÀ|y®)A7(zV&lt;§)A_x0002__x0004_/9_x000F_Íã)Aåíl7)Alêt:BC*A,¿¢"f6*AéÓ Qêb)Aõ0t_x0017_Ñ(ANOÝXL*A_x000D__x0001_]_x0002_u_x0008_*Aj^\RÜ(A_x000B_GKy^ý(AõN­Ã¶)A¥T ö(A_x001B_T_x0003_#(AwÅ_x0003_Ø)A_x0017_fà èp(AµcéÕÙk(A¼W»Uf)A5Íòw^{)AÄ&lt;ùqºR)AC_x0006_½OA)AÿÉ_x0003_äz_x0002_)A ¼óØ¾)A`ô?º%)A_x000C_ºÞÆe¢)A_x000C_NogØ)AìU©S(A½VcYÉ(ACßÄ)Akn¿_x000D_ì)A_x0017_Rf&lt;²x)AG!å_x000D_)Aø²_®_x0001__x0002_ùj(AÍ-_x0006_&amp;¶)AÙØ6ëdÕ)A[¯ìòÀr)AkkÐ_x000D_££)AÄ_x0011_ëÃxØ(A7Ë_x001A_5þ)Aq9ctK)A_x000B_)Æâ(Aì¶|_x0014_gZ)A_x0012__x001F_picÕ)AG5un(AµÍü_x0005_t)AvË_x000D_)A&gt;folÝ(Aùx(â(AbH°_x0017_ë_x0015_)A°_x0008_øäq,)A½_x0001_`º_x0007_µ)A0§_x001F_²_x0014__x0008_)A_x000D_òØ[6_x0012_*A¸_x0002__x0015_¼)Aí*_x0015__x0017_n@)Aý!üa)AyC7gà)A¬Sìâg)Ay×î_x000D_ó&lt;*A³_x001E_å+#)A_x0008__x000C_Ããî(A+RÊ6)AÇb»_x001F_Æü(A¨ Ç1"Â(A_x0001__x0002_;wR@_x0008__x0005_*A	£õãV)A¡3ã3æû)Aæ u,3§(A_x0004_@_x0016_e)Aw2f_x0008_ÊK)AI]©éÕ(AY9MØ/¤)APIÚÂü)AÅ_x0008_÷,_x001A_ì)A_x0011_!QB¶!)AëÇ&amp;Hø)A×£0oø(A/ÐÈ4¹?)A±¾ßN»)A4£SÊÿc*A_x000F_9³¼)A±VåÝ)Acö/©ù)Aê'·(A{_x0005_/»¦é(AÊÎ&amp;³¹Ñ(AÖGµd/.*A	&amp;oû)Añ''àw)A_x000E_1ÂNgõ)AZ_x0012__x001C_Ò+9)AeÙËø¸?)Aºkj_x0001_¬=)A*®à×r)A¯äS_x001A_§(A=üVº_x0002__x0006_BK)A_x0001_AI@Æ)A8÷£¢Çy)AXcg õÅ)Aßo&gt;[¯_)AÙ_x0006_ýÝ(A4Q+ã)&gt;)A«S¯0Ê)A:i_x0017_)Aô÷;Ü|Ê)AP_x000E__x0015_º)AümÔ¿É)AàóÔÝ¥I)A¹fÙÖd)A`Kí[L)A'äVNá­)A_x001E_ø\÷(Aï*0Â8þ(A_x0005_%Sg"*A©¹§¾_x001B_Î)A2¹_x0001_²ém*AKqÜ5_x0008_*AÃ_52_x0011_)AÒ¹å_x0003_üÃ)A¨&gt;,Ç)AüDâ,u»)A%¹¯_x0004_Y)A7;Ù[h)Aõ¿³xä_x001B_)Aø ØûàÂ)A[bMÿ¤v)Aù§ÿ5)A_x0006__x0008_J44qpì(Aª_x0004_´Kæ)Ab_x0005_4_x0007_:¢)AÁ"Ñþ_x001E_)AzùI±3^)Aê_x0010_ma®)Ayâ&lt;_x0007_Ê(A±Ì?_x001A_0)A-_x0002_ËZ6}(A_x000C_{z_x0006_×)AcÝ«ñ_x0019_v)A_x0002_ê=`¡_x0017_)A_x0017_ÎPë)A¢eÄân&amp;*AK®¿°;)A	á&amp;B½)Aûlsj)A_x001C_ X¾þ¢)AÎ¾|º2ü)A_x0005_ÑÝèv)AÑ*µý)A_x0005_7óe·ú)Ahnïul)AbjÚ-I)AÄxwc¶)A_x0016__x0001_êÚMh)A!Ì+E_x001C_Q)A¡¿²p )A¨5ý_x000F_Y_x0003_)A&gt;Á.Ô)AÁNNà'n)Aà\ _x0002__x0001__x0002_*$*A%ÐqÔ¡)AµrÄ_x0019_m)A_x0018_!ÊË)Aø_x001F_ÏßW)AÔ:Î¶ýª)Ag_x001B_ÜcÛÚ)A©§wÊÔÀ(A_x0001_bÝM)AI¡ÔÄ'Ç(A_x001B_&gt;o¿_x0007_*AõÎI~9*A_x0005__x001D_Ý_x000B_ÒÃ)A&gt;X"_x0013__x0003__x0015_*AeWÂ_x0004_¨{)Aà±H¤B))A_x0001_µzR_x001D__x0014_)AÇ_x001C_3?~)Aí¸é	°)A½ÜýÆ)A_x0018_£h_x001C__x0005_Ü(A_x0005__x0006__x001B_µ×*A³DoªÛ)ABÚI_x0010__x000E_*AÏ_x000C__x0002_L_x0003_*AUi$ÊI)A_x001D__x0017__x001A_~êk(A\4h)AÈ"ðvp*Al¤ß_x0008_=b)Aá¼30)AbZP,)A_x0002__x0007_pÆ_x0002_bGµ(A·¥ß_x0019_jä)AUÎ«±a*AGôúUø)Aì_x0001_ñðm(Axqî_x0001_(A_x0003_Y3_x0002_(AL¸Ñ7x3)A³ßçìh)AD§¸×_x0005_4)A_x0008_1ð[K)Aí_x0002_/ê )A8ÝÙ)AÆÖ¨J}_x0016_)AðÚ±~Ü(Aµßäê}°(Aó¸IÑÛç(Aý_x0004_wL&amp;b(A®¢_x001D__x0013_¤L)A·._x000E_e_x000F_)Aãj¨ºM)AúÀÝÒ_x0005_Ï(A.Ö_x0017_^]´)Aì!uc_x0015_º(Aé¢4)A0Q_x0018_#"ä(A³!u5)A_x0003_Ðôklì)AÈÁYÓò_x0012_*AYÐ_x0008_jàô)A×_x0008_o9)A_x0014__x001A__x0006__x0001__x0004_à(A=O¦&amp;sÑ(Ae«Øü)A_x0013__U$_x0014_*A3_x0005_ó_x0006_(Á)AE/,d_x0015_*AlkÍÓJ.)AËÏ_x0006_=_x0004_)A0Ñ(¢É)AÊ:m³J)Aô|Vpþ)Aá;¡v_x001B__x001A_)A0&lt;òÊ_x0003_)Awöß8_^)A1RÕ¦_x000C_)AêÝRü¨l)As×o_x000F_L_x0004_)Aô)_x0017_&lt;7¼)A_x0006_4#­_x0006_)A_x0006_¨_x001A__x001F_&gt;)A~{þ_x0017_'1*AÇ,_x000F_@j_x000F_)AdQö_x0004_ðÍ(A²km!_x0011_)AF¤úÌÎ(AÛG'¥µ~)A_x001C_4L¨)Aº_x0006_kò¯­)Aæå`¤L©)A_x001C_ëX»C©)AE_x001F_L_x0002_êý(A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</t>
  </si>
  <si>
    <t>9201acf0356d1c4731ad5deeaae994e5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0001__x0002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_x0001__x0002_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'g&amp;_x0002__x0003_ÍðäÀ'g&amp;ÍðäÀ'g&amp;ÍðäÀ'g&amp;ÍðäÀ'g&amp;ÍðäÀ'g&amp;ÍðäÀ'g&amp;ÍðäÀ'g&amp;ÍðäÀ'g&amp;ÍðäÀ'g&amp;ÍðäÀ'g&amp;ÍðäÀ'g&amp;ÍðäÀ'g&amp;ÍðäÀ'g&amp;ÍðäÀ'g&amp;ÍðäÀ'g&amp;ÍðäÀ'g&amp;ÍðäÀ'g&amp;ÍðäÀÀÃqe_x0001_Àó@¨ºÈ'úü@_x0011_°(³ü@_x0002_l¶_x001B_;ô@ ´ä_x0017_¿Uù@¨É K_x0011_ð@ÀH_x0002_Æ#)è@`ñ_x001D_çêð@ JV¹[ð@(û¢ö7½ñ@ÀÉ¥0Õèé@ ¿yî@ à5Ð%ïñ@Ø_x000C_¾qYKø@_x0004__x0006_à§;f»	_x0001_A_x0004__x0019_ëW)ü@°,IÓ½¬ù@ _x0017_÷Rù@_x0008_QAÐï$ÿ@t3_x0005__x001E_um_x0004_A_x0004_ñ_x000F_õÝî@ÐH_x000D_¼êé@à¸½;Úú@p¡¿[üí@ !"í­ö@ sàV9Iô@Ñ©_x0002_ô@0üÊOxWü@x`­46&amp;ò@°Ã_x0002__x0004_[Îð@°_x0001_b£·_x0003_A(=_x0005_6q&lt;ú@àÞ_x0017_±2ýó@èJ¿¨âDö@ø_x0006_Kåö_x0004_ó@ ?$¸q½û@àÞ·qãïð@_x0004_Ö_¢mì@¨_x000E_48Kô@(:_x001D_øæ]ð@_x0008_®´3_x000E_Ró@Ø_x0011_^Z^ù@`*òô´±î@àÑRÚÍRî@_x0010__x0017_8Yê_x0010_ù@ i_x0013_e./dø@À_x0016__x0006_&lt;ê·ü@_x0010_ßåæzø@ù¾YMõ@à«Vôüì@P±å-á@°'`ò[lñ@°Uwzëaø@ |ÔÇä@ÐÓò®oâû@_x0001__x001B_.._x0002__x001B_.._x0003__x001B_.._x0004__x001B_.._x0005__x001B_.._x0006__x001B_.._x0007__x001B_.._x0008__x001B_..	_x001B_../_x001B_.._x000B__x001B_.._x000C__x001B_.._x000D__x001B_.._x000E__x001B_.._x000F__x001B_.._x0010__x001B_.._x0011__x001B_.._x0012__x001B_.._x0013__x001B_.._x0014__x001B_.._x0015__x001B_.._x0016__x001B_.._x0017__x001B_.._x0018__x001B_.._x0019__x001B_.._x001A__x001B_.._x001B__x001B_.._x001C__x001B_.._x001D__x001B_.._x001E__x001B_.._x001F__x001B_.. _x001B_..!_x001B_.."_x001B_..#_x001B_..$_x001B_..%_x001B_..&amp;_x001B_..'_x001B_..(_x001B_..)_x001B_..*_x001B_..+_x001B_..,_x001B_.._x0001__x0002_-_x001B__x0001__x0001_._x001B__x0001__x0001_/_x001B__x0001__x0001_0_x001B__x0001__x0001_1_x001B__x0001__x0001_2_x001B__x0001__x0001_3_x001B__x0001__x0001_4_x001B__x0001__x0001_5_x001B__x0001__x0001_6_x001B__x0001__x0001_7_x001B__x0001__x0001_8_x001B__x0001__x0001_9_x001B__x0001__x0001_:_x001B__x0001__x0001_;_x001B__x0001__x0001_&lt;_x001B__x0001__x0001_=_x001B__x0001__x0001_&gt;_x001B__x0001__x0001_?_x001B__x0001__x0001_@_x001B__x0001__x0001_A_x001B__x0001__x0001_B_x001B__x0001__x0001_C_x001B__x0001__x0001_D_x001B__x0001__x0001_E_x001B__x0001__x0001_F_x001B__x0001__x0001_G_x001B__x0001__x0001_H_x001B__x0001__x0001_I_x001B__x0001__x0001_J_x001B__x0001__x0001_K_x001B__x0001__x0001_L_x001B__x0001__x0001_M_x001B__x0001__x0001_N_x001B__x0001__x0001_O_x001B__x0001__x0001_P_x001B__x0001__x0001_Q_x001B__x0001__x0001_R_x001B__x0001__x0001_S_x001B__x0001__x0001_T_x001B__x0001__x0001_U_x001B__x0001__x0001_V_x001B__x0001__x0001_W_x001B__x0001__x0001_X_x001B__x0001__x0001_Y_x001B__x0001__x0001_Z_x001B__x0001__x0001_[_x001B__x0001__x0001_\_x001B__x0001__x0001_]_x001B__x0001__x0001_^_x001B__x0001__x0001___x001B__x0001__x0001_a_x001B__x0001__x0001_ýÿÿÿb_x001B__x0001__x0001_c_x001B__x0001__x0001_d_x001B__x0001__x0001_e_x001B__x0001__x0001_f_x001B__x0001__x0001_g_x001B__x0001__x0001_h_x001B__x0001__x0001_i_x001B__x0001__x0001_j_x001B__x0001__x0001_k_x001B__x0001__x0001__x0002__x0003_l_x001B__x0002__x0002_m_x001B__x0002__x0002_n_x001B__x0002__x0002_o_x001B__x0002__x0002_p_x001B__x0002__x0002_q_x001B__x0002__x0002_r_x001B__x0002__x0002_s_x001B__x0002__x0002_t_x001B__x0002__x0002_u_x001B__x0002__x0002_v_x001B__x0002__x0002_w_x001B__x0002__x0002_x_x001B__x0002__x0002_y_x001B__x0002__x0002_z_x001B__x0002__x0002_{_x001B__x0002__x0002_|_x001B__x0002__x0002_}_x001B__x0002__x0002_~_x001B__x0002__x0002__x001B__x0002__x0002__x001B__x0002__x0002__x0010_¬©_x0005_Aõûßáóÿ@`Ò_x0014_Üatö@@| 8qñ@!ÄÔ«Vý@x°_x000F__x0006_}zþ@`ÜX5/]ö@0¤è_x0016_4ö@0_x0001_ÖêM_x0015_÷@È;ò¯6õ@h­Å±_x0008_ÿ@_x0018__x0017_cs\Lñ@_x0008_©_x0011_&amp;ø÷@Ð	_x0017_E7`ë@_x0010_ÃxÒ8P÷@ VÆ"Q_x000E_ô@¢eé±íú@8Ô¿_x0004_ñyó@@J¾ò:âõ@_x0002__x0017__x0019_óC\û@H®__x0006_~ù@_x0001__x0002_ä¦¨&lt;_x0001_A¨ÛYu¦xý@HO¡ÿÎðù@ð~l_x0014_*ÿ@x_x001C_Ûõ@è_x0005__x001F_×ìñ@àV2Æ\ó@8_x000F_cS´e÷@Øæ·@eÖñ@àÓ_x0003_"+_x0001_AP³¶^eõ@p_x0002_óÅzó@Xd_x0012_\¥£ø@Ð%°KÌö@_x0005_MºÝ·æ@0Õº5Úö@`Î²Hý÷@PéôÆäø@ðE²¹©ö@(Ú9&amp;=#þ@pnâ¤½á÷@@1«Ñ¡«ù@_x0001_g0cNó÷@Øç¥_x000E_±kþ@¨V,_x001B_Cÿ@ "è·éHæ@_x0018_ÍòK_x001E_eû@_XÀÃµõ@à¼p,¥é@à¦_x0006_Iý@Pf7gó@Ð_x001D_!_x0002__x0004_èIø@ÁrLPÚâ@ Ï6L_x0003_·ñ@`Fúè[Sô@X_x0002_çm?ó@_x0010_¨Röó@@_x000F_9þõ@0P_x0007_Uö@ b_x0008_²ÿ@ào×_x0012__x0010_÷ý@ôÌ_x000E_ü_x0001_A¸Þ_x0004_1@"ð@x ¥y·õ@@qÌçâ"ì@R"qäÎó@ ç_x0018_¸_x000D_÷@ !½§Òû@`c4ÄAÁù@°_x000F_ýî_x0016_÷@ð&gt;ù?ô@x_x001D_é_x001D_/¥_x0002_A_x001F_\¬_x0006_A_ú­h ô@_x0010_øn`Ró@°~Bwù8ã@àÇúg_x000D_ø@(_x0012_Åú¥ú@øÉj_x0010_,ÿ@ _x0016_{Àû@x©_x0002_)(ü@è9+_x0015_Ú_x001B_ù@àe»_x001A_@ù@_x0001__x0007__x0010__x0003__x0008_b_x0004_ü@T_x0014_Ù¿gó@8_x000E_Ô» õ@¬0j_x000E_}Ç_x0006_Ah~û72Sø@_x0010_ì}á_x001B_üô@(_x001C_-áV!ú@ø®¾+Zõ@ ªà@_x0007_Fù@weTò@¨_x0018__x0002_O9,û@ÀÂ{ï@Ð_x0003_bZ=÷@ÀelGGü@x`e·}û@À®Â²Îä÷@_x0018_ø_x0004_õqïù@h|±u¦ý@À=@¨Ô_x001F_ø@È.¹_x0005_UÇù@¸êó@ÐÁb_x0012_¡¬ô@_x000C_ZNhÁý@8¢­×½ñ@_x0010_¬§f2ûñ@ ðëréö@8zoµÝ¤ý@X7{ÕÎò@ _x000D_3=¶ñ@à®¢Élï@_x0001_}i=Pý@¨o_x0006__x0002__x0003_*&gt;_x0001_A ¢(ÝKó@0Dõv'¡ö@ ³Cpj»í@Ð&gt;ø1+õ@_x0008_½TØó@_x0018_õ?8uþ@_x0002_¦Yõ@8¼_x0017_É¬pô@è£È®_x0001_ø@ð»Re´Úò@_x0018_ú	2Òö@X¾,÷´_x0006_ý@Wø@,ö@Ð 	|L-ò@Pã½f_x001A_]ú@pEfQM~ò@PºäâTð@ð_x0002_X¥_x0006_ï@¸øÚèÉ¤ô@Ë_x0013_ÛÐü@ÀÁ}7_x0003_Ïè@0T}ï@_x0018_WYªÎ_x0018_õ@_x0002_ìúÏòû@@ÂW{Çû@ðú}+ä	å@ ¹}Ùrö@,Úô@xÒÖAªô@ó_x0007_t¯ñ@ßÞ¡ û@_x0001__x0004_Ä¦_x0003_¯_x0003_O_x0006_A_x0015_$(Ë'ö@°-§Ê°1ô@øêÏ_x000D_¬ü@àæ(}üô@ÐñS ó¸ù@P9µ«Õ2_x0001_A_x0018_Àu´M_x0001_ü@@ó²jôü@H¾2A÷@@@òaÅù@°_x000E_9_x0001_ù@À¤_x0018_Etö@HcÙÛ·gó@ _x0005_Eögý@¨Ú\_x0002_þ@8î:gú_x0001_A _x0013_12µÝ@p¤çØ_x001D_/ô@øõ±ò¨_x0008_ý@_x0010__x001E_ß­Ôñ@¸¨çOûõó@ ªìÄa»ã@À^ðiÜö@ 8¿`_x000C_ï@Æ±_x001D_k_x0012_ö@@Ê÷_x0018_Tvø@X_x001A__x0015_Ñ¨_x0017_ò@@É_x000C__x0013_U_x0001_÷@°öýq£«ô@àw t¦(ú@@Lü?_x0004__x0008_L_x0019_ò@(w_x001E_$2¹ø@¸[m_x001A_f¡õ@À£ÇDNé@(Â_x0011_Å}Åþ@_x0014_ÓùHVä@}áDó@ÐÎ¶Séjù@Àö¨Éõíé@_x0010_F_x0002__x000E_ø@@j7_x0001_ø@èð_x0004_ùÏ_x0002_A´_x001F_qZú@¬y_x000D_rÃï_x0004_AP@×_x0016_ø@0_x0017__x001D_ÃÂ~û@@_x0004_ºÐ£¥_x0001_A0yìÂö@X$Gô9úû@ o_x0007__x001F_¸õ@P-Gúò@ ü±í_x0005_ù@`§_x0018_¾_x000B_uð@P¼n&amp;û@H8îáù@(kâHÀ§ü@ UP#Úî@_x0004_¥ß°0ºö@p_x000E_û%¬)ö@Ðº_x0006_n¸ò@h_x0003_ê;ú@è¿ÿËpò@_x0001__x0003_àª`©Rå@@ïºÂý@È»Í'k"ø@`9ÈSôç@p´qèuô@@µ&lt;_x001F_ý@ØIÕõ@X]¨ê¨*ò@_x0018__x000B_«cÛö@hT&amp;s(ôü@_x0001_\_x0007_P_x0002_h÷@_x0001_Ìå¾`ñõ@_x0008_Û£ÿ_x0016_jõ@øÕrqö@°Û5ÚGÓó@ÐKO&amp; oü@ `SIØþ@Ø­6BWú@hM¾l|ô@à_:WÄø@ðªÊ©×ü@økÈÈ¤_x0007_ñ@Ð¬æCú@`Ä¤y,í@`_x000F_÷åÌõû@_x0010_à©==pù@_x0001_µ¯·}_x000C_ð@`oD©_x001C_á@ðòÞ_x0014_s_x0006_ù@À'_x0010_6_x0011_ ó@_x0001_÷:ôUwô@Ð4MÂ_x0001__x0003__x000F_ø@Å6cØ|û@8³_x0010_}£ñ@¥zØJ)÷@p_x000C_2úvè@_x0008__x000B_Dô¼¿ý@2_x000E_-!í@ p"3_x0007_Üé@ÐS*_x0007__x001C_ôù@p¾_x001A_ý*_x001E_ò@8O(ó_x0018__x0002_AÀ_x0014__	tÑÙ@ü½S_x0013_«F_x0002_A`3*O«_x0014_ñ@à AÝÿ@¨v_x000E_§Ì^ö@ ÙÕéîzõ@p;·Þ±&amp;ÿ@_x0001_«s\@_x0002_ò@ØØìP×ö@pDº¦_x0001_Vù@À_x0005_®©Aî@_x0010_jóÊ1_x0002_ü@ð_x0004_D¤Ùq÷@Àý_x0015_yMÈó@À*.éø@ÀÍ_x0014__x001C_èXì@ U¨O(î@`P_x0015_b)bû@d_x0010_j/#ë@ÀY¬ã_6Æ@`_x0012__x0008_¯$dæ@_x0001__x0003_P©Vwlï@89¯+½÷@&gt;tN~Kó@¨_x001A_:C×ÿ@ ýÚ_x0008_F÷@_x0018_¹1by÷@Pßpm_x0001_qò@_x0016_¡Ï_x001C_÷@0_x0007__x0003_Ü_x0003_ë@ÐµËóñìò@Ðá:Û¡÷@@Û¯LDc÷@]_x000B__x0018__x0002_Að¿_x000E__x000E__x0004_`î@H~#-þñ@g»_x0015_Öö@`åÅkUýå@ Dó?_x001C_ú@p5ëqríë@X_x0010_âÇ_x000E_Þý@p{KXBzû@0!ãs¡¶ë@xI_x0006_Ø_x0001_yù@gSå:vø@À_x001C_v=+ï@0ú©±ê@_x0008_nY_x000E_gú@|_x0014__x0016__x0017_ë@ ×ß_x0008_jæü@È°Yøaeó@`¤5%Ýëø@¨Â©_x0002__x0003_ìñ@0 _x0016_w_x0019_ç@ ÎÌm%÷@ø_x0018_êÂ´oó@_x0011_vªOö@iÒÃ_x0012_áû@ÀdiD_x0010_ò@hQgY£\÷@ÀrMlµï@_x0010_¯m_x001C_í@_x0001_÷¯_x0007__x0002_AhdÈ`[Çð@ å"5^Äà@0Ü_x001D_Ü½Mç@P_x0016_càcó@_x001A__x0013_»nõ@_x0002_U_x0006_K~æó@ èç?Öþ@°(_x0019_Ôþå@ìÂµ3ú@PÞ(Ùx õ@°¥ª-òîø@àÇ.^`ú@@z_x0013__x001E_ù@pÍ$%µð@*U}õ_x0004_Aðjú9Óù@à·2_x0014_ Ò_x0002_A`ìó³1Qó@àt&amp;Cÿ@@Fú\8{õ@ð¡ë¥Àló@_x0003__x0004_ á]]_x0011_ñ@±{9Hÿ@À¿Äo¦Ñô@`þE§_x0003__í@ð^®*|jò@ ¾É¶!õð@àØÁø_x001F_ÿ@°G_x0015_°~_x0010_ò@ÐN z²õ@ËE½Yéõ@@ÌÖfêñ@_x0010_Ñî½µ¯þ@Ø_x0013_}5)ô@£_x001A_Ínò@P_x001A_¢_x001B_ù­î@ Ý=Ùø÷@´é6mö@ÈØgõô@@_x0001_=ä@h`+b-ô@_x0008_ªô3D&gt;õ@°Ðø	®vü@0+ÈHú@ü_x0010_ÚªB\_x0003_A_x0010_õâlü@ø*_x0002_ÎÅø@hQôºý@0²ú[_x000C__x0001_ý@à_x0014_ôÐSí@ F¯­èé@þ/_x0006_SÅð@¨XÝw_x0004__x0005_ü@p8=qó_x001C_ö@(÷]bÎø@p~OÚí@_x0004__x0002_s9Üäë@àÊ	aÁ¢í@ _x001E__x0011_ê_x0001__x0007_ü@0U_x001A__x001F_õû@8 Iôë,ð@`_x001D_äØSìî@=2ü@`	v_x000F_1ë@¸_x0006_òdþ!ó@È¦´Ëþö@Ð­(Åö_x0004_Aèãm_x0001_áð@_x0004__x0007__x0018_û­õ@øl§â/õ@_x0003_$ûø@ø¶­ø£ù@`ÃDºÐù@P,_x0005_\B÷ý@¸_x0016_MÙü@ÐHÃ	ä%æ@Ðö_x0012_$õ@vØFÄ«ö@Ý8_x000C__x0016_ø@ÀGJ+J§ñ@tùñalì_x0004_A_x0018_¬ëñ_x000E__x0015_ø@Ð¡|ß]ü@@"_x0019_aÄ\ú@_x0002__x0003_¸»_x000D_ãK	ý@0¯íÒ!÷@ KL_x000C_oú@åßXú@ _x0014_Æ|*ó@ YPàêö@¸;_x0001_ÃÜ÷@pºC¡´&gt;ý@@ä:#5ô@@_x000B_J_x0018_13ó@°$_x0014_ÔÞèô@7r_x0016_óó@ 8I`Øþ@Èíé&gt;Rý@¨_x0001__x0003__x0011_'õ@P2J|_x001B_ö@_x0018_dVW_x0014_ñ@ &gt;³ì%¼ë@æ¯µìù@ ûÄ*÷@ $}ìõ@0_x0001_ÉÏLñ@ØXê·_x001D_Ñô@AøÐy_x0003_ï@0SÑõ¹õ@àñ¶ó@`Ò&amp;W4ñ@ØaÓFÙyû@ø_x0004_Bmô@H×D*èCô@ô­{Ï$_x0002_A_x0018_þ_x0017_ë_x0002__x0004_¶_x0002_ö@¸eq¼È6þ@½füÆÛ_x0001_A_x0008_[Ñz_x0002_£ò@0c_x0006__x0003_þ@ÈÅ&amp;UÉ÷û@X^ÃPn´ò@0ä¤ÆA1÷@EÀ½¢Ûû@ ­_x0003_Æþ_x001F_ö@plÿ_x0007_éï@øÒ¡_x000B_µó@8´1'õ%ù@øD_x0007_Ð&amp;ó@ ï\ðÐþ@PÛOÌ®jü@À(_x0018__x0012_BÛê@CÅÍAdò@È_x000F_°üù@84×ürò@Äú£&lt;÷@°?¾Óçö@_x0010_LB!ô@È Á6ù@×Q_x0014_/ý@ÌA_x0008_Hi`_x0002_Aà§ö_x0013_÷@ØÕ²Â%ãò@8£ÕÆõ@_x0008_í´X;ñ@àJ_x0017_± ¥ú@ N ìÛÕü@_x0002__x0003_ào_x0015_ÿ)ÿ@@Z¸$·öá@ _x0007__x001C_Úú@ý_x0012_`Þö@H"_x000C_k@Oû@0Â¿GSú@B×®õ@HQÔÌó@x±{SnÆô@ ±iï´å@8¼_x000B_aõ@H_x0002_áò_x0016_æ÷@3_x0016__x0015_Zåò@_x0002_ÚýÍæÕå@x'ÇU_x0008_ó@ØÝXUcÖù@¨QÁ¥àFý@ Ä6&amp;#aó@c7S3-ò@0þ«§ZÖù@_x0002__x001B_;zà/ð@@ÁÔÛïQù@¸ì¤ÙÎ_x0019_ý@_x0008_úút½_x0006_ø@ ¦_x001B_Ù82ó@á7_x0003_îØò@_x0002_òg,^ç÷@HJë_x0018__x0001__x001B_ü@Ðs@¦Jî@ïªKw÷@¨Bn2Êxð@ð)_x001C__x000B__x0003__x0005_]ø@ _x001D_._x001C_*÷@ø¡Wå_x001D_ú@`_x0006_&amp;_x000E_D²ó@ ºeýç¦ô@X½ô8'_x0019_ý@`4Nz_x0002_ô@ðÕqÃÔö@ _x001C_}ïG_x0001_A`Çûq#÷@_x0018_µßÃò@Ðù­_x0013_eô@V}­CÒó@À½WªIó@x.TPìõ@_x000B__x0008_Ê;_x001F_ü@@ê(3ç@ø@`_x001B__x0014__x0008_ß,ï@Hð_x0013__x0004_@_x0002_ÿ@â*é´`û@P_x001D_üòÛ;ê@@ªoò¶ï@d_x0013_`_x0013_ö@_x0018__x0011__x0013_qmLó@è[ _x001C_Úÿ@`ý§­è@K\û!ö@_x0010__x0006_§j÷ðó@8Ó1_x000F_.ò@®îbÆàô@°^?81ï@^©ô@_x0003__x0004_ðë7·Íü@_x0008_/_x0015_éÁ\õ@0Ä_x0013_	`\ì@PÐÇoIð@ ._x0015_Sò@DeC9È­_x0001_Aà÷sÏN*ó@ðcj­,Äü@È¸HAJï@P¬{¯s	û@àUtj}ø@_x0003_5sà	Uô@_x0008_k¡ÿ_x001A_Âþ@xdÔx}kø@h«Åº³÷@0!èºô@ ¤4ª)§ø@Ïâç_x0004_þ@À÷vK%_x0006__x0002_AXä_x0007_4ãö@_x0018_4n½ö@0Îó®£ö@xkßÊ÷@(Ý/ÔÙñ@_x0012_S¶õ@ B_x0005_ôûré@Ðá:ÓBü@X)Y,s_x000D_û@Xl*x/÷@×B^ºrü@ÀÂ_x0012_ó_x001D_|ô@_x0013_Ô¿_x0001__x0002_î_x001D_à@Ú_x0012_Îßú@Ð_x0012_[RÅ÷@°í½ -û@0x_x0011_Ã	õ@¨ê?.÷@x¯H&lt;ý_x001F_õ@ø_x0014_Ì_x001E_äþ@_x0001_ëÆy_x000F_»å@0|ÅO¤ù@pQ¯ò_x001E_ö@Xv|¹ä|ñ@Pþv£ôô@0ÞKI0¢ø@°pUéÔöü@øÆiM½ ú@¸2ÄAÄF÷@àv¼	&amp;ó@¸@ê 0½ò@°^"6¿_x0001_A`Ë'_x0006_=Cû@_x0001_?LÉ:õ@@qbhýýû@`ùa_x0003_ø@ðò"Lõ@_x0010_l@ñ@0µ2þÝô@_x0001__x001F__x0005_NÈQñ@üWêÆø@_x0010_·{à-Ýü@X¿l-ñ@_x0015_nºÌ¨ö@_x0001_	èÞ¼O_x0003_Aðá²Ðÿ@À_x001A_·,.ý@v6×ÙÕô@È_x000F__x0008_Ñ_x0012__ñ@Ð_x000F_®Ô_x0001_æó@ø´_x0013_ÀÕÌø@àSX_x0014__x0001_ù@Pd¾I@#õ@ iã£§î@(_x001E__x0016_ã¢_x001B_ÿ@àì¯ä@h_x0005_5¤ã+û@ é$gí_x0014_ô@¤Ë_x0004_+_x0001_AP£pÈ¡ù@ÈÂK³ãc÷@`_x0019_Þ_x000C___x0016_ö@j_x0007_jò@Àyãñcû@ 4dò.þ@àÃê±hù@ MMæùêú@0_x0002_ò÷@_x0010__x0006__x0002_Ö*"ñ@0êÜ £¾ñ@_x0018__x0015_SÌÚÔö@HåèÆ3õ@Pú£õ@°dßv8ö@ _x001F__x000D_þÃ÷@8aN_x0005__x0006_FK÷@_x0008_P÷ÐÁþ@P_x001F_M}úï@ XÌN_x001A__x0001_ó@àzKCQÅò@ÈÎmý@@ [í³.ÿ@xA¼Îõ@ ¡nÈ_x0008__x0005_Ap^g&gt;f"ç@P_x0004_¨X4õ@`X-½êÂü@èÑ/êùô@¨_x0013_¤Rsø@8_x0010_O¤±õ@P.=¨_x001F_ä@àVe_x001B_ð@À¤&lt;_x0003_Ìõ@P_x001A_(ý@PM_x001F_à½÷@` ÛæËý@TÅ)ô_x001F_ú@0Þ_x0002_	ûrç@Xû ã5Ðô@_x0010_NEå¬]û@°sîæìÿ@x_x0014__x0012__x001A_Íïþ@°MÓnð@Pä_x000F_ø³¤û@_x0010_äöôOú@p÷¼_x000B_r_x0001_î@àÎtÆëí@_x0002__x0007_ðe)¥íÙö@pËgîã]ø@ Ý}²ï@Xý]xïô@ð7o£þ÷@PmZcâó@XÜºåç9ÿ@xwÔñÅKó@¬íkü@ _x0018_Üàrêÿ@(/á®$&amp;ð@ [tû@Ð,ç _x0010_ø@`_x0010__x000F_}h¢î@ E{¦øÃö@X_x000B_ÇÛ_x000E_ªù@_x0010_7C-Úí@h½7}AÀú@PÖ_x000C_¥![ó@À_x0002_:p÷@$_x001B_zêò_x0001__x0002_AèZÕ×_x0005__x001F_ö@p_x0010_is@ÿ@àD.]HÅó@ðöÓ:,ú@_x0002_%±¿gMÎ@¼_x0003_¼ò_x0007__x0016__x0001_A_x0010_´lFó@Ðùu©Ï_x0004_ö@0_x0012_ÜÌ_x0015_§ì@_x0002__x0017_B_x0006_î!ú@ÐÊnl_x0002__x0003_Lsó@XÔÛ_x0016_äõ@`2_x001F__x000D_}·ò@À&lt;ä;vé@ÐFÃ_x000E_W\ø@_x0002_F_x001F_N2·ê@pç§?f^ò@À_x000B_úå0!è@à\ö£_x0017_,ÿ@Ðë5Ls§ð@`®·P_x000B_ï@°C.qå_x0015_õ@_x0002_´Ãïõ@8&lt;ccÂ÷@ØTE;/ö@p¾_x0001_TBÿ@èª!;&lt;À_x0002_AhÇÂM_x0013_õ@_x0002_·ê½§ø@Àu_x000D_t_x000E_ô@Ðc_x001C_8?_x0011_ö@P_x0011_ûz}ï@ØèÐR7Íô@aÙá¨ü@h~ë2'ô@Ð·©_x0019_N¶ó@h@Qù@Èé5m_x0013_@ó@À_x0011_¼ïô@_x0002_|x_x0001_ Fç@h@yè#Éõ@ÐÕû^ö@_x0003__x0004_àSâÒ¡ë@¸VÒU§+÷@àww+¦Éî@_x0004_W"_x0004_ú@ °lL_x0010_û@4kÉ-Ò	_x0001_AÐ_x0002_¿¼Úüè@Ð5%iÂá@¨_x0011_í×o÷@`Iqw«_x0002_AL	oÃÖó@Ðµ_x0019_å2ýÿ@_x0003_£e_x0014_áø@9Üù@Ð_&gt;µvø@x·¿3_x0007_/õ@pg_x0001_=ð@¸iå¼¹ð@_x0003_O_x001C_5Ië@¨rØûMÉô@àÒ¹²/Èã@_x0003_Ëå_x0004__x000C_;ú@Àû#]ÿó@«ß'Ê&lt;ô@hwu8Zý@ekiñ@8Ï£&amp;û@0@àä|Îð@0¢{ÜÛÛö@Ïeå@B_x0007__x0005_`àø@póÚ_x0001__x0003_Á_x001A_ó@ð_x001F_=_x001A_)ü@@fí½ké@ f_x001B_JÒô@¸_x0002_¿Ýù@ð ¾U@pï@øÛY¥­ý@p~A¿0û@Ðö¡s£_x0001_AX'2"}3ö@_x0010_ò@_x000B_ý@(=¯-ßÛð@áÅ&amp;)_x0008_ú@«¨_x0003__x000F_Äó@°ät$H_x0013_é@_x0001_£Î´¢rö@ ËCYdÍõ@pÖ_qv°ò@8Î_x0002_ÉÊù@Xç_x0001_AÐ_x0011_ý;Óä@@~²Áì`ø@H ÍSX_x0005_ÿ@ $_x0011_¾v_x0012_û@4Á\_x000C__x000E_¾_x0007_AðIÔ&lt;ü@Xp0_ó@ Fg_x0004_Õó@Ð_x001B_LÃ«¢í@Ð6ç¼´Bñ@Èòù_x000E_+)ö@pá;Õý×÷@_x0001__x0006_ »Ö£Fø@@_x0012_ñÞ|2ò@àÝ_x0014_d(ï@_x0010_Ñá_x001A_1ñ@8¾û©Aó@PÜ«|Îâö@_x0010_Jbæcã@Y%EÓ9_x0001_A0½à·ó@@ùµ_x001F_¬_x0001_û@h:ãù@_x001C_l¨_x0003_J½_x0001_AØ_x0008_Û@æàò@@¾_x0004_^^õ@ÈÒsã_x0019_ð@h+ü6 ú@_x0010_ëÍ_x0008__x0019__x000F_û@àqü?Âï@pW|pª_x0011_ó@8_x0002_¢U_x0003_A@_x0004_ÀeGÐ@hBÄ}Ôõ@(ßÏ_x0006_÷@ _x0005_&lt;övWî@°°)N`Tç@àÎ #_x001E_Q÷@`&amp;Ysë@_x0008_Ï@ö÷@¸ÚS×&lt;ëû@`Ðpîy©ý@v»_x000F_ýö@ø=e_x0001__x0002_õ_x001C_ø@Pè(?¢ÿ@_x0010_"ÏUK\ü@àè?íôí@_x0001_#û0Dkó@xà½×?õñ@&amp;:_x0013_8ô@°¨Ô®eû@pÚ_x0017_F4&lt;ï@ ~òì_x0012__x0001_AP Ýæ_x000D_Ýú@_x0010_þz_x0016_í@_x0001__x0003_ ì\_x0012_ù@ i³÷õ@¸9ªz¨Nó@ØæÆ_x0005_'_x0001_AHeH*¼Áþ@à_x001A_¿_x001D_Ï±ü@°ÆVôZ?ö@8ã_x0001_÷¨ò@`íÃ».6ò@ÐÜ{ööµñ@`Ó&gt;}Ñ¬û@_x0008__x001E_µ[ü@8_x0005__x000E_¾ì_x0006_û@`_x001A_°(¦î@_x0010_FÚMjê@_x0018_¦xè_x001B_ÿõ@èbbv_x0003__x000E_ù@/anè&gt;û@Ø¯s_x0005_7Uû@ÀÌ}úï7÷@_x0001__x0003__x0001_N¿àµ|ø@_x0018_´Q}ô@è(ïüîõ@_x0008_Ý½_x0014_uø@07¿Z0ó@_x0010_¶"&amp;Éè@P~ÿîbØñ@ÀÅ_x0007_À)ò@¸_x0004_dOA_x001F_ü@xZ¨Ðàjý@°,ì3Âïõ@Ã2 ã@Ùº)j»ö@PY«_x0004_ø@_x0001_ýyxb¯û@àÇÓöG¸ö@@3éä×Àä@,XvÉ_x001F_ð@ÀPtÈ'Iå@Pª^_x000D_¬þ@ÐCaçð@_x0010_ê­v¥ö_x0002_A_x0008_U¨NEÃñ@pÕIR.¾î@À¹òf+¢î@_x0008_ÊfQô¦û@ éö_x001D__x0004_Gñ@_x0001_7Ôàìù@_x0010_¸·Îô@kVÃô&gt;þ@`õ~ôÇ_x0001_AH¡²Ç_x0002__x0003_º!ÿ@_x0010_Õ÷_x001A_&amp;ø@ _x000E_v¤fù@hB_x0001_ÀÇö@à=Û»ûÉò@° .ªÒÖû@_x001D_Á+©2÷@È_x0013_@ol ú@@åô`_x0007_@ú@ tþ°ñ@HF_x001F_Æ¥lô@PÐ:ù_x001C_ö÷@p[k2ìü@ _x001B__x0005_ö/ñ@_x0010_·v_x001E_µî@@1hÁí@°Ü_x0003__x000B_ãÖû@ÐkÙ.Üoú@_x0002__x000E_c ø@_x0010_^zÈò@_x0002_óÆ¦·nñ@pÄL4W_x0007__x0001_A8¯¹§dPÿ@ÐH_x0019__x000F_¦#ü@x/õ;?ñ@PÉÎØ_x001D_"_x0001_AðÐÞTó@@õ@å _x0002_û@Pºþ)Í9õ@_x0002_õ_x000B_LÅËñ@h ³_x0016_¢4ò@_x0004__x0015_m_x0014_Òî@_x0003__x0007_`zÇo¹þ@È[ª¹4ÿ@°Õòõ@_x0002_G_ð@ðïO_x001B_2ö@HA¤áý@XÓÕz¦Zø@è_x0007_lÝ)ù@_x0010_G_x0004_é|ò@Ø`°·\ÿ@àóØQ(&gt;ë@@ùnÜ_x0006_Øð@¸ÁÅUa÷@ ø_x001C__x0003_ÉVå@pë*ö÷@ :Ã_x001D_|îñ@P_x0010__x001E_É_x000C_í@xÉ~_x0018_Päø@¨_x0002_A`B_x0014_ú#¹ø@@_x0018_¶(íñô@Pws_x0013_³²ø@8gÜD;	ô@ ¼¸_x0012_`'þ@àoý vô@p0JKn*ù@ùÿÝtý@_x0010_ß?÷óP÷@HL;3Æ÷@¬X,á}æ_x0001_Að.ýE©ú@°S_x0005__x001C__x0002__x0004_º÷@p)_x0011_¹_x001A__x001E_ù@X &gt;'ô@à·*dÖDð@øeB_x0003_Üù@h¸8&lt;49ú@°öª_x0002_÷@Î_x001F_ #ü@0_x0014_ù_x0004__x0005_ýý@È_x000C_I¹¦û@à"±ÿÕ÷@_x0010_ÙØñ@àj_x0005_°èô@0Ë.øÛ_x0004_û@À_x0012_©_x0005_0õ@_x0018_·ºµÕ}ø@°ÛÑ_x0018_&gt;áú@`z½¬_x0008_þ@´vÓ0g_x0002_AÐ8¬å_x000B_]ù@H«ôÕú_x000E_ô@P)GHVâú@_x0002_Úk ö#û@¸Ö!è«9ù@Ý6	.ì@_x0004_È_x0015_ ªõ@0ê_x0008_$_x0010_ì@_x0006_ýRh_x0001_A0Z¦ø&gt;ö@p}5/¥Uí@0$7b	¿ì@Ð+Ì¿ô@_x0001__x0002_ W]Zò\õ@@WçµU_x0008_÷@_x0001__x001B_¶RsMø@`c"1_x000D_¥ü@_x0001__x0014_ìÉOú@_x0001_Ë[Í|_x0012_ÿ@ _x0019_¶¶½_x001B_ð@@×hvØö@p_x0003_Û_x0006_l=ò@ÌÛ_x001A__x0002_'ø@_x0010_Øi_x000B_ß¥÷@-·öWÿ@_x0001_ä¾ÈÙñþ@dÔÓK«µ_x0001_A8ÁoÝô@àôöýÀõ@p®0)Ïù@`ûó®ü@ ýÞG_x0011_µñ@_x0010_	áaÙÿö@Xðo_x001D_é@PÒml_x0017_ì@P_x0014_Q[ËSô@è_x0016_þ4Mó@Èèø'ÿ@°_x0017_å_x0008_Çúñ@àeZôÊù@ÐëÆ¡Jé@Èåm]êø@hým¬_x001A_0ó@3H¼Öi÷@èÊù_x0002__x0006_¡ñ@_x0002_¥UÍìèõ@às?8É÷ë@fs_x0008__x000F_hû@xEV_x000C_ó@¸t¬Ã_x0014_ð@hîôÞ¿dõ@_x0018__x0015_¡÷Ôrú@_x0010__x0003_¿¬È¿ù@Ö±$Rí@ø£h+ìú@_x0010_Õ0\õ@_x0002_fú_x0005__x0010_	ò@ ~noåªø@`?Ø?_x0001_Ap_x000D_áòo_x0017_û@h"_x0002__x0006_¨fð@0´xÔzô@àY_x0016_¸ï@ÀÓ  ¸¾É@¯Ö_x000C_ìø@_x0002_û&gt;7qÅã@¼òÅûµH_x0002_AXi8æ_x000F_é_x0001_AÈC_x0001_à[Qú@ð­"Âïó@x:'ò¯ð@°¨8«fò@ÈêBY_x000E__x0004__x0004_A_x0018_þ_x001E_¥«áô@`ªºõ Ðï@_x0018_O¢Þ.Lý@_x0001__x0002_°è®º*¬ã@(iòænö@ ´íéô@ 77ÇÑö@Ð+$)®þ@Û_x0019_û9ñ@°«¬Xyó@0e~ô@_x0010_i_x0018_3ê:ð@mNº³ô@PvjKø@ÐëC_x001A_ð@\¿ÔÓ_x0005_ú@0p¹Úë@0w°_x0011_s°õ@_x0001_ýÍAWó@  ¡]Ö_x0007_è@À¶×g[$ö@_x0005__x0018_Ðlï@Àì¡â+Oõ@ÐfBu/÷@°¦rëÿ@(aâ_x0002_Nü@`µxg_x001B_Öô@H5 oÂÉð@ _x0005_iÑ:¼ù@ _x001A_gb}Éð@pD8~-ñô@Êì¾Uë@_x0010_îáMä@@tAâ¾ü@X_x0006_fA_x0001__x0002_Íø@ ÇFïì4ì@ð³H¦ì@¨ifXqÿ@ÀÔÖù@p_x0019_WgAy÷@àûWý@¨âßO÷nð@@4=rUî@_x0001_¶°Q)zé@@P7ê":è@_x0018__x000C_t¿_x000D__x0019_ø@ _x001F_ÝÙé÷@èÖÈ¾êÿ@ð«ÒíDð@à"^IÁ_x001E_ñ@(°ö:mÓð@(­eCáô@_x0001_äïyà_x0002_ô@ Ã(_x0003_÷æï@_x0018__x0005__x0002_]êð@xµ_x001F_,©Çñ@ !IÜÜ[ò@ âú²oÊõ@Ðö$&amp;òëû@@VÍ©·`ú@ 7_x0010_9öQú@_x0011_¾_x000B_ä@X_x0008_¹×Ñü@_x0016__x0016_Lý@°_x000B__x0011_võ@àh;}_x001A_0ý@_x0005__x0006_xúCþÌõ@`®üR³%û@ÀÓ|d_x000F_õ@ðñêÃÕÌ÷@_x0005_ùBgbü@ÂçwR_x000E_õ@àÈÌê2Åñ@ðÊ2_x0008_dþ@_x0008_Âd,õùø@p_x000B_Ç_x0014__x0014_eô@_x0008_a×o¡a_x0004_AH$±Íõ@P_x001B_æ)_x0017_ö@L@ààø@ Ê3w_x0017_æ@?ø%Û_x0003_ç@¨lÜ(Èö@_x0010_?~_x0014__x001B_ø@è]­Ös_x0001_Ah¸_+D÷@¡ýs_x0002_ø@À_x0014_ÐäþBó@ 9eÍVÑ@£Rá_x0006_Bõ@ ¸y_x0016_u_x0004_A __ú@H_x0005_µÅò@_x0008_Ä+ñ_x0019_Uñ@_x0005__x0018_réyô@ð_x000B_n6ú@È: lãc_x0005_AP_x0005_y_x0002__x0004_³Óý@p_x0006_ÍT_x0015_ø@¸I?Ê_x001B_¨ù@@È`TUõ@°_x0002_þ?&gt;xõ@¸ãÏÀc~_x0002_AX_x0012_MÙ_x0019_&gt;ø@øîI_x0002_é	û@_x0008_èQéâû@_x0018_x§'!ðö@pÑÙà"ý÷@¤BÑÓ=&lt;_x0003_AÈÓ_x0013_4Xñ@_x0010_øTô_x0004__x0002_Ap3Sº¼îö@hZ_x0002__x0010_óõ@_x001D_Î_x0019_º4ô@ÐªÒX"hò@@_x0015_Ó_x001A_Å;è@(/}_x001F_·Þõ@ ü­cé@ ù±³_x0003_ü@_x0010__x000C_Ko_x0004_ç@ · ¯.ø@_x0002_¦*ëú@&amp;_x0005_¡ä­ú@p_x0006_ï©í@ÅçÇÔ_x0008_ú@àxÌé­_x0001_î@@®ÐÎÑ¶ð@_x0002_Í®ò@ÀB_x0008_«uù@_x0001__x0006_¸ù¶ÐíPò@_x0010_i(O_x0005_þ@Øn_x0015_UCö@@hDðuS÷@@w¢_x001B_»_x0011_ó@ C½{_x001A_ö@ è_x0005__x0018_çhî@ø¶.Aö@ ñ_x0005_Õ¾;á@ðy'®ì@0Ý_x0008_U_x000F_tú@_x001C_Ñtõ_x0008_Á_x0002_A0ô×Â×ù@x_x000D_Qóû:ð@PÕ_x0011_ÔVçö@_x0004_4+ëÏÿ@0n)3_x0001_;ö@Tð¹n	_x0001_A WÇØ1ë@_x0001_Õ_x001E_º_x0006_ßó@¸gÁ#_x0001_ð@ø3³^ôó@¸[|näAõ@þ_x001D_ï@_x001A_ú@`¸Ñoëò@¨r»V[ãþ@è@_x0005_àIý@¸_x0010_h_x0001_ðý@Eu$wÿ@ ¤Kª¶ø@@g_x0003_ÖGÔî@_x0008_°«_x0002__x0004_	=ö@øõcº.Aù@ÐÉ¯ås¹ø@ 3MEñû@¨#­åÒfý@_x0008_.¬¾9_x0011_þ@P×À&gt;7æà@_x0018_Ï9þð@t_x001B_açk¥_x0001_Ap_x0004_|o_x0007_¿â@0Ø½UbYø@¿A%jò@°ËØªmæ@ðÏÒîX-ì@ÐíqÇdàû@_x0019_$$X`õ@À#_x0019_þ0.õ@¨A_x001B_èhgú@`FSÒåÃü@ )_x000E_ºÈ_x0017_ï@ð|N_x0002_1òþ@Dí_x001A_è@pÅ¥É Y÷@_x0007_+L_x0001_ýö@08_x0006_dÂú@tÌX½ý@P%ÆVø×ý@`ò½S:ñ@0_x000F__x0003_Ê_x0011_Uê@_x0008_«ô¹L§ö@`K7ë_x0014_ï@±ºÀ_x001B_î@_x0002__x0003__x0010_õiÓ´ùû@ É_x000C_ydMâ@à³}\zÕî@_x0002_¥_x0005__x0008_zö@À­k_x0007_ÈÖ@ØYéÎVø@0ó_x000C_z¶)ô@x	i_ò_x0019_ú@8Ç_x0018_^/ÿ@p#.ãá_x0006_ü@¸v½_x0004_ 4_x0002_AÐ&amp;_x0001_WQ;ô@`ÿ_x0018_¶?fê@ÐèÊG_x0015_~÷@À«Àòßè@_x0018_ßÔF÷@°_x001A_8ï»þ@àÞ:_x0006_Eò@Hº·ï_x001E__x0006_ö@0Çb_x0016_õ@{A9õ@ð&lt;/Üsí@ dÄ¢ñ@ðh¹·µÇø@@!Ó_x001C_°Uý@ðÍý¢_x000E_ý@@z\ø$@ù@ fVÖpþ_x0002_A8N²)CÁù@ ·*PÐ÷@`_x000E_¸Uáð@ðñf9_x0001__x0004_ì,â@_x0008_ü_x000B_fÝþ@X°Þêïù@_x0001_ðg{Fåý@ð¦8'ÿÓò@Ø2!@_x001D_Ì_x0001_Aè·U|L_x0001_AðÙ#ïy_x001C_ý@pz6C?pñ@@DU¨_x001B_|è@XJ®_x0011_õ@Àf-Zü@xÚè¢ ö@_x0010__x0019_É¹¾_x0016_ï@p_x0006__x001E_3ö@°içKÄç@Èá3xYúõ@¼@´Ký@_x0008_Y_x000D_d'ñó@ðíØÊfò@²­_x0012_q&amp;ö@0&lt;Ë	¿mó@0Òg_x0002_¡_x0001_Aò_x0003__x000D__x0002_|í@À~Ij#_x001A_û@DO_x0016_ÍBò@hê4/Záò@_x001D_Êl}ì@h.ÁÑÊó@°¹önn_x000C_õ@ð¨à»í@ k'¨ó@_x0001__x0003__x0010_ÂHb÷@ àzêÈQò@Ø_x0004_möÄ_x0019_ñ@ä&amp;/ª~ß@x f,ò@Øû®pîCò@8±_ýå[ò@@_x0003_jü&gt;ü@phÁ2Ðô@pðz¡ù@ÀÖ½P_x0019_ô@(uÛÁ:xó@àÓó¢ºê@À_x0010_4_x0001__x0019_ô@§{	O#ü@Ì_x001C_9¥þi_x0001_A z_x0003_TÃð@À_x0002_°è-_x0007_ð@°Cq#Cð@øÃÎÞ«jõ@dgIËÆ_x0001_Aø×²_x0007__x0003_ý@Lê©LÉü@@ÿ5)§ó@@öúÝÏô@x7ücÁÐû@ð_x0016_5Öcæ÷@Ø_x0003_£ì®Àõ@p¤ã¨Ë/ð@ ©l¿Ûù_x0001_A°_x0004_¨ôñÀ÷@È[0+_x0003__x0004_H_ý@_x0010_ækSëð@+kÒÉâó@Ð~ÒzOù@°Ãyë1£î@Àñï':ø@a]Ê×¿õ@xÕZ=ÌÜñ@Ð§_x0005_ì_x0005_í@àMqqXoü@(SÔqQVö@@]»a¼ò@Ðí_x0003_ø@Þÿ_x0008_û@ø_x001C_)+G¨ó@ü_x0013_+kì@"by_x0003_A_x0010_P0Jäõó@(_x000D__x0002_Í´ò@àÿÝy_x0011_ö@ ÑçO_x0012_÷@è¯.ºN÷@°d_x001D_sÏèñ@h=I`ÿ+_x0003_Aø_x0014_x§tü@_x0008_Q'­_x0001_ý@_x0008_S_x001B__x0019_/:ø@_x0003_D¿îNdõ@è7;¡þeø@ Xí&amp;Éò@à'*_x001C_#_x0008_ô@@¼ØÑ³Ôù@</t>
  </si>
  <si>
    <t>3aad39609f7b340a1a2931a681c25edf_x0002__x0003_Ð_b`Åô@Ðð_x0014_¿Ñý@_x0008_×¯Í_x000F_3ò@`&gt;_x0015__x000E_È_x001F_è@87Ù_x0016_£ô@_x0002_oæ¾i_x0011_û@^Õ'ëñ@ðÊ*§ªõ@_x0010_|â¸:_x0002_A°«,Ë'ö@øR¼}F¥ö@@gOÊö@ _x0011_@6Øø@BÎÈ¡gü@;_x0014_d_x001A_â@@_x0005_gpôñ@à_x001A__x0019__¸Jø@@m¼"½ìÿ@ÐLxâAªù@`ÎÀH_x000B_6ð@¸_x001A_y:Uô@_x0001_´E_x0013_xý@PÆ¸(ÓSé@°_x0013__x001B__x0007_ _x0017_û@°Å(uü@Póº_x0019_dò@(vÃ_x000B_jô@°ZyÇ#÷@_x0010_)ædñ@ÈDp_x0013_Í`÷@Ôí~N®¡_x0002_AÁªù_x0003__x0005_6Ðï@ØN¯¶eQú@üÿÞk¤E_x0003_AHdwT7x_x0003_A¸Áß_x000B_ô@`O $Âü@`;_x0004_½û_x0001_AHÂëq_x0010_ú@Ô_x000C_ðÒù@5ïþ~_x0003_A[]°Kü@0ª¾ö_¼ú@ µªlåOì@fÁþãú@ðsÌÀNô@ äªxD1û@ÍHk(vø@0íî¡õ±ô@@gÖ¤_x001B_æ@ &amp;ôNð¨ø@è!_x0015_¢Þäû@_x0003_,!ëï@¨ëé%/=ü@h,åkÌÕü@0c_x0011_Ì8;û@_x0016_S­_x0003_õ@,_x0002_ïËä_x0001_A_x0003_È#Ì+ì@¸E­,XO÷@H4pZ§_x0007_ù@03v1Tíù@Ð/õ1¦öú@_x0002__x0006_¸¦._x000E_³]ý@¨}D¹/ú@`f©®Mû@ ¸Ù¤Â0ó@°úÕ_x0011_Jyó@È¾Ef_x001E_	ý@P_x0014_º·ú@Ø ùf±ð@h_x0006_½8'«÷@P_x0016_/;aSø@Àà;.$êâ@Óýô[ü@p¬z_x0004_cì@_x0013_Ä|Íñ@­ #ïKõ@.¯-8mô@À¼pè¼þ@°=²Zw_x001A_ï@,3_x0014_eP_x0002_AèÀZ.wÈô@ØZ¤pöõ@è	¡´7ýñ@_x0010_L¦Ïiõ@HO_Þ_x0002_ö@2_x0014_§Ý@påÛx÷@hÚP8Ãs÷@Àã·3¡_x0001_AÐZx×Úï@Ð_x0003_{&gt;_x0005_¾û@_x0008__x001C_Pûó@_x0018_GÉ_x0003__x0007_Kö@_x0010_ËGÒtí@`_x001C_	#ÉDö@x_x0003_Ø'!ö@ 'ªâ_x000B_(é@p¡Ï_èmü@0WS_x0015__x0001_ø@HuºH÷@Ì®¯éèi_x0002_A@_x0006_GÀµå@@¸ÍÅè_x001F_î@PM÷_x0018_4_x0008_ó@dÕý\õ@ 2	J¿ö@ _x0015_;M¿_x0006_ø@Èã_x0005_tù@@¼âE}_x0016_ö@¸×bá_x000B_y÷@îÊi&gt;ÿ@@?_x0004_GÍú@0b\ôt@ø@üëýÎ,ý@0¸4¬X¾ò@àPPà8é@_x0010_ºõÖñ@(_x0012_Bösö@_x0010_WüµOè@0yâË0|ü@ÀyÄªÿ@_x0003_dÄ;Ë¼ù@¨ÊnÑÔó@_x0011_SQ`ñ@_x0006__x0008_P_x0013_4» ð@èÖÒ_x001C_Iò@ÐJkûí_x0001_A@÷g_x0004_Hò@Ø­_x0004_Õ_x0002_Al_x001A_ÖÄ_x001D_±_x0001_A¨_x0001_VvÕ_x0011_ô@_x0006_5^ë14ÿ@ ­À4k¾í@ 0_x0005__x0006__x000C_þ@±có}_x0001__x0006_AøoKÍM_x0003_A`_x0011_' °â@°ANÇº&amp;í@_x0006_Z_x000D_=¢vÛ@ x|bð@@3ßL~_x0005_ö@ÐJ¸è_x0010_æ@@_x0013_sSxð@ÀÍ_x001B__x001E_üô@Ø°ãÝê~ù@àt#!í@`û _x000B_æÿ@_x0010__x0018_Þ@¹ì@ÐTÛ9÷@PO0+!_x001F_ö@à_x0005_k_x0010_øÞ@È_x0007_c,$ç_x0001_A(yÜ÷@ïd#Òù@pq_x000C_Py_x0006_A)½l_x0006__x000C_bû@ð_x0007_._x0001__x001E_÷@`Q_x0003_ùv1ð@Pfbé_x0005_ê@`0±óBóç@,H_x0018_¯ße_x0006_Ap¢ª_x001D_Àì@_x0008_ìðA÷@°½C_x001D__x000D_û@Áv_x0012_üoü@\".þ°ö@`º&amp;_x0013_¾_x0017_ù@À_x000C_þ@p0e4Fùö@P©¶nþ@¨±½&gt;µõ@è9ZpvXó@_x0008_k_x0016_B£ø@ a&amp;ÜB×ï@_x0004_ó 2Òø@_x0010_"vYÏ1ù@_x0006_á_x0004__x0008_¾ÿ@À7(_x000C_ó_x001D_ã@ÇÙ½÷@8öZþÆfû@_x0011__x000D_¯_x0002__x000D_ó@@xy¦_x0018_{ù@8_x000B_Xf¥6ù@xçN#©ó@_x0006_ãÆ_x001A_!ö@àæÚù£â@_x0006_$	C¬áø@_x0008__x000F_¸Ä[Sw^ñ@ø7¬ó}ö@À=JÖ_x0001_ô@Øg ÊZö@P8 Vxô@(_x0011_¼waë@_x000C__x0001_ø­Þ[_x0003_A¾ï/Vó@p_x000D_ø_x0005_³Vû@8_x0010_¦_x000F_Iú@ÐQ_x0007_F_x0008_A¨_x000D_	_x0007_næû@ _x000E_a_x0001__x0005_2û@¸º_¹Q~ÿ@_x0010_¶äoû@pG_x0006__x0017_x_x0016_ú@ F®\l²ú@à_x001B__x0012_ð_x0015__x0008_ó@°öÕÜî@_x0018_±eç)ÿ@X_x0004_0òñ@¸Ü¥É_x0008_A°_x000D__x0010_L_x0003_æõ@_x0008_Þ8û©nù@ðXv­³vë@ ¯¢º¾_x001A_õ@@_x0012_$_x0001_Cõ@ð±êU/ú@_x0018__x0006_!Ä_x0013_Kø@xÞí_x001E_C÷@°&gt;_x0002__x000B_þû@XÅöc_x0001__x0002_&lt;¹ö@ð&amp;µTÔ´ó@ÀËwbzÜ÷@0_x001C_ù_x0002_¸ù@ ×x$éó@`÷+*sìö@_x0008_EÇgo÷@ @_x0007_[Õ ø@_x0001_ÿDr1¥î@_x0001_;*2T¼ú@ X¯AKó@÷:©,Gü@HÐÛÑ3ñ@²n7©ð@_x0001_×¡äó@¸tÓ/ñ@à¤6R_x0011_ãö@³ì_x0012_º_x000D_ñ@8¾SDüò@Øêî_x0005_æ×ó@øÕye=_x001E_ö@àm4ë[ó@H	Ô&amp;VBö@`_x0012_|ùÊ=ù@hnPÎL ö@0±øÆ.¬ô@ _x001E_m´Äô@`_x0002_Vpï@HS:§Îõ@ÐT¦È%ð@ð ê_x0018_:û@øaëóR û@_x0003__x0006_Ùÿóïî@ÀíX`"ò@Ð$Ñ½Sù@_x0010_&gt;_x000C_%U&amp;ú@Ð¬IÿÕ,þ@ ¿î¼K÷@ðuézÝæ÷@Xê÷Ïðú@	Ù$ú@ ¾¸ñô@`_x0018_ÛàX"Ó@ÐZÍÜ_x0006_)û@p#d_x000B_¯Zü@¨·_x000E_Àö@@ú_x0013_Û¦µ_x0003_Ap(!pi±é@¸xëö	gû@_x0003_Q8ÿ§äï@¨fwzÕù_x0003_Aøç_x0001__x0001_§2÷@Àºì{GOÿ@ u&lt;.?@÷@_x0003__x0005_\"kUø@ átZ7_x0004_ã@ðT_x0011_®¹gò@xdN1_x0004_®û@_x0008_gfgY|ð@_x0010_A0j_x001D_õ@ø´ ¸ë¿÷@À_x000F__x0002_R,fñ@p_x000B__x0017_×Pò@PÀ_x0010_V_x0002__x0003_Yßñ@(ídÇEõ@ÐãzâL&amp;ø@x?ðEß_x001E_ü@À_x0005_,ìv_x001A_ù@^_x0019_Çö@_x0010_yC¼._x0017_÷@(_x0007__x0005_'Û@÷@@Øç_x001F_Q_x0002_AÅs¡;ø@_x0010_Zúü:ö@_x0002_CÿMÊöù@_x001C_Á"^ÈE_x0001_AX÷.Å_x0017_Ìù@ðUup_x0004_3ð@(ÆþÜ³&amp;ù@@|zc~'ð@`Ñ _x0013_±õ@àäu¹ó@p¾fý:ÿ@øÕ#Vbñ@Ð_x000B_!_x0005_ø@80ÿ_x001C_Èò@_x0008_ñý_x0010_pó@ ò&lt;¶_x0015_÷@X@b_x0001_Õõ@Ð¥&amp;¼ÁJý@/_x0016_e'_x001F_ô@pNñ=zö@ðîëòw õ@`IÒu¤ñú@S÷Äuú@_x0001__x0002_@£+ÖÈ?ý@@%;¦`gõ@_x0010_õOmðqð@Ø(Y4CÕú@X'ogÊü@Hº+È¯Þõ@XÀÁ,ÿð@ÄSÌð@¸¬,îüý@pÆ/\¢ªû@¸»¦_x0010_ºùû@t¿°ìxð@"ì´²$ý@ôûýg4ó@øÖ&amp;*Õûð@_x0018_çY_x0008__x0006_ð@0S¬æ&lt;³ø@H_x000C_è_x000D_ðø@pµz·øâ@0J§ñK+í@°_x000F_U_x0008_À_x0019_ú@ @à}ëïø@0_x0011_k_x000F_Ä?õ@Plp_x0001_îêó@_x0001_UÖÀ_x001F_ú@øÂ	§Ì&amp;þ@H_x0005_Í¢£ÿ@p"m¢xó@`+Ý^ü]ú@ÀÃHètð@@÷;&lt;·ë@Àv´_x0003__x0004_q¡ú@`e	½àmò@p!_x000F_¾_x000B_	ú@¸·ZÅ_x000C_åò@°1_x0005_y´ú@¨_x0012_0ÆU_x0015__x0003_AÀ2ÀLjµ÷@_x0003__x000D__x0014_n_x0003_Aàè\â_x0005_ð@À_x001D_³ùçªë@_x000D_÷:ñ_x0001_á@_x0003_ÆË­_x0013_Êô@_x0010_íiéÀfü@`Ë_x0002__	î@à.½_x0018_ëHõ@`_x0016__x000F_À_x0017_÷@@y;_x001C_£ô@0îT@Þó@ðX u*[ù@îYôÆñ@´õó¹_x000D_F_x0007_AhoX?Rþ@à_x0013__x0016_ø¸û@_x0003_u V(å@ÐVþ*ç?ô@ÀØ_x0004_Ã¿ú@(sîÀ¥ë÷@ÄlK¼Xé@@ù_x0012_ìnæ@pÕ\PÞð@_x0010_z§tIõ@pJÝ¬Zò@_x0005__x0006_06Wô'î@¨µÑ ¤¿ý@_x0018_	ª_x001F_ô@_x0018_â!|Aö@_x0005_ÒQÌáñ@p×+fgzõ@ Äôi[ÿÐ@à^0/QÒî@_x0005_GU0ï@¨,"vø@`?_x0006_5b¹í@àÚtÎ_x000E_Sö@xUáà¿û@h'_x001E_/ó@w_x0003_!ÙVí@8PÃé*ñ@p Ào_x0011_æ_x0005_A_x0007_Íàúî@0_x0007__x001C_8="ø@@[_x0014_&lt;àÁ÷@_x001C_~²å@ _x001D_{kð@À#5ºÇö@_x0010_vÛ/÷@øX#_x000B_Ý_x0004_÷@xãý¢9d÷@8þêàÖù@86$D_x000E_÷@ _x0005_×ì@È_x0001_Ébn®_x0002_Axoi¢Sò@h4_x001C_ñ_x0002__x0005_?®ñ@ j	õ&lt;Fï@ÈëLÞö+ü@ z²_x0011_ü`õ@èE!g-Bõ@0.®À;ú@3àGÂò@ÀÐFcTû@8¹±¼Íû@I_x0001_u_x0002_A zcÀ&amp;õö@H¾$ÜÐXú@7ûp_x000E_û@Ø+_x0004_½_x000F_Rþ@@Ë_x0013_[_x000E_åô@(È_x0013_Ë!_x0019_õ@_x0002_ö_x0011_öð@øaª£_x000C_4ú@t:³£@&amp;_x0002_A`_x0016_ÌËÜô@_x0018_~ï©¢ç_x0007_AX_x0003_×º0ÿö@Ð×T3Ä¹ü@_x0002_Z­Úõ@`»t_x0014_÷@È_x001C_+Éô@ðÄØÉY¾ò@°RµÉ}_x000B_ó@pÌ°~_x0001_ö@_x0010_#R6_x001B_ð@´_x0018_ö@ùjÎd@ù@_x0003__x0004_Ð5X'Oú@P(8Å&gt;uú@h_x0015_jñ¤§ò@(AX±ßÀü@_x0003_3`Zäê@@³_x001E_wi?ä@H\ÀSMdô@@¨_x001E_*Ãï@¸®¤Rû@øÐ°·_x001A_þ@ ¢óíÖµû@¶}R_x001A_lø@Ð³þ¤	»ø@ |+_x0013_Ñú@_x0003_7ór_x0002_Ñô@@ÎÃÌßað@À_x000E_déB¼ñ@è?^+Tÿ@_x0010__x000B_±gÃdî@H_x0018_;ï'õ@ ß×_x0002_dù@0wci2ù@|Z¾Ã[ô@ _x001B_íúóä@_x0010_|½	Dú@HÝfu_x0014_ô@Øº_x0011_0=ý@0Hç_x001B_¶_x0008_ö@p_x0019_ÿ_x0019_õ@´_x001B_:qn_x0014__x0001_AÐ·ñ7F_x0003_Aè_x001D_CC_x0005__x0006_i¢÷@P;àYHÌû@ÀBM_x0003_Å¢ÿ@0^+Mbñ@p1_x000B_Dm÷@àS_x001F_T_x0017__x0004_ö@PZëE õ@ÜóÊè«ù@_x0005_''`Äþ@HÝä_x0013_ú@@8+Qöö@èâÈjJò@ÀJ×6*â÷@ä(j¸_x0012_î@_x0014__x001D_ú@`Û]Nø@È¤rýù@_x0005_´J%_x0006_þ@_x0010_§%0Çõ@4ÆRì.ú@À_x000F_£ªÃ¶þ@(y²ÃÚHò@ð_x0013__x0005_ ~Wð@Å\_x0007_ú@0_x0013_¦°õ@àú¤D_x0014_÷@¸4öÑÚ®ø@à_x001D_Ü|_x0005_Òú@èù_x0004_)_x0003_ú@ âO_x0002_[ó@Ø_x0002_&lt;	2_x0003_ó@Ì1-Ã_x001D_'_x0001_A_x0002__x0004__x0010_äÕ½_x0010_ö@È_x0015_$__x0001_AP¯]`Òaþ@ð	/íTõ@è$VëCáó@°4ãò_x000F_ý@°zÒ_x001C_ü®ú@°W_x001A_ëeø@h¶_x0016_1n_x0018__x0002_A`T.Ú]±õ@ø)}&amp;»üò@_x0006_»uMñ@à×ÉðÃ¡í@ÀW¹_x0017_%û@_x001C_t2ó@_x0008_ü&lt;½¤_x001F__x0003_Aø¿×_x0012_:ú@¸÷_x0013_²(5ý@07p_x0004_Øü@Ð\º¹üLø@_x0010_H¼Bû@à_x000E_Úöö@@ø`ÌQ¢ñ@Xùô¡ø@_x0010__x001C__x0017_V}«ö@8t`ýQø@`ÎLt\8ù@@üïÁ²_x001C_ò@pÉ9»×õ@`ìÏ[~ú@ÈÕIßvFý@_x0010_»{Î_x0001__x0002_-2ï@_x0001_;.j·ú@Ðå\D!iý@_x0001_WAzû·ó@é7ú@n|âFø@XJÅ4ßHñ@_x0001_(dï@H´_x001A_Hüóô@K_x0018_ç$ý@h5_x0017_f6!û@¸þYSòæû@pXaÏ×_x0016_ó@X_x0006_r^:ô@À8½`?Û@_x0001_;è][/û@ðG_x000D_ÁC@ý@ÀÀo§äé@¸®z¡ð:ö@ ts_x0006_KIþ@0OÛ!¬ö@ ³ùq¨$ý@Ø ³\ð@°ô5ÂWù@Ðèá_x0011__x0008_=ø@`cû¤½_x0001_ú@@;_x0014__x0012_àXä@Ðü¸ßbóí@È¡2&lt;÷ú@pæ²MÎô@_x0010_FVÉ_x000C__x0019__x0001_A_x0001_Ü[ÙË#õ@_x0007_	¾«ëù@\ù_x001D_À_x0001__x0001_A·_x0012_@ú@Æn½°´ÿ@ØFõc_x001B_ýõ@0ÕÑÅ8ù@PèR»¼÷@_x0008_ÉZTZnû@_x0010_pxiï@àMY_x0005__x0017_ý@(tÞå° ó@ð'wUË×ø@°OìÛZó@_x0007_e&gt;°õ@_x0007_¸_x0003_ÿ@J5¹^¤÷@;NÕ¼3û@à_x0007_2Vö²ô@_x0007__x0016__x000E_æý@HÌ-eoð@àÔ0Cuø@°É ò«-ï@à½Á0/ô@H¶_x0004_°Ëõ@_x0010_Ó±/_x001B__x001E_ù@xÑ¯Ø_x000D_Wø@_x0002_ø?Oô@È¬_x0007_9_x001B_ö@_x0006_¶åYð@_x0010_ý_D~a÷@Ð_x0005_:OÉ_x0007_Að¥Å!_x0001__x0003_&amp;Xè@ _x001B_½êÔù@hWÉO&amp;_x0012_ð@´FfÇ_x0002_A ïm¨õ@ð;Þ_x000D_i_x0001_Aðp @8÷@P_x0014__x0002_YM,þ@Þ3¤&amp;#ö@ È=ÿó@PÅW¸_x000E_,ô@_x0001_mµ»=Êì@0$×-·ï@èÍ¬D¬ö@à°Ì§_x0012_kó@ RÑ¢Où@H_x0011_ÌËò_x0001_AP¨Åù@@±6=ÇXö@ pú3 õ@8JÛÿRbð@þ0GîS÷@L½+ó§ó_x0001_A ÛHÜWÂë@¨_x000B__x001C_àb«ñ@0_x001E_F¥gè@_x0010_0Ü°dÍò@H_x0015_ _x001B__x001F_ñ@ ©{Iþ@_x0010_{Jî±ë@_x0010_*¯_x0013_øò@Etó@_x0003__x0004__x0018_ïõç.¢û@È'Üÿßzö@hdÑ_x0015_|É_x0001_AðMÄ	ú@pUÆúÕ&lt;÷@_x0018_ºÐ8_x001D_ø@¸øåZ&gt;Nó@PÓ_x0001_©ö@P¤ÂðOz_x0002_Aè{_x0015_Hmwú@`´C;XÊó@_x0018_¨_x001B_Ú:_x000D_õ@hE*£Éö@Ø?2xQù@@MÄû_x0004_ö@¸§_x001B_Ëý@_x000E__x0014_fdhú@_x0018_×_x0016_û-Dð@È¤Qã¼çò@ X°ú@`pbv´ï@à_x0005_ÜMùOí@`7±¶Ú¡ê@X*	ÛÿÝò@p!òúÛ[ð@0]¨mÙö@°_x001A__x001E_ô_x0008__x0005_ê@ £RÕ×|ò@_x0003_E&amp;Î_x001B_ú@_x0010_AÊ¢Óø@Ø!ò.*_x0001_APr¡_x0002__x0003_%\ü@0«/]j&amp;ù@)uÏ_x000C_÷@]¸_x0015_(ù@(§PÊ^õ@Ô§}Wtð@`&lt;ú¬L_x0001_ë@p¶_x001A__x000F_º_x0016_î@¨Åw¾O_x0015_ü@à¢~ùó@°É×_x0008_\ó@ o×½"!ë@«_x0001_H4ú@oÓ_x0008__x0014_õú@ _x0008__x001E_°[+ú@_x0018_|ùM_x0005_ð@_x0010_Ú5ÂÂßô@`Ø|ÛLðñ@_x0002_..pú)ð@(tÔcúwð@àH­Zí@ ÷¹Àá¥ñ@_x0018_W·À_x0012_]ö@ jZ0î5ñ@h°_x0006_gµó@_x0010_!	«û@ß×@ì@À!A^÷@_x0002_/_x0016_Æ:Åø@Ð±b4!ÿ@ wI_x0001_,ò@À_x000D_Ï¤ ó@_x0001__x0004_ ÆRð_x0001_óî@Dã=ÓV_x0002_AÚ_x0019__x0018_Tù@Í_x0008_¼G ù@° Èªpfò@ÖÚ	Ô}õ@Ðë_x000F_"¾ó@ØÉ«¬_x001C_ô@_x0001_/Z¼1ú@_x0018__@_x000F_ö@ðó¦ePö@¥òQÌ*ý@ÐÕ_x001B_QtÉö@xÊþqüü@°÷¦Q&amp;ê@È¸Øó¤¼þ@XEyKeø@áJ_x000E_ä@¸Û¬ÞÏãô@HvÉéí2÷@_x0001_9û p«þ@(ÙÖ3¿_x001A_ü@ Ü_x000B_Lð@p®ª_x0003_Jü@_x0001_pæ¶Fðø@`@û¢ð_x0016_ñ@_x0008_Mw+Eð@ _x000F__x0006_=ñ@`äÞ¸¸Þé@ MzGO&lt;ô@È_x000D_Z_x0016_ú@À»PS_x0002__x0005_&lt;éð@_x0008_êV¨_x0001_?ù@x_x0002_Ýeú@@Å/	¶hú@ðoA13ô@`_x000B_¥Ñ_x001E_ø@ÐÊCLÏ#þ@Ôú5Jþ@èýÃôÃ$ô@8ÂKÒ_x000C__x0014_ú@­öü}_x0002_APï¤¼÷@@bg.l¿ï@_x0002_9_x0013_pî@_x0002_Õd#_x000F_ú@ð_x0003__x0017_«ð'ð@ k_x001D_Ôé@ÐC_x001D_ý_x0008_àï@|iÓ	J÷@Xã_x000C_[À_x0019_ð@¨ó_x0004__x0013_ý/þ@ Ï_x0004_Xµí@¾¨íªvú@ÀßHF!­ø@(Q_x001B_^ö@°_x000B_ûB_x0012_ü@Àä_x0002_Óö@x¶UÑ±ö@y]NÈõ@Àé_x001B__x000C_Ãý@°¡È_hø@T{zÔ:_x0002_A_x0001__x0002_°Û;8,ø@_x0010_²_x0008_?,öö@àë¶g$¸ê@X "3âøó@ÃDv_x001E_eõ@0[Þ9û@è[--_x0001_oõ@°éö]­ö@_x0008__x0007_ªð3Kû@0 2Ýõô@ _Ñ_x0018_¤ÿ@I$5£&gt;ù@¸³i¿÷@°CÞv"ý@ ¦æ_x0001_)3ð@8ì¸;]ø@à_x0019__x0005_®Úw÷@ÐóÓ O_x0008_ÿ@0_x0001__x0002_Ìó@_x0010_8_x001B_Mfø@À.öÒ_x0001_û@P_x000B_G+ð=õ@@_x001F_ìx_x0013_þ@ØV_x0006__x0006_Eù@X_x000D_¿Oâô@hÞ&amp;r_x0008_©ù@0H2isý@`_x0015_T_x0008_*÷@895ã{¾ü@ÀW(ùÄ_x001A_í@ õïfÛHï@¨SÛ_x0003__x0004_iô@°&lt;lP¦®í@_x0003_^Ýìµ½ô@¨Y`´IFð@ðp_x0014_B)Hô@à ²ÛcLÿ@(À Ç_x0017__x0002_A¸!n½ìñ@_x0005_þúN:ó@(Íñ_x0015_Âü@ÈÛtÙ"»ÿ@ å%,ì@Põ^2âç@¨CÜ¨_x001D_÷@0ßùz_x000B_yô@ {ÛKï_x001E_ò@på©_x0003_1ù@i&lt;a_x001C_þ@0s¾º¥xë@@­«+°÷@`Qµ$Oõù@xyææm÷ö@a41_x0008_÷ó@(Þ_x0007__x0003_Að_x0011_Ùõ_x0006_­ü@_x0003__x001F_FÒ/ù@ùPó¤_x0013_ï@pÝ_x0011_ME{ñ@øVö¶§ø@_x0008_eÆ5i_x0001_AÀ×eED¸ô@pHt®ð@_x0001__x0003_À¡_x001E__x0019_ó@Àx`ZU·î@X´_x0008_áë÷@°_x000D_ÇíÍô@pã_x001F__x0012_'cñ@ ï}Ý+ô@8¿²ò@ 4tK_x000D__x0006_õ@Ú[Iæ@°iÄóèiö@@­Ï«&gt;ð@0yàºó@.ìÑô@` ä4ûú@àpÌ4eÞê@P®É_x000D_Xñð@p§5@TWô@ÀVÇÜÎô@&amp;RFúÕò@h_x0001_7ô_x001F_2ð@@ 3_x0004_Xìè@X_x001E__x0006_G1Ïú@°M±©_x000D__x0002_ó@pVâ7$äô@À_x001F_P\¹ö@_x0008_,× ù@øÖ¯³vø@ C_oò@PÆóçâÍø@Ø@_x0014_ëø@8Þ_x0008_¥QÓõ@ /+k_x0001__x0004_IIú@&gt;a_x0018_ò@Ð_x0002_~É²_x001C_ê@È/dó® ú@,L©_x0010_Kô@xøüý@À_x0004_®&amp;_x0016_3û@_x0008_Åÿ^lò@_x0001_jMù_x0018_;ö@°?0\åö@ Ä?*Î_x0013_û@_x0010_b-ìJ_x0011_÷@`ÑÐ&gt;ë@°Ö}Wósø@HÕ_x0012_¶«ñ@¡Ð»_x001E_ï@_x0010_H_x000B_äÕö@H­*7|±ú@P*_x0013_2(rú@Xx×Û´Øú@_x0018_J_x0019_ò_x0003__x000B_ø@ _x0011_m£ä2ö@ Â_x0013_ò_x000C_Uë@_x001C_,g&amp;_x0002_A_x0010_!{J$å@P_x0012_ü_x000B_¤ú@_x0010_Ñ_x0013_Ø%ô@pÜ;GÃ7ç@0'hPaô@2_x0003_ÎK=ó@0_x0004__x001E_¾ÔÄë@DýÛ_x001C_ÿ@_x0001__x0003_@_x0018_ï_x001C__x000E__x0008_ñ@`^ÚhÌhû@@;@µe_x0007_í@ð0ÚÏNö@ÐAÍ·2ü@_x0001_ìü_x001B_lø@X¬º°ó@x_x001D__x0007_Ú§^ô@¸cÀÁçû@è_x0014_&lt;Á_x0005_rô@`¨$&amp;Yè@¸ºhu¸ò@¸ç_x0012__x000B_MÈ÷@Ø2¼_Rð@ÀJô4Ç#ù@ oxwøã@0_x0004_dìô@ _x0018_á_x0014_G.ü@_x0001_æå¤óö@_x0008__x000E_g_x0004_dq÷@_x0001_·á_x0005_þw÷@Ð¥I&lt;Íêø@@H_x0002_Ba¾õ@wçm¸ø@h3 å_x0004_õ@ÐÔ0|_x0013_ô@@_x0013_	_x001E_î@(êMã÷@Ð9v´rWä@@øO«ÿ@lýÈ@1__x0002_Að·Ñ_x000B__x0001__x0002_¢¹ü@HÂ_x0008_pUn÷@¶Ëb¯û@_x0010_F_x0012_¯û@`¾´K.ó@çÌ_x0004_áè@P³_x000C_Lýø@P¶öË#_x0001_þ@ òÁÚ¸àç@_x0017_Á+³~ò@þÙO_x0003_àë@¸JÆ,Ñú@xÆcöü@ðvñ%{ð@_x0018_Ó­p'ó@P0_x001A_kìªö@°Câ¸ó@À_x0018_Ö¢ô@_x0010_Y¤]ö@'öþÉô@ZÓÑX?ó@@Äñ)vGï@p_x0005_Ty)ò@ÐØøð´õ@%_x0006_l¸×ñ@_x0008_ëÑiâ÷@p=öÝ°ù@  ìü±ó@_x0008_´_x001E_£«ú@XVæýó@hB¬ëñ@pªroôP÷@_x0002__x0003_8E/ö8ø@ø«x¼_x001E_»ù@_x0010_	à Æö@_x0010_ÔE_x0016_i_x0002_A¸ê@Yr¨ü@P,_x001A_§Lü@ÀÏ_x0010_°¸Ûó@ i==Ãÿ@_x0008_5\°)¨ý@°¼aw-_x0001_î@þ&amp;QÉô@p_x001E_u0vzþ@Pûý;ðÛý@ÈNTNÑT÷@ £_x0006_o|ó@ 7_x001B_Q°ë@(ØÊõoý@ äTÖCtú@Ð_x0013_K_x0016_ªø@Ð=BÌÕú@ _x0004_¼ô@ oF¶Aú@ãB¸7áè@Hýy|_x001E_Ñõ@qjºõ@ð,'Ýõû@ÐühR_x0019_ù@x_x0015_­X_x001F_ø@8û÷óÿYó@°öHÁ0¼ý@@&gt;¥Ê%ë@°Ë!ö_x0003__x0004__x0005_ø@_x0008_S_x000E__x0018__x001B_ñ@¨iø_x0018_9®÷@{Â5_x0006_&lt;õ@0&amp;jEÇý@xøêW?jÿ@@ÖÓsÚê@à_x0012_|Âråü@Æcey_x0002_ó@_x0003_ç°S8þ@ÀhFw_x001C_ñ@ÐvWWëíù@àWd9QPù@P æìãã@pÝfn¥øð@ð'_x001B_iuÄö@LS=pö@¸_x000D_ÆùÊü@±á_x001C_.ö@àWÅÓmiø@°c»Å!ýô@È_x0003_[Wûñ@À(òg ù@tËûpxp_x0003_A_x000D_þ;õ@xø	{®ø@_x0003_%úáòÕð@0_x001A_:¿ëÁò@`4÷Ò#Pÿ@@0³_x0004_g_x0001_AØÆw0úTñ@_x0003_»n.{_x001C_ö@_x0003__x0004_áÔ_x000B_ÈSô@à	iJÚÛæ@¾rV_x0014_û@àà*å_x0017_ó@À=¥þ»í@ÐC±ç&amp;ö@ü_x001F_h_x0010_UH_x0003_A0¿ó¬ÊDû@PpµUÄô@øá?Êö@àóÔ)èý@à%0v7_x0018_ù@Ð~c_x0004_Zî@0_x000D_éHl8ü@ø_x000D_Ó÷ôð@(T_x0006_ßO9ù@PH_x001E_]?Ùø@è_x001D_9¼küü@ÐfÉ¶_x0015__x0002_ë@_x0010__x0019_mÔ&gt;qý@ØÎy?O=ô@x_x0004__x001E_Óu_x0001_AØ!þ_x0019_k_x0003_Að¢r\_x000F__x0016_ì@ ÄIQp3þ@Ð$I¢ö_x001C_û@01ÙQçó@ðÐû÷´uõ@ Ýk|eë@ÀÍYÐR_x001D_ø@Àñ]sú@pK7¨_x0002__x0004_krú@°gé4_x0015_Çí@HFÉ+Áõ@_x000E_ªÐàû@¨¨¦?èÆô@@ e_x001B_ðû@ðð²úMà@_x0008_ùéYþü@¨s­f_x0001_¶û@à§ääLó@PÓï×EÀð@_x0002_ã¸Êåù@`Ë_x0010_OÏð@HªY9_x0010_ø@ÔQñIåð@ èêðþ@P_x0003_ÝÆ ö@ØÐËfpPô@_x0010_Ê¾rTû@9Ò_x001B__x001E__x0014_ö@hrm¶ØKö@@ÂÊ_x0012__x0005_uø@_x0018_§@#:ô@(i§úcöõ@àÜÖV%àÿ@à¥;Ëñ@d_x000E_æà¿_x0002_AÀÊWâ_x0016_0ñ@ Ê\uR+è@¸ú[u·ö@`É%;i%ú@_x0008_.2ølÂú@_x0002__x0003__x0018_ß_x0019_qÂÆð@Àv_x0014_ºø@`VÎt_x0013_Gñ@_x0002_ialYö@¨³Æ_x0014_tLú@ ù{_x0007_IÚá@ø(ùÍ&lt;÷@ÅìK0û_x0002_Aøü4û_x0013_ü@ð_x0016_;cÍø@ÏËúmý@Øþ-!Õ|÷@P	Aü@à}Bú û@ Ó«&lt;\÷@_x0010_k§Þeø@_x0002_oGX«ó@_x0010_¹¤¶T{ô@`_x0008__x0001_äñ@¨ªÀKVú@8P_x0010__x001A_éyô@vp d¸ó@_x0002_õ_x0004_my_x001F_ý@àÿ0eºò@ _x000B_é{¹ºö@@[ÓxïUð@¨_x0006_^B}_x001B_ú@@,_x0008_`T©ø@ ØK_x0011_¬jó@ kÏ='vñ@ mF6eí@ü_x0013__x0008_u_x0004__x0005_$2_x0004_A`fûUü@èó¤Ôü@Pô¥ þí@0ìNÕõ@ Òy4÷Àå@ñÌõÍ_x0004_ù@à_x0014_ü_x000D_¢þ@_x0018__x0003_SU_x0005_Gõ@Ð^î_x0002_Epþ@ÈÚ¤úT_x000C_ý@@vç«1ø@(Y¢Âò@`#óÈ~_x000F_ë@0mÄEÌ©ð@ ?Izî_x0015_û@ð=_x000E_W¼¥þ@µOÝ÷@°²¥Aþ@µ÷_x000D_jð@à°­_x000B__x0010_wð@ÀNñ9~5ö@_x000C__x0004_Ñz»_x0001_AøÜ»$é_x0017_ø@8cðº_x0006_dô@è\gj_x000B_÷@°©Ãx_x001D_ó@Ð_x001B_åçº_x0003_å@_x001C_*|©ºô@Èh¹&gt;ª3÷@_x0018_WÐ°_x0013_'ý@@¤aeÂî@_x0001__x0003_h,¯Gïü@¨Âüà*ò@_x0018_ÅÅ[_x0011_ü@ Û&lt;´ð_x0003_í@@ñÛ_x0003_}ï@@hµÌD&amp;÷@ÙË&amp;êkü@`w¦!aú@¸ß_x001D_Gë(÷@è·CÝn÷@À&gt;ÀS®²û@M¯*$ý@p`_x0006_ÿùù@pQ\ÿ9Úü@_x0001_ú¶KK _x0001_A_x0018_Ñ_x0019_ÎÃ5ö@Ðã_x0008_?_x000D_ò@XðÂºî;ð@0ÿÙ'_x000F_ï÷@ðr­rêø@¨LÝ6WÂù@pH_x0001__x001D_taû@_x0001_¢RmoYÿ@H'Ï_¢7ÿ@@a×_x0012_³ó@(Ì·Â_x0011__x001A__x0002_A\_í+I_x0004_AØ_x0008__x000F_ýõ@¸Y_x0015_rö@ ÔQhéü@à¾:6_x0003_ö@@ñüô_x0003__x0004__x0004_fø@_x0018_¿Ý5¤¸ö@&amp;4%Dëñ@à°ÝôùMî@(¢_x000C_ã×gù@ Ækf÷@0æTúlõ@T_x0006_%xö@xW/_x001B_ðS÷@¸àüÊû@(qGëÛ`ö@Ð_x0002__x0010_^î@Ð+Ní(Rù@HQ.¿çòò@@³Îá5ÿ@P­_x000E__x0005_XÔð@°L«'ù@p_x0001_eU®þ@@_x001A_O_x0016__x0006_kô@8@wû³ø@_x0010_RÉLMæâ@Pt_x0015_¢ü[õ@¨|aC&gt;÷@_x0010_6uñÖô@àvÁ_x001C_Tü@`à_x0014_f_x0012__x0007_÷@@;·Î¿ô@¨_x000D_÷3ü@ðù£ÍûÍë@_x0003_"Î_x001C_ì_x000F_ü@ e\{uý@¸L{_x0012_àô@_x0004__x0005_p&gt;¨äU*ö@x_x000C_*GwM÷@À_x0019_z2÷Dü@@ ­äù@_x0004_¥Ú[L§è@_x0010_´¯O%$ò@_x0018_\ì`£_x0003_A_x0004_!Q_x0004_±8ò@`_x001C_¿ñC_x001F_û@8Òæ`u_x0001_ó@ÈÅZR_x0008_û@°@F¡_wá@4ÿ_x0004_)n_x0002_A¬í_x0001_mù@H¸¶ÙÔ_x0014__x0001_A¤i¼é2B_x0002_AØ\gHéÜð@_x0008__x0015_q_x0002_ZØü@_x0010_5½_x0015_y_x0019_ù@ðÞ¶Á°7_x0002_A¨¿ætµ3ð@@¿Ä¥bqó@x_x001D__x0013_­¡ü@ØØ¼î,ð@høÅFø@@_x0007_rÿwô@à_x0019_´ä Öð@`_x001B__x0011_ô¾û@ðÎ~o´7ü@_x0008_^(­_x001F_Zñ@PÛ_x001B_Uëö@à]?2_x0002__x0003_p­ñ@_x0002__x001A_~¦ìÆ÷@·_x001D_ò@X_x0016_ÜxÆ_x0001_ñ@Ð-Wð4_x0018_þ@°`Uë¤ø@Ð¦¶·_x000E_±÷@ ÉZÒÒ_x0018_ó@ð_x0017_ Ïø@Ø´xèÓ±ø@¸0¸þ@À.lÂ:¯è@0v_x0008_éý@ünà´þ@_x0008_µLPPÞþ@À¼_x0016_ß4ü@@G-_x0003_Oï@_x0008_jø%þ@_x0010_¼ÓJ8ô@P4W]ô@Ð´#|µ±ù@°_x0012_ñ_x0011__x001D_e÷@L*Û|±Ô_x0002_AÀÕÆÏò©÷@ á ©ÙMê@³_x000E_èÊeö@ÀþýP#ò@_x0010_ækÂÃ£û@°eu×m]ð@ødñyâ±ù@øÒ:Tã#ü@ÐE_x0012_À_x0013_Ôï@_x0002__x0004_Ðï#A_x001D_ë@Ø.±_x001E_×_x001D_õ@`!_Æö@_x0008_Í_x001F_»éø@8æê_x0019_þ`ú@ðFùÉãÚþ@~¤0Rò@àO¬BNí@_x0010_ÈÇ×â÷@ I7¨®Ëõ@à­·u\ÿ@X_x0001_D_x001B__x001B_;þ@xg`±°_x0016_ö@¨5X5´Nø@ kf3_x0006_û@Øçt&amp;_x0003_ñ@x4¿_x0002_«ô@`[_x001A_2Îaú@_x0002_=ÕLÉ_x0013_é@p6c«à_x0012_ñ@pÒÜùü@(_x0013_ÉL_x0006_ãô@_x0002_7Ñ3§ið@_x0002__x0008_ãºÓBö@ tÓn·¤ñ@$:_ËÊG_x0002_AèC¼ÇW7ú@ îªëdëõ@_x0002__x0006_ dú_x0001_AXmÛt­_x0002_AõÉa_x0016_Cö@_x0010_*L½_x0001__x0003_ïùø@ f9Ôù@àwê(òùï@¨%+@r÷ù@èðËè ò@ÀÓÐÆø÷@H·ädô@àOOQrñ@_x0010_©_x000C_ñ@pl§p§_x0006_ö@`=ü_x0008_ü@_x0001_ÑóRèÀü@äÊÏyãÜ@ðBæ¼Õô@x¿l"Z_x000E_ÿ@=_x0016_aÓ_x0018_ò@p_x000C_Ï¦÷@à_x000E_uU{Xü@¤¼oó?_x0002_A_x0010_&lt;QÌ_x001E_Gü@È&gt;S¦=_x0008_ù@_x0001_v¬&gt;S_x001B_û@è5ºPþPö@ ¡¥Jdtó@h_x0019__x0008_[ÁÌþ@Ðoøè_x0018_cþ@¸ö3,Ï½ÿ@À®OU²ù@¤.r¸î@ÓÑ_x0004_µ_x0011_ø@_x0010_5¬rò:á@Ð=t´àNó@_x0001__x0004_0ÞÒ¾!«í@`	úõ¢}ÿ@À¦2ÿK+ø@ Ì»_x0012_AFï@XàLý_x000E_þ@À	2tl_x0012_÷@_x0001_3â Aù@_x0010_lzV_x000F_ý@Pg^õ_x0016_Kí@P_x0005_H'ø@¸Ùe 0ú@õ	hþ@_x0008_±,Æ_x0002_ó@@!y_x001D_´x÷@Pú²xnö@_x0010_½7._x0018__x0007_÷@ØBb÷_x001E_]û@ 9_x001B_i¯Úö@ÀGF_x0015__x001C_ý@ø*Ï_x001C__x0016_õ@x^0_x000B__ü@0]bå-xö@@_x0013_Hós_x0019_ÿ@¹Ôn_x0012_¥ß@`¨Ãøô@ìf&gt;àøi_x0001_A°²ÏÐkü@_x0014__x000F__gnü@@_x000B_³gXû@°0ò8rù@®Þæ@Ìú@p_x0003_ß_x0001__x0005_·0ö@à_x0005_é_x0014_]Wø@ðÕùð6ï@Àé#_x0008_ûÄò@x×W3´ñ@H´8f¦Ùó@ tÆ_x001D__x001F_ò@è_x0004_ÝL¦Ïó@_x0008_Ý_x000B_Óâø@_x0010__x0002__x0018_{ûý@8_x0005_V­ã_x0019_ö@ __x0007_á_x0004_Äù@pÅ\]î_x0004_AÐ_x001D_oô@`{ û¥ô@_x001A_ïMù@¨CÓÞÄb÷@Ð5»ßï@@XØ ø@0qýîýßü@`Â_x001C_Cð@Pëj£ê:û@_x0018_o}Cÿ÷@Ðp·7,_x0003_ü@PQÛ9¿÷@PMÂz!ú@`¨,g)ü@pyü.Giú@ÐØ_x001F_ó5ý@À¦X÷ï{ï@Ð{p	\ü@ð1¬_x001B__x001C_û@_x0001__x0002_ £%T¼ý@¸_x0012__x0008_}jü@@Êé®_x0002__x0003_Ap_x001B_iYÂí@@X¤9þ@Psb~_x001D_~ò@l§8_x0001_¸L_x0001_Aðb¿°Ë¶ä@èôÎýwÍû@ÐAÔ_x0001_,_x0001_A aLb3á@ ëéo]ù@ ¸_x001C_±xÜú@8ïëbü@ Èg'ôÊò@ Ë3×ø@p+Ì#Ñ_x0019_õ@ W_x0016_Ìõ!è@_x0008__x0012__x000E_Èñ_x0005_õ@àåsdù@HÐÈ»¾ö@ A_x001A_#©ùþ@°ÏuJ_x001E_,ë@ wåt)A÷@à_x0016_E^³ù@xÆqN¤_x0013_þ@hÂÆZÛó@Èî-&amp;ÈÜ÷@È®ü_²ü@Ô_x000D_r_x0004_A(zPR¶½ý@`1_x0011__x0003__x0004_.áú@à}	pùð@[ì,õ@èj¯]9ò@Ø·Þ_x0001_ d÷@ÀêcI_x001F_å@°*_x000C_+çì@_x0010__x001E_¡%`÷@ÀwaBrµì@_x0010_B_x0002_Ùzø@àð°¶_Íÿ@XÏGp1bù@Ð_x000D_ëb_x0003_A_x0008_ùÊôü¸_x0003_A@£úú¹Óý@ÈÜ:ºXêù@_x0003_BÁ®_x0004_ö@ ò¶ô¨÷@ðéNGzñ@pÊ_h_x000C__x001C_ð@¨÷G§ô@`m:ís=ï@_x0008__x0012_dBhÛ÷@ P¶nEbó@P¨ºÑ&lt;ü@_x0008__x0001_&amp;´yÚ÷@¨|Ñ&lt;^ó@ Déçe_x001C_î@|ô&lt;_x000F_ö@ø&amp;_x0005_ÖHý@_x0003_¢e4·õ@0uU+ü@_x0003__x0004_Ø±cz+_x0018_ú@0®¨CGZø@°_x0001_Ò4ìÄó@¨!¿½Òð@0íWÅ_x0016_ð@8ê0µô@ AÃÐú*þ@¸_x0015_½:C9ò@½&lt;:p_x000F_Ü@`éµú§ð@_x0008__x0015_u_x0010__x0003_A ,_x001B__x0013_}?ö@_x0010_~¤Ê{|÷@è[QR3¯ü@ð_x0011_xP_x001D_í@øcÆ'%ò@_x0010_6{¶Cëó@Ð:èPsø@¸«´ªÃ÷@pHrÛÔ_x0018_ò@ $ÛÊ_x0008_ñ@@?_x0015_©V}Ô@0?9¬¸ú@°1_x0018_wD½ç@ðf&lt;ãÄðü@ðV_x0001_¹ñ@0_x0011_VèÚëæ@8ús}CÞý@°_x0003_&lt;Çÿõ@_x0003_ÐB_x0002__x0003_AèzK¦=õ@ b3©_x0003__x0005_eMý@ÀÈS_x000F_ú@ÈVÜ2§Kú@Ø¤uhrö@´´Ü"ç_x0003_A_x001C_ÀÃ_x0012_ú@"úá,Oå@@I_x0011__x000E_ù@ø{0çéô@øa6´vó@@&amp;²¼_x000B_Põ@_x0003__x0004_§2¨ãý@_x0008_©=zý@ öK_x0018_ßø@²)C½ò@Ä¤;Ö%_x0003_A_x0010_5RÆ	_x0006_ë@Pc©17Ãú@ÈB0Ó_x000F_ô@Ph	n.ýð@p_x0002_mxmñ@0_x0018_YõGõ@ðQdââ_x001F_ñ@ hõ¥Û)ø@_x0010_ç\b¯÷@_x0018_¸{yú)÷@à_x000E_üX_x001E_	ô@ÚÏ×ó@8£ÙRçó@_x0010__x0019_H4kñ@¸_x000D_A¾=0ù@Xäß__x0001_A_x0002__x0003_X¼ºå6_x0019_ð@0YF_x0004_oþ@ø_x0014_P_x0017_Ìõ@_x0002_G`_x0007_Cíô@P_x0014_+¸sYù@àju³_x001E_ô@@eê?ò_x000F_ú@p_x0011_é_x000D_9_x0007__x0001_A tÍ_x0019_ï@_x0010_(o Ýû@À«â_x0008_|Ìð@ ¹	_x0016_Óö@H³òÐú@ JÚV¡þ@ %'Öq¿ó@hSg{oü@²¶ðç_x0001_Aðh_x0007_¶ëqî@8*Ó&amp;ÂAù@Àr_x0016_hÿù@À¤°¢_ô@`,£öù@ÀÚ?[ü@ ÄèÂ«"ù@ðF\ÕÌø@0&gt;ókO_x001D_÷@ø)§Ægðó@uX~_x0019_ ø@p§J4Eâ@  æ¯_x0015_iô@_x0010_¬~v}ó@Àè~©_x0003_	p'÷@ _x0016_Ç"±éó@_x0018_¤Kø¾4û@x_x000F_ti¾b_x0003_AñKj_x0006_Êú@(Äê_x001E_¤çû@_x0010_0pBð@pE)TÚqï@0PT"õ@À?|_x000F_¡4è@à\¬çÖûÒ@`NÂÞ£÷@¹_x001F_08÷@_x0003__x000F_`_x0005_îÞ@(9_x001B_o4ð@LM_x000E_¬_x0002_AÀÞÙEæjð@zAÕ_x0004__x0007_÷@ðé=ü@p¬XêÁù@_x0010_YæÊñ@Hz@é|_x0002_AP9_x000D_®zú@XÔ_x0010_¸Ï_x0018_÷@ fáCæê@ WKÁ6»û@È&gt;a,F]û@ÐA_x000F_ÏQÀ_x0001_A_x0008_À_x0016_D	¾ö@póqaø÷@_x0010__x000E_¨_x0013_¨_x0005_ø@èjòÏÇ]õ@_x0002__x0004_Øh_x000B_eãû@@_x001E_Ë_x0019_ü@6_x0004_hCñ÷@q_x000C_¡3Pø@@rg.Êøú@_x0002_Î^m¶ó@_x0002_mC"N_x0002_AÀË¾-åï@_x0007_äò¯_x0011_ñ@`Ñ#_x0001_]äø@_x0002_s(#_x000E_ó@Á_x001A__x000B_¸ù@pM_x000E_/dû÷@0FºBM°ú@Tý³ú®l_x0002_A0_x000B__x001A_×AQ÷@0_x0003_`ýþý@NZÆ@þ@xßcÀ+Cñ@à.Æõ	û@Ð¯v92w÷@ü¥3÷´ÿ@ÀÅ½åà:ý@¨­1M3ù@xì'3@äò@°óvefu÷@_x0002_þ_x000F__µøù@0_x0008_'v³_x0007_õ@ _x001F_ÈÌó@_x0002_ÉTÒìöõ@0Ó£ï[àð@¨ÿï¢_x0001__x0004_hô@ÀÄÝtj"ã@ Ú_x001E__x001D_-Vø@H_x0014_;ÀMàÿ@°wZ.Ü¤ì@°1_x0010_?Kÿ@xôMo_x0019__x0001_AÀ§o·îPê@ÈøG(þBö@@_x0015__x0005_AË?ñ@À·(Ê_x001F_ÿ@ÈqhËö@pñ÷_x001E__x0011_ø@_x0001_°ÇQ¬Þû@ç²_x001A_`ì@_x0018_DÖ_x001E_Â÷@ÀËp_x0004_øÅí@_x0001_Bï£©Rû@V_x0013_PS½÷@ MÖBË_x0001_Ab^µ0ùû@ OVríoù@àZ×î± ñ@`IÂ:W÷@P!ï_x0003_#ü@ z&amp;_x001D_è"õ@P_x0010_3áÛÿ@_x0010_ätæÉõ@_x0001__x0007_Ô_x000B_W_x0002_ù@h"_x0014_¥ø@8£{_x0002_Ðñ@hvLz+_x0004_õ@_x0003__x0004_@_x001C_\åoå@_x0003__x001D_H_x001C_ã}÷@¨W\)·þ@0MÚ]ø@P]=|yJý@0½zzpnø@Ð{_x000B_Õø@À¶®|Æè@ÀÐ_x000B_ÕWû@à_x0005_Ñ_x0005_ê÷ð@èÎë¤fø@(³_x000F_jê_x0016_ÿ@»å{ Gø@Ø'À«M6ó@¤0äóOû@õãYÉó@ÐÞ_x0002_ÒNù@h_x0017_¼!³ò@àÒ_x0013_UçFö@`ßysÉ&amp;ø@(_x0006_¹§çõ@_x0010__x0001_«õ­/ó@HK_âý@ Fg¶øþ@ ¥²}Ì%ê@8[¢z/ù@V%_x001C_¹ã@ Ýã°ØóÒ@_x0010_É$M_x0006_ý@_x0008_°_x0019_Òvdö@_x0003_;¡ï7í@¨ÇrÝ_x0006__x000B_m¡ó@¸¾Ä}þü@½Àîã_x0011__x0001_AX´x×{rö@pOó?qñ@¿µð©ý÷@°_x0003__x0004__x0010_9ö@xyÂYÖký@x&gt;k99ôú@_x0006_ÒJ/Ø,õ@pý_x000E_iì@0áòÜ¼ï@Ðt_x000E_V)°÷@À°&amp;_x000E_Ôø@È_¼}My_x0001_A`u­ï_x0004__x0006_A0Ø÷ÿ;³ü@à_x0018_¾_x0016_	Lô@_x0008_À_x0018_Pkñ@`»%ýªeú@_x0008_â$ÿò@ mÍídCî@0ì¸Ixç@ð.ÑÔU.ó@h­[_x0007_ö@ÐÎènº ô@°¯Ú"ý@PcÖe÷_x0003_ð@p_x0002__x0016_Ùe¬ñ@_x0010__x0010_(å_x0005_÷@Ðï7Ä,_x0011_ø@_x0006_^_x0003_V.ù@_x0001__x0002_àJ6µ_x001C_ó@x±G-5kó@}ÅÕYÆý@`Öÿ+-Àõ@_x0010_{_x001C__x0017_&amp;ñ@ _x001E_m_x0011_õó@Ðm_x0006_(Ú²î@ÀóßÅuö@ Å_x001B__x0007_@cø@ 4_x000D_ØýHî@¸÷Aàþ@ØÂG ñ§ð@à ðS_x0013_ð@ð¸åºPÈø@8ù+?_x0002_ü@hÆ_x0004__x0006_jý@@Êò_x0016_ÿ¿ô@ !Z1ñ@æ_x001D_Ö_x001B_ø@pÛb"¬÷@p )_x0007_ù@PbÃW¤ý@0Ó8:îû@_x0010_[,p_x001B_Gð@@	)µbû@ð}_x0003_kÒ6ô@cV©_x000F_¥ø@à9¯ôÌñ@ðWfSú@_x0008__x0015_gsö@®_x0016_"À÷@mà_x0003__x0004_­4û@¨8)½_x0015__x0013_ø@P¢ßx_x000C_ø@&lt;_x0014_- 3ò@_x0019_¨_x001D_­ò@ C=Ð	÷@_x0008_(ÈªLúþ@Ð|üFº_x0011_û@ _x0018_¢ïn¾ì@¨ó{ÎTøð@ø_x0002_Î¹9²ù@èÌÌü_x0014_å_x0002_AÈÜ_x0001__x0008_Dè_x0003_A°{F_x0011_Á7ý@_x0013_òC&amp;mø@ð_x0010_r%ó@ð8$ÛÈFý@`"¯Éîø@p_x0015_zûãAó@ Rµõ@¨c*¬4ú@_x0004__x001E_¢vø@8ï_x000E_ø'_x0003_þ@t÷_x000F_xøý@_x0010_en_x0003_å_x0003_A8éV1ø@0ÎÃårù@0íÃ_x0006_çò@0Fô_x0005_Ûø@H£.eX_x0003_AÐ§_x0017_Ëõý@@q§Ü¦¥ð@_x0001__x0002_pXá zªü@ wc_x000F_Hü@øN_x0013_D³÷@Àð£Ì±ê@_x0001__x000D_¶Ë½ò@Xímpúz÷@ÃKÉ"ÿ÷@ Y_x0017_Sê_x0001_A_x0001_ºf:ú_x0005_ô@è7&amp;²¡ô@P°ìøÇì@à_x0006_åcê@ð&amp;?þ@ÐK²_x0008_²ø@¨ÛìÈKÝó@ðµ£¼û@¸0^âõ@`ñ+Åw°õ@ Îhà¿Ðý@x¢°Go_x0001_AX_x000E_·|_x0007_ü@ ,c_x0001_´û@Ø_x0010_kkú@_x0008_ê _µð@(_x001C__x0014_²;ö@PI/=]Kø@ Kw_x0013_k;ë@ G·5·×ù@`ÇÙMû@îBÖTxô@hÿÈ6û3ù@0%_x0008__x000C__x001D_9ò@°ÕV_x001A_-ò@¸¹fçY"ú@ Ô_x0002__x0007_òõ@p!õ_x001D_í@4ë_x0011_¢j_x0001_AøVÍX_x001B_¤_x0003_Añ­Ôný_x0003_A_x001C_ó8dîL_x0003_A3CB¸_x0005_AmT	4Ë_x0004_A_x0018_Ø/d_x000E_y_x0004_A_x0010_iP_x0013_~¡_x0006_A­_x0008_,Î_x0004_A_x0014_Q¹¤_x0003_Aßä6&amp;I_x0004_A¼iS¾È_x0002_A¨Ú'_x0014_=¼_x0006_A\ÕÀÉaQ_x0002_A±û'_x0010_3_x0004_A_x0008_¹÷¿_x0005_A®ñIQþ_x0011__x0006_A?_x0012_ÕË&lt;_x0007_A­ë­-&amp;D_x0003_AÜØÚ!³_x0002_ANµx&amp;±&gt;_x0006_AnIÌ£*%_x0005_Ah_x000C_zÂÖ_x0005_A_x001C_mëIM`_x0005_Arû÷_x001F__x0003_AÅÊìhÌ_x000B__x0005_Ai$°A_x0005_A_x0001_	ýK_x001C__x0003__x001D_C_x0007_A0«_x0018_1ó _x0005_Að_x001D__x0002_Au_x0017_±q?Î_x0003_AN"öÀ_x0013_ý_x0002_A©qÅ\ê;_x0003_A²)ïpô_x0005_A5HewmE_x0003_A}þV=Ä_x0007_Aë}Dë[_x0005_A pNðØQ_x0005_AvtXÁq_x0005_AñðZ_x0005_e_x0005_A=»_x0007_ù­_x0006_A_x0001_ã_x000B_e_x0004_Â_x0005_AÝØs&lt;å_x0004_AÄiP¦w_x0006__x0003_A67Ì2Ó_x0004_Atò_x0006__x0011__x0018_ÿ_x0003_A¡hÂh÷-_x0003_AcÞýGü_x0002_A_x0011_q`»¼_x0004_AñcçC¿g_x0005_A_x0011_×÷%_x0005_A|EÐÎ"_x0004_Aü Ñ=¡_x0005_A_x0006_3L_x0002_AÃ3¤tÅ_x0006_A_x000D_{jüX_x0005_A~_x000E_Ø%$_x0008_Aâ3_x001B_C_x0006_AOò½_x0001_	_x0004_A¼_x000F_ÇH_x0018__x0004_A:&gt;Ø»ªé_x0002_AÌ&gt;çy_x0018_p_x0004_AÊkt_x0003_AÂ=ÖÓs_x0005_An	Î±_x0017_á_x0002_AÁBê£þr_x0004_A3Á0_x001F__x000C_ö_x0002_A«²eaZ_x0004_A'¡ÊH´_x0005_A¤aM]÷_x0006_Aqæ« 2d_x0004_A¥XÊ_x0005_A(N²ÞW_x0016__x0007_AB_x0019_â²_x0005_A(_x0002_Z«_x000D__x0005_A¸Á_x0019_o_x0002_AÉZºµx_x0006_AÂxsanN_x0003_ADwúî«Y_x0005_AõÖhoXp_x0004_A¦9p¤¬@_x0005_A¦_x0008__x0018_ôo_x0003_AÃNÖËµ_x0004_A\±»g_x0005_A¸¶¼oÛ·_x0004_Axn¥.5&lt;_x0005_AyõbRO_x0005_AÔn_x0012_3_x0003_A¢â­[_x0005_AC^_x000C_F°t_x0004_A_x0001__x0007__x0012_Xº"¿N_x0003_A_x0002__x0002_Ü&lt;M*_x0004_A&gt;°ÉXçK_x0005_A)_x001D_Çröª_x0003_AÆ 11_x001A__x0004_Aà{HJ(_x0004_AÖ"ÿãïu_x0004_A&amp;%ÖEñ_x0002_AIËUò_x0003_AõÛ¯"*_x0003_Ad³Nw¹_x0004__x0004_AY²µuk_x0005_Aà4ºN_x001A_á_x0006_AÉ¯®L_x0003_A_x0005__x001D_U(D_x0004_A07_x0001_P¥Õ_x0003_A!bÎ_x001A_Ü_x0002_ApBÄ _x0004_AæJ¯_x0018_¬B_x0005_Aÿ_x000F_Sô_x001F__x0005_Aê_x0012__x001F_Ý;Ò_x0004_AQ@±hy_x001E__x0003_AG_x0013_«_x0011__x000C__x0004_AÀÚ7Ö"_x0005_A_§×Q³_x0004_AB_x0005_pùÊÆ_x0005_AáWË_x0008__x0004_Ö_x0002_A³ÕMe_x0006_A³¦Sì_x0004_A§3yb;_x0003_ARzÔ*°+_x0003_A^Î)Ù	_x000B_O _x0007_A·¿D_x0005_Nn_x0004_A¿Íî´i»_x0004_A«# ¥_x0018_Ó_x0002_A?³UÈ_x0004_Ay_x0013_Ó_x0001__x001A__x0003_AzT½l_x0007_AûWÚ&gt;_x0005_Aç;3&lt;Ò_x0003__x0003_A õ3WU_x0005_AEjè_x0010_{h_x0002_A/ZMã|_x0005_Aå´¥Bð=_x0008_AÏnmÝ_x0003_AµQ­Þ}+_x0004_AÏ©\Mt_x0002_AvSO._x001C_[_x0003_A¢£î)8¥_x0003_Aó(Ùík×_x0004_A1´*_x0008_Q_x0004_A{Q-îT¤_x0006_Aÿ}L_x000B__x0002__x0006_A_x0006_ÃÞ¤p_x0005_AQ_x0006__x0010_Ü_x0005_A3§ü_x001C_J_x0003_AMo"+_x0007__x0005_Av)[}G_x000B__x0005_A7@T×_x0003_A{W_x001F__x0014_Û_x000B__x0006_A_x001B_¤²]N~_x0004_A_x001D_ÛR¼_x0008_Á_x0003_A¡×ÿ-Ó_x0002_A_x0001__x0010__x000F_HnM&gt;¡_x0006_AlPæ&gt;Ë_x0004_A_x001E_OC2Û_x0004_Aa_x000B_¦÷)_x0013__x0003_AT¿GÓ5._x0004_A_x0015_!¬þ¶­_x0004_AvOgC_x0007__x0006_AJV_x0007_JÆ_x0004_AmH_x0008__x0005_A?ä4_x000D__x0007_AðÁÃF_x0003_N_x0004_A_x001D__x000E_î_x0019_³u_x0006_AT_x000F_T×_x0004_A`ö)Xe_x0004_AaîIR²_x001F__x0007_ADÞ&lt;v÷_x0004_A_?úùP_x0005_A\è"&amp;§_x0003_Aã_x000C_­gÞZ_x0004_Aø_x0013_´_x0007_)_x0006_A¦_x0011_86yA_x0004_AAìnª!_x0004_AïDw_x001E__x001E__x0004_A_x0016_7_x0007_nOÖ_x0006_AúÇð	¤_x0005_AÚñÏè¶/_x0002_A_x0018_CùÈod_x0003_A¾¬	M¶_x0004_A5 Ì_x001B_._x0017__x0005_AGÝ4tÓe_x0004_A&gt;)_x001A_|ò_x0004_AYHKÃ	_x000B_t_x0002_Ahv E?8_x0003_AZÝ§ïû?_x0003_Aw6Çn_x0012__x001B__x0007_A&amp;è %÷_x0003_A	_x0008__x0016_eý^_x0005_A÷Hb_x0014__x0006_R_x0004_AnËþ¹_x0004_AûS"4_x0007_A2þ­òX_x0003_AÉ[_x000B_1 S_x0003_AOa.²_x000D__x0005_Aèpg_x0004_AôXk{_x0004__x0011__x0007_A_x0019_µ[_x0005_:«_x0005_Aú(b_x0001_r_x0006_AV_x000F_É-¾R_x0006_A=b!_x0001_a_x0005_AB§9Z?Ï_x0002_Aìºâ­ËÀ_x0006_AÖ«nr_x0005_Avc_x000E_¤&lt;u_x0002_A·âGÂIè_x0003_ANµr_x001B__x0004_A_x000E_Ù7_x0016_';_x0005_A_x0015_ºÈ?À_x0006_AxkS`øÔ_x0003_A)°Ê¯v_x0006_A5Ê§æ_x0004_A_x001D_î_x0010_Ú_x0005_Ä_x0004_A°îo26_x0006_A`}Âô­_x0004_A_x000B__x000D_+ÅúI_x0004_A_x000C_µ¹Rs_x0006_AÒz?Úµ_x0005_AÛµg_x000D_Eÿ_x0002_AàÕØ_x0004_AYæ@'×-_x0004_Ag)JL_x0004__x0004_AxË¿_x0002_A¾CÀ©_x0005_AéAûg¸_x0006_AÉ_x0008_9$m_x0004_A_x001E_m®_x0001_¹I_x0005_Aé	bæ_x0006_A_x001F_G_x0003_3Ó_x0003_AÍ_x000D_ä³û7_x0002_AT®&gt;Xj_x0004_A¾|HU¬_x000B__x0004_Aó_x001E__x0001_f$_x0005_A¼þ'º_x0005_AÀ8ªR_x0003_AÏ:þp÷_x0005_A¨ô@&gt;_x0004_Aèås}×Ï_x0004_AýûÅ"1_x0007_Aáru²-_x0006_AÔ¦Áj_x001A__x0004_A#ý6Ø÷_x001A__x0007_ApMôS_x0005_A]ö		i_x0003_A)ªbn_x000E__x0007_AÎÖAË_x0007_A_x0014__x0018_)_x0007__x0008_	¡E_x0006_AÄ_x001B_*³`R_x0003_AXGæõk_x0003_A¿í_x0006_é_x001B_¡_x0003_AÅ¢ ¤_x0002_AÒÑ³L__x0005_AZ½­t1_x0007_AG#þÓ0_x0001__x0005_Aø¤ë^TÖ_x0003_A¡mV9¹/_x0004_AÂi"ÿþ_x0004_AÐñ_x0007_ÅW_x0005_A5KØv­_x0004_AË×³ð«_x0006_AøV+Ãá_x0004_A`Û_x000D_Àè_x0006_AÄ&lt;_x0013_±®_x0002_A[_x0012_×h_x0004_AC¦Àþ1_x0005_A¨pÓç_x0002_A_x000F_fþ_x0017__y_x0003_A,åô6V_x0006_A_x0016_P%pÃß_x0003_A{äS_x0016_ç_x0004_AR_x0014_©Ú D_x0003_AUsO_x0017_y_x0004_AÙ_x001B_ËªMÈ_x0003_A`×_x0004_AN_x0015_!Fù_x0003_A©s_x0014_³rË_x0005_A\¢ò=«_x0003_AÇ(Ô_x0003_ã_x0003_A_x0001_	t'#)_x001D__x0003_AÇûìPÆ_x0003_AåxÖ¥ô;_x0004_A_x0007_ ¦_x001C__x0004_AvÃ±_x0012_¼2_x0005_ARûø_x0008_9_x0007_A%y	r9_x0004_AÛ5\_x0001_7_x0003_Aa_x0011_×_x0013_d_x0002_Aòé_x0018__x001A__É_x0004_ArqÌó_x0003_AÎ*ß«ç²_x0003_Aô½lêð_x0006_A	áC¿;_x0004_AGø2¥_x0001_Ë_x0005_Am_x001A_Òÿ_x0004_Ac¡È_x000C_ÍQ_x0002_AnIù»w_x0003_A«ÖN'S_x0004_AÍ	ý©À_x0003_AîÁWM÷_x0004_A¹_x0015_a1b_x0019__x0005_AOg_x0002_øÌ_x0008__x0004_AÃ0ó¤_x0010__x0003_Aç}ò¸^_x0004_AÁFbN_x0006_A­P_x001D_81&gt;_x0003_A_x0010_~@õ_x0002__x0005_AúßÏ_x000D__x0015_ï_x0005_Ajmt{îP_x0003_AÞ¸69_x0006_AÞÑj_x0001_	Xè_x0004_A^73_x0008_¶ _x0003_Að¥Ãã_x001F__x0004_A4çzt¶Q_x0007_Ag¤¥ÃU_x0004_A`f^bB§_x0002_Aõ4_x001A_~Ñ°_x0005_A% Z»ï_x0002_ADXûÙý_x0005_APXËÝE=_x0002_Aà|êàÀp_x0005_APLt/û_x0005_A¼_x0013_ï¶_x0004_AP+ÿæ_x0008__x0006_A}¿°_x0004_AÖÉV@_x001B_¬_x0005_A&gt;_x0012_Ï®_x0002_A´P"5_x0003_A`¢"*\_x0003_A)w(´6ñ_x0003_A4_x001E_ÛH ã_x0004_A½Åå)_x0005_A_x0015_Uïá'í_x0003_AB_x0004_±Nu_x0005_AÃ3l|_x0002_A*níò_x0002_Aü._x0008_á_x0005_A=Tzz1Ü_x0004_A_x0007_=;þÈ_x001C__x0007_A@ö5_x0012_5_x0005_A©ß :_x0004_A_x0015_ªh=_x0003_A_x0001__x000B_nÑ£Í4_x0002_Aþ'2í_x0004_AP«qSc_x0007_A_x000F_Ñ{ñ_x0003_Aî[R¢ÿú_x0003_AàµÄ]nÕ_x0004_A_x0018_ ;W_x0004_A@ð¢_x000B_N_x0002_AêøË¬=À_x0004_A«P÷_x0005__x0005_AÚ+Å_x0016_Ï_x0012__x0005_AþÊU^_x0004_AÞZ_x001E_©6_x0005_Aâe3¨_x0004_APãzv2¹_x0004_AÙ¤7ë.=_x0007_A3ûÇÓ_x0005_Aý³Y55_x0004_A"Eó_x001E_©_x0004_A}_x001D_H_x0014_¾»_x0003_A2ñL©g_x0004_AXÎÐcÔ¾_x0002_AÕµJâ_x0005__x0005_A6#5_x0008_°R_x0004_A6Bj×7"_x0007_Aew%+ñ_x0002_AFói_x0016_Ç±_x0006_Ay_x000D_ÖÀp_x0003_Av_x0010__x0005_²Ã_x0003__x0006_AS?*k¨ð_x0002_A	+R_x0012__x0011__x0007_A¥/í_x0001__x0008__Ï_x0006_A_x0015_%ÒÊ_x0004__x0007_Ad÷(R_x0010_:_x0006_AU.ÜO_x0012_ß_x0005_Aú1Aå_x0003_AÔ¤LH&amp;%_x0004_Ad(Ü_x001A__x0004_A¯Ð±UÝ_x0002_AÒ;EôBå_x0005_A_ô _x001B_Ï_x0003_AÛ}ÑøBS_x0007_A_x0002_{¿d=_x0005_ALÇI0Qý_x0003_A&gt;¼BY_x0006_A_x0010_ìþ$rN_x0004_A}Òõý_x0003_Ú_x0006_AgÖ_x0003_×_x0004_Aè ¯$¼Z_x0003_A*¼qXà`_x0005_A&gt;Ûxµ_x0006_Ï_x0002_Aàã¾­_x0015__x0005_AÊïÇX*X_x0004_A©r	È.ç_x0004_ADñ ÜIB_x0006_A[ö2ì¡_x0005_A_x000C_Bü¾öE_x0004_A_x001F_6¨_x000F_$_x0003_A®H_x0016_V§_x0006_AB#SbEP_x0005_A³Ú_x0003_Aü_x001C_ ÇW¥_x0006_A~ß_x001B__x000D_ _x0003_A	_x000C_è=·î_x0002_AZt«I&amp;_x0005_Aý|þ_x0007_à_x0018__x0003_AX_x0018_iJÌ_x0004_Ao/_x0005_Í"P_x0006_A¿áÁ¢&gt;î_x0003_A]_x0015_ 	^_x0004_AÛ¨£ú_x0002_A¹8]6_x0004_A_x0019_	^ÁS_x0004_Aüz@ëïR_x0004_A,_x001B_çð_x0003_L_x0003_Ani»¥_x001D_Á_x0003_AXQr¤_x0005_AÕAP:,z_x0004_Aª"s_x0019_IÍ_x0005_A±*ñ³s_x0004_A_x0010_íÞÛæü_x0003_A/Ã_x001D_Ûõ_x0004_A_x000E_¬æÞÎ_x0006_A×£"ý_x000D_×_x0003_A:_x000B_:¸S_x0003_AÖL _x0018__x000E__x0005_A_x001B_®_x000B__x000C_ Þ_x0004_A³¡J´]_x0005_A_x0014_I`Oe=_x0003_A)_x0001_á__x001E__x0005_AiL8­&lt;*_x0006_Au%h_x001A_8_x0003_AáµBÍX$_x0004_AJIa_x0008_µ_x0003_AÞX'_x0001__x000B_£_x0006_AZTæ«Æ!_x0005_A§_x001E_åè©Ð_x0005_AÑÏéëq_x0005_A	ÿsz_x001C__x0011__x0004_A?ÐW²_x0002_A.E×_x0003__x0004_A.¾²aêk_x0004_AÌ&lt;1Y_x0004_A,Ò%Ø_x0001_9_x0003_A®Ù*÷¤¥_x0005_A2Ç_x0002_uÇ_x0003_A 7ú%Â_x0003_A`FÃÛl]_x0006_A=2_x0017_4&amp;¨_x0003_AÜ¤ùJ:_x0003_AHlß_x0008_é_x0005_AA9sGz_x000F__x0003_A¬:X&lt;W_x0006_Að»yÒÓ_x0004_AJ?Jì ô_x0004_AwÄ_x0007__x0017__x0005_Aô÷Ívx_x0004_A)gC=·_x0006_A%3&amp;CH`_x0002_AZýO­_x0003_A¯ý_x001C__x0003_A¦Þ	_x0001_f®_x0003_Aç9Àatç_x0002_Az¹s_x000E_ë_x0004_AnÃ5Ï_x0004_AAÿ _x0003_A_x0001_	_x0019_(ØË_x000D_~_x0003_AÉÚÓ]*_x0004_A¿D_x0018_«_x0004_A_x001B_áóEa_x0005_AsfVÿ_Ä_x0003_AõL1_x0016_Ã_x0002_A )@£qå_x0003_AfLu«Øy_x0005_AÎ)õf_x0005_¬_x0006_AôRJ¨õ_x0003_ASàáÈ_x0002_A_x0014_îø¦{_x0006_AåzAXg_x0005_AA÷ÜkÜ_x0006_AüÁéÿ×_x0003_Aà¨?É_x0002__x0008_AðW_x0015__x0007_AÌõR$7_x0005_Aº°Éñ&gt;i_x0003_AK&amp;[Å_x0004_AQL³_x0018_ê@_x0006_A£?¼s)_x0003_Ax_x0005_úyO%_x0003_A_x001D_D1\Ñt_x0006_A_x0010_Ï	}×¢_x0006_AêÓôúÐ\_x0004_A«&amp;IÇÊ_x001A__x0005_A:ý5ÕÏÐ_x0004_A&amp;+Ó¾/¶_x0005_Aº$3L1_x0005_AP{_x0007_g{_x0003_A¾_x0008_öÍ_x0007_	Ó_x0006_Aq}¿1(_x0006_AeöPx_x0003_A¥æ«s|º_x0003_Acì¾{é_x0003_A¶JÀF¢_x0002_As4Ì&gt;ª_x0003_A_x0017_#+¹x_x0004_A-a9ÁÜÇ_x0004_ADÚ¦y_x0004_A;A_x0017_"_x0005_A_x0005__x0015_ÑàUÑ_x0005_A_x0016_pá¢ø_x0006_A9£eæÔD_x0004_A_x0013_±1[2:_x0003_A/k±vÁ_x0004_A¦¦ÿ_x0001_Ô±_x0003_AªÉ­S¿_x0003_Aìùÿ_x0008_ð\_x0004_Aeõ_x001D_Z_x0002_Aø_x001D_{Z)_x0006_A%_x0014_`}_x000C__x0004_A¯G_x0016_pX3_x0004_A¦;_x0012_ùg_x0005_AÔËo_x0006_A]_x0011_7|½=_x0006_Aþp_x000B__x0017_}_x0002_Aáº_x0012__x0018_»Ñ_x0006_Aô_x0018_7®_x0004__x0002_Adçb_x0003__x0004_AñNl?P_x0005_AfNbÚØ£_x0005_A_x0001_	ü	}Q«Ô_x0004_AãUGÒ3Ô_x0003_A·/Íh _x0002_A'·Üa_x0001__x0005_AÊ~® f_x0002_Ay¢	¼\_x0005_ATg¸Ã¹_x0003_Aùä§¬_x0006_A79©ôF_x0005_A¶ó/3_Ü_x0004_A@¹IX_x000E__x0004_AöYL_x0007_u_x0001__x0004_A¢_x0005_Ü¡Èè_x0003_AÍï±Î_x0005_AàjÊ_x0001_Ç_x0004_AC¨ÄÎ_x0004_AÜ¨¾@A*_x0005_ABk_x0010__x0005_]_x0006_A¿Yº_x001B_n_x0005_ArUËä_x0004_ACkm_x0016_x_x000B__x0004_Aª_x0015_»8_x0002__x0010__x0004_AWnÂ_x001E_	_x0006_A¹¡_x0001_4_x0005__x0015__x0005_AJÑfÙó]_x0007_A1¯J_x0017_o_x0002__x0006_ANEÉv_x0005_AZ¸_x001C_¯Ö_x0003_AeÕ_x0003__x0005_ìÃ_x0006_A_x001B_½@=ÂW_x0003_A_x000C_ÿ!è_x001E_S_x0008_A[ùÝ_x0001__x0008__x000C_!_x0004_AFí'óCô_x0005_AÔÀË3gM_x0003_At_x0003_S_x0004_AÀ8&lt;øþ(_x0005_A_x0011__x0018_b_x0015_ø_x0002_ARAf_x0002__x0007_ù_x0004_AOÚ_x0017_¸¬Á_x0003_AS2G8:o_x0005_Adú}ê_x0003_AÙí µ_x0003_Adæ«¬T\_x0003_AÐÌ|Mw¸_x0003_ACÙua2_x0006_A`8µ«a_x0006_AÝgXüó_x0002_Ad_x0018_¢Çw5_x0004_ACY.&amp;&amp;_x0004_A_?ý Ï«_x0004_AC%_x001F_6§i_x0003_A_x0015_5¢4_x001E__x0005_A!È¥¨_x000C__x0005_Ac_x000C_a"_x0007__x0007_A%&lt;4_x001C_bs_x0004_A,¶yfúB_x0005_ArRÊ«t_x0005_ATiê&amp;H_x0004_A¿YA_x0007_{_x0003_A_x0008_ê_x0010__x000B_jw_x0004_A_x0003_jU_x001B_k_x0003_Aú¥æ*é_x0004_A_x001B_µsKÛ8_x0002_A_x0008__x000D_kPµ*pì_x0006_AeØ¡_x000B_ê_x0002_AByEg_x000C__x0007_A9Õ·_x0018_Ã_x0003_AÞiìÚ&gt;_x0004_A_x0006_0ÙGGï_x0002_A6ÿb_x0007_Z_x0005_AÄ¦8-_x0005_A_x0018_Úí_x0018_ß{_x0004_AæÁ^¶«h_x0006_A¤v°}Î_x0002_Aëø]¢ü¥_x0004_A_x0001__x0008_òÏ6H_x0005_AÕu¬%c¯_x0003_A_%OâÒÌ_x0002_Aó¢Çß*O_x0005_AÒ7óÒ½_x0005_AU	×ÊaM_x0005_A~qIË%ß_x0004_A_x0008_d°¨s0_x0003_AÜ_x001C__x001E_4£`_x0006_A0s_x001E__x0012__x0004_AB¬MÒ³3_x0004_A_x0016_Þ÷«_x0004_Aw`hÞê¢_x0005_A{_x0019_ë_x000E_r_x0004_A~­:_x0006_x_x0006_AL&lt;K°¯Ú_x0005_Aí_x000C_m1·_x0002_ANÀ_x0007_ô_x0003_AÅbúË._x0005_A_x000B_Þq_x0012__x000D__x000F_µ×_x0005_A_x0013_v¤Eãx_x0003_AØ7©P²õ_x0006_AëüÀ»âr_x0002_Aßm	_x0015_OÅ_x0004_A¦EGps6_x0007_A	­.ZL_x001C__x0003_A_x000E_ðY°_x0007__x0002_A_x0006_ïZ_x0004_e_x000C__x0003_ANof_x0014_W_x0006_Ao_x001F_uGÔ_x0004_A-_x0012_´9\_x0002_A_x0017_aa56_x0005_AèP6þö_x0002_A=L_x001D_×û_x001F__x0006_AÖÓ_x0019__x0005_z_x0005_AæÛg_x000D__x0003_A:%!Ù_x0007_B_x0006_A¦Æ!_x001A_qC_x0006_A]æ_x000F_à_x0002_AÖ&amp;nÝÙ_x0002_AÐPXn&gt;_x0005_AG#F_x0013__x0019__x000B__x0002_A©áÜú«e_x0006_A_x001E_'s8g_x0008__x0008_Aè¦WÈîl_x0005_A'_x0002_Ç_x0010_!W_x0006_A£O$Êï_x0003_A_x0005_^kÄ_x0004_AÜ*bþ_x0001__x0005_A&amp;TÍÉ_x0003_Aþ6{vN5_x0006_A_x0001__x000B_ns¯}ú_x0003_A{HÉ_x0019_Å_x0004_A´z*«Ì7_x0004_A,³&gt; _x0004_AÛº´@·_x0005_Al»¿xÿ_x0005_Ayõ(á_x0002_A¢_x001A_;Fá_x001A__x0004_A3yµèCÅ_x0002_A¤áöv_x001F__x0005_Aï_x000D__x0013_ÿ_x0001__x0007_Aç%Æ_x001E_ç_x0004_AàÂ_x0016_FÐÊ_x0003_A#_x000B_k	ä_x0003_A_x0002_/¸ë_x0007_K_x0005_AÿÔå_x0018_33_x0005_A_x0018_fâ_x0015_·_x0004_A$_x0003_ë´ _x0006_A_x000C_aÂ_x0011_s_x0003_A«x4H_x0011__x001C__x0005_Aï^üò_x0002_AÕ__x001F_RÙ_x0002_A3zÖ¦C_x0003_AÌÖh¤F[_x0004_A_x0004_÷/üÝ_x0002_Aµ¡_x0015_&lt;; _x0004_Ai ®_x0006__x0005_A&gt;7F0jb_x0003_AûÓRy_x0003_AÆÏØ_x001D_&amp;*_x0008_ATÁ·_x0011_-_x000C__x0003_A_x0005__x0018_Ï_x001D__x0001__x000B_$_x0004_A²_x0011__x0019_¨_x0001__x0003_A_x000D_Ñ_x0010_ý'_x0004_ApªF_x000E_¼³_x0003_Aq_x001F_£f:_x0004_A/z\_x0003__x0003_AÆEê_x001D__x0004_A|( _x0012_¹;_x0004_Atz_x0008_Æ_x000D__x0003_A_x001F__x0012_%Ìè_x001D__x0006_AbèG._x0016_?_x0007_AÁÆi´4Z_x0004_A ï9_x001E_Ü2_x0005_A_x001B_ìÐ¬_x000B__x0003_A_x0006_Zc_x0014__x0006_AfGÒN&amp;_x0006_AUÝÇÙÕ×_x0006_AóÇÈì_x001B_C_x0004_A¡o£_x0015__x000F__x0015__x0005_AI_x0011_+Ä_x001C__x0004_A_x0016_HÀ'Óð_x0004_Aj^;nî_x0004_A	;Ï_x0005_é_x0007__x0003_A:,uá&amp;E_x0002_A?_x0007_¿p_x0004_An©ÀÜG_x0007_A_x0001_¨¿YØ_x0006_Aj._x001A_Ì¢&amp;_x0007_A&gt;¦\_x001C_q_x0006_AÔç7X_x0004_A 9H½Mf_x0004_A¶5rÝgÌ_x0005_A_x0008__x000B_¯ÿßä_x001B__x0003_A¡{I¾Ø_x0006__x0004_Aª_x0019_lÔ_x0003_y_x0003_AYpñ¸·_x0002_A0U¾	\¢_x0004_A/ñ&amp;³ug_x0002_A_x001B_Â%Çû_x0003_AÎÝ1©xæ_x0005_A¶Z,;^_x0005_At_x001E_ç¶_x0002_AÑ1?_x0005_Aa\én{Ô_x0003_AÌP?øò÷_x0002_A¨lÙ3_x0008_Ü_x0005_A¾ÿNszÉ_x0002_AÂE\%Cº_x0003_A¨· -_x0004_AÍ¾_x0005__x0001_O_x0007_AÎ'îÉ_x0003_A_x001E_0ªù?P_x0006_Aút7àÙ_x0004_A|[ûÖ^A_x0007_Aú7&lt;1_x000F__x001D__x0004_A	á{Óñ_x0004_A\®ªoï_x0006_Aðîæ7Ý_x0005_Aàx¬ª_x0005_ABÏ_x0003_=ë_x0003_AxT&amp;÷T_x0004_A_x0017__x0012__x0006_'õ7_x0004_A,ÞÐRPW_x0004_A_x0001_H_x000B__x000C__x000E_î _x0003_A©~_x0001_å_x0002_Aë"6_x0008_,Ç_x0005_A&lt;ÓÍ_x0017_Ý_x0002_AòU!wø_x0005_A¥¾kú_x0017__x0005_AOè_x0001_9_x0004_Aæ&lt;Ì`À¡_x0003_Aiì_x0017_y_x0005_C_x0002_A_x0014_uc3_x0006_AS¬4V_x0005_AÖ½8Ñî_x0005_Aþ­Ei_x000D_Ñ_x0003_A(Ýë_x0014_È_x0004_A_x001C__x0008_¹¸N_x0005_A~5_x000C_´t_x0004_A_x000D_JQ¤ù_x0004_AÄÎ_x000B_A+/_x0005_A®¿_x0005_0	_x0005_A¤å·_x000D__x0005_Axæj¨ìÀ_x0004_A&amp;]ÑËSÌ_x0006_AøÑò?_x0006_AîËÏÔòn_x0004_A[&gt;Ør ­_x0003_A¨_x0005_÷?!t_x0004_AtßF¿ñ_x0003_AÆIßã_x0018__x0007_Aniô_x001C_Õ¹_x0004_AÝdQ­+_x0006_AtÇÊzt_x0019__x0006_AägäÍ&amp;_x0003_A_x0008__x000B_Ö_x001A_yÌÀ®_x0002_AoÆê-9E_x0005_AQPÞ×_x0001__x0003_A^@M _x0017__x0002_Aú¶°ýé_x0003_A_x001A__x0005_Ä@FN_x0004_A|uN_x0007_Å_x0003_Ak÷a_x0004_AíN_x0016_(_x0007_A{õ&gt;4â_x0004_AÚÇÝÉÅ_x0005_AÑX`~_x0004_A}ø¹_x0005_A\ö ,õÐ_x0005_AfPÕ/ó_x001B__x0003_A5Ö¢Ï­_x0003_AANç	_x0008__x0007_AÛmû3d _x0005_A¬_x0011_V@×É_x0004_A Ü97q)_x0004_Aüµsiï_x0004_A¨Dù/È¿_x0003_A;°üCÒV_x0004_A¤½¾±á_x0014__x0003_AÞÙ_x0014_é_x0002_A¦ÂÒÈs_x0003_Aîª´ô)_x0004_A¾L&gt;tùT_x0005_Af4x±È_x0003_A¤:§Oê_x0006_A_x000E_a»[__x0006_AâÅô_x0007__x0008_(¤_x0002_Aw%Cza_x0004_A¿R`ïÁØ_x0006_AÙØ_x001E_+F_x0005_AÓü_x0003_k_x0005_A¤¡ ¢z_x0006_AÔc½b_x0004_AuÎÑ_x0001_Ö«_x0003_AÍ©_x001A_Pwi_x0005_ApE3Ûöí_x0002_AáVV}_x0003_A_x0019_(_x0003__x0004_\_x0003_A_x0001_+0ÑçÏ_x0003_A&gt;,¯µ_x000B_É_x0005_A¸ý_x001D_iJ0_x0003_AÊa¡:í_x0003_A0íîò_x0002_A_x0018_¯ª(÷3_x0004_Aáúw2þ_x0002_Aª5&gt;Â¥_x0003_AÔ°_x000B_)'_x0004_AÍ3_x000B_¥°_x0003_AB7ý2ÈÕ_x0003_AüW§xµs_x0004_Aÿ_x0004_!]æ_x0003_Aã­_x0014__x001F_ÝK_x0006_A_x000F_{aê_x0001_e_x0004_Aù1Îï_x0003_Aû(&gt;ÑÛ÷_x0004_A¥,ÔR_x000C__x0005_A¨fä_x001C_O_x001B__x0005_AÞÚ_x0003_A_x0008__x000B_e¨_x0001_ß ò_x0005_A_x001C_9ÉE»g_x0006_A¤®¶ÂR_x0005_A$Î_x0019_·Å_x0003_AW_x001E_cë;Y_x0002_AÈ@¯Èo_x0005__x0003_A¦HV_x001A_y_x0005_Aîm?#±_x0007_AFô_x001C_ÌÃ_x0015__x0004_AW©7J+Ï_x0004_AâÐ_x0012_ÒxT_x0005_AãÑ½$®_x0002_Aã±j1µ_x0007_A_x0005_&amp;_x0013_8ÿ _x0002_A¸«k8_x001D_Ú_x0005_AC#çÚ~_x0004_A¨r»Õ_x0004_AJ¬_x0019_	¯_x0007_ABÿ¥WÂ_x0006_A·"gc_x0005_AL_x0001_!ùNQ_x0005_Aró&amp;.õÀ_x0002_AþÁIv«_x0007_A8¿½_x0014_pÓ_x0003_A_x0016_DÎ»8_x0005_A­ÜÕNu_x0003_AÌ\{ápþ_x0005_A_x001B_e\6Äz_x0005_AEÉÄ_x001C__x0005_AÐ¹A_x0005_ï_x0013__x0005_A¥Ú¸â÷_x0003_AkJÄ,_x0001_	ï_x0003_AW{v¬G_x0005_AÏ»ãz¤²_x0004_AAÿW¬_x0005_A.V\þ?Ó_x0005_A_x0002_cèOrâ_x0003_A«w_x000B_dW_x0005_AÄN5(õ_x0004_AûOg_x001E_ú_x0002_AÃmþý_x0002_AwT7"´_x0003_A_x0017_ú£EV_x0004_AJÂ$_x000D_ð_x0008__x0004_A¸X_x000B_ÔW_x0004_AèÅÂ¯_x001B__x0006__x0003_Aµ®~	b³_x0003_Að_x0007__x0018_ ]_x0005_A_x0004_Q¤Èï_x0004_Aâ÷Âìáì_x0003_AP5"_x001E_ø_x0015__x0003_Aw¶ü7eE_x0005_A_x0014_;ÄSM_x0006_A@Ú:¢AB_x0004_A_x0019_,¦_x0004_ZD_x0004_A¼ïÏaý_x0004_A¨_x0004_?_x0005_A_x0010_ÙLÃ_x0002_A_x001E_.ÝLAD_x0005_AT\yø_x0003_A0(:@nÇ_x0004_AÌÖAéÓ_x0006__x0003_A_41¸^z_x0007_A_x0001__x0008_Ë5LÔÆÃ_x0005_A,gk-_x0014__x0004_Ap3d_x0004_AFrÅÏD_x0005_AFÇ¦=üö_x0005_A&gt;E-E³_x0002_AºÀ²__x000B_Ý_x0003_A&lt;bTû__x0003_A¨_x0012_óäÚ_x0002_AôÞ;º\_x0007_AÀ_x000C_&lt;&amp;¶_x0003_A+cGß_x0005_A__x0001_ÖIó_x0004_A¹'	µ¾ä_x0002_A|sr/_x0005_A¯ðB_x001B__x0005_A¤¾'n_x000C__x0002_A|JIaÿÞ_x0004_A_x000F__x0016__oM,_x0003_AIÎÑ ²Á_x0002_A_³ &lt;¥]_x0005_Ag~ç_x000C_Ã_x0003_A@u38+ó_x0006_A_x0016_^(_x0005_A-B7ú/_x0003_A9XÇùEU_x0002_AZ_x000E_ö'f_x0005_AbÜChÈ_x0005_Aa°_x000C_íçþ_x0002_ARzD»^_x0018__x0005_A_x0005_f¸Atl_x0003_Ap?_x0007_¾_x0001__x000B_aq_x0003_A^_x0007_ã_x0005_A)xù}¸_x0004_A=®ò&amp;éX_x0004_AZ_x0001_zp_x0018_æ_x0003_Aæ_x000B_´³½ò_x0006_A§CnëÏ_x0004_A_x001E_7?¾h_x0002_AÓ\_x000B_=K_x0004_A¥×1ç'_x0004_A;Í[&lt;_x0005_A&amp;=ý_x0003_A_x001A__x0012_Ð¶_x001E__x0008_A_x000B_ç_x0002_Î_x0019_&amp;_x0005_A_x001A_ÁÇw°_x0003__x0005_A~ÞnâÑ_x0004_A_x0012_8q÷$_x001A__x0003_AÚ zm_x0014__x0005_A¼çØYJ_x0005_A­×_x000F_2·Z_x0006_Aué_x001A_ÝÎÍ_x0004_A_x001A_Éc_x0010_Ö_x0004_AÂ³ä_x0003_úL_x0004_AQ	èPÆD_x0004_Aº?¤ÑÂË_x0002_Auæi_x001F_K_x0003_A(ça¹£_x000C__x0006_Ad"[p¿ü_x0003_A_x0012__x0018_Ë9cÒ_x0003_A&lt;]LÑ3_x0003_ASkvê´K_x0005_A®H×?_x0007_A_x000C__x000D_[Kn	W"_x0003_AÕ½Æq¾_x0002_A@#_ÁZd_x0003_AàÑ_x0014_ù_x0016__x0005_A*&amp;§ô_x000F__x000D__x0003_An_x000E_¡ôÑ¦_x0002_A6ð_x0005_8®Ø_x0005_AJ_x0010_á_x0008_Ë_x0004_AP_x0001_Ô_x0004_¶_x0007_AñKìy_x0003_ADà}CI¾_x0004_Aå/ Dk_x0010__x0005_AmïaÚÀ_x0005_AögËÛ_x0005_A_x000E_â¥6M_x0005_AJrR4_x0004_Ai¦ÖÞ_x001A__x0005_AáJ-wÜP_x0004_AàÓì_x000E_ûÚ_x0004_AU&gt;*(ýj_x0004_A¬CÍXýÇ_x0006_AÊ|íi±_x0003_Aj¥_x0002_!_x0004_Acð¯´:$_x0003_A£ÊoUÃ_x0003_ACè_x0003_}¶ß_x0005_Aìä	k/_x001D__x0006_A_).x(_x0004_A_x0006_û÷Hþ_x0002_A_x0013__x001E_¨P_x0010_v_x0005_A*Fk¥Ò_x0005_A_x0008_Ñ_x000B_Î_x0001__x0007_Õ_x0008__x0005_AJ=fµþ_x0004_A0ÊêÍ_x000F__x0004_AáóVwÝ_x0004_A|Ú1é_x001E__x0005_Aæ_x0019_ú]_x0003_A_x0018_/ë`_x0003_AÈÔ_x000B_á#_x0004_A)#Á5_x0008__x0002_ABÿûëï_x0004_AZIrd)!_x0006_AÚ,FnØý_x0004_A3e y&amp;V_x0002_A»O_x0018__x0008_Ö_x0003_A2vÜ§¼_x0005_A&lt;ÝhS_x001F__x0002_A_x0005_ìöÍäå_x0004_A_x0006_ñ¢Ø_x0004_A¶_x0004_p×â_x0003_Aïç.#ä_x0003_AèâC_x0018__x0003_A.Bq_x0004_Ad&amp;÷_x0007_àª_x0002_A-_x0013_ø_x0003_AÀ_x000F_/«XÍ_x0004_A1å,_x0004_A(mkBÖ;_x0005_A¼vxµ_x0002_A\ãÈ´h_x001D__x0004_AÇ_x0011_Ï'Äð_x0005_A&gt;H1_x0018_}_x0005_A_x0017_ç7_x0003__x0013_Õ_x0006_A_x0007_	^¾)ä½G_x0004_Aá_x0008_XO_x0004_AÈj_x000E_xÛÆ_x0004_AõL~QÞ/_x0006_A_x0018_m×ÿ_x0002_AæÁ_x0008_M_x0004_ _x0005_Aº~ZFùÍ_x0005_A×x^w2_x0003_A`_a£r¾_x0004_Aeþ¸ûÒÇ_x0003_Aa_x0018_æfª_x0006_A®Ê2_x0004_A_x001F_PÉkÆ_x001A__x0003_A_x0002_óx_x000D_i_x0004_AÞ¯_x0008_o_x0005_A_x0014_þYÆª½_x0002_AÁ_x0002_²Ëh}_x0005_A®_x0015_ný_x0013__x0002_AÜDÁ8_x0004_AF´;H_x0003_A_x0001_}ÔÚ_x0015_¥_x0003_A×*¨_x000C_tK_x0003_A_x001F_ªÿ_x001D__x0002_A_x0004__x0017_Ü&amp;_x0002_A_x0006_6~.lä_x0002_A"	)Tµ_x0002_Aqå §¹_x0004_ABîØûC_x0004_AôÅWtg·_x0005_AØ$gw)_x0006_A¯Tq_x0016_zÄ_x0002_AýÞ_x001B__x0008__x0010__x000C_Ê_x0002_A_x000E_ÝD½_x0006_A_x0018_êÃòC_x0007_AP½¤jd_x0012__x0005_A	»¨¿_x000F__x0004_AëÞÅü2#_x0002_A4°_x0013_#,_x0005_A_x000E_Áé]Ìº_x0007_Aá@Øb9,_x0007_Aµ-í~\_x0013__x0007_A.=EoU_x0001__x0006_A®]:,»_x0015__x0006_Aòy%4S0_x0005_AÔæ:(_x0005_Ay°sg©_x000C__x0004_A/ë	®¯_x0006_A.9Ãzª_x0004_A×¨õ_x001D_;_x0001__x0003_A^4Õ&lt;"ù_x0002_AÂ&lt;5_x000B_¢_x0004_ADF/½½_x0004_AÊW/8	¤_x0005_A£Ôa?_x0004_A6ÑW9ø©_x0004_A8_x000E_NÒö_x0004_Aó(¤&gt;äö_x0003_A¸&amp;½Ã_x0018__x0006_A¢b&gt;±Dþ_x0003_Aà_x0016_Kï1ó_x0005_A-7rDÄ_x0003_Að_x0010_Bµ_x0005_A{_x000D_G´J_x0005_A_x0001__x0008_åòYÓµ_x0003_AxY[àúy_x0006_A§¨å¨Îß_x0002_Aþ%5_x0015_Ì_x0005_A×=by_x001C_Û_x0006_A%=b_x0007__x0004_A:Y})_x0003_A_x001A_ô/_x000C__x0018__x0004_AØ&amp;ZÝ=ò_x0002_AJÂJK8_x0004_A&amp;z3_x0001__x0005_AÀÙ_x0014_"R_x0004_A¹_x0006_?ÜFí_x0002_Aq¢NqÆ_x0007_AÄÿRl_x0004_A-½[®»·_x0003_A_x0005_¹Õ_x000B_1_x0003_A&lt;þW_x0002_AM_x0013_P_x000D__x0010__x001F__x0004_AÜg_x001E_¦._x000B__x0004_AlU_x000B_´_x0003_Aõééðz7_x0004_A_x0008_+_x000F__x000E__x0006_A_x001D_ñX"ø_x0003_AèÂ_x000B_&gt;âÛ_x0003_A(ËV _x0003_AÒ´ì8_x0016__x0003_A_x0004_úõzo_x0003_A[,_x0018_s_x0005_A¹ãA!_e_x0002_A@ÁàkðM_x0003_A&gt; _x0004__x0001__x000F_|©_x0003_A_x0015_+".®_x0004_AvmÆ_x001B_&lt;_x0006_AôÑÈ_x0010_î¯_x0002_Ah+Ü_x0013_ÿ_x0005_AÆ_x0002_þ_x0012__x0003_A_x0011_&amp;8$_x000E__x0003_A]_x001D_j\üù_x0003_A_x0008_"á`_x0004_AÞB2þà_x0004_A&lt;`q°ý_x0003_A°&gt;NÊí_x0006_A\%É_x000C_Bç_x0002_A?_x000D_Þ{_x001A__x0003_AÙªk_x0018_c_x0003_Aoc]&lt;{;_x0007_A_x0001_¿_x0017__x001E_wa_x0003_AQ@#@¿_x0004_AÑ_x000E_Vv¹N_x0004_A­ã_x000B_z._x0004_A_x0004_hí_x000F__x0006_A_x0016_Æ~9^_x0003_AÚ_x0006_»a×á_x0006_A´Í¸¿Ä_x0003_A0_x001A_¡îm_x0006_A	yà#KW_x0007_AMrp¤ä_x0003_Am_x0016_EÚO_x0003_A&gt;;T&gt;_x001F__x0004_Aâ_x0008_ñøÏ*_x0007_A+_x0012_M-_x0017__x0005_A\ÙF_x0007__x0003_A_x000B__x000E_oÝñ_x0004_ _x0002_A.­¬²_x0005_A¥»s2_x0011_´_x0006_A*Ae¿«Í_x0004_A@_x001C_g1æâ_x0002_AG_x0010__x0001_Ik_x0004_AVõ»EÁh_x0005_A&gt;ÂDTc_x0004_A_x000D_!é-¦_x0002_AÈ×:²­_x0002_A),ÔïÉ_x0005_Ay`òúK_x0006_A_x0011_Dø_x000D_4-_x0003_Aå6 ëP_x0004_A¼*Ò1Û_x0003_AùCêv$_x0003_AÐÄ:XBs_x0005_A£_jö6+_x0004_AÝe»Ó9_x0003_A_x000C_*BV_x0011__x0005_AdÿÞP1_x0005_A''Q	_x0003_A¨_x000E_S ¢_x0004_AûVå®í_x0004_AQ)E)_x0014__x0003_Ar¹_x000F_Km_x0002_AÓ	[a£r_x0003_AÚÉAW_x0005_A	ã_x0002__x0007_þ&amp;_x0003_A_x0008_ÜÔhû_x0007_AÏ¨o~$_x0006_A_x000B_½_x0019_ç_x000C__x000E_nC_x0005_AU;ª_x000D_¥_x0003_AÄÐñ¨Ì¨_x0005_Aq2M!æ_x001D__x0005_AÒÑ	7Ú_x0002_Aµ_x0006_ÆN&amp;¨_x0004_A®_x000B_Sq7_x0003_A_x0012_êàãºr_x0005_A¾Ðçü±_x0002_A¿_x0001_0m2¨_x0002_A+_x0013__x0010_ip_x0005__x0006_Aã¹_x000C_®J_x0003_A#_x0016_G0Â_x0004_A~z½Ü_x0005_ACûëQ_x000E__x0004_A1sÌþø_x0004_AþÌ_x0001_ìýô_x0005_AG$°xÝ%_x0004_A_x0007_rrCùÚ_x0003_A=³¦Y¥_x0006_A&lt;ÒÚx"_x0008__x0005_A_x0006_bóÿC{_x0002_AMÿ/å_x0004_AÈxAdVª_x0004_AX_x000B_'¬ È_x0004_Aûº_x0013_&gt;È°_x0003_A_x000E_¸b_x0006_¯_x0004_AÀ2¯_x001A_!_x0003_A3qe}._x0005_AàÙ¶ñË_x0002_A#?¨³=_x0018__x0007_AÖ_x0012_gÜ_x0006_A_x0001__x0011_((¨#_x0001_á_x0003_Ahl&gt;¼B_x0004_Aô¢ÅäQ_x0006_A{Ê].Ì_x0002_Avi_x0001_È»e_x0003_A§_x0017_ç~îY_x0007_A¨üIG²_x0005_A,ð.X¼	_x0003_Aätú$¥_x0002_AB×_x000D_ùÅ_x0002_AÕ"_x0010_ÏèR_x0005_AÒ¨â°Gh_x0004_A_x000B_í±_x0013_è_x0005_A÷¢¬»c_x0003_AÑ%g°_x000D_l_x0008_A¬çoªb(_x0005_AÈø6Ò°î_x0003_A©Mj_:_x0005_ALb«È_x0003_AÕíèõk_x0007_AÈo¢&gt;_x0002_A!þ/«)7_x0006_Ad_x0005_u¤È_x0003_AæÉ1^_x0005_A×É3j·{_x0003_A_x0006_ìlýà_x000E__x0005_Az_x0007_EÙM_x0003_AT_x001C_Ë¥_x0004_AOX/%ãP_x0006_A_x000C_k_x0016_&amp;ð_x000B__x0003_Asúú._x000F__x0005_A_x0006_)_x001A_G_x0008_	¥«_x0004_Aw##_x0014_ü_x0002_AqÈo_x0004__x0007_ò_x0003_A_x0002_Wwó_x0006_AWÖÜS_x0003_AsFÛÉkd_x0005_AîðÈÎ[_x0006_AË_x000F_7B_x001B__x0003_A/0u¿ðü_x0002_A_x001E_ØïuïÄ_x0006_A_x0011_Ã'É¦§_x0004_AÞ7e§Ôf_x0007_AVê_x001E_ÑÆ_x0005_AJ+_x001D_8À_x0005_A_x0002_½ÄHF_x0004_A_x0011_&gt;ÛOT_x0004_A_x0011__x0016_°a	_x0005_AtñÆU=´_x0003_AØ_x001E_¡fr_x0005_A$²ª+)_x0002_AHÃF_x001A__x0013__x0004_A·ú_x001C_];_x0003_AZ_x0015_V:_x0001_5_x0004_A3¨Nî¢Û_x0003_A_x0005_ÎgÌb_x0003__x0005_A­G_x0008__x0011__x0004_A²7sÌVË_x0003_A.Ó_x001B_B_x0006_ATÝ-Ö*_x0003_A_x000C_^è'æ _x0004_Aó_x001D_f¨Ë_x0003_ADð°_x0001__x001E_ß_x0006_A_x0008__x000B_]c%ªbù_x0002_A	yNá_x0002_Aà¬eÿa_x0002_A¾ö¨_x0003_At{á`_x0002_A__x0006_ÕÒ_x0004_A§¤_x0001_ö­m_x0003_AÇòÃ_x001E_ò¸_x0003_A_x000B_GB_x0018_ù=_x0004_Ai«µÞ_x0004_A_x0002__x000F_ÅRÓó_x0004_Atuõ³*_x0004_A_x0004_zagpv_x0005_AË-b_x001C_´º_x0003_Ao&gt;	¹»a_x0007_Aµk¼Sl½_x0004_Aâ^_x0008_M$ð_x0003_Aóg_x001B__x0008_²_x0005_A_x0011_IâK._x0007_A4½ùÅN"_x0004_A¾´_x0002_õî¾_x0004_Ad*ª_x0002_AªP&lt;_x001F__x0003_A+Éc"_x0008_»_x0003_A¶w/_x0006_#ë_x0005_AÊàëÙf_x0004_AûÆ2_x0007_A÷_x001D_µöóì_x0005_A_x000F_\/ÖË°_x0002_A_x0016_­xÑÌ_x0005_AÒXo_x000B_å_x0003_AÑ Ð_x0002__x0001_	ü3_x0005_Ap~E\4_x0006_A^&gt;úe_x0003_AÆÝ'÷_x0006_k_x0005_Aã_x0016_(_x0004_¹«_x0002_A_x0010_¡ÐT_x000F__x0005_A»øÑÓ_x0004_Ap¹Wõm_x0004_A_x001A__x0014_® ¹_x0004_A_x000F_$ö_x0007_Y_x0004_AWtñ]_x0003_Ar"Æ	Ë_x0003_A,¨zv¿_x0004_AÔ_Ñ|î_x0003_AOePª_x0017__x0003_AFfÎr_x0018__x0006_AÎôî[È_x0002_A_x0013_pç'Æ_x0003_AÔH03_x0006_A_x0001_Â_x000C_Íg_x0003_A_x0019_Y[ö_x001C_¬_x0008_A	hÙ¾K_x0006_A½vgÿ+_x0005_A_x0014_Òvì_x0017__x0004_Az$_x0003_AÇôrú_x0004_W_x0005_AÒÔ c_x000D__x000D__x0005_AjC¹_x0003_Aç(ÉÂª_x0002__x0003_A¿°t¨SU_x0004_AO0¹dÝ_x0002_AMSë_x001A_üs_x0002_A_x0001__x000B_Ð4Öæñ&gt;_x0005_AªW^Vãb_x0005_A¥8Ëòèp_x0003_A?dfy_x0003_AAN#f_x0002_AJ_x001C__x0008__x0008_Aü_x0004__,È0_x0004_Amz·_x0001__x0005_Aþð#É_x000F__x0006_A	_x001A_®_x000F__x0002_AÈ_x0015_®~º¶_x0004_A¹_x0002_.qe_x000D__x0003_A/_x0001_¯_x0002_§_x0005_AÔ_x001F_ä.Ã_x0004_ARzSÖ,R_x0005_A_x0004_Í~_x000E_"¬_x0007_Aù ­ôn-_x0003_A^o¬UD&lt;_x0003_AW_x000B_bñq_x0004_AámÚ_x0019_Ê_x0005_A©¿{|x_x0006_A_x0017_á¸_x000F__x0005_Aº/Ô6Õ_x0003_A¸l_x0006__x0014_L_x0003_AÔÓ~å#a_x0006_A~±_x001F_üb_x0005_A¦o[_x0018_L_x0004__x0005_A=CB&amp;wr_x0004_Aì_x0011_Ì_x0003_AT^Æ_x0010__x0019_ç_x0003_A»ne_x0017__x0003_Y_x0007_A¾²_x0008__x000C_h¡_x0005_AnÂ_x0017_®¦_x0005_A&lt;Û_x000C_x{_x0005_A³i_x0005__x0001_y_x000B__x0006_Aà¢S¬i_x0017__x0002_A_x0008_­bLêB_x0003_A_x001D__x001A_Øm_x0004__x0003_AGæ«ôê_x0003_A_x0002_$ì_x001E_wG_x0006_AÁG]¨~_x0003_AÚ¼ñð_x0003_A_x0016_±Ò«Yp_x0005_Aî_x0017_Å3	_x0004_AÖ5X_x0003_A-M_x0010__x0012_(W_x0003_A·¥x_x001D_¤_x0007_AØÉA¸Ô?_x0005_AeZ_x0017_QùÆ_x0002_A_x0016_!½îD_x0003_AÛË¿_x0010_Þ³_x0006_Aó_kQcð_x0002_A_x0011_	E¶w_x0007__x0003_AÜL_x0004__x0005_º_x0002_A_x001D_#Snãk_x0005_AúÀ_x0016_ªûp_x0004_ASàë_x0002_A_x0002_ð¥ÝRV_x0003_A?åqXæ_x0004_AÚLÅ_x000F_Y_x0004_Azy_x0014_c_x0005_A_x001A_å5Û×_x0003_A2¸c]Åø_x0005_A_x0007_	Þ_;=zÐ_x0002_A=°Í|_¿_x0003_AÜ_x001B_Àý_x0003_A#D=-_x0004_A&lt;rSvQ_x0004_A_x0001_ô_õ_x0005_AËÝÈÐ¢_x0003_AsB_x0004_UGã_x0003_Añ²åúB_x0006_A¨qÞ³ç_x0006_AÅ^Å\YØ_x0004_Aôyù_x0003_A_x001E__x0013_»_x0006_Aõ=	ûe_x0004_AtKvvø_x0004_A[Û»B¨_x0003_A_x000B_ __x0010_Á_x0002_A	&amp;ôd_x0006_A©¥Ü¿_x0013__x0003_A+ÊÜLE×_x0003_Aº_x000E_À¢ÅE_x0006_A£zÄª_x0003_A«×a_x0003_An¼®¥_x0018_Å_x0004_A\·À_x001B_ª¬_x0002_A,èÅ½â_x0004_A{|¬Ýè_x0002_A«¡©è¾_x001B__x0004_A8&amp;_x0015_z_x0003_Aà{&amp;_x0016_Ì¹_x0003_A@·_x0008_^L_x0004_A0=#y	_x000B_­B_x0003_AVón.Ø_x0007_AÆé¹ûí+_x0004_A_x001B__x001C_ø;wã_x0002_AÑ7­¯_x0004_AÐå_x0010_¤õ_x0006_Aj æ_x0002_A_x0019_'ÍI½_x0004_AÜý_x0012_@;_x0011__x0004_A¤Ü_x0007_î2Ù_x0003_A@&gt;U\_x0005_A*ãÂêÿ_x0002_Aþ_x0008_£F©_x0004_Alî_x0004_0Ä_x0003_A_x0004_V©Ä¹-_x0005_ADM_x0007_[__x0003_Ak´Î_x0002_,__x0003_ALÇªåÑ_x0003_A_x0002_*.°?_x0003_AÀ*ÄÀ_x0013__x0004_AuÍ|Ôú_x000F__x0003_A¶íw#ª_x0005_A_x001F_._x001E_ß»_x0005_A°=¶_x0012__x0005_ü_x0006_AÇÕG!³m_x0005_Aâ_x0011_¾Ú÷_x0003_Aí_x0001_§µÂ_x0003_ALéøm_x0006_Aï¾ê _x0005_A_x001E_Ñ[b_x0004_AÕ_x0017_ÏF¯ã_x0005_A%v)[Ä_x0005_A_x0001__x000C_|¥ìxU\_x0005_A¸É×_x0017_nð_x0003_A´jerø_x0003_AÕÃ.ó l_x0006_A_x0010_~V¨é_x0003_Ai³®ÏÃy_x0003_Ac/qÜ@À_x0003_AäG_x0018_SÉº_x0006_Av&amp;_x0003_ÓÎ_x0003_A§_x0008_k°6J_x0006_A_x0016_+&gt;§_x0004_AòÕ_x001E_í*t_x0003_AðhKh+_x0005__x0005_A_x001C_ñæbµ_x0004_A©I¾h_x0018_(_x0003_A\ÙjÇ_x0008__x0007_AÎ_x0002_	_x001B_Ö_x000E__x0002_A»&amp;ë_x0005_A_x0010_ú&lt;sQ_x000F__x0006_Az{¤ØÎº_x0004_A·Zºo_x0005_Aâ?¶_x0003_Aø¦Ìø_x0010_p_x0005_AuÆ_x0008_âf@_x0005_A%?9_x0017_¦*_x0004_Aªü-ç_x000C__x0005_A¯Ë,¨«_x0005_A_x0004_¤_qÎ_x000B__x0006_A@Ô&lt;o_x0004_A¾xþÞ_x0004_7_x0004_Aîùë_x001B_Ê_x0005_A%Þ&amp;Ï_x0001__x0008_^_x0003_AÕ`¨·Ý_x0004_Aù_x001B_=K_x0010_µ_x0006_A	D_x0016_Èq?_x0003_AÌ_x000D_´Áæ_x0006_A:Ì %_x0004_A_x000F_ÉH:Ë__x0003_A+bÇiÞ_x0005_AÓ*¸¬_x0002_ARSfµ»_x0006_A|¼©À¼_x0003_Aø³q_x0015_Ëa_x0005_A_x0004_SÌ ïä_x0006_AæÎõÏC_x0004_A_x000B_Å_x0017_3&amp;_x0006_A_²e_x000B__x0005_AÞ½Úë6_x0004_A_x0013__x0017_Âìô_x0002_A_x0003__x000E_,®_x001B_Þ_x0004_AIîâ_x0017_Èè_x0004_A_x0015_0of§_x0002_A_x0001_¤Ì_x0016_H _x0002_AhYÄÉ§_x0003_A¶JµG_x0004_A	ñ. _x0003_A`PuÙù_x0004_Aº=°ãÏ_x0006__x0006_Aø-_x000C_7ê_x0013__x0007_Aèk¡é_x0002__x0005_A®%4;_x0005__x0003_Ab_x000B_HÉ²å_x0005_A_x0012_Ì@l_x0005_A_x000B__x000C_f_x0001_Ø_x0003_A®à*K2_x0002_A-@(iµÄ_x0005_A_x0005__x000E_.14¸_x0004_A8¸¬0$Ò_x0002_AÛÆ_x0003_Òù_x0002_AÔ÷_x0008_í9_x0002_AkÉ_x0013__x001D_/¦_x0003_A¶·_x001B_ìí_x0003_A/£_x000D_¼)_x0003_A6]4x&gt;Ð_x0003_A_x0003_éêy¢_x0003_ATþ'n4_x0006_AÐ&amp;_x0004_«)_x0004_Axª¤v_x0012__x0006_AgRQp	_x0005_AßÄ_x000B_¯S_x0005_A¬'J·_x0004_A6mþÐß_x0004_A¢Z_x0011_¯¿8_x0003_A+3¦V_x0004_A_x0005_9ºü_x0004_A÷	tá£_x0003_A[Æt&amp;_x0004_AÝª±_x0019__x0006_`_x0004_AVªM :_x0007_A_x000B_§x_x0005_Aèobnø_x0002_A§Ì1ñ_x0003_AZj­U_x001A__x0005_Añ`å(ø·_x0005_A7+4Î_x0001__x0008_Þ[_x0004_Aç_x0015_[XM_x0003_Aïod(_x0003_A·F*úóØ_x0004_A"_x0014_U'Á_x0007_A&amp;²©	e°_x0003_A´3ùXU_x0007_A¾Qÿì9_x0004_AîioçB_x0004_Azï5	á_x0002_AdN§Ä$â_x0003_A_x0016_CF§g'_x0005_AàM_x001D_b	_x0016__x0004_A[zÒü·_x0005_A&gt;Cª2i_x0004_A¡ ¤YºH_x0003_Aa¡£-{F_x0006_Aé©ûV-_x0004_AÛwWë_x0004_AÈoß\Ó_x0006_A_x0011_©_x0015_'_x0003_A2y&amp;Bññ_x0006_A_x0008_ïU_x0018__x0011__x0008__x0007_AÚ`&lt;_àE_x0002_Aï?±Ñ_x000B__x001F__x0003_A4_x001B_6@_x0001_´_x0002_Ab°Ó÷3f_x0006_AZ&gt;6Oåä_x0003_AÁY»L_x0006_A_x0003__x0010_ù@_x0003_Aå!¹®_x0005_A"±_x0003_A_x000D__x000E_¡)_x000E_­·Ü_x0003_Aè=¶_x0012__x0004_A_x000F__x0015_7&amp;ä_x0004_AÄkj~¨_x0003_Aï_x0002_._x000E_Ø-_x0002_An·Üþ§_x0001__x0004_A8Q»;p_x0006_A{	kâU_x0003_A_x0008_7$Ù§ç_x0005_A_x0004_åÀÍç¾_x0003_AæeVßµ_x0003_AÀ&amp;¢K_x0004__x0006_AqA¢4_x0002_AGê·ò%º_x0004_AR_x0001_I|_x001C__x000E__x0004_A.LÞb_x001B__x0004_A&amp;¬_x000B__x0004_A_x001A__x000C_ Øi_x0003_Aýb	¦_x0003_A8_x0013__x0007_^_x0008_A¶Oª¹±_x0002_Aö_x0019__x0007__x000C__x0004_A9_x0017_z?_x0005_A_x0016_Ã¹¨_x000F__x0011__x0006_A_x001A_uìz¨9_x0004_A6_x000F_ÏGnë_x0002_A_x0015_Ë«6_B_x0003_Aë¿ÜE_x000E__x0003_ANQ_x0011__x0011_ð_x0005_Aç·Vif_x0003_AbüÏÜYc_x0002_AÒ³y_x0008_	¤n_x0004_A]Jlß_x001B_T_x0003_AÉ¶èz_x0005_AîmEd_x0006_G_x0003_ASà¹)ê_x0003_AôÍ»M__x0007_AÑ/_x0004_§÷U_x0003_A±wK@Ú&amp;_x0006_A®Å/ù_x0001__x0010__x0006_A±_x001D_Þ%_x0004_AÈú_x0008_ì#/_x0004_A¾_x000B_ÕuØñ_x0004_A(Êy5g_x0011__x0003_A_x0010_)è_x0003_Aüíä¹D®_x0005_Ab¥_x0013_e__x0004_A¡%_x0019_ÿÑL_x0005_AbàWÂâ_x0002_A_x0006_È¥øfZ_x0003_AúTPF"_x0006_A_x000F_aõ½_Ô_x0005_Aú üQbð_x0004_Akîaµ¢_x0007_A4ØÍeû_x0002_AR¡ÃêÅc_x0005_A¾£\µõ_x0003_AÔYE&gt;I_x0003_A*¬î_x001C_5_x0007_Aø_x0008__x0010_{6{_x0004_AëïÝ´J_x0004_Aã_x0016_BëQ_x0003_Aÿ9ýµW_x0004_A	_x000B_óîÜ_x0011__x0005_AÖépÄÂ_x0004_A¸é×®ù_x0003_A1 G9é~_x0003_A33ÐZ_x0005__x0005_A&lt;¾½3P_x0003_AøU¨Ù_x0003_A5²[_x001E_½_x0003_AòV_x0017_¡SÑ_x0003_A_x000F_ðI)Þ_x0003_A|³IÁ_x0004_A_x0007_$ñYÝA_x0002_AQ[(EÕJ_x0003_A_x0004_m×MéC_x0005_A)$çÁ¸_x0003_AÍäÉáÇ7_x0005_A_x0006_ÿd76#_x0006_A	VÏ¨Æ_x0004_AM_x0008_¡RS_x001C__x0005_AzY@Á!_x0005_A_x0014__x001C_øÙ_x0005_A_x0012_¶_x0015_ÕÄ_x0010__x0004_A«ôJ46X_x0003_AÿF?&gt;ð_x001F__x0003_AJ9çÂ·I_x0004_A|õ|A¦¶_x0002_Ac/â_x0019_?G_x0008_A,YrÁç_x000C__x0005_A_x0003_ýõO_x0011_þ_x0003_A÷!$ÏM;_x0005_Aê#ç_x0017_Õ_x0004_AÖõ_x0001__x0001__x000B_Xt_x0005_A_x000E_}`ñb_x0003_AÃA* _x0004_A_x0016_dÊºPF_x0003_A_x000C_»)¢_x0002_õ_x0004_AÊÅïÂ±a_x0004_A_x0006_Ïá´_x0006__x0005_AÒ	¬ï?X_x0005_AðÑÎç_x0008_û_x0004_A§_x001D__x000C_ÈÌ_x0003_A¾	8þÔ_x0007_AÃ1[;Þ_x0004_AIô,¨l¨_x0003_A|_x0001__x000C_ÉAM_x0004_AGýB_x0003_v_x0003_Aö"mc)_x0002_A.ä³ï6ì_x0003_AÏå©j_x0003_A_x001C_2_x001D_%{_x0003_A'G°x¼_x0003_A:M#y¬_x0004_AÛ_x0019_ã/_x0004_D_x0006_Aq1/cW_x0003_A ÎCâ5-_x0004_A&amp;â|\Çü_x0005_A9çä_x0003_Aú7¦dÏÛ_x0004_A,Ü_x0018_Ð6f_x0003_At¤]ÿ_x0007_c_x0004_AÜO_x0008_T_x0005_AQ_x000E_üpIÜ_x0003_A â_x000C_¢_x0002_A_x0008_	_x001C_ÒR±ÌH_x0005_A¹Õ0í_x001A__x0003_AêR_x000B_~ý_x0004_AZtxßæ_x0005__x0007_Ab¬!­x_x0005_AÈo_x000B_´ñ_x0005_A&gt;|)³¶c_x0004_AôÌrØ½_x0004_A×-8Pi_x0004_A_x0011__x000E_1©	ü_x0003_Ac_x0013__x000E_X4_x0003_AÒ­ã­Å_x0002_AÞ§íï_x000E_*_x0006_A_x0018_ÝÍÞ8_x0004_Ase_x0014_Þ(_x0005_A*(g1_x0003_A¸P_x0001_IN]_x0003_AzFD_x000B_+å_x0004_AäÏ_x001A__x0003_c|_x0003_A_x0017_Ìx¤u_x0006_A_x0004__x0014_á¾b_x0005_A¶Äë@_x0011__x0004_Aí»LÚí_x0003_Adå¶p_x0012_g_x0006_Aô±º_x001B_§_x0004_A_x0001_HX_x0019_6_x0002_AÈRY#~_x0005_A&gt;ÖJ_x0004_&gt;__x0002_Ad9}"o_x0004_A;´Kñ*î_x0004_A_x000C_Q_x0018_&amp;B_x0005_A]èôË_x0001__x0008_´5_x0002_AXâ(N#é_x0004_A_x0007__x000D_ÉÅ$_x0006_AÏr¡dG_x0003_A¤®U¿LÙ_x0005_ACGRÍÃ~_x0002_A_&gt;©Ü³Â_x0004_A7U?ã_x0004_AßCR»®¯_x0002_A_x001C__x000F_q#²Ü_x0004_Aµÿ,u_x0008__x0017__x0004_Ag_x0007_Èßö_x0002_A7ìÃZêÉ_x0003_A[où'ªã_x0003_A)ÎO,_x0019__x0003_AÅ¾$-¬_x001B__x0006_ANh¶[%_x0004_AÑ1±z_x001E_^_x0005_Añ_x001B_$,»:_x0005_A:-ë_x000D_ß/_x0005_A4(_x0002_B3®_x0003_Aµ%áø_x0003_A_x001A_e4_x001D__x0006_+_x0005_A¬Ï½v _x0003_AL¹¾R#_x0004_Aÿ´Pî0_x0003_Aôî¸ê_x0001__x0012__x0004_ABÎäúü{_x0006_Aþÿi¼æ_x0003_AëØhÖ±z_x0002_A_x0013_/¬³_x0015__x0003_A_x000B_*#ü_x0005_A_x0007__x000B_áQÚÄØ_x001D__x0003_Aã0s?ac_x0003_AdS¸X_x0004_AÛÍK+	T_x0004_A6¥¾I_x0004_Au _x0016_RcÝ_x0003_A_x0007_ääûy_x0017__x0004_AÑÜÚbó,_x0002_AôðÛpñ_x0005_A Ò?_x0001_Ñ_x0004_A_x0012_b¢Ì_x0003_Añ+!_x0017_Æ_x0005_A¼EØ6ö_x0003_A3÷àã_x0014_Ð_x0003_A£Jß._x0007__x0005_A?¬Æ,_x0006__x0005_AË¹_x0014_ùXX_x0003_AT__x0013_Î_x001F_å_x0002_A-ØÛHÔ_x0002_Am_x0016__x001E_¥_x0005_AÑ&lt;³_x0007__x000D__x0004_AÉÚÞ_x0005_¯t_x0003_A½ßV_x0012_:_x0002_A§U´Â_x0004_AÆf_x000B_/qW_x0004_AOù_x000C_ûâ¼_x0004_A_x000C_¶Fm£_x0003_Aâ&gt;ÔQ_x0003_A;_x0018__x0008_Ä_x0005_Am&amp;îC[þ_x0004_Ac4ò¾~_x0005_A!6Àb_x0008__x000B_&lt;_x0004_A¤_x0012_A\F_x0006_A,*_x0016_»sÑ_x0002_AàíP²$_x0004__x0007_A%Ï)èf_x0003_Acu@1_x0005_AlßWé°ß_x0004_AïÐ¯È\_x0003_AâëôoXè_x0002_A±ËB-'_x0003_AÕ_x0003_m? Å_x0003_AJßÅ­±ë_x0003_A	_x0013_Ã_x000E__x0004_AUà)Úû_x0005_A,æ_x001C_:&lt;_x0003_A¼¶y Øw_x0002_AF_x001B_X~Ì_x0004_AÊ8ï¼ÄH_x0006_AÌ-.½g_x0018__x0003_AÚâiçýÿ_x0003_AçÁ{qMÐ_x0004_A~_x0001__x0011_`N_x0004_Ak¡ã!_x0003_A=½_x001D_ÚyÝ_x0002_A}'sYÇµ_x0002_A:_x0005_@cW_x000F__x0004_AÐÒ~Z_x000C_o_x0004_A@ÃUÀ;_x0011__x0005_A¡}=_x0019_^Å_x0003_A_x001E_PÔ}I_x0007_AN_x0006_nªj_x0003_Aâfk^.F_x0007_A_x0001__x000B_ÜîÔ_x001A_ï_x0006_A½cü¶(_x0004_Aéü9£ÿ_x0003_AOm=W^U_x0007_A@a cÁ§_x0006_A28âcJ¥_x0002_Aü!ÖæÙ©_x0006_AêÀnóv_x0005_A¶1Íý_x001B_@_x0005_Aûq_x0008_Lt_x0004_Aç17_x001A_¨_x0005_AD	^f_x0008_Ó_x0003_AUê03_x0005_AN_x0002_f~Ý_x0005_A_x001C_Ó_x000F_à_x001E_Ò_x0003_A»¾¦_x0003_ª«_x0002_A³6WQWù_x0005_Amû0÷©Â_x0005_AãØÕÙ.i_x0005_A$Ý|_x0003_AÛ:ÌÙ¸_x0005_A_x0004__x0012_a_x0018__x0005_A°^Ààß_x0006_AY_x0014_d_x0006_AÎ¿²±_x0004_AvO·	_x0006_A_x0008__x0006_ZD_x0003_A_x000D__x0017_È×Z_x0004_AÇ¶=_x0004_AÖ?Ûz	_x0004_AÒsôÐ_x0003_AøÑ _x000B__x0001__x0008_3|_x0003_Aùç*ÒH_x0003_Aõ_x001D_å_x0017_Ë_x0004_AÇËiôs}_x0003_AH^-_x0014_9q_x0007_A_x001B_ªz»u_x0002_Aá_x001D_&gt;ÑÑê_x0004_AÁwí_x001C_ïë_x0004_A/Hp"_x0006_AoåÖÌº_x0004_A&gt;_x000B_bb_x0006_AÇ%ï¹_x0018__x0007_AÁVº©_x0002_A3ÛÚB"_x0005_AóòA_x0004_AKè#3õÒ_x0004_A°B û}ò_x0003_Aúó¶¥3_x0002_Ar¹;ßq_x0004_AhúnO_x0004_A#­ Ä_x0006_²_x0005_A¶âË#_x0003_AX1-Ìõ_x0002_A(£Àì¹A_x0003_AhN_x0011__x0008_ÙK_x0007_AhéT_x0005_v_x0007_A~±=ÛÒ_x0005_AµJ-õh¤_x0002_A)Íæ!_x0004_A`bL_x0018_}_x0003_A"b,T»_x0003_ApI_x0010_/__x0004_A_x0001_	*_x001C_½Uo_x0007_A¤FL©Ù`_x0003_A_x0011__x0016_WCã_x0016__x0003_AS¼î_x0011_^_x0003_AnÛ×±Û_x0004_A:W\4_x001E_*_x0003_A¾HÆxz_x0004_A@±w¡	_x0006_Aûê|y¡_x0004_A{n_x0004_A4­Ðñ{_x0007_AhXÜ:Õ¥_x0003_Aá¶ÇU*_x0003_AN²ã|»._x0003_AÂç9Ê _x0006__x0004_A3sT	M·_x0003_AÂ_x0003_½Â_x0002_Aè;²ë_x0005_»_x0004_AÑ/°=_x0003__x0003_Ak¥4@Í_x0002_A_x0007_v¸w¾I_x0003_A;~¿¬Ã_x0004_A&amp;h_x000D_¥_x000B__x0003_A{Es­ü¶_x0003_A,}·2L_x0005_A?ñöa_x0003_A!qI_x001D_U_x0006_AÝ`q	2N_x0003_A_x000B_`$ªá_x0007_AÒ_x0004_í³°_x0005_AëõFä_x0008__x0003_A÷@O_x0001__x000D__x0007_5_x0005_A_x0017_	;úz_x0004_A×Ïc1_x0003_A¥XwÃï_x0005_A¡³q_x0012_³_x0006_Aü¢&lt;Ä_x001F_P_x0004_Aá¢h!÷=_x0005_Aò¡°¼÷P_x0005_AÎ(_x0002_Â_x0003_A_x0003_÷_x000C_m0U_x0004_AÿV_x0003_&amp;._x0003_Au0_x0003_Aëwî_x0002_Abøá&amp;üN_x0004_A\hÕr_x0002__x0007_AV¹û~"Z_x0006_ArxÐ·_x001F__x0003_A&amp;;_x000C_*n__x0006_AÂî]ÝT_x000B__x0008_Ar}O­_x001E_ú_x0006_A;©vÒ2_x0004_AW:_x001E_C&amp;ô_x0007_Aä_x0011_èâµ&gt;_x0003_A_x0005_D­RäÛ_x0002_A_x0018_+_x0011__x0007_¥_x0004_AòeÁj_x0002_AOËµÜ_x001C_G_x0005_Apñ#(ÒÌ_x0004_A +Cö`¼_x0005_AþS_x0011__x0014_b_x0004_AN/©_x0010__x0004_AÏâ¼Éy_x0004_A_x0008__x000B_!¯Y_x000B_u_x0003_A·^y@ô_x0002_A3:_x001C_sÜ#_x0007_A{,Jè¯_x0017__x0006_A½Dª_x0005__x0006_A_x0014_4×ôÉÄ_x0004_Aü~	ë"ú_x0004_Aßê_x0012_W£M_x0004_AC;ÅßK7_x0007_AvÇ6_x001C__x0004_A_x0016__x0003_w¿¶ª_x0005_Aßu×Q)_x0007_Ay£´¡²_x0003_AQ_x0004_X÷Ñ_x0004_ATFæR¬_x0004_AÚJ&gt;§ï_x0002_A_x0017_U§Ú_x0003_AÊàµ'É_x0002_Ao#Ó_x0002_Ax½s{_x0004_A¥_x001F_ëÄÀ_x0001__x0006_AJl_x000C_ú_x001D_¾_x0002_Ad+,±©_x0004_A_x0003_«0_x000D__x0008_W_x0003_AïÂù&lt;ç_x0005_A@_x0002_9@Ð_x0002_Aº_x0004_D_x0004_AÄ=ÉQY_x0005_A:-_x0011_h,_x0005_At_x001D_Ï¢ý_x0006_AªL_x000E_Ú_x0003_AFAÊ£_x0008_	h_x0005_A=_x001F_OÂNH_x0004_A½okb_x0002_Ai¡&lt;©Þ_x0002_AÒr·Hô_x0005_A¬gTe_x0005_A(@â²qd_x0005_AõVaë_x0018__x0005_Ap­2_x0003_A¡¾ _x001D_ò_x0002_AÙ`p¹L_x0004_AýþÇÉæ_x0003_AÞêkTÔ¬_x0003_AÈvýgý{_x0004_A^_x000E_­q'_x0006_AFÛØÛ_x0002_A`cäCzÜ_x0007_AVÝ_x0017_W/_x0003_A_x0003__x001E_²S_x0011_ý_x0004_A»ûP§ò_x000E__x0004_AÏE¶O#ë_x0007_A&amp;1_x0002_AQ,3ð8`_x0005_Aäª_x0008__x0001_&lt;_x0002_ARcÏ%_x0002__x0004_AØ5ÒC_x000C__x0005_AN.ûª´_x0002_AÊ»ylà_x0003_Ad´£G7'_x0003_A)[_x001F_d_x001A_Ê_x0004_Aö_x0016_	Gû*_x0003_AUia_x000C_Û,_x0005_A_x0001__x000E__x0001_±ÕLº_x0002_AvÒ1ûc_x0004_AÏ8R£A_x0005_Am_x0016__x0014_Ä´_x0004_AFð_x001E_R_x0002_AMÂ/Qê@_x0004_Azºí¬_x0004_Ao¿âõ_x001C_ú_x0005_AX_x000D_½@:_x0003_APÎD_x0002_2,_x0006_AËiµ'¿ù_x0008_AÖC­Á|%_x0003_A7R_x000E_×f_x0003_AsÒce;_x0006_A;__x0003_@c_x001F__x0006_AÄÒ_x0019_O_x000D_:_x0005_Aë«Ì¸_x000D__x0004_AêãÌ_x0007_A`55 4_x0005_A_x0006__x0019_§Hiô_x0003_Aq âtü»_x0005_A_x000C_Â£	_x000B_ê_x0004_AØ¨Î`_x001F_G_x0004_Ap©óL×_x0005__x0004_AßZ_x0008_^_x0002_A²Sw_x0005_AÊß_x0004__x001F__x000F__x0003_AõÕÇ_x0002_AKP¼i_x0019__x0004_A_x001E_z_x0011_Pë_x0006_A×_x0004_)µm_x0004_Ao¡²_x0004__x0001__x0007__x0017_w_x0004_Ad8_x0002_8Þ_x0017__x0005_AîTñ¹_x0006_A£2ÁAy_x0006_Aê6z¤6_x0004_A_x0007_é8_x0006__x0004_A_x0007_ãóªÍ_x0002_AÀçqÞÛ_x0001__x0004_A³È_x0019_	Ù_x0002_A]üénkJ_x0002_A^òW_x001D_)_x0003_A©wëVaS_x0004_A×'ÎèH×_x0002_A9xçEÐ×_x0002_A¥Åy§íH_x0004_A{¦Úîä¢_x0003_AoÐ_x001E_p[¦_x0004_Aü_x0001_3_x000E_bT_x0003_AÒA¤[_x0002_ANØÙ_x0007__x0004_A²Ãh_x0016__x0006_Az"t5_x0011_m_x0004_A¼¢åçyË_x0002_AßKjòç_x0003_A_x0012_Ë÷Aó_x0004_AùD_x001A___x0016__x0005_A´e_x0010_Qß_x0012__x0006_A¼a_x0005_Aô_x000D_®6í_x0019__x0004_Aò-úÚ&gt;þ_x0005_AÈÜZÛ¿E_x0005_A_x0017_Ñ_x0003__x0004_&amp;_x0003_A	_x000C_¼Æ¢_x000B_e7_x0005_A_x0008_»¦ÑÂ_x0004_Aw¢__x001B_iO_x0003_Aþ{ÜÁûõ_x0003_A _x0007_éÛ¸_x0005_A_x001D_$S]k:_x0005_AÝhvb;_x0003_Aâô¬ª%_x0004__x0004_AÔú4_x0004_Aáó&lt;_x0002__x0003_A÷3¾]Ç_x0001__x0005_Aû_x0007_4¸Do_x0003_Aÿ2ük_x0002_A/_x0019__x0004_úB¯_x0004_AÌúdDQZ_x0005_AÇUP|¶_x0006_ACÿ,Ôÿ_x0004_A_x0007_ó_x0007__x0003_A&gt;¡wL_x0004__x000D__x0003_AÞ_x001F_©Teö_x0004_AIà±/_x0003_Aþt¡¸)ã_x0005_Aí_x0008_&amp;§E_x0003_Af3sóS²_x0004_Avg_x000D_³1_x0005_A@YpÐõí_x0005_A¸¤WÇc[_x0005_AnÁf(YA_x0005_A ¨?Èv_x0004_A­ã©6_x0003_A=_x000E_\_x0010_2_x0004_AÐ_x0007__x000D_OO_x0006_AÂä¢_x001D_á_x0004_A_x000D_ËºY_x0003_A(¡k_x001A__x0014__x0003_Au¾©ó	n_x0003_A»á_x0011_×ñ¦_x0003_AµN=T¹û_x0005_A%Ã_x0017_ñ§P_x0003_An¬½f·'_x0005_AO[qó_x0005_AXP*I_x0014_+_x0004_A1_x0001_4_x0015_$_x0004_A,ÀiJ_x0003__x0003_A$0r_x0003_A¯_x0001_ÁÊ,_x0006_Aëú-Õãò_x0003_A_x001F_Â¨¾]Å_x0005_A_x0015_eùýÚ_x0005_A_x0004_|)_x001B__x0006_AïÏë_x0002_AÚÝÿÿ¥ã_x0004_A#÷G°]3_x0003_AM_x0013_u_x0011_¹=_x0003_AÖ ·Él_x0005_AÜÐE_x0002_ö_x0016__x0008_AÄhæÜ #_x0004_A^uENäâ_x0006_AÈ¤_x000B__x000C__x0005_A¦_x0018_!,Ñ`_x0004_A _x0008__x001A_ÙõÁ_x0003_AuXú+~_x0002_A®@»_x0003_k!_x0006_A_x0001__x0007_Eÿ_x0011_lR_x0005_Aw­ê`¡_x0002_AÈã1éÖ|_x0004_AÌ_x000C_A´_x0005_AMÍª.µY_x0004_A³Û_x0005_$é_x0003_AehÈ _x0003_ê_x0002_Aù«a5@_x0004_A_x000B_{_x0006__x0006_AÞ`}¸_x0002_A_x0018_"¯CM_x0002_A_x001A_¡_x0017_9_x0005_A"®p]_x0002_AXû®tþý_x0002_A_x0006_ýyá_x0003_A¡2:ßx¹_x0005_AØ@â_x0004_A­_x0010_°_x000C__x0011_´_x0005_AÖ~ì,Ö_x0002_Aè_x000E_c_x0005_.#_x0003_A·rø_x001A__x0002_A¯ 4#uj_x0005_AÑ5û_x0002_AWG`^'6_x0003_Aêfd0¾_x0006_Aßlï_x0016_Áf_x0005_A6_tcÅ&amp;_x0004_A0!iõ_x0004_Alÿ îÚì_x0005_Aäf_x0008__x0008__x0003_A8\·ÙM_x0005_A_x0017_§¡	_x000C_%_x0013__x0004_AåTJð_x0002_A_x0003_Æqi|_x0004_A_x0017__x001A__Þ_x000B_¦_x0005_A_x001A__x001B_ñJÈ_x0003__x0004_A_x0008_üü¼_x0011_»_x0002_A.8à#ª_x0002_Aê´®§_x0005_AÕ¡?_x0005_Ú¨_x0006_AV_x0016_s¸\_x0004_AüÇ`_x0005_AC]ÞÌèt_x0004_AXBÐ,ì_x0005_A7ÉA0Ñ_x0002_A_x001A__x000D_Äôjâ_x0004_A]:¢ëÇc_x0003_A®Ëãgë_x0003_A~_x0006_ÝÇ%Í_x0003_A6×,?_x0017__x0004_Aè¸"A_x0017__x0003_A}3-QSf_x0005_A_x0008__x0002__x000E_+,_x0004_AÚÍãA_~_x0005_AÅ­û_x0001_Àl_x0003_A*äÒÑ_x0005_A9ò_x001A_åDó_x0007_A·X·_x000C_^_x0003_Aþð_x0002__x0004_AU¿I[Í_x0006_A_x0003_VN¼61_x0004_A¥xí»_x0003_AÂçO«&lt;ë_x0004_A</t>
  </si>
  <si>
    <t>f24fc81ee3fe83d45a974b206ce03efb_x000B__x000E_`_x000F_k÷[_x0002_AÅÄý_x0018__x0013__x0005_AÃFí³_x0005_A`æ¸£[R_x0006_An©D÷&gt;_x0003_Af=ùÛ0_x0006_A©bG*Y_x0001__x0004_A_x0004_	8M¬_x0003_A{§Ae_x0004_A³ú!q_x0005_AºpS³à6_x0004_A_x0008_Lç{H0_x0004_A_x0006_B_x0007_AG_x0004_A_x0017_K¹N_x000D__x0003_AçLl?H_x0005_Aµ¡êh"_x0005_A_x0018_¸Ô}_x0005_A_x001F_è_x000B_O	ë_x0002_A}VÐm¦_x0013__x0006_AâÓ@ª_x0007_AÞíFÖ_x001F_~_x0003_AÌ_x0015__Iö¦_x0004_Aj+'§ø_x0006_Aó_x0003_hÊ_x0019_¬_x0003_AÄ³ì°_x0006_A¨×_x000C_/_x0003_A _x0018_Ül_x0004_Aª3×º" _x0005_AØø_x001B_®Àö_x0006_A_x0017_æ´-_x0003_¬_x0004_Aª5b?_x0004_A_x000C__x001E_-_x0001_	_x0019_r_x0002_A)_x0007_£Ù_x0004_ABYÍBÇå_x0002_A²_x0016_¡Õ£_x0002_A©w\_x000C_&gt;_x000E__x0004_AÁ_x0005_¤Jil_x0002_A_x001B__x000F__x000C_þ_x0004_Aó_x0012_µGû_x0006_Aq®|V2ñ_x0004_A:@paK¸_x0003_A_x000F__x0010_¹Ë_,_x0003_A,_;Ü®_x0003_A¥á½­cì_x0002_A½8vs5_x0003_AdW%¶8_x0004_Au$\@âj_x0004_A®ÓÙ_x0008__x0006__x0003_AXÂûÂä_x0006_Aã_¢Êw_x001C__x0004_A_x000B_ "}¯L_x0002_A8W_x0008__x0003_U_x0003_Akýôè_x000C__x0006_A×#_x000D_s¹_x0007_AâÅþX=%_x0006_A¶lÁé¼_x0006_Apdg¨â_x0005_ACßb_A_x0003_Ac.D&gt;_x0003_K_x0004_A_x001E_Àqë:õ_x0003_AH¶¢_x0014__x000D__x0004_Aõdóþå_x0003_AÁÙ=w_x0006_A_x0001_	_x0012_wÓA_x0018__x0006_A_x0014__x001E_¤¡_x000F__x0007_AI4_x0001_1h&lt;_x0004_A?_x001D_{¢T_x0003_A4Ú_x0007_¨_x0012__x0003_A_x0008_³¬._x0003_AÄª Ãuu_x0004_A_x0010_ÓVáK¢_x0003_A±uCIÛ_x0005_A«5._x0017_°_x0005_Aoq°ã£_x0004_A9ÜHV_x000E__x0005_AV­ÔäG_x0003_AòôÂÜi	_x0007_AÂ(Õ8EE_x0004_A_x0004__x000D_çÄ:j_x0004_A&gt;P_x001C_©_x0002_A«`ð_x0003_AÈ¦&amp;_x0004_}À_x0004_Aì¦°Â!ê_x0004_A¯¶ß&amp;æ_x0003_A_x000E_vÒZ_x0004_AÆÞÎ¹9¢_x0003_AÞ&lt;_x0014_6#ì_x0003_Av£2\_x0004_AK_x0017_ê¸£_x0004_A_x0014_º«àÉî_x0003_Atlï_x0003_A  _x0007_t[_x0003_Aì-dY_x0003_AûW[§_x0010__x0005_AÎ¡Ç²_x0008__x000C_Z¡_x0003_A_x0011_âîXó_x0002_Aéü°C&amp;_x0007_A«!P_x0007_A\_x000F_¿ëÉê_x0002_A³Wþ*_x0003__x0004_AáÑ*0_x0006_A3$¬{_x0001__x0005_Ab¸vYe¾_x0003_A¨_x000B_r_x0019_bw_x0005_Aå_x000D_u_x001C_¡a_x0006_A¦7_x000E_¬ãþ_x0005_AÀâ_x0019_3×_x0005_A£_x0011_½ÐS_x0002_Aó/I_x0005_AM_x000D_uzÒ_x0003_AW_x0018_0M­_x0005_APÒ×ÉwÀ_x0002_Aç¹Ð¥+V_x0004_A	U1_x0006_Aí7Ö_x001D_³_x0004_A­D_x0004_X+Ø_x0005_A_x0017_x1_x0004_AÚ~+ö]g_x0003_A6o,éçØ_x0005_A²ÈtË_x0006_A_x0010_9+ù÷_x0010__x0006_AÓ&gt;w.¦_x000E__x0003_AÖP¾Ïl@_x0003_A&gt;_x0013_üìÿt_x0003_A_x001F_é_x0012_¸#_x0005_A_x0003_¤ÚD9_x0005_A_x0008_	[D=;_x0004_A.+jCÛ_x0002_AÀ$n_x0002_Aò_x0017_I[Á_x0005_APöÃ_x001E__x0004_AgoÙ«Ç^_x0003_A_x001D_._x0004_ËDþ_x0004_Aÿ¤_x0001_Ö&lt;_x0006_AL±_x0012_S_x0005_A*s_x0011_ldk_x0003_A©D'°¸_x0004_A¥ôÆÁ?_x0003_AÛsÉ¸É_x0006_A£Sû°Ê_x0004_A¥2ìQ«_x0003_Ac_x0016_NÛúÃ_x0003_AAm+Z=_x0006_ABl\_x0003__x0005__x0004_AóL«/Á_x0004_AÀø&amp;m§_x0003_ARÕ¥­j4_x0005_AB_x0018_´öñ}_x0004_A{ËDL_x0005_A¤t®·Ló_x0003_Aº:,}_x001E_h_x0007_A_x000C_±W¾.Ç_x0003_Ad_x0002_3=_x0003_AÐLÎÀ_x0007_A*ò_x0007_JÃ_x0014__x0004_AF_x001A_3X#_x001D__x0005_Am³gxê_x0005_AÔ_x0006_ _x0018__x0001__x0008_÷_x0005_Aüh_x001C_Úãh_x0003_AìV_x000D_Jñü_x0004_AA²Ú4_x0003_AÄ&gt;bp¾_x0007_A_x000E_ú__x000B_ÑF_x0004_Ay_x0004_¤_x0006_AÂuã_x0004__x0005_A_x000C_jmrg&gt;_x0003_A©ä¸Ô\á_x0005_AnW¡NàË_x0004_AFEz_x0016__x0010__x0003_A²_x0015_O;_x0002_ARáüöû_x0003_A¶ÃÚÆ_x0003_A.u«þÿ_x0004_AA(3j}6_x0006_A ÜZÜ_x001B_#_x0005_A*_x0002_µ%%_x0005_A_x001B_m_x0016_ï¹_x0019__x0003_A_x001B_t­¨C~_x0006_A§fúÍí_x0004_AtÜSUû$_x0007_A|3_x001F_=/_x0004_A\,0Kõ_x0002_A²_x0017_¬Ü_x0003_AÓÞèØ¸_x0005_ADÏÖªÇ_x0003_AâÅù_x0005_e_x0003_AÑøJ/_x000D__x0004_A_x0005_]r_x0003_AË½`ýÅ$_x0005_A	_x000B_¨Õ_x0018__x001E__x0004_A]^ LX¼_x0004_A}!zãï}_x0006_Añ_x0008_¾0GN_x0005_Ah*Í8Å&lt;_x0004_Aø¥F Õ_x0002_A_x001C_Óþ_x0006_}_x0004_AN_x001A_f%ù_x0012__x0008_A_x000F_C_x001E__x0007_A$o¥8ùÜ_x0004_A~Õ@I_x001B_7_x0003_A;633æë_x0007_A_x0002_¹_x001E_¨_x0002__x0004_A«e_ò0_x0005_A_x0017_Ìg8±Q_x0005_A¶0ñ¹X_x0005_Aê?ä	u_x0007_A¬_x0001_°3N8_x0005_A;úä_x0015__x0008__x0004_A_x000D_.jQ_x0004_A~­_x001A__x0004_Õ&amp;_x0005_Afç_x0011__x0004__x0006_AsÂæb_x0003_AâeÊ¦3_x0003_A`=óO_x0007_Ag¢àú_x0002_A_x001D_ªdp¯_x0003_A?F!N	°_x0003_A9_x001E_ØèNÙ_x0006_A_x0004__x000B_àÒ¦_x0004_AçJG³_x0005_AQ£c	_x000B_þh_x0006_A3§²²U_x0004_Aü*2_x0005_A_x001B__x0012_/VÚ/_x0004_AÛ¨x¶¥_x0007_AK_x0010_[b_x001F_r_x0003_A°^_x0004_myÖ_x0004_A¨É	¡c"_x0004_A2¡©Âç_x0003_Aûºû_x0006_AªÙ_x001C_&gt;	¾_x0005_Aaf_x0006_i_x0002_AÅGyø_x0015_Â_x0002_Aæ³à«e_x0004_AB_x0017__x0011__x0013__x0005_A¨ôwuYÈ_x0006_APªä_x0001_LY_x0003_AÕ°ÉÀMr_x0007_A_x0008_î_x0004_ºr_x0004_A5ÔØ_x0002__x0004_Aâ¶_x0013_#_x0017_¶_x0004_A_x0006_i_x001D_¹G_x0006_A_x0015_t¢.¥á_x0003_A´ÃÌ]f_x0004_A1î&gt;Û2_x0004_A_x0018_[ÀÔq_x0003_Ae-DÝ@£_x0004_AóMW	o_x0003_A»ë½%'\_x0004_A_x001E_Ì[m}Ç_x0005_A/c_x0015__x0004__x0002__x0003_A5¡©t!g_x0004_A_x0001__x0008_ò_x0001__x001B_3u_x0013__x0004_Av_x0013_$_x000D_ð_x0002_AãJït¬u_x0004_Ac!_x001B_Iü_x0003_Aôö_x000E__x0011__x001A__x0005_A^Æ_x0005_ø_x000E_]_x0005_AÌ_x0003_tO5_x0003_AÏ_x000B__x0016_Ú_x0004_Ad$MÑ6_x0003_Ar_x0018__x0014_ËC_x0004_AÔÝ`ç_x0003_AÖf8(_x0007__x0003_A\óë_x0003__x0015__x0006_A'_x001F__x001D_Ü´_x0005_AùÄçÌc_x0006_AIÒA7¯_x0003_A¶gX zV_x0003_AàÅbF¼_x000B__x0004_AN¶gô_x0003_Aá _'_x0018_È_x0005_ARL¨_x000B_à_x0003_A"j_x0012__x000C_å_x0003_A8£"NÔ_x0005_AG_x0006_³_x0014__x0003_Aì@&lt;G_x0003_A_x0015_e# _x0001_@_x0002_A°Vt_x0005_!_x0004_APuÁ_x001E_R_x0003_AB¡_x000E__x0005_A_x0016_=ÿ_x001C__x0003_AN?_x001B_Öú¬_x0005_AÙ_x0003_Ê²_x0008_	_x0005_Â_x0004_A´_x001D_¢IøX_x0003_A¥_x0018_$K_x0018_è_x0005_Alãl¶µ_x0004_A3a_x0011_G_x0005__x0015__x0004_A4_x0019_&gt;¼§_x0004_AÞ{8®_x0004_A¿-üM_x0007_A¤èsLz_x0006_AE".«_x0004_AÂò®Gqç_x0007_A_x0005_¡yò_x0004_AýÝÒbU_x0003_A	ùu_x001C_çØ_x0003_Aµ^_x001F_Ñh_x0004_A~Ã_x0013_£c_x0005_A|0¼ï_x001C__x0003_AôXÑ&lt;_x001E__x0006_AT¾òøI_x0006_AÓ×Í\Ê_x0004_AºÒ¡HÏ_x001E__x0006_Ajþ_x0003_=Ì_x0005_A¡ ²ýØ²_x0004_ABÅ7ïüY_x0003_A_x000E_Ð:*!_x0005_AcWË&lt;_x0002_A_x0001__x0017_à$¾_x0003_Aì³hqÊ_x0006_AU[+_x0012_Gx_x0005_A=¾xÇ¸_x0002_AD_x0019__x000C__x001C__x0006_A&amp;*MÀÉÝ_x0006_A_x0001__x0005_x¬_x001D_Cc_x000D__x0004_A,_éW`_x0003_Aî:·%o¾_x0002_A_x0014_)_x0002_&amp;j_x0007_AÄÛV7qÔ_x0004_A6o_x000C_­_x0003_Al¢Ó_x0002_)ì_x0004_AùLµãß¤_x0004_A}_x0008_ ZÇ_x0003_AuwªcÓ._x0004_A­0I_x000C_²_x0003_Aÿ¹_x001B_'Ä_x0002_A_x0005_Xá¬¨_x0004_ASM¹çã_x0003_Aô_x001C_s_x0018_{_x001B__x0004_Aà°ææ_x0013__x0003_AÖi=±[ô_x0004_ALôñÜO_x0002_A²¡ejæ_x0002_AP}-F	Á_x0006_A»_x0010_®F_x0003_Aé¨Õx¼þ_x0003_AWð}¯Ï_x0007_A]Ù¤_x0011__x0003_A v k_x0004_AeýÉ_x000B_G_x0002_AÓïoOÈ¬_x0004_A0_x0004_\t²_x0003_A[ó1_x001A_Ö._x0006_AJF\ÄaÙ_x0004_Ag_x0007_/©}_x0002_AEtÕ£_x0001_	D_x0003_A_x000D_XNÐ-Î_x0002_AÆDqS¤o_x0003_AJ_x0018_äÖæ¹_x0002_ADú·×A_x0004_AØò§_x000E__x0006_AîrUqà_x0004_AÒ6Õ_x0019__x0006_A_x001C_Ô_x0010_ßÊ_x0002_ARvå_x001F__x0004_A?'µÓUï_x0005_AÖ/_x0017_/_x001E__x0003_A$_x0007_vk_x0006_A[_x0019_]äí_x0002_AîPãv_x0003_Aéá"|ß_x0003_A_x000E_2e´Õ_x0005_A6Û^Èª_x0004_AîxI_x0010__x0005_A_x001A_UVy_x0004_A_x0008_WáO_x0017_y_x0002_A0_x000C__x0010_xz_x0004_A"Lhº_x0007__x0006_A¯¹4Ü¦³_x0005_A_x001F_Ï{ioÚ_x0004_A#qóÒ_x0007__x0005_A_x000E_4£ªú_x0003_Aä{¥Ó²_x0002_A_x000E__x0019_-:é_x0002_As_x0008__x0018_¯Þ_x0002_AXûL_x0012__x0005_AYó+ùSS_x0003_A_x000B__x000E_Yjl]:v_x0003_AÖ±°Á»b_x0006_Aî$ýú&amp;_x0015__x0004_A_x0008_ÒK12_x0006_Aa¨¬Þ_x0003_A®bóñåw_x0004_Ak¶û¿_x0003_Ax_x0001_PvôK_x0004_A¨/_x0007_Pm_x0006_At_x0001_l_x0015_t_x0004_A%_x0001__x000D_-_x0006_A­¦Ï@­_x0004_A8p±ÍW_x0002_Aÿ{M_x001E_÷ã_x0002_AÑ@_x0016_#&gt;_x0006_A/§ê^Ì	_x0004_A-_x0013__x0004_n_x0006__x0006_Aêí_x001C__x0002_AºàÐÊëá_x0003_ATØGj_x0002_A_x0016_¿n&amp;Õ_x0003_AM±øS_x0006_A_x000C_6ÖuyÒ_x0004_A_x001E_Ðyóy_x0002_AY»_x0003_h_x0003_A¯3@f*}_x0003_AÙaÑNÄÄ_x0003_A_x0005_»Ú_x0005_AôäT]v_x0004_Ae(±i_x0003_AÙ×ìô_x0007_AHrÏ_x0001_	÷_x0005_A_x0006__x0005_óiK_x0005_A_x0003_yûsÞ_x0003_Aß/@KÂ»_x0002_AV_x0004__x001A_â½_x0003_AàvÄqê_x0004_A5&lt;¹~_x001E_¡_x0004_AÛRê«_x0003_A°Woä_x0006_A1_x0007_ñ_x0001_ñ_x0005_A_x0003_)_x0016_Ìë_x0018__x0004_Auz½_x0003_AU_x0008_¯Cø_x0004_Aá_x000C_ö&lt;¦*_x0005_AkUv_x0010_V_x0005_A¢V´»pö_x0005_ALÈ,ÜôÝ_x0003_A¦£èqr&gt;_x0002_A_¾J_x0001__x0002_x_x0003_A&lt;;Ö_x0006_Aû*·y_x0011_î_x0006_A&amp;ÙÒé_x0006_A/u_x0018_S_x0004_Aÿ_òpb_x0002_AòV&lt;(L_x0004_AB_x000E_J&amp;p_x0002_A&gt;L¬¡°_x0004_AN×õ_x001A_0Þ_x0007_AG"`)Y_x001A__x0006_APuÓ_x0005_j_x0014__x0004_A_x001C_ò8\{l_x0004_Aégôôa_x0017__x0006_A	_x000C_§Ü¦_x0013_Ê_x0003_Abôr1¾Þ_x0005_A*¢^Qà_x0005_A8×+¿_x0005_A²¡I¶xÿ_x0004_AÖ8»~_x0002__x0004_A_x001F__x0001_¦_x000D_³X_x0006_An{´_x000D_w_x0006__x0004_Aä=õib°_x0002_A_x000E_6/:9_x0008_AÖ¼FB_x0007__x0005_A_x000E_0ÕE6_x0004_AµèÛ_x0001_é_x0005_A¢ãBµ[ò_x0004_A¦Z®o&lt;¢_x0005_A'ºÇ{_x0005_A?Ù_x0010_B6_x0003_A	Y¤ÉTò_x0005_A_x000B_ð(å_x0015__x0004_AÆÀ&lt;&amp;~G_x0005_A3&gt;ÎQy_x0007_A_x0016_éß³_x0004_A¦­Þ©É7_x0006_Að_x000D_&lt;ß_x0004_Af\Äx_x000C__x0004_AÛæÏ"qà_x0002_A¾ð\.Ð$_x0003_AÊ§ì:Hm_x0003_AÍ½H¦_x0016__x0004_A&lt;.s°_x0004_A]äy_x001C_ý³_x0004_A­Ü´è_x0002__x0008__x0011_"_x0003_A_x0006_H^`Â_x0004_A_x001C_m¡nÃ_x0005_A3A´ì_x0003_AO_x0010_÷p¿_x0006_A@×ÿ_x0007_As8Á¦#Ï_x0003_AotÝ!_x0005_A	_Ú¨Ù_x0018__x0004_A_x0004_÷A¹_x0005_AüÚ_x001A_ë_x0004__x0003__x0004_A_x0017_¦©é×_x0004_Acq4~_x000B_'_x0005_A"Bûi_x0010__x0018__x0004_Av¯û_x0012_x¾_x0005_A×°Ì_x0005_õ_x0006_A_x0001_nÈÃ"_x0003_A½_x000F_éVUä_x0004_A:§1¶_x0003_A_x001A_9_x001D_¢[_x0003_A`³¸_x0013_ÞÐ_x0006_AÔÖ7¯±_x0005_A_x001A_'Ã-ù¯_x0006_Aî-xiÚv_x0003_A¡fÂíÏ_x0005_AJÛHÓ¶5_x0005_A0NÛ_x001D_Ê_x0004_A²Æ}¹_x0004_AÃ_·´_x0007_AàL¬Ô_x0003_A,8gR_x001F__x001F__x0005_A4n_x001B_Bäó_x0003_A_x0001__x000C_$_x0019__Ì_x0002_AIÐÓÇüg_x0003_A£ÇÇ_x0006_£_x0004_AnéMN:_x0003_AW÷6½¯_x0003_A_x000E_-N_Hl_x0004_A­5£¼VÚ_x0003_A+_x000C_øÒ)_x0004_A_x0019_(´Ä_x0007__x0004_A|é6,Ó_x0006_A7Âº_x0001_%F_x0004_A]_x001F__x001D_`_x0002_A³*ßühÎ_x0005_A®]_x0014_ãJ=_x0004_A§.dÈÂÜ_x0006_AXýNb~°_x0004_Aþ_x000E_t_x0010_)_x0004_Aü°Ñ_x0006_A_x000B_;?_x0018_½_x0002_A_x000E_Ê_x0013_aH_x0002_APÈtm¦_x0006_A_x0018_c_x0008_ R_x0006_A&lt;_x0001_ö%na_x0008_A÷p¡Ë_x0019__x0012__x0003_Aq	Øiz_x0003_A~LPó^_x0006_A§BLß´_x0005_AÉªJvÝ·_x0003_AäÇÙ_x0004_Aà_x001C_¦°Í@_x0006_A¼Õ_x000B_füZ_x0006_AßéV2_x000C__x000F_%w_x0002_Aµ«vÂ!+_x0006_A_x0008_^"y_x0005_A²:RÏØ_x0003_A:¤9S_x0002_AD£³ã7_x000E__x0003_AbóØd_x001B_d_x0007_AgËÐ_x001C_®	_x0005_AÿF&amp;	j_x0005_AÐ_x000C_üÌW_x0003_A_x0007_æó_x001A_:_x0006_AaW,ÀUJ_x0004_A+I¸`h_x0003_A&lt;c¥~s_x0004_A_x0012_;ã_x000D_lp_x0003_A&gt;c;VÌ_x0003_A»Î_x0002_Ìbá_x0004_AÎ/N/_x0005_ï_x0004_AË~yÚi_x0005_A@dkÄ°Ï_x0002_A¥(_x0007_ï¾_x0006_A§_x0014_*XÃÖ_x0002_A]H\á(_x0003_Aíû¹d£ú_x0004_AÃ&gt;é_x000F_º_x0013__x0006_AhæpÂ¸©_x0003_A_x0011_î`µ__x0004_AÌÝ_x0010_S"_x0006_A_x0005_u_x0003_F¢_x0005_A_x0001_H¡5a_x0003_A2/_x000B_Cº=_x0005_A:²[Æº7_x0003_A_x0008__x000B_ôð_x000C_Tn_x0006_Afm7q&gt;_x0003__x0006_Ayì=1E_x0014__x0005_AK`}*¹_x0002_A _x001E_ç¯_x0004_AÕÁÑÙº_x0005_AÃ	¾ÜÅA_x0005_A³Ô.·%}_x0004_A+BHÜÇÈ_x0004_Aû Ö#h_x0004_Açè`Éþ_x0003__x0005_AËÕ2ª9_x0005_AqPñ60_x0005_AAz!ÄIµ_x0003_Ad0òÇq_x0003_A§,§_x001F_6Î_x0004_AZéD±?e_x0006_Aæµ9ý_x0004_Au*à$£_x0003_A¢z­Þ×n_x0006_A_x000E_£Ë_x001A_w_x0014__x0003_Ag.¤o_x000D_É_x0004_A¤Ö¶õBX_x0004_A,9&amp;Qÿ_x0007_AÊ}ÀÄì_x0004_A_x0001__x0012_i_x0008_\§_x0005_A_x0006_Ý_x0008__x0002_Û_x0001__x0004_AF_x001D_âÎ_x0003_A_x0001_ÝÁÓ_x000B_°_x0004_Aë9_x0006_Õ_x0004_AÒá¥[eà_x0004_AXÒF_x001F__x0001__x0008_é4_x0004_A&amp;øçÑ_x001C__x0006_Aü8AÊ_x0002_A_x0018_úF_x0005_ÊI_x0003_A_x0008_ÐÏ_x0003_6_x0004_A?oY¼~¶_x0005_A=C$3uö_x0003_A¢ÙC=JW_x0002_Aº¶dRá·_x0006_A÷_x001B_ØBH_x0006_ATÏýy6r_x0006_AxA-_x0014_*Ô_x0004_Aò2âLJV_x0005_A¢d®õç_x0004_A¢§ì_x000B_³_x0002_AV°°hû_x0010__x0003_A¨uOiJê_x0005_ASJ#_x001A_!b_x0003_A	'd_FC_x0002_A_x0019_q0_x0011_äÅ_x0004_Aã_x0011_mÐ¡_x0004_A|ïÉuà_x0005_A%Ü,ÊKÑ_x0004_A_x001D_ÇÃ¦k_x0003_Ay¤_x0008_¥u_x0003_AÌ\Í__x0005_A²"@èq!_x0004_AdÜ_x000D_'¶K_x0004_A6%Â_x0019_Ø_x0002_A.¡u/_x0007_A28Å·í?_x0004_A4­¶¸O_x0004_A	_x000C_ö_x000E__x000B_,@ä_x0005_A_x0003_i¶ Z2_x0003_A_x0004_À Î}n_x0005_A'#&lt;x_x0006_A_x0016_nÚüÛ_x0003_AdáHÙi_x0004_AåãE]FN_x0006_A_x0004_Ä}Ñâ&gt;_x0004_A6ý_x0016__x0004_A_x001C_kúO¨_x000D__x0004_AyºpRd_x0003_A_x0002_¤áÍÂ,_x0004_A_x000C_¨F§æ_x0005_AÆD[Êâ_x0004_A¥Ù÷*Å_x0011__x0003_A2ßJ|_x0005_At_x000B_²`(£_x0003_AXoÈk_x0002__x0005_AY&gt;ðÍ¿_x0004_Aq£UK$&amp;_x0003_Arz^À_x0001__x0007_A]wN_x000C__x0003_Aõf|¾à_x0003_AçË?Ý_x0004_AôFªpÊÆ_x0006_A¡ô_x0014_B_x0008__x0006_A¸i_x0005_Èi_x0007_AÈ*Îæ¼,_x0003_Aá_x0017__x001A_ù8e_x0004_AZâW_x0005_¦_x0008__x0003_A"LE_x0016__x000E_L_x0004_AA8_x0001__x000D_q_x0002_A_x0004_,àx©Z_x0005_A#dç_x0016__x0003_A_x000E_Mª=_x0003_ApN§u}_x0004_A¨\få1_x0002__x0003_AéÚ_x000B__x0008_P_x0004_AÌ¸Ý_x001B_ô_x0002_AÇØà!_x0004_A_x0010_O53Ë_x0005_A^ñóQ_x000E_Õ_x0005_AXy_x001B_e£_x0005_A)U}øì_x0004_AIF½&gt;J_x0007_ADxÆjn_x0003_AZêD~è½_x0003_A9@4c _x0006_AV:_x0017_	2_x0003_A¥bµéã_x0003_Aî8ðì{=_x0004_A´ÛH&gt;e_x0003_Ar_x0013_É_x000C__x0012__x0004_A_x0018_r_x0010_Ø_x0003_A!Aó­J_x0004_AÖªec_x000C__x0003_A_x0002_4.$Y+_x0005_AãçâOµØ_x0002_AD_x0008_Ë_x0004_A_x001E_ØõC_x0005__x0004_A_x0013__x000F_1ë_x0007__x0004_Aév=_x0013_µ_x0004_A_x001B_¸Ä'_x0005_b_x0004_A_x0001__x000C_hßÞð_x0003_Aª'4Ø¯ø_x0004_A_x0018__x000D_Ýù©¤_x0003_AÓý2I_x0005_AÓáX_x0008_â_x0005_A¼ÒÓ_x000D__x0006_AL!¼_x0008_Ãú_x0005_A¬ÿH_x0008_ì_x0002_AÖS_x0012_/D¼_x0002_AãZ5Øx_x0007_A9ñ«ÇåZ_x0002_AR«_x000B__x0008_U_x0006_AË1	_x000C_l_x0008__x0004_Aät_x0011_ÚE+_x0003_A&gt;ÄÛßÑ»_x0004_A¡_x0008__x001D__x0004_A\ù_x0010_EÛE_x0003_A]«:_x0005_Axø¹Ô_x0002_Aªüá8à_x0003_AÁÜQØÊ_x000C__x0004_AÐ_x000C_1K©_x0003_A¼7Ò_x0001__x000F_m_x0003_A«ª_x000E_±_x0004_A¼_x0006_þ]^Ö_x0005_A^zß'?_x0004_Aa_x001A_Q÷v_x0005_A_x0017_¬C$x_x0008_A±Ø_x0005_¬E_x0004_A}_x001F__x001B_Ák_x0002_A_x0010_ø_x0018__x0002_Ð_x0003_A§@ö_x000B__x0008_	$Ê_x0003_A4TÏéÇâ_x0004_A5¤pÁ_x0002_A=ó3Ä&lt;_x0005_Aíø_x001C_\_x0011_H_x0004_AàL¶(¤=_x0004_A_x0014_ZÖÔ_x001D_8_x0006_A¦_x0014_ÁÒm\_x0006_ArÓü¤U¼_x0003_AÃD.2B_x0003_AdõË_x0001_2^_x0004_AãjDýß+_x0005_Aüù0Ó£6_x0005_Ap¦Ýlm_x0005_A*©_¦_x0003_A_x0003_ÐYwy_x0005_A_x001C_b_x001D_9_x0006_A	R#ù,n_x0003_AÊ_x000E_LIÁ_x0005_AÑ9c_x0006__x0004_AD\ò½c5_x0005_ArViÙø_x0003_A_x0005_®íÛO_x0005_A¢ßEµãÕ_x0006_A¦$µòº_x0005_AÁ	Æ_\_x0003_A_x001D_kñ_x0013_Ð_x0006_A¸#*¡|_x0006_AãA.Í\_x0003_Ag_x0012_Ê_x0007_GÉ_x0003_AÄÊ=ÚÀ_x0004_Añp_x001C_[_x0004_A	_x000F_:_x000C_jhDP_x0003_A üú[®_x0006_Aoï-_x0012_k_x0006_A_x0017__x000B_é«_x001B__x0005_A`T3áþ_x0006_A_x0002__x0008_Xv_x000D__x0006_A¯SBnÒÅ_x0003_AÅ®¥²ë_x0005_A6~õ	_x0002_Aê_x000E_TÊJ_x0006_Aa	2_x0015_e_x0005_AÀ2Sl7_x0004_AZ«¢¦Ú_x0003_A¨Z1Ý.j_x0006_A²_x0010_Ö?`_x0004_A¾i´Z'_x0004_As&gt;_x000C_äAy_x0002_Aóá'uÆ_x0002_A&lt;&gt;Á_x0001__x0005_A[ïk_x0007_A|(Ëè_x0004_AçSØæÉ_x0005_A½µS¯(_x0003_Aï5zÜ_x0007_µ_x0002_A!Pk?ù÷_x0005_A£_x0008__x000F_Lß#_x0006_Aªd|[Ù_x0002_AÂ_x0001_ÑÊ_x000F_x_x0005_A9(_x0011_¸_x0004_A_x0018_T¤@ü~_x0007_A_x0012_4_x0015_)ï_x0003_A_x0005_~tu_x0001__x0007_(+_x0002_A§à§µ%_x0004_A§_hax_x0004_A_x0002_î_x001D_éÒÖ_x0004_Açt·hÑ_x0003_AÜ=»QHÒ_x0002_Auþ_x000B_Ï_x0005_A_x0006_½Ùîöí_x0003_A 4_x0010_	_x000B__x0003_Aæâo¯_x0005_AU_x0008_õ_x0006_Aøm_x0016_Ðsõ_x0004_Av¿ì5k@_x0004_A&amp;ø~_x0015_øW_x0006_AäPJDðÜ_x0002_AÍzøT_x0004_A Ûúq!_x0003_A¸¸Á¯Â_x0005_AC"*8Ðg_x0004_A6Òt4_x0003_Aqú?_x0006_AèG&gt;J_x0004_AW_x000C_ÆòÚû_x0004_Ao°uß~_x0001__x0006_AÝgÃ=_x000F_¯_x0005_AÕ Ì°_x0019__x0005_AØB´©Ò¼_x0002_A5yKfÍ_x0003_A3_x000C_©ïf_x0003_AW*a°¡/_x0003_A_x0015_ª×_x0018_&lt;_x0006_A¶ºßùÎr_x0003_A_x0001_	ÄXHV_x0001__x0006_Aáéb:_x0012_ _x0005_A^_x0017_Sj_x0003_A9ÏHe±_x0004_ArÊ_x000E_D_x0004_AÑ_x0002__x0007_²_x0004_Ac]_x0005__x0006_O_x0003_A¿QÐõú_x0004_A¶_x0001_Í9ü_x0004_Aÿó$_x0002__x001F__x0004_AË*E_x0006_²_x0003_AÅOCT·d_x0003_A0¿·E/2_x0008_A;v#_x0004_AÇùh¾z_x0004_AZKE"ß_x0003_A©¾½ö¨_x0002_Ad_x0013__x0003_q0_x0004_Ax×Ha_x0019__x0004_A&gt;4Ã"Qû_x0003_ApjSø9_x0006_A_x000E__ê=_x0002_A:á3nÿ_x0006_A¢ü_x0003_i_x0005__x0004_A_êÏÜuu_x0005_A{ïW_x001F__x0016_p_x0002_A®ì@_x0018__x0015__x0003_Ay P#_x0006_AGÝóçS_x0006_Aþ¥|¾Ym_x0004_AÂ[A_x0005_A6òò_x0001__x0008_rÇ_x0002_A&amp;Æà]9_x0003_AÉ_x0015_Ò_x000D_Ü_x0005_Abä_x000F__x0003_A_x001E_PA_x0016_P½_x0005_Adås_x0002__x0003_Aý_x0003_J3Ã_x0005_A_x0016_¢_x001E_Q5Ð_x0005_AÖ_x0018_¨1_x0004_AÅjØ_x0015__x001C_³_x0003_Av½/_x0004__x0005_AÌ¨©_x001E__x0004_A²tiC3ý_x0005_AÃÔ#¬`Ü_x0005_AðôùHï_x0015__x0006_ApK¾H¥_x0005_A¥ç_x0002_é%_x000B__x0005_AÁ­´þ}]_x0004_A&gt;Sq_x001B_ÅÃ_x0004_A._x0005_l®ø_x0006_AÂî¨MÙõ_x0004_A_x0001_'_x0008__x0005_AÚÌðð_x0003_AÅæô_x0014_²_x0003_AM7»_x001B_Ã_x0004__x0003_A_x0012_)¸'¾#_x0003_AAß+ôvk_x0004_A__x0013_,_x0007_Ahû½­õ_x0015__x0005_A;Z«¤_x000F_A_x0003_AFÂ_x0014_¬-¼_x0004_Aä½÷-_x0005_A_x000B__x000C_¶täÖ_x0016__x0001__x0003_A\-áõi_x0006_A¨P_x0012__x0002_Aéårh¨_x0005_Aü_x001F_a_x0004_Ab@ø_x0013_A_x0004_A¼_x001C_!Bm_x001D__x0005_AnÒ_x000B_ûo´_x0004_AàP¤_x0017_AÕ_x0002_Aürß_x0002_A¸Bµ_x001D__x0003_å_x0005_AJ®¢)ñ_x0004_A4B_x000F_É_x0003_A-_x0015__x0019__x001A_v_x0004_A*Ë*!ª_x0003_A_x001A_|À®_x0002_w_x0002_Ae§Ðyö_x0004_ApFGC_x0003_A_x000B_ZÔ_x001A_7]_x0004_Av4_x0010__x0019_T_x0005_AýÜjC_x0005_A½	_x001E_È4m_x0002_Aæó!^_x0007_Av:ØnàD_x0006_A_x0018_Qè5'2_x0004_A"ö­\_x001B_L_x0002_Au»_x0006_M ¤_x0004_A:_x0004__x000B_Öì_x0004_A67B*ëÓ_x0003_AÂs[ÝÄ_x0002_Aèw~Ý_x0008_®_x0005_A+¢æ_x0001__x0007_w_x0003_AØµ{oá´_x0004_A¢,_x000C_}_x0002_0_x0006_AÒusÒ._x0006_A|÷zî£H_x0004_A@ANh¼_x0005_AÀNKm _x0004_AÛ_x000E_:eÖ_x0005_A\Ìr_x001B_)¤_x0004_A&lt;ªFØ»_x0006_A¾ä§&amp;_x0005_A_x0002__x0004_rU_x0005_A_x001F_LÔ\Àÿ_x0003_Aw(_x001F_Ñþ_x0003_AÐÏU_x0007_©_x0005_A_x0011__x001B_*¥[_x0003_AõÿÂ&amp;w_x0003_AW_x000D_ûc_x000C_ö_x0005_A1ö7o_x0004_Aþ_x001E__x001F_)8Ã_x0006_A_x0007_3T©?s_x0003_A6_x0010_dá_x0003_AZAc_x0003_q)_x0005_Aí_x0012_³¡_â_x0002_A_x000B_C\I_x0003_A°áK4_x0006_A§_x0012_Ñõ!Æ_x0003_A_x0016_nÚú_x0002_A7î´û/Ü_x0002_AºÂ_x0011__x0004_AiÞ½0ØÍ_x0003_Ayí¯,¿_x0005_A_x0007__x0008_ÖØÂÊ_x001B_U_x0003_Aõº._x0015_Þô_x0003_Ag6ïMû_x0004_A_x000B_²Ñåò_x0004_AÙqèæÙ_x0003_AöG¯r±w_x0004_A"_x0001_ª¹=£_x0002_AaDü§ò&amp;_x0004_A³?Ì_x0014__x0003_A_x0018_Ú_x0010_1ü:_x0003_AFN_x0003_×î_x0004_AMÄ£9÷_x0002_A&lt;`ö¿_x0002_A4_x0011_r´_x0002_At% _x0003_AjU_x0017__x0017_Î_x0003_A-pâæí_x0005_AÌÜ_x0003_A_x000E_òð×Æ_x0002__x0003_AÐ_x0010_ì¸ö:_x0004_A7lXés_x0006_AÅ_x0014_3íþ#_x0005_A"Ô}á®I_x0002_A1¸ÆÚÕ¥_x0004_A©ÉUÿØ_x001B_A"«Wð@r_x001F_A4[ñ,E_x001E_AV&gt;%  A×«íbH_x001E_A_x0016_F¾$_x000B_Â_x001D_AdHbô?ö_x001A_AòU_x0001__x0002_Þ_x001E_A:\_x0016_Éõù_x001D_Aì­!ýo_x001B_AP_x000B__x000C_Ã;_x001A__x001F_Aª4üT_x001D_AÆQ}.¬#_x001E_A6_x0019__x000C_¾ªú_x001D_ApþÞÈa_x001C_A^'_x000C_Enè_x001F_A.ÔìQW_x001C_AhßÄ¸Ô_x001D_A iüNÿõ_x001D_Aì:m_x001E_Ej_x001E_A°V=à"Í_x001D_A¤Áo_x001B_3 A´_x000E_fD_x001F_A_x0002__x0015_ã»9ç_x001B_AþåHÓÃh_x001D_Aì?_x0004_ÐÌ¢_x001D_A&lt;ø×_x0005__x001D_Af`"j¨_x0014__x001F_AÇ%kÐÅ&lt; A@~äqx'_x001E_Ab23ú¸µ_x001D_A¢AOÕM_x001A__x001F_A_x0008_¾vû_x000D__x001F__x001C_Aª6ßd?ô_x001D_AR_=_x000F_z_x0019_A¨iÖR|­_x001C_A0çú"'F_x001B_A_x0012_`A7_x001D_A½Íï1ùÒ A_x0001__x0002__x0010_:ÓWHÊ_x001C_AÐ_x0008_È£PU_x001C_A¤_x0001_Í×_x001B_AXU=Â\à_x001D_Ak|ÀéR) A_x0014_¢¾®ï_x001E_AÊ9L_x0003_²!_x001D_A$/_x0013_¦ø½_x001E_AÙ_x000F_à_x0007__x001F_A_x001E_Lw!Õc_x001C_AdÖè^[h_x001D_A2{á¾XÍ_x001D_AþÈÁ_x0016_&lt;'_x001D_A@6Å$_x000B_Ð_x001F_A_x0006_½Õ½O_x001D_Aèwg³´_x001D_A_x001B__x0001__x0001__x001B__x0001__x0001__x001B__x0001__x0001__x001B__x0001__x0001__x001B__x0001__x0001__x001B__x0001__x0001__x001B__x0001__x0001__x001B__x0001__x0001__x001B__x0001__x0001__x001B__x0001__x0001__x001B__x0001__x0001__x001B__x0001__x0001__x001B__x0001__x0001__x001B__x0001__x0001__x001B__x0001__x0001__x001B__x0001__x0001__x001B__x0001__x0001__x001B__x0001__x0001__x001B__x0001__x0001__x001B__x0001__x0001__x001B__x0001__x0001__x001B__x0001__x0001__x001B__x0001__x0001__x001B__x0001__x0001__x001B__x0001__x0001__x001B__x0001__x0001__x001B__x0001__x0001__x001B__x0001__x0001__x001B__x0001__x0001__x001B__x0001__x0001__x001B__x0001__x0001__x0001__x0002_ _x001B__x0001__x0001_¡_x001B__x0001__x0001_¢_x001B__x0001__x0001_£_x001B__x0001__x0001_¤_x001B__x0001__x0001_¥_x001B__x0001__x0001_¦_x001B__x0001__x0001_§_x001B__x0001__x0001_¨_x001B__x0001__x0001_©_x001B__x0001__x0001_ª_x001B__x0001__x0001_«_x001B__x0001__x0001_¬_x001B__x0001__x0001_­_x001B__x0001__x0001_®_x001B__x0001__x0001_¯_x001B__x0001__x0001_°_x001B__x0001__x0001_±_x001B__x0001__x0001_²_x001B__x0001__x0001_³_x001B__x0001__x0001_´_x001B__x0001__x0001_µ_x001B__x0001__x0001_¶_x001B__x0001__x0001_·_x001B__x0001__x0001_¸_x001B__x0001__x0001_¹_x001B__x0001__x0001_º_x001B__x0001__x0001_»_x001B__x0001__x0001_¼_x001B__x0001__x0001_½_x001B__x0001__x0001_¾_x001B__x0001__x0001_¿_x001B__x0001__x0001_À_x001B__x0001__x0001_Á_x001B__x0001__x0001_Â_x001B__x0001__x0001_Ã_x001B__x0001__x0001_Ä_x001B__x0001__x0001_Å_x001B__x0001__x0001_Æ_x001B__x0001__x0001_Ç_x001B__x0001__x0001_È_x001B__x0001__x0001_É_x001B__x0001__x0001_Ê_x001B__x0001__x0001_Ë_x001B__x0001__x0001_Ì_x001B__x0001__x0001_Í_x001B__x0001__x0001_Î_x001B__x0001__x0001_Ï_x001B__x0001__x0001_Ð_x001B__x0001__x0001_Ñ_x001B__x0001__x0001_Ò_x001B__x0001__x0001_Ó_x001B__x0001__x0001_Ô_x001B__x0001__x0001_Õ_x001B__x0001__x0001_Ö_x001B__x0001__x0001_×_x001B__x0001__x0001_Ø_x001B__x0001__x0001_Ù_x001B__x0001__x0001_Ú_x001B__x0001__x0001_Û_x001B__x0001__x0001_Ü_x001B__x0001__x0001_Ý_x001B__x0001__x0001_Þ_x001B__x0001__x0001__x0002__x0006_ß_x001B__x0002__x0002_à_x001B__x0002__x0002_á_x001B__x0002__x0002_â_x001B__x0002__x0002_ã_x001B__x0002__x0002_ä_x001B__x0002__x0002_å_x001B__x0002__x0002_æ_x001B__x0002__x0002_ç_x001B__x0002__x0002_è_x001B__x0002__x0002_é_x001B__x0002__x0002_ê_x001B__x0002__x0002_ë_x001B__x0002__x0002_ì_x001B__x0002__x0002_í_x001B__x0002__x0002_î_x001B__x0002__x0002_ï_x001B__x0002__x0002_ð_x001B__x0002__x0002_ñ_x001B__x0002__x0002_ò_x001B__x0002__x0002_ó_x001B__x0002__x0002_ô_x001B__x0002__x0002_õ_x001B__x0002__x0002_ö_x001B__x0002__x0002_ø_x001B__x0002__x0002_ýÿÿÿù_x001B__x0002__x0002_ú_x001B__x0002__x0002_û_x001B__x0002__x0002_ü_x001B__x0002__x0002_ý_x001B__x0002__x0002_þ_x001B__x0002__x0002_ÿ_x001B__x0002__x0002__x0002__x001C__x0002__x0002__x001E_Ázt_x001F_Aà ØU_x0013__x0005__x001F_AÔ*z6_x0019_¸_x001E_AA¾º'_x0001__x001C_A :´ôc&lt; A4_x0003_Qï_x001C_A\o_x000E_gÆ_x001E_A´»ZFß_x001C_AHêû§_x001E_AÎ·53íÆ_x001C_A²ÃGQ{¸_x001D_A°)_x000F_&amp;Å_x0007__x001F_ActC'ë_x001C_A¯v"_x001B_ÿ_x001A_A_x0004_#R_x0003__x0004_b_x001F_ANù"_x0010_«_x001C_AFàõ4Àp_x001C_Aæqp¨ê_x001C_An_x0002_ö=¤_x001C_A¥X&lt;sD Aþ_x000F_½w¿²_x001C_AlÛÊ£_x001B__x000B__x001F_AÌ®_x001D_AÔæ.w­G_x001E_Aä_x0003_Ôlv_x001C_AF}j_x001D_AÚP^9®°_x001E_AÀÅ»:_x001C_AXlw«_x0017__x001E_A¨÷\5_x0013__x001C_AL÷[_x001C_Az~:_x0005_ú_x001C_AÌ£²]ó_x001B_Aø¾é\c¶_x001E_A¨ÔëÔ¸_x001D_Aäð¹f;Ä_x001D_Axl}+ A¬à_x0016__x001B_h¸_x001E_A²³?_x000C_OW_x001E_AÞÂ½¶Î_x001C_A_x001E__x0004_R£$ ADmNâ1_x001C_A´¸Å_x0001__x001D_V_x001F_AVÃ«ëó×_x001E_AáÈÆ»_x0005_ AæÒÝWá_x001C_A_x0004__x0007_\_x0001_Ê_x0006_(Q_x001C_Aö¹,Í-Â_x001D_AÚí¯ÝÕæ_x001F_A$_x000E_M³»&lt;_x001F_Aü¨üÁO­_x001D_A$|Ì¶@_x001D_A¶_x001C_cÙèm_x001B_A `vÄ´D_x001B_A®_x001F_°p^_x001D_Anñ©_x0015_Ïz_x001F_A_x0007_ÏB};_x001C_A þtÅz_x000D__x001C_A_x0002_SØïè_x001D_A¦]	±e7_x001E_A_x0008_ yz_x001E_Ata´;ÍX_x001B_AB_x0019_[JÕ_x001C_A ÉE_x0019_áõ_x001B_Apóf,ö_x001B_AÜh¤È_x001A_A´9TÎ_x0003_±_x001D_AàAýCÝF_x001D_Aæø_x0005__x0012_eô_x001D_Aºa¯_x001C_t_x001B_AÎàÄ'Y A²[&amp;c5_x001C_A@çq}°_x001B_AyyÕqC!Aw/p_x0003_¡_x001D_ALgï(äb_x001D_AìË_D£_x001D_Arñ_x001E__x0010__x0003__x0004__x0013__x0003__x001C_A_x0018_p'£ö_x001C_AF_x000E__lÒ_x001F_A|\9}9)_x001F_AèÎè_x001C_1Ö_x001C_A²ð°ÏÅ_x001D_A@ÖhÄü_x001B_AÒ:Kþ_x000B__x001D_AêUp_x001B_AâØYó_x001E_A_x001C_ç1ÌÇ_x001D_A2Si9"º_x001B_A2_x0002_AZt´_x001D_Az×#ÛÐ@_x001B_A 9ân;ý_x001B_AÊwGKh_x001E_AÞÝô_x000F_5ã_x001B_Am0:Ü_x001A_z A_x0003_?_x0002_~Ã_x001E_A?ë_x001A_£? Af_x0008_Q_x0018__x0018_@_x001F_Aè9_x001F_úÌ_x001F_Al%¸»&gt;_x001D_A_x0012__x0002_ÉÎ4[_x001D_A¬¼^ÊÎ_x001D_AÊLl_x001F_A_x0008_nrÏ®_x001D_A_x0008_K|_x000C_FH_x001E_A4_x0001_ô¯¤!_x001A_Aö3ð9ke_x001D_AøÔøÒ_x0002__x001F_Axóêa	_x001E_A_x0003__x0005_ª&gt;øRW+ APëq_x0002_Ã_x001D_AN_x0015_jô4_x001B_A|ÛYE¡$_x001D_AþÊFÖ´_x001D_A_x000C_ÏæÍ}O_x001E_Aüv_x0012_ÑóÝ_x001C_ApLÔ¹_x0004__x001E_AÍ_x0004_ÒÏÆ_x001C_Az²Zªá_x001D_Aæ_x000C_Kô_x001F_Ç_x001D_AHÕ¸_x0002_ê_x001C_Ad_x0018_ÝX²_x001B_AªëV_x001E__x001F_Ax6Z²Vó_x001D_A^Èc_x000D_þç_x001D_A&amp;7_x001E_ì1_x001D_A4F¾_x001B_A`ºðM_x001D_AÂ_x0001_càÿ¯_x001E_Adö&lt;Îvn_x001F_A_x001C_ïþ_x001D_ Aìr_x0010_Z_x001B_ArE¶»¶_x001C_AôY_x0003_Ì\5 AÔj_x000C_ÑB_x001D_AÒíøy_x0019_	_x001B_A_x0014_®r_x000D_Y%_x001A_AøÇj¤Hh_x001B_Ah;10_x001E_A_x001A_]p_x000C_Ù¶_x001D_A0ÒÓû_x0002__x0007_¦_x0018__x001F_A8_x0010_Ñô³U_x001A_AÎsg&gt;æk_x001E_A0Ý¿|I_x001D_APý/»ß_x001B_AæÞo@YÙ_x001A_AxVúd?å_x001C_A¨¡µd~_x001D_Aìü²Hà¨_x001C_AÊ^v_x001B_A_x0008__x000C_k9µ1_x001D_A/Òû_x000C_v_x001C_A_x0010__x000C__x0003_pñ|_x001E_Að_x0001_ÁP·_x001C_Aü ýÞUÚ_x001D_AÂëë?_x0005__x001B_AøÀxWôÎ_x001C_A0©U«¥ÿ_x001C_AJí_x0001_w_x0007_0_x001C_AòðØ¦_x001B_A¬$Sz$_x001F_A¨X_x0004_Jn_x001D_AN_x0015_®Ò³_x001C_AFá¨Î_x001B_A_x0010_oÖöç_x001E_At_x0018_ér_x001D_AÔf¢GÛ_x001C_ANÓþOH_x001D_AÐ_x0019_©'ÂX_x001E_A2Î0¦ä_x001D_AÐ_x0015_Ì_x0006_\_x001C_A&lt;| ÚÀc_x001B_A_x0002__x0003_VëÊ_x000C_W_x0015__x001B_A(ù^1Ño_x001C_AëòG!_x001A__x001F_AØ¤¡ _x001E_A_x000C_hR?@_x001E_A_x000E_¾½¬g_x0001__x001C_AÜ_x0010_ÇµÔ_x001C_A_x000C_0_x0004_b³_x001F_A&gt;¬Ûd´ý_x001C_A'X×Í­ A_x000E_m_x0004_KÖ_x001E_Ax¡åGxD_x001D_AøàÇTì_x0018__x001D_A_x001A_7Æ&amp;_x001F_Aìò"CP_x001B_AòÂ@bM_x001E_AÞká_x001E__x001F_AÞJf·0_x001C_AªØÖ_x000B__x001C_A^S_x000F_zî_x001E_AVÿ&amp;ý_x001D_AÌ:_x0001_na_x001E_A\«_x0004__x000D_0r_x001F_AV@æ¦_x001D_Aî;:QØ[_x001D_A_x0010__x001A_êÊ_x0013_@_x001C_A¼ÀVP}#_x001E_A_x0016_*ÌH±_x001F_ArâNÅCÇ_x001C_A°QyñÞß_x001D_AÐ¨_x0006_oH_x001F_Aæx¾¨_x0001__x0003__x000E__x001D_AòV/ÞÎ_x001C_AÌ_x001A_á_x0014__x001E_AÜeE_x001F__x001C_A_x0016_áõú_x0019_Q_x001D_A:Ò½_x0012_Á_x001E_A_x0018_÷_x0010_ð·R_x001D_Aê°Ö­R_x0019__x001E_Að0Ó5_x001E_AÈó×ì_x001C_A²ü	Å_x0016_ã_x001A_A_x0001_qRï½[_x001E_AT¶Á¾6x_x001F_A_x0014_ébßQ¼_x001D_A¸qÅ59_x001D_Ax£R_x0006__x001D_AêÔæ§Æ÷_x001C_A_x0004_Í²¿î"_x001C_AÁb_x0013_H_x001C_AHJq_x0011__x0002__x001F_AµÃó°w A¨C0n_x001D_AhrÝé\e_x001D_Ad×%ÀÙl_x001E_A_x0014_{É_x000B__x001E_AÄk°0_x001B_A _x0008_ôí_x000F_Ö_x001E_A ³&amp;|®_x001E_Apöe_x001F_ª³_x001F_A_x0002_î_x0014_y9' Aâµ*¯à·_x001E_A_x0002_nS_x001B_z}_x001D_A_x0001__x0005_l$Ã	KÖ_x001C_AÎ!Þ±ùd_x001E_A$ðndê_x001C_AðIKçñ¯_x001E_Awo_x0003_¯+ Aè©É6ò_x001C_Aæ°³=q_x001D_AÄ|É#_x001C_A¼vÜi²z_x001E_A¤z¨í/Ö_x001D_AÿBÉ_x0015_b5 Ax	;yÃ_x001B_Amã* A®É¹+à¶_x001C_A_x0002_oJ_x0015__x001B_9 AJ_ï½_x001C_Ar56[_x001C_A*c±­_x001E_A_x001C_òùg$_x001E_A_x000F_ÊÚ_x001D_AX_x001C_xK_x000C__x001C_AÊ_x0006_z¸__x0002__x001E_A_x0004_Ñ_x0015_h_]_x001B_A8A_x0010_d_x001F_AB_x000B_c%#_x001E_Aàû§$9_x001C_A}T7_x0016_% A_x0006_ÐQ_x0007__x001C_AØ³L£j_x0008_ ANÛl_x001E_éL_x001F_Aï(JJÙ_x001B_A H&amp;_x0002__x0006_aM_x001E_A ^Ëð¤_x001D_A­´á_x0005_µ A¿Õ|!_x001D_AÖÛÎ`¶ì_x001E_A²{ß Að*_x0006_ J_x001D_AL¿¸åð_x001D_A&lt;ë¬Ç&gt;._x001F_A¢®o¢Ôi_x001D_AP~_x0002_Na  A6I_x0012_}sê_x001C_A¦"Þq_x001E_A|b, ¦X_x001E_Az¢?EI?_x001E_A¹b7_x001F_Aê¾·tÙ_x0003__x001B_AÂw9á_x0004__x001E_A{Ðpå_x001D_Aä_x0018__x0019_b_x001F_A©æ_x0004_Ê _x001B_A&lt;énïü_x001D_Aþ²âJI¶_x001B_A_x0018_5è(_x0013__x001E_A¤ß#pl_x001C_A_x0016_Å¼_x0011_ð_x001E_AÒÙûõÜ_x001F_AÞ^Î"_x0014__x001E_AÒÈZñ	_x001E_Aàm_x000F_æbñ_x001B_A60_x0001_É¯_x0001__x001E_Aðü	9_x0001_Ú_x001B_A_x0003__x0006_,º¦_x000C__x0017_¨_x001B_At_x001E_ËÉq½_x001E_A°ý¿jIÜ_x001C_AÄ¬_x0014_Z_x001C_A\²æÎ¨ò_x001A_AÊâ²_x001E_5C_x001E_A`ÑnQ¥¡_x001E_AÆ&lt;ïÏ»_x001E_A&lt;Ðö_x000F_ð(_x001D_A _x0010_¡¨_x000D__x001E_AJYmª¸×_x001C_AL_x0006_K'²ä_x001E_A_x0003_Êâ~¾_x001C_Azê_x0019_x¤_x001C_A(D ¹_x0005_e_x001C_AT¢	_x0006_mP_x001F_AB÷¸}íg!AD_x000F_ø9_x0005_µ_x001F_Aúf_x001D_ç_x0012_Î_x001C_AU_x0001_½w"_x001D_A_x001A_åe%6Ö_x001B_A_x0004_ [_x0018_R_x001D_Ab¥·w¡_x000E__x001D_AjÐ_x0010__x001A_ÓÊ_x001D_AÙé_x0002__x000F_ Aþå_x000B__x001E_A}pRÊ] AvèQ·_x001D__x001D_A0Èã)_x001D_Aw_x0018_ÄFÜ_x001A_AP_x001E_ê_x001A__x001F_A_x0006__x0007_ñ¼_x0002__x0005_C_x001D_Apæç6ô×_x001D_A&lt;ñ¾¨JÝ_x001C_A¤¯_x0008__x0003_|_x001C_A_x000E_æ_x0018_ø+¦_x001C_AnHßWµÊ_x001F_A6LÈ_x000E_M_x0016__x001C_AÀÆÏ÷ô_x001E_AªÑå_x0005_£_x001D_AÉS£?_x001B_A	wÞ¤Å_x001A_A¾_x001D__x0015_è_x000B__x001D_A4ðãÜxö_x001D_Aèð¶(¡_x001D_A_x0006_¯%_x001C__x001A__x001E_AæÜ1éf_x001C_A_x0010_6_x0004_|AÁ_x001B_A_x0005_uGHI_x001F_Aì©âÈ_x001B_A;G³&amp;_x001E_Aî®qI¢ð_x001C_AêÕ'_x001A_Ú_x001D_AD__x001B_©_x0010__x001D_A"ø|qï_x001B_AøÛsÔW_x001A_A,m|Æn_x001F_A_x0012_Ê_x0007_ÆH_x001B_A:PÂ_x001D_·¡_x001F_A¸¢_x0001_»_x001E_A~«Rµ_x000F__x001E_AL¾þÑ&lt;_x001A__x001E_A?2_x000F_£c_x001C_A_x0002__x0003_0Z2/3_x001E_A:Tõ_x001C_A_x001C__x001F_qqVð_x001C_AÈ_x001D_3#_x001D_AJzOÒ5"_x001E_Azb=òLÈ_x001D_A:çS@_x001D_Aæ·{_x000F__x001C_A;çE A w_x0016_Ð_x0014_s_x001E_AXïÜ¢á_x001C_Aù_x001E_½ T A_x0004__x0006_®Ä_x0005__x001C_A)¿lÆÔ_x0004_ AÈ¤¦2á?_x001D_ADxníùÒ_x001D_A»úZ_x0007_g_x001E_A*k´ñ³_x001F_A_x0006__x000E_axYÚ_x001D_Aèj!4®b_x001B_AälEñ/	 A_x001E_²_x0018_ª)Û_x001D_AX÷Çâ_x0014_0_x001D_Avµ¸2Tï_x001B_AÐ3T ¤_x001F_AÚSxâ;A_x001B_Aï)p" AÊ_x0001_¢S`Z_x001E_A"§_x001D_ÇÆ_x001F_ApÚ_x001F__x001D_A_x0006_Ëìk(_x001D_Að T»_x0001__x0004_Ê_x001E_Aæ_x0002_~ó?µ_x001D_Adºé_x0016_t_x001C_AÀ&gt;_x0008__x0003_ÔÛ_x001D_AlîÐÚ_x0015_¤_x001C_AþÇùtÖ_x001C_A °_x0015_-_x0012__x001D_AèÞE!¦ß_x001D_AØ_x000F_2Ô_x001F_A¸_x000B__x0004_Â_x001D_Aä_x0008_°w&lt;_x001C_A8_x0004_ÕA­_x0015__x001B_Aà»ð_x001E_AD	Éº4_x001F_A ÜÔÞ_x001D_APeæzD_x001E_AùXï__x001E_AZå6Aj_x001E_A:Cþê¿¡_x001C_A´æÇàDK_x001C_Aüvo¶$ AL_x0016_áe%_x001E_Aóý-_x001D_¯_x001B_Aünöô_x0012_Ê_x001A_A_x0002_ð]_x0003_&lt;b_x001B_A_x000B_!ã_x001C_M; AqEi,R AÆcÃ2_x001E_AÆÑ_x0018_Ù_x000E_ _x001C_A°_x0015__x000E_._x001D_A_x001B_Ñ_x0014_u_x0010_ A@ÀÃrþ_x0016__x001C_A_x0001__x0007_XÂad{B_x001A_A°\B7_x000D_}_x001C_Að&gt;öä5_x001C_A_x0007_á±Ëc_x001D_A»_x0011_Cà_x001C_Aê¨#ÎZv_x001E_Aä¶×_x001E_AP_x0004_££_x001D_AÛ4É% A¼heRu_x001D_A_x0010_§_x000F__x001D_A_x000C_Ó	§s"_x001D_AfúÎßhÚ_x001C_AX_x0006_ùx_x001D_A(Y|å.P_x001D_A:/¼ÃL_x001C_A_x0014_¦P¦_x001C_Aô/Ñó_x0005__x001E_AÐò_x000C_ï_x0008__x0002__x001D_A4Sú÷ûÙ_x001B_An©ÁußA_x001C_A_x000C_$eB_x0003_o_x001F_A_x0018_«||_x000E__x001D_AâSä´±L_x001D_A8?À_x0005_3U_x001E_Aä8zuß_x001C_A:¾±WÌ#_x001E_A®:ähæ_x001D_AÌ&gt;·ÇlÜ_x001D_AL$_j_x001E_A&lt;$t6Ãª_x001E_AØ_x0013_ò_x000E__x0001__x0002_:ä_x001A_A_x001D_eÚ6o_x001D_AnhUrò±_x001C_AgöVÉn7 A_x0016_ÿ&lt;Û$M_x001D_AT^½~A_x001A__x001F_Aò:Bß7_x001C_AÖ_x0014_)ÎU_x001D_A_x0012_9èG¶_x001C_A"Rl­+_x001E_A_x001C__x0003_Îè÷_x001E_A«§A?R_x001D_A_x000C__x001D__x0019_WáS_x001C_As´_x001E_AdD_x000B_³¢$_x001F_Aþr_x001E__x0008_Ò«_x001B_A_x001E_Ú\µî_x001B_A_x0016_äØða4_x001E_AjÔÌ_x0004__x001D_AÐfá`R_x001C_A²±Òø&lt;_x001C_AZâ_x0006_á_x001C_A&gt;Î43Ç}_x001F_Ax+{æm_x001C_AA_x000D_²~@_x001E_A -Õ hW_x001D_A_x0004_ ®_x0018_&amp;~_x001C_A,ËÑàd	_x001C_AÈ57LJò_x001D_AX&amp;ôX²_x001E_A,hT\õW_x001E_A¨_x000F_ìEg(_x001E_A_x0001__x0002_Öd`ÓÅ_x001D_AÖÊ^ÕSg_x001D_AtåFFÍ_x001B_AÆaÍÞðU_x001C_A_x0008_4Ç¥¥Þ_x001C_Aà£M'_x0011__x001D_AE	ºÔ_x001F_AÖ_·±KÜ_x001C_Ax_x001A_Mj_x001B_Aræ/mÂ^_x001C_AY1_x0006_Ì _x001D_A_x0018_¸o}£_x001F_A$1 ¶#º_x001B_Aú«9ÖÇ_x000C__x001E_A_x0004_)}oÍ_x001E_A°Gz÷Z¹_x001D_Ap¹xoÌ¬_x001A_AbqÛ_x0002_"o_x001D_ATeíý¬%_x001D_A¼_x000D_ÁkÔo_x001E_A¾|_x0008_\mï_x001A_ATðÕÔ[U_x001F_AÿkZ£w_x001D_A8Â({_x0007_ï_x001C_Ao*#¨°_x001D_AX_píÄQ_x001E_A_x0010_~p_x0008_Î_x001D_A¦Ô8ëb_x0017__x001E_AJg_x001A_$Ð_x001E_A_x0001_øBçç&amp;_x001F_A½çÂ6ÿ_x001C_Ak"v_x0003__x0007_b&amp; AìÇÜ_x0013_à²_x001A_A_x0014_÷óv¿_x001B_AôöñNfà_x001D_Aæ	,_x0011__x001F_AL¤·Â·_x001F_Aî_x0002_N_x0002_¡Ó_x001E_A_x0004_1_x0010__x001C_T~_x001F_A¦¯\ÈD_x001B_A"J]_x0013_ûó_x001C_AÈþú_x001A_AG3rbÍ_x001D_A_x0016__x0005__x000C_¤.E_x001C_Ax_x0013_ðB§_x001E_A*ë-oÄ_x001B_A0_x001E_¬_x001E_A$noU²_x001F_AÐ`ß3_x001E_Ahûh9Â_x001D_AúÓã.K&gt;_x001E_AXBJo_x0001_%_x001E_A~[¡Q_x001F_AÌQÆè Ö_x001C_Aú_x0016_RâxJ_x001D_AK_x0001_²(R_x001C_A&lt;_x001B_ú_x0006_!A¨&amp;|ëÃ_x000F__x001D_ABBÑ3íl_x001D_Azi_x0002_é_x001D_AhR%©Öý_x001E_A¼_x0002_ÏTA_x001E_Aà_x000D_ýË_x0007_H_x001E_A_x0002__x0003_|À°7_x0001_~_x001D_AB$,_x001B_¥C_x001E_A_x001A_ãr9	_x001E_AÚ_x0003_çÎ»_x001E_A¸H_x001A_ÖK_x001D_A\ìø×Ë_x001F_Að¨TÃ2Z_x001F_A_x0003_jü¸a_x001E_ALo-_x0016_Òb_x001E_A³ÁJ¿_x001F_AÊ5ï¥»à_x001D_A_x0012_WoÍóJ_x001F_AlÔ_x0011_æ"_x001C_At¹rÀ§*_x001E_A´.å_x000B_÷£_x001C_A_x0016_¤`&gt;&gt;_x001D_Ajñ	_x000B_¾_x001E_APÅë¸_x0016__x001F_A®O_x000C_²_x0003_=_x001E_A#d#ñ_x001C_A6Â£hX_x0006__x001E_A¼CµÝ¶0_x001F_A~	íÎX_x001C_Aqk_x000F_#_x001D_At«:_x001F_j_x001D_Að_x000C_í1_x001F_AR_x0010_Ø±"è_x001C_A{nòÇ_x001E_A àÉÊ AÔ_x0003_nÆØ_x001C_A¦fýô_x001E_Að	k1_x0001__x0003_#³_x001D_Aö3Ó¸ºÎ_x001E_A¤3{êÔû_x001B_Aî@?¯C_x001D_A¢_x0011_5Gþ_x0014__x001F_A&lt;}WL_x001C_Adr¾_x0014_ß_x001C_A_x0010_(ÏÐ_x001F_A|×JÎ9L_x001E_AâW°(p_x001E_AtÊ¡i«_x001C_A\_x0014_Ëß*Ä_x001E_AÈ_x001F_y·R_x001D_A_x0002__x0005_%â^_x001B_A®w½Nò_x0002__x001E_A¬ O!à_x001E_A¶Û¦OÇ&gt;_x001C_AT¿IÉ¾_x001E_AÙ_¹ Ä_x001F_A_x0001_q¾0ç_x001B_AFy»¹}ê_x001D_A2Fì_x001D_A_x0010_è_x0016_?³È_x001D_A&amp;¾_x0012_9p_x001D_A±&amp;ÓW|_x001B_Aò¶ðUP´_x001B_ALU²Q9¯_x001D_AÖ¤jo_x001E__x001D_A¬hËªN¶_x001C_A_x0001_!³íS_x001D_A_x0006__x0007_qÑP_x001C_A¾©¥:_x001E_A_x0002__x0003_¢ì¢wÿ_x001F_AÙ1£97 A\·õ×_x001B_A*ò_x0017_º_x0005__x001E_AÄo%ÿ§_x001C_Aý"_x0014_Ý_x001D_A4öû9{_x001F_A_x0016_(Å_x000F__x001D_A0Ý_x0002__x0012_ò¦_x001D_A0eÉàþ_x001F_A:c¾¤ß_x001F_AhWßf,O_x001F_A ]Sn^Ì_x001F_A_x0006_ÊÌ¨ÚÕ_x001B_A_x0018_Ip¯Ï _x001E_Aö&amp;r_x0010__x001D_ANÑ_x0001__x0017__x0006_¨_x001E_A_x0018_&amp;9Ôh_x001B_AR!LU_x000F_n_x001C_A_x001C_Ã_x0015__x000F__x001E_A4&gt;º+#_x001C_APì&amp;i²_x001D_AÊ\é§¯_x001B_A2?år_x001F_AP_x000F_Oé¨ A¶_x0016_½³ÁÔ_x001D_Aþ­={í¥_x001C_A_x0018__x001B_kR§P_x001C_A£_x0017_Èy_x001C_Aõã;_x000D__x0002__x001D_AÍZm_x001D_AÒ!_x0012_q_x0003__x0006__x0019__x001C_Aä4_x001A_Õª_x001F_Ah±lÅO_x001D_A¦jÛ_x0018_Ú_x001B_A_x0002_}¦w_x0016_F_x001C_ACÜÛ1A AJü_x0003_ð!_x001E__x001C_An_x0017_9÷ûy_x001E_A¨v8;_x0004_&gt;_x001F_Ar¢ÄÓ_x001E_A¦G¨ßo_x001C_AØ_x0013__x0001_²&gt;Î_x001F_ABúcÅw_x001D_A²_x0005_ûz¼]_x001D_A@´§ÈQ_x001C_A_x001A_ÃãÒ_x000E_í_x001E_A¼õ¦$Ù1_x001B_APÿ_x001E_áXV_x001C_A_x0018_{o_x0007__x001D_ò_x001F_Aº"°Æ¼_x001C_A_x001A_(îí°ê_x001F_A*ätZG_x001D_Aª_x000D__x0008_Ô_x001E_Aàå_x0004__x000D__x0001_+_x001F_Aàå³Î_x001C_AT®OÑ_x0005_Ì_x001E_Av¦¢áÿ_x001D_A^§_x001A__x0019_?_x001D_A,ïn¸ó¾_x001D_A¸`®Ñ_x001B_!AK_x0012_1%ç_x001A_AÈOE}Ç_x001F_A_x0005__x0006_{?º_x0010_] A_x001C_ø	¡X_x001E_Afâ7öÌj_x001D_A¼¡_x000D_ÿD_x001D_AÙ­¦Ä] A_x0004_¡_x0004_î6_x001C_A(káãWÅ_x001E_Aº0·xÁ_x001C_A4"1eC0_x001F_A¬·×*)É_x001B_AúÃÏ¨]_x001E_AöÔÔñ:_x000B__x001E_Ab,Ë»(_x001E_A _x0003_Æ|ú_x001C_A_x0005_«_x0010_#_x001C_A0¬p°6_x001E_ApÓ HÒt_x001C_Ap¢kÏ_x0019_*_x001E_AB0_x0007_M7	_x001D_AîF_x000F_õÇû_x001C_Az_x000C_dp_x001F_A_x0006_O85p´_x001D_A&gt;¨_x0001_Án_x001E_A¸º§õ}R_x001D_AJú3òMý_x001C_A_x0014_1_x0003__x001E_AÞÖ_x0018_È÷u AVgè57_x001E__x001F_A|½Í_x000F__x000B__x001D_Aä_x0002__x0002_}7Á_x001D_A0µ5»û·_x001E_AÜkl_x0001__x0007_³_x001E_AA2_x0004__x0015_\_x001E_ALý_x000F__x000C_ã_x001D_AîRJ³u_x001D_A¦ó)$´g_x001C_A&amp;.h§c_x001D_AÖÑTë_x001E_A"_ÏêüÀ_x001B_A²ðêê¶_x001D__x001D_AT_x0013_GÖ_x001B_A OK°(_x001C_A_x0006_¿úÞÓ2 A Cà"Ú_x001E_A6@ì7Vã_x001E_AP_x0011__x0004__x0003_rõ_x001C_AàM&gt;ÅJÅ_x001C_AZË.Lm_x001F_ABH3Ü_x0001__x001D_AKs;7_x0016_!A`¤=[é_x001D_A_x0018_=Ö|_x001D_A_x0002_ê_x001D_H!_x001C_ALñ_x0010_ì¶_x001B_Aj3Öw¦D Aô_x001D_AÞ_x0019_î_x0008_-5_x001F_AØ_x0004_I6È/_x001F_Aª_x0014_þÉa_x001C_A _x0015_Ù_x0005_ÅG_x001D_A´)_x001C_Aì7_x001C_Öw÷_x001B_A´R'ÿ_x001F__x001E_A_x0002__x0003_$éÝ,+_x001C_A¾_x000C_\Âx_x001B_Af±iq_x0015_¤_x001F_AË×æN_x001D_AÐ_x0005_P(p_x0001__x001D_AðhÀn(_x001F_A (ù^_x001C_AfÒP_x0012_[_x0006__x001F_AT½ÕÓÉ_x001C_A@õO_x0001_)_x001E_A:Ó³D^_x0013_ A0ìã!_x001E_A_x001E_ZòÙÞP A«S&lt;T_x001B__x001D_AR«hÉ"Ö_x001C_A&lt;iÂ_x0001_o_x0002__x001E_A_x000E__x0006_[³{_x001D_A_x0018_ìÑó¶ß_x001B_A¨dôUV/_x001B_A\ù´·­­_x001D_ADoQí²_x001E_A_x0004_=²T_x001C_A´hgQ'&amp;_x001E_A)u49]_x001F_AA_x0005_Õ}l_x001B_AÖ|;ÛÍò_x001D_AT_x0019_ùÀ$_x001E_A_x0018_!x¦¤w_x001E_Aæng[à£_x001D_AXÀ}¢_x001A__x001D_AëW_x0018_d!Ab½_x0002__x0006__x0007_4_x0016__x001A_Aøª_x001E_¤×_x0008__x001D_Aø:g_x0017_Rg_x001D_Ad3&lt;;_x001E_Aâ§R#P_x001E_AÎãÈ_x0019_¢_x001C_A\a_x0003_Ó_x001C_AÔ_x000F__x0004_ìOÃ_x001E_AxW&lt; |:_x001E_AÂ¸«1H¢_x001C_A:¿ÞºûÊ_x001D_A_x0004_Ä)ÕÈ_x001E_Ad6L¦_x0013__x001E_Aæ|Íôº2_x001C_A~Õ=M_x001A__x0018__x001E_AbY&gt;ù*_x001F_Av!q³¯; ANDvØ2_x001E__x001E_AJ:Z_x0013_kÅ_x001F_An_x0014__x0012_B_x0005__x0002_ ALM=±·_x001D_A¼_x0001_Üõ§_x001C_A\Y_x0013_ì½_x001D_A$w¸­\}_x001E_AÈ¿%÷_x001E__x001E_APYFÙÐ_x001D_AÙ­`qh AP(-+»/_x001C_AÔ_´º8E_x001C_A_x0002_W&gt;_x000D_Vª_x001E_A¨_x0011__x0004_atð_x001C_AIø_x0012_ùÑ, A_x0001__x0004__ù¯0_x001B_APÞù_x001B_Ä_x001D_A~ëE_x0010_oÄ_x001E_AaóG«_x001D_Aïh_x0003_âßr A_x0017_=à_x001B_Aó¶¡F!_x001E_AÒWArîó_x001A_A(FLÔ,_x001F_A@Jf_x0018_À_x001D_A* Õ&gt;µ£_x001B_AöÆ_x0002_{¯_x001C_A_x000E__x001A_;::S_x001D_A ¦(AOÃ_x001E_Aúzî¦é`_x001C_A\¤_x001D_ÔÌ¦_x001C_Ar¸7¶!_x001B_Aâ1V_x0004_:_x001E_A_x001F_Ð´_x001D_Aî¨ä_x000F__x001C_A¶ _x0015_øè_x001C_Ah²:_x0007_cé_x001C_AãÍSK_x000C__x001C_AÀÑRù_x001C_Að_x0016_®_x0003_-_x001F_AÖ°_x0012__x001A_Ü¾_x001B_A _x001C_î_x001F_nÝ_x001A_A_x0008_ùA^_x000D_ A0K¶zF+_x001E_Aíµ&gt;_x001D_A´]ôç_x001B_A¢Ç¼_x0002__x0005__x0002_#_x001D_A_x001C_Î§&gt;_x001A_¥_x001C_AØï_x0012_HI¶_x001E_Ayâ_x000B_ßE A´éQJÞ±_x001C_AuwÍö# AvOÇá_x001E_Aî´_x0013_1_x0003_7_x001E_A_x0002_ÄÝM¸½_x001A_A.Â_x0005_Ø_x0006__x001E_A¬sÃ+_x001D_AôK_x001E_á_x001E_Aö*_x0010__x000B_{_x001B__x001F_AÈèÜè~Ú_x001D_Aêø_x0017_a²_x001C_A¢\_x001E_¢ñ_x001E_A,'[_x0001__x0003_ì_x001D_Abì_x0012_ï¥_x001C_Az):¼½_x0011_ A_x0018_êB¢¹_x001C_AzkAód_x001C_AFs_x0016_Ë_x0007_¤_x001C_Aª&gt;ü×Ä_x001D_Ab_x000E_ÿ_x0007_]ä_x001B_ALÒ_x0011_\ã_x0004__x001E_Aüeb_x001F_AÔ_x001B_)"à©_x001D_A_x0008_T+BeG_x001E_A|_Sbò Aô_x0014_3©ôµ_x001D_Að¿%5¢_x001F_AÉÈ_x0007__x001D_A_x0001__x0002_2J×i±_x001E_Aæ«Åë!_x001C_A¦_x0002_p:©_x001C_A&lt;Ð)¹_x0012__x001C_AÜpV«»u_x001E_A_x0004_&gt;_x000C_ù_x001E_ATt&amp;_x000D_d_x001D_Ap|9ä`6_x001F_AÆ0i_x0018_ AØO²ÄÖÝ_x001E_A¢ÂMÏ¾a_x001B_Aªå¤ÆÝ _x001E_AÄÀ_x0018_:¢_x001C_A0ê Î7Ï_x001E_Aþßeú_x0013_r_x001E_AÊç,_x0013_â_x001C_ADî0)¯Q_x001E_Aì_x001B_ö)ê»_x001D_AT_x000C_+Åí_x001E_AVÞ¾Ð_x000E__x001E_AR	9|_x001C_Apù»	Ò&amp;_x001F_AæÂ£ïî(_x001C_AzPÍ_x000F__x0016__x001B_A_x0010__Æ{Ó _x001C_AøÉüð¥G_x001B_A¬üÈ­Ùk_x001C_AuK`Ê_x001E_AúK_x001E_·Íz_x001D_A&amp;#,l¤_x001D_AþD¬õ²&amp; Aî3^Û_x0004__x0005_lÎ_x001C_ArÖÌ_x001C_Ad¯_x001A_Í%å_x001D_A¦f_x001B_ú_x0017_â_x001C_AL_x001A_9É®c_x001F_A_x0006_®YÛz_x001D_AØQ6°gì_x001C_At_x001B_]Àú_x001E_Aúpÿ_x0005_+_x001B_A_x0006__x0007__x0015_è_x0016__x001D_A(÷Hg?º_x001C_A_x001E__x001B_t_x0006_­í_x001E_A` Mµ_x0003_"A6Ò_x0001_±å½_x001E_AB)½u[0_x001D_Ar_x0003_´Xè,_x001F_A_x0015_-Hµ6_x001E_AB{¥Csy_x001F_Apà:ÝÏY_x001C_A6,×±7m_x001B_AbíR_x0004_Ïô_x001E_Aè­"1Mí_x001E_AFÇõ_x0006_ü­_x001F_AÄÉ òËC_x001C_A¬ûùå_x001F_A|¤;}Vï_x001E_A@L_x0002_j_x001C_A_x000D__x0008_7&lt;\_x001D_A2Þ@ò_x0003__x001C_AÜÂfnë¹_x001F_A¦£}½ÂÔ_x001C_AV)g_x0003__x0012_ü_x001D_A_x0001__x0007_d_x001F_³Ö_x000D_(_x001E_Aì_x0005_Ú°Þ^_x001E_AÂ²_x0002_}X_x001B__x001D_A_x0013_®@øû_x001D_Aê¢­î·_x001B_Ab\_x0019_F¾_x001D_A_x000C_M_x0017_îê__x001D_A¼Ù­Ð_x001B_AHK¾Y$_x001B_A:²ºÁö_x001F_AÈ_x0011_¸T÷_x001C_AÞß_x0015_ä}R_x001E_A_x0018_ç¦(o\_x001D_Ahõ,Y_x001D_Aª[ÒZ_x0015__x0002__x001C_A|åW!Õ_x0015__x001E_Aè_x0002_UB_x001C_AÔO_x000E_í_x001A_A_x000C_º_x0003_ª_x001E_AØ~M§V, Aò_x0006_ñ½_x001D_A_x0014_Ê}_x0004__x0004__x0018__x001D_Ax_x001E__x000C_¾s_x001C_A4ë	iI6_x001C_Abµx¬=g_x001D_A45Å¯Ê_x001F_AègâÎð?_x001E_AÃü_x001E_ARO\@×_x001B_A(ª&gt;y_x001F_A _x0008_@_x000B_7Ç_x001D_Aô_x0008_#%_x0003__x0005_9%_x001F_AP¹ìZ¹j_x001D_A¶§¿£_x001E_A¨VÕýMà_x001E_A_x0002_ÏA°ï_x001B_A(P_x0018_Uï/_x001D_A _x0017_FokÄ_x001C_AÂ ½­ä_x001E_A0Ë­Ò`i_x001E_A0×«îà_x001D_A¸qãh_x001D_A@¾U_x0002__x001E_A_x000C_É^_x001F_AÜ"°[ú_x001E_AD;2öU_x001E_A_x0010_»NTõ_x001F_A°ÚÚû¹_x001E_Aîï_:Ò4_x001E_A2_x0016_ûæ_x001C_Ab¤H_x001C_î _x001E_AéæÍ_x0004__x001F_Aö¢_x001F_A_x001C_ío_x0017__x001C_A®E_x001E_GÂ_x001A_A¶0¥¿%·_x001F_A(X_x000F__x0003_ÿ_x0001__x001D_A _x001F_Û_x0012_È_x001C_A&gt;_x0016_V=~v_x001E_A(Ðün_x000C__x0008__x001C_AÊ`J_x001D_A¢_x000F_+xã»_x001C_AÒ²o+½_x001E_A_x0002__x0003_Lmu#hõ_x001E_A_x001C_F'*_x001D_A_x0004_m_x0017_ïÍ2_x001C_AØÚ_x0006_0_x0018_:_x001D_AÂ"ñ§ _x001C_Ad6¬wîÀ_x001E_A_x0002__x0005_"_x0010__x0017__x001F_Ab_x0010_w,z}_x001F_AV,ö_x001D_AâdÅ§Ó1 A_x0011_1¢_x0008_ AÎ°J+ëÌ_x001D_Aô_x0018__x001E_AÖÊý£¡_x001C_A¾# ä_x0007_»_x001E_AÒ­/È	_x001E_AÂ_x0001_-ì_x001F_Ap¥Cù¾_x001B_AJnc_x0006_Ì¢_x001C_A\ `[æ_x001D_ArwÄN"p_x001E_A_x0011_uý_x001B_AâÍ_x0012__x0015_Ôý_x001C_AçÒ_x0011_j_x0007__x001D_AL_x0019_oÙR1_x001E_AzgV_x001C_Ø_x001C_A¸É\XÜé_x001D_AÌÞ_x001A_îU8_x001E_ARfc¹Þ_x001C_A#8,Ö_x001E_A!³#_x0018_M_x001C_A&amp;ú_x0002_._x0001__x0004_G_x001C_AÚ_x001A_Ó\v¡_x001C_Ah_x001E_³óñ_x001C_Apõ_x001A_d_x001E__x001E_A_x0016_Y_x001D_¢_x001C_A_x0008_É¼|ça_x001D_A¢©pæó_x001C_A_x0008_N'¸_x0013__x001F_A\_H_x0004_fê_x001B_A,­_x0017_ÚU_x001D_A_x0002_1±_x0003_:_x000B__x001F_A¼_µYZh_x001E_Alrê°W_x001D_AÓéD9 Af_x0005_¸_x000E_Õë_x001D_A*_x0006_`_x0004__x001E_AÐg7»¼_x001C_A\÷_x0006_æô_x001E_At½.¿p_x001A_Af)_x0005_Ñë_x001C_A_x000C_ÌÓì_x001C_A¼u¼år_x001F__x001D_A8_x000E_n_x0003_zZ_x001D_AöIJü_x001D_A2ÕR´üí_x001B_AdÎ½ï)_x0005__x001F_A6é_x0014__x0013_2j_x001F_AbÉ_x0011__@Ã_x001D_AÇñß9G A_x000C_âî³_x0019_r_x001E_AÖw\7_x001C_Ð_x001B_AÀ"×TÝ5_x001C_A_x0001__x0006_ð{ñ+._x0013__x001E_AN¶µ;X7_x001E_A6 @\ÞG_x001E_AVüÌJv_x001F_A_x0004_ÞáíÓ_x001E__x001C_A\ïå_x001F_0_x001F_A_x001C_ðûRãB_x001C_A@uB¾_x0002_Ý_x001D_A _x001D_9_x0019_ A°uKÎ·]_x001E_A_x0008_ø°¤__x0005__x001F_A!5_x001F_lÙ_x001E_A¾_x0013_Ì[º0 Av0REb_x001F_AÎÃ	_x0007__x0005_ AX¦C_x0017_~	_x001D_A¸K(cÐi_x001D_AãíÈ_x0019_Ç_x001D_AêY_x000E_·_x001D__x001C_ALH_x0003__x000C_w¸_x001D_AÂÓÞy ð_x001C_AdÅº_x0002_2!_x001B_Akª|_x0004_» A_x0010_^_x001A__x000E_Þ³_x001A_AÂõ$_x0007_Ô_x001E_A«î#iC! A6w_x0010_á¸_x001E_A"Iy°_x001C_AH*&amp;- A_x001E_÷OÀf_x001E__x001E_AÜî²ï1_x001C_Az_x001A_J_x0004__x0005_n_x001E_A6¢ïø_x001E_AxQ_x001D__x001D_X@_x001E_AT´ºOÿ_x001D_A6_x000F_$Hc^_x001D_A¯_x0011_ã_x001D_A¨î«_x001A_xL_x001E_A¤ _x001C_B¶_x001D_Aõë/¤_x0010__x001A_A¤¶ß ·_x0011__x001F_A¼U¿7O_x001A_A°Ð¦_x0017_sW_x001E_ANÙ_x001A_qò_x0002__x001D_AìÈ-wÔ_x001C_A_x0016_6¼_x001E_AôsJhõ¢_x001D_Ab1hø¼' AºÉÃ¢#/_x001E_AÒÐ8_x001B_T_x001C_Aú_x001B_lºL_x001F_A_x001C__x0015_AJH_x001E_AL¹ý¼·Ú_x001A_A¤ÝV,k_x001E_ATºj»²_x001C_AÔØ0î_x001D_N_x001D_AÈ2	L_x0001__x001E_A$íé&gt;_x0019_¬_x001F_Aüç#&amp;d_x001C_A_x000E_C_®¶0 Ahß-_x001C__x001E__x001F_A®Ãf`_x001D_A,_x0003_æ_x001F_õ}_x001F_A_x0001__x0005_ _x0003_3_x000F_ÿ´_x001E_A(G_x0014_Jf_x001D_AdIïy_x001D_A,_x0019_w5C_x001F_Aú_x000F_'dýg_x001D_A_x0006_P£IË_x001C_AÄÑ§X_x0002_ Aè#_x001E_QÝö AçÖ½æW_x001D_Als_x000D_G5ª_x001E_AÃü_x001E_Ab_x0007_{_x001B_§F_x001C_A_x0007_cs«K_x001E_AÞ6pæb_x001E_A,È_x0011_Éz_x001A__x001E_Ap6.Ó_x001A_Aî&amp;_x0003_Ëµk_x001E_AzZTU¦_x001C_A­(_x0012__x0010_Õ_x001C_AÚ´Oóº_x001B_AÁ+KBÃ¯ AjGiî¬}_x001D_A(q­Ä_x000E__x0015__x001B_A.½_x0002_÷¶'!A`g_x0011_à"_x001F_AüpC'Ým_x001D_Aø°GÝ[D_x001B_A¢Qúeè-_x001F_AÐ÷Ibk_x001F_A¤_x0004_jµÂ_x001C_A¨_x0010_¶®_x001E_AÞzð\_x0001__x0003_ØÅ_x001D_A"òbLV|_x001B_AÂõÙf¢t_x001D_AíØ7_x001F_A0÷¶äDK_x001F_AþÌ_x0011_E%!_x001C_A~OEI¾á_x001E_Aèqxó@_x0004__x001B_A°S[Ê@[_x001D_AÒ`+%ãA_x001E_AØ¨(¹_x000E_«_x001B_AªhR4¶_x001C_AV_x0016_E+_x000C_6_x001D_A4mù?w_x001D_A_x0008_àfí_x0003__x0011__x001C_Aìòt(_x0001_f_x001D_AöÀ9ÿà_x001B_A²_x0002_=4CS_x001D_AÜß§_x0007_$_x001E_A_x0003_VxÒ¼_x0011__x001D_A¾,®l*_x001D_A@ûø l!_x001F_A(°]¬ç_x001D_A_x001A_È-_x0012_V_x001E_Ad7ª_x0018__x001E_Aì:ËÖ_x001C_AÂª[Ó¯_x001B_AúÖÊ&lt;¥_x001D_Adbð¤_x001F_A^&gt;hÁÉ_x001E_A6V9úB A_x001C_Ì7/=_x001C_A_x0001__x0002_H8ø{²z_x001C_Aìº!Î£¯_x001D_AàìLÎï__x001C_Ah¸­\&lt;_x0004__x001D_A¦_x001B_I_x0008_U_x001A_A&lt;å}_x000F_r_x001E_A0U_x000D_Öì_x0014__x001E_A_x0004__õ_x0004_&lt;q_x0019_A8]*ßy_x001E_Aâ×Î	Z_x001F_AªÉy_x000F_§_x001E_AJþìþj_x001B_Azó_x0018_ë·¨_x001D_A,ÿ}ñÑ_x001E__x001D_AÁt _x0017__x001D_A_x0003_æ_x0006_*_x001F_A¤k_x0016_³_x001C_Aà9×«Èå_x001D_A~0æ£¥l_x001C_Ar_x0017_¸bÇ_x001C_AAÊ¢çÎ A`v|2_x001F_A°ºË_x000D_T_x001D_ARÄ¼¼t_x001B_A^?çø´f_x001E_A,ÌKÒ©_x001C_A\&gt;ÅqkÔ_x001D_AÆf_x0006_	PÂ!AW }{_x000E__x001E_A2_x0005_Êh­å_x001C_A_x001E_©_x001A_C_x001D_A4¢u_x000B__x0001__x0002_\Â_x001B_A¨!j&gt;`_x001D_AÈ_x001C_¡{_x0005__x001F_A I_x0014_QÊ_x001C_A\&amp;_x0014_çé_x001E_A_x000C_ 'm1_x001B_AÜÚ_x0017_²¨:_x001F_Aæ_x0001_'¯^_x001F_A°îgÖòE A¬_x0011_kI¤_x000C__x001F_A4»Ú«ÊG_x001B_A_x0004_WáÍ_x001C_A[zûf,_x001D_A_x0004_á_x000F__x001A_0_x001E_Avã{AN_x001E_Aß_x001A_,è_x001B_A¸E¸_x001C__x001D__x001D_A¾fÝ_x0006_f_x001C_A¸pö]_x001F_AÒEû÷Tó_x001B_A\¯~f_x001D_A ÞPQÍç_x001D_ARÞ_x0008_x&lt;_x001E_AHï¦c2_x001E_A²I÷ù_x0008__x001F_Ar_x0017_WÝ_x001C_An»øG@Q_x001E_A¬ê2Fàa_x001D_A¤*V½S§_x001A_A,¹~¤_x001F_AÒT_x0003__U¤_x001E_AcX_x0010__x0011_¢_x001E_A_x0005__x0007_º88êw_x001F_AÞØ¾_x001F__x001E_A_x0012_\g»ÿ_x001B_AöN	è¦ _x001D_AìxuòÈ_x001D_A°Å}_x0004_ä_x001C_Aª1ýø´_x001C_A_x0004__x0003_IZ8_x001F_A_x0005__x000D_L_x0006_'_x001E_A8,&lt;àÉ_x001F_A¢&amp;ßfõá_x001B_A¾ÑüA*[_x001F_AºÕ(n__x001C_AØïôu" _x001F_A_x0010_rÆY2(_x001D_AuÜÒJÞ_x001B_Ax_x0008_Þé+ì_x001F_AÆ_m3ýê_x001D_AÄKIo[Ã_x001C_Aè»{ê_x0008_â_x001D_AÀú¶Ï_x001C_A_x0006_þ5qÝ×_x001D_Aª¦_x001E_UÎø_x001D_A&lt;ª, :Z_x001E_AN_x0002_L_x0007_êM_x001B_A¾^í¯»_x001E_A'}aµ_x001D_AÞãm_x0004_Ù_x001E_Aj¶m?ª_x001E_A_x0001_§bzÄ/!A_x0007_Dâ,}_x001D_AöÙ_x0008_Û_x0001__x0002_i§_x001C_A&amp;s©6þÙ_x001E_A´~ÙàÊH_x001E_AXR/8¼Ø_x001B_A%ß7ÑÃ$!A¨ÐíÀ_x001E_A_x0014_*Zbðq_x001D_AÆú¦ý_x0005__x001C_AÒ_x000D_l¦·_x0019_At_x0005_dLF_x001D_AÄ:Ömw_x001D_Af_x0012_vÊc_x001D_Aôå¸»2L_x001E_A_x0006_å¦_x0007_-â_x001C_Ap_x0017_BÐ#¤_x001C_A¸¸)_x001B_Æ_x001E_Aú_x001C_üz´§_x001C_AÚ¼_x0019_ A&gt;.Á}ÁB_x001D_AS­'¾_x001E_AÔþ£Àyv_x001E_AÐtý_x0007_o_x001E_A|ÊgÀoI_x001F_AÆ²tô_x001B_p_x001C_AÎlç,R_x001F_Aæ:I__x001A_Ax×úÆ&lt;_x001E_A²þí°ûK_x001D_AüøØÿ_x001E__x001E_A¶Îs»/_x0014__x001E_A¬NhÅ_x001D_Aäfï|i_x001E_A_x0001__x0002_Øìbw__x001C_A&gt;|{P á_x001F_AÈ~²_x001C_~Ì_x001B_AM=j_x001A_Aè«jÌ_x0015__x0004__x001E_A4ua&lt;5" A_x0001_&amp;ý4n_x001D_AüÅåëh¶_x001C_AÈ''~_x0014__x001E_A6&gt;_x001C_þZ/_x001C_A¢|&lt;µÆ+_x001D_AjôÓø^_x001E_A\_x001A_k_x0015_#U_x001B_A_x0008_·Y|gü_x001A_ANC_x0008_£9å_x001D_A_x000C_T úku_x001F_A°gLA°n_x001D_Ax)5nr_x001C_Azù_x0019_²±y_x001D_A¾&amp;F_x001D_²_x001D_Ajz*Âµ:_x001D_AÐ_x001A_lCÍ{_x001C_AP£¿`_x001F_AÄ£á9¶I_x001E_A_x000C_Eh¿1_x001E_A2Y0_x001C_AÒ²ôç	_x001B_A¼&gt;9ÇPÍ_x001B_A%ßWñ_x001C__x001E_A¾õ°Î_x001C_AxÖÚXô^_x001D_A$_x0002_t&gt;_x0001__x0002__x0019_e_x001C_AÆJ$ôÚ¬_x001E_ARqÁõ_x001E_Aô+_x000E_)_x001C_AÝxoøÙ_x001D_A_x001C_££_x000E__x001D_A4 LQÙs_x001D_AF4Â°J_x001B_ASoõ&lt;_x001E_A_x0018_Å[Üo_x001D_A¼_x001A_Án_x001B__x001E_A_x0001_Ò(,½_x001C_AL_x000E_©_x000C_ÛN_x001D_AfùÑýz_x001C_A¨(Ô%4_x001E_ADVî| P_x001D_AîB©lPq_x001D_A^i|~í_x001D_ADV?®r¦_x001C_A¤väöýl_x001C_A ñ1O·_x001C_A~s{«_x0013_ó_x001C_A¢R_x0002_º\!_x001E_A:i´ûØL_x001D_A_x0002__x0017_~o_x001E_Ar-_x001C_AÎ&lt;~C}_x001C_AfØ@á _x001E_AÒ&amp;.ý_x0006_Ï_x001E_A¤J¨{¥c_x001E_A´r._¤_x001B_AhehÊà_x0017__x001F_A_x0005_	N«¬$ù_x001C_A^ý,¶_x001C__x001D_Aè=kh=¼_x001E_A²\¤ü_x001E_È_x001D_A_x0012_ÉpÀ8_x001E_AÈª$_x0001_Ó_x001D_AÆÛXïþ_x001D_A*C½(ûS_x001D_AÂ´y²§_x001E_A&lt;»á«½_x001D_AÝP/ÙI_x0002_ A,W_x000C__x001A__x0003__x001C_AÎ_x000E_·´­ _x001E_ApOý:¼c_x001E_A_x001A_íM*1_x001E_A_x0005_ÇD_x0004__x001D_A_x0005__x0010_b_x001C_h_x001E_A_x0006_¼éÛK? A¸:_x001D__x000D_As_x001E_A(a_x0007_h:P_x001E_AÎ­¦h_x001C__x001A_AVv,;z_x001F_Að­W·=P_x001D_A_x0005_*H_x0011_®5_x001D_AX¬Àµ_x001C_A&lt;_x0005_dÏÑ[ A_x0008_µ_x001B__x000F_6z_x001C_A·ÃWô_x0002_Ó A_x0014_Õyÿñ_x001E_AÂä2g_x001E_AÂÛÑ_x0001_à_x001D_A_x001A_Pß_x0001__x0002_©_x0017__x001F_A@[ÞÏ¸_x001F_A_x000C_²°cDp_x001D_AÄà_x0002_Á_x001B__x001D_A_x0016_ëgÉj AdhÁ_x001E_A_x0002__x001E_ãêáþ_x001C_A$_x0006_×&amp;8¯_x001F_AÊ(áêù_x001E_Aêê_x0015_WfI_x001B_Ae7òeA_x001C_Ayúº3 Ad_x0013_NDß_x001D_Aú¶@_x001D_AfM5§sø_x001E_Aæçj_x0018_«_x001C_A$Ë{ï_x001D_AìKÿ!nE_x001D_AØÖ%&lt;®R_x001C_A Â_x000E_w_x0018_=_x001D_Aº_x001C_A_x000C_ûU A_x0001_-/e¦3_x001C_A,¹Íålï_x001E_Aõ[º}#_x001E_A¬OZ_x0007_!_x001F_APl]_x0011_ï_x001D_A0ÞA¤Ï_x001B_A_x0006__o\^_x001D_AÌ_x001E_x _x0003__x001D_AhHêQ[_x0006__x001D_A¸XÕ_x0011_#_x001D_A_x0001__x0002__x0018_±_x001A_á®÷_x001B_A|_x0002_vy@Ú_x001C_A_x001C_qÉ°Ì«_x001E_Aþ§ð|_x001C_A_x0008_ìª7_x001E_AråUAÉé_x001C_AxY_x0018_J_x001E_A´Z¬)+_x001E_AX?ÅR_x0006_³_x001D_A.M ·_x001E_Al9Y@¾_x001C_A"7i­_x0006_g_x001E_A¬Ù)_x0001_°_x001E_AÂuí¤_x0004__x001F_AÔ(4G»¦_x001B_A,ÒÄ&amp;a_x001C_A")"t³_x001B_Anøznûü_x001B_Aä0Ò5J_x001C_AÀ£¤ÎÃ×_x001E_Adþe²_x001B_AhJ_x0013_îá¤_x001C_A¬[_x000B_^ñ_x001C_Aâ&lt;5`_x0018_\_x001E_Aä?e_x001E_A_x0010_ÙÇÛÃ_x001F_AÜ3]U´_x001A_A¶¶£ãå5_x001E_AHßúuj_x001E_A$l2É_x0006_±_x001C_AdPèüñË_x001D_AêDP6_x0001__x0005_ò_x001B_AbÏÝVR_x000C__x001E_AðßþìDâ_x001C_A¤~_x0010_u_x001C_Anå b_x000F_{_x001C_A¨?É_x0004_£_x001F_AFk6îþP_x001C_A8_x0010_S_x000B_r_x001F__x001D_AÚn%_x0011__x001E_A&gt;É_x0013_è]F_x001D_A|ë_x001F_Ü´_x001B_A*º_x0008_ã_x0008_î_x001E_A,`\³_x001A__x001F_Aê½&lt;¹_x001B_A´_x0001_Î¡g_x001D_A©s_x001F_Më_x001B_AöÉg0ä_x001B_A_x000C_Á_x000D_«~©_x001D_A[F_x0013_Q_x001D_A2W_x000E__x0019_¹_x001D_A_x0002_(_x001D_«2_x000F__x001F_A¯_x001D_ÑT_x001B_E Aðìì0JP_x001D_A¶_x0003_&lt;¬¦«_x001D_Aô{_x0013_r©:_x001E_A$à`iíç_x001F_AÆ	x»_x0010__x001D_A_x0008_Z!ÙN_x001E__x001E_A_x000C_çïw!å_x001C_A_x001C_mÞVjä_x001D_Av7î_x001E_&lt;_x000E__x001D_A:M_x001A_s_x001C_A_x0002__x0003_Ë²lý7_x001C_AþI)ÆP¬ A\Ò:y§_x000B__x001D_AªÕfà¿_x0016__x001C_A$g¡p_x0002__x001E_AQhYè_x0012_!Ad"¨	în_x001C_A\ø_x001E_&lt;Ã_x001F_AÆùZø(p_x001D_A¬N	J×«_x001C_ApªÑ_x000D_RÞ_x001E_A:akfkÞ_x001D_Aj_x0016_í_x0005_s_x0016__x001B_A_x000C__x0015_/ä&amp;_x001C_Ak.n4_x001D_Aä_x0012_ÿT6_x001E_A`³à ß¸_x001C_A¢$2]_x000D__x001E_Aø ÂÓE_x001C_Aæe_x0007_°Á_x001B_A\_x001B_©N&lt;_x001F_A_x0003_k³0 AX­óeë_x0003_ AN}¤eM_x001A_A_x000E_&gt;c®è_x0016__x001F_A;LÇ}_x001B_A|_x0008__x001D__x001E_6p_x001E_AÄaÈíK|_x001D_A_x0016_ó¿_x0001_Ï5_x001E_Aø# _x001C_Rv_x001E_Ahg+é­_x001E_AÊ ©_x0003__x0007_G_x0010__x001B_A¸ì¨gë_x000F__x001C_A_x000E__x001B_µ){_x001B_Aâú_x000B_Ù_x001D_A_x0008_ÊmØ_x0005__x001D_A¾À Ë_x0013__x001D_A4_x0003__x001E_Yñ_x001C_AºÕîkIÊ_x001C_A*À/-_x001F_AäÛZ]Þ_x001C_AÒ4Ý	N_x001D_Aº_x0018_/ßÁ_x001F_A´p¿ÑÂ_x001D_A´S@*_x001D_A´D"ô_x0017_W_x001D_A_x0008__x001B_+lx_x001D_AÜ\1ý_x001E__x001F_A­q_x0019_ $_x001D_AÞvohJ_x001D_AÊ _x0010__x0012_9_x001D_A´±Ø_x0001_«E_x001F_Aöõ2-sï_x001B_A_x0006_êy_x0011_í~_x001C_Aæ¸n&amp;A AWïn=b_x0001_ A¢{_x0002_7³i_x001C_Aâsë¬Ä_x001A_A¾CqåKó_x001F_A_x0004_P_x0014_é_x000F__x001D_A`uó&lt;_x0016_Ô_x001D_Aìr/Ç]_x001F_A_x0004__x0003__x001B_¾_x001D_A_x0005__x0007_jrã#«_x001F_A_x0012_Õ¼_x0011_¥¤_x001C_Aü¿7A©_x001D_AäNR_éÇ_x001E_AèØÞ¾._x001C_AbEq¼¯s_x001D_A¬¥koý_x0001_ A&gt;;_x0007_a02_x0019_A¨%®hQ_x001D_Aì8£S_x001E_Aì^8_x0006__x001D_AFs0Ðc_x001C_A°_x001B__x0016_¡Î_x001D__x001F_A£Ê._x001B__x001E_Aà÷#U_x001E_A)y'll_x001E_A,Ó¬2b_x001B_A_x0008_x_x0014_ámO_x001F_AÐª05g_x001F_Az_x001F_Ï¸v_x001D_ATJ®Isc_x001E_An}_x0002_¹g A¨_x0003_ì_x000D_1_x001F_Aì©y~\¿_x001D_A¬ª_x001D__x001C_@_x001A_ALÀ_x000E_VM£_x001C_A_x000C_bÖ®5f_x001D_A(É¿_x000F_¹_x001C_AbÙé3_x001C_Aøå_x0011_í`' A_x0004__x001B_6Ie_x001D_A¬ßÉs_x0003__x0006_Z_x0004_ A4kë8_x0002__x001E_A@O`ó_x0001__x001C_A°§j_x0008_*_x001E_A_x0003__x0006__x0016_óHý_x001C_ALm_x0018_öô_x001E_A*j_x0016_G4Ï_x001D_A¥«Ù-e_x001B_A¶.x%À_x001B_AL\çäÀ_x001C_Al;Ù_x0018_*_x001B_AÊc$á_x001F_A	þ¡_x0013_U_x001C_AV_x000F_=×_x001E_A|M_x000B_õU_x0017__x001F_A\¡ÇÞ_x001B_A:Ë¼ÜÐ_x001C_A7â©_x0015_A_x001F_A*Edì.Ì_x001D_A_x0003_=TRTT_x001C_AX*³Æ_x001A_Aì_x0003_:_x0005_;l_x001D_A_x0008_ñ£')Ç_x001C_AYgj{õ_x001C_A&amp;éÝþ5`_x001D_A¼YúA/; AA¬3_x0007_ AIB ü_x0002__x001F_A2¶ ]_x0018__x001D_AZ_x0019_þ±1_x001C_A_x001E_lïb_x0013_û_x001D_AE#_x001A_~¦_x001D_A_x0002__x0003_r!3"P_x001E_Að_x000D_p_x001C_¶_x001B_A_x0014_ZYVù_x001E_A_x0008_ù£ñC_x001C_A_x0016__x0017_Å¶¹&gt;_x001D_AèPO	Ú_x001C_Ad}»_x001A_©ý_x001D_A,0·_x0004_ì_x001E_AÔ]÷a_x0014_6_x001B_A´E3¸ß. AØí2ÍÞè_x001C_AHÇYh__x001E_Ajò%/àè_x001B_AJ;u_x0002__x001F_Ah_x001E_v22C_x001B_A_x0008_\Ëð³Ó_x001C_A¢Ô¬ºG_x001F_Adñ_x0014__x001D_A¦UÆ5_x001C_A_x0004_§l#¼ª_x001C_AN6'ñò¿_x001E_A\	_x0001_	_x001D_AÌ_x001E_!ã&gt;¿_x001F_A_x001A_q¡_x000B_fí_x001D_A¼_x000F_¸n¤6_x001E_A_x0003__x001B_¿¨ÛÐ_x001D_AV=K_x000F_£_x001A_AÔësÐV_x001D_AtAwW/â_x001B_ARo¹_x000B_è4_x001B_A¾Õºù_x001D_A_x001A__x0005_v´_x0002__x0006_=·_x001E_AØ1_x0001_ËtÄ_x001B_AüÏ	®Î_x001B_A_x0008_µæW:«_x001D_AL¥q$Ý;_x001D_A_x0004_G}^ª®_x001E_AÖ²Æ}h¤_x001F_Aò®_x0017_Úñ_x001D_AÂàÏY4 AÊ)×_x0015_zE_x001D_AVNÀ_x001E__x001C_AV£¸A _x001F_AÈèº_x001D_"B_x001D_AèìJá¤2_x001D_AøÂ¹_x0016_t_x001D_A_x0015_s_x001D_A¸¨;_x0004__x001F_A,¡ÅU_x0019__x001C_A·©Ç_x0005_þ} AÊ:ÕÛM Aè_x0017__x001B_A¢WÃÈ1_x001E_A»jóF_x001E_AºuW_x0003_Ký_x001B_A`k¥»yó_x001D_AjË*äe_x001E_A*å®_x001B_c²_x001F_A\3r¯_x0017__x001D_Abl¾SÍ_x001C_AvÙbþÉ_x001D_A_x0008_½åSä_x001E_A_x0006_ÜJ$Y_x001F_A_x0003__x0005_LÁÏ_x0011_v%_x001C_A_x0004_-Þs%_x001E_Aîc/Bá_x0008__x001F_A®Ê*P·å_x001E_A"_x001E__x0012_YßÍ_x001F_ADÅÇ_x001D_c_x001C_A×H_x0015_ð_x001D_AT}7_x0013__x001D__x001C_AT_x0013_æH®U AK_x0002_ ¿³* A®úî_x000C_7_x001D_AÂøø@_x000D_µ_x001D_AL{î«Ç_x0010__x001D_At.óÙ A¬m7_x001B_AÐ &gt;¥_x001D_AÞð`_x0001__x001D_A´dÆÐô_x001E_A_x0005_ñèZþ&gt; Aäñ_x000D__x0001_	E AÐ8Hôø5_x001F_AÂò_x000F__x000B_G(_x001C_Az#â4w£_x001D_A_x0008_oÓ_x0011__x001B_Aº×¯Ûë_x001C_A_x001C_Ç{_x0013_k_x001B_A_x001C_%Ã»{Á Aà¡òÚÌ%_x001F_AF_x0010_¹_x001F_üo_x001C_AÄÜ¿¬rò_x001D_A.ýùÛ¤¯_x001D_A6¹ó_x0006__x0001__x0002_]_x0001_ A\ìK_x001E_Ab\£`¤x_x001E_A$äDä@+_x001C_A´×OzA^_x001C_AN°_x0013_QÑ_x001D_A^/Hù~_x001D_Aô ôHJÞ_x001B_AÊ_x0001_îÃU¼_x001F_A!!A?°U A_x0002_Ç_x0006_ýF_x001D_A, 8_x001E_ì_x001C_A46nÔ®y_x001C_A°t;.©_x0002_ A|e_x0016_Æ_x001A_þ_x001D_A&lt;è_x001C_õ_x001B_A_x001A_ÅºÇ^_x0014__x001D_A¼¿õÎÍK_x001D_A×¥b&amp;_x0003__x001C_A,÷VC|_x0001__x001E_A:¹_x000F_¾m_x001E_A_x0008__x0006_äÓ ¦_x001C_Azd-2d~_x001F_A_x0006_|¡rc A~Xµ_x000D__x001F_X_x001D_A\hÌGì_x001C_AÌ&gt;Å%_x001C_A_x001A_ÇË_x000F_*j_x001D_A_x001A_ÍÕÎ_x001C_AHB_x0007_©+·_x001D_AlîÐQ¥Å_x001D_A_x0001_%¯Ñ_x001D_A_x0001__x0003_DÑ_x0002_ñÊ_x000E__x001F_A°ht_x0008_d_x001D_AìdK_x0019_Õ_x000E__x001C_A¯2¶hØ_x001D_A@i«0÷_x001E_A¨õY$*°_x001D_A¢EèYH"AD&amp;¤%å,_x001D_A\B_x000D_{·_x001B_AÎ%ûÇJ°_x001E_A&lt;â_x0016_®Ò_x001E_A¦å4F#È_x001D_Aöª÷Yg_x001D_AR®©1Ñ?_x001A_AnBYÒÉ_x001C_A_x0012_±É¦Ó_x001C_Aacéý_x001B_AÔÕü¨w_x0015__x001E_Ad¢9?_x001C_A^P_x000B_.YZ_x001D_A4È9	oÒ_x001A_A æ^l¼_x001B__x001E_AÚõ_x0017_t_x0011_]_x001B_A_x000C_XXo°_x001D_A$å³j£Â_x001D_Aºmp#åÑ_x001C_A°ér¿ A_x0010__x0002_õ²»Ë_x001E_A|àËýÏ_x001E_A¥\)_x001E_Aô°ë#C_x001E_AòÙY_x0002__x0005_3õ_x001C_A@_x0002_æ1"p_x001C_Até+«f9_x001D_ANôæ·Ò_x001D_A¤½55_x001E_Aj9¿6_x001C_Av¤{ª_x0018_þ_x001D_AÝÐ¬s\_x001F_A+2_x0010_ê³_x001E_A_x001E__x000D__x0001_Ì_x000E_õ_x001C_AêÔ_x001E_Uð_x001D_Aí_x0011_¹_x0015_!A_x000C_×áà&lt;_x001F_Açô_x001E_AÂ5 à¦c_x001B_A§¸d_x0018__x0013_' AøãïûF_x001D_AØß»_x0002_éq_x001C_A_x000E__x001A_á¢ÝN_x001E_AËyÌ­Ú_x001B_A¥x·ö_x001E_A_x001A_]4m_x001C__x001C_AÐ¸_x0004__x0006_-_x001C_A¤îX¿ý6_x001D_AÐ&gt;¥Pm_x0017__x001D_AäçXïç_x001D_A6_x0004_CL_x0019_\_x001C_A£_x0003__x001F_ö_x001C_AÞ_x0015__x000F_f1_x001C_Aú+ø8_x001D_AD B5Ée_x001E_A,Æe[ÈÑ_x001C_A_x0002__x0004_,vÀ)[_x001F_Az£9_x0018_jÌ_x001C_A*J ²Ä_x0017__x001E_A[Â-à_x0019_' Aü~mîC®_x001E_Aaü}_x001F_A_x001E_=6__x001D_A¢ð¦TÅ_x001F_A,&lt;õ_x0012_5ò_x001B_A0âc_x0008_ 8_x001D_AX¬ã_x000F_ã_x001C_A¼,RB_x001D_AZ9Éá_x001F_AªÈ$¬¸ü_x001C_AXÎM,á}_x001E_Aèã_x0012_c_x001F_AÔq_x0001_­*õ_x001B_A61ç¶_x001D_A(_x0007_Ñ¹ÿ¤_x001F_Al_x0003_BeÃ_x001C_ALçÆzIÀ_x001E_AþÝ§_x0011_´Û_x001C_A(_x001F_,ç_x000C__x001C__x001E_AòYº7&gt;_x001B_A4¹jy_x001D_A*=_x0012_qÂ&lt;_x001B_Ap×²é_x0002_Ø_x001D_A¤Ü_x001C_*´·_x001B_A&lt;S^3j_x001D_APø-É®³_x001C_A¬ "ý|_x000C__x001C_A"ÚO2_x0001__x0004_uÁ_x001D_Aà¦,_x0014_·_x001D_A`§]Ú_x001F_AP_x000C_­*SM_x001D_A¼x_x0019_ÍÌ_x001F__x001F_A¡hý__x001F_A0xÈr¯_x001B_A_x001C_·=TÛÈ A¬8¿¦¾_x001B_AöÖ_x0002_Âu1_x001F_A¢6rÄj_x001F_Aüä¯Oö£_x001C_A¾ï±âÐW_x001C_A`_x0007_£_x000F__x000C_"_x001C_A_x0018_ã_x0013_ù_x0010_Ï_x001B_A¶c:S_x001C__x001D_A4_x0017_H êÒ_x001D_Aæ|2ß£_x0002__x001F_A6óè/©¨_x001D_Ay]y_x001D_*_x001E_At÷ïº_x001B_AÈø_x0014_a_x0015__x001F_ARIHÎ_x0003_#_x001D_A_x000B_ÒfrY!A_x0018_	]â_x001E_AÌ§_x0014_Æñ_x001D_Aê&amp;_x0008_Lâ_x000E__x001D_A8¼ÅUV_x001D_A_x000F_¯÷w_x001D_Aºmqmò_x001D_AÈÙÅ&amp;[P_x001C_AàÅµ'Y8_x001E_A_x0001__x0004_xëu_x000F_ñ_x001E_A_x000C_h_x001D__x000C_,&amp;_x001D_AØíf¡æ_x001E_Aä_x0003_ã_x001C__x001B_AFá*º_x0018_¥_x001E_A:óØfð_x0012_ A:_x001A_ ½Â_x001D_A$oÝw0_x001F_A;~_x001E_AHÐ´ÓÊ_x001C_Amô_x0012_É_x0001_ A_x0018_^¸_x001E__x0012_¦_x001D_Ar_x000D_nÅ4l_x001C_A4-Í_x0014_7_x001E_Aï,Í¨*_x001D_A_x0010_Ä¥Åìæ_x001D_A_x0016_÷_x001B_Aª½R¾s_x001F__x001E_A_x0018_4E	._x001F_AÖ³©êu_x001B_A¬)Xm_x001E_A²¬?ítÒ_x001E_AÔLêµ_x0010__x001C_A_x0002_ÙÊ×µ_x001C_A Tk¿Úæ_x001C_A &amp;Ãýô_x001D_A¨ÞÃ7A_x001A_AäX´M.f_x001C_Al¹_x0002_Ä_x0014_6_x001E_A¬LÍT_x0016_ô_x001B_Ay_x0003_G!n_x0011_ AøZ|q_x0002__x0003_éÛ_x001D_A_x001C__x0002_Åw¨_x001D_AR_x000F_;¸6_x0008__x001D_A¨%U_x0010__x0001__x001E_ApT_x0018_ªÄó_x001E_A_x0010_w_x001F_A «è®\Í_x001C_A`_x0012_Ðp×_x001C_Ax9~u£_x001E_Aè_x001A_Ví­f_x001C_A_x0008__x0006__x0001_Ñi_x001F_A@Ç_x0013_µ4_x001D_Axñ_x0018_8Õ_x0012__x001C_AÔÌ9âx_x0006_ A¨{b²k_x001E_A´¥_x0015_-_x001D_AF)_x000F_÷%_x001D_A_x000C_d.Ò_x001D_Axëñ_x001E_ÁS_x001D_Alq»Ä_x001C_A¶Æ¸V_x0002_»_x001F_Aá_x001F_ç\*_x001E_AL;Ä¸7h_x001B_AÀH_x0015_ìx_x001F_AÆc÷_x001E_á_x001B_AÌºaxMM_x001C_A¬,s_x001E_t_x001F_A|¦Û_x0014_G_x001E_A\í_x001A__x0011__x001C_A¶ã¶Iù«_x001E_Alhp¶WÚ_x001E_AÔM¯l_x001A_A_x0001__x0005_ +Þ'_x001D_A_x0012_G/^_x001D_Aæz~R_x001C_A¨§ô¢§_x001E_AN_x0015_Âf3f_x001D_Ac_x000D_ÓW_x0017__x001F_Aæ"MÇµ_x001E_A_x001A_)x KH_x001C_AÈ&gt;&gt;Ì_x001E_A)§xæ×!A_x001E_ÔHô2_x0005__x001E_AÒ2:áá_x0018__x001E_ALºê¹ë½_x001D_AV_x0013_cR_x001E_AÜ0Ä~È_x001E_A¸_x0003_u+&gt;_x0005__x001F_A_x0008_½5dód_x001C_A_x0012_`æ_x000F_5_x0016__x001D_AÜ_x0001_^ò_x000D__x001F_A\ËVá¹_x001D_A*û_x001A_cp_x001E_AHÞ_x0015__x0018_ö_x001E_A¼§ßoQ_x001D_A0%ë_x0004__x001C_Avâ4_x0007_$å_x001B_A(6áãz_x001D_AÀh!y9_x001F_A_x0001_OÈ9_x001D_AòYm;½[ A_x0002_½C²à__x001C_A_x0008_ô&lt;Yä_x001F_AJq_x0002__x0002__x0005_r6 AÀJFÉ$_x001D_Aj6&amp;ìY_x000F__x001E_ADùÿP&amp;d!AYE²_x001C_l_x001B_A_x0008__x0013_§sñ_x001C_AlÚ ÜÖ_x001D_A´×_x0006_!¾_x0017__x001E_Aô4_x0014_£ôí_x001A_A)@&amp;T A@gZoñ{_x001B_Aä6&gt;_x0011_®¢ AzÍ¤_x001B_c_x001E_A¸2ý³Õ_x001C_A¶ TÉ_Ê_x001F_ARÅ_x001C_è£_x001F_A"&gt;¸Zr_x001F_AH+_x0001_ ¡_x001C_A&gt;öÙ_-q_x001F_AªpU:¹&amp;_x001C_Ax3U}4V_x001D_A_x0006_ÓoÂû_x0003__x001E_AZï[Ã_x001C_A_x000E_ïïbê¦_x001C_Aà_x001D_p³&amp;×_x001C_A6¤!_x0017__x001E_Aâ&amp;%B_x001D_A°_x000F_ÖÝ_x0004_z_x001C_A _x001A__x000E_÷dò_x001D_A$íØ¯J_x001E_Apgý_x000B_Ü_x0019_A¤+âKFÍ_x001E_A_x0002__x0003_êèL_x001B_Ù_x001D_AaË¥©_x001F_AÔý]Ý_x001C_A¦ÉáN._x001F_A8µ_x000F_waÁ_x001D_Aü÷9_x0010_¤_x001D_A ;$ÚXÔ_x001C_Apz;ìE_x001F_Aº_x0004_WÌ_x0004__x001B_AL¾­Ûè_x001C_APÃ?_x001D_ÍB_x001E_AÛ_x0016_¨æ+é A_3g_x0007_í¡ A(6ç_x0015_LÉ_x001C_AÚì]S_x001D_A*ÉW_x0018_Ò_x0006_ A¶Tí_x0007_Ö_x001F_A_x0001_ÿ»¾Ä_x001D_Abôc0y_x000D__x001D_Aö¥eCÉ_x001C_A@Ô 	*_x0007__x001F_A_x001C_ùí_x0015_?_x001D_Aôaã§É_x0008__x001B_AÔz0_x0018__x001D_A¼e¾A!d_x001C_AêEèTXÖ A_x0012_/,¦_x0005__x0004__x001D_A_x0008_ÖG_x000B_( A°_x001D_"yØ(_x001F_A&lt;"òÔ}±_x001C_AâS¡²_x001E_A_x000E__x001C_Í_x0002__x0004_§_x001F_AÁ¢_x000D_È_x001E_A_x000C_§_x001E_G_x001E_õ_x001C_A`O§¢_x0011_±_x001C_A_x0008_¨µF­A_x001B_AT	cë=0 A¢»Yr»_x001C_A87{´_x001E_A@[½Ê1_x001D_AVfÃ!^_x001C_A_x0018_3$%4í_x001F_A8_x0003_ä·¹_x001E_AhñÙ _x0016_¬_x001D_A¯cß_x001B_Ý_x001F_A_x001A__x001C_À"_x001C_AÔX-O!A¸Ô¸:_x0005__x001F_Adr{&lt;î_x001C_AÄ[)_x001B__x001E_A¢_x001B_â$B7_x001F_A´x'£_x001A__x001D_A_x0010_~&gt;¤a»_x001F_A4D7I_x001E_AÀ]*EY_x001D_AJ_x001B_\¦È_x001D_AoÛ	Ö_x001D_AOÜ&gt; J_x001F_Ad_x0001_Ïðv_x001E_AVQW:[5_x001D_A_x000C_íÂ$M_x001D_AYuqi_x001D_A6!}Dh _x001E_A_x0002__x0003_êHÒf¨¯_x001D_AD6_x0008_+óL Ad_x0006_h_x001A_¹;_x001E_A:[ÓÚ^_x0019_A_x000C_û­+=_x001D_A¢Cë'_x001C_AäÞd)_x000B_÷_x001D_A¦²]»C?_x001C_AÐJî¶Z_x001D_A_x001C_m_x0005_ðk_x001C_Ad_x0014_¸_x0001_0W_x001C_Aã_x0019_fEÇ_x001E_Ar:ê+°_x001A__x001D_A_x0012__x0016_(ªè_x001D_AX_x0008_ºà_x0010__x001E_AÜÁ´g_x000C_Í_x001C_A&amp;"ÐkKv_x001F_AÞn_x001D_eX_x001E_AHÑs}v_x001C_ALpª:E¸_x001E_Afrqjþ_x001D_Aêû-g_x0019__x0008__x001F_AÄ±.ý_x001E_A&amp;ËQr_x0001_ó_x001C_A¢µ5'µ_x0005__x001F_AÈÃWãÑ_x001B_A_x0004_ÛZb@ñ_x001C_A*e_x0006_àé_x001D_AdYS_x001E_AÊ_x0016_@MG_x001E_A_x001B_&lt;M?_x001E_AÆkC¹_x0001__x0002_	{_x001F_Aõß¶_x001D_ Aø_x0018_·_x001B_vÎ_x001C_A_x0010_ãûC£_x001D_Af_x0004_0·® APÒ&gt;À_x001E_A\	_x001B_¾Ë_x001C_A ý§v¬_x001D_AøÐ%%÷_x001C_AX_x000B_»Ò¹_x001B_Aî"_x001E_J]I_x001D_AòÉ_x000E_®ãÜ_x001B_AX½_x0005_·Ðµ_x001B_Aîl{*Öo_x001E_A¨ÅÏ÷Ê²_x001B_Aè8ê _x001F_A_x0018_êíêÊÜ_x001D_AØ4.5í A¬Îj_x001F_A¬@5Ú¤í_x001B_A8#_x0002_w_x0014__x0018__x001C_ABóò_x001E_AH)_x001F_1'_x001E_Aªm{^ª5_x001E_AR@9GÜ_x001C_A ¾l&gt;)_x001E_A_x0004_eõU_x0001_4_x001D_Að¶!øêS_x001D_AÂ5ÅLY5_x001C_AºB´_x001F_A@ØÀ5ëB_x001F_AôÏîwß_x001A_A_x0002__x0003_^_x0001_9 p!APÌ|oþ_x001C_A6æß°{_x001F_AèÐ¤_x0010_¢_x001D_AnÿÓcar_x001D_A¢EU_x000B_¦Ó_x001C_A&lt;*ÌÀ¬_x001E_Afó{_x001A_/_x0006_ A`¾÷Ïª_x001C_AÈ¯ù»+®_x001F_A`_x0005_´Ùt_x001E_AþÍ_x000E_µ®_x0018_ A_x0004__³q°ë_x0019_A$¯/_x0008__x0015_{_x001D_A§°&lt;!_x001F_AÔ±Ùº,_x001E_ARé¼_x001D_AxAÍÛ_x0018_ù_x001F_A_x000E_ëõ_x0003_Ul_x001B_A_x0004__x000D_tAÄ_x001C_Ac7 # AÞ+K_x0012__x001D_APÃ÷ÚÙ_x001B_Aú=P_x0017__x001D_A_x0018_$h¨_x001C_AäR2­i_x001F_A× ý=_x001C_AjNv&amp;_x001C_A¨P{ÚPv_x001E_A9¡ëcy AÂÝùU_x001C_Aúv._x0001__x0002_:¬_x001C_AÜ¿ë_x000D_@£_x001F_Aþg_x0019_E_x001C_A_x0005_FJ_x001D_Aàd)§!_x001F_Aõbû£{i A2À·à_x0001_´_x001F_A`/¡*î3_x001D_Að³Iï½]_x001C_A|jñ_x001B_1_x001E_AZÍk7}Ù_x001D_Aü'~_x000F_s_x001E_AØ½ióí_x001B_A|µYªg~_x001B_A¼_x0011_d¢1X_x001E_AèDQ¼»_x001C_AöÜ9é_x001C_A"_x0002_ÆÉyT_x001D_AäJ.!_x001E_A`ÕÍ_x001C_A_x0012_öuä_x001E_AÔ_x0014_*muu_x001D_Awçöa_x001D_A:òÜg_x001D_A8Vv­ú%_x001E_ARc4o0W_x001C_AðSnª_x001D_AV(¤Ëk_x001C_AøY_x001A_Z}_x0014_ A_x000E_lWÏ]_x001D_A\Ùÿci AÜ`ûm8 _x001E_A_x0002__x0005_?æ_x0001_¿_x0004_ AÄ`_x0015_î©_x001E_A,íU×ß\_x001D_A¾ttì¸_x001E_A_x0008__x0015_°Uà_x001D_A_x001E_v_x001A_´xM_x001D_Aléþ"_x001C_AH_x0017_@QæC_x001B_ApÔÆG¹_x001D_Aìk¼Åz¼_x001C_A@¨ô1y_x001C_AÄèÜÃç®_x001C_Aü÷.yµ¦_x001B_AðzY_x001D_^ª_x001E_AøøNvA÷_x001E_Afa}8Q_x001E_A¬uz._x001B_A_x001C__x001E__x001C_;5 A_x0018__x0003_{	#_x001D_ANÇH©_x001F_A@&lt;7¯Ù&lt;_x001E_A`é_x0007__x0014__x001B_ALÀô[_x001F_AÚ­ïKÖß_x001F_ATP°©!A´kU_x0016_½C_x001E_AÒùô¨V¥_x001A_AðWÀz_x0005_[_x001E_AØAey§_x001E_AAöd?Hz!AÚ _x001E_M% Azd&amp;_x0004__x0001__x0002_¹Ï_x001E_AÎQr¼[¥ Ar}+tä_x001D_AòN_x001F_1_x001A__x0002__x001D_Ag_x0007_éõµ Aü^_x0017_àW¯_x001C_Av;s+_x001F_AªBaà_x0007__x001C_Aßbñçe« A9?Ã1m_x001E_A_x001C_ »)i(_x001D_Að6_x0015__x0015_E_x001D_AL]éE!_x001B_A¢_x001A_ª_x000D__x001E_A&lt;[9cÍ_x001C_A_x0008_ÖíKS_x001D_A´K_x001D_PæC_x001F_Ah_x000C_¢Ð*_x001E_A_x0012_rðè%±_x001F_AÖºèê7_x001B_AªFZ_x000D_©0_x001C_A.¾ß{µ_x001C_A_x001A_Nï'_x0016_V_x001F_AÚdZs_x0015__x001B__x001D_A_x0014_®%Cá_x001E_AÐüÄ_x001B__x0013__x001F_AâôÀ*_x001D_Aæ_x0012_ÄÄ_x0019_¥_x001D_A°z&amp;}d_x001E_A_x0015_|9_x001C_A$ë¸5K A:Ýõ_x001A__x001E_A_x0001__x0002_bCËQ#!A_x0006_R4ë~Q_x001C_Aèßp]I_x0011__x001D_A úE[õ_x001D__x001E_ADj!_x001E_ANØÜù_x001D_Ax`&amp;æÈ_x001C_A¾ü_x0018_Æ _x001E_A_x0016_ri'ö_x001F_A!g(Ç|_x001F_Aî-=Ëÿ_x001F_A(85_x000F_å¿_x001D_Anö«ÉW_x001E_A´?_x0016__x0011__x0005__x000E__x001E_A_x000B__x0019_î_x001D_Ah_x0016_ÃSÎ_x001D_A_x0002_#_xb_x001D_A¬#¯6Y#_x001C_AlÂ£T_x001D_AÊ_§_x0016_Å_x001E_As_x001E_e_x001D_Aøà_x0013_·_x001B_A_x0014_qR¾óT_x001D_A¸_x0017_³ÑII AèõD&amp;H_x001C_A4uñ,«§_x001D_AÜbÆzfG_x001D_A ÑË^k A°èûÈ_x0008__x0011__x001C_A_x001F_^_x001B_Î_x001B_Aè«BRÕ_x001C_Aü± _x0002__x0003_q_x001B_A÷_x001E_|fY&gt; A¾$;SÇY_x001A_Aæ8@Z_x001F_Af²Ð¯à_x001C_AðwñnSi_x001D_AX§XEoÛ_x001D_AHAÇÂ-_x001B_AtB£KG/_x001F_AâîªÎ_x001C_Aä9â-{_x0019__x001E_A2)¡ö$_x001E_AÌì©X*_x0015__x001C_A¹§9os_x001A_Að®rýÄ_x001C_A@_x001A_*°ÀÙ_x001E_Aþ¦2{_x001E_A|fo_x000B_B_x000B__x001D_Aìú_x000B_e&lt;_x001F_AJ_x0002_L£_x0007__x001F_Aà6¿K_x0006_&lt;_x001F_A7&lt;_x001E_ÎP_x001E_AàèØj\_x001E_A´x*YK_x001E_Aê»:Ô¶_x001D__x001D_Aô¶my_x0018__x001F_A_x001C_tNñ*]_x001D_A²ëý1Ã_x001D_A_x0014_°ä£_x001B_AÒ)qb`Õ_x001D_A_x0003_`9_x0001__x001A__x001C_A¾_x0004_"Ãî1_x001F_A_x0002__x0003_gd¹®¤_x001F_Aú(óm#_x000B__x001B_A.ß`Ö_x001E_A_x0004_]-Ë}_x001D_A_x0014_)¾Z3j_x001A_Adc¤Y_x0010__x001E_AJµâÎ_x0006_¨_x001D_AÐÒÂ_x001D_A´À_x001B_Aô_x0002_ÔûÎ_x001D_AjßFz_x001C_A(G²ÍC@_x001E_A`¢_x0001_Y1_x001C_AÂ_x0008_³_x000C_û~_x001E_AâkÍ_x001F_AxÁ¶é_x001C_AÚ_x000B_²G¬_x001E_A0_x0003_ÖÜ_x000E_¤_x001C_A~_x0006_0N_x0011__x000F__x001C_A_x0002_4amÚ_x001E_AòM¹|nZ_x001D_A_x0006_ÅY_x0018__x0014_j_x001E_A_x0014_ªÐï_x001E_A_x0004_[t=U_x0019_Aþ#+e_x0008__x001D_AÃ²n_x0003_ß_x001C_A&lt;'_x0004__x001A_©¢_x001B_AH&amp;î_x0001_Åü_x001E_Aô?Õ	ª_x001C_A¸uèðâ&amp;_x001D_A¢Ì_x001F_G»}_x001E_AÕÆÅ_x0008__x000B_U_x0005_ A #í{_x001E_A§VéÁ+_x001F_AR²ÔôkÑ_x001C_AÊ%1Æ_x001D_A*l£r_x0003__x001D_A.. r¦_x0017_ A_x0002__x0003_¾µ*Ò_x001C_Ab}8_x001B_ARSØ_x001E_A@88	k_x001B_AnÙ×_x0007_R_x001D_AÈá¼Î_x001D_A_x0006_?lnî¯_x001D_A_x0017_*_x0008_ A_x0018_¡_x000D_&lt;_x0007_ï_x001E_A0ÃN#S_x001F_A,ô»¸à_x001E_AÚcÎh l_x001C_A_x001C_ø_x001F_ú{¡_x001D_A´ð7£_x000D__x001D_Aj¦^y,_x001B_Aò$!5ª_x001B_AàöÁ0i_x0004__x001E_A¶§ªã_x001F_A_x0018_B.ÉT _x001D_A&lt;C÷_x001F_Ò¢_x001E_AôîÏ¯_+_x001D_A_x0002_û$n»¡_x001A_A¨ãõ_x0013_ð_x0001__x001F_A_x0010_Òêî´_x001C_A´¤_x000B_ç_x001A_A_x0003__x0007_~?Â~_x0010___x001F_Aê|lð_x001B_A$&gt;w_x001D_A:)¢]µV_x001D_A¬9!Zÿ_x001C_AèHt@_x0010_p_x001D_Aþ_x0005_Ér7r_x001C_ADk\ ½|_x001C_A_x0007_EÀeÁ_x001D_AÄ|_x0006_s4_x001E_A_x000C_´ñÖ_x001E_AöPï{y_x001D_AD_x001F_'Û_x0001__x001C_AJoIçþ_x000D__x001F_A¸S_x000E__x001D_Að_x0003_"ä=_x001F_AHð|\rº_x001C_A´c}ØÍÆ_x001D_A¸?È¥o_x001D_A_x0016_p^²J_x000E__x001F_AD®?Í_x001B_A_x000E_þ¥/ó_x001C_Aèæ:öe_x001C_AÚëÏ_x0005_æ_x001D_A¸±Ù_x0008_©5_x001E_AÎ{¢_x0013_¨_x0002__x001D_AÄÓN_x001C_ATw_x001D_°¹O_x001D_ALíb}_x001C_A_x0010__x0015_ÑqO_x001E_A³#£Þ_x0014_ A63d_x0004__x0005__x0006_T_x001F_A*°[qw_x001E_A_x0004_©fÝ_x001C_A^rÍ³²d_x001A_AÖ;²jêQ_x001E_A6èyúÌ,_x001B_AN _x000D_J·$_x001E_A_x0016_Ãð¾_x0018__x001D__x001D_A_x001E_]ÉLiJ_x001E_A_x001A_+_x0010__x001E_ü_x001D_AF½»&lt;_x001F_AÞøB_x0017_¶_x001C_Aæô(Û,v_x001B_AVGïµÜ§_x001C_A_x0002_2_x0015_&lt;=¤_x001D_AF\_x000C_~N_x001E_Aè_x001F_×_x001D_è_x001F_A¬+Lz"_x001D_Aè?&gt;©ùa_x001F_Aõ¥QÍe_x001F_A0¬å@Q¼_x001E_A0Y0.Ã_x001F_Aüãþþ!p_x001C_A!an_x001E_A@QÆð_x001D_AfÔ*ìn_x001F_A×&amp;ºã_x0003__x0008_ A2MÌ'_x001D_A_x0008_·:_x0001_Q_x001D_AjkpH_x0012__x001F_Aß§íë_x001D_A_x0004_PW¦´B_x001C_A_x0001__x0002_  ÁÄ®&gt;_x001C_AD£y_x001B_AÚÿÏÝÈ_x001B_A{±$0J_x001F_AXO_x0004_$ø-_x001D_ALu­C_x000D__x001E_A_x001A__x0007_3tÄ¬_x001E_A¦_x0003_Èj"_x001F_Aj;HK_x001C_Aøü.8&gt;_x001C_A$Å_x0012_¢&lt;_x001E_Aô_Àbc_x001D_A6_x0016_Ì_x0004_Ì_x001F_AÚ±_x0005_è[_x001F_A6x,_x0015_Y_x001E_AòàXp¯ß_x001C_Aª_x000B_ðÙn¾_x001B_AP¦º,rä_x001F_AÏ¤_x0007__x000F_#_x001D_A,ª_x000F_`u_x001D_A_x001C_­_x0003_¬C©_x001D_Aà]_x001E_© _x001D_A_x0001_°`ZF_x001C_A¦üäÛ1s_x001D_A.¸_x0007_Óòè_x001E_AÒqÞ/_x001D_AÂ__x0005_±_x001B__x001C_Aêcþdr_x001E_A¾ýÊ(ò A¨àªpP`_x001A_A¨èn/c¢_x001C_Ag%_x0010_×_x0001__x0003_G Aæ_x0003__x0007_ÃI" AÎ'ho¨_x001D_A¸Ys]`e_x001D_A(9ìtJ_x001C__x001F_AÔN´å_x001E_Aä¶-Ù@_x001C_Aº_x0003_I_x0008_¹_x001E_A_x0016_¹õZK_x001B_AüÑ5*^_x001B_AÖ®e¡N_x001C_AhiÑÍvÏ_x001C_A¼8¯m_x000B__x001E_A&lt;añ¦^_x001F_A(!oã°_x001E_AòµÉk_x001C_A|Õ_x0019_íå_x001B_APk_x0011__x0004_ZÉ_x001D_AöÃ,	©_x001F_A¾ðCi_x001D_A_x0010_¹P_x000C__x001E_AÔ_	iw_x001E_A¤ap_x0011_Õq A¦Óu_x0013_³_x001D_APù_x0002_½m_x001E_Aô_x001B_VfÛe_x001F_AØ&amp;m_x0012_f_x001B_A$14wr_x0016_ AVö2Z¦_x001D_AúüoPô_x001F_AL? û_x0015_&amp;_x001F_A_x0008_Þ&gt;_x0006_û_x001E_A_x0001__x0003_ô_x0007_r\_x001D_A_x0002__x0016_S4®J AØ»_x0004_g¼Â_x001B_Aën°&gt;F_x001F_AäÛwi%C_x001D_A@ÐÖ_x001E_A(éò¥ö	_x001D_A_x0010_ÓK7_x0016_k_x001D_ANÂ_x000B__x0005_­_x001D_AÍE£¿¸e AD_x001C_êuå@_x001C_AÒî0_x001D_H_x001E_A6åÐ2} AèºÖNQ A$íî*¸g_x001D_A_x0018_&gt;T_x0017_ë_x001F_A_x001E_Úé±_x0004__x001A_AâfæÂ2c_x001B_A¢#ôòy_x001D_AèP,ä]&lt;_x001D_A,NÆ8i_x001C_Ab¬ùp_x001C_AÎd«_x001D_6ª_x001E_AúÚ-TÆ_x001E_AnÛÆÎ7_x000D__x001C_A¶_L_x0018_®ë_x001B_Ar_x0002_4Àª_x001C_AÔ5Ýé_x0019_ A_x0006_à`GÈê_x001C_ADpmk¦_x001B_A_x0012_·!Ò¦_x001D_A_x0008_A^_x0007__x0001__x0003_r_x0011__x001D_AJù:Wn_x001F__x001D_AÔ8áÚy_x001D_A'{H+;_x001D_Aä^#¿_x001C_AÈÙÝ;_x0006_1_x001D_AìÊ_x0007_|ó_x001B_Af_x000D_º¿«_x001D_AÄU_Dw_x001E_AD?&amp;U$D_x001D_A¼_x001E_0z_x0019__x001D_AÐ¶_x0017_3#:_x001D_AÀË:Ôl©_x001D_AH^_x0002_T­ Aì@_x0017__x0010__x001E_j_x001D_AX_x0003_K,[_x001D_A¸sTâ®_x001E_A{q_x001D_$_x000D__x0006_!A_x0004_B{7Ù_x001D_A8)&amp;úl_x001E_Apòîºd_x001F_ABþN_x0019_^_x001E_AÈ¬ã¦p~_x001D_A´'Õ5_x000C_#_x001C_A_x0012_Ä_x0003_¯ËË_x001C_AúkVâÐ_x001E_Aà.4Æ!Q Aü _x0017__x0005_þ_x001E_A¼Ëz¹_x0012_ Aê6[pä_x001E_AâJpm_x0011_z_x001D_A®_x0006_¾ã_x0012_O_x001F_A_x0002__x0003_7Ýµr A_x0016_ôÉ;v_x001D_A¨¼´P_x0005__x001E_AÂÓ_x0018_D_x0001__x001F_A¸ä(ë&amp;ý_x001F_Aì¸¥]_d_x001D_AJïî{*À_x001B_AÎ÷ó_x0013_A@_x001E_ARÂÐ¤3_x001E_A°ÆAë_x0015_k_x001B_A@ãOSÝ_x001E_AÞA&gt;_x000D_a_x001E_A¸tm`fî_x001C_Atºá?ó_x001D_Ab/h&lt;ê_x001D_A_x000E_p_x0008_e_x0007_E_x0019_A_x0002_J¾Þ¥A_x001E_Aàq_x000F_Òv¢_x001F_AN_x000C_í_x000F__x0005_Í_x001D_A_x0004_lwÍ_x001E_A:]*ø?a_x001E_Aò_x000C_Õ,$­_x001A_A°òe_x0017_f_x001E_A_x0012_ÂûÃ_x001A__x000B__x001E_AÈ{þkY_x0019_A©¸Õï&lt; A¤6_x0007_ÚÓ$_x001E_Aæ{rU_x000C__x0015__x001F_A|`Î_x0005_µ_x001E_A`w¨ð[_x001E_ArÖ_x0016_a_x0012_ù_x001C_AòxªB_x0001__x0002_z_x001B_A_x0004_|Éb{_x0019__x001B_A¸{P_x001C_A²÷ñ:áõ_x001D_AÀéë_x001F_yx_x001F_AX_x0016_íÉÐ_x001E_AlÚ£m¤_x001E_AªÃ_x0006_Èk_x001D_AÜ0:¼ß_x001B_A_x0002_¸ÔÕÉ%_x001B_Aà¯ç&amp;_x001F_A_x0018_Ôì¤R_x001E_A.Êxs_x001F_A_x000C_þ­2_x001E_AÜþî_x0017_Nl_x001D_AZßu&amp;_x001E__x0018_A¼9¾_x001E_³_x001C_A_x001A_W_x0004_¯&amp;_x001E_A _x0017_kT_x0008__x001E_A_x001C__x0001_AMê_x001C__x001E_A~*¬ÙÌÙ_x001C_A_x0014_î;_x0004_(_x001D_AÈzGÜË_x001B_Ab_x0013_ù _x001D_AÎóDOóÿ_x001D_AÐò¾x$_x001E_ADS¼³,Ó_x001C_AH'ðx9C_x001F_AWE	¯_x001F_A_x0008_ÿ; _x000C__x001E_An¦_x000B_®_x001D_ATwéÙÆ[_x001B_A_x0001__x0003_DUã_x001F_A q_x0019_¬_x0014_ø_x001C_A²²ã_x001A_Aê_x000D__x001D_AªÄf _x001E_Aè õî_x001E__x001E_Aè³Q&lt;ýþ_x001C_Al*3£cØ_x001E_Aº¤ãíO_x001B_A°p¹å_x0018__x001E_AÆ/C$Â_x0002__x001D_AÖ®M°°_x001C_AP)èR_x0008_"_x001C_Anæöè7	_x001E_AôL@ÕÉ_x001E_AP_x000D__x0018_ÍE_x001D_A*V-_x000E__x0008_Á_x001D_A±E]$_x000B_§ A_x000C_¢ÃS¾_x001D_Aî&amp;Æ_x001C_°_x001D_Aúc®v_x001C_Atìé1_x001E_AêL~0+_x0010__x001F_A´ÕØH¨_x0008__x001B_A`¤Îö£_x000D__x001B_APxÍ_x0018_íÖ_x001E_AO_x0005__x0006_¶_x001D_A }Õ#uÖ_x001C_A~]&gt;øÌ_x001A_A@&lt;_x001D__x001B_Aüí©B¥_x001D_AÂá-¥_x0004__x0007_Ð_x001D_AÆÌèÉ¥C_x001E_A_x001A_ïô]êp_x001D_A,sÝi_x000D__x001A__x001D_A :VÿÂ_x0011__x001E_A¢_x0003_ko_x001E_AªGµþÁ_x001F_A_x000C_í9á{_x001F_A_x0005_Ù_x001D_A_x0004_@ÃN_x000D__x001F_A, ñ»¹_x001C_A$ã;1*_x001C_A_x0004_ »çÇ_x001D_Apò$E-_x001C_AúóNÏm¼_x001D_AÌyûì=õ_x001C_AâðOçr_x001A_AêÅ$8¹_x001E_A_x000D_À¡_x0010__x001D_A¸çJV17_x001E_A®_x000D__x001A_ãg	 A¯_x001C_¾¡_x001E_A\êÎLÂ_x001C_Ax_x0002_ò_x000F_ëû A¤üÍ­Ã AòEÁøÛ_x001E_A_x0018__x001D_J`A_x001C_A½lïmç_x001D_A#ç"_x0001_¿&amp; APò`v_x000C__x001E_A_x0018__x0008__x0012_DÄÙ_x001D_AØïû_x0006_&amp;_x001F_A_x0001__x0003_É«_x0004_[ A;ýìH_x0006__x001E_AÐr2©×_x001C_A\¡~àö_x001D_A°ðù__x001D_AR@_x0015_Éf_x001A__x001A_A@,MêAì_x001C_A_x001C_ãTÌ_x0018_+ A_x001C_1µÀñ_x001B_AbãïjÜ_x001C_AøÃ¬íÖÛ_x001E_A^O¨5îã_x001D_AHÞ_x0010_·Â_x001F_ADgø9²'_x001C_A¦`óî®_x001E__x001F_A_x0002_»ÄN8f_x001D_AHÅ"$@'_x001E_AX¯L_x0008_üÝ_x001D_A_x0014_Pù9_x0017_ß_x001B_A_x0010_îg¤ïp_x001E_A&lt;_×·_x0001_Ç_x001C_AêFöPú_x001D_A_x0003_¹6ñ_x001E_A6÷¯þr_x001F_AÚÈ¬Õá_x001D_AøçÖPîÄ_x001B_Afl&lt; N_x001F_AvÜ¹ÿM_x001E_AnÝ%í¢_x001E_Aô2wÚ_x001C_AÈ;KkÆ_x001C_AÔíh _x0005__x0006_æx_x001E_Ap_x0010_V_x0006_æO_x001D_Aðþ8^Ç_x001D_A°¸õ{_x001E_AÜL ì_x0001_Q_x001E_AÖ[_x0016_¬_x001C_A_x0004_uÅ½_x001C_Aô_x0002_àÉ¢|_x001E_Aú3_x0019_S_x001D__x001E_A_x0003__x0003_&lt;Q3ö AL®ãY_x001D_Aö_x0011_«_x001F_AØÝÏ?F_x001E_A({¿Èa0_x001E_Ax¢ù$_x000D_  AÞe?´_x000B_ñ_x001A_A2E&amp;±7_x001F_Aî_x0017__x001D_Ñþ_x000E__x001D_A`þ_x0003__x0002__x001D__x001E_Aq§¨Å A0ó_x0013__x000C_æ_x001E_A_x0018_N¾Ö&gt;¢_x001E_AôfÊÿ¿_x001D_A¢Òò'^ Az,ãR½á_x001B_AÜÜî_x001D_A¬÷ÝÄ7§_x001D_AtSìí_x001D_A_x000C_Ô§¶ÖØ_x001B_A_x0010__x001C_þÍo_x001D_A¨¯QA¾_x001F_A ±`û_x0004_:_x001D_A_x0001_	!àg¢_x0006_ Aè¤¶§þ AØ}_x001F_;¯q_x001D_A¼[®¶±_x001E_AdQ¥bzu_x001D_A_x0001__x001E_Åí&gt;t_x001D_AÒN_x000B_×_x0008__x001F_AXTÁº#á_x001B_A_x0012_Õ_x0018_âf_x001D_AÐÕ¯4ËÒ_x001B_AÜYÊþ_x001E__x001D_AmÄ_x0007_t_x001F_Aø°íI_x0004_ AöÖ8Nä_x001F_A8_x0015_tCp_x000F__x001E_AfàÓ,_x001D_ADï¡ _x0016__x001F_A¢=2/_x001A_¹_x001F_AhÈVØÅ_x001E_A,B#hÖÉ_x001E_A_x0018_o|_x001B_A®_x0002__x0013_8î_x001E_A¨(¿Á¨_x001C_ApBÍ¢¿_x001E_AÌl_x0005_á_x0007__x001E_A_x000C_ÕÈëÇ_x001C_A"¤T	_x001E_AàIõ'Ë_x001C_A¶ÂÀ5_x0003__x001B_ANH=ª?_x001C_A/¾³Ã§) Aò&lt;K_x0001__x0006__x000D__x001D_AÌ¨_x0004_+._x001D_AX#_x000B_Ù_x001F_AÄ_x0012_ª1Za AÞukß8Ý_x001D_A4S_x001B__x001C_´{_x001E_AOP¶_x001F_A_x0003__x001B_ W_x001B_AÔntå}+_x001C_Aº1Kï;)_x001B_A_x000E_ÌÜâ_x001D_A_x000F_D_x0015__x0017_Ñ A&lt;71Ú_x001E_AÆ_x000B_ÎÊw_x001C_A_x0006_­_x0012_4,~_x001A_AÏ~Î/_x0001_¶ Aæ_x000C_n¬Ê_x001D_A_x0006_L_x0015__x0001_8÷_x001E_A²»_x000E__x001A_`r_x001B_Aðñ_x0015__x000C_Û_x001D_A_x0002_OÔ*uÇ_x001D_Aø_x0015_ÆqÇ_x001E_Af]¯-ÿþ_x001C_APe£!ª±_x001D_APñ$²u_x001F_A_x000E_i_x000F_È)_x0005__x001E_A_x000B__x0006_¼YÚ_x001E_Aà'k_x0005_)_x001B__x001E_A&lt;_x0001_©g_x0007_P_x001F_A`Ìû2uû_x001B_A_x0008__x0015_gêi_x001E_AôÌ^±g_x001C_A_x0004__x0005_Â"_x001A_cï_x001C_Ax_x0013_§!_x0001_Â_x001D_Aw¯Eç_x0019_/ AÀÝó\{ý_x001C_A0OÁï_x001B_ê_x001E_Aðk¯2ñ4_x001D_AÊà_x001A_­áñ_x001D_AÜZU56ö_x001E_Atl¶mFß_x001C_A.üYï_x001F_A_x000C__x0008__x0003__x0004__x001F_AÅñ_x001E_û=_x001F_Arþp@O_x001F_Aðõ@RÑ_x0006__x001C_Aâ|_x001A_N0ó_x001A_ANì üØ¾_x001D_A~ë¶ûIö_x001F_AØöÇ@2÷_x001E_AâNG_x001E_A_x001A__x0006_cÏSY_x001E_AìXÿ]|y_x001C_A¼Ûòh_x0005_¿_x001F_AüU_x0003_ÿ}x_x001F_AR_x0013_[Xñg_x001D_AO*E¾_x001F_A$_x001F_¤ã_x001E_Ad	_x0003_è_x0006__x001E_A&amp;ípé\÷_x001B_A_x000E_=ÓX_x001D_ATÕâ¹_x0015__x001E_AÊ_x0002_ñF_x001C_AR/Yx_x0001__x0002_ñØ_x001E_AÆéF_x0013_ö@_x001A_Aú¹j½/_x001D_ AÐBÄ/_x001E_k_x001E_A_x0012_ü_x0016_§?( AÔ±¬	#k_x001D_A]ìòAIm AB[_x0014_8	±_x001B_AZ±_x000E_Ã_x001D_AÐÜ8Þ_x001B_A¾_x0017_@·Ct_x001C_A(Ïø_x0005_»Ï_x001D_AdLÊÊ­  AäxuQ_x001C_AÒó;ùÉõ_x001E_AÎs_Ý_x001E__x001D_AR_x0007_Ü±_x0013__x001F_AzYÓ"ÉG_x001D_A_x001F_[_x001D__x001E_Aãc¶ÚÃ_x001E_AXÜÓ´¢_x001F_A2ìï_x000E_ç_x001B_A(îfçÁ_x001F_AHièbä_x001E_Aø	ºÃÕ_x001C_A¬Â=]üÒ_x001A_A`¡jbà_x001C_Ad_x0018_ØÔA_x001C_Aôï_x0011_(^_ A²K6ÞÇ?_x001E_Aº%x_x001D_A&gt;¸àXÃ_x001B_A_x0005__x0006_ "Å@=__x001C_Ah)U6F Aí3¼pI_x001E_A_x0004_oö_x001A_h_x001C__x001B_AÌ¶UÐ_x0015__x0006__x001F_Aê¥­+c7_x001E_AfBÑÌð_x001D_AÐÔÜþ_x001F_A``p{Z: A,§,#Õ_x000B__x001E_A_x001F_ð;_x0013_1 AÐÀ9{å_x001C_ A¨â\@Ðß_x001E_A&amp;_x000F_§._x001D_AX_x000B_ÒÉ_x001D_A_x0004_X&amp;r2_x001C_A`üp&lt;wÖ_x001D_Aâ9.óx_x001F_A Ú®_x001A_Ä_x001B_A_x0004_nC":P_x001D_AÐÙ© Í_x001C_Aziæè_x001C_Aº§©M¶_x001E_A^#Êø `_x001D_Ab_x0014_-Îµ_x001C_Aö Åò_x001B_AÄ`¥Rê¹_x001B_AÊñ×_x001F_ùÅ_x001E_Aä/0_x001E_´_x0002__x001E_A Ï_x0003_5¦_x001F_Aº})k_x0001_î_x001D_AÌ)}S_x0002__x0003_èÎ_x001F_AF°@Ë3&lt;_x001F_AHE/¶_x0007__x001E_A_x0010_¢i,_x000F__x0014__x001E_A_x000C_'RôÞ_x001D_A¶£§,V A2B¸m5_x0005__x001D_A_x0010_|áÚn_x001C_AÆve³v#_x001D_A°ÓÍÎ$_x000B_ Aà]çÁ3_x001E_AÞ~WF²_x001B_AÀä_x000B_Z;o_x001E_A:Å&amp;ô`U_x001E_AÀgKtûe_x001E_AR_x0012_#H¶_x001C_A8R¿?:_x001C_AhA-~»I A_x001C_ðÇ½8_x001D_Ah¿Â¬_x001E_A¸_x0013_Ö¿_x001E_A¦#ò}!¡_x001C_A8_x0014_{r_x0001_ð_x001A_A_x000E__x0019_J®&amp;_x001D_A`áÏ;ô£_x001C_A_x0018_ÓËù§B_x001C_A|FÂ~Ö!_x001D_Aô[ÿ$Â_x001B_AHw	,_x0011_ A ºÇ`)E_x001E_A_x000C_¤»Ù_x001B_A¼qQmòµ_x001C_A</t>
  </si>
  <si>
    <t>3ee1bb947e8292b3ec220a61b235451d_x0001__x0003_è÷¨Ä_x0006_V_x001F_A_x0003_-¬É_x0017_X_x001E_AH_x0002_ø)7Ë_x001D_A_x0004_çz¿4¼_x001F_A¦Ày9_¤_x001C_AEC0 A0Ð[7P_x001D_AÂ*²`_x001D_A &lt;_x0011_©ã?_x001C_A_x0002_%MÄÄ[_x001F_A\Ó?Aí_x001C_Að}+DK_x001F_Al÷_x001C_çV_x001D_A$ßYlÍò_x001A_A_x0002_½õínS_x001F_Aì&lt; Þ_x001C_A_x0019_?_x0008_»æ_x001E_AÒa_x000B_ÔLÍ_x001A_AV?_x0008_W_x0017_ë_x001C_APüèð&gt;_x001E_A8ñhh_x001E_A´Nö*_x0014__x001D_A_x0006_H4~_x001F_AbÑ¯ùª AîõÉäAk_x001E_Aà~Ê"v_x001D_A¶q_x0006_ä_x000F_ó_x001F_AZ_x000B_F}f_x001C_A&amp;iÂ_x0015_Ä_x001C_AûJ{_x0007_Û_x001B_AP_x000D_d	ç_x001B_Ablã8_x0002__x0004_I§_x001F_AÂ¥0å_x0016_Ù_x001A_Aì_x001A_¾ÆúV_x001C_Aj:ûþ%9_x001D_AvÉv_x0008__x001C_¿_x001D_A²dã_x0016__x0001__x001E_A²/TäG_x001D_A_x0010_ðë?}1_x001D_AðÅBÂ_x0005_ý_x001D_A0ïÝ¥J_x001F_A¢V]úëZ AR'T(_x0011_ Aþ÷áé´7_x001D_A A¾ÄA_x001E_AÆ¡_x001C_½ìk_x001F_A_x000C_ª-_x001F_A ×bÈ_x001C_A¶à¸­$_x0008__x001E_A(õ@rÝq_x001A_Ar½±õ63 AôÞ_x000B_$_x0012_ Az-$@û_x001E_A²ß_x0003_.x_x001E_AP_x0001_|æì_x001D_A2ï"¹e_x001C_A^xÑÃ_x001E_Aüáódé_x001C_Ar·`+_x0008__x001B_A¬_x0016_ b_x001E_AÈ$1î_x001D_Ai4Úw$ AVg(e_x001C_A_x0006_	¾w]6âA_x001D_A4s0 )_x000E__x001F_Aú¿ðÎ_x001E_À_x001E_Aô_x000B_(TÆÇ_x001B_Aô_x0003_Â0Ï_x001E_A2JÀ_x0007_V	_x001F_A¤æ§íFu_x001D_AXÐ_x0001_EÎ_x0018__x001D_A|W_x0017_Nâã_x001B_A¨q¶_x0012_6_x001F_Aî§Ú&gt;_x0015_f_x001B_A_x001E_±g(8_x001E_A$ÆuZÐz_x001E_AOFõþE_x001E_A_x000C_4ÛTï_x001F_A*s°O_x001B_AêHö_x0004_'_x001B_AÒ'Ünæc_x001E_Af5³Àa¸_x001B_AÌ"tÇLÑ_x001D_A¶H×î_x0004__x001F_AÄ_x000D_?_x0017_Ê_x000E__x001D_Ap£´§_x001A__x001B_Aâ¥tÛOt_x001C_ADÀ£"__x001C_A	KÁî_x001D_AZó­TX_x0004__x001E_Aß1_x0012_Å_x0012__x001C_AÊ_x0004_·w_x001B_l_x001E_Aà|4Ï­£_x001C_Al_x0005__x0002_º_x000D__x0003__x001D_A_x0008_ÌÈ¿_x0002__x0003_}ð_x001F_A _x0018_Ç½_x001C_A_x0003__x0001_eo_x0015__x001D_A_x0013_È_£_x001A_A_x0019__x0018_àò¨_x001E_A_x001C_µ_x000E_¶_x001F_AÜhª¢8_x001E_AJ_x0013_­é+5_x001D_ALK)_x0012_P_x001C_AäÏhj_x001C_AæÄB_x001E_w A&amp;_x001B_êhÙ_x0018__x001D_ADáBÖ£_x001C_A`ÿ¶±l_x001F_AÐä{cô-_x001E_A_x0006_8¿;Q_x001C_A  _ÓY°_x001B_A¤áH_x001B_.Ê_x001E_A {-7 A.O+u_x000B__x001E_A¨¿¨_x000C__x0003__x001E_An­Ü,OS_x001B_AT_x0018_Zß&gt;Ø_x001E_A~n;_x000E__x001D_AP\=tÇ¡_x001B_A+Aw°/P Aùªw_x001C_Ay@['Ø¡ AÈNÅpú_x001E_AHpMôèr_x001F_A8ºË÷k AúÐ³â¶__x001D_A_x0001__x0002_Àx_x001F_§?_x001F_AÔj_x0017__x001E_-_x001E_Af7i9ÿì_x001E_AþîU³	_x001D_A_x0018_AGÂ)_x001D_A"hx:UQ_x001C_AFb}½_x000C_o_x001D_Aú;}|´_x001C_AJtð_x001C_AØÂH8ü»_x001F_AKªÛó_x0019_A¿n_x0013_ô_x001E_A¡_x0013_¹0f A¶«MPz_x001E_AèÈáVÌ¡_x001F_AÛIâ_x001D_A¸ú§û_x000D__x001F_AÂAYÏ7_x001F_AF±±å_x0013_ñ_x001C_AÎ$d _x0002__x001E_Aîø®¶/_x001C_Ad`ÜA:X_x001C_AÛ»§_x0015_Ì_x001B_AÂ"Å¯$_x001E_A_x001C_8±Ù_x000C_l_x001C_A_x001C_ÿ=ë¨Ï_x001D_Aø¨vcÂw_x001D_A_x0016_O_x0014_Q_x001E_ARr_	Á_x001B_AN©'¶_x001C_A:ÙØH«_x001E_A  P_x0013__x0001__x0004_|_x001D_A õèªQ" A@B_x0011_V_x0001__x001C_A_x0018_Á&lt;Òæ_x001F_AÂkÛPÔ/_x001F_A|úÿXÒ_x001D_A_x001A_ëM"_x001C_Af´gÁâ_x001B_AVÙN_x000D__x0008__x001F_ADòñ±C¢_x001C_A¤b£ðW­_x001C_AÌ/N]ÉÞ_x001D_AN_x0011_62~ A_x0002__x0002_é ð_x001C_Aî4Yð_x001E_A±¶_x000C_sà A¤_x0003_#÷(r_x001D_Aâ="M A&amp;/d^ô'_x001F_AÎ¹¥{s_x001B__x001F_A¶_x0017_ÎÖå_x0017__x001D_AüZË_x001D_A_x0014_¯_x0003__x001D_A²FÍ_x0005__x0014__x001E_A}E)Ñ_x0003__x000E_ AV_x0003_9àÏ·_x001E_A.ÍÄÍÕ|_x001F_A&amp;.Ô[_x001F_A2°_x0017_Æg_x001D_A_x0013_RP­m7 A(+ãÌ_x001E_Ap_x0008_¨Ê¢[_x001E_A_x0006__x0007_FQjN: AÀ_x0003_w£U_x001C_A_x0010__x0012_q_x001D_AvÏ_x0014_)_x001E_Ahhâø_x001D_A¨`ÉÙf_x001F_A¸*D_x000B__x001F_AUf´í` A²rè²o_x001D_A|«N=!Þ_x001B_A_x001C_JzïW A:(Ì_x0011_ù_x001B_Ai§ê=º_x0001_A_x0003_*_è¼_x0001_A£túôø_x0001_Aå{g!9v_x0002_Aø~_x0006_^_x0001_AJÕhV´_x0001_AÏ¤wÌ_x000B__x0001_A_x0004_}¨O+£_x0001_A_x001D_½úZy_x0002_A©§^­¨å_x0001_Aãgö_x001A__x000F__x0002_AîßO&amp;_x0002_AÎPÂ_x000E_ó$_x0002_Ak5îùÍ¸_x0001_A½là¥s_x0001_AÁÇÌ,½_x001B__x0001_AÖK{ý~_x0001_Aùa_x000F_Z¢s_x0001_AÎ n_x0001_AL_x0005_Õ_x0019__x0006__x0008_t¨_x0001_A*ã¯®_x0007_^_x0001_AËÑÞÝ_x001C__x0001_Aµy_x0001_A´ä_x0011_bú_x0015__x0001_A2^C¸_x0001_AÓ-ùà82_x0002_Ac(':æ_x0001_AøFý,Q_x0001_ALIwå{ý_x0001_AÖjÂ[q_x0001_A_x001F__x0016_&lt;Û¦_x0001_Aëd¤Zr_x0001_A`äµ_x0003__x0017_D_x0001_A_x0010_B_x0013_ûñ_x0006_A.}ö­Vf_x0001_A.?bàí_x0006_A_x0018_D^ÈØ_x0001_Adríãï_x0006_AÄ÷§ õ_x0001_AM_x0005_ôä@E_x0002_A*õ.`NÁ_x0001_AÑ²_x0011__x0007_&lt;_x0001_A¯ô.!M_x0001_A+ükÎ»_x001D__x0001_AÚ_x000C_EÝÀ_x0001_A_x0004_þ¡µ_x0003__x0001_A±&amp;´÷¥_x0001_A­ÛIØ=Á_x0001_AvUÐ_x001F__x0001_AG¤¶´J_x0001_A âV_x0003__x0001_A_x0003__x0007_¡Â_q´K_x0001_Aù¿ß~/_x0001_AÊÿ_x0019_n_x0003_A_x0010_zd_x0011_Ë_x0003_A9Ëùµ\_x0001_A_x000D_o¶i/_x0001_A/_x0011_L¦ï_x0001_A_x0015_¤S!_x0001_Ayq@7_x0004__x0010__x0001_A¥Å_x0006_®ù_x0001_A#Ëåáv_x0002_Aa0ìs S_x0001_A&lt;SôdHU_x0001_Aî×2Ü_x0005_Ó_x0003_A*M­_x0004_¿_x0019__x0002_A©d`!_x0001_Aö\Knz_x001E__x0001_AËÅ5_x0001_A÷´_x001E_ÞÐd_x0001_Ayù_x0011_Ô°W_x0003_A[:+ô/_x0002_AuZH½ëG_x0002_AP_x0006_²£õ"_x0001_Ax÷/ëÇH_x0002_AãèbÁâó_x0003_AiyÛ³è©_x0001_AT¶d_x0001_A²_x001F_íïÛ_x0001_A_x0016_»I^_x0001_AyÏ7(ýó_x0001_A¦&lt;]_x000C__x0001_AÕÁÎ_x0003__x0004_)u_x0003_A:Oå_x0001_A_x0017__x0014__x0019_vp_x0001_A	)[ÐÔ×_x0001_A\_x000F_KgU:_x0002_A_x000C_Ï&amp;,Ø_x0010__x0002_AMÃÃ_x0010__x0002__x0002_AtÞ_x001C__x000C__x0001_AÎ ¨Ò_x000C_U_x0001_Aß^Æ\_x0014__x0002_A4^_x0011_$_x0002_A_x001B_÷«_x0018__x0015__x0002_AÃø#ÇVð_x0003_A²»_x0001_zµÝ_x0001_An_x0017_¦_x000E_Á_x0005__x0001_AW]åËÄ?_x0001_A5Ó¦2ôD_x0001_AÇ0Öp'°_x0001_A%Uë_x001B_Ã©_x0003_AvN _x0017__x0002_â_x0001_Ajwþ_x0001_AÙÕµA?_x0002_A_x001B__x0019_^_x0001_ªç_x0001_A`_x0016_ÔÃò_x0003_Ai|îÌc_x0001_A_x0006_N;_x0003_Ü_x0001_A_x0004_©Êpi_x0001_A_x0002_âÂã_x0001_Aó_x001D_ÍS?ô_x0001_Aê¶øSO_x0002_At¼rÇ_x0017_ª_x0001_A\_x0015_Ñc`&lt;_x0001_A_x0003__x0006_oåÄBà&amp;_x0002_AÊ¹I}_x0001_AÖ¶ô²7&lt;_x0002_AæxH¶(©_x0003_AÎN$"M_x0003_A¤°â^_x0002_Aí_x0015_¸_x001D__x0001_A-Ë¾dL_x0001_A_x0011_ì_x001C__x000E__x001A__x001E__x0001_AaHr&gt;ú_x0003_AÀ¢÷ö_x0018_Y_x0001_A5ðua(_x0001_Ab!z_x0006_eú_x0001_Ae{áïÐ_x0001_Am_x001F_b)_x0010__x0001_Ar_x0013_®ì_x0001_A¶àQ5(_x0001_A±&amp;´÷¥_x0001_A_x0005_õsK_x0001_AÜâfè_x001A__x0002_A_x0008__x001B_Ö¾_x0004__x0002_A¥¹_x0006_i_x0004__x0002__x0001_AúpÆª_x0001_AÑ{Ý_x0014_G_x0001_A3{åÙË{_x0001_A¤"Ñ-1_x0002_AÑY_x0018__x0006__x0002_AN!5ÿ_x0015_&lt;_x0002_Ae_x0015_ÊuÝ_x0015__x0001_A&lt;á^ü,_x0001_A£¾ý~_x0016__x0001_A©}_x0003__x0004_jô_x0003_A¤a_x0014_k¹Â_x0002_An8Ý_x0001_AúòÔiÚ'_x0001_Aª.;ÙÂô_x0003_A_x000C_ö¬v¤&amp;_x0003_AÞ_x0010_@_x0007__x001A___x0001_A'¨ÔóQ_x0002__x0001_A_x0008__x0003_ìHñ_x0003__x0001_A:­Fñö_x0003_A 8¿¬»T_x0003_A0_x000D__x0005_-_x0002_ANñÕ?S_x0001_AÎ?_x0017_@»B_x0001_As;7^8#_x0002_A¢/Ñû_x001B__x0002_A_x001E_þQ_x0003_A_x0005_Gº£ü_x0002_AµÉ¾|¾©_x0001_A\_x000E_?Un_x0001_A_x001F_dL¥n_x0001_A&amp;_x0010_â3ð_x0003_AXÐÀ­_x0014_@_x0001_AÊJ_x0006__x000C_àe_x0001_A9l|ë_x0003_Aì°»X8ó_x0001_Ar.ì´_x0002_A·Ä|_x000F__x0001_Aï_x0016_C_x0008_Ð_x0001_AnªQ¹%É_x0001_A«_x0007_ÒëBÛ_x0001_Aç;¹Ñ^_x0002_A_x0005__x0007_¥t'gD*_x0001_AÒð_x000D_;$_x0002_A_x001F_Ëv!_x0001_AQêª¾+¢_x0002_ABáJõ¢_x0005_Axý¢W;_x0001_A:û_x0002__x0001_A¨×-3Jg_x0001_AÛ§{¡%x_x0001_AXÐÀ­_x0014_@_x0001_A¬"¿ðB_x000B__x0002_AJH_x000E_l·8_x0001_Alùñ¬n)_x0001_A,Ws©è_x0005_A-Aô·Cd_x0001_AdNª~]S_x0002_AF¬:YÔñ_x0005_A_x0019_!b0±I_x0001_AÙL¢_x0003_y_x0001_AÁÞÎÀL[_x0001_A3Ì2&amp;_x0001_A?Tv¾À×_x0005_A-òVNí_x0005_A8¾w!ì_x0001_A[*`*br_x0001_Agg°þ_x0012_?_x0002_AD_x0017_6í_x000F__x0001_A_x0006__x0004__x0005_²_x000E__x0001_Aü¨_x0014_iíÜ_x0001_A¸z=[Cß_x0005_A_x0015_¦ìÒ_x000B__x0001_ASW?½_x0004__x0005_fz_x0001_AF¬:YÔñ_x0004_A8_x000B_­5¤_x0004_AùôÄ¥_x0001_AÀ1Å)Õ_x0015__x0002_AÌ_`_x0001_A¤ã_x001B_°¯Î_x0002_A²Ó_x000C_×	«_x0001_A_x001F_ÆÀú3_x0001_AÇô_x0014_¢f_x0001_A_x001D_Ø^%69_x0001_A8_x000B_­5¤_x0004_A|0[6_x0001_A_x0010_3åJ*G_x0001_A¹wv_x0012__x001E_º_x0004_AWfäå%_x0002_Aºûd%#&amp;_x0002_AË®ÏL_x0016__x0002_Aìmà_x0011_H_x0001_AZ~ºY+P_x0002_Af2SªG_x0001_A9GÆ_x0019_C_x0002_A¹ÜÀ_x0016__x0014__x0001_AÛ@só_x0008_!_x0001_A_x0003_p_x0001_èÄ_x0001_AÜÝ_x0005_WT_x0004_A2_x0001_­×_x0001_A~²c¯g_x0001_A"ØÇg_x0005_k_x0002_A¸Mû¶_x0002_A_x000E_;ùcÝ_x0001_AbéÛ}_x0008__x0002_A_x0004__x0006_®Åòøxç_x0001_A{\¾ú`_x0001_AxàÔx_x000C__x0002_A_x001B__x0004_=|K3_x0001_A¾×°é×_x0001_AN¡ý©C _x0001_AÉ_x001A_±¹$ï_x0004_A_x001C_ÑÞ©|_x000F__x0001_A~·8½?_x0001_AhÜ6ÃZ¹_x0001_A-R­ò_x0004_A6«©¡_x0005_ô_x0001_A¬¡Õ_x000D__x0002_AÓ Â_Y	_x0002_Aù_x000F__x0004_Ñ¯|_x0001_A3uP_x0001_A_x000D_wð_x0006_é\_x0001_A4íßþ)_x0001_A_x0013_{S§`_x0001_AXÑ­·Ô_x001C__x0002_AwjeùÍ&lt;_x0001_A-_x001C_Å¬b_x0001_A_x000E_£¿t:	_x0002_A_x0017_ÕÙ_x001D_ÆS_x0002_A_x0003_G&amp;ÌÒÜ_x0004_A_x001A_Ðsé@_x0001_Aî×2Ü_x0005_Ó_x0004_A¯#¦îy_x0017__x0002_Aú\¥Þ_x000E_W_x0001_A}ç_x0013_%_x0002_A{ø&amp;&lt;_x0001_A½Â)_x0004__x0007_Éá_x0004_A!íT¸Î_x0004_ABóï+:y_x0001_AÝv+¯_x0002_A_x0008_mÒH_x0010_P_x0001_A	A^ w_x0001_AqÙ­`Êõ_x0001_A0·iÞÑ_x001D__x0001_AÿË£Òð_x0001_A&lt;§_x0001_A_x000C_¦®è^©_x0001_An²Ú g_x0002_Afx=æ_x0005__x0001_A_x0003_å#Í£_x0002_AÂ¬\äÅ_x0001_AÓpO´K_x0016__x0002_A¸z=[Cß_x0004_A©°\Íáu_x0004_A_x0007_'@²_x001E__x0002_AÒ¤ï_G_x0002_A_x0002__x000C__x0006_Êoo_x0001_A_x0002_¡S×þª_x0001_Ap6_x000F_Þ³_x0001_Aª.;ÙÂô_x0004_A¢ÉGðl¢_x0001_AÉû5_x0001_AbÑ½\B£_x0002_A_x001E_Wÿ_x0004_A®¸HÎ"_x0001_A&amp;àºÆÚ~_x0001_Aò¿ÑÆâ_x0001_A"¸ÓÏ¤q_x0001_A_x0003__x0004_±å§Øè-_x0001_A?÷)Ùxö_x0001_A»'¹G_í_x0001_An8Ý_x0001_A4IÒDú_x0003_AF¹NNK_x0001_Aé_x0015_ð|_x0019__x0001_Av]Ü_x0010__x0002_Aö_x0005_dµÅ=_x0001_Am,Q²-_x0001_A_x0013_±"f©_x0011__x0001_Ab!z_x0004_eú_x0001_AooµÃº_x0003_Aw5_x0001_A_x0006_°R"_x0001_A_0ÊOèÿ_x0001_AõÎ©àó_x000B__x0001_Ag÷õÉG_x0001_AÊoY¬Ï_x0001_AºöÀ_x001F_IÓ_x0001_A`æW_x0017_br_x0001_A&amp;	aµ_x0001_A"diM_x0003_Ad×´gÌÊ_x0001_A^_x0014_tÄõ·_x0001_A~ê#_x001C_À_x0002_A¯áìïn_x0001_A¦ÓJ\G_x0001_AÄ_i¯Õ_x0001_AÒ£ö?ý_x0001_A-/þ§_x0001_AÍh_x000B__x000D_£m_x0002_A_x0013__x000F_ú:_x001E__x0002_A_x0008_ùP_x0001_AÌ_x0005_fö³_x0001_A½´Zèf_x0001_Anïu	_x0001_A_x001D_]µÓZ_x000B_A}Íº#Íd_x0001_A|Ø_x0010_¼ÿÃ_x0001_AÍÙ´§)_x0001_A9+­R¼_x000B_AVß-J_x0011__x0001_A_x0007__x0014_¬;*«_x0002_A_x0015_^&amp;_x0007_@_x0001_Añ¹N¤«Z_x0001_A2ª)Üâm_x000B_A¹Ýç_x0011_u_x0001_AûUå	X_x000B_A¿ÝO_x000C__x0001_Aô_x0016_@¾R³_x0002_Aß_x0004_×Ð¬ý_x000B_A_x0003_å#Í£_x0002_A¤?R+â_x0001_Ar°_x0019__x0013_do_x0001_Ané_x0019_#	°_x0001_AË_x0010_ÿ_x000F_î_x000B_AÉû5_x0001_AZ*Ö÷õ_x0006__x0002_Ag_x0012_}ë_x0002_í_x000B_A½¶*Àî_x0010__x0002_Aë^_x001E_$Ä_x0001_A_x001E_ÙZ¬Ù_x000B_A_x0003__x0008_ÕGA|_x0004__x0001_A_x0018__x0003_Dó_x0001_Aüv_x001D_k_x0001_A=_x000C_êp_x000B__x0001_A_x0008_ÒR'_x0010__x0002_A_x0016_M6¹c_x0003_A1âW$Sx_x0001_Aæeãl_x0005__x0001_AÛD"Î_x0003_AFV×J;Z_x0003_AGÍÏ-ñd_x0001_A 8âDÙ_x0003_AÍ'×_x0001_iQ_x0001_AaÊ¹Á_x0001_A_x0015_¨76_x0001_AÞ÷húY_x0001_A`_x0015_Ò!l¥_x0003_A_x001E_#¶_x0007__x000B__x0001_Açù_x0006_£_x0001_AS_x0006_pkËÃ_x0003_AC Q&amp;k^_x0001_A÷þ_x0002_B_x000E__x0002_A_x001B_·YªÙc_x0003_A¤^Æ½÷__x0001_AñÎK_x0006__x0006__x0001_AïÝ_x001F_/®_x0018__x0001_AÔ-¥«Â_x0001_A¬±çë_x0001_Aýæå841_x0002_A;x_x0017_ZÄ_x0016__x0001_A[ÍBõÚE_x0002_AÔ=¦0_x0003__x0004_Hc_x0002_ATµ96_x001D__x0002_A!ªø×_x0011_V_x0001_AÂüý¾_x0011__x0001_Aü¡*³_x0001_ALË#½³_x0001_Aü_x001E_lï_x0002_L_x0001_AÌcxª_x0003_A_x0003_|t²·_x0001_AIÂSYÞ_x0001_A£±G_x001E__x000F_è_x0003_A_x001E_kp_x001A_éç_x0003_Aá'_x0018_`_x0001_A]*_¡û_x0001_A]Öøf_x000B__x0002_A_x001D_LÖ_x001E_\_x0002_Aa2)_x0019_¥_x0001_Aa?(ñÓ_x000D__x0001_Aü¡*³_x0001_A·_x001E__x0012_óõ_x0003_AI%o_x0001_A²lI¤Ù_x0001_A_x0013_;_x0010_××P_x0001_Aæ­  _x000F__x0002_AZ	i¹¼È_x0003_AÊR_x0013__x001D_û_x0003_A_x0001_v8ö¬_x0002_AÀ¢÷ö_x0018_Y_x0001_AÅR®ÿ_x0001_A_x000C__x000B_K»JÜ_x0003_AþyOt£_x0001_Arä_x0012__x0001_A_x0004__x0006_2^C¸_x0001_Aý&lt;Ê;³X_x0001_A8_x000B_­5¤_x0004_Ae:Yñ_x0004_A¾C´_x0001_AøÜû±_x0014_2_x0001_AB +ºA_x0002_A_x0012_÷K§À_x0001_A_x0012__x001F_Ãp!E_x0001_AÝ÷.8*_x0004_Aïúdã_x0004_AVtB#¤_x0002_AÇNY_x0005_Õf_x0001_A_x000D__x0019__x0005_=_x0001_A¹K_x0005_à²a_x0001_A_x0010_3åJ*G_x0001_AÓG(7¾_x0001_A&amp;í_x000B_Ó_x0008__x0002_Aúr¾E#î_x0001_AúpÆª_x0001_A8;Üõx¬_x0004_A+_x000B_Éh_x0003__x000F__x0001_AN©S_x000C__x0006__x0001_AÔI_x0017_u¹_x001B__x0002_A^ú¹_x000B_§_x0002_Awïù»Ý­_x0001_AÒµ`_x0001_AÊw6_x000B_.ð_x0004_A_x0002_²GÕ'_x0001_AÉ_x0015_E_x0003_»«_x0001_Aq$±8ª@_x0001_Aâ_x0018_@ö_x0005_	ª_x0007__x0002_AÁÇÌ,½_x001B__x0001_AôÍôØ#3_x0002_AH©,²_x0001_A	çitD_x0002_AcæÐ_x0014__x0001_ABàÍ_x0019_m_x0002_AÉ |·9_x0001_A!b±Y_x0001_AææALÏ_x0005_A _x0001_ã¸®w_x0001_A/ë1¨¹²_x0002_AggÓ´_x001B__x0002_A_x001F__x000F_µ9ú_x0001__x0002_AÊ¹I}_x0001_Arß_x0003_Æ¢_x0001_A¾&gt;_x0001_ABì7¡À_x0005_A:û_x0002__x0001_A`_x0015_Ò!l¥_x0005_A` ¾)Ò_x0001_ApÜ8kj/_x0001_A_x001D_iÐUò_x0001_AÅä_x0008__x001C_Mh_x0001_AÝòg_x0006_ð_x0005_AË®ÏL_x0016__x0002_AÑï§9_x0002_AÔnµ _x0001_A¼_x0012_ÿ_¨_x0001_A_x0004_p/_x000B_(_x0001_A¸êåfè_x0005_A¹J_x0001_c_x0004__x0002_A_x0005__x0006_ÁË_x0008_^Ë'_x0001_A2ó¢ºFG_x0001_A4½2_x0008_½_x0001_Ao_x0010_¶[!V_x0001_AST_x0005_¹_x0001__x0002_AKU×X¡_x0005_Aízþ7!_x0002_AÌÖÌF_x001B__x0003__x0002_AåÀWqh=_x0001_A_x000E__x0013_tEçÎ_x0001_Ay.×O%_x0002_A¢9/z_x000C__x0001_A_x0011_K_x0017_æ\_x0001_A 7?_x0006_³_x0001_AbÀZ_x0001_A#34;[Å_x0002_AKU×X¡_x0005_A¥_x0004_;¾H1_x0002_A×zv}Ký_x0005_A_x0012_÷K§À_x0001_ABì7¡À_x0005_AÄäU_x001A_ý_x0001_AÉcK=»¸_x0001_A]Z¡t·_x0001_AÝrHÃÝÄ_x0001_A¼ÂÝÚ_x0004_[_x0001_AGy"Qæ_x0005_ALÔ_x000C_~(u_x0001_AÖwÚÒÂY_x0001_AkV5û&lt;{_x0001_A¡ý@¤ü*_x0002_A£_x0011_ò¡_x0003__x0005__x000E__x001B__x0002_A&amp;bì_x0008_æ_x0001_A°_x0008_ç2y_x0002_A+lHÃ_x0001_A¡*Æû{_x0001_Aö½þq¦_x0001_AmB_x0014_mæÌ_x0001_Ad¦w´_x001C_[_x0001_A&gt;VrZ0_x001A__x0003_A¢¸dÎyA_x0002_A¼ÂÝÚ_x0004_[_x0001_A_x0006_|(lâC_x0001_A$Éez9â_x0001_A_x0019_ÕÆé_x0001_A³$W'Ö_x0001_A¦§ëjn_x000D__x0002_A³$W'Ö_x0001_A_x000B__x0006_6t_x000F_}_x0001_A}ú_x0001_&amp;öû_x0001_AgêBOs_x0001_Aó_x001D_ÍS?ô_x0001_Aqö_x000E_Ý_x0001_A&lt;2_x0018_¢ý_x0003_AqÙ­`Êõ_x0001_AÈHy_x0003_â5_x0001_A¹_x000E__x0015_ª`G_x0001_AæVoÀ~G_x0001_A¡ Ä_x0001_A²¯j_x0001_AÅ_x001F_ÙÎ,t_x0001_A#-hpC5_x0002_At_x0010_Dzò_x0001_A_x0003__x0006_OÚÉ«_x0011_e_x0001_A_x000F_ï/o(_x0003_Aó¿Q_x000D__x000B_Ê_x0001_A«;`õ2_x0001_AÅ;Â_x001A_ù_x0003_A_x0004_cgåjE_x0002_A_x0011_=_x0004_Ngå_x0003_A¦_x0016__x0014_Pq÷_x0001_AÏêã'Q_x0001_A\G*î©d_x0002_A-¿_x0017_ì_x0001_A9qT_x0003__x001F_G_x0001_Aµ¿_x000D__x0001_A+Ò?lw_x0001_AÄùmsÆÒ_x0001_AdGY¼H_x000E__x0002_AÙãêÿ9Ì_x0001_A*¢£©ò_x0003_A?Çª_x0001_A__x0013_;ú_x0003_Ax&amp;8pO(_x0001_A¡®Ð§_x0001_AK_x001D_ÌóáI_x0003_A_x000D_\ó_x000C_Sp_x0001_A¿Ø88è®_x0001_A_x0005_Ô¤pæ_x0003_AÊ¸»ä_x0014_Æ_x0003_Aº§¹7Ær_x0001_ASà³_x0015_ù_x0017__x0002_AÉAþ%]O_x0002_A{_x000F__yä_x0001_AÒµþ_x000D__x0003__x0005_ç_x0001_AlÐn	R9_x0001_AzÅ¤áQ_x0001_AÂ_x0019_¸ü4_x0001_Aþñ6Q_x0001_A¼±m¬6_x0001_A_x0017_ís;_x0019_Ã_x0001_AúsÛ_x0016_×2_x0001_A²L_x0006_	ë_x0003_Am_x001F_b)_x0010__x0001_A&lt;í"ÂYî_x0003_A&lt;¿ð³_x0001_AvL8¿;ø_x0003_A_x0019_Ò¤ù°_x0001_A_x0015_vnä_x0003_AÆ7æ&amp;Ì_x000B__x0001_AòýßßÊ_x0003_AïÎ£[Êú_x0003_A÷tY_x001F_©*_x0002_Aå_x0014__x001E__x000E__x0001_A!íT¸Î_x0003_A¹wv_x0012__x001E_º_x0003_A_x0017_4¢_x001A_à¤_x0003_Aëd¤Zr_x0001_AI9æ _x0003__x0002_A^_x0017_*F_x0001_Ap_x0019__x0006_QÿÁ_x0001_AöÊ.¤_x001B__x0002_A`co_x0001_AWNÄ×¡_x0004__x0001_A¾&gt;_x0001_A_x000F__x0008_¬æ_x0008__x0002_A_x0004__x0005_;`¤p;ä_x0004_Aç;¹Ñ^_x0002_A_x0002_ÌÁ½._x0001_AÔM.ô._x0001_A½¹%¢ùo_x0001_A²/õE_x001E__x0001_AéK?_x0012__x0014__x0001_Ak¶6+#Ý_x0004_A³ûÖ-_x0001_AµtV-)_x0001_A_x0003_å#Í£_x0002_A¨êoÄ_x000D__x0002_Aèû£_x0008_ÐQ_x0001_Am¤_x0013_ö¼_x0004_AÒ¤ï_G_x0002_AâPÓw_x0010__x0002_AX{¨_x0001_AqVëmÅ_x0004_AÅ_x001F_ÙÎ,t_x0001_A¹&amp;_x0005_a4_x0002_AÊ¹I}_x0001_A`co_x0001_AÀ»*f(_x0002_A|âyE_x0001_A.~Aøj_x0001_Aèm&amp;ÍE_x0001_ABEìÆ_x0002_Av_x000D_WEE_x0001_Ak¶6+#Ý_x0004_Aür'Ë_x0004_A_x0012__x0008_ZV*_x0001_AWÜ?_x001D__x0007__x0008__x0008_¾_x0002_A$aÕA+÷_x0007_AäMaI_x0001_A;¤ý_x0007_!_x0001_A_x000F_úyÐ_x0001_ARTÏ­õë_x0007_A£¼¸p´^_x0001_AN!5ÿ_x0015_&lt;_x0002_AX;ª._x0005_F_x0001_A_x0006__x000D_ÕÔU_x001D__x0002_ALïéÄÃx_x0001_AÆJ]©_x0015_&lt;_x0001_A_x0004_¤¬à_x0017_¿_x0002_AS!x y_x0001_A&lt;ç_x001F__x0004_ý_x0001_ALÚ_x0012_Ý3L_x0001_Aós_x0014__x0002_A_x0003_º¬_x000D_[_x0001_A¼® :¶k_x0001_A¢*¬H¬O_x0001_A_x000F_ï/o(_x0007_A¼_x000D_ØU3_x0001_A¿ÝO_x000C__x0001_Aþ\_x0012_^[c_x0002_Aµ1ö*ý_x0001_AíÕ»Ê_x0001__x0001_A#Ì_x001A__x001C__x0001_A½Æc_Ô_x0001_AsNÙ_x0008_$_x0001_A_x000E__x0008__x001B_GPo_x0001_A]d®u_x0001_AÃß¬lÊö_x0001_A_x0005__x0006_¦_x0016__x0014_Pq÷_x0001_A3ÉSRI¶_x0005_A¸ÔöÏñs_x0001_A~y5 Nd_x0002_A½¹ì/W_x0002_A¾×°é×_x0001_AÒ£ö?ý_x0001_AÛ\_x0019_jUS_x0001_A-mG9Âë_x0005_AÛ_x0016_á¤¨¬_x0001_Als_x0003_Ø_x000F__x0001_AøÉÜvB_x0001_AÝüu_x0017_¢_x0001_AÓa9_´_x0001_AÅÞ_x0004__x0001_AG	ºrø_x0005_Ab³2_x0001_A3ÉSRI¶_x0005_A&amp;Ôû_x000F_³_x0001_AçÝÚn®__x0005_A_x0007__x0014_¬;*«_x0002_A, ~_x0002__x0001_Aºôj_x0017_!Ú_x0001_A¤1¿÷hÌ_x0001_A_x0016_WÜ¥_x001F_±_x0001_AY¯òl__x0001_A*_x0015_7Rñ_x0005_AC_x0005_¯è¨_x0001_AbÉâ`õÀ_x0005_AE&gt;ñ¢KS_x0001_Aµ_x0017_È1+_x0001_A(DÏ_x0001__x0003__x0004_`Â_x0001_AvDF_x0010__x0002_ABÐçG_x0001_A¨ä Xå_x0003_Aº_x000F_v_x0006_âÏ_x0001_Aö©kÆ×_x0003_A&gt;;zMâ_x0001_Aï÷ËTÌK_x0001_A_x0004__x0013_ü_x0006_P_x0001_A_x0002_V_x0003_8Û_x0001_A!e# _x0015__x0001_ATY¸@_x0007__x0002_A_x0007_¼1tf­_x0001_AÐ_x0012_!°µ_x0003_AfÿÿoF_x0002_A`º_x0005_êÙÝ_x0003_A_x0003_îAüµ_x0003_A»_x0006_è_x0003_A«È¯_x0010_9ù_x0001_A6K·PÏ_x0002_AA_îVÛk_x0001_Aü_x000D_ru¥_x0001_A»_x0006_è_x0003_AYIC_x0012__x0001_Aæ© ù÷_x0001_A_x0006_Ä²_x0001_Aøõ__x0005_¿_x0001_AÞ[HûQ´_x0002_A";ê£O_x0001__x0002_A_x0006__x0007__x001F__x0014__x0001_AiX4~ÂÀ_x0002_A·ÿÐ_x0001_A_x0003__x0005_q®!¥±x_x0001_A_x0019_E×l_x0001_A¹ëyûçÉ_x0003_A2£ñºÁ_x0001_AiÆ¨¶_x0001_A«;`õ2_x0001_A8%_x000F__x0006_¡F_x0001_AÊÆ_x0017_sæ_x0001_Aßß¼*_x0018_$_x0001_A~²c¯g_x0001_Ax)N_x0003_A_x0008_¤ñexò_x0003_A_úL_x0005_ã¨_x0003_A ¼`±_x0007__x0002_A_x001C_´Á~÷8_x0002_AuV÷¡[8_x0001_A1K]_x0007__x0017_æ_x0003_A£ÀFþ_x0005__x0001_AWmuãg_x0001_AÑï§9_x0002_AºàwÃ_x0003__x0002_A_x0008_äüµý_x0003_A9§P_x001B_óg_x0001_A_x0012_á@¡»F_x0001_Aã_x000F_ßò_x0002_A_x0019_è_x0006_°?B_x0001_AWNÄ×¡_x0004__x0001_A_x000B_cßeJÀ_x0001_AË{QÇª_x0001_A_x0001_qÍþÝ_x0003_AÒoXB÷_x0003_AYïò_x001A__x0003__x0006_~w_x0001_A¨%¤_x0005_@_x0001_AòaË¶_x0002_A&lt;CWñ_x0003_A5b_x0008__x0010_ê!_x0001_A_x0011__x000C_@¾}_x0001_AF¹NNK_x0001_ATàØ_x0006__x0001_Ad#í_x001E__x0001_Aïú_x0015_£_x0004__x0002_Afÿ©ò°_x0001_AöóÄ_x0001_L_x0001_Aðæ&lt;%^Z_x0001_AÃ_x001D_&lt;3_x0001__x0002_A'7c4ª_x0001_AÝiÈô©_x0001_A3ÉSRI¶_x0003_A_x001F__x001A_I"_x0001_AF¬:YÔñ_x0003_AËsWtf_x0001_A¨F!s2_x001D__x0002_AOÙHU_x0001_AjÖÃ1Á_x0001_AÑc¢`j)_x0001_AqE_x0006__x0001_AÏfî®îû_x0003_Aûæ±.´`_x0001_A¤mÿyÂ_x0001_Aé°~uÎº_x0001_AþW¬Y7_x0001_AýaK _x000F__x0001_A/ú_x0001_ìç_x0001_A_x0006__x000D__x0017_+©w_x0001_Aºy`Â_x000F_B_x0001_AN2_x0015__x0006__x0007_A_x0002_A¦n_x0003__x001C_D_x0002_APv	È_x0001_A_x0010_·}ìß_x0001_A3h«$À_x0001_A_x0005_ÆF3)Q_x0001_AÕCºL®Ü_x0006_An_x0017_¦_x000E_Á_x0005__x0001_Axð:((·_x0001_AÞ_x0005_V\0_x001D__x0001_Aímâ_x0006_A9+­R¼_x0006_A,ö_x0010_å³_x0006_A(á®¹Jl_x0006_A_x0015_U_x000B_3_x0002_A-R­ò_x0006_A]Á"Ç_x0014__x0001_A_x001D_©_x0014_·ïè_x0006_AÎ^é_x000C_t_x0006_AÍh£m_x0002_AòqIây_x0001_A·c7_x001C_q{_x0001_Ai§ê=º_x0001_Au3+;_x0001_A_x0004_ë[s[_x0002_A¬_x0001_:iL_x0001_AïK®Óº,_x0001_A½©N:³_x0001_A/Å+w_x0008__x0001_A©M6þ_x0004__x0005__x0018__x0002__x0001_AøÁ¢Ê5*_x0001_A¬ð§¤b_x0001_A¬ln_x0013_´_x0001_AöþnÕ_x0004_Aí1£ßH²_x0001_A³íSá_x0004_AI_x0012_im_x000F_3_x0001_ARzB_x001C_î_x0004_AÙ:q)P_x0001_A_x0019_Íµ»¨l_x0001_AÏÚAë _x0002_AwV¯ì÷_x0001_ArW#Jr_x0001_A¼ò_x0013__x0010__x0002_A¢/Ñû_x001B__x0002_A&lt;2_x0018_¢ý_x0004_AL_x001C_¸¼_x0004_A_}+_M_x0001_Aê²Fo_x0001_A_x0007_^	3l_x0001_AÛ½gÔ&amp;_x0002_A{_x0017_Ãa_x0007__x0001_AçÐÞpLC_x0002_AByUe*_x001F__x0001_A8ý}ççã_x0004_A·´Y_x0006__x0003_§_x0001_A_x0019_z_x001C_Câh_x0002_AË{QÇª_x0001_AZ±º}_x000D__x0010__x0002_A0!Á×è_x0001_AÖ_x001B_ÊâÇI_x0001_A_x0003__x000B_æ-æ¢aÈ_x0001_AÇÐù°_x0001_AC_x001E_¾Oä_x0003_A¡{V_x001C_q_x0001_Aï6dóZ_x0001_AA3utA_x0001_A6«©¡_x0005_ô_x0001_AÇ_x0004_U_x0001_A5x	øp_x0003_AÐ©w_x001C_c_x0001_A¡ý@¤ü*_x0002_Añnnã&amp;_x0001_A$Éez9â_x0001_A¤9Î_x0007_Õ_x0008__x0002_A_x0011_p4¾&lt;_x0001_AÈÖÊlÌt_x0001_A*÷un`_x0001_A_x0012_¢aay_x001E__x0002_AêÞbx=W_x0003_AÓa9_´_x0001_A½Ûhµª_x0001_AéNlºE²_x0003_A¥_x0016_ËK5z_x0001_AÒoXB÷_x0003_AAè&amp;÷_x0003_AÞ÷húY_x0001_A_x000B_'@²_x001E__x0002_A5Å©+¶ñ_x0003_AÃ_x0006__x0011_n*_x0002_AÆÊÃf_x001E_,_x0001_A û_x0013_¬Ï_x0003_AÞ[Hû_x0003__x0004_Q´_x0002_A¹Tj´²_x0001_AúòÔiÚ'_x0001_AVç_x0007_$_x000F__x0001_AS_x0006_pkËÃ_x0003_AÇ9#+c_x0001_AÈyDEE±_x0001_AùJ)_x0005__x001A__x0002_A&amp;_x000F_-«,ÿ_x0003_Aq¬k@8_x0001__x0002_A(¤S³f_x0002_APuTèm_x0001_Açù_x0006_£_x0001_A_x0004_*þ£¡Y_x0001_Aôÿàu^n_x0001_Axý¢W;_x0001_A¼[Õ¡Ð_x001E__x0001_A¸ÔöÏñs_x0001_A==.FçQ_x0001_A_x001B_rNgc;_x0002_AñÚâÔ7_x0002_AôùÁO_x0001_A_x0006_|(lâC_x0001_AÖeøËúå_x0003_A_x001D_¼_x0014_½_x0002_AÿÔræö_x0003_AÕê_x0010_µ_x0001_A_x0001_v8ö¬_x0002_Aö½þq¦_x0001_AÒ{ù xâ_x0001_A_x0007__x0010_µv&amp;_x001D__x0002_A6_x000D_àKh_x0002_A_x0005__x0007_å[_x0019_Wà_x0001_A#åêúô_x0005_A_x001F_ñåD¬_x0001_ADÏúøç_x0001_A8_x000B_­5¤_x0005_AÔ¢°Õp_x0001_Aq_x0016_&amp;Ú_x0010_l_x0001_A¥t$ _x0002_A_x000F_)4TÖ_x0001_A.á_x001E__x0003_ó_x0001_A_x0004_äûìpZ_x0002_A¹WÌ_x000C_õ_x0005_AWµÈ*_x0001_AÑ2b_x000E_Ý_x0001_A_x0004__x0013_ÈÞú_x0001_A³ü(_x000E_v_x0001_A_x0015_¨76_x0001_AkÉ¿ÿÔã_x0001_A5Á_x0006__x0012_uK_x0001_ASEáh¯_x0001_AZ_x0005_[A_x0001_A÷þ_x0002_B_x000E__x0002_A`òë×)T_x0001_AÝ&gt;e|b_x0001_AK_,&amp;Uá_x0001_A_x0012_Gþ,_x000F__x0002_AGÞ3_x001D_V_x0005_A.?bàí_x0005_A_x001E_kp_x001A_éç_x0005_A\_x0017__x001D_çéç_x0005_AkV5û&lt;{_x0001_Ac§hó_x0003__x0005_&gt;_x0002__x0001_AW_x0002_$1lx_x0001_AÊw6_x000B_.ð_x0003_Ah@ÄP__x0001_AaÿèÐ^Y_x0001_A_x0003_p_x0019_z_x0013__x0001_ALEhÏOî_x0003_AnÙÃ¨Õ_x0001_Al7m!_x001E_¼_x0002_Ayðqòô_x0003_Aú_x0019__x0012_^_x0019__x0006__x0002_A¸°VÊ¡P_x0002_AsP(,@_x001E__x0002_A®â~BûV_x0001_A{ÔÌ'_x0001_AÜ£_x0005_¬4_x0001_AêXªöf_x0001_A_x000F__x0001_kbÂ_x0001_A³J_x0005_½_x0004_]_x0002_AÚëI®?_x0001_A7_x0010__x0012_E_x0001_AÖ~õ7c_x0002_A´àã^_x0001_AÜy$:ù_x0001_Aëûdâ_x000B__x0001_AÇ)å:¶¼_x0001_AùY=Í·_x0003_AoÀ`Ò`«_x0001_A _x000C_æUï­_x0003_A¢/Ñû_x001B__x0002_AêÈlo¤c_x0001_AÍ'×_x0001_iQ_x0001_A_x0004__x0006_Ì[I_x0010_-D_x0002_A_x0018__x0004_Dó_x0001_A£9ùÀ_x0006_ç_x0004_ApÇ_x0016_¿&amp;_x0001_A§±ª«_x0004_Aõ»ÈÒ&gt;_x0001_A(¤S³f_x0002_Aèû£_x0008_ÐQ_x0001_Aè_x0012_Ù³Û_x0001_AY_x000B_)_x001E__x0002_A,Â1*]_x0001_AApïÔ_x001B__x0001_A;è!"Î_x0005__x0002_AÅkì\_x0001_Aþtä¥q3_x0001_A	²½_x001C__x0003__x000D__x0002_Ac(':æ_x0001_Ap¾ÁD6¸_x0001_A_x001C__x0018__x0002_s5¼_x0001_Að_x000C_+^ñ±_x0001_Aq:$Þ_x000B_Õ_x0001_A6o@Ì0U_x0001_A¤%Fn°À_x0002_A6¾_x0019_ãÇ_x0007__x0002_A³Îþ_x0013_%_x0001_A'Ñú,À%_x0002_A_x0002_?¬®Wl_x0002_AÍC,ý)O_x0001_AÁ|z°_x0001_A+_x000B_Éh_x0003__x000F__x0001_A9{è»ë_x0016__x0001_A(r°Î_x0003__x0004__x000F_1_x0001_A_x0011_é)a_x0002_A@^âA_x0001_AÞ4jú_x0001_A_x0004_@òÐ_x0015_i_x0003_AÎTUËI×_x0003_AèRÍhC_x0001_AÜé¡âè_x0003_Aï6dóZ_x0001_A_x0010_B_x0013_ûñ_x0003_AÞ.Mk*_x0001__x0002_AÂ_x000B__x0016_b_x0001_A×_x0013_¸.¿_x0005__x0001_A3é4nõß_x0003_A_x0005_¬_x000D_øp_x0001_A_x0015_ú_x001D_ß¦í_x0001_At½EF¦:_x0002_AßË_x000B__x0004_-_x0001_Aåüny_x0018__x0001_A/ë1¨¹²_x0002_A±LpÎ_x0001_Aè?$ÏH_x0002_Ag_x000C_ON_x0001_A&lt;Ô´UA_x0002_A»ø9r_x0015_D_x0001_A$A~_x0005_C¨_x0001_A_x0017__x000C_3&gt;_x0008__x0005__x0001_Ac&amp;Íñ¶_x0001_ALÙí©{_x0001_Aç_x0008_5øùB_x0002_AïK®Óº,_x0001_ABaT|¨_x0001_A_x0003__x0005_k·°ÂÃú_x0003_A/¶_x0019_Ûc´_x0001_A*LB_x000D_«³_x0001_A},¸6X?_x0001_A¬Rw\l_x0001_Aq_x0004_L×_x0001_A*z+WÄ_x0001_AÈt=ý_x0003_A&gt;ÙçÅ_x0007__x0002_A»Oø_x0001_y_x0001_A{¦#_x0005_?@_x0002_Að_x000C_+^ñ±_x0001_A¥Å_x0006_®ù_x0001_AN©S_x000C__x0005__x0001_A2ÄVÙV_x0001_AÝ÷.8*_x0003_A_x0017_+©w_x0001_AÅû|n_x0001_Aêékg_x0018__x0002_AN!5ÿ_x0015_&lt;_x0002_A:5]_x0005__x0002_A£Å_x0007_sP_x0001_A_x0017_éR¥â|_x0001_AÍn¸*®_x0001_AÞRí_x0014__x0001_Ag|#Ë_x0001_Aà&gt;d|FM_x0002_Am_x001B_*_x0001_A&gt;5#ÇÂ_x0001_A_x0006_|(lâC_x0001_A²´ñ\_x0001_A_x000D_W_x0004_O_x0003__x0004__x0011_ü_x0002_AyaÄßÉ _x0001_AE`ÉÒæ_x0001_A@è_x000E_î«Þ_x0001_AQXry_x0001_AJÏ{5¬F_x0003_A_x0013_ÿ_x0003_Ïû_x0003_Aêq_x000D_¨Øt_x0003_AO¾?¤_x001A__x0001_AÍ9j,R_x0001_AòI´Ú_x0015_!_x0001_A²òäQJP_x0001_A*hM¼_x0001_AñÓ8ÏüL_x0001_AÔ(9{z(_x0003_AcPåqÚÚ_x0003_AXR®N_x000D_±_x0002_AÑºÅ2¹_x0001_A_x001E_³+_x0013__x0001_AF¤_x000D_~[_x0001_AÒÅ§A×_x0001_A_x0007_Q_x0002_I_x0001_A/¶_x0019_Ûc´_x0001_AhÆ¼ßÖþ_x0003_A_x000B_®ß)K&lt;_x0001_A£¼¸p´^_x0001_A¤mÿyÂ_x0001_Ac_x000C_ý!ì_x0007__x0002_AÜ£_x0004_¬4_x0001_Ai%_x0017__x000D__x001F_p_x0003_A$Âv½_x0001_Aæ4æäè_x0003_A_x0007__x0008_á*FÄÿ·_x0007_AT¿%ZK_x0001_A³Õ_x000B_¤_x0001_AÎî)_x0001_Aä_x0006_·ØCo_x0001_AÙµ*Yáö_x0007_A0\I¸Âh_x0001_AøÛåhº_x0002_AhÆ¼ßÖþ_x0007_A%_x0006_C#¼_x0001_AM_x0005_ôä@E_x0002_AHªp_x0011_N_x0001_A&lt;$¶_x000E_,_x0002_AV_x0014_;ô_x0007_AyaÄßÉ _x0001_A"vêµS_x0001_A_x0004_cgåjE_x0002_A|ähVÔ+_x0002_Aê_x0014_i«?_x0001_ABëaUÊ_x0001_A_x0017_QÎï_x0017_Â_x0002_AV7_x0017__x001B_b_x000E__x0001_AJ¡2m_x0007_AÈyDEE±_x0001_Aþñ6Q_x0001_A¼½mUÈ_x0007_A¡Ê_x0018_et_x0001_A_x0019_/RÙî_x0001_A.àßq4Ý_x0007_Ajô+%U_x0007_AµF²Ã_x0007_A_x0003_ÜÉ+_x0003__x0004_ÊQ_x0001_Aí¤ü_x0003__x000E_._x0002_Az¾_x0019_ëO_x001F__x0002_A2%ð{Æ_x0001_AM,_x000B_­±ß_x0003_A´àã^_x0001_AAamêx_x0001_A²¯j_x0001_Ax²¥_x0012__x001D_b_x0001_A®j3Öü_x0001_A)Ýþ_x0001_A¼6È}_x0001_AÆ._x000C__x0002_A?«z_x000E__x0001_AÐ¥çÒ_x0001_Açla_x0015_;_x0010__x0002_A/nø)i _x0001_A®nË|_x0001_A?U¦d_x0001_A_x0014_tQ:á,_x0001_AÛ_x0016_á¤¨¬_x0001_A^ÅÕ_x0003_A_x0016_`º&lt;ª_x000C__x0001_A?46é_x0002_AÜTL¢r_x0017__x0001_A¹WÌ_x000C_õ_x0003_A¤÷&gt;¦_x000F__x0002_AòPÎg_x0001_A¯_x0017_-0_x0018__x0001_A3_x000C_´_x000E_î_x0001_AÁÞÎÀL[_x0001_A¢9/z_x000C__x0001_A_x0004__x0005_uV÷¡[8_x0001_A/FC¨cÊ_x0004_AvYÇ_x0007_Èæ_x0004_ASºý×VZ_x0001_AoÛoÕU_x0001_A!ëÅrVq_x0001_Aqö_x000E_Ý_x0001_Anñ_x0002_2Øn_x0004_A¢_x000D_Êzíê_x0004_AxàÔx_x000C__x0002_A_x0002_!Ø·_x0003__x0002_A&gt;_x0018_QÆ_x001B__x0002_A5@ýI@_x0001_Aï_x001B_óÐ¾\_x0001_AÝ÷.8*_x0004_A!=-Í¿_x0014__x0002_Aò5«DM_x0002_AÐ7n|ù_x0004_A_x000F_&gt;÷«_x0001_A´¼ÒIÑÅ_x0001_AggÓ´_x001B__x0002_Aßú_x001A_ê_x001B__x0001_Aëæøó¾_x0001_AÓ¬þ`{¢_x0001_A_x0016_Xÿ_x000B_º/_x0001_Aºd+Ð_x001D__x0004_A®&lt;]pÄ_x0001_A²_x000E_ýÎ©ÿ_x0004_A$Ï5®,_x0002_AWE5;á_x0004_A_x0004_ÂäMr_x0001_AÇï9_x0004__x0006_Dº_x0001_A6±½Ë_x0002_A+_x001E_¡	%_x0002_ACvvùFt_x0002_AØSæÚ¹_x0001_Aõ_x0007__x0003_²n_x0001_A¸Ñ_x001D_Ð÷÷_x0004_AÚ_x000C_EÝÀ_x0001_Af2SªG_x0001_A_x0005_Æ_x0007_Ó%_x0001_A9{è»ë_x0016__x0001_A½±_x0008_	_x0002_AÝrHÃÝÄ_x0001_A2Z8{Ã_x0012__x0001_A¹V¥1g _x0001_A»w_x001A_¬^_x0001_AÀ_x0003_·ÁÙN_x0001_AÐ Õr_x0003_X_x0001_AM²[ÃËL_x0001_AÞ4jú_x0001_A6¾_x0019_ãÇ_x0007__x0002_A_x000D__x0002__x0017_Ñµ_x0001_A&gt;âÕûX_x0002_AªòykÂ_x0001_A%*Þðeµ_x0004_AbºÑ&gt;_x0001_A`®_x0008__ò_x0004_A_x0003_£gfEQ_x0001_AXà!éÅ'_x0001_AV_x0014_;ô_x0004_AÊ¸»ä_x0014_Æ_x0004_AÞ­EþÃ_x000C__x0001_A_x0003__x0004_Úù_x0006_@_x0015_E_x0001_A(b6ûë_x0003_Ap¾ÁD6¸_x0001_AµpÉLX_x0001_AØSæÚ¹_x0001_Aêþù×ñÝ_x0003_A·c7_x001C_q{_x0001_Aèi_x0008_³_x0001_A_x001E_ýñákÁ_x0002_Aõ4C_x001B__x0014__x0001_AïK®Óº,_x0001_AÉ |·9_x0001_AêÂX_x0007_o_x0003_A_x0018_Á_x0002__x0014__x0001__x0001_AÖ_x001B_ÊâÇI_x0001_AÆ¤U¸cG_x0001_AË0}_x000E_uï_x0003_AÏÈBÉ^_x0001_AbÀZ_x0001_A¾cXÚ9_x0001_A[*`*br_x0001_AaÊ¹Á_x0001_AQÎÔ#H_x0003_As!U_x0001_A _x001F_iã_x0018__x0001_A¾Hö£^¦_x0001_A©×3_x0001_AVýpqèÇ_x0002_A_x0011_p4¾&lt;_x0001_ALec&amp;_x0001_AÚB@oÊ_x0018__x0002_A.äkà_x0004__x0007__x0006_d_x0001_Aô_x0016_@¾R³_x0002_AÓ&amp;k:Ö_x001B__x0001_AÀ_x0003_·ÁÙN_x0001_AÁÞÎÀL[_x0001_AD¬¼Îô_x0004_AÝÈwóc_x0001_A_x0010__x0007_Ãïyñ_x0001_AtnÏ_x001F_ò_x0004_A1âW$Sx_x0001_A_x000E_Zpë³_x0001_AçC%_x0018_§_x0001_A(­%_x001C_I¶_x0001_At»e]_x0001_AÕ¢h_x0002_Al³·T_x0011__x0001_A.uÕ°ê_x001C__x0002_A?ieØqM_x0001_Aaî_x0005_`*_x0001_A{$_x001E_7ÊÆ_x0001_A¹Ô_­_x0001_AÉ_x0015_E_x0003_»«_x0001_AôOÙ&lt;,C_x0001_A:ÞÆ 4_x0002_AÚ5r&gt;tr_x0001_A_x001E__x000B_GU_x0001_AÖÒ_x001C_}¡_x0001_A%_x0019_p_x0001_A+{©_x000C_Â_x0004_Ay&lt;âo,_x0002_AXWôº_x0001_A_÷¿*_x0001_A_x0003__x0006_ÕGA|_x0004__x0001_AøÉÜvB_x0001_A»g_x0008__x0006_¹_x0003_A!ã*_x000E_²_x0003_AVtB#¤_x0002_A¤9Î_x0007_Õ_x0008__x0002_AC_x0003_¯è¨_x0001_A_x0002_ £_x0005_y_x0001_A.}Ë_x0008__x001B_4_x0001_A¡Ðôm£G_x0002_ArW#Jr_x0001_A NS_x0001_Aj÷_x0018_7_x0001_A³$W'Ö_x0001_A?jã_x001D_T&lt;_x0001_A&gt;Å±î´x_x0001_AÓG8©F._x0001_A·ÿÐ_x0001_AÖwÚÒÂY_x0001_Aµ_x0017_È1+_x0001_A_x0015_¼,¸Ø4_x0002_Aüv_x001D_k_x0001_AÞ÷húY_x0001_A_x0008_ZT_x001F_à+_x0001_A¢_x001B_ýÊ·à_x0001_AzÅ¤áQ_x0001_A_x001E_Íû¬_x0002_A¨%¤_x0005_@_x0001_AC_x0003__x001D_L_x0001_Aùs_x000D_ëbÚ_x0001_AeS¸°_x0016__x0001_An²Ú _x0005__x0007_g_x0002_A$_x001C_)üJ_x0005_Als_x0003_Ø_x000F__x0001_Aëæ_x000B_(_x000D__x0001_A;_x0016_Æc_x0014__x0002_AðV!Q8_x0001_ABÜíÁù]_x0001_AByUe*_x001F__x0001_AM_x000D_Â³_x000C_a_x0005_AN¡ý©C _x0001_A_x001F_¡«p_x0001_A³_ÐRµ_x0001_Aa%|¹2[_x0001_Aj:8t.'_x0001_A-Ä3%ð_x0005_A»ú\}aD_x0001_A_x000F_»ýës_x0005_A|_x0016_DÛXé_x0005_A_x001C_3Î_x0014_$g_x0001_A&lt;ç_x001F__x0004_ý_x0001_AòÙ*ö"_x0001_AApïÔ_x001B__x0001_A_x0015_U_x000B_3_x0002_A_x0018_CB´-_x0001_AJ#ö©É_x0001_AÈX\Avï_x0005_A:¿_x0015_¡_x0001_A_x0006_rÃã_x0007_^_x0001_A?'Z6ix_x0001_A_x0017_éR¥â|_x0001_A_x0005_|t²·_x0001_A¥_x0004_;¾H1_x0002_A_x0006__x0007_Jßá_x0014_ïí_x0001_A±§²(+_x0001_Afk×þ_x0005__x0001_A Ò8J£_x000B__x0002_Aèw12_x0001_AÈ¢á_x000B__x0018__x0003__x0001_AòýßßÊ_x0006_A\+·Y/_x0001_AüÎ_x0015__x0001__x000D_&gt;_x0001_A_x0004_cgåjE_x0002_A_x001C_ÑÞ©|_x000F__x0001_A!Mê+_x0008__x0002_AåÀWqh=_x0001_A_x0013_ãk¾ü_x0001__x0002_AK¯C8¨_x0006_AG¤¶´J_x0001_Am\XÞ2_x0017__x0001_A¾_x0017_¨_x001A__x0001_AÇÓUíC9_x0001_AFÀ_x001E_{QÍ_x0001_AÙãêÿ9Ì_x0001_A¯TïS_x0010__x0002_A_x0010__x0007_Ãïyñ_x0001_AÖ¯RºLT_x0001_A	_x0011_Î_x001D__x0001_Aã_x000F_ßò_x0002_Aû°ÊÃÍ_x0001_A¿_x000D__x0006_ÝÀR_x0002_A_x000F_»ýës_x0006_AåÚ?Çòg_x0001_AÚõ_x000B_'_x0001_AE¦£¤_x0004__x0006_vú_x0001_A#/_x000E_/¹K_x0001_Ae¸ñéÇ_x0003__x0001_Ac§U¾_x0001_AI À_x0015_ä_x0004_AyÎ¢,	_x0001_A]Z¡t·_x0001_A©§^­¨å_x0001_A$ ·ãN_x0001_A_x0018__x0004_Dó_x0001_A¹D©_x000F_l_x0001_AK/k_x0012_T_x0002_Aq*ÿÑf«_x0001_AØSæÚ¹_x0001_AÒµþ_x000D_ç_x0001_A.ò1v_x0005_n_x0001_A¾)_Û)b_x0001_A_x0002_×ª_x0001_BÂ_x0001_ATàØ_x0006__x0001_AÜGh±ª_x0004_ArÖww1¹_x0004_A®_x0014_Þ^»_x0001_Aº¡ª_x000D_ÜY_x0001_A^÷£%ÿ_x0001_A?uMå¥_x0001_AWï¤:5_x0001_AÐÄ}dÚ_x000F__x0001_A_x0004__x001F_ù´å_x0004_AÌ»_x0018_6K_x0001_A¸½	´_x0001_Ayðqòô_x0004_AH P¯F«_x0001_A_x0003__x0005_IÂSYÞ_x0001_AÚ_x0016_«ìàÇ_x0001_A$_x001C_)üJ_x0003_Ai_x001B_WÁ®s_x0001_A¤a_x0014_k¹Â_x0002_A´_x0008_§4¥ô_x0003_AÖ¯RºLT_x0001_ALÄ=_x000D_Þ_x0003_A_x0003_Iåz._x0001_AÖá_x000F__Û_x0002_A~Ý1àó_x0001_A?10£_x0002_A_x000B_R_x000E_I	_x0001_AÑ /Má_x0003_A6¡Mí_x0003_AnÙNÖL¬_x0001_A Ü_x0004_{ób_x0001_A:i_x001F_±z_x0002__x0002_ALüm¡¼X_x0001_AV_x001C_+fòâ_x0003_AÓ-ùà82_x0002_A©ñõ¥mY_x0001_AêÈlo¤c_x0001_Aë&amp;Ú£[â_x0003_Aaî¾Ü_x001C__x0002_A¬ðFÞã&gt;_x0002_A|_x0010_ç`!_x0001_A1òÉKp¨_x0003_AÙÈ±âù_x0001_AÛ@só_x0008_!_x0001_A¼ÂÝÚ_x0004_[_x0001_Aj÷¶_x0004__x0007__x0008__x0017__x0002_A8B¹lme_x0002_A_x000D_õ_x0005_N_x0001_A7_x0018_Ç&gt;Õ_x0001_A:_x0017__x0012_ÿ_x0004_A7°åþ _x0001_AÏÖiä_x0001_A¡_x001D_:k_x0001_A_x0015_M"¾+Ï_x0001_A¢¥8_x0019_ÔA_x0001_Aãgö_x001A__x000F__x0002_AÏÚAë _x0002_A,[ßo-o_x0002_A\wkz¦_x0001_A{o"bU_x0011__x0002_Aòºò_x001E__x000F__x0002_AÔ=¦0Hc_x0002_Aô,ÄÇ©Z_x0001_Aa2)_x0019_¥_x0001_AÙþH¬Ü_x0013__x0001_AûÍ_x000F__x0001_A»æ_x0019__x0005_¶±_x0001_A9Ëýê_x0001_A¸_v_x0001_AéÍIc_x001D_Ö_x0001_Aós_x0014__x0002_A}V«&gt;_x0002_AU_x0019_C_x001A_5_x0001_A_x000F_Îs_x0005_M=_x0002_Aûûoo+_x0001_A |pÂ_x0003__x0001_Aª_x0006__x0008_@a,_x0002_A_x0003__x0004_d}Öc° _x0001_A1íOé_x001B_¶_x0001_AºlÖ¢¹Q_x0002_AÍ9}j_x0002_Ag_x001A_X$G_x0001_A9GÆ_x0019_C_x0002_A_x001A_GÂ&gt;_x0002_Ax²¥_x0012__x001D_b_x0001_A÷_x000C_[Ùk_x0001_AÆ]mã_x0003_Aí¤vÝl_x0001_A9gZ_x0008_l_x0001_A_x0004_èW9;_x0003_Aü¾Q4ã@_x0001_A9qT_x0003__x001F_G_x0001_AAºä»ã_x001F__x0001_A×öb{Ý_x0001_AÞ_x0010_@_x0007__x001A___x0001_A¡6§÷5_x0001_A×zv}Ký_x0003_AÇÇ)b_x001F__x0014__x0001_A g_x0018_Ð_x0001_õ_x0003_AÚ_x0014_I· è_x0003_Ap6_x000F_Þ³_x0001_Aú_x0019__x0012_^_x0019__x0006__x0002_AãKµP_x0010_i_x0001_AD­¶_x001A_'_x0001_AÊÝ*üãP_x0001_A¤W)`_x001D_»_x0001_AI9æ _x0003__x0002_A­ÔG0m_x0017__x0002_A{7²_x0003__x0004_(Ç_x0001_AO©7_x0004__x0011__x0002_A_x001D_ù ñ`_x0001_AkIDà÷_x0001_AÐN_x001C_[ß_x001F__x0001_At¤[_x0003_³U_x0001_A#ßß_x0017_Ö_x0019__x0001_AK_x001D_ÌóáI_x0003_AØ_x0003_V_x001C_ö_x0003_A9{è»ë_x0016__x0001_APê_x0014_ö__x0001_Acdß¯5[_x0001_A["ðb]û_x0001_AÃ@1^U~_x0001_Aj__x001F__x001E_"_x0002_AÚ_x0007_ê_x0007_ò_x0001_A*v¹Ò_x0001_Atí?~._x0002_AeÌZ¬_x0012__x0001_A/_x000D_rUTG_x0001_Aºd+Ð_x001D__x0003_AÖeøËúå_x0003_A²ªY_x0002_A!_x0007_¶¡»|_x0001_ATdí&lt;_x001F_d_x0001_A8nD&amp;·ì_x0003_AÓð-Ìû_x0001_A_x0018_Á_x0002__x0014__x0001__x0001_AèÉ+ó_x0001_Aå:Ú_x0002_·_x0003_AÐÙà]:Ã_x0001_AN·XëB|_x0001_A_x0003__x0004_ëd¤Zr_x0001_A!b±Y_x0001_A_x0007_Ô¦{_x001B__x0001_AvDF_x0010__x0002_A~ ô_x000C__x0001_A5'Â¥WÏ_x0003_AÎd_x0019_Úìñ_x0003_A¹IªSS9_x0001_A_x0001_Aªl,_x0001_AF¤_x000D_~[_x0001_A_x0007_¢Mp_x0001_AÎhk_x0003_AüÓBõ&gt;_x0001_A¹_x000B_©íì_x0001_A¸æk¨KÓ_x0003_AB%Àr _x0002_Aµ_x0010_ÿfè_x0001_AåÍÝ¬_x0007_W_x0001_A÷þ_x0002_B_x000E__x0002_A²´ñ\_x0001_A·_x001E__x0012_óõ_x0003_A2_x0014_)_x000B__x001F_r_x0001_A_x0015_°rØ	ð_x0003_A¸ÿÆñn_x0001_A¬ðFÞã&gt;_x0002_A'.Ú_x0014_u_x0001_Aæ@_x0014_]à5_x0001_A0ê&gt;7O&gt;_x0001_A_x0012__x001F_Ãp!E_x0001_ArF/é_x0004__x0002_AhÜ6ÃZ¹_x0001_AÖ¯Rº_x0003__x0005_LT_x0001_AË_x0002_.kå_x0002_AE!åM¨_x0001_A_x0014_gÚ_x0011_xt_x0001_A÷Å¤£ë¥_x0003_A¡ù5__x0013_ù_x0003_AÎ¾¦Dê_x0001_A¥cFJË_x0001_AHáa_x0001_A_x001B__x0007_6þÿö_x0003_A%¾(eUx_x0002_A´u4_x000B_VÝ_x0001_At5QÍ_x0017__x0001_At_x001C_Yù~-_x0001_A_x0002_O½_x0005_­Ï_x0001_AS¤¯u_x0012_¢_x0001_A_x000D_o¶i/_x0001_A2¼C8X_x0001_A»_x000F_~_x0017__x0001_A9Àq_x0007__x0001_AÂüý¾_x0011__x0001_A´øÊµ¶_x0001_A_x0007_d_x0001_}Ï,_x0002_AEyØb_x0005_L_x0001_A_x001B_§rã2_x0002_AåâíLn_x0001_Aºd+Ð_x001D__x0003_A*À_x0007___x0001_A#34;[Å_x0002_A³J_x0005_½_x0004_]_x0002_AÎä¸_x0002_ê_x0003_AÛ§{¡%x_x0001_A_x0005__x0007_î	,_x0014_k_x0001_A_x0019_ªæ±é7_x0001_AFV×J;Z_x0005_AÎî)_x0001_Aª»ûPaè_x0001_Aa_x0001_AâY·_x0004_Nº_x0001_AåâíLn_x0001_A8_x0003_¢ß÷_x0001_A_x000D_Íq=ØØ_x0001_ASW?½fz_x0001_Ap_x0014_~_x000D__x0002_A_x001D_ú_x0017__x001A_ù_x0001_AÊSD_x0013__x000E_l_x0001_AP_x001D_²%Õ_x0001_AÈ_x0007_¢Jp_x0001_Aõì«0H_x0002_A÷Ôÿ×Ië_x0001_AtÚ_x0011_ª!²_x0001_A_x0003_G&amp;ÌÒÜ_x0005_A_x0003_ëÈÒo(_x0002_Af=o|_x000B_ø_x0001_AÝîWn_x0002_AI¸R­_x0012__x0002_A-R­ò_x0005_A¤¦'5}@_x0001_AUmë_x000B__x0002_AÈHy_x0005_â5_x0001_AºÁ]¡r_x0006__x0001_A9þhí_x0002_AÓ¬þ`{¢_x0001_AÝòg_x0008__x0010__x0006_ð_x0008_A!=-Í¿_x0014__x0002_A7ÉlAêY_x0001_Ax²¥_x0012__x001D_b_x0001_A	°Ês}R_x0001_A;(½_x0019__x0002_A(õù_x001C_@´_x0001_AÚ_x000C_EÝÀ_x0001_A¿Èô+µ_x0007__x0002_A_x000F_gG±_x0002_AÀaÆ®4ï_x0008_A¦÷_x001D_(:_x0002__x0001_A²/õE_x001E__x0001_Aª!._x0002_AX_x0017_2ñr_x0001_AOæåë_x0001_A(CÞ_x001B_Ów_x0001_Aso@í_x001A__x0001_AY_x0008_yè)_x0001_A`_x0008_óAé_x0008_AiVË7_x0003_9_x0001_Aëûdâ_x000B__x0001_AíJ_x0015_àÅ_x0001_AâÞ[=Úu_x0001_A_x000E__x0010__x001B_GPo_x0001_AÆ._x000C__x0002_A.ò1v_x0005_n_x0001_A·xà_x0008__x0004_¹_x0001_A¶DW0÷(_x0008_A×A~?_x001C__x0001_A8¾w!ì_x0001_Aêq_x000D_¨Øt_x0008_A_x0004__x0005_$É_x0008_æb_x0001_AÂ¬apß_x0004_A _x000C_æUï­_x0004_A^ÒÖ»'?_x0002_A}_x0017_MI,_x0001_AfÇãAé_x0001_Ax+÷{;¡_x0001_A"±ó§_x0006_Û_x0004_A%bl²[_x0001_AA2Óñ_x0001_AH_x001E_`Ë(_x0016__x0002_AÂ_x000B__x0016_b_x0001_A(eà_x0011__x0012__x0002_AKkü&amp;3_x0001_Ar_x0015__x0008_Ú_x0001_Aqýzñ_x0004_A2- CÚ_x0004_A_x001E_ìË:ñ+_x0002_A(_x0001_äÁ_x0003_U_x0002_A331D¿_x0001_As_x001F_?1_x0002_Awó¾_x000C_1_x0002_AÕMï_x0002_ùð_x0004_AºlÖ¢¹Q_x0002_A_x001B__x0002_Nx#_x0002_A[_x001E_«Ã?_x0001_AIÏ*_x001A__x0001_A_x0002_Æ¯sZ_x0004_A_x0006_rÃã_x0005_^_x0001_AÜ#)51_x0002_AØSZ¿T¤_x0001_A&amp;_x000E_¤«_x0004__x0006_6_x0005__x0001_AçC%_x0018_§_x0001_AoAs_x0007_±Å_x0001_A_x0007_f¥ÓÈà_x0004_AOÅ÷ÈìÔ_x0001_Aóí±irj_x0001_Ag_x0012_}ë_x0002_í_x0004_A_x0002_²GÕ'_x0001_AºÁÙ/T_x0001_AZ._x001E__x0017_t²_x0001_AGP&lt;òòk_x0001_AËC_x001D_$Í_x0001_A¡_x0001_ÐF5_x0003__x0001_A_x0013_ÿ_x0004_Ïû_x0004_AI_x0010_(¬õ¿_x0001_A»xÄ¸@Z_x0002_A¼±m¬6_x0001_A÷_x000C_[Ùk_x0001_A¡_x0018_Bc_x0015__x0002_A1QØ]I_x0004_A_x0010_õ)*xA_x0002_AÉs_x000C_°D_x0001_A·_x0014_â¢Pþ_x0001_ACË`_x0004_AWÀKÊ6_x0004__x0002_AØ2_x0004_0C_x0002_A®sJ_x0013__x0001_A¯¶ºñ`_x0002_A©}jô_x0004_AOÚÉ«_x0011_e_x0001_AÉcK=»¸_x0001_AÐêÃÙ_x0006__x0002_A_x0004__x0005_¨×-3Jg_x0001_AÉE_x001A_ÔW_x0001_A'X/W×_x0001_AÀ[ÔC_x0001_A¦§ëjn_x000D__x0002_A_x001A_	õ À\_x0001_AÏêã'Q_x0001_A	ÿ{Û_x0001_As!U_x0001_A!ã*_x000E_²_x0004_A_x0013_óò¯_x0019_K_x0004_A_x0007_¬_x0001_AÀéçþ_x0001_AÆÚvÀü_x0016__x0002_AÛ¯_x0002_à_x0004_A/_x0003_Ì:ûö_x0004_AçÆÌJ_x0001_AZG__x001C_WÜ_x0001_A.WYÊ_x000D_-_x0001_Aâë_x001A_ù_x0004_Að_x0013_ã_x0007_k¯_x0001_A÷_x0014_$_x0012_g¾_x0004_Aå{g!9v_x0002_A)_x0002_ôÿ½¡_x0002_AYyttÀr_x0001_Aß^Æ\_x0014__x0002_Aü«¯&gt;_x000F__x0001_AS_x000B_ô­hn_x0001_Ag_x0003_[èX_x0001_Aì°»X8ó_x0001_A;ò#p_x0001_As-¢ö_x0003__x0004_{_x0002_A_x000B_d·ïh¶_x0001_A_©³H+_x001C__x0001_A£_x001C_Ü3_x0001_Av_x000F__x000C__x0002_A ¸åcKn_x0001_A7|#O_x0002__x0001_A_x0013_;_x0010_××P_x0001_A{_x000F__yä_x0001_AB²°| _x0001_Ae:Yñ_x0003_ALÆè5Ù_x0003_A.ûYÀ\_x0001_AKÍì_dx_x0001_A#_x0006_u¡¥R_x0001_Aè£º_x001A__x0012__x0001_Aé_x0003_í_x0016_/n_x0001_AX;ª._x0005_F_x0001_AoÛoÕU_x0001_Au¹^®_x001E__x0001_A_x001B_ô__x0008__x001E_ð_x0001_AÓ´Ót_x0005_r_x0001_AÜ¬Fö×¢_x0001_A_x0006_ë«çt_x0003_AÕ©0¨g_x0001_A¹q{s_x0001_Aåª,_x0001_ARG&lt;WÏ_x0003_AAºä»ã_x001F__x0001_Af^_x0002__x000D__x0001_Aü¡*³_x0001_A_x001E_f_x001A_i_x0002_A_x0003__x0004_yn¸G¦é_x0001_A§_x0017_fÛ_x0014_º_x0001_Aò_x001D_å;w_x0001_AcæÐ_x0014__x0001_A\wNi_x0001_A7û÷½s¨_x0001_As!U_x0001_A;nÃû_x0001_Aû_x001A_Ð'._x001C__x0001_Ary_x0004_&amp;b_x0001_AzÊ­å_x0011__x0001_ARG&lt;WÏ_x0003_AÛ@só_x0008_!_x0001_A¨_ãâ¬_x0001_Av_x000D_WEE_x0001_AB_x001C_¬ª,_x0002_A¤^Æ½÷__x0001_A,ÉCÿÅ_x0002_Ar°_x0019__x0013_do_x0001_AÕ_x0003_Ä£_x0013__x0001_A²L_x0006_	ë_x0003_A¨y«C'Á_x0001_Añ3¹+þ%_x0002_AµÛ¬f_x0001_AÙ»r_x0015_Cø_x0001_A_x0005_¬_x000D_øp_x0001_ALec&amp;_x0001_A×zv}Ký_x0003_AM¥ÁB_x001B__x0001_A`òë×)T_x0001_A~·8½?_x0001_A6ó_x0018__x0005__x0008_¿0_x0002_A_x0002__x000C__x0006_Êoo_x0001_A"ð_x000B__x0008_â\_x0001_AÕÂ_x001C_§_x0001_A_x0006__x0004__x0005_²_x000E__x0001_A«;`õ2_x0001_A_x001F_¢Ín_x0005_A1}| ¢³_x0001_A_x0012__x0008_»%å_x0001_A&gt;Øs:NW_x0005_AU6`ï_x0005_A­~_x0006__x0001_AFëê¼|_x0001_AÕ_x0003_ZwZ_x0001_AM,_x000B_­±ß_x0005_A_x0005_vBqp_x0001_AÉ2»+2_x0001_ALÄ=_x000D_Þ_x0005_A§5 ¼B_x0008__x0001_AhHä¡_x0005__x0002_A4¡Ð_x0011_jä_x0005_A_x0002__x001F_#_x0018__x0019__x0001_Aº¶÷Ñ_x0007__x0002_Af_x001E_Túq_x0005_Aù©¹ù*_x001F__x0001_Aùa_x000F_Z¢s_x0001_A'ÏðX±_x0001_A­ë_x0017_0ôµ_x0005_Auâñð® _x0001_Añ._x0019_	_x0018__x0002_Aä÷=ÍöE_x0001_A?éÖÏ&amp;_x0005_A_x0004__x0005_H$I¬ÿ_x0004_AYZé§(_x0001_AâbrÓ_x001E_(_x0001_A-Úí¢_x0002_A .µêm_x0001_Az@ÙÚ_x0001_A¤'Ü_S«_x0004_AD©°çþ7_x0001_A÷,µÆJ5_x0002_Aÿbë_x001B_ãg_x0001_A&amp;t#_x0014__x0015__x0001_AçÝÚn®__x0004_AìÐD_x0003_$_x0001_A-Ä3%ð_x0004_A~µTaþù_x0004_A¢BáËÅ²_x0002_AG?_x0011_Ñ%¦_x0004_A).tÆæ§_x0001_Aô_x0007_æ	Ôø_x0004_A_x0003__x0019_O_x0001_AbôËåQ_x0001_A©ñõ¥mY_x0001_AÍ9j,R_x0001_A(õù_x001C_@´_x0001_Aÿ6R_x0001_A9E_x0015_tQ_x0004_A?ieØqM_x0001_A¡ÑÒ4_x0001_A¹ÜÀ_x0016__x0014__x0001_Aõ_x000D_º¡D_x0002_AHªp_x0011_N_x0001_AÏfî®_x0004__x0007_îû_x0004_A«_x0012_¤_x0006_ôz_x0001_A_x0007__x001F_9_x001E__x0001_A_x0013_¿°kv_x000D__x0002_AV_x001C_+fòâ_x0004_Aý&lt;Ê;³X_x0001_AÆ¨Beaç_x0004_A_x0019_×#Ùk_x000D__x0001_A7Ì¡Í$ò_x0004_Aúk_x0011_Î;%_x0002_A×d·_x0001_AËòi0{_x0001_AãFïhª_x0001_AdGY¼H_x000E__x0002_A~ ô_x000C__x0001_AÇìzLÏ_x0001_Aâ7½ïïÅ_x0001_Añ¬ê_x0011_X_x0001_A¸%Tª#ù_x0004_AmM«_x001F_ô_x000F__x0001_Aæ_x0011__x0003_õ}_x0001_Aa_x0002_&gt;a_x0001_A+_x001E_¡	%_x0002_A¢¨Ø_x0015__x0001_A[íTò_x0017__x001D__x0002_A}	'_x001B_Yé_x0001_A_x0016_È3¿:_x0001_A_x001B_§rã2_x0002_A½¹ì/W_x0002_A+»_x0005_)+_x0002_AS!x y_x0001_AWMÁ_x0012_»_x0001_A_x0005__x0006_DYe	_x0001_A	ÿ{Û_x0001_AHk,E«_x0001_A_x0019_=7.ß×_x0001_AÛÔ6ÖT_x0001_A{úX_x001E__x001F_G_x0001_A";Ô&gt;_x0007__x0001_A¤%Fn°À_x0002_Aæ© ù÷_x0001_AÎ_x0005_rèu_x0001_A×öb{Ý_x0001_A¬ðFÞã&gt;_x0002_ATG-&gt;Ë_x0004__x0001_AWÅFyæÈ_x0002_AÒoXB÷_x0005_An_x000C_õ86K_x0001_AÉAþ%]O_x0002_AJ_x0010_Û_x0003_zÇ_x0001_AÞ÷húY_x0001_A_x001D_Ás;_x001F__x0002_A}_x0005_=¬_x0001_A¥ì_x000B_q¿S_x0002_A5]B´*_x0001_A_x0008_(µÙ)_x0002_AC_x000D_{__x0001_Af^_x0002__x000D__x0001_AegéM2_x0002_AJÏ{5¬F_x0005_AÇ»)lgc_x0005_Aèw12_x0001_Az"Íé_x0005_Amp¦_x0015__x0006__x0007_½_x000B__x0001_A%ÙÎ6GD_x0001_Af^_x0002__x000D__x0001_Aõ4C_x001B__x0014__x0001_AJ@0du_x0002_Ak·°ÂÃú_x0006_A	²½_x001C__x0003__x000D__x0002_Aå'_x0013_ØCp_x0006_A@ìB3N]_x0006_A_x0017_+©w_x0001_Ay)n&lt;BÒ_x0001_AÀ(Ó²_x0006_Aý¸ÒÎÇ_x0001_A,¥WQo_x0006_A£9ùÀ_x0007_ç_x0006_A_x0007__x0017_piÆ_x0001_A_x0010_Ç:_x001D_h_x0006_A}V«&gt;_x0002_A0â cìß_x0001_AÆÊÃf_x001E_,_x0001_AÏ	õ_x0001__x0001_A_x0005_ÆF3)Q_x0001_AÐ»ÌSã4_x0001_AÎ^é_x000C_t_x0006_A_x0018_t&amp;_x000F_±_x0001_Ac§hó&gt;_x0002__x0001_AÃ@Q_x0002_V*_x0001_AþW¬Y7_x0001_Aç­_x0011_	¾Á_x0001_AOVþ´=¼_x0006_A_x0004_&amp;	_x001A__x0001_AÊ`Îês_x0001_A_x0003__x0005_¤·®_x0019_ _x0001_AË_x0010_ÿ_x000F_î_x0003_Aâá¦¢_x0002_Aÿe_x0003_8$ç_x0003_A)Ã^Ì¸à_x0001_A7_x0010__x0012_E_x0001_A_x0018_ý%± _x0003_A}ç_x0013_%_x0002_Ao_x000E__x001F_(L{_x0001_Ai_x0016_xS¥q_x0001_Aôü^7ë_x0001_Açy0Û¹ü_x0001_AOGº`,±_x0001_A!Om_x0001_S_x0002_A_x0005__x0004_êÓ_x0002_/_x0002_AÊSD_x0013__x000E_l_x0001_A_x0010_óy·£W_x0002_Aï9JÉà_x0001_A#34;[Å_x0002_Aö_x0002_&amp;zÈP_x0001_Aêwn-Þ_x0002_ABôÜáÞ_x0003_A)3zÖg_x0002_A@bA_x0005_µ__x0001_A_x0002_Æ¯sZ_x0003_A_x001E_* N9Ã_x0001_A_x0016__x0007__x0016_ßà_x0003_Aè¥XÄ»_x0002_A.)rk¸q_x0001_A±Å_x0008_ür_x0001_A¦{°_n_x0001_A_x001B_w[_x0013__x0003__x0004_Ak_x0001_AÛ@só_x0008_!_x0001_Awïù»Ý­_x0001_A[SÔ_x0007__x0001_AZOÌOP_x0001_A_x0013_^gv_x0012__x0002_A"_x000F_ÔÔj_x001F__x0001_A_x001E_Íû¬_x0002_A+Ì_x0015_?_x0002_AðëéÑ'_x0001_An)kë_x0003_A ß¸4_x0001_Aà¶_x001D_Þ9´_x0001_AÞÞXTË_x0001_A)Ýü_x0004__x0011__x0002_AÃ¾´i_x0001_AÜ#)51_x0002_A ÿÛ¶Õ_x0001_A Ò8J£_x000B__x0002_AG¤¶´J_x0001_A/_x0012_©£cM_x0001_AÍC,ý)O_x0001_AÌ(_x000C__x001D__x0011_/_x0001_Aè_x001D_áµ3_x0002_A¶Ì}_x0001_Aå)µMæ$_x0002_AG)k_x0001_fB_x0001_A³$W'Ö_x0001_AËË×äZ_x0003_AIG(pç_x0003_A*LB_x000D_«³_x0001_AÄ×é-gk_x0001_A_x0004__x0005_Y9:ª_x0008_-_x0001_A_x0008_¬_x001B_µ_x0001_Alùñ¬n)_x0001_A·_x0012_¶Äè_x0001_A²¡ç&gt;_x0002_A_x0019_/RÙî_x0001_AEí±Øn_x0014__x0001_Aw_x000D_§QD_x0001_AZ¡¨¾_x0002_A?Ôv_x0012__x0002_A-_x0008_¢q£C_x0002_A7 ¿Æ#ÿ_x0001_AB +ºA_x0002_AÔ:Fò:_x0001_A,Ï^_x0019_iC_x0002_Aµ	w£_x0006__x0001_A²Zhç¼4_x0002_A¹ì_x000D_qs	_x0001_AP_x0006_²£õ"_x0001_ABTóÂ@_x0001_A_x0017_éR¥â|_x0001_AB_x0003_'H_x0001_A_x000E_ô_x0015_¯_x0001_A\G*î©d_x0002_Aj÷_x0018_7_x0001_AÀôá\w_x0001_A:&lt;¦ÿq	_x0001_A_x001D__x001E__x001B_º_x001F__x0001_A¯ª½_x0011__x0006__x0002_Ay ãeã:_x0002_A&amp;_x0010_â3ð_x0004_AÈÖÊl_x0003__x0005_Ìt_x0001_A_x0017_¨ÿ6çÀ_x0003_A&lt;Á3Õæ_x0003_Aì8þö&amp;_x0001_AÚ_x0014_I· è_x0003_A+/èõ½_x0001_AX8KR*_x0002_AÜÊ*£_x0001_A±B""_x0008__x0002_A5$¦®_x0001_ANñÕ?S_x0001_A_x0016_Íö:__x0003_AT_x000E_ãþÎ_x0003_Aü)DÚ_x0004_¹_x0001_A#¿_x000E_6_x0001_A¾_x0017_¨_x001A__x0001_A_x0005_ïè}g_x0003_A_x000E__x0005__x001B_GPo_x0001_AÁ_x000F_Þ{Ïi_x0001_A!æû.1_x0010__x0001_A1¾«ì¹_x0001_A_x001F__x000B__x001D_ðP_x0017__x0001_A1ó_x0016_£_x0011__x0002_A,Â1*]_x0001_Aúr¾E#î_x0001_AgÔJ!Þ_x0002_A_x0004_¤¬à_x0017_¿_x0002_A*Ë§±b_x0002_Aë67¾=_x0001_Aå}¨É_x0003_AÛ8Ê^_x0003__x001D__x0001_A_x0017_o_x0002_Þ±_x0003_A_x0003__x0004_Q%t®+à_x0003_Ae¡:8±_x0013__x0002_A_x0011_nkËç=_x0001_Að»Ñ_x000F_-_x0002_A®nË|_x0001_AàÓ T]_x0001_AU4ã¿t_x0002_A~·8½?_x0001_AµZLì _x0001_A_x001F_?°p_x0016_D_x0001_AÕÆÆ¸µ_x0001_APv	È_x0001_A _x001F_iã_x0018__x0001_A_x0007_¬_x0001_AÜ#)51_x0002_A_x0016_È3¿:_x0001_A×¥þÒªo_x0003_AÉ_x0004_G}ñ_x0003_A_x0013_{S§`_x0001_Ar}yÄ«_x0001_A4)årAª_x0001_A_x0012_yX6ªV_x0001_A9)Òe_x0001_Azê_x0008__x0011__x0016__x0013__x0002_AV_x0014_;ô_x0003_Aý[Q({Â_x0001_A_x0017_Ö3Zbr_x0001_Ah:kIj?_x0002_A§_x0003__x0012_E(d_x0002_Aõñ_x0019_QÙM_x0001_AÍÙ´§)_x0001_AÀ¢÷ö_x0004__x0006__x0018_Y_x0001_A&gt;éMtm×_x0001_A_x001F_ _x0015_]	_x0002_A~ê#_x001C_À_x0002_Aa%|¹2[_x0001_A®cäZÑ_x0004_A»Oø_x0001_y_x0001_AH_x001E_`Ë(_x0016__x0002_Ahëc`?²_x0001_AÐ¥çÒ_x0001_A*\tý¾_x0002_AÚC7/¸¾_x0001_AÌ+Î7_x0001_Ag_x0003_[èX_x0001_A4¨:Ð®§_x0002_AMÃ½ó_x0004_AWI_x0005__x0010_U_x0001_A9rîï_x0004_A%bl²[_x0001_A,-1Ýº_x0002__x0003_A,PX_x001E__x0001_AÐN_x001C_[ß_x001F__x0001_Ao_x000F_è_x0004_Al³·T_x0011__x0001_A_x0011__x001C_M _x0002_AöáÊ×o_x0001_AÏrh_x000F_Ó_x0012__x0001_Að_x0013_ã_x0007_k¯_x0001_A/Ý|(_x0001_Aün²S|Ý_x0004_AÌcxª_x0004_Ag_x0003_[èX_x0001_A_x0004__x0005_@è_x000E_î«Þ_x0001_A_x0008_mÒH_x0010_P_x0001_Aµ_x0017_È1+_x0001_AF¹NNK_x0001_AìQ_x0006_ói_x0001_A gl_x0010_TX_x0001_AÚUD/O_x0001_Að_x000C_+^ñ±_x0001_Aö¦Êoa_x0003__x0002_A_x001F__x001A_I"_x0001_A_x0001_Å_x0004__x0003__x001A__x0001_A_x0016_}9H_x0018_Ý_x0004_Aí_x0015_¸_x001D__x0001_AA_x0015_"W_x0001_A_x0006__x000C_bZñ_x0004_A_x0015_¤S!_x0001_AÊ1õ¡_x0001_AÆåwr_x0006_Û_x0004_AÀ?c6p_x0002_AUlH*_x001F_ï_x0001_A__x0016_ÔwæÀ_x0001_AkZ=ÿ_x0001_A³ßü w_x0004_Añyëmõ_x0001_A±£¬_x000E_ió_x0004_AÍµ,ïÇ_x0004_A¿ÝO_x000C__x0001_AG_x0015_üFDÏ_x0001_A,D¨[T_x0002_AA2Óñ_x0001_A_x000E_+Rjõ_x0016__x0001_A5_x0010_Þú_x0005__x0006_ß_x0018__x0002_AÔaËÈ%_x0001_AÊ§_x001C__x0001_AË_x0002_.kå_x0002_A_x0004_ð_x0008_dÙ_x0014__x0002_A0·iÞÑ_x001D__x0001_A_x0014_Ak¹_x0012_m_x0001_ABy_x0014_P_x0003__x0001_A¨ä Xå_x0005_A¼_x0001_Þ_x0004_¦E_x0001_A÷U,ÖÅ_x0005_AwjeùÍ&lt;_x0001_A2_x0014_)_x000B__x001F_r_x0001_A)3zÖg_x0002_AýCE2Â9_x0001_AAß©¹¨B_x0001_A&amp;í_x000B_Ó_x0008__x0002_AvUÐ_x001F__x0001_A²Ó_x000C_×	«_x0001_A¸%Tª#ù_x0005_A³_x0013__x0018_M_x000F_0_x0001_A5Ó¦2ôD_x0001_A_x001E_ìË:ñ+_x0002_AïBJ6_x0001_Aª_x0010_XÆ¥R_x0001_ASEáh¯_x0001_A»LïOö/_x0001_Aµv_x0006_n4_x000F__x0001_AzÆïþ_x0001_A_x0005_ÂäMr_x0001_AÞ_x0010_@_x0007__x001A___x0001_AkÊ_x001F_äD³_x0001_A_x0003__x0005__x0016_^Ç*_x0001_Aûj&lt;ÙP_x0016__x0002_A _x000C_æUï­_x0003_A&amp;_x000F_-«,ÿ_x0003_A-}_x0005__x0005_à_x0001_A«_x0007_ÒëBÛ_x0001_AY0Ð]&amp;_x0001_Aw_x000C_¥êo_x0001_AD©°çþ7_x0001_AÏ_x0001_Ú_x000D_$$_x0001_Am·_x0004_N:_x0001_A7Ç!&gt;_x0002_µ_x0002_A_x0004_SæUÍ_x0001_A,_x0007_L_x0012_Î¯_x0001_A+_x0012_¯_x000F_Ã_x0001_A|ôiÎ_x0003_A	Áñ&amp;_x000E__x0002_AgÖ_x0016_8I_x0001_AÁÚåÀë_x0003_Ang6û2+_x0001_A:ÖlÝ_x000B__x001B__x0002_A[ÍBõÚE_x0002_A×´eêÏø_x0003_Avz,¬_x0001_Av_x0003_Ò_x001D_°¥_x0001_A]_Ôòl_x0011__x0001_AbÏC&gt;N3_x0001_A/FC¨cÊ_x0003_Aö_x0002__x0002_z+_x0001_A;(½_x0019__x0002_AëêøHÜy_x0001_A4½2_x0008__x0008_	½_x0001_A·_x0007_âéNT_x0001_AÕ_x0008_Ä£_x0013__x0001_AMãè_x0017__x0001_AÔã#_x001A_ó_x001A__x0001_A=FT0ÃH_x0002_AP¬Ã^t½_x0002_AÑY_x0018_	_x0002_A,º_x0011_öy_x0001_A_x000E_Èd_x0002__x001D__x0005__x0003_Aæ,m©_x001D__x0002_A~ ô_x000C__x0001_A_x0004_ë[s[_x0002_Aõ«ÌÎ¬A_x0001_A õ?&lt;U_x0014__x0002_AñÎK_x0006__x0006__x0001_A¿â#zÿa_x0001_Axý¢W;_x0001_AvÜÍ;!_x0001_Aéyö»R_x0001_A®Åòøxç_x0001_AË0}_x000E_uï_x0008_Ac(':æ_x0001_AH$I¬ÿ_x0008_A·¼¶L¬_x0001_A=_x001F_xñn_x0001_AÁÈÁí_x000D__x0001_A±P+ç_x0008_A_x000E_!|B_x0001_AQ;±nui_x0001_Alùñ¬n)_x0001_Aízþ7!_x0002_A_x0006__x0008_Ö_x0010_n"%_x0016__x0001_Ac§hó&gt;_x0002__x0001_A´u3ôvK_x0001_AÅâªëY_x001E__x0002_At_x0010_(P_x0001__x0002_A&gt;VrZ0_x001A__x0006_A_x0003_p_x0001_èÄ_x0001_A¤ã_x001B_°¯Î_x0002_A)ä¥î_x0006_A&amp;ä&amp;lÏÏ_x0001_A&amp;s7¿#_x0001_Aô`_x001F__x000D_A+_x0001_A_x0008_û÷ çþ_x0006_AmG&gt;-W_x0001_Aç_x0005_lk_x000F_Ü_x0006_A°dùG=«_x0001_A¬î¬Ë_x0003__x0003_ABEìÆ_x0002_AÜHhÖ_x0002__x0002_A !ÒÕáõ_x0001_A_x0004_ÿ&lt;LR_x0002_A4.8à_x000D__x0002_AVH_x0005_ 5_x0006_A_x001F_¦Ô³üà_x0006_A­_x000D_H¿(_x0001_AÐB	{äø_x0006_A_x0008_äEÏûV_x0001_Aq_x0007__x0010_ü_x0001_AÒ={¹c_x0001_A1íOé_x001B_¶_x0001_AÊÝ*üãP_x0001_AX¾Û_x0005_	Ú_x0005_A'ÌÇò`_x0001_A8ß_x000E_!°_x0001_A.0ðà_x0001_AÜHhÖ_x0002__x0002_Als_x0003_Ø_x000F__x0001_AO4ì_x001C_R:_x0001_AÆòêµ_x0007__x0001_AØE8q&amp;d_x0001_A$_x001C_)üJ_x0005_AóÊ_x001D_Ôo_x0001_AÜ£	¬4_x0001_AÜÊ*£_x0001_ApÜ8kj/_x0001_AvjÍèÒm_x0001_A_x0015__x0012__x0017_ÓÞ_x0001_A&amp;bì_x0008_æ_x0001_Aós_x0014__x0002_A 7?	³_x0001_AWï¤:5_x0001_An_x000C_õ86K_x0001_A_x0006_|(lâC_x0001_A_x0001_^:Â]p_x0002_Aÿ_x0004_åT0_x0001_ASºý×VZ_x0001_AÛ.4_x000E__x0002_A0·iÞÑ_x001D__x0001_A_x000C_*GW_x0001_A_x0014_Ju{_x0002_A_x001C_8c~_x0008__x0001_AÝÊg±_x0004__x0001_Aha|_x0014_4_x0002_A_x0004__x0005_éNlºE²_x0004_A@Ém'_x0008_`_x0001_Aª!._x0002_AØE8q&amp;d_x0001_AéU§ 8_x0001_A¯@DÁ_x0008__x0002_Ak_x001A_¿Qî_x0001_Aj8·Å!_x0013__x0001_A:ÿZë_x0002_A_x001F_¡«p_x0001_A;»_x0005_Pÿ_x0004_A\Õi8/_x0015__x0002_A)H_x0019_W4_x0001_AvZ+®¹Ü_x0001_A_x000B_ÈßIàÊ_x0001_A_x0003_#_j_x000E__x0002_AF¦_x0014___x0005_Ñ_x0001_A÷L&lt;áØ_x0001_Au±îj_x0013__x0001_A[:+ô/_x0002_A¿_x0004_ìü×t_x0002_AºlÖ¢¹Q_x0002_A¸5WWb_x0001_A®ü_x000B__x0018_zo_x0001_ABàÍ_x0019_m_x0002_A§_x0017_fÛ_x0014_º_x0001_A:¿_x0015_¡_x0001_AX®áÝ_x0001_AoÀ`Ò`«_x0001_AâøV£¢9_x0002_AMöD«Ì_x0001_ARnu5_x0004__x0005_÷×_x0001_A*õ.`NÁ_x0001_Aö2!{¹_x0001_A_x0016_}9H_x0018_Ý_x0004_A_©³H+_x001C__x0001_Aä_x0001_X¯)_x001B__x0001_A,-1Ýº_x0002__x0003_AÕÆÆ¸µ_x0001_Ao_x0012_y_x0013_ú_x0004_A_x0017_Ä¼oå_x0001_A_x0005_åß_x0018__x001C_`_x0001_A_x001A_^@Á_x0018__x0001_A_x0005_û÷ çþ_x0004_AM¡ñ­ú_x001E__x0001_A:ÿ£íKk_x0001_A_x0003_å#Í£_x0002_AÎPÂ_x000E_ó$_x0002_AêÁýÒJ_x0002_Aä5öeI@_x0001_AÙþH¬Ü_x0013__x0001_Aïâ59_x000D__x0013__x0001_A_x000C_èL,§_x0001_A®UHé5}_x0001_AÀsWýý_x000C__x0002_A_x0004_4ix¬_x0001_A&lt;í"ÂYî_x0004_Al9._x0010__x0014__x0001_Aw¤G-_x0001_A¼[Õ¡Ð_x001E__x0001_AvZ+®¹Ü_x0001_A_x0007_:{ºóú_x0004_A²ªY_x0002_A	_x000B_OÂÿ	A%kk¨]b_x0001_AÈüTýµl	A/_x0018_vÅO\_x0001_A±_x0017_r[Ìe_x0002_A5vHà	A1¾«ì¹_x0001_Aº¶÷Ñ_x0007__x0002_A_x001B_Îv!jð	AuQYaÍ_x0008__x0002_Aõì«0H_x0002_AùY=Í·	A5'Â¥WÏ	AòÏ_x0001_#_x0002_A`¿@Ñ{5_x0002_A`º_x0005_êÙÝ	A¦OØi_x0010__x0002_AåHþ_x0018_æB_x0001_ALs¹_x000B_m_x0006__x0001_AO®A«ÿ_x0006__x0002_A_x0004_ë[s[_x0002_A_x000C_ 1^ê	A gè!l_x0001_A@ÅvåY_x0001_A&amp;ä&amp;lÏÏ_x0001_Að_x0013_ã_x0007_k¯_x0001_A¶É_x0003__x001D_ôý	A÷°&amp;_x0012_C_x0002_AN!5ÿ_x0015_&lt;_x0002_Aë©ôeF_x0001_A_x0014_tQ:á,_x0001_A&amp;½ß_x0006__x0007_r_x000C__x0002_Ad`³ì¤h_x0006_A¼³Z¡_x0006_Aä§#¯_x0002_AÞ?¿þ_x0001_A.Q!)?_x0004__x0001_AÔ(9{z(_x0006_A_x0011_í&amp;åØ_x0001_Ay_x0003_Rhr¼_x0006_AdÖESmã_x0006_AÃ@1^U~_x0001_A.å"_x0019_íß_x0006_A9{è»ë_x0016__x0001_Aízop_x0001_AY÷÷î_x0006__x0001_A[U[HÚI_x0001_A2O&lt; ù°_x0006_A·x#'_x0002__x0001_Al9._x0010__x0014__x0001_AÎUW_x0013__x0001_A_x0015_M"¾+Ï_x0001_At__x000E__x0015_Á_x001C__x0002_A3é4nõß_x0006_Ah@ÄP__x0001_A:ÿZë_x0002_AÓG8©F._x0001_A&lt;æ¯\_x0001_A^j[+Ú_x0006_AéK?_x0012__x0014__x0001_Av¥}_x0005_u&gt;_x0002_ALG_x0016_§|_x0001_A_x000E_ô_x0015_¯_x0001_A_x0003__x000E_äUzN_x0001_A»©ÃËÆ_x0001_A_x0001_ÞAÆq_x0010__x0001_AÊ89eD_x0001_A_x000E_MK²0Á_x0001_A_x000B_$_x001C__x0015__x0001_Aï_x0016_C_x0008_Ð_x0001_AßË²}X_x0001_A_x0005_ñãCéà_x0003_AlK_x001F_w_x0001_Ao_x0010_¶[!V_x0001_A^_x001B_¦´­9_x0001_A¨®?0¼q_x0001_Aèû£_x0008_ÐQ_x0001_A¹ì_x000D_qs	_x0001_A_x000C_|áö2_x0002_A$Âv½_x0001_A¬&amp;îÄ§h_x0001_AÚ#*D­¯_x0001_AscÉ±"Ó_x0001_At5QÍ_x0017__x0001_A¬¡Õ_x000D__x0002_A_x0008_q½u¾1_x0002_A$oU _x0007_o_x0001_A_x0004_}¨O+£_x0001_A¼w_x0012_%_x0006__x0014__x0002_AÖBÇC¼_x0002_A&amp;To¥ß_x0001_AhÆáÒO*_x0001_AÅÞ_x0004__x0001_A!øÄ_x0013_ú^_x0001_AhÅgR_x0006__x0007_X_x0006_A`äµ_x0003__x0017_D_x0001_AÓ´Ót_x0005_r_x0001_A@Ó8 ú_x0001_AAË¿Ø&gt;_x0002_A_x0004_ë[s[_x0002_AX`%F&gt;"_x0002_A¤1¿÷hÌ_x0001_Aìã_x0017_/t)_x0001_AH_x0014_âý_x0015__x0001_A_x000B__x0002_uó_x0006_AK_x001F_¦wÆ¤_x0001_AX) 2û_x0006_A³J_x0007_½_x0004_]_x0002_AvN _x0017__x0002_â_x0001_Añ._x0019_	_x0018__x0002_AÉE¨Àp_x0002_Ac~²·éN_x0006_AQå_x001B_9Ó¦_x0001_AÞQ£¼õ_x0006_AÀïZD_x0001_A®j3Öü_x0001_A_x0013_ ïÉn_x0001_A Ü_x0004_{ób_x0001_As_x0015_åh		_x0002_Ax'¶1¹1_x0001_A)_x000B_h¸Ù¸_x0001_A³_x0015_ Ø	_x0002_A,DéÞÐ_x0001_A7N_x0001_8a_x0006_A¼)¤+1_x0001_A°¸Än_x0001_A_x0005__x0008_Íó_x0007_*6_x0001_AìRîÙùµ_x0001_A3_x000C__x0008_A£®_x0002_Adomf²w_x0001_Aô9A¥å_x0005_AOk[Q_x0002_A_x0013_zÂ»ÄE_x0002_Aµv_x0008_n4_x000F__x0001_A`_x0004_	_x0003_J_x0001_Ak¶6+#Ý_x0005_A_x0011_=_x0004_Ngå_x0005_A¡ÔÒãû_x0001_A_x000E_ó¨Nê&lt;_x0001_Ac_x0007_qü)_x0001_A³h3£4_x0002_Aô6°y_x0007_m_x0001_A¤*â `_x0001_AÑc¢`j)_x0001_AìRÏî_x001D_3_x0001_AE_x0002_ãDï_x0005_A_x0006__x0016_&lt;µÌÞ_x0001_A×ÖØ_x000B___x0001_A@_x0019_ç_x0019_¤C_x0001_A²#0%_x0001_An_x000C_õ86K_x0001_Aëòx9Âù_x0005_AÒ_x001B_û_x0003__x0001_A+_x000F__x000E_VOt_x0001_ADVø_x001A_ú5_x0002_A_x0003_G­¯_x001C_x_x0001_A_x001B_÷«_x0018__x0015__x0002_A´µ\_x0007__x0008_ _x0004__x0001_A6zU_x0001_AbNê8_x0001_A#-hpC5_x0002_A£_x0011_§£¬_x0001_AÊÌ?V'¯_x0007_A*Âì7±_x0002_AÞQ£¼õ_x0007_A_x001D_ù ñ`_x0001_AK¯C8¨_x0007_AÒ4ö³_x001B__x0005__x0002_AX_x0017_2ñr_x0001_AU6`ï_x0007_AüÝù_x0001_AÖÔY_x0001__x0012_4_x0001_AÄùmsÆÒ_x0001_AÊSD_x0013__x000E_l_x0001_AÉI_Í_x0007_A!O¼õ\_x0007_Aîö+ã_x0001_A_x0004_}¨O+£_x0001_A_x0003_¨çÿv_x0003__x0002_Ap{ü&amp;Uí_x0007_AqÙ­`Êõ_x0001_AO4_x0012__x0017_Ê\_x0001_A·y:³_x0014__x0001_AñÊC!_x0001_AäCq_x0018__x0002_z_x0001_Afx=æ_x0005__x0001_A§¸P_x0006__x0002_AÞp*&amp;_x0004_D_x0001_AþæÖPOþ_x0001_A_x0004__x0005__x0003_º¬_x000D_[_x0001_A_x000D_1ôd_x001F__x0001_AG.ò¬ót_x0001_AR;/Òh_x0001_A»xÄ¸@Z_x0002_A´u3ôvK_x0001_Ar¹_x0010__x000B_[s_x0001_A&gt;éMtm×_x0001_A*hM¼_x0001_A_x0017__x0015_RäJ_x0001_As_x001F_?1_x0002_Ag_x0013_1¤_x0001_A(r°Î_x000F_1_x0001_Aîcg_x001B_ß__x0004_A_x0001_,ëF_x0001_A¦_x0013_Ë&lt;qA_x0002_Asú·q_x0001_AÛ!Ïmö_x0001_A_x0006_³®ï_x0012__x0001_ASxû_'_x0001_AÆº-G_x0002_A4³Áú)_x0002_AÕ©0¨g_x0001_A#¿_x000E_6_x0001_AH_x0016_&gt;4ýà_x0004_A)úe_x0001_A¹wv_x0012__x001E_º_x0004_A¹¾±(_x0002_AY×äuyÖ_x0004_AÃ:1M_x0019_w_x0001_AgêBOs_x0001_A·5µn_x0003__x0004_ßË_x0001_A¡ÔÒãû_x0001_Am,Q²-_x0001_AÚ_x0014_I· è_x0003_A NS_x0001_AÜuÿåY_x0001_A\­¬ÿå_x0003_A3_x000C__x0004_A£®_x0002_A÷Å¤£ë¥_x0003_A Óí¹-_x0002_AÙ_x0019__x0003_£â_x0001_AD©°çþ7_x0001_ARë!K_x0001_AYo¶öã_x0001_Aþ:É_x0008__x0011__x0006__x0001_AÊ`Îês_x0001_A_x0006_¤~_x001C_iÓ_x0002_Au_x001E_´Áï_x0001_AüF(¹ _x0001_Ayù_x0011_Ô°W_x0003_An5Qr%_x0001_AËòi0{_x0001_AÔÕ_x0014_2è_x0003_AÍMÐ_x0008_9_x0001_A×¬£À_x001E_o_x0001_AÆ._x000C__x0002_Aq¸Rï_x001C__x0001_AºEvZë_x0001_A,[ßo-o_x0002_AÔygaY_x0001_A£_x0011_§£¬_x0001_AX8KR*_x0002_A_x0006_	_x0003_`Æ_x0015_c«_x0002_AÛ_x0016_á¤¨¬_x0001_Aëæ_x000B_(_x000D__x0001_Aõd×z'_x0001_A)a#_x0004_Î_x0006_AÐì_x001C_ç^_x0001_A_x001C_8c~_x0008__x0001_AX½@ì}_x0001_AÐ:uø^_x0006_A£túôø_x0001_AêÂX_x0007_o_x0006_AÒ4ö³_x001B__x0005__x0002_A5ÉèKCä_x0006_AÁiØp_x0005__x000D__x0002_AR_x0005_x_x0010__x000F_ _x0001_AáñæÍ|E_x0001_AÇ_x0007_&amp;ä_x000C__x0001_AVÐDf_x000E_2_x0001_A_x0019_úJÅñ]_x0002_A_x0004_cgåjE_x0002_AJ³ÐE_x0001_Aëæøó¾_x0001_A&amp;_x000F__x001A__x0001_A_x0005_,pe_x0002_AbÏC&gt;N3_x0001_AI_x0014_aÛ_x000F__x0002_AaaÞ_x0017__x001C__x0006_Að=hÃ)¼_x0006_A:ÿZë_x0002_A_x0004_»®}ßå_x0006_A»_x0017_X_x0011__x0002_Aæ­ã _x0004__x0005_¬"_x0001_A?U¦d_x0001_A¥t$ _x0002_AÃ¬_x0011_Óéª_x0001_Aé_x0004_í_x0016_/n_x0001_Aþñ_x0005_z_x0004_A¯¶ºñ`_x0002_AÇ&lt;`['9_x0001_AÛÓÔÝÓ_x0001_A­ÞZ_x0010_¬_x0001_ANñÕ?S_x0001_A_x0006_ú_x0010_*©_x0002_AÅä_x0008__x001C_Mh_x0001_At_x0010_(P_x0001__x0002_AtÙc¼ÕÝ_x0001_AÊw6_x000B_.ð_x0004_AZê6±n_x0002_AÆÊÃf_x001E_,_x0001_Aà_x0003_1¾	_x0001_A_x0008_7Â1_x0002_A¶Ì}_x0001_A|w¢aV_x0001_A6Ùè£¨ñ_x0001_Aè¹Aø0_x0001_A4®êi_x0001_A_x0014_}Rá®_x0001_Anÿ_x0004__x0001_A¯¶ºñ`_x0002_A¼hÚ_x000B_ªý_x0001_ABóï+:y_x0001_A!º±3Æ_x0002_AÉ |·9_x0001_A_x0003__x0004_çû¸_x0008__x0001_ARùõÒ_x0002_AÅ9¸_ö_x0003_A)_x0008_¹ì_x0003_A#_x0008_gãM_x0002_A®6$Û¬a_x0001_AÂé/q_x0002_AýCE2Â9_x0001_Aª ÷©_x0001_AÙ²äJ_x0001_Aõ?"]ÔÑ_x0001_Aèi_x0008_³_x0001_AÍ\äÖéí_x0003_A_úL_x0004_ã¨_x0003_A_x0018__x0003_Dó_x0001_A¿Þè_x001B_vi_x0001_Agª¡íG_x0001_AD­¶_x001A_'_x0001_A	ZfXI_x0001_Awe±&gt;_x001A__x0002_AÑëÎ@_x0002_AZ±º}_x000D__x0010__x0002_A_x0016_ÖV[s¥_x0003_A»£L²_x0001_A&amp;ä&amp;lÏÏ_x0001_A®Ðù_x001C_®q_x0001_A½n°ÇW_x0001_AçÆÌJ_x0001_AbÀZ_x0001_A§÷_x000E_h~_x0001_AÅ¹S~5_x0002_Ac(¥_x0003__x0004_Õ_x0001_A#_x0008_gãM_x0002_AuÃÜ ¯_x0001_AMöD«Ì_x0001_A·v±ªÈX_x0002_ACvvùFt_x0002_Aª_x0014_ªUß´_x0001_AÊR_x0013__x001D_û_x0003_A_x0015_ÛlS"C_x0001_A_x000F_gG±_x0002_AìRîÙùµ_x0001_Af_x0007_§_x001B_gk_x0001_A²L_x0006_	ë_x0003_Aâ8dAeÅ_x0001_A&amp;ä&amp;lÏÏ_x0001_AFGU¦Íu_x0001_Ao&amp;ò~¯_x0001_AJÏ{5¬F_x0003_A},¸6X?_x0001_Ap6_x000F_Þ³_x0001_AèÉ+ó_x0001_AÀ(Ó²_x0003_Aë:`nÊ_x0001_AÜÊ*£_x0001_AÿÔræö_x0003_A9èf_x0001_AM,)ªj_x0003_A®þ&gt;ö_x0001_A{\¾ú`_x0001_AR;/Òh_x0001_AK®*¼ó_x0003_A¥0_x0001_A_x0004__x0008_dx_x0003_ºÞñ_x0004_A_x0006_îÝ¤Â_x0005__x0002_AAw&amp;óÛÔ_x0001_Ak»_x0005_¯_x0006__x0002_A:ÖlÝ_x000B__x001B__x0002_A_x0017_5«§À_x0001_A$ñÞóY£_x0001_A*R1i	_x0001_AK¯C8¨_x0004_AUmë_x000B__x0002_Aó_x0003_Ô_x0008__x0008__x0001_AO0U\¦b_x0001_Aç	h_x0008__x0001_A¢º'±5_x0001__x0002_A/ú_x0001_ìç_x0001_A,D¨[T_x0002_AÂé/q_x0002_A»w_x001A_¬^_x0001_A]d®u_x0001_Aõ_x0007__x0003_²n_x0001_AxÃi¢6_x0002_A&lt;ª©=0_x0002_Aë&amp;Ú£[â_x0004_A}lÐ©_x0001_AF?N_x0018_eJ_x0001_Ao¶Ôt_x0001_Añ³|q­5_x0002_AÔ¶¼3BÝ_x0001_A_x0013_¿°kv_x000D__x0002_A6K·PÏ_x0002_Aà)q±Ü'_x0002_AÞ_x0010__x0003__x0004_´¢_x0001_A÷É§u«+_x0001_A¨×-3Jg_x0001_A1§½}Í_x0003_A$Kí©i³_x0002_A\_x001C_¾A4_x0001_AþT_x001F__x0011__x0001_A(õù_x001C_@´_x0001_AF?N_x0018_eJ_x0001_A;x_x0017_ZÄ_x0016__x0001_A_x0004__x001F_9_x001E__x0001_A!ëÅrVq_x0001_Aå'_x0013_ØCp_x0003_Aút³_x0017_(_x0003__x0002_Aô,ÄÇ©Z_x0001_AØ_ó÷#b_x0003_A¬ÌâÏ!_x0001_A_x0004_Æè_x001B_-_x0001_A_x000E_Úô)5÷_x0001_AÕei_x000D_q_x0001_AJ_x001C_'Ò_x0001_AñS_x0013_U¢_x0001_Aòç;ÛIo_x0003_AÝ½m÷_x001F__x0002_AyaÄßÉ _x0001_A&amp;_x0010_â3ð_x0003_AûE¢_x001F_?_x0001_A-/þ§_x0001_A_x0006_ü3ª_x0003_A_x000E__x0004__x001B_GPo_x0001_A~ÓiGGq_x0001_A\g	!Ëú_x0001_A_x0003__x0005_ÊSD_x0013__x000E_l_x0001_AÂ\H7ã4_x0001_A2$Á)å¤_x0003_A A«_x0006_éu_x0001_AzÅ¤áQ_x0001_A_x001D_iÐUò_x0001_AÈ0{­_x0001_A¹V¥1g _x0001_A®Ðù_x001C_®q_x0001_ALÔ_x000C_~(u_x0001_Aá_x0008__x0004_Å§_x0001_AP±´4_x001A_m_x0001_AÆ7æ&amp;Ì_x000B__x0001_Aa_x0016_-­_x0003_A_x0005_çitD_x0002_A§_x0001_ÖN©_x0003_A?ieØqM_x0001_Aós_x0014__x0002_Aìæõ_x0003_Aç_x0015_#_x001E_õ_x0003_AµËº&lt;)*_x0002_AG)k_x0001_fB_x0001_AÎ_x0003_rèu_x0001_Aº'ò¥_x001E__x0003_AÔ· ¬LC_x0001_AÜÓÓÀ;_x0001_A²Í©wä_x0003_A£7pÍî_x0003_AÙITí_x0010__x0001_A©(p_x0008_Wd_x0001_AVç_x0007_$_x000F__x0001_AÿÔr_x0008__x0011_æö_x0008_Aº¶0_x0005__x001C__x0002__x0001_AÉ¨9_x0010_ù_x0001_AÞÞXTË_x0001_A²_x001F_íïÛ_x0001_A_x0008_p_x0019_z_x0013__x0001_Aþã·z_x0013__x0001_Aþã±ùä_x0008_Ac_x0012_}¥_x0006_Ü_x0008_AQ_x0019_)½Ð_x0001_Az¿_x0012__x0012_ó_x0001_AÿÈç_x0003__x0001_A*5Ù&lt;_x0001_A_x001D_LÖ_x001E_\_x0002_AUmë_x000B__x0002_AæVoÀ~G_x0001_A._x0008_Fß_x000F__x0002_AQ%t®+à_x0008_A®_x001D__x001F_)¤_x0002_AvjÍèÒm_x0001_A_x0012_Gþ,_x000F__x0002_Aó_x0007_§	}_x0003__x0001_A»KÐ_x000C__x0004_Ù_x0008_A[c_x001D_è/_x0001_AºÁ]¡r_x0006__x0001_A·_x0004_mÎÍ_x0001_A_x000E_34a_x0001_A;¸awâs_x0002_AÖeøËúå_x0008_AkÑ_x000D__x0011_x(_x0001_Ai©Ä6ò-_x0001_AT_x000E_ãþÎ_x0008_A_x0006__x0007_(õù_x001C_@´_x0001_Aï¿¢_x000F_ú_x0006_A½;ëEÉ_x0001_Ata_x001D_t._x001A__x0002_A ?_x0006__x0006_Ñ_x0015__x0002_A{o"bU_x0011__x0002_Aâ_x0018_N5±__x0001_A_x000F_úyÐ_x0001_ALEhÏOî_x0006_AÓí_x0011_|Ö_x0001_AFGU¦Íu_x0001_A_x0012__x0015_|ö_x0006_A¢¸dÎyA_x0002_AÐO@ÿX_x0001_A_x000F_áËÈQ_x0001_A__x0003_¦é0±_x0001_AÁË_x0008_^Ë'_x0001_A,¹Ác²Ò_x0006_AÓâo|qÁ_x0001_A_x0010_Ç:_x001D_h_x0006_Ail=íè_x0006_AÚÊ¯_x0007_ _x0001_A²Í©wä_x0006_AÅ9¸_ö_x0006_A/»÷_x0018_á_x0002_A_x0016_î¬ï0_x0014__x0001_A¶&gt;_x0005_÷)á_x0006_A²±c_x0001_AÕ½~(_x0001_A©»º_x0001_A§fÖ_x0004__x0002_A"_x000F_ÔÔ	_x000B_j_x001F__x0001_Ad^ÛF_x0015__x0001_AëÆà Rä	A@Ç_x0010_×É_x0014__x0001_Aå_x0003_ûX¦_x0001_ABàÍ_x0019_m_x0002_Aí1£ßH²_x0001_AßvÚßju_x0002_AÕ_x0006_(_x000D_°_x0002_AC"_x000B_Kv¯_x0001_A©¤o_x0004__x001D__x0003__x0002_A¤9Î_x0007_Õ_x0008__x0002_A?Z¿j_x0002__x0002_A&amp;GÄ)J,_x0001_A`²&amp;Û_x0001_AøÁ¢Ê5*_x0001_A_x0006__x000D_ÕÔU_x001D__x0002_Az"Íé	A½r&lt;²7_x0002_A_x0005_âÒ¥{_x0001_Aß§££a_x0001_A+K´#{ _x0001_AmÞªó¤_x0001_A\_x0017__x001D_çéç	AØSæÚ¹_x0001_A@Ém'_x0008_`_x0001_AñS_x0013_U¢_x0001_A*DwW_x0001_A.}ö­Vf_x0001_AË{QÇª_x0001_Aë67¾=_x0001_AÍèä_x001F_LY_x0001_A_x0006__x0007_k&gt;_x0008_Mn_x0006_A&lt;Ô´UA_x0002_A¥¹_x0007_i_x0004__x0002__x0001_Ax)N_x0006_A_x0005_rÑ/q_x0006_A!øÄ_x0013_ú^_x0001_A}ÎP·¿_x0001_AI¿_x0003_­J¯_x0001_AB_x0008_¨ÂF\_x0001_A@¯I_x0018_Ï_x0001_AóKvÁ`_x0001_AA_îVÛk_x0001_AÇZG¤©H_x0001_A BrkÕ0_x0002_A_x0013_&amp;íH^_x001A__x0001_A¯F_x0010_ôHØ_x0006_AðëéÑ'_x0001_AÎ^é_x000C_t_x0006_Aß§££a_x0001_A×Ë©S	_x0001_A¹K_x0005_à²a_x0001_A&gt;æEÂ§_x0004__x0002_Avú_x0011__x0002_AbNê8_x0001_AÁÄýZâ¡_x0001_AÉ¨9_x0010_ù_x0001_Aó_x001D_ÍS?ô_x0001_A:_x0017__x0012_ÿ_x0006_AW(_x0003_¶BA_x0001_AÍ&gt;=_x0001_A²»_x0001_zµÝ_x0001_A_x0003_J_x001C__x0004__x0007_â0_x0001_AW_x0019_¯&gt;­_x001B__x0002_A_x0019_÷¯_x000E_±a_x0001_A_x0018__x0004_Dó_x0001_AË[c_x0003_ú_x0004_AeÌZ¬_x0012__x0001_A·_x000B_Tâä_x0004_Aü {FMô_x0004_Aµ_x0006__x0005_µ·_x0001_A34?«_x0005_³_x0001_A_x001E_£_x0019_i¾_x0001_AWmuãg_x0001_A!&gt;ÛJz_x0002_AÚë_x000B_z¦·_x0002_AmB_x0014_mæÌ_x0001_A4_x0011_³·V_x0004_A_x0006_wÀ¾ê_x0001_AÝý#/[F_x0001_A©§^­¨å_x0001_A×_x000F_¨t_x0001_A·v±ªÈX_x0002_AìP­_x0006__x0007_x_x0002_AÝ¢Õ^_x0001_A.äkà_x0006_d_x0001_AÝ3æ*oE_x0002_Alùñ¬n)_x0001_AQ;±nui_x0001_AXSéÐB§_x0004_AvDF_x0010__x0002_A¤?R+â_x0001_A¹d¿W_x0001_A_x0015_¦ìÒ_x000B__x0001_A_x0004__x0006_t_x0004_°j_x0001_AºðMå_x0001_A_x0006__x001F_9_x001E__x0001_A_x0003_*Â_x000C_zÇ_x0001_AÖ¡§X}É_x0001_A]_x000F__x0008_Ð_x001F_Û_x0004_AåS_x0015_¦¦_x0001_AØp kÒ§_x0001_AÙJ§åÌ^_x0001_A_x0013_þk©n_x0003__x0002_A9_x001E__x0007_þº_x0004_A.8]g_x0008__x0002_AU_x001E_éá ®_x0001_A_x0006_t·hÉ)_x0001_AÏ=¾öÖ_x0001_A_x0014_}Rá®_x0001_A_x0006_Æè_x001B_-_x0001_A	_x0012_V_x0001_AÞÝju_x0001_A)Ëk`½|_x0001_AUó&gt;®ß_x0001_Aö_x000E__x0014_]_x0001_A_x001E__x001F_öÏü_x0004_A2$Á)å¤_x0004_A_x001D_&lt;0¸O_x0001_Aò@+-_x0001_ANö*÷É_x0001_A×d·_x0001_A ½|Å_x0012_7_x0001_A¹ÓK¿t_x001C__x0002_A_x0005_Be«_x0002_Að_x000C_+^_x0003__x0007_ñ±_x0001_A_x0006_N;_x0003_Ü_x0001_AÖØvsö_x0001_A_x0010_óy·£W_x0002_A}ù	zö_x0001_AwQ×Òl_x0017__x0001_AC_x000D_{__x0001_AÌ[I_x0010_-D_x0002_A5lcÿ:Ô_x0003_A*÷un`_x0001_AÂ_x0019_¸ü4_x0001_A¤û¬ÏîÜ_x0001_A¤%Fn°À_x0002_A_x000B__x0002_uó_x0003_AÆ]mã_x0003_AÒ£ö?ý_x0001_Aqö_x000E_Ý_x0001_Aß´9_x0002_Aº¡ª_x000D_ÜY_x0001_A|_x0007_|_x0017__x0001_A÷_x0004_^_x001A_Ã_x0001_A_x0006_Âóo«_x0001_AiÆ¨¶_x0001_Aí¤ü_x0003__x000E_._x0002_AÃ_x0006__x0011_n*_x0002_A×_x0013_¸.¿_x0005__x0001_AXd_x0006_ _x0003_¢_x0001_AÉ_x0007_G}ñ_x0003_AhXÞÉÉ_x0001_A¹J_x0001_c_x0004__x0002_A¹D©_x000F_l_x0001_A¿ì_x0008__x001A_¸o_x0001_A_x0006_	iyÛ³è©_x0001_Aÿ%¹hêb_x0001_AKL_x0014_Õ(_x0001__x0002_A_x0011_ì_x001C__x000E__x001A__x001E__x0001_Aqn»5Äø_x0002_AY5þð_x000C_É_x0001_AsP(,@_x001E__x0002_A¸Ñ_x001D_Ð÷÷_x0006_ARw¾_x000B_§_x0007__x0002_A ß¸4_x0001_A¦Ké³F_x0017__x0001_A_x000D_1ôd_x001F__x0001_A_x000F__x0008_¬æ_x0008__x0002_A¸àV_x0013_)_x0001_AoÏàáÙ_x0006_A_x0017_2r¼B_x0002_AzRÞýU_x0001_ASxû_'_x0001_A_x0003_G­¯_x001C_x_x0001_A_x001D_@l:_x0002_A_x000C_èL,§_x0001_AîoÅ_x000C__x0004_¤_x0001_A0¬[Fð_x0001_A·!¯´d_x0001_ApÜ8kj/_x0001_A!b±Y_x0001_A=FT0ÃH_x0002_A¶wî_x0004__x001B__x000D__x0002_AC_x000D_{__x0001_ApN_x0018_áò_x0003__x0002_A_x0005_âÒ¥{_x0001_A_x001D_Ø^%_x0004__x0005_69_x0001_A7ÉlAêY_x0001_AÐ{Z_x0004_Aõ¥ñ¼Ú_x0004_AÊÝ*üãP_x0001_A.WYÊ_x000D_-_x0001_A_x0017_¨ÿ6çÀ_x0004_Aç_x0006_$ä='_x0001_A_x0007_¼1tf­_x0001_AH¥_x001F_Ñn_x000F__x0001_AæxH¶(©_x0004_AC_x0003_ø!_x0014_]_x0001_Aq®!¥±x_x0001_A_x0015_M"¾+Ï_x0001_Aßå{LÔ_x0004_AÅ_x001F_ÙÎ,t_x0001_A{7²(Ç_x0001_Au3_x000F_H¿_x0004_A'à,j_x000C__x0002_A_x0017__x0014__x0019_vp_x0001_A&gt;g_x0016_}zk_x0001_A_x0008_7Â1_x0002_Aæ­ã ¬"_x0001_A=köbýÿ_x0004_A _x0001_ã¸®w_x0001_AìRîÙùµ_x0001_A]S_x001B_!¸£_x0002_A;_x001E_U9_x0011__x0001_A.µ{ÚË&amp;_x0001_AÊoY¬Ï_x0001_A_x0006_Cu"_x0001_}_x0001_A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</t>
  </si>
  <si>
    <t>782c7d816b78c46ad81e99061e74014c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-.Îü_x000E_Ax®GÎü_x000E_Ax®GÎü_x000E_Ax®GÎü_x000E_Ax®GÎü_x000E_Ax®GÎü_x000E_Ax®GÎü_x000E_Ax®GÎü_x000E_Ax®GÎü_x000E_Ax®GÎü_x000E_A_x0001__x001C_--_x0002__x001C_--_x0003__x001C_--_x0004__x001C_--_x0005__x001C_--_x0006__x001C_--_x0007__x001C_--_x0008__x001C_--	_x001C_--._x001C_--_x000B__x001C_--_x000C__x001C_--_x000D__x001C_--_x000E__x001C_--_x000F__x001C_--_x0010__x001C_--_x0011__x001C_--_x0012__x001C_--_x0013__x001C_--_x0014__x001C_--_x0015__x001C_--_x0016__x001C_--_x0017__x001C_--_x0018__x001C_--_x0019__x001C_--_x001A__x001C_--_x001B__x001C_--_x001C__x001C_--_x001D__x001C_--_x001E__x001C_--_x001F__x001C_-- _x001C_--!_x001C_--"_x001C_--#_x001C_--$_x001C_--%_x001C_--&amp;_x001C_--'_x001C_--(_x001C_--)_x001C_--*_x001C_--+_x001C_--,_x001C_--_x0001__x0002_-_x001C__x0001__x0001_._x001C__x0001__x0001_/_x001C__x0001__x0001_0_x001C__x0001__x0001_1_x001C__x0001__x0001_2_x001C__x0001__x0001_3_x001C__x0001__x0001_4_x001C__x0001__x0001_5_x001C__x0001__x0001_6_x001C__x0001__x0001_7_x001C__x0001__x0001_8_x001C__x0001__x0001_9_x001C__x0001__x0001_:_x001C__x0001__x0001_;_x001C__x0001__x0001_&lt;_x001C__x0001__x0001_=_x001C__x0001__x0001_&gt;_x001C__x0001__x0001_?_x001C__x0001__x0001_@_x001C__x0001__x0001_A_x001C__x0001__x0001_B_x001C__x0001__x0001_C_x001C__x0001__x0001_D_x001C__x0001__x0001_E_x001C__x0001__x0001_F_x001C__x0001__x0001_G_x001C__x0001__x0001_H_x001C__x0001__x0001_I_x001C__x0001__x0001_J_x001C__x0001__x0001_K_x001C__x0001__x0001_L_x001C__x0001__x0001_M_x001C__x0001__x0001_N_x001C__x0001__x0001_O_x001C__x0001__x0001_P_x001C__x0001__x0001_Q_x001C__x0001__x0001_R_x001C__x0001__x0001_S_x001C__x0001__x0001_T_x001C__x0001__x0001_U_x001C__x0001__x0001_V_x001C__x0001__x0001_W_x001C__x0001__x0001_X_x001C__x0001__x0001_Y_x001C__x0001__x0001_Z_x001C__x0001__x0001_[_x001C__x0001__x0001_]_x001C__x0001__x0001_ýÿÿÿ^_x001C__x0001__x0001___x001C__x0001__x0001_`_x001C__x0001__x0001_a_x001C__x0001__x0001_b_x001C__x0001__x0001_c_x001C__x0001__x0001_d_x001C__x0001__x0001_e_x001C__x0001__x0001_f_x001C__x0001__x0001_g_x001C__x0001__x0001_h_x001C__x0001__x0001_i_x001C__x0001__x0001_j_x001C__x0001__x0001_k_x001C__x0001__x0001__x0001__x0002_l_x001C__x0001__x0001_m_x001C__x0001__x0001_n_x001C__x0001__x0001_o_x001C__x0001__x0001_p_x001C__x0001__x0001_q_x001C__x0001__x0001_r_x001C__x0001__x0001_s_x001C__x0001__x0001_t_x001C__x0001__x0001_u_x001C__x0001__x0001_v_x001C__x0001__x0001_w_x001C__x0001__x0001_x_x001C__x0001__x0001_y_x001C__x0001__x0001_z_x001C__x0001__x0001_{_x001C__x0001__x0001_|_x001C__x0001__x0001_}_x001C__x0001__x0001_~_x001C__x0001__x0001__x001C__x0001__x0001__x001C__x0001__x0001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</t>
  </si>
  <si>
    <t>4aeca23519a64d522b26631caa08f364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¤ô{V_x0013_V-A2_x0015_Wg Í-A)ä÷î_x0018_-Að¨_x0003__x0006_¢ª-AxÿeÜ -A__x0017_9&amp;I-A¡qíË,Aw·¹¥,A_x0001_O]M ,AÂìÃí-AªÊ_x000D_S(-A$ö8_x000D_Í-ABÛ­²1.A_x0019_±CEÐê,A_´Lfq-A`·%èÇ,AÒBç7_x0005_Ñ-AVXS­:Y,AG|:Ä*_x001E_-Aø_x0010_ÁÈ9m-AR_x0019_C£E,AdÐ4á,Aa%½ÝÆ,ADÃÒ_x0013_=-A:l_x0017_rr-AK_x000F_iþ²³,A_x0001__x0002__x001D_ä=e_x0011_.-AD(½ïqí,A_x0006__x0002_åõ¬,A_x000B_Pº_x0007_Ý-Ah_x000E__x0005__x0016__x001A_×,AN{¡Px,AðbI¢Rò,A:9¹l-A_x0018_ìüæÆ¡,A®µÚ®fÒ,A _x0005_d&amp;_x0006_-A&amp;Y+,_x0006_c,Aïs{*û´,A°ÀÑ¯É_x0008_-Adb_x001B_Mí,A£çu°l-A	Yz¯_x0013_-A&gt;¾%_x000D_¿-AV_x0001__x001E_sa-AÌ_x0012_Ìbp,Aóó¤_x0006_N,A}ÍúRì,A_x0001_ãTÎÆ|-Aâ@J7s-AµüÀ%Â,APÐÒ¥¦-A&amp;TMé;9-A±4ÐD_x001A_¬,As*½ô,AÿÍs.-AT¸x&lt;|_,A¶w_x0011__x0002__x0003__x0019_I,A_x001D_%Ñæ%_x0005_-AN¡_x0002_2-A|Å=¤-A:¨eYyh,AR2HÄÉú,A^ÇÐ)ë,A_x0006__x000E__x0001_í_x0013_-A_x000E__x000E_D·_x001B__x0003_-AÂÇ±-A©ü=åõã,A_x000F_Q_x000F_Wÿ-AVÆ_x0011_\-AÄ¥ìo)-AdßéÔ¢T-AZaèpÕ_x0005_-AÙEKM,AwÄÞÊÊá,A¬N_x001A_ø,A|¼i_x0014__x0007_.A7d8PC,AG_x0006__x001D_R,A_x000F_°G=-Aï_x0012_I÷M,-A¤à_x000E_¼-AÜ©©&amp;-A_x0018_Ì\â_x000D_â+A¢R_x0013_¿,AÍûü è,A@Á¾õ|,-AÏ"¼Ê,Aþ},¶_x0015_4-A_x0001__x0002_$â&amp;%iÃ,AËÂA],A$ÐÞõM_x0015_-A_x001E_zïB0J,A´_}×D-Ac_x0006__x001A_ æ,A|rè_x001B_dx-AÀ6oM,Añî1ñ®_x0017_-Ac¶N$,A\àpãz_-Ao%¾h98,A&amp;Hs[ä,A_x0019_ÿáÖÔ1.Aã&amp;âªÃz-A§3Ó_x001F_t,A_x001C__x0005_©F-ADú¼ë,A¯vsI-A_x0003_£_x0011_*Eþ-A¨ÆY©ºÉ,A#øpxHN-AGÝF_x0018_è3-A¬Ël-A|Ï[Ä6-Añ®ÝòC-AÐ_x001D_íp¿Ð,A»8dÊ_!-AL_x0001_HKp-A+µ¶§@-A»_x0007_©î,A5#Qô_x0004__x0005_-A sYìâç,AfP_x000D_û¶-APÍ¥*_x0002_Ê,AtC-~K_x001E_,AÅDã¬_x000E_.A»Ë|wé-A5|©_x0004_ï,AôÐ_x0007_wT_x000E_.A_x0004_â_x000F_y-A;¤1í¢,Al~ji¡*-AÍ2Ô,A±Õe¢,AúYuE -AÉJ8¬Ï,Amòý¡,A¢Ê_x0006__x0004_s,AäYª_x0003_x-AÃø2_x0006_-ANE»+¡-AÚ_x0002_m_x0003_-A_x001F_[Zj;_x0012_-AßÀ³*¬_x000B_.Añ{·,AêÄà_x0007_;,Arw«2Së-Atæ`W_x0011__x0012_-AÎW_x0001_HM-A_x0017_êØGhU-A_x0010_Hy_x0016_-A|XåQ.A_x0001__x000C_Ì_x0002_úFí&amp;-Aî®Ä¢P_x0017_-A_x001D_ón$Ûz-Ahóu1­-A=uÇ1_x0001_,Aó?Þaún-AOÉ[i,Aÿ_x0006_dlº¥,A´_x0007_ ¡La-Aç(zÈLß+A¾UP_x0008_µ,AcÞ_x000B_n+-Aö_x001A_dá_x001E_-A=(ÒÝV-Aa2kË~_x000B_-ApUó´_x0006_m-Aª8;­3%-AÔ_x0005_W»dÕ,AýF_x0004_Ó_x000D_-Aó+Äµ_x001A_ ,AË ëlÀÐ,A_x001F_J%	¼,AIlÓ_x001D_ó,Aò´_x0003_Z_B,AR_¯ù,AYÉ_x000C_]-AMÞ_x000B_BFú-AÆá_x0006_Ô©-A0®ùÀÑ-AºR(üJ-A²Â°Ò~Â-AW_x001C_Æ®_x0003__x0007_f,A_x001D_.ÍJB-A_x0008__x000E__x0003__x0004_ß,A_x001E_¶qå]-A|±³e,A¯vÝ0R-AJë%d¶_x0005_-A ¼Û(p+-A?è4a_x0010_B-AÞcÏÞ_x0017_â+AòÌ~\-A¾ö|»-Añ_x0010_`ô-A_x000F_ÇâªéG-Aù3_x0005_Dà&gt;-A6û_x0005_d`»,AÏ\_x001B_úz_x0001_-A&lt;X"_x0010_-AD½è_x0014_,)-A5óÀ 	E,AÂ_x0014_Nñ²_x0006_,AÄw Åth-AV[ôBÁ,AÏö@_x0016_û÷,A8æ_x0012_Ù_x0018_-A½¤Ã'á,AÕ1_x0012_£)_x0011_-A±}vO(-A®­Ø¸_x0012_-A­°4;_x0002_Ú-A?á£$_x0014_-Ar_x0019_IÒ,A_x0001__x0004_¡ùÄÕvx,AV´¤¯j³-A&gt;ðªPÝ,AÝAaÑ¯-A_x0015_öÓw_x0002_´-AO_x0002_H¤§ï,AÚ_x001D_mo,Aòz_x0005_÷­_x000D_-A÷_x0003_ 9ü,A/(ãþo[,AÀ__x000B_%î,A_x0015_xO_x001B_³-AWfÄüXè-AskÀ¬_x0002_]-Aù°§&amp;ø2-AÇ°Ñ¨ý,APs_x0018_L­,A_x0001_G}©J-A¦ªrIw,AiôX_x0003_-Al8öÐÚ`,AÎË_x0005__x0008__x0019_.A_x001E_2QÖ2ë,A¿í}&lt;Q±-AcId8=¸-AÍ`¿Oà ,AÝR×_x001D_Y&gt;-A¯_x000E_w)6-Aû_x000F_$ò,A±°!Î3H-AÛ&lt;Þ©É,A_x0012_o_x0001__x0002_Øü,Aà_x0014_V³îâ,ABÅÊ¿7,AÐÙ]_x0003_Ý_x0005_-Acaø_x0013_à,A²ÇÔ¯c-A#¶@zZ-A&gt;®§ÐÓ_x001D_-A.#íð@Ç,A÷ÏqkÂ,A!_x0010_*¼åÞ,AP.Ó%-A²7Õq,AÂ¨_x0006_«_x0016_-A&gt;Ç%Ü_x001E_,AY!3´J-A_x0003_m_x001B__x000F_Ïã,AN+_x0010_¢ì,A_x0010_lìä¼-Aî.´,A ; !¯&amp;-A÷Á|v¿_x0013_-A`Àphó-Aò:RÌ_x000B_,A'_x0013_ªó?-A3@P¡,AÅ´q_x0001_m,Aôs¡K-Aû§Î¼À,AÍMì_x0007_úÀ,A_x000B_!ÿmT"-A_x000E_Ù¯÷fD-A_x0003__x0004_§: ºÈ,A^kt_x001A_Â,AËÂ_x000F_gF-A.«Ü÷_x0006_.A(C!MÅ,A¨_x001C_z ,A¢¡1öXç,AÄØ ÓD©,A_x000C_*T×¦,Aïb"9¤d,A{KÍ	_x0006_á,AAZ¤"Î,Aà[$Êq¼-AYòÆÝAû,AIÉe¾x-A_x000B_o_x0001_@ï,AX_x0015_å¹_x0005_F,A=Z\Å_x0014_-A)½º¥º-A·DìN+_x001C_-A_x0004_8É_x000D_r,A4Ú×Ý_x0002_í-A²´ì_x0015_!Ù-A?¾_x0005_[,AøÏ¯Ù)h-AÖ_x0013_mõKö,Aå%e-AFº¬rZÓ,A_x0019_¡O´_x0008_¢-A(_x001B_=K,AÈ_x000D_#ð®,AÜ$?_x0001__x0002_NF,Aõvø½­S.A&gt;3²¯Ë,A¯4_x0005_9,A¥Ø¹¶¿-A¹&amp;ºº-A|_x001A_½=_x0006_-AÍ_x0007_ý¹-AÚÇµ71§,A_x0010_&amp;k_x0014_=-ARß¯B-Añ_x0016_üÛ,¸-AèJP	-A^¼Å_x000E__x0005__x0019_-A&lt;O¨_x000E_¯,Atæn_x000B_G-ADzÌ&gt;Ó-AoK2Ìõ-Aß¨øÖ,AÆë_x0014_uU],AkI¾_x0006__x0004_-AÙ(_x001F_aÄ¶,AÖ_x000D_Zè_x0001_÷,AÐ=Ñ2Ë-AªLÊt_x0002_-AÝ_$µ?Ê,ApnEÞj=-A_x000D_È_x0018_Þ#_x0005_-AF!_x000D_Aø_x0011_,A]_x000F__x000F_VØ,AD&amp;_x0004_ê,AêA_x001A_¶6-A_x0001__x0002_¬GÅ_x000F_,AY­JèK-Aý_x0017_Ý_x0002_N¬,Aíh÷&amp;a-Añ&amp;N_x0002_©é,AQû­í,A®«.?uR,Ayª~l-AÞ£øä},AÏ ìõJó,A_x0002_(wjcr-Aàsh_x0003_k-AøR$Ù!-Ad&gt;%_x000B_)%-Aúý{?/-Aè?_x000B_°,A¶q_x0012_t±-A¡3}_z--Av&gt;¼,Aç*S_x0007_­G-A§{_x0002_ÍÎ,Aªó*êkÿ,AÖý,¤R-A-.bó£-A]¿@Âx,A*Bá,ANs_x001A_Ü_x001F_.-A)êÎNÿ_x001B_-Að7%ZV_x0014_-A,=è_x0013_n,At%í+L-AázÖ_x0002__x0003__x001F_S,ACÿÍ»l-A_x000C_xÃ®4_x0016_,AáÄÍ_x001F_Ìµ,A!_x0012_¿hã,AÁ(8Ý,ALô-i__x0002_-A_x000F_âªÕÆé,Aap:Õ-AÂF_x001A_[º,AE'¹P,A_x0008_n¸,A_x001A_é3ï^_x0018_-AAÍ_x000D_î¨},Av¼_x0017_¹^-AÆ:Ê_x001C_`-Aö÷ÚGÀø,Al__x0006_b:&amp;-AP_x0019_ÇÜl,Ar_x0001_f@n-AÅn_x001C_4±¬,A_x0016_¼Ú_x0011_-AraÙ,²_x0018_-AØ@F½_x0014_-A_x0008_¾Ý°}A-AÄÉ'×_x0013_c,A;Gú}~,A_x0016_æ\TÔõ-AT÷CEçé,AVêl*??-Az_x0010_«_x001F_UG-Aæ³_x0001__x0010_,A_x0002__x0003_ï¶¨z¹-AK¿)ª:-A,RJØëè-A¬2_x0011_àá-AÞ§÷lÇ,Aý9¸®²,A_x0001_§VÙ,AÁ{É_x001D__x0005_.Aã7g»ì,A&gt;E|'t-AØlÐ3cØ,AE£,AhÈ,A7\ïÜ:Ë-AÂ;_x0011_-Aê¹4zN-A uÖ-A_x0006_¼|"»,ACl_x000D_®;-A&amp;Ó_x0013_ÅÊ,A!×L\n,-AºD.Q_x0015_Ï,AÎáºfÆ,AÞ¿¾{³,Aäé_x0004__x0018_-Av:_x0015_½I-A@&amp;ËôÇ;.AKue_x000F_{Ý,ATZ]7°,AUþ;Õ$,A_x0014_&lt;_x0015_j_p,Aà_x000F_Ò_x0001__x0002_í,AÈÏÙä½,Aðf~Þ-A_x000B_Ó¹i+-A@Ó&lt;Þ{Ì,AÇ[z#.Aîäòá,A[ê;-Ä,A"(_x0002_(¹,A=¥Ö@BÃ,AQ©[²ï,AR_x0012_y÷[-A¨5%&gt;gD-A_x000D_ý$ä,AÛ_x0001_Xz_x0002_0-A?¹_x0016_æj,Axtöã|-AòÌP_x0003_¡,Aæ¢jD_x000D_H-AÕ}tô¿õ-As]´O¢_x000F_-A*Í&amp;ÂÃ_x0001_-AÈïçñÃ²,A¤¢G_XÅ,A£p°Yáô,A)_x001F_ð1!,AR_x000F_í3b.A_x001F__x0004_Á_x001C_¨,A¿TÑÏ-A"åêµ*z-A_x000D_à»Éüq-AÎý	Tt¸,A_x0001__x0003_1üH_x0010_O-Aw~&lt;_x001C_-AÌ;_x001C_,¬Ð,A¾7K_x0004_ì#-A³ xr{"-Aºõ¶_x0002_ÎW-A_x0018_m,_x0017_Ú,AÎdÖÓ¹Í,A¯î_x0014_Mî,AZvòÝÜé,A_x001F_°r_x0010_ÎN,A§&gt;vl¥-AF÷rGÜ,A¹§	,A³_x0016_ Ïà,Aõ_x001A__x0008_Îh,AñÂY.'-A%îv+Ù_x0016_-A;ä_x001E_®,AÃ©*«Ið-A¿ä&gt;j,AýÏóÁ!-AÇªÞ'Ïü-AP#f-A_x001A_Á!¿k_x001C_-AÁØ9súb-AÁ*¤g_x0013_X-Aè¨^SS-AÍÉe{bó,AdnIÝû},AqBþöà_x001E_-AX_x001E_8_x0001__x0002__x0018_+-A·_x000E_¸µU-AP÷Í1_x0005_-Aêf2ämx-A7óY_x000E_rÉ,A&gt;&gt;ÿ_x000C_ø,A©m	Æã,A_x0005_&amp;ÛñD-A_x001D_QØð-Aô¸×-÷ù,AµY"5-AÒç8p£,Abh\RN-Aâ_x000E__x0019_À:|-A±û¨_x0013_Yó,Ah¨&amp;=-Ae)^â,A~?µâ­µ,AxÆG[7-A?[QF&lt;à-A_x0011_/nu ,Av¹pz=`-Ao¢Vyá,A9dðJï?-AÔ_x0019_·së-A9¦TQR[-ASo$K¡Þ-AÆju_x0014_õ,Aet9ÎL-AFIè_x0004_	D-Añ_x0002__x001E_E_x000E__x0006_-Aa«ÝX-A_x0001__x0002_Ðìxkí,A¼y%0µl-AjñP-_x0003_-A¯k}%ø-A"c_x0006_:ñ,A© _x001A_H@´-A_x0013_{µ,AÊÕ1àÓ-Am_x0014_Îp¨,A_x0018_q¬Û_x0015__x000C_-AÆ-RìJà,A_x0016_Ë¢Gò,AÒéM³,A_x001A_ÙâÕÿã,A_x0012_6fó«,AÏÙ¬dêf-A$&amp;Ä,A4_x0014_}«2W-Aª_x0019_ªÖw¯,Al_x0012_j_x0006_,AN/Þ¤f,A¡K%Z-AÒ_x0002_%µ0-AÞ[çß,A`_x0017_Å,AÝõm8á-AÍæ	å_?,A$Î@o,AÐ±ªK3-A-_x0006_FUï_x0019_-A×kk_x000E__x0019_P-A¢ _x0019__x0002__x0006_P@.A&amp;zD/NV,A÷_x0003__x0019_ôY·-A_x001A_M¦¬n,A"g{15,A_x0001_Â° Ã,A¹õµ0a-Aá«þ¾vÊ-A(_x0007__x0007_(ÎR-A&amp;CôX_x000F_¶-AéMÿ,A_x0002_ÆP»-AÙóî_x0010_³-A8ÜBBW-A°M0ì	-AË_x0004_,?_x0013_J-ACbÆHB¬-A?RVK,A­2ì5û5-A_x001C_P¥Äµ_x0005_-Aîm¯ª¶,A»ÖFÊ-A	qQì;-AÙ{&gt;Ü-A,à_x0010__x0015_^-A`Ök7+-A8_x000D_C¬»D-A«°G¡-A_x0014_Éú¼-A7ë`÷-A^ì¹Ò_x000B_5-A`÷·-È¯,A_x0002__x0003_3Â7_x000B_-A¥:_x0013_ÿ8D-A¢_x0003_Dy+-A_x001D__x0011__x0004_ÛÍ_x0007_-Au&lt;g­Ù,AºßyËyi,Af_x0003_3_x000D_',AöàpL«_x0018_-A¶_x0013_ðJ9`-AçhJ¸-Aö¢_x0019_p_x0002_í,AÀ;_x0018__x000F_ß½-A_x001A_í.ÌÎM-A[Áô(_x0019_-A¨ýÆûèG-A_x001C_z¼Äí-Aõ_x0013_\-Aðµ_x0015__x0001_¢ó,Ah¡'M_x0011_-AÑ}Ì09V-A:¤%qYb-A0¢$Æê,AhÙYLdÀ-A¬Að_x0003_Ñ -A_x0012_¬níú#,A_x000C_}Êßoë,A_x0012_±Ôÿ,AjöáMÿ,AMsq,ðH-A_x0005_¾ï´ôl-A_x0002_d,ñ)-Aþª_x0001__x0002_ è,AëcÍ[Ô,A@ûÏ_x0008_´-AÖ_x000F_À-A_x000C_0ak­,A¾\Bi¨L-AFGÖ ÿ-A*_x001F_|pF_x0018_,AHj×£hn-Aìûs½ç,A©òÅc-A¤__x0004_,A²ÙI_x001E__x0004_4-A8V´wØË-AÖptó@-A3Iáî1-A_x001D_É£)Ô_x0011_-AóÐVWÉ,Aõ_x0014_­iS-A_x000D_dvd0-ABÅö5òH-A_x0001_¶_x000F_u¾e-AúTB_x0001_Ã,A_x0002_(_P_x000B_Z,A(Y:ë_x0010_-A¶¯9ç9D-A¬{BôÍú,AKaË_x0006_,A»ùó_x000F_\í-A&gt;êÝ&lt;-A_x0018_#_x0006_âü,A@ÿx(-A_x0003__x0006_Øb%-¤r-AÊ_x000F__x0004__x001B__x000F_-A®±n¢_x000B_E-A_x0003_X¥Qì;-A_x0003_«:S#-AÖÆ·¢,AI_x001F_].®a-AÐïË«»-A]²Ã ¢o-A¬å4_x0019_q-AÝ÷ ÀK-A_x0012__x001C_V_x0017_³,Aòð^_x0010_u¬,Aá7ìàà%-Ah_x000F_0«-A|Ä_x0011_Ï_x0019_-AMÏ£Èe-AP;í?,â-A¶_x0002_ß$*-A`*xÔð,Aûh_x0014_äU-AÑb_x0005_£ØF,A_x000E_x~À-A{è eç,AdöÚ0º,A_x0018_ú¿ï¢Ù,AÓx¾_x0005_Q-A;¨_x0001_Bæe-A¶à2_x0011_Û,Aÿit&amp;¿,A0DR_x000B__x0014__x0005_-AHôVb_x0005__x0006_D¾,A_x0002_Ãè¼,AkÍGº_x001C_-Av6²ögÉ,ABÑ4Ë,A4_x000B_Ýî-Z-AÊÐ_x000C_&lt;-AX´jÁ_x001B_x-ARñ:âú,AÿÞÑeL_x0008_,Aó#9QQ-A6î?ÙL-A¯6&gt;+ø÷,A_x0011_),AÒÜþ½ãÅ,A,Õö?_x000F_å-A¤k¨nËî,A_x0005_jb_x0004_µÕ,AR´¤F--A~v×äÚ~,A,eHr'Ö,AQ7DS¥­-ASñkgÔ,A6WóUyN-A_x0010__x0001_2ºWP-A;&gt;®_x0018_Øx,A~¼Ú8È,Aø¡	à_x0003_o,AÊ»²ÓÔæ-A_x000B_µ;$=ç,AT 'ÝÑ-Ak¥ä: ,A_x0007__x0008_%£_x0018_õ,AAòÛPø-Azyp_æ½-AF_x0005_¥m_x0017_k-A_¤òµ,Aí6V¨#ö,A³ë_x0015_Ë-Ù,A_x000C_2äû_x001D_-A¶_x001B__x0001_Ál,AM_x000B__x0008_RÞH-A¦lB¯·_x0007_-Alz÷ºÓÀ-A_x0005__x001C_O_x000E_%-A_x001C_KÆô2ï,AëÍÖ0_x0004__x000C_-A·ç¦û"`-A_x000C_¥qh_x0004_^-A"¶]©q!-A_x000C_o÷c¦X-AU®"ØÈ -AÐf!{Ë_x001C_-A_x0006_?_x0002_Ë6U-Aúò4-AÄ×N_x000B_ÿÀ,AÔîJ=ø,Aà:qº2,Ak_x0013_ëF½,A_x0003_t_x0008_ö,A_2ï5-AL°¡µ-A¹ù_x0018_Em@-A)_x0012_S_x0013__x0001__x0002_õ¹,AHÈ3þ,Aaï_x001E_ï7,AFÂ@-APBºW_x001F_i,AÒB_x0006_&amp;_x0012_-A Ï$ucÀ,Ayyø4,A_x000C_r£È.±-Aé[_x0006_¨iÄ,Av_x001B_uTvD-AÐ·_x0018__x0017_ëþ,A_x0004__x0002_S_x0008_.µ,AÛ¾â¡,AT_x0019_D_x0002_Y,A®ÆLêk-Aë6}_x001E_ë,Aói=øuÊ,A&amp;×ÂÒÍ,Aïåí§J,AzÜ.K2h-Aø_x0010_,ÀC/-Ax_x001E_9L&lt;æ,A¯^"E,AÒ{7ÉØ_x000B_-Aº(]_x0001_ê ,A ÆÖÅbG-A[¬Ù_x0016_´,A&lt;¶vï+n-AÕ"C_x0017_ñ,AoVa_x001F_}_x001C_-AÊÛ6_x0010_Dû,A_x0002__x0007__x0013_|J_x0017_­-A _x0017_Û_x0004_ÍG-Afxæ_x0006_¤-A´_x0018_°ë0ä,Aìt&amp;~q¢,AMo&lt;pa-A_x001B__x0006_ùSo,A;}~ '¤-AL[ähO_x0010_-AÛ©¬KÃ½,A1ÉXn'i,A/Î_x001A_ä¨,A[*¸ÔÝ,A_x0001_£_x0003_Ú4-A_x0010_û_x000D__x0007_Io-AV	fÃ±%,Aëln8Ï~-Aæö[V°	.A.£Âì,A si(©-AsÇ¦	Í_x000C_-Aä»ª;_x001B_y,AêuâêO-Aê·¬o®m-Aj(»¹M_x001D_-A¶¼$]#_x001F_-AFÍ­ã_x0005_"-AúðÜÀï,A+ýÄ_x0014_-AÉ_x0004_%ú&lt;_x0013_-A_x0007_púßK&amp;-AtN&gt;ø_x0003__x0005_eN,ArÇ;CÀ,A_x0004_iôªlþ-Aò_x0003_6ùÔ,Aõ·l_x0011_yÀ-A¯ä_x0018_Ã´,A_x0002_òÝrèð,A_x0014_þÐ_x0019_Ü,Aþ1wl-A)è%©7/,AÿHXT¿-A_x0007_ÄØñÈò-Aö¶ÌíD--Am_x000F_×H¦-Aìü¿|_x0007_k,A¼­_x0011__x000D_'-Ad&gt;*_x001F_SÞ,A_x0010__x0014_Ô_x0012_,-Azz½ÐÔ,AÜmñ@T]-Aïm_x000D_´¢,Aþ-P¬j,ApDºDã1-A_x0007_ãÄRü ,A_x0007__x0005_EáAf-A^_x0001_Dâ_x0008_ä,A_x0003__x0003_¼AÕ-Aå°7_x0014_A.Aa°³ÑÏ,Aj_x000D_°)úç+AÚ1/rV_x000F_-AõçÁ_x001D_®ä,A_x0002__x0003_Ø[jcþÒ-A­P'È,AÕ·áæÙ*-A(_x0007_ûêv¼,A0)Ú¥áî-AÑ-àh-AvwÃZÄ,Aª.´,AèI0Ay-A_x0010_mÓØw*-Aè·6Ý_x0002_[.Aù_x0015__x0001_£,A_x0002_¹¦Y,Aa×Àæ_x0007_-A_x000E_®º0{_x0003_-A åÏ;-APà`æþ,AÐ_x001A_*1!,A¶aêYt-AÆn_x0005_â_x0003_ï,A«õ_x0010_);,A._x001D__x0006__x0013_øõ,A¾0_x001A_»¢,AN_x0003_¼_x0008_±,A6_x0013__ä ,A§¹Ý:ÜÂ-AC®HÈr:-An_x0007_Ö_x0012_3À,A_x0002_íü2f,Aé¼z?m,A_x001E_|1æ,A_x0006_u	Ø_x0002__x0006_IB-A2ôX,Ý_x0018_-A_x0013_dá¥p-AU7!:hß,A_x000C_ÚÕR4-Aîb£Eõ,Aqþ4Ã)Q-At©D=Ï,AT?_x000E_å:_x0004_-A{þ¥Öfº,A¸X|Âÿ,Aï£ÁªÅO-A_x0001_Ã,öG.A¬ú_x0004_`_x0005_z,AqÏã9¿Ó-A_x0003_nÃt¶Í,A&amp;Ëüðâ-A¶gUð,AÚ_x0013_¨ÝN-A×å¨4¶X-AT¤·Bý,Aþ_x0013_0r_x0016_r-A\qH?E±,AnsKDÚÞ,A"ÈË®®ö+AÂ:_x0008_Àfi-A&lt;oõ)®Ã,A²_x0011_ìgøL-A½o?_x0011_}_x0011_-AçNÙqRá-Aýø®ö_x000D_-A_x001B_ð_x0010_bJÕ,A_x0001__x0003_ÍR+U_x0004_Å,A_=Úl_x000D_-Aßg_x000B__x0012_ ­,A³X_x0002_Cr-A:óCüÅÏ,A¼³_x000F_NL-Aë~²,A{_x0004_*_x0005_{-A_x0010_@%Ý,Að¾=3+-AEfF[¾,Aå_x0017_M)$_x000F_-A_x000E_þ÷W_x000F_¬-AßV¾s9a-AªÉ×î9Ø-A¦g_x001A__x0005__x001C_Ñ,Añ3Ú_x000E_mº,AD]Õ`öè,A_x0019_ý_x0001_Àb,A_x0003_Í	Û_x000E_-Aì¶sWç,A»ñ-AÒLö`¯Ë,Aë|&lt;ö%`-A_x0016_Z¯L-AwNÄ´,A·èw_x0011_¯_x001D_-A*	?ðÅ-A_x0018_3k_x001E__x0007_'-Aá^G_x0007_ò,AT±@}+«,A0F|1_x0002__x0004_õ¾,A²¬Ð¦ï2.AÑàA^#-ATxÙºy,A±»guq:-A_x0015_JìÑ,AóM_x001F_gÊï-AÈÐÄ´_x000C_-A_x0001__x001E_®.Wf-AÑÑe4âá,AÄª_x001A_=0-AjËÜøC,A¢nüüØ-AÄ/øZó,A¹;èTL,A_x0012_Æ`¹7i.AÁ5«£Ø,A.ßkxy-AÓ_x001D__x0005_O]é,Af3ï\Âr-A_x001C_«Û__x000E_ã-AcA:-AüwºTÂ_x0008_-A´K_x000E__x000E_²l,A¢e6M5»-AxÙÀ_x001A__x001F_-A_x001C_P¢úP_x001B_-AÓ²	/-A¾JE±\-ADÞ-A_x0013_¯ÿ5$_x001B_-A6_x0003_áë,A_x0001__x0002_áaC[ÝZ,AfCÅÃïÐ-A=´_x000B__x0019_-A_x0013_ñììÖp,Aæ0øp_x001F_h-A_x001A_ü"D1.AäðÍCÓí,Ar÷_x0016_óûf-A_x001A__x000D_(åº®,Aûþa°É-A¬×.Ñ],AÑ#O-Az÷a_x0006_-AX&lt;Ý;A4-A_x0004_ºß_x000F_¸ -Abm¢_x001E_Ó_x0019_-A_x0016__x0017_fl.(-A@© Tö-AÑQ_x0010_Ó¥,A8×"`]Ú,AcÑHMz)-AÆ÷Ö,ç,A_x0004_"_x0005_yín-Az1_x001E_¨_x0018_u-AÍ	cXÉ-AïD]¬OÆ,A&amp;r¤_x0004_X,AêÎÇ_x000D_½-A)ÜàØZ=-A_x000C_ð}Áq#-AÏóoH_x0017_.A_x0010__x0007_ü1_x0001__x0003_Îw,AüËh´_x001C_,A_x0004__x0016__x000F_lY-Aæ×1_x0019_Í-A)¯ñs,A§Ý°Aö,A_x0006_r¦_x0004_«0.AgR3 ð_x0018_-A_x001F_+d -AûËê~7®,Aò'Ð_x000F_½ë,A:³;¥·ª,AId'nw¾,Adty1(-A_x0002_ÎÚ=s-AÄU ê´,A_x0010_ _x001F_éÒ,Aá&amp;_x001E_²­,ACA_x0012_­c_x001E_-ApOºme-Aö_x0011_&gt;5¸,AHy_x000B_,Af_x0016_â8ïÁ,A@HÌÅÀ^,Ar#e"Í-AØ_x0004__x0012_ª_x0015_-A~_x000D__x000C_NÖ,AðÙU_x001B_m¸-AdEÜ=Í,AîÊ6ì,AúÝhcôN-A,tw­¶_x0008_-A_x0002__x0006_¡_x0007_TNY-A[_x001D_ S½,AoP--ñ,AX+r_x0005_Øf,A_x0016_¹P$_x0006_Õ-Aª&gt;	_x0019__x0005_-A±&lt;BÚ¸J-A_x001A_!Ùì)-A¼ìÍ_x001A_O.Aê÷¸)Å	-A_x001C__x0001_=³-A~ä7X_x0011_-AäQÚ÷aÅ,A´Wû$,Aª±¢_x0013_|-AÞ_x000F_Ã'_x0014_e-A_x000D_æ­±Õ,At_x0007_äaôÙ,Akt£V©-Aû±_x0003_è}_x0011_-A_x001D_A[¸,AB.hÙC-Ah×®UÅ,AäèT_x000C_-A¹¸ºõ­-Aª TR_x000B_-A*b\Ãý-Að_x0004_3C²,ADr#á¾Ñ-A_x000C_­&amp;"".AâwsíO),A\áIú_x0002__x0003_´H-A_x001C__x0007__x0016_ÃÜ-AäÃ@¾Ä¬-As~ÍÃ7-AX_x0008__x0008_C¢,AÏ_x0017_¹Ê-AÈýÉ_x001C_Ù-AÄ_x001F_²C_x0006_-A4Y%íé-AûV¼l_x0018_`,AZn¢Ô!7,AU±y5-A`x&amp;ð-A-T	qU},AÃÑK_x0012_-F-A_x0016_=_x0011_xö,As_x0002_óÿæä,AÆ_x0001_NTp¡-A&gt;þË;A-A©YP!Í,Aö\½,A_x0002_CeÞ@±,AäÆ_x0007_è¼B-A_x0018_)FBï×,A¬_x0017_çYn¢,Añ¼¬ÌO-ANDãÄ=p-Aü?iÜýK,AEÕà},AÅ£_x001D_Ôfì,A²kÔ_x0019_'0-Aôò_¥-ö,A_x0001__x0003_XtÝÂ_x0006_³,AÄ}t\1-A1mðBå-Aøö3_x001B_N=.A_x0015_í_x000B_¶þ_x000B_-A¤^9F,A7_x0012_åù$-AçÓ_x0002_:-A#Î6-A[À6_x0004__x0015_ì,AOh}_x0017_L-Aú¨sr.è,A]´¸-AaN_x0011_§r-AÖ¡iû}_x0012_-AÈ§8ª*¤,AfU_x001D_¿a_x0003_-A'¦è¯,A|ô(6_x0007_Ï,A,_x0004_RÙ_x0015_¬-Avü©ký/,A:=ùÊ³,Aî_x0011_RE\ð,AþXy¢_x001A__x001A_-ABÐyV¥î-A§ÿH_x0003__x0007_ü,Aáº9_é-A5(Xº_x0010_-AZ_x0010__x0018_F],A_x000E__YÆ-A,gHL_x0015_\-Aí_x0007_£_x0002__x0003_,A®_x0019_qX=Þ,AÍlÞ¤î[-A_x000E_(IÎü3-AFå¬_x000D_v.A&amp;él _x0013_Ö-A(_x000B_Iò_x0016_¿-AX_x0017__x0018_cÚe-A\Ò#Ð¸Å-A"fB`®D-AÒ_x0012_z¯[,A¬urIôX,A_x0011_HT@_x0018_À,A¸¸_x0001_5_x000F_-Af_x0015_¨z_x0016_þ-A®«¨ t,AböPïvç,Ae­1­TV-A1_x000D_q:}ç,A_x0004_sA\a'-AA_x0019_-AÎØU¿&amp;.AÑEzÙ¼,A_x000D_i3~eÐ,AZ_x001B_}_x001F_E-Aî_x0006_K±m#.A_x001B_ûÉ_x0003_ë¤,AÀ_x001A_àrÉ -AT_x0010_$_x0002_ÕÕ,A¥3_x0011_k_x0002_.AVãÜ`@-AV_x001F_ä,²`,A_x0001__x0002_¶Ð½Ö-AT¦·õ_x0002_&gt;-A÷*z_x0008_ÿË-AÏY8n.-A_x000D_0®_x001E_h1,A	_x0006_$Õã¦,AÉð½Ô_x0017_-AUaMsâO-A½Ô`,A¿{\)-Ò,A_x001A_°_x001D_üÆ,AéYý|÷4-Ay_x000D_¡Ëäx,Aüõ_x0007_Ö_x0005__x0008_-A@Ùrm_x000B_b,AeÆ17P-AëcR+"¡-Aú§_x0001_ö_x0003_.AÄA½tj-Aô1¦á_.A¨W9XÀl-AÐ_x0005_µ_x0013_-_x000D_-APiYX!-AùÇa°-A:}³µ¶_x001E_.AQ_x000D__x001D_úkû,AR³&amp;Ââ,AjX®_x001A_°±,Aý5ðDê,AùªO	Y-A5'%Ç°$-AlT;_x000B__x0003__x0004_êí-A6ÂðÆµ,AæHüa4-A=¿R_x000F_æí,AÖ&amp;ð-êò,ANh#×N-A_x0012_H½¶,AFäZÙr.A]ì{Y£-A½}Ìë,A)ÚÛÞ~­-AæÐ	~ûô,Aâ+NÈ^,A_x000D_á»h±f-A&gt;Ár_x0006_ë_x0002_-AJR¶É8-A±_x0001_¾ÇG¯-As³ÆÏÎÒ,A¨$®3',A&gt;²có_x001E_,A#ËÎ&amp;~O-A_x0004_Ù¶,A¬b]T&gt;,AÑÓLZX8,AXD5Ë¬,A²_x0005_"zq-Asxó®,AE²@â'a-AÏÛ/4C-A8ts4-A¥¡¶	_x0018_-A 3¯0öA-A_x0003__x0005_4ý?S_x0014_¥-Akíê&gt;,-AjÁàß_x001C_Y,A_x0016_;i_x001E_F,AÙîßH-AK_x0003_´¹,AÁ_x000F_qæò(-A²ºèÊð,Aä"{_x0017_z­,AÜ]_x0002_µ_x0004_M-A¨³ÞE_x000D_´-A&gt;øÍ*5ö,A3&amp;ù_x0015_Z-A^_x0018_0¼ÃË,A|3½_x0003_óÂ,AÌú!Lf,A{êß"½º-A%æo_x000C_0U-A¶a_x0007_éÞ,AqkB_x0001__.AÆ_x0002_KT_x0014_,AYC_x000E_½õ-A3!AíÄ-A¦ª3æ_x0013_-A7äO_x0012_~¥,A¢­$t-AøtÄ´Á	.Adðl£iä,A7nÜ_x000B_^,A\,ÌË,A¥+²@_x0016_,A?Áî´_x0001__x0003_CÓ,AóçgV ¥,AE"_x000C_`^,AP}.Q&amp;.Ar_x0014_ÿ_x0013_HB-A+_x000E_\åÐ¼,A~x_x000E_²=,AD_x000B__x0011_Ü-g-A¼_x0007_Ý9w-AI ÒM,A±Y_x000E_;_x0005_-A/5îL-A´¯PÌd_x0003_-A4MAh\-AkÔÂK-A©_x001C_ÜA_-Adb¨ùo«,Ay5äJï,AU[¨ U,A5ògî_x000D_l-A:sÒÜõ-A,ÞNÎ-AQ_x000D__x0019_-A»Bã\Ðh-AÛF_x0002_ÿû¯-Ap°¸Ñ4-A(ù÷ûgì,A¾_x0007_Uº¥,AðdR_x0004_	.AÂ_x001C_¾÷½õ,A²H_x0013_9Î-A¢_x0004_-_x0002_ù,A_x0002__x0004_Ãâ¦BE,AíÐ1+À*-Aï:_x0003_±_x0014_-AÄã=º,A¦ÃÇ_x0014_¿Ï,A Z=¸ -A_x0019__x0001__x001B_K_x000E_-Aä_x001A_×_x0007_Ñ,A#©ÞÝ_x0005__x000E_-Av¤s	-AG¹_x000D_±û_x0008_-Aê0©_x0010_^§,Aîà8_F-A±ÆíbÝ½-A`l¨_x0004_Ï,A3D÷4º+A«~VûýØ,A	_x001F_QQÉ_x001A_-Añ	ct-A¥=Dk-A_x0018_jó6d-AK(åë-.AVU¸,-A.µ¹z_x000F_",AD]_x0010_®ï¬-A:_x0016__x0012_2_x0006_-A!Q_x0012_ê_x000E_5-AÚÜ_x0019_ø,A¡_x001E_áÚ®r,Aô²;²,A2ÊÙâ-AçÚ"_x0001__x0002_Î-A® J^-A_x000E_ØË-_x0001_U-ANÛfk¨_x001E_-AäW_x0001_n©,A S"ë,A_x0005_ñÐ_x0016_.-AMöa_x001C_Ã,Aý9Ã_x0018_ -AÞ_x0016_7­-A_x000C_)Æ ¾N,AÖùÎÊm,AU_x0004_Þ«ç,A,Ì|Sd-A_x0006_¾î_x0013_&lt;Ã,AJëµzK_x001C_-Añ·ÀÛ_x0016__x0002_-A_x0019_ï×º-A_x0017_¿_x0005_­-AA;ha-A»½¯Ð_x0011_-A°ö+6à-A|"H{Ìm,A2ü-[Bð-A_x0014_r_x0011__x0018_ñH-Aß"î_x0006_±ß,A_ÖÉ;Ã_x001E_.A2_x0011_áùÌh,A²D_x0004_Þ%,A¾d_x000D_&lt;_x0003_-A _x001C__x001D_-AÒù[C´#-A_x0002__x0004_¼_x0004_I-Aôpn_x0012_-A!ý_x0011_pS-AÁé_x001F_%m-A4{õ î_x0010_-AAuBI_x0004_-A­_x000D__x000F_`*-AN_x001C_ºëqv-AN®KÞ_x0008_t-AÖXâþÏï,A_x0008_¥Ü«a-Aèºk;_x000F_±,Aªt_x0003_dv,A&amp;©_x0003__x0001_ë±,A¨ÔÂ¦ð,AÆxð÷_x0012_±-AZ¡Ë·ef-A_x0010_vj¶E¯,AG§_x0002_ùw-AOxv_x001B_-A¤9îF½-A{³ÌpH&amp;-AV+_x0001_dÍI-A(!|v:-A: ÔÈi-A_x0013_Ò^L®_x0003_-Aì9p-A_x0014_Æ®Ý?k-AiYú](*-AR¸Z&amp;-AÏF!Àm-AîY_x001A_r_x0002__x0003_1(-A_x0001_®_x0003_þq¬,A_x0006__x001C_;Y5F-A_x000F_{_x001A_)-AÐÉÞ¼m,AÓCÀK,A_x001D_KmgF,AB·yÈû_x0007_-A!àþì,A]¾ßî-A_x0013_¡_x0014_dP-ALå.~;B-A_x0004_$q%ìÝ,AÄÏ_Ý­,AÅ"uÁY-APÀÇ»_x0008_Ê,AY§9Bå-A_x001E_Òg_x000B_Ú,AR"ËJ`-Ad_x0008_%#_x0012_¸-AR&amp;þhÿ-Af:;Lq¸,AHw_x0006_³ç-Af}³_x001F_o{,Ab_x0017__x0016_sW,AóþÐ(,A¬Êö\-A_x001C_ß@nª¡,A-¾Â	-A¤G¹Å~-A²_x0018_éR,ë-AÑ_x0010_ñÝ o-A_x0003__x0008_ÃGL_x000B_-AØ,$5eg-AÐ¡BØO9-A_x000D_Æ_x0013_"-AÝ_x0010_Ë¤_x001A_,A_x0003_QS=¹,ANÜ{$Ó,A,_x0001_Ê_x0005_Ñã,A=Q´_x0007_	-AKp­í§-A¼w%,þ,AÂ_x0018_(_x0002_Õó,A@K_x0018__x001B_÷&lt;-AD_x000D_Á_x0015_f,A-FÁ_x001F_°,A¤¿û_x000E_,AIßR_x000B_-AL_x0005__x001E_@ø,AB_x0006_Í§wá,A(Iú7K,AÜ,õzE-AÏî×,AõÏ&gt;j_x0016_ý,At`	ØÎ{-Alk_x0016_w-Ë,A_x000B_Ð-WNÐ,A`c¾TÓ,A!_x0004_s#È,A|w\¾_x000B_m,AÊ#\=q'-AåÅÌëxÆ,A$_x000F_%;_x0007__x0008_«_x0003_-Aº[_x0004_Và]-A¼¹Yè,AÿWÍôú³-Af_x001D_4GC,Axñ_x0019_¤-A5_x0019_7p-A_x0007_Ú±¨_x000D_-AfÕä©_x000B_,AÉ)4Úr,A&lt;q_x001A__x0003_f.A,§¸5¼-AÏ+`}(-A ,v¾ýç,Añi_x0004_Ãn¡,A_x0006_§\ß_x001C_Ó-AÄ]·yæ,A{ª_x0002_+Fg,A_x0004_"¨bmØ,ANA0_x000E_-A_x0002_Rû5-A_x0008_c_x0012_ü¾¦,ABÊVûã,AK]_x0006_¦ª-AYô`9²û,Ab_x0008_À¡+E,AËÛöÏ_x0006_&lt;,A²pû_x0005_&gt;Y-A_x0004_%«ô{a-APíýeô],A_x0006_Õ_x0001__x0013_£n,AÜNa_x0016_/D-A_x0002__x0004_c&lt;Um-Aj_x001E_P¤w,AôM¬¹_x0003_¹,Aùt%¹M-Ap\3"`-A\àÁU©,AÛ(ÄÜ,Ar_x000E_u:,Ó,A¶ð_x0011_Õ¤,AÂX;¶£-A_x0002__x000B_9+_x0004_-AÑÓF'l:,AãÚÌÎZB,Ah¼_x0012_8[,Am`V_x001C__x000D_-AïY_x0006_·§Ü,A\Ò²_x001E_"-A_x001C__x0017_Ò[ú,Adª(uz-A»_x001B_Kx -AÏ _x001E_&lt;ñú,A_x001A_fí¡L-AÜ_x0019_O-AÄÜrò³".Að_x000F_I_x0001__x0006_ -Aøô×j-A_x001C_R_x001C_Ó_x001F_-AØ;¤ûáv.A#÷ Â,A_x0003_æ8#-A_x000C__x0007_õ,Ò;-AlÓs_x0004__x0008_Rr-AýV"ygY-AÒIXÕ{Ù,A_x0001_ß_x001C_¾_x0015_B-A+0ñ@,A&lt;ÕÑ²x`-Ai¶_x0003_Ó[$-Ap#_x0005_ ¹,A_ix+6_x0014_-A_x0007_7XØ`p-AG£ÖÂÃ%-A¾ÛÀé-A&gt;ëÜ_x0010__x001D_-AbmÒN-A_x0014_&amp;ð@m,AX%õ_x0010_N,A#Ùmý-AÝ_x0006__x0011_5:-A4#Ùðh-AR¬ë_x0016_½-A~Õ	qm-AZûé\h -ASéÐÙ_x0012_-A(D_x001A_Ü,A	åË¢ÛD-A_x000C_ÍÑÅG-AiÕø X-AÒ[ñïR-AIPßµJs-AN&lt;#_x0002_¹-AFiñmS-Aòft_x0011__x001C_-A_x0001__x0003_CZsÓ4-As5ÖQ¢,Ax_x0007_$o],AXëåÝ_x0015_,AI_x0011_RdÓ,AÅ=_P`_x0004_-AOy_x0002_&gt;¯v-AhZ¦³Æ3-An³ìØ®,A_x0012__x0013_Åüi-AP¾f¼Àë,A`Q©vNÒ,Aü`ü!¸á+AÇ_x000B_K(ù_x0017_-A87eÈô,A_x0010_ùZ«µä,A ¢@y-Axß_x0014_Q)_x0019_,A qSKc×-A´HE_x000E__x000F_ã,ANU»¢Ù-A&amp;À±Q¡,AÜ¬¿Ì-AB_x0006_HÆ,Aö*ò9*-AuÂÅÖùm-AÈØ\_x000D_L-A_x0003_je&amp;þ,Ao¶Èö,A*ç6ââ`,Aþ&lt;UCÞ,A_x0018_b_x0011__x0002__x0005_¡¡-Aòê,AX¹Òñ-A°_x0002_¥Óþµ-A6YõÚ¤Ü,A£ÜS,.Aç_x0016_U=iB-AÈ_x000D__x0017__x0008_¿Ê,Añ¤_x0002_Ìç-A1	 ÿY_x0018_-A&lt;ñØ_x001E_âY,A_x0007_X-A_x0015__x0008_ã_x0014_&gt;X.AjÁ_x0019_UÞÙ,A__x001E_¦U&amp;-A9_x0001_U_I,A{ûÀhu_x000D_-A¯Ú_x0003_$-A´1ÒG«¬,A_x001E_jE¥0ì-A¾y`H)_x0013_-AY¾7^É_x000D_-Aò7^Ä_x000D__x0004_-A_x0008_%b_x0004_-A÷k^PP»,AbÄO¯_x0011_¤-A_x0002_+Lýu.AüÞbÑ%ÿ,AÙ_x0013_âD ,Açj:ùs±-A_x0002_ò#O-ANÄnð¢,A_x0002__x0003_Í¾û°,A8ÝÇ{ÒQ-AºL_x001A_Lgf,AR5È} -A_x000C__x000D_ZÔp-A=NOöÛ-A4ñ_x0013_­"-A_x000C_¢ÌnÖ/-A¬_x0013_¬¯à,ACBÌù¯I-A¿ÿou,A&gt;_x0010_{-A~·_x0001_g©à,AÙ°¢ãÁ,A*`¥_x0018_èR-A¤Ó6_x000F_ãA-AþØ+,_x0013_-A¤_x0014_ÅjUí,A¬£aS"+-A¸é!ª_x0011_,AcÞ_x000F_0l,AmF_x0007_ä,A9ûZâºB,AV_x000C_µ»)[-A'#Îõ,AÌg?L©,Aöøú¶},A_x001B_ûU¾@,Aò_x000C_øI³¦,A_x0015_¦X~¬¹,Aµ],s´,AÍW/_x0001__x0002_|-Aÿnß1_x000F_-A_x001C_:_x0010_Pu,A_x000B_þ¶Ì¬¶,A^y_x000C_&amp;]5-A8_x001A_wfb-A8DÎå(Õ,Aà3M.Âê,A^0ûX·»-A_x0016_iïû_x0014_-A&lt;$_x0014__x0004_S²-AÇ3Ò¶f,AÜ*{¿§_x0011_-A_x0018_sðÜ,AO_x0013_0_x0019_-A&gt;Óq_x0011__x0006_w,Am`_x001F_à_x0019_½,A¾b _x001A_f,AÁÃñ74.ALØ@0}_x001B_-A_x0011_tÊc6_x0019_-Ah6Äz;_x0004_-AN_x0007_Î,AÀsÂ_$_x0008_-AÌÖÍ­Û,Awy V¥-A_x0001_½­Iz_-A_x001A_{_x0015_S¾ô,AË6CÂ _x0011_-APçFí}J-A_x000C__x001A_½÷_x0019_-AÐvd_x001B__x0016_-A_x0001__x0006_ÈS_x0004_÷_x0003_-A,A~^ô-AV_x0010_c,Ab}!¯²-A°-¤_x0005_,AóEª_x0011_Î-A¯]_x001E__x000B_'_x000C_-A«(&gt;J-.A«.5_x001E__x0007_-AÞÙ[µrd-AU0-A2ÇK`¿-A_x0016_&gt;­zj,AóÈ9IÓ,AJ)ú!Ïë,A_x0012__x0010_ãé-A`¤U\Q,AdêS&amp;+¿,A&amp;wÕD,A_x0004_m®6¸î,A@¹ÎmÙ-A^Mh{ _x0004_-A}µg-AYå}td-AsglíÀ,A¦ºÎ2¡&amp;-A§¬ù­_x0008_-A,T_,A¹_x0016_Æ_x0003_¢,AZ%þ_x0004_-AD§vß_x0002_-A| _x0001__x0004_­p-ACh¬t°,AYè î«Û,A_x001A_y`_x0016_-A	&gt;©$â{,A_x0015_"îqL-AY¼ñhg,A»àÖEr,Ar±õ*_x001E_¢,A·ø4-AP]wµ=-A$_x0013_³(-A¿õ¶(«_x0007_-A»Ê´_x0011_	-A7±ð´PÑ,A£»n´Jã,A_x000D_Z_x0002_º'_x0018_-A&gt;û÷_x001E_U-Aøü~P),AM"§zo-AÝ-§ÜQh-A`{È#M,A&amp;_x000D__x0008_V×º,Apä~ñ«,A%cLù-AOþ-vRÒ,A©_x0001_dkô-A¼bk_x0003_ì+-AK`ln_x0015_[-ADøãû%-AÞÀI`I,ANd&amp;_x0002_"-A_x0003__x0004_Ú_x001F_cô_x001F_-A7©©X-A©.²hU_x0005_-A«°ZÂÙ_x0003_-A_x0015_Á ÔÚ,A_x000C_ù _x0011_²å,A_x0008_ËÁ²`D-AZ\Í]í,AêA_x0003_ôkh-Ald	_x001A__x0016_ç,AÔ_x0008__x0011_§.|-Arwëgùà,Ap°ôg,A¶þå_x0006_W-A_x001A__x0002_Gµs-Aõ_ÅO¥,Aä¡_x0011_5\9-A*áóÛ_x000E_-A¬ñ_x001F_÷ík-AûÂðzc-AKÙ;±Ã¸-A¤¥ÜG-AFÙ¸^6-Aõ_x001D_:_x0001_OÒ-AUÒ-A_x001B_þÿ ÿV-Ah_x001D__x0012_²K,Ayäl¾OÉ,A¤¿iÐ,A¯_9Ðé,AlE;ÎM-A6²_x0003__x0005_åÖ,Agþ)øý#-Aeö_x000F__x0015_?Ê,A%ÏWS-AÞA!¹K_x000B_-A/5ôLR-AØ_x0015_Õ_x000E__x001A_'-A_x0014_$g²],AK:ã{Ù,A_x001C_«|ÈÌF-AÞ®`{,Aí½	_x0004__x0013_-Az¬_x0017_ ø*-Aù$°,A½_¼Ç79-A½¢_x0011__x0014_h'-A4¤À³-AêâÑ*Ã§-A1Up«¯e,AÙ%¡g6-AlÀ_x0015_Ó­_x0007_-AÅ,æ.mx-A.0=#rÈ,A0ö_x0002_68-A}öWÿ÷ù,A_x0001_L4[_x001E_F-A³_x0007_c_x0011_Ò-Aÿ_x001D_;!·ä,AS-njÝä,A_x0013_`?Z_x000C_-A£TG_x0002_+-Aô÷k2_x000B_½-A_x0007__x000B_þ;ì¦4-A_x0006_ÓMÙV-AÍ,_x0018_*(Ú,A¢_x001E_!õ.¢-A_x0003_z,A¬Þ,Aúìhp¬,A&amp;·:û±¦,Am~_x0012__ò-A³à¼³®,AÞ_x0001_÷_x0002__x001B_¯,A_x001A_Îp÷bÖ-A¼ó1_x000C__x0008_Q-A£}#Â,A_x0002_é÷_x000D_o,A¦ög_x0005_±-Aè_x0019__lu_x001D_,A$á&lt;	XÑ,AIAp_x000B_ÿá,AY,_x0018_5_x001A_,A_x001F_§ñb_x0013_Ë,AC¶_x0014_ªã¸-A¡¹e-÷_x0015_-A¬Lm_x000D_á-AÄDvVÔ-Aè~"?_x0004_-Aòùæ_S-AÂÕTo/ý,A(.þGý*-Auó¹àmü,Aµð_x000E_-ACWC1_x0001__x0005_ØÅ-A3rlÙ»,AÁ+B³qü,A^SA1¹Z,A\_x0003_1\´,Aþq_x0002_ï^³,A_x001B_SÕÇõ_x0004_-AÒ_x0012_Êèc|-Aû_x0001_Ñ)Ç_x0004_-A+¹Ó©çí,A2_x000C_¿ç,AÓá±,gí,A&amp;ÅÆWA.At¼ñ_^s-A3M¥º ª,A:_x001B_è·9-AÅ!Ë»Î,AÒIÁÓî,AªëÑb©,Ad3{'{,AºÔu_x0012_D-A¸_x000B_ü£°_x0008_-A&gt;Um5F,Aáý_x0015_ò_x000E_-A´þ_x001A__,A`PúK?-AÀsø¨N_x000B_-AÑ_x0005_]¹Ê,ApçK!-APYXýª`,A4ÇUp-A­¤{u}-A_x0002__x0003__x0003__x0010_ÖÕe-A_x0011__x001B_ª&amp;µ%.Amf_x001E_U-A$_x000E_«Ïg-A¾â´p_x0001_.A.ü¨_x0017_1,A½Ð_x001A__x001D_´_x0012_,APÔr³`û,AÈ&gt;Ë_x000B_7,Acæ_x0002_K1]-AöÅ®¤-A^¨Ï÷9ç,Aæ¶t8,ATr§±Hû,AÌA.Æ-A´rÞ9ûI,A_x0011__x0018_d_x0002_­3,A6Êsþ_x0014_.ADØ)Îé,APk#éÔþ,A3òDxW'-AUr&lt;Ú-A÷_x0012__x001B_-AzÜb_x000E_½À,A!«IÝ d,Aÿ#ãd_x001A_-AÈ_x0011_°_x0003_§_x001E_.AN¯Óz_,APå/y_x0004_¾,AîU_x0004_¨nÃ,AG_x001E_Ò-A&gt;_x0018__x000E__x0001__x0003_g_x0010_-A^ê*z"_x0005_-A_x0006__x0001_f§-A¶_x0002_#Gú_x0004_-A¡á3,A¾èi{¾,AÀõ¾J÷(.A±_x001D_&lt;8Èÿ,A-Ô²üº½,AXè_æ"À,Avx¶¼v-A_x001C_³ã\®,AÊ°_x0016_dT8-A&amp;_x001F_kÕn,Avtîç¨,AÚ6oÒ,A_x000F_¾æÛpî,A_x0012_fýØH,A7!`é»,AÁLlê,A=Îð$~Y,ADÿ~ù`-A]mL_x0019_vv,Af®_x000B_ê_x001A_,Aò:qøÙñ-AØÍA-A_x0012_ûV_x000D_®ä,A(3hb£-AYdm²äê,Aþ	'ü,A&amp;B®ùZÀ-A£L_x000B_·jh-A_x0001__x0004_T+wä!-A_x000C_XeÜñ,A"ã_x0018_¿¯Ø,AWQø_x0017_-AËkT}ï_x0013_-A©80¾%_x001D_-Aªq¬ÿï,A 0LÛZ,A}ì_x0013_¶,Ñ,AÙAµ,A4Öu_x0011_±_x001B_-AôâBÒ,&gt;-Aä%_x001E_2Âm,A#R¶ÒÖ,Aá_x0003_?È,AÕTõ¿dm-A××3h¿,ALV5µx=-A_x001A_ÉwùªM-A-jÐê)W-A°Múö+-Ay_x000C_i²ú¬-A7ô ë\%-AÈö¢8_x0002_-AÑ_x0007_´ÉÜ,A_x0010_æº=c,A`ê_x000C_J²,A&amp;:ÑÚáí,AH÷³¥,A*Ð_x0011_î*-A_ÇjxQ-A_x0017_É¢_x0006__x0006__x000C_h_-A_x0006__x0013_Y¨@à-AçÁ_x0007_,ÿ,A°¿¬·=_x0001_-Aå;}OF-Aþk{~Íø,AW_x0015_¹ýÒ-AÝ¬w6_x0004_,Ad£¾.£©-A,_x001E_"_x0003_°_x001D_-AH®é_x0004_v-A¨Í#À_x0005_,A	l?_x0002__x001A_ã,AÃ_x000F_äpa8,Aðè_x000F_mx-AOúOú²,Aç¾q®r-A?R,B_x0004_-A§@_x0008_á_x0019_,-Aå3£`P-AczÙ¦,A0G_x0004_äæ_x000E_.Aé¬_x0011_O:-A%&amp;ÞÈ_x001A_-A8_x0008_&gt;Ú¡,Ad®'Ãö$-AÝ_x0007_½|ßü,A:û_x0002_aÆ,A^{\²îT-AöcöM_x001A_-A@_x000B_ÜÙ-AÞ7ÑÇm-A_x0002__x0003_:âæ×Õ,AÈ_x0001_sM5Ù,AÖ_x0001_`Tå+AÛ_x0007_IÙip-A:]úí·q-A}í_x0014_&gt;+Ê-A§¯v²Ýz-AôæG-A´&amp;Ì_x000C_ýP-A!p®±qí,A¿JÜ¨#_x001B_-AÓÿÀA5-A¾ÂúÐ-Ay¿q9\5-AØ©_x0014_Ýb,As%Ãö,Aô¥Ë|Éþ,AÈéD_x0014_¾-A¦á9@Gd,AH¿ÿ_x0018_(-A ÃÐ_x0001_oÀ,Aùª|V06-A_x0008__x000E_ä,AE¿)úü-Azsü´J-AÓdú-),AÄÄ@Æ-Aµâ?Ð1Æ,A_x0019__x000F_A»6-AwSqÔV·,Aªä&lt;R-A_x001E_]_x001A__x001F__x0001__x0002_35-A_x000E_6eÞ_x000F_-A_x0003_¦Q°,d-ASÃ_x0003_¤¯8-A_x000C_BÆÐ.A£æxVöä,A&gt;Ô2¥Â-A*Z_x0017_+-AÀÎEYd,A_x0016_jFv}-A?8ãlR-Aô_x0010_¨3A-A´PhÔý[-A%Ä=µ_x0004_]-A|{Ék-AS·_x001F_¥c,A·"_x001E_ÙÐ,A°ØZªß-AêURß,AFÄ¨Muç,A7iï'r,A^	k_x000D_ýM-AèAÛ"¾N-ABð'á_x001A_-AÌØ}v§,A`«g[I-AB³1ßT,A_x001F_ñÖí¶,Ac_x000E_îe*b,Af§H)0-AÞF±/-Aî-ºï#_x000E_-A_x0004__x0005_â8_x0012_'h -A©Ã¿Þ+.A)úv\_x0002_8-A!0K_x0011__x0007_,AãSºÆ_x0005_-Aö}q6ö­-AÁqQ0Ä,Añîâ4A_x0001_-ABhèba_x0011_-AÎ­5&gt;_x000C_-AV£¨_x0018_¨;-A!Q¹ÄýË,Aøùë_x0013_P-A0If}¡,A_x0011__x000F_=©À,Ah-hú«,AÞ	ZÿÎ,A__x000D_fMÂ,A´*$}_x0003_0-A_x0013__x0016_NæÐ,A_x0019__x0003_Ï_x0017_Å/,A¢Éã_x001F_¨,Au=I_x0011_Ö`,Aþ&lt;³_x0019_-AË@0AïÍ,AAA_x0018_÷_x0002_Ø,A	Þc¸ûx-A_x000D_hæö_x0016_,ANôÜª¼,AÇ*Ñ®_x0003_T-A,_x0006_ÝÖ_x000B_å,A´úkn_x0003_	_x0008_-Aw}%cöF-A_x000C_ÆèIÝ,AN&gt;,J-AE«T_x0001_®!-AÒá;4,Ahi_x0014_WË_x000E_-A_x000C_7g _x0005_-Art%Àv-AXðÔj{-ALõí}0w-A_x0011_Ø_x000F_-AÈ	ñÂí_x001F_-A÷_x0001_`­*-AÚ-ø^üT-A ÌTi^ -Ab*_x0007_j¡,A_x0013_o¦v?.AB«¥R­,A¦_x001C_/øû_x0006_-Allhsù,Aúsc©.p-AÎà¡I,A_x0003_ô_x0003_]µJ-Aå_x0008_®nG,AF_x001D_f_x000F_u-AÄ1$Ôx-AÝ;_x001B__x0006__x0004_Ý-A+Ö=_x001A_×-AZáÍ`_x0002_,-A_x0005_¯¼Ãw-AØºK_x0003_ÐÅ-A_x0003__x0007_9 æ	-A_óû9_x0006__x0008_-A¸Ã ¢O_x0019_-A_x0017_ÖêB-ADôUÛ_x0002_,Ae_x0001_òìÖ,Aâ`Ñ*--AFÔ6±??-A~_x0013_l(É,AFv_x0019_I_x0007_ö-A¾£¥cç-AA_x0018_°np-A`Ç¢±L-Aîr:£ü-AE_x001C_R_x0005_U-Aée³0Ë_x000D_.AóñÛ6n-A¸½_x001D__x001C_`¢,A}q°~ã_x0014_-An`æì8ë,AØÖ¡e_x001B_.Ah°ôé-A_x001C__x0010_µ¬ -Aô]öîÃ,A¯[_x0004_ç_x0006__x000E_-A_x001D__x001E_hêªà,AXÖ_x0008_¾»,Al#îùæ,ARâº	Ô_x0011_-AùÆ_x0019_Ø¿u-AµU-ANò2_x0002__x0004_¡-A_x000E_-ø	_x0008_..A`¤B/¸0-AåØè¹»i,A_x001E__x0017_­Y_x0004_t-Aä_x001F_S¥w,A¯¯zÀè(-A_x000C_Iå_x000D__x0017_z-AúnÆÞ¯è,AùgnÞ¢-AMÝÎF&lt;ß-A¢îÆ$z-AÐ!Ì,A_x001E_à^2Xü-AáÅÅÙõ,Aã^_x001B_E|_x0003_-Aßg:öO-Aþïæ_x000B_,A'O_x0001_"J_x001E_-A³C_x0003_î.á,A1F©.Ê,A%°_x0019_Ñ_x0007_¥-Aø{µÅÞõ,AD_x000B__x0006_4­ê,Aû¼BE½,Ac_¨sXå,A_x0003_(¤¦#-ACìyì¦,A:_x0015_M²Yá,AwvÑb-_x0005_-A_x0014_+Äj,A4x_x0010_t»_x000F_-A_x0001__x0003_H~àª~á,AÈÏ»,A)®_x0008_ÙÛ,Aj{_x001D_Ö,A Æ`6¤_x001D_-A_x001E_ëÇH-AdSþw-Annu,A4_x0011_m#&gt;,AK_x000D_²dcå,AHæsü¨_x0005_-AÕ_x0018__x0003_ûw-A¯_x0002_Ê¦P-AãÛ2_x000E_ø,A 3Àö_x001D_p-A&gt;Én¨Ý®,AÜ¯UÆ³ç,A#LË®â-AWvÈLÅp-A±9ôQt-AóõÙ§_x001D__x000C_-A&amp;à_x0017_ëMÂ,Aè¶_x0015_5º-Aø±yÕ,A_x0006_y_x000F__x0001_Ù_x0013_-A×N¼Á-A5\æ3ú,A¬yEù@_x0010_-A®`Õcø!-Açc_x000C_Ì,A¥o$x_x000D_­,A,E_x000C_X_x0002__x0005_O1-A³ÊGÎf,AD_x001D_4n94-AFWÇF-A_x0014_Elb,Aø_x0013_%r],A&amp;ºô_x0005_é,AÈõ_x0004_T-A;@Ø$·-AÂ°Ä[u,A]8áVE-A³Ü_x0017_¦v,AÖ[W3c-AGÖWå_x0016__x000B_.ABÙAúøÄ,A)5é_x0015_-A£è³Ò,Al/þ`aÈ,A_x0012_ÔFg-A2Æí_x0001__x0006_.A¬µfx,ApÌJzUû,A+9êq-AØF_x0018__x0001_G-AÊêô÷G-Ax;Ç_x0011_$_x0012_-Aàþ»Î®C-Am©(Y_x0003_-A¯!pBÊ=-A*_x001D_]xpá-AØLu)V?-A}	dõQ¿-A</t>
  </si>
  <si>
    <t>d2ece7065cbf675545f9f8f64a05e12a_x0001__x0003_¾_x001E_z¹[-A_x001E_fýµ¶,A@'_x0016_Ãò,A_x0012__x0005__x0001__x0019_¡-Aû²¨¾_x0013_-AÕ_x000B_M+-AzÆc_x0007_3,AZ_x000B__x0008_¢Lz-AVë	«q£,A_x000C_?óóâ,A_x001F_P3÷Þ,AÑÚÉX-AücPCgz-AÃ`¿_x000F_;Ï,AZ_x000F_Å"4å,A¤È¾,Ùç,A_x0013__x000D_t4l-AC96kÛ{-AJ;F_x0016_C,A_x000F_g"ê,A*¢]_x000D_QÉ,A³ZYë_x0004_Ð,AxãÞ»^é,Aâã_x0017_È_x000F_-A_x000F_}î_x0013_.A_x001C__x0001_­½]å,AÐéÌ&lt;_x0017__x0008_-A¾R_%í,A_x000E_ádàï_x000C_.A À³Ö_x0008_å,A`å_x0018_®,A_x0002_!_x0001__x0003_%-A$SçZ¸-A¼ð_x0004_3K-AçóUëQ¸,At[(+ã¡,A\_x0004_ØT³G,A_x0002_ë{Ä»,A]tAmN-AÜ¡Xó+í,A_x0010_B_x000E__x0017_ú,AUÚÀÐ·o,A_x0010_¤ôþÂ-A~_x000D_NVhÀ,Av_x001D_¹Ú½-ArQ_x0019_"¼-A®`çë2-A_x001A__x001F_cæÔ}-Akç_x000F_¥ô-A_x0012_#_x001D_'f°,AbÀþv_x0005_³,AU®Y _e-A°ÐH©,A¹?]_x0017_£¶-Aç\¼¹&amp;,A¦j_x0004_!U-A_x0002_ÙjfÔ°-ALÇ¡_x0014_Ó8-A_x0001_@¨-AÿXM÷w¬,AÉLOT3,A_x0007_$kY!-A¤ã­BAç-A_x0002__x0006_¡g¹p[Í,A¥ÒÉøæ,A*hÁõ¥-AÚB_x0016_B~.A°ï_x001B_·_Ü,A_x001C_S±p_x0018_.AÙ¦__x0004_-Aæ¡ÿõ¬,Aêîê_x001C_ç-AÅú:-AòÈá@l-Ap\_x001D_È½­,A_x0001_Vÿii£-AkÏÙZå1,A°it#ø,A_x000C_sa_-A_x0003_´F_x001E_-A¡?nÁA-Aþª6ÃL-AÌ¢7_x000C_7-AV°J_x0018__x001B_:-Ak+Í«_x0015_-AÂëÄH=-APB×/-A,;xÐa-An_x0005_ü(O-ABXz&lt;j-A_x001E_DR%_x0010_Þ,AlÙâp;-AÁËßíú³,AÎ¨´¶,A_x0008_ÿ²H_x0002__x0003_«,A¬5C}Ä°+AÈÅ@ÚË,A_x001C__x0005_­_x0018_ª,AÚÁü®,A&lt;®&lt; _x0016_,AzØ_x0008_.A\ÐMeYj-A=x¾³-A]g°	4n-A}_x0003_,A_x001A_±a_x0011_ÚS-AbÇöym-AY@©à_x001D_-A±óá*_x001E_M-AP¨oGûj-Am-éa_x0012_å,AËÿNÈã)-AÓí×®X³,AUeÚ²ªµ,A_x0017_ö_x000D_Ýö,A½	Hsã_x0001_.An.bÑ£-A¢ðø¿³¿-A$_x000C_¡ó_x0014_-AU_x0003_%_x001C_ÊB-A¦m(\-A¶ÓYµ"í,AæÂÜ´a-AÕà|ç,AÖ ±ÁN%-AÐuµß'	.A_x0001__x0002_Q_x0011_o_x0018_t¿-A`ýL},_x000F_-AMÀ¯ÂP,AáÃ_x000E_%Ód,A/_x0007__x001E_ý·,Aò²ù_x0011_«-Av¤pRÄc-A²çIâ,ATÎÂ¾_x0014_0-A_x0005__x0018_¸ë	E-A°»,1¬-A£ÿô24-A_x0018_ïFù,AÑ§q4ö,AN_x0008_Ð·.G-A_x0002_ÏúØ/:-A_x0002_Èó© -A£ýØÙ$-Aî`_x0015_éõ_x0018_,A³"êh¬Ù,A:§9_x0018_-Aã¸_x0007_¸_x001B_z,A_x000E_Åµ·_x0006_v-AÄ³ûñ6,A³¯_x000E_sød-AþU²°{T-A©ààCf,AKlÎ,Á,A_x0004_S_x0019_k»-A_x001C_Y_x0015_v_x0013_-A_x0018_¶Oåw-AºqµÍ_x0004__x0007_Ë_x0002_-AsK_x0005_gê,Añ»­Ð-A_x0019_U]£\A-AàÍ²_x0011__x0003_-AÞUÍ%_x0010_²-Avþ_x0003_RXà-A¼N_x001D_iÿ-ADÌ_x0003_Á\-AmL'zmA-A_x000F__x0001_Ù_x0004_´ä,AñN:øÜ½,Aâ ×bã¬-AHk¹I,A0_x0008_¼U»-A'¶"Ln5-A¾xI«gÌ-A%ËS_x001A__x000F_l-A¡sùÑ-A¾ñ-ñPî,AÑ)p¥"-AfÏõy-Az.1K:-A_x0017_¢_x0006_v,AÁøCC_x000C_ã,A¦¶ä³_x0019_ß,At_x0019_yJ°7-AdÙ¬ª_x001C_-A~ëgQÊ	-A¯_x000C_ÙßK-A«_x0003__x0011_ZÚ,AV&gt;¬y,A_x0001__x0006_âÜ§´,AXq |S,A¯x£Ëõº-A_x001B_rH0¢_x0006_-A__x0008_ûðZ_x001C_-A±_x0003_·,A¯_x0004_ß_x0007_-Aøe_x001D_F_x000D_Ò-AV*Ú'õ,AÈú:_x0014_)-A_x0019_ Ô-ïò,AýA,z_x0005_-AV¸[§ÊS-Am_x0018_ú?³f-A_x001A__x0017_È®à-AC_x0014_=_x0006_Ü_x0013_.Aä:kH_x0007_.Az9u_x0002_¥y,A5èfÁä-AúÑîð õ,A_x0016_x ¿Õ-A=ÅÇS1»-Aî	Í×Õ_x0018_-A7&amp;ß³­6-AÔ°¹@­-AJ!0æG¤-A :çÿ_x0010_Z-A_x0001_._x0019_02-A¤­n8ìß,A_x0015_ÑâTw-A'ég-AÍB©5_x0001__x0003_»²,AüÌÑÌÛ,AqWS-A_x000B_X_x0001_æÞ$-AùG¾_x000C_ÿ,AÆ¯O@m¬-A\jý?¡,AÞo$_x000F_Å,AÐ_x0013_wBýÐ-AÍÏ'®Ë,A_x0005_íôÅÈR,AáSjÍV-Ay	Gb_x0011_-A£_x0007_%ñ7¸,AY½0Oµ,AûD[PÚ -A¶·.Ë,A£_x0012_+&amp;Â-A¢Aö[÷U-Aò«ÎXJ-AtE£_x000B_2i,AÄ3_x000F_Ã_x000B_n,A¼.ÒÉí,A¢oã]1¢-A£§íÍ_m,Ao_x0019_ûË¼,Az_x001F_¹¨_x001E_u,Aêæ§_x0006_&amp;.AQË@O^-Av¶Fa¹3-A_x0002_{þ_x001A_ïç,A@"_x001B_}=À-A_x0001__x0004_Ð¿²_x0008__x0019_°,A _x0018_=S¤,A?¼¤è#-A*D´_x0007_å_x0007_-A¬_x0012__x000F_+L-A*Hwüyä,ASY_x0011__x0017_3-AØ~aB¿-A_x0016_ò©Þºô,At5ö_â7-AV_x001B__x0007_5_x000F_,A7ïn{ØP-AàT_x0004__x0014_%-AJkWbß,A¶¿µ|?,A_x0014_¸_x0005_máX-A©®Eíkî,AnWÙ-Aä¡çtX_x000C_-AG9Âô?-A ºÅÇu-Aæ_x0003_OA,AlN#w±£,AðSÒX',AÄ_x0014_©_x0019_^Á,A_x0006_æÀ¿À,AÆèõ-A_x0010_úòæí,AÐÅ\-A°oeóËU,AfT_x0004_Ý(_x0002_-Añ¶_x000B_/_x0002__x0003__x0013_µ,A_x0016_ù-í{ç,AsºÎ_x001B_dþ,A:Tör_x001E_Þ,Apl	q_x001C_|-AÆ&gt;òo&gt;-A³_x001E_â\°-A$_x001C_î}4Á,A¦3¢KÒ`-AðÕ|RÐc,A{P¹Õ,A7Aë¢n-AÎPr;6-Aô,ýUæ-A¡[úT&gt;-A0§µ_x0006_Û,AàÂs9-A¹g_x0008_Ñ&amp;-AÍ_x0008_ Â-A_x0014_'_x0017_.AæøÌÍ_x0001_þ,AjK_x000D_Hé-AÂr¹,ADÊ_º¶,AÐ:·û-Al~_x001A_ð^¦-AÔQ-T3-A_x0017_		ß_x001B_-A¸ØõJ],A`´É©X·,AL£ÔÅQ-ABÌöÜ,A_x0002__x0005_+¦Í³G_x001E_-A*_x0015_rô,)-Aì&lt;þ0^-AI[(þlz.ALäÖ?ìN-AÅ¿$z¯ù,AÇñ/eB-Aã×&gt;Ù.-Aa_x0016__x0005_&lt;9-A_x0013_'½ÅèÂ-AØ*¦ävÇ-A¬ÙÒ\KÂ,A§_x0007_Óàå´,AÎÏ÷cÍ-A_x0006_2Ò_x0012_p_x0016_-AYD¦_x0003__x0006_r,A Bû_x000E_ÂM-A_x0018__x0018_«íHh-A£9Zr|,A_x0001__x0012_||-AoV_x0015__x0007_-A9±_x0008__x0018_Ñ¨,AÚ\ÅÂ+¸,AÏq_x0001_Flî,AÆ%Û:,AFóòÏÎ_-AQ«í_x0011__x001B_-A	O×Y,Ax_x0001_ü:Mâ,A½î32tQ,AX_x0003_L2-A~¹_x0004_2_x0003__x0004_¬S-A2HÔÿpF-A¬Í-A¸D_x0015__x0001_	-AÄÈîd`-AKj¿i	-AnHà~¿¥,AT¨1Ègø,A_x0010_}á{9-Aò_x000F_q{¨,A8_x000B_dvô,Aü_x0019_Ì_x001E_H4-A&lt;Ê9_x001C_-AH¨­Rì6-AÈ_x0016_ùÿÂ,A´H!v.A(h_x0002_-A½#ÂzÅ-AõýßH-A¼_x000F_Ñ,AÞÐ_x001A_KZ,A?àÕ&gt;Û,AE8~Ã ;-AkpÍ2p-Av¢Þ&gt;\-A±ª°çk_x001D_-A¿i;_x0018_&amp;ï,AÑ_x0001__x000E_ÑMR.A_x0011_ç_x0001_ýæÄ,A¤_°V_x0015_-A&lt;XÒò0s-A_x001A_F_x001F_Äül-A_x0003__x0005_y&gt;+í&gt;È,A4&gt;ãî°¹,A¼Ù#+_x0001_-AêF_x000F_nz,AåRÆÝöi-AVnûó¤_x0019_-A`¶_x001B_D4,AT§J!¤w-AÍ3Mø_x0011_-Aòíæ°|¯,A*ÎcÅ_x000C_-AwîÖqc-AàY©BÞ-As J¼ !-A|ÙL_x0002_L(-AoÕ½¿_x001F_V-ArúWs3-A'&amp;9·¿,A&gt;öiñÕ_x001E_-A¿¢*ÆÝé,AdÃäð9,AôM_x0005_è,AÆ£M_x0019_cï,AkëùÆÓ,Al_x0008_ñgMù,A¢fí®En-A¨Ãjð_x0015_þ,ADn3zäB-A_x0017_1HÍàN-AÖ_x0016_Ûf3Q-Aé_x0005_4Ï-AÒÉø_x0004__x0001__x0002_±÷,AïÔÿï°,A9Ðð-Ûu-A_x0006_è©¿ -A)÷'0Ã;-AäÚªêR_x0002_-A×Ý_x0014_È-ATo_x0011_õ`,Aø'W_x0011_³_-A«±ØÁPc-ATixBa-A­b,-Ao}æ°Â,Aÿ_x001F_þê}&gt;-AÿçzÈÎ,AÆN¡,AÓa¥_x0010_	,A¥_x0016_$-_x000B_.A_x001C__x0015_aÁ1´,A´*mHf-A)ú_x0002_søß,AZ%_x0008_(-A_x000D_¡,õ&lt;9-AJô©v¶,A¹¤?1?°,Aú'{-Aÿ×\!áÚ-A{.ÏJ_x001A_-A_x001C_×~+q	-A&lt;¼ö5_x000C_-AÒ'Ý±_ß,AÀ¾#Â,I-A_x0003__x0005__x000C_Ð´¾»,AÇa¦Ôh,A2ê&amp;	bG,Aò&gt;cÞ_x0007_Þ,Aÿ_x0013_«³¹&gt;-Aä«ãÄL,AÂ!4ø-AÔ_x0008_ê_x0003_.A¾'_x0013__x0003__x0008_-A~dò´-AÔ^ý9ój-A_x000E_kçLè,AÌÑÈó:X,A_x0001_tÒ²,Aäµu½ê¥,A,Ô_x001C_Ò×,A¿2®_x001D_-A_x0004_W×õ(.AÜbò_x0018_L_x0008_-A4_x0002_¹]j,Ap}O}Ù-AbkBuw .A"'fbV-A_x0011_ä9}ÊS-AD8_x0017_Å _x000E_-AÀYÕÕ#}-AÉÄýZkh-Aö±i_x000D_s¯,A«¤v=È®,AQ.üÜÞé,A²ÙuÝn_x0007_-AYôåB_x0001__x0002_ç,AMëEÖ,AM²_x0004_0,AÃþ9_5-A¼q_x0004_R3u-A:}ûv8-Ap_x0014__x0001_WÖ,A2w0ñ,Acª_x0004_ ,Ay_x0010_¹}Y-AÚ_²§,A&amp;%_x0005_¢ï,AèQ~Êì¤,A+J³-®á,Aò¸ó¾,AÀ_x0010_ZÕ=-A_x0002__x0013_Û°Ç,A±uù£g-A]¾j°²-AÄ¹Ò¶'H-A-ò?Å-A&amp;üHùtæ,Aé9¥î,A¿KÎ7M-AIBJ3-AÇ&lt;&gt;º_x0010_-A]|_x0017_amà+A²_x0002_ø'û+Aéu_x0006_,ôq-Aâ_x0019_¿Ì-Ah&lt;é:þ,A_x0018_Ð÷æ£¢-A_x0002__x0003_&gt; rYB9-A£Æ_x0012_â'¨,AÜàÁN´²,A_x0008_3êbÿ,A_x0001_/58$T-Aò_x0013_Aî,A¦1Ì´ñY-AF'_x001A_XÑ,AìïBx¾-A_x001A_ _íQ¢,AIW&amp;_x000D_1l-A¸_x000C_.ê_x0011__x0014_-Aì¯E¨vG-Ay_x0008__x0004_Úz-An_x0014_ÿ*f-A'á_x000B_GY-A8_x0007_¬_x0011_7,AÈC_x0016_e-AËù_x0007_õn-A\@ÍÞ,A&gt;_x001B__x000F_4v-A§úv8«_x0003_-A{Á¦ÿl¼-AHnW	Êþ,Awx®Ù_x0002_Ä-Aï_x0001_ão«,A¶õ9zOm-A_x0007_6_x0007_GX-A_x000E_q[Ûëð,Aê"}_x0002_Ñ_x000B_-A_x0002_äÙ,Aâ´.È_x0001__x0004_Ôé,AÁ_x0015_¢É, -A·RÇ¬·n-AÞXbÈY,Aü_x0017_2	@-AÁ¶jx-AWáùz-A_x0013_¶Tà¼4-A"s%54-A«¶¹v9_x0008_-Ad¢ô.-A¨_x0001__x0006_fô,A¨_x0004_eTÏ_-A_x0007__x0002_ª¨§-A_x000C_8úZ,AepÂÀY_x0014_.AØ_x001C_×»,ARc¾Ð_x0007_æ,A&amp;_x001D_Ý¯Y-A_x0019_©&amp;ñj-A°Ãd½Ä'-A_x0002__x0006__x0006_Bm;-A'¾iäS÷,A9LÏÙO,Ap·_x001A__x001C__x0016_,AwQ&lt;ñ_x0007_&amp;-Aôn_x0001_IÁ,A«÷g,A_x001E_{³_x0011_5.A_x000C_}_x0003_t_x001E_.A60õÊä0-AïO­R_x001A_Ó,A_x0001__x0002_^]lÜÔ+A´\¬!..A$êêªà,A¢_x0007_ -A_x0004_`ö,A/P_x0006_-§_x0018_-A¶_x000E_^_x001B__x000D_±,A_x001E_íÍGÂ_x0002_-A'_x0011_¶;_x000B_.Aøê`¤,AÎ&lt; _x000E_N_x0017_-AòF),_x001F_}-A)_x0017_¶0°-A_x001C_Ë&gt;Ó%_x0005_-A_x0014_;_x0013__x001A_&amp;7-A*&gt;qÑ@-A£ÒXÅ,AÈpù_x0010_,AJ¹)Ó_x000E_-A°ZG¤g,Aù_x0004_Ö_x0004_o,AÀ`éªÁ,AåU&gt;¦Æ,AHÁüI²-A9ÃÁqÖU.A#ÍâëS,A+_7y£-Aæ_x001C_*KÈ,Aj,¯Ó¥é,A6ÕBØ-Aý8ák"á,Aæ_x0013_sø_x0001__x0002_ØL-Aª7czEú,Ath_x0016_1gð,Aô¹wâ$'-Aø¹¼Q_x0017_º-A'Ü5_x0003_-A_x0015_Ø#[L,A_x0002_TáëU-A_x0002_é{°G0-A)aÛ?aå,Ais¨¿_x0003_j-Aü|:|S-A¡MhÁ-A;cN_x000D_ ,AÅhÌM¤î,AsjFga-A_x0015_ñ_x0017_U_x0019_-AÈ_x000D_{x,A_x0008_ìNß_x0015_/,AÜ¼¼_x0003_v	,A;4Üh¬¡,A_x0016_f2³,AYß+_x0019__x000B_r,AA¢_x0017_ð{-A_x0010_* ôx-A}½J~-AkÁÄ_x000B_~,-A"¥§Û»L-A_x0007_¶ºf&gt;J-A	ñv`h_x001A_-Aäa4R¸_x001D_-A]_x001B_ÆÞ&amp;_x001A_-A_x0001__x0005_w¨«%Ð¼,Aì5 ý\-A± ebé,A^_x000F_Õ40-A¯V_ý$-ASXM8},A´\3ë{G-Að0_x000E_._x001D_ô,Avv)EA-AÐ{íN[-A/ 3ÑA?,AfGÿqÙ¤,AbÔ6*_x0003__x001D_-A}MÁÆÔ¼-Aú"_x0004_,A¦ZÜÒ÷$.Aü»m3Øz-A_x0002_ÈßâX½-A	}]©û,AnWØ:£,A¤_x001A__x0002_6ÿ#,A_x001A__x0006_x	¶,AÃX"vÉ,A¨_x000D_æ$I-A_x0003__x0019_ìî+-A½H¥é¬Ã,AòÂT]-AHêCí%3,A"\Ç;ø,AÎÕ°ÓûÐ-ATÛV©ûh-A*&amp;_x0003__x0004__x0015_à-A_x0003_îCa,AÓ¶wÛÓ,A_x0008_¤}Ë/­-Aú/õp_x0008_-A"Òsl_x0004_ù,A£*úÍ%-AvçT"_x0002_§,A_x0018_ÁF'¾®,A_x001F_9_x0016_Ê,A~e#zK-A_x001C_±A£ç,AgèÞü,Ajò_x0002_ùðÃ,AÄôs_x0003_þ,A6üüÉ^-A_x0008_î~Ý&amp;-Aò@_x0019_u`~-Aï_x001B_ÈÔ(Å-A&lt;_x000D_¸_x001F_-AF2:º	.AÊH%¹Ý,AÌo_x001B_ÕÖ,AÉ£óG`_x0004_-AU$ç£_x0001_-A¿ Ê¨Ù-A"r_x0018_ù-A »ª?|à,ABûÜ_x001B_)*-A«[Í:Y»-A9Ö¸÷]À,Aè_x0001__x0008_¿.(-A_x0005__x0007_Tñ­Â=-A¾µj|K¼,A°&lt;°õ,Aî_x001F_Ë|­_x0004_-A 7Èq¾_x0015_,AÆ_x0006_ß-AF	(¿F-AJøÎëÀ-AçÙêöd?-Agf\Ò,A_x000B_ÃÈX-Aò¢âl¥Ø-Añ{²Î-AÏoê;O,A8K| ~-Aô/2¬mß,Af3­7èZ-AàE¡d`-Aq;_x0002_°T-A'¶'h«§,A_x0003_úè@ók-AÜFk²,A±mµ_x000B_ê_x0016_-AÙâIä_x000E_-A_x0001_Êª_x000B_D,A¶Ð?ä^-A_x0012_p[26_x0011_-AãÂ(CÃ_x0003_.AÎqúÚ$&gt;-A_x001C_Þ´úm´-A_x0002_¿_x0002_&gt;­·-A*»}T_x0001__x0003_pã,AµL«ïH_x0004_-Aø¶N|_x0012_-A_x000C_/º_x0018_|,AÚ_x0008_-D1ª,A¼¸äÛÌ-Aô_x001A_¾á_x0018_-A`Ð£_x0004_-A¤_x0012_àeÅh-Aj_x0004_s0Ã¼,A'%4_x0005_o9-AN&lt;_x001D_G§,AÖÐuU2~-AGªÇWø4-AÇ6_x0004_M -AØÛ¯¤ÄÉ-Aê5{6-A£°_x0010_á6ü,AI_x001E_«i_x001B_¿,AÄó»Å -A¬_x001D_¿1_x0002_-AE&lt;°½þß,A_x001F_Ñ6-AõR®ÀXh-Aé_x0008_èYs,Aê_x0017__x0005_Þ­,A¢=è_x000B__x000F_ò-A =Ü³l,ANª_x001B__x0014_È,A¢{³Ö_x0008_-AìßtÐ_x001A_È-A¼º _x001D_¸«,A_x0001__x0004__lgéë%-AÁïúå_x0018_V,Aðol_x000E_q-Abq¹9-AÎA_x0004__x0016_I-A_x0007_&amp;P&amp;¾,AS±ÿÒ_x0003_R-A*%Fô_x001C_-Ad«¶_x0018__x0005_-AóÃÀù_x000B_¦,A_x0012_ý¦R,_x0005_-A_x0001_"m~_x000C_-A«ï¦Q$,A @Ð¤-A®ã£Y,AM_x0003_ãèä ,AÉÓ_x001D_mz-A2ÿm¦,AÍ½ðÞmÓ,Aóæ¢v_x000F_-A_x0018_Ï-ä%Ø-A8î}ÓÔm,Aº¡úÇ Ì,AìÖ¡NÃ-AU8ºÿ_x0018_-AÜL#_x0004_-A¤ÍRÛÎj,A/T2_x001E_r;-AC¦D®C-AÍ_x0018_HñÆ4,A_x0002_À«_x0006_à-A6P5_x0001__x0002_\4-Aî+R²A'-AkûU¥-A_x0006_qçï-A'ß-_x000F_Vc,A6U·ªÎ,AqD\_x0006_-A*ÈÝ¦ÒÄ-Aò_x0004_²Â-AèÎ S_x0018_e-AæklYÆ,AJ_x000E_µ@z,A_x000E_tãGw&amp;-A)á±_x0001_-A¶Ý¶ë§-AÞîãA&gt;,-AõÃ%¨=æ+ADR@,AhAé¨_x0001_Ú-AdÙu_x001D_eÅ,Aþýç÷Ó,Aèáé_x000F__x0011_-Añ0l&amp;ãm-A_x0016__x0015_LBb&gt;-AúÒ=üé_x0018_-AdIÑ~,Avbî/_x0005__x0001_-A®{GH[ë,A|$ÉI-A_x0005_ºv&lt;ö/-A_x001E_°øO_x001C_,AQÏ_x000E_¥_x001B_-A_x0003__x0004_Î_x0001_ÇÆ_x0005__x000F_-A@_x001F_]|_x001E_-AW(aÅL_x0006_-A_x0004_jbLô-A¯¥\þ,A¿¸ír(-AÒ°_x001C_,AÅïÜ_x0012_¯-AP³.9 Ï-A9_x0010__x0004_/âÑ,AñÄbõ_x0013_-AJ:ä_x0015_è-AQðlÜ¡_x001F_-A½ÎÐØx-A,n_x0010_øÐ,A+#Ú_x0005__x0014_Ò,AúöCÙ_x001F_Ó,A.¨Ì«,A_x0010_Âa«k¸-AS.%r_x0010_.AVe¢f_x0002_Á,A´´Ð_x0018_-A«hÞ%{-A6àä_x0003_-At×pÜÖ,AäI_x0007_-AÂ%3&gt;¾,AÌÒ_x000C_·b-AçÝi@_x0005_,Aï	ÔX-A^Ø_x0012_åEÁ-Ap¼`{_x0003__x0006_³d-ARÉ`g%-AÑ_x0006_0ÖüÊ-AºÚ2tbm-Aºì$aæ¾,A_x000E_/üdV-A_x0008_ö_x0013_Þx¾,AÄ÷y@Ó_x0006_.A_x0005_Ê9w_x0016_.AÀh0~-A²lèK-A^_x0006_¹´,A_x001A_ÝùXÑc-A¹Ig[Ã¼,AS»Ù_x001A_¼q,A£Þõþ_x0007_-Ag} ?,AÊúF_x0001_@V,A§w*¡ËV-AÈú_x0002_Dï&amp;-A_x0003_B_x000B_D-A_x001A_f_x001D_R_x000C_,-A_x001B__x0019_Y_x0006_¤e-AÂª_x0018_F_x0008_,AA7F&amp;9à,AcZ_x0002__x0004_[-A¶Ì_x000E_Ý,AC_x0013_¤õC¾,A_x0014_ÿ`Ú@*-AêßìUÿÇ-Ab_x0006_C_x0017_b-Aê¨F)H,A_x0007__x000D_Itiîò&lt;-A}rÀ	p_x0006_-A¶_x001B_ù'~,A_x000C_u	Ç,Ai_x0005_&gt;È°B,Aø¼,èë@-A.2¾_x0002__x000B_Z-AÌ¾ßì;_x000D_-A_x001E_^x}c,Aæc8¹Ê,AÁ}ÒÌÜ,A4_x001A_,2_x001D_--A õÖ?â_x0004_-A@Ü3¼_x0004_h.AÞñE,Aô_x0003__x001C_=-AüËø#bF-Aè_x0004_'³_x000C_Ã,AÍ[ÃÅ,Aü4ï×õ,A_x0014_\r_x0018_¿&lt;-AËÍo,é+AP,Õ,ABÿ«_x0011_ÉÇ+A­õõðh,A_x001E__x0001_F%Ò,A6iv_x0007_-Aù_x0001_L{-A¸)_x001E_±B|-A_x0008__x000E_³_x000E_EË,AW§_x0006_B_x0006_.A_x001C_×Ù_x0007__x0003__x0005_èe,A¤|·:_x0002_©,A+ß_x000E_G_x0004_-A":u6ð,A_x000C_?_x0001_|æñ,A·"¶h_x001B_.AÜú­I--A_x001E_	ÙWF,A~_x000E_¸_x0007_-AL`ú,A|&gt;Çâb-AõÆÃÐçà,A8×¸(Ç,A36¯ÌÜ,A|åRÍÜ,A®¤³_x000E_î-AU¢G,A_x0011_³º-Ó_x0013_-AH55­D-AOÑ_x001A__x0006_z,AÖËçÙÝ,AÈ&lt;­þ-A_x0007_ô_x000D__x000B_¡-AÈ9iÕ¼Ô,AÚ"1ÀL-A+RYÐ®æ,Av¿7_x001D_ ,AÏWq1ep,A ÿÁhÊH-AÎ_x000C_Ôá©,A 73*W-A_x0018_XóH8É,A_x0002__x0006_5£aOB-AkÑ°ßä,Aà_x000E__x0006_VÂÎ-A_x0005_NY_x001D_'-AÕ¡_x0007_¡&gt;_x0003_-A4Ôi#]-AÐ_x0015_je--AÒþÝ_x0018_Öå+A^";E¡Æ-A_x0008_Í_x000D_&lt;_x0006_-A_x001F_$2S_x0001_ã,AÆ­'ên.A`ä3_x0008_7_x0004_-AßÁdS\Y,AñrìK-A²yñ¦Ï4-AîI_x000E_ÏpE-A:×_x0013_§,A¤RÜ»A-Ad(,A_x0003_m5_x0011_à#-AºÄ_x0016_Ø_x0011_7-A_x0019_¢áQa?-A¼êª4ï-A_x0002__x0002__x0002__x0002__x0002_h À_x0002__x0002__x0002__x0002__x0002_h À_x0002__x0002__x0002__x0002__x0002_h À_x0002__x0002__x0002__x0002__x0002_h À_x0002__x0002__x0002__x0002__x0002_h À_x0002__x0002__x0002__x0002__x0002_h À_x0002__x0002__x0002__x0002__x0002_h À_x0002__x0002__x0002__x0002__x0001__x0002__x0001_h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_x001C__x0001__x0001__x001C__x0001__x0001__x001C__x0001__x0001__x001C__x0001__x0001__x001C__x0001__x0001__x001C__x0001__x0001__x001C__x0001__x0001__x001C__x0001__x0001__x001C__x0001__x0001__x001C__x0001__x0001__x001C__x0001__x0001__x001C__x0001__x0001__x001C__x0001__x0001__x001C__x0001__x0001__x001C__x0001__x0001__x001C__x0001__x0001__x001C__x0001__x0001__x001C__x0001__x0001__x001C__x0001__x0001__x001C__x0001__x0001__x001C__x0001__x0001__x001C__x0001__x0001__x001C__x0001__x0001__x001C__x0001__x0001__x001C__x0001__x0001__x001C__x0001__x0001__x001C__x0001__x0001__x001C__x0001__x0001__x001C__x0001__x0001__x001C__x0001__x0001__x001C__x0001__x0001__x0001__x0002_ _x001C__x0001__x0001_¡_x001C__x0001__x0001_¢_x001C__x0001__x0001_£_x001C__x0001__x0001_¤_x001C__x0001__x0001_¥_x001C__x0001__x0001_¦_x001C__x0001__x0001_§_x001C__x0001__x0001_¨_x001C__x0001__x0001_©_x001C__x0001__x0001_ª_x001C__x0001__x0001_«_x001C__x0001__x0001_¬_x001C__x0001__x0001_­_x001C__x0001__x0001_®_x001C__x0001__x0001_¯_x001C__x0001__x0001_°_x001C__x0001__x0001_±_x001C__x0001__x0001_²_x001C__x0001__x0001_³_x001C__x0001__x0001_´_x001C__x0001__x0001_µ_x001C__x0001__x0001_¶_x001C__x0001__x0001_·_x001C__x0001__x0001_¸_x001C__x0001__x0001_¹_x001C__x0001__x0001_º_x001C__x0001__x0001_»_x001C__x0001__x0001_¼_x001C__x0001__x0001_½_x001C__x0001__x0001_¾_x001C__x0001__x0001_¿_x001C__x0001__x0001_À_x001C__x0001__x0001_Á_x001C__x0001__x0001_Â_x001C__x0001__x0001_Ã_x001C__x0001__x0001_Ä_x001C__x0001__x0001_Å_x001C__x0001__x0001_Æ_x001C__x0001__x0001_Ç_x001C__x0001__x0001_È_x001C__x0001__x0001_É_x001C__x0001__x0001_Ê_x001C__x0001__x0001_Ë_x001C__x0001__x0001_Ì_x001C__x0001__x0001_Í_x001C__x0001__x0001_Î_x001C__x0001__x0001_Ï_x001C__x0001__x0001_Ð_x001C__x0001__x0001_Ñ_x001C__x0001__x0001_Ò_x001C__x0001__x0001_Ó_x001C__x0001__x0001_Ô_x001C__x0001__x0001_Õ_x001C__x0001__x0001_Ö_x001C__x0001__x0001_×_x001C__x0001__x0001_Ø_x001C__x0001__x0001_Ù_x001C__x0001__x0001_Ú_x001C__x0001__x0001_Û_x001C__x0001__x0001_Ü_x001C__x0001__x0001_Ý_x001C__x0001__x0001_Þ_x001C__x0001__x0001__x0001__x0002_ß_x001C__x0001__x0001_à_x001C__x0001__x0001_á_x001C__x0001__x0001_â_x001C__x0001__x0001_ã_x001C__x0001__x0001_ä_x001C__x0001__x0001_å_x001C__x0001__x0001_æ_x001C__x0001__x0001_ç_x001C__x0001__x0001_è_x001C__x0001__x0001_é_x001C__x0001__x0001_ê_x001C__x0001__x0001_ë_x001C__x0001__x0001_ì_x001C__x0001__x0001_í_x001C__x0001__x0001_î_x001C__x0001__x0001_ï_x001C__x0001__x0001_ð_x001C__x0001__x0001_ñ_x001C__x0001__x0001_ò_x001C__x0001__x0001_ô_x001C__x0001__x0001_ýÿÿÿõ_x001C__x0001__x0001_ö_x001C__x0001__x0001_÷_x001C__x0001__x0001_ø_x001C__x0001__x0001_ù_x001C__x0001__x0001_ú_x001C__x0001__x0001_û_x001C__x0001__x0001_ü_x001C__x0001__x0001_ý_x001C__x0001__x0001_þ_x001C__x0001__x0001_ÿ_x001C__x0001__x0001__x0001__x001D__x0001__x0001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</t>
  </si>
  <si>
    <t>3bdc187c9b1f6da3768069f3149b6498_x0001__x0002__x0001__x0001__x0001__x0001__x0001_h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0001__x0002_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0001__x0002_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ø_x0014_&amp;Å_x000D_¥é@_x0012__x000B_®J_x001D_ïî@_x0001__x0002_ÁXe²_x0003__x0002_ê@À&gt;¿eìlë@RâI³_x001D_ê@Î­.Rê@Õ4ëPÖÉæ@ÿªú`®é@_x000F_Å·£_x0019_;è@ÀÃ_x0013_'àöè@@Õ¢¸jë@+Ä9ê@à_x000D_â¨ëzæ@_x0010_5ýñsµé@_x0010_vrÖtéç@_x001D_7çÄ¿¬ë@´xöSg_x0018_ç@÷ËÙºÛë@gÔÁ_x0017_ö_x001D_è@ñ¨ I_x0018_ê@~,ÒNdì@_x0016_©5¼Üì@GMw_x000D_gç@Õ1PHSSë@_x000C_ý;È@Ýî@:ð®v°ì@Ü_x0004_ÜÅöüê@_x000F_4_x000D_"Øç@_x000E_ã_x0002_8°½è@Äþ¼1è@ÕR£²ë@â´Ô­)í@_x0013_Ò«&amp;zë@©¼ÓH_x0002__x0005__x0017__x0003_ë@ÍTî._x0003_5è@:CE7Wí@`'Pìxúè@TëXhÓ%ì@0~¦ÚKç@_x001C__x0008_f_x000E_é@&amp;As~Àë@@ô·_x001A_¶Íí@Ùá_x000B_*6í@zØ_x0004_²((ì@M­*_x000C_è@JpÊ1,ë@Wí'åÜÈç@Ë_x001F_"_x0010_î@p¤9Ë·¥í@î¶^ñ!@ð@_x0002_1VèW~æ@:$`8Cë@_x0014__x0001_z_x0002_Þë@¶x=_x0015_Xòí@#kQ?ô	è@È_,lNìí@ïd÷ãê@ °ÆæÊì@ú13ú­Éç@ê²çt,é@J»Ý_x001D_æ@W®ÉÆ&gt;ï@&lt;ÞÅ{¹Ìê@PdãþÏEê@/_x0005_ô¦Ûæ@_x0001__x0002_K_x0016_Q¶z.é@].ôi=í@"L f_x0011_ê@Ð'áµf_x000F_ì@­¥ yì@ÅG¬Ôð5ê@@ÇND´è@²ØRÈ_x0010_ê@ _x000F_ýß_x000F_5é@÷/\Ê^ê@_x000E_ÉåæVaê@ü¤ÇIfaí@J8Ý©ì@aÄÛ,._x0006_ë@¸Ïÿ_x0019_$~ç@o¦_x001F_ôRì@æ_x000F__EUç@Ä_x001C_*Û#_x000F_ê@(9ÈSóë@¾~.Pæ@Û&lt;Ú/HÛê@¢~±_x0006_ÃÕì@_x0014_µö_x0003_÷í@&gt;_x0004_qýë@d~ëÛfì@_x0014_¹ê%sî@¸9_x0008_¡½`ë@sò*ß¬¡è@¹m×`è@%®gV=0ê@_x000E_Îo}uî@À(c"_x0001__x0003_e¿è@_x0006_z½káì@\¡áYgî@¸îÍ¹d_x0013_é@ÔîøVAç@zÑyDÛí@l.ø_x0016_L~î@Æs51A&amp;í@ý¿ETg¬æ@_x0003__x0002__x0008_»ë@èÆ­Ìvç@88RçVæ@ûØ´xë@Òï2_x0016_ 8í@É'PBÕè@È_x000F_IÃJ*ï@r6{ü:»ì@º©_x0016_ÇÑ_x0003_ð@·1úÝ_x0005_è@)éöTpê@´³úT_x001F_¸í@z4ýàé@h:_x0008__x0010_Ó|é@£ìP7¢.å@ô^¯óSLï@V¯^Q®Pï@EW&gt;_x001B_@Pì@®,Ã×Aì@2&gt;ºzç@»&gt;t×nê@PXµ_x0011_%Õî@¾]:N6ç@_x0002__x0003_&lt;ì*­µ¿í@_x0010_='&amp;×_x0015_î@dÖ'¢Z¬ë@¾8_x0007_ÿ¬é@´_x0011_®úí@þ¹7Ð7é@¦}ç_x0010_í@7sÝ{_x000F_Tí@_x001A_Á_x0013_ã~Vè@&amp;ßN!»Jë@9þX2ÃOä@;y5Ã°7ç@_x0010_Ø«®úë@z_x0005_Ý;+î@Îs­:¸Dè@¼cÞÊxì@O;_x0014_ZÈè@_x0013_¥Ë7ÿ_x0002_ë@êKG_x000E_î@ÕäMQûKí@òG~´}þé@+r689ç@]9 _x0010_¯æ@_x0014_-ÈÉ:_x0017_ì@ÔWýôMêé@ÚþeQÆë@8]íg|ç@V [(«í@¦ò:z¯æ@_x0001_ùñnJé@ÿ[{úI@å@z¬I_x0003__x0005_j2í@H¯¶éZê@Bls!#î@ÖEEPë@	7Q£,è@ó_x0007_Oé@nÊP_x000D_áæ@v_x0010_Gé&gt;ì@_x0010_. LC.í@Õ 7 _x0001_ë@8ÊO¢óÇì@*gDS_x0013_æ@¥bxÝ¥ë@¢bAÅ_x001C_ê@1_x000D_Òï©Åä@êÃëÆäè@°_x000F__x0012_Qçbï@¦[Ï_x000C_ZNé@Â_x0004_Ð_x000E_ïjí@âa¹ÚPyï@b¿ayóê@4_x0003_øÈ_x0011_Nì@®`_x001B__x000C_öï@~C$_x0008_ñôë@Ôàì°_x0016_ì@_x0002_ÍÉS¾Aë@ÇzÖñè@ðøâñÎé@Òdïc#8ë@_x0018_¾½µ½8ì@4²uMÝç@&gt;.á\0Më@_x0001__x0002_IqP/¼î@_x0010_òx­Û¾ë@_x001E__x0002_®_x0013_Â3ï@Ñó_x0011_Í_x0006_ê@.ìhå@´3rÛè@.¿5®çUì@_x001E_V/×½¥ê@3_x001E_§_x0015_&lt;é@}z­ç@ñ+Á®Ôê@M_x000C_QHÇê@oD_x0012_ë@_x000E_Ç¼ÎÞ_x000C_ì@ÿóO_x0018_^í@¢_x0004_VÌ=Áé@_x000E_Àb_x0007_ì@¤_x0002_Ç4K	é@,_x000F_eÙ-´ë@_x0018_FõxTí@iäg ù_x0006_î@8¥¦t¿_x0007_ê@,0*_x0012_Åê@_x0017_Ù~ê@/_[PAì@c{r\±æ@_x0008_YA£ì@ ÿ!+_x0002_ì@ZXÛ~Xî@Òoêm_x0001_í@ú	Ú&gt;1í@^í¬_x0002__x0003_Êsí@öê_x001E_Îæ6æ@»_x001A_sÅ²Æë@¼Ø_x0012_Ûé@ _x000E_õIÅî@¬e®_x0005_ì@:YÓ(î@R_x0002_kiLì@ò-wg¤ë@Î,(g&gt;_x000D_ê@î¡!õê@ø4ÙCJî@Í6ö|®àç@¶_áù©ì@ç,1òj§í@"_x0001__x0007_WKËç@¿ç5-© ê@½mÜÎç@þ9HLví@IDóXÂFì@ÓýÀø_x000F_êê@_x0008_ò§Î¤¤æ@_x0018_qö|yÕê@«*ÌSJqí@mîî²%®ê@y]ÊÎ_x0015_è@ÖA¸È1²æ@_x0007_¶]_x000F_Ìúè@}C__x0018_%ç@Y,ÉÐy:ê@_x000D_ÐâÞ_x000E_è@ x1·4î@_x0002__x0003_KèÚÑê@_x0001_¥V!TÊê@t.ðÚ­ä@*cÒ]EÑì@*_x0006_Cõ÷_x001E_ì@¨	Ù*;è@DqöÃ18è@.Ú[kßÁë@ø%:âí@îá_x0010_jî@_x0003__x0008_®jçÂè@ûªÞø?]æ@Ì¶cÜ_x000C_ë@K?÷_x001A_^0ë@òÈ¼_x000C_lÏé@ª÷Áyç@_x001B__ä¤åè@¶ÌX0óýç@:B&gt;3_x000C_éè@p7ZÓnç@k¢xx_x0006_ ç@Þy_x0013_»ëè@¼S9uD³í@ÜôýL³më@vr ­Ëè@±æ_r½eè@Pgöó_x001E_¤è@H$_x0015_$BOè@D_x001D_7_x0018_t3í@_x000C_A¥ñGÙê@\I_x0003_¡ï@-¸â_x0001__x0003_;2ð@ç+&amp;~_x000B_Ãì@÷UGepºå@&lt;¨%0,Íå@:Å_x000D__x0014_áì@¦°ãõë@dPAÍê@³ê±¿Úªê@Þ¹Æ_x0008_&gt;ç@î	_x0014_Æ!í@ßA@_x000E_ì@ÁåëÎëå@0»úô|nê@vw´ùãGï@4)§¡ç­ê@¤=êN¼xé@XÙú¯ºÛç@_x0018_mîÆü!ð@wßYÀ_x0003_âæ@Ó²Rí¥î@îÃÁd_x0018_nè@ZÓöQí@Å¦E6è_x0001_ê@Á_x0008__x0014_:U&lt;ë@â%Ú#Zãç@%ìA«	_x0015_ë@àô&lt;_x001A_¤_x0007_ï@²	Ë«_x0005_rë@ì974î@NzQH_x0002__x0005_ë@¢Ô¾Éè@ÂÌ[Ha$ì@_x0003__x0004_â7uÒÍè@qÍó_x0019_þOë@á|_x0008_kûè@6_x000C__x001F_£cë@(^µ²ì@(w@_x0001_Cé@_x001C_?Æ5^çë@î_x000C_ï×åç@_x0011_@ìç@_x0006_yC»bè@&amp;b{ð5vì@«88_x0002_ÐÏê@Ü&gt;þâÂê@| _x001F_¿Ð	ì@6U¡áË÷ì@ÏFÓwê@ã~e*°³è@¬cÅJÄê@pcÌÐ|ç@ñwô]Òµë@@;í7æ@_x0014_ümfµ®ê@:ñ	û_x0010_dì@_x0017_à+"í@)°ë¾P-ç@£tKE³lì@ôVöïë@{'½\Rë@ª©åà_x0005__x0018_è@ãóPÆ«.ì@ï_x0010_&lt;;ùë@sù¯_x001A__x0002__x0003_#Öå@&gt;«tÆ\ç@Ö_x0017_8íê@D*Cù_x001D_é@~_x001D_7_x001B_§_x0015_í@*µÈ_x0015_Ðê@*_x0001_è@fwêE©¼ì@R¬_x0012_×íë@«I¥}¸]é@¨|	òê@#_x000E_UeXåë@ª_x0001__x000C_)äç@x­mUï&amp;è@_x0002_í_M_x0008_ë@P¶1Ðí@ôÜ_x001A__x001E_­ê@UÖÚêZë@2#Ãî@É(=:´Sç@£µÍ®!ç@,÷_x000E_¨_x000C_ëæ@í_x000D_tÀ`í@ï÷ÛiéËê@±Ã	îÑì@ªè_x0006_ïé@øIkñdì@ÒLÐ ÷æ@JTÌy@ê@'ê_x0016_!¯é@ÞUÃ±¤ê@^&amp;ÚÁ_x000E_ë@_x0004__x0005_ªM?/Â-ç@ìóLªBì@[EÐ§®ë@_x0001_7NOë@³í,Æ%é@òÍÚ¢Uë@J´Z_x0006_ ê@CþÛJí@_x0011_±.».ë@·h^_x0016_Áìé@Ê_¨Ý9½ç@%:ÑT¶ì@_x0006_³|_x0002_àî@_x000B_ÆÌbàÕê@8-_x0003_ ²Îê@ñ§ßsî@Âã_x001F__x0001_é@^·L¿î/æ@´_x0014_=_x0008__x001A_ê@òG_x0016_1­qç@N_x0013_LsÖ2ï@.Ppï@yñê_x0005_·ê@ÔC_x0007_ç@_x0008_&gt;Æ!_x0015_ní@L!æÏqlî@êFÂ_x000E_J¼ê@B1"Ñä©ë@_x0008_P]¡ë@ïiGÒ±Óì@ãù0è¡Õë@ÖÏU_x0017__x0001__x0002_!ì@FÇä\³ê@_x001D__x0017_Tb_x0005__x0003_ê@_x0002_j\¬»[ç@éÖ_x000C_ÝØæ@_x0015_}ôb_x001F_Bé@_x001C_L5îHê@ \¯ü¿íç@}_x0010_5`Æì@fÅÌs\í@Ä*§´µæ@¾SjÈûÚî@ºiy.%_x000D_ì@_x0015_:ì¶Äoë@FÕ&gt;á&lt;_x000D_ç@$¥XÉaê@%	l2$î@_x001F_sjÔ	æ@v¤_x0014_öÊ_x0006_í@ßb±eì@_x0010_íT9Þì@Ss¶'óè@9·áv¹ì@h¥¨páiê@.§¥$_x000D__x0004_í@;~)æÇê@®~_x000B_BÒeé@.¸8,é@fU7Q®ë@¶Æ6_x001D_Ùç@_x0018_]ñ÷_x0014_ç@vd_x001E__x0005__x0013_yî@_x0001__x0002__x001B_S=×_x001C_é@_x001C__x001B_m9ê@ÌÏ»üRî@_x000D_§ò¶Tvë@Ü_x0016_F_x0008_ßë@n²_x0005_-_x0011_ è@ð_x0019__x0015_Àµé@_x000E_&lt;_x0019_xK_x0014_î@h	èÉç@Rò±Oî@.Ä«¿êì@tq:î,ì@rF+IS¦î@á_x0018_ô ¡Ìé@¹+1öì@KÞTÄ ë@¬Oµvuì@_x0002_Üñð_x0003_è@N&amp;q¾Hç@Ü)_x0008_=ê@££¹$Qé@Ýýx(&lt;Æç@èk)JEñî@Ó-Ä5ÑÄè@{v_x0017_oÔè@®EÚShì@4rcÇ_x000D_Æí@îO¿K¤ì@ôúsýFYë@_x0008_¹ò¢MÌî@³jÌ_î@_x0001__x0008_kô_x0001__x0003_¡Áì@¬¦Àï@3Ó´u ì@,E¹ôôí@v[Ég¦_x000F_ï@§ªÍbøì@Ûò_x001E_$3_í@_x0010_Ó(ßóí@\;·æþì@ÙØÜ½­5ê@sçñôÞUé@ú_x0016_Ûoå\ì@T~Z«ë@²å?ðÏê@_x0006__2è_x0003_ì@,{#?më@8£ãu²è@îóø_x0019_qCè@0bÝôì@d¡2C_x0011_è@ÔIRZ_x000B_5í@Ëk}¶¨ç@ßõ ¶_x0002_&amp;ê@1MÞ¦Ñë@|8ô_x001A_E¯ê@_x0010_tÌ_x0019_aÝé@þÄ¯1ê@y}£ ë@_x001C_Ð¨30¿ì@!¡ÕuQ_x000B_ê@©%ý¶»ç@ÊKÞ%_x0004_4î@_x0001__x0002_bÆÈ=®ë@m¨_x000E_q£ê@¼b3_x001F_ì@ùÆ±b!nì@aà£Õé@F­yA+å@N5ÚYwæ@¹_x0016_Xì@[GÌRê@&gt;/&gt;aç@ E¹5¬¢ì@Pi×Ëë@zK_x001F_E||è@Â2ß5Þì@ôÔÔ#¿Àé@t¼Læ"ç@ðr*À¶î@¶§Äí[ì@yËAÅ7Mì@þÆH(&amp;é@_x0011_ªGÓç@"í­ôxÝì@4"1áë@6ø~Oêè@¶L[4_x000F_ÿì@&amp;®V.zî@fÆ_x000E_¥ì@_x0011_ø£P#ê@ÚnTRóï@X?Ï§ç@nÞûQ:Úê@-P;_x0001__x0002_Û_x0016_î@t=+_x001A_uOè@$¯?®§_x0003_í@®e§_x0014_è@Þ_x001D_A_x0012_À6ì@Ê_x0001_[_x000F_¹àì@mål¬9é@àÀgÓ°ýî@Äv*A»è@DülUkî@0¿«ËOÒë@¡Ëä,=ì@XJ¯à_x0006_0é@FH±±ÉGì@Ì0OÚøê@	ò¡ÄÔç@_x001C_öÍ;?´ì@Z«\µ_x001D_.ï@Ôoõ¯±öí@\d2¢0ì@uû{§Øè@¢Æ_x001B_#o´ê@_x0015_&lt;à´¹é@_x0004_J$}_x0001_çê@0Ì¾6ø¯é@q_x001C_´g î@&lt;ém_x000E_Å_x0001_ï@óBl0Æ=é@_x000D_1¾ë@*_x0012_mXwè@¨uÈ._x0010_é@'Óðñçæ@_x0001__x0002_àõW¬_x0004_è@n_x000D_ãíé@_x001C_Æ_x0019_î@°_x001F_e_x0011_P;å@tÎo_x0016_Ç®ï@_x0017_SÛÝZæ@_x0012__x0002_8UQ¬ê@bRú¼¾_x001D_í@Bæ|.`î@Ü_x0019_kHVRé@0§g¬Òë@Ó&lt;+O,ê@ì¨xè@ò¤{ÍÙµê@ºªÿK?ë@ËlåX;ê@Ûª§b5uå@¦ùîØií@üDÕ{ì@øYÃÂßë@¡Çí+_x001C_ì@&lt;_x0019_.·oæå@_x001C_ð_x001C_\_x0001_`é@Óð 3ùæ@_x000C_»ª$úí@^~` Iç@X_x0008__x0014_³å@¬0MÙ&amp;Aî@|_x000C_3æ@Â×6	Áè@sÃ_x0008_UT_x0001_é@ÏýpE_x0003__x0004_&amp;î@_x0010_Ê°_x0004_Ì«ê@VÇî@pr¼=©Ké@582ä3_x001B_å@¶N»ªPë@+ÊéîN§ç@jo:ùlì@ÞË_x001A_À§*ë@v8ö¸ í@%RHõÅHæ@þ¸k+@Øê@d_x001A_bXáè@LN¤Ó_x001C_è@N_x000D_|sÇé@ö:Azºë@n*`|ë@Þý£_x001B_ä_x0001_ë@';V/_x0006_ì@Æ´ÇXìäê@*_x0010_c_x000E_é@L5_x001B_8üë@Þ^ÿììí@Î$H@³@è@¡b,_x0003_eç@_x0018__x001F_øæ_x0006__x0014_ì@_x0010_X_x0002_Åø"ë@)îZñHÇè@(J|R_x0013_»î@Äê¥ü¢²é@JùúÃ&lt;Mè@0·Õj_x0006_ì@</t>
  </si>
  <si>
    <t>303bc70b608db06583c177e3a52df1a8_x0002__x0003_^_x001A__x0019_î_í@TÊ_dÈ6é@Õh¡üûpë@_x001E_1ø©é@_x001D_q_x0017_·Qè@¢4²£çÈé@ê±,sr_x0012_é@[+_x0017_/ì@×%ÃÝì@(ß é_x0016_ç@_x0011_V+Í¯rë@Ø&lt;üÆMë@Çð\:iè@¼H9ë@âÿ¿Õ!dí@ÑnQá_x0014_ì@_x000C__x0018_ôì@È @_x0005_é@ihOÊRë@_x0002_Än¢±î@¡æbÁqê@%çfI_x0013_uí@{4½Ðo_x0001_ê@Ì_x0003_Yî_x0004_é@Ê_x0015_.&lt;k;ì@§Qdé@XÇ6²±öå@_x001A_»À£­¥ç@ûó¦×ôé@_x0008_Â®ú 6î@ÌÖè²/ë@°9Ö_x0002__x0005_+í@-k_x0016_Ñûç@¢8&gt;_x001C_Áæí@p7V½;ë@rKòóPê@Ê{Üg_x0008_¯ì@B_x001D_ïûÍ'ë@T+_x000F__x0014__x0015_Zé@âîBÖ¾ï@éz]_x000F_¥4ë@)_x0004_5Ò¼Àê@±¼ü5Eì@_x000E__x001D_]_x0006__x0001_Äë@ªÚS2*ë@'á'2_x0008_î@¦$kü_x0012_ ì@ [(Dæóé@z_x001E_H0_x0001__x0014_è@ xr}é@õÃô_x000C_kÀç@ê:¦Â_x0003_é@FöVDî@õA-Ðcè@öã_x000F_Úué@À¹¬_x0008_ZXê@Ã²é¡å@4,càrê@_x0018_²3Â_x001A_bí@ñÐ5}" ë@_x001B_%ÎØé@,_x0017_\tQÏë@{µu_x0008_¾«é@_x0004__x0006_Æ6| ½ï@ÆÜ_x0016__x0017_éì@Vq,_x000B_n¾ç@È_x000E__x0015_4{_æ@xä#ªë@_x0004_øÎígÏì@Ê ó_x0005_ê@JÕ 	ç@è_x0003__x0018_xUî@OÝfW7ê@_x001C_í¹¸{ç@!8/p/î@ßQ÷_x001C_§é@yJ_x001B_®¹læ@¸=ùã29ê@mýbä_x0014_í@_x000B_}öÄCIå@Z.HÎËùé@2_x000B_âßø_x0002_è@2mpîè@_x0019_Iá®ç¿ê@ê_x000C__x0012_*ÿé@vc®Í_x0001_ç@]Ò¬$Åíè@pý$ÝûÞì@_x0014_»Í×üì@äòdë¶ì@/Âó é@Øºir)ç@¬ôñ&lt;Þê@|&lt;zyoEë@0ý;w_x0001__x0002_Õðê@È¡²ì@Èµ_x000B__x000E_îé@bl-Õç@_x0019_L_x001F_*_x0004_Uè@e5øm_x0010_úê@_x0007_"¢Ìõè@0¬qãTCî@ÛiC%"ê@_x0006_»õß4_x001B_í@_x000E_ý8Ä$Nè@@'{lBVê@Ú0j_x0001_ì@ÃüÇÏh_x0005_ê@&gt;æ_x0013_ì»]ï@,à ÔCï@§g&gt;Ôéç@jíº¡+ë@ÙkÎ8_x000E_?ê@âòäê@ü&amp;§sgé@þÃbÔt«ë@G_x0017_¦[ëë@_x0012_¯æ4âaî@.'tZpç@p»_x0011_]_x001B_3é@ÇX¨Ì«æ@ö¹_x0004_**î@ø¤a#j­è@ h:¾ÿüì@&amp;"_x0005_W-ï@Ã._x0014_1î@_x0001__x0003_ÏÅK¶_x0016__x001C_ç@NÒ(É·ãæ@ì~äµóié@ó7ò9_x0012__x0005_ê@¶F_x0005_))Mæ@Wú¬þí@jÀXOì@ûôÌÂ_x0014_í@2Vß£yFç@B¹·Ô_x0017_é@îUéà_x0014_î@Ò&amp;¬)Ðì@Ð®bÍwfì@^__x001E_dWë@ïf]ç é@ZÂß¦Ú_x000D_ê@uM¥ÉMê@±,T©éÝè@~}¢V_ðé@ÐÅ²»ùê@ió?L8Ðé@û_x0007__x0018_ë0¤ç@iJ_x0002_JZíî@°ÚÇ_x000C_ê@²7"läæ@Ò_x0002_ÕqSì@_x001A__x001F_ÔG¤_x0001_è@_x0018_ÈL/3êé@Ä§ÙI8ì@(9Í_x0001_å@jæ_x0004_e_x0018_è@_x0008_JÐò_x0005__x0006__x0018_5å@DxM_x001C_í@øExw-è@_x0004_Î_x0015_jÑæ@å¡_x0006_àrê@yA²_x0015__x0012_që@Ö_x0013_Økãé@Õæ«3_x000D_ê@É_x0002_¦ç@Ò_x001B_øì@êëç~ê@S_x0003_-åÕ0ë@_x0018_OóÂ_x0015_ï@c?m$-÷ë@#%_x0008_­)Kê@²ª­4Kë@íÌú_x0011__x001C_î@p_x001E_Rfë@:_x001C_3_x000C_¨×í@ÀI&gt;@ì@ÓÕ\öë@Â!Ôñüê@³Ò_x0005_æsë@_x000C_k=ô»î@¸4êgºë@ÿ²®UØ#ë@Ô¿_x000E_Ìé@kI¨È×ë@à_x0001_ Åõvê@÷ÿ	*ïsç@ DíØÑè@½_È±:ì@_x0001__x0003_)_x000F_¡ê@ê|!¢i=ê@cÖ_x0019__x0015_ç@¨W¬Lä_x0008_ì@,ºÕÀ_x0002_õç@fÉö1_x000C_	é@KÀ_x000E_ü/ê@Q0µ ¸»æ@|ýK0Øoê@é_x000C_Ö_x0019_té@H_x0003_©Á-ë@yPh8ôì@fèêÊµï@ÕKE×(xí@ú\n´Hì@Y_x0014_¦¹ïè@)_x0003_VPWïè@ú¦øHZ_x000D_é@c¸_x001F_¹ë@Bãj·;Ëì@áyx±è@·J([Fè@NS_x001F_.¥°å@TéiGÑ:ë@£ÉÄBfè@0ã¦j_x0014_ì@¡P;ß9lì@RUãaBÎë@*ÿ5Ölé@,&lt;^µèè@$_x0013_ó_Yí@é+:_x0002__x0004_½Êí@]ÈØ+_x0001_è@ÔDg],í@^ÌÕcÍé@vÃðq_x0015_ð@%XècÞ!ì@0S¯û("ï@_x0002_&amp;ÀÛ?_x0002_ì@´z_x0010_eÁê@(_x000E_Ø·íì@_x0005__x0017_[RöÇç@Bö¦ë@_x0003_Ö&lt;B%âé@.s_x001E_	11ì@¸_x0015_ù_x0014_\ë@ ]¯óªé@×¶6ïë@[@È¦¨(í@¢2³g+ïç@è_x000D_ØÿOé@âÿ_x0001_Éä¦ê@³J¶òÅé@GÈÞDítì@Ùy\EþÞè@_x000E__x0014_kô&gt;_x0006_î@÷çå_x0003_ÒÙë@_x0018__x000B_Øp'é@_x0017_÷\·0é@¥õ_x0015_ù_x0007_ë@V"9D{ê@/!_x000F__x0016_{ê@B_x000E_6d_x0005_Àì@_x0002__x0003_;_x0010_ËÔÎî@âä_x001E__x001E__x0001__x0016_ê@0l¨keÓè@äOK0ºí@îT³_x0007_£ë@ìRîù_x0011_æ@l_x0008_oÖÕ©ê@õC(]éWè@Öãx_x0015_ç@_x000F_ôù_x001C__x0015_Væ@.jwZïì@ÉFØ è@ó¢_x0002_uê@[æÖà½ê@ËË¿þ^µê@_x000C_)yÖì@Î_x0011_B~Aê@¢Ö_x000B_8Y_x0016_è@íª¾¸Àéë@ùO_x000D_Í_x000E_î@¤MÏÏ}¾é@Â{+½~#ç@a_x000E_n¸î@çý.Ùì@&gt;z ãì@ËªáC~é@.ùö´¥[ì@{ mûç@&lt;ZHn3é@bÆ@üyì@Ëh£2é@:ôÚ!_x0004__x0005__x0016_rè@_x0004_½Ã_x0007__x0015_ðé@_x0016_½_x0001_¹_x0001_î@_x0011_GùÍ[è@ãJ712_x000F_é@°ªj_x000B_6è@Úsû¾Të@úeï[_x0001_ì@5m0d_x000F_òæ@¢»iñ_x0008_é@¶Z_x0017_|9¹ê@-¥0_x000E__x0018_ð@_x001C__x0011_õgQì@¤9T_x0003_°ê@¦É_x000D_Çé@_x0014_Úº7xHê@/ _x001D_è@g_x0012__÷|_x000F_ë@Kº}·Êæ@uøÀ¢.è@µ_x0018_UõY8ê@_x0002_Ò­úYí@NÅ¤Í_x0019_í@Z!WÇì(ì@\¹vÂì@0Ò)-Éeí@_x000E_D°_x0010_Hì@PåÉ¹mè@þ)îu%_x0016_ê@£ÐÂí@ÚmH9_x000E_ê@ý´½Ñê@_x0001__x0002_û_x000C_È_x0012_ðí@y:_x0010_Ð_x0008_«ï@Ô¯ÑäÕí@x%#·ç@L_x000F_!ì©è@pF¶_x0006_ué@I_x001E__x001A_Îë@&amp;_x001E_z Òé@Ì(¹¸6ï@$~O ê@X"$Â÷¨ë@þVÏ7,ê@XÝT_x001A__x0010_òì@[û'áZì@fÍ è_x0006_ì@_x001A_þÒ_x0014_°ì@·Õÿß\è@ÆÀ^¯_x0004_æ@é5V_x0008_Äç@Þ$Åz¬·ë@dQ"³tî@²¶`£(àê@ëxÙ³ê@ç_x0015_.WiZê@Z\XªMåî@@¥q]ìé@óªew_x0002_Yé@hÛpØÍæ@x_x0002_BÇè@¸_x0010_Ø7Ôõë@;ïæ@ÀVqC_x0002__x0004_ÁÈí@üåîÑ4æì@PÁ\Zví@£_x0011__x0005__x0013_ãä@¶"%X2Ùé@ª¸	÷ì@gsÔ[%è@¶ÞW_x0003_(Ñê@4qØÌØyæ@%6_x0001_ñé@)¨Yí_x0007_ð@døKßÖCè@çÌ5Ø­ç@Lë§Ò¯_x0016_ç@H._x0012__x0016_%ì@jD¼ùiç@% ÝæIë@öHu#_x000F_xé@tàâ_x0007_KÂë@_x0013_ë_x0005_Eïæ@v_x0017_yq4æ@º_á[§té@t_x0010_(³´bë@_x000D_Õb¥ë@_x0014_$¾­èé@Þ$_x0003_5gè@_x0019_-´_x000B_Ýhí@Ýf9ìØië@'8tî@í_x0001_É§eé@_x000C_SÉ¯¢ë@ìf*Ñø@ê@_x0004__x0005_±¶ÑxÖîê@_x0016_¨Úë_x001B_ê@¶.øWÛjê@tW¨ü[ç@p-³6ë@v(Æ3[æé@HÄë7sÔì@¾ÿ?å!3ê@àÖ¾IaQê@W;®ÈDè@wµÝË_x0003_:í@_x000C_Ülô&lt;¹è@æÒ_x0001_Ð;Òë@_x000C_}§oè@&lt;_x000C_â¤è@P_x000D_h_x001E_4kë@_x0006__x0011_@¤Øì@Î_x0006_~_x001F_p_x0006_æ@1,ë@Ü$e_x000C__x000C_ì@_x001F_g_x001B_;æ@ï)A©}¬ê@ÝI»çé@Ö¥Ê³ì@	ªk_x0006__x0002_ê@ $åÓæî@_x000E_÷%6`ê@Î&amp;ý]1ôê@¢j;¯ì@RñÍ´ºî@tszñ_x001E_°í@ÊóE_x0002__x0003__x0002_ê@­_x0018__x000B_ú_x0010_úë@¬á_x0011_Êí@Ù(ÏF¥âí@²cßbÄ¸ì@&lt;¿û0'è@Æg_x000B_ËrÑé@_x001B___x001A_Ã\ë@yßnlÍ³æ@µ±ø_À1ë@$å9E4ê@ÊàôÀùí@©ÏÔp­Ãî@é¨Uå_x0018_ç@ó¥f&gt;Kmí@ m(®ä^é@¯µu_x0016__x000B_Çæ@æçºmGê@-wàoèâë@J_«ËhXí@-¼==[é@ê1SÄï@í_x0001_Z£Òå@X.ÐvBè@î¯¡ï_x0018_ï@ÌÐ_x0013_~7Zì@Qã\E¼Vë@Pÿg)cçì@;[Ë4í@¢F­D%í@â_x0014_ê§Iè@_x000D_ÞÜL&lt;Wî@_x0001__x0007_x¤hÍÄé@_x0003__x001C_JBÌ¨è@Ø0­^_x001E_è@¯_x0005__x0006_3n_x001B_ë@_x0002_uFðx¡ç@ù_x0006__x0018__x0001_ùî@¦[_x000E_ÎýJé@!»që@çró§À¶í@ú¹sñ¡ºé@Ã_x0003_-í@_x0019_Í¿s(Dì@'2åûòLç@,[\fX	í@Ø3)AIë@J_x000D___x0011__x000F_Oì@Sæ_x001D_ ,è@ßEUóè@Â	_x000C_'ì@TpÜÿZê@?_x001E_YLè|é@uO_x000E_ÿè@1ªörÑí@EOÛë@h+Ù_x0017_ÿê@_x0018__x001E_Ûö2î@D)nKì@:Ì¡L_x001B_Rê@,_x0001_?_x0004_¢¼è@¬_x0010__x0007_ßíµí@¯Z_x000B_÷_x0003_é@V_x0010_ØN_x0002__x0006_ðå@_x0011_eÃîå@åxè_x001C_ö£è@â_x0006__x0010_1ì@fÙÔÝ§õç@ð_x0002_ëf%;ê@-_x0018_á»¤(ê@_x0004__x0004_7è@Q¢2e ¡æ@÷è¬¬¬Âé@t_x001B_Ïxî@np¿8_x000E_¤é@Ì_x000C_2Ñ_x0006_é@Î_x0005_Êç»¾ì@°"ÆÑé@¼°2_eë@3ï'_x0001_ZDê@GôØ5Ç¸é@ø_x0011_Cëóå@Ui_x0012_^Mê@¸Á&amp;Yï@Ðý'²íní@ÚÞv _x0010__x0003_é@s_x001F_ëþÁ_x0019_è@«Z®è@rµv_x0001_æØè@µË,ôqé@&lt;_x0002__x001D_r´þé@Ìëoù_x000F_î@0ÌÓ÷ßë@1_x0005_6fÁì@_x0005__x0007_¿3w&gt;é@_x0002__x0003_:bl¯À_x0014_ê@_x0019__x0001_8$÷sè@Ë¿6J'_x0007_è@ÎÆ)Üåºï@4_x0004_àKaê@öë_Qäjé@]ú×Ä÷ê@â¡_x0001_ÿñ,ê@_x000B_9!´gêæ@úëI×ë@!°Âî´é@U_x0001_N_x000F_}þæ@_x0002_YÒç@JWÃÚR_x000B_ì@TNËÂÓ²è@ê'_x001F_*ê@H©ÛHIcè@ÐANÄ_x0008_í@_x0010_fãó·=ì@©q{¨FYè@_x0003_¬ª_x0004_¹½è@,8uÌysè@ê¹G&amp;\è@_x001E_Ê§¤&amp;î@Y¦Å¦í@ G#íÿtç@'Sÿ/ì@ð§©!æë@ó_x000F_æç_x000C_î@T¼°Óî@_x0008__x0005_­_x000D_*ì@_S-L_x0001__x0003_ë±ç@ö¨^Öî@LÂæUz_x0013_ê@_x0019_xß«'î@$zjOé@Æ_x000C_¥Æô½æ@ôW_x0001_¦r©ë@ä^_x000C_{µ_x000E_í@rµ^Ëë@5æ=_x001D_+úç@pwoé@Ç©_x001B_3$ªê@_x001D__x0004_Íb"_x001D_í@_x001C_%n_x0003__x0006_ê@Ôÿº3ì@oª_x001B_"Ø~ç@öÖên¨Âå@ó\~Zïê@ÑJºe\°ë@x3&lt;î1ì@^_x0005_Óí¤®ç@_x001D_|³öBë@I5:®è@_x000E_áw-C_x0011_í@¯ðôîë@¡%	_x001E_áê@ÍË_x0001_Ã2_x0001_ç@_x0002_ßs?Yé@«&gt;_x001C_Y4Üê@°¦±ËµÆê@/í_x001C_ä$¹ê@Æ`8_x0007_&amp;ë@_x0002__x0006_ÍAì_x0003_eî@,÷`7®í@½`©h2ë@³ªà1ë@ÈMìì&lt;ç@_x0004_:Fí&gt;-î@ª«bd¾í@¥ßÆ'+ð@Íc²	§7í@ñ¹Ùyoï@_x0010_ÎõIHë@_x0005_ÁÓ\_x001A_è@_x0011_çà_x0012_üÙé@Wö1Tqì@¾_x0017_øgí@ÿ¥!ãé@\_x0001__x0004_sµë@MPM_x0008_9:è@Å¼7/_x0010_ç@5wn$ð@¡õë¨ÃIî@bY_x000F_&gt;'_x000F_í@îtu"°Hí@Ä_x001F_ENç·è@Z3RYüwê@i¨duºÈë@_x0016_ç_x0016_¹Áé@ôÄ«DgFæ@ÈMé!é@\ñKùt&lt;î@W_x0005__x0007_èGë@FPÜL_x0001__x0003_@ ê@Õ_x0003_íûPæ@ê_x0006_¬Åì@jª~¶ìôì@Ü4ûëWÂè@8(_x0017_ý_x0013_tì@j_x0006_'ë@JFkï_x001B_¹í@Tr7_x0019_§è@_x001A__x0003_¥°ËZî@_x0003__x001D_]êj_x0001_î@&lt;.c|ðuê@Ú¨áÙ[ë@)yª_x0019_é@®_¹Ëýë@±B_x0002_æê@Æ	´ÎPì@	hç¡_x0003_è@$Á¤g¿ê@'^_x0018_æ_x000C_íë@ô[àÅÙaæ@Ì=èãaé@C¹{_x001E_·ë@_x000C_N\_x000F_§¶ë@¨´×jô+ì@x^Gûøhë@Yn/Æ&lt;í@ÔZ_x0002_¿eáê@_x001C_Ùá_x001B__x0007_Èå@DdV©óí@¦_x0010_ôë@@ÚÃR3Åç@_x0002__x0006_ãÖäKéé@=9¤ªTë@²½¹Æ»í@_x001E_Îë_x0008_ð@}!~¾_x0002_é@ÑÛU§~éê@§I»5öé@[GÉ_x0012_d_x0004_ë@&lt;yÆ_x0003__x0005_ï@_x001C_ð´¨_x0001_í@ý_x0019_ÍY§Nï@J#å_x0019_-_x0011_æ@&amp;´&gt;SÝ]é@ó4_x0012_/Zè@gÎ&amp;Êl|ê@Î'Oo(rì@_x001F_O½?_x000E_ð@gSø\¦ë@ÿ_x0014_1mæ@PÂqètæ@x|òG_x0015_¢é@f=4Çæ_x000C_é@ i!Ëjí@Øû"Fÿ!æ@´¼üV®_x000B_è@½ã¼¢_x001F_{ë@\2¸{zè@hHã_x0008_u¸è@¶öüãqê@2hÌÔ¯Ìí@S¥lé¨Óé@½_x000D_¬0_x0002__x0003_bí@®_x0001_¾^_x0015_ì@ÎÇû[Ñ&amp;ì@[3_x0015_ë@T0_x0005__x000C_å@¦V_x0001_îê@¥êäÄSë@|WÇï{é@Õ_x001B_Ê\Ðè@à5y¬ç@ 7ªeoPí@$yÙ.î@èT îW_x001A_æ@F}_x0015__x0002_ù ê@&amp;_x0004_1Üë@Ó|ó_x0004_0í@_x0004__x0003_áoóé@ÌÃ&lt;jÚsì@rB]_x000D_7ªæ@ägk¹Úÿç@\º:çì@X_x001A_ÕOn¤ì@Ô|ª¤}ì@þ&amp;	µØê@WÚBÔk©é@Ì9&gt;|æ@;PTÌ`ì@/äé@E­)é@b3÷»_x0013_ê@oE;%iêë@ÖLÉ¸çkí@_x0001__x0002_Sº:	±ì@?µ:/Nç@û_x000B_bë@|©âô½_x0018_ë@Jnä/äè@á_x0014__x001A_oê@bsTæ8ç@£_x0002_Ü«^ë@\®Ò9î@VÃ´Ûì@ëëæa_x001F_gë@_x001C__x0001_o_¥¬í@=hÇÆCï@Îé1_x001F_®ì@u;_x0018_ë_x001E_Ví@_x000C_q¢R/;é@ÝiÁÑ®¢ê@_x000E___x0016_Ç(ç@tÚ"ÛÌIì@TbýË/é@V¢&gt;¯³ì@Þmcz!î@^¦Ãcæ@P_x001A_òXpzí@ðÞ*ôxê@`_x0019_C%×é@½k9ü_x0012_æ@¿fÕº,_x0008_ç@_x0019_îÄ_x001F_×í@0_x0011_2º§dê@¦×kç_x0007_í@3Â_x0003_v_x0004__x0005_oÀì@_x0017_G_x0002_Ióç@_x000B_	&lt;_x001B_µyå@F¤ê8_x001E_ë@_x0008_f|èæ@dxûnV_x0002_î@ªFûxù_å@ÈàLiPç@´«}lLî@6_x0012_a_x000B_Ùéí@ÎJÝC_x0019_	î@_x001E_¼¶¦`è@Öìé«½ì@_x0013_ ãê@:£:!:ì@+f,øbç@ZY¦&amp;Üè@NÃ1Öv¬ì@G¦é_x000F_þì@|Dn#_x0001_Óì@vï_x001C_×¹_x0018_é@_x0004_¨³äæ@ç_x0002__x0016_ibê@Ë_x001E_É_x0006_X?è@ÃÑó_x0017_ë@'ª1ÓÖç@&amp;wh~_x0003_î@&amp;K_x0010_Ýs_x0007_é@fÐ}_)pí@Ð_x0013__x0011_\²è@DwÚ_x0004_Íûê@N)_x0011_ßî@_x0002__x0003_x÷åÚ2í@ò`À(å­æ@ËKøcüVé@÷â¥¼\ïë@(Ec_x0015_tê@ªÀAÅì@èEÒ_x0004_í@ô(ÿÃô¥é@r×¦Å^ªí@Ø_x0001_Á_x0008_&gt;í@pÙ¶£½ë@0&lt;XÏ³Çë@ú3¢¢¼dë@bË'_x000D_8Þí@0ñ¶óë@J,0_x001C_·ºí@bâß_x0004_Öë@#9#)"&lt;í@W±-SOí@}§¥³ýéî@ÑÂ_x000D_¬@é@Î_x000C_Bq_x0002_Zë@_x000B__x001D__x0018_à_x0014_ì@QkQ¨_x0010_ë@åÜ&lt;)²fæ@ØM_x001E__x0006_té@(¯Rä_x001D_Bê@Fÿ_[6Sê@«Ý#+ì@jòÉ±_x0004_ì@æÍõ_x000D_·Ãè@Rö:_x0001__x0002_ÎÁí@3Z ÊÈ\ê@µy£På@ÙqÁÓé«è@ö(ìÙð#æ@PjU²é@Ð&amp;,RV©ì@óÞýåå¬è@&amp;&amp;Ê`Kàå@Á_x000D_ÓDî@uÀ_x0016_±¢Uì@×uÒW&lt;è@ö\^#Äî@3LØªåæ@/EUúòí@|3_x0010_%¦ì@/¨PAë@®Z¿éáeë@&lt;.K}Úì@JÌ¸Ì_x0019_Åé@1_x001F_"Í_x001A_lè@¼kV÷_x001A_ì@\"2_x0015__x0008_¹æ@_x0004_=áüÍç@qâ,/t½ê@¦t_x0002__x0008_ª®ì@`ïN­¦ê@)½££ëÓê@"[£zì@&amp;Þ¡&amp;&amp;¿ê@g3þ­°ê@Â¿ è@_x0001__x0003_.5'xÒ_ë@d2ÔLÔúì@^¸t!ñé@±&amp;æÃ¼ê@ÆÈ_x001D_ hÜè@òQU_x0008_ß_x0011_í@_x001E_£K	)_x0006_é@_x0008_º6DËé@`_x000E_Ú?ýë@J«1_x0017_àè@À¹&amp;+ãÞí@^J.æï@6Úè@ÞèdpnÚî@Na_x0008_v±é@Û@v¯èê@{¬Jè@YN9)#_é@@u[î@¢R*$_x0017_ªé@ÖÖE*î@NÉO_x0010_£í@Cà_x0002_Cþê@_x000F__x0001__x000E_Npê@_x0011_O4ë@!yîdXç@_x0001_ÞØ_x0008_9.é@_x0004_÷Å_x0017_é_x001A_è@_x0006_öÏ_x0004_íê@8?ñÑí@°ýÅ{oç@åà»{_x0001__x0004_d­ê@Ìk=),·ë@ð³´·)yí@U(\N9è@Ë_x0016_O» -é@_x0002_¬6©Kê@_x000D_h©Ó9ê@tbå*IÉê@_x0017_ÆDkPÚæ@_x001F_e_x0008_Z_x000B_Yå@\Ô_x001E_N_x0011_zë@b?\ãëê@9.Ý£~#è@À1_x0016_5Ýì@Ò&lt;^ÝÒæ@`ÁÞÏè@ÈóÄ_x0003_âê@°aD³£qè@üÁ_x0013_O²îì@Tö_x0003_È_x001F_è@î-#"_x0002_÷ç@¢rÿRÓDð@è_x000E_4.9_x0010_ê@_x0006_BÙ_x0005_N_x0019_î@Ä0dë_x0011_Àé@L:_x0011_¶àûí@ïÝ;UCì@¾Öyë_x000C_Qè@°l2ÍÉî@P_x001C_º_x0012_æ@ÂOCü§ê@Rñ¦®#ë@_x0004__x0005_ªå#ößì@è_x001D__x001A_:é@¦ÊYì@{õÃs_x001F_ï@L¦¸_x0016_êè@=u?_x000D_»ê@ù_x0012_imÕ(ë@_x0016_'»âë@j:&lt;0Äè@ô#ºù6è@©ÚüO_x001D_é@I=_x000E_(1ûë@_x0003_¦ß_x0008_ÀÞé@¦·9_x0015_ì@õ7_x0001_ò1î@ðrÁãcé@G¤[ù"eê@}°öM_x001A_ë@\ÂpåTí@è7éiøï@9_x0019_i¿þPë@_x0014_ÁËêòé@¥{]¹_x0004_ê@_x0015_OcÆU_x0010_é@¹5#Ô3ë@&amp;UÅX3Wç@úÌ_x001B_iRí@ÀÏ4/ë@ÿcFåó]î@jpÂ_x0002_$è@UÈ	V_x0014_$é@ÑÍE°_x0004__x0008_wæ@_x0007_¢_x000D__x001B_º`é@_x0006__x0015_áWòqì@Yu_x0018__x0012_/í@¼K3±zyè@_x0006_ýÃ]J-ë@JSë xÔí@A_x001C_Äþç@ª%¯_x0019_-ì@Þû/&amp;ië@5X_x0003_"ë@×s&lt;þ³Fê@¬0Ræê@_^I!_x0002_ê@_x000E_ÿÚ_x0006_uë@«âÅ¿_x001A_ê@Hl_x001C_&amp;è9ç@ð+_x0017_µ§ë@G&amp;áÝ(ë@é_x0001_X&lt;Ïç@®)jú_x0018_ê@÷iûiWê@Ù¸M|ñè@_x0004_¯¾'üeê@ß©äÏTî@_x0017__x0005_à_x000C_wë@±ÚØy_x000F_í@*qBáìÖê@ãuxz_x0002_¾ë@à³Ñj Ïê@&gt;b 3Nºç@&gt;A3_x001A_ï@_x0005__x0006_3ªHUê@ÇÁÈ)ç@²O¤Ø!é@$é_x0002_@_x0008__x0015_ê@Òàï­þ]ê@F·»æí@_x0001_×U¨ó¡ë@f_x0017_Ñ²[Bí@zKÒÑ_x0006_kæ@j¡juè@_x0004_Í_x0016__x001F_óê@ÐÕº¯ý°ë@Úiù&gt;ÿî@÷^b_x000F_®¯é@-_x0003_µ|î@P8±é@Ê:ÕÌ|ì@LíGu«Gî@|{	3î@ûÖÄ]_x001C_Éë@ø-wÛ5ì@Ä#&amp;2]è@_x0002__`ã×àë@Õ_x0002_®1Eé@_x0013_Ç°_x001D_ê@`d¡·hÅè@ØØÓGvrï@©¬³¡Aî@ìSùò¡èî@lf_x0006_©ø­é@FÀBlçéå@´Ä)¶_x0003__x0005_\ê@ð¥©&gt;	æ@_x0002_õÇÜYç@	ïI_x0001_S~í@¾¯H_x0015__ë@¾Y@D=æ@Nûæ_x001A_oè@0_x0010_DËñê@û&lt;è;è@Ú_x001F_,áûì@à2A_x0013_7ê@_x0001_H_x0001_të@¥Z_x000B_ÁÊøå@üw_x0001_îÝê@@_x0006_ÀæAEí@_x0015_=_x0004_p_x0003_¡è@èÅ®8qYê@þ=Loàqç@'rv§_x001F__x0008_è@ñDX_x000C_@Ôé@Å° %.ñë@Jå§HSí@CæÉ¹ì@ku¨Å4Õé@MåvEé@r¡ÙeÊÕï@ß#shåì@¤]ì_gê@~$Ô_x0016_@Jê@(Û4¼_x0019_Ñæ@½®S8[í@öJT_x0015_é@_x0003_	í-Q_x0005_ê@	_x0012__x0010_¸_x000B_cí@|_x0012_:;&gt;Úë@D_x0012_Y©_x0006_é@Àµô­Xë@Ê_x000E_&lt;TdÌè@_x000B_q«¬üïç@î_x0017_¶¹Ëè@*Fò¡ãé@y_x0015_FºØ_x001A_î@ÎÈ·h_x0012_ë@"_x0015_¼EÎè@_x001E__x0012_BÈÍ|è@_x001D_¸¿¡Pzë@MF) õì@·_ÍþMë@A&amp;Hqaæ@ qLKß_x0002_ì@_x001F__x0004_Ø&gt;Oç@|ùôôM{ì@²P_x0010_IK?î@îÚ«_x000E_8­ì@LSñI/é@Æ_x0018_¾á_x0008__x0007_ë@P?âwë@C:{Ø7í@k!6}ôè@U_%%Jbì@Ü}_x0017_ÐÁê@´?ébÙì@_x0001__x0016_?o_x0012_ç@TÜgs_x0001__x0004_o¦ì@á¾omKæ@|©äèçë@d2^Üøé@PõÄtnHë@ _x0003_-o_x0001_1í@eM	£R_x0008_ï@^Ê_x0012__x001E_óè@ÖD|cSî@	G_x0012_û_x0005_Üé@_x000E_fÙ_x001A_uè@çÅÑ_x000B_(ì@;ñí·âê@_x0016__x000D_Âxî_x000C_í@*"_x001C_._x001F_ì@²Ô¦4mç@B.b_x001B__x0005_&lt;ì@ÿ_x0008__x0003_C_x001D_î@2vé_x0004__x0004_ï@n¢À&amp;Õ_x001F_ë@_x0008_v1a_x000B_sè@»I_x0002_6ë@ÏþYqæ@½f^_x0002_Fmê@Å#ûòaì@Ïr_x000B_ÁÝúç@±ècÖ_x0016_uæ@_x000E_eß_x000C__x001D_ì@­{¶Î¦Þê@°CN%é@°1_x001F_C³_x000F_è@ÞÇ°M_x001E_ì@_x0002__x0003_ð¨gÞè@äj¯+Nî@zýRÆ±pì@61J­_x0019_í@92à!_x001D_åé@À_x0002_Ì&amp;øí@_x0019_3¢ £ë@WòK._x0014__x0010_ì@.ÁÓ½®"ì@é¹9÷_x0010_ê@I_x0004_N_x0001_Âë@6z±P ç@â¬_x001D_©Àöé@T½z.Jaì@_x0008_¾Wå_x001D_¼è@_x0012__x0001__x0010_dAí@¬a_x0014_½sê@FV¿G/ë@XÍ{¶-Sí@@;¬[åí@_x0004_»×ôªì@íw_x001C_ð[í@©_x001C_?_x001C_Chë@ÞtÌ­Rå@Yñ0ôúKç@ËÓ&lt;0Oî@ÞâºÔç@ÇxÂ_x0001_Þæ@Ê°øÊé@è ù®î@±¸_x001D_	Lë@Ô^µ2_x0001__x0004__x0017_ëê@Ä=½wËé@&gt;_x0012_\æ@_x0003_­9C]_x000B_í@é¸rûï0ç@Ì&lt;ÚæÒë@ãâ±_x001B_é@_x0018_M+¡í@Ü±-áç@!4_x0007_rÔÜê@_x000D__x0014__x0003_y_x0018__x0002_ê@,_x0005_^øé@çAÄþÜè@zÙ1_x0001__x000B_ë@Rq¸þ¶Ùç@T2âá9ê@0{Ûç@à:YF_x000C_pë@¼Ë¸d=é@á§¡*Ñê@|Ò_x000C_ï@ÝÇ&gt;B_x0004_Xì@vt_x0005_Íç@²!d_x0001_/ê@Ô£Ié@ô,P_x001F__x0003_*é@u_x0002_{R_x0015_Þå@Ââ¾É_x0012_í@_x001F_ê¯÷1Ðë@_x000B_FdÌLè@_x0004_!»Lëé@Ä'ìê_x0015_ì@_x0004__x0006__x0004_T_x000F__x0014_Í;ç@¦_x0004_#ÂK_x0002_í@Y½_x001F_cpé@,i²_x000F_Ã¢ë@_x0016_n.oë±í@ÄItÃé@Ùl_x000F_	@è@|ö'ç`¥ê@ìK'_x001C_9ë@]G_x0016_¤î@Ë¨i&gt;þ_x0010_ì@bên¥c£ç@)_x0007__x0016_WÇ&gt;è@_x0001_Çë_x001B_ï@!KL_x000F_Ìì@Ý%Íx&gt;Uï@_x0005_Ø-.Xì@_x0011_üþòé@_x000D_BI6ÿè@Ôd_x001B_µî@F_x0016_`Aýbî@^Uu£uê@`þÜóXî@_x0006__x001B_üí@è¼ÓÜ"é@pQÚñé@¼Uü_x0016_¥é@._x0002_«Gí@^@`Ma_x0003_ì@b3eÒcî@ÊËBÿ¹ë@_x000C_pÆ_x0001__x0003_kxî@_x000C_ZúòÜê@&lt;Ä¨_x000C_öí@ýV_x0019_æUkî@®S±Zàûå@­_x000E__x0019_ÙÝç@_x0003_ÚÈ_x0005_øé@_x0006_ÜLRÊé@õHóì@ªu6½í@QX"_x000D_sì@^1f_x001D__x000B_è@v*_x0013__x001F__x0003_í@\oZÓÊlè@¼uìÐë@ªEÍÆÂwé@_x0015_/.°è@j_x0013_\_x0004_«è@.ê_x0002_±ºkç@, ¿1ìî@QÞqîSöè@:_x0007_$[Ùðë@6bÿÜÚì@_x001A_¶NÜª*í@Í¶OÃ\î@@T¸_x000D_Î1ì@0z´Â)ï@ìbÏ­_x0003_Wì@øãÅ´_x001B_öí@T_x001B_ÛÆÏzï@0Ñ-]©´í@Öhªé@_x0001__x0003__x0003_þ¢?ö_x0011_ì@û®Í¡	ºè@îÂÇúÎ¼ë@Nh_x001E_ò_x0002_è@&lt;1Í_x0016__x0018_ë@âPæäè4ê@h`K5Î9ë@|_x0005_ö¤íè@8øZe*_x0018_î@énÝ×_x0015__x0004_ì@ïTs_Ä;ï@_x0003_ï_x0002_þ_x0019_ê@À©._x0015_Tæ@¢2­bSõæ@_x0006_ç$_x0003_T$ï@a3×_x000D_í@²³ÏèXç@I;EÊ"Éé@ÿ%J%úì@_x001C_4Ñ¹_x0011_î@_x0017_¸ú_x000E_zXï@þîLúrí@ÀÖfã_x0006_mì@k_x000C_±Wåæ@âÉ4_x0007_î@µ§c iè@©_x0008__x001A_¿|Äì@Ð_x0007_!_x001C_eí@PI26ôæ@_x0004_	{÷dòè@!7?_x0010_±è@`Ì_x0001__x0005_þç@ã_x0004_á_x0005_`4è@f0$÷n_x0013_î@þ*jeFî@52¥J_x0003_ç@ö4a§u¢ç@$Ã¼taªç@	.Çðí@½s8_x0004_[ë@*h3jé@Ñ_x001C_«Z_x0013_è@Gv­©µ°é@¢P`OçTì@)Aé3Ý}è@%Å¥P¢å@_x0010_ç²&lt;Þé@²_x001A_[`òì@_x0008_ÆM¾1=ê@úp[T¦vì@.*¥¡üé@/_x0013_ü³êÆç@fSû¯_x001D_	è@C¸_x0007_&lt;ÿÈí@¹6fs±¼ë@R_x0004_Úê@*5¿O\´î@_x0012_ùu·Èê@ì_x0002_o¥Ûë@{X«Ûû¬î@áÔÎÊéï@	âÁáë@ì\_x0002_dê@_x0002__x0004_B%8Ûí@ñ·]¨Iæ@ãþ	ÂMcë@í»â,îÍë@_x0018_¶'_x0004__x001E_ë@¶&gt;?`l_x0018_ê@2ÙÂHÓDé@_x0013_÷_x0016_£_x0011_ë@ä3_x0001_Øì@Àí³Åêç@ÿè_x001B_õ&amp;ê@I©¢s_x0005_wç@V_x0017_êNS'í@¨_x0005_w_x000E_¨î@)»ÿå²è@6¤ç@Y¤ê@ =JÖ~uï@_x0003_S%­æAè@_x0013_,Þ±°í@_x0005_ß¾mÔè@ÿï_x001E_æ*&gt;î@KÊ©ýàí@Z´âd!æé@¹_x0001__x001E_æ@__x0018_CgüÕç@Sewø=ë@Úq_x0017_1é@'V_x0003_¯Vì@H_x001D_Ø3ç@¤4_x000E_"æ)æ@)tùð¡è@n×ô/_x0001__x0003_U4ì@_x0008_Ö_x0011__x001B_Õì@×_x0003_±_x0005_«¢é@ÉdÅ_x0003_hç@êþç_x0007_ë@Ðó@_x000B_(è@D´ëó_x0016_eé@°ÃaYìÙè@*î4Á'æ@Øæk6Mî@yy`SHDë@·å×»Së@æRéþíí@È_x001F_Òö¼ì@¼_x0012_Û¸_x0004_sç@cxpAxÂê@¡c_x0004_²{ë@z²þè@_x0015_ë@ðøæýq©è@_x0002_R5ùz)ë@¤§åÚÎèë@D¾ËW}ë@¸AÛw_x001F_ìæ@Ú¦I[Sæ@_x001F_ah_x0013_ÑÕæ@þ]¶Ñ_x0002_í@?ÆÖKï@Á_x0015_5©_x0004_Îå@M4òÉnì@ø¢ÿõ&gt;Ôë@Âü¯Xèë@bXüdè@_x0001__x0005_uÄµ_x0006_8Êë@k_òÝ$$è@xé_x000D_bnzé@Á?½Iõ»ì@»8Seê@¥	2Sèrë@_x0018_Ïµ2-Æé@Õ_x0017__x001A_LÈé@:à¥º®"ç@M2D7Xìì@Ô4(ÿ~.ë@|_x0006_ïÍ=Jí@£ÿ_x0014__x000B_Ìwç@Ö0è¸î@¸f+3Óî@ÑÇg0_x000B_ë@L9_x0007_ê@z´AÂï@&amp;@Þ£æ@IÂHo_x0003__x0008_ì@_x0004_P9_x000D_Âì@ :_x000C_Sqé@vøa·t6ê@Ñ¿³Í}Äë@VàÅª_x0002_ì@_x000E_I_x0010_=_x0014_Sç@z"_x0018_íöÊì@Èßmß¯ë@PØÌøôåí@?ÇØ°ç@ p98Tì@"4ñ¼_x0001__x0002_Pé@Ìc_x0013_1Dyì@é@þbå@&amp;6±_x000F__x0013_Òè@uQÉþ@ç@^³¢3z	ê@ÑÂ´+ú}ë@âD_x0017_Fë@rû_x001A_I@í@éåo_x0005_ç@Æ_x000D__x0005_$_x0014_é@¤_x0017_ÉzIí@:sÂ§æ@póädé@ñ;;î{è@ó`üðß_x0001_ç@_uBÇì@à Í_x0014_åë@WÇ&lt;Æé_x000C_è@3ZÆÝã²ê@ß¸Mùêíæ@}r2¹}ï@~O_x0013_1åí@Q$yÂ.óå@dA¿ì3©å@&lt;~_x0018_~q¾ê@HAAq}ç@_x000C_jë;êÃê@l_x0004__x0001_6óæ@êÎ_x0013_gê@ï4ã¤í@_x0001_äé_x0015_oî@_x0005__x0006_ü_x001A__x0015_Ê_x001F_ç@N[i2ÍÂî@ñ¿ISè@$cÞ9×ë@_x0010_+w_x0010_þ_x0013_ë@_x0013_\ä²cýê@=íC¹I7ë@ÑfÈ&amp;_x0017_é@oõÇOÝé@_x0004_¶ Npýè@_x0002_)ÏjYê@wtc©Bªì@Gµý_x0014_¸é@2Âè&amp;_x0013_Çí@ÎprAê@¬_x0003_¤ Ëî@®_x0010_=fêê@³Øs·9é@ÛÖÀMæÍê@¹ío_x0001_ô_x001C_ê@æ¬Gmë@Q»Jzè@_x001D_äêàÂ_x000C_ê@ÚúßÔé@3_x0002_BÏ¿æ@_x0001_×6_ì@(ß¦_x001F_çç@&amp;Ão_x001C_Aàì@Ë_x0019_ â²&lt;ì@§&amp;?þ_x0013_iì@ºr±Ýé@Þ0Ð/_x0001__x0004_ Æí@ÐýN.;Tê@ú°ÖvÆ9ì@qáÈ¬_x0018_æ@À§×V_x001B_é@,Æâßë@_x0019_À;_x0016_¬ëì@ùwØ3RDç@\1¯*-_x0017_è@þò6_x0003_Fkì@Ý~gê@._x0004_åå{ë@.÷ÑÉ=úé@Rè_x0017_í½ê@x§!_x0011_Ã6í@ý Î2Ôæ@p!_x0012_Åðæ@rP=g¦è@W-Jæë@_x0014_ø±_x0019_}+ç@$t_x001A_Û_x000D__x0010_ë@Àks_x000E_(ï@P¢IÑM*è@_x0007__x0002_®é@¶$â®#í@ *x%¬_x0011_å@¶k{AÎCê@!_x0004_n¢3ê@\9 _x0004_Lê@:_x0017_v­}_x0008_ì@jÉ"Þ_x0007_øë@_x0016_û5Òç@_x0001__x0002_æ4H@ì@c"_x0012__x0016__x001C_æ@m_x0017_9_x000B_YVë@èM_øG]ë@Ç_x0003_w_x0010_oæ@_x0003_I¬í@W¤"_x001E_ í@ÎÑÌõ_#ì@DôâÄL2è@?ãºÕØî@ÕmÐÖeÄé@pEº_x001B_	?í@òµå)ê@Ô2_x0001_Kûé@_x0010_útVûÎî@R_x0015__x0012_Ù#³ì@d_x001C_¿¼ë@þÜNqàè@³³_x001A_x$ê@­_x000D__x001A_Ï±0é@3_x0010_A:õ§è@êAú]¹lç@_x001F_f0ì@6kaL_x0014__x0001_ê@ð&amp;ë_x0004_¤9æ@a?:_x0004_î@}ýU»ùwè@Ú_x0012_.¢¯ç@"'x¦:ï@¢å×)¯Hé@×æí=_x0010__x001C_è@ôfx_x0001__x0008__x0004_Ìë@V_x0012_Ï_x0014_±$é@_x0012_\$í@®_x000F_0Â_x000C_ë@ZÙ³"±Öé@:C¹µ9 å@ú2ßÉ_x0005_í@O¿_x0018__x0002_Ïæ@Û_x0015_V¥í@fÍË\ï@T®©°±pè@_x0011_rø_x001B_ë@ÄK0î@pÆeñR_x000E_è@%©7»é@þXOniì@Ï2«Û0è@_x001F_*¾Õ@âì@¤ì·_x0004_ðê@_x0011__x000C_É&amp;Àí@~G{_x001E_»íê@_x000C_Ì¼Þfí@v¨±-[«é@_x0011_Õ½_x0012_Z+è@Tái.^ê@%°¼÷_x0007_é@_x0006__x0018_j _x000C_Òé@n[³ÓpÞè@æ¡ôkvQë@Â_x0003_Ö¯[ê@WÞ°!÷üè@·o&lt;À7%ë@_x0001__x0004_JQSÙ	_x0016_ì@¨ÿ	ÿXâè@_x0002_¢ÕF_x001A_ï@ó"E}^uë@;Î¦Gïì@?]_x001F_w&gt;¶ç@*_x000E_{(±·ç@öI³îÉ è@&amp;K¼_x0002_Qì@LSéaç@M¡}é¶¬í@lDfíÅë@n_x0015_ÿ÷@ë@ÌB_x0008_ã)Îé@f;Üâí@( (/_x0017_ë@nÉ¸_x000C_é@rÂ_x0011_m_x001A__x000C_ê@Æöûhãí@ùlsDí@¯Ý_x0008_Xë@Û²_x0001_pè@_x0011_Ýx­Ùºè@ª_x001F_ÀH{Ðì@2¸z{(_x000C_é@¢#Z_x001A_1ñì@^¨Bj_x000F_wé@Xw¢_x0016_Óï@â¨_x0003_þ-Öè@æ_x000C_çÒ¡~ë@£HÚé@¥òsR_x0002__x0003_xYì@_x0006_{_x001E__x0004_ôjì@ ºEç¬^ì@ûf%ÆÜ ì@|_x001C__x001D_NËÊë@æ({%ñë@_x001E_èÈU÷ë@_x0001_a*_x0017_Ê)é@N£äë@_x001F__x001F_Î`×ê@ÜÔÑ¾}_x0007_í@@âö_x000C_(é@,yÁÚÃLå@"ésðR_x0019_ê@¤p³9%aé@Åj7Ã*æ@%0 _x0014_oê@µ_x0005_¯H2ë@´îÂÆ·§í@ÒÇ+|Õ!í@a( °Õyê@;_x0016_àzJvê@ý_x000D_·_x0015_è@ÕF¤Jç@ã-¢z¯Öå@ÀöÁ_x001D_Úhç@LÐ_x001F_ ¥ëë@_x0018__x0017_ýl_x0017_Ôê@¹-3~`ï@Ô%DÔ%ê@q¼"Xé@$4_è@_x0001__x0002_Ä°Nç@s@§ö_x001B_Ùë@ §_x0013_i(éí@E²k£ê@¯_x0007_Ãèvè@ÓW¤`ë@7_x001B_'_x001F_éê@P1_x001C_¾EÆè@kñ'GÕç@ÓçNþeOê@_x000E_oCàIê@l_x000C_u"Ìí@_x0004_+v_x001D_îä@:M_x001E_Îùµè@a_x0003_Jlkç@&lt;w_x0016_W_x000E_ë@V_x0012_øQ¤?æ@	]t_x001C_ÿí@Çê_x0010_V]ôê@¾Éswhõì@(_x000F_§Tþï@Þÿª]ê@ÿ_x0008_·½þVê@áùï9Eé@Ýi_x0017__x0003_hí@_x001E__x001F_"ÒLé@2øtnnñí@¾é_x001A_üæ@¬Ö2Ë_x0006_ é@i&lt;:_x0018_ðáë@\A|-Úí@K_x001D_ö_x0001__x0005_ê@©c;ÌÏé@PúF?J_x000C_æ@jÿÈØ¥5ç@ã"_x000D__x0004_:_x0003_ê@ÊåÞ]ÿ¿ë@ÂÞ_x0002_Mì@_Eu_x001F_é@`±©f_x0015_dç@m0q§ë²é@_x001E_ë$¡&amp;Sî@G°DÞè@@ä5_x0019_0Óé@þmJ¯ÌÐî@_x001F_-åípßç@_x0018_Zs¾_x0019_ë@èÚ&lt;Ïì@_x0005__x0012_¿7Þï@ðÏ÷_x0014_]ç@*Ñ¸¹Gfë@¹&amp;_x000C_=Thæ@x»l_x000B_#lé@/5E`ÊVé@vZ8ÖH¿é@º¯'+umé@Ì¹+¨fSå@9{k]QCí@Üüô1aãë@$_x001C_ê_x001D_!_x0017_ê@7~Z¢î@_x001E_ðégä÷è@S$±0Hdë@_x0001__x0004_|ÉÇ¬ï@àP«a{_x000F_ç@V%¦é@·ÙÐjýÐè@0°ìÍJè@CÁÊÓÐç@8Qç¿2ì@OEîëÊç@_x0001_yÙà_x000E_²ì@41­1Úí@Bµè|Ìë@¦¿A6Ü¡í@+T_x000F__x000D__x001B_ê@Qzwuô,í@ÚhØ©§ì@ÄWûó2âé@_x0002_Ãÿ^þÒê@bçÊÖ©_x001A_ì@_x0012_gÙ_x001C_çì@'xNQHPé@¥ü§Pë@238ïz$ì@¾9kè@Ï *Æê@!¹ô*(_x0011_ì@!_x0003_4ü·±ë@äÌ_x000F__x0018__x0016_gï@î_x0017_2É_x0005_Êè@´4è¤%Bï@¡÷Ì1õè@?ã_x0016_Ë,ë@-Jjí_x0002__x0003__x0018_Rì@4îwÝpè@Ù_x0003_;W_x0006__x0016_é@p_x001B_	2úxë@vË0N²ê@ªm[j{Áæ@jõ	±í@Èü	gÃê@^¥ó$ï@Ñ_x0014_k_x001C_ñê@yc/P÷_x0011_é@Ùîbû?¹ç@×¾í6Ëè@Òb_x0010_â_x0017_^ë@OJ÷èhæ@÷ó&lt;=Èáç@¶¼øé@ýßa6ë@_x001C_M_x001D_ø¥Èì@_x0002_Áñ¯&gt;ë@ÎAÅØë@"{J_x0001_^è@ê4WxñÜé@þZ¤1é@ÂExö_x001E_.ë@¸ámHCé@ê_x0005_E é@¢¡3qkªë@HÃ_x0014__x0014_é@PÒ_x0010__x0019_µë@(ùú)_x0001_í@&lt;¬ë_x0015_æ;ê@_x0001__x0002_5¨_x0012_l_x0013_Ýæ@¸Éöu×Cç@ÜýÞ_x0004_"«î@ØáÆû¬é@_x001F__x0016__x0008_.i4ë@.´ÚÏÊTê@¢G:XTé@ÃMÕE¨Pî@ôR+-õ°ê@Àçá¨³ë@­êìj{Ãç@_x0019_l¼Ày}ê@Ëíæè@jÂ_x0003_Oê@ëFö~'ê@ÿá=PäÄë@!©_x0001_ûeï@_x0018_åg_x0017_ÓÅê@Þa4&gt;f3ë@¦VL_x0006_ïî@	ØPü#æ@_x0002_ó_x000E_O_x0017_Eê@_x0003__x0017_ëÖõ_x0019_ì@5nÌ_x0002_Hç@`Åhû¿è@ÔÂ]õê@ls@Gè@Án÷}m§ì@ó_x0007_Ýî2Cë@_x001F_bÔ_x0013_í@öªÑ5é@?ðTÚ_x0002__x0004_¢"ê@ô+Ù­_x000D_í@«°Øí@fOOæÆ&lt;é@hÛ+î½{í@ÎúW­?ê@ hI¿_x0014_ï@{çNj_x0010_ð@¨_x0011_÷5ë@áhµX1|ê@²m_x000F_Zþëê@´_x000F_ziÌê@[XÅð_x0019_ë@PÙaW_x0006_è@tù@HVç@JÄ_x0019__x000E_òè@¦ÁÍ¢ðbê@ã/øÐ6Îì@Ìò_x001E_gé@úÇ_x0001_`ç@_x001A__x0007_ßÂê@~®_x000E_YRè@Ë_x0006_ç_x0001_Vè@îCU¼´_x0012_ì@b_x0005_³_x000F_Ú·ì@ÎÂG8[_x0010_è@_x0016_Ò_x0012_\®ë@ïã]Êì@?½_x0003_®`ç@¼X*ñµKè@N= ¨é_x0003_ï@å=júJè@_x0004__x0006_r=_`_x000C__x0013_ê@_x000C_dñ_x0003_&gt;ré@íþõjm_ê@_x001A__x0004_*g_x000E_Äì@Û©Z_x000C_¶è@ã¢ÀÓoæ@_x0001_²_x000F_,iê@4ÔBX&amp;ë@*¸ñ»_x000E__x0012_ê@ÿ¬*_x0007_[è@Î'_x0014_ßÝé@Ü_x0007_¬øôç@°*_x001D_µ­é@F8uaVNì@"B_x000C__x0003_Lì@ËÿC"î@]úà_x0004_ä·ê@%P_x0005_C_x0017_ê@,¡=&lt;è@PO7çùì@IZè_x0006_´ë@Í_x0016_Å´M:ç@KÏs¡¹jè@H_x0015__x0002_S2ãì@0óJàâ|í@ªF_x0007_A¦-ê@&amp;Ð°_x0017_§_x0010_í@Â6»B_x0016_í@¥Cvî@ÛD8£s_x001F_î@7·ùÜë@2n²%_x0003__x0005_ehç@ þýÀÚç@*Å6ã_x001A_î@Z|í¡Bê@_x0006_bGî@à¸_x0011_·5(í@_x0006_,¸_Ð»é@ÁíµÇ(ì@Ì4¤±¦Eç@ÿ_x0001_w_x0005_ñÂë@*+å¢Ré@_x001A_C_x0001_ëî@_x001D_ü)¾U}í@bêÛwOé@_x0007_í_x001D_Å'ê@_x001B__x0001_ZRXæ@#æEN±ï@Ë³_x000E_ï@_x001C_Ö_x0008__x0006__¨ì@Êç&gt;M_x001D_Ûê@_x0010_µm_x001B_ý_x0010_ë@év äÂæ@_x0006_xK#âç@)mÓÔ3è@7¸¡aÚKé@pIxèë@Mñ.=_x001E_ð@Ñ_x001D__x0004__x0003_ÚNë@_x0002_+Ò&gt;_x0017_í@_x0008_ÛD_x0003_!gè@?ÐÌG`/ç@ì?bÞ°àê@_x0002__x0004__x001F_h¼bï@²_x0001_Åøé@²¸«_x0002_T_x000F_ì@ôæ_x000B_IÊ¼é@_x0008_Ý]6åè@,£.yé@ÇùLFé@þ9_x000B_=Á·í@ÔO_x0007__x0013_\ßé@¨_x001D_àa½é@úv|´Ìç@kÂ¥_x001D_Áë@î¯ä_x001F_¿ç@ªæç­ _x0002_æ@¾OVy7ì@+ 0b!Òç@_x000E_o_fë)ì@;¥ãy¼ç@XÊç_x001F__x000C_"è@&gt;Î!I_x000F_nê@Nnæ£Ïí@íHî·é@6`LOìë@¬8Òàbì@&lt;;ë7ç@$üEk¶Lí@_x0012_Ák^Ãæ@í_x0003_ó&gt;kë@FcTw¤«ç@,v_x0007_ëkQé@_x0002_¼Üª£_x000D_ì@®ÝH$_x0007__x0008_èJð@¹h{1ï@"[î¨Aé@ÑÊsEì@f×LÈßþè@ÐBÖ¾Ýè@4ßÍå©øì@&amp;Î³_x001C__x001A_óë@W¢_x0002_]épí@ÉÉ_x0010_±Íê@ÃÐ-_x0008_Ì³é@¼ÌWc­aè@LáKgã	î@ô.A_x0002__x0015_æ@Ìm1 &lt;ë@;GÞX_x000C_í@5r8_x0019_öê@^*:_x001D_1æ@ì	_x0001_}ç5ë@p.þ]&amp;þè@â_x0006_z_x000B_§é@ýx&amp;2/é@_x000E_¨­ñ_x001E_Áî@ñ´_x0005_ÚÌì@M_x0015_m|_x001D_ç@Æ_x0004_I	_x0018_4é@ø_x0003__x0016_)çé@êç_x001E_ÝGìç@_x0001_ØHl·é@_x0012_^é%ÖGí@_x0019_LU9kê@¥ª6ô5Öè@_x0001__x0002__x0014_xç8_x0016_Áí@ø&gt;¦X|Pè@´Ê_x0006_m¨+ê@zÐ¤zÕúî@l_x0014_ñUäï@°_x0016_q8Âç@0¦¡íKë@àº_x0006_URGì@Åp'Ûé@æ_x0019_D_x0006__x0016_ªî@¡®÷Z­¢è@:ÄÏ._x000D_'é@&gt;réUÎí@Î:²þ _x0002_ê@_x0004_"â#øç@lÊË_x0003_Ûë@d"B×ô4ì@Þq\÷löî@{Ú9Èê@_x0014_³Öj_x0003__x0007_ì@Ï¡B÷Äæ@ØÛÞ*é@~ô "çí@®\o%aZí@{Å­Ì6_x0011_ï@S¦nê@xÅlîë@jî_x0005_oì@Ü´l_x000D_ë@&lt;©}_x0005_Ñé@$j ×Fë@Pb_x0004__x0005_Ærí@Ù&lt;ST_x0003_µè@Ë`E7_x0010_?ë@¶ZúoÖê@b¦'¼(eî@_x0007__x000F_l_x000B_÷ví@&amp;+	ãTë@Jç_x0001_ßê@ù"É_x0002_Á&gt;ê@®*	rEè@F_x0008_¸_x001A_ÕÕë@`ô2Û¾é@_x000E_OH2Mí@öæ ÀÜÐç@±­lÁsë@£ØI¡tç@ ÿ_x0018_Ë\Ùï@_x000D_ì¯eð)î@ô_x0014__x0019_î_x001A_ç@-î*p|Òè@Ä¤Ë¹Î¦æ@ËIv5_x0019_ç@ºâ¡h_x0013_ôè@Ôéò-_x0018_Rí@¦´2¼sé@Ì_x0016_2q_x001C_ð@yFÌ_x0005_ ë@Ñí§_x0001_é@W&gt;Ú_x000B_ç@¬_x0012_gó_x0005_ê@9Ð¹Ý_x000D_é@n·å»lHé@_x0002__x0003_n7/m\âî@¨Ê¨xýé@&lt;$á_x0010_,×æ@_x0011__x001F_å_x001F_Gí@òä¨è\é@_x0003_%Ýý¾è@[Tµ í@¿È;_x0013_ì@ÈÜÿh¡é@63DÓøaë@¯ðÚ_x0007_q¯è@_x000C_X:ySí@_x0006_ÐZ~Ýë@QI°àÖ	é@Óé±éN`ì@_x0011_ÅIÌ7èè@å_x0001_,ämå@Rtòbè@¿±\8é@mn_x000D_îð_x001C_ë@:¾&amp;fæ+ë@_x0019_%Xpî@ Ù_x001E_Ìúé@,jÍÚãì@³_ê_x000D_å@Õ_x001A_/c_x0014_è@u?½ùí@&amp;}_x001E_¥ç@k¹Üpé@ÌÄ~Ð_x0010_îç@_x0006_¯Hö§!é@_x0013_)?_x0007__x0002__x0003_Îé@¾§nÈaê@Å#ûÐæ&gt;ç@_x0008_W9^lUð@Låe±z?î@Éjw[ÙÌæ@ëó&lt;Ànë@°VÉ_x0006__x0006_í@&gt;¢ Áè@q_x0014_v|p_x0011_ê@á_x000B_3Ù^çè@Ä_x000F_)$¥âì@p(j_x000E_Ä7ï@üp¹!è@®_x000E_zù²Jì@"¨à´)1ê@i	ì)¥_x0019_ë@_x000D__x001E_¥_x0016_I_x001D_ë@@ÒÜZ*ê@,hÌ_x0017_í@_x0003_»_x0008_úrlë@@OwåÃí@À¿_x001F_X`}ì@\j±^ðVè@_x0012_3uàÕæ@ãO!¨Ë:é@£üv_x0003_Àå@:ÅÔ6PJì@j´RÑ±ê@îá_x0001_j|æ@[®Éäí@^ì·_x0003_ç@_x0001__x0002_®Ú_x0016__x001C__x0001_^ì@_x001B_@_x001C__x0002_ë@4Âý_x0014_ã_x0006_é@6±_9-¬î@Y[l&gt;Ô¦é@¾9ñ¹_x0006_:î@Ü2wÌLÍé@`¼ãÌ?í@¬¥Ú_x0011_¸æ@&gt;ÌÝº_x001E_}ê@v_x000D__x001F_µ_x0004_ç@_x000F_!abò¡ê@$c;_x0005_½_x001E_ë@s&amp;×ùQç@pá_x0011_Î_x001D_ï@o_x0015__x000E__x0012_ÌÛå@`ªÂ_x000E_IHî@_x0004_1ÁW=ë@8ïE­¤ï@.Ìâåæç@ç_x0005_j}°_x001A_í@íDb¨_x0013_ßç@2;ÂÈlí@áx_x001F_ãcê@C.	ôÖÈè@_x0014_ ¼_x0004_nî@#JHÒæøè@Çõâ_x0003_¤î@¸`_£_x0015_Ôä@²lzÌò¨ê@_x000E_KrªZ"ì@t/kú_x0002__x0003_¹_x0012_ë@j«uhß_x0008_ê@ÜÖQ)_x0003_î@úÉÈjªè@È¯_x0013_j_x0001_ï@rÂK­ë@[?ÿwiÉê@Öó_x000E_k!/è@j/ü_x0012_]ï@c&amp;xA¨£é@_x0006_ÓKáé@ôØq+G:ë@£]þ_x0015_'ì@"ôÑÖþkê@³0¸ppÄê@L_x0008_TofXè@ZÎ_%Ýðì@òFYî@_x001A_ÍÍ _x0005_ë@ãÎì\Üë@º-L_x0016_+é@_x0014_zö0=ïí@ö7S_x0017_ï@_x0019_j8#í@ì_x0012_|í#í@Úx$1Ètê@rö¿^3´í@À­O`ß¾î@ª¥¶oÁè@_x0011_{|¶ê@ø7C.Ôèç@JkÎî|_x0002_ë@_x0002__x0006__x001E__x0012_0ÚQÖé@Ü_x0019_[Ì_x000C_µì@8ÜéÖFTè@ª_x0012_1vïüí@jÍ _x0012_M&amp;ë@x$«e_x001B_ê@M£_x0016_Ï¸ë@çä²Äúê@R`WÆ|×è@ ²Ûh_x0001_êë@_x0002_wUÂ`ê@¿2³_x000D_C6é@_x0011_«83_x001A_ùë@¨_x001C_2±ãî@&amp;_x0002__x0005_t_x0006_øç@;CrXé@Egs_x0015_È[é@Á2Ï*Åké@_x0014_]v"`"ë@º_x0008_9÷üÖì@ä0Ñ_x0007_:äë@k_x0004_z«_x0003_ë@'ß¢Bæ@¼_x001F_À_x0002_¢ë@rÒ+ö_x001D_©é@c«æÜ¥_x0005_ë@6G£_x0007_¯Fí@	_x0010__x0012_N±_x0001_ì@²ÏyÍ¿ç@ù6Ba;í@_x0002_f0 _x0001_Ïì@pÊÂÔ_x0002__x0004_&gt;_x000F_ê@_x0001_òö_x0006_oé@eL|$Ó_x001E_é@±¸	mT¶æ@\lzê@_x0008_c_x0006__x001A_Ô_x0003_è@§¤T!@é@`;ÏG¼7è@lát~H.æ@lÜÀÊ¤Úè@}§ØÕ´é@7¸&lt;*ïï@ë}R¯×$è@ãØyÔ_x0012_êì@h0fªøë@¨_x0017_]Ó\)ê@áaõn&lt;Mé@ª_x001E_¡©í@v Cj«mî@_x001E_¤Î_?%é@3!Ðàbë@»Ôê_x000D_þë@R_x0008_1¸Hè@Ëüw°ùè@ÉD_x0002__x001A__x000D_Yì@ßì­_x0010_ýç@äËçDë@}«®¤¿ç@9Bö|Q&gt;è@¶ÆO5¡þë@&amp;_x0007__x000C_Sqøé@ï_x0002_Õ{¡ì@_x0001__x0003_x5RÝåµæ@°zGÍà¨í@þ³âDê@j àè@­_x0002_ôo¥è@&lt;x0¡Óë@_x0018_`k&amp;øè@¹	ò¡jì@Fø²öê@|_x0012_ôñ«_x001F_ê@ÔõÍ´_x0011_Jë@_x000D_/óLÌï@PAjN_x001E_ê@ølRü_x001F_µê@ÈÙ ÖÝ2è@«£nÕ=ê@®fÜ»Í_x0018_ì@ °yNoì@ìþ]Ï©«ì@_x0017_G_x0006_ñ1Çå@"ÿèz]í@_x001C__x001F_NûlÉì@²ä_x000C__x0002_Â;î@0_x001F_ß³ç@U¨áµ¬£í@Ôýqó_x0015_ë@_x0007_2k_x000F_$ê@XË_x0008_Eæ@+T~E_x0012_)è@³J¬ÿäì@!ONV½åê@Ê_x0012_{-_x0005__x0006_wøæ@ÁWßhbé@Ã_x000D_è£_x0001_è@_x0003_KL%ø»ë@`©_x0004_Évé@~ÚÀã¾)è@îºA_x0015_ì@J_x001A___x0008_@_x0013_ç@_x0016__x0016__x001F_Øé@_x0002_Õrå@õX¨gì@_x001B_Oí@zû·=Ínë@\î¬_x0003_ ï@"È_ßòç@·r°xbCë@Ì,_x001E__x0010_xÿë@P:õé@ _x0005_Nù_x000D_æ@_x0017_}Ýæ:ßî@_x001F_ôé@XTYÙèè@SÜËWìè@xÞL×0î@á_x0005_à_x0015_&amp;né@ØXñÛCé@á s×{Öë@áPÞ;Ê×è@¾ÿÍè@¶Ñc	·è@_x001C_]_x001B_lê@_x0006_ãQ@üè@_x0001__x0002__x0019_NMÒê@V+Ã±fé@æÔÎ!G_x001F_ë@?ºq"7î@ìé_x001D_n_x0013_Êë@5óN@ç@DÎ¥MÓí@¾¬g¹Ùí@_x001D_mU¸á_x000B_ë@IyÁ_x0003_·å@`Fwþ_x0001_Àî@+a\Ò_x000C_Gé@_x0002_1fÎôFï@~¯_£äê@(6µ:_ë@­¼©_x0018_þê@/}Mcå@goåûgé@ÈÐª i_x001D_ì@rûÄ_x0004_ð@¦&lt;àtþå@ IAÝí@G5Ç_x001E_Hè@¾$ôkå_x0012_ï@¹³5rhGê@ÍÐxIê@þÞ_x000C_ð_x0004_í@Å×Ï%_x0013_í@Àq%ê9ð@_x0010_(I£¸né@¯­_x000C_r!í@¥#x-_x0004__x0005_ùzé@ÍY(°x	ë@ÿÖ_x0001_@_x0001_ë@aaÕÝeç@{ÈDEë@_x000C_ÏK+_x0001_ð@òc_x0001_&gt;ì_x000C_î@_x0014_Y7aÚì@´]Æ¢dè@_x0011__x0003_ÕòÍHê@5FÿK³ë@_x0004_y­Té@A._x0013_?Nê@ôY_x0008_ÚòEé@@_x001B_$ªFî@NE·z3ì@@yÓ¿ßæ@A¡¹$ë@_,D¤Bç@vv_x0004_ÑMí@»[#_x000B_Rî@_x000E_í¿¶__x0019_ì@6+ÙÝ_x0004__x0011_é@¦\ø0ëè@Ó*¡_x0002_~²î@_x0014_0¶qUxì@îÒÜyäé@V³x_x000F_Mê@_x001D_5!}_x001D_Lê@_x0010_F_x0007_Ëáí@Úî~:í@QÒ-´_x0003_Ëï@_x0002__x0005_l_x0013_&gt;oø@ï@Y¬äÓ_x000C_¨ë@5_x0004_ÎDè@_x001C_ø8Eê@ÈC_x0008_À_x0004_-î@ ÖôªYûê@_x0001_*Ígê@@2D_x0013_ý¤é@ª2s~è@îY0?ì@Þ´-´ë@_x0010_ë	£«Ôí@ìà_x000B_g¹_x0003_ê@@tj_x001C_¨é@sù*Ç@ì@½O%pÇæ@Fy_x000D__x0003_`æ@cf ë+é@Æs6oÍê@ dt"K_x0013_ë@ôÔZg_x0008_ê@"¿\¸¼é@Ü[êÌñçì@_x0012_§»½æ@0w_x0004_!»®í@'_x001B_Â«Æï@úm6ä1hê@z!¶îdí@&gt;Ú%É·&gt;é@ë9É&gt;_x001C_é@71_x0012_ í@Äzv_x0015__x0005__x0007__x000F_Ïè@P\B$©æ@´¯_x000D_~ê@ò_x0003_bòÊè@ZÐE¬»ê@z'/[_x0001_ìé@`å$¬_x0018_âè@µ_x0010__x001D_±2ê@¸_x0007_È~ì@Á_x0002_m_x0019_Øé@?ÙÝ_x0008_Ïmç@Rú¶H_x0002_ë@_x0006_(Ì&gt;_x001C_è@p%*§$í@YYª_x0004_ê@àbíi"é@ü_x0016_	î¡Xë@¸([5Íì@çà'_x0010_õré@_x0012_÷y_àé@!_x001F_zM.Íë@ø¬ÌØD{é@Òg_x0001_J~ì@2 _x000B_@ë@g/7_x001B_¾Ví@_x001E_Ñ)h_x0014_Åí@§ú¯Öc9î@3Ü_x0005_ýé@_,\_x001A_é@dwÁûxê@ç°xí@þ$·ïûÆî@_x0002__x0005__x0006_);btí@Âe¾Âcfí@s_x000F_ÏÔóî@%Rçw^åç@_x0003_.!'Çê@_x0008_Å£DÃì@e'ÄA&lt;ê@\^½oé@_x0002__x0012_|ãúWê@M_x0011_1¯Ué@ð_x0001_ux_x001F_æ@_x0014_àVj2ê@_x0006_ëh_x0007_«ì@e_x0010_JÉSé@$­XSë@i_x0004_iv_x001D_ç@`"¥r_x000B_\é@¢BÉä=÷é@â*_x0005_¸§_x0003_ð@\_L_x0001_ì@ðIW$í@Á_x001B_Z¿¯î@»÷_x001E_è@(ºw5_x000B_é@Ü_x001A_~£âzì@_x0006_åß1Æºê@¶¸ é@v_x0017_PRÞë@Q[_x001C_wqî@-_x0012__x0012_3V=è@¥VtH_x0016_©ê@µaÚ_x001C__x0002__x0005_¶_x0017_é@¸&lt;¢"jì@_x000C_ÃÖU±7ë@ö_x0019__x0017__x0003_¾ê@Î_x0004__x001D_×_x001B_ì@Æ_x000E_+FºYé@_x0011_°£¢Sï@VªZ¢ø_x0011_è@ûû¿c{Âé@ýØC_x000B_ºûë@²~L_x0017_©_x001E_î@xù_x0007_ÔÌè@PC{_x0001__x0010_ë@ãp}9Iýé@_x001A_r£x8î@8ü:ßí@¿D`_x0013_¸&amp;ç@wÉâ¾}.ê@à_x001C_*_x000D_,cé@ÎÐ4?:iï@üNÔ_x0003_è@ÒÁ&lt;Æñ_x0017_ì@_x0019_ø¸üÄê@îyi%î@LdÔ#wì@¸	»ùb%ê@vrèÛç@8ù¶¬ò_x001E_ê@Ü($|_x0016_ë@GD¯Rhé@aâ½5&amp;è@_x0010_Ô£geé@_x0006__x0007_½"_x0016_»_x0001_æ@GásrÃí@YÀ¹#¨_x0017_ê@Þb:%í@j§ÙNn_x0007_í@y¦	_x001A_N÷ï@	68BÒê@J°°Q÷í@ràÀ_x000D_7í@)~Æ¨éEí@P¢¤þ¶&gt;ì@_x0019_ó¢_x001C_Bðë@§BÖ _è@f¼\aí@í'÷ÇÇé@ØÊ©yÂiê@Q¢ïL_x0005_î@V_x0003_âhî@h§Lµºâå@ºÚ·×ùñê@FÔ(ýkèé@'hB6Usê@ =~kòë@ìýòózî@_x001A_,³_x0014_3¸ê@ý¢YUU'ç@_x0004_pJ½ëúæ@_x0004_FNo¡rê@C.Ì/_x000B_î@	ò3$W¶é@_x000E_ÚMÛ_x0002_ç@å_x001A_©_x0001__x0006_"ªç@`U	ü_x001E_ºé@G±ª_x0008_w¡î@ìmk_x000D_\ê@B3d$ÿç@°¼íØÓè@_x0010_gá¼ãûé@XöÓEn!ê@à_x0015_h_x000C_Óhé@º·á&gt;/÷î@_x0016_¸Ôb_x0010__x000E_ç@_x0008__x0001__x0004_)@¦å@N}0$ñ9ì@¼_x0013_Å!Pê@B«_x001D_kéì@_x001D_®§ãøê@Ç_x000E_ozì@êÂ(KBì@ÖAåÜ_x0008_pé@s¡ä3:+ì@_x0019__x0005_n~X½æ@x®X"¡ê@¤_x0003_ã÷\ê@8»;5è@äæªèí@_x001A_³_x0004__x0016_hè@8}¾à	ë@_x0004_EôÜ²_x001A_é@èh=_x0002_í@_x0006_ÔÎÆMé@¶àð2Åfê@4%_x0001_¾_x001E_í@_x0002__x000C__x001F_@ªR~2ç@ràBUEì@8þ`ãì@4Ý_x001B__x0012_úè@;þ_x0004_Ä_x001B_¿ë@	_x0014_óºÉùç@ÿ+B_x001C_l¨ê@ö¼å@¦1ç@g·5´Óî@_x0007_IlEµÜí@*_,µ-ì@:Ü_x0006_êkï@u_x0004_H	Q³ç@)_x0010_î0]ì@à_x001D_éà_x001C_²ë@ZiÀõ¯ç@ù+9 ì@U_x0003_×C_x0001_!ë@aPRöÇè@!¥u¥Naë@"©_x0013_vò¢é@lê¡Vé@@Ï_x000C_&amp;_x001A_ê@r_x0002_?_x001B_ë@&lt;¹0Í´ì@_x0010__x0005_ûÖÊê@¼j_x000F_»ì_x000B_ï@#_x0008_©¿Æçê@Åw&gt;!{í@Ü~àc_x0014_ë@ ¹Ê®2ë@_x001F_Ø_x001A__x0001__x0003_=_x0018_é@_x0007_¯¾¿ðè@UºÕñÇë@z&amp;Ù#Iñå@öfù^ç@ý6Òßû6ì@,"~áµì@Ð^ßï@Ë./ï(é@j``_x0006_Òìì@î_x0014_Âþ¾_x0005_ì@*Æþîé@úÅóywç@Ó%^öJê@þèhñZãè@%x¢¡gë@Rö-_x000D__x0018_í@£b&gt;=å@ÑÛR-¯Ôë@&lt;ýoãé@ö_x0007__x0004_wë@êÕïoAxë@þ ©287é@_x0018__x000D_häÏè@û¼)sºì@t_x0002__x0013_Þ)í@,7#ÓÆZì@c_x0018_Èðç@@ô_x0008_c&lt;_x001F_í@Oa¾¯_x0002_ýæ@I¾@Ü¸ç@v½êþ&lt;µç@_x0006_	Ò_x000E_l í@óK3ö_x0011_àé@èÙÔh÷ê@_x001B_&gt;^P¶¤ë@ü_x0010_×ñGé@IT¶Áç@_x000E_ÅêûZ«å@Ù¢g/ê@ÉÌeäÃñç@ñ¶íSôàê@òöýt)Êé@_x000B_·Íhé@PÜl½í@_x0004_ñ_x001C__x0005_ç@ø¡úêí@ÈEvtBí@_x0002_eu%Ëÿì@_x0008_÷,ÌZDì@'%_x000D_Ò_x0002_+ç@_x0010_ï"	$Ëê@|bá0/è@TVF,³Sê@~_x0007_x9»å@&gt;_x0008_W¶T_x0016_é@__x0001_'{`õä@_x0004_º5´Uê@tv__x0002_é@Ë8ÄJõî@2_x0001_X_x0007_¢qê@ÒIÏë@O_x0003_A:_x0001_¯ë@	vM%_x0001__x0002_~Ãë@Ýß9Yê@_x0003_í\µ/ð@æ+t_x0004__x0002_ºê@_x0018_à­Ü_x0008_ë@z2_x0003_¢ì@ÇÜÇ?é@oàé_x0018_ï@ñÇ_x000D_Ön|å@*LÃ!jôé@i&lt;C!ç@&lt;èþ_x000D_Cê@FW=Òì³ä@¯{P{ê@Ì%×¿É§ï@Ô_x0017_lê@fÄ?&lt;eÿê@ÊãK2ì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-.-@-----@-----@-----@-----@-----@-----@-----@-----@-----@_x0001__x001D_--_x0002__x001D_--_x0003__x001D_--_x0004__x001D_--_x0005__x001D_--_x0006__x001D_--_x0007__x001D_--_x0008__x001D_--	_x001D_--._x001D_--_x000B__x001D_--_x000C__x001D_--_x000D__x001D_--_x000E__x001D_--_x000F__x001D_--_x0010__x001D_--_x0011__x001D_--_x0012__x001D_--_x0013__x001D_--_x0014__x001D_--_x0015__x001D_--_x0016__x001D_--_x0017__x001D_--_x0018__x001D_--_x0019__x001D_--_x001A__x001D_--_x001B__x001D_--_x001C__x001D_--_x001D__x001D_--_x001E__x001D_--_x001F__x001D_-- _x001D_--!_x001D_--"_x001D_--#_x001D_--$_x001D_--%_x001D_--&amp;_x001D_--'_x001D_--(_x001D_--)_x001D_--*_x001D_--+_x001D_--,_x001D_--_x0001__x0002_-_x001D__x0001__x0001_._x001D__x0001__x0001_/_x001D__x0001__x0001_0_x001D__x0001__x0001_1_x001D__x0001__x0001_2_x001D__x0001__x0001_3_x001D__x0001__x0001_4_x001D__x0001__x0001_5_x001D__x0001__x0001_6_x001D__x0001__x0001_7_x001D__x0001__x0001_8_x001D__x0001__x0001_9_x001D__x0001__x0001_:_x001D__x0001__x0001_;_x001D__x0001__x0001_&lt;_x001D__x0001__x0001_=_x001D__x0001__x0001_&gt;_x001D__x0001__x0001_?_x001D__x0001__x0001_@_x001D__x0001__x0001_A_x001D__x0001__x0001_B_x001D__x0001__x0001_C_x001D__x0001__x0001_D_x001D__x0001__x0001_E_x001D__x0001__x0001_F_x001D__x0001__x0001_G_x001D__x0001__x0001_H_x001D__x0001__x0001_I_x001D__x0001__x0001_J_x001D__x0001__x0001_K_x001D__x0001__x0001_L_x001D__x0001__x0001_M_x001D__x0001__x0001_N_x001D__x0001__x0001_O_x001D__x0001__x0001_P_x001D__x0001__x0001_Q_x001D__x0001__x0001_R_x001D__x0001__x0001_S_x001D__x0001__x0001_T_x001D__x0001__x0001_U_x001D__x0001__x0001_V_x001D__x0001__x0001_W_x001D__x0001__x0001_Y_x001D__x0001__x0001_ýÿÿÿZ_x001D__x0001__x0001_[_x001D__x0001__x0001_\_x001D__x0001__x0001_]_x001D__x0001__x0001_^_x001D__x0001__x0001___x001D__x0001__x0001_`_x001D__x0001__x0001_a_x001D__x0001__x0001_b_x001D__x0001__x0001_c_x001D__x0001__x0001_d_x001D__x0001__x0001_e_x001D__x0001__x0001_f_x001D__x0001__x0001_g_x001D__x0001__x0001_h_x001D__x0001__x0001_i_x001D__x0001__x0001_j_x001D__x0001__x0001_k_x001D__x0001__x0001__x0001__x0002_l_x001D__x0001__x0001_m_x001D__x0001__x0001_n_x001D__x0001__x0001_o_x001D__x0001__x0001_p_x001D__x0001__x0001_q_x001D__x0001__x0001_r_x001D__x0001__x0001_s_x001D__x0001__x0001_t_x001D__x0001__x0001_u_x001D__x0001__x0001_v_x001D__x0001__x0001_w_x001D__x0001__x0001_x_x001D__x0001__x0001_y_x001D__x0001__x0001_z_x001D__x0001__x0001_{_x001D__x0001__x0001_|_x001D__x0001__x0001_}_x001D__x0001__x0001_~_x001D__x0001__x0001__x001D__x0001__x0001__x001D__x0001__x0001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</t>
  </si>
  <si>
    <t>e8e782dbee8402e340b65e29ee177757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</t>
  </si>
  <si>
    <t>6caa9ef8fc2f1c2acf61f0c076fc717e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dDÇ*öåæ@¿ìþ!î_x0006_ú@¢_x0005_Y_x000D_éô@êøÂ*_x000F_ÿ@ºº¶÷_x000C_9ö@ðÙ?¾òçò@H6ü_x0003_[â@ðÛ·_x0002__x0005_þ¾÷@]¡Ë¥ò@1Xû&amp;èã@]ú_x001A_'¢÷@¾V£½aJð@v¶ª·&amp;wó@'_x000F_Y_x0002_ô@¢_x0005_pInì@Ô_x0001_Îµý@ýi_x0006_åBì@ÚÇK_x001A_&lt;ô@8u-"cô@Ð&amp;4öò_x0006_ö@ÍÓtü÷ó@Í_x001F_Áõç¨þ@´÷7Ã_x0001_ú@c,_x001C_ö gé@]R_x001C_Xóñ@&gt;¯_x0014_7_x0003_ò@$Åb_x0001_|Ìï@¢°f¯ù@ËTf_x000D_{ý@Y0©tçô@õ÷_x0012_Qäçó@¨PÄ_x001E_ù@û_x0004_ÞLpë@tLW_x0012_íõ@sÝ1ò Ã@h_x000D_/??»ð@À_x0016_düÓ¯á@!¬xR\ò@&amp;ß_x0015__x001B_hØ_x0001_A_x0001__x0002__x001A_PbªSì@9¨]_x000B_¤ê@ST&gt;_jéè@z¹øQíó@_x0018__x0008_58¤¤þ@Þ_x0005_a¯_x001D_ø@~R8ö&gt;ò@Ý{&lt;%1º÷@âxv_x0017_Ùuú@_x001D_eÞZí@ë(ßçRò@[U¹có@Ò)ïp+_ñ@èÑ[´_x0011_¬ü@ã±_x0014_ÑÍó@ýÊh=õ@_x001D__x0001__x0001__x001D__x0001__x0001__x001D__x0001__x0001__x001D__x0001__x0001__x001D__x0001__x0001__x001D__x0001__x0001__x001D__x0001__x0001__x001D__x0001__x0001__x001D__x0001__x0001__x001D__x0001__x0001__x001D__x0001__x0001__x001D__x0001__x0001__x001D__x0001__x0001__x001D__x0001__x0001__x001D__x0001__x0001__x001D__x0001__x0001__x001D__x0001__x0001__x001D__x0001__x0001__x001D__x0001__x0001__x001D__x0001__x0001__x001D__x0001__x0001__x001D__x0001__x0001__x001D__x0001__x0001__x001D__x0001__x0001__x001D__x0001__x0001__x001D__x0001__x0001__x001D__x0001__x0001__x001D__x0001__x0001__x001D__x0001__x0001__x001D__x0001__x0001__x001D__x0001__x0001__x0001__x0002_ _x001D__x0001__x0001_¡_x001D__x0001__x0001_¢_x001D__x0001__x0001_£_x001D__x0001__x0001_¤_x001D__x0001__x0001_¥_x001D__x0001__x0001_¦_x001D__x0001__x0001_§_x001D__x0001__x0001_¨_x001D__x0001__x0001_©_x001D__x0001__x0001_ª_x001D__x0001__x0001_«_x001D__x0001__x0001_¬_x001D__x0001__x0001_­_x001D__x0001__x0001_®_x001D__x0001__x0001_¯_x001D__x0001__x0001_°_x001D__x0001__x0001_±_x001D__x0001__x0001_²_x001D__x0001__x0001_³_x001D__x0001__x0001_´_x001D__x0001__x0001_µ_x001D__x0001__x0001_¶_x001D__x0001__x0001_·_x001D__x0001__x0001_¸_x001D__x0001__x0001_¹_x001D__x0001__x0001_º_x001D__x0001__x0001_»_x001D__x0001__x0001_¼_x001D__x0001__x0001_½_x001D__x0001__x0001_¾_x001D__x0001__x0001_¿_x001D__x0001__x0001_À_x001D__x0001__x0001_Á_x001D__x0001__x0001_Â_x001D__x0001__x0001_Ã_x001D__x0001__x0001_Ä_x001D__x0001__x0001_Å_x001D__x0001__x0001_Æ_x001D__x0001__x0001_Ç_x001D__x0001__x0001_È_x001D__x0001__x0001_É_x001D__x0001__x0001_Ê_x001D__x0001__x0001_Ë_x001D__x0001__x0001_Ì_x001D__x0001__x0001_Í_x001D__x0001__x0001_Î_x001D__x0001__x0001_Ï_x001D__x0001__x0001_Ð_x001D__x0001__x0001_Ñ_x001D__x0001__x0001_Ò_x001D__x0001__x0001_Ó_x001D__x0001__x0001_Ô_x001D__x0001__x0001_Õ_x001D__x0001__x0001_Ö_x001D__x0001__x0001_×_x001D__x0001__x0001_Ø_x001D__x0001__x0001_Ù_x001D__x0001__x0001_Ú_x001D__x0001__x0001_Û_x001D__x0001__x0001_Ü_x001D__x0001__x0001_Ý_x001D__x0001__x0001_Þ_x001D__x0001__x0001__x0001__x0003_ß_x001D__x0001__x0001_à_x001D__x0001__x0001_á_x001D__x0001__x0001_â_x001D__x0001__x0001_ã_x001D__x0001__x0001_ä_x001D__x0001__x0001_å_x001D__x0001__x0001_æ_x001D__x0001__x0001_ç_x001D__x0001__x0001_è_x001D__x0001__x0001_é_x001D__x0001__x0001_ê_x001D__x0001__x0001_ë_x001D__x0001__x0001_ì_x001D__x0001__x0001_í_x001D__x0001__x0001_î_x001D__x0001__x0001_ð_x001D__x0001__x0001_ýÿÿÿñ_x001D__x0001__x0001_ò_x001D__x0001__x0001_ó_x001D__x0001__x0001_ô_x001D__x0001__x0001_õ_x001D__x0001__x0001_ö_x001D__x0001__x0001_÷_x001D__x0001__x0001_ø_x001D__x0001__x0001_ù_x001D__x0001__x0001_ú_x001D__x0001__x0001_û_x001D__x0001__x0001_ü_x001D__x0001__x0001_ý_x001D__x0001__x0001_þ_x001D__x0001__x0001_ÿ_x001D__x0001__x0001__x0001__x001E__x0001__x0001__x0007_'?ßvü@_x0018_"¶Wðù@_x000D_Ôö_x0017_ìö@Ô£Ufê@n@¢_x0018_?Çÿ@àN÷½Kî@æZXÓô@Á1vÀ¾î@ÀÍJC²÷@Ï7_x001F_!ñ@µ_x0010_f_x0002_ò@_x0001_îhø@_x0004__x001E_ Ê4ñ@(lÑ8]à@²ÛÊ_x0001__x0002_´oú@4Ñ®(_x0001_ñ@¸_x0002_«0PWê@eÇ&lt;Î_x0004_gí@ÅªÇõ*ð@·_x0006_Ø¿¥ý@_x001A__x0018_9_x001C_ð@Ëm¢¦`øø@ µ8µmó@_x0002_Ti*6õ@B¾èt+_x001C_í@ÔiÓñ@§ìv¤)÷@âV@ë£ð@ÉU¹£¢ô@_x0010_ÔÃ?"µé@ÑYÑzë@dÄB­*üí@×E3pZzæ@_x0016_4_x001F__x001F__x0006_«ö@­Û93ðgó@B_x0018_©_`Éó@¨o_x0008_ _x0007_ý@·±´ö@_x001F_õÛïô@P_x0010_ï_x001D_ñ@;_x001A_Ç«¥@ý@­¶6vïï@,ñú¹Ôú@Kt»zBåø@ðÐTÃnü@ññ_x000D_Lò@_x0001__x0002__x0013_«Ú_x0006_d{é@ö¹|Ãó@V­?l4ú@æ¨µØÊø@_x0013_RR73ô@!þU÷Aãñ@vè_x001F__x0008_~ ã@[SÍ_x0014_&lt;â@¸}ÕGÅbñ@RûæðA ù@(ù`ô_x001C_aç@_x0019_	}Øskè@O_x000E__x001E__x0006_ñô@}E3c¯mô@È&gt;ä¹&lt;q÷@UÅ Âyá@Ñ_x000C_îä_x000E__x0015_ò@J_x000D_ö´&gt;Fí@(×!ì~©å@yÞ¸³@à@Þ6\Öó@ªp_x0010_N]ò@±¡o[	òõ@ _x0010_E_x0004_-ÿå@Áok«_x0017__x0001_A?)aç6¼è@ÈIîÕÀ]ç@îý¬lZ_x0004_A	ýEô×ò@_x0007_Öã_x000F_¯ò@_x0011__$2ò@TBr_x0004__x0005_öûé@¤_x0008_o'_x0012_.ë@_x001E__x000C_úW)_x0010_û@_x000B_ùì%°aú@%[j$ç_x000C_ð@_x0003_êñx_x0006_Îò@&amp;/¿8'ðè@_x0013_bì¦{ï@_x0016_|¸w_x000B_Dâ@òè õ@Í&lt;=_x001B_JVô@|©ÖÜøç@n90_x0001_`zó@Ì£®pdóå@_x0002_f_x0011_N÷â@Z·uó¸õ@0ä}t_x0018_é@j±m\fò_x0004_A;_x001C_«»ùOú@É¨F£fÝþ@ý_x0007_b9Öú@ì_x0007_Ps4ý@º_x0019_[_x0010_eÌò@&amp;ìS5Pô@åÌñ_x0008_ò@APTù/û@6Ìõ*wMô@_x000D_àÉÆÖ¬ô@ðÖk%z_x0015_Ç@pD §wëô@ÒÐ_x0006_eôö@S5?¶°mô@_x0003__x0004_:a(~Ì2þ@¼­_x001E_¿&amp;ô@4RhãÝçæ@_x000E__x0001_¹o¿yñ@è!19ió@¦ÈBÛV÷@Ê.T`GHï@ôp\Âuò@:xzÕ_x0008_ð@ñý_x0002_À_x001B_ô@hÏTW,/ó@gré·¥ì@!_x0018_ð}À´ã@&lt;_x000F_ÌÝù@êàDâò@i?øô@ò»/VT_x000F_î@VGü·«ê@Ù% 3Smò@5_x0001_uò$&lt;÷@HI_x0015_ð4ú@²3¬	_x0013__x001C_þ@ì5Q1ä@B_x0019_÷ë@ì£esZËþ@Z@HYkò@½úf_x0007_ä@XQp_x000B_¸Ó@ôÀ+Ô#á@À#¦Å4gö@ñ_x001E_e²_x0001_Øó@×xh_x0003__x0004__x0005_Gù@ÿ[óÒÖ@CEó-ö@¯««_x001B_ûdô@G39=!ê@ÜÐoÌ¸LÛ@_x0018_zrgrdð@ÿPGÖñ@Å0OëZð@lhð¨¥_x0006_æ@_x0003_¹à¹ßð@.øÀAï@·5Ìî5÷@ÔWñï@_x001C__x001D_Yå:õ@R_x000F_6Ï1å@%_x0002_Áfq½î@ò?LXyÆî@0Î_x0001_Àê@Fz_x001E_bÆà@_x0012_óC5Î_x0011_ù@'Å_Ã(ó@.r_î@^Y¢rÀé@A_x001E_&gt;ì`ù@U®ã_x0004_ò@Q÷ÂÃØð@ôÐº8ø+ô@_x000C_MÄ`ô@@ÁÔå¶ò@[©mt´é@_x001C__x0004_(_x0003_6ä@_x0001__x0002_¨)-_x000E_+Ü@ÆÀúÊ_x0001_î@®NfµI÷@_x0004__x0016_nð¤÷@_x0002_´ï¢\ö@bjÓ¹_x0002_&lt;è@wà0©_ò@-É	éJÛú@_x0004_Û¾´ð@§_x001A_*Ùÿ@S«_x0006_¸0ö@_x0006_ gü	ñ@x_x0007_«_x0016_I8ï@ôMû_x0010_;ø@_x0006_¡_x0003_$¤ã@C#W[Øõ@rO~e%ú@&gt;_x0007_Y(Uë@µõ;~ÿê@³IÔÙ_x001F_&amp;ú@¤íºTKkõ@_x000E_x0v~_x000F_÷@=_x0007_ó	eú@~=wFtô@Åz_x001A_ïï_x0007_ñ@_x0004_Àn¶2é@_x0011_ç_x000C_*_x0011_ô@Ü_x0005_ÑvÇû@qy9o/ð@úÊM~]|ô@&gt;s~YSù@50_x001D__x0002__x0001__x0002_õQó@Ýß_x001B_§.ní@_x001E__x0016_Èºõ@ÃÚç¢ê@v&gt;]iåð@sLNÄÀ/ö@íäòZæò@*ªåò]õ@YtZ7÷@¯äj_\Äê@¸_x001C_	¯ÛsÞ@Q_x0016_í¥áô@+ä×Mú@sU;Á¿ßô@:_x001A_E |#ô@ú³wdÝºð@nÃ°w?í@Ïy©4&amp;ë@[Ä®3fë@dêÈz÷@cg¹y­À_x0001_AÉ`¯-Úñ@_x000D_RXÓ_x0003_ò@n6ú}-Þõ@ÁHó£vãò@KÄzÞçÞä@_x0003_¥$ë_x0003_Úõ@_x0007_ÂÒ%¿÷@IçAPrNú@3¥=¦Lÿ@¯½M£_x0004_°ù@*¯xþ:ñ@_x0001__x0003_±p_x0010_W®ì@_x001C__x0006_LX¤Sö@øÄõf¼Qï@_x0015_ÈG_îf÷@áâ®ç}uÿ@¹Ü$Z.ð@Oð_x0002_e#ó@*£_x000C_îÓé@_x0005_7Ø_x0013_¹÷@Pñ!ºô@N_x0006_êÏRþ@ãn­]ïç@ÒúÃçåÛý@_x0002_Ö_x0015_Jlöï@Æå_x0004_R·¼ý@_x000C_+(D~@ë@r¾SYÖê@5Ë£?¿_x0018_ø@Jï·qKrõ@yFÃ_x000E_Låó@¶Xclë@)þ_x0013_4ïPõ@_x0010_¥L&gt;êã@Ö_x000B_tú_x0018__û@ÔÛÊÔ¤Æó@uí°Íí@]OuvÿÂý@1_x0006__x000D_áí@ôIiÃ_x000B_ü@¸Í/_x0013_+_x001A_û@T¾£_x001C_ç@{¢ée_x0008__x000B_Guõ@«·0ßÒñ@HÝãrMP_x0001_Aý¢Zîçð@_x0010_Ja_ú@Áö	:²C_x0008_AÊ_w¸ß5ò@£°KäÜHò@_x0002_Ü_x0001_µù@Ï_x001B__x000F_qÀ_ò@P½Ko÷"þ@_x0004_ä"¸Íèï@H_x0008_$Dö@þ_x0002_¢_x0005_¼òó@£_x0007_Í)ô@_x0002_ZðuúMù@ØZ ºËà@ÝbÒÃ_x000D_õ@¾Òð&lt;}Tõ@keÕâgúü@_x0003_]®~_x0006_æ@ý*¾çqèó@ä-¢=üùç@_x000E_Ròþ_x0008_ö@=öÝî@Õéÿ_x000D_Åhô@Ý,H_x0015_¹aû@aD±_x0019_©hõ@HqÅË?ôö@½{~jË_x0011_é@Ø.%752÷@"kL­ç@_x0006__x0007_ðæ´Txóà@m_x0018__x000D_AâÛø@Ì»Ïb­ê@W{S_x0013_ßì@¦Pòôà@2Íl¸õ@Y_x0017_ÅbÞ8ø@5Ý_x001E_í_x0013_Q÷@â_x0005_gù6\ð@_x0018_ÞÄh_x0004_ö@'±ª!Zí@3Õæ_x001F_pø@"|_x0006__x0001_ñ@õ*7lqüï@X/s;ÒÏë@_x001D_Ï0$uÔù@NÆc=_x0004_A_x000C_tÞz_x000D_dú@äð]~¤ñ@ÇÂ©å_x001F_ñ@ex_x0003__x0008__x0006_¦é@\»·ó@_x001D_Eêdó@ÒY i$ô@5_x0002_CÐ´#þ@Ð3oõ@mñóºFÿ@òK¬¢ñ@_x001F_ o_x0013_ó@ª$6ðmã@9zW"_x000C_ú@;L`¸_x0001__x0004_!{ó@dáÇí_x0003_ö@qäeïð@èE¢+fê@_x0016_ç7[L¡ñ@_x001F_%³Ipü@Vzæ2F¹ë@vtÁ2æ~÷@_x0016_+Íl¬_x0017_ó@UÊ­sã@-Î½x_x000B__x0015_Ø@ÐD¨B8ñ@_x000B__x0006_³Ûò@Ð×©¨úñ@ù!ÛE(Þó@R¬¬pÊì@]_x001C_Ï_x0013_-é@`?ÁOù@_x000C_T_x0013_?ç@±&gt;&gt;Ïa×õ@è®hù­ñ@ÍQCÃðxò@XÊyÔ#,ð@%U±ÁiÈê@z(IxEÜ@_x0002_pS_x001D__x0017_ú@ãkÌW¤àâ@È_x0007_É½§_x000B_ú@jkzì!õ@íp_x0003_-ºô@ØãR_x001A_Zö@·5ïþäë@	_x000C_~Ù_x001C_Çö@@B£_x0007__x0012_úí@-¤A_x001D__x0002_ð@ÚwàÕÑúò@ Õ{ &lt;©ó@_x0005_½¥Þ;õ@õ_x0005_ÿ_x0006_M_x0015_ô@övåMÆÛä@;p_x0011_ç	A4;8õ@_x0007_;_x0014_§_x000E_Oñ@_x000F_ìÛá_x0008__ÿ@Ø-ªþABë@¯C_x000B_Ö|ü@oNîmñ@ çî_x0001_ê¦õ@eõ_6÷@rGÓ%»6û@U_x0003_ßô@[¹_x0004_°_x0008_á@Ä_x0019_t¢Ó:ý@¢FNî#ô@_x0016_´Ù}uñó@Ý©5Á©_x0013_ë@]ß´ïÖø@u_x0015_Þo÷ã@ø¶¿ðÛý@µ$Íòìö@Ä×Ú,äû@tþuîoò@_x0006_Æ&amp;@Vßï@¼f¿_x0002__x0004_,iö@æ¨ßñ¬ó@$eCe¥ýï@Ä.±`õ@|EøÉðí@ì¸¯&gt;_x001F_¢í@XoßIavð@¸Ôrô°Úó@_x0003_¿v­û@ÞºS_x0005_9ÿó@htl´ºì@º,w_x001C_\Åà@7B=¦¨Ë÷@{1øj³ø@µ_x0002_2_x0006_Aó@&gt;|4d`Pô@à½ÎQ_x0010_³õ@ô´;(«ô@÷%ö_x001D_Îï@øîWQ½3è@_x0001__x000E_õ_x000F_»Ìý@ýâÙ}5yõ@]ø;_x001E_¨Mé@_x0010_²Q¤_x001F_ß@_x000E_îí_x001C_ïÊÝ@¯n0¢~ý@,3}àcþ@ÀâÍµõ@*;¸oé@,%Eêñ@^_óÂÈþ@IÅµ,u_x001F_é@_x0001__x0003_Ü?m_x001E_y_x0014_Ü@^ØFqVí@%_x0012_'R&gt;ì@:_x0007_ÛUò@_x000D_O²µZGð@·§_x000C__x0010_ø@L­xâyíö@¬Ì_x001C_S9ñ@_x0002__x001B_ÂQÎþ@N_x0018__x0014_«_x0016_ò@7ØücOñ@;Å¶cò@ºýGNôí@_x001A_óë`ó@ê&amp;_x0008_ªìxò@_x000C_g¦ë@_x000D_:Yplî@êËÊªó@nNgÞ^ò@_x0001_éI,|å@óç»Îdé@­±_x0011_Oû@;%Z"ò@_x001F_¤ôuGð@¼¬Y®s?÷@½ç«ä&amp;ð@µ\¿O¢ô@"E_x0014_ë_x0016_ô@Sv~úç|ñ@zN¯Ò^_x001E_ø@_x0006_í_x0010_8)/ö@¹Çª_x0001__x0006_h_x0006_â@_x0004_&gt;uÑÔéñ@ùuõîð@!u|ë;þ@ÐF}?¯?ñ@¾ÛÝ?ù@LÝ¸IÞ¢í@FXBáncò@_x0018_$¡;_x0005_Gï@_x0002__x0010_3_x0019_õ@³+]æ÷@©á«(	ò@_x000E_ÕéLé@ºiLpõ@_x001E__x000C_7Ïåø@"=PT/â@Ö¸ fEÌæ@º0Î/õ@&lt;±&lt;Z÷ò@U_x0007_+$_x000D_"ê@ÒoÛâ_x0007_ë@4,ô´ò@£65Æ+ù@¨â_x0015_EZí@0òVJw-ö@Wc»1_x0010__x0017_ñ@Ôf«lB_x0005_í@|]b®Uç@ãwè_x0012_fó@á¡ñ&lt;ö@Ý!ÈÖ_x0003__x0014_ö@"._x0019_ßTô@_x0002__x0003_@_x000B_(¼_x0003_ó@¢3zwñ@Üh_x0003_¥_x0012_æ@Îµhühí@R#Wú+óî@¯[UQñ@_x0001__x000C_Ý Ù¯ü@Ìò_x0008_ð@t'Óz_x001E_å@\lY$¤ôë@ÝE&amp;ê¡8ó@Á}x`Ì_x001F_ú@¢_x001A_´_x001F__x001C_Íæ@Øf_x001C_0øô@¥#âezûú@_x0010_¢û_x0012_Tó@àLr_x001E_ß@ÒÜv _x0014_^ó@¢³_x0018_©ñî@)¸uRD÷@×åc!Ý@$_x0019_à£ª_x0018_ú@v bW_x000F_ñ@_x0010_Ò;®Ìóî@_x001A_ñL_x0011_ô@rd@ö¡½õ@ø^ó@Túûc;ô@ë2ñ®Hßö@¥À'½ø@_x000B_P_x0008_Ë_x001A_¶ñ@	Y2ä_x0001__x0007_°»ý@p_x001F_éËà@¸HT_x0013_*_x001E_è@K&gt;A_x0016_Kó@&gt;ÉKO1_x0012_û@î¹rWêÖû@ÔÔuE§÷@&gt;)&lt;B_x001B_ü@_x000C_³§$æ@ÄÊb?Hð@ìû¿øÛÔ@\ÉÆª¤öñ@_x000C__x0004_µé¥7ê@g_x0005_ÛÀ5}ö@£h_x0003_è@j_x0008__x0005_uIö@_x0001_C¿oû@n­_x0002_¥õ@Õ=_x0013_¿â,ô@¦¦Ðáðjõ@égw*èõ@[7_x0005_bK_x0006_û@¿_x0018_òïÅð@Òã¨3ýò@Ýì5#¢ì@&lt;bÏ^_x0003_A L_x0017_üÂð@º§ò!Ió@&gt;zÍ`5õ@ùuuxR÷ù@]ë[2Tå÷@_x001A_£¶c_x0019_nô@_x0004__x0006_z¿p_x0002_!gó@´è#D¨U÷@â¤ÊFaö@_x0011_Öm_x0003_Rø@ÚÅvüóíñ@R¤ «_x0019_Ýú@ÙCP©K¿ù@c^_x000D_»ö@lônÂq_x0017_õ@_x0005__x0015__x000C_£TÔû@_x000B_XvFÙ_x000C_õ@Ã^e1Vú@_x000D_+ãD8Hè@1û6h½_x0004_÷@B=o"_Hê@û}®_x0011_rò@,¿{[|ø@jW_x001C__x0003_ýø@î_x0015_º_x0004_S^ö@¿H¥Ûmñ@8:_x001E_Vö@¸M_x0006_hú@+$k»&lt;í@{ÊÃqð@õ£Ù!y]ñ@öä_x0010_ãù@oZ­ËPìñ@¡A4ªõêõ@¬à_x0019__x001B_d_x0001_A_x0006_!*(í}ï@qÒÀ_x001F_Àoø@_x0014_ëQn_x0003__x0004_ógó@_x0002_I+ªalö@_x0010_dõËè@_x001C_Cýá¿¡ñ@1AÃÚö÷@¤_x0014_^ìì@MÅË`8ð@_T9_x0005_^û@o_x0003_\ïÊ|ó@D-5÷@ÞÛI. ð@_x000E_Q,Mù@@]Ý$rYó@[»»[Þ@|.j÷õ@_x001E_A_x001D_ÜÕàø@e Ø×(pì@³_x000D_CSéÀ÷@z¥ZHî×ü@¼Ulà0é@N;£§_x001E_¹ò@¸õÀýô@8¢_x0011_0é«ò@_x0011_Ëaµjò@Ûòkj_x0004_âå@c*Yéá@Ý_x0001_yó@ÝJc®êLð@8/%ê ûï@» _x001F_Åð@Ø_x0004_U9Î6î@b²£°^_x0017_÷@_x0002__x0007_×k_x001B__x0006_uû@®&amp;³_x0002_A_x0012_Í;aèè@oéÄlô@+&lt;¤yZê@±Øc__x0014_ô@0"Ý³ºû@Nt­_x001D_áÛñ@±ñgn}Wò@³X±ÀOý@t§NÉ_x0002_&amp;ü@ù%ö_x0008_waú@Ö~\ênû@+_x0004__x0016_kíå@IÇC9W_x0004_÷@E$¤ð@KÇ_x0005_Èõ@`»ûp_x0005_á@Ü*¯ì@á¼Ö-Ì_x0005_÷@ó_x0014__x0006__x001F_Në@+_x0006_ªEASô@ &gt;ë;¦ä@_x001F_C_x0008__x0008__x0018_ü@Y.}]_x0001_Aç©5!÷®ó@%éé^0Ûí@þ_x0012_mjQ®í@PªZ(Sï@0YÎúv5ð@¦øÉß¯_x0007_ô@£ÿ!_x0003__x0001__x0004__x001C_Sî@Áÿ_x001A__x001B_·ý@ü_x001D_;W¼î@b_x0019_oön@ç@¦Á_x0011__x000F_£ê@z$_x0011_;_x001E_âý@o÷&amp;º_x000D_é@_x0001_·;{P_x001E_÷@_x001A__x0010_2D_x0003_û@ùáÚs÷@_x0016_èWÖ·ï@#DýÀEü@_x0004_·èx[ÿò@ûÜ¹2{_x0010_ò@N'7©é@Ó/ûZ ù@z Ì	_å@îºÉwê@ÓfÝDÐèý@XR#FØ_x0002_î@ê+Úc_x001C_¬ü@jâÄ\Â	ó@¢ÖBü÷@77/kèù@$_x001C_Ç_x0001__x001D_ì@p©x_x0017_0÷@_x0018_aLÛªö@s«_óÁñ@³1íßô@×Û;Ø_x0003_A£xè«â@_x000C_i_x001A__x0001__x0010_Äú@_x0001__x0002_z_x0008_k¯ü@_x001E_ìûòÒfö@þ=,Ó7Tò@Ù©m_x0018_ÚÔó@¦LÌLgÿ@Î´Bé@æòÚLÈ÷@zz#ýï%ï@HY_x001A_Trýö@XiCl%ä@sÎ5îÒ÷@_x0017_n1_x0005_,ò@à_x000D_Oh_x001B_Rõ@¿keLxí@¾_x0007_ZDë@n,_x0005_ïã_x0015_÷@_x0002__x001A_HÝ;¶ê@;ï_x001D__x0018_cô@Ç_x0003_ðùiñ@C@Æ-ñ@Õ¯V_x0004_¤ù@1JN_x0014_sô@_x0003__x0015_TïeÜö@iìZ]Áô@_x0012_«Ü©jñ@_x0004_æ-Êø@8R£1´ÿ@NXõ_x0015__x0011_m÷@nMÂ_x0010_rñ@]Cç°ïô@aX}b0ø@Îó_x0012_/_x0001__x0005_mM÷@êP_x0018_w_x0010_¼ô@)ßª+eó@T"2Ízó@°Èé_x001A_ì@&amp;è!Àò@ò&gt;ç+õ@41Sß´&amp;è@eçÄpËñ@:-t°"\ä@j_x0017_b%1ê@[_x0013_ÞÖY_x000F__x0001_AÌZ_x0014_T|ø@!uÛµf.ø@4`rZçvð@eBDPPê@ÈpÑ_x0004_ü@í§/lñ@zMß[!_x0003_AV_x0017_Éaw_x001C_ô@ ÅÈÌ_x000D_só@OwaÏfÈë@êïÄ_x0012__x000D__x0004_ä@_x0001_Ê:1þ@eFfKºdó@Ñ_x0005_»_x0002_ù@Û÷jQ¦ø@¼2æa©ê@_x000D_hÁ_x0008_tñ@_x0013_¬v]ð@U¢		Äøè@Ã_x0017_¡Ù1wø@_x0002__x0003_Ð¶¡Zu_x001D_î@yP³Ãàâ@h=_x0018_6û@r~µQ_x001C_ñ@þÖ~!»ð@À&amp;ëÖ- ù@9ÅÏb_x001F_î@¬cª´$ù@vßÌwD_x001E_î@T=Q®óô@Ù_x0010_b\¾_x0004_þ@Ã¼_x0013_A§Èõ@__x0001_MÜÁqÿ@u¨Zè_x0004_wñ@ð@ÃÆínGó@þ8·O´,ñ@_x001F_Hû_x0006_C!ç@j_x0002__x0007_Ý=Ùá@¢øíþ;só@eû]ëÀ÷@åos~Ãï@0Òzn8ö@Ï¤÷yù@¥Å(¬_x0008_ªæ@_x001D_¤e:Û&amp;ö@4_x0002_X"7ö@÷*ëS&gt;_x0011_ø@T_x000C_¸_x0013__x0006__x0012_ö@y¾²ý¨Õî@¹FÌ£&gt;_x0005_Aôhx_x0001__x0002_ùÚ×@ÔçBýÿÍñ@£PðxQô@®")5´ó@ØÍ&amp;AàÉõ@§Cw«t©î@Tµ|ù_x001F_ï@¡£Ê_x000D_kø@6M&lt;r·ìó@BÔÏ_x0013_e_x000B_ï@Ô¨îP{ô@aÉM_x0019__x001B_R÷@_x0012_K¯Ê_x001A_êõ@d	6*íë@ß_x001F__x0005_	`ôõ@tÁ®5È|ù@åpuÄþ@`8_x0004_¥öö@îùÿ)½û@elEA_x0017__x0015_þ@Z¼Cúó@2Ð¬p@ð@_x0002_åT_x0003_â$ô@ÎPÚP&amp;÷@­X`õ¹ò@_x0003_Uû«y´ó@§pÎ_x0007_N_x0001_AÚÔ#Ð­ç@ñû5È_x0005_:ç@¬v_x000F_'oø@_x0005_ Y¨Yñ@?UzQ½Îý@_x0001__x0003_Àà£ÕEæ@¤ü+;ÆÒò@ñ8BFö@û½:i-eô@P_x0017_×9ÿ@ð­ÛHüé@dÌ³c#ö@o¯P_x0016_Öà@Ö&gt;q_x0006_dß÷@±fæ¿6Hó@þØÖ_½Oä@¯ì¾6}î@_x000D_±_x0015_Üpò@+â÷@ò_x000B_þ¥cÆë@ö©Àßæð@&lt;_x001D_þûj½å@ÚLPpªõ@xHçIÑó@Áø¦_x0005_ì@_x0002_`_x0006_J_x0019_î@¹G©_x001D_ò@Øä_x0016_¨Ä¼ê@_x001C_jÉ#åUî@D­§¨-ú@pw_x0010__x001D_ËUå@¡TY_x0014_Î{Û@_x0014_.CYný@_x001A_Sà5µõ@'õ_x0008_ÎÚ#ò@¢R_x000F_øÇ_x0014_æ@_x001A_3ñ_x0003__x0004_Ë)ó@r?Lúz_x0003_í@lá_x001E_À÷@_x0004__x0003__x000C__x0001_Aåé_x001D__x0016__x0015_î@=¢D[Bÿ@(_x001E_ø_x0001__x001F_=ø@Qñkèøõ@Ø©°" ¬Ø@Rd~`_x0002_µõ@_x0012_ýmq£ñ@û2´ìø@_x0017_íâÊªxú@	Õb³Yñ@_x001C_eëZL_x0004_î@	}~Jpù@r_x001D_lòõ@mÕp4_x0008_ð@¶ÿéÖ2Úü@¿Ù¹Whªì@§×Åø^¦ê@_x0007__x001F_ç_x001D_Sð@HÄ¹ñ£ïò@ø_x0015_!÷qã@n¨ÈÖáô@Î_x0018_k+ú@û_x0016_µ\Úó@U¼{_x0005_Ï£õ@b4f_x0001__x0016__x000B__x0001_AIUkøFô@dìrßi_x001F_û@ÿ´qÏÕ$ó@_x0001__x0002_F$5Ô_x001C_ö@~­ßPÖeç@ª»r(zLï@åz!ï_x0015_ë@x-_x0017_ïg_x000E_ø@G	7Çt_x0006_÷@~L³ã;_x0004_ô@äb_x0010_º,µù@&gt;,.ÂMû@&amp;=2yÑ÷@Ëôò°Wâ@E}¢ð-ô@ó~â×þê@à_x001B_;Y_x0017_ø@;'úCÙ÷@üñÎÎ_x0001_,ï@_x0003_ge'$_x0013_õ@:z¬_x0017_põ@¢üØ_x001C_ßY÷@Ø_x0013_bÃöô@,¢_x0006_ídÜé@ÒâÈA}%ù@Z_x0013_å¾¥Ré@(_x0004_96ìñÜ@_x0002_;´Öì@÷M{o0ä@²Ó_x001C_=Cçê@îh÷@ÈIâ_x0014_ã#ó@·® ö9îó@jõiÀ÷$ý@_x0005_}t_x0001__x0002_âTð@¬á_x0008_¾ï@rê5ðà_x001B_õ@¾#7wy\í@`ÀMX­lú@ý,Ýéÿðò@1í·_x0003_fî@¼£ÚO¨¡÷@¨¦ò_x0019_d'ç@EÈTã·-ò@ÒÙ§(×ð@M_x0015_øsÊù@_x0018_*_x001A_Â1«_x0006_AÞ¯_¨k¤ø@_x001D_*\£©¼ñ@_x000D_!_x000B_ù|oú@&amp;¨ÿæõ@=Ùo²tú@_x0004_)a^ôõì@OoL­ýæ@6_x0019_Gh¬÷@_x0007_ð;s²õ@TÞò¤Ù&lt;ü@».Ò±è@_x0001_Ðâ½_x001F_Åù@ËCî_÷@ýñmN/í@XÄÍë¼ò@KXúê@)6pÓxû@¹ah__x0015_Êï@_x0011_;Wì_x000F_­ò@_x0003__x0007_¹[ü½f)ö@_x0001_ý_x000B_×éö@Ú_x0011_û_x0019_î@oÿóéºðô@×èyyAå@0ÆõÔYô@p:h_x0010_Æèñ@G}_x0010_ë_x0006_Îè@W+Å|_x0012_á@]7nYg_x001B_þ@üÁ!Ðÿì@bÑ`Kö@;56ÑÞPò@º÷_x001A_·.ð@Å©ÏEè»é@ÃL¨CQö@þøDVì@ò_x0007_uOsã@bâ»ÎãÐ÷@_&gt;ÒÈ£ü@îk|{Ý_x0002_ô@/¦³¦³ð@_x0008_|`~i_x0011_ê@º¶³ë@JC$&lt;ò@ÖªhÕÝú@»_x0003_\qÏõ@¯þÿQl÷@xæ®_x0011_Hðã@_x0014__x0005_¤nþù@òî_x0004_2ó@"$	_x000F__x0002__x0003_:¢ø@t_x0013__x001D_tì¶ñ@c)êAêö@°$Ø_x0004_i¿ø@_x0019_¾K'1ã@¶±ô¼ÕLð@0ÐÅ_\ð@w_x0002_gôï´õ@Æ_x0017_Ð¼_x0001_ô@Íÿ!¡ô@j_x000D_Ç*"ò@OÄ)_x000D__x0005_ö@Ý¾P_x000F_áû@§%_x0002_ù@_x001C__x001C_[¿áó@MSg¨åü@´¶õ_x0007_éö@§qòÚ÷@øw_x0010_B8;ð@\^Î+Àøõ@KæHäa\ú@]º_x0005_ã_x0019_cû@Às}&lt;ð@´jD×Û@þ6-UÁû@ÿÍÄóñ@_x000E_xÓìð@P_x001E__x001A_l`ö@.ëñZæ@î×0_x000C_ú/ð@|2v¡í@_x0015_Có_x0005_:_x000C_ø@_x0002__x0006_ËhRÕ	_x0005_ö@eâèÇ~vñ@cCúÔÑ_x0010_ç@ÁòÛñ@ä®fwê@Tê;7ìFø@_x0010_ÊÈÑ}ø@_x0008_3_x001C_ û@eË_x0001_å_x0011_ô@ 4~_x000B_ bþ@YVî¸»û@ñØm÷tzô@6Í£g°ö@×3Î_x0003_Bð@ö×_x001C_w	9÷@&gt;I_x000B__x0016_Ájô@W_x001A__x0004_¹_x0016_ý@ëw}f_x0019_Üæ@_x001C_JNZãbí@ô=]ñ³*ô@T©)_x0018_ ø@À¸ÆÂ©_x0010_ç@m=æ|pð@=ÎãôÚî@á8hO_x001A_¿ô@	iW_x001A_¿ë@í´_x0018__x0001_ëLô@_x0011_ö1ê¾qõ@)w;lIó@ýRKÚø@J1/­ ë@Ë_x001D_¤Ú_x0005__x0006_fê@(CÕUô_x000B_ë@ã!®×üî@i¬F$ö@hE_x0001__x0010_½í@Ugcë`ñ@_x0017___x0018_z¶7ñ@P_B_x000C__x0002__x001F_ú@_x000B_{_x000B_3Xå@Wdô¤Ýò@XiH	~ø@Ã¤ýª_x0019_÷@Ú ±C_x0006_Âñ@_x0002_ûÕ&lt;¹}û@_x0011__x001F__x0003_Æ'ô@ÎleÐ£ô@ì¯_±Eí@±iä_x001D_³ø@''ãr)á@_Ùë¢~ñ@:EèZìð@«¢E_x0019_ÿð@¡Äîßñ@«LÑ\ìò@Uº¾_x0004_}té@Óº\jø@_x001D_xÚTøíú@J8[OMö@ä_x0007_è_x0017_3I_x0005_AÑö&amp;ô@ÀÜ³æ@øyÎ1&lt;ê@_x0004__x0007_e?Ø_x0005_¤õ@\Ö'Ô_x001C_eô@5þÇÈ¼-ö@­_x000F__x001E_^Þù@~_x0008__x000F__x0018_Rë@4©D¾äbú@DhGß_x0001_Gì@F9&gt;hK%ó@_x0016_c3tMLü@Ôjf_x0008_ùöö@kWÛ_x0016_û@_x001D_§ÁÌEø@ÏQeþ6¨ÿ@ZÆ©]â°û@S+HùIñü@ÒbDÔóï@Ó8P@¼ò@Ë}þöôïó@_x001A_¦_x0006_2ì@pÀ§Hý(ô@d_x0003_W¼]ë@_x0010_ÚíË@%ä@f_x0007_÷zc_x0002__x0001_A§"â§pÕ@$XÓÅ_x000D_ø@§ÈL&amp;ü@¸ø_x000C_ôjKø@EÈÊÞì@)¬ìjþ@×KëØ+Êó@tÞ&lt;Ñáè@3_x000F_Zx_x0003__x0004_@Ü÷@ßÍ©µ+ö@ÆuóÑÚò@6ãÇ@âõ@×&lt;ø¢_x0013_kô@FH;×ÛÐó@f+y¦&amp;ö@¥&gt;laAô@_x0010_àä._x000E_³Ò@üw5Þpø@~&amp;Xg;òÜ@ãÿ"Aø@_x0018_Òn»#ò@bù_x0001_ÔÖí@^þF-s¢ö@@4¡ÆO;ò@³FP_x0012_hý@äÃ)_x001B_,_x001B_÷@î_x0011_IØ=bì@êu¨Í*ú@_x0002_3Ø#¸¬õ@_x0006_p*S_x0005_Nß@§º¯d£õ@]1Ø¶G8ì@6Ô5ã!ò@:3º_x0016_ô@,&amp;,]&lt;ü@ö~É3ë@_x0016_g(BÔ5ý@$_x001B_PÊ_x0014_ ù@Ådæ_x0005_Dò@uDÛ_x001D_¢û@_x0003__x0005_R¸_x0008_Z6¬ø@_x000D_'²oÄñ@*H_x000B_&gt;_x0003_úó@êc5»·ú@Í¢_x0002_È@'ð@]úWôuÕð@_x0007_o~®/þ@aýwÿÎ­_x0001_A9Ü¹§_x000C_Bò@³ü_x000E_ú÷@$_x0001__x0004_v/ö@[©¹Z/ì@Õ¥_x0001_íxö@ÛNæi|÷@ÝìwÊã±ö@_x001C_n¿ÇÍ_x001A_â@Ä!_x0019_ºö@Xâ_x0017_£Îí@L_x0015_ùÏêï@àxQ_x0002_¤æ@ H&amp;î"?_x0002_AX_x001A_~Ê`Åó@b¯N²:ß@£_x0005__x0005_ñV_x0002_AJ_x000E_ÉU§÷@(d¦#"ò@ÀwìCéâ@_x0002_,p8´_x001C_ü@õ¿cê_x001E_ù@Y±'9[íë@¯##R	°ø@¬:_x0001__x0002_UÒó@ôè_x0016_G¨'ã@ÚHÆ¼q?ñ@­ñ[¿/ú@¦_x001C_Î+Pù@_x0002_ªåÅé@AX¬Lù@oôï_x0007__x001A_ç@¤ç¤»Kò@åX#ÏIÞö@6-dÔpâ@_x000C__x0017_êlÊöð@ìqkÞy¤ñ@xÃùÐñ@_x0011_eea_x0018_Rå@LªÏ_x000E_ð@6_x0005_´_x0017_LMá@J,m×¢ñ@_x001E_©ì_x0004_'¼õ@Ú\Î_x0012_øñ@°$:yÂwð@±Á) Úrù@MËrWñó@¯ ¿[Ûö@[_x0002_]/&lt;Gô@âµÿ_x001B_êUì@hcC¿1è@yªK§¡ò@®å{_x0002_±û@¦Ú_x0001_0ø@ñr_x000E_¸_x0016_4ÿ@0nµÌ_x000B_ßë@_x0004__x0007_f°ßëÈ¨í@_x0003_Üï_¯ò@ÑbÇu_x0008_öë@È;Â÷Ëî@x®·¤(°Ô@}ó7às»÷@Ú±a_x0006__x000C_õ@«?ªüêjÏ@ _x0002_¨D4÷@ÊdxZ©ú@¢Ì_x001C_Ã,Jø@Î.,ð_x000E_è@ø_x0015_ýLÀðó@VFãù_x000D_Sñ@\_x0008_ÆñHô@ªGÃÄø@@JH²Ä_x0005_ð@&gt;E_x001F_äÊó@Ú¿_x000B__x0003_¿î@ètmÉ¦Öí@Ô!Ó§É_x0001_A-Y¢| _x000D_÷@ì_x0006_µO{eò@ÞÞ&amp;Ãå@Ç,_x001E_ßuö@|È¼,M=ñ@ý_x000B_*õ@ø`_x0016_Ëº_x0005_A¿Õ-å_x0005_õ@¦_x0001_Ð_x000C_âzñ@qÁZ_x001F_þñ@½cw2_x0001__x0004_f_x0014_ç@_x0002_luÈÎò@ãÂ:@_x001D_¬ø@X$¸Lùí@ùÈãï[ôú@ÌØ_x0010_;E_x0010_æ@6¾_x0012_öÕú@S_x0007__x000E_´x_x001C_ú@?_x0019__x0010_Oÿ@²_x001C_^5ö@¥íqÍÅOä@_x000F_p}R%ï@Ä¾¬·_x0018_ð@_x000E_sß1õ@]ËäI_x0018_:õ@SU³¿ê@u$ÎR£ñ@æ2ªCC_x000C_í@Ï_x000F_«Â ü@æÖ*_x0012_ôè@_x0003_Ahoñ@]xDJq?õ@XÂÛFn¨õ@_x0017_Ý¤j[õ@Æ©B_x0003_,¡ø@ôÜ9½Eí@ANöÝÅ@ö@BX]ð@Õ(tèÞ@/ûQÕÛþù@3Â÷¡±÷@©,+°÷@_x0001__x0002_¨à_x0001__x001E_oCú@Óà_x000D_w¡¬ô@_x0019_#m~é@ðõK%_x001F_æó@P_x0005_-_x0003_ò@=²«e!&lt;ð@²¸n¿û©î@¿ÿÖ]ù@|{_x0008_TO ÷@2Á·÷Yný@b_x001E_[_x001B_å@´+¶k,ú@EÑ&lt;øHéí@Jo_x0004_önü@=âk$fñ@@pð82Ôê@¥0ÚÈj&amp;þ@!bÙ½Olò@5_x0017__x001D_r_x0013_í@`¯ëfÕ±ó@ C¼í@à îIô@¬\qûOÞò@^«&gt;&gt;ð9ö@ AÚ²Þä@ìoo~QÓ÷@H^U9$ðò@¾õC³ø@Ëü_x0001__÷@Ñºh_x0013_Ý_x0003_A*jùWHëò@åÑï_x000E__x0005__x0006_âýî@_x0004__x0002_V&amp;_x0004_xø@6©s/ô@DsqQ_x001F_Nç@Ð¡ÔÜ¸ø_x0002_A?lùÝÂ_x001B_÷@"&amp;Cõñ@_x0003_«&amp;0é@Ð;_x000E_³_x0005_¹ª@äR_x0011_| æñ@_x0018_Ë_,\eò@Ã_x0018_IAñ@J_x000C_rV­õ@$^,#øÁë@_x0013_âúêícñ@F?ßÇ|Êø@`oêB,Gð@Òix«yü@ðr½óñ@ÓblÈq¹÷@_x0005__x0010_²çs÷@)ïx¨­ø@µ{`pÇú@_x0001_0ë±¨ì@_x0018_KI/~ù@¥ã_x000E_ÌkÛ@Ã_x0010__x000E_sjö@WC¶_x0003_=ó@ë&gt;*»õ@bhLS÷ö@5zRoðÓô@_x0008_·î%#¥ö@_x0003__x0004_±bÔ_x0008_¸þê@h#³×#ý@Y:ýÀG_x001F_è@@ù8²&amp;ìÑ@¤üÍ_x001B_H¼õ@-­¢¬_x000B_Uý@¨À³Á_x0011_ô@_x0015_©é4¼;î@é'þA÷@ñ:_x001C__x0018_5ë@©~Òæ4ñ@kb"8ªö@ùg s@Íà@°TÉ/q¡Þ@¢óÑÙdÖó@}ïýµû@OTañ@_x001E_0H@_x001B_òë@óý³å_x0017_vó@É\]ùô@d¢a_x000B_«_x001B_ò@_x0014_ÿ û¶í@&gt;I&lt;ðäø@¶JÁÄÌö@A&amp;_x0018_låô@Ú¤$Û_x0002_;ï@CÓ÷ý_x0018_4Þ@dú0êI5ë@_x000D_à¢_x0007_nUõ@û_x0017_i&amp;_x0013__x0002_ñ@þèz:ò_x000F_ó@mª_x0001_µ_x0005__x000C__x0003__x0011_î@dn¦~Âö@D©(_x000C_-è÷@L_x0015_y&gt;è@aÊY_x0016_ó@õuµª0ñ@_x000D_zÒÍ(xò@@üEÜ²ÜÝ@Ûa¢_x0015_ÇPõ@¹ù4x	Ðð@-_x001D_w×ö@_x000B__WØmï@/+_x0018_M_x0007_®ò@çøç)ápë@å_x0008_D_x0001_ùõ@/_x000D__x0002_BUó@íö1õñ@ÁËºùöõ@ü5Dy½í@¢Å ('#ì@rXÉ|¬ ì@_x001B_¢¢ÆcYð@_x0006_Bïßþæô@hÏt$_x0004_ò@íc-ø*õ@gf`}í@ÕX_x000D_k89ì@eKÄaZjö@îù_x001E_cAø@ð3-Þ¼9ö@ z_x0004__x001A_4må@_x001B__3_x001F_7ú@	_x000B_½ÞÞ&lt;l¢ð@Ò £_x0001_Múò@ÿò8×³7÷@Ü¨±XÎ_x001A_ô@BD ô@¯hksßó@¸RESRõ@GGOOó@ò0Îw¬÷ø@_x0014_,_x0003_2Ñ[ô@_x001C_Q¶ù_x000D_{ü@°_x0007_R÷dë@±ðA¥\/õ@_x0002__x0016_­Ô¶¨õ@ç3ÏÒTö@±£âðsó@WN$_x0014__x0004_ºö@Îö^¤=fü@_x0006_¿=îj÷@Fa_x0019_dö@$I.ò2¤×@Eÿíp[û@&amp;_x0005_:,tï@Ôv«l¸ð@VèöéÇDé@©¾_x001C__x000B_°ÿ@Î_x0008_~"_x000C_ùï@íÙ_x000B_Is_x0002_A-_x001D_°ô÷ö@Þ_x0012_Ôö@Öõ;¯Hó@}q_x000D__x0001__x0006_Vù@KÐ¿RYaý@Ùaåð@*ûtQª&gt;ñ@Ë'ê*\_x0001_Apzû$Æ°ø@~_SS¬óî@' i_x0015_ú@ñÜ_x0007_¿ ù@ïW|ç@fpt_x000D_þè@Æc:VÁ_x001D_ÿ@F_x0015_ÿ_x0015_ñ¸ô@_x0007_ÁnÛ_x0005_Æñ@_x001A__x0006_¤_x000C_ Þö@_x0012__x0010_ÙÑ_x001D_ï@ü¢_x0006_8Ö­ò@6&gt;ö­ò@¦´Ú2µ_x0016_î@_x0019_Ð_x001F_v³)ñ@îFx_x0002_í@ÄçM»	Ôþ@_x001D_¬_x0014__x0010_*Þë@_x000E_-\Óa÷@ÝÂc_x0013_.¢ò@Wî¸4ØÇ÷@R-Ö.0ô@ \¿ý¿å@ÔZ_x0015_-_x0004_(ñ@?ðTÚNí@VOôéõ_x001F_ñ@¨ÝB_x0003_ñ@_x0005__x0007_ÃØ«ýË±ê@ÿ_x0018_ßkû7ñ@{¡¸6®¤÷@=_x0007_T»_x0017_«ì@U_x001B_s­õ@_x0006__x0012_Ç m_x0011_ï@ï¶*çÂÇõ@¯FY°ó@&lt;_x000C_r³W3ô@ÂZ¾íiõ@³X_x0011_)_x0001_Óï@PÕvûß^÷@«)¤¹_x0004_ùõ@7}xÀgù@Þ_x0004_3obNæ@bçq#6é@¶¬6_x0003_íîâ@mXóÆê£é@äºí®9³è@¤_x0012_Qèö@Ù.8GX^ç@³F3Üÿî@Bàsæò²ñ@	6O®dö@_x0002_=§Hÿ¾ö@a&lt;Jßþ@.N«õ_x000F_´ß@dzPÇð_x001B_ö@Óá`C²÷@õ¤§_x000C_mðì@&lt;Û_x0002_ò_x0004_ô@L,CÙ_x0001__x0003_{Åé@îà_x0011_*°õ@åk®ú»Fñ@þº´»Qìï@ÚäY{]_x0011_ï@É¯ÌRõú@ì_x0013_o_x0014_·è@8×öÞ÷_x0006_ñ@$_x0005_^ eõ@vÈf:ò@_x000C_À5_x0008_Ôå@&gt;ÚÎi©É÷@Ü_x0014_aàwø@dNØ»Dä@_x001D_þí_x0002_6pñ@ÞîÂ^]ç@òr_x000E_üþè@cL_x001D_ Lô@Û}Bæsò@ä»Z.4ó@Æ_|¯Õ_x0002_û@H=úÃ5Âÿ@`4þ%«ò@Q9±gCéó@À®ú3è×õ@SÃiÁZû@E¨ü¨Ñð@	_x0007_ðö¬åó@¬BgqÇqî@À		DAô@[Z%¶8î@ldªÜ_x0017_Qî@_x0001__x0005_Jdéötì@1_x0001_{Ia_x0002_A_x001D_Xýá2}ò@eVt|£æ@_x001A_S!y;Ìô@§hÖGø_x001A__x0003_AÀT)äî@2»X_x001A__x000B_øù@8_x0008_Ù{w%ó@vk1Îì@Ó¬Þøù@È\_x0004_ô@VâÈ4ÆKá@6õòroê@VfTõÝñ@D?Ãkö@ÞP_x0003_Úß¯ì@¢N¿wÅ_x000F_ö@`ØÄXIâî@?eÊ&lt;`ç@Aß&amp;&amp;ðû@z&lt;F_x0010_®þ@qjK,ý@êÖ|­û_x0007_Ø@kJ_x0003_$îïú@­I2ò5æ@9m_x0016_¤Bö@ù%-Ð	ô@Oï¶Lzàó@Ôÿ7_x0018_´ö@_x0007_s/óÉ÷@ìÔ&amp;~_x0002__x0003_U+Ý@¶§0×ºé@zé{õ_x0010_ç@&lt;¶_x000B_¿Tô@7o rðñ@&lt;Àû»áð@cg¤\ªê@	ñãõÖ	ï@2Mí|9åù@øYnÐµð@ª%ø!ó@íôµÜ¡ú@¯õ©7ó@ØíAªÆ_x0008_ò@å­Ó_x0001_ï@_x001D_Iyþñ$ò@hlúrwtù@¢ßQðX+ó@nP_x0006_ÊÒó@pGâK§_x0006_ò@zÀH|_x001D_ú@Ì-¡7oé@E#¦_x0001_&gt;¬ï@nÎo½üü@LííIìû@Xf¹ÑÄí@_x0012_Ë_x000D_U¯Xà@-8Ñ©OÑû@jÂL_x0006_ßð@ßE_x000D_yô@_x0006_[á ðlû@Ù`²_x000F_þó@_x0003__x0006_îi¯Èlû@õ_x001A_÷_x001A__x0003__x001F_ð@%zqÒËò@ø©8Ø±ö@_x0015_5Xçëë@h+óù$_x0017_ñ@éh_x0011_£Ð÷ü@°ê_x0019_¥æ%Ð@_þè_x0012_Aó@m&amp;âdÊô@Í«O/}ñ@Øæè_x000F__x0006_½ï@q"}dù@PìDâ9}õ@¾+\:ö@80&gt;Ü_x0014_ù@_x0002_-_x0018_ªÄå@k_x000F_îtù@ÞZU¦«jú@vUE&lt;çñ@y_x0005_yïKö@e6ë­!ÿ@IìÃ_x0007_»Çø@c¸/¦Îó@°p_x0007_}áÏ@	í_x0011_¹k_x0005_î@ô_x0001_M_x0004_mò@ÅJ_x0010_0Uí@_x0012_~9{ë@íÄ_x0018__1Bü@BÆLC'ñ@É@_x000D__x0012_Ârü@â¢´çõ@v.+Å°_x000B_æ@¾ +3ö@@eýCÿì@ýOÛ_x0003_¦÷@¹Xf_x001F_õ@7+Ño_x000D__x0008_å@mÂêñ)ã@©_x0010_ÇÖhð@ä¥H¼_x0019_æä@Ê_x0001_·_x0005_ù@u©"F-¯ë@oÐµrA	ù@Æ£kvÂÏ÷@âÉ²eT_x000E_é@÷ìaú_x0010__x0013_ð@ç_x000C_°ÉKù@eVSìªò@Ð_x001C_Ïa8ë@v¤1_x0007_Ø@_x0006_þ£_x000C_1Sñ@L[úðmê@èSg_x0002__x000F_­ñ@_x001A_]'Y9ó@É·uûaÿ@_x0015_@_x0015_á_x0011__x000D_AæÅr_x001C__x0004_ù@å_x0004_C(ùóò@´,lø±ê@¬ÚY|_x0002_õ@Í`_x001F_ëÜ¬ó@_x0003__x0007_@_x0001__x000C_%ðf÷@¦å2_x0007_}å@½üÁmëù@j_x0012_êq´Úé@ö%jiÙñ@a²_x0006_&gt;Tð@ªB­J1ó@jX]c]Õø@th&gt;Ùºá@úÈÚ9Ö©_x0003_AY_x000F_ºÎ|_x0018_ñ@_x0001__x000F_&amp;¾3õ@`_x0006_Ô-®ì@M¿0_x0013_:ßø@n w¦ëå@õ\_x000D_:ºñ@f\_x0001_lø@³Hã[÷ñ@TÀxÜFeê@HägÈmî@^¡_x0002_ûø@×Ófÿ[ ó@¤¡Nµú@¬z4qó@y_x001A_ÎÊ&amp;Úõ@cNQ_x0003_¦_x0018_ó@­Üäþb²Ý@NË_x001E_ÊÌò@²W_x0016_ýi_x0005_ê@¹_x0005_.ÙBå@_x000C_9_x0004_§_x0019_Éñ@JQ_x0005_È_x0002__x0003_Oßõ@`+^05ç@oºLÄÄâ@þPÐºzôñ@6g½ù#yò@ÌÔ|qîõ@_x0008_á)¥Vù@/_x000D__x0004_Hõ@ w+_x0014_9þ@«ÇÅÝ_x0006_Iô@ Ú=½ê@jè{:5ø@céÆ·;ñ@ÈØ×Æ_x0007_wò@Ýåª§Zõñ@Ï!_x0006__x000F_dò@_x001D_¡Vu*ú@p_x0013_M5Ûè@_x0001_k_x000E_£y_x0002_Añ§Cd[_x0002_A_x0006_J_x0015_F$Næ@Ï-_x0003_^õ@P_x001F_MÌ_x000B_)õ@òÈºÛÜ|é@ï«g]F_x001D_ô@¸TÐÏðö@lÈÿ:ü@.tN_x001E_¦ò@_À2r²_x0010_ì@ìv$cô@I²r_x0011_aø@&lt;:8õ»Qù@_x0007__x0008_¸É³_x0017__x0001_ð@éªÁÇwüó@_x0007_)¤L6ù@Ä²Ã'¹o÷@úùJù_x0007_ðý@_x0001_T_x001B_Àéé@_x0008_ËE³Ùò@ÐJ{Ô1Ué@p_x0017_ÒNý@_x0002_/_x0012_ÇPVÿ@_x000C_ JÀËñ@è®_x0003__x001E_G6ó@qÈÜ¨í@û_x0004_s_x000F_-_x0001_Af#na¥ÿã@áZ_x0004_%vò@|¾®ËÁØð@oêä÷@»ÈYrC'ÿ@'_x0014_°ë£þ@LO_x0019__x001F_àø@uÃÜê@_x001D_Ïô=ºô@½_x0005_ÉSÛæ@==(64×ï@ÃÉVCßã@é{#_x001F__x0001_A¿©_x0005_Êú@ÔaE¢÷_x0006_ï@Wa·C¬±ô@ý«u&lt;¾ºò@f}C_x0002__x0004_Ãý@öK+Ò_x0007_ø@_x001C__x000D_îJLÿõ@¬Q{ô]8í@"Ù_x0018_xÁç@9ùÃ°Oñ@_x0013_Ü;áò@Ó­FpÚ8å@&gt;_x000F_¦Ù_x001A_ðü@öNÝüÖ¡ÿ@?gVò@_x0018_ó+ë@g§ÐNvºí@pXÎ*_x0004_Èú@Ën_x0001_Ðó@Ö_x0018_EÒ_x0015__x0006_ç@þ_x001E_%u»ñ@_x0018_dF®lð@!«_x0007_¶wé@âÆxfzõ@µ88ýÀö@=æJÑï1ì@ôGñawú@Ks±^:~_x0002_AE_x0014_nS9ó@Ä_x001C_BÃPð@Ék:iê@qí__x0012_&amp;ò@,_x000D_:Ëý[ð@íÄ[Æó@¸_x000E_[çpô@_x0003_ÛX8Urò@_x0002__x0003__x0002_ì®ªø@5á'l·Eñ@9Wtó_x000C_ê@¸T_x001A_6uó@&gt;U'°Ä6û@PÒÚApwó@ÉCJé_x0013_§_x0007_Aùä&gt;Gh(ñ@8,cÞ»¼é@câÃº_x0001_ø@âaA¦Ôø@¿ÉöÅgó@°Z_x0008_¬Ùð@N1ø_x001F_Ó@ÊjI7Dúî@)Í58ð@u¹8Åê@2ËhoËlõ@y_KnÇê@ä.¬6G9ò@_x0005_Û³_x0006_,Û@´¥_x000C_WÍéõ@_x0006_·ä6Êvä@ó.u®ô@aðÂ}_x0002_¤õ@æ_x001F_¾_x0017_@µð@AX[¸s¢_x0001_AbVÑsÔ_ø@Ê¡GËt×ö@`Ï}'yõ@~n´Foó@26°_x0001__x0005_{[ð@bt¾_x001C__x0012_î@«*_x0012_Z§ò@_x0019_À#w°pó@f|HV7%ô@ÏîE®mê@ÓV¥_x001C_vùó@è(7_x0011_¦ú@	±Pt_x0012_1ø@Äús_x001D_ú_ñ@4x_x0006_y'õ@p¨¨e_x001F_Ó_x0002_A½s­_x0008_õù@Ø_x0005__x0019_G¬$÷@FÑç_C_x001A_ä@ø7½Zö}þ@Ùuµ_x000F__x001F__x000C_ò@ye/ï@_x001B_ó1@?ö@JÍ¶_x0003_Hì@ïM;Glø@Î_x0015_&gt;}¿ì@këº§$ñ@­q¼vITò@_x0004__x0016_Æ£ëð@àõR¶Ýò@ZÎ¬_x001E_ì@u¾$Õ6Ññ@¬$]ccî@}_x0005_ôk½añ@Îdáãd9÷@_x0015_ ÐÞâÜð@_x0003__x0006_²q_x000D_Ó®ù@à_x0003_ÞEñ@Þ»±õ@¸_x0019_ùÔN_x0002_ý@;_x0015_kÆ+&amp;ú@í!_x000C_Ñ³û@ú×/_x001C_LWò@·Íç_x0001_ü@Dª÷eVì@èt_x0016_á#ñ@"¼f_x0015_Qî@XøÁ_x0002_@Sò@Ï_x0004_Æ_x0017_7-ÿ@æ~_x001F_¡@¨ñ@&amp;yu§I]÷@6_x0002_¡µû@N3]DÆä@º_x0005__x000D_V7ó@¤­ÛÁå¨ú@ÌHqo9ñ@I§Nãuø@¥0&lt;í@_x0002_ú_x0006_×ütõ@+·::ÂXå@¤E¬½_x0013_õ@à®á_x0014_à!ä@Þ_x0014_å_x0001_Âõ@)Æ_x0014_G¶°è@äÌv»ï@Ñ9rÚs;ñ@l_x0015_Zåm_x001D_é@N-Éà_x0001__x0006_ Úô@h¹²"	_x0018_ô@_x0003_±çt ü@_x0010__x001F_ôúmò@eæÔ_x001D_ù@=_x0002_¿í¯÷ù@Îº_x001C_Tè@8nEþ^Ñ_x0002_AO_x001B_ïh¹Êè@0_x000F_&lt;¨_x0006_Fú@D_x0004_4v_x0005_yû@	ÕÅÐë@lÙ¢Û«ì@_x0012_W¬\ôfì@2ÊÍRç@¹«B©³ûò@o_x0001_¾Â_x0007_Ãò@iÞAù_x000B_ú@_x001E_AèÒoó@Þ_x0003_Å ¨nö@lQ«4Æ|è@Òµ_x001B_ÍXøù@l`*vùRð@Mzè43ð_x0003_A+»6Æ"ø@Ø- ?ò@³iVÝï@øÙM¿_x0003_ô@Ç_x0013_¯=8ðñ@l¥3qÁØó@®{;Å_x0013_ì@:¹!_x0017_¥ö@_x0004__x0008_@K_x0017_°_x000C_Pù@Dë'Sñ@NÂÇæ_x0017_ø@å._x000E_ÑAã@_x0005_Æ®s@Jø@þ0ì/Ï7ü@~_x0019__x0018_}¿ò@){`Vcù@_x0006_rsdäñõ@_x0003_9F_x0001_:më@µQ*îÂû@_x0002_ßÊÿ_x000E_ló@Ns|§6ë@_x0002_üê_x0004_q°ö@Åo_x0005_´°ð@½8µÊSô@Rv¿èº¬ä@Æ*é+lÃõ@_x0001__x0015_VDïù@ñÌs_x0010_WPæ@Yu7%Äó@)_x000B_¹O_x0007_L÷@íZ_x0004_:î@dO­?ì@Kýá.W¼í@¸D^`÷_x0001_ô@±`EQÓÐ@_x000F_Prù¿î@_x0012_iµ§õ@¨´ä_x0004_å@s)ð_x0018__x000C_ßü@_x0014_ÿªé_x0001__x0008_Ò}ô@ÐR&gt;5_x0010_ßñ@ãÈÂ]k_x0013_ð@ç­;àymó@«C	PF;ù@$_x0008_"É©ù@pQr_x0005_c_x0006_ð@yÑ¸_x0014_Õôð@ó2_x0017_S8uö@pàëðð@_x0003_û_x0007_¶Ãü@js_x0018_-*ñ@LüUA+Hì@ì..áý@«M_x001F__x0002_÷@»rí_x0007_LFò@d×_x0003_½j_x000C_ò@_x000D_?_x000D_åZ´ð@ñ¤ï7!Có@ì^ËÕ}ë@A´æûý@=M_x0003_Oè÷@W_x0003_{Úêvå@ñÛ9¾úMú@¦ÞPþ®Mè@zÒíÁú}ê@_x000B_p0ç~ü@_x0003_¦8_x0004_}öö@§ãØ_x001E_)è@­×_x0001_ù@ÿ@_x0013_©{ö@¨4úgN_x001B_Ö@_x0001__x000B_ýÍ¾kþñ@²Ò_x0007_p_x0002_ò@Àæ_x0002_}õì@ÑÝÑQ÷@D³_x0018_ízô@Ù_x0008_ÑP~_x0004_ù@_x0010__x0016_¶Ür\ø@_x001A_Î 6¢ì@é,XÇ±§ø@ðún_x0001_.ê_x0005_Aºx_x0010_Ìö@î¢ê_x001C_¨ôõ@`¤_x0003_îÇó@Ö_x0006_8D÷@_x0006_¨`ñléø@	¡GÑ_x0010_·ö@è©°_x000E_0î@æG_x0004_ð@q¢]ÊÄOù@;¸ænõ@¾þ}T(õ@»øÜ~¾ø@_x0011_J§ÞSò@A(ÎK=ç@&lt;Éá¡¨æ@U_x0019_ÇG5Ìñ@êtC]ò_x0006_ø@MÞ9úÊñ@vÍô_x001E__x0001_ADb_x0005_PYè@_x001D__x0014_WÇ¨û@A1UW_x0001__x0005_èû@ü_x001B_ÞÜ_x0005_eñ@Ê÷O3øò@Èm[f¯_x0004_A_x001A_1_x001C_Wcà@_x0002_~_x0017_:ð@ßeý	@7ö@##Æò¸ô@¥?_x001D_Ö(ã@_x0011_W¼ÐñVý@D_x0017_ù"å@¶è­sìû_x0001_A4_x0006_Y_x0007__x001B_÷@«Õ_x0013__x0008__x0019_ð@ãÔIËÚü@bKQÆHû@bÂzÝ_x001E_û@v&gt;_x001F_@áî@%æ_x001B__x000E_?ù@ì;_x0018_&amp;,¼ë@³å@	Ø	ï@R_x0017_úqUó@þ¤y_x001A_Wð@×­¼zNñ@_x0018__x001B_SÛnð@_x0013_¨Ðô@T¸_x0013_ Eâò@_x0006_¸a¢{ê@©Äd?òô@3ß5×ë_x001C_ô@s£,_x000D_Z_x0003_È@/ÙEë_x000E_ö@_x0003__x0005_ó6}_x000D_Ïgô@K6Å-Ò¾û@4_x0001_¾2èî@u_x0013_iËG"ú@ÊÇ_x0005_¿hò@3#Bµxó@¦ðd%ðí@L_x0015_ReP¶ú@_x0005_Ú²_x001E_w;ä@E¹±l¿­ò@+_x001A_vnÀ)÷@ö¸_x0018_XÜ_x0001_ATl_x0002__x0018__x0019_ñ_x0003_Añò¬£2_x001D_ð@_x0006_Â_x0005_N&lt;µò@ÏWoL±ý@¿ã;ajû@ØgÕEZæñ@_x0014_JÇbßòð@lS.ñØð@eDY~_x001B_ù@®E1_x0015_|î@(_x0002_úú7Ý@º±jñ@*ª»ÏýHê@&lt;¥]é_x0003_A4cAÄL_x0018_ñ@©ÑÁôgdü@Út_x000B_Ãvúù@:í_x000F_¢eë@_x0004__x0016_²_x000D_¿Á÷@rº³á_x0001__x0002__x0010__x0016_ü@.ª_x0018_-8_x001B_ø@Ù3lä^ð@ÑLâ·¡ï@H_x0005_â@î¯K[O_x0008_ü@«Æê_x0001_ð@ÕèÈ_x0018_:÷@Ë_ãî+»ò@Ï&lt;.­BÆí@ÝæB_x000C__x0019_»û@!M;#_x0002__x0004_õ@ê8±Aºô@_x0005_ÏÜéÍ!ü@"Îóv«ì@ù5ì~__x0004_A_x001A_2_x000E_$qù@_x0015__x001B_£Kñ@-c¾þÄÑô@.Zl9ø@]ÑþK³ò@ç¦V-yTú@_x0004_I}%nÁõ@E1/và~ò@_x001B_Rænú'ö@îûåíg\õ@_x0011_µä75ù@G@ÓMÝ®÷@ Dlýeò@¹±	?®âó@Û0Z¿_x0008_ó@	u~÷@_x0003__x000D__x000D_iYÂ&gt;Tô@_x0008_Í×æþ@ßròÂä=ö@PÖðQ%·£À_x001B_)¸Núñ@ß%4¹_x001F_jë@X$ðHò@_x000C_{_x000D_W_x000B_æ@_x0018_÷$¡Sñ@À¨K_x0005_¾Wî@¥_x001C_:_x0007__x0016_îî@T÷ëIÅ¨ø@°-_x001A_KÃò@_x001C_öh:Pô@52ÕæÕó@Õ,Ã5¦ð@yãíiù@_x0006_.M²_x0017_ö@V(TbZí@_x0010_v·_x0014_eYõ@ö@µ$_x000B_^ó@0BÉ¨üø@qòí@ºîø@Â*_x0005_R_x0008_ï@	¤5±Xø@Í½Ù_x000D_;ôè@øb_x000F_2ð@óà_x001D_º¨ñ@*¤¦ôõ@»ix¼¯_x0004_ø@~U¤Eïö@Ï_x0002__x0001_¬_x0002__x0007_x5û@]áÓ·Ñ0ý@Ð¦BKÊïî@p¥_x0008_£Yxó@_x001E_@ÓÑ`È_x0002_A&gt;btãÒö@1l&gt;/Jð@8«aÄ_x000C_¾ò@,~ÉîQ²ð@À _x0004_·Uã@Òa#É©Ëï@Í _x001E_ù_x0016_íè@óxµùè@,¿Ï¹ö@¾êYÕå@_x0015_Vb_x0012__x0010_ú@yª2-Ýñ@Ãö6ë¯¢_x0002_A3ÕÁ¹áü@]¶è@@Âsh_x000B_{ç@ÿJ_x0003_þ÷@^KDh§qô@Ú%¬°:ó@_x000D_´5_x0006_pËï@.4Æ_x001B__x0018_õ@Éï^_x0005_MÂñ@_x001B_¼yàBÑï@;ì¤_x0001_Fí@WûU2ü@yûÞÓC%û@|Ñä_à@_x0005__x0007_ËK4[Áì_x0002_A_x0016_"ù»Pî@7v¨Cºtû@%Yík±ªô@±þL±Ø.ó@ü_x0016_¡ÍÍì@DäÐ_x0012_Áh÷@î¶X_x001B_¶Vý@E-_ö[Îì@Ûõvj%û@ÓÂV÷@NLd¡ÿ@èéÙK_x0019__x001A_Ó@ %a_x0004_Ñ·ñ@¹á_x0006_÷$ù@f_x0001_¬÷@W_x000D_üÜ»ó@5?ÝÌøÀü@øö°ì^ä@:­Pø$ð@ ~¸*]ý@A9JAñ¾ñ@ÊZp°vEç@øfhâ»2ô@!ïk_x0003_Qð@_x0004_Å_x0004_;\:û@¦_x0008__x0016_Ì5Ïë@H_x001F_÷WC¸ì@xÛ_x0013_Ö_x0010_\÷@_x001C_ òG_x0005_AÄ¶Ky,eï@f	8_x0001__x0004_s¹ê@_x000B_×O_x0008_Ó8ú@eã¿ú-ì@é¯è_x000E_ÀÁñ@p°§u©û@_x0007_2b_x0002_ùþ@¥Kb_x0005_&gt;ü@¸^Öò@é/âõÕ_x0012_ì@J9ðh¢óô@_x0007_R×³ýSò@¯ß	_x0010_L²õ@G¬_x000B_w¢æ@èJó_x001F_Çâ@À¼oÀ$êö@ÔÉêé}î@¾cm\Xì@Ä_x001C_6ËÄ`ð@&gt;Vêóõ@ÕÀ½æYXï@Q_x0002_\R6_x0014_÷@â_x001D_ø)aó@Ó_x0018_d	åò@ð_x0008_!©7ô@ÚcL_x0014_à©õ@x_x0012__x0003_¬ë@N&amp;+/'ïð@ÇÀµÒÌ_x0014_í@:+Yï_x001E_4þ@yo$$V_x0002_ò@._x0010_¶§_x001D__x0001_A_x000C_Êf1gö@_x0002__x0003_è]wÊ¿_x0003_þ@xLuËÂñ÷@ËÒrMÍò@È_x0016_¯ß_x001E_Uö@´fLíS£ô@TõÍ_x0012_@3ò@*ÏÉ	_x0019_eê@¯kT]_x001C_Sä@wÑ_x0012__x0006_6.ô@¨îtY:ï@`ÒÅm9çí@àÇ]X;¡ï@$ý¢¾ Aå@_x001D_~?0_x001C_÷@|_x0014_zý÷@_x000C__x0014_¹W=Ï÷@HØÈa)ä@(_x0004_²nÿlþ@_x001D_Åp7&amp;ð@_x0016_áàãsû@¬_x000C_b·õ@XP9ü_x0012_æ@MÏÏ8û@d_x001A_¦_x0001__x0012_'ý@HWÐ`_x001C__x0004_A_x0004__x0013_û½?üõ@8Èÿ£Ú@p_x001F_i/¯õ@`9ÏÎ_x000E_nø@lc	4Ã)_x0004_A_x0015_._x000C__x000B_¡ý@}fTØ_x0002__x000B__+ù@_x0017_²`ø0_x0001_AF¹:_x001D_%ò@5@78Ý_x0004_î@ruaø@N_x0001_A4þ¾·Kí@î:Ìú@5ý¥Ê)ãî@¨_x0013_Ê_x000F___x0001_Aê^j©²÷@¯u±Ó¹ñ@Ñ_x0005_K_x000C_äð@_x0006_» %ìå@ÚjÑö@%u®ºª-ð@emz_x001A_Ç ó@¦ÉMÐú@ú©Þý0ö@øM/w.Íù@Ê_x0016_·5À_x0007_Û@@ÇÐ_x0015__x0012_"è@Ø_x0015_Ü]hGï@_x0019_6|Q0|ö@)ÛÄÜªÓì@!ç_x000F_«Pù@6n(É_x0007__x0003_÷@ÄID	ó@èý×ÌsGò@v½þ_x001C_÷@Ò UbKë@_x0018_íåáóÿ@÷$_x0008_ú%3õ@_x0007__x000B__x0002_õÍ"_x0003_A._x001F_©:fê@_x001D_¿Ö_x000D_C?ò@L¦´"ëó@_x000C_ä&amp;ö@J*_x0005_PÇ¯ô@&lt;Ú_x0010__x0002__x0016_¨ï@s?H]1ö@þW=ñý@÷É¯×Lû@¤âmJÚü@¶¢®_x0002_Æó@(änmÐô@r_x0008_Ç7È_x0006_ö@ýÍ½o_x0004__x0016_õ@_x001A__x0001_Gþ4ô@æUz_x0007_¡ð@1w?÷Çè@@®êò_x0008__x0019_õ@gÁaè_x0018_ö@ïlhÊ¨ð@F®GhKé@¯3_x0008__x0007_Ísñ@é_x0019_?Üÿ@ncd_x001B_í@	/ÛJã÷ó@:-_x0004_8àñ@_]]&gt;ú _x0007_AE¾¼7¨è@^·ÿAdá@Î;p­Yyê@WÚ_x0014__x0002__x0004__x001B_Æâ@©À÷J_x0014_¯ý@£_x0002__x000E_¯ªÐ@,-¤_x0017_ù@	s9_)lò@M°1_x0010_¸nó@CpJßô@¶ t?_x0012_å@5ª_x0002_â_x001A_ú@b6_x000E_Óú©ï@Çö_x0001_þmõ@ö÷ú~ðô@ü_x000B_ (_x0017_ëê@(ÿ¼»½Ý@Ó`¹NCð@ùä_x0019_i_x0001_Wø@1N_x001A_PK{õ@Jö_x001F__x0006_Ó¤ï@©×4Ú"øú@,íkQP`ù@_x0008_ä_x0005_®ú@©_x000E_'Õ®"ö@ú3_x0013_;~ø@Êÿ3ã$V÷@üÏ2Å×ñ@n\9züÒø@g¼s3Èò@sÖ!Q(ó@Èó_x001C_6:Hæ@¶0Li.ó@_x0001_K,]_x0003_ë@á"[e&gt;_x0019_ù@_x0003__x0006_U8­¢1iü@_x0002_D¿Î²â@úÉ:eø@_x0016_IJ6à®ð@_x0011_Dq5_x0001_Ü@lzôñ÷ô@#â!.í[ò@	èàÚyô@ë_x0005_äPºæ@ÀÍìóñ@lôþÛ*í@óvoyÈ_x0016_÷@*ô&gt;ønç@Ãôåø@RÎ_x0018_¨_x0004__x000D_û@V Ög0ì@kyç,Gs÷@ÛdeÛ²ï@_x0016_}9èXYç@AVÚà`÷@ü!-ªaÅò@|Kâ.?ô@lÞ_x0012_îö@'Rìp6_x001F_Ç@BfÆÝ_x001C_ï@É¢Ê{øêï@4Æ5s±ä@_x001F__x0007__x0004__x0007_ô÷@pã·³ì,ì@_x0007_ÔMµbÞð@_x0013_+àiPÝö@vµZ_x0003__x0006__x0004_Æý@_x0014__x0005_¼Áûõ@_x0006_Ç§÷4g÷@0×iã¶àì@_x000C__x000F_Q}M_x0016_ô@s_x001F_¿êJò@*Ô_x001A_$_x0002_|û@fNÕüÅî@ÇE S×õá@ù.¥êj_x0019_÷@_x0010_¡°%_x001D_]ä@6_x001B_I$}ð@þïäÖWó@+StÔà"ó@ëîrqü@_x001C_;{ÑÁ÷@Sd¶F-û@~.Ô¢÷@¶0­ü_x0017_Iî@Èm_x0007_?[ï@,!¤'Åºð@²enmøä@íÛÎY{æ@_x0001_VÍ¶_x0002_õ@ËuMóû@/_x0008_O þó@×¡|Yeø@ÉVÎ_x0004_éEñ@VH6¾Ô@È]Ù_x0002_ã÷@((ÿþÇ(ë@]_x001E_.Ù&lt;Þ@_x000B__x000F_;_x0019_­$û@_x0006_×_x000C_À~:ê@_x0001__x001B_íNVò@ò§.Ô«ñ@ÎöÓ7_x001F_®î@¡õÎÀ_ò@ð9h§_x0010_ï@ü~2omÌì@¸!4¹vó@Nl»_x0014_#_x0010_ö@¿,æXB÷@_x000C_¤,¨ó@ø&gt;&amp;ý±¼ä@h_x001F_YÁ7ú@Þ_x001E__x0008_}_ñ@³w0¸û@_x0010_îO_x001A__x000B_;ï@¶¨~,ó_x000F_ò@NÖËéyOó@PPG_x000F_ø@$_x0002_°¾_x0003_å@a&lt;²ø²ñ@~¥Z_x000E_Jê@	ðò@&amp;_x0005_z"÷@[©&gt;è4ò@üFwiÙÞê@ù_x0004_nVUð@_Èd_x0005__x0019_$ð@_x0007_Ùí{àüô@iq_x000D_/Hþ@_x0001_û]_x000D__x0003__x0004_X÷û@_x0011_±?w®Ýõ@Øhi²«ì@£S_x0006_(ëÚ@_x0011_pSl§)ö@ÖÎºTD ã@«_x001F_¸¾ô@e2ÂÞëð@b_x0018_ïÒ_x0006_+÷@ÅÃ_²wAó@&gt;6µSNæù@¬Ñeô9¡ï@EùªÀwå@	m»Åì@@Å2óõ@@Á_x0014_®÷@¼÷_x0002__x000C_eèù@nVÓ_x0006__x0011_*ñ@Aæmû@E½ìü@¹rc%1÷@ÍÌÁ¤_x0018_ý@_Ç&lt;&amp;×lï@o,qÒ/2ö@^F4ÒÊVõ@Jiò_x001B_ÛCû@ØÔ²;_x001D_ý@«ÿÑâ_x0013_ò@c_x0001_Jd`ó@_x001F__x0017_!õãú@Î9_x0008__x0013_rõ@§²@QUë@_x0002__x0003_I®ÙrËhì@Ë;Ývû_x000C_ä@_x0018_¯¢¼ÑXå@=_x0016_°2Û_x0018_û@¹/iñ@Ûð_x0017_Qò@r_x001C_%Bhø@É¶þ/àù@kAÒ_x0004_î@Ï`n_x0005_Öíì@é_x0001_µm»%ô@_x0001_f_x0001_uúñ@'Ó3%IÐû@ïúk©ú@?_x001E_³#Uõ@-_x0002_Øæ{Gñ@&amp;z_x0005_Ï_x0003_1è@°Ú)ù_x0018_ü@_x001E__x0003_º°áÚñ@öqìÿfò@_x001A_oÓªó@ëW-oò@¿´_x0010_%ÏÝë@Ð©0Mâµò@x¬¹íú_x0017_ù@ÄÃq\1ñ@|´Õù¶xê@_Æ_x001B_MZO÷@Êq6ú_x0001_Ad_x0016_×_x0018_%Ø@h¶Èûaî@pkÆC_x0002__x0003__x001D_²_x0002_A¤º¬_x001A_úü@7Ë_x000E_Äó@Êî_x0015_Ò_x001A_ñ@d¿_x0001_9pë÷@Ü(_x0003_Áø@_x0013_sËªËé@_x001A_1íeö@ÿSÑ}LÞ@&amp;3¡ïZâ@_x001E_BÿO­aí@c_x0019_¯ð@ÉÀ"u4Æô@WÝ_x000F_µW.ü@Än:ßp÷@ «_x0015_:{ì@«Éd_x001D_æ@ú½Î1Jò@Ó!­9Dëù@R7@K}Ìñ@ê;åòö@5vj7~÷@5é-_x0002_A:-B_x001E__x0014_ô@_x000B_CòYÉðõ@YóØ¡±rû@%_x0008_UZ_x0015_á@ffEl%¿ü@oxv_x0017_0ò@w©p4Nù@_x0006_&amp;)_x0007_£Ôû@_x0006_e¾wTø@_x0001__x0002_ÿ¬Êýt©ó@l, àþ#_x0001_A¸ö%÷!õä@³Ì¡ Ûù@uu_x0019_U*ò@òê"ö@Ô_x000D_èoÉsñ@þê®}_x000D_èñ@ß8DëÇ*ò@%ñìðVÿ@5¬¯y_x0005_^ð@]4³%ªõ@]úÝöz_x0001_A_x000D_£¿òôÿ@×3ÈÔ_x000C_ò@ ZîèUú@l1ËiwÜ@ì_x001C_ÉDeç@ò,_x0015_×1/ð@zÈR	yØï@ôn¥xÉJð@Ù(Èrí@1¢'ÁëÉø@W6ïôÃ_x0019_ù@èG'7_x0003_Fç@_x0004_nÝõ_øé@brÿ_x0004_öî@¥f:J_x000B_#ü@êß«Íð@²f§ZCÞæ@_x000B_gc*â_x0018_ô@nL1_x0003__x0006_³ñ@UÍUñ_x0015_ò@_x0006_Vá_x0016_?ò@]êßR_x000F_ñ@z¼Ùºx$ð@h«sñ@ ³Kä8æ@É=må÷\ô@ß["ÏÈ÷@À_x0003__x0016_á_x001B_2ò@)_x000C_L÷rlï@Åß_x001D_vUeñ@ÏkâÇÒñ@¡Àf±Jä_x0001_AÚÒ_x0006_Ën¦ò@&gt;ïzN_x0016_àñ@~§;_x0005_ö@QÂY ño_x0002_Aa:ôAõ@d?{_x0004_WÒô@ÿõ¶ç¼û@Ð_x001B_'SDmö@z¾ö	_x001B_ô@1_x001B_ Suç@Êê2»êï@ç%_x0003_ËDù@ºéñTòþ@±ï_x0007_û@îø@(ö¤µuü@_x0015_5àC_x0001_÷@._x0016_AÕó@íÔ_x0019_ñþEü@_x0001__x0004_çºô_x0011_ïÿ@_x0014_¦Ã_x000E_Èò@É_x001B_@&amp;d_x0013_ô@#WäV±_x000B_ú@èñ_x0019_û@¹·ôw§ò@òÉ&lt;_x001F_Êæ@(_x0001_Ââö@U©ö¦ª¯õ@2JÉ_x0014_Á_x0006_æ@f²Nb÷@êë,/_x0003__x0002_÷@Sv¯VÚ½î@ù×°_x0003_{ô@øãM§á$õ@\)â¼ô¸@¡Ã¬øì_x0015_ö@' ï@¹;ù@U_x0005_Ê_x0011_Gô@Îhr7'{ø@Iß_x001A__x0007__x0012_Îõ@Sãâ(Û@¬]&amp;GÅö@lÊêpjó@N_x001A_ÂZË¹@ÆÆÕÆ(Lÿ@ÄfÒfÊ¬÷@a_x000B_Ñûs/ù@fGúzlö@¨=¹0_x001C_ö@Þ_x001F_²&amp;bî@_YE_x0001__x0003_	æ@.o-PSná@ÓiÙ+ûê@_x0014_GB=ó@ï)_x0017__x0018_Gû@6¢8V÷@2(·Fö[ø@*}_x0012__x0004_ò@ûíQ!xé@dóQDâ§ß@æÐ¦_x001C_¡ú@_x000E_S~¢á@ö@w«HÃ_x0002_û@j[kô@[ _x000E_ñ@_x0018_pÎÄ¸À¾Ô$£d_x0003_ð@¦ëæ4Óõ@µé­=i÷@A,äïFö@r_x0019_ F`úë@óC[õô@þ/íË-îä@ÏE­]"ò@¶â_x0006_Pîlõ@~øêÀõ@í)¸_x001F_+_x0015_î@õ_x000C_zF§ú@p4_x0007_Éþtû@ÊED_x001C__x000E_ò@_x0004_ÎEò@RA¹ãYå@_x0002__x0004_«O£($þ@ë_x0015__x0007_ohñ@pÛÖÙ	vÚ@_x0007_°ô@«_x000D_¡Ööõ@¬·Ñké=õ@¢Å[×¼ï@_x000F_Lz¬Ü_x000C_ù@çµ_x0011_´à@Á§Y®&gt;ó@d)Çðð@:²&amp;-õí@N¶;rç@+n_x000D_qs#ò@ÆkÔVó.÷@	©Ý "áò@¸ ÛÕ}°ô@_Þ_x0001_xkì_x0001_A_x0007_üUýcó@ÜÈ¨_x0008_¿ò@ÎV²Oc¼í@´_x0003_çÈK÷@/A_x001A__x0006_ç_x0013_ø@¹¿ÍSÒå@ü_x000C__x000C_¸°cà@¯_x000C_åíÂù@l¬é_x0003_~ò@¢J¦_x0010_Ö_x001F_ñ@0 ,;ÁWß@ìY¯½éã@G§*@3ô@_x0012_ù±¶_x0001__x0003_d¬ò@­9_l`wô@Þà_x0017_¥ªBó@_x0016_ûK_x000D_ð@¼´ó-%åô@Sÿ©àÃô@_x001D__x0012_Ùý=#ü@®ËàùK|ù@Üct_x001B_iÈô@õK#orú@`§j_x001E_¾ ê@U(_x0016_  í@_¶_x001A_ÊÝò@_x000D_¬(Ð_x001B_ì@á)_úcô@Wû¾&lt;	î@*/³PR_x000D_Ø@õâSÀ÷@SB`_x0014_(-ó@ó©¸¦8_x0001_ó@_x0016_nµD¢ý@£6I;ÇJ÷@¨ImBIÛî@Ç\yûÄ¢_x0002_Aa¡¨äq_x0001_A$DA»Q¼ø@/â%_x0019_é@ÆcóF¾ó@ìû_x0019_¢Â_x0013_ÿ@×wª4õ@_x0001_,Ìýõ]ô@Q`e/ú@_x0001__x0002_õú_x001C_åg®þ@_x0010_±G¹XØô@vÓ_x0005_7g_x0018_ï@_x0018_Ì1ë=ò@(Qa4KÝò@z0e×PkÓ@_x0014_T¡å [ï@¤G_x001F_ö_x0005_þ@_x0006_¨ÕaÝã@z}_x0010_Gþí@_x001D_Éø_?ø÷@g	s_x000D__x001D_Æñ@eò¯&lt;sû@µ¼lË´_x0006_ê@n&gt;ÑJ×ö@_x001D_´Eó@¹G}þ~ö@õq_x0004_DKò@qówbé@Ú_x0012_x¥_x0008_&lt;ô@R:ü¯;_x0017_ð@|õµVQô@_x0016_Ô,Álµö@5Æ°Ýù@½_x0001_*Ò¾ò@ºÿi_x0013_|sé@Qª² 5ü@Ðé¨]d²õ@_x0007_Oh=÷@gw_x001F__x0013_8Øð@ä-3"MAï@HL_x0008__x0005__x0008_,÷@Ä_x0011_VzWð@ìZ_x0014_è6¬ò@-rEöõ@63£GC®÷@l~ VºKî@xP¯_x0014_jwì@Ù_x0019_~ûAìö@K¶ß_x0010_S|õ@_¹ò»_x0002_AÂ\cî_x0006_Ãò@[Ð_x0012_;Sû@-_x0004_Ü}Éõ@Ì¦=áVõ@=ä¶Ç$ûÿ@P|aø¦_x0013_à@f)s°Þ&amp;ù@@&amp;U%í@_x0017_óÎ1;ó@_x0006_wÜÍFc_x0001_ArÁmË`¼ù@Ódr&lt;R÷@¶ù©µkñ@'v×u,[ÿ@{óx#ú_x000E_è@È&lt;yo/Jô@|_x0007__x0004_fËò@zWóÅìáó@W_x001A_êc=è@_x0004_¡_x0003_ì_x0005_Èñ@5hiÌ+þ@Xi·³J&amp;ò@_x0003__x0004_o¬Ù²_x000E_ùü@_x0017_SÄä_x0002__x0003_A6iþV=ô@_x001A_Ä0_x0013_.÷@Sl/­Ôò@_x001B_´¯R*Üó@¨ N±´_x0008_ù@K)?_x0014_&lt;vì@wMOº9õò@pH_x0006__x0002__x000D_è@púaæ.-ó@+tª Cû@h£¼Y_x000B_ý@ÀëªöP¯ý@^Ä£¸Z°ó@dH_x0012__x0015_vò@m±_x000F_~Vø@ýR\xú@Øâc~÷@ß_x001F__x000C_Ô÷@ýâçÙ{ç@=_x0006_TXbiú@dãç¢÷Fì@­_x000D_,~Y_x0002_ø@LÙ_x0001_AÜ_x0005_÷@è_x0001_?ê¶ð@î1Ã;¼ó@rÇ~&lt;ï@çK6é±Û@ê_x0005_ÝÙ{é@_x0002__x000D_"MÓ¿þ@é³'_x0002__x0004_¤»ò@`¥Çúµñ@¦cÚ_x000C__x0007_Qú@?¤-_x0012_¹ý@-WÖ_x001D_Wuõ@/~_x0019_L³ö@­*Ò+ïSü@À|_x0010_1±_x000C_ä@á&gt;'_x001B_è@Ö)íà@r ç¥½ñ@ÖD_x0019_þ@Z¬ùmò¢ö@IÒÞV®ì@ä_x0017_½QÜ@qï¬÷÷2_x0001_A*§út¬Ìô@K,ñ&lt;{ö@FÉ¦cEÓå@q_x0002_õ@úåöMÍ¨ó@`¹_x0007_Xä÷@|3_x000D_,"ñ@¢NxËÒ=ó@ÛD_x001A_L&gt;ú@õÅÜ_x0010_#÷@õe_x0005__x0007_Ïö@_x000F_È¹Õfõ@úM_x0003_äÛû@_x0018_þ3ê@²F@Bÿö@µoÊ3ë@_x0001__x0002_Å³_x000B_´½$ð@_x0001_H_x001F_Ð_x001A_ó@EÐÂHdþ@&lt;_x001E_s@ªò@rNÑô£=÷@"I&amp;æ&amp;_x0017_ñ@³¹Ì0Áõ@x_x0019__x001A_ßY´ø@Æð_x001F_À_x000D_Sð@Ëu[Öí_x0015_þ@;i0F;Pù@ 0þ*¿ù@=æ¶¼O¬ø@àiWF;_x0015_ê@»Sá@äµ'$õ@Aké{ü@¦ßá_x000D_0¦ø@GâWþÔõ@ä!£_x001A_Ï¢õ@&gt;_x0002_Ó,_x000C_¤ì@L²KgNü@¤.%îQú@aDC&gt;ò@_x001A_ó_x001F_ÍNJû@ð¦ãÎl_x0008_ø@»å¬ª_x0010_¥ø@(W&gt;_x0015__x0011_å@íx[&amp;Â^ó@Òmøsõ@Ì¿Îýy£ë@_x0016_*_x0012__x0012__x0001__x0003_Ë]ù@ØñáÅ_x001D_xÚ@¸ôä)äü@EÈ×+¤¿ö@!ª3Fþ@ÙÖ_x0007_ÚU'õ@¤j_x0001_A=ùjºÆsç@v±-:uüô@U©Ä_x0002_vê@wç_x001A_Bªî@q"¦_x000F_o7ô@Å¸{ëþ@áÄ_x0015_¢]_x0017_ð@_x001E_ñÓ±ù@ê³=lëï@íüìxø@ºâ^uËð@úèF_x000F_4à÷@r=_x001E_û_x0016_ù@GÀñÌ°ßü@2_x0008_iÖAÁê@!j&amp;èSû@×dwv\gø@ÎàQÀ]×ð@ð_x001E_IþuFÞ@_x000B_¾h_x001A_Íì@²hRö×ïê@ý ID7D_x0001_A¹ùÈOô@_x0015_5ít~¹ó@âwÏÄÛ´â@_x0001__x0008_ÞÿÏ±aXì@7ì_x0004_õóý@yæ~¿ ´ö@_x0003_ð÷óã@Ûü=Ôø@¸×J%@ö@_x0007_²þ_B¸ó@¼¹&gt;÷@:û@¤_x0002_&gt;iXÀü@tä_x0005__x0008_wö@ø4kk@ÿ@Që&amp;þ@8± ²ù@ _x0014_øb·ð@­_»ýK÷ô@¸/eá_x0007_é@ío_x001B_KÁ!ò@èQð³pmù@ÁÃ"æ¼ä@h=øÖÉÇñ@vRîù¸ï@¦£¹C´ð@jiä_x000D_pLö@xÕ\ÞMEò@_x0002_°^Ûï@l¤Óäðâ@Î_x0003_[­_x0012__x0006_ç@_x0006_Ü«³ñqø@b¦õÿ¥ô@Ö´ZÊEû@Äéç^Ý³õ@_x000C_\Z!_x0003__x0004_bû@ºwûY_x0002_4ü@wb_x0012_?_x001B_ö@ïøü¼Óiõ@ú_x000D_³y^õ@ªü}Ç_x0004_R_x0003_A_x001C_à~Hù!ì@ÖF_x0001__x0008_nî@O_x001D_Á¨9¼ò@_x0010_Hà@_x0006_`ý@&gt;	)üÍc÷@j+Ëå@e9`_x0018_Çõ@_x0016_[øÁ_x000F_÷@8½'¨ö@(B¯_x000C__x0011_ð@¤_x0007__x000F_í@7a|þ@_x0007_$z_x000F_*ñ@T4S;1÷@øÈÏÁg+ö@é_x0018_'¸7ê@øñ0;=äß@£f{vuð@þ:mÊQ±ì@)¯x,	.é@OBoÜ9ôñ@Ú)X_x001A_Êå@ÅY'úéNþ@NBøYÇÇô@æ¤Sç£ç@J_x0001_»Âsë@</t>
  </si>
  <si>
    <t>bd9d0285a1998d9bd366b5f0436af1ca_x0002__x0005_&lt;qlFSú@£x[ä_x001D_Cö@_x0016_ó+óöÊó@&lt;¤*úVû@QDªûJð@Û·ù¨Èý@/òÊ·&gt;ò@æÙÃöH#ò@Î+lÈågë@_x0011__x0013_^ÐÖú@|_VìÁï@ÒV»¯pû@n¬Ïæ_x0003_ò@Ò_x000D__x000E_ÂFä@+7eÀ©ø@A¿æ_x0019_ñ@j½«Ñú@QP~_x0015_Fåã@2')úYð@Ò/&gt;_x0004_¸õ@ó_x000C___x001B_;ö@Ç"BÁAñ@ÛÀwçù@Èø_x0018_-Öm_x0001_Af)þg¹¼ö@ýc!	þµó@ÁéÿãKû@Ö_x001B__x0016_Õp¿í@ê-Ô|Íð@»Ýé@_x000B_8_x001F__x0019_NVí@Û1É;_x0001__x0002__x000C_Uû@_x000B__x0011_cûDÍá@a5û«#ì@|NXBzð@ß0½aØò@_x0006_å%³_x0011_¶ô@ý#¦_x0015_:añ@zÂlIð@©_x001A_Z½ëó@_x0005__x0010_p/ÏDû@_x000D_Ç[·+_x0001_A|_x000E_q÷Iý@_x0017_É"®èð@úgÌytï÷@_x000B_°^çbÝø@áØs_x0014_g¾û@é¼$_x0016_wí@:Ö_x0011_;,ö@¨y_x001B_M_x000F__x0015_Þ@6çü©¾Ñÿ@N{û4^&lt;þ@_x0019_¹9¬aø@Î&lt;úÔøõ@ùpäé'Ôó@Ì×_x0004_uì@bä§"þô@æ:Çé×,ì@Òy[ÔáGß@Ð_x000D_I_x0003_	`ø@ä¸µ_x0010_§Ëó@³ã_x0008_Ô¿¸þ@Ø_x0003_Î¾µé@_x0001__x0002_øB&lt;_x0015_Óñ@ÅêA[øÈö@èäj¿Mõ@=§G_x0001_ð_x0001_è@ ¬¤Ùú,ø@ÊÀ_x001D__x000F_CQ÷@¼HÖl_x0018__x0005_ó@Jjº_x000E_¿Uñ@ôGÖP:ì@Ó_x0011_¶Teø@møý(1_x0007_â@_x0003_Ê4à&amp;_x0010_ö@_Ôì4£÷@Pwë¢.­õ@HÄ'A0.û@68]¤xä@¡Å»³íà@¾_x000E_¾_x0008_ÉSõ@Ù-Î"_x0019_é@¸RWn±mó@_x0003__x0012_Wïòåø@[È;°Sñ@b_x0005__x0018_6_x0014__x001D_ä@8_x0002_T®"ð@AÉB_x0013_4¢ë@Z_x001F_h_x0012_ô@Ättðê*õ@_x0010_"äJyòç@_x0019_å^Uõ@Ð64Ãï@@J ÅBñ@H_x0018_n_x0002__x0004__x0010_©ü@Úl¸X:Öï@¶_x0014_ñR!_x0006_ò@_x0014_jKá_x0007_Ý@erÎv4ø@Òþ_x000F__x0003_ý@Ù_x001E_ngãúõ@çÇ?_x0002_7ò@°õòÚ_x0015_ê@YáG7+Jî@ì·_x0018_|__x0002_A_x0006_x_x000E_`ìmï@øîú+h#ê@G@Ï³Óù@¸ÚU¥ô@õB|_x0018_ê@µ_x001A_,ç_x001C_Îâ@/ »û¤å÷@_x0001__x001F_U:y_x0004_ÿ@_x0003_¹&amp;mô^õ@×&amp;=ÆHBó@Å]_x0018_@:ç@¯ _x001B_è¹ø@Ej_x000B_¾Bñ@øO:Þûºä@_x0008__x0008_Óü@Nú)_x0014_Ã_x0013_ï@2§WÝ¤_x0001_AåÄ¥ø@´Ïcw¢ú@`ç_x0007_Csþ@Ñ]³3êÊò@_x0003__x0004_R@xú@§ÎaÂ¨ô@¸Òo³6æ÷@þ{¹Uöð@~`fyr_x0003_ð@_B_x0019_V3é@¼°u_x001D_âªó@Þ_x0001_ÒûÄì@_x000E_Ù"Q_x000E_zñ@¦T_x000D_¹&gt;¿û@ _x001C__x0014_Ìº7Ê@QH¥×ôø@÷*´¸±_x0003_Ac­FìÇ_x0002_÷@¿Fº9eAû@_x0013_8»°_x0017__x001E_ó@S_x0019_@ôÔù@\Zg!_x000B_÷@(m:Hï@o_x0019_ü,Óó@Þ_x0004_5d_x001D_í@(_x001F_]_x000F_é@Ã±t_x0007_é@j·4)_x0014_&gt;ö@_x001D_f¦äí@´w^_x0013_Á¢ò@ËCØ_x001D_~ó@ÆÉTçU÷@´¡æÝü¢ä@÷ËÏZ=ï@rÇæEu÷@Vsm_x001F__x0003__x0004_ó­ò@àÆ^Ìsü@ö·ý\_x0004_4é@¾tzÂ ü@¹ÇK§.ù@_x000D_3°1=ô@sÜE¶ý)ë@ÙªÜr²Æé@ñ,mLß~÷@	êÌ¼ë@_x0018_^Ðî@÷ÁÉ_x0018__x000E_;ó@¦`óff_x0003_Aþ_x0019_*±f)ñ@ñ¯T=Õé÷@þôJ3ü_x0002_A¹2Ó?i¾ó@_x0001_9Û¢_x0018_«ÿ@Ø[ _x0014_³ù@y_x001E_óOÃ1û@ÐæLN_x0018_ñ@,8ékGò@}_x001F_Á_Áíó@ y¿¨Ïö@BVl¾Yý@ÔØ0ªÎ÷@oïuBÜpú@tÏ_x0011_?_x0007_ü@[;è/ò@G!F|_x0013_þý@%~_x0015__x000B_(ù@è_x000B_0Ó_x001E_²ô@_x0001__x0003_$ÁA¦Ûþ@#t_x0011_+ ì@~¶2 ñ@Eàyh_x001F_ø@_x001D_/i:{yõ@2{_x0019__x000F_¾ú@ùT&amp;4ø@:&lt;_x0007_þðý@Þ_x0002_ÝcÙIó@L}F;é@ý_x0012_ Øþ@ù_x0007_¹Ü_x001D_ªé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</si>
  <si>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2ba1cd1d33e84af8c21949a7cabe174d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0003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ÄpX_x001D__x0001_"_x000C_A¤_x0008_z-_x0010_A_x0018_[_x001F_WE_x0010_A¼©¡¥ø_x000C_A_x0004_;.sdj_x000E_AéL_x001D_;+_x0003_A´P_x0015_Ñ_x0007_AL^M~_x0003_AìÀïó_x001E__x0003_AØô;­|ß_x0003_A°§®·8_x0008_ALÚ:±Oâ	AµÇ_x000B_]_x000B_A¬´_x0001__x001B_&amp;_x000E_A_x0002__x0003_FX!U_x0011_A²rá_x0007__x0010_AÐ¿_x000C_Þ_x000E_A_x0008_G'_x0007__x000D__x000E_A²ØCEd®_x0010_Aj·T÷§._x0011_AxÌ_x0001_?ù	A,ºõ[_x0008_Aµ_x0011_âàv_x000F_A0¸VÄf 	AxÕg3_x000D_A$ó0O_x000C_A½?_x000C_A_x001E_»#~_x0001__x0010_A_x0006__x0017_R$_x000B_ADûm_x0014_F_x0003_A,_x000F_Áð#Î_x0012_AÄ'êK1Ú_x000E_A´ÔÒ_x000B_A &gt;§o4¾_x000C_Aè_x0016_Õé7_x000B_Að/¶U_x0007_~_x000F_A [¢¥_x0003_A$´°_x0006_¡Î_x0008_AÌ0íL(_x000C_Aôö*_x001F_£_x0003_A_x0006_#B_x000B_AÀí_x000D_)«_x000E_AÄðÓ_x000F_R£	A(ï¨k_	AH7Pá_x000E_A4_x0006_1-.ç_x000D_Aæ)&amp;ET6_x0010_A(§Mý;i_x000E_AÌ®gº¡_x000C_A0¤A_x0006_	Aäç_x001D_HR_x0006_Aì»nb_x0017_.A¬{t¥	_x000E_Að=û;_x0006_A¤Ó_x000E_e_x000F_A_x0001__x001E_--_x0002__x001E_--_x0003__x001E_--_x0004__x001E_--_x0005__x001E_--_x0006__x001E_--_x0007__x001E_--_x0008__x001E_--	_x001E_--._x001E_--_x000B__x001E_--_x000C__x001E_--_x000D__x001E_--_x000E__x001E_--_x000F__x001E_--_x0010__x001E_--_x0011__x001E_--_x0012__x001E_--_x0013__x001E_--_x0014__x001E_--_x0015__x001E_--_x0016__x001E_--_x0017__x001E_--_x0018__x001E_--_x0019__x001E_--_x001A__x001E_--_x001B__x001E_--_x001C__x001E_--_x001D__x001E_--_x001E__x001E_--_x001F__x001E_-- _x001E_--!_x001E_--"_x001E_--#_x001E_--$_x001E_--%_x001E_--&amp;_x001E_--'_x001E_--(_x001E_--)_x001E_--*_x001E_--+_x001E_--,_x001E_--_x0001__x0002_-_x001E__x0001__x0001_._x001E__x0001__x0001_/_x001E__x0001__x0001_0_x001E__x0001__x0001_1_x001E__x0001__x0001_2_x001E__x0001__x0001_3_x001E__x0001__x0001_4_x001E__x0001__x0001_5_x001E__x0001__x0001_6_x001E__x0001__x0001_7_x001E__x0001__x0001_8_x001E__x0001__x0001_9_x001E__x0001__x0001_:_x001E__x0001__x0001_;_x001E__x0001__x0001_&lt;_x001E__x0001__x0001_=_x001E__x0001__x0001_&gt;_x001E__x0001__x0001_?_x001E__x0001__x0001_@_x001E__x0001__x0001_A_x001E__x0001__x0001_B_x001E__x0001__x0001_C_x001E__x0001__x0001_D_x001E__x0001__x0001_E_x001E__x0001__x0001_F_x001E__x0001__x0001_G_x001E__x0001__x0001_H_x001E__x0001__x0001_I_x001E__x0001__x0001_J_x001E__x0001__x0001_K_x001E__x0001__x0001_L_x001E__x0001__x0001_M_x001E__x0001__x0001_N_x001E__x0001__x0001_O_x001E__x0001__x0001_P_x001E__x0001__x0001_Q_x001E__x0001__x0001_R_x001E__x0001__x0001_S_x001E__x0001__x0001_U_x001E__x0001__x0001_ýÿÿÿV_x001E__x0001__x0001_W_x001E__x0001__x0001_X_x001E__x0001__x0001_Y_x001E__x0001__x0001_Z_x001E__x0001__x0001_[_x001E__x0001__x0001_\_x001E__x0001__x0001_]_x001E__x0001__x0001_^_x001E__x0001__x0001___x001E__x0001__x0001_`_x001E__x0001__x0001_a_x001E__x0001__x0001_b_x001E__x0001__x0001_c_x001E__x0001__x0001_d_x001E__x0001__x0001_e_x001E__x0001__x0001_f_x001E__x0001__x0001_g_x001E__x0001__x0001_h_x001E__x0001__x0001_i_x001E__x0001__x0001_j_x001E__x0001__x0001_k_x001E__x0001__x0001__x0001__x0005_l_x001E__x0001__x0001_m_x001E__x0001__x0001_n_x001E__x0001__x0001_o_x001E__x0001__x0001_p_x001E__x0001__x0001_q_x001E__x0001__x0001_r_x001E__x0001__x0001_s_x001E__x0001__x0001_t_x001E__x0001__x0001_u_x001E__x0001__x0001_v_x001E__x0001__x0001_w_x001E__x0001__x0001_x_x001E__x0001__x0001_y_x001E__x0001__x0001_z_x001E__x0001__x0001_{_x001E__x0001__x0001_|_x001E__x0001__x0001_}_x001E__x0001__x0001_~_x001E__x0001__x0001__x001E__x0001__x0001__x001E__x0001__x0001_D¡fã»Ý_x0013_Aæ/ix_x0004_à_x0010_A_x0001_ç¦TBW_x000D_A4GÏó%_x0005_AöÏ×z2_x0010_AÎ[ßkÀ_x0010_A¬_x0011_hê±_x000D_Aü%S_x0019__x0002__x000D_AÐeì7âe_x000D_A¤ýßkèS_x000C_A6_x0002_¢H*Ö_x0010_A ¯²ow¨_x0005_A&gt;_x0003_þº_x000D_A$_x0018_w0ö_x0008_A¼88¾¢_x000D_AÜ³QL_x000B_A¨-¶_x0017_¬_x000F_A´_x0015_c`ÿü_x000B_Afóe¤Â_x000C_AH!_x001F_^tô_x000F_AÔlBô@j_x000E_A_x0001__x0003_òÍ~¼d	_x0011_A¤_x0016__x000D_Q_x000C_O_x0010_A80_x0002__x001E_Á_x001E__x000F_AðîFU±_x0010_A&lt;Ï}sFØ_x000C_AÈ_x0019_bÁ_x0003_A(9¥R6_x000B_AHmÜ_x0013_[´_x000D_Ap_x0019_CBéÙ_x0003_A_x0002_/q(0_x0011_A`_x000E_#hq_x001F__x000D_AÌqA:ðã_x000B_A_x0014__x001D_òh_x000E_A8!¢µ-_x000D_AÀ)_x0007_APËbÁ´w_x000D_A _x001D_ÙÐ_x000F__x0013__x000E_Aà%Åñ~_x000E_AãG_x001E_qç_x000C_APä_x0001__x0015__x0010_A\{_x0005_Øî¡_x000D_A¼û_x0003_¨§_x000E_AÈí$¯k­_x000D_A"¶p_x0010_A0§éâÐ_x0010_A_x0004_¡_x0018_¦_x0007_Að9_x000F_Aäêx¾Þ+_x000D_AtY¯Bðk_x0008_Af{ìÿ'_x0010_A_x001C_üT_x001C__x000B_A_x0004__x0006__x0011_Â_x0005__x0012_8:_x000E_Ap_x0007_¸_x0006_A8Ws4ï_x0012_A|ò¸_x0012_ü"_x000C_A(L°2Eê_x000B_A¸½¨¼Ø_x000B_Av)·_x000C_AXwsüv_x000D_AJ¤ñ÷ é_x0010_Ab¡z9ý´_x0010_A$.}ô±_x0011_A_x0004_¶ù0¬Q	AÜªD_x0001__x0016_!_x000D_Am·HÓ_x0008_A4_x001F_òeÆ_x000B_A_x0018_g7¡íC_x000D_A|_x0004_)!°v_x000F_AÐ6s_x001A_@Ò_x000E_AdÖá¬_x0002_I_x000D_AÌ6_x0013_#º?_x000C_Aò&amp;ËyTQ_x0011_AE+:_x0014_A&gt;[Ba_x000C_A´+µÏM_x000B_A_x0018_è_x0019_ÊñÞ_x0006_A_x001C_Lôìâ_x000D_A0mQsüV_x000F_AT5I(Ì_x0010_AÜÙ_x0014_­}_x000F_A$_x000B_÷zò_x000F_A_x0008_t_x001E__x0003__x000E_AXúl,_x000E_A_x0003__x0006_`Ô_x0019_=&amp;_x0010_A¨c²ã[¹_x000B_A¨*N_x001A__x0003__x000D_Aø}_x001C__x001F_4_x0014_AÜ¦õ_x000D_Aô_x0004_í_x001D__x000C_ADýÆ®Yµ_x000E_Aè7þ­ñB_x000D_A$_x0002_Îl.²_x000E_AéðYí_x0001__x000B_A_x0010__x0014_ð_x0011_6_x000F_AÔ*væú_x0015_	APÙöÊ_x000D_AX´Ö&amp;b­_x000F_AüSÇP_x001C__x000F_A_x0014_ä¨_x0002_¨_x000D_AàpÂë¸@_x000E_A¦:c³ª_x0010_A°ä×|é_x000D_A_x000C_ÉÚì´_x000E_A_x0008_#_x0005__x0019_ý&amp;_x000C_A_x0008_¸~tþÊ_x000C_Aª¸üÿ¿_x0012__x0010_Ad eV¡f_x000B_AÈÂè_x0011_²ô_x0006_A¤_xfH[_x000D_A u_x0002__x000D_ÿ__x0010_A_x0008_ëdR_x000E__x000B_A¸¿_x0017__x0006_Aà_x000D_bÒb£	A&lt;üÆj._x0010_A_x001E_°p_x000B__x0001__x0005_§µ_x0011_A¼]Aû-,_x000C_Aør_x0007_+Âÿ_x000C_A@@ýñWi	A_x0010_¾,"@Î_x000C_A,~:íÄù_x000B_A¦ºw_x001B_5Æ_x0010_A&lt;9ØÌ)_x000C_A _x0002__x0006_Ü-L_x000C_AzÝ/.¼_x000D_Aä·:éÎ÷_x000B_A_x0010_Kí3;û_x000C_AHej¨Ì0_x0010_A,²_x0010_Ïû_x000C_Arsþ_x0005_A(_x000D_o_x0004_ð_x000E_A _x001C_¶ _x001F__x0003__x000B_A_x0010_ÕAlºg_x0005_A4ØË  o	A¨aÇ!_x0002__x000C_ADîÃu®_x0004__x0010_Aà _x0011_^_x001B__x0014__x0008_A´Ð«lÔ=_x0005_Ab_x0001_/_x000C_AÈ$¨à_x000F_AÜô_x0004_[éÜ_x000F_AX¯÷Ø""_x0007_A&lt;ÝªªdH_x000D_AHGÊçÊ_x000B_A´x_x001A_Æ 	_x000C_AtéA¶§ñ_x0005_A`ÒE¥½_x000F_A_x0001__x0002_öU*õ&gt;_x0014_AD-ý_x0012_ö³_x000C_A_x0018_U^êà_x000B_A2ü^Ï&gt;_x0010_A4[IU§_x001C__x000C_AlmË_x0005_z_x000E_A\ö_x0006_1+_x0011_A_x0004__x000E__x0008_H£_x000F_A&lt;ñu_x0006__x0010_AØ(ße_x0005_¹_x000D_AèW ÏD_x0018__x000F_Aü_x0011_Ý_x0008_½_x000E_AT&lt;D=Ô_x000D_A¨Fäù_x0012__x000B_A¾`_x0007_XA_x0010_AÒ_x000C_Ø_x0005__x0018_t_x0010_AVK_x0014_Nl_x0011_Aä±åâiI_x0005_AÃÐ´X-_x000C_A¥Þ°I5_x0010_A`7¤_x0005__x0002_A$&lt;0eUB_x000C_AçÌ8_x001D__x0007_AÜêz_x000D_A@3[u. 	Adb_x000D_AôL2A(_x000E__x000E_A|y6j_x0013_x_x000B_A\ø÷»_x0012_e_x000D_A4öOÛ_x0003__x000C_A¼$fz3_x000F_AØhÎJ_x0001__x0005__x0008_^_x0005_Aø´¾H_x000E_A´_x0014_ÖÁÆ¾_x000C_AhCíÞ}Ó_x0008_AfW_x0004__x001C_5þ_x0010_A_x0003_âÁ=_x0007_A¨ëaN_Ú_x000B_A8¿=K·_x000E_Aè_x0017_0· E_x0008_AH_x0004__x000C_íÅh_x000E_A9·pÊ_x000D_AÈ×"_x0005_^h_x0012_A´µÐ-ï_x000E_A.ü_x0002__x000B_I_x0011_A&lt;ÃõK_x000D_A¤C¬Ò_x000F_AÊ1h_x0017_ß_x0011_ADÃ)ôß_x0008__x000D_Aþ»'wK_x0003__x0010_A$Io¹óø_x000C_AÄ#GÔÄj_x000B_AHTwf©]_x000E_A§ÚªÚD_x0005_AL°:»_l_x000F_AÌ»åFûÂ_x000E_AìO_x0004_¨_x001E__x0010_AØ_x0018_ò_x0013__x001A_Ü	A,_x0001_­_x0007_&lt;_x000D_A¤.æ«éø_x000C_A¼ýûËb_x000B_A_x0008_ko,Ä_x000F_AÌh¸)_x001A_å_x0005_A_x0012__x0013__x000C_§_x0001_ôe:_x0007_A°kø_x0006_9_x0010_Atò?_x0014_Y_x000E_A°_x0006__x0002_¡ß_x0007_Al³Dam_x000C_AZ_x001B_RÖ¯/_x0010_A¼v­ûEm_x000C_A_x001C_ÑM/»_x0013_A$ _x000B_éC_x000D_A¶ú:Á?_x0010_A_x000C_å_³_x001E__x000D_A4nUA._x0019__x000D_A_x0004__x0014_?°ñü_x000C_AÈ_x0015_t:O_x0001__x000D_AH:¹òÞ_x000B_A_x0004__x0003__x0011__x0010_A´Hô_x001D_À_x0010_AP_x0010__x0003_ë¡_x000F_A&lt;_x000B_GüTú_x000B_AÿÝd4ä_x000E_AÖuDAÎ1_x0010_AP-¯%8_x0013_A0qÉâ*â_x000E_A¤¹"u¹_x0008_A÷]Pò_x001A__x0010_AÌßüP._x000F_A_x0014_»NECõ	Aa{n£,_x0006_A&lt;¤_x0011_ä_x0012__x000E_A_x001B_w_x0005_up_x000B_A¨é¯ _x000D_=_x000C_A@o_x0018__x0011__x0002__x0016_ÇÔ_x000D_ARö¦_x0004_ _x0010_A&lt;¡!Öj_x0016_A¤R_x001B_aVP_x000D_AÐ¨ëæâ_x0007_Aü»&lt;äj_x0010_AHâêyQ	A4 V_x0017_)_x0008_Adem0mõ_x000E_A\3-0¯_x0001__x000B_A_x0004_~{:_x000E__x0014__x0012_APð"_x0006__x0005_A`³Ûz._x0012_AlKÆ¨çS_x0016_A(pN_x001D__x0019__x0004__x0011_AGÕ_x0008_äô_x000C_A4A³XÏ_x000C_AÚõQç±_x0010_AÔÀ-Ý _x000B_AðóUJôî_x000C_Ah_x001E_Õ_x0018_ïª_x000E_AtßN¦&amp;£	A?_x000E_­_x0016__x0019__x0010_A¨u#k_x000D_Aàb7+ì_x000B_A_x0004_»H_x0005_}_x000E_AÌ÷_x0015_µÒ 	A&lt;kÈ7âK	A&lt;ç'/ô«_x000F_Aì[²g_x0013__x0016__x0008_AHï_x0016_-2_x0003_AtrzO½_x0007_A_x0005__x0006_£_x001F_MQ_x0006_AL¾'æÍ_x000D_AØL"xÎr_x000B_Ap4w_x001A__x001F_é_x0010_A_x0005_·ô×Äl_x000D_A_x0004_»ÓÑ_x0002__x000E_A4â( lª_x000B_A_x001C_'Îú'¸_x000D_A_x0008_áV_x0001_¨_x0008_AÄ	X;v_x000B_AÔ@_x0015_ÅÜ_x000D_AØ2¹&lt;tl_x000D_A&amp;³nqÑé_x0011_A\A$ÞG~	AÔ&lt;Ë_x001B_ý_x0002__x000B_ApßÖ`A_x000D_A Á±ª¥_x001D__x0007_AøÖ'Sæ_x000E_Aß²Qð	AX?øó_x0010_AxË5Éj_x000F_A&lt;_x001E_Í3ÞI_x0008_A èÿ½_x0016_¯_x000E_Adâ?s*_x000D_A¨_x0008_ÎÚ	A_x0010_Ùî\IC	A¨÷q_x0016_Ý_x000E_AÐîEfi	AËÂW_x0010_Ap5_x0015_³Ñ¢_x000B_A 	_x0003_l_x000E_A83ÉÏ_x0001__x0002_÷_x0002_Aä_x001C_õ[_x0007_AÐùlªbÍ_x000D_A\§_x0003_ù»[_x000B_A_x0014_+~_x000B_M_x000D_A ìtï#å_x000F_A$Lc_x0002_A\K#v_x000D_A_x0018_\Vk4ß	A_x0008_êñR	Aêk ¼­÷_x0010_A\Dþ_x0015_f_x0002_AÈ­[_x001F__x0005_A_x0001_F&lt;«Æ_x0007_A(z_x0008_+{s_x000B_A^|í:A_x000C_AÔÀ§°½6_x000B_A_x001A__x0008_	~_x0012_¬_x0010_A,àB×&amp;û_x0006_Aü/lðû_x000E_AÄM%¢Ë_x000C_Aø¨_x0005_ÖG_x000E_AÜÃ+&gt;0_x000E__x000F_Að*RëB#_x000E_Ad~)Zßö	Al¿_x0014__x0015_z_x0013_A_x0004_-Ê	qv_x000E_AXÖG	Y_x0011_ADµP2_x000D_°_x000B_A_x001E_F6ø§}_x0010_Ah_x000C__x0002_!³_x000C_A 3:Þl_x000B_A_x0001__x0006_Èó&amp;,ð_x0006_A#µ_x0017_â_x0010_A¼Å_x0005_c~_x000C_A,zÔp-{	AÄª&amp;dÜ_x0006_A,tÝkd»_x0006_AZ_x0016_:{_x000F__x0011_AlëR÷+_x000B_Aì_x000F_'Cê¹_x000C_A_x0004_$_x000D_ûª_x000C_AtÀÿð_x0016__x000B_Aþ¯6§§¬_x0010_Aè]¥0¶ñ_x000B_A_x001C__x000C_.­_x0006_AÄ_x0007_®V¶	A2¾,¤_x0012__x000E_AÐRÇxc³_x000C_A_x0004_)¥_x0004_ù_x0016__x000C_A´ÙÁ,_x0012__x0007_A8;_©üJ_x000C_Aø-è_x0004_`Â_x000C_AªzßÇ=N_x0010_A¼óD4øæ_x000E_AÞÜo0_x0007__x001D__x0011_A.ê_x0002_:6_x0010_ADWôÞ_x0003__x000E_A_x0002_Ï!_x000F_W@_x0010_Aîò¬MÖR_x0010_A0Öwå_x0007_7	AXÖ&lt;ÝSg_x0008_Ag_x0001_u¶Ô	AL_x0007_Ðé_x0001__x0005__x0007__x0005__x0010_A C´½k_x000D_A´_x0001_i7_x000E_A_x0018_i_x0014_Ê,i	AT_x0004_REÚ_x0008_ALe£NO	A{ÂO¡_x000F_A&lt;5_x0011__x000E_;×_x000F_Aôâ4`_x0005_ú	AÌØËM	AÌNï´ð_x000F_A_x001C_Û_x0017__x000C_N£_x0008_A\°@ïj_x000B_A_x0008__x0019_1ï_x000D_A¬éèènk_x0011_A\.Bº#_x0005_A¸Æ./_x0005__x000C_A,!Í_x0002__x001A__x000C_AÄ'Êw-_x0003__x000F_Aô3°¢o»_x000E_AÖSäåÍ_x000E_AFÝ}Ã_x001E_p_x0010_AtÊwÇU_x0017__x0010_AT+Xª_x0012_§_x0007_Atê{Ï_x000C_A.ðJJ_x000D_A°eãké_x000D_AìÍõÅ¥l_x0005_AJú_x0003__x000E_Ò&gt;_x0011_AÈÏMÍ_x000D__x000E_A_x001C_¨§¡ÀD_x0010_A4°7WF­_x000F_A_x0002__x0003_Êd_x0015_ÊE_x0010_Aàa.hP_x000D_A ±ïè¨ó_x000E_AÄt_x001A_ä_x0013_é_x000E_A¸_x0005_NÙ_x000B_A_x001C_]Å¤?F_x000D_A¨_x0004_)È_x0016__x000E_A_x000E_ñQD0_x0010_AÜ*vï`_x000C_A¬]±¦á|_x000B_ATUò8å_x000C_AÜÔ,(¼_x000B_A_x0014_Ú_x0004_úã_x0010_A:_x0010__x0007_èKW_x0010_A$)¨í­_x000C_A¤tW||_x000C_A ¼Èý¸y_x0003_A¤tØy_x0002_	Aì5\@&amp;_x0008__x000F_AðoZÊ_x000D_A)``ï_x000C_A&lt;±°$}_x0003_A_x0008_APWH5_x000C_AØ{³_x0016_6	A_x0002_(}©Â_x000C_AÀâØ¯\c_x000B_AtÕaûò_x0003_A] «_x000F_AD	¦MÕH_x000C_A_x0004_Kî#þ_x000B_Að#Ñ=_x000F_ä_x0010_AºÉ_x0001__x0001__x0002_À_x000C__x000D_Aú2_x000D__x0002_Á_x0010_Ar²]î_x0011_Apâ!é.;_x000B_AÒ2·g_x0010_AÇ_x000D__x000F__x000F_AôKØs_x000B_A_x000C_tÈóX^_x000D_Al´¢ÏÇ_x000F_AD8[*Ûñ_x000C_A´8SµÃÒ	A_x0001_zÁØò_x000B_A ¢_x0019__x000E_AqõI+Â_x000B_AÒ(Õ_x0005_ÂÏ_x0010_A::_x0010_£º_x0001__x0010_A´Q÷}v¿_x0008_Aô9ëkX_x000B_Aü7´(f}_x000E_A¬LÞ_x0019_L_x000B_Aô¨Âã_x000D_AÄ_x001B__x000B_(Øq_x000D_Að9K³¼ã_x000C_AÐVjM³I_x000E_Adé}_x0016_Wc_x0010_Aò?£Ç_x0003__x0011_Axy$Øå _x000D_AdÖÎå_x0002_A¤Ã3íìÝ_x000C_AX¡(©Hz_x0002_Al_x0008_yÔÅk_x000F_Aºó4áô8_x0010_A_x0001__x0002_ñ-W½_x0010_A@ÁOÙ-_x0006_A_x0001_a÷.]._x000F_AäÃc²#_x000D_AäÄçÃj_x000F_AÄÅÖ¨ÇI_x000F_AÄ_x000C_Aêaé_x000C_A |¼7Ô_x000B_A_x0008_J¶ë³Ú_x000C_AÏu5_x0007_Apxç½_x000C_Aü³§Ò=ü_x000D_AüË0_x0010__x0012_j_x000B_A@:ê¡¯R_x0007_AÌÐÌ¹D¯_x0002_A£_x0004_ÈC_x0018__x000F_A_x0010_êØ_x0001_ÖD_x0010_A_x0001_4	F*w_x000B_ATkP%º%_x000B_A&lt;p8lFÒ_x000E_A NE_x000B_'L_x0002_A@â½"ç_x000E_A~_x001B_}_x001D_`_x0010_AÄØ_x0005__x001D_öÚ_x000D_A¤0Ý_x000B_Aàªc©~a_x000B_AHÈo,ýì_x000D_Aä_x000F__x0017_É?Ö_x000F_AT.z@	ADBV°_x0003__x000E_Aó_x001B_Ï_x0007__x0002_Aô_x000F_Îç_x0012__x0013_(_x000E_AlñÈ7t_x000D_Aø_\_x000F__x000F_A¼ÍO_x001E_º_x000B_Ad4°_x0011__x0012_E_x000C_AêÂ_x0007__x0019_n_x0010_A\E[Ï_x000C__x000C_AÜ-H DS_x000D_A¶¡Õ_x000D_4&lt;_x0011_A¬h	_x0004_!_x000D_Aè¤)È_x0008_._x000B_Arú¼ûÍ_x000B_A,&gt;à_x0010_ÄD_x000C_A_x001C_k0;æ!_x000B_A4Di_x0005_±ò_x000C_AF µ]	_x0006__x0010_A$aÊ_x0003__x000E_A´ý?7î	A_x0002_v_x0010_27_x0010_AØ%¡po¢_x000F_AZ_x0004__x001B_a_x0008_A|gc:Uý	A&lt;¦V_x0010__x000D_A¨?g«_x000B_A´_x0001_[«Î_x0010_AT~úkN_x0008_A¬_x0011_ º_x000C_A5J'¨_x000B_A_x0014_nT´Õ2_x000B_A`£_x001E_¼_x000B_Aè^Þ,H	A,_x0010_Y9ÿk_x000C_A_x0001__x0003_T{qÓä_x000F_AL_iÈ]7_x000C_Aeæ_x000C_	AÎòÑ_x0003_A&lt;D®mf_x000B_An_x000D_¡2÷_x0011_A]¬_x0002_EÂ_x000B_ALÄÂl_x0019__x0010_A,ÑÅ]Ñ	A|ÁN;UQ_x000F_A| DÆé_x001E__x000E_Adå/&amp;rú_x000B_AH¬dÅ_x0010_A¤²6_x001B_ä_x000D_AðÊl«_x000D_AT|n¼î_x000E__x000C_A\EaË÷_x000D_AÐ_x0010__x0014_ã-t_x0010_AÄ"ÿç_x0011_AÀ|*Èg_x000D_Aä_x0006_Y4å_x000C_AH&amp;;Q_x0010__x000D_Aôé*r_x000D_Aüàâ¶_x0003_A´Ç_x0016_ñ_x0002__x0006__x000D_AÀ\_x000B_FH_x000D__x0008_AX_x0013_#¼_x000F_A_x0004_ÏÔJh"_x000F_A_x0018_´9_x0008_J+_x000D_Aüô_x0008_àUõ_x000F_AÌ+ò_x0018_V_x000C_A`_x0008_K_x0001__x0002_Öø_x0005_AhæUöbQ_x000F_A·ê_x0010_ßð_x000D_Ax2_x0014__x0005__x000F_A_x0018__x0016_ÕGQ:_x000C_Að	 &gt;Ùc_x000D_A,ÜôêX§_x000C_AÐ°î_x0010_A5ÁÐÀ_x0007_AÔ¹¹|_x0008__x000E_Aä_x0017_L_x000D_¸2_x000D_A¤e_p_x0002_AÕÇK:_x000C_AT_x000D_õ_x001D_"ã_x000D_A&amp;vCq÷_x000E__x0010_AÜ_x000C_å_x0005_±#_x000F_A4NÜ&amp;úm_x000D_A_x001C__x000B__x001F_c_x000D__x0015__x000C_A_x0008_§ÍÎâ_x000B_Aró&gt;Qg7_x0011_AÜ)lÉ·_x0010__x000F_A@W*_x0004__x0013__x000D_A¾ÂÂ°æ_x0011__x0010_AÜP§Î9_x000E_A À¼u_x001F_/_x000C_AÜ3³K²_x0002_AÄm¨`Q_x000C_A_x0001_§È!¢_x0002_Aì³à2R_x000E_A~ZctOZ_x0010_AtÔ_x001C_ô&gt;_x0002_A¼ö_3_x0001_&gt;_x000D_A_x0001__x0003_pÜ_x0013_·ÐÌ_x0012_AB=®üG_x0011_AHV¯TÞ5_x0010_A0owYq_x000D__x000C_A\Øh)/P_x0003_AÜ]÷µ¶_x000B_AdRç±Ìö_x000E_A áÃQø&amp;_x000E_AXeßÛ6l_x000C_A_x0001_NZl	A¼_x0008_ÝÓ_x0010_A|B4ä×Ë_x0006_A_x0010__x000D_.&gt;_x000F_AÜ[Ùã z_x000C_Aò92^_x0004__x0011_A Ëd[ß_x000E_Aôbf_x0002_ü©_x000D_A0_ÞÄßà_x000C_AÈÖ_x000B_A ïÓ_x001A_Èt_x000F_A´_x0007_¦øÍ_x0010_ALã_x0003_(×_x000E_A$zv_x000F_Ax°Há¦_x000D_As­õçI_x0003_Aßj»Ë_x0003_AX±Q_x0004_æ_x000C_Aä%Û&lt;u_x000C_A ¬_ná_x000C_A$M.~nª_x000D_ADiÓ¤à_x000D_A¬¬_x0001__x0005_Â[_x000D_Ab¯À_x0010_AìM&lt;Ä_x001C__x0005_A@Ão¶E_x000B_AÄôç¼R]_x000B_A_x0005_ogöGd_x0010_A$ßöÓÈ_x0010_A4î_¤Æã_x000C_AðÌFIÑ_x0010_ADýnEÈ_x0007_AØ%èÛúF_x000D_Aylb_x0010_A§\l¿O_x000C_ADBY?_x0003__x000E_Aäý}ÑÐ¹_x000C_A$q½áõ¢_x0006_A 9÷ÂºX_x0005_Aè_x0005_p÷¢_x000C_AFà¸_x0012_¯:_x0010_Aìº_x0017__x0002_à_x000D_A(1	_x0010_AX¬Þ«Ð_x000E_AèÎ8¬_x0007_A¸ò,Ãõk_x000C_AHÁ°ÎH_x000F_Ar9!uUà_x0010_AÆÖÙf_x0010_A_x0004_R_x0007_\ýÎ_x0005_A@ ø,g_x000F_A0k_x0004__x0007_oI_x000F_AT_x0015_ï89	At:Áp	A_x0001__x0003_¤$¸#HG_x000D_Aäñõ_x0014_Ò_x000D_A¸?_x0014_üô	Ax,.g±Ñ_x000B_AlfeèÒ_x000D_Aü¨èÎÈ_x000B_A_x0016__x0007_\¿_x0010_Aì-r»¼à_x000B_AjwÔ"_x0003__x0010_A2_x0006_	©tÃ_x0010_AÌÀ{E	_x001C__x0003_Aüào!_x0004_&lt;_x000F_AlwN±.j_x000E_A8_x001E_%8_x0004_	Aì|Çu«9_x000D_A_x0001__x0011_ºq¼_x000E_AXxÿ­÷+	A¬£qJ}_x000F_AtK_x0004_æÓ£_x000B_Ax«¼£_x001C_2_x000D_AäÙÜ.|:_x0011_A_x0018_ñ·ýü¬_x000C_A^¶¯:÷®_x0010_AD-_x001A_õ_x000B_AP¤a_x0002_ß_x0014__x000F_A¼&gt;·Kß_x0004_Aò[T}_x0011_AìÌ¬djÂ_x000B_A¼_x0007_&gt;:¹¦_x000C_A FetÁ+	AT³º0²	_x000F_AÀþ¥à_x0001__x0003_·_x000B_A¶_x000B_V#¼_x000C_AðÍnÝæ_x000B_A8_x0002__x0016_H_x0008_A_x0014_9_x0017__x0004_ìç_x000D_A&lt;Òëz;	A$Ów_x0007_5_x000B_A0±F*_x0008_AÆßÑ£ý±_x0010_Ax¢XÚCß	A¬_x0014_&gt;7Ë	AÔFÝõ_x000C_AÜ-)¢&amp;Ä_x000C_Að½{~µ_x000D_AÄ*(xo_x000D_A4+E·_x0010_Aàà÷'W_x0011_A¤[ ­_x0010__x000C_Aôª2RËþ_x000D_A(¿å_x0013_n_x000B_A &gt;_x0006_?/_x000D_A¨ø pTF_x0003_Aô_x0018__x0019_E_x000C_A4VL`áÙ_x000F_AÀj¬_x0019_[Ï_x000B_At_x000B_rn Â_x000B_ALS-t_x000F__x000F_Aìª ßº_x000B_AèÂoÄö_x000B_A¤¦ã¨nº_x0007_A¨ðþ_x001D_³_x000C_Aø_x0016_ÿ_x001E_²Ï_x000D_A_x0015__x0019__x0010_?ß»_x0010_Ë_x0008_A\þ_x0001_jCK_x000D_Ah6Üe´	A_x0014__x0013_¯Tca_x000F_A¤MÔ¥_r_x000F_AÒ¿¢ªX]_x0011_AÄ(ßíÍ*_x0008_A_x001C_÷û_x0003_{C_x0006_ADCuÜ_?_x000E_AXÓ%_x0016__x0012_A&lt;¿vá­«_x000B_AþB®ù_x0010_ADz_x0008_®_x0017__x000E_AÜ*_x0018_òUª_x000E_AÈ:9à_x001F__x0008__x000E_AØ"Â±_x000C_AÄ\_x0010_©'_x0019_A¨_x0004_+1_x0019_A_x0008_Z¤Z×_x0008_AX_x0012__x000E__x0008_}_x000C_Aà~sÇÊÅ_x0006_A13_x0005_²ú_x000E_A vêÏ¦_x000B_AÐI¼_x0018__x001D_$_x000C_A¾G´_x001E_(_x0010_A&lt;_x0012_	_x0002__x0019_Aô°_x001B_§_x000F_AÄ_x0005_@_x0006_B_x0019_A¼t}Ü_x000D_A_x001C_ë¡lç9_x0007_A_x001D_WoæE_x000E_A&lt;j_x0002__x0003_97_x000B_AD_¹pú_x000F_AØË({a_x0008_AÀþýúsF_x000C_Ah_x0006_Sä½_x000E_A0k_x0004__x000F_¼	AîìÑs_x0006_p_x0010_Ad&amp;Nð_x0005__x000F_A_x0018_è½MP._x0011_A¨°í¿_x0003__x000D_Ap,3TÚf_x0010_A\_x001F_4~3_x0003_Aè³_x000B_ _x0013__x000F_A@²Á6_x0017_±_x000B_AèL_x001D__x0008_AðJà¸¬Î_x000C_Að)62Â_x000C_AôÈoÜQ_x000B_At_x000B_HÞØ³_x000E_A°vIÅ?_x0011__x0011_AÀ¿_x001E_EÀ_x0006_AP²©¡+É_x000D_A~_x0014_iî_x0014_t_x0010_A¼úÙÕ_x000F_Að#_x0008_ÝÏ²_x0014_A_x0004_p&gt;´_x000F_A ËÞ#j_x000B_Aôòz;_x000B_AyCZÚ	A,_x001E_7ô_x0003_ALfI_x0001__x000D_A =Uÿ-_x000E_A_x0005__x0013_düsÑÓ_x000D_A8ñGü_x000D_i_x000B_A(cK__x0015_¿	Ah_x001B_o_x001D_F_x0013_AM+_x0002_'­_x000B_AÄÃ¹Æ­D_x000D_A_x000C_w_x001A_­_x0006_A#_x0013_Ûþ_x0010_A°Ôò_x0013_O·_x000B_A,D_x0017_Ñx_x000F_Aì_x0003_Ì_x0007_ön_x000E_A\9ycðO_x0011_A_x0014_¸aû_x0013__x000B_Að1S_x0014_q_x000C_A(à»b£	AÜ_x0005_oÇ_x0018__x000F_A_x001C_é}8ªC_x000F_Aè»?íVy_x0013_AüöË+_x001E_}_x000B_ADz½ñ°­_x0012_Aà¥_x0001_Ùw`_x0004_ATx¯¸ì^_x000D_Aô_x0005_Ó:Öt_x000D_AüØ_x001E_@84	A8ÌÂê$æ_x0007_A_x0004_(â7|_x000D_AH7_x000B_cÛ_x0008_A_x0008__x0007_u6æ_x000D_A¬Ô_x001D_¦µ_x000F_A_x001C__x0013_)Ot¢_x0010_A$üxþM_x000D_Ad?ÞÕ_x0002__x0003_±_x000D_A_x0003_=Ómç_x0010_Aè±í¹K_x0010_A_x0004_²}	APü_x000C_ö3Á_x000B_A_x0008_J*d$þ_x0003_AdeøRë_x000B_A_x0010_\_x0015_u_x0012_Þ_x000F_AL_x001C_ÓNN	AÖJ*è_x000F_Û_x0010_A\¢=_x000E__x000F_A§'	A_x000C_v§NF__x000E_A ¬àÍõ×_x000C_A¼7°§3_x000B_A&gt;_x0007_Ðl¶Ä_x0010_A.ºPM£_x0010_A_x000E_9ëµ&lt;_x0010_AQW=bä_x000C_A,&amp;üc_x000B_Ad¸_x0001_W_x000B_AhYÙõÂ«_x0003_A,_x000F_|_x001C_È_x000F_A,[¿e_x0014__x0010_Aë¶.°_x000F_AXâÝ÷Gú_x0008_A¤cè¸¼Ù_x0008_Aø?È¯ï_x000C_AÜNERãô_x000D_A¬÷Ö5Mx_x000F_A\ì5ªz[_x000F_A½ã46_x000D_A_x0001__x0002_ì_x0006_tÿD_x001C__x000E_AlÁÖ½y_x000C_Aâ_x0015__x0001_¢_x000C_AX'ZÝx_x000E_AL0Sªöm_x000B_A_x0014_u_x0008__x001A__x0014_ª_x0007_Aì¼½_Pw_x000B_A`áyV_x000B_A$0p³ãÂ_x000F_A,ô½úK_x0010_Aà_x000D_{&amp;µ_x000C_A_x0001_Ç#·Õà_x0006_A³tøU_x000D_A´´*8ø_x000E_A_x0018__x0013_A0	_x000F_A(ÞÑ÷Ø_x000D_A,EK7¯_x0007_AÀxªü	AÜÂFöP_x0007_A¾kÓ¶Ñ_x0010_Ah+_x001A_\:_x0002_Aº*ö%rj_x0012_AÜZÚy_x0002_A_x0004_s7¯	A¨¬wc	ALyÏ³þ_x000F_AÜh§©dõ_x0002_AôbWH´Õ_x000E_A¸-¸{ô-_x000C_Al_x0002_¦_x001C_ë^_x0010_Aî_x0002_æaÒ_x0011_A_x001C_£_x0014_0_x0001__x0002_§¡_x0010_A¬Z/yü_x000D_A8.X@D5_x000F_A_x000C_Õ79_x0001_m_x000D_A8¡ä?ª_x000B_AÖÌu6_x0012__x0010_Aì7{C_x001A__x000E_At¸Í+_x000F_A_x000C_¥ã*Ô_x000E_Ad_x0015_¼_x0002_AàÀhÚïL_x000C_A÷&lt;_x0019_Å_x000D_A&amp;ÿóÛÑ2_x0010_A¼¢_x0012_X!~_x0002_A`Tñ_x0015_HÞ	A Ê]Ój{	AH%_x001D__x0015_ñä_x000F_A0`_x0001__x000F_Af=Ê¹_x000D_A,P%Í%_x000B_AlyP_x001D_¹_x0012__x000B_A_x001A_@Hq8_x0011_Aº_x0010_ò_x0003_Ï_x0010_Aú¼Ææá_x000F_AÔúæ¢)ä_x0002_AbL¤³jx_x0011_AT±éHTÙ_x000B_A`Þã`Êc_x000F_A&lt;_x001C_VíZ¤_x000C_A_x0008_ü¼Ç_x0002_AØ:I_x0017_£þ_x0002_Af;¹	A_x0001__x0005_ì_x0003_ñ¡jÆ_x0010_Aøb!;q_x0010_AxSqd_x000C_A_x000C_`_x0002_¼tÞ	A\y_x000F_B!²_x000C_A2êY_x0007__x0005_F_x0010_A_x001C_:Z)ÉÙ_x000D_AT¾ôÍ_x000C_X_x000E_AÜ®K×¯ò_x0005_AÐ`3ÝÇ_x0010_A_x0014_|JqàÏ_x0008_A8Ö_x001C_Ý1_x0005_AxZ`&lt;V_x000D_AÜ_x0018_u­lh_x0007_AÌ_x0017_²¦"_x000E_Aä_x000F_n©+_x0005_At.ÖO_x0007_h	Aô«©ê_x000E_A:Ûf_x0004_þ\_x0012_A¨+Ê¼×6_x000E_A_x0011_G²&gt;_x000C_ALz_x001A_%¤(_x000E_AT\O_x000E_Þ_x000B_A6Äsj8_x0010_Aìc_x0008_¨_x000C_A_x0010__x0017_¨:_x000E_AµÐeO_x0010_A_x0014_Ó»A×û_x000D_AøØ_x0018_¥¾_x000D_Aî¡TKý_x0011_AD_x0012_U©*_x000F_A¦K,_x0003__x0005_zÉ_x000D_A_x0018__x0014_ñ_x0013_à_x0001__x000E_A´ü_x001B_?£ _x000C_A´áë'^´	A_x001C_îlûb_x000F_Aî_x001A_|_x000E_4_x000F_AÊ_x000E__x000B_Û¨_x000D_AâKnÑA_x0010_AÀµî-x_x0010_AD_x0004_øf5t_x000F_AÄ`©_x0011_@¾_x000D_A¸|0-~_x0005_A0nhW:_x000C_Aú._x0014__x001D_\_x0002__x0010_A_x0011_0o' _x000C_A|ó&lt;°=_x000E_A¼\_x001A__x000E_¨_x000F_A'b§­u_x0010_A_x001A_fA2É1_x0011_An;Bó­_x000E_A,\_x000E_ì_x000B_ALósÝ)_x000F_APís­z¶_x000F_A á¸Â_x0019_Û_x000E_A/§ø_x0008_ApÓ_x000C__x000F_³_x000C_AÍ7fD	AFÆ¼ã¸_x0011_A´àÆ6Ù_x000C_A¸ì¡·âä	A4¸­eaV	A_x0014_?ÓÿÀð_x000B_A_x0001__x0002_½_x0014_HÂß_x000C_A0_x0002_Ùûô_x000D_AXM²±Ú_x0006__x000E_A¶}¢e1'_x0010_A Y°_x001C_¹_x000E_ADêÙÛ«_x0010_A`Ù¼~Ó	A_x001C_ß_x0018_u|ô_x000D_A_x0018_êr_x0016_^ù_x0002_A_x0004_2ãlõ_x0014__x000E_A´_x0014_-à1_x000D_A_x0012_ÓÛ_x0016__x0006_¢_x0010_A¶eH"¡_x0010_AhnÑ²)_x0011_AdÈ©P_x000C_AÙÁ_x0016_B|_x000C_A¸_x001C_è´JÎ_x000E_A®½_x0007_p_x001F__x0010_A¨Ê¸C_x0002_Að};_x0016_Kû_x000C_Aë»;_x000E__x0008_ADkÊa_x000E_	AdÜ_x001F_m_x000C_Aú~c9_x000B_AÒ´_~è_x0010_Aø0_x001E_Z_x000B_A¤áiß@_x000E_AD_x0005_ô9=Ê_x0008_AXýÙØ_x000F_|_x000E_A_x0014_^¸©"ç_x000B_Aà}_x0001_^­§_x000D_AL¬Ù_x0001__x000D_/Õ_x000D_A_x0008_æó_x000C_A¨_x001B_°_x000F_	AP_x0010_ðó_x0018_«_x000F_AÐ±|å_x0013__x000C_A&lt;f÷7º·	A Í5_x000C_~î_x000C_ATvâ_x0002__x000E__x0010__x000F_AÄ_x0008_$Öî_x000E_A`_x0001_d4¡K	A UÞ÷äE_x000F_A_x001C_xÆ±_x000C_A_x0014_ì¾[a(_x000B_A¼ÆÒîM_x000E_AÚWTäa_x0011_A_x0010_²z_x000C_Ç_x000F_A8_x001A_ÇK_x0012__x000D_A_x0018_L7õ_x000C_Aô8óÄç_x000E__x000D_AìÀÞ-_x0003_AÇÿ?Ly_x000E_A_x0018__x001D_|çØþ_x0006_Aº|xO*¾_x0010_AÂ ã_x001A_Ûð_x0011_A&lt;_x0004__x0007_ª_x0011__x000F_A_x0001_ªêûÚ_x0019__x000C_AÈ1äC#È_x000D_AðÐ,ÝO_x000B_A&gt;v]_x0005_Tø_x0012_A4mûw_x000C_A5l_x0007_ÄÔ	Aê_x001A_Â"É(_x0010_A_x0002__x0003_Xyzµî_x0006_AyoÝ{_x000D_AÅV_x000F_õ3_x000C_AÄÓ/5_x000D_AÌó¿ºÖ_x0010_A®ARO_x0003_A¬mßô_x000C_AtÛþKWK_x000C_AdiÅÙ2$_x0003_AäÓ_x000D_U_x000C_AÔ^tæI_x001C__x000E_A$YYV	ARB¬_x0005__x000E_A0ø.	h_x0008_AXæ!½EÌ_x000C_A¸ï%__x000B_AÔº´%¢_x0007_ADFÆráã_x000C_Aìd)_x0001_4Ã	A(Û:h?_x000C_A _x001F_/ï_x0015_Á_x000C_A_x000E_ÜBÚ*­_x0010_A_x000E_å±È_x0002_d_x0010_AÔ¹:£gQ_x000C_A&lt;_x000E_À±ÕJ_x0003_A°ÕÚ#¹_x000E_AäÇ~±L_x0003_A®÷÷ù?_x000C_A¤ud=Çî_x0008_AÌ_x001E_ÁÌ_x0006_AÞ&lt;FO_x0012__x0016__x0010_AÆ_x000C__x0001__x0002_B_x000E_A_x0010_ì!uÛ		AX_x001C_"^j}	A¼ùoûÃ_x0010_A°ñ_x0008_&amp;=_x000E_A(­ls-_x000D_AZr§4d$_x0010_A_x0014_ ¬Ö_x001E_Õ	AÔ·Å_x001C_n	AèF@¼2_x0008_A4¬_x001F_(ß_x0007_A¼ex¯_x0008__x000E_A-âÃ_x000D_Aêÿ_x001F_zò_x0010_AD_x0003_¤Õ²Â_x0002_A¸5ßJN5_x0002_A_x000C__x000E_@V_x000C_H_x0002_At0Ïp6å_x000C_A0TFMí_x000B_A©)l_x001F_Y_x0002_AH=._x0003_÷	AÇ âï_x0002_AD_x001C_Ïá¿_x000D__x000B_A0_x0004__x0013_Ú@_x000D_A_x0002_`_x0015_eû_x000F__x0010_A0mrï«/_x000F_A¬8þCËX_x000F_Apà¥Äa¥_x0007_A_x0002_£$Âg#_x0010_AÒ¬__x0007_Ü_x0014__x0010_ALbì ¹_x000C_Aþ_x0014_Ôç_x0019_&lt;_x0010_A_x0002__x0004_&lt;­ÚÎ­_x000C_AÉ±_x0001_Èz_x000F_A´}_x001D_×Ý_x000C_A_x0014_E]^~_x000D_Aø=eÍây_x000F_AÌ~_x0008_Cß_x000E__x000C_Aäw5ô_x001F_Î_x0004_AÞÕ`z²_x0010_A$_x0010_L_x0011_Áª_x000E_A_x000C__x0017_Êê7`_x000C_AlÚuÕA_x0002__x0013_AøÄÇ#YÂ_x000C_A_x001C_è r@_x000D_AÔð\ÄQ_x000E_A _x0010__x0005_&amp;Æ\_x0007_A_x0014_ÁìK¡Õ_x0007_A$Pð÷_x000D_A&lt;]W_x000C_"ÿ_x000D_A²_x0001_ë­3¼_x0011_ALã]Y_x000D_ATb2_x0007__x001B__x000C__x000E_ATL¡Ð_x000B_A_x0018_â_x000B__x000E_Dç_x0003_A_x0002_|RÞd_x000C_Aø_x0005_íÉù0_x0013_A_x0008_ê¥E_x000B__x000F_AP?_x0007_n_x000B_AðºñL=_x0004_A_x0018_ ÒÜ_x000F_ð_x000B_AÜ_x000D_7Î?¼_x000F_A_x0012_LÁÆ_x0014__x001E__x0011_A_x000B_áÿ_x0005__x0013_I_x0010_A_x0005_ú_x0001_!bM_x000E_AhÈN!½_x000E_AL±D6f_x000C_Aõ%dß_x000C_A*_x0013_tÇ_x0006_/_x0011_AD¹_x0002_ÊtÍ_x000D_A_x0004__x0011_Õprc_x000F_ApÛ s_x000F_A\\&amp;2Ç_x0015__x000D_A_x0018_,²ø$Û_x000D_ANÑMY1_x0012_Ag!QC²_x0013_Ah±ÈÙé_x0010_Að&amp;1&gt;åÕ_x000C_AHøÁ_x000C_A_x0004_ðq­_x001B_C_x000C_A°Ôi_x001C_h_x000B_A_x0010_DÝú_x0019_M_x0008_AèÇygrÂ_x000C_AX_x000B__x001D_ã¥J_x0008_A_x0003__x0004_mx5_x000F_Al¸mÖÊ_x0007__x0008_AÄÒ^]_x000E_A´Ùoï._x000F_A8_x0001_GÊx-_x000F_At_x0017_»¨/m	Al%xI&lt;_x000F_A4°_x001E_WäJ	AÔ±ÐÕ!W_x0013_A_x0004__x000C_³â_x000B_A¼_x0014_öu_x000E_A_x0002__x0003_ÀpE_x0019_5U_x0003_A_x0003_Ôn_x0010_A`·[OÑö_x000C_Aìy|&lt;._x000E_Aºrvl&lt;_x000B_A_x0004_le_x0008__x000D_Aü	Çiv	AØøºP¢É_x000D_Aì¬_x001A_v_x0006_AT_x0005_0³³	A_x0004_ó&amp;_x000C_a_x000F_AÒv_x001D_¥	H_x0012_A|Q·§_x000E_AÈÃC_x001D_ê_x001C__x0003_A|R¿©F_x000D_A 2£6BÖ_x0010_A_x001C_¦èeùë_x000C_A^ò©_x0001__x0018__x0011_A,ÿýqÓ_x0008_A°/Ù§­_x000B_AÄ¸Ïæ ñ	A_x0014_ÿ_x0002_Ý_x000B_A_x0002_}QOx_x000C_Aä_x001D__x000C_é_x000E_A¼¶ÀE_x000B_Ai_x0005_¹_x0010_AÎG¦Çe_x0010_ABOûV©_x0010_AB=EÕÐ_x0010__x0011_A¨Û_x001C_Y_x000E_A0þGf:	A4ò¤ _x0001__x0002_wì_x000C_Ah¼ü¼`_x000C__x000E_AprÑs_x001E_0_x000E_AP_x001B_ÇÜ¢¹_x000F_AHG¹;/_x0010_AfoÙÌH_x0010_A_x0008_`Öï'Ý_x0005_A¬òùüL_x0002_Ar2½ô+§_x0011_AH.W5Ý_x0006_A@ÍÏj_x0012__x000E_A4ü_x000F__x000F_E\_x000B_Aè½\_x001B__x000F_&gt;_x0007_Aä 6_ø_x0008_Aï¶H=Ú_x000F_AÜ6É_x0008_U_x000D_AtÞÝâ_x001E_L_x000C_A´L¸Õ_x000C_á_x000E_A`fáL£3_x0010_A_x0018_Öòëç+	AÎp&gt;Ît_x0010_Aøq¬ç;Ö_x0007_A,g@Le_x000D_A_x0014_kÌt_x0006_%_x000D_AL_x0005_©4²B_x000F_A_x001A__x001B_MMn_x0010_A_x0018_;&amp;TKe_x0010_AèO³¢_x0002_Ahæ9+ª_x0008_Al=¾æ_x000C_AøúG!Ò	Aü|6%G	A_x0001__x0002_Ï_x001D_æñ_x000F_A0bpe_x0006_AÜT:U]X_x0002_A½\}Ë_x000D__x000D_A_x001C_¢;¬_x0004_Aüðäç _x000E_A´ã«ã¦÷_x000B_A@_x001F_C"V®_x000F_AøàÖÌÇ_x0010_A`äÕ_x000B_ÎÚ_x000F_AªÓjé$_x0002__x0011_A_x0001_m}Í_x000B_A4]ü__x0004__x0008_AH­_x001F__x0014_?Ù_x000D_AüÜ_x001A_å_x0007_AS5¦_x000D_Að¦_x000F_1¶_x0010_Aüâ_x0012_rH_x000B_A0_x0004_¤Ýp(_x000D_ALWéÙs_x000C_AÜ ÁqÍ_x0006__x000D_AÌ7ÅUÙ_x001C_	A¸©?®7á_x0002_Aü_x001F_©44_x000E_Aðs$í_x0018_;_x0010_Aøø&amp;é_x000C_D_x0010_ALU_x0008_¸¸r_x000E_A_x0004_ñ*_x0001__x0006_z_x0011_AÜÊMª©_x000E_A{lç_x0018_\_x000E_Aè_x0014___x001A__^_x0002_A_x0001_e{ _x0003__x0008_ìh_x0006_AÄüST¬_x0010_A$âr·_x0015_¹_x000E_Ah_x001B_·@©3_x0010_A4ñª_x0005_²_x000B_ALøBly_x0011_A22_x0015_fb_x0005__x0011_AÐÇò°2_x0010_A°ÿú6_x0008_AØéÿ³Õ_x0007_AØÛ7¥I_x000C__x000C_A®,_qY_x0010_Að_x0001_ÍL_x000D_A_x0014_#ÏÙ_x000C_Î	A_x0003_ÀÃR3R_x000D_A`_x001C_o_x0002_ÖØ_x0007_A°_x001C_®©A_x000D_AÊ\LÕÌU_x0010_A&lt;)öãÑÖ_x000B_AìÈ}	sá_x0008_Aà~WoG_x000D_A,A_x0003_Ð_x0004__x000B_A"àµ_x0016_6_x0011_AtªR_x0002__x0014_7	AÌÈh_x000F_Alç÷©ü_x0008_AÇN3H_x000B_A,O©_x0005_OE	AxUæ_x000D_?ñ_x000B_AÄ¼F!d_x000C_Alâ:!7	AäüWgå_x000B_A_x0001__x0002_|[ìµñ¯_x000D_AlNÕ_x0010_yË_x000B_A_x0014_,éälo_x0002_A ±¤Û½_x0005_A_x0014_´;-_x000B_Aì_x0007_LÃ'_x000B_A_x0001_¢iæ&lt;¤_x000B_AôÇñczZ_x000F_AÄl¹OÌ$_x000C_AxR _x000E_Aôì_x0007__x0018_Ûf_x000C_A_x0008_"&amp;?z¯_x000B_A´Ç¦§X_x0008_AÀ£_x001D_¸Û_x000B_A_x0018_S~pÒi_x000F_A_x001C_ü&lt;»ù_x0015__x0011_A|iP_x000E_öG_x0002_Að;Ñ9_x001F__x0002_A|_x000F_Øá	A¤h_x0007_Ø_x000C_ARbäµ43_x0011_Aò"âP_x000F_+_x0010_A¬ÙüÑGè_x000F_A_x001C_FH_x001B_Ä_x000B_A_x000C_-6.ÅV_x000C_A_x0008__x000C__x0001__x001A__x0010_A¼.eLJ»_x000D_AìÚ_x0001_ªJÜ_x000C_Aà:óûd_x0002_A|!«%a_x0011_AìmàÑâ_x000D_Ab2D_x0003__x0004_5._x0010_AøµT_x000C_G__x0004_A¸0Íg °_x000B_A`_x001F_v+_x000E_A_x0014__JH¯	AC¾Aì'_x000E_AÄ_x0001__x0008_Ø_x000E__x000D_A¬Y7³»_x0014__x000B_A¤ü¨_x0013_k	A:õ×û_x000F_Al_x0005_HAH_x000D_A8K9F_x000B_A°û_x0003_gÕÚ_x000D_A|CÚéM(_x000F_A°¾ï¡F«_x000B_A\Îk]Fø_x0008_A¾_x000E_"Nj_x0011_A_x001C_«m1_x000B_A¤_x000E_ø_x0001_{_x000B_A¼ç¬ÚÔ_x000C_AÌ_x0002__x0010_±N¤_x000D_Ahü_x0010_ÿÆ+_x000D_A«øýË»_x0004_A¾ä_x000C_bÍù_x0010_A_x0014_iÎ_x001D_ßÑ_x000F_AJzÍcDM_x0010_A·IÐ_x0006_!_x000E_A_x001C_YX&amp;t·_x000C_AìBå´qv_x000E_AlææÇ~_x000B_A¸_x001A_	)Þ_x000B_A¬íxç_x0018__x000F_A</t>
  </si>
  <si>
    <t>e1b855da40b0c7305e908e5951b63db4_x0001__x0003_ø[äæ²ì_x000C_A_x0010_É_x0011_Ý+_x0010_Aèë¾Úw_x000B_Aø_x0002__x0007_Að¤&amp;­Æ_x001F__x000C_AB_x0004_ä°I_x000F_At'_x0017_H¨'_x000B_AB\1^_x000C_A_x0018_+ý._x000D_þ_x0010_AÄK/j_x000D_AØJkäôö_x000C_A(D~þÔz_x000D_AÌk_x000D_Ë_x0010__x000E_ABÌ(ËX_x001A__x0010_AÙL"ð]_x0006_A_x0008__x0002_"Ó»_x0003_A_x0018_ôñ_x0003__x000E_Ab_x0001_\9_x0011_AÚ(HË_x000E_A Ï _x0003_B_x0003_Aüî®çºW_x000C_Aè^h5=_x0010_A¼9[_x001F_51_x0008_A_x000C_)%@ã_x000F_AtT7¹Øö_x000F_A_x0018__x0016_=Â_x0003_A+n¾ªÎ_x000B_A_x0018__x001F_é_x000E_ì¸_x000D_A_x0014_«_x000F_ç7¥_x0003_A$S¢B³_x000D_AÒÜ×_x0011_äS_x0011_A\Wi_x000E__x0002__x0003_úÁ	Aì_x000E_z_x001B_E_x000C__x000F_A$ôB(Åð_x0010_AH×ý)_x0011_AÔÝ_x0001_Q_x0012__x000C_ADÜ¬Îí_x000F_A6°j°_x0008__x0012_AdFÅTp_x001E__x000F_Aì_x000F_	fä_x0002__x000F_A°(yýÜ_x0010_A_x0008_p§oá_x001C__x0010_A5~Öó_x000F_AÀì¸Nº·_x0008_A_x000C_ºÛÈ_x0016_L_x000F_AÜ3¼ð¾_x000B_AäÚéôl\_x000F_A_x001C__x0018_/È¬Ã_x000E_At½_x001A_J¢_x000C_A`áÄ_x0001__x0008_A¸ CiWh_x000E_A¬Rn÷_x000F_AüUèÌ±	A_x0008_9ü_x001E__x0010_A´6¬8)_x0010_AÐÅ_x0013_Ñ_x000F_A¼Q£'ª&lt;_x000C_AJLóº_x0011_A¸Fuæ5	A4Ê[xg_x000D_Ap¬6_x000B_H_x000E_A4AITþ¤_x000E_A45)½` _x000F_A_x0001__x0012_6wÍÄ_x0010_AÀ½OM_x000B__x000F_A(b_x000E__x000F_Ad;_x0017_v¼_x000B_A4ø;+lj_x000B_AX_x0005_úpe5_x0010_A`zqük_x000F_AH_x0002_§_x0016_j¾_x0012_A_x0004__x0007_V±ô¦_x000D_A1¨{ñ_x001E__x000E_A¸eÒÛg_x0006_A\°ûn	î_x000F_AÔðÀm_x0015_	AUï¾Ä±_x0012_Ap±_x000E__x0003_ö²_x000C_A_x0018_0ßR_x0019__x000C_AÐÉÞï0«_x0010_AÜ.íÝdO_x0012_A.`ÏðU_x0011_AlÓý/_x0015_@_x000C_A &gt;nî$&amp;_x000D_A]¬WïT_x000B_A¸î_°_x0008__x000D_A]I¾_x000C_Aô1Ôkvw_x0005_AX_x0012__x000E_´_x0015_g_x000D_A_x0004_´B_x0012_ÍI_x000D_Ar£&gt;RÇ_x0011_AxGú[_x0006__x0012_AäÜ_x000C__x0010_¯_x000F_A_x0010_AK×ÿÒ_x000B_A 8D_x0002__x0005_1s_x000D_Aô_x001C_äâØÎ	A¼5Nß¤ñ_x000C_At_x0011_¡_x001D_vb_x000D_A*kÑF_x000E__x0008_A¢NJS_x0001__x0010_AÐî_x0008_]k_x000E_AI'l&amp;n_x000D_A_x0004__x0010_á&gt;-&gt;_x0012_A8ükaÆ_x0007_A¶#ÿå_x0008__x0005_A°_x0016__x0015__x0008_R_x000B_Atì½_x001A__x000D_AD³_x0014_g7_x000D_A¬¨_x0015_åGÚ_x000D_A0ißq_x000E_Aì_x001B_&amp;_x000D_ì­_x000C_A_x0010_B$_x0017_ú®_x000D_A\Å¼ÏÞÍ_x0010_AÔ"_x0012_ys_x000E_A`KrE_x0003__x000E_A_x0012_yðÚ%_x0010_Apë.}¢_x0018__x000B_A4 H_x0008_Ap´|_x0019_â_x0005_A´g_x0001_Âõ_x0004__x000D_AÜS==_x0013_»_x0007_AöIÕñ_x000F_A_x0014_t«¿_x0010_Ad.¶°Ã_x000E_A_x0018_ð_x0010_0ø_x000B_A,xº±ýÔ_x0005_A_x0004__x0015_Dj48=_x0015_AxÃD_x001F_æ_x0015_A|1¸~"ë_x0011_AÈÔÕÿ_x0015_A¢jÓfÍM_x0012_A:Õ%_x0005__x0012_A\×?r#_x000C_Ao©Ñ_x0010_A_x0013_la  	AÂ¹ã8g_x0010_A2Àg¸à_x0010_AÌ_x0005_\Ã_x0012_A(¾WyÖh_x0006_A¼Ñ¼#j_x0008_AD_x000D_öd_x0016__x0005_AX«_x0014_·ÿ	ALð*tPí_x000C_Aäá_x0003_VD_x0007_AìÐß_x000B_P_x0015_AlíGW¥F_x000C_AÐè_x000B_/_x0004_ý_x000E_Al¬¹\_x0001_s	A_x0014_°ÊÇ{í_x0010_ALV"Ä_x000F_Y	A°	å_x000E_s_x000D_A	ÉÐß_x000C_A TBÀ_x000B__x0005_Aló_x0001__x0002_ÀÂ_x0011_Aôõûù\l_x000E_A¨eìzæï_x000E_Aüßn!R-_x0011_AìÎã$_x0001__x0003_ìn_x000F_A_x0004_rDÈ_x000D_AÔK×¶	Ad/î`Ì_x0008_A0ZzîX_x0007_APCÙ£6_x0011_Aør_x0001_,F	A´É]©_x0019__x000D_A(ê³èm_x000F_AØ¹Jð_x000F_A| ÙX_x000D_AA]g_x000E_A_x0002__x0017_+_x0008_*y_x0010_AÔß(_x0008_f_x0014__x000D_A¨:F*_x0010_AÆÐÁ0_x000C_AÔoSWA_x000B_A¤EòVËD_x000E_ADs@_x000C_U	AåáÅ_x0018_._x000E_Axw\_x000B_¼_x000E_AÎw{oÆ¬_x0010_AÌ£TÖ_x0007__x0007_A¤ôª_x0003_LÜ_x000D_AD_x001B_¥c_x000F_AÔGÝ¯õ_x000B_Aä|qØÝ³_x000E_AdGEaJ&lt;_x000E_Aô_x0014_­OsÂ_x000B_A_x0018_wåú_x000C_A@t%Ñ_x0006_A_x0010_M\5Å_x000E_A_x0002__x0004_Ôa÷_x001B__x0004_AÌÒköo_x0011__x000D_AHY#_x001A__x0003__x000C_AT_x0001_ð{à_x000C_AÀ~rTQ_x000C_Ax­ïèð_x0008_Aê¹_x0014_û_x0012_AÍt¶»_x0017__x000C_A°8_x0007_%Â_x000F_A_x001C_¦®¿çM_x000F_AªÔs_x0002_Õ_x0010_AÜâLGÄ _x000F_A_x0014_)³º_x000F_A_x000E_å_x0010_AlÖmét_x000F_AtU_x001D_W±_x000E_AôÈ_x001A__x0013_Æ¸_x000F_A¬ÎÝ_x0003_U_x000B_AÄ_x0001_É-Y	AfvÇ¸_x000F_Ã_x0010_AÄ_x000D_A'¸_x0004_AÊ ØsËF_x0011_AØkÜ¦_x0019_¹_x000C_A ÜhÝ¯§_x000E_A_x0007_ül¿_x0008_A¼Ïµ_x001A__x0007_r_x000C_AhGü_x001C_°W_x000C_ApV÷$_x0003__x000F_APfuÅ©k_x000E_AÈ@´¨àx_x000D_A_x0004_Z{W_x0005_3_x0010_Aô_x0001__x0002_NO_x000D_A\D[(_x0007__x000B_A4þ_x0011_ßFÓ_x000D_A_x0001_¢&amp;ðõ~_x000F_A_x0017_FÏ^[_x000C_A_x0004_¼_x0006_ë_x0001__x000D_A_x0004_¾_x0012__x0005_+y_x000D_AÜ®Løcþ_x000D_A´"ªàÙ	AÔ³9¤¨¡_x000E_AxS-@v_x000B_AH|_x0013_Æk$_x0010_AptûÒ{|_x0002_AÄ¨Udh_x0002_A\}k¦÷ä_x000B_A\ùxù_x0002_A´2únb_x000D_A0_x000D_ãjiª_x0002_A Ëñöó_x000B_A Iò¯_x0005_ä_x000B_Ad_x0003_Ô;_x0007__x000D_A)5_x0012_V¶_x000B_A\Å~³_x000D__x000D_AdïGÐoó_x000E_AÄ¢EZ &amp;_x000D_AD¿úd_x000C_A$Gú;_x0005__x000C_A,_x001B_K%¤û	A@_x001E_!½{_x0015__x000D_A_x0014_¨9ä*Û_x0002_A H_x0018_½­_x000F_A¨7©'»7_x000F_A_x0001__x0002_´q²:v	AÄÑªã_x001A__x000B_A ó¤á_x0013__x000E_Ah^_x0019__x0007__x0017_­_x000E_A&amp;¨_x001E_	*Ç_x0010_A_x0014_k ßÞ_x000D_AäT½½_x000D_Aêý¯_x000F_AüV ?_x0007__x000D__x000F_AljÄÄO_x000C_AÔÑ'ÒÈL_x0004_AôoÖW%¿_x000F_AðC¡Í_x001E__x0010_A`	÷ls__x000D_A8^m*[_x0011_AXg	_x000D_Ï_x000B_	A\Á!Õ@q_x000F_At·5ð¬	AÞYÃç\_x0011_A,B|0Â_x000D_A8IúØ4Í_x0010_A8=ª¥í_x000D_A&lt;¨&lt;_x0012_M_x000E_Aüí¢û_x0006_Apr_x0018_î_x0016__x000B_AdúÑ_x0017_&amp;|_x000F_ATG_x001A_4_x0003__x0002_Aº_x0006_Ã£d_x000C_AÀ1é_&gt;ã_x000D_A0C¢D²_x0002_AïÇ¦_x0015_#_x000B_A¤_x0005_1_x0001__x0002_=ô_x0002_A 3)UEa_x000C_A`%vú³í_x000D_Aìs;ú÷9_x000F_A( ¾w_x000E_Aü5Ñaz}_x000D_AìJ%òü_x000C_AÃgûÌµ_x000D_AT=üsÊ_x001E__x0011_A_x000C_H¹¯Ã¯_x000D_A_Ìê\_x000D_A\ÁjÃÐ_x000E_AV9×¤_x0011_AÔÏ¼6ûý_x000E_AÔÖì^Ñ	AlÓß+u_x000E_A&lt;íw	_x0002_A´Ú_x000E__x000D_APpÌ)Ä_x000B_ARö¯*\è_x0010_AÓ_x000D_¶|_x0002_A_x0006_ÒÏX_x000E_Aè®_x0003_+_å_x0002_A£ë³+i_x000B_A_x0018__x0015_Ñ§Ìò_x000D_Ax_x001E_ð-g_x000D_A( ¡0»Q_x0010_A_x001C_,_x0016_;Ä:_x000C_A_x0014_Ð.þ_x0001_r_x000D_A_x000C_7ã¾_x000C_A_x0014_}íÑ_x000F_A_x0014_¿VÝcÂ_x000F_A_x0001__x0003_?(|n:_x0010_ADíC¸_x000C_A,:5/	Ad/Ä_x0018_Ý)_x000F_Aü¤7áH_x0010_Atv/S7_x000B__x000D_A$4½þE_x0003_AÌ³WÏyl_x0003_AÞª³R_x0014__x0010_A¼?tdt_x000F_AÐxGiÔ_x0018__x0010_A_x0018_Âx`G÷	A_x0014_V_x0002_y_x001D__x001B__x0010_ADüI_x0017_ØV_x000B_A¤´_x0011_¬0\_x0003_A	uÖý	Apç_Ú6W_x000E_AõC6_x000E_Aô_x0015_K?kM_x0006_AØvL¾îá_x0008_A_x000C_$_x0015__x000B__x000F_A&amp;_x000D_g_x0019_×_x000E_A|Ó«=Ïo_x000C_AÔtÓ_x000D_­_x000B_AÜ¢_x000C_½ìV_x000F_ANòlµ(_x0010_AÎámæ _x0011_AlÏXA*_x000B_AØ_x0004_=Z_x000F_Apâ¿_x0019_|	A\¥Z²,þ_x0008_A¦ö¡_x0001__x0002_DÂ_x000F_AL¿¨æL_x000B_AÌ_x000C_Ù;³v_x000F_A_x000C_ËÝ 4_x0017__x000B_A¼ÛMj_x001F_C_x000F_A¾_x001E_ÿ_x0013_ùø_x0010_A´È°TãW_x000E_A÷²3+_x0011_A_x001C_ðø_x0016_ó	A\°Õ½ö_x0008_A_x0001_vÂ7ç!_x0006_A d¹4£_x000C_AÞHß©_x000B__x0010_Aíg¼Ì~	AØ=Ã[¯_x000C_AÐK£Æ_x000D_AÌV0ÜÕÏ_x000B_A¼PùàI:_x000B_AÀÖÁ_x0001_!_x000E_AÐêé°_x0002_A)À[-½_x0014_A|)CK«m_x0010_Að*Í_x0019_E_x000F_A [ïy _x0007_A@³"ÎVG_x000C_AìÕ_x0014__x0015_!_x000F_AÀë£ù£_x000D_A_	û`_x0008_A_x000C_³-|¤_x0011__x0007_ApÞòY°_x0002_A_x001C_¡_x0008_;j9_x000D_AäÆ»Ìa_x001B__x000B_A_x0003__x0006_D.ù#®	A_x0016_lL_x0010_Aì|Úôö_x000B_A@½°C£_x0001__x000D_AÙ_x001D_9_x0006__x001E__x000B_A¨3:å_x0010_©_x000C_AhÐ%Äç_x0004_AUÌ¬Þ¬	A_x000C_¯ª0o	AØmpY_x000E__x000E__x000E_Aà_x0011__x0012_t	A8xI\	_x0013__x000D_AÔ_x000C_P_x0016_ú_x000F_A&lt;_x0005__x0001_¶y_x000B_A|?tþ	Aà¸Ú¼]_x0006_A¼J VF_x0011_A¬J¼ÖËD	ADG_x0012_º¸_x001C__x000E_A³)e©µ_x000D_A¨_x001B_Ýµ9:_x0007_Ahb_x0010_µÿ	A8_x0007__x0017_EQ_x000D_Ah^C¦u_x000D_At_x000C_\d_x000D_A@^4s¯·_x000D_Apé;¸_x000D__x001B__x000F_A´¡Î$×S_x000D_A_x0018_1ÿZ&gt;	AþÎç)´_x0002__x0012_AÔ,~'ü_x0006_A,_x0007_U_x0001__x0003_eÚ_x0003_Aôæè:Öù	A@_x0015_À£ãº_x000F_AdÌí/ôi_x000C_AlÆ¥C_x000C_Alqë?_x000F_AxjN[Ç_x000B_A(^¤öZÃ_x000F_Auàë_x0006__x0010_Aª±)&lt;_x0011_A$v%âø&lt;_x000D_A@@Ùã¼_x0014__x000F_AÜÎâ_x0003_*_x000F_A_x000C_M,÷_x0010_A_x0018_ §Ó¥_x000C_AÙOO`_x000C_ADFkÓé!_x0003_AØ¿Þ¶_x0003_Ü_x000E_Aèl&amp;lå_x0010_A_x000C__x0006_7ð,_x001C__x000C_Aþ¨	Öæò_x0014_AÜ îº&gt;T_x000D_A6Ù5_x0012_®Q_x0010_AHã2UÀ_x000C_Aøî+²b_x000E_Apë¨~¶T_x000C_AX4S_x0002__x000B_A\BtC_x000B_AÜ_Y_x0019_ìe_x000D_A,_x0014_PÑB@_x0003_A_x0004__x000E_KÛ_x000E__x000D_At5âû_x0006__x000E_A_x0003__x000B_Tð« ¿î_x000E_Aø:Ë#È_x000D__x000F_AÌHóMøú_x000B_A-_x0002_½\_x0012__x0010_AH¨¸¼_x0008_AÜ£|¨Kë_x0006_A_x0003_zAfd_x000C_A¤_x0001_!ñÎß	AP!T@k_x000F_At_x0019__x001E__x000E_l_x0010_A_x0004_¯ý¢_x000F_A¿_x0001_R_x0002__x000E_A(h}ï¾_x000D_A¬ùÿ¸q_x000F_Ah¤"8\x_x000C_AÓÀB	Aä¾ââ_x000B_A_x0008_Å$v%Ï_x0010_AP2Eìâ	A$\á)ñT_x000C_A\C&lt;d_x000E_AGÐ7Á_x000E_A,¸ý'yN_x000C_AÌ@=þÔ_x0006_AT/_x0016_na_x001A__x000F_A_x0010_d¿_x000C_Aþ8T' _x0010_ALã%a¥¿_x000C_A_x0004__x0007_¬~s«_x000C_Aró|pÎ1_x0011_Aú¶_x0018_6©_x0005__x0011_A,_x0007_=-_x0001__x0002_øÅ_x000D_ATQ4¢ê_x000F_Aç&lt;z)µ_x0010_AèEËéø_x0002_A_x0018_q`»ä_x000D_A´.ÿª#ç_x000C_A_x001D_ê5ò_x000B_At«Å²ø_x000E_A¾hUl_x0018_y_x0010_Aô¿È_x0019__x000F_A0@Ä% ó_x000D_A8^{Z&gt;_x000B_A¸_x0013_¹_x0017__x000E_A&lt;cÍB_x0016_	ApÆ¬`._x0019__x000F_AÀ®N9p_x000E_A°Öê_x0011_~_x000E_A¸øùAæf_x0010_AdV_x001B_¸9_x000C_AÌT eCé_x000E_Arè: }_x0010_A3¾_x0015_lÝ_x0002_ApéÇ ÜÌ_x0002_A°Ò?³Z_x000E_ATÂ_x001A_È|ç_x000C_A_x0004_luÁ-_x000D_AÄ¨C¼Ï7_x000E_A_x0004_L.k¥A_x000F_AÚðÇ`Á_x000E_AÌ_x001C_D?_x000B_Aw_x0006_ÂÜ_x000B_AæÝ!ºç_x0011_A_x0002__x0003__x0018_qNÏU_x000C_A&amp;ªlñ¾_x0011_A°Êì.}_x0010_A´_x0018_	©°_x000C_AÜ9__x0003_f_x000C_Avìf,ë7_x0010_AÜýY½V_x0001__x000F_A_x0010_Ç¿¹ø_x000D_Aî"ßnî_x000D__x0011_AÐvK_I_x0011__x000D_AÔ'²&lt;x_x000F__x000B_A_x001C_Öí »£_x0003_AØ+_x0019__x0003_	A_x0008_ãz|_x000F_Ao&amp;Ë½~_x000B_Aô§­_x001C_5_x0012_A´á?ð_x0001__x000F_AöÑVÝ¦E_x0010_AUHËé&lt;_x0010_Ad~Ñ©f-_x000E_ApÑû±Ì_x000F_AØqïO_x000D_AHÎ]UÓ_x0003_A_x000C_£ÑÌ¢(_x000E_A_x0004__x0004_Ú_x0014__x0002__x000D_AÄÏóÒ_x000B__x000E_A¤w{_x000E_A¤_x0015_í_x0016_èò_x0003_A8_x0015_â²ç_x000C_A7¯·1þ_x000E_AXHÁZn_x0010_Aì]ç_x0001__x0002_[ä	A\¢_x0013_Ü'_x000F_AÒ_x0003_Ò¥¬_x0010_AP_x0018_}7¥?_x000C_Aü6!_x0011_ÝA_x000F_A_x0004_Øfg@æ_x000D_A_x0001_ßÌ-_x0002_A_x0004_Y @ñÌ	A_x0001_ró7e_x000C_A®_x0011_Xðèk_x0010_ATöÇG_x000F_AðTlã_x000F_AüG&amp;hf_x000B_A,®ê_x000B_Ü_x000B_At4ì7j÷_x0005_ATÅÜh_x000F_A¢_x0005_÷á-J_x0010_A,íLs_x0008_Al_x0012_d(r_x000D_A6É`_x001E_qs_x0010_Aàæ&lt;úDë_x000D_A w&lt;°!_x0010_AT`È³Û#_x0002_A_x0004_þ1Äh_x0014__x000F_AôV_x000C_ÿ_x0016__x001F__x000E_A_x0011_áHÞ_x000E_A¼$Ý¤¤Y_x0007_AÈL5Ö[	A_x001C_~Skö_x000F_Aè'=Öp&gt;_x000C_AªcH0_x001E__x0011_A_x000C_Ëf_x0005_°m_x000C_A_x0002__x0007_¸ëVÑQ_x000E_Aä_x0015_¼~ð_x0011_A_x0002_*Òø\_x000E_AZ°_x000F_'_x0010_A_x0004_@·zæ_x000C_A_x0014_Q_x0002_àE:_x000E_Aè&lt;×hû_x000D_A_x0018_½7»o_x000F_A|ô_x0017_Ú|	AÂù~D _x0010_A4"_x001D_6Y_x000C_AÀÍ1B_x000E_A(ÍeíÑ_x000B_AÁ¬ûº,_x000C_A´]3d_x0010_At})¬ÕÊ_x000D_AH¢Z_x0004_ß¢_x000F_AL¢t§Oï_x000B_A.b^ü_x0001_{_x0010_A¨_x0006__x0011__x0019_Íª	APèkÏ_x0003_ê_x000D_A@X(âà	AÀÉá_x0017_y_x000B_ATECS|W_x000D_Ahò/×'¦_x000E_ApW_x000F_7P_x0001__x000E_AlN#_x0005_t_x0010__x000C_A¸|_x0015_eæ_x000C_AlBþ&lt;ç	Alà_x0012_r_x0001__x000D_Az_x000E__x001E__x0018_Ç_x0011_Aì¹`t_x0001__x0002_Â_x0007_A_x0001__x0002_}_x000D_á_x000E_AÀq¶ú_x0017_Ø	AóÐ ëU_x0012_A&lt;¬ÞÐYK_x000C_A.íá«'+_x0011_A\_x0004_J	_x000D_Aî_x0012_,E_x000E__x0010_A(A_x000E__Kµ_x000C_A4ÈÓV¸_x000C_Aìk~p¥Ô_x000B_A_x0001_Ð×h$"	A|7_x0017__x001A_MÒ	AÈAó[_x000C_A¤1òöç_x000B_A°r_x000C_¨_x000E_A¼J+¬ær_x0011_A84ÛÅL_x0002__x000F_A½ypç'_x000D_ATârÁï_x000C_A ÞU_x0002_Aà*N_ô_x000D_AÚêzâu_x0011_ALV_x000E_H&gt;	A¸~ð_x0015_ä_x0002_AtûÓ¼_x0008_AÔJ_x0014_g?;_x000B_A_x0008_áó ½_x0018__x000B_AÌe«É^a_x0010_AxíuëV	AÄ«FV_x000B_Aä_x000C_°@Æ%_x000B_A_x0001__x0003_l1ä±_x000F_A_x0004_ûqá_x000C_A$}@e2_x0012_A(:áÓ_x000E_A|Y³+_x000D_AàæÕ´_x001B_0_x000E_AÄÐ.É_x000B_Aº:£_x0002__x000D_A_x0004_m_x0002__x0015_@_x0012_AØe¦ªG_x000F_AÙõ¢_x000B_Ï_x000B_A¤_x0012_&lt;_x0013_Á°_x000C_A$d.tM_x001E__x000D_AHþ°×WK_x000F_A /_x000E_ß_x000D_AhiÜqZ_x0010_A4Þ $Ô¼_x000E_AÔ_x0004__x0001_¥äÇ	A¼X°_x000B_{­_x000B_Aô_x0019_ø?µ_x000F_A¤ïªR.D_x0003_A4_x0013_ÊÎPN	A$_x0004_d_x0004_úÔ_x0008_A_x0008_zÞm_x000B_AìÖÕ_x0006_K_x0003_AÐ'±_x0018__x001B_4_x000D_A\6_x000C_4S_x0008_A¨_x0001_ó_x001E__x000B_ALDo*â_x000E_Aªû/_x001E_¶_x000E_AväßK|¼_x0011_Aâo_x0003_k_x0002__x0005_+9_x0010_AÌÂ_x0003_ÁÞr_x000E_A`Uâ5º_x000D_AèrùÓ´Ø_x000D_A_x001C_Ä9_ d_x000C_Aüt_x000B_*'1_x0005_A`T]ZÁ¨_x0008_AäpZÎE\	A_x0008_ü{å_x000F__x0010_A¼6_x0019_ªéy_x000B_AdÂ_x0013_ ù°_x000B_A@Ý¥Z_x0018_	AO_x001B__x000F_A_x0004_fÑß?_x000F_A_x001C_ü£«Ãç_x000E_Aå|øh_x0005_Ad)È_x000C_Aì» i_x000B_AÐR _x0013_üD_x0005_A8z_x0018_eç«_x0005_A­|!94	A4Oâ7Ê&gt;_x000B_A _x0017_½añ_x000C_AÃ_Å_x0005_ALÊå6â®_x000B_A_x0004_ÒbqU§_x000F_A,}Á_x0001_û_x0008_A_x0008_³üm_x0012_¶_x000D_AèYê&gt;_x000E_Ab_x001C_¶Ó_x0010_AØ§Z¼{_x000B_AÔX_x001F_ì_&gt;_x000B_A_x0003__x0004_T&amp;_x001C_Yù	A_x001C_I_x0018__x0016_ÿø_x0011_A¬_x000E_xNXQ_x000E_AwÎ_x0006_µ_x000E_A´Qz_x000B_A¤ºØÑe_x000C_Adänõ¼_x000B_A_x0014_âKL5_x000B_Aìç~_x0019_¼_x000E_A_x0008_²}¥¿Ì_x000C_A\v§E_x0002__x000D_A=_x0017_Y£I_x0010_Aødmk_x000D_Aô:ò*ÒE_x0010_AÔÜgÞ|Æ_x0008_AHiêÌ©_x0010_Aü_x001D_@8_x000C__x000E_Aâa_x0006_A Urÿé_x000B_A8B3¾_x000D_A¼Òö{Ó_x0010_A,Kpûê¤_x000F_A$îwçÎ¦	AFÀLøÕ_x000F__x0010_A¬óeçT_x000E_A_x0012_¶cr=_x0004_AÌ~Åó_x0004__x0004_A|"Jqã_x0004_A(x_x0012_Ñ?_x0001_	A¼¸"3_x0005__x000C_A4úNµÿ_x000E_A¨¶_x0003__x0002__x0004_»ý_x0004_AÀ&gt;m§EA_x000F_AÔG»/M_x000F_AP³;j_x0001__x000F_AÄÅú?ô_x000B_A²b_x0014__x000E_A,Ù_x0018_ÿ~V_x0010_Ap'ªV¸b_x0010_A¼yL_x001E_àK_x000C_A_x0014_ñ[_x0003_®æ_x000E_Aèã_x0016__x0008_+V_x0011_Aä¡ûú_x000D_A´_x0011_\Ð_x0010_Ó	A(8mu5_x0012__x0004_Aag_x0018__x0003_ã_x000E_AÔïÉ×#F_x0004_A »Â_x0007_0_x0008_A ©u&amp;ã	A_x000C_?_x0011_ÑH¾_x000D_AH_x001B__x0015_Í	A_x000E__x0012_Ú'E{_x0010_AëWÙ	A_x001C_$Ys|_x0007__x000F_A_x001C_,øP-Ã_x000D_A,ÎôÀÅ_x000C_A_x000E_x_x0001_}_x0015__x0010_Aô¬Sj3_x001E__x000D_Aô±¹ø^u_x000D_A8_x0016_¿_x000C_A¢_x000B_«ï]_x0010_A|{`nña_x000E_A_x0008_Jñò_x0010_A_x0005__x0011_hÊV5_x001F__x000E_APôy»I_x000D_A _É_x0004_:_x001D_	A@e£Q_x000C_AÈ£_x0001_óÆ_x000C_AÄÉprHs_x000F_A_x0014_³ïN_x001F_©_x000C_A:}4ne_x000D_A¤E§áûÊ_x000F_A_x0008__x0002_;ã_x001D_ñ_x000C_AºÈñÈ_x0010_A&lt;_x001B_¥L_x000E_AàCô¬¾_x000D_Aâ¶\_x0019_c_x0010_A_x0011_ÛN_x000F__x0011_A¬_x0007_	9_x000E_AD_x0003__x0007_ºtP_x000E_Aþ_x000D_ÐuÐ_x0010_ALlwbÑ_x000B_A&lt;_x000E_&lt;_x0013_ÿ_x0013__x000E_APc|v._x0008__x0010_At_x0006__x0016__x0011_D_x000C_A^±åsq_x0010_Aìy_x001F_Mq_x000E_A_x0004_wËÐùR_x000C_ApÝÜç9_x000F_AP_x0015_èÛ?_x0010_A¤'_x0006_÷T_x000D_Aä_x000C_VéÂú_x000F_A@)@_x0006_	AFÜ¬G_x0005__x0011_A&lt;$_x0002__x0003__x0013_C_x000C_A\x±)	A`ÿòì¦i_x000C_ATà¦_x0005_XJ_x0003_A(ðúL¥_x000B_AdeG&lt;_x0010_A.F &amp;/ü_x0011_Aülc,1Â_x0003_AØ9Û_x0008_Eq_x000B_A4_x000C_ñH_x001C__x0010_AT_x000B_H_x0008_îù_x0010_Atø°_x0019_"%	A`_x0014_J3IÝ_x0007_A°^_x0014_)]k_x000D_A_x000C_ìg]_x000C_AÜÒëéï._x000B_A¼f!_x0005__x000E_A$¾Ð_x0001_w_x0010_A$¦þ»,_x0008_AØIPÕ¢_x000D_A¬ÄãI`µ_x000E_A¬Õ_x0011_ þ_x0015__x000D_AØ9YpqÌ_x000B_AÍzæùJ_x0011_A6MÄ¿­_x0004__x0010_A_x0014__x0001_°	_x000F_AÌÜS2ê	A8­?_x000D_Æ_x0003_A(H]b5E_x000E_A ò¡¬Kw_x0011_A\Gèß£_x000C_A|Ðß.,ç	A_x0001__x0002_8BáÙ_x0016__x000B_A(ÿªÇ½	A|O¯b(_x000E_Aèû_x0016_Ê_x000C_AÐ ÙÎU§_x0002_AÄ;I¶ßÐ_x000B_AlS_x000B_A_x0018_¡ÍV_x000C_AW£ì_x0012__x0007_A £8¡_x000D_A$Å°h_x0002_Ad_x0014_Fñsy_x000B_A°eF9W_x000C_Ad¡lµ|_x000F_A_x001C_×.II_x0008_Al7â©P_x0002_A_x000C_~_x000C_7²Ê_x000B_A_x000C_Ù ¢Ö _x000C_A´ËÞX_x000B_AèéR2_x0002_A°uW°»_x0015__x0008_A_x000C_a¦_x001D_ÉB_x000F_A_x0004_ G_x0014__x000B_AD]y)A_x000C_Aä¤Nå._x000D_A_x0001__x000C_:·Qs_x000E_A¸A_x0019__x000F__x000E_A_x0018_\&lt;µú_x0002_Aì~¬@3_x000E_A\_x0007_¦=Q_x000E_A_x0008_äôJ@Ë_x000C_AèÐ_x0016__x0001__x0005_N1_x000F_Aó_x0003__x001D_ÿà_x0005_Aèìeä¶B_x0008_A|T»{ê_x000E_A|`C_x0006_ß _x000C_AR_x000D_2z_x0010_A ¶i_x001F_©_x000F_A(ú¦_x0002__x0010_6_x000B_A_x0014_Ñ(üÌR_x000D_A¥_x0016__x000E_¡_x0004__x000D_Aäö#	?2_x000F_A_x0018_µ¿ÍS_x000D_A_x0001_ì_x000F_L*ð_x0008_Ah{ìj.Ø_x000D_AÐz¢_x0010_®_x0005_A­Bg°	AÌÄµ`p+_x000D_A/_x0010_ó#_x000F_A¨ños_x0010_Ñ_x000F_Ad¤R¨c_x000F_Al1jè»_x0003__x000E_A4Ø_x001E_±ú_x000C_A¼_x000B_°ß9L_x0008_Ab(L²é/_x0012_A(uð_x0016__x0007_A_x0014_ã:Ûå_x000E_A0¯_x001E_	§Ö_x000B_A _x0013_!Í7â_x0007_At¨¬8_x000C_Ah_x0014_Bóm[_x000B_Ax'Z:íâ_x0008_Aêo÷×3Ô_x0010_A_x0001__x0002_MY_x001A_7_x0002_A¬æ¯VÏ|_x000F_A_x0001_æü7ôä_x0008_AàØ¡*ç_x0014__x000D_Aº1«¢Ü8_x0010_AüÜ²÷_x000D_A`§¯$´£_x000B_ADÀCÀ_x0004__x000C_A¼_x0003_|ö_x000F_Aâæxýý_x000B_AT¥¾iÖ_x0007_AP_x000F__x000C_ÎÌ_x000B_A_x0004_LéWàw_x000E_AÌRÂ«._x0002_ATciZT_x000E_A_x001C_X3=Ç_x0007_A_x001C_ê¹p_x0003__x000D_A¸¹_x001E_ÞÎò_x000F_A_x001C_[BßÉ_x000D_AX×d'_x000D_Aä«Bã¬ï_x000D_A5iàä+_x000E_A_x0018_ìº_x0005_ÂÇ_x000C_A$'2u:_x000E_AÄ_x000F_£o¾_x000C_A86ÄI÷_x000B_A$9§#l¤	A`\uwf_x000D_A8Å{ T_x0007_A¦ºæÀ_x0010_AÞDl§_x0007_5_x0012_A 9¤_x0014__x0001__x0004_Î_x0013__x0010_A\bQj¢_x000D_A_x0010_+ï©Sr_x000F_A¤­Ðp¹_x000F_A _x0011_W_x000B__x000B_AðË`[è_x0007_AÀ(µi­_x000E_A Uù'[_x0010_AøÌ"¤¤_x0007_A_x0001_¥ý_x0014_+_x0010__x000B_AÔù8dÏ_x0010_	AÀmKI_x001D_?_x000F_AL _x001B_Õþp_x000F_AD$3%º\_x0004_A¼k|øª-_x000C_AdèÓ¢ ú_x000C_Aì$¾É_x000C__x000C_AÔ§2&lt;_x0001_þ_x000B_A¼ªûhWý_x000C_A_x000D__x000D_ÍM_x000B__x000C_A_x0001_4_x0011_Z_x000B_A¤èñw	AÈ'äM9ó_x0004_Al8&gt;xÈ_x000D_AT_x001C__x0006_î¡_x000B_A&lt;Óm\&amp;A_x000E_Aæ­éí_x000E_AØ_x0002__x0003_2;_x000C_A_x0014_ÜA2¥_x000F_A_x000C_×Ïÿ_x001C_1_x000B_A¬9ö`rH_x0004_A,_î_x0004_Qp_x000D_A_x0001__x0002_´ôÅ_x0014__x0006_ð_x000D_A_x0001_&lt;6ZÀ_x000E_A|7Á2_x001A__x000D_AÆÃ¼å"_x0011_ALsY`U3_x0010_Ah±_x000D_~N_x0007__x0010_A\âï8{_x000B_A¬GÆôÕ_x0010_A_x0002_µÕjñd_x0010_AX5°Þ	AüÜ6½´_x000C_Aâ#_x0003_÷|_x0010_A¦ÑµFb_x0010_AÌW	Ê_x0015__x000D_A¬&lt;ë¼â_x000B_A¼y_x0010_'_x0008_A_x0012_Ó¡ùWU_x0010_Aô0l	_x000F_A_x0002_¨8Q_x000E_Aÿ_x0014_ã?_x000F_ADý5ÚÐ_x001B__x000C_A$Ï-_x000D__x001D_1_x000F_Aà_x000C__x0012_A_x0008_A8âÁ_x0011__x000D_Ap_x0010_3Ûg"_x000D_At=&gt;ç_x000F_AÐÓlVj_x000E_AlÜµ	EÖ_x000D_AX{_x001B_Çï_x001E__x000C_A_x000E__x0005_qÀ+X_x0010_Aðn)_x0006_¦_x0008_A_x0001_·¥_x0001__x0002_1Z_x000E_AÐq_x0010__x000D_$z_x0002_Aü£ a_x0008_ä_x000D_A_x0010_!¥Ú)_x000D_AJN_x0005_Ýo_x0010_A8Ø.ÿÎ¥_x0010_A_x000C_*-áYè_x0008_AØ&amp;Røà_x000F_AÈ_x001A_¼Pd_x000B_A_x0006_|_x001A_j¢_x0010_A|_x001F_ÍÐP_x0002_A¸¿ó!ÞÇ_x000E_ATÈ2MÑÇ_x000E_A$_x000C_lÄû_x0006_A±9òW_x0002_A@¶ÇrK×_x000D_A¨Òôj_x001E__x000D_A_x0006_½¾ç§_x0007__x0010_AäÀ_x001A_ãÂ&gt;_x000D_AÄÉø=3_x000E_A °éh_x000C_A\_x0005_Õ_x000B_l_x0003__x000B_A¼&lt;µ_x000E_A_x0006_FçÈ^&lt;_x0011_A¸Ö6ù._x000C_AlÈß)V_x0018__x000E_Aän_x0001_º _x0002_AÔsÜSÐ_x000B_AJù_x0001__x0011_A¢&lt;Ö?¿_x0011_A&lt;´cËh_x0002_AXuDðåi_x000D_A_x0001__x0006_HRÿ!P_x000C_Ad¸ûè _x0007_Aøø¶^_x000F_Aà_x001C_|5Î_x000B_Ah÷b_x001D_Ö	AX£Ï·¬L_x000D_AÂc0rx"_x0011_A0_x001C_¦_ _x000F_AØ-á8_x000C_A_x0005_@mhõ_x000C_A^#Ð_x0002_üO_x0010_A&gt;j¿öX_x000E_AðMb1Ì[_x0006_A_x0014_+k-­_x0003__x0010_A$§Û_x0005__x0013__x0006_A¼ÇÓÁ'f_x000E_ADüeçðQ_x000E_AØñ_x0008_ð2_x0010_ApSD;n_x0008_A®,0;_x001A_@_x0010_A_x0004_,_x0001__x000E__x000C_A_x0012_mï9¿_x0008__x0012_A¨XÌ?Ih_x0011_Aø¹_x001B_K	A8Ô$q_x0010_A_x0008_ªä5#9_x000F_A¬D_x000F__x0004_Ý±_x000B_A\­F½_x000C_A°è_x0011_#±_x0008_AÞôúaf_x000E_A0¡_x0005_¹Y_x000F_A_x0001_bÊ_x0002__x0004_&lt;Ý_x000E_AxUOE	Al_x0019__x0002__x000C_t_x000C_A¤7Û*?¬_x000F_ARß¥{x_x000C_A}^ï½_x000F_A_x001C_hç» ¤_x0006_Ah1ü÷~_x000F__x0010_A_x0008_\R¸¿_x000F_AÐ-×ü_x0007__x000B_A¬ã¿O_x0004_A´fZZ_x000F_AÌ{úûQÏ	Al-ÌÕ_x0008_ð_x000D_A%ê_x0018__x0004_AôL8_x0019__x0010_A(_x0006_P°%F_x000D_A ÎïÂ|_x000C_AhäG÷_x000B__x001D__x000F_Aðþ¹V_x001D_±_x000C_A_x0008_zÃkÕW_x000D_AÐ°ï_x0003__x000E_A0í×º_x000B_AxÃë0_x0016__x000D_A|g_x0001_íIÑ_x0010_AXCÍáñ_x0004_AÂà¿CÞ__x0011_A|MûýÚç_x0004_AÜ_x001D_¡¦_x0007_Adp_x001B_9_x0012__x001A__x000D_ALkk_x0006_ô_x000E_A°áLî¿_x000F_A_x0002__x0003_ì?_x0011_/-n_x0003_A6:$!_x0011__x000E_AøHÓ¬¾ö_x0003_A÷uà_x000D_A_x0014_À_x0005_©µÚ_x000E_A|é§_x000C_?_x0006_A ám0âÔ_x000D_AúûÓc3_x0011_AôÍà_x000F_A&lt;_x0011__x0019_Ø_x000B__x000F_AÿUQ_x0010_AÐçáxm_x000D_A`ðÛø_x001B_J_x000F_AÜeOä¥ì_x000F_A4ëë&lt;oK_x000D_A_x001C_£¦d*é_x000D_A_x000C_¾]ôüÆ_x000B_AçÆçõ_x000B_A8&lt;ÐyÀ_x0003_AØu-A_x0017_+_x000F_Ah½_x0008_Yð_x000B_A_x001C_qÈIÆ¸_x000B_AtÌuÛ¼û_x000F_A|mB'	_x000B_A_x001C_¸_x000F_ÀÜ_x000D_A`_x0001__x000C__x0012_Zñ	Aø]­_x0012_½_x001A__x000F_ACZ§_x000E_A¸åðm´0_x000B_A&amp;e-r_x0003_A¬½b^Î	Aæà_x000C_ú_x0001__x0003__x001B__x0005__x0011_AhÁìÛç_x0015__x0010_AxÍí_x0001__x0002_Ì_x000F_APxa°_x0011_	A_x0010_Û×ÍH_x001C__x000D_AlhÇG_x0007_A¨@Ô	_x000E_AÒÚcð±_x0010_A&lt;_x0011_D_x001E_ð£_x000C_AöÓ#_x001A_µd_x0010_A:a_x000D_Åq4_x0010_AÌ9ÊÔÝù_x000D_APAÌ*_x000B_A4_x001C_)_x0008_]¾_x0008_A$ã7	ÛE_x0003_Aô_x001B_Ïq._x000F_Af[Ìé_x0010_A`8-]ð§_x000D_A_x000E__x0014_6è	_x0010_A88\kæ5_x0003_A¤`2r_x000F__x0003_Ax_x0019_[ àî_x000C_AzÛ4Ä_x0010_ð_x0011_Aì_x000E__x001F_Rà_x000D_A`'Õi_x001D__x000C_A _x000B_'ZQ_x000D_A_x0008__x0008_AÎÛ_x000B_A&amp;_x001C_j_x0012__x000D__x0007_A Ìó8z_x000C_Aä#_x0018_Á'Ì_x000D_Aø/ýx1_x0010_A¬G5²â¹	A_x0001__x0002_ÞKÑ9Ô&gt;_x0010_A´º¸_x000F_`_x000B_AÎsg"û_x000B__x0010_AÌÆb¶³_x0017_	Aª_x000C_Q¥	ATþáÅÓw_x000D_Aôæ~ù¾¹_x000F_AôÐAO_x0004__x000F_Atö_x0017_¶*a_x000D_AXáú_x0006_]ã_x000D_Ad:_x001D_?_x0017__x0010_AnGOròp_x0010_A_x0018_Ìâ3Ð_x0017__x000F_A_x0018__x0001_×ÚüD_x0010_A_x0018_o[8_x0011_A_x001C_0 \Ù_x000C_A _x0017_aNÞ_x0002_A¨áú0É&amp;_x0002_AÄKÃé´¼_x000D_ApåOÝ_x0005_Ü_x000E_A°&gt;_x0014_¯	õ_x000E_AÈGÄ´Þ_x000F_A@,MsÚ_x000F__x0011_A z uÝl_x0010_A´÷jãe½_x000B_AxÔú÷_x0003_Ý_x0011_A_x0010_6ZF_x000C__x0013_Aµ6_x0002_)Ö_x000C_AÒc,&lt;_x000D__x000D_AÂu¤¥_x001F_._x0010_Auj_x0008__x000D_AÔÒîÄ_x0001__x0005_#ý_x000D_A@ÓL_x001F_C_x000D_AøR¹°Ñ_x0013__x000B_Aô_x0018_Ý/;{	A×Ñ2Þ_x0003__x000E_Aälj¯&amp;Ê_x000D_Aì_x000D_£üîº_x000C_AD/KÄË_x0008__x000D_AÀ1%g_x0008_Í_x000D_A2©&lt;º_x0011_4_x0010_A|îx²e_x001F__x000D_A8ÿCi_x0007_=	Aüþ¼þ)_x000F_AÈ pÙê_x000B_AêâvÒÀ_x0010_AËçl}I_x0005_AÈ~_x0002_2Z6_x000E_Aú©B_x000C_(j_x0010_A_x0004_,Æá0_x000C_Ah¼¬D._x000E_A[[¼i_x0006_Aö_x0006_Üyú_x000C_AÔÚ&amp;_x000B__x000D_A_x0001_ÀS+"#_x000C_Al_x0006_YÜþ_x000F_A_x0004_èwO_x000D_AÜ$púý_x000B_AþZB¨C_x0010_AÔ=}Vdû_x0008_AêüzJæ_x000F_A_x001A_Òcm^_x0010_ADÕ§¶M_x000C_A_x0002__x0003__x000C_8± _x001D_¯_x000C_AP¿&lt;V_x000D_AüIï_x0002_Ýó_x000F_AtÐÕ_x0006_ã@_x000F_A$YûÍ*_x0008_A@ï¹_x001E__x000B_A¼Åî§þ§_x0012_AÈtÜ©»ô_x0003_A°±ìÊr_x000F_AD*#YÐ_x000B_A¸[_x0001_OPc_x000F_Aà³ëHÐõ_x0005_Aö%r@(_x0012_A_x001E__x0014_$wV_x000E_ALPù6í¢_x0011_ALËºhNã_x0011_At_x0019_²I"£_x0003_AÊ_zy/_x0010_A_x0008__x0018_ëø}7_x000E_AæB0JÑ@_x0012_AxQ""ÿè	AL![ñIÈ_x000B_AÓé÷y$_x0010_AáÙ¿ä	A¬l¸_x001D_¬{_x000D_A_x0004__x0013_TÕdA_x000C_A«)ÌYt_x0003_AH_x0018_àÛø_x000F_A,v³{ìÂ_x000F_AU_x0001__x0007_öô_x0003_Aä®T´7_x000D_Að*Ë_x0006__x0012_¸Ï_x0012_AØÿ¼W¡_x000D_A,å_x0003__x001B_÷_x0013__x000B_A´ïU_x0002_z/_x0012_A¼jRt+_x0010_Aô"{Ï_x0019__x000E_Að5Þ_x0015_[Ö_x000D_AÀáÜ¸|h_x000B_A_x0010_Y­2""_x000E_A_x0004_óÔ_x001B_V,_x000E_A_x001D_ _x0010_Að_x0011_¸Xò_x0008_A**¶_x0001_cK_x0010_AÀëµÛè_x0010_A ±°ó¾_x0010_Aö G5Í_x0018__x0010_Aá[ïC¯	A¬¤C©!¼_x0010_ANv_x001C_«ð_x000B_AìíHÎ_x000E__x000C_A&lt;_x0017_8j_x0013_"_x000E_AØþkã³Ù_x000D_AB_x0004_Ìñ¤_x0011_AHÞXGúÎ_x000D_AtÙ;_x0002__x0008_A¬Ti¤sú_x000C_AlïÄx&gt;_x0007__x000B_AÄq4:_x000C__x0010_A_x0005_½&amp;²X_x0012_A'Yên_x000E_AtràÛ_x000F_AÄ_x0007_úð§	A_x0001__x0002_}×ä_x0008_AÄÑ_x0001_D*_x000C_A¤âBÖ_x000D_A¨¤îLÞ_x000F__x000E_A´ëA_x0006_ò&amp;_x000F_AÈ.¢Ä&lt;±_x0010_Apa"v_x0018_7_x000B_A\×_x0018_fïN	Al8ªRÙ_x000D_A0¡ïf5¡_x000C_AÔ©åz&lt;Æ_x0010_A_x000E_â@a¡|_x0010_A_x0014_¼[Ï&gt;_x000C_AÜü¦B9ª_x000E_A_x0014_NI_x0013_½ç_x000E_A_x0004__x0017_ö_x000C_¸±_x0002_AL_x001F_L?g_x000C_AÜ²¯¬û_x000E_A¤h_x001C_?k-_x0008_A°E¿ù ²_x0002_ALå±[øó_x000F_AxCv°ld_x000C_AÀ§íÏ¬Ô_x0002_Awß_x0015_øJ_x000D_Aô_x0002__x0006_J}¾_x0002_AøQ¾öyÆ_x0010_ATxtùé_x000E_A _x001F_y×kæ_x000C_Aî¡ß_x0007_í_x0011_Ay_x000B_ó6_x0011_Aà_x0017_¯_x001A__x0014__x000D_AºÎ¹_x0001__x0003__x000E_A _x0014_-:_x000E_Ah$_x0010_Ë_x0016__x0003_A_x0004_Î_x0011_5W_x000F_A_x0008_¬°õ'*_x000B_A´b¼inÛ_x000D_A´Õ_x001F_µr_x000C_Ap¡ß¬D_x000B_A8¼_x000F_em_x0003_At_x001B_Ë_x000C_At÷Ä_x000F_A¸h£HµÚ_x000F_ATóS¡_x001B_x_x0005_AttjãéD_x000C_A\4Ê#³_x0010_A,_x0003_â_x0002_»_x0003_A_x001C_r¶b_x0004__x000E_A@Ó)h3_x000F_AÖ_x0013_÷P:_x0012_AðÕú³_x000F_A°Zýíd©_x000E_AÔ©3R_x000F_A4#Å_x0011_Ù_x0001__x000D_AD_x001D_I@ýY_x000B_AD&lt; _x001C_6_x0010_AB¹ÃhÍ_x0010_A_x001E_Ç_x001D_èD_x001D__x0011_A¨¥2_x001F_§´_x000E_A_x0018_~_x0011_zÕ©	Ad_x0007__x0019_Ë_x0010_ë_x000D_A¬n[y-Î_x0006_AdÖ||Ùo_x000B_A_x0003__x0004_8R&lt;ªo­	AZGßÇÉ¢_x0010_AH_x0006_._x0006_²_x000D_Ap_x0015_é_x0002_¡F_x0004_A¼;*¹{Q_x0010_A°ð#_x0006__x0004_¥_x000D_A¡µµe_x000E_A¬MKÝ_x000F_:_x0010_Ap@« 	AÜ"ø1_x0006_?_x000E_A4âEfx_x0005__x000F_A_x001C_K­S_x0010_AÔç¿®8_x000C_Aýü_x000D_AP©_x0006_L8_x000D_A¬ÔÏ°a_x000D_A&lt;ç+ÿ!_x000F_AÇa-Éï_x000D_A _x0001__x0010_òÞR_x0010_AàÝ±_x001A_Ã_x000C_AZ£ºÚ&amp;_x0010_Aè¹zU_x0008_à_x000C_A_x0012__x0005__x001A_´^_x0010__x0011_Aä_x0005_kÊ_x0005_A,K§ÄÂ_x0017__x000C_A_x000C_a_x0019_(ÒI_x0011_A6ÀIhÛ_x0008__x0010_Ajò!Ú«_x0004__x0010_A0@_x0004_4Ô_x000F_ApUÂÎË_x000E_ADpø©öo_x000F_A&gt;îÏ_x0002__x0003_Õ+_x000D_A0å;7_x000E_Añ6é?_x0003_A lÊÓ|_x000B_AÔÌ¶_x0005__x0015_Ò_x0003_ApÊQ_x000C_AàcÚâ_x0014__x000B_A8¤_x0001_t·Ô_x000B_A4Ü QÙ_x000E_AÌªÒbV:_x0010_A/_x0018__x0010_Ö_x000C_Ax	R½ =_x000F_A_x0003_ÙEå×p_x0013_Aä¾«@l»_x000C_APËZy£-_x000C_A_x0010_Ï¨Õ¼_x000E_AP_x0001_ÆTw_x000D_AðâÖ5_x001C_ÿ	A¼$juÍ9_x000E_A.ºQDj_x0007__x0010_AxåI­û®	A_x0010_õ£©N_x000F_A¼â°_x000D_AH­Ì9ñÛ_x000F_A¬k÷-¡_x000D_AØ_x000C_eÜöê_x000E_AP¡Ñá7_x0010_A'Ø«_x000F_A«++S_x0010_AÜ6_x0019__x0019_½s	A_x0004__x0013_ás_x0017__x0010_A$LH¾_x000F_A_x0002__x0005_H_x0014_©R_x0010_A_x0012_Ò·­,_x001C__x0010_A_x000E_øNp_x0012_A_x000C_Øò³n	Af'WÛ_x0010_AÅ_x0016_$×_x000B_A³þÃ;&amp;_x0011_Ad2þ8Ñ_x0007_AÜXLûÜ_x000F_A ¡eë_x000C__x001C__x0011_AÜËFÃõ²_x0006_A¨Ü}iØU_x000F_A¸¡í-äc_x000F_Aðlº,¢_x0001__x0010_A&lt;&lt;¹9_x000B_AàæJàé_x000E_A¼sëø¯_x000C_A¬æ©ülù_x0007_A@¼nsÊ@_x000C_A	GcÛ_x000E_AÐ2Vç_x000D_AÒ½Å W_x0010_AèF&gt;âP_x0008_AÐ_x001E_ª_x0003_JÝ_x000C_Aìs5O~©_x000E_A_x0002_mÀÌ_x0010_A_x0004_÷´_x0019__x000C_A@r8_x000D_AüÅ_x0013_"-_x0010_AÀJy~M_x0013_AT_x0019_¼_x0012_¦H_x0010_AÀÄ7l_x0001__x0007_ÓO_x000F_A_x0014__x0018__x0005_*tÊ	AH´1Ò_x000C_A,_x001F_{_x001C_Ræ_x0007_A&lt;«`½_x0014__x000D_Aä¦ð_x0018_òþ_x0006_A8_x000D__x0003_½ï_x0008_AxDìA¼o_x000D_AD-_x001C_á,	A_x0014_üvÀL_x000E_AÜ±;ó_x0010_A0_x0004_v³_Å_x000E_A|Õ_x001C_0_x0011_A¶F|,__x0011_A&gt;[C_x0012_u__x0010_AXÖDy_x000E_Aä¢·¸T_x000D_AÌCJO_x0002__x000D_A_x0018_»¿»3¤_x0007_A¸y¶Ä½	A&lt;Ýjug_x000C_Aèx_x0004_6Ø	A&gt;ÂËIQ_x000E_ALØ94×+_x000C_A ÇÎÞ_x0001__x0010_A´ßì_x000D_AÜÚ.óS~_x000B_A(©j©,¯	A¸ó+_x0011_¦|_x000D_AL´_x0010__)_x0010_A_x000C_F-¼Æ_x000C_AøûRò_x000F_A_x0001__x0002_ÀØã3ù_x000E_A8±¯ }_x000E_A¤î¥v·ó_x000B_At_x0014_ÅQù¡_x0002_Aò²{k¦_x0002_AhÂÄ«s_x000C_AÞ÷å)§_x0010_AÐqË_x000D_rð_x0002_AÔy×W»i_x0005_A´ýíêhÎ	A0) ¨X_x0011_A_x0001_»éñ_x000C_AÜ¦ÂÞ}_x000D_A_x000E_H³î3_x0010_AÜ?òÙ#	AH­_x001B_Uº¹_x0002_A|*å_x0010_ù_x000B_A_x000C_|¿+_x000E_Aèä¡6¸M_x000D_Ax`/!Y	_x000B_AÄ$`#_x0002_A4ÿ®c è_x0003_AÒ±uÄ_x0007__x000F_A_x0001_|:1´_x0007_A¬¢Þ9_x0003_K_x0010_A@Íó)Þ_x0002_A@ÛåW_x0007_A_x000C_LB}_x0010_A&lt;¯;_x0002_k_x000C_A_x000E_Kµhz_x0014__x0011_APfÝÝ,Ò_x000C_A6 T_x0001__x0002_Í&amp;_x0010_Ad¦=íP_x000F_AÜ	)h`_x000F_AÓ¬51À_x000C_A_x0004_v_x000F__x001A_q_x0011_ALzz_x000C_ù_x000E_AÀpÝ|_x0007_A_x0008_½Ráj_x000E_A,_x000F_ç_x001A__x000C_AL2cö.E_x000B_AÈ_x001D_E¯_x0015__x000C_A:&gt;{ÆPx_x0010_A¦-;ýme_x0010_A 4_x0008_®N_x000E_A(QÈióO_x000B_Aâë_x0008_)ö_x0010_A´(ò£_x0008_A_x0008_Í_}_x000F_A4&amp;Yôñ_x000B_AØXI_x0011_=_x0002_Ad"_x001D_GÞ!_x0002_A_x0018_Ï®{'_x0015__x000D_A\!ç_x000D__x0002_A= Gå_x000D_A©Ç±¼_x0001__x000E_A_x0001_Y_x0003_þ;;_x000D_A$g¸_x0017_xË_x000B_Atá_x0018__x000C_AÐ¾;ÿRÓ_x000B_AÔs+Ô©_x0002_A_x0018_XâÃàÃ_x000D_A$Ýoâþ¿_x0011_A_x0002__x0005_ _x0017_aåë	AT­­rs_x0010_AÜÄæ»M_x000C_AhµÑO\(_x000C_Aü_Ùýa_x000E_A_x000C__x0003_ÝÞñ_x000B_A4(E_x001C_jº_x000E_AâÂÔc_x0011_Aº)Ó	Ax`Ú_x001A__x000F__x0010_AtÞ¢¢_x0005_Ah6êue/_x000D_A½_x001E_:_x0005__x000F_A¾*ÞóÖ_x0010_Ac/_x0005_L}_x000B_A²_x0012__x001C_«A_x0019__x0010_AÜ\ÉÆÄ_x0011_APÏ°¯_x0016_K	AÐbEzÍ_x000E_A\Æ_x000F_Ø`_x000F_AÄJ¸9_x000C_AÌø7Ð¤«_x000E_Aö_x0007_wv0_x0010_AèFËÀ«1_x000E_AD¤6;Óø_x000E_A×è)L_x000D_A¤_hCQ(_x000C_A Ûà¸_Ç_x000D_A¼uÅ9%_x0006_Aüê,Ts+_x000C_AlÔ³§X_x000B_A_x0004__x0001_Êf_x0002__x0006_µ_x000D_AÜiõ9Ú_x000B_Ak0É¢_x0003__x0010_ADw _x0002__x0011_A_x0010__x000B_f59_x000F_AôFësÒ¼_x000F_AL37Ç8Á	AÇrRºì	A¥¼Äb_x000C_AX_x0014__x001D_Z_x0001__x0008_AÌ¦_x0017_z_x0015__x0004_ADom¶__x0019__x000E_A|K_x0010_¬_x0004_Ç_x000D_AXß_x0017_~ÞÈ_x0005_A¼{×64_x0006_A_x0010_ãrq_x0001_)_x0012_Atr«)¾j_x0006_A\_x0018__x001A_]E_x000D_AFJ\#û_x000F_AÔI_x0007__x000E__x000F_AÄDµøs¼_x0006_A&gt;-E=6_x0012_AÜÝ¯Q_x0015_ _x000F_A l~ì_x001F_R_x000D_A`Îa_x0008_A|bÅ½_x000F_A4l_x001B_"_x0010__x000F_A_x0012_Uòkb©_x0011_A_x0018_É}&gt;ë _x000D_A_x0018_çhßo_x000D_A[í_x0011__x0003_¨_x000D_A¨_x001A_KÕÎd_x000D_A_x0001__x0008_À/xôq·_x000F_A0Mhú_x0012_¾_x000F_ATÔÍÇkô_x000D_A4_x001F_°_x0014_r_x0019__x000E_AôýL]â_x000F_AØP¤ù_x000B_A8WõÎ_x0003__x0011_A_x001C_§«Øõu	AÜ_x001D_Èa_x0005_$_x0008_Atø~åQ1_x000E_AÔµMÑ_x000B_Ax^_x0004_(_x000F_AT-ÑÚHà_x000D_Aì¤á_x0012_Ç_x000F_AÚ¼c.D_x0011_AØ@aA¿_x000D_A_x0001__x001B_m_x0004_³_x0010_Az´µªo®_x0010_AüØ¶_x0017__x0011_Ã_x0008_Ap#PiX_x000F_AHá¯Ó§â_x000D_Aîqz4/Ï_x0010_Aì_x0008_¹ËóU_x0010_AP=ã¯7_x000E_A¼lÃ¹÷¦_x000B_AðÏPnÀ_x000D_ALÍ89Ë_x000E_A°2à~p_x000C_A_x000C__x0007_s_x0002_EÕ_x000B_Aäåã_x000C_A_x0004__x0006_At2_x0008_A_x0010_åàZ_x0002__x0004_È+_x000C_A,¨wýÓ_x0006_ATrRü_x0006__x000E_AÈ¦+£Ó_x0010_A¸+_x001A_O&lt;	AÆt:«m¹_x0010_AÓÇü_x0010_AIÆ°»ö_x0007_AÄ[¥gp_x000D_Aì_x001D__x000C_õ2S_x0004_A¨ñêÄh_x0010_APüaÍ~¼_x000C_AìB_x0003_ï{í_x000D_Aôa`ÆÃÛ_x000F_A{_x0015_Ùñ.	A0l_x000B_c,©_x000D_A¨	:·	Aì_x000C_	¸_x000F_At_ö¯£ù_x000D_A¶º|rR_x0011_Ap(­_x0012__x0010_A°ßÁ_x0008_r_x000E_A_x0008_*K¹ò=_x0004_A$ËdFóz_x000D_A_x000C_¢èç4b_x000F_AÄØR`_x000C_A¸_x000F_dJ´_x0010_Al_x0016_1L_x0001_°_x000C_Aê@ ·ª_x000E_AØq,¯Çt_x000E_A_x001C_æÞÙ)Ë_x0004_Aì o^_x000C_A_x0001__x0003_H´¯_x0013_i_x0007_AÈÝ_¤?¸_x000D_A®ÌÑ-}_x0010_A°°·@_x001E_ö_x000D_AÐi_x0011_ä®G_x0010_A$:"¬ÄE_x000E_AlÅê"$_x000E_A_x0004_|G(w_x0008_A`Ò_x0004_&amp;¢_x000F_AX_x0002_×ZÎm_x0003_ATc&amp;c_x0002_è_x000D_An¿º%¢_x0010_A°4~­ÙÓ_x000D_Aü,ý¥YJ_x000B_Ax[îm_x0001_¾_x000F_Að,_x000B_L#ð_x000B_A_x0008_l(¨_x0001_£_x000E_A@þ¨?_x0003_A_x000B_A_x0001__x000E_ín_x000D_Alj_x000F_R¸_x000E_ALô(â8ë_x000C_A_x001C__x000B_k+Bâ_x0003_AD½7ÖÅw_x0010_A~ÏÄ&gt;²¤_x0010_A WÑS_x0008_A,ÁÔ¶6|_x000E_AXº7÷T_x0007_A¥¾3ÉÖ_x0004_A_x0003_cg1_x0010_A B²_x000F__x0007__x0015__x000D_AP÷ÅÀ	A I_x0013__x001C__x0002__x0004_Ñ_x000B_Aæ_x0008_È©6_x0010_AúåBÂÛS_x0011_A\LD®_x0017_t_x000D_A_x0008_S¹Ð_x0007__x000B_AÔàª_x0004_æ_x000D_A\vaÃ¨æ_x000C_AL_x0002_èé¡a_x0010_AÐWr	_x000F_AxøLÄÚ_x000C_AÜùñlá_x000D_	A,ëÖïûÕ	AÀðX_x000F_Ò_x000D_A¼w}µ?d_x000E_A¢hÅió¥_x0011_ANùÌ_x0004__x0003__x0011_A¬ÌÿD«=_x0010_A¤úëð®_x000B_A$_x000E_y¿Fâ_x0004_AäQÕ§Ê+_x000F_A¸_x0001_è Ü_x001D__x000B_Aø¥]Ùòé	Aä÷ì[ñ_x0007_A_x000C__x0013__x001F__x0007__x000B_\_x000B_AÐ_x000C_ÿv_x0013_à_x000C_Aør¾éE_x000C_AÞ.×9¨B_x0010_Aì	·B)_x0004_AD[F'_x0004_AH»´Ã-_x000D_A8ùã_x0015_k_x000D_Aè/µ_°_x000E_A_x0002__x0003_È9=N	=_x000B_A4ü_x001C_Å¹_x000B_A&gt;`\ß	d_x0010_A _x0016_{Á_x000C_A(ªÚ¡_x0003_A/ÒÚnu_x000C_Ap.¸Í	AüDD¡'P_x000D_AtNOÑhD_x000E_A°lÿ_x001C_òß	Al!ot²_x0010_A»\²ä_x000D__x0003_A|í°Âå	Aü4úi_x0007_Ö_x000E_AÐë¬ò_x0018_~_x000F_A_x0016_ïN_x0010_AtP_x0003_ï,_x000C_A0À¾_x0003_A$ÝÇzd_x000E_AðÕòØt_x000D_A_x0004_Îx8B&amp;_x000E_AÌtô`ÉI_x0010_AØ*_x000B_YÜ¿_x000F_AtÍb_x0003_A,_x001B_±û7¤_x000F_A|h_x0016_fÖ_x000B_AÀ@_x001D__x0003_v2_x000E_Aô_x0015_ NeÞ_x0003_Aôåñ_x0016_¶"_x000F_AÿB[ªw_x000D_A_x001C__x0001_Ôàf_x0003__x000E_AT_x0019__x0002__x0001__x0003_SF_x000F_AÄ(»¢«ö_x000D_AÀ_x0010_êVN_x000D_A {w_x0011__x000B_A)Øo_x000B_A8ª(_x0011_~j_x000D_AðÛ¶_x001C_§_x0010_AÈõÔ_x0004_þ^_x000F_AdÛ&amp;c+_x000D_	A4&lt;Nÿy_x0003_A_x0004_uÐq._x000E_AP_x0016_DÛÔ_x0012_A$_x0016_vR1_x0011_AÒ,ëù¡g_x0010_A0a_x001A_Tò_x000D_A_x001C_J¨/È_x000B_AàZ_x0003_$_x0010_A0óG·1_x000E_AP¡^âC[_x000B_AÀ­'¦Ý_x000C_AxÌV_x0019_ÂÜ_x000E_AXäqá­×_x000D_Aê×æ?¶_x0010_Ab³_x0001__x0002_h_x0010_A·U_x001F_=m_x0011_Aà°_x0013_O_x000E_Ad+ÄK­_x0008__x000F_A|­_x0011_fïu_x000B_AX7R³j_x000E_Aô_x0004_úüñ:_x0011_Aà¹¦r_x0010_ALGë'_x0003_A_x0002__x0005_DêIK_x001E__x0010_Aâ¶_x0004_¶Ô__x0010_Aü­þÑý_x000D_A@Ùá6_x0008_A=BQax_x000B_AÄL_x0006_V8Ã_x000D_A0_x001B_Þ_x000D_A*uÙï _x0011_At_x001E_þ®@_x000B_A´¢aü_x000B_A|81ªG_x001A_	ADpIÌ}_x0008_AcåDh_x0010_Ad0y|× _x000E_A Nô÷èä_x000B_A_x0018__x0001_\¿ø_x000F_A0ë£_x001A_Y_x000C_AlÁ_x0008_ÉÆ_x000C_AÈÊþK_x0010_A_x000E_w_x0010__x0011_#&gt;_x0011_A¤û_x0008_Í_x000F_A í._x0013_f±_x000F_At_x001E_lpP_x000F_A¨_x0003_	×[Ï	A A_x000F_öT!_x000D_A¬Ê~@e_x0014__x000E_A¨_x0006_çú·_x0008_AüþÏ_x0005__x0015__x000F_A8P(Rk_x000F_A8§&gt;íìè_x000B_AHæí_x000E_A_x001C_U _x001D__x0001__x0002_?_x000B_A­ýîÒ°_x000B_AÀï_x0003_|OÎ_x000E_A_x0008__x0011__x001C_ûú¹_x000C_AEkm	AÞ U½­_x0011_A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</t>
  </si>
  <si>
    <t>bf6b4358245c09dffc633c6b1728426f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0001__x0002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_x0001__x0002_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0002__x0003_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#Ûù~ºöÁÀ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_x001E__x0002__x0002__x001E__x0002__x0002__x001E__x0002__x0002__x001E__x0002__x0002__x001E__x0002__x0002__x001E__x0002__x0002__x001E__x0002__x0002__x001E__x0002__x0002__x001E__x0002__x0002__x001E__x0002__x0002__x001E__x0002__x0002__x001E__x0002__x0002__x001E__x0002__x0002__x001E__x0002__x0002__x001E__x0002__x0002__x001E__x0002__x0002__x001E__x0002__x0002__x001E__x0002__x0002__x001E__x0002__x0002__x001E__x0002__x0002__x001E__x0002__x0002__x001E__x0002__x0002__x001E__x0002__x0002__x001E__x0002__x0002__x001E__x0002__x0002__x001E__x0002__x0002__x001E__x0002__x0002__x001E__x0002__x0002__x001E__x0002__x0002__x001E__x0002__x0002__x001E__x0002__x0002__x0001__x0002_ _x001E__x0001__x0001_¡_x001E__x0001__x0001_¢_x001E__x0001__x0001_£_x001E__x0001__x0001_¤_x001E__x0001__x0001_¥_x001E__x0001__x0001_¦_x001E__x0001__x0001_§_x001E__x0001__x0001_¨_x001E__x0001__x0001_©_x001E__x0001__x0001_ª_x001E__x0001__x0001_«_x001E__x0001__x0001_¬_x001E__x0001__x0001_­_x001E__x0001__x0001_®_x001E__x0001__x0001_¯_x001E__x0001__x0001_°_x001E__x0001__x0001_±_x001E__x0001__x0001_²_x001E__x0001__x0001_³_x001E__x0001__x0001_´_x001E__x0001__x0001_µ_x001E__x0001__x0001_¶_x001E__x0001__x0001_·_x001E__x0001__x0001_¸_x001E__x0001__x0001_¹_x001E__x0001__x0001_º_x001E__x0001__x0001_»_x001E__x0001__x0001_¼_x001E__x0001__x0001_½_x001E__x0001__x0001_¾_x001E__x0001__x0001_¿_x001E__x0001__x0001_À_x001E__x0001__x0001_Á_x001E__x0001__x0001_Â_x001E__x0001__x0001_Ã_x001E__x0001__x0001_Ä_x001E__x0001__x0001_Å_x001E__x0001__x0001_Æ_x001E__x0001__x0001_Ç_x001E__x0001__x0001_È_x001E__x0001__x0001_É_x001E__x0001__x0001_Ê_x001E__x0001__x0001_Ë_x001E__x0001__x0001_Ì_x001E__x0001__x0001_Í_x001E__x0001__x0001_Î_x001E__x0001__x0001_Ï_x001E__x0001__x0001_Ð_x001E__x0001__x0001_Ñ_x001E__x0001__x0001_Ò_x001E__x0001__x0001_Ó_x001E__x0001__x0001_Ô_x001E__x0001__x0001_Õ_x001E__x0001__x0001_Ö_x001E__x0001__x0001_×_x001E__x0001__x0001_Ø_x001E__x0001__x0001_Ù_x001E__x0001__x0001_Ú_x001E__x0001__x0001_Û_x001E__x0001__x0001_Ü_x001E__x0001__x0001_Ý_x001E__x0001__x0001_Þ_x001E__x0001__x0001__x0002__x0003_ß_x001E__x0002__x0002_à_x001E__x0002__x0002_á_x001E__x0002__x0002_â_x001E__x0002__x0002_ã_x001E__x0002__x0002_ä_x001E__x0002__x0002_å_x001E__x0002__x0002_æ_x001E__x0002__x0002_ç_x001E__x0002__x0002_è_x001E__x0002__x0002_é_x001E__x0002__x0002_ê_x001E__x0002__x0002_ì_x001E__x0002__x0002_ýÿÿÿí_x001E__x0002__x0002_î_x001E__x0002__x0002_ï_x001E__x0002__x0002_ð_x001E__x0002__x0002_ñ_x001E__x0002__x0002_ò_x001E__x0002__x0002_ó_x001E__x0002__x0002_ô_x001E__x0002__x0002_õ_x001E__x0002__x0002_ö_x001E__x0002__x0002_÷_x001E__x0002__x0002_ø_x001E__x0002__x0002_ù_x001E__x0002__x0002_ú_x001E__x0002__x0002_û_x001E__x0002__x0002_ü_x001E__x0002__x0002_ý_x001E__x0002__x0002_þ_x001E__x0002__x0002_ÿ_x001E__x0002__x0002__x0002__x001F__x0002__x0002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</t>
  </si>
  <si>
    <t>0125ef11799f3ec1e8a045d68d0ecdb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_x0002__x0003_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001D_r3Üs/_x0001_A_x0002__x0003__x001D_r3Üs/_x0001_A_x001D_r3Üs/_x0001_A_x001D_r3Üs/_x0001_A_x001D_r3Üs/_x0001_A_x001D_r3Üs/_x0001_A_x001D_r3Üs/_x0001_A_x001D_r3Üs/_x0001_A_x001D_r3Üs/_x0001_A_x001D_r3Üs/_x0001_A_x001D_r3Üs/_x0001_A_x001D_r3Üs/_x0001_A_x001D_r3Üs/_x0001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_x0001__x0002_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_x0001__x0002_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x®GÎü_x000E_A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</t>
  </si>
  <si>
    <t>806be648989a53f424ddcadaa676e3d5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0002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0001__x0002_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_x0001__x0007_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%_x0006_óÖ@_x0004_þâ¶_x0019_áÀèE«_x0008_Ë@_x0013_?*Ðª±À*¤Ñd_x001D_á@@_x0002_âµÀ¼O_x000B_/_x0003_¾ÓÀb])¨¶êÀ@µ!_x0005_f@P_x000E_àÆh_x000D_ÒÀD_x0012_%A(çÀ`6^ª²)º@_x0008_ë_x000E_´-¾ÞÀ_x0001_á÷6£ÆÀ°8&amp;_x0010_1ÌÀ_x0001__x0002_(Ê=¥ÞÀ¤¸ÉÀ_x001B__x0002_Ô@tÌJlÃLßÀðÁQÌQÐËÀP¡ÕÎÍ¾ÀÀf"/Ñ¢@2÷ê_x0010_Ñ°À&lt;PüfîzÜ@øbø¥åÇÌ@lKecQÜÀ¨C0_x0019_?IËÀ¤ÖLMº:ÑÀÀjÒ@ÂóÞÀH¤AªÙÀ@pû,T@Ø@`ë!pä4¢ÀÀF_x000E_JçS½ÀáI[Ê@Þ_x000D_Ó«üàÀÀÿþ&amp;Æ¾Àµð¬*òÀÔ`uÝùqÚÀâ£_x0008_rìóèÀ¯ò&gt;ÕÀ_x0014_a¥_x0019_sþç@ Åh2ÔÝÀ\¤_x0006_aªéÜÀ_x000E_¤Ã\ãàÀ0&gt;`LåO·À°&gt;ËM&amp;Ü@è¦XÀ@&lt;_x001D_\â-.@ÖÀÐÆ^~_x0002_Æ@&lt;¢_x0003_Q_x0002_Ö@¤_x001E_$¡VÑÀ¬ägÇí¢ÖÀðñxSlãÁÀólïÓÐÀ$åPVÀß@hÐ¦ÿ·iÌÀE6Ð@_x0001__x001F_--_x0002__x001F_--_x0003__x001F_--_x0004__x001F_--_x0005__x001F_--_x0006__x001F_--_x0007__x001F_--_x0008__x001F_--	_x001F_--._x001F_--_x000B__x001F_--_x000C__x001F_--_x000D__x001F_--_x000E__x001F_--_x000F__x001F_--_x0010__x001F_--_x0011__x001F_--_x0012__x001F_--_x0013__x001F_--_x0014__x001F_--_x0015__x001F_--_x0016__x001F_--_x0017__x001F_--_x0018__x001F_--_x0019__x001F_--_x001A__x001F_--_x001B__x001F_--_x001C__x001F_--_x001D__x001F_--_x001E__x001F_--_x001F__x001F_-- _x001F_--!_x001F_--"_x001F_--#_x001F_--$_x001F_--%_x001F_--&amp;_x001F_--'_x001F_--(_x001F_--)_x001F_--*_x001F_--+_x001F_--,_x001F_--_x0001__x0002_-_x001F__x0001__x0001_._x001F__x0001__x0001_/_x001F__x0001__x0001_0_x001F__x0001__x0001_1_x001F__x0001__x0001_2_x001F__x0001__x0001_3_x001F__x0001__x0001_4_x001F__x0001__x0001_5_x001F__x0001__x0001_6_x001F__x0001__x0001_7_x001F__x0001__x0001_8_x001F__x0001__x0001_9_x001F__x0001__x0001_:_x001F__x0001__x0001_;_x001F__x0001__x0001_&lt;_x001F__x0001__x0001_=_x001F__x0001__x0001_&gt;_x001F__x0001__x0001_?_x001F__x0001__x0001_@_x001F__x0001__x0001_A_x001F__x0001__x0001_B_x001F__x0001__x0001_C_x001F__x0001__x0001_D_x001F__x0001__x0001_E_x001F__x0001__x0001_F_x001F__x0001__x0001_G_x001F__x0001__x0001_H_x001F__x0001__x0001_I_x001F__x0001__x0001_J_x001F__x0001__x0001_K_x001F__x0001__x0001_L_x001F__x0001__x0001_M_x001F__x0001__x0001_N_x001F__x0001__x0001_O_x001F__x0001__x0001_Q_x001F__x0001__x0001_ýÿÿÿR_x001F__x0001__x0001_S_x001F__x0001__x0001_T_x001F__x0001__x0001_U_x001F__x0001__x0001_V_x001F__x0001__x0001_W_x001F__x0001__x0001_X_x001F__x0001__x0001_Y_x001F__x0001__x0001_Z_x001F__x0001__x0001_[_x001F__x0001__x0001_\_x001F__x0001__x0001_]_x001F__x0001__x0001_^_x001F__x0001__x0001___x001F__x0001__x0001_`_x001F__x0001__x0001_a_x001F__x0001__x0001_b_x001F__x0001__x0001_c_x001F__x0001__x0001_d_x001F__x0001__x0001_e_x001F__x0001__x0001_f_x001F__x0001__x0001_g_x001F__x0001__x0001_h_x001F__x0001__x0001_i_x001F__x0001__x0001_j_x001F__x0001__x0001_k_x001F__x0001__x0001__x0001__x0002_l_x001F__x0001__x0001_m_x001F__x0001__x0001_n_x001F__x0001__x0001_o_x001F__x0001__x0001_p_x001F__x0001__x0001_q_x001F__x0001__x0001_r_x001F__x0001__x0001_s_x001F__x0001__x0001_t_x001F__x0001__x0001_u_x001F__x0001__x0001_v_x001F__x0001__x0001_w_x001F__x0001__x0001_x_x001F__x0001__x0001_y_x001F__x0001__x0001_z_x001F__x0001__x0001_{_x001F__x0001__x0001_|_x001F__x0001__x0001_}_x001F__x0001__x0001_~_x001F__x0001__x0001__x001F__x0001__x0001__x001F__x0001__x0001__x0006__x001D_Ù	Õ@T_x000E__x0013_¦Ï=Ð@Ð¢[_x001F_Ëß°À_x001C_x½r7ãÀì_x0016_jxÛ@&lt;»HøêÓÀà]ìµÀÌon_x000D__x001D_ßÛÀ _x0014_I&lt;#_x0017_¢À_x0018__x0013__x0014_×À`Ç!ô96ÅÀ¸ú_x001E_³xÂ@ðÏÑ ?òÑÀ^¼{KZ éÀ_x0008_O+_x001E_¤=Ï@H&amp;QÒjkÖÀÈÆjI_x000F_ãÀJ0y2}àÀä?ÎæåÙÀ_x001C__x0016_á-(;Û@Ðm6ÍÿÑÀ_x0003__x0004__x0008_ÿ_x000D_5tÉ@àÃ´ ÇÀ_x0018_ñ_x001D_'_x001B_pÆÀ_x0018_(@·élÜÀTÍµ_x001C_ÚÀ@tÔ_x0008_¨@$p_«NÓÀ|Ñ4XuáÐÀ°%¾4âÀÜvÌÍU#ßÀ¼B°:ãÖÀÁ:oûäÀ_x0010_Ýí7_x001D_=±@ N__x0002__x0011_°ÀPÕSäË½ÀX|o«w@Ö@ Z~}¢²À×¶_x0001__x001F_ºÀ 9¨ú÷ÊÀ_x001C_GzíáU×@¬cNæÀÕÀ_x0008_éó®¯bØ@Ð"_x001E_ãº¶@ä_x0002_î	Ò@È_x0012_T_x0015_®ÇÀ¬qñï¥ÐÜÀ_x0017__x0003__x000E_a·À |¸HyóÃ@è{½ºiÈ@ø_x000B_ôÝ,GËÀ_x001C_ù÷¬h5ÚÀpñE2_x0005__x0006_ÜoèÀ¦k_x0004_rê/æÀ_x0014_;$Y×ÀPÖHqÞÖ@2mÐº_x0001_âÀDËjx_x001D_ÜÀ 1ëî/ÆÀÞEZ`^ÁÀ_x0018__x0012_FIìÂ@ñºÙjìÀÄ&gt;_x0019_²§ÊÔÀê¸{x´&gt;äÀ6_x0013_7H#dâÀ²9uVÈæÀ _x0005_6¨Z_x0008_ºÀx_x001F_søôÇÀ ý5/ºËÂÀn0_x001C_ræ$çÀn_x000B_@DÞç@|_x0002_;«_x000C_îæÀ¬´àky«âÀô² ù9_x0012_ó@ ËQ_x001F_L&lt;ÆÀ_x0018_ 7/_x0012_ÏÀù_x0001_À¾À:_x0002_ÞAÝãÀJN´(ÝÀ_x000C_²s Ú×@¨_x0018_ÐÿÁÆ@K&gt;z4ØÀ|Gª_x0018__x0003_NÛÀÞyH2¹æÀ_x0001__x0003_p(ýÕªØÀ¼jù_æÀp_x0003_`@Ü_x0019_ÂÀðþ_x001B__x0002_»ÀbhÜ´{_x0001_æÀØðk;ÞÅÀPK²¤ãÀø±Ìå¼åÀ`ÁÞ_x0005_ß°À_x0012_#6Ø^ãåÀ@Ízâ@ y¡0aÓ@þ_x000F_ìÐGà@LÒ·)ç«Ó@8Fÿº9ñÓ@L[ÀÀÐ_x0007_ªÆÎÀ&lt;_x0004_²_x000B_¶ÔÀ(¬xX[Á@°5_x0016_SîN²ÀÐó_x001C_ hi½À÷ì{òÿ]ñÀp cµÀÐ¬ç_x000B_sÄ°ÀH¿[Ôà¤ÂÀ¬ÿ1­ê×@P½k&gt;z[ºÀbH_x0011_»XâÀôùx©;ÐÀ_x0010__x0003_"&amp;¸À_x0010_M_x0014_Äx:´ÀÈÂD_x0001__x0005_x&gt;ÚÀÌÏ_x0007_kÕîÐÀ,­¥{¡)áÀ_x0001_­Ë_x000C_ð_x0003_ÈÀ ²¾©m_x0008_§À_x0006_Ñqu8¯áÀ_x0002_Px×geæÀ¬Xp_x0019_6¹×@È!hbYªÇÀ4P^ýÀ\,Å]ÒÀ6¨_x0005_ÆàÀiÁÄú;ÉÀB¾	Ô_x000E_´@øëìÛ4Ë@DÓÌö_x0018_ÌÛ@&amp;(o¤ßæÀ²0ÞlÞÀ_x001C_ð_x0004_é&lt;ÑÜ@@dIqc§ÌÀ$_x0013_åäÀ%-Á× GðÀø§d¬E¿æÀ_x0001_#á]7sÀn-µjÞÓÀ°_x001B__x0003_÷Æ¦¾@\ò&lt;QîÀ_x0001_$ýÇí?À°ïUááÄÀô»x_x0017_åÀ_x0006_©búíÀXC9D:Õ×À_x0003__x0005_\ÃGÌ¤ÒÀÜ7YU§ÕÀ_x0006_èT±á_x000F_ãÀ¨îÇêI_x0019_ØÀðÍßæ5ÖÀP#96@¸_x0004_ø{ÅØÀ@|fd_x001B_@¤¢¬oqEäÀP_x0016_K'ýÛÀT_x000B_úEr|ÛÀ_x000C_èUÙ_x0005_âÀ_x0018_9_x0010_&amp;­éÀ`_x001E__x0018__x0002_$_x0013_¤@ áH·dÂÀÂ_x0001_á_x0014_ÚÀ7VêýßÀD&amp;æ#DÓ@r_x0018_ÂhkÆÀðª`¨ðlÑÀ#_x0008_ÉKnÐÀÀVÙ'_x0019_¯ÀxgÒçL_x0001_ÎÀH/_x0018_8_x0018_7ÝÀ.Ü_x000D_ç{äåÀ¼¿ø_x0015_9UêÀp_x001F__x001C_wÚÀ_x0010_Ïc÷¤	¼@]ü_x0018_!®@@ó_x000E_É/d@â®ºDº¥àÀ_x0018_äø²_x0002__x0003_¬eÕÀ_x0010_6ÝhZÞÕ@Ýíy_x0019_ÆÏÀºj¬_x0017__x0011_á@ ¡Ô	Òð¦Àð_x001D__x0014_r[!ØÀ_x0010_¯lS&lt;ÓÀ&amp;¸ñÜÇ@þ_x001C_dÃ_x0019_þçÀ_x0002_DNn©JÃÀ0³z_x0006_^Ì@L+	á_ ÞÀ¶_x000B_\áÀðç_x0011_Ï['¿@ _x0002_KKz_x001D_ÆÀÀÄÄêõ_x0011_À°+n¶J¿@°ýT¶l_x000F_ÁÀ@kcÙÀ ÂÌ¯ÓßÀ¨5Ý_x0001_~ÁÀ_x0018_ûïu@øÔ@`D-_x0015_MPâÀ@=J®â³¨À4¿qÂëSÐ@§añ|ÑÀÒìË_x0006_¬áÀ_x0002_á^%£ÀÜ°ºÏöâÝÀ_x0010_5å	gÌÀPSü[³À,áä?EÐÔÀ_x0003__x0004_ \Y®@¡À@¸ºc°ª@ÖßÛ/yâÀò­tC±îÀp:ºHâÂÀ¸+4eöÆ@HáTÂÀØ¹!ÊlèÍÀ\_x001E_Ô_x0015_}ñÛÀÚOÀ¢LáÀ_x001C_as2»ºÜÀÈºØ_x0008__x0018_àÀ@ÖµÙj@ìÕI®ã@Dy&amp;_x0002_"WÕÀäå¯GÐÕÀ0?\o|g°@XÁx~×ËÀjòÿûÜ÷âÀ(Üíò®wÂ@v¥T_x0007_@À@_x0010_oÌ3Ýµ¸@xÊ}×¾·Ù@ÀòaÞ_x0010_/Ñ@hgz._x0001_ÑÀ¼ï_x0017_áßÀ_x0003_bå_x001E_v@P¡Â&lt;¦_x0002_àÀ_x001D_Ç}*Ã@_x0010_d#äh_x000B_ã@Î_x000F_¬G_x0007_ôàÀ_x0018_TÁ_x0003__x000B_ùVÉÀh`&lt;,¼'ÝÀ2Èj,ò´@xÑ=Q#ÁÀð Ç_x0011_4Ú@D$£Xy5ßÀ_x0008_ÆB´Ã×@þ5_x0017_ÐÀ¬=_x0002_Ø_x001E_|Ø@Ä_x0004_¬Ê;ÜÀ_x0014_\sÀ_x001E_âÀÿqj1`Ã@xCùúãÄÀp×_x0013__x0008_RÁÀô¬_x0006_Êç_x0013_ÙÀ`_x0001_Ië¤¥Àì§º9^ÌäÀ_x0003__x0015_¡_x000F_îÓ@_x0010_í¢p®ÇÀ¼Ã_x0001_ÀÊÙÀ_x0010_ÛÌ_x0018_y*Ú@	k_x0019_OØÛÀ8Öï5Ó@$å3OfÓ@ÈÍ`îâÀPÜçãîÃ»Àx®Ö¡ÌÀú_x0005_ëoå@_x000C_ü´ìkÛÀ Û_x0010__x001A_e"Ë@z_x0007_ÀB&amp;Áæ@Hæ_x0019_à#ÖÌÀ_x0001__x0003_ø£,2_x001F_£ÏÀ@íüÁ`Ï@Hò0_x000D_jÇÀìhÒ_x0019_ô¤Ü@_x0001_þD«ÿpÜÀ_x0001__x000E_G _x001A_øv@8¨±ôqÍÀ_x0001_G³ezµÀ`1ÓÚ_x0018_'¬@(÷ªt/êëÀ_x0001_~ìÌ_x000B_Àp_x0012_H_x0002__x0017_@_x0008__x0005_÷×Ñ@¸,*_x000B__x0008__x0008_äÀËYS³»À_x0014_`À¢zãÀàhº»&gt;±À;ºs¥5ÙÀ_x0010_vnr [²À]Ö_x0014_Ï Á@h+p»¨RÅÀ_x0001_evª_x0010_Ö©@ðÌ_x0012__x000E__x0013_åÀ@x&lt;"7Ù¾@&gt;_x001D_JxäÀ6¯ëQhàìÀø| µ&amp;Ë@_x0001_ëR_x001F_ÒMßÀ_x0006__x0007_¾Ãø'áÀjç(_x001D_ëÀ_x0001_2gGC_x001F_À Ò_x0007_X_x0004__x0005_Ó_x0013_¥@_x0004_ÛA	¿{yÀå_x0003_öK^ÖÀ0+X?%_x000F_µ@_x0004_ØÉï&gt;ÊÝÀ_x0018_Óç_x0013_QVÂ@hÕ/¥{IËÀ_x0008_6£åß±ßÀ¾áB_x001B__x0006__x0008_äÀÀ¬3_x0019_!º@?¼ÑÉÍò@Tãª_x000D_&gt;Ð@ ­_x001B_ýÙÐÈÀÄÓWô½ÕÀ_x000C_Ý²Ü±çàÀï_x0002_÷3ÓÀ_x0004_HN_x001E_ûlÊÀð	9â×ÅÀ_x0016_þAzïGà@ _x0013_à_x0016_L_x001C_¬ÀlaÞS7Ü@_x0010__x0008_S	HÎÀ¸&lt;¡_x000C_#ÄÀÀ_x001A_ö¾ÁKèÀØmöROÇ@Æ_x0005_é_x0005_ÇÀ ^]m©À¤×_x001C_T¥XÒÀö½5õ¨àÀ_x0014_÷_x0001_v9²ÔÀØày]VÑ@Ùä_x0014_h.ÝÀ_x0002__x0003__x0018_2ÈWjTË@èpde_x0012__x0002_ÌÀÐÐtÆèÀþ_x0015_÷O¡_x000B_ìÀ_x0004_3"±D¡ÔÀ`i½._x001A_7ÖÀÄç_x0018_QÌûÔÀ_x0004__x0015_ãB4ÐÀè1Þü«ÕÀ8Ñ`YhÝÀøÜÐ93É@f_x0008__x001F_¡jéÀàbþX_x0001_£¨@ðº½²ÂÀ_x0018_ÈBJk_x000E_ËÀ$,#hfÖÀ&lt;µÉë)kàÀ_x0016_Û]á%õëÀIj¥1_x0012_Ò@DA¨&amp;ÞyçÀhÝP©¯Î@_x0010_ËA¦û³À_x0018_ïÊÙG×ÈÀÐ±w_x0001_ÒÁÀ_x0010_i+IUâÀy§ÿò@ÞTlPê`áÀ_x0018_²¨_x0003_ÖÀ_x0010__x0007_8Â	ì»À¤µ¥HêùÐÀ_x0002_O_Ì°@ ÿ¢0_x0002__x0003__x000C_i»ÀöE®æÀ¸u_x001A_{æ_x0019_ã@ ×~X«À_x0010_íK)£ÈÀì}²sIÚ@0\_x0019_âùÝÀüA3_x0012_ðÓÛ@cz%ðÒÊÀ°}MâSGºÀÐÏÛ×_x0011_Á@ ç¸_x0013_¡Ò@À" _x0019_*ÀÖc¥[g_x0011_ëÀL{º_x001C_Ö@ðZÛÃÀ_x0010_jP¸ú_x000D_»ÀwÇIZ"äÀÀ_x001F_Eüu_x0012_¬@_x001C_ðCå8_x0002_åÀl^°%gûÙ@_x0002_|­R½Ì^À _x0008_©B_x0012_ÊÜ@@t½Ñ6ÊÀô_x000D_"×vÑÕÀ`RvÀç_x000F_´ÀP,¥Ù_x0005_ÛÊÀì+AuÉÑÀ8çnëµÆÀï©a_x0001_2ÕÀô¶5ÈªpÙÀ¬V;"ÔÀ_x0004__x0005__x0004__x0010_§©0yÀø)SWaÒÑ@`o_x0004_¼´À´µ_x0012_Ø|_x0003_ÞÀ_x0002_n1âséÀ_x0004_ÜiËY	gÀÀ*_9û@øfTi:ÅÀ_x0008_ð.³ýÄÀpYª_V¿À @¦_x000F_g¤@ý¥êÐÜÀ*|©mæÀ_x0005_È*_x000C_ýrà@ û_x001F__x0002_;&gt;ª@J_x001F_«ãÒ_x0007_áÀôK$'³_x001C_ìÀæ+¥ËÔèÀrE{c«½á@LjK¾¨ôá@ÐW´@UÆ»@²ÔSÂ_IàÀp~¦CÒòÅÀª;,å@_x0016_iáqàÀ,_x0008_Û(y_x0005_ëÀt_x0002_ýìqÙÀdBkmôÛÀü]8æ)ÑÀ¸_x000F_Çæ_x001E_bÚÀ0jcZ*Á@_x0010_ã_x0001_§_x0003__x0005_&lt;@±@|)9_x0010__x0010_YÓÀ¼lÁ!7à@ÈëgÚÌÀ,9_x0019_ªYàÖÀ°EE\ÈdÔÀ[ßº(KÙÀdvø&amp;ò_x0013_ÐÀØÇY4½9ÅÀ|©=n&gt;_x0001_äÀü¦C:N:ÜÀ°ÍÉ´El¿Ààù_x0004_ãÞ¹ÎÀ¬`_x000C_	v¿çÀ_x0003_1!Õ³ãÀ8¼_x000F_ËvÓ@Àn_x0007_?ïÆÀ¼_x0002_Qn_x0018_ØÀ vQå"G«À@£Ù_x0006_óTÐÀ dôõu®ÀÀ`3 ,ÁÀè®"TéÏÀÀ_x000F_æëXLÅ@@x¤¢È_x0015_¨Àh[íòïÀ_x0004_Â1×?òÙÀ&lt;_x001E_ÚlÑÀx_x000F_t_x000F_à@d ¬ÿ¼_x0003_ÚÀ_x0008_Z|Á_x000D_XÌ@Ìð__x000C__x0010_ÝÀ_x0003__x0004_4áùQÔÀ¸¶_x0007_ûÇ9ÕÀ°_x001B_Ý_x000D_mò´ÀIí_x0003_ À_x0003__x0012_wB0ÂÀ°ASüÐáÀ_x0003_Ô,5_x000E_¨UÀ0¥ÆD&lt;ÏÀ@üÂ½+ºìÀ°¸í_x001E_Õ¡âÀxª;qaÀ0):_x001A_á]ÒÀí_x0001_»´_x0012_ßÀ8ìuíáãÙÀ_x0008_Ümyf}ÂÀà&lt;ß_x001F__x001F_Ä@Tñ_x0011_&gt;QèÓÀð¡ÀÍa^ºÀì*có¶ÓÀüá_x0006_ä¦ØÀ¨ï$Ø¥æÀ_x0010_Ì§#´&lt;¼ÀÀpOøf^µÀ_x0003_íÈ´c¥¡@_x0003_CÂ Ä;«ÀøV_x000D_yDÙÏÀøaXæ_x0012__x0002_ÆÀÖ_x001D_ìÇÝèÀt@aûÙFÕÀL}#ã_x0006_ïÙÀ »eÞãÏÀ_x0010_ç3_x0002__x0003_û Õ@Ä!VU·ÓÀj@³_x000E_&gt;çÀzØx-_x0002_ãÀ0©[¶Uï¿À^_x0011_I_x001A_×@&amp;_x0001_ÙpÑOâÀÀ¢¬v§À`&lt;W»«èÊ@ÈÏbüðBÊÀêÅæ_x000E_íÀhå»vÄ°ÅÀ_x0002_f°D@ÜÀxËPÅ[È@¼C^:lIéÀ@1;%^Ç@È¯_x001F_¸WÔÀ("×ØqUßÀè,² »ÉÀx°¡_x000D_÷^ÃÀ¸ÿS-`BÍÀÐ²7gû(ÂÀ(ä_x0013_íÂçÁ@À_x0002_ÍóÅÀ_x0002__x001A_"%_x0001_(ÀÀôÄ_x001B__x0008_Õ@^¨ïàÝëÀ"G_x0006_=¡oáÀ _x000F_ÙÖÄ5¢À@wvêÑ@_x0014_B/K?×@p}N û.±@_x0002__x0003_XQf{ÒÑ@Ty½É_x000D_$æÀÄ¶PZ§ÕÀD»Z¿ÕÀðÀ°¯í_x0018__x0005_ÚÀ´§_x001E_ÞÌßÀpbbd±@ô¬ÇÛâÉâÀ_x0010_íc¬_x0013_&lt;²@_x0002_¬%_x001C_þFÇ@0Í_x000F_¶x±À ywÜÎÀ_x0002_ÇÝbI_x0008_@H[t¥_x001D__x0006_ÁÀØK.H|©Â@¸¾öF9ÉÌÀÔQ_x000F_§Ø]ÕÀVðV¨âÀôq0#0§í@­×jßµÎÀxÉ4glÅÀ_x0002_kÁU¯@hV È@0/%e_x000E_î³À`s_x000E_Ü¢¦µÀ_x001C__x0001_Gñð_x0011_ÑÀ%½ì¶¼@À°	#Kâ@ _x001A_Üi_x0002_-Ë@¬=e_x0013_ÚÀüü_x0004_ðMÒ@°YÎ§_x0001__x0002_û_x0007_Ç@PûLE°ÀàW ø{`½À_x000C_#½h¾âÖ@LÍk~§ÀL_x0011_HÉîÐ@ôÙ_x000C_Ý:^âÀÀè!¶,@_x001A_Ò_x000C_WªâÀX!_x0011__x0001_{ÐÊÀ`_x001A_$¶tæÌ@@íhéuº@_x0010_xyÿÄ¸ÀØXG·ú5ÑÀ_x0001_  è-JÀ¨vÜ_x001D_4·Æ@_x0008_êQòä_x001A_ÖÀ_x001C_ê¨_x0001_ ÆØÀü_x001B_~ÒµüÖÀ-d¯ÂÑ@¨5Ú=®êÈÀ 	iç¬ï¨À:yyÐãóç@ØJGô7ÛÀà_x000C_ôîk´¬@èÌfÔ#ZÉÀ_x0001__x0019_à-_x0011_£Àêø99ÐáÀàap_x0016_	*ÍÀ_x0001_S9À_x0001_Õô\¡PÞÀ¨*ÏòÖÀ_x0002__x0003__x0005_ó-d¬Ë@ _x001C__x0006_;² ÅÀà±4YÛêÃ@_x0008_uèjØÓÀVrâô_x0001_Ð@(ÎÙS_x000D__x0004_ÌÀª.æ#ìÀp$Ø¤%¸@ÀÐÆÎ|üÁ@´_x0008_1L_x0005_ÚÀ u_x001C_ß°@_x0018__x0008_$×@_x0008__x000D_yz·íáÀD­[_x000E_ß?ÐÀØ²^t4ÎÀá7?ÍãÔÀXþ~¨ÐÀnPúM¿âÀö¹SÓ_x0002__x0012_êÀpÌvÍ7¹ÀÀ§\µÞÀàFãÔßþÒÀ¤ìô¼ÔÀ\E:&amp;ÝÀà³:hQ¾@_x0014_?,[Õ@\Ô"¨ÊCä@à:AhêÖÜÀ@8"ÊìµÀö©¨GÇáÀÀn|5*7´Àd}_x0016__x0003__x0006_]×@è.ehÇ_ÑÀ´2sMÒ¿À0¸"­,&gt;ß@ì(ßåÖ@P¬ö±O;Ã@T|_x0002_;Ð@¸þ´Õ[VéÀÀí?_x0006_×ÀÈïO¹ËÀ°ñ("t¨¾À~_x000B_[ÏìÀøRuÜa&gt;àÀÀïÉi"_x000B_ÁÀìN_x0004_\î¨áÀ_x0003__x000D_KN /Àx\Ã¿ÙdæÀT_x001E_ãcsÈÔ@ø"¡Ñké@0_x0002_åÎÈÀÄ_x001D_FðÓÀd)Ìl_x0010__x0017_ÙÀ°ø_x0008_ó&lt;àÀ_x000C_Ö²ØwÁßÀpß_x0005__x0001_ðk¾À_x0004_dß¤ØÀ_x0004_0cðÇÛ@Úï_x0004_ÒÓ_x000C_áÀÚ,a_x0002__x0003_áÀÎ_x001B_Z"PèâÀôÃ\U·êØ@\ôóÁª_x0017_ßÀ_x0001__x0003__x0001__x0001_ïBqa@øt*_x000B_ï¾Â@Ð_x0004_X¢ê^²@$f_x0016_(¯ÔÀè©éÏ_x0018_Ê@èZàxËÀ\ pô_x0001_ØÀü&amp;_x0011_"¬äÀ@òô_x0017_¤Ä@ é_x001B_éîçÀ4ñ+ÞäÀ_x0001_t{xoÚ@_x0014_t_x000F_.¸WÙÀÈzy_x0002_®vÞ@_x0018_qI2_x001B_ÁÀ°ªQ¦_x000F_°@0äëñ_x0014_Á@âù_x000F_á`àÀð5SjA¸@_x0001_ª|¥x@´ðC|ÓÐÀ0RÌ»ÀÖ%(î@¨_x001D_üP­ûëÀl±G)ÒÒ@ØêSïB×@@¾A:­»@d°¾¿_x001B_ÑÀðëWZñ#°ÀÜw}ñäß@_x0014_SÙ_x0003_ºãÀ(_x000E_?C_x0003_	®À@4_x001B_|ÁJûÛÀx@ïþàÈ@B_x0007_	M_x0012_âÀ_x0003_X_x001C_Ðö¹A@ _x0013_naÍÀÐõcte_x0011_³ÀhÄ$ejÝÀP?d.G_x0001_ãÀòE_x0010__x000C_²@_x0004_BÕ©¹ÞÀ@Lî_x0006_@p1_x000F__x001D_/óÙÀ´àöÿá×À°)_x001D__x0010_µ@À¯_x001D_jQÀôAn$2¦À`J2_x0011_©ÀØO_ÚfÂÀ¼ÖÒù;åÐ@Ô_x0011_-_x0013_{ëÜ@_x0003_wOkmÈÀ_x000E_¦_x000D_ÖÀ@°!'»À_x0003_xú;_x0004_$KÀ_x0008_#Ó³Â@à_x001D_ãdéã©À ©'ý_x0002_ºÀµ_x0002__x0005_ÕÕÑÀ°þú_êÅàÀð½_x0015_J¾À_x0003_&gt;1%ìÀ_x0001__x0002_Ò°ývâÀÀVgH_x000B_ÕÎÀ6ºUæf!éÀ"hË_x0001_?ãÀ_x0005__x0004_±ä_x001C_â@`!]§}©@PLÈ_x000B__x000E_*º@_x0014__x0006_KÔÀò_x001F__x0015_ gÇâÀ(;_x001B_óËÑ@°Òr_x0008__x000D_íÅÀ6\O_x0019_¯_x0011_î@xì%|#ÐÀ`¹dD_x0013_×¾À®nÂ_x0004_¨XãÀ_x0001_$_ÏXèÀt()_x000F_×á@¤R-$L9×À@1:÷ÁÁ@ ç{É©£À¸¦²³zÏÜÀA¯Æ_x0014_HØÀÀ\åEZßÀx¿÷àõÿãÀ_x0010_·	_x0005_§_x000B_Á@ä|U_x0010_ÆÝÀ_x0012_¸^ûéÀø|ö_x0006_tÊ@_x0001_}`_x000F_I«ÏÀÐ\ºÄ_x0006_ÔÀ8ó-á"!É@ÔÀÉ?_x0001__x0002__x0005_ÓÀù±MxýÊ@$¾¾_x001A_í¯ÜÀ z_x0017_þ±Àò_x0008_ö©â@n@ùg@_x0014__x001D__x0012__x001F_úä@tá UÐÀ4âLÂÔÀPW´¤Ï¯ÇÀÈ_x001D_õfMÓÀÀÅLÌváÀ:÷Dn2êÀøl[ EfÅÀL×!_¼±@,¬(_x000C_D ÕÀ¡3´ªÀP&gt; _x0002_Ê¼@H~_x0001_Ù×pèÀ_x000C_UÛä@_x001B_@ ¥BJ_x001D__x0019_º@X½ÿj§ÃÀd¤÷Ê¤°×À1³	\lò@_x0002_=ä\!@ñÀh_x0014_+¹)ÒÀ ª/É_x0006__x0007_ÏÀøW_x0015_×IHÅÀ` ÑëIë°À¼_x001C_¯í_x0016_.ÛÀ0¥b~M×À_x0006__x0007_ÐÉNú÷Ñ@àå:è»L°Àä73_x000E_}×ÀhS¹éªLÅÀ_x0006_b_x0011__x0019__x0002_@@×_x000B_Ö ý²ÀÀ_x0004_#_x0005_BÝÀâÙÁ_x0001_l@0M_x0008_ï[Â@4ï}zcÚ@xÉAÄ[mÂÀPwÞõ^jÕ@ì²ß_x0006__x001D_1Ú@ oè_x0010_·Àt8Âf¾èÓÀÐ_x001B_t¢ÒV»À_x0016__x000D__x000F_¯À8;_x0003_§ÛÑÀ°Xï¬c\°À_x000E_Ñ¸33_x0014_æ@bx¥±t!æÀT3Í#âÀ0Îþ!ô ·@àxÅOp]¹Àð.ªñ­à@2_x0012_¥7CÉáÀ¨_HN	ÄÀ_x0006_ºI8öº@`´_x000F__x0005_Tå«À0T­×_x0001_Ü@2A_x0002_ù»áÀÀJgØ_x0002__x0004_cÀpYýf&gt;³êÀÊ0òÈº¹@xa¥`ùËÀÜF²sçÀèË_x000B_×À_x0010_I¸tò_x000B_ÕÀÀb_x000D_@²#1_x000C_g@àÀp_x001F_-wyùØÀö_x001A_}c _x0013_åÀ`Xt_x0018_o_x0001_µÀ_x0002_©&amp;Oæ_x0002_´ÀTk¶x&gt;ûÝÀ¤{ËaªßÀ_x001D_¦;ÜÑÀ_x0018_M«¦Ï_x000B_âÀðüU_x0007_áÜÀ`åùïÍ@èGÖ¹äÀB~w=åPêÀÈí|®(Ü@ðmÔzk¼À0a_x0003_ÏæÆÀ_x000E_¦¦c~åÀÜGýÖi_x001F_ÓÀ_x001A_3_x0005_XÍÝÀ_x0002_\ß±k@~_x0017_Ñ_x000D_yå@0Ñb¨¤ëáÀ_x0012_Ðpç_x001C_jã@À_x0012_\R¼é¤@_x0001__x0002_@µ6R!¢À_x0016_NûaméïÀ@ü_x001D__x0002_;¤Àp&gt;K`jæÍÀP_x0018_&gt;kÈÂ@¸Ï_©.Ç@hÚìXíÏÀº¥!ÖÀ_x0008_ººÂH_x0011_Ã@_x0001_Jû@ÆÀØ_x0019_´/ÍRÐÀ\ìÓM¯ß@Ð¨3_x0010__x0018_±ÛÀ_x0015_'cI¬ãÀüÂ_x000F_KÑÔÀ8ò×êÂÓÀ{ÍjN,éÀÀ6_x0014_.#ÌÀ_x0010__x0003__x000D__x001F_OíÍ@P6R_x0016__x0019_5ÎÀÀ­Ur_x001A_a§À¬_x0006_pkKé@_x0010_¸Õ´^ÉÀ_x0018_ý(ÇÒÏ@_x000C_°_x000F_±púÐÀ_x0001_P_x000F_§¦QU@&lt;Ú_x001F_(µãÀ_x0010_È._x0008_+êàÀ¬_x0008_vYÇâÀðLñ¥:·@à·üF_x0003_»Æ@°ln§_x0001__x0003_B·»À_x0018_ær vqÈ@Ta_x001B_6[jÑ@`Eä¬µ@D_x0005__x0017_Õ,ÑëÀÀâ6\_x0016__x0018_ÁÀ`_x000E_Lí¬åÀCU_x001D_¡@à^F­¹i°@ØWÎ_x001F__ÔÀ_x0001__x0013_¡Àÿp@_x001C_ù_x001A_¾_x001B_À`ÝN»¹õ»@³±4_x000D_@²V¡=àÀº§ñÎ¨½@Òû._x0002_¶XäÀâ=KÞêÀÔ°Y«4§àÀì_x001F_#yøÆçÀh"qLæ_x001E_ÜÀØ/"Ã¯È@¸mª[bWÀÀ «_x0012_KêÏÀ|_x0002_?)á;×@|®e{ZÚÀx÷ãÖ&lt;ØÀ_x0010_k¯¿ÀP_x001C_¹ÔÌ²ÓÀ,êâÿ_x0003_Ð@D"çÓÅÀLÞÏl»ÛÀ_x0002__x0003_È_x0013_ÔÂ@jS­ÚhãÀ¨}¼ËÀÌXvÖ_x0003_ÒÀèc²õ$_x000B_Á@gÒèU5ô@`V"~2&amp;¬@d¥B	ÿ_x001D_ÑÀðªQÆPØ@×þâèÀd:C_x0005_±cÒ@À_x0015_ú_x001A_®_x0019_ÞÀf_x000F_Oí_x0003_RáÀ`ì_x001C_?û£²@°ÞËoÛ¦°À$Qó/_x0004_Ñ@H÷_x0015_CåÀøË5_x0003_Ï@ÐJ£ù²À_x0014_O5ELØÀèQ9ÄÎûÂÀÈiÔMÂ_x0007_ÞÀpÂióºÄ@Hù2¦0äÜÀøFÜë@_x0011_ÂÀ@É_x000C_3,_x0006_¼Àíî$@b¬§__x0018_ âÀ Fëî_x000B_¼À:5¨Á_x0001_âÀ_x0002_r\ÒUÇÀDä[_x0002__x0003__x0002_[ØÀ^P?ÜøPçÀrY·-vMéÀèÖ5_x0014__x0017_þØ@¼=ëtÏÝÀ`@é$¦¦¦À8ù_x0008_Ú_x001E_ÊÀd"ï_x0016_ÃxÞÀÚd%fÆ_x000C_èÀ@4A`_x0018__x000B_¦À¤\%@_x0019_ÞÀ2DÐ¶©çÀb+Ï²@ðÇTÓ@Àf&gt;v'¢­À¼øO±XÖÀ0ó»0xÜÀÆy5üDâÀ°(=¤ÌÀÀn_x0019_¼Í,Ñ@\_x001C_¿jãÀ`fÊ#¨§©@"×Û_x0002_NêèÀ _x0010_#Û,¿@Hvc&gt;_x0010_aÅÀh]Y ÞÝÀ@ètiHy_x0015_ÊÀ_x0002_^ClÀ_x0018_e@_x0002_\ zÜ\À@l_x001B_7ÏÔêÀ¼ô_x000C__x0001_ðÒÀìâ¹ê_x001C_?ÛÀ_x0001__x0002__x0001_$Ü?¡b@H;_x0013_Æ_x001D_zÇÀÐEÈàÅÀøMøòÁÝÏÀ@tbÛu0@_x0001_¨êì_x0014_¿Ç@xt°d_x0005__x0001_Ë@°¬-AøL¼Àd¦¿ìÑ@Àtn§Q@`ðwù_x0010_°@¼Ëp(_x001A_ÕÀ lCôf@¦À C~[Ã_x0003_×@t_x0015_\TÜAÔ@ÌÕ_x0018_«×À¤;_x001D_MíÀl÷vûb_x0007_Þ@¸K«ÆòúÈÀ ó_x0005_+(ÕÀPá_*^_x0012_°@ºrÀ_x000B_ýáÀ_x0001_q%Í9ÑÀ_x0018__x000E_nÙU¹ÖÀÀ=µ¿÷±@`-	-`£À_x0008__x0016_­ì%zÒÀXp&amp;@ñ¿èÀÄ´u"=ÐÀÎ$zâ_x001B_âÀ¨â»2_x0003_YÊ@´_x0015__x0004__x0001__x0002_æÑ@P_x000D_	É'Î@_x0001_Äâ_x0019_ªÀ&lt;ï_x0016_AKÝ@X«_x0013__x001C__x0013_nÉ@¥Þ_x0011_Ù_¿ÀÀï_x0016_®ån°@ðÏ_x0004_sºÚÒÀ_x0001_I_x0012_Æ@`x»%+È¡@Ëë_x000D_°Ð@"k¾+2bçÀ¿)&lt; WÕÀ@ê¨2®î²À¨_x0011_·s_x000B__x0010_Â@¼õ0¶¯2ãÀÜ_x000D_^ùÒUÑÀæàª{_x0010_×À_x0008_3¨­vmÃÀøiâ×Àà¬%º;¡ÄÀÐµÍ×_x0014_¶¶À8V»·_x001B_ùÒÀH-lÝ_x001A_À@rÎ&gt;ãÀt_x000F_Vv\ÚÀ_x0004__x000B_í0~âÀ´½ý}úÙÀ@y_x000C_,Æ_x0003_¨@ü³)@]_x0007_ßÀè6ÞÓÉÀ_x0014__x0011_þ	b°ÐÀ_x0002__x0004_0R·_x0019__x0005_ÝÃ@Ê]±!hÀäÀ@%-ÃugÊÀp p¦´ÛÆ@ s_x0001_ÝÚ¨Àð_x001E_fÅ»ÔÀðÄ©©Ø@ .VXÅÂÀXÚÜØ&amp;^ÂÀJ{°I­áàÀëÿò_x0019_«Î@~³M°ñéÀ¼M/WññÒÀ_x0005_xEpãËÀÈÌb]wjÑÀ_x000C_Ã¬dØ_x0017_ÐÀè@&gt;ë§_x001E_ÌÀÐÈ²®,_x0003_àÀ0_Z	²@_x0010_â_x000E_¶Í½@_x0010__x001A_Â_x001A_é_x0003_ÂÀØø¯kSÄá@0v¸kÈ´Àd_x000B__x001E__x0017_VèÀÚmZ_x0013_FâÀÀJ_x000C_Ø´Àè=ò^LÅÀpÑ83­ÀÀ ê¸WkîÊ@¤%R4ªØÀ@ï_'0É@._x001D_B_x0001__x0004_ð@âÀ`ø½jhWºÀl1!¾ÅCÖ@ &amp;è_x001B_i©@üÂ&amp;_x0013__x0008_Ñ@ ÿ9Ò/³@_x0010_W_x001F_a_x0016_Ú@_x0012_§_x0014_4Õ@_x0004_)f@Çâ@_x0014_í¡_x000F_MzÑÀt+Ô¦xÐÀPa_x0006__x0015_XIÍÀ°&gt;å}_x000C_'âÀèÄP¡_x000D_¹ËÀ0_x000C_)ÞáÀ¦¿ßíÚèÀÁãÁ1æê@Î_x0010_éxò}ïÀpG²pþÈ@_x0010_Z	8uÕ@Xù_x0017_³'À@úófw1áÀäfÂEÛ@&amp;ñì§ÙÀ*Ï_x0003_bIwäÀ =Kï_x0016_ý£@_x0001_t_x000D_Î­ÏV@(&lt;3_x0001__x000F__x0002_ËÀ`Þb-çñÄÀ0^f~_x001D_¹À(Ì¥*ÇÀ_x0001_M°ð®^¾À_x0001__x0003_xXÒ êÊÀxï_x0011_¼ðÀ0v_x0004_Þó§¸@,r_x001C_R¸îÀM_x0001_Øf'®@ð_x0017_°° YÇÀÌõ*ÕGEÙÀ_x0001__x000D_ÿ(³À_x000C_ÍPd_x001F_ÕÀp_x0002_ðô@Ú×@à_x001B_f_x0008_Fb¦ÀÌÔ_x0011_ªu5ÙÀÌ¤/M=Ô@ðøN_x001D_Ö¾ÀdÍKîjêÀ_x0001_¥^´@è÷«¤ÒØÀÀ=éù±AÃÀÐ¸ñ§|_x001B_¿Àt_x001D_à8áÑ@XmJgdwÚÀ_x000E_+ûCìÙ@G¥{#^Õ@ìj¡/_x000D_ÓÀ¸½1_x001C_¶ÌÄ@(±K6=ØÂ@Pîë{ÍeÉÀ@ÁCÂ ½ÀðÛ5µðÇ@_x0008_Ú¦¡DÚÀÃ5D`ÖÀ*	uÒ_x0001__x0002_½á@ú_x0018_ÍoMé@°×}PÊÀí_x0019_­Wý@h#_x0013__x0016_ÅÀR¤µN0àÀ@^uj?¯@pÂFûÿ_x001D_¼@ðQ\Rw´À|uÇâ¦éÀ`_x0008_=µT¤À8âÈÌp_x001D_ÚÀ8B[L,ÖÀA_x0013_ìÍÅåÀè	è6/Yè@ØQ§0[ÈÀ¾Ò¹½_x000F_ìÀ@=½sÛKí@°ö¹_x0011_ªÉ»@QâxÏÎÀr^b&gt;UÒäÀl«(A_x0019_Ý@ÀÉ`ºéÊ@Ä.6Ã_x0015_ÖÞÀ_x0001_Qvf_x0018_@ +oGÝ±À`nhJ_x0005_^åÀ0jJÊ_x001D_mÁÀ´Xl"Ô=Õ@\®_x0004_iôËÕ@56§P âÀ_x0010_[w)_x000C_´@_x0001__x0003_âÔÈz6bæÀ×8þÊÀÀYÉé_x0017_È½@_x0016_ ¬NòìêÀtW_x0001_~@_x0006_ÔÀz¹{_x000B_&amp;ØÀô¡À¥µ_x000C_ØÀ¤_x0011_×ÑuáÀ¨O_x0002_â_x0008_ÌÀL0¼ÃÚçÀ4Âöâ±ËÀàË]^ÓS¾Àð6Dx¦ÑÀ¢7DYÓÀèü_x0008_qs_x001A_Ç@&lt;_x0014_s¾üòÓÀõfi=[Ààë_x0007_ÔÔÂ À_x0001_þ_x000C_h_x0015__x0003_ÞÀ¸Zp«	äÀ_x000C_¡HÛ"ÝÕÀ_x0001_ðàïP_x0015_Ù@PX-è~È@¹ô7Tß@¨ð_x0011_yðzÝÀ_x0014__x001A_YKUÞÀ¸M¶RðBÃÀ&amp;»A«_x0018_ãÀÈç_x0008_ÈÕÀVhä£¡DîÀð¥úíGº@@¸c¥_x0002__x0003_3ÖÀºóÔá_x0003_¬òÀð¨@â4ý´@_x0014_nôÒó_Ò@_x0002_&gt;·Ò_x000F_5Å@_x0014_áÒq(&amp;çÀPK¨$VÀÀ@¦í_x001E_1ÐÀØ±%p\:ÑÀð¡çXK¿@©_x001A__x0014__x001D_ØÀÐÔ¿°R¿À¤ö&lt;}ù×ÀDZ*Î&lt;ÛÀX5_x001F_Äë@_x0002_.Û/0|¨@¨¿§Ö×À:¢ïú2_x0001_ãÀ@_x0008_ãT_x001F_@¨_x0010__x0001_BB·ÙÀp1o_x0002_üûºÀþ&gt;c/Tõ@ c ÊÍ£¢@Àò_x0002_¡ÁÀ4*ÈM_x001B_ÔÀ`ÌÇO%åÀÁSLÇQÏÀØ/G4ûÅ@_x001C_?rb.ÓÀÐHú"¨×@®Û¿«´máÀ ý-ëpØ¼@_x0002__x0005_P`«J_x0014_HÇ@_x0004_aI_x0007__x0003_à@_x0002_í(ÌôrÀ_x000E_ýZìQ*æÀ¨¡°cûÍÀX(ëuØÖÀÈ_x0004_MòÒÊÅÀØ¼!_x001D_WÍÀÚ¢i¶sãÀ ¸JåäZÖÀl'-h¦tÙÀ_x0002_a°ZjÌ@ðÇ¬ÏåÀÔs$/TýÑÀ_x0010_K_x0002__x001E_»¿À 0hfqg¹À0|ªOðµÀ*E AÎ@(_x0018_b_x0005__x0017_áßÀðø}Ì´¿µ@ôV¿êÓÀ_x0005__x0001_áºËêÀøÿSa_x0013_Ð@p3¬1º_x0005_³À _x001C_Ðî*i¬@ÌüKÐ@_x0010_³çCÀÀø_x0012_×\JÈåÀ_x001C_ýI5®ÐÀØÈ_x0014_gÊÀ$ÒûÉ!¾ÐÀ_x0016_Á_x0018__x0002__x0003_ÕzáÀÈwê«y×Å@0ÿÌ`©¶@bl°fªà@_x001A_kn_x0001_fÿçÀ,È_x0003_«öÐ@°_x001F_5ìâÀ_x0004_iöL_x000E_Ò@øT_x0012_;´»ÌÀ´qJGtjÞÀW_x001F_eô.á@Øøo*ÐÀ\fk¹ãFàÀ_x000C_KTcçýÑÀ,|sJÅ]ÚÀØ 8 _x001F_SÀÀ `88£¥ÎÀà_x000D_	_x001F_8¥ÀÎ^¦WÛæÀ8a)Çé_x000E_Ê@ Øy|ÃÀ_x0002_Ôom´Ò£@à_x0019_¬­µ¸@ý ¶_x0006__x0003_ºð@_x000C_zê	3ÒÀ0fGèÚÀàW_x001F_+§@@Cõ0·±¸À_x001C_S%_x0001_)ãàÀò_x000E_Òl_x0003_ìð@p¢B{î¶@`XÏ6ºÈÀ_x0001__x0002_|ÿlAÕ_x001A_ÝÀ3jB,9_x0018_ôÀ_x0001_Îw¬°uÅÀÀb°Ò_x0014_ÒÀ0_x0016__x0007_/¿ ÓÀØÜèÝRÂÀÄþ §|¤ÝÀ _x0016_TòäÔÀpû^hÊ@üQ·±zÑÀPoY_x0018_Ï@8_x001F_&amp;ï`ÉÀPj¼;o¸@_x0001_&gt;¢,g¢@_x0001_&amp;Hm2o@ôuµ_x0014_«Ã@_x0014__x000D_!_x000D__x000C_¥ØÀPÂ¾&lt;ªãÈ@ò¾O_x0019_À1ìÀ@à´_x0010_±@4c¼Îù©ÒÀHI¿_x0010__x001F_-ÊÀ_x0001_W'½W_x001F_­@8kø¥áÉÀ VñÓØR¾@Ì§,5qçÀLE!{xÓÓ@\×kÌèOáÀ®­ò_x001D__x0010_xïÀ WÖÞ¼¨@ð_x000D_øúêÖ@_x0001_ôï_x0012__x0004__x0006_ä³À¤#_x000B_¾®ÛÀjn_x000B_À@ný_x0019_7«ëäÀtÖ[_x0006_B×À òýQÇÅµ@j°¬LÑ_x0005_éÀ®8_x000B_6VéêÀ4­pò_x0017_ÇÀ(N7bÍ­È@»yâñ|ÔÀÂ´p_x0001__x000E_oâÀðÏ¢×:ÄÀø+	¢ÆÀèlä3E0ÃÀ_x001C_¥KéYôßÀ(ZõâÍ@_x0004_¬üùº[¢À ibâÄ_x000E_¼Àü_x001B__x0002_ -ôÒÀú¸òaímêÀª_x001E_Dg_x000C_BåÀ0ôú_x0002__x0015_¡¶À_x0014_r;PÁÓÀ(	l_x0003_ËÀ|_x0017_l+¶½ÙÀð_x0015_ïóüý¾@p^{CßÍ±@ðÓl^Q6áÀ_x001F_ÿ¼ÀÔrýü_x000C_ÒÀ*_x001D_?çÊÀ</t>
  </si>
  <si>
    <t>9f472f6b5e629c85a06a71edc7c6f838_x0003__x0005_¤ù­_mìÀ@_x0019_Ø£4m@Ì+áÏdÓÀÀv	¦_x0015_ÂÀ@äb_x0011_xÕ_x0006_ØÀ?"_x0002_MÃÀ°©!ï_x000B_ÍÜÀð~£»@0,¢6bÐÀHÆhb¥òÏÀ_x0003_Òeû@t©ý_x0001_«úÚÀ²äÚ_x0012_äÀ_x0012_&lt;]_x0006_¹láÀhÛ?_x000D_UÖÀp"éP4·ÀXÓGN§_x0018_ÌÀ *_x0015_-o«ÀèY_x0001_§MáÀÀu_x0004_ç®FÚÀ_x0003__x001B_µª'_x0003_qÀ@+ËIC©À@SvªÀªU_x000B__x001C_¨ëÀÄ±Ñþ±È@ÔR$úòÑÀpr_x0004_tÒÀð¬_x0003_Ö¸À@ü:gu/À Ë(«Ä¬À¸4(ÍÀ X_x001C_-_x0001__x0004_¦¬@øËè_x0013_¥CÕÀ_x0001__x0002_úêo_x000F_Í@_x0001__x0008__x0018_}_x0016_´À´_x000D_æ(nWÙ@_x0018_f¡ô=9àÀÀÎ À_x0010_Í[KÅø³ÀP]ÔÞ³M²Àôti­ZÃÀÀ_x001C_Ì®_x0007_Ì½À_x0018_}7_x0016_üÑ@ èÖåè´@`d°c7w¯@júÄ\_x0019_ÖïÀ_x0014_§R_x0014__x0005__x0008_Ô@_x0010_ên_x000D_¸!ÖÀ$¥þÖÀ!§±ïáÀ_x0006__x0006_µ_x0014_à@4¼Fl_x0011_wØÀ¨L_x0004_3öî@_x0001_&gt;ïm._x0016_ÀÀ~DÕg¦@¸l!-*ÐÀÒÄ(É_x0008_Ñ@ô¦¤m_x0004_²Ö@PJ,1¦ÆÖÀ|0d&lt;æÐÀÆ¯_x0003_E_x0016_â@x'_x0006_Y©NÍ@àEh»¨ÑÀ_x0001__x0002_ÐNMÈÕ°Ä@ÌùNéÕxÔ@bÈVïæÀø°±n«ÛâÀäòü_x0013_¶4Þ@_x0010_gÚêÃÀ¨öC_x0008_2ÇÀ_x0001_´_x0006_ {°_Àèì-GZÒÀØ_x000E_ÖÖ~ÀÀ_x0018_,³ÊSèÊÀ3º»ËÞÀÌÇf_x000F_áüÐÀ_x001C_-_x0003_bíÈáÀXdÎYÄÞ@Îïb_x000C__x000B_7ãÀàÀS_x000E_X!²@°ÅU_x0018_$í»À J_x001A__x000F_î À8I_x0019_/ñ]ÁÀæ_x0018_ýÅÛøåÀÀßk_x0012__x0010_áÎÀÐks_x001E_áÀ_x000C_$^z_x0005_å×À_x000C_ VðTÕÀÚÂd_x000F_ÿ?âÀÌ_x0010_8Á_x0017_ÕÀ°!¸\È¯³À"@±å¢õäÀÀ(02s}¢Àà	1_x001D_&gt;_x000C_ÚÀ@b|W_x0001__x0003_®^»Àp_x0016__x0007__x0018_º·À_x001C__x001E_³_x0004_`¢ÐÀÐ-îåòS¾À Òñ(.}×À_x0002_äü4_x001B_ÀàÆ+&amp;{U­@°¦B_x001A_Ò¾@|ø:2jéÀ_x001C_éç/_x001B_T×Àz²°ÐíåéÀÔ8ÞP_x0006_ÞÀL_x001D__x000B_|âäÀ°¬Ñ ù¸¾@|_x0010_³ÉãÀ,Â_x0017_Þ _x001F_àÀ_x0015_Jô_x0010_~ÄÀ"¹þÜ½ÀÀ_x0001_Ú_x0001__x0013_S_x0014_~@RvTÏmà@¶/ù_x0018_)·êÀ`-Ix¬Àþ7_x001E__x000D_Ã@ìe"Î4lÕÀ8á[ajÈÀ8öZÕ_x000B_nâÀ_x0001_g.gÀa±PÒÀ.âé ÞÀxEnOaÞÀ¼¤ó_x0015_Ð@®FÇ_x0013_}áÀ_x0002__x0004_&lt;9cÕÀÀ_x0003_ªN¢@Ø¿S^_x0016__x001A_ÃÀ_x0004_H¤øËçÀ_x0002__x0011_±®@à6àåR½@&gt;J°ÖÉ!åÀ_x0002_»ÙÃÀ_x001C_7=ôò¹ãÀ,uþ_H×äÀ°_x0016__x001D_}jÄÀl&lt;0_x0013_	DÓÀÈ_x0006_[rIvÃÀ0ùæ§_x0005_Ë@@ì_x0015_t¾_x001A_æ@Xô©p_x0014_ÀÈÀ þÍ×®ªÀ_x0010_Î÷¦ðy·À_x000F_!Yf_x001C_Ñ@¸¾åá±±ÝÀh_x000E_ã_x000B_ztÈÀ|_x0014_/÷ð)ØÀ`_x0001_}ùç%°ÀTm¡èlßÀ¸±_x0014__x0017_×ØÚÀ {_x000C_páÚÀæpë»Ðîé@H~²ÕËÀxW`_x0008_/åÀ_x0010_±_x0016_(æ©µÀN¯_x000D_»åüí@_x0018_c¿&gt;_x0002__x0005_áyÚÀÈ&amp;#LtË@¨½o¥(ÕÃÀÖ·_x000C_Õ&lt;àÀÐß_x0008__x0004_M1»@ðVÀfÁÀlüéÀv´NÅªäÀ&lt;Ùt_x001F_"ÒÀo_x001E_ÎÖìÀB_x0005__x0014__x0011_|páÀ ê_x001D_ÿ_x000F_¬¤À¼Û_x001A_úHÕÀ&gt;_x0017__x0005_3p¢ãÀZu-pøØ@ÕÞ~Fá@ü_x0003_zyÏ-Þ@?_x000C_ÏÉ7ðÀp_x0001__x0001_¹jpË@$êÎO²]áÀ_x0006_GtI$À¸_x000C_bNñíÎÀØgÃ_x0005_ ÄÀüíØ÷Àá­gJ´@.µ½»_x0016_êÀEõÉûëáÀJCÞU­¢âÀ_x0008_Í#ÍÿðÐÀÔ½G¹ _x0007_ÖÀP³ÕB$ÔÀ£0éÝòàÀ_x0001__x0002_\_x001A_üð?ÕÐÀ°yÙNgÉ@_x0001_û_x0004_ÀÍÀÐ_x0019_HhAÉÀ_x0008_}RR°êÔ@À·½_x001D_Dx³À_x0008_'Å×GÅÀ¬A-!_x000B_×À`ÐY¥F?ÊÀ_x0001_°_x0007_gôÝ¼@Ð_x0011_!³æÅÀ_x0018_·Á/&gt;ÇÀ(P$®­uÒÀ¬6Òò&gt;Ã@À±´åºÿÜÀ¼¯wD_x0015_ÓÀz1LÞ1á@ÏÔÚÍÔ@¾ðÑ_x0002__x000F_ãÀPÆ.»_x000E_åëÀ0&gt;ûYußË@L`l"÷-ÝÀÀÍ_x0012_3_x001B_ÏÀ_x0018_4$®*Ô@_x0014_!_x0008__x001D_T(ÐÀ Ã2M_x0015_Î@_x0010_å_x0019_máØÀlNEÇÑÀ_x0010_uÊ§½_x0001_µ@@£áktjáÀDk_x0016_³BÓÀ8ãÞ_x0001__x0002_0ïÐ@£ðÑd÷ñÀ yyÜ.t¿ÀH!_x001F_/ÅÀ¬Kîäà_x000B_ÔÀ¨æ¦_x0005_àßÀÐ¿Ç_x000B_:q¹@pö_x0013_¤3·À ñ`æMf­@_x0018_PÁÁWÎ@´ìÒVÂäÀØ:v_x001E__x001D_Ã@x_x0018_C1ÚâÊ@Ô4æð+ºÀÐq÷ÀËÿ²@_x0012_GïÚ_x001B_á@èTµ-Â@_x000C_Öu[è_x0002_ÒÀÃ_x0019_ónÙ`ðÀ¼(¾,øßÀÄÁ·qIÏÀ´NöB_x0019_ØÀòüaÞÆ1àÀ&lt;ã_x0002_Ä÷òÕ@Øæ°_x0014_ü_x001E_ÒÀìÎ¥ÿ[ÃÔ@0M*_x0005_ËºÀVHäzA®çÀ£RS_x000F_m¤ÀÌ	ëß`ØÀàMÏ`b&lt;´@_x0010_ höªÁÀ_x0005__x0007__x0014_¿'CéÀàó03¿çÀpeF_x0014_oÔÀ_x0010_ØyÞbçÀ_x0005_#_x0010_I¼g¡@¼Zû"ßÀØ_x0003_o_x000C_³@@âjÿìÃ@½hn_x001B_àÀ¸¸ZxÔÀ&lt;ë!ª_x0018_È@à_x0001_b_x0016_ËÀexçàÀ²R½k?=íÀ ÐBq¬`×À¶N¹"a_x0011_àÀtê_x000D__x0001_snÒÀà7|ù³VÀÀx_x001C_{BéÈÜ@¨-ú&gt;Ó4å@À_x000E_l_x0016_Xö@à­«ºjÅÀ°ÇAá¶@âÀ_x0005_Óã%(£ÀðP_x0004_w&lt;T±ÀÐ|Ê#_x0016_òÇ@_x0006_ØYÆ?_x0008_èÀ_x000C_;2k_x000D_Ô@²6N³_x0002_ãÀ$*è®¨ÖÀ¤×Ñ'RÕÀ_x0018_ØóS_x0002__x0004_`)ÅÀ_x0010_ÖüÂ4Ë@Vj®$èÀÊd¾_x000D_µâá@TE~Ã°­ÑÀ_x0002_")sqú§@ÜìfLZÔÖÀ_x0002_jàN@ÀÆ@ø_x0001_&lt;zûØèÀ¬õI|ãÐÀ_x0002_ï_x000E_mzÀÜÕ_x001B__x001D__x000E_ÓÀ_x0003_Î¸|áÀ8»+ü_x0005__x001C_áÀ åñpÍ_x000B_¢@_x0008_ÞOJ1¥ÃÀá¥a/UÒ@(àÃ«àÌÀ0^r ÔZ½Àpé_x0012_ÏÍ+ÆÀ0ûÖ_x0018__x001A__x0007_ïÀ_x0010_ý,XSEÀÀö¤_x0018_,àÀN_x000D_`^_x0014_äÀ_x0014__x0011_qÈ-¼ÓÀàdcÑq±³@8ÃØ_x0002_¸äÀ_x0014_/ÈI&amp;èÀ_x0008_ó_x0012_!¾ÌÀÈn×\jïÎÀ_x0002_ep?ÔqÀz§ûZ±@_x0006__x0010_ ?%u¡_x0010_»À_x0006_Ô_x000D__x000E_¢fá@à_x000F__x0017_LÜ¦ÉÀX_x0003_ÓTÞÀpee¯·@,döq¢qÒÀ_x0006_ñòYsQÄÀ(_x000D_´Tq"ÅÀ_x0008_Z±ÓÈÀàÅÿ=_x0005_+Ô@v§2J_x0008_ãÀt@õ$©ß@Æ)±Õà@õ	_x0005__x001A_âÀ _x0016_°ðë¸¾À3d¶_x0007_nÆÀÈn*äÀÀ­}_x0001__x000C_4À`©¢sL8´@à_x0002_áF:NÙ@¹!ÁðæÐÀæË§_x0012_UäÀ_x0006__x0014_Xs¦À_x0006_¢Â=@0	_x0004_zÉ@(_x001E_ø_x0014__x0016_ÝÀÐ^H9Æù°À_x0006_w#¡¶@Pó«ø«K±@?B_x000D_Þ@Nb&gt;uË=ãÀ$_x000B__x000B__x0001__x0005_r×ÑÀØÂûóhâÀ$'ÞºÞÕ@B|å+á@_x000C_7è©ìVØÀ_x0001__x001A_1?6ÉÆÀhë7`dàÀ8x]_x000F_ÊIç@é_x001B_unìãÀè7¿=_x0002_ÇÀ_x0019_ª!=ÚÀ_x0001__x0007_/fe^«@_x0010__x0011_$ËK½ß@LÏ¿OïÒÞ@_x0001_IÞÒ_x000B_|@Ï®ÊÑÝÀ_x0001_®ËX?B¬ÀJÆ;MÔ8èÀ&lt;ïãX¾ÚÀ¨þ¤_x001C__x0012_ÐæÀV¦å¾_x000F_ã@üÏsL¿Õ@ÒÓlÿ¦ÝÀ_x0001_I_x0018_RÚ½­Àøù,¨ÀÀD_x0002_ÀÆmZÚ@@¡Z5^_x0006_@_x0001_A_x0004_}À,&gt;_x0003__x0005_ÜÀä¢G_x000B_&gt;àÀ¨V"_x0018_EÏÀ¬pÂeP/ÔÀ_x0002__x0003_îìc0_x0008_éÀ_x0014_áí_x0002_xÙà@¢ÁÍä@À=c¯Ï_x000F_¾À_x001C_ã!XRÚÝÀì°_x000D_ißÏßÀè{àZÎ@_x0002_Ä·Îö_x000B_kÀ_x0005_ÇåÝ5áÀÍïÔ_x000B_ÓÀànEqÊÍÀì_x001E_½k_x0017_ßÀ:Èö²R¶À_x0002_ØÖ_x0012_Lz@@p_x001F_h_x0019_£àÀPI_x0017_\àAÖ@.ÒOæ@`W%lGI±À,@_x000F__x000D__x0013_ÖÀ¼ùX[¥EÜÀÐ_x0017_l×§_x0010_ÌÀ°5v5%[ÐÀ +_x0005_b_x0001_¾§À4½_tÁ­ÑÀä î/_x000D_ÔÀ_x0018__x0018_¯¹.À@PÎ_x0008_ôsÕÀ¢à/üúEàÀ`Hôü¨+¯À`n ®äÔ@@À_x000C_$èÏÀ_x000D_ÿ}`_x0004__x0005__x000C_¯ù@Ì|Ü$+AØÀøû&amp;_x000B_¿áÀr´@pLapE7¹@¸ºª!ÏÀá/s*ÜÀjßHúïîÀ@J8º_x0016_ßÀ|@ÅÍK7×À@°Ý_x0003_ãáÞÀÚ×U@t_û*fÜÀx{ÜÂ?åÈÀb!÷éÚ_x0018_êÀ@øÍ_x0018_Ñ@&gt;_x000B_d+äÀ@'_Û@À#ê@_x0004_ýdNØÀP¬ÿ÷_x001A_oé@_x0010_h_x0001_¤××°@ Øé?Ä#ª@0îìG@i¼Àh¾Î$ÇÀ@³_x0002__x0008_Ç×ÀX²¨fsöÚÀð3_x0007__x001D_jºÑÀà!Øÿ±À_x0010_ Õk¶À¼ÜEa_ÚÀÀSª²súÆÀ_x0001__x0002_p&lt;.âÒ_x0011_¾@_x0001_¤ém[b@N±Ñé@ÄÀ_x0001_w4D*}@°pH_x0003_|ë@hÄ5x%Ë@_x0010_µïç¿@$_x0006__x0005_¥väÀ²ÉVLnä@HÓ­V_x001D_ÊÀ°ù_x0013_ÿLØÀ°PváÏ½ÀÄ5¦O'ØÀ@P³Kk¦@,ÞÝ­_x0016_¤ÚÀ+!_x0019__x0002_½ÌÀ\^@ÝhòÕÀì)_x0014_CdÙÀHÞ±õ$ÑÀX."^râÀ0Ü3ùúÖÀäaY_x000C_UºÕÀXbxW_*ÇÀ Qyázç¢ÀüPb±RÀÛÀ_x0010_õóÆwÊ´@è^hþÌÀ_x0001_º~¦yÀ@zK_x001B_&gt;ª×@ð»Ä_x0003_Ç­¾@¼_x0014_'zE_x0010_Ó@0íoU_x0001__x0003__x001C_ÉÀäÁÖ=Ì»Ð@hÀÏz®åÀ_x0008_jY_x001A_ÕÀtåæ¤qØÀä×ÐÖÖ_ÑÀÎTøá_x0002_ã@À³1ÖD_x0008_ÔÀwS?.À`»ä8OÎ@_x001C_ÚcÐäÀ`Ah+î¹ÀÀ¬èÖ]Ñ@8_x0019_9o_x0016_ÇÀ@X3_x0011_Ã_x000C_À@ô¥_x000E_x_x0007_ÜÀkøäý/°@Ê×EJbâÀàÉÐÇ8¾¦À¾ _x0016_Î-èÀÀN|_x001D_Z@&amp;ñ¿ÈçÀ_x0014_&lt;Ç_x0003_ü×ÀÔmdm_x0013_*ÒÀ_x0003_SÅñ_x0005_ãÀ@BÎì8½ÀÙ¶¡ÈÀ¼_x001B__x0008_ïnÙ@_x0018_Bî£Ê+ÈÀà 8_x000F_¤º½@(£å_x000E__x0003_«É@tKµ?C?èÀ_x0001__x0002_ú]Ì©°Cð@F²_x000E_ÙYàÀPB_x001B_ûhÅ@Ø_x001B_»ÏÓ@T_x0015_uþXÊØÀtÍk!âÀð	jþ,ÚÀ,_x000B_òÌJÀæÀð5_x000D_Ï6¹ÀPy]ï*½À¨Ç)t_x001E_Ê@¸í&gt;uªéÒÀ0²Û\¢ó²ÀÀk_x001B_1¶ùãÀ¨¿3Ø®È@äÿM_x001C_ÖÀÑó9_x0015_î@@Á ÓóÀBä÷¯ÓÀ8Ý$ëÖÀ §éÉÜ^¹À¤B¤@ÓÀÐ_x0014_Åì2ÏÀdfy$Ð~ßÀ Æ_x0012__x000C__x0019_®À_x0008_èkï¬_x0017_Ã@÷½y¼¨×À_x0001_æ`]JabÀþéßUåÀÐ_x0004_Ue/»À@&lt;W§¦_x0016_MØ@ÐËÅ_x0016__x0002__x0004_~J¼À¤]bá_x0017_Ð@_x0018_%"0ÁÀ&lt;âÀí,àÀX¬=açÕ@@izÏ_x001C__x001A_ÆÀ*QÄ	ÉâÀà_x000F__x0017_ró¥@è_x001F_e_x0015_`/ÔÀ°5ÄEy_x0001_¿ÀF²±_x0015_XþëÀ îÈèØ°ÇÀÐ_x0018_,×&gt;_x000E_º@_x001C_¨_x000C_-ªUãÀ_x0002_Ï=&gt;_x0018_@`$_x001F_½0»À4¡ñ"R ÙÀ_x001C_I}ºÛÀxº¡©oÛÀè0}UÝ_x001B_ËÀó	ñÀ_x0012_ÍèþHoàÀ R_x0003_§´®ÀN_x001A_£ÈäÀ|ó¯©ììØ@P²uzhì·À¼_x0012_°ÿ³µÒÀW_x001B_ö_x001F_ÙÀÔº@ßB_x0017_ÔÀÀbDWVßÏ@øÁnÕÏÊ@¨_x001B_Ç_x001B_DaÓÀ_x0001__x0002_d6!Í°ÕÛÀè'î·¢·@¸Ý®¡çËÀd¡rùÈÙ@$"S)ÕÀðÏ[ákÖÀ­ÓHBéÕ@_x0015__x000C_óiÓ¼@_x0008_!Pð¾ÈÀ8_x0014__x001C_\Ñ4ÓÀ_x0014_¡_x0001_ÃpÖÀéý¸|ÁÅÀT)&gt;t%ÖÞÀÄMSa_x0004_×@_x0018__x0017_/Á9_x0003_Ã@|\ÜFÔæÀTýý_x0008_ôÔ@Ä_x0004_ÇÌA»æÀF%'²GàÀØ]lÒ*#×@ÀÆ_ZW¹@h_x001D_»¬ÝèÀd1&amp;F¦Â@ðªÊÇhr¶À_x000F_~êIüðÀh_x001E_£ÄåwÏÀ@ÿ_x0010_%rÏÀ|AÑoz°ÚÀ-_x001C_´?7À_x0010_ê\J-ÉÅÀÈ¬j_x001F_YÍ@_x0001_'Õæ_x0004__x0005_}ù@_x0018_^SqµàÀ°Ïà!âÓ°@Ï1À¥'Åò@_x0010_Hi×b_x0004_²@_x0004_°£¡}@Ðv¼2êìÎÀp]X*æ@`ú\£_x001C_©@Àáá{àtÅ@_x000C_1_x0004_ìÎ±ÕÀ_x0016_ ØâÅàÀà*&lt;_Ê¡@à8HÒ`¤ÀxP"s3nÅÀ0©Ù|~Â@&lt;6m_ØÀ¢çiG_x0006_åÀ¤¥8_x0003__x000D_ãÀ(_x0001_ÕÖÎ¥ÁÀó$ê¸#À`Ô/_x0007__x001B_ÄÀ -@_x000E_wà@úw&amp;V&amp;pâÀ _x0006_eÕ@È×õÚÎÖ@¬_x0001_£ÇÉÑÀT&amp;Âé²ªÑÀ3_x0004_Êwò^ò@Ò_x0002_]vÛ(íÀôÿz_x0013__x0002__x0003_×À¼_x001A__x001F_e°@_x0001__x0002_èmQuØúÁÀÄj©_x0003_4æÀìxdÍ¢_x0012_Ú@V_x001F__x0011__x000C__x0004_ãÀê¯	o·aç@_x0001_Ø_x0005_-ÀØò­ý©2ØÀxo_x0010_+ï_x0007_Ø@°Â_x000C_é}bÓ@°¼ØË@´F_x0013__x001E_ÜÀððy#&lt;Ã@Dm"!päÀ_x0008_|CÏÕ_x0015_×À&lt;«HÙ`ºÑÀ_x001C_Tðÿp_x0015_ÓÀ þÑÀd©_x0003_á0ÓÀ_x0018_±­P«ÁÀ@/_x0017_§ÏóÁÀ6¿ _x0007_âÀ U&amp;Ç¸_x000F_¬À@úg:"}ÐÀÂhóÀ _x0008__x0012_Õ2v®@ ðÜ*M®¥À _x000F_&gt;«GÌÍ@§Æf_x0016_àÀdÉ©Ê&gt;sÒ@¶O0TÐÀ¸ò#_x0010__x001B__x0013_ÆÀL_x001F_A	_x0001__x0002_×¼ßÀ&lt;üiÃvÏ@8¹xÑéåÀÌ¥e=·pÖÀ0_x0015_eHó³À@÷_x0008_¢è@ð³_x0003_§oè@´èy7LÞÀ¨þ_x0017__x001F_rÆËÀ(µ`\_x0007_ã@@ë&gt;Í@L`_x0016_©¡AÒÀ´Ñ38ÑÀ_x0013_â_x0002_ÛàÀH®/_x0016__x0004__x0010_Æ@p6aÿTÜÀ¦mðÛíÀ_x001C_;öûJ_x001A_ÐÀØA¨_x0017_TËàÀÚ¸À²ûHä@0ìÑoâÐÀÈÞ_x001F__x0005_=Î@KT_x001A_p5Ñ@áÌ'£ßÀÀZ*&lt;R_x000F_ÀTL³uº¤Ü@6¬SÙÉ@ô¤_x001E__x001E_ÔÀ0X92ÞÀüdrí½åÀ´Z0×Ö@¸!¥¹=SÓÀ_x0002_	 ¦|Tî_x0002_¦@¼8ÛAþ_x0007_ÑÀ@_x0003_PQnMÕÀ_x000C_ÒFN9Ø@_x0002_ñ_x0019_! m£ÀpâVn_x0010_ÅÀ(9ó¤Ö@$j_x0013_I½¤àÀ_x001B_`_x001D_]Ð_x000B_ñ@ ]¢ÇÙ¸@øc2='ÎÀHî´=_x000E_ÀÀ_x0002_Ø¢4]­À0NüüÁ_x0006_¾ÀÈ_x001B_ÿ­*É@ :_x0014_f_x0008_ÂÀpëÎ_x000B_m¹À (­À8*©Ç]ÁÀ@_x000C_vpDÍ@ Æ_x0002_x_x0005_¤@ØC_x001E_XêÄÀØÞ_x000F__x0014_?ÀÀ_x0008_ì4[m_x000C_ÍÀÐR­ôÇ\»ÀàgÝC*Å¡ÀtJÇ5PÙ@@O_x0011__x0001_¹@ë¶V_x0007_õÎóÀtÚå_x0004_ÖÀu+_x0006_,àÀ@Ü¹_x0001__x0003_.~¿À¼ì_x001E_ÅÛèÀpÊ§P~ÈÕÀ ¤C^Ú_x0013_ØÀÄ³+¬d¿ÞÀ«N_x0002_Ë@¨±=n#§ËÀ _x000E_0¦À®¨kk_x0007_ÃÀH+_x0015_h ÒÀF°ÝþÂ@ m(_x0012_d·Àx8u~½EÞÀ°_x000D_G·Àh_x001D_ ^1ÓÉÀP½¹µ@8í¥ç§_x0016_É@\íl±ýÙÀ@Ï'â_x0017__x0015_±@t¼å_x000E__x0012_âÀ&lt;Z#~øóÕÀ|=_x000E__x001F__x0007_ÖÕÀ Ø¾Ù}_x0010_¼@h&amp;_x000E_2_x0019_%À@p;é_x0013_,ß¹@X[ô(`È@Ð¾FD_x0007_òÕ@ÔÐÏÃøßÀ0Ç1üä£¼À~À^â@ _x001D_fÙâÓ»@´_x001C_×{ïxÖÀ_x0001__x0004_X§_x0018_Ó /ÉÀ4°Z_x0013_TØÀ¼S4±_x0007_xåÀ_x0006_ý_x0006_½,ØÀ_x001C_gø:_x0012_ªäÀNrSbÓäÀðkäàWXÀ@h6âÁjäÀ¸À-o_x0012_/Í@økZ_x0002_ ÕÀÂÜ«1_x000B_eã@_x001C_Ôý_x001E__x000D_Ý@ 9|£ÓTåÀúóC¥âÀäàùÕ²@À¡x¤­@%dyÀÐÀTpç_x000C_¸_x0003_ÙÀ 6KÈ_x0003_¹ÀX¬BSõGÍÀ_x0018_MüÈøÖÀ8_x000C_³R­ZÛÀHZt	Ù@ ºD'uÔ@P[iêÀüÔû~î@v5_x0014_¸&gt;àÀØÐÿÕ@ðÛ_x0002_©_x0012_½ÀmâP_x0007_¼À:R£ÛÏ£àÀ°¨_x0003_¨_x0001__x0004_U£·Àô7£ãBÜ@h¤ÚN_x0007_ÿàÀXðÆ2&amp;xÅ@ðâFÐÀµ@" 5_x0003_+â@ïH_x001E_#ðÀXaH# ÉÀXáo(ÞxÉ@ðml_x000E_Ì±@p¦a\%ÏÀ¸IpF_x0007_Ó@tÎ_x001F_XÏ_x000F_ìÀ¸aÝø®0ßÀ_x0001_;Tä"ìÞ@¨_x001C_ÃeaÑÀ¾L¨Ñ_x000E_àÀØú	OEÅÀô²¡ÙÀ8u¼V_x001A_&lt;Í@xQGíÍãÀPYWRá@ÝÀPx(_x0007_'ºÄ@¦v^®KGä@¦aïúª0àÀ¦§à]PæàÀ_x000C_aGï½Ð@ =_x0002__x000B_âÀ¼_x0011_N_x0014_¹×Àx¯Í_x0015_ÙíÑ@Xþ¬_x000D_$á@ðÏ¯\mß@_x0002__x0004_¬§Â 	ôØÀîÉß_x001E_|âÀ_L~ÂÈÀ¸¯KüÍÀX¼_x000C_¤%_x000B_ÄÀ¬_x0018_FY -âÀzbY+¼céÀ`À8õ_x001B_Å¹@_x0002__x0008_·ì$ÐÀêÛ_x001E_Ö=]àÀ&lt;øÙÞÖÀPà_x0014_±W°À`ïV`ÓÀ_x0002_kóÏ_x001A__x000B_À ÂÚ6ù_x0001_®ÀØ"K_äÕÀÈ:DöÆÀ_x0002__x0005_ÆËZ[{@TZÜêÅÚÀ|i×Û¹üÔÀ ¸YªlAßÀüÈ_x0004_#LÃÔ@_x0010_åß_x001D_Å×ÀÚ_x0002__x0005__x0008_5ä@À,7F$n±@ìàà_x001D_á@ ê_x0005_¼Ë¦@´Ô_x0003_$'aÕÀ &amp;©_x000C__x0002_¢À@r|dy@p39kÔÀüÂ{_x0001__x0004_ä6ãÀ_x0001_Ã1ï°·ãÀÈ	7ÓÕäÉÀlû7_x000D_|ÚÀÔFáþ_x000D_ÞÙÀ(G3^å_x001C_ÐÀ_x001E_RB¸)"êÀp²dò´å´@_x0010_®kñÒõ°À@Q_x0001_b+e¥@XÒê_x0019_éÀ_x001E_A_x001B_GÝ@ÌÅ)CÙÀ@êu_x001E_×XÃ@ 2Õ)¨@r_x000D_A_x0016_ÑäÀä½PD3_x0003_Ô@^_x0010_ãâýÏà@®1ÔÅgjð@ÀKkÀÂË ÏéÀXÂ7_x001F__x0017_1ÄÀ_x0010_¯m_x001D__x0007_½@¬À_x001E_Y*ð@_x0010__x0002__x001B_H%Ù@P_x000E__x0016_±óÍ³@_x0014__x0018_s±KHê@°°Ù'òÊÒÀLúí§Äø×À_x0002__x001C_çýæÊë@Ì¯rb¯¥ÚÀ¸s+à@iÖ@_x0002__x0005_ïGalÛÀ|²¾_x0012_C.ë@xÕ¢IÿÃ@_x0002_ë]àÒÀ¨GX©½¤ÖÀ._x0006_ëäÀ@m©ñ¾@4_x001A_9è`ûÚÀà:ä_x001E_û?ÁÀ¼©Ç}ûÓ@_x0002_¶`_x0019_%´À|M ?_x0013_Í@¸Ùô(_x000D_íÀ_x0014_ç_x001B_è7ÙâÀTÅñ1uÑÀøÉ4}2À° røÔÀ@_x0004__x000D__x001D_¿@0+{_x001A_³@Û_x0001_r,ÀÀÌ_x0012_N¬Ù!ÕÀ_x0002_(ö?wd}@R{E»*àÀÂ0¶Ltâ@xJÓÄÎlÉÀÕµV¸¯Yñ@þ¬ëh\6âÀ°¶Î)µ¶¿Àðæ2FÁÿ¼À _x001C__x0003_ùÞ¬ÀPüCÌÀP'-_x0019__x0001__x0003_UFÞÀ_x0001__½®.@|§/C+Õ@_x000E_W_x0012_WË@ä_x0001_3`_x001C_Ø@°åßcg&gt;¸À_x0001_¸Í¥SùÀ@ :Ç5ÀÀü×_x000F_1ðÀÐ_x0016_wYM_x0014_ÉÀ@ÜïK_x0014_áÖÀºf«É åÀÐÀ÷¥ó³À@D_x000D__x001B_«ÀÜHí¿_x0010_,ÚÀðø´_x0003__x0013_?âÀì_x0008_8ÄÖÖÀ6G&amp;eâÒã@T'_x0013_1ù¤ÚÀX:¡¼Ï¨ÁÀ^/?XØÀÚ_x0013_¯¡â@\_x000F_ÎwÇÂÞÀ_x0010_Y¶¯ÙëÀ_x001E_M·_x0019_$áÀ Ðai_x0012_êÀ¦_x0002_Ä õÚ@P À}_x0012_	ðÀ_x0018_ZH_x0015__x0013_ Å@Èz_x0005_#t_x0019_ÈÀ_x000C_M3«e»ÐÀ@AòÒ¹À_x0001__x0002_ÂþMÏdvéÀ8×çß_x0015_Ê@_x001C_C_x001D__x0005_¼ÚÀ@NÏÌâ¿À â¯ùÖ¬@öã³ü@¼áÀj¼D_x0005_ìÀd5:_x0016_i¦ÐÀ@e1ë½MÀÀziS¾Î¤À¨!õ_x0007_VþÖÀLèüÄ@h?ê#Ú¯À@ìì×{3Ñ@ _x000B_BúUµÀh3_x001A__x0016_¥àÉ@^ef®@_x0010_£WïãÊÀàS.ZE_x0019_¼@¸cjÃ_x0018_fÎÀPÅfqÚ_¼ÀJ@_x0015_}?ãÀxbJ¾ÈÀ_x000C_Uñu.ÊÜÀ_x0010_ì±-lÄ@_x0001_]2íß@&amp;«+¿¿äÀØ1áëÉÃ@´n_x000E_\}ÖÀ_x0014__x0001_ÓLkîÀP6_x0001_á_x000E_°À@4Üë_x0003__x0004_\_x001D_ÍÀðtáÚ_x0007_ÉÀ`iö_x0014_·èÀD},_x0017__x0008_ÕÀt·Ú6 ßÀ_x0010_ë_x0002_µÅ­¶@_x0016_88ûÝÅåÀéWÝ@8·£Ò@|¨âziXãÀ_x0003_ýr+eç@üô®_x0007_.×Àr=xwÚâÀ_x0003__x001B_ûEÂ@_x0003_aýöî ÇÀ_x000B__x000D_s-Ä°À°¤~¾ÂÒ±À+º_x000E_²vôÀØ0T_x0001_ëÑÀDüHª_x0013_òÜÀÌªìph2èÀpî_x001D__x0019_p(²@ºENÅqàÀüFIí´aÒÀÀÓ}",¥À $å]_x001F_Õ@ +=ßc¯À@«B4K¶@j _x0011_OàÀ\øËÀP_x0003_S_x0017_×ÏÀØÅn_x000F__x001C_KÏ@_x0001__x0003_@¨æMhÝÀÐÑ[j_x0004_[èÀ_x0010__x0018__x0014_'è·@pbµè½wäÀ_x0008_¬÷l*_x0004_×ÀØeÕ´_x0016_2ÈÀh°ëkA_x0017_ÓÀ_x000C_Vþ_x0001__x001F_Ü@{CÈ¢äÀ@_x000E_VÖÉÜÉ@_x0001_sâ­x@d_x0017_U_x0019_ ØÀÜqsXÿÓÒÀ &gt;_x001E__x0005_ôGØÀþý£]åÀRzÓ[,ãÀ_x0001__x0002_ñÕ_x0018_£@4Àª¬½2Ý@Pa°__x001E_¸À_x0001_Jæ4k@ô}¤_x0007_¾ØÀ_x001E_O÷#_x0015_ÔîÀàá9ýðg­@È1ê0¬ÙÀZÑbt	ëÀ èÌw_x0015_úÐ@ìn}JÞ_x001D_àÀ$¥åæe ÖÀÀ_x000C_cYJÍÀd-JÞµÝÀØò,×¸ÀÀ@²9_x0002__x0003_Y$ÕÀvY¹ÂÊàÀiíÞÇÀH¾»ÁÀ`ñóW9Ì@_x0002__x001D_RTÂ"À¦ÇTõäÀ ®_x0005_/íÍ@_x001C_4_x0006_6gÛÓÀÐ_x0016_ÍóRÌ@ q¿FßÀdÞ^~)ÖÀø_x0001_ßwÀÊÀXk_x0012_ÎÑÄ@~N9	`áÀôÄD}PÑÀÈ7Ó;ßÀ[CâÒÀ`"¬ñX®Àm¤_x0008_^ÐÀ¬wdPp²ÙÀ_x0004_ó#h×lÙÀ`ý¶ö&gt;ÇÖÀ ;åÈ+¿ÀÄºíbÚ@Èn/|ZÓ@@ó¤§É_x000D_¸Àð_x0003_¸_x0017_`eÙÀ _x0007_Íý]îÀ¦õÎçØ¤ÀD;_x001C_ìÀ_x0002_ ü_x001A_å_x0001_²À_x0002__x0005_ÔÞ,X:ûÛÀ |àDâ]¼À@N_x000B_åvÃÀ_x0010_gÎ_x0013_#·¿@ÜkÝ%MÖÀ(&lt;Úf{-éÀØÇS°¸âÀ@¹_x001D__x001C__x0017_§¯À0ÑÛ_x0003_VÇ@X_x000C_¥ÀJÉ@hé¢dú®ÒÀÜuþ¸´óÖ@_x001A_EÃeÔ@@¿¨_x000F_(¿@´+xFd_x0006_Ô@_x000C_ÜÙýù_x0011_ÙÀp]ºñæ_x0004_¶À_x0010_'·=X´À_x0004_t£gÚ}Ö@È¶u_x0014_ã@ðtÈ~Ð»Àhé_x0003_G&lt;LËÀ_x001C_bÖZ]Ô@p&lt;_x000E_~]¼À_x0010_Ûç7ë_x000C_ãÀV¼v8ÚÀDÜxW×dçÀðÞc_x0003_£äÀÐ_x0012_jD_x0001_Ó@¤_x001D_â_x0019_ÔÀ_x0014_ô_x0008_sÏÒÀ_x0008__x0005__x000D_í_x0001__x0003_U&lt;Ë@@_x0016__x0002_ ð¬@´s_x0013__x0013_?sÛÀìQy®_x000D_tÚÀ_x0018_Ë&gt;C_x0015__x0018_ÀÀä ÖI_x0010__x001C_ÙÀ lÎõÀãÕ@_x0001_ªÌåV±Ç@pµ_x001F_Ô´À|_³æK×À_x001C_Ýt_x000C_ÖDàÀ\o:s£_x0007_Ú@,._x001F_]ý_x000F_ØÀ¸{_x000B__x0001_%ÒÀH_x0019_Æó_x001C_bÈÀÔJ«MÖóÔÀfN_x000F_"§ÛáÀ(Û_x001A_JÝ{ÁÀ0kÈÈ_x0008_Ã@\sxå·ÖÀxÃ×Nñ ÝÀ_x0001_k_x0006_Ç/_x0001_uÀ_x000E_þäÊ~è@_x001C_ëÞÔ ìÀæØ_x001F__x000D_&amp;ÑÀp%4é)pâ@_x0004_ÕcDPxÜ@pf-ÇôáµÀÔ_x0015__x0008__x0006_2ÖÀ_x0008_Á·cvË@ Ã´.ãb±@ú0$/_x0001_IãÀ_x0001__x0003_fï¥Eõº@_x0016_0^KOÍíÀúöX÷|ìÀ§ºJÜÀH¹_x0010_&lt;^ÒÀ_x0001_ð)Ðö®@ìÌÏÕYÖ@ðÃu¼¢½@@¼À+_ãÀ2æ Ä_x0011_çÀø_x0015_³_x001E_ÅÂÀ_x0001_ ¸j_x0003_Ò@_x0001_¹^&lt;qÂÀ_x0001_§pô+r@°y	há¸@6_x000F_ú7_x001F_Mç@ðyuÌ_x0002_¸À`_x001B_mV3À£À8°ÀÓ"BÕ@_x0004_²_x0016_Ü¸èÀè¹ª_x0004_XÕ@ Òs²YXÏÀXùÐãÌÇ@ÄÝ?£µäÜ@_x0010__x0017_´Ô_x0014_0Ë@ _x001E_×øW_x001A_ÆÀ0`Nò&gt;â@@aÒçÀ:_x0011_»WÁ@H_x0005_q¹_x0012_ÎÀ {)#Ëf¥À`+ÆÞ_x0001__x0005_PGÌÀøÊÀ^C×ÀÐ;_x0011_6ÍÌÀðØ2n&lt;Ý@?lÙÂ0ÎÀ@_x000B_±®òÑ°@LÍ_x0004_öâ_x0003_á@ò­_x0007_Åå&amp;á@$ìk~\¶ÙÀÀk_x001C_ s|¾@_x0018_aBÅ3_x0011_ðÀ2Ö©½_x0012_ãÀ {¯_x0002_ÚÙÀÈ®_x000B_PïËÀ:á_x001C_¨¢ØÀ8_x001C_Ê}àÀà½dy_x0012_ @°÷_x0014_ëôÄ@_x0018__x000F_E_x0004_Ê_æÀ`Ï_x001A_¥¢5äÀ¸ö{6Õ®ÐÀÄB3$\ÃÕ@Hß0_x0007__x000D_ÝÞÀX© ÞíâÀ@¨JöÄðÇÀ_x001C_âË_x0017_ÓÖÀÈªÒ\ÄÀØhÌÜ_x0003_ÎÀ@õÖ®_x000C_ÕÀÐå9Âª/×ÀL_x0010_m-¹´×À¢:_x001B_kYãÀ_x0001__x0002__x0001_FÂz_x001B_´ÀÀûYÅÿ@HDP¸ÞÌÀÜÄ_x000E_l_x0017_ÞÀØ_x0005_kÅ_x0012_ÝÀ¤j¢_x0008__x001C_ÕÀ*â¤ä_x0017_è@s_x000F_AËÀxÆè%ËÏÀSr®AT¹@8jªÛ8Áë@l½[&amp; @ÔÊnxÈvÒÀ8ÂÄíÍ@/&lt;(´@¢ÏDP_x0007_ËÀ[-sUåÀ ÐÐZÎÞÀ_x0008_,_x0001__x000D_À@ Ù*¯Ý@_x0008__x000B__x0013_öHgÆ@Ä~_x001B_oÒ@°wí%´ÇÌ@ 1JU¯á À°­}_x0002_§Ï@h¥üjä@Plíþ-ëÂÀ Ck_x0008__x001F__x001F_ÌÀè1,§ùÉ@4'_x0006_+#Ò@ÉÆÎ|UÅÀbüÇÇ_x0003__x0004__x0011_çàÀ_x0003_ôµWQ²À_x0003_hY{½÷g@4¼Ær_x0015_tæÀDHæF_x0019_°@ ~t¸Ü¢@¸¥=_x000D_ÜÀ_x0003__x0006__x001E_&gt;HÀ@edôyLªÀÙÐfGS_x0003_óÀÅ|_x000C_õí@xm4gÀ@,ó_³h/ÐÀÀ.èD_x001E_¯@HÛµ¸ÃëÉÀ&amp;,xÀs&amp;íÀÀý@zä@(Ó¹_x0001_yÓÀaùøÉ8äòÀ`ðDI&gt;[Ü@p_x001F_ÍW.uÀ@è+ùÈ_x0002_øÆ@@_x0006_ÚÃ^ô±À0_x0011_B±¥_x0010_½@¤a²±Â¥ÜÀ_x0016_5$ü$âÀêLgëÀ0ÒËåxDÞÀÄg"CÆMÔÀ_x0014__x0017_¬_x001D_àtÑ@_x0003_I/kP¨Àè_x001F_wNfÁ@_x0003__x0004_ð¡_x001B_4ÎÀÞéðVËæÀbÿØ=èÀ_x0003_âûf¾@P&gt;e¯¢É¸@_x001C_áX¿_x000E_HÒ@°nX³D_x0016_±@dïm_x001D_µ_x001C_ÙÀ´u_x0003_vTöÀÀñ_x001F_OZÝÀ Ô3Z_x0016_Ð¦@Àbª_x001B_gE¥@ éMÖÃú¬À_x0014__x0001_ÍÆðËÚÀU¬_x000C_zµÃÀº:LÕØãÀÄGh÷JÜÀÀ_x0002__x0007_*ú°À_x0003__x0002_úý·õw@_x0008_ª^T$ÛÀÈ$H EÐ@·uÒ¨¡Ü@@Lê¹_x001D_TÔÀ½]CÕ ¹À*°Ë.9ßåÀ¨C#Ø£Ü@@"TÌÃ_x001C_ÙÀrFL_x0010_ÀyêÀG¹_x000B_¼iÅÀ Czc®ÀàæT-1)§À _x001F_·_x0007__x0008_oö×À#'ó_x001E_NÃ@ðK_x0001_âPTêÀP.;6ó	ÑÀ_x000C_¦È_x001D_ÞÐÀìu¤_x0007_-ûÔÀ _x0003_ô¼{äÀ_x0007_ØT._x001C_½ÉÀÀÔ}=-é@½aõÍ_x0003_ÀÀ@6T,:@D ²çì@PB_x0012_êLg²À°¡Û+¿vÌÀÜ6³3&gt;OØÀ0·)´¥çÇ@à"q_x0011__x0002_£@¸_x0004_áB²ñæÀ0àÓQ¦ïÀðB]s_x0006_üÈ@üñèNÕ*ÑÀL1ºþÑÀæ®VÁAîÀ¸âtN*0åÀ8ñ¸~ÁÀ8_x0012_°R¦ÑÀðÖ_x0001__x0007_[&gt;¹À_x0007_A_x0005_ôÉÀt´Xk}wÚÀ ðìÖxªÀ_x0010_eù7 _x000C_³Àô"C¬Q"Õ@_x0001__x0003__x0008_H3O~ÃÎ@@­pÂ_x0016_m@`R^_x0003_(Æ@JÜ82_x000D_ãÀöÛêê_x0002_ÒàÀüçä(n_x0004_ÑÀþ`¡øËßÀ`qÀh&amp;_x0001_¶À&lt;_x0017_I_x000B_··ÙÀ°Ró:øïÀÀFß_x0006_^_x001E_©ÀÎ{±aµÆÀx_x000B__x001C_ÈËÀ¼µp_Ý@X114æÀ@_x001C_¸`¿_x0005__x0008_ÙÀ¨_x0004__x0015_nIê@Ò`_x001E_{¾Wç@¸(]5ëÈ@ÞFLnÕÒãÀøÿ8¡ÝÒÊÀTN"BhÄß@_x0008_Z(6fËÀp_x0002_	_x000E_~ºÀ_x0008_h¨õëÄ@ÌÍö­cÜ@ÀL§ì%_x000F_ÆÀ&gt;_x001E_A§F5âÀkZS;ØÓÀäå&lt;èëÐÀð6_x0008__x000B_àOíÀX(_x0001__x0002_ì8ÞÀ¤ ö²ÄKá@¶ÙRXÉ¾æÀüPZ£ÝÀ`âß_x001E_¢ù²@ÀDÜGÞÈÀ®0¸_x0016_Ü@.x_x001D_(ýãÀð_x001F_1¾¼í°@àX_x001A__x0017_FÂÀ¡_x001A_Ö_x0003_¹°ÀÂüd¨kÒÀÍkÃ_x001C_âÀÐ8ë\74ÊÀ_x0014__x0016_´¤ÖÀh?$ÄÉÌÀàçð^²¨À¤-¨ÜÎÐ@GÎ'ÜÍÀ*üèÖàÀØíï9Ñ@`[Æe¾o¬@P!^Û Ú°@|é/PÛÀàØOò_x000F_ÞÀ°3v_x0002_Ék´@_x0001_ÕvJRµÙÀ ÙÓÃÒÈÀ`_x000E_ £Ý_x001D_¥À@FÛ_x0006_¸P±@£{TÖÜÀtãx2·9ÖÀ_x0001__x0002_R&amp;W5@ gVåbªÀ_x0012_6_x000E_ÏÜê@xo¦ ïÄËÀÈ7*MZéÔ@!9B_x0010_ì@_x0001_Äü_x0002_|_x0015__@+&gt;QÝ@_x0008_Üé$¾éÀÀi½ÌÈ±Í@_x0004_Þ_x001F__x0011_.ÕÀ4f,_x001E__x0007_:ÒÀ~_x0014_´_âBë@pÏ_x000F_$ÈÉ@0U/_x000D_²@,L5v§ÖÜÀ¨t^D¦Þ@bì÷_x0013_¢áÀ_x0018_ÔN\õ_x000D_ÀÀDË3mÕÀ_x0018_ö_x001E_Ó%UÉÀ~qÈä³öæÀHø´lª­ÍÀT"É¦ÌÜ@t_x0005_´	¢ÖÕÀp*½*Ý@È±Æ×µYß@°æn4ÅÀ_x0008__x000E_³0EÀÀ`]ú_x000F_ÉÀ_x0001_Ùd;m¶ÀS"Ü_x0004__x000C_BÈÈ@Ä°_x001D_°ÑÕÀ¤ÏY¢_x0008_ÔÀ_x0006_	µãÀ·ô|¾_x000C_ÅÀ_x0018__x000E_ö)_x0008_¾Ó@¼pkUPÓ@øÖ³Tâ@H¬Ü_x0015_«±ÇÀ{2¤²ÒÀà|_x0012_ì©@¸t×ä÷ý×@Àî6%±N@ Ö_x001E_§_x0007_Õ¡@H_x000B_K¢_x0003_RäÀ¨@(L¼Ç@ZHq_x0005_©DâÀ`"¾bv®¦@ @G£_x001E_¯@ôLR±ÙÀ0¡­u_x0001__x0018_ÃÀTM¾_x000C_WÜÀ_x000E_@|/K_x0001_îÀ`É÷@ÞÀ¢50¬_x0006__x0002_á@W_x001F_¯ëÔÀÔ®äwÉÀ\y¿×@Tp çÙqÞ@°mMíêAËÀ ×A=1=Á@ìPÌ%{ÓÓ@_x0005__x0007_øp_x0003_´UäÀöa¯ß_x0007_~äÀ"Å³êÀè¿ý_x0006_¡ÑÀØ_x0016__x0001_ð_x000B_7Ö@ 8fpÀ|áEgþ0ÝÀÀÒ_x0019_£çÀ°_x0012__x0004_(xÙã@àÙ_x001F_5qM¡@àç©DöµÀf'Æ¦÷_x0012_âÀ ¨å9rr¸À TÒüÕÎÈÀ¨e_x001F_cD¼È@¸¨,O$ßÌÀ_x0005_fÄÒ_x0004_a~À87ebr¼Í@p_x0001_å Ð_x000E_½@ç¼ñS@`4íÄÒû¦ÀdBy_x0017_*"Ø@^¦&gt;N-åÀÀ6eÓ `¯@5Æ_x0007_	ÙÀD«_x001E_,SÑÀð¤!Æà_x0001_¼À8ÐûÈÙ@8íìUÁÍÀ0_x001C__x0002_ð´@tËPÔÝÖÀ_x0005_Å¾I_x0001__x0002_µ¬À_x0010__x0005_SëÖµ@ÀÑM'äÒÀ8B*_x0007_i\á@`}ö©£@èJzÍ@_x0001_ò¬M®@xáÈ_x0019_³_x0013_àÀª±1ÖÏæÀ_x0001_b&gt;ÿüÐÀÀGp«_x0007_Ö@°)_x001A_|$_x001D_µ@_x0016_·(_x000E_Û¶@_x0001_°¼9×¥@6]â_x0016_¹àÀ`,Ñô!ÐÕ@_x0004_·()§Ð@ Âê]ÅÀl²]Ù¡èØ@`¿¡2_x0006_Ñ@tô HMÒ@"Íïp´åÀ`§/¤ÆðÌÀ`ÔEQ±ÀLX¾v¼ÛÀðÂðª{_x0012_È@®_x0006_¶_x000D_7 ïÀÕ_x001C_úÎÕ@@C± ¡À(ôÉî_x0006__x0004_á@`@d#Ê¦ÀD_x0019_ö(6´ç@_x0002__x0003_´o`_x0010_×JåÀP¯Â «½ÀÚ_x0018_o×xlàÀ,`ZþÁáÀ¨ÐX¯õÁÐÀä­Û"÷#Þ@¼¢õAêfØÀ(ÀE»OEË@_x0010_\¬WåÙÀ K·÷(º@ðµrs·bÐÀL!K¤ÀøO/&lt;_Î@ÄWª®`á@Üþ_x001B__x001B_H·áÀ`_x0003_CÉ$Ø@p²&lt;Û^Q²@'Øâ2ZØÀæßþÀ_x001A_"êÀ_x0008_&amp;_x0019_¸áÀæµW_x0015_R_x001C_åÀäQ$_x001E_nã@ð]_x000D__x0007_ÆÀøá×µ³®ÃÀ_x0014__x0001_CçoêÀÄg§Ù_x001F_ÃáÀ_x001C_ïtü_x001A_ãÜ@ ü\"¢¶@JlÉÖèÀd%p¬@ÀV_x0018_Æ_x0014_x@?Ö]_x0001__x0005_½ëÍÀàNÉ«dÍ×@1þâå×@À5ëTöê¯Àö_x001A_ÑÀ#àá@Ô×$íûá@`_x0012__x000C_;6Å@d9*BûÅÖÀ@bµ (E«À_x001E_:Åâ_x0016_þãÀ(Í¯.b	ÄÀ3¯&amp;"Ë@ÒupµäÀ(jË_x000E_Ù~ÄÀ&lt;BR_x0005_²ÒÀøJY_x0014_¡_x000C_ÚÀ ©õ¤¨À$_x0004_ÕÐÀÀµ÷p_x0017__x0008_ÔÀ nrúiåÀb:©_x0019__x001F__x0008_âÀ_x0008_~ß¤ÊÉ@_x0001_62þ¾6@xü._x000E_Î@À%0ëþaÀ´_x001B__x000C_Ò&gt;Ø@èÙ¡(+Õ@°gnª¦¬À_x0001__x0002_ _x0012_Öø¦ÀPI#¾	c¹À_x0017_ªë×ß@d`_x000B__x0003_%_x0010_áÀ_x0001__x0002_0_x001A_L_x0016_x-ØÀØ.1¿ÿùÑÀÌ²W!ë"Ü@_x0001_ó®_x0006_°¤ÀøDM.X èÀ0p	ÅP´À +êTS3É@ÐrSWß»@ìîI§±QÐÀxªàr×À_x0014_|ÉìrÜ@|&gt;²qÞ×Àp±oÈñ¹@@§P¹@ À:³àjþãÀ_x0016_¿._x0013_GëÀLNh_x0013_ÃÐÀªgö2®âÀÞ1ê_x0010_+3ãÀ~Èù*åÔÀ.¢QQUÕäÀ¼îÆ¶sß@_x0010__x000B_ømý®»À._x0017_Høg\ãÀæz*R½áÀì Ù_x0016_[Ø@ (&lt;4Õ¸À¨ZC_x0010_;6ÉÀL¾_ÆÖ@°#3D·ÐÀt§nL_x000C_Ú@øáÛ_x0005__x0007_¦VÏÀx_x0004__x0019_¼æÏÀ¿_x001A_&lt;_x001C_ÚÀXgy_x001F_yÖ@Ê_x0008_(3_x0002_àÀ_x0004_JD_x000D_ÄÒ@`ÆÙæDeÒÀ_x0006_(¶ge¡âÀ_x0016_Krr±@dëWûTÆÑÀæØ±Ñ@ä÷_x001B__x0003_Æ_x001C_åÀszùÁ'ÓÀ°/_x0005_(Ú_x0007_²ÀÉ¥ß¡.µÀäÔìÝÛ*ÕÀ_ésk_x000C_Ð@Rª·ê_x0010_­æ@_x001B_Å_x0004_û·°À@aïiËÀÈf56¼Ã@ô4K§æ³ÖÀðgÎ3_x0019_ÖÀV(w_x001B_u-àÀ_x0018_í=¢êÚÀc­ÓtÞ@¢²×-,rêÀ_x0010_¿fÂg~ÙÀô:yØ_x001D_JÑÀ_x0005_a+J_x001C_½ÃÀÀª_x0001_Ç_x0014_ªÀ@_x0015_.-÷ÐÀ_x0003__x0005_0q7_x001C_ÂÛÀP!_x000B_I&amp;z²Àp_x0003_îA¯qÐ@ZÛ²^ +ã@®(wí½à@0|âáÌÀ_x0010__[õ³ô°À8-tOëÇ@ì¯ê\|¶Ò@ì¨Ñ_x0010_ÞÀ7¥u_x001D_ë@²B{Î¨(êÀ_x001E__x001C_û4Bpâ@_x0014__x000C_*!_x0014_!Ù@_x0003_¨_x0008__x0001__x0010_a@_x0003_bÑy_x0002_÷ÀÀj?çyñ¦À_x0005__x0002_J=¤àÀHO_x000C_³_x001E_ÉÀ8r5(*ÑãÀ_x0005_±Qö_x001F_íÀ_x0004_¨_x0015__x0011_ßÐ@ø°cí_x0014_ÇÀ¨:¶:½Ú@_x0007_imw~ãÀ¤âc2 ^ÓÀ`Í_x001F_=Û{¤@027ü«ñ²ÀX_x0010_(_x001B_Ë-àÀ_x0003_l_x001D_»_x0019_H_@ ±j_x0019_%¸À_x0018_®_,_x0001__x0002_¤¥ÂÀ_x001C__x001E_Øk1îÔÀ_x0010_=G&lt;ÉøÜÀ(_x0015_$NX_x0012_Â@ö$ì`ÀçÀà¾_x0006__x001B_zc @@&amp;ÒWö¢@_x0001_È_x0012_¬*?IÀ(©@¥Å@¢ìÇÎ¡çÀl_x0015_;ÇpëÀ ._x000B_Æ_x001C__x0003_»ÀäkÃx:QßÀhù&lt;µ×=ÎÀh×"Û¨Â@_x001C_aàÐ_x000D_¤×À$,½¹{åÀ@÷µ_x0012_ÇÛÀ_x001A_¶	_x0017_¶oáÀà Í1=j°À_x0010_¶_x000E_NîæÄÀ:G_x000D_4hâÀÀ~÷à"Ö¥@_x0018__x0016_þ»ÑÝÀ ­-¦®ÔÒÀ_x001C_y´jÓ@ÌïWÃGÚÀ;N|È×ÀR ·_x000D_néÀ°S&amp;Ü$Í@_x000C_~ZûÜ@éeç_x0016_'À@_x0002__x0003_|_x0012_#©ÖÀúæÁñ1àÀÔòÖ@óÛÀ&amp;üâÕ»]â@ðh_x0002_æJåÖÀêÂA$ÑæáÀ0±rº÷Å@ð8_x0018_¥07´ÀP_x001E_ITÔãÀ&amp;÷Ã@&gt;êÀ_x0002_ñQ{Ñ·@Z¼L_x001D_Nâ@_x0002_ª.CÊÙÀ¨t¡¡;uÇÀèXÄ\áÀ8×ÿ²_x0002_Á@ØÍ¶D_x0017_5ËÀ|E_x0002_¥ò8çÀøú8`"Ú@ì_x0008_JmÁÝÀ$ÐÕç@_x0002__x0011_Je°nÅ@ÕT_x000D_-º@lý®KþÚ@_x0001_æ§PjÈÀP]µ¢ÚÔ@ðkëëÏ¡²@ày_x0007_+$µ¯@_x001C__x000C_5Ã_x0012_ÓÀ\l·SÖÀ²SPZO_x0018_äÀø^{_x0001__x0002_ìóÑÀ_x000C_"_x001D_ÕãßÀ0°_x001A__x001D_ÉÖÀäD_x0002_©_x0002_yÖ@:H"»ü ñÀ_x001F__x001B_-À ª_x0001_èZTæ@À¨pñðÀðýÛX³`Ö@_x0008__x001C__x0013_°ÅÀð8Öº#_x000E_Å@àmµ«È£À_x0004__x0005_ÝªðÕÀ_x0001_æ`¯/·À_x0014__x0011_¼sÞÛÀî.:ðØSåÀZ_x0019_ZÄÐ:áÀ_x0018_¾upÃÀÀZýÅÒ4MáÀH_x0004__x000E_Ú±ÓÀ $Ï¯/\ºÀÀé_x0005_Ý¡@_x000C_ª_x000C_*_x0013_óçÀ@ó:ÍÅjÙÀ_x0001_ x±k~@l_x0013_«pECÔÀhy%@áøË@_x0001_Cm[àãÀ_x001C_»ìTâ`Ñ@ø¯jb«ÕÂ@h¡àÎàvÄÀ*zx½_x0018_õáÀ_x0002__x0005_Bð%{àÀÀXÑ'Â£À_x000C_Ð¼U&gt;ÚÀÌ$_x000D_³ÜpÕÀ :èt1_x0006_ÀÀËo`Wæ@_x0010_ÇËI¿:ÜÀ 3¼*7Ù³@üµþ¿o_x0001_ì@ rÜkµÅÀ_x001F_õ$ùÃÚ@È±M]¦çÆ@¹³D,·@D#J_x001A_×ßÒÀ$vöi	ÓÀ_x0002_½_x000E__x0010_§_x0005_À?õÕª@_x0008_Ê|RV§Þ@P__x0015_ö_x0015__x0017_½@¬åUdM_x000B_Ñ@ä_x0008_Þ~Ô@ ]Ì	ç°ÀØmá[×XÞ@_x0010_9[û+Ê@@[xöUWÀ¬¦»²þuÞ@8«ÁÃ ×À¼_x0003_k_x0008_ÈÝÜÀßJ³@ _x000B_[eÂÀøº_x0004_û)ÍÎ@@n%_x0001__x0002_uóªÀL_x001E_jZ&gt;7Ü@@]oÇ ÀX_x0019_æ^%ãÀÆî¦´ÖWá@_x0004_ðlÅ¹àá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</t>
  </si>
  <si>
    <t>8fbdbf2e10f2cc4cf2296eb803ab2279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_x001F__x0001__x0001__x001F__x0001__x0001__x001F__x0001__x0001__x001F__x0001__x0001__x001F__x0001__x0001__x001F__x0001__x0001__x001F__x0001__x0001__x001F__x0001__x0001__x001F__x0001__x0001__x001F__x0001__x0001__x001F__x0001__x0001__x001F__x0001__x0001__x001F__x0001__x0001__x001F__x0001__x0001__x001F__x0001__x0001__x001F__x0001__x0001__x001F__x0001__x0001__x001F__x0001__x0001__x001F__x0001__x0001__x001F__x0001__x0001__x001F__x0001__x0001__x001F__x0001__x0001__x001F__x0001__x0001__x001F__x0001__x0001__x001F__x0001__x0001__x001F__x0001__x0001__x001F__x0001__x0001__x001F__x0001__x0001__x001F__x0001__x0001__x001F__x0001__x0001__x001F__x0001__x0001__x0001__x0002_ _x001F__x0001__x0001_¡_x001F__x0001__x0001_¢_x001F__x0001__x0001_£_x001F__x0001__x0001_¤_x001F__x0001__x0001_¥_x001F__x0001__x0001_¦_x001F__x0001__x0001_§_x001F__x0001__x0001_¨_x001F__x0001__x0001_©_x001F__x0001__x0001_ª_x001F__x0001__x0001_«_x001F__x0001__x0001_¬_x001F__x0001__x0001_­_x001F__x0001__x0001_®_x001F__x0001__x0001_¯_x001F__x0001__x0001_°_x001F__x0001__x0001_±_x001F__x0001__x0001_²_x001F__x0001__x0001_³_x001F__x0001__x0001_´_x001F__x0001__x0001_µ_x001F__x0001__x0001_¶_x001F__x0001__x0001_·_x001F__x0001__x0001_¸_x001F__x0001__x0001_¹_x001F__x0001__x0001_º_x001F__x0001__x0001_»_x001F__x0001__x0001_¼_x001F__x0001__x0001_½_x001F__x0001__x0001_¾_x001F__x0001__x0001_¿_x001F__x0001__x0001_À_x001F__x0001__x0001_Á_x001F__x0001__x0001_Â_x001F__x0001__x0001_Ã_x001F__x0001__x0001_Ä_x001F__x0001__x0001_Å_x001F__x0001__x0001_Æ_x001F__x0001__x0001_Ç_x001F__x0001__x0001_È_x001F__x0001__x0001_É_x001F__x0001__x0001_Ê_x001F__x0001__x0001_Ë_x001F__x0001__x0001_Ì_x001F__x0001__x0001_Í_x001F__x0001__x0001_Î_x001F__x0001__x0001_Ï_x001F__x0001__x0001_Ð_x001F__x0001__x0001_Ñ_x001F__x0001__x0001_Ò_x001F__x0001__x0001_Ó_x001F__x0001__x0001_Ô_x001F__x0001__x0001_Õ_x001F__x0001__x0001_Ö_x001F__x0001__x0001_×_x001F__x0001__x0001_Ø_x001F__x0001__x0001_Ù_x001F__x0001__x0001_Ú_x001F__x0001__x0001_Û_x001F__x0001__x0001_Ü_x001F__x0001__x0001_Ý_x001F__x0001__x0001_Þ_x001F__x0001__x0001__x0001__x0002_ß_x001F__x0001__x0001_à_x001F__x0001__x0001_á_x001F__x0001__x0001_â_x001F__x0001__x0001_ã_x001F__x0001__x0001_ä_x001F__x0001__x0001_å_x001F__x0001__x0001_æ_x001F__x0001__x0001_è_x001F__x0001__x0001_ýÿÿÿé_x001F__x0001__x0001_ê_x001F__x0001__x0001_ë_x001F__x0001__x0001_ì_x001F__x0001__x0001_í_x001F__x0001__x0001_î_x001F__x0001__x0001_ï_x001F__x0001__x0001_ð_x001F__x0001__x0001_ñ_x001F__x0001__x0001_ò_x001F__x0001__x0001_ó_x001F__x0001__x0001_ô_x001F__x0001__x0001_õ_x001F__x0001__x0001_ö_x001F__x0001__x0001_÷_x001F__x0001__x0001_ø_x001F__x0001__x0001_ù_x001F__x0001__x0001_ú_x001F__x0001__x0001_û_x001F__x0001__x0001_ü_x001F__x0001__x0001_ý_x001F__x0001__x0001_þ_x001F__x0001__x0001_ÿ_x001F__x0001__x0001__x0001_ _x0001__x0001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</t>
  </si>
  <si>
    <t>fa965f327dc6708c50aee9641a0634e8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0002_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_x0002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0001__x0001__x0001__x0001__x0001_@_x0002__x0004__x0002__x0002__x0002__x0002__x0002_@_x0002__x0002__x0002__x0002__x0002_@_x0002__x0002__x0002__x0002__x0002_@_x0002__x0002__x0002__x0002__x0002_@_x0002__x0002__x0002__x0002__x0002_@_x0002__x0002__x0002__x0002__x0002_@_x0002__x0002__x0002__x0002__x0002_@_x0002__x0002__x0002__x0002__x0002_@_x0002__x0002__x0002__x0002__x0002_@_x0002__x0002__x0002__x0002__x0002_@_x0002__x0002__x0002__x0002__x0002_@_x0002__x0002__x0002__x0002__x0002_@n9_x000D_©"A-ÁÅ¼¤_x0011_"AùÄõ$]ä!A|Ô¸3º1#AvÛ2S_x0010_"Al¨ZÎ"A¾_x001C_&amp;l´"Aþxöÿu"A_x0002_?zf"A9ë~¿"AI_x001C_¦üY"AÐRãà_x000D_´"Ax-·x_x0003_,"AVé¸Ê_x0016_"AH®_x0007_Ç|!AúMX_x0001_Ç_x0011_"A_05_Ò"AÉ5·£IK"AöS&amp;ï=!A¿Ê_x001A__x0004_	óu!AÃ[@ù"A¬uú"Að#°v "AY_x0006_©ú#AþG)Pi!AÎ÷t8È"A_x0019__x0010_ï¸x!A¼4,_x0005_æ½!A®1_x0015__x0011_K"AÛ2Zü_x0007_"Aû|QßN_x001C_!AÂá{¸v"AJF_x001C_¨8_x0002_"A;¨ºú!AA_x0008_zZÃM"A_x0003_ò&lt;AÞ!AoK«z?"A_x001C_ó¥®å"A_x001E_¸_x001A_çÆ¦!AVÂ"A,u?	9"AI.eH-Ý!Aä¢ÂDäí"AU_x0006_Övï"A¬: '_x0017__x0017_"A²ÿËS_x0005__x000E_#Al³_x0002__x0011_ðÛ!AÉ¯^ï­"A¦×Ø9{"Aûg_x0001_ÿÏÍ"A`7×Ò¤"A_x0005__x0007_ì6bÐip"Að¡_x001D_lç$"A_x0008_fYÔ_x0014_#A_x0019_ Üö"A1Í³3T!A|z§,}!AÆFk;_x000D_#A_x0014_Ô²î_x0003_M#AìAûpo["A,/F_x0003_)"A&amp;epX"AhäûYKê!A#õò&amp;"A:å_x0012_X_x000E_"AnL&gt;î!A_x001F_¶v_x0003_â"AA_x0006_{_x0019_e"A6	¥O4Ý"AÔ¥#Í!A_x0010__ð¦"A_x0013_ûõ_x0002_"AØÕn·±"A"ms_x0001_¦ñ!Ac_x0008__x0016_1Ú×!A¸î+pöæ!A,ÒôìÓ_x0004_"A-KÎq_x000E_æ!ASO5£3î!Ac_x0008_;) "AÌè0Ûó!AÄcÁã_x001A__x0006_"A¾ºq_x0003__x0004_6Q"AÑÍa4ï!A_x001D__x0014_pôºä!A,p×ñÇ@!AKÑqÜY("A,8j¼"At3¹ýI"Aí_x0004_t= ²"A%ºd_x0003_å"A;_x000B_R¤_û!AË`=W="Aõ_x0001_Á­{ó"AxGÁpÌF"A+xÔ'&gt;!Aì_x000D_A_x0018_Â"Aè_x001C__x0012_ÖD]"AÏ¾ _x000B_Ó!AGSHÌ:"A±VÑâvÓ!ACµp_x000D_a#AAt_x001A_üLI!A$;ß»âñ!Aj}eQ_x0007_ #A²³_x0019_Ë^!A¼Ñ§_x0019_Èy"A_x001C_¯_x0002__x0019_ê_x001A_"A¤¥«¬ø"A¥_x0004__x0008__x0011_ÿ)"Aô0-_O_x0018_"AíoýóV"A§ÆìßíÀ!A¢ª_x0014_Û_x0012_"A_x0001__x0004_?·_x0010__x0017__x0001_þ!A_x0006_Ï^7_"AARA_x000D_8"AÁËK½_x0006_"AZß{«0b"At®eÊR9#A¿ÊlAù"Aùð_x0008_ãÙ!Aa_x000E_°_x0013__x001A_'"Aü,®­m,"AO_x0018_ÒG¨ã"A_x000E_ò0_x0001_e"A(CÎAêÓ"A´rÂë6ì!A ¿z!íÏ!Af_x0010_¨¥!A¬4Vlé!AéÍ;Ñ!#Aô_x0019__x0006_!="A1q¨!Aèª£ÀJ!A¦®ôy_x0003_Ï!A	8Ö	"A*Ô_x0010_ø_x001C_"A+Y»VFJ!AÓ_x0005_]æðv"ACé_x0005_ü|"Aù5­_x000E_Æ3!AµckP_x001A_¯!A¥%§Ï_x0002_"Aòv ÁI"A_x0001_.Û_x0002__x0004_¥ï!A¥v2\7"A_x001E_N«ÇôÑ!AJ	[ûP"Ae_x0013__x001E_Þÿ©"AÒ¦dê_x0001_?"Ag×S !A©KÚ³­Þ!AÈn}!Aâ}Ôê×â!Aß=´Ü!Aò_x001B_ ÅL"Aç|u0*D"Av_x0008_`â&gt;5"A»i±ÑÄ"A	ínù_x0003_!A¢v0Øø_x0003_"A_x0018_Û*áo#A)KÖÒt"AæUHMB"AÁ7Û¡ñ¨!Ai"|^&lt;¶"A»WðY~"A_x0005_û]5""Aëé_x0019_ò!AÐ¬·\_x0016_°!AÈ_x000E_ej"A}ÒÃÇ1"Am_x0018_M¢¬B#AK¹±?("AN|ÁH_x0019_:"A@_x0015_8é2ø!A_x0005__x0006__x0006_w_x0004_A"A3ñ¾_x0016__x0004_"A6¬U:_x0018_	"Aj]såß!A§:Õ!AÛÂÒÈÉ!AâÙ÷_x001E_¿s"Aü§_x0001_.%¨"A$s|B"AKj¡w«´"A{FÛ%"AZ_x001E__x0018_MÔÈ"AÕ·c£õY#Aaw_x000B_F"AÃïÍ5_x0003_Z#Af¤_x001B_ßÏ"AºÇâ§V"A©¥wßl"A_x0012__x0018_±§d­!AJ0äüö"A_x0006__x0012_¦'a"A_x0011_âëuy["A_x000C_^íWÚs!AÝö]:_x000B_"AËÝO®!ARÌïøT!A_x0002_väÚi2"Aðî_x0010_3"A_x0007_p_x0014_zv!AjcÖÓ_x0001_Ú"A}ö_x0018_;ù!A§].s_x0003__x0005_n_x000E_"A5þ&amp;eõ!Aro2W?,!AÆ º3"A#'âX2d"Aâ]¨5÷È!AÇfîG o!AñpûhrX"At.4Û_x001F_¯!AÞ_x0012_l÷_x001F_"A·m_x0005__x0013_÷!Ayß_x000F_5¿"AYÎYp"A·{_x0015_ÎF¤!A_x0001__x0004_\y_x0008_º!AR_x0005_$ºªz"AGVe¦¹Ò"Aþ_x0013_øà!Aót`/#AÚ0õá)_x0002_#AHO&gt;_x0015_"A_x0003__x0014_/Çf¨"AÖATè'Ñ!AxZ}HË_x0010_"A|ÊzpÖ!A_x0011_$¾Îå!A?@ê?_x0014_"AÀf_x0019_e«$"AMð_x0005_­¸"AN_x001A__x001D__x001A_1"AÃ ê+}¸"A×·_x0002_Ã"A_x0001__x0003_)ßLmÿö!A_x0007_)(õ"ArÍºÑI"AØýUAþ«!A±aÞ'º!A.:#ôÙ!A&lt;s¸¯Í!A2!fÌj!Aúð¢bÑ"AN¬ôí6!AÌÇnÈ³"A¼_x0016_¦_4"A°5)ìG&lt;"Aä\r_x000C_#A­w=_x0013__x0004_"Ai(u_x001F__x0018_"ADCI¾¼v!Aºz_x0014_·j_x0011_"AõÆÁùí4"A_x001B__x0014_r"A$_x0010_'§Ã!A_x0004_t_x001B_vv{!A_x0003__x0001__x001A_%Ð_x000E_"A_x0005__x000C__x0002_=OÊ!Ap_x001D_ÕTù³"A¶·xc8H"A!Ê\&amp;kæ!A\_x0004_@Hê!AwÔsÁË"AàÈ$ý¤¤"Aæ.^_x0010_É!A´_x0002__x0014__x0003__x0004_Ñý!Aà`ßþ"Ax2OÚº("AH&gt;üï«F"AnV§b_x0004_"A °_x0012_Æ!A¨/ÕI[¢"A!÷\@ "A£ç:WÐ!A¥¢ á#"AñÔ3QU!AGóÚÂ["AztÍ_x0015__x0013_'"AçgÔá!AhSñ_x0018_Ø_x001C_"A_x000F_cf8;"A!&amp;i»"AÆÇ.¸"Au_x0019_ð1!AlÞ_x001A_á!A`í_x0011_W"A)Ì_x0012_V_x000F_"A(¿_x001A_à¿þ!A(iÝÓÄ*"AÝ.W$_x0001_"A;Ó_x0014__x0002__x000B_H"A.}·Mø¹!A°.Õr«"A B°_x0014_¨K"Aì¿øË-#A+#òª!AQ÷­Rïv"A_x0002__x0003_ö»Aé_x001C_«"Av^°S_x0015_Õ!A.G_x0011_Ëó¿"A_x0019_ÐGÙú;!A÷W©¾#A¯2_x0016_-_x000E_"A°vF_x0013_êð"AeÕS&amp;&lt;_x0019_"A©_x001C_ 0_x0013_"Aæ¾lMP_x0010_"AÔ"ÿlé!A:Ìm~JF"AåÒº[_x000F_"Aéàù#_x0016_W"AZ½ÿ_x0013_dÜ"Aç7 æãº!A×÷_x0006_Nkø!AsÛ_x0019_ªx"AêLÝ é!A¨¬3ý #Aò_x0001_Lkf"Aâ_x0014_w³·3"Ax¿Q}Ïù"A×ðbÄ2^"A=¤¬"A&lt;å&lt;ð"AB_x0015_­±_x0017_"A_x0013_§Ý-L&amp;#A×A&amp;Ú."A9,_x001C_·âk"AÚi¹'ó!A¦ÛH¤_x0002__x0003_GS"A¹_x001B_b$¦"AÞP@!}"AÖr"£Ñ_x000C_"A_x0008_,ruÞ_x0008_"A_x0015__x001D_$ÃJ"A_x0010__x001D_&amp;½å!Af_x000E_ª_x0013_,"Aæ_x0001_Ë=¶!#A¡N #AëtP^_x001A_Ü"A/_x0017_Ï$·"A_x0011__x000E__x000C__x0012_Æ"Aß'4Ïp_x0018_"A55¶K)÷!Ab_x0005_ðæ¸"AßÐå.q¥"AÖ¤Én"AÓ_þ~É"A_x001B_Þ^3Õ"AM_x0016_QK;ð!A5îÃÚ&gt;Ç"Aõ$¨)!AÓË#B"A]jáo"AÉ[_x0005_äÅÓ!Aª_x0002_Ý_x0019_êû!AÁèm¯¤;"A»Îâ!A-£Lë!A_x0014_Ì\h"ALo^»"A_x0001__x0006_ävmþç!Aíéj_x0013_â"A|)mY4"Anø±9"A8Ö0I^"A _x001B_«·_x001A_#AP1eaW´"A±ÚÆVa"A8ùx ø!A_x0001_NO¿_x0007_H"A°_x0017_ä¤@Ï"ALexì_x0004_#Al_x0002_±¸A"Aâî~È´ê!AÅ5Ð&lt;-Ê"Aü¾C=Ò!A+GÊÓ&amp;"A2¹±Ê®"Aî_x001B_²R !AkÏT"A­£½MTô!A_x001A_õUTnR"AôìÈµ'_x0001_"A½/_x000C__x001D_ãï!A_x001F_â¤_x0006_º"A]?xß_x0005_#Aß_x0010_ ±ç{!AÂ¥Í_x0003_Å"A_x0008__x0001_ÇÕ_x000F_m"Aâ¾2_x000F_?"A¼Õ²Ï"A&amp;ÖÊß_x0001__x0002_Å6"Ad&gt;x_x000B_!AÖ_x000F_Ñ¥_x0012_ª"AÎ£b&amp;"Aº8]Ùès"A8_x000E__x0006_Þ)ê!A_x001B_¯^V5#A^Ë3Àðº"AZË_x0016_KøÆ"A½&lt;bjAk"A?Ï_x000C_ò"A&amp;	¼¡"Aî°E_x000D_iþ"AÉ_x0007__x0001_Ø"AóÅK_x001A_#A®±`¦Q!A`ª_x0001_U½U"A4_x0014__x000E_¶!AbHd_x0018_À!A_x0004_95¨ "A²YÜÑ,O"A$3lõ5 "A!ãÔ]¼Ï"A¡&lt;dY °"A}¢"_x0015_´_x0003_#AU_x0011_ì6_x000E_"Aõ_x000B_É_x0016_¿ý!Aª±ëú!A¡ù	û©"A_x0008_]¸Ý¨"A*BÁ-_x001B_#Ab1:¨d"A_x0007__x000C_¨_x0002_©"AJAIØ"A SÎ+Û"AT _x000F_V84"Aðþý_x0014_ÉÏ"AFÆì_x000B_åS"AuÈ_x0001_Æ«"AEwb6_x001E_"AæLéª­Q"AKT© âz"AøÛKë©_x0004_#A¦.mü¬)"AÊÑÃ­÷!A³}_x0003_²Ch!AÈÓ!AaºE_x0008_oô!A¸-ÿp?#AÕ4d«µ±!At©_x0016_v_x0001_"A'£mâ_x0011_"AfÊWÙõÒ"A,ºËí¶!A	IÅ)®"A]tÈÐs!A&gt;Ç vEÊ!AÌ¤'¤g!AÏ_ibiì!A[¦Ã_x0002_"A_x0006_¦_x0005_!½"AáÉ²ö)"Az(EÞUý!Ab¿_x0005__x0001__x0004_îÉ!AÒ-ä¹&amp;Ý!A _x001E_ìW"A(/§_x0016_Pr"A«ä°·"AòÃ_x0003__x001F_Y"Asá_x000F_òo_!AÆDÍÌÊÐ!A´d_x0018_épÛ"AV:ng_x0013_m"AÙ+Æ_x0014_"Að_x0018__x000D_ýåÞ!AÆ_x000D_Çyü!Aÿ_x0002_Ôù_x0005_"AÄ¢Êò¸Ì!At¾_x0018_4Ã"AuÔåOãù!AÛ¤(75Ò"AÇ_x0018__x0007_&amp;úÂ!Aï'L_x0005_·"A^kÄs¯T"A_ºþ'Â"AÈFGß7V"A_x0004__x0019_½5x"Aç¨¶_x000B_Pû!A-²ô?"A1å_x0012_N"AHsÏQ_x000E_!AÏbb¡g/"A`_x0003_QÏ!AwßD_x0001__x0005_"A°¥¿_x0005_±)"A_x0001__x0002_¨Ì4_x000C_¤_x0007_"A(Èë_x000C_fI"A_x0006__x000F_Îz?"AÊ¾¸§M#A_x0008_ø-VæÅ!A5Ó_x0002__x0003_ÐÔ!A¶öhÿÃ"A_x0006_eìËhô!Aêê_x0016_ ²¶!A, _x0010_PUi"ARH³SdT"Aþÿ_x000C_£dò!AÒ!dyå"AP]tW h"A_x0002_ÉB ª²"A#" ,Áö!AÕe(_x000D_"AÝ_x0004_¼8ÕI!AÆã«Éé!A×VFó:"ANDÅ^Ä"A_x0010_9¬oQí"Ai¥2d¨æ"AP_x001B_&lt;6mA"Arr6+X!AhÏ¤ÛÈ!A_x001F_faUÈ[#A÷é4Ò"Az_x0014_é®ÖÊ!A_x001A__x0015_mË!A_x001E_¹ _x0003_°!Af5Ã¸_x0002__x0003_ÓL"A;N@&gt;n_x0014_"A·bÿ_x000F__x000E_"A_x0007_^L_x0003_§x#AñH»_x000B_V"A¨R¬/_x000D_#A¤4|²M#AÆ_x0016_úðnÔ"A*j»rá"A}¬_x0004_%æ!AM_x000E__x000D_±æ'"A_x0011_½T¶_x000D_O"A¢*`´?Ð"At sÛë!A¡ÙÈu\"A_x0017__x0013__x000F_Ú!AÄÁå¿!AÎ·5""A´_x0001__x0016_àí"A__x001A_ÁÒåm"AÀ_x0014_j^"AFª_x0017_u¥"A°ÈqÇ&lt;#AõaÌá"A$÷_æe"A^v_x0014_¯_x001B_v"AJ]ø|$"A¥M¶²!AÞ_x0002_Í&lt;_x001C__x000E_"ApkµÁÙ!Axc/«P"Amçz_x0008_iÎ!A_x0001__x0003_hK5)ä¬!AðÇEðéY!A2	â_x0001_\"AM¨Eê#A_x0018_fó,t"AR_x0008_=Q¿"A¼_x0019_Y0v"A¾ ÑºE"A_x0010_n%fø!A	4¸-_x000E_"AÌØ_x001A_¨_x000F_#ACwlÃ!A]W&gt;Õã_x0017_"AÜ_x0018_1å_x0018_#A&lt;&gt;_x0011_&gt;ë"AÖ¸¤êv !AÙSÓ_x001C__x0017_"Aé;ÞG_x0011_Î!A^é¸ÕrS#Ar_x0002_åwc_x0017_"A_x001F_.öÄ&amp;Q"AÆaÉ¥_x0004_Þ"Ax_x0001_ök³­"A¹_x0010_qÃ£M"A¬GY_x0018_U"Akï-_x0017_!Ap±_x001C_K/_x0019_"A:|±e.P#A_x0003__x001B_ß°#A@¬B6,"A_x001C_Ñi½ü!A£:_x0014_·_x0005__x0006__x000D_H"A_x001B_?Ó?»_x000B_"Ai¼_x001C_ö©ë"AÈÎgâ_x001E_ð!AHÀÒ_x0003_ë#"A&lt;¯ uÌ"Aøñ³wß!Aþ¡ã_x0006_ï!A~ò_x0002_YV"A2[Ò1"AØyøäØ!AË_x0004_©!AµÔ_x0019_x×P!A]1v¯Ûh"AXsE_x0018_}D"A_x0003_q÷ï¤z"A¤_x0017_ô!e"AÏ¼}l¹"AF_x000D_drØº!Añ]æY_x0013_#AMÃ_x0001_¼&amp;"AÄp_x0017_û{p!AEùû?-À!AXëV7~"AFÉ©_x0008_ã*"A_x000F__x0008_íñ_x000F_#A;]_x001F_o_x000B_"Aµ"ýmôÿ!AÃ²Ù1ü!A©¹tÒ!AÁ[H_x0013_s_x0007_"A¨_x000D_D_}_x001F_"A_x0003__x0004__x0019_'bRÑl!AÏxb\_x0002_#AìVp_x001E_Ï"A|Ëa"A²?³_x0017_ô]"A¨Ñ*@Ë¸!AÆÕt&gt;@"A lPZt"Aìð	8"A&lt;T¾b"A_x000C_ùn%_x000E_"AËý¹ÙOÉ"AÜ\À§Äf"AÈ{Y©Ý!A5p&amp;_x000C_ò!A²I¼8¹ "A¢ÌléP"A_x001D_4_x0008_r¸Ì"A_x0014_[`/"AnyÕ4h"A{_x0001_ð¦í"ARÊP}"A_x001C_8mpÙ_x0005_"A&gt;/Zu¬"AøhÎ@/¹!AiÆ_Àõ(!A_x001E_Ýhå!A¿vÞW&amp;j"AûøÓ6f_x0019_"A@êEæ!A*Fìøë$"AÚ&gt;&amp;%_x0001__x0004__x0016_!A×_x0002_­ÓC"A=q_x0003_h_x0005_"Ad2áÔT"A(Üv=!A&amp;eQ_x0008_)_x000B_#AwÒ±ü!A ë¤x0ë!A^ª¥áÊ$"A+Nq"A¨ÛÓé_x000B__x0019_#AY_x001E_y÷+_x001F_"A¼çSgi_x0007_"A]_x0007_Þ¿!AÁcg!'¼!AÜêºñ!AvµøØ~å!AQ2·ùØú!A»¶¤ÛO"Aÿéâ"AºÁo¦s¡!A_x000F_.Ä×A"AÁ 3U!AXÈ²!A°Â4?¼"A_x0001_ºèÞ"AØ;ÓÈ!ApqF0_x0018_#A_x000B_yøZ"AÛçú3Û!A_x0018__x0006_þÕ3"AOºdG="A_x0001__x0003_þ$¢g_x000C_"Aoí«_x001B_ù¡"AXÀô!±"AUb®_x0017_["A{j 8\ç!AÔÛä_x0003__x0014_7"A_x0002_U^£Ý!A_x0006__x001F_GËFÄ!A$èr¬_x001F_#A9]K|$"A_x000D_ø_x0011_&gt;û_x001F_"A,  ð2&gt;"A_x0003_C_x0003_ð«Ä"A__x0007__x001E__x0015_Á!A©P _x0004_2\"AÃ2jKÜ"A]_x0004_×·u"Aå|ô(Ã_x0008_"A_x000E_X¥âá!AuLT¹&amp;Ý!AðÆÊc#AßDÏ_x000D_x%"A	¸çp÷!A._x000D_]rÀÎ"AòI3¥"AJaJÅÉ!AzTÊð_x001B_!A{µEr$×"A_x0011_1_x000E_1¬Ç!A_x001A_J]_x000F_.é!A`Èf»c"A$¯öù_x0002__x0003_$_x0018_!AXõó¼Q"Ax&amp;_x0007_ði4"AH~FÊh"AbE`åå"Ajà_x0001_Ò{K!AØË#_x000F_Ë"Aç¦T',"AD*½_x0004_ª"A_x0016_7©"A%_x001C_2¯A_x000E_"AÜ_x0013_ËàÝJ"AîCªö!AuW_x0007_öD!A!ÓÄK_x0003_¶!AYïsOÒ"A°ÄÇm:!AºM_x001D_üÛp"A_x001F_æÖ3H"AHKëü_x0004_#At&amp;3_x0019_"A$=Ã°¿í!A@_x001B_Æ4ÇA"A5_x001C_Ï÷Î"AÚó¥$¬!A£´ê}_x0004_"A_x0003_Wðßò_x0019_"A»Cc*N"AíÞfÉØÄ"A_x001E__x000E__x0019_léÆ!AþµÈ.s"Aæ½_x0018__x000C_xÔ"A_x0001__x0002_qÀîm"#AìkôE"Aåªýß1é"AN/ùAï"A_x000C_Ä5_x001D_ó"Aè\Ó°4ø!AI_x000E_VáÇ+"AôCÄ_x0006_'"A_x0005_'&lt;1a[!A3§_x0003__x001C_#g!ARÈcÀ_x000D_"A~È­º_x0019_"AAØÓ"A!òÚSå"A·zäÊQõ"Af¹ÐA\r"AÄð_x0006_fª!AGkÉb°y"AvÔVâ+U"Ax¼ì½è"A²_x0019_é_x000F_ø"A_x001B_ÖÊH9"A°¿_x001A_Ùí"AQ»&lt;MÏæ!Aý#ýL¤"ACZ_x0001_ö¼ä"Að_x000F_ýÎá"AÅ­·_ó"AÖB_x001B_UK!A\êïà}"A&amp;À@7H!A~óÆG_x0003__x0006_U"A¾L)º Ý"AJ_x0010__x001A__x0007_Æá!A_x0010_·t®ÿ!A~	WÂ¥4"AT_x0007_HaèÂ"A´Fá_x000F_]#"AÀR®ß×ó!A­cÝO&amp;\"AgP1¼aw"AºæÐîÎ"A_x0005_âÞ_x0002_¸;"AÄö¼"AÏ¨`_x0001_å"Aá.¹Õ+#AL2§_x0011_E¬!Aáo÷F"A¥Å¬v,""A¾,(_x0013_pC"Aâ­Ýöu!A&gt;Egú_x0018__x0002_"A¤lá÷ß;"ADío*_x0005__x0006_"AÍ?D?#A_x0011_¬Ñèuµ"A0é×ùá±"A_x0018_Ûm!App_x0004__x000E_¹#AÛExG"AÕ»_x000B_Bg¬!A_x001A_ªêHý&lt;"AXÅaÚÆ!A_x0004__x0005_ª_x0010__x0012_ÄÇR"A_x0015_ß_x0019_áÆ!A9'NÈ_x0003_Ã!AûWx_x0019_F"A0¾àñ_x0019_#A?"~_x0002_½ã!A_x0004_i_x0005_Ó¾"A'¢_x0003_@¥?#A_x0019_R_x0006_Ã""AoË÷§SM"A_x0002_ìC_x0008_Ò_x000F_"AdúZrâ["A_x0015__x001B_ÔÏ!AÞèJð[É"Aa_x0012_u_x0007_i"AÔ¢hÈ^r!AÄÃt©Â	"A?5èjd!AÖ_x0011_¯ÿq!AÐ®å_x0012_#AZ³z_x0001_ü"Aüð_x0017__x0006_#AÞ_x0015_Á_x001B_Ò&lt;"Aª!Ùx«8"A!¾Q±ÿø!AÌ_x0014_ä¾`"A}YðÑ_x000F_¼"Aù_x0004__x001A_3ãw"AUë;_x0010_®j"A¸«a9_x001D_|"AW{Ýþ!A&amp;KÎ¦_x0002__x0003_ß"AK1ô±7Ê!A_x0017_×¿ìÛ"AÆ²¹!A¸nêu_x0016_"A]é_x0012_¾;¼!AÐ_x0010_îÈAI"Am¹_x0019_O4ð!AIly«TÈ"A¼¢|_x000B_µÈ!AÒ:DgC"A7_.Î~P"A¤Õ§Ùmô"Aeí,a!AA¯ñ_x0016_ç"A_x0017_|ÃÁif!A¾ðå}ìö!A¼_x0010_XüUÝ"A_x000B_»§Áý.#A¢Ð§_x000E_t"Aõ_x0001__x0008_¥ë`#A¡Íà&gt;ëû!Ax_x0006_¨ì5F"AéuFÈ{"A¾¤«Âµ!A^ÂÇd"A&amp;½È_x0012_Û!A_x000B_õ®Zé!A_x0006_Îó_x0012_Å"AdC_x0004_ä¿!AI_x0012_w0ãd"A0ïòt¬_x0010_"A_x0001__x0002_+°~³Ìn"AÔÎùx"A¬¦Ùb!!A@ÔJ_x0010_c"AªøhÎì"AÐÌDÝâV"A-Í_x0013_Ö_x0001_j"A`N_¤ë"AdL´_x001B_ýâ!A4r¿ÖR"AB;~_x000D_ä!A$_x001B_*r="A_x001C__x0006_õ²Ö_x0019_"AqßÚößº!A]¢Éh"A®ð3½["AÀÀuù¹!A1+:ò!AgÄ)©D"A(ò¶³w¦"A;ÝÙwL_x0017_#AL_x001D_g¾_x0010_U"A_x001E_ +°Ã"AvØßbÔÇ"AGëÙ½²$"A|m_x001E_4¼=#A_x001A_¢Ì7Ç"AFh2}s"A!V_x0005_P_x0010_"Aæ3_x0005_²"Ap_x0010_ÛZÔ"A_x0012_îü_x0002__x0005_/_x0003_"A`_x000F_²¨kâ"AñWTÌ6"AÏ+JçÎ_x001D_"Ay²¯jd"A¡t	_x001F_®!#A_x0006__x0001_Þ±_x001E_Å"A:BòNK_x0004_"AGx,çÃß!AÑ¢S¡"Al_x000C_'£è¯"AQ°^+ôÊ"AFúZ9c#Aðº×V¤_x001C_"AÉJ*_x001A_¾"A(dóÉÑW!A¸QØÙ_x001E_#A6îPa"A_x001A__x001B__x0013_ñ_x0002_é!A*_x0019_R@±4"AÔÕ_x0005_L§~"A_x000C__x0018_à}l"A_ÊâW×Ñ!AÇènÏÈ_x0006_"AeÐá°"A_x001F_(_"AuË)zÐ"A[ÖÆ5Z_x0004_"A¢äºOòç"A-®Efa_x000F_"AÐ_x001D_é{R1"Aàñ1_x0019_,e"A_x0002__x0003__x0003__x0015_^_x0001_"A(jLÜú"A6ÕxJ26"Ai®J°³!AÖü¿+_x0008_"AHÑÙz*b"A_x0008_ _x000F_u_x0008_|"AÅ3¹FD"AëTQæÇx"Aw¤Úþ Z"Ayc¦Å!Ah_x0002_âóÓ!A_x0010_¹Kûï"A.?ÛÃ¢}"Ad2w_x0013_ü!A)_x0007_ÍDûê!AoabâC®!AçA_x0013_®§"A  RÙ!Aæ7ðyY"A»ñö^Ê"Aß¯_x0004_ý!A½À_x0014_~ªV"A©_x0008_÷_x0005_«D"A_x0004_( ¡|"A_x0019_S_x0003_Î!AA1í_x0006__x0001_"A¥âÆ}_x000C_#A¼Vs*¬"A0ìYÂF_x0011_"A_x0006_$7ÏN@"A_x0008_ý2_x0004__x000B_1_x0017_#A*³Ú÷!At×¾Êô¼"ASëp_x0013_ûf!Aê8ÇX_x000F__x0011_#ASc÷äS"A¥ûÏ;_x0015_]"AÂ%Í=³c"AÀÝÔ&lt;p_x0003_#AÚc{Ï"Aê #`¥ "A:í7YÝ9"A7ôÏc"AOiåe_x0008_1"Aò_x0017_q?"AÄ_x001D_82+"A1h;·T$"AX[/_x0002__x001A_F"AÐö~Z²0"A§©_x0001_»t_x0005_"AB¥Né_x0018_"AÂßñ£íF"AmØH+ø3"AnNþìÚ!A _x0017__Íò!AmV_x0017_k"A_x001B_!YµL"A_x001E_j_x0018_Ù_x0018_"Aã_x0007_Ó¾ë"A$Z}f©÷!A	_x0010_jÅ_x001C_ë"A_x0001_@JÅó_x0006_"A_x0001__x0003_r¹¥Ìðê!A§P7Ñês"A.Íê_x0003_+´"Aè"_x001C_x·ì!As{0Z&amp;"A-_x0006_¿FÐ8#A²ÅÚ%÷!A7wc@ö!Að÷Ñ%ë!A$åÝd²·!A_x001A__x0017_ 9"ì!A_x0010_Sd°v;"A:m³wK"A&gt;Ñ«"A,·Y§Hë!A[}¸E "A;ß£ÅÝ{"AF?U{_x0012_¬"Ao{é_x0018_pË!A1_x000B_À"A_x0014_bÈÀK!AÐ_x0016_[?zå!AÉÌå7B"AøëÁVÞ"A_x0003__x0016_7_x000D_µ_x0002_"A5_x0018_R^úØ!ATý_x0015_"5"A_x0011_iÂcð"A_x0012_¢ºRÈ("Aåóèº¨)"Açªù_x0010_Vó!AO0±9_x0002__x0003_o§"ATÌ#_x0011_}"AÁSag¸"AÆ²@ÉÙÀ!A ª9z¬û!ADþ&lt;Å6)"A(älÇÇ}"Ak¸Ï9_x000F_ñ!AÖ-yäc§"A$#oxÉ"AÛúºqC_x0016_"AÈÆåËYÓ!A;FÊÕú!A£_x0001_Àí"A-_x001A_[O#AÛÁÇ"AØà_x000C_ÜãÚ!Aù2¼À_x0018_³"A©òÔB="A¡Ù{ä_x0013_l"AúúÔý_x0017_"AGßùTc"Aá_x0007_¤Ð@!A°'Z_x0012_7â!A7ìw_x0013_)¥!AÄü¾ë"A!_x0017_jþ!A¯ó_x0002__x001B_r"AQAÊB"¿!Ac?_®l_x0007_"AÐÉ_x0014_i_x0006_Q"A3¥xy-ó"A_x0002__x0003_å[ûMá AËß_x0017_,_x000F_^"AÕa_x000D_tÐ"AÓÌöpþ!A"Êú_x0014_Gþ"Aâ_x0016_|¾L#Al_x001F_¾N;Ð!AdÅÓ_x0004_Í!A±Ñ_x0013_Dô7"A`ñ_x0019_@"AslúUßü!A"§Ývï_x0006_#A¯Y^·#A	F¤y±!AAr_x0016_µ¥"A`½ÂË¢"A_x0006_­ ßÐ_x000F_"AT8ÁZõá!A»_x001A__x001E_ãÓ_x0019_#Aó{~ä"A_x0001__x0008__x0019__x000C_,q"A´éÕÊ!A¾ÂB2ôÌ!AÄsFY¢_x001C_#Aþs"_x001D_rn"AÆÃwà"A5ð¼_x001A_ó_x000B_"A -_x0002_y"A_x0008_ÅÍ»+#AÛPôÁ!AËäáfÄÏ"A@²QC_x0001__x0002_&gt;õ!Açn:_x0010_"Am_x0012__x0003_y.,"AJ%ÂÁÜ·!Aî9_x0007_¢"A_x0014_nº¸W"A_x0019_L_x001D_tÄ"Aµ_x000C_»W_x0003_®"A_x0011_1_x0007_5W"AÃUYû#"AHÿ#¤M"A$­Yx¤!AOp¡Ñ8"A_x0011_[_x0014_n"AóqÀ»Ç"AÀ5°ÃÒ½!A _x0004_æ!AfbY[¢2"AÒö4_x0006_:"AW§Ý0f{"Añö&lt;Ç»""A¯±o²ó}"A¶:_x001F_,"A`Nr_x001B_ L#AôÆGÁåâ!A½!ý8"A[~píkL#A±_x001A_èô"A\Á	×!Aö~÷"Aëd[Ó?"AÕj"A_x0001__x0003_òõÿ_x001F_I"A8Û:¤{S"A_x0011_ÒÙà_x001D_#Ab¨Gõ1#AÊ§_x0011_c&amp;"AS_x0011_åzð"A_x0006_Dê_x000F__x0007_Á!Ac4ÅN"A_x001D_F_x0016_0iU"Aû_x000C_§è_x001D_$"ALÎãmA"A=k_x0014_gÉ"AÕ"Ú_x000E_§a"AEÛ?û¾"A_x000B_u~ðL"AæËV1Ör"AoÑ/_x0008_º_x0018_"A_x001E_§á§Å!AçË_x0002__x000C_fë"AhÌâáU!A«]7_;"ANKSE8"Ad_x001A_~ü_x001D_ñ!A*2FeKõ!ABÚK-#""AT¾Ö£çk"A3³_x001C_íX"A&gt;IÝÑÔ!Abjk ªø!A_x0005_ãNvû_x0016_"A^ý·"ðâ!A&amp;¨©_x0002__x0004_ìZ"Ah!A{ë!Az=_x0007_å!A_x0010_)2|¹_x0006_"Aa~Eí_x0017_Â!AýÙnÛ!AHå^4¶_x000D_"A_x000B_f­_x0001_="AÏd©´¬Ó"A_x0002_æüºí!A._x0012_qúî!A0_x001C_;j»¡"Arø£·_x0006_E!A_x001E_/_x0006_SY"AÚ» \"AÚå*Åï"A-Däj£#AÇ_x001C_¼_x000E_vM"A{³?D"A}û¥®ñ!AhÖÄoâ!Ag_x0004_3X+R#A5Å	Xã!Aì%Ë¢"A_x0012_Hw S!AÂ_x0006__x001A_;Õ!AÏ0Z"A÷6¾UÔ!A:µy*_x0003_3#AÛ³Òaôm"A¿GÏW!A68Tp?w"A_x0001__x0002_ztäê6"Awü;ç¬!AªgCÀØ!A_x0005_dK3b"A¨£¯_x0019_¸J!A±_x001C_#IW"AË_x001A_7Ó!AýuÒÔÖ¾"AGÝ[¼"A²_x0013_ï,Y_x0014_"A»IveXY"AñëÂ8I©"A¯e(L¨)"A_x0018_²_x0016_ev"Aqä«_x0008_Ô!Af§&lt;Óm"AlÈ_x0017_V¦|"A®ZEÐí"A_x000D__x0016_iE!A`¦q¿ük"AÞ_x001E_ô_x001B_$"AÄÊð_x001B_"AW5©_x0017__x0011_"Aü(Oë&gt;·"A8&amp;·´,y"A»®Ù«ï!Asà_x001B_R!Ak­`ö!A ³ðá_x001A_k"AÏíL·Æ"AvvËÌÏ""Aô1_x0014_Æ_x0002__x0003_ã"A_x0005_Ê_x001A_Û×K"Aze%3ï"A¾_x0015_¯ø_x000B_¿"Aîs;Ú_x001A_|"AnÓ_x0019__x0007_³Ó!ATU&gt;ä""A¡n»_x001F_25"A Pw«!"Aû\T¦±!A\¸7±Ð!A_x0005_4ÀN³?"AX._x001A_[õ"A{WAó¨ø"AvÈ+_x001B_*"A2É7c_x0014_°"A&gt;b×Hè!AØæGXa"AÀq#Ý`=#A®_x000B_ô_x0006_"ALÆ_x0008_²_x0001_»!Aø½D9_x000B_Ó!AÀÚr_x000D_²t!A¡^ß_x0005_¹!A_x0015_xd"A¶³¡í!AcÒÿ9T "AiüS_x0004_£!As"F¸_x0002_"A?_x0007_TC	"A_x000E_4Îõ_x0011_{!A1u]1#A_x0001__x0003_ÈÄS]a"AÀX)UI;"AY¥½q]=#AG_x001E_s?DÃ!A`A6£Å¡"Aë¦|_x0010_}"A2:Wæ"A_x0001_oÉ òø!Az_x0008_`ÁC&lt;"Ahè¤çê"A&amp;Àq:"Aá?P3¦!A)_x0015_»"$_x001E_#Aì¢Ý_x001E_¿!A_x0013_	_x001B_"A_x0002_9\7¹!AîÒ1_x0012__x000D_"Al0Y_x0019_"A_x001C__x001C_òaÄà!AM±a,Ûî!A_x0019_\´ßN_x001E_"ASZâàHà"A`Þ&amp;õ!A¿VÒ³i"Aª_x000C_Ù×:"AW5þäkL"A®_x001E_ð=#AÞétP"AÙû6o5"A_x001A_*r@y #AèIßÙ:Ý"AÜ=ìA_x0001__x0002_{Á!A¥*Íéäá!A_x0003_c_x000E_¶c"A_x000D__x0006_èD_x0013_"A¶5ø°"AS/_x001C_ÕE^"A²×ñ_x0014_d(#Aå¡»]&gt;"Aé«_x0010_ø"A_x0017_«úùÓ_x0003_"A_x001D_Asa.!Aü¡pf_x0018__x0005_#A½¬íÂ"AÌ¤9äñ_x0006_#A_x000C_ÁºNÐ!Aò&lt;´|"A%_x001B_~-ËÎ"A®_x001A_\#_x000C_"A5°ë£!AmâÒM¼ò!Aè$ÉÔÏÞ!AÕn¢ùk·!A&lt;(ÉC"AÆ.#_x000F_(`!AÃò(Ñ|"A¦e0á_x0001_4#Aß©ú:§{!AÚ_x000F_2.Üa!AwI	q"A&amp;Á_x0013_U£"A5°ãU_x001F_"AÎGO+"A_x0001__x0004_óVGÒô"A¸:_x0002_È¨â"AÅcò3_x001B_#AóñM³_x000E__x0006_"AxÑ_x0008_d!"A_x001D_m_x000D_"AvíÆ_x0002_ü#Aù.Kõ_"Aø_x000E_b"Acn'¶&amp;"Aþ?[×é!AdèM_x001F_¾«"AÐ½ûø§_"A7, _x0001_ðú!AØVDo_x0002_"A6»3¨g!A0.XÐêk!A_x0014__x0008_¤Ð!AÂõè_x0003_D+#A¡NzG³Ø"Aâ:Ø_x001F_¶¶"A_x001A_ªð1Â"A_x001E_&lt;þ_x0006_÷¾"A¢¡«_x0011_de"A_x0006_©QÆmp"A¼_x000B_±Óð!AÆ!ÒÂub"AÄ_x000F_3sq"Au ^e#AjU×ºW"AèI½_x000E__x0004_·"AGg_x001B__x0002__x0004_¢)"Af¤à!AxÖÂúVC"A½|Ñî!Aº§í1«!A_x001A_'Ñ¬_x0015_0!AÎÓ_x0001_O_x0016_æ"A_x000F_*'_x0008_ù!AGYzRJ"AA_x0014_ü¸'"A(ÌBâL"AÉ·¹õ_x0015_A"A,c´Já¸"A_x001A_±%_x001F_"A^T·ÞÆ½!A_x000C_:_x0001_"A_x001C__x0006_ï¶_x0011_Ä!Aø[_x0014_n_x000D_"A:¬`/5"AÞÅ_x0008_nV/"A&lt;H$×ç"A,9_x0007_?Å"A³Ià|"Au~_x0003_áÓ_x001C_"A¬W _x001F_"A0=ã_x0001_^"AÁRD]ê"A_x001F__x0002_Ó#¤c"Agí57Kr"At@hÍ"A_x0013_ðÈkXF"AÎûã0Û·"A_x0004__x0008_05t!Aº_x0003_1ö¡_x0001_#AÈÜ«·ÅÏ"A²õ¸E"ADVyòç!AÁí_x0017_¡£!"AÀÊ_x0003_ht"AÚ6_x0008_¸^"Aó!(_x0007_·_x000C_"A´âE_x0002_Ë!AÂ5-T"AJ^üÅ_x0006_#A\¹7_x0005_+Ò!AìèÞ_x001A_þ¤!A¥èi×?"AP¥l_x000D_"A:,_x0011_Y)ù!A&lt;Ì+_x000D_.!Aôl,¿M_x001F_"A_x001C_]Þ_x0007__x000D_"AªÕ±cî!A_x0010_.µê7"A`2w_x001D_"AåÅÜÊü!Aà_x001E_Êy³!Ak¯?a¯"A©?]_x0004_é!AÉÊíCÝ"Agüú_x000D_#A_x001D_IgFÆ!AHCÒ¢Ëí!A&gt;_x0014_y_x0001__x0004_$s"AÔ(JªÆ0"Aõ+]±!AÒÈ×$"AõM¥n_x0005__x0003_"AWÞ½_x0019_ßÞ"A_x0008_A±£k¹!A_x0014_)áÄ_x000D_"AdûUÃZM#AY_x000C_¢×o"A[5¼{Ér"AÕmà_x0006_"Ar_x0012_©ï¯"A}u9°m"A ßwâ_x0018_"A_x0005_üÆ¨{­!A¼k^_x000E_#A_x0001_õbü_x000D_"AÖoò_x0002_vÔ!AqnÉí¥v"AÜ/ëþÓb"Ak8_x000F_!A3Þ=n°"AòzÏV¡!ABXãºß^"A´1©"AÒ}ªå!A3e?°v~!A#xa_x0018_"AvZ»1+"Aö»n#´!A^,O_x000F_³!A_x0001__x0003_æ0åwFÐ!A(¸_x0003_ôÉ"A­q_x0016__x0010_"Aí_x001A__x001E_r!"A2G1_x0005_o"AÏÔ=æÔ"AÎ\(_x0003_²!Aè._x0003_"°"A2ã&gt;"A^½»9Vä!A²þw{c"AÕ¹°_x001E_Ì"Aé¶;P."AÔïHI;Ú!A¤#_x001B_/Ç"A­ðe°hÀ!Acªc1Ò+"AIáN_x0002__x001D__x0006_"AÞ%Û´Ï|"At²Mòò	"A_x0011_Ì8â­í"A¼_x000E_|_x0004_¡"A_x0017_d@_x001E__x0002_L"AþÊ_x0006_?Y"Av(_x0017_"ADw~r¹!A×ØÆm"A_x0014_q_x0008_"Aó&lt;R:0"A_x0016__x0003_OM%"AõÀ_x000D_ÿ!AkL_x000B__x0002__x0003_É!Aq^w_x001E_$"Aè«__x0007_"A4FÃBm"Aß_x000D__x0001_DÎ#A¤!_x0010_»}"AôaÝ&amp;"AA?¼:òÒ"A¸kº""AA¶Jùwh"A«¼¢ÿ%"A&amp;ÈEÓ¨"Ar´#_x0001_!A_x001C_/­_x001B__x000E_õ"A_x001B_ãñ_x0004_¬E"AXÎöW"Ak×Ea"A±\öp1ø"Anðû_x0005_q#A5`µÿ_x000F_"A¦ä'_x000E_[L"AÄ|qhOª!A_x0015_¹Û_x0004_o"A*î_x0010_ÌäÅ!Aó©_x001A_¾b"AÅ¦jSO"AðËÓ_x001B_G?"Aü¼½X("Af$_x0012_ÒG*"A¦E­ir"Aªú÷+Ú!AÏÙ_x0017_Ím"A_x0001__x0003_3¹O_x0011_!AYJ[_x0013_Ó!Aýr&lt;À=Ù"Ai_x0011__x0004__x000D__x0018_"AR @U"A]^_x0013_$ À!A! ¼!AÄÿI¾x""A_x0019_°_x0002_å±ö!A´ÿ¢é"ACzö¤\"A§i²"A_x0002_jÃ_x0019_"A_x0006_²_x001F_ãì!AÚÅq_x0001_Ë!AÿÔ$.j"A+÷^sJ#A_x001B_ùÄ_x0016_f_x0017_#A)ùé¨Û!A¡Uä¯_x0007_X"Aûv_x000D_ÛD"A_x001B_&lt;,7Ï!A^sáìV_x001C_"AwÅH.®"AòªïÖ"A&gt;e¶ì_x0014__x0017_"A³`®"AïQ5þ="A+Ôwâ"AâWÆg¸!Aæ)Ì«_x0016_x"A¸Æ_x0001_	&lt; !A_x000C_¢oB2t"Am$ÔÚ"A¼O}ò_x000C_d!AuI0ÞÙ!AÉÐÀgQ_x0008_!A%{7Í´_x0018_#Am_x0004_gó_x0018_#A]md[b_x0006_#A13â_x000C_"A_x000E__x0002_JW©È!AªÞD0f_x0010_"A¤ïÙÕÛç"A_x0012_-_x000C_Ü¿Y"A7?Bb_x001F_è!AògWfK`"A_x0015_MÃ97i"A¨_x001B_Rv_x0008_"AQbòÌ`4"A­E_x0001_ò8P!A_x0013_Wg_x0006_Ï_x0003_#Ay_x0005_Í&lt;!Ar_x0005_Léã"AÁiø_x0017_ø_x0015_"A_x0011_úè_x001D_!ATEÏ,	+"AÒÍ'_x0015_c"Ahj_x001D__x000C_@ö"AÞ|Ä-Uë"A{»Ù{_x0017_#A¯Ó&gt;*_x0006_"A½»&gt;_x0007_ëö"A_x0004__x0007_H*¯/`!A_x0005_O_x001F_@b_x0018_"A_x000C_!ÃK_x0017_Á!AÊéÚ6­¯!AcïíËÀ^"A Z÷/ä!Aª{_x000C_ë_A"AÍgÙ_x0006_!AÚÞg¢_x000C_`"A_x0007__x0008__x0018_¤Í"A~Ó¶e_x0012_5"AËÁú"A_x0002_1vîó"A;ù_x0016_1Ò!Aø­LÕ!AÖxÇ4î"AªÕJ½#Â!ALqD²ð !A_x0006_²0_x0010_ø)"AFõ_x000F_s "A@ZP&gt;!A&gt;5)Û_x0003_¤"AÊ©ÆªàÓ!A¿ëÍòl_x0002_#A×_x0018_U;/"A_x0007_Ãf}ø_x0002_"A4mÓr°"AÙaQ§ç1"A&lt;+1¡!A c__x0019_P"A_x0001_*x_x0006__x001A_#AÐºùz_x0004__x0006_wã!A¼ÝÏlÃ"A¯k1´»!A®ÀÎBÇË!AzqÊO·Þ!A8ëè3!AÆÕ|^RÉ!A¤:!_x0016_Xä!A_x000C_WÅæ_x000E_"A^Ìµê	"AbÀÅ6y !A¸ú_x000E_à^#AHµ_x0011_Yv¨"A_x0016_gíÏË!Ah_x0014_ùå_x0002_*"ArlX$p!A=å~ÓÕÝ!A_r3Çý7"A+jË¹&amp;®"A_x0010_ÚqsQ"AÙÛo²h"A_x001B_Ä÷R*"AéäëeM"AõÊ5ÞIW"A_x0008_§Âb#!A^*pô;?!ACD2óÃ"A.¨]_q!A²ªq_x0005_"A£_x0003_!ÿÑÈ!AhA_x0005_£È"A4_x0001_c_x0016_µ"A_x0001__x0002_h,â!_x0010_Ï!A°¢85ÚÂ"AÐðîñÊz"AÍY²§-"AûÊpë,"AJ)Að_x000C_"A6zâ¡z"A|æÔ^Ê"A_x0004_å_x0013_2&amp;"AØaºXM"A^LÔ"Aé|cN×"A·Rb*|"A\u3e_x0018_u"AÈK,·V"A_x0014__x0011_1Þ_x001D_ø!A_x0014__x0005_ïÅ_x000C_Í"A_x000C_IÆEW"A.ØVG"A²_x0007_z¼3#AäÍ36J"AÛ½Vc¶S"A_x0002_V*À~#Aß·_x0002_/ !A_x0005__x001A__x0015__x001E_6ä!A´_x0015_RÑÍ"AvÆI{_x0013_0"AAGùÍ!AÇy¬_x001F_"A(7(_x001F_!Af9ôÄ\"Aöñ¥Ò_x0001__x0007_¦ç!Aº$JU¯_x0016_"AÜ²ÕÐ"AÆïÙ:"A_x0012_¶õ|·"AR_x001D_._x0003_ù!A÷îÈJZ"A­æ«`"AG~ñØË"AA¼¼Û_"Aäë]ÊÚD"A"._x001A_O1"ANSï]!A_x001D_fwßr"AÝ³¤_x0008_z_x001E_"A_x001C_RµJô!AU _x0006__x0001_Ç!A_x0002_÷|l#A·SSÍJñ"A_x0010__x001D_µXéÝ!A&lt;p_x0005_iz§"AYHz_x0016_8Æ"A£v»_x001B__x0017_"AÑìÃØ_x0006_¬"A¶8u"AÞT~Þ,'#A_x001F_y_x0008__x001D_³"A_x0015_àü­¡"A ÄU¥"AfÆ_x0014_%z"A$Õ|&lt;Ë_x0005_"A_x0004__x0004_iR¬R"A_x0004__x0008_ê&lt;_x000D_Â"AÑ'ÝÖ6ô!Aà 6H'8"AÐ¯xÂ_x000C_Ú!A(Q_x0006_G#Å!ALÄ\àD!A&amp;ÇÁv0_x0001_"Aè_x0016_©Þ"A$ÛHÍÐ!Aøî_x0006_"I)"A_x0014_&gt;Ì_x0007_ß-"A­&lt;Ô2"AÊY	âÛ!A_x0002_78_x000D_"A_x0014_í_x000B_Ó­_x0008_"AÍTÑ_x0001_#AàTôè_x0007_O"A_x000F_}©_x001F_ÿ!AÉ_x001F_¨/Âw"AÉÑxÃ_x000B_3"AÔ²¤X"A_x0003_âiÁò!AK_x0005__x0001_U"AFÞv:ê"AÖ_x0003__x001E_ÿÒù!A_x001E_í/£´¬"AîPc~:}"Ad_x0016_Wòy#A_x0006_«`§]"A=fkk_x000F_!AÚ_x001E_ÁÿÊ±!A÷Ì¿ü_x0002__x0003_B4"Aæ»+YRà"AÜ¦èî_x0016_"A0¾(ía_x0005_"Aq2Õ×4×!AáZü´É"A­@Ð+ì!AüvÞÂ_x0018_Þ!AÜ`8'"AI\_x0002_ap"A_x0001_Qâ²{r"Ae°?_x0011_ÆV"Av+_x000E_}Vz#A¡_3´Â"A,0ÀèÕ!A_x001B_¼~dúÜ!Aø½©/L}"A:HÚXÕ_x0012_"A8ýúÞ_x0019_&lt;"AÔ£-°µé!AÆ¦¨³n!Aà_x001A_A_x001C_Ó¬"A»òäà1_x000B_"A×ÆcW9©"A:DMÀ5·"AUÊ´3"AÑÕun"AXU&amp;' ¶!Ad}ZÞ#6"A"jhX3£!AV;þ0'"AâOÚ_x0003_L"A_x0001__x0002_å_x0015__x000F_(Ùñ!Aj«Ç¿@½"A Ñ_x000C_·_x001B_#AEk¼Ó¾¾"AåY`_x0018_7"Añg_x0006_ªM_x0014_"A½qåÄ"A.QÂ"A÷«J_yÿ!AH_x0006_eøw¾"AàçÛC_x001C_"A_x0017_Ô_x000B_â_x0008_"A	}`/"AFvs´Â4"A3_x0010_&gt;~õ!Aã¼!_x0008__x0011__x001C_"Aõ\ïo9_x000F_#A_x001B_©_x0012_­÷"A_x0010_ß¯4_x001C_"Aý=_x000D_Yßu"AÙj_x0011_ã_x0001_#A²Î½¬ë"A'½jj"Aü¢YÆ÷!AJ þ¥i"A*"1_x0013_n¤"A1Êg¿l!AÜãº"íó!A)|¿_x0010_D)"A0±ØÑ$¶"A³_x0005__x0016_tv"A"ßDÆ_x0004__x0007_±³"Ap$M¼xc"AÂÎ_x0001_ì¼"A_x0013_3Òò!Aå_x001B__x0002_o%_x001C_#AvB_x0006_"An£=0"Aü!qL"A`N¯.ú¦"A!äéìN"AUbä	Éc"A°._x0014_è_x0005_Õ"Aâ_x0014_?¿Î_x0003_"A÷³Xâ!Aº_x0015_Çp"ACD_1-×"A¯_x0008__x000F_#¿Ò"AÁeQ¦"A_x0018_åéts"A;ÚØý¡×"AEKí_x0013_"A¨ÖZÙ&amp;"AéU~ÏÁô"A¸_x000D_¶_x0017__x001A_!A_x0007_·;&amp;y"AègÜÅ¹"Aö-[xR."AÍ_x001D_énõÄ!A&amp;¼c&lt;éx"Aè÷=Eà!AnÛ0Î#³!A¥4`)³Ù"A_x0001__x0002_+ùôýÛ!AF¨¤¸V_x001D_"A×%_x0017__x0006_{;"Açù;¥_x001C_"A5¢t´_x0007__x001B_"AèðwNW"AN_x000E_!#d£!A1ýAÎè'"A#&amp;eÙýü!AÆKât­"A¡_x001D_+i_x0012_"AX38±°"Aþã~_x0002_n_x001B_"A*ìçýÔ!AÃp©\"AÌen»=Ð!A]ës^_x0019__x0013_"AÀÉS³?"Aþ_x000D_µ³T"A_x0005_:9	_x0010_s"Aò_x0010_lh_x0014_"Aº_f{å_x000C_"A_x0008_¿O""A_x0008_Á¼H­="AF[?_x001A_We#A_x001C__x000B_Þ}4Ï!AY_x0011_à_x001E_"Aü_x0006_þò"A¾èÂ;³0"AAã oD"A¢ÀÖ_x0019_*#A×`ë_x0002__x0004_¡I"Aìjë¼Èf"AQ_x0017_¸güÊ!AÉ¥Ä¶'"Aï^÷:UÃ!A(_x0002_¼_x000C_+_x0001_"A_x0019_½XJgï"A&amp;\(,5"A_x000D_±_x0003_mÐ"A_x0018__x0003_rùÜ"A_x0012_®¸i½¶"A»51lè_x0013_"A/z¾UxÙ"Aj÷ï¼U#Að@_x0011_EÆk!AqAìXç"Ax¨ýU_x0001_"A8©ís?#A0{¦¶ñ!A·_x0002_Ø{"AÖp2û'"At¦ÉÓ³ì!AHÕÛzõm"A8hwmÂ!Ar_x001C__x0003__x001D_·!ADR_x0003__x0005_Cf"AZRÙ)_x000D_"A_x0017_H_x0003_Û²!AÜbY5ô!AI½¦G@"AB(¬ÂÊb"AHN_x0005_6"A_x0001__x0003_w»C:_x0007_"A:ÆG*%K"A¬ E_x0019_û!Aï3¬Í8"Aæz¾®_x0002_î!A½4_x0001_î"AHC@î"AU¸Ç_x0016_L"AïCâ¥âù!A6cÉò_x0014_"A#,f68"Að²,"A_x0002__x001D_!1ç!Ao*h_x000E_3z!Afl@Tá_x0002_"AûìÏFQk"A¿&gt;_x0017_yD"A_x0016_z£ìn_x0018_"Azs_x0008_í(7#AògG"A6_x001D_:a8É!AÉ Uù!A,_x0006_DÜ¯]"A:_ß2K"A,ov%Ol!Aq*j6©R"A@SÔ!AÃÇ_x0001_tÐ!AboO¿éê!AHKÐ?#"A.æ	oÉY"Aà_x0012_Ú_x0006__x0001__x0002_f"AIÌ+R¡ä!Al¯ÔN_x0013_æ!Aoj~_x000E_"AùÅÎ½ü!A_x001C_íM´À¦"AQtï{eq"A]Ä_x000E_ÂF"A|2_x0005_QºX"AàÚÍ!AÊ¼¹Üö¥"AnôQf²_x000E_"Aìÿß5¹p"AÆ§_x001D_Ýc"A+ºð_x0002_"A¥lô³þ!"A]Èc¿ç!A´toÒò!AV$4â_A"APt·àw"Anà+Ag"A Ú(]íW"A4·×~"ADÑowl"AU&amp;FUã!AZ¼úP"A +%¾x"AÌd Â·!AKÏ_x001F_ ¬_x0013_"A´wcnÍ!AP½Ì!AÿØJ§ß"A_x0001__x0005_æ_x001B_tÀ_x0019_Q#A\e_x0004_ìßg"AøoÇ[±_x0017_"A`å_x0019_á!A×¯jÃÖÍ!A&gt;5­ª_x0007_"At£È_x0015_ü^"A&amp;_x000C__x0006__x001F_¨#A¬ë~]ñ!A_x001E_Ý«Þ,_x001C_"A99_x0002_m"AðZ_x001D_N´_x000E_"A_x0016__x0010_âÌÅ!AAq¸_x0008_¥m"Aõô]ëó_x0016_"A ¬4¡&gt;_x0019_"A_x0016_hÈ¶á!AÎ_x001C__x0003_"A_x0008_³Øú_x0019_û!Ad_x000B_'_x0012_â²"Ai _x0012_UH"A¤½ñ¼¸!A?&gt;¼|"Aº%Ðº"A_x000E_¯ËÛÒ	#AeU:Ð¸2"AÁ½÷_x0018_f!A7&amp;_x0019__x000C__x001F_"AÑßxs!A´f_x0012__x001D_y"An/£®!A)_x000E_~Û_x0001__x0003__x0012_ð"A§ðM~RK"A|Ë·DÃ¬"ANè*¡*"A¸ÄÀ,SÝ"A_x0007_X1ÐÚ"AWO&lt;"Ap_x001E__x001A__x000B_%"A%Á%û!Af¡JæíG"A_x0014_ØÿQ!AÂEî_x0002__x0003_2"A_x001E_ÚÂ ¯!AÑaÂ7Ì¯"A_x000D_#µX¯@"Aÿ!_x001B_("A_x0013_hè?Ê"AH5/Ù¤`"AÓ}q}_x0011_Ô!A7_x0006_KB)D"AæÙD6«J"A_x001D_ñ§d®!A_x0002_=H._x000E__x0006_#Aò9Z£¹"Aðûÿ´íÏ!A_x000C_Ý_x001D_½p"AÛ_x0005_÷®C_x0015_"AHa£_x0016_#AáR×ä"AlIi$¯"AVr¦Û!AØÎoqDØ!A_x0001__x0002_,Â;a*"A=Ø_x0019_Ã"A´Áûuo"A_x0008_h0*"AËÔìJR#A¸RNÆ"A3_x001B__x0016__x0006_cû!A í!W"A»_x000B_ T4ò!AgÈç$½!AÝ_x0012_Î«Ô!AA}uN"A(7_x0011_ïâ!Aá um"A×o=!A®­gâx+!Aà(Ùz_x0018_(#A%çóâj"A@­_x001B__x0015__x000F_#AÀ=¢@¡"Aí7kvÉÝ"A¹7C\UÕ!AAõÞ0_x000B_9"AþJG¥_x001E_0#Aâ&lt;$_x001B_Ý"Ax^ûËÓi"A,_x0015_vÁb"A_x0005_ò_x001E_h¦µ!AKgC- !AçO%}ö!AßéMÕ3B"Az²Ç·_x0001__x0003_¨ã"A`4Mæ_x0012__x000B_#Aï&gt;Þ¹or!A9(æ ×Û!A¶¡5l®1"A¤BÉ"A_x0002_Ê¢zÑ	"AÏß^wV±"AÝäCR"A1JßHáÅ!AâA×_x001F_«!A_x0003_Ðò \_x0001_"ANø®SÚù"A_x0014_&amp;hm&lt;£!A_x0001_n._x001E_#A¾9À)Y "ANüq¶× "A1m[o"AµÓap¬"AUfIòr_x000F_"Ax,_o:"AmÁ^6']"A¤¤=_x0014_ÿc"A_x0003_²HÜ_x0014_$"AÈ8ÌY$Ì!A_x0003__x000B_V!ó!Ah""["Aßö6ñ8¼"Ae³_x0015_&amp;/."A_x0016_Úq,_x0019_"A­/_x000F_ÐD"A·&lt;	¼"A_x0001__x0002_05¿È"AwÆ/_x0016_þs!A_x0004_èVí~Í"A^_x000B_Ú#Z"Aÿrû@y½"A¤ÄDò!AFâ^»!A uöaeë!A 4±d"A0_x0001_ïÚ"Al(adæß"A/àI"AC6RUðû"A¹5_x0008_Y]o"An_x0017_S_x0002_TÜ"A©"bÎ«"AûTr_x001C_óÚ"A_x0018_¼ó¯ÝT"AÊä_x0007_¦("AÌ_x0001_¶&lt;Ö"AÇuo4é!AcÌ.ñ!AGéò@"A+½ê´Æ"A_x0002__x001D_÷s M"AÎ"f"A!Á_x001A_ä÷l!AÌî_x001A_u®Õ!AÙªè0\"Aú@`KÔ!AúÒwáOP"Ab¬7º_x0006__x0007_l)"AZÌÈ&lt;æ$"AÑþm"¤"AÅÜC_x0005__x0002__x0012_"ANHì\±H"AqBÄG"AEQgß¬:"A5+²:|X"A_x000E_V¨¢_x0001_j"A÷FòsÚ!AææÕå"AdDÊ&lt;ñ®"Aù¼=M"#AwsÖâ©"A-}òn½!Aª?Ù¶ó!AûmiK"AÎÊ+Wc"A¼Èýe²"AG¬¥À_x0006_C#Aè¢_x0016_´È"AØ-îÙ#AU¡µ®"Alg#]_x000B_&amp;"AÐ_x001B__x0010_ê´!Aé_x0004_´äx¤"A;møÅ_x0007_"A_x0012_¨Bt!A_x001C_B"_x0014_"AGEYö7"AòOÐof"AIË1á_x0003_"A_x0003__x0006_»aaåp"A"õYAn"AÈWÐnôd"AçëOw"_x0002_"AªY_x001B_ò"A_x001E_d}«"AéÅ ôÓÛ"AH7_x0012_p_x0003__x001D_"A´WlC`"A_x0001_÷y·"Av_x0004_J§"Aò¡_x0012_÷Â"A9g»Co£"AYá^$"A6CÓÒ_x0014_"Ala_x0016__x0010_yv!A$Ë¥C+»"Ad¨_x0005_cÊ±"A~A~!A_x001A_É&gt;=S_x0005_"AÖ_x0014__x000F_:]È!AÙ_x0015_!ä"Aì _x000D_ú*x!Ad_x0004_	øM¡!Aï"Ë!AMgÌË!A'Cð"Üô!AýuÞÄn"AÈ_x0019_¸3b%"A;þ%]"A ­Ö§³c"A²Òg£_x0003__x0004_ó="A&amp;ãú8óI!AöPÐ?aR"AÕ_x0016__x001B_ø®Å"At=êÕ_x0006_ú!AèÝti"AU_x0007__x001A_ê"A_x0002_Þ¿{Ï!AP'¿Ì_x0010_8"A¶¥l±¢_x0017_"A´L*{±!A_x0008_&lt;Ëù!A(Å=Å_x0002_"A_x0018_jÀg	"A+?Íù2M"A¢ªßmr"Av²_x0016__x0008_`,"A$ñTag"An4§¾;ù!A§Æ_x0017__x0005_7P"A¥;_x000E_X)"A&amp;N­"?I"ArCþ_x0007_H7"ASª_x000C_ÓO°"Aþ8­DÈÐ!AXCk.I"A±_x001C__x0001_k%"A¡;_x0013_£?"A cÒ_x0018_hÝ"AeeLs"AÕÖ×3_x0017_"A°6|Bº!A_x0001__x0002_V@^ü_x001F_¸"AOHóÙM"Aß$ÝÎ!Amáý!ANTÂdÐ"AG_x001F__x0014_êË±"AÛPU'_x000F_5"ANñ}r_x0019_"Ap¥¨Õ¦"Al Diyÿ!Aß¼_x001A_®½V"A_x001C_ñ_x0013__x000B_%e"ArÙa}"ADÔÜÌÔ!A_x001C_`_x0003_í¥"A±ØÎ^:_x0015_"A_x0004_}~ZP_x0002_"Aà®\¬h"AÜßy38"AHÁ2X¡"A%ëò!"Aµ8èx{"AÍ)á_x000B_Å!Aj_x001D_fØ_x001F_õ!AÀcr½®Ý"AÅx9"AQ_x000C_Y¼«"A_x001F_ØtÅ"AéA°*_x0017_ø"Aã®®/Ó"AjÕÈÑ"A^_x001B_f-_x0004__x0006__x0019_«"AÝêON"AT·ÿ_x0015_±"AÓp4Å_x0012_"AP*ý²S"Aöwib_x0003_"Aå@÷Õá8"A¢r²ÉM"Ag­\Då"ALF©?U"AvTÁZù"A_x000F_z6AÃ!ABH"A_x0019_à,¾}8#A_x0011_#R_x0001__x001E_#A`_x000D_ØiºK"A²._x0010_"A_x0008_×2?_x001F_"A^FHXd"A_x000F_BÏ	MW"Aç#_x0005_Òb!AA+åäG°"A,_x000D_Ü·"A_x0014_)ïpU!A«ý_x001B_tLn!A]¨é_x0002_òR"A¼Î;=/"A(	£¸,¿"Avòbpe_x0019_"Arîx_x0002_s"A¢_x0013_¹é]!A_x0003__x0008_ßµ!A_x0001__x0002_íí¼Iñ"A8G)e%¥"A¢'_x001C_ò_x0017_N"A_x001E_{xÊ&amp;"A+íi"Å_x0005_"A_x0005_x	ØÊ"A(t_x0018_ó¡!Aé_x001B_2kÓ&gt;"Aò@ð_x0005_Ð"A ¢ØÈM"Aù·-4e_x0016_"A¡_x001B_z¼_!A8_x0004_´x®!A¶¾_x001F_¿«¨!Af3Zø!AÜ^W¼_x0007_#A8 _x000F__x0015_¡_x0018_"Aí_x0001_gX¯©"AÔXZ_x0001_G³"AÏ¢_x0017_¾n²"AoÅu5'Å"A_x0008_ÕXî_x0015_"AÍ_x0008_&amp;Cb"AM#_x0010_ÂÀ"A¦#_x001F_$_x0013_"A;N_x0011_ù_x0018_"A_x0010_ÍPÇ|"A½Äý!(K#Aïn_x0014_|ÂS"A¨ÑáØ!AÏôá^·!A	8¼_x0001__x0002__x000C_É"A |cF"AòO¬! _x000E_"AYsz~^"AR&amp;¦_x0007_¤°"AÃVß×_x0006_Z"Aüe¦=!\"Aézã®_x000C_#A$¬Ì%_x000C_"AºC²_x001E_½"A_x001F__x000F_ôX"A-B_x001E__x000E_¡"AÄB$Ý&gt;="A_x000B_ú_x0007_Z3"AF_x000F_Ñu¨"AË«ç3 "AÑ½CÞl"A_x0002_Ñm_x0004__x0016_Q"AÚÄo_x0004__x0011_"AAXîÙÄÇ!A £æÀM#Awø_x0006_¼"AÛ'ÊÍªa"An|sÊ"AüiÄ/¸Ù!Aw«Eÿ­!APõ?_x001C_5Õ!A¿ÓEÀî!A¦îVéjÕ!A_x000F_tr.$_x0011_"Aeïn¿¦"AáÂ[×_x0017_"A_x0001__x0002_"*Âoà!A_x0019_Yð_x0014_ù"A{Vàèï!AÂãV¦¯¾"AQlðø"AÜj0_x0016_@"AV_x000C_ÆÝ"AÒ8è6-à"AÚ_x001A_Zõ¾°!A[ü,ý	!Aò\_x0019_ö5"A0?Ë&lt;6E"A¾_x001D_RÞÄ!A³_x0016_â	&amp; "A«;4ÍM"A¥)_x0007_ûËC"AÈV_x0019__x0018_!A_x0004_ÓAÄC"AR`~T_x0010_"A´çHÏì!A	Ðtò"AÚ_x0017_p_x0019_v/"A¸R_x0014_õ3"Aº[×ç"A_x001A_pm`ºc"Atrnd¦!A»ØxÅ_x0004_¹!Aä¡,pq"AS]õ_x001B_ÿU"A{d¿_x0001_Y"A)®"å¶3"AÝF_x0015__x0001__x0002_8_x001C_#A½áâç¬_x0007_"A_x0016_vº´ò!A].ÆÃ+#AÔÈh"AªìÀ»8e!AôWó}Ö_x0004_"Aòy&gt;ó¥!AÜ¢_x0001_h"Ab._Æò"Aîm¶¬_x001F_!"AKÿé%Þ!AJ_x0005_áî+$"A;þÍ*:"AöÒ§_x000B_ÕÑ!AÆ_x000B_L-¶_x0008_"A§É-çO­"A_x0011_­ÃF"A'­_x000F_Prµ"A8_x000C_Ö_x001F_`Ã!Aó2pó'Ø!Aò§Þ{I_"AMö-±/E"A3LØVÞ!A!Ëðg["Aý_x000D_Jô_x001A_å!AÞgº_x000D__x001F_ò!Aü.ñ¦!A_x001F_MøGN"AîÒKó!A.Ãå_x001F_ !AÂÕ¤3¶T#A_x0001__x0005_ézZ%"AÍ_x001D__x001F_ÇÞà!A¾_x0007__x000D_	_x0003_3"AXfMÆù¦"AoøøÁ "A.!µ´ó_x0006_"A _x0014_Ä_x0014_ªû"AmÔßK¨"A_x001D_µ,Û#j"A_x0017_mG+¥!AÂuÜ_x0006_|"AzÐyWS	"Aø$Þ²y"A_x0007_EmwT¦"A[0c_x0013_#AÕ­Qû_x001B_Ö!A¨´F!Añß_x0002_®ú"AÐTcèþ_x0011_"A`ÐÉQ:_x0004_#Aô_x0012_rû_x001E_^"Aà_x0018_Ñ!AZ}£/x!AZ&amp;jeÑU"A%Oã¤l"Aý^Ní'"Ar¸ÿti "A_x0008_U_x000C__x0003_|"Aó"0ìÙ²"A_x0007_¹þ[0¸"ACªig"AâÚ0_x0001__x0002__x0008_Î!AÓò_x001F_¼D½!A%IÙep"AX_x0010__x0006__x0014_?"AIw§_x0004_"AH_x001C__x001E_Èt"A½ì¡.#AÍ¡§ø.¹!A ò_x0016_¿_x0007_ð"AðqÁH/Ï!A¦Èi¡È,"A_x0007_î²t"A8DÊ,Ôm"A4L|K"A&lt;Îrêæ"A¬®_x0015__x000C_!A#@-3h}!Añn_x0001_¯_x0006_#AªÎÂEWÒ!AiØ_x0007_}-"AèÞU~jï!ALJå©ó_x0014_"AÇ_x001A_8¶P¼"AÞ­i_x001F_FF"A­_x0018__x0011_\_x0018_"A_x0019_W6ñð!AãÚàöêV"AbÆ¡D!:"A&lt;l;M_x001C_w"Aÿ}_x0005_-"AÎ(ÅSRñ"A8½U­"A_x0002__x0006__x0007__x0007__x0003_E"AaÉþbÕ!A+_x0003_¢S'"AÎ	á¯Kj"A2Aå¨%"A_x0010_¹_x0019_8'#AL©_x0005_k~"Ab_x001D_¯cD"AßH@}_x001F_!AÙ¹n-"A]í-_x0004_A"AMåÃ_x001C_9_x0006_"AíÉN9!AW±ojEþ!A_x0001__x000C_Jf"A=ÑÌj"A_x000D_2¹ìáÖ!Aõ(·Í_x000D_©!AUï¢4*Å"A_x001A__x0016__x0005_àÀ!Af_x000F_Ãw±¿"A_x001E__x0017__x0001_½"AfòtcÌ"AÚp_x0011__x0001_ª!A7ÝmÊâ!A¦_x001C__x001D_íøt"A_x0013_fv*Vi"AM¸b_x0019_#A!6¯¡ñ!AòÏÎ_x001B_½º!AÐ_x0012_¡_x0013_R¬"A?ä~1_x0002__x0005_5\"AÈÝ_x0002__x0015_l_x0002_"A¦ÏÙ_x0003_("A0@NÍ!AüN_x001C_¥ D!A_x0007_!uÞí¹!A¥Ö`i"Ah_x0011_Ì!AJ=J_x001B_ÊE"Afý Ä31"A¤PÒçSÉ"A"á_x0013__x0002_"AÒ¡îë!Aý_x000E_·CÜ_x001A_"A_x0001_¹eÞê*"AvHû7Kx"A*Q%1ò"Aø«h«"AL±_x0004_"ASªªA¦"A[e¾_x0017__x0017_"A±)^Z_x0017_!AýÐpnHr"A2¿g­U_x0006_"A,-ÛLì"AÔ.)þã÷!A_x0007_ñH¿"A_x001B_ý=èü!AÿÎ&lt;rl!#AÌ&lt;:ï!A¶_x001E_ID_x001E_u"A=Ä_x001C__x0004_QG"A_x0001__x0002_,§&gt;L_x0018__x0019_"Ad¹_x0004_Æ¢,"A_x0002_Ë¶!A^_x0003_&amp;2"Aô_x000F__x001F_:Ò"Aç °Ii"Ah_|D®³"AFþÁÓß"A¢¥,«ú!AÂ¢*÷©°!Aó?¦9Ç"A|¼Ç}G"Au&lt;¨Áà"AVÑúÍ_x0001_o"AÉH_x0019_¯_x0017__x001E_"AîÓ¬"A+|¢n_x0017_"Ap_x001D_×2"A+_x000F_ÂêMH"AMjµÂ"_x0002_#Aæ·õÍ	["A¥&amp;ÈÛ_x0019_"A.ô_x0018_¿_x0015_"Aë(k_x000D_þ!Ab	 _x001E_"Aå_x0014_K#Õ!A_x0006_&gt;_x0001_ÞÐ"At&amp;|_x000D__x0010_"Aù./Æ"Atýôés"Aª¶[eo+"A~_x0001__x0003_ÒÔ!A"Ë_x001A_Å!A_x0008_zßÕ_x001C_â!Aå)_x0014__x001A_q_x001C_"AÇ|_x001D_®_x0018_"A:E_x001A_ô8#AÙ´ôõ4!AËÅqß"AJzt)_x001C_·"AzN¹ç©ð"AM¹~r2"AYÕ!×_x001D_#Aæpdßú;"A«JåäÂÛ!A_x000F__x0014_$]s!AÈÄ_x0002_1"ü!A_x001B_[l©!A±_x0012_`T%"A&gt;$ï¬ù"A?_x0018__x001E_vã	"AÏ²mÖ_x0005_&lt;"A&lt;v¶ñçm"AX9v(Àz"AH©-cY_x000B_"Aå_x0011_Gbe"AZâñÀì_x001D_"A=·Sá_x0018_8"A_x000F_wÜâ&amp;¹!A+ÝËá\W"Aøv^iJÌ!Aæ	2S_x0007_"A´ÔÀÈ_x0014_#A_x0004_	°y_x0017_ç="A)Tâ'"Afg7GL"A`rheqJ"Ai¼ê Æ°"A_x0018_3ic_x000C_"A_x0015_elwe8"AR÷NiÛ!A_x000D_þ%_Sz"A?¢Ë7:"A&lt;àJ_x0007_"AhoÀB¿!AE_x001D_Þ#Oa!AÑ_x0001_K_x0003_Ë!A©Y©é!A,_x0003_÷Ø_x0019_#A-fé""A$cÑÒó!ARl+²¶é!AÊ+_x0001_µTK"Abk_x0001_)"A81_x0004__x0005_i"A8BÜ­ß!ABQðïãd"A_x0002_¿&gt;_x000B_	|"AöV Ñ!A_x0006_®o_x001E_¶"AÜ_x0008_¸j#_x0005_"A~Ç_x0008_Ó8!"A_x0014_	I¹à"A¦»±-_x0005_"ALæ@_x0001__x0007__x0002_!AÉQñ_x0006__x0016_U"A÷ _x0001_Hì!AR6n]=ô"Aew$tiµ!Aiâ:l«g#A_x001C_6n!A_x0008_}_x0003_UY"AYÂÞH¥!AÇ¦_x0008_Ãÿ!AàÇ,¸´7"AFAg&gt;Ñï!A_x000B_¶ó(_x0010_"Ap&gt;YT!Awl8_R"A&gt;^Þv"A¦©A#ß."A=Î½÷Os"A&gt;_x0003_^«?â!Anx_x0007_¾Äæ!A_x0004_ì¾Ù»u"Ar1_x0018__x000D_ÎZ!AÊ¢_x001D_^_x0019_"A¬NÙÆ"AÄÆ_x0007_áÒP"A¥×{_x000B_&amp;*"AOÈÒý!A¦FD_x0018_è"AÖÔî_x0010_³p"A_x001B_F¨åã!AìUÏ_x0005_*Ç!AñúØ_x0006_óf"A_x0007_	Á¾_x0005_à.Ú!A§(§Á¢!A_x001E_ä¦_x001A_É_x0003_"A_x0004_	9ó"AË 'ôâ²"A&gt;6%v¾·!A9¹¶[·9"A/êÊØBÃ!A¶Ú^Uô_x000C_"AýÑp_x0003_Cø"A«ÝÖi_x000B_«"AÃ[¢ª&amp;"Apmã\_x0005_X"ATTñõév"AQáÔÓ "A_x0010_·Ü_x0017_ò!Au_x001C_ÊL7i!APó_x0006_Y_x0002_Â"A°a_x0008_v+1"AüÕÃcãz"AÓ©â_x0001_!"AHí_x0015_;Ùc"A;?_x0003__x0017_µ!A_x0006_µÕØõ!A"kÍ¥£K"AÊb73"Aæÿdäß!AâÏsÁ]÷!A¯Ìtè¯!Az_x0015_£Rn_x0001_"A)Ó2èÖ!A{°aú_x0002__x0003_´q"Aä,¡R_x000C_"A_x001C_=½_x000B_»ò!A_x000B_&gt;­Ô¥"A_x001D__x0004_»gî´!AÔ#îièØ!A_x001A__x0018_Xe&gt;Ú"AÄðO!A&amp;§_x0011_	K¿!A.®¾¸3"A¬ÃÙ¶_x0010_"A&amp;©_x000D_Úí!Av_x001C_/h"AÃ¸¯ "A_x0012_å³_x0018_q!AA'_x0018_&gt;¥"A_x0008_¬®öy"AýµtÓ5"A¨à`_x001F_6"A»4E,×7!AZÿ¡_x000B_Ê@"A_x001D_,µÅ7_x0004_"AÈÕº@`_x000B_"A¶_x0001_ë}nË!A;8CÌ¡ô!Aâ¤_x001E_{í!AK´ç_x000F_å®!A_x0015_¼WV"Az_x000C_¿c*m"A?]@4"AÀÕ_x0007_N,"A´Ô}¨%Ö!A_x0001__x0002_åÃÖ#T¬"AE"¥Lë*"AÊ_x000C_d_x000E_4y"AÂòx_x0013_Ð«!A0C_x001F_+X"AÊ0ÇXd÷"AZõ_x001E__x0006_m"A}_x0003_"_x000C_¼!A_x0010__x0017__x0013_e_x0008_Ï!A_x0008__x001F_[µi"AÏ¢^P_x0015__x0017_"AÞÝW¸_x0015_¾!A_x0003__x001D_w_x0012_ _x001F_"A³&lt;­%á!A±_x000E_)_x0017_×!A(_x001B_.÷!AT¸#C	"AË_x000E_æµô !A_x0006_ã_x000C_é_x0018_"Ahæ«ü_x0008_Ì!AM_x0011_Dw¯N"Aám_x001A_²Dê!AìÞ_x0004_d!A´_x0013_ùk+*#AzÑ+A¦5"AóÄ_x001F_ñ¶»"A_x0006_\Q¥_x0012__x0005_"A_x0019_&amp;aFa"A¯	1PBØ"AK	¨!Aé_x001B_&lt;_x001C_"AOø4;_x0001__x0002_`Y"AE|¶Þkù!A{+»¹Þs"AÞâ$á®"A_x0008_ôð	_x0002_"AGG£Î!A)üóD/"Ag0_x001A__x001C_¸"AÏË»æ_x0011_#ABØºÚ_x001C_!At_x0018_´_x000B_"A¾!_x001C_²ûx"AÅrÏ_x000F_B®!A}É_x000F_§"AFÃ_x000C_¶G!AWpIê_x0006_"AH²08ª!A;ó×_x0005_²Å"AÐË4YA"Am_x0019__x0011_ÖÄG"AoÇ]á_x001F_"AÆâ^àÚ_x0013_"A_x0001_Ì_x001F_ô"AÓ_x000C_§!Aüé×_x0017_Kk"Aës;¼b_x0013_"AYÿ_x0001_=º!AñÇß}"å"A?,!d*Z"A&gt;¶Ð£Î"A_x000E_6n"AÛÌÖqù"A_x0002__x0003_?ÒQ)Ô!Aø_x0018_½_x0018_Þ_x000F_"A_x0019_«tu!AlÀ+ºX7"AÏ_x000D_l«ë!A_x000B_ÈùO©!AJ_x000B_Û$ß!A_JAz¹ã"AcHÆp\6"AýYÉ°&gt;&amp;"A3$qTÝ_x0003_#Ap¸·ñÔ_x0016_"A1ë%I"AAY_x001D_%r"AaQ¯ö× !AÆ[dM_x0016_"A_x0013__x000B__x0003_Åò"AD]Y³!A]_x0012_J_x000F_ã_x000C_"AO_x0006_iZ½7"A*&gt;ùùþa"A)ÓtX?_x001F_"A|³_x0001_&lt;Î"A_x0019_ËÇIÒá!AS¨;oª"Aá_x001E_ønÒx!A_x001D_ÙO"A¢Á~-!Al@Å_x0017_íO#AJGÇ"Ø_x0008_"Al?tz_x0018_"A¦'&lt;Z_x0001__x0002_6("A~_x001E_)xY#A¤8]®·="AO­sá1i!A"î_x0006_ZEv"A¥_x0011_[YÖ!Au_x0010_"AoÎÊ_x000B_;1"Aì7Ãûè_x0003_#A4ñ_x001F_AT_x0003_"Aø/]myÉ"A0©Òªç"Aó×7ªÑô!A¸Íø%¸!AÑg¸¦B"A.b}ü°r!Ae4_x0015_¬6#A¹5ÌX_x"A$ú*)â!AóH?2²²!A_x0002_{È`Ï"AE}æ_x001D__x0008_w"A/Æ"Ó3¤!AgÝí9f!A/Tn¨à_x0004_"A_x0017_^píÎQ"AWÃÒGÃ_x0007_"AOõ_x000C_èÏþ!Ar|_x0003_ÍÜi"Ah_x001A_û_x0017__x0011_"Atû9Þz_x000F_#Ad1ûõÓ"A_x0002__x0003_/qÑw_x0007_ï"A&amp;}È"AÎÀ¤aa5"AËX(__x0018_$"A_x001D_ìÚ×U"AY_x000C_'Õæ!AÔ±(|ÛÍ!A_x0013_S8¢e"A)o¿·v"AÆÁV¿'¯!A_x0008_:_x0001__x001C_c"AÃòÄØ"AÖk´I1#AØjã_x0002_o_x0019_"A(_x0005_ YS"Aö$ôz£	"AÜ§]¶_x0008_R"AèFeV/"AT_x0019__x000D_%³@"A³NçM"A¶°	_x0017_"AµEÓR"A_x0005_¯_x0013_Aæm!A~*¡¡D+"A[u_x0004_"A÷¡áëBÙ!A/1e0²â!AçkJ!A_x0016_­_x0003_'&gt;"AWÇÝ4_x0016__x001D_#A#£_x0001_6"A"Yõ÷_x0001__x0002_ýü!AÇU×ejì!Aæ_x0001_&amp;_x0007_yõ"Aöõ_x000F_M&lt;w#A^Ë"}å!AÉ Ý[lØ!AP_x0007_ªÊ"A_x0014_Y¶áÏ½!A,6ì_x0002__x001A_t"AÉT#jqª"AhnQ_x001B_ð4"AZ_x000B_(Ì_x0018_;"A-ÛÓ_x000E_¨ "AûLÿ°"Aõë¢ðþë!A_x0010_Ö- p#A,ø_x000F_úª!Aã­aßÒv"A¥Ãó¨hâ!ACT]é=ô"AÁ÷ÆÎË»"A#ø:rºî!A_x000C_ÜîÎ"AûüqN!AÝ¹:ð£!AF_x0004_Ù D"AY_x0011_áÑÉ!AV_x0001_TF!A­l&lt;/{)"A ¢Ñr!A¤_x0015_v_x0008_!A5*ãÚ"A_x0001__x0004_g_x0003_$_x001C_ä"Al/ì¶¡V"A(é DJ-"Aáo¾Å_x0008_¨"Aú_x0012__x0006_§Æ!AôtÚ_x0002_^"A_x0019_}_x001A_	¹!A©±,Î_x000E_"Aâã¹ÀÚ5"An¡Ur"AGZ¿q_x000B_"A"ã_x0017_r_x0003__x001E_"A­_x0014_ªiu"Aàñýa_x001F_"A_x001F_8_x001D_£~R"AÆïÊñF­"A®_x0010__x0013_	_x000B_"A2¸LêÝ¹"A3®B_x0012__x0018_5"AæÙË[_x0006_M"AªóZÖ!A{_x000B_&amp;|'"AÈÖº5_x0004__"Aqn´±ó!A!Ør_x0013_æ."A_x000E_Ç%Å"AM¥_x0017_^_x0004_£!Aàv_x0012_="AóÆ=xh"A°·ÒTG"AhÅªä@|"AJ¸[)_x0002__x0005_ù·"A»:_x000B__x0004_!A&lt;I2"A7s£_x000C_Ã!AÖ	ìº_x0003_«"Aéè%þ_x0001_\"A=ê$(Ëþ!A4Gá69"A_x0003_zAà_x000C_%"A/£ûó"A_x000D_@ßí_x0019_á!A_x0019_¥OÕò"ASl®_²!AÌkMËl"AÂºß;0Q"A_x0014_Ú¶Ne"Aòh-_x0005_}~"As;!AF¹çoï¹!AÜÙI_x0003_`ì!A`ûuÛ]"AgÈÒø¿!AÉi_x0018__x001E_ï"AhÒ1Ht"AViiLeÊ!AÊ¾_x000D_jÚ"A}¬`sqg"Aî_x0017_¹]_x0008_"A+Ú»J!A#Wa&amp;ié!A´pû¨Ò"Af	µ"A_x0001__x0003_^_x001A_É;&amp;½"A¾Æ(ÉÅ_x0010_"AË¯f_x001C_#A[ ÝN¿_x000F_#A_x0018_µÛ}C&lt;"A$_x0012_¯±pª!A}0_x0018_Ã±%#A&lt;â,Îá"A±K«µ!A:(¥·Ö!A¾ÖÙ_x001C_"AÔ5ÅLøÏ!AJ5&gt;®|o!A¦xÖñ\±"AFG_x001B_MAJ!AäD$_x0002_3E!Aëxç®?"Ad®-¤·T"Aó_x001D_4_x0013_,"Arç÷{X"A.«&gt;_x0010_ÔÙ!AO._x0005__x0018_x"A½A/l_x0013_ÿ!A;_x0019_ó¾{"A;/ª1]"A_x001B_7ÓÕ¬u!AÃ²¢!Ars_x001A_ñðX"AOú°fÅ"AF3¡h_x000B_R"AÃ(\_x0011_èæ!A'Ú_x0004__x0006_RD!Aü}h2"A_x0008_ºq_x0017_¾®"A'_x001F__x001A_L"AL_x000B_:ü|"Aóò%ðÑ±!Af¬ÊF×"A itÍ$"A:_x0006__x0001_°;q!A_x001B_·@À3"AA_x0004_«¼®"AÌ(p»ÎG!Aä®72Ín"A¥¬È¬fY"AmGªõ¶!A(ZÐTâ»!A)ëCDï!Aßé2_x0011_Ë_x0005_"Aìáæ`"A_ZÞmá!A&lt;Ó_x0013_ë"AÃ¿6n"A_x001C__x000C_PCÇ_x0019_"A,_x0003_Ð(ë:"A¨$r°À¹"AÛ4'½;A"A¨¸):L_x0016_#AâY_x0011_ü!A7íý_x000F_õÇ!AZ3_x0005_cÚq"AöCöK_x001F_Ö!A×_x0002_^{!A_x0001__x0008_jXlaÞ"A8|Þ!=0"AÐ_x0014__x001E_`?Õ"A_x0015_°X!A3!Qµ÷&gt;"A¦_x0013_¡4#%"Ax&gt;äÂB¯!A_x001A__x0004_}"A*_x0015_ïUu"Aôé1YsÅ"A@_x0002_n_x000F_û!A_x001A_©atQe"A_x0006_k¸ÈÑ!A^±_x0003_a_x0012__x0019_"A¹ù_x000B_¨"AcöX=#A&gt;cÄe_x000C_"Aà7 ¬6^"A×Î[_x0002_Ó"A_x0019_g½®!AªæiçÿÂ!Aù¯aß_x0012_«!A_x0005_)ð_x0007_#A8_x0007_ª'ïZ"A ibS9Q"A=_x0012_ýzÀÎ"AóVþ_x0012_"Aº_x0006_%_x0012__x0019_"AéL¥,_x0005__x0017_"AY_x001B__x0004_Ìn"AÞÅÂs!AlÝæ_x0003__x0004_$"A0"là"AgØÞÎ S"AD¢LN"A_x000E_Qy_x0008_9"Aºr_x0014_7V·!Ac2f_x000F__x0017_"AÚ4ê\ç£"AÃ_x001B_Õpj"A#Ùv_x0008_Ö£"AmIA÷"A+O_x000F_ì"h"A_x000F_Õ_x000F__x0004_ÿ""AèGË_x0005_0&gt;"A¾A_x0019_µ%"AVÅz:"AMt3àÐ!A_x001E__x000C_kî×!A4_x0006_ÁÀû"AØâêt§"Aa&lt;ÞBG#AzR_x0017_Éá"Aò@Âaê!A_x0001_ 0U"A×_x001F_ÁX ^"A+&amp;_x001D_YÎ"ATê0²^"Af_x001C__x0014_³´A"A$¡î¤=õ!A'_x0002__x0013_(:"AC+þO"A(:±ç_x000E_"A_x0001__x0002_y_x0015_oÉÅ!AÙåîÀ¤¿"Aæn3{"Að_x0003__x000C_+xl"A©ÚÝ7"A_x0019_ò§_x0007_p"A¨Ãwº`£!Aà­zFï	"A\ã_x0005_V!A½íµ¦Y°"A¾æ_x001D_sO"A1Ëxúð!AF	}éÄ"AÑFÿ_x000E_Èÿ"AÅ,éë	_x0015_"A¯ê_x001B_S"AÀ6ÌC"AKêW|"Aý·æÕ"A4²À	BP"A_x0001__x000C_ÇáV_"A4_x0018_._x0010_Ô"AO*¢ïE"AK_x0015_Z¢_"Aóp³£¼"AEâ$_x0007_§A"AP­fqu*"A¾úÞÉù!A×_x0016_8&lt;²Ü!A¹_x001F_ü±­"Að/_x000C_G"A_x000F_&gt;Û._x0004__x0006_ý"AT±¬_x0004_ût"AäSÿ¸rF"AÃù[ö$r"A°ÙZû81"A_x0003__x001C_	ãV"Aü_x0016_4´"AØ²ö-!A/C_x0018_Äï&amp;"Ax_x000F_ñ !AJjy_x0018_á"A$°ªò_x0012_#A4þ_x0017_8+"Am9]?\î"A8ý0_x0001_U"A_x000F_Ð_x0002_"A/µ~ví!AöýmkÛW"A_x001C_$6Ø"Aì½8­_x001F_b"AG£H^µ!A4çUá0_#Aâu_x0003_µ"Aq»&lt;èç"AþíÙ6¥Ü"Aw¤P##"ALøTªCE!AmÅ`ôA"A÷_x0003_+£ÛI#A_x001A_5;"AÍÂ÷_m"A·©_x0005_"A_x0001__x0002_§; !Aæ_x001A_FÃ½"A°6	Ø_x0002_;#AvÕ5Q`"A_x001B_ãÒ_x001D_JG!A§R).Úk!A2:Ï_Yo!A{_x000C_dÑ_x000C_"AÎ_x001A__x0014_FB"Asó_x0003___x000D_"A7_x0012_+¤`"A¯Î;[Cz"Ag¾Æ_x0005_Û\"Aõ·ãvÖï!A³Ñ_x0015_Þ×µ!AäÀ_x001F__x0017_×!A"ý4Á!A,æ±x;!AÝX?ý%"Aæ_x000F_Ihx"A_x0012_Lãæò&amp;"A)¢_x0018_ÿ^¨!A]·R¶"A_x001B__x0003_°n!A·Ê¼Îç_x000D_"A_2SO{½!AâjÆMÎ_x000E_"A2±/ÅÅ"A÷¢ÿKì"A±C9Î"A_x0006_ê©®ã_x0012_"AËõT2_x0003__x0005_õ¹!Al0áRÌª!AÊFÇ×1Ö"AB@»}í"Abæ-3"At_x0010_gÇ½î"AL_x0008__x0003_¤_x0007_"Aút_x0005_3ã!A_²cÎ"f"Aùku_x000C_$"A#^Wu"A_x0010__x001D_Ü¢tó!A__x001D_-÷ÜÜ!A¦×_x001A_e¸7"A`3_x0010_¶ÿå!A_x0019_¿(_x0002_F"A¢¸ª;¥ã!A#_x000B_Rh"A5zoO_x0006_à!AÎçâFx_x0017_"A­\9D_x0005_#Aö_x000D_JlÃè!A217I§!Aáf¦zê!Au5Æ%¨!A_x0005_)bÑ_x000E_X"A·ýnx_x0001_k"Aéç¥_x001E_	"A_x0015_ÇÐ¥"AKÌç"At_x0003_.C×!A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</t>
  </si>
  <si>
    <t>a74b89784b10bbd82b163e67ade00aee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0001__x0002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_x0001__x0002_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_x0005__x0006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u_x0018__x0004_&amp;_x0019_Ì@æj_x0005_B_x0002_Aõ³_x000F__x000D_ÖÝ_x0001_Aæë!ç_x0019_1_x0002_AºsXÊjp_x0002_Aõà;ç¿_x0001_A¿¼T"_x0002_AsÐ#QÇ_x0001_AÏYI	_x0002_AÚvÊHBq_x0002_ADwê±à_x0005__x0002_AB5k_x0003__x000C__x0002_A«³rèC_x0002_Azßxe_x0002_A@ÕHn_x0005__x0002_A_x0004__x0005_¬uÜî*_x0002_AâXAS.Á_x0001_Av)Ü­_x0007__x0002_A8xÃô_x0001_Aá_x0008_g¢PÊ_x0001_A_;¤ÐÚï_x0001_A8Ð û{á_x0001_Aùgògáà_x0001_A$ÙB_x0003_Ã	_x0002_AVnÔO¡_x0001_A¦_x0005_þpÜ_x0001_AFÝ*_x0002_AÅõ§ÎC&gt;_x0002_A&amp;øa_x0002_A×_x0001_AGVÀ7{_x0011__x0002_AmíæÞ_x0001_A¨_x001C_ &gt;_x001A__x0002_A1ç°ø»_x0001_ABþ{ýÓ_x0001_A-G_x001B_Ã_x0001_Am/w_x001F_·_x0001_A!_x0010_¤yN_x0001_A0 à°-_x0002_A¦¾_x0018_E¬_x0001_Aw_x0016_Q§è_x0001_AßY_x001C_£t_x0002_A&lt;,	;ß_x0001_AÓä]Âûû_x0001_A,fÒäö_x0001_A°:_x0014__x0011_¸Ê_x0001_A_x000B_=#lÿ_x0001_A¤Ì|~-.Mµ_x0001_AmHIl³_x0010__x0002_A ·È+_x0002_A_x000C_2_x000D_{Ï_x0001_A8ùiDdÇ_x0001_Aû:¤üí_x0001_A_x0016_¨&gt;iéè_x0001_AÕÐ8è¢Ø_x0001_AÇ_x001E__x0006_jVg_x0001_Aº1Z7Zt_x0001_A_x0001_ --_x0002_ --_x0003_ --_x0004_ --_x0005_ --_x0006_ --_x0007_ --_x0008_ --	 --. --_x000B_ --_x000C_ --_x000D_ --_x000E_ --_x000F_ --_x0010_ --_x0011_ --_x0012_ --_x0013_ --_x0014_ --_x0015_ --_x0016_ --_x0017_ --_x0018_ --_x0019_ --_x001A_ --_x001B_ --_x001C_ --_x001D_ --_x001E_ --_x001F_ --  --! --" --# --$ --% --&amp; --' --( --) --* --+ --, --_x0001__x0002_- _x0001__x0001_. _x0001__x0001_/ _x0001__x0001_0 _x0001__x0001_1 _x0001__x0001_2 _x0001__x0001_3 _x0001__x0001_4 _x0001__x0001_5 _x0001__x0001_6 _x0001__x0001_7 _x0001__x0001_8 _x0001__x0001_9 _x0001__x0001_: _x0001__x0001_; _x0001__x0001_&lt; _x0001__x0001_= _x0001__x0001_&gt; _x0001__x0001_? _x0001__x0001_@ _x0001__x0001_A _x0001__x0001_B _x0001__x0001_C _x0001__x0001_D _x0001__x0001_E _x0001__x0001_F _x0001__x0001_G _x0001__x0001_H _x0001__x0001_I _x0001__x0001_J _x0001__x0001_K _x0001__x0001_L _x0001__x0001_M _x0001__x0001_N _x0001__x0001_O _x0001__x0001_P _x0001__x0001_Q _x0001__x0001_R _x0001__x0001_S _x0001__x0001_T _x0001__x0001_U _x0001__x0001_V _x0001__x0001_W _x0001__x0001_X _x0001__x0001_Y _x0001__x0001_Z _x0001__x0001_[ _x0001__x0001_\ _x0001__x0001_] _x0001__x0001_^ _x0001__x0001__ _x0001__x0001_` _x0001__x0001_a _x0001__x0001_b _x0001__x0001_c _x0001__x0001_d _x0001__x0001_e _x0001__x0001_f _x0001__x0001_g _x0001__x0001_h _x0001__x0001_i _x0001__x0001_j _x0001__x0001_k _x0001__x0001__x0004__x0005_l _x0004__x0004_m _x0004__x0004_n _x0004__x0004_o _x0004__x0004_p _x0004__x0004_q _x0004__x0004_r _x0004__x0004_s _x0004__x0004_t _x0004__x0004_u _x0004__x0004_v _x0004__x0004_w _x0004__x0004_x _x0004__x0004_y _x0004__x0004_z _x0004__x0004_{ _x0004__x0004_| _x0004__x0004_} _x0004__x0004_ _x0004__x0004_ýÿÿÿ _x0004__x0004_zE6ì_x0011__x0002_A_x0002_eÔ_x0004__x0018_Æ_x0001_AÐ}f_x0011__x001D__x0002_A_x0015_	¿WíÐ_x0001_A(¹Ä¹_x0001_A_ß¶TBä_x0001_A|£»Oò_x0002_AâÓ#HÏç_x0001_A8eB;Û_x0001_AÀßæ_x0013_Í_x0001_A·-aÑû'_x0002_A_x0014_$_x0001_6I_x0002__x0002_A|¶úê¾_x0001_A¯U1_èÃ_x0001_A6×ûTì_x0001_AËi_x001D_")E_x0001_Ab\_x0003_#Á5_x0002_A+_x0003_Þ_x0006_@_x0002_A}AìÑ_x0001_AÆdRF_x0002_A¯_x0015_{Ä=«_x0001_A_x0004__x0006_b·Vá Ö_x0001_As?mgÅá_x0001_A1Y&amp;_x0002_Ai_x001E_At_x001E_Î_x0001_A_x0001_A°_x0003__x0012__x0002_A¢E_x0016_Ë_x0001_A¶_x000D_B¤q_x0001_A­å*ê_x0001__x0002_A_x0003_&amp;ç¡¶î_x0001_A"}Þ.5_x0002_Aº4ß_x000C_Âl_x0002_AìG×2_x001B__x0002_Aè[vo_x001F__x0017__x0002_AÏ_ÝsÇ_x0001_AbY_x0007_!2Ø_x0001_A·`ü_x0006__x0002_Aðµ,C_x0002_A7±_x0017_â¦_x000C__x0002_AÀnA¤_x0001_AÛän_x000E__x0002_A"D_x0005__x0010_±_x0001_A_x001B_c°!×Ñ_x0001_AJº}Ä³_x0001_ACQåå_x0008_	_x0002_A_x000D_#=8Ý_x0001_A\¥_x0013_Þ_x0013__x0002_AcÓhúè_x0001_A$»LÞüP_x0002_A=*÷_x0002__x0002_A[£ª5«_x0001_AÕÓ¡Éã_x0001_A_x001C_wJ±_x0003__x0006_D_x0015__x0002_A_x0010_èê¤ðç_x0001_AjïW_x0002__x0014__x0002_AJÏ;_x0016_Nù_x0001_AüË&lt;gJ_x0002_A.pY/Ý_x0001_Aòîdfï_x0001_ABÏ¯xLD_x0002_A_x0017_¡=ù_x0001_AÓirn_x0002_ATMÓtÚg_x0001_A§Ft_x0018_@_x0001_AÚqDºT_x0002_A8szýÊ_x0001_Aêõ`cóÞ_x0001_Asé_x0011_½_x0001_A­sJÍÆ¦_x0001_A!_x0005_Y8ñ_x0001_ANãf½_x0001_AVëóS½_x001F__x0002_Ak0­Õyý_x0001_Aºkú^¢È_x0001_A×_x000E__x0004__x000E__x0011__x0002_A­ç8W¤_x0001_AmHIl³_x0010__x0002_Aª"÷8Ü_x0001_A_x001C_äîu©_x0013__x0002_A¬5*]H_x0002__x0002_ANTM³_x0001_Ag¶öÆeÞ_x0001_A_x0015_×|_x0016__x0006__x0002_Ai2ºÎsú_x0001_A_x0003__x0004_¸Ú1v÷J_x0002_A_9(÷{_x0005__x0002_A_x000B_çF0*p_x0002_AEËÒ*Á _x0001_AdÛÞ÷Ë_x0001_Aí_x000E_.-_x0002__x0002_A/o0&gt;®¤_x0001_Akà_x001E_¦_x0002_AÒ¬]L)_x000F__x0002_AÈ-¾_x000B_C³_x0001_A¼_x0007_ojl _x0001_A#:þ/_x0001_Ag×±Øö_x0001_Av_x0001_p¾_x0001_AÁ#ÿ@Ô_x0001_AµG©@ _x0001_AÕô?ñÿH_x0001_A_x0017_·í+_x0012_._x0002_AÏÅzÙ_x0001_A©òìWBÑ_x0001_AÇÙ»Ð 1_x0002_A!WMë­t_x0002_A_x000B_kÌØËD_x0001_AÉÔµ_x0002_AÁìÞ_x0018_÷_x0001_ASg_x001E_æ_x0001_A$-M?í_x0001_A]O§Óç¦_x0001_Aiù_x0002_øøÃ_x0001_A)bù_x001F_@È_x0001_Aú9y¿¶´_x0001_AðQ_x0010__x0003__x0005_$-_x0002_Al_x000C_­3?_x0002_AßÐo.¯_x0001_AZSìU}ú_x0001_A¨0*_x0006__x0002_A§·[©_x000D__x0002_A¿zOòÍQ_x0002_A¼ø_x0004__x0001_ýÂ_x0001_A$zw×_x0013__x0002_A_x0019_²ËV»_x0001_AîY¶t_x0002_A_x0003_ð."_x0001_Aek&gt;Õ&gt;Þ_x0001_Agã_®å_x0001_A&amp;âPÍç_x0001_A_x001B_/&lt;wÁ_x0001_Aiù_x0002_øøÃ_x0001_AèwûùH=_x0002_Aù×õ&lt;w­_x0001_AMåY-_x001A_°_x0001_AÀöÀaï _x0001_Aq02ÐXà_x0001_Ah._x0008_G^_x0002_A÷¶Ó-!£_x0001_AÊ®"]ç_x0001_A¾_x0013_Y_x001B_ù_x0001_A0_x0018_Î©ß_x0001_Al_x0003_ìß÷_x000E__x0002_Aütxzz_x0001_Ay_x000F_/¥Õ³_x0001_A±ï²í_x0019__x0002_A bVÔxó_x0001_A_x0004__x0006_'_x0005_)¦æ._x0002_A|"ë~_x0010_ _x0001_A?¾_x0006_8_x0012_È_x0001_Aç¨ Õ'_x0002_AÆ_x001A_ÖÀh_x0001_At_;_x0001_Af³la#_x0002_A÷¶Ó-!£_x0001_Ar¶_x0001_A´ÉÌdî_x0001_AÊ7ÚÕ5_x0002_A£_x0013_ì¼Ä_x0001_A/_x0002_°¡ò_x0002_A_x0003_÷_x000B_7Ò_x0001_Aë&gt;_x0006_êÎ_x0001_AQÊB¿_x0001_ç_x0001_Ar¨í4Þ_x0001_Ar¶_x0001_AVñ\ÈÉ_x0015__x0002_A_x000D_Pdè&gt;æ_x0001_AY:¨´®_x0001_AÉg&lt;½WG_x0002_Añ[¬[`._x0002_A|»=d_x000C__x0002_A_x0016_e+Ý_x000D_Ý_x0001_A_x001F_º¹ÿ^Y_x0002_AÖg¶4þÒ_x0001_AOì«_x0001_?l_x0002_A»q2èä_x0001_AÝúP"Ç­_x0001_AÍèo,'_x001F__x0002_A¶BÐ*_x0003__x0005_bQ_x0001_Acy¬¯$_x0002_A×f´_x0013_î_x0001_AwZ»MÝ_x0002_A¸ÍU«_x0002_A{À£/(_x0002_Aå,q_x0017_8_x0002_AÒWb¡$_x0002__x0002_A7ÚÅD£É_x0001_A&gt;á ¾(_x0002_Al_x0004_óÂÔÉ_x0001_A©¾DwÂ_x0003__x0002_AkÛ@ÑôÁ_x0001_A°ªëR¢_x0001_A_x0015_U`?_x0001_A_x000D_÷´JqÛ_x0001_AUc_x0003__x0018__x0002_A«³­§_x0001_AÑå+ôy	_x0002_AS·5ä_x001C__x0002_A_x001C_V°°G'_x0002_AöU²Ú_x0001_AëSÎËT_x0005__x0002_A£fÜv(Ù_x0001_A§lÉO_x0005_ý_x0001_AEjápé_x0001_AnÃË?%_x0002_A­-=4ïÞ_x0001_Aj§è_x0013_ä_x0001_AS ø\o_x001A__x0002_AU£m·ùu_x0002_AØ¸Ãá¢_x0001_A_x0003__x0005_T|©IÑÓ_x0001_AÀßæ_x0013_Í_x0001_A_x0014_¦«ÞG_x0002_AXø_x000F_ â_x0001_A5Ù_x000B_Dm2_x0002_A_x0015_mIÏ_x0001_AQ6b9¡_x0001_Ao¢ù¹fx_x0001_A_x0006_ËYû÷_x0001_A9ËâHk_x0002_A_x000E_7\_x001D_Ô_x0001_A5âá} _x0002_A&amp;m0æG_x0002_ALH	_x0016_¹_x0001_AqL¡Nõ_x0001_A ß_x0008_oë_x0001_A$á&gt;_x0017__x0014__x0002_AeÉ¹çIv_x0002_AäçÅ®_x0001_A¬ÏÀ _x0008__x0002_A3£-Í÷_x0001_AT÷JÁe_x0010__x0002_AÆ_x001A_ÖÀh_x0001_Aü_x000B_~n_x0001_A_gÀ-þ:_x0002_AÂ_x0005_^2v_x0002_Aàvi_x0004_ï_x0001_A±Eê_x000B_yå_x0001_AÅ*¢YÇ_x000D__x0002_A¼_x0007_ojl _x0001_A*n&amp;b_x0001__x0002_AÙÔñ/_x0003__x0004_þÌ_x0001_AÞ¿Q_x001C__x0002_AG_x000C_Ì_x0001_AØÿÝô°»_x0001_A³%ä^(Å_x0001_AuúTÿéõ_x0001_A§U§Fqï_x0001_A*J}²_x0001_Az;Ø,_û_x0001_A&amp;Ô±ò_x0001_AÒ¬]L)_x000F__x0002_AùmÄ¡lÌ_x0001_AÃ¨Õ£J_x0016__x0002_Aº11_x0001_É_x0001_Aa_x000C_Ã:_x0002_AE_x000C_Nµ}Å_x0001_AbTª&gt;á_x0011__x0002_AýMHß_x0004_¢_x0001_AVëóS½_x001F__x0002_A_x0007__x0015_ÔK_x0001_A0üwÅîÿ_x0001_A_x0002_^ã;_x0016__x0003__x0002_AþÉ¢tü0_x0002_A2so¸6²_x0001_A_x0003_d¬n[_x0008__x0002_A¥%ýíÊ_x0008__x0002_A]Ä_x0010_®_x0004__x0002_AÒUÞãºÁ_x0001_A_x000C_?_x001D_~ßú_x0001_AËB.GA_x0001_A«)Ð.Ì,_x0002_AÛmÁNF$_x0002_A_x0006__x000B_ñ1ùI/v_x0002_A¯!ÐÈPï_x0001_A-èP_x000F_Í_x0001_A[Q_x0013_}æ_x0001_Ao8_x0007_ÀÉ_x0001_AyÞºè:_x0002_Arpiìq_x0002_AUÝB*À)_x0002_A|¸_TJå_x0001_AÝ.rAý	_x0002_AìÏw×Ã_x0001_A:Ea_x0016_Òº_x0001_A¹_x0008_@×H_x0001_A_ ÚFæ_x0001_A±ý_x0005_æ_x0003__x0002_A._x001C_#yÖ_x0001_AJHÀOP_x0001_A©4.bÅ¥_x0001_A,_x0012_8µ_x0002_A_x0006_à*_x0002_A¾_x000D__x0010_IØ_x0001_AñUÔÖ5\_x0001_AeÃüQò_x0001_A._x0006__x000D_R_x0001_Aúà_x0012_qº_x000F__x0002_Aò\¡_x0002_A¤À¢h©_x0001_A¬ÏÀ _x0008__x0002_AP«¿0P&lt;_x0002_A_x000C_]è¶ ð_x0001_Aq7h_x0004_¤ö_x0001_AãQô_x000C__x0003__x0004_¸£_x0001_AÙÔñ/þÌ_x0001_A¿óO_x0001__x0002_Aàá£_x0001_AQ"H©c_x0007__x0002_A`·ô_x0001_AÂXAS{_x0001_A©¢oí$×_x0001_AgîWÙñ_x0001_AC¾#-Ö_x000B__x0002_ARÖIß«ç_x0001_A)_x0012_e¸4_x0002_A(_x000F_eÎ_x0007_Z_x0001_AóÎÅ;ó_x0001_A_x0003_ïÖæÁ_x0001_ADÑòy_x0001_AR$~C_x0001_A$_x001C__x001E_Ü×ì_x0001_A_x0001_&lt;"g_x0001_A2O¹_x0015_â_x0001_A"¹¸eû_x0001_A"V0¿_x0013_Ð_x0001_Aë__x0014__x000F_êÝ_x0001_AÎéa_x0001__x0001_A­_x0017__x0017_L_x0001_A¬®)¦¬þ_x0001_A÷_x000C_Ô_x0001_AÎô\(sß_x0001_A_x0016_¿VXt_x0007__x0002_AÌQ¨¡¼Y_x0001_AJéòçõ_x0001_A¦bDB~¶_x0001_A_x0003__x0006_ö_x0002_x}gÊ_x0001_Al{n¬_x0012_ _x0002_AÞe#+«'_x0002_Aú_x0002_Gm#_x0002_AL{Ïq&amp;§_x0001_AÚxÓ@_x0002_A®ÈËwæS_x0002_AGú·#_x0002_AhÞ2­à_x0001_AF&gt;j_x001C_éµ_x0001_ATBZ½!_x0002_Au÷uot_x0001__x0002_AûÓæn_x001B_Ý_x0001_AWºE¡Fh_x0001_A1ÅIØ_x0006__x0002_A@eÏ7_x0016__x0002_AxR]|_x0001_AÅÞ@_x0018_E_x0001_Aá_x001C_ì_x0002__x0002_A_x0004_Iøe_x0008__x0002_AõØíê=#_x0002_AûÂ$a_x0002_A"ÞåÂ_x0001_A¿¨_x0005_¶ËÝ_x0001_ATBZ½!_x0002_AÉA_x0019_®÷ _x0001_A¿é_x001A_¤PÀ_x0001_AÅ\m&amp;%_x0002_AøÐ:q'â_x0001_AÑ_x0004_Ñ±_x0019__x0007__x0002_AHhèñ_x000C_r_x0001_ADb±_x0004__x0007_ÎÑ_x0001_Aè¦_x0015__x0005_ò_x0002_A!_x0005_Y8ñ_x0001_A=É466_x0002__x0002_AÒCõ6£_x0001_Aò`+æ_x0001_Atì¹Z_x0010__x0001_A¦_x0007_þpÜ_x0001_A×R_x0010_fã_x0001_Ar¶_x0001_A_x0007_ÔÐ¦_x0001_AÄX:ÈìÖ_x0001_A_x0001_­Ç¼Ù_x0001_A#@.3êo_x0002_A%©_x000C_\à_x0001_AiÍ&lt;9³_x0001_A¸_x0006_+£3_x0001_A¯jyÎ_x0001_Aû¥{(_x0002_AyXY¦¦é_x0001_Aæt1}_x0004__x0002_Ab¤öXä_x0001_A_x000D_Pdè&gt;æ_x0001_A!Yç§_x001D__x0002_A.ù©r_x000D__x0008__x0002_AQóqhô_x0001_Ag¶öÆeÞ_x0001_A_x000B_ªP°_x0004__x0001_A!û_x0015_º7_x0001_A¼ù§ÔE_x0003__x0002_APÿSÒ=_x0002_A_x0015__x001F_«&amp;ä~_x0002_A_x0004__x0007_¸5B9î_x0006__x0002_AJ%E¡¿_x0001_ARÉbñ£_x0001_Aþ_x0001_L_x0018_¤¼_x0001_Ag{ÿ)õ_x0001_AN0y|ÏÐ_x0001_AÍf¨f§T_x0002_AâXAS.Á_x0001_A¾Û_x0003_RÏj_x0002_A_x000D_X_x001A_Iã_x0001_AþBèÎ,q_x0002_A_x0012_¹óeÂ_x0001_AÖ_x0017__x000D_Y¨[_x0002_A)°S_x0005__x0002_AO(#_x0012_Zç_x0001_A}[².¾|_x0001_A_x0007_Rï_x0001_A_x001E_¥«þö_x0002_A©Bå/8_x0002_A`©_x000D_6Åþ_x0001_A_x0017_¡=ù_x0001_A$ä/¡¼Ö_x0001_A_x0014_[{¹Ì_x0001_Awku¢ìs_x0001_Agã_®å_x0001_AÎéa_x0001__x0001_AC_x001D_B6á(_x0002_A­àó|¾Ô_x0001_AÉW¬_x001E__x0003__x0002_A_ß|Ù/Ü_x0001_Aì_x000D__x0004_O£_x0001_A|»=_x0003__x0005_d_x000C__x0002_A_x0017_³á¼¯f_x0002_AH§ª¾e_x0001__x0002_Aë4¹«®é_x0001_A_x0005_`!-¦Í_x0001_A£64c*_x0001_AÉ9°I_x0019__x0002_Aõ_x0001_v_x0010_¸Å_x0001_A¤Â=þÙ_x0001_A³aYÇÛá_x0001_AÝlµØ_x0001_A÷ÅR_x0018__x0002_AlÆ	_x0008__x0001_A_x0018_Ï.FÃ._x0002_A_x0013_Ú]Ý_x000B_7_x0002_AÍøß_x001D_Ì_x0001_AGqù¥_x0008__x0002_A½RW_x0004_K&amp;_x0002_A_x0017_0\Ýg®_x0001_A²_x0012__x0002_A«Fz2E_x0002_Aìû«Yîý_x0001_Aç_x0013_ªê«¢_x0002_AlÆ	_x0008__x0001_A_x0003_çÒ"ì._x0002_A_x0018_&gt;&gt;Õ%§_x0001_A%©_x000C_\à_x0001_Awku¢ìs_x0001_A_x0007_òlªú_x0001_AÕ*ÎaÜ_x0001_Aýbí{õ_x0018__x0002_AbÀ_x0019_Ìû_x0006__x0002_A_x0004__x0006_M+Ñ®;æ_x0001_A²ªV+°_x0001_Apó pâ_x0001_A"EZlCÛ_x0001_AÀ³aN#Ã_x0001_A®äöÜ# _x0002_AøÆ~_x0015__x0012__x0002_AûSr$Q	_x0002_AMqøÁ|w_x0002_A:_x001A_õ9_x000F__x0014__x0002_AS»òa_x001B_ô_x0001_A×37Y2	_x0002_A7²¥_x0005_e÷_x0001_AÁÃjî5Ý_x0001_A_x0011_=é_x0003_+_x0001_A4X_x001D__x0012_-_x0002_AM+Ñ®;æ_x0001_A¯Ñí²Æ_x0001_A¹´{ _x000F__x0002_A"qb_x0018__x0019_ç_x0001_AÀ'Î64_x0002_A¢Ó«*&gt;_x0002_AÀ'Î64_x0002_A¿[b×_x0001_AJÑ¢*Á_x0004__x0002_A_x0018_ºG¤_x0007_õ_x0001_AJÏ;_x0016_Nù_x0001_AÁj¡&lt;¿È_x0001_Aa_x0011_kñÐ­_x0001_A&amp;m0æG_x0002_A9a¼_x0002_jË_x0001_Aüú?b_x0003__x0007_hÚ_x0001_Aâs~)ß_x0001_Aû²Õ³i_x0003__x0002_AÊ&lt;_x0017_xá_x0001_ARWý_x0012_ñ_x0001_A)'·rO_x0002_AbBù3_x000B__x0002_AäÂ~çâè_x0001_AÎ&amp;(x0_x0001_Aþ_x000B_KZ_x0001__x0002_A[äNØDÌ_x0001_A"²ýåq_x0001_Aá!:¢[_x0002_A;_x0004_f%}_x0001_Aø,?]hü_x0001_A¿:gÖtü_x0001_A_x0006_ì5ïe_x0002_AÞø}ÿ"_x0002_Aáó_x0016_bNµ_x0001_A´_x000B_ü_x0014_ò_x0001_A1SE_x001E_jó_x0001_A«Áx_x000F__x0002_AüOôLè_x0006__x0002_A_x001C_·ø®L_x0005__x0002_AsÕuìH°_x0001_A~_x0018_û_x0001_f)_x0002_AîGwÓ"©_x0001_Av²:«¯_x0001_Ay;îÍ_x001B__x0002_AQAéq»K_x0001_A{·_x0006__x001D_ú¼_x0001_Aà`j=_x0017__x0002_A_x0004__x0005_]_x0014_°Õ÷}_x0001_AÇÇÞÓü_x0001_Aw Îõ_x0001_Asæ_x000E_X	^_x0002_A«_x0003__x0017_ã¼E_x0002_Aµþ+HA_x0002_A aò_x001D_-_x0002_A¡VÐ_x001A_Ñ_x0001_Avú¢sÍþ_x0001_ARëcÌ_x0001_Au_x0005_&amp;à_x0001_AåJö5íÏ_x0001_A_x000C_£øª%*_x0002_AgÌ^É®_x0001_A;³gÑ½_x0001_Aºkú^¢È_x0001_AJóFö_x0006_¤_x0001_Aâ¹6R_x000F_ã_x0001_AÆ9ÎÆÙÉ_x0001_A_x0013_/&amp;.ö_x0001_AY7ì¡Õ_x0001_A±ÛS_x0012_z¾_x0001_A8T_x001A_j_x0002_¤_x0001_Aë¥äö Ê_x0001_Ar¾UÇ³*_x0002_A_x0018__x000C__x0005_I°_x0001_Ao¢ù¹fx_x0001_AY:¨´®_x0001_AÑ_x0003_ó_x0001_A1ç°ø»_x0001_An'¢ø	_x0018__x0002_A~_x0003_¥_x0003__x0004_Zñ_x0001_A*yÌ§{á_x0001_A&amp;._x001C_ã5_x000E__x0002_A ;µ´½î_x0001_A_x0003_Ó_x0018_¿oµ_x0001_A_x0014_[{¹Ì_x0001_AqÐLZ_x0017__x0002_A%_x0005_ûö¼_x0001_A¿zOòÍQ_x0002_AºûV»àË_x0001_A*oô(ó_x0001_Ax*¡_x0013__x001D_Í_x0001_AcV&lt;_x000C_ú¿_x0001_A&lt;_x001E_Où	_x0001_Aò3Üm¢_x0001_A_)0_RÓ_x0001_A×4ú_x0005_Ê_x0001_A¬ÏÀ _x0008__x0002_A«X¾J%_x0002_A6[l_x000F_Ô_x0001_A,DXF_x0019_o_x0001_AÂ_x0004_^2v_x0002_AÝLT­Î$_x0002_A­½SöÌ÷_x0001_A§F«©Ð_x0001_ARWý_x0012_ñ_x0001_A-_x0013_abI_x0002_A_x0017_¡=ù_x0001_A ;µ´½î_x0001_AsÙø_x0007_F_x0002_AÇtf]yÍ_x0001_Aøë(Öé_x0001_A_x0004__x0005_öÙj_x001E__x001A__x0010__x0002_A	_x0003_¸Å¦_x0002_A/_x001F_]¦Ô_x0001_Aò3Üm¢_x0001_AyÐäÀ¥ _x0001_Aò_x0006_µÃ_x0001_AéwÝÑa_x0002_A¯·_x0002_î¦_x0001_A13_x0004_·Ú_x0001_A¾UqÂ_x0001_A)òíè_x0019__x0002_ADGH_x0004_µ¤_x0001_A\_x0013_l¥ò_x0001_A_x000B_çF0*p_x0002_A_Ïv¸Ý_x0001_Aú2$w_x000E__x0002_AÀ(_x0005_ø_x0001_ARo&gt;°Õ_x0001_A½ÉAÓÄ¡_x0002_A¿ _x0017_)ÏÂ_x0001_AWõ_x0019_x K_x0002_A\_x0001_À2~Ö_x0001_AãS_x000B_)_x0002_A/}¯O_x0013_Ü_x0001_Axp¬Ò¸_x0001_A|j"Úiì_x0001_AÎ&amp;(x0_x0001_AÜñâfYÛ_x0001_Aúà_x0012_qº_x000F__x0002_AÌ¾BRg_x0002_AµÙºÌ¥þ_x0001_A_x0011_QV_x0004__x0006__x001F_¶_x0001_A?¾jã´_x0001_AWmIé$_x001E__x0002_Aî(H)Å_x0001_AU7B_x001B_ªú_x0001_A0_x0005_Yÿ_x0001_A'.@_x0011_Mú_x0001_Aø,?]hü_x0001_A@ø_x001E_&gt;ø_x0001_A¨%ôÞ«ÿ_x0001_A®#¯`_x0002_AÐl\z§c_x0002_A©¾DwÂ_x0004__x0002_Ao8_x0007_ÀÉ_x0001_AÉuµ©þà_x0001_AÑËqÒ_x000B__x0001_A.òK_x0010_-_x000B__x0002_A¸ùî²¼_x0001_AcsdY_x0017_á_x0001_AE_x0014_s§?_x0001__x0002_A!Òq¥_x001C_?_x0002_AE®ÉÉ±À_x0001_A\_x0017_øéÔ¹_x0001_A_x000D_uÑÚ_x0003__x0002_A@ø_x001E_&gt;ø_x0001_A_x000D_9Ëv´ô_x0001_AÜ_x0008_ ÍU_x0001_A,_x0012_8µ_x0002_A_x0017_®üÒ_x0001_A)ù_x000C_£!_x0002_Aw×ÿµÜ_x001C__x0002_A¼i¹Ïõ_x0001_A_x0003__x0004_¬q#QQÚ_x0001_A*_x000C_Â_x001D_«£_x0001_AÑÜ\+]_x0008__x0002_AÌ-ÿª¹_x0001_AuÊ­DÓ_x0001_ASRû6×_x0001_A_x0001_ \&lt;Åá_x0001_A0òÂÙ:_x0002_A_x0018_²ßÑ_x0001_AV_x0003_¤á¯_x0001_A8)_x000B_îö_x0008__x0002_An¢^Ö_x0001_A_x0006_a=_x001E_b_x0002_A_x001E_Zá_x0018_jÚ_x0001_AZÚ"¯×_x0001_AS·Ljç_x0001_A1]lµ_x0001_AùÄí²)_x001D__x0002_ALà}_x0013_Cö_x0001_Ak¼än_x0001_A¤?s_x0005_s_x0002_A£CÍ_x0011_z_x0001_Aäª;N_x0001_AÖ_x0004_eQ¤_x0001_AÖ¨wÂÁþ_x0001_Aj,¼Ï_x0008__x0002_A(´ì_x0007_ú_x001A__x0002_Aårv_x0015_Çÿ_x0001_AÖ_x0004_eQ¤_x0001_A_x0014_B._x0001_ü_x0001__x0002_AÕ§-»ø_x0001_AVnª_x0003__x0004_ùý_x0001_AYÌ_x001D__x0006__x0018_Ê_x0001_AÂý=è_x001E__x0002_A_x0004_	G¡!_x0002_A«µ|À¹_x0001_AºÉJX®_x0002_Alß£çV_x0006__x0002_A?._x000B__x000D_8"_x0002_A_x001C_¨uïÍ_x0001_A¬=4_x0001_A_x0012_)]_x001C_c_x0008__x0002_Aü$FÔ_x0002_ù_x0001_A[äNØDÌ_x0001_A­|_x001F_ÊLÔ_x0001_AWÕ`'_x0002_A2'_x000C_Î_x0001_A×f´_x0013_î_x0001_Añ!zù£A_x0001_AuO=süª_x0001_AF»ÞÙf_x0001_A¹_x000C_ø_x0002_ &amp;_x0002_A\±õf_x0002_A_x0019_°ð}Þ_x0001_Al¥_ï_x0001_A«¶ÏÁ»_x0001_A/ayç_x0001_A_x0017_³á¼¯f_x0002_A_x0007_¶ùéÕ_x001A__x0002_A_x0004_º_x001D_ª_x0001_A¦¨æè_x0001_AtPX_x0004_Î_x0001_A_x000E_,3¡_x0002__x0002_A_x0007__x0008__x001A_ª¦_x001A_â_x0001_A_x0007_Ó_x0018_¿oµ_x0001_ApXþ_x0005_ü_x0001__x0002_AÎC^_x0013__x0002_AVõ×®_x0001_Ap_x0014_|'ß°_x0001_A_x0011_h¯&gt;ë_x0001_A§©²iâ_x0001_Aq:¯ås_x0002_A·Ó?/  _x0001_Aò_x0018_ò)LÀ_x0001_A_x0013_Qøéeô_x0001_AÃ¨Õ£J_x0016__x0002_A_x001C_Ô$_x000C_¼_x0001_Aàu	AÅÌ_x0001_A_x001D_G©ü&gt;_x001A__x0002_A_x000E_Û\(	_x0002_Aºçµ¸LÔ_x0001_Ay_x0013_Á_x0001_A_x0003_Ù!a_x0018__x0002_A(_x0008_ÅÚ¾Ó_x0001_A_x0002_LÀÿ+Ý_x0001_A@ø_x001E_&gt;ø_x0001_A_x0006_tÌ_x0004_¸_x0005__x0002_A÷¶Ó-!£_x0001_Az_VA4æ_x0001_AY²ÂâÎ_x0013__x0002_AªåÏ_x001F_ÈÚ_x0001_A¢£Aî'_x0002_AûJÀøÍÔ_x0001_AH|Ól¶Õ_x0001_AÀð®_x0003__x0007_Ø©_x0001_AJ_x0005_A¬«å_x0001_AG:P9 ü_x0001_AnË2íNÝ_x0001_A_x000C_ÆÑÒ_x0004_Ï_x0001_Aóâxÿß_x0001_AÝµ::	_x0002_A+ØO¦ø_x0001_A`ÙÙ'ýÕ_x0001_AûÔ.Ls_x0002_AX_x0016_íìG_x0002_AÈ\çC_x0019__x0002_A"Ã!x_x000F__x0002_A~\m±_x000F_Ï_x0001_AS¯/ÈØ_x0001_Arùx^[_x0001_A"D_x0005__x0010_±_x0001_A¼Ý¿£Pù_x0001_AW¤ÆùÎ_x0001_A_x0006_^üò_x0001_AJHÀOP_x0001_A2sÐ@µ_x0001_A×Xë²}e_x0001_Aªh'L_x0002_A«³­§_x0001_A_x0007_Ç]ð_x0001_AtFtT_x0001_AäáWð²P_x0001_Arpiìq_x0002_AÄèªØã_x0001_AçlÌú_x0008_í_x0001_Aæj_x0003_B_x0002_A_x0004__x0008_Ó¿´°_x0001_A_x001A_hÏÏO_x0002_A®+FFKÞ_x0001_Aá«ªaX­_x0001_Apn-­b_x000C__x0002_AÕcFÓ_x0001_Aäær³­_x0001_Aå!ÏâÃ_x0001_A_x001A__x0008__x001A_Û_x0001_AG®_x0007_{ø_x0001_A·æ_x0004_8®_x0001_A_x0006_JÃâ_x0001_A§3ôÚ"_x0001_A«_x0011_6QåÁ_x0001_AÅÒÖp_x0001_A)ëð«ýÓ_x0001_Aó_x0016_´_x001D_¼_x0001_Ao@_x0007_Ç_x0002_AEËóHô_x0001_AO[x_¿_x0005__x0002_AZ¥É'W_x0002_A!WMë­t_x0002_Aa_x0011_kñÐ­_x0001_A³×Z_x0001_A_x000B_`8×_x000C__x0011__x0002_AÀîÐ¨Ó_x0001_A²?!(Æù_x0001_AT;Ó_x001C__x0002_AQçÙ±_x0007_À_x0001_A_x0007_¬_x0019_§+p_x0002_Aà@_x0003_8Ï_x0001_Aét?#_x0004__x0006__x0007_£_x0001_Aë_x0005_¨_x0008__x0002_AÊÒófMi_x0002_AÎC^_x0013__x0002_AÏjÝ_x000B__x0002_AÍYKx_x0003__x0002_A_x0017_R[Ï_x0001_A¹_x0007_«G+_x0002_A±%M=AÉ_x0001_A_x0006__x0017_bã£_x0001_A4_x0012_Ï_x0016__x0002_A_x0018_ççdãá_x0001_AtWØ_x0017_Ö_x0001_AÑå+ôy	_x0002_Aá_x001A_[jßÚ_x0001_A£'ÙÓâa_x0001_A¸Aç¼å_x0001_A®äöÜ# _x0002_A4î+Ã´Ä_x0001_A¹´{ _x000F__x0002_A³Á_x001F_(|&lt;_x0002_AÿjzÇÐ_x0001_Az¥Ü]_x0016_ò_x0001_A_x0007_ÊÛÐ_x0003_è_x0001_A÷è¯Ï(-_x0002_A¾ºË½P_x0001_A!Òq¥_x001C_?_x0002_Aìì!ð_x0001_Ag_x001D__x0014_ám_x0001_Aè_¦þØØ_x0001_Ap_x0014_|'ß°_x0001_A.×¤&lt;_x0001_A_x0003__x0005_ë__x0014__x000F_êÝ_x0001_A_gÀ-þ:_x0002_A!Nº#_x0001_AÔ©ÈÏ"*_x0002_Aµn·JÉÕ_x0001_AÇÐ¯w_x0001_AÂý=è_x001E__x0002_A»\_x0001_å_x0010__x0002_AÈ-¾_x000B_C³_x0001_A_x001C_»'Çâ_x0001_A÷_x000C_Ô_x0001_A A_x0006_Éø_x0001_AÅFãå÷_x0001_A_x000C__x0008_Õµ¬=_x0002_A_x0014__x0004_ôW¨_x0001_A8úgü´8_x0002_A]ø_x0010_&gt;J_x0002_Aub~Ò³ì_x0001_A¬®)¦¬þ_x0001_AU÷fMÝ_x0001_A~o`ihò_x0001_Aek&gt;Õ&gt;Þ_x0001_AY0ÛÖ»_x0001_A¨%ôÞ«ÿ_x0001_A8äËÒìº_x0001_AI_x0014_Þ¦9+_x0002_ALô«âQ_x0002_AuÇ_x000B_ÞCß_x0001_A¯Ñí²Æ_x0001_A_x0011_ß ×[_x0001_A| MÏÜ_x0002_AõOü_x0003__x0006_p²_x0001_A%p³y6é_x0001_Aè¦_x0015__x0005_ò_x0002_A×37Y2	_x0002_AH_x0002_÷a¬"_x0002_AVÔ_x0017_É9_x0002_A#©­;_x0002_A_x0018_UÛ_x0001_Am2iz´_x0001_A_x0015_Ha;ò_x0001_A»_x001D_Y÷_x0016__x0002_Ar¶_x0001_AP²uï_x0001_A._x0015__x0010__x0006_&amp;æ_x0001_A¦SÎÚ9_x0002_A_x0010_iQ¹_x0004__x000B__x0002_Aî¶ù_x0001_AFªT_x0002_A_x000B_øBd©_x0001_A#^!hÁ_x0001_AìÿìI][_x0002_AÂ»C®_x0019__x000D__x0002_AlDÕõ_x0001_A"V0¿_x0013_Ð_x0001_A_x0018_cì_x0004_"_x0002_AsÏy·Î_x0001_A_x0016_9Ù©_x000C__x0002_AÁcCîyã_x0001_A_x0016_¿VXt_x0007__x0002_Aö_x0016_¦á_x0001_A¥ªï_x000B_Rä_x0001_Ae\&lt;K¶_x0004__x0002_A_x0005__x0006_¨Ê_x0014_`_x001D_0_x0002_A_x000C_[m_x0019_H_x0001_A!_x0010_¤yN_x0001_AÅÞ@_x0018_E_x0001_Acgz_x0013__x0001_AÀ³aN#Ã_x0001_ApPïëu¬_x0001_Aß¸&gt;_x0004__x001E_Ã_x0001_ARÉbñ£_x0001_Aµp}^á_x0001_A_x001C_?Ô\V_x0005__x0002_AYå+ÚÅ_x0001_AyYô¥_x0001_AÖÚmmº_x0012__x0002_A_x0015_U&lt;\_x000D__x0002_Arí¡_x0001_A`ª1_x0008_Õ$_x0002_A8GSax_x0002_AÌ_x001B_3kc3_x0002_Az_x0006_À¿EÚ_x0001_A}¶²»Å_x0001_A¥¾`JÏ_x0001_Aí î¬pÙ_x0001_A^*ËÀ_x0002__x0002_Aú«Ìf_x0002_AØir_x0003__x0004__x0002_Aqn¡´ä_x0001_Aã_x001B_F]S_x0002_AÓ2ïUÛ_x0001_A/ë|+_x0019__x0014__x0002_A_x0005_½ªîÕ_x0001_A±üH_x001E__x0004__x0007__x001D_ü_x0001_A`h·Òr_x0001_AoÐ_x000B_ Û_x000C__x0002_AÄÖõò_x0001_A!WMë­t_x0002_ALþ]t_x0017__x0002_A2O¹_x0015_â_x0001_AX_x000C_ßq_x0002_AgîWÙñ_x0001_Aß}S_x0007_b¯_x0001_AUÏÐwÓ_x0001_Aotoæ_x0001_AB'³T+Æ_x0001_A]ø_x0010_&gt;J_x0002_A6[l_x000F_Ô_x0001_Aï_Õþ_x0001_Aän±o7_x0002_Aîeø_x000B_ç_x0001_AU¯3óû_x0001_A+ReOmÿ_x0001_A_x0006_£_x0005_å_x0001_A¥^{O²¸_x0001_AQ_x0004_&gt;$_x0002_AÅõ§ÎC&gt;_x0002_A­+xY_x001B_í_x0001_A1Î(ÿÝ_x0001_Aý.â _x0002_A_x0003_&amp;&amp;;	_x0002_A³xã_x0018_º_x0001_A]Ôky_x0002_A'ï_x001F__x000D_&amp;_x0002_A.)í1á§_x0001_A_x0003__x0004_ÿ_x0011_æ_x001A_I1_x0002_A^þÐp_x0002_AØ?W_x0008_!à_x0001_AºÉ³2Üû_x0001_A!û_x0015_º7_x0001_A_x0006_ïSLyÎ_x0001_AÂS~áÅ_x0001_A~sä98_x0002_A^h_x0005__x0013_¨Ú_x0001_AÁKu_p_x0001__x0002_A¬(ä§ð^_x0001_AY_x000F_\²=_x0001_AjY¹¬WÉ_x0001_Ak_x0008_Ïó¹_x0001_A_x0018_ççdãá_x0001_A-G_x001B_Ã_x0001_AÅO ãþ_x0001_A*^¯_x0011_fç_x0001_A_x0016_LÉü«_x0001_AfùJe^{_x0001_AjÕY+Ç_x0001_AoË_x0017_¯_x0008__x0002_A=Rìql_x0002_A_x0014_ïÿÈ_x0012_Ù_x0001_A?õ_x001C_+·	_x0002_A_x001E_¥«þö_x0002_A¶®&lt;e[É_x0001_AQÊOÈw_x0002_As1ç!á_x0006__x0002_A__S_x0015_O_x0002_A_x001D_dÜÿÁò_x0001_A×+äÜ_x0004__x0007_^	_x0002_A_x0013_I8)¦_x0001_A±&gt;}b_x0011__x0002_A_x000B_]¶o_x0011_÷_x0001_A_x0015_rfQ_G_x0002_Aá«ªaX­_x0001_AkV»_x001C__x001E_&lt;_x0002_AÉë_x0011_£Ö_x0001_A_x0002_C©Íñ_x000E__x0002_A¼7kûö_x0001_A£_x0003_ª,ÏÏ_x0001_A$`Òñ_x0001_A_x0012_¹ÁXÙ#_x0002_AlJ_x000F__x001B_|ø_x0001_AVp)GQ_x0001_AX++T;_x0002_A_x0005_t_x001A_Â÷Þ_x0001_A_x0002_òzHM_x0002_Aý.â _x0002_A_ß¶TBä_x0001_A¼ù§ÔE_x0003__x0002_AY^¬|_x000D__x0002_A¸_x0006_+£3_x0001_A+ØO¦ø_x0001_AWb_x0006_üè_x0001_A_x0006_Óêù!_x0002_A_x000B_çF0*p_x0002_A|úÖ)_x0005__x0002_A²_x0001_x±ì_x0001_A)îkÍÈ_x0006__x0002_AòýÉà_x0001_AH_x000E_3Öz«_x0001_A_x0004__x0005_,¿ÙËª_x0003__x0002_AôDv_x0011_D_x0002_A¾_x0012_5þ¾_x0001_AwCîQ'_x0002_A¯Ñí²Æ_x0001_AÆÀ4Qö_x0001_AÖ_x0017_HEÆ_x0002_AÜ¨·_x0005__x000E__x000C__x0002_AÜ49À½_x0006__x0002_A \¬Íºû_x0001_A-_x0011_91¤Ó_x0001_A&gt;c7Iµ&lt;_x0001_AL¤âÁ_x001B__x0001_AdÕ(ÇZq_x0001_A¾ªI4_x000C_ô_x0001_Aº+&gt;¾Ú_x0001_Aª1R_x001D_0 _x0001_AåjÚ¾³Ñ_x0001_Aã_x0002_ûÿç_x0001_AÊäév©Ý_x0001_A¶ë4L)_x0001_ABu2ûß_x0001_A_x0005_3 ü _x0002_A&amp;_~ïYæ_x0001_Aó/zôå_x0001_AáR&amp;_x001F__x0006_Û_x0001_A:K_x0004__x001B__x0002_ANÛ8cÇ_x0001_A_x0002_C©Íñ_x000E__x0002_AG$0¦í¥_x0001_A¿ë]³Ì_x0001_A\_x0013_l_x0003__x0004_¥ò_x0001_AG:P9 ü_x0001_A\¸;1ØS_x0002_A¥¾`JÏ_x0001_AP;Åºo_x0001_Ao Á¿Ô_x0001_AÃ£Ê_x0001_AÀ.¼.£_x0001_AÅj6@_x0018_Ù_x0001_Af_Úë1Ô_x0001_A&amp;ØûdÐ_x0001_A¯_Ú(ü_x0001_A°_x001D_Ñó¯Î_x0001_A`ÛÀ¯ï_x0001_AJ­º_x0007_&lt; _x0002_AG$0¦í¥_x0001_AùµÄ¸UÞ_x0001_AßY_x001C_£t_x0002_A&gt;\	Ýç_x0001_Ax_«a__x0002_A¼¸ÿ_x000D_«_x0001_AÜ¨·_x0004__x000E__x000C__x0002_AuªsÑß_x0001_Aá!:¢[_x0002_A®D_x0018_·ý)_x0002_A_x0010_Â_x001A_Pÿ_x0001_AÚ_x001C_v'Ð/_x0002_AKá$r¢_x0002_AhöÄ§ãÝ_x0001_A_N´èõ^_x0001_AÅFãå÷_x0001_Au_x0004_&amp;à_x0001_A_x0003__x0005_iÝ¬.ª_x0001_AQr3Xîç_x0001_AÓº³+_x0001__x0002_A_x001C_Ì¦{ó_x0001_Avpè+¯H_x0001_A_x0014__x0007_¶_x0001_At_x0013_Ï~ë_x0001_A{3¸§ð2_x0002_A!¯_x0019_{Æ-_x0002_ASfà­-_x0002_AÎS_x0014_;â_x0001_AÓ2ïUÛ_x0001_Atõfþ_x0001_AÊ&lt;_x0017_xá_x0001_A_x001A__x001E_x&gt;èÖ_x0001_A0±nª_x0014__x0002_AÑ_x0007_º_x001C_ã6_x0002_A²=_x0018_Vñ_x0001_A|¥(Û_x0004__x0002_A_x0017_¤3H·»_x0001_A3Eá_x0005__x0002_Aôtä+"/_x0002_Aó:_Ôs¼_x0001_A&gt;*©_x001C_ÙÃ_x0001_AÎS`}tì_x0001_A6ëºezÈ_x0001_A.òK_x0010_-_x000B__x0002_AíØ[¿_x0001_AÑÅ#_x001B_³_x0001_Aå_x0007__x0003_³xz_x0002_A^]b!FØ_x0001_A_x000B_øB_x0004__x0005_d©_x0001_AÆö@º·B_x0002_A#/®_x0013_é_x0001_A+VM_x0014_»_x0001_A8õ&amp;gE#_x0002_A0_x0018_Î©ß_x0001_A_x0017_0\Ýg®_x0001_A_x0019_°ð}Þ_x0001_A0×¬Ê_x001A_£_x0001_AO R¶_x0001_A`CEÜ_x0001_Aø_ÊÞ$_x0004__x0002_A¤}_x0017_7_x0017_ò_x0001_AÁj¡&lt;¿È_x0001_A8_x0007_á^_x0001_A_x0013_Û?ø_x000F_È_x0001_A&gt;á ¾(_x0002_AH_x0004_ð4_x0002_AÀ~(´(&gt;_x0002_AS0»×_x0016_Ó_x0001_Aæ÷Ìç_x0001_A¸_x0006_+£3_x0001_Ahõ:H'_x0002_A4_x0003__x0003_°2F_x0002_AµVÚ*¹_x0001_AímÄyÖ_x0001_AÙUÙ,_x0008__x0002_A©Bå/8_x0002_Aþ«ÜxÊ_x0001_A´Zhî¸û_x0001_A¥Àg¡8_x0002_A^Cóq Æ_x0001_A_x0005__x0007_åóé0¾,_x0001_A÷¢A_x0001_Û_x0001_AõÿÐ¤¯©_x0001_AÊXW_x0002_Aö~¡è³_x0001_A6J±Vû_x0001_Aö _x0008__x0001_0Ü_x0001_AÛ¨_¹_x0002_A0EÕ*'_x0002_AÙæ±)_x0002_An_x001C_o|_x0004_'_x0002_A_x001C_ÆT_x0007_Ï_x0001_AdW!2õ»_x0001_A_x000B_=#lÿ_x0001_AÖg¶4þÒ_x0001_Aöb¬×Ä_x0001_A_x0006_ïSLyÎ_x0001_AÄ+ô&amp;_x0002_AbÀ_x0019_Ìû_x0006__x0002_A.Å|"¾_x0001_Aç_x0004_ïÔQñ_x0001_A_x0019_eDÀTã_x0001_A¨Ò&gt;_x001A_]×_x0001_A_x001E_}_x000D_sÜ_x0001_AÚ×å´Ï_x0001_AÁKu_p_x0001__x0002_A'ï_x001F__x000D_&amp;_x0002_A'Â-_x0003__x000D__x0002_AÁ×Oc_x000F_f_x0002_AW	ðGÇý_x0001_AÂV}RT_x0001_A°¬ÌÊ_x0007_	òÍ_x0001_AkÁÊ_Ék_x0001_AùdÓ_x0001_A_x0004_6_x0007_Á_x0001_A¼¸ÿ_x000D_«_x0001_AÇÇÞÓü_x0001_A4*&amp; £_x0001_A _x000B_]Ù¸Í_x0001_ApI_x0019__x0002_ì¨_x0001_A­+xY_x001B_í_x0001_A)á«¤¹å_x0001_An_x001C_o|_x0004_'_x0002_Aý¦°ó_x0001_AçlÌú_x0008_í_x0001_Aøýä	ê_x0001_A_x001D_*·|Ü¤_x0002_ALÑc_x0006_µ_x0001_Aá«ªaX­_x0001_A)°S_x0005__x0002_AÐKo½õe_x0001_A&amp;£U_x001C_Ñ_x0001_A_x0017_R[Ï_x0001_AsmçÙ_x0001_AKç¶Î¦_x0001_A5éY1á_x0001_Aìû«Yîý_x0001_Acé|Þ_x0001_A bVÔxó_x0001_A"¹¸eû_x0001_Aéça@&lt;_x0001_A_x001F__x0003__x0018_zæ_x000C__x0002_A_x0010_i5À_x0001_A_x0004__x0005_ú_x001A_´_x000B_õ_x0001_AæW_x001F_RAÒ_x0001_Aâç_x001A_¾þ¢_x0002_AÿjzÇÐ_x0001_AÐ&amp;/Á(Ó_x0001_A_x0011_Dp_x0004_á]_x0002_A_x001D_j¥¦Ëâ_x0001_Aò\¡_x0002_AUª´þÇ_x0001_A¨Ò&gt;_x001A_]×_x0001_A0_x0018_Î©ß_x0001_A_x0003_íÑà¯_x0001_AZ_x001D_vrtê_x0001_AÞ8:p4_x001A__x0002_A¡Ñá5_x001E_­_x0001_AóÎÅ;ó_x0001_A.±'"_x0002_Asõ_x0007_P_x0006__x0002_A_x000B_'Èea%_x0002_A¶#7¨è_x0001_A_x0019_ã ¯ýi_x0002_AP_x0013_öIâ¿_x0001_Aç[_x000D_Ìî_x000F__x0002_AÒBÍYÐ_x0001_A?WßËYË_x0001_A÷_x0005_Ï_x0004_Ó_x0004__x0002_A+_x0018_Ú;¦Ò_x0001_Ag{ÿ)õ_x0001_A¿£¿¸_x0008_É_x0001_A²_x001F_#Òðs_x0002_A¸_x000D__x001D_&gt;´í_x0001_A¨!_x0003__x0004_±Ý_x0001_A5ótãé_x0001_A÷p Á_x0001_AÎ&gt;ºC¯t_x0001_A»_x000E__x0005__x0006_H_x0002_AÀ½dï&amp;_x0002_A|¬vH¾_x0001_A©¢oí$×_x0001_AcsdY_x0017_á_x0001_AÈêÉÎ_x0001_A+_x0012_N_x0001_Aû¥{(_x0002_A³Á_x001F_(|&lt;_x0002_AÑÜ\+]_x0008__x0002_AÈ¼´_x0019__x0005__x0002_Aó_x0001__x0008_Ãç_x0001_AÍ+iò|D_x0002_AO[x_¿_x0005__x0002_A·|ï1&gt;Þ_x0001_AôÑ7_x000D_®_x0001_AÀ'Î64_x0002_A_x0015_£_x001A_K%Ï_x0001_A_x0016_î¹Ñ*Ë_x0001_AÐ­_x0011__x0013_Ø_x0001_Alß£çV_x0006__x0002_A"EZlCÛ_x0001_ASRû6×_x0001_AÌÇvjî%_x0002_AC¾#-Ö_x000B__x0002_Aë__x0014__x000F_êÝ_x0001_A/»_x0002_&gt;È_x0001_A_x0014_G|_x0010__x001E__x0011__x0002_A_x0004__x0008_vú¢sÍþ_x0001_A]Þ¢_x0002_A§©²iâ_x0001_A_x0012_Õ ^_x0006_Î_x0001_AIDkT_x0017__x0002_A_x0004_ô_x0005__x0002_AeÉ¹çIv_x0002_AÒÂ¼_x0017_ü:_x0001_A¸ùî²¼_x0001_A&gt;Ú6cCÈ_x0001_A_x0001_)Ñ2Z_x0002_Aug8Þ\ó_x0001_A½Òé~µæ_x0001_Aà@_x0003_8Ï_x0001_ATÀë*X_x0001_AkÛ@ÑôÁ_x0001_Aj,KÍKæ_x0001_AãÜ¢_x001B__x0002_A¢mÍÆÖ¿_x0001_A¨_x0006_ èDÊ_x0001_AA] Þ_x0001_AéÙwÈ_x001A_Ñ_x0001_Aa³_x0007_}¡_x0001_A}Æ/»_x0001_Aê±8¿ûî_x0001_AWõ_x0019_x K_x0002_AE£Ja_x0018_È_x0001_AU¯3óû_x0001_Aªh'L_x0002_AVéSoÈ_x0001_A_x0019_æX_x0002__x0002_Aß6ðö_x0004__x000B_Æ¬_x0001_AîuaVé_x0001_Aø~;¿_x0001_Aúß*(nó_x0001_A)îkÍÈ_x0006__x0002_A1ÅIØ_x000B__x0002_A_x0004_çÒ"ì._x0002_AñîU&amp;_x0002_A±§	_x0002_A×¼+Ä_x0001_AÙÛ]Ø_x0018__x001D__x0002_A¼Ôìç_x0001_AÇ9_x000B_&amp;U_x0001_A8T_x001A_j_x0002_¤_x0001_A30[_x000C_#×_x0001_A=Ïf{{Ý_x0001_Aá!:¢[_x0002_A_x0015_U`?_x0001_A_x000F__x0008_³$!_x0002_AÍøß_x001D_Ì_x0001_A&gt;9'½&amp;_x001B__x0002_Aó,¹çi_x0001_A8ùiDdÇ_x0001_A_x0014_ÐcÇ_x0001_AÞa_x0001_A_x0011_L_x0007_ñÐ_x0001_A_x0019__x000E_¼Cï_x0003__x0002_A_x001C_·ø®L_x0005__x0002_A÷¦GdrC_x0002_AÞ8:p4_x001A__x0002_AÈ_x0006_{{_x0017_Ú_x0001_A¥._x0002_A</t>
  </si>
  <si>
    <t>1c66d1ec68c3c5d0ceb37d822f182aed_x0003__x0005__x000E_,3¡_x0002__x0002_A¶_x0019_ów/_x0002_Ae_x0003_çó_x000B_^_x0002_Aa³_x0007_}¡_x0001_AS	ºc;Î_x0001_A_x001E__x000B__x0004_üÀ_x0001_A¯âg]_x0014_2_x0002_A#ÝÆÝÚ_x0001_A Ú_x0017_¿aÁ_x0001_Aì&gt;µª_x001D__x0002_A[!¥Q¤_x0001_A_x0010_´6­_x0015__x0002_Aýbí{õ_x0018__x0002_ADwê±à_x0003__x0002_A®Ê_x0007__x0002_W×_x0001_AgîWÙñ_x0001_A¦_x0008__x0005_Åå_x0001_A^¶oY|_x0002_A_x001D_´I7'ö_x0001_An_x001C_o|_x0004_'_x0002_A aò_x001D_-_x0002_A_x000D_½öa¾_x0001_A(_x0008_-U@Ü_x0001_A2&lt;_x0013__x0003__x0002_A_x001C_Ô$_x000C_¼_x0001_Ap_x001F_Çº0_x0001_Ap¸b_x0001_A?Þ;R_x0008_'_x0002_A_x001C_¡èò_x0001_AÀt_x0018_Ü_x0002__x0002_AÏË0Õ_x0019__x0006__x0002_Aû¦þO_x0003__x0004_ìÍ_x0001_Ag"@ã_x0001_AMè¦äå_x0001_AI¼ÁZÄÛ_x0001_A÷_x0019_+Aa_x000C__x0002_Arí¡_x0001_A_x000C_%Ñ£f_x0015__x0002_A@eÏ7_x0016__x0002_A©Ë_l_x0017__x0002_AÒÂ¼_x0017_ü:_x0001_AC2 _x0007_ë_x0001_Akà_x001E_¦_x0002_AY?óÀ£_x0001_AÈ_x0006_{{_x0017_Ú_x0001_AäùÕB_x0001_Ah¸ÊÃ_x0001_AU±_x0002_AÛF#yI_x0002_Aõ«nÛz_x0002_AfÉAß_x0013__x0002_A·Á_x001D_ _x0001_Aú' ê¶_x0001_A;_x001C_~eh_x001E__x0002_A3z"ç_x0001_A6_x0014_}­ú3_x0002_Aú_x0010__x0018_~S¼_x0001_AØs©_x001A__x0001_AFÝ*_x0002_AXæsEÌ¿_x0001_ALþ]t_x0017__x0002_A';T®_x0001_AK.¤_x000D_%_x0002_A_x0005__x0008__x0010_»×_x0013_°T_x0002_AìD_x001B_sµÀ_x0001_AúéA@g_x0001_AS¾ÎÄ_x0014_$_x0002_AÝúP"Ç­_x0001_AM+Ñ®;æ_x0001_Al_x001C_p "_x0002_AÛq*Ð¶e_x0002_AÑ÷_x0014_aÑ_x0001_Au¦_x0010_Þ@õ_x0001_AmõÆR­_x0001_AÆ|tFÀ_x0001_A¸E¢¬ ü_x0001_A¶Kr_x0006_Ë_x0001_A£Z~qþ_x000C__x0002_AÕ_x0007_u¶â_x0001_AB5k_x0003__x000C__x0002_Ao@_x0007_Ç_x0002_A/;kñ{[_x0002_AørÐÙÛ_x0001_A³î@ì*_x0002_A§Ø[}SV_x0002_A®ÈËwæS_x0002_Atò_x0019__x001F_¾_x0001_A"ÞåÂ_x0001_A¡_x0017_Àä§ª_x0001_AÏF_x001A_në_x0001_A$[I_x0003__x000C__x0002_AÃ0±_x0004_¼_x000F__x0002_Aú	m_x000D_Ð_x0001_A_x000C_³_x0002_/_x0002__x0012__x0002_AãS_x0004__x0005__x000B_)_x0002_A0jýP¤q_x0002_A§ÉM@Ï_x0001_A9É 1âQ_x0002_AÕ ÀØCÄ_x0001_A\µd²Ë_x0001_A9C_ø\!_x0002_Aé[1ÉÉ_x0001_A&lt;q_x0012_q_x0012__x0002_AfXªO_x001B_Y_x0002_AH°Íë_x0002_Aê	_x0008_îÍ_x0001_AOì«_x0001_?l_x0002_Aö_x0019__x0010_Âp&gt;_x0002_A_x001A__x001E_x&gt;èÖ_x0001_A­&gt;fÓ·_x0001_AÍ½4j­¢_x0001_A3Ör&amp;tò_x0001_Al_x0013__x0014_Õü_x0001_A6_x0003_ã_x0012_3_x0001_AH_x001A_Yø_x0005_ã_x0001_Aáó_x0016_bNµ_x0001_AV_x0014_'v¹_x0001_Aýtýp\ú_x0001_Ag×±Øö_x0001_A^àÆ,Ë_x0001_A_x0018_&gt;&gt;Õ%§_x0001_Aæ¹Xou³_x0001_AF÷\¦_x000E_ª_x0001_AbüÓ_x0012_^»_x0001_AÅ*¢YÇ_x000D__x0002_A`ª1_x0008_Õ$_x0002_A_x0003__x0004_`íÖôì_x0001_A_x0005_Øý/Á_x0001_A(_x0018__x0005_oIè_x0001_A(_x000F_LÓÛ_x0001_An'¢ø	_x0018__x0002_A	_x000E_Õx-Y_x0002_AÖ_x0014_·°_x001A__x0002_AµÄ£-$	_x0002_AQè;_x0005_1_x0002_A5p{qÈ_x0001_Ar³_x001C_Üò¿_x0001_A ¿êèç_x0001_AÐùMq°¼_x0001_AQAéq»K_x0001_A_x0005_ák®§_x0001_A_x0006_ïSLyÎ_x0001_A¬V»Mê_x0001_A1ÏhÕ_x001B_À_x0001_AÊ_x0001_VRV_x0014__x0002_A_x0006_:H'û_x0001_Ad_x0010__x001A_À=_x0002_A3OUv¸*_x0002_AzâÄ_x0015__x0002_AG/¿*_x0002_AG_w@Ö¸_x0001_Aßáè3@Ð_x0001_Aåóé0¾,_x0001_A_x0011_ß ×[_x0001_Aà«:=_x000D_~_x0002_Aßí9i _x0006__x0002_ANÑÃSá_x0001_A.:î	_x000B_:¤_x0001_A_x000E_nèC~ü_x0001_A&amp;£U_x001C_Ñ_x0001_AÏ*tß+_x0002_A_x001A__x000E_1_x0001_As&gt;'_x0007__x0002_A]Ê,ù_x0008__x0016__x0002_A1ç°ø»_x0001_AO(#_x0012_Zç_x0001_AÞw~A¸_x0001_A0òÂÙ:_x0002_Ag-®S«Û_x0001_A#âÐH_x000E_§_x0001_AGöíÂ_x0001_A¦ I_x000B_ãÓ_x0001_A±í_x000C_c¨_x0001_AáR&amp;_x001F__x0006_Û_x0001_A _x0010_g_x000F_*ó_x0001_Aý_x0004_j;__x0001_AVchuÿÄ_x0001_Arf¡^Ô_x0003__x0002_A_x001D_ôÚHz_x0001_AÝÊÅY@_x0002_Aæ_x0010_^&gt;_ý_x0001_A' w_x000E_	à_x0001_A_x0016_¿VXt_x0007__x0002_AÆÀ4Qö_x0001_AÉA_x0019_®÷ _x0001_A8¡f¨áí_x0001_A_x0005_§.êT¬_x0001_Aº®ÒVæ_x0001_A_x0010_»×_x0013_°T_x0002_A_x0007_	xIr\Ò_x0001_AÐ¶* vÒ_x0001_A_x0005_y_x0004_õ£_x0002__x0002_AiÍ&lt;9³_x0001_Abbn_x0004__x0002_AUc_x0007__x0018__x0002_AÈ_x0006_{{_x0017_Ú_x0001_AJnª¾£l_x0002_Aö1_x000B__x0008_Ì_x0016__x0002_Aÿ[:Ã_x0007__x0002_A_x0018_ùxd_x0001_A_x0008_\ÈC­_x0001_AÅ_x0005_Ñ¨°!_x0002_A¿&gt;UNò_x000B__x0002_Ab_x0012_÷²ã_x0001_A¼1_x001B_¦_x0001_Aæ¥Ãä__x0002_A¾ÀÔ_x000B_J_x0016__x0002_Aß"°#Ì_x0001_AA_x0014_Üý\ñ_x0001_A_x000B_rþ-è_x0001_AÛ¶ÔAÍ_x0003__x0002_A_x0002_eÔ_x0007__x0018_Æ_x0001_AmÌßZð_x0001_AXq_x0012_µ_x0001_A*xd½§ä_x0001_AF&gt;j_x001C_éµ_x0001_A_x0017_aÌZë_x0001_AEãdã_x001F_F_x0002_AQ=ZQ×_x0001_Aºu©Èf_x0002_AÜV_x0004__x0005_°ò_x0001_Aåóé0¾,_x0001_AR_x0018_Ö­	å_x0001_Aç_x0013_ªê«¢_x0002_Aú«Ìf_x0002_ARÀðUY_x0001_A_x001B_/&lt;wÁ_x0001_AÎ_x000E_ÉJùí_x0001_Aòâ_x0018_Ù_x0001_AR$~C_x0001_A&amp;ØûdÐ_x0001_AÆ|7A%_x0002_AM_x000D_ê¶â_x0001_Axaü¬_x0004__x0014__x0002_AÜV°ò_x0001_A_x0004_?_x000F_Î_x0003_1_x0002_ACàÞÅÙ_x0010__x0002_Af³la#_x0002_AìÇ±Ñ_x0007__x0002_A5Ôú¬_x0012_ø_x0001_Ag_x0018_Ê!_x001D_ø_x0001_Aò_x001C__x0008__x0002_A¹À_x0014_{ì_x0001_A5æST_x0002_Ak_x001D_óy_x0016__x0002_A­,C-ã_x000E__x0002_AØ¸Ãá¢_x0001_AÒuÈ~_x001F__x0002_Aôé+._x0002_Aª}æÿ_x0002_A)ý_x0007_H_x0010__x0002_A«³­§_x0001_A_x0006__x0007_P{²=PÕ_x0001_Aä_x0001_4`³	_x0002_A9a¼_x0002_jË_x0001_Ab?tì_x0001_Aåy_x0012_éw_x0002_A¥Àg¡8_x0002_Aì_x000D__x0006_O£_x0001_Ahõ:H'_x0002_AµÒô¾_x0001_A_x001A__x001E_x&gt;èÖ_x0001_AÉn_x000C_¶}è_x0001_AÂoé*_x0002_A(vh½C_x0010__x0002_A_x000B_=#lÿ_x0001_A/ÂÆc®_x0006__x0002_A=_x001D__x0001_±t_x0002_Aÿ_x0004_¬Ù»½_x0001_AS`é5Æ³_x0001_AcV&lt;_x000C_ú¿_x0001_A8ÁûÜ(_x0002_A_x000F_5þóÅò_x0001_A§_x0002__x000E_Îÿ_x0001_A¼¥X«\"_x0002_A´µ_x0005_ÇíÏ_x0001_AúäiA_x0011_ã_x0001_A(È*ÿ#¥_x0001_AÐ_x0013_g\Å_x0001_A_x0006_½ªîÕ_x0001_AD×ØH_x0003__x0002_AQBy.ÿ_x0001_AU7B_x001B_ªú_x0001_A|¥(Û_x0006__x0007__x0004__x0002_A_x000D_½öa¾_x0001_Aw³8Ú_x0001_A/TCW*_x0001_Aº_x0012_ªê_x0001_A±ï²í_x0019__x0002_AdÕ(ÇZq_x0001_A_x0008_@åg__x0015__x0002_Aj¢_x0010_ÈC£_x0001_AÄÖõò_x0001_A2mÞr_x0002_AÞíÁC^Õ_x0001_AiP¤æ_x0003__x0002_A)T%Tï_x0017__x0002_AÝ+F´Ü·_x0001_AXp_x0003_ñÑá_x0001_A_x001A_¯ÉEÂõ_x0001_AëKJw¿5_x0002_A*^¯_x0011_fç_x0001_An¦_x0006_¢93_x0002_Aèû_x0007_GË_x0001_A_x0006_Ð_x0013__x0002_AÌ_x0016__x0011__x0001_Aÿªlk#±_x0001_AÆ²ÌA3_x0002_A\Xm ­|_x0002_Ají._x0015_þ_x0001_AU_x0014_0+_x0002_AÞ_x0005_â4_x0002_A?#ê¶_x0001_AfXªO_x001B_Y_x0002_AR_x0015_Ûú¨~_x0002_A_x0005__x000B_­:øÔ_x0001_A£ZnðÐ_x0004__x0002_A¦?ø[_x0001_Aø~;¿_x0001_AL¶·V,_x0002_AP_x0019_oß_x001B__x0002_AúÓvhÆ_x0001_Asõ_x0007_P_x0006__x0002_Aß_x0006__x0011_±!_x0002_A\\6A_x0001_AÅ;ÊË4_x0002_AÒ_x0007__x0019__x0008_Ñº_x0001_Aàá£_x0001_Aþ_x0001_L_x0018_¤¼_x0001_A'Iþ_x0016_FÞ_x0001_AGú_x0015_HÒú_x0001_AÚ½	gý_x0001_Al_x0001_/_x000F__x0002_Ahl_x0011_m­_x0001_AL¤âÁ_x001B__x0001_A2n_x0011_¹þ_x0001_A?_x0006__x001D_¨#__x0002_AåJö5íÏ_x0001_A­&gt;fÓ·_x0001_A]øÈQ_x000C_G_x0002_A_x001F__x0003_§_x0004_&gt;_x0001_Aø¶\_x000B__x0007_p_x0002_A3&gt;_x000B_ÙØ_x0001_A(o_x0010_Q?+_x0002_Auõ_x0007_]_x0001_A§Kã¾_x001C__x0002_A¦\»Ç_x0005__x0006_q_x0002_Aä:Jö_x0015__x0002_A_x0015_|Ñ\-r_x0002_A/o0&gt;®¤_x0001_AäÂ~çâè_x0001_AÕ*ÎaÜ_x0001_AR¯P..}_x0002_A&amp;âPÍç_x0001_A­_x000C_Â_x0007_Tð_x0001_Aíèh¿Ì_x000B__x0002_A¡²_x0004_éjá_x0001_A¢Ó«*&gt;_x0002_AÆÜIóã_x0001_A¿:gÖtü_x0001_Ag¦dÏ9ë_x0001_A_x001F__x0003__x0018_zæ_x000C__x0002_A+_x0012_N_x0001_A¥ÙÎÀúJ_x0001_AGª1ÆÞ_x0001_Aó__x0017_Í_x0001_AQ]ýL4_x0002_AD_x001B_ZÉ6²_x0001_A_x0002_!_x000E_É¢_x0001_AÞhÓNdÖ_x0001_AÖ£8c'_x0002_A.P3µÕ_x0001_A,²,_x0019_Å­_x0001_A`PöË_x0006__x0002_Aºô(ÁHn_x0001_AºsXÊjp_x0002_A`Kç¯_x0002_A­!ð]_x000B_î_x0001_A_x0007__x000C_·`ü_x000C__x0002_AGRoô&lt;¹_x0001_Aÿ_x001E_x&amp;ç_x0001_A5ÌØà_x0001_AðQ_x0010_$-_x0002_AòG$2Ýë_x0001_AÓ7çVüv_x0002_AÊ=_x0007_aJø_x0001_AÊÌX_x001B_ã«_x0001_A×¨_x000E_ýÒ_x0001_A	÷Î_x000E_º_x0005__x0002_AÇ_x000C__x000F_õé_x0001_A_x0018_b¥	¶_x0001_AøÐ:q'â_x0001_Aµþ+HA_x0002_AÃ_x0010__x0019_Ûèë_x0001_A_x000C_ÔÐ¦_x0001_AÍ_x0008__x001E_M¡_x0001_A¬C_x0004__x001E__x000B__x0002_Aû_x001F_G¹Ô_x0001_AF÷U_x0016__x000D_Õ_x0001_AZÍÓR½_x0001_AYu|3hí_x0001_A_Ïv¸Ý_x0001_Aø_ÊÞ$_x0007__x0002_Alµ¡_x0005__x0002_ATjFs/_x0002_A_x0006__x0012_µÌ_x0001_AîÀ{¹_x0018__x0002_A5_x0006_ñùV_x0001_A_x0017_u`­}»_x0001_Aùì_x0003_]_x0005__x0006_E_x0003__x0002_AL¦ýF(_x0002_A]4è¤_x0001_AV_x0014_'v¹_x0001_Aw#_x000F_ò{¢_x0001_ATBZ½!_x0002_A¶ó&amp;^7f_x0002_AÈõ_x0005_Å°_x0003__x0002_A_x000E_hù=&amp;_x0002_A¢_x000B_Î5Þæ_x0001_A_x0012_¹óeÂ_x0001_A_x001C_áÆuTè_x0001_A_x001D_3å»ñ	_x0002_A_x001F__x0003__x0018_zæ_x000C__x0002_Awº÷yL3_x0002_AmµOj¾Ó_x0001_ACKbnØ_x0001_AÛ	e_x0004_Â_x0001_A]4è¤_x0001_AÝúP"Ç­_x0001_AåÓ#_x0002_+þ_x0001_A/_x001F_]¦Ô_x0001_AFÁ_x0006_zF_x0002_AJéòçõ_x0001_AÇ$ÎR(¡_x0002_A_x000C_]è¶ ð_x0001_AßÑ¢&amp;£_x0001_A;³gÑ½_x0001_A¢ù_x0005_Zk_x0016__x0002_A¦_x0002_'6v2_x0002_A&lt;D4	_x0002__x0002_Aª¸¬Ôü_x0001_A_x0003__x0005_jÕY+Ç_x0001_AÐ&amp;/Á(Ó_x0001_A_x0018_&gt;&gt;Õ%§_x0001_A:X¡IÄ_x0001_Aö_x0016_¦á_x0001_A_x000D_÷´JqÛ_x0001_AÝK¿?2_x0002_Aàvi_x0004_ï_x0001_Aó.Ü_x0013_îÁ_x0001_AkÊôC¨Ë_x0001_A?¾_x0005_8_x0012_È_x0001_A[äNØDÌ_x0001_AB_x000E_þ_x001C__x001A_a_x0001_AcéAð.	_x0002_Aè_x0008_©þÚ_x000F__x0002_Anì9ÚRS_x0001_A}_x000C_nÁª_x0001_A_x001C_ê_x0002_=5ô_x0001_AïX_x0012_²ñ_x0001_A_x0003_ÐC2"Á_x0001_AÎS_x0014_;â_x0001_Aæ_x001E_]ó_x0001_AåyÐH _x0002_AäùÕB_x0001_AJq7i¿Ó_x0001_Amõ_x000B_`7_x0002_A6y¢_x0001_A3?2SJ»_x0001_AL;êñs_x001E__x0002_A/Ë¿o.O_x0001_A&amp;¶z_x001A_Å_x0001_A8x_x0005_	Ãô_x0001_A«}a_x0007_~_x0004__x0002_AÆ-Órð_x0001_AÏ_x0003_TÒë_x0001_Ab¤Çµú-_x0002_AÆï_x0005__x0018_å_x0001_Akp¤Çe._x0001_A,½KM_x0004_¬_x0001_Aû=¨Î©_x0001_APÑW&gt;Ë_x0001_A_x000E_¤.X÷w_x0002_AÅì_x0016_Z5ð_x0001_AZß_x001E_ø£&amp;_x0002_A_x001C_*C(Ó_x0001_A,¢Ê_x0001_A_x0010_Á	b&amp;_x0002_ALÇ·_x0001_Ar_x0017_®Þ¹È_x0001_AÜ_x0008_ ÍU_x0001_A:½;ÍÑ_x0001_AA] Þ_x0001_A_x0006_÷ä³þ¸_x0001_AxßÇ_x001D_¡_x0002_Añoè_x0001_A¾8Øt¤_x001B__x0002_Aî¢T£_x0001_AgHSbà_x0001_A_x0013_=À,¥Ø_x0001_AXæsEÌ¿_x0001_Aº+&gt;¾Ú_x0001_A(vh½C_x0010__x0002_Aÿ_x0016_±±_x0008__x0002_A_x0004__x0005__x0010_¢oM_x0001_AÒBÍYÐ_x0001_Aº½Ò¨tÉ_x0001_A»q2èä_x0001_Ag'Öihu_x0002_A&gt;\	Ýç_x0001_AÀð®Ø©_x0001_A·_x0002_j2ÄÅ_x0001_Av§¬n_x0003__x0002_A¡L4r8_x0002_AØs©_x001A__x0001_A×R_x0010_fã_x0001_Aàµa_x001D__x0018_¢_x0001_A'×_x0006_ïù±_x0001_ABal¤³_x0001_AßS_x001E_|Å_x001C__x0002_A¹_x0001_ÖÓæä_x0001_A_x0010_¨£a¹ð_x0001_AuX_x0011__x000D__x0002_AüOôLè_x0006__x0002_Ag-®S«Û_x0001_A_x0001_~_x000E__x0002_A&amp;R-oW_x0002__x0002_Aa&amp;ÒÑæ_x0001_AýuÎiÁª_x0001_Aø~CÔâ_x0001_Ar_x0010_\Anü_x0001_A_x0017_õµä_x0001_A0EÕ*'_x0002_A\AÇ	æ¾_x0001_AÌ_x0017_ì_x0012_z9_x0002_A(oH%_x0004__x0005_Ð_x0017__x0002_AÞÄü&amp;Ì_x0001_Aºu©Èf_x0002_AÐl\z§c_x0002_A/BßÆ_x0016_&amp;_x0002_A¿ _x0017_)ÏÂ_x0001_AÓî|2¾Ü_x0001_A_x0003_2V_x0018_Øç_x0001_Ag¦dÏ9ë_x0001_Aý#m?_x0010__x0002_A [z¬ü_x0001_AU¿j&amp;ð_x0001_AÆu%Û_x0001_Aÿª±ÜU¿_x0001_A]Ôky_x0002_AÕ§-»ø_x0001_AMggã9ô_x0001_Aýtýp\ú_x0001_A_x0010_»×_x0013_°T_x0002_A_x001E_Ø¹&lt;Â_x0001_AF?O-4_x0002_Ap_x0014_|'ß°_x0001_Aéîi­Ý_x0001_A«_x0003__x0017_ã¼E_x0002_Ab_x001B_ö_x0004__x0002_Aë__x0014__x000F_êÝ_x0001_Aî_x0015_X lC_x0002_AN^}ýÞ_x0001_A¸·_x0002_Rûz_x0002_A¯4ðüI×_x0001_AE:)$_x0002_A_x000E_Ý¸_x0018_ÊÛ_x0001_A_x0003__x0004_w#_x000F_ò{¢_x0001_Am2Z=_0_x0002_A&gt;c7Iµ&lt;_x0001_AñQ©ÀõW_x0001_A¼Ôìç_x0001_A|f_x0017__x0017_ã_x0001_AÂÈ­ ³_x0001_AX_x0004_BÖ_x0001_Aw#_x000F_ò{¢_x0001_ALÑc_x0006_µ_x0001_A!è«ªÝ_x0002_AÉë_x0011_£Ö_x0001_AQ_x0003_&gt;$_x0002_A_x000D_`Üâk_x0001_AhûgÇF_x0001_A+ØO¦ø_x0001_A³_x0003_	_x0002_AÜ¡[|Ô_x0001_A[±²ü_x0002__x0002_A zfa_x0001_Aß}S_x0004_b¯_x0001_AÕ% w_x0015__x0002_AÏÌêa_x0001_A0jýP¤q_x0002_Aß_x0008_W?_x001A__x0017__x0002_Aµn·JÉÕ_x0001_A'M'@Ôè_x0001_AS¯/ÈØ_x0001_A(ù#Jº_x0001_AäáWð²P_x0001_A$_x0017__x0002_¨&gt;B_x0002_ApPïë_x0003__x0005_u¬_x0001_Ar|_x001E_ö½_x0001_A_x000C_ÆÑÒ_x0004_Ï_x0001_Ad][Û_x000F__x0015__x0002_Aj´§_x0001_AmåIæ¶_x0001_Aã¹_x0011_éò_x0001_A²_x001B_×Ýõë_x0001_AãQô_x000C_¸£_x0001_Aær_x0019__x0002_ADR_x0014_¾_x0001_A¾têùï_x0001_Aqn¡´ä_x0001_AÓZ:9-_x0001_A5Ù_x000B_Dm2_x0002_A_IÑ£Öõ_x0001_A2Ì_x0001_ó_x0001_Aè_x0006__x0006_~'_x0002_AïdÞÑû_x0001_A_x001C_u§_x001F__x0002_Ac{ðÕ\b_x0002_A«÷*hJ_x0002_Ag_x0018_Ê!_x001D_ø_x0001_A_x001F_ü¦²M_x0002_Aåpd_x000E__x0002_Aç_x0013_ªê«¢_x0002_AÍ2¦_x000E_Ô_x0001_AeÖ#_x0013_ü_x0002_A_x0006_÷_x0016_Íÿ_x0001_A´_x000E_ÎX"j_x0002_A&lt;cë¨&lt;Ú_x0001_A¦?ø[_x0001_A_x0003__x0004_à¢½Ìà_x0001_A!t¢û_x0001_¤_x0001_Aß¡)kN_x0002_A2Ù&gt;Ø_x0013_Ï_x0001_AÄ.PÀü_x0001_AÕm_x0018__x000D_ï_x0001_AgÔ»~ï_x0001_AÝúP"Ç­_x0001_A¸5B9î_x0006__x0002_AäÄZ_x0002_ô_x000B__x0002_ARÿSßé_x0001_A&gt;.¦#*_x0002_ApA§{¹_x0001_A]Þ¢_x0002_AYMÙS_x0002_Aô_x0007_@åUÏ_x0001_AõÖ_x0016_ñ¡_x0001_AGt§Í¥_x0001_AX_x0007_9_x0002_Aæí,}e/_x0002_AS_x0012_«_x0010_W_x0002_A½_x0011_S{Rú_x0001_AL¶·V,_x0002_AÜõûÞþ_x0001_AÙÛ]Ø_x0018__x001D__x0002_A8ùiDdÇ_x0001_A±_x0007_/ÏñÑ_x0001_AØ?W_x0008_!à_x0001_AÎ!\&lt;CÔ_x0001_AzâÚÊLL_x0002_A_x0016_§ÍhÎÛ_x0001_A¦Q_x0005__x0004__x0005_DD_x0002_A4ík©ß_x0001_AÀ'Î64_x0002_A$D¯÷©D_x0001_A	öå6»´_x0001_A¼7kûö_x0001_AHÅ_x001E_/nè_x0001_AIÃJÖ_x0001_A&lt;_x0015_È_x0017_#_x0015__x0002_AMåY-_x001A_°_x0001_AÝ§]õ_x0002__x0002_Av_x0001__x001D_ö_x0011_P_x0002_AÓº³+_x0001__x0002_AC®4ÍUÅ_x0001_A_x0005_øÓ_x0015_Ò_x0001_Aý¾ûÁ_x0002_A]¤_x000E_)¦X_x0002_Aº-ÏMúp_x0002_AÐ;	Ûþ/_x0002_A#@.3êo_x0002_A_x000F_*v¢Ñ_x0001_AfSWÙk_x0002_A_x0014_l-]ØÂ_x0001_ApOth*_x0002_A_x0017_rb!Ô_x0001_A}AìÑ_x0001_ALKà_x0003_Ù_x0001_A)îkÍÈ_x0006__x0002_AiBuãÛ_x0001_AÝÇí¢_x0016__x0002_A_x0006_ì5ïe_x0002_AôÑ7_x000D_®_x0001_A_x0003__x0005_«t_x0007__x001D_9Ê_x0001_Aõ®òXc_x0001_Ae!kB_x000B_§_x0001_AÔ_x0010_Ê(_x0002__x0002_AZ4üAl_x0002_A]O§Óç¦_x0001_Az¥Ü]_x0016_ò_x0001_A'ýöÞ_x0001_AnÐn N£_x0001_Aýkµu_x001F_Å_x0001_AbüÓ_x0012_^»_x0001_AK(5àý_x0001_A_x0011_zßBÓ%_x0002_A­_x0010_åc_x000D__x0002_Aç_x001E_þI3&amp;_x0002_A-vè_x001F_·ô_x0001_AÏÅzÙ_x0001_A´zØÎZ_x0001_AC_x001B_ÿ_x0017_x_x0001_A_x0015_¹&gt;'%_x0002_Aù_x0008_pçîÉ_x0001_AÞa_x0001_AÔÿqÁ_x0004_Y_x0001_AU7B_x001B_ªú_x0001_A­»òoÜ_x0001_Air8_x0012_ú±_x0001_AHØ	)ìç_x0001_A*VBîÄÅ_x0001_A_x0010_¿Ú¢_x0002_Aîeø_x000B_ç_x0001_AQóqhô_x0001_AÉXÞÖ_x0003__x0004__x001C__x0002_A½ÉAÓÄ¡_x0002_AÇô@h_x0002_A²Ðì6_x000F_Í_x0001_AJ÷B[u_x0001_Aæ,ÈùùÎ_x0001_AîÌ_x000F_X_x0016__x0001_AäVßU _x0001_AÉzê#~9_x0002_Aù_x000F_6§Ü_x0001_AO_x001A__x0019_Y._x0002_A&gt;*©_x001C_ÙÃ_x0001_A"9ÂÄ5ã_x0001_Aèi(Ð_x000F_v_x0002_A_x000D_÷´JqÛ_x0001_AÞm&gt;+2_x0002_A6«U»Ê_x0001_AÏa6$ë_x0001_AÈ\çC_x0019__x0002_A_x0010_i5À_x0001_AGª1ÆÞ_x0001_AL¶·V,_x0002_AÞÄü&amp;Ì_x0001_A=¼Ó­l_x0001_A¿%ç_x0011__x0001_AEjápé_x0001_A:Ó¨IÞ_x0001_A¸Ö_x000E_)v_x001C__x0002_AlÔg@eÛ_x0001_Ad"H·ýø_x0001_A¥*_x0013_Á-_x0002_A¼¸ÿ_x000D_«_x0001_A_x0007_	Ü~:è_x0008__x0002_AGõj¥Î_x0001_A¨¤Ûê0o_x0002_Ahð_x0002_L2U_x0002_A_x0004_Bß·7Ó_x0001_A._x001C_#yÖ_x0001_A!_x0005_Y8ñ_x0001_A¼Å&lt;9¿_x000E__x0002_A!BRéa%_x0002_Añ1ùI/v_x0002_A¢mÍÆÖ¿_x0001_AtöïûS­_x0001_A_x0005_t_x001A_Â÷Þ_x0001_AëKJw¿5_x0002_A·g_x001B_ºõ_x0001_A3Eá	_x0002_ARv_x0004_c_x0002_A_x0016_"6[ë_x001C__x0002_A3lr_x0015_ª_x0004__x0002_A5ÌØà_x0001_A?yáqó_x0002_AÌõ_x0007__x0012_¥_x0001_A_x0005_U+Ù_x0001_AN_x001C_Ê^ª_x0001_AXp_x0003_ñÑá_x0001_A=nÉ®µµ_x0002_A_x0006_7^_x0002_Æ_x0001_Ar³_x001C_Üò¿_x0001_AGp»÷_x0001_AP_x0013_öIâ¿_x0001_AHI Ó_x0010_._x0002_Agú¾_x0007__x000D_Þþ_x0001_A.im_x001D_ì½_x0001_A`PöË_x000D__x0002_A³v+3'_x0002_A²·ð«w_x0001_AWºE¡Fh_x0001_A5ÌØà_x0001_A \¬Íºû_x0001_A_x000E_7\_x001D_Ô_x0001_ASRû6×_x0001_AÃ¨Õ£J_x0016__x0002_A_x000C_§¸_x0007__x001A__x0002_A_x000B_W²¼ä_x0001_AÜ&lt;¦ÔÜ_x0001_Aý.â _x0002_AL_x0015_þCx_x001F__x0002_A_x0006_tÌ_x0004_¸_x0005__x0002_A}G_x0003_Ó_x0005_¢_x0001_AW	OM_x0003_¯_x0001_A8szýÊ_x0001_Aú_x001B_·¸º_x0001_Að,G_x0001_A_x0015_	¿WíÐ_x0001_A¹r_x0017_ÅWü_x0001_As_x0011__x0004_Ø²_x0001_Añ0·q_x0002_Alõ§%_x0002_A¾÷j_x0008__x0002_A­_x001C_âjñ_x0001_A7JÞa_x0001_A|[éÅ½G_x0002_AB¬¥×\§_x0001_A_x0004__x0005_Vñý_x0019__x0001_Aúà_x0012_qº_x000F__x0002_AP±_x000C_+r2_x0002_A5ªc_x0002_A_x001A_¯ÉEÂõ_x0001_AusQ÷ðº_x0001_AÏ,	&lt;9H_x0002_A_x0008_ÜáÆÓ_x0001_Aö`L_x0005_¯ú_x0001_AJnª¾£l_x0002_AîÈGe'_x0002_ALH	_x0016_¹_x0001_AoL_x0016_/Cî_x0001_A6únìþ_x0001_AV_x0004_¤á¯_x0001_AE`ýý×_x0001_ARªñ_x0016__x0008__x0001_A­-=4ïÞ_x0001_A8¡f¨áí_x0001_A´_x000E_ÎX"j_x0002_A¡J¯¥Ú_x0001_AáQ#z0Û_x0001_A.ù©r_x000D__x0008__x0002_A_x000C_2_x000D_{Ï_x0001_A_x0003_÷_x000B_7Ò_x0001_AýuÎiÁª_x0001_A=²éX2Ô_x0001_AJº}Ä³_x0001_AÆ²ÌA3_x0002_A_x001A__x001A_Æ³Û_x0001_Aëtpxá_x0001_A_x0016_9Ù_x0003__x0005_©_x000C__x0002_ARTÓP¿Ô_x0001_A2l_x0006_2»_x0001_Ay¢A$Ú_x0001_A6J±Vû_x0001_Ag×±Øö_x0001_AÀ°0V_x000F__x0002_A¥_x0017_'ÓÁÿ_x0001_A_x0015__x001C_@5_x0002_AÄÖõò_x0001_A_x0014__x0004_ôW¨_x0001_A_x0010__x0004_©_x0016_(Ë_x0001_A§·[©_x000D__x0002_A_x0011_-¿4_x0001_A+_x0010_zGCØ_x0001_A,¢Ê_x0001_AÂ °î©À_x0001_AëØzv5Ë_x0001_A\fZü_x0002_A7è¦äM÷_x0001_Aa]ï9þ_x0001_AdOh_(á_x0001_A3_x001B_+£öv_x0001_A§Í_x000F_8l9_x0002_Aå¬Q_x0004_º*_x0002_AíÙ´_x0001_A¨Æ_x0014_ÇºÃ_x0001_A_x001C_RûF_x0014__x0002_AÚxÓ@_x0002_A${@_x000C_È¼_x0001_Aë¤Ò_x0005_¸ñ_x0001_A=ðäù_x0019__x0002_A_x0003__x0006_qÁá_x000B_³_x0001_A|·B"iÈ_x0001_A0×¬Ê_x001A_£_x0001_AiÀ´Â¿Æ_x0001_AÂoé*_x0002_A_x001D_þ_x001A_¥Á_x0001_A³aYÇÛá_x0001_A1@¡lÕ_x0001_AßÑ¢&amp;£_x0001_A_x000C_ØHúÄ_x0001_Aüà8À_x0001_Aó±Wdp_x0002_A(Ø_Ò¹_x0002_A_9(÷{_x0005__x0002_Aö=ïçvÂ_x0001_AV&lt;U_x001F_É·_x0002_A_x0004_èH0_x0002_Ag-®S«Û_x0001_A_x001A_hÏÏO_x0002_AS_x0002_¤buÕ_x0001_AbÐQà­3_x0002_A¦bDB~¶_x0001_AøÇ¹dè_x0001_Aek&gt;Õ&gt;Þ_x0001_A_x0011_öÈ0íø_x0001_AÏ'_x001E_í_x0001_AÒWb¡$_x0002__x0002_AKç¶Î¦_x0001_AÅõ§ÎC&gt;_x0002_A,½KM_x0004_¬_x0001_AQ_x000F__x000E_Þ_x0006__x0002_AH_#_x0004__x0006_ËÊ_x0001_A8_x0001_M²w×_x0001_AÅOx_x0001_A_x001D_fñçá_x0001_Aq²­åí_x0001_AMåY-_x001A_°_x0001_A_x0018_Ï.FÃ._x0002_Aýå¯_x000C_&gt;¶_x0001_ApPïëu¬_x0001_A;_x0019__x001D_ÑÐ_x0001_A4zBÎ_x0018__x0002_AeHè²´ý_x0001_A_x0011_=é_x0003_+_x0001_AÍèo,'_x001F__x0002_A/_x0002_°¡ò_x0002_A=ÐFm*¥_x0001_A«Ê3r0_x0002_Au`¦û¬_x0001_A4~)(±_x0001_A½ùÍè¾_x0001_A¸ßJ¨­ä_x0001_Aw_x000E__x0010__x0014_¦_x0001_A_x0010_%:_x0011_oÞ_x0001_A_x0005_ÌÁµ_x0002_A	_x0003_¸Å¦_x0002_A·]£sñO_x0002_AJ_x001A_î0_x0015__x0002_AòÁ»b_x0002_A_x000F_²`IV_x0002_AáÔ)2_x0001_AyëÔü{_x0001_Aö	5ÓÖÇ_x0001_A_x0004__x0006__x0019_R®é£_x0001_A_x0003_æùû0»_x0001_AöÇ°OÎ_x0001_A&amp;¹_x0005_4µÜ_x0001_A&lt;q_x0012_q_x0012__x0002_A(_x0018__x0005_oIè_x0001_A}zçà_x0001_AÈÂ×JÉ_x0001_AO}ýÍõ_x0001_A,Æ×4_x000E__x0002_A·]£sñO_x0002_A¸ùî²¼_x0001_AdO¤MÖ_x0001_Ag0ß"­Ô_x0001_A_x001A_ëg_x0005_Â_x0001_AÒÂ¼_x0017_ü:_x0001_A_x0010_:^-µò_x0001_A¥¾`JÏ_x0001_A­_x0010_åc_x000D__x0002_A­àó|¾Ô_x0001_At8ï×½_x0001_AR_x0006_ÊA_x0010__x0002_AûSr$Q	_x0002_AãS_x000B_)_x0002_A«Fz2E_x0002_Aû¦þOìÍ_x0001_Aéîi­Ý_x0001_A¯Ñí²Æ_x0001_A½}_x001F_Íïq_x0002_AÂ= ?Ò_x0001_A`CEÜ_x0001_A&amp;¯¦ª_x000E__x000F_._x000C__x0002_ALH	_x0016_¹_x0001_A(o$Õë_x000C__x0002_APH@×_x0002_AûR÷_x0004_û_x0001_A34hR~_x0001_Az´Hì¼1_x0002_Ag_x001D__x0014_ám_x0001_A;åh	_x0014_ã_x0001_A8ÁûÜ(_x0002_A_x001A_ëg_x0005_Â_x0001_AQ_x0004_HvèÐ_x0001_Ac°¨_x001F__x0002_A_x0011_rg2É_x0002__x0002_AÊB_x0006_ÜÛ_x0001_AF":¾_x0010_u_x0002_Aj,KÍKæ_x0001_A/sÒ_x0002_ª_x0001_A!þAr´'_x0002_AÖ_x001D__x0016_þ_x0001_AHþ_x000B__x0007__x0015__x0002_A÷'`ª_x0005__x0002_A((ó¥b%_x0002_AÀÒ E_x0008__x0002_AðÏ7¯nü_x0001_A0ÌZì~Í_x0001_Ab\_x0003_#Á5_x0002_A¾f_x0002_ý]o_x0002_AfXªO_x001B_Y_x0002_A_x0004_ø{Ìs´_x0001_AÏÐ'³_x0008_¾_x0001_AÖ_x0017__x000D_Y¨[_x0002_A_x0005__x0007__x000E_hù=&amp;_x0002_AîuaVé_x0001_Aµ^_x000B__x0016_ý_x0001_AoÐ_x000B_ Û_x000C__x0002_A÷§_x0005_tg_x0002_An_x0001_÷C_x0019__x000C__x0002_A§øÓü_x0001_A&lt;,	;ß_x0001_A®õ¸_x0006__x000E_&amp;_x0002_AW	OM_x0003_¯_x0001_AÊÌX_x001B_ã«_x0001_A+R_x0004_ÛÌ_x0001_A=nÉ®µµ_x0002_AÏa6$ë_x0001_A' òÐ_x0001_A§PÒÉ_x0001_A_x001D_ØÖ8Qå_x0001_A»TõK«ç_x0001_A½ùÍè¾_x0001_AÓÌ)_x000C_Ç_x0001_A¨oéXï_x0001_A¬ÏÀ _x0008__x0002_Azßxe_x0002_A=_x0011_nD_x0010_F_x0002_A$MÌÈ_x0001_A¡_x0017_Àä§ª_x0001_A_x0014_¬H_x0017_4¾_x0001_Aâ¶¯_x001F_l_x0002__x0002_Agñ{²À×_x0001_A²÷Ç¸W_x0002_ANò5ÿ_x0007__x0002_AJóFö_x0003__x0005__x0006_¤_x0001_A2_x001B__x0002_(_x0002_AHv_x001B__x0004_¬²_x0001_AY0ÛÖ»_x0001_AHþ_x000B__x0007__x0015__x0002_Av_x0008_ËÐ«Å_x0001_Aà«:=_x000D_~_x0002_AËûúÐ_x0001_A3¢D·ä_x0001_AàÙd_x000E_°a_x0001_A_x0004_¨÷ï_x0001_A4_x000D_þg_x0002_A_x001B__x0016_rTj_x0001_AHØ	)ìç_x0001_AL;êñs_x001E__x0002_AÇ£#ê_x0001_AáeÂ5_x0002_A5æST_x0002_A`h·Òr_x0001_A#âÐH_x000E_§_x0001_AÓÀ_x0010_é1_x0002_A²O_x0014_P_x0002_A£CÍ_x0011_z_x0001_AäÊoîþ_x001A__x0002_A`.²_x0001_Agp_x0006_D+_x0001_A ³ëÛÿ_x0001_A_x001A_hÏÏO_x0002_A3iÆçÌ_x0001_A_x0007_sm~M¾_x0001_A_x0007_ÎQá_x0001_A«Ê3r0_x0002_A_x0003__x0004_`PöË_x0004__x0002_A)qíè_x0016_´_x0001_AÉ_x001D_lò4S_x0002_A_x000B_çF0*p_x0002_A@f¢{´_x0001_A6ëºezÈ_x0001_A¥LqÉÃ_x0007__x0002_A_25[k_x0001_Ax_x0008_øÏ_x0003__x0001_AÄ{¦¾¤_x0002_AK2¯­ë_x0001_A_x0014_ÑPQ_x000E_¯_x0001_A¶ë4L)_x0001_Al_x0010_Ã(_x001C__x0002_A#(_x0002_çP_x0001_AíRu÷_x0001_A_x0006_:H'û_x0001_A_x0012_tÚ·_x0001_A_x0006_ïSLyÎ_x0001_A Muñÿ_x0001_AM~{d³_x0001_AÓ5ùÜ_x0001_AòQó$_x0003_l_x0001_Aí©Õà«_x0001_A2_x001B__x0002_(_x0002_A¿S¢UbÆ_x0001_A£Z~qþ_x000C__x0002_Av-V[ý+_x0002_AfùJe^{_x0001_Aµp}^á_x0001_AF":¾_x0010_u_x0002_AÐ­_x0011__x0003__x0004__x0013_Ø_x0001_A¡ÏÛ_x000C_é_x0001_AS_x0016_³_x0001_A&lt;_x001E_Où	_x0001_Aúa&amp;ÞS_x0002_Aåó¨¸O×_x0001_AÝÇí¢_x0016__x0002_A51·À_x000F_$_x0002_A°ój_x0003__x0002_AxÐ²G_x0001_A_x000F_UÈ_x000C_¹â_x0001_A¬~Ö_x000D__x0008_á_x0001_A&lt;÷Î&gt;É_x0001_AZSìU}ú_x0001_A¬Uæôð_x0001_A$|rz£_x0001_AÓ_x0011__x0012_õÜ_x0001_AÝlµØ_x0001_AÅNPû_x0001_Ao]`d±í_x0001_A6[l_x000F_Ô_x0001_A_x0017_rb!Ô_x0001_Aé¶ô¦$_x0002_Ao Á¿Ô_x0001_A_x0003_/¯wfë_x0001_A¬Üf&amp;_x0015__x0002_A/3ß_x0013__x0008__x0002_Aß"°#Ì_x0001_AS·5ä_x001C__x0002_Ao»¡R2_x0002_Ae4Ô"hÏ_x0001_AÏYI	_x0002_A	_x000D__x0001_ËÏ°6_x0002_A`YºÏï_x0002_A_x000F__x001F_ìaH_x000F__x0002_A_x0004_S÷Ô_x0001_AE®ÉÉ±À_x0001_A5J_±ä_x0001_A(ú_x0018_æÉ_x0001_ABþ{ýÓ_x0001_A_x0006__x0012_µÌ_x0001_Ac_x0005_Y%_x0016__x0002_AiUZTßU_x0002_A_x001A_hÏÏO_x0002_Aß_4_x000E__x001B__x0002_Aw×ÿµÜ_x001C__x0002_A#7'ËkÐ_x0001_AG_x0013_z¾_x0001_A:_x001A_ÁÇ_x0001_A}iÓÑ_x0008__x0002_A-LÖU-Å_x0001_Aú«Ìf_x0002_A\¥_x0013_Þ_x0013__x0002_Ab¤Çµú-_x0002_A_x0007_ñ/ýr_x0002_A`Y»é=_x0001_A_x0014_GÿY_x000C_ô_x0001_AÊÜ=-ö_x0001_AÅ×¢Ç`Ï_x0001_A0±nª_x0014__x0002_A¿_x0012_7b1Ô_x0001_A3z"ç_x0001_A)_x000B_fw_x0003__x0002_A4ZpJ_x000D__x000E__x001E_Ê_x0001_Aµó]jÍæ_x0001_A®?_x001F_/_x001E__x0002_A»¬¥²¼ç_x0001_AwKAòO_x0001_A´kà_x0016__x0002_AÓx8õ_x0001_A_x0003__x0005__x000E_A¹Ì_x0001_A_x0004_Y_x0010_#_x0002_A	âú'ß_x0002_Aé5Õ¼÷î_x0001_A_x0005_h¥_x0001_A_x0012_éÝEê_x0002_A%e	eq_x0002_A2l_x0006_2»_x0001_Aðt`jQß_x0001_Aò3Üm¢_x0001_A;_x0004_f%}_x0001_Aäò_x0004_»^û_x0001_AÌ|_x000C_ÉFÔ_x0001_A_x000B_2)_x0008_)°_x0001_Au&lt;ü{L_x0002_A_x001C_dÕéì_x0001_Aö$²¶Û_x0001_AûJÀøÍÔ_x0001_AÓwmQ_x0010_Ì_x0001_A;º_x0014__x0013__x0001_A'/Ã6:_x0002_AY?_x0014_cå_x0007__x0002_AÙlTÞ_x0001_Aeq_x0019_6_x001D__x0002__x0002_Aéîi­Ý_x0001_A_x0003__x0004_Ö_x0018_]®ò_x0001_AaJ_x0001__x001C_¯_x0001_A_x001A_=²gaÑ_x0001_ATÀ_x0014_0N_x0002_Aãëbäú_x0003__x0002_A7±_x0017_â¦_x000C__x0002_Ab_x0002_c¬_x0001_AHä³)cØ_x0001_A#_x000D_(ã_x0001_A)'·rO_x0002_AÕøS_x0006_'ß_x0001_A³#`ø_x0001_A¹LãWâ_x0002_AÊÜ=-ö_x0001_AQè;_x0005_1_x0002_Aó,¹çi_x0001_A_x0008_k~¥­4_x0002_A_x000F_5þóÅò_x0001_A}_x000C_nÁª_x0001_AÝ¦©ÒñI_x0002_A£ñ®g$Ï_x0001_A«Áx_x000F__x0002_Ag_x0018_Ê!_x001D_ø_x0001_A_x001D_&amp;b)£_x0001_A÷"k!IX_x0001_Ad_x000F_Õ¨þ_x0001_AÏYI	_x0002_AÚ:X×a_x0019__x0002_A´_x000E_ôC_x0012_§_x0001_A&amp;m0æG_x0002_A»ÖÀÆ	Â_x0001_A_x0003_|«f_x0003__x0007__x0003_ù_x0001_AØuÀiá½_x0001_Ah_x001B_;[_x001B__x0005__x0002_AäçÅ®_x0001_A&gt;yp&lt;_x001A__x0002_ArÐÃYÇ_x0001_Aâ_x0002_ºÓý_x0001_A/}¯O_x0013_Ü_x0001_A¡äQº_x0001_A'lÓ_x0001_AQOq¼_x0004_å_x0001_A?_x0006__x001D_¨#__x0002_A;_x0019__x001D_ÑÐ_x0001_A:Y4ÇÓ_x0001_A¼Å&lt;9¿_x000E__x0002_Aã_x0002_ûÿç_x0001_AÆÐl\Û_x0001_AU_x0014_0+_x0002_Ap_x000C_ÓÔ_x0001_AÂS~áÅ_x0001_AÖ&lt;&amp;¬8I_x0001_AusZ%'_x0002_A8Þ¼f~t_x0002_Afsuß_x0003_ú_x0001_A_x000D_¡ó_x0008_ü_x0001_Aëúa0Ç_x0001_A_x000D_ðEÐyõ_x0001_A!­F_x0002_AªR_x0002_;û)_x0002_A_x0017_u`­}»_x0001_Aù_x0008_pçîÉ_x0001_AOv_x0007_ì²_x0001_A_x0006__x0008_µV_x001D__x0002_AY:¨´®_x0001_Aöý2_x0003__x001F__x0002_A#¾^ï_x0013__x0001_AxLùrö_x0001_A_x0018_ºG¤_x0007_õ_x0001_A#"ÐÝÉ_x000D__x0002_Aäò_x0004_»^û_x0001_AbTª&gt;á_x0011__x0002_AbüÓ_x0012_^»_x0001_A·|ï1&gt;Þ_x0001_AqÃß4µÛ_x0001_AW«væ|_x0001_A	âú'ß_x0002_A_x0018_ùxd_x0001_A_x0017_£;Ä$0_x0002_A_x0010_ü¿Ëq_x0011__x0002_A,¢Ê_x0001_Ab_x0019_çëxè_x0001_Azª_x000D_¤°(_x0002_A_x0014_ühm{«_x0001_Aã¹_x0011_éò_x0001_AA_x000C__x0005_6Ù_x0002_Aóm8)_x0002_A¥P!ì_x0001_AËi_x001D_")E_x0001_A_V¡MÎ_x0001_A_x0010_¨£a¹ð_x0001_AÝ=«ß}_x0001_Aµ_x0017_¢8Ñ_x0001_A_x0019__x001D_~ò_x0001_A|¥(Û_x0003__x0005__x0004__x0002_AÑ`gmª_x0001_AnÕ@_x001A__x0018__x0002_A/;kñ{[_x0002_A³J_x0001_àÙ_x0001_AÕøS_x0006_'ß_x0001_A_x0011_zßBÓ%_x0002_Aäù6d_x0002_A.òK_x0010_-_x000B__x0002_A&gt;Ú6cCÈ_x0001_AÅþ[_x0013_®À_x0001_A8)_x001F_Az_x0001_AÅZg¬Û_x0001_AûR÷_x0004_û_x0001_Aû_x0008_^_x0018__x001A_ß_x0001_AcëVRQx_x0001_Aæë!ç_x0019_1_x0002_AÐKo½õe_x0001_A_x0008_k~¥­4_x0002_Aæ7Ò(ù_x0001_AK»Ó_x001A_F%_x0002_AÓnÝîÝÄ_x0001_AA_x0008_héYØ_x0001_ArLö_x001A_Ë_x0001_AÕk¼_x000B_È_x0001_AÒö_x0012_Ei_x0002_Aá!:¢[_x0002_AHÎrw|Û_x0001_A´Zhî¸û_x0001_A_x001D_°H6â_x0001_Aga°Üp_x0002_A|·B"iÈ_x0001_A_x0008__x000D_«:§B_x0002_A_x0003_Á_x0014_Â_x0001_Aç²ò.`_x0001_AF":¾_x0010_u_x0002_AË'äËx_x0001_AÑë_x000D_ÌÓ_x001B__x0002_A_x0007_DåÒÄ_x0001_AÎS`}tì_x0001_A¦SÎÚ9_x0002_A¶Zõòö_x0001_AYu|3hí_x0001_AÈl_x001B_0s_x0001_A_x0015_|Ñ\-r_x0002_Añ_x0003_A¢Ñ_x0001_A)_x0006_PJþ_x0008__x0002_A%²¸¸$Þ_x0001_AÏÅzÙ_x0001_A_x0002_+Ôxq_x0002_A_ß|Ù/Ü_x0001_AeHè²´ý_x0001_Ax_x000B_¯ï_x0005__x000C__x0002_ARÉbñ£_x0001_A_x0008_n_x0003__x0002_Aµn·JÉÕ_x0001_AývÅús_x0001_A+[ôo«)_x0002_A_x0016_§ÍhÎÛ_x0001_AZ¼_x0004_$Þ_x0001_Aº0Ùð'_x0002_A_x0017_=vU¯Î_x0001_Aü_x0018_6Ö	_x0002_AÚ¼~	_x0003__x0004_z_x0013__x0002_A¾__x000D__x0013__x000B__x0002_A_x0015_|Ñ\-r_x0002_AAw¸Oÿ3_x0002_A_x0006_ËYû÷_x0001_AM@}~£_x0002_A)°S_x0005__x0002_AÅ!Mäì_x0001_A¯¤V7`_x0002_AT_x0019__x0008_/¥_x0001_Ap*m9É_x0001_A§YÎL_x001E_[_x0002_AAÆmRó_x0001_Aû¯Þ|´z_x0002_A¡J¯¥Ú_x0001_AÄA±Ýñ_x0001_A}_\/òÅ_x0001_A¼~	P-_x0007__x0002_Aøýä_x0004_ê_x0001_AÃ»$Õ_x0001_AF»ÞÙf_x0001_AgîWÙñ_x0001_A/+ÜÝé_x0001_AÞôð_x001D_[Ú_x0001_A_x0005_Øý/Á_x0001_A1æ9Ú_x0001_Anb_x0001__x000D__x0010_[_x0002_AÊU©@_x0008_T_x0002_AÏjÝ_x000B__x0002_A-_x000D_C_x001B_Á_x0001_A_x001E_hxkâ_x0003__x0002_A«Ê3r0_x0002_A_x0005__x0006__x0005_Um_x0016_(Ç_x0001_AÉë_x001C_$é_x0001_AÞhÓNdÖ_x0001_Aìû«Yîý_x0001_Aª"íp_ø_x0001_AöådÈJ_x0002_A±¿Ä¿ÿ_x0001_A§YÎL_x001E_[_x0002_Ah_x0011_qM?ö_x0001_An_x0001_÷C_x0019__x000C__x0002_A¶d.0_x001D_f_x0002_AÙæ±)_x0002_A§E_Õ§õ_x0001_ADb±ÎÑ_x0001_AMXÛ(?Ô_x0001_A=_x001D__x0001_±t_x0002_A_x0004_Y_x0010_#_x0002_AâP¤ïð_x0001_A;³gÑ½_x0001_A+À))_x0002_A«Ê3r0_x0002_A_x0014_[þ¯ÚÁ_x0001_AûÒ OIÔ_x0001_A&gt;c7Iµ&lt;_x0001_A£_x0003_ª,ÏÏ_x0001_AÅ*¢YÇ_x000D__x0002_AÏ*tß+_x0002_AÜ¡[|Ô_x0001_A®E)_x0014__x0001__x0002_A­_x0010_åc_x000D__x0002_AõOüp²_x0001_A_x0012_,qc_x0006__x0008_&lt;ß_x0001_A¥JF%¼M_x0001_Aëo$_x0003__x0002_A7ÚÅD£É_x0001_AQOq¼_x0004_å_x0001_A2¬Fê_x0001_A_x0002_@òÏ_x0001_Arµ_x001B_/_x000C_¥_x0001_AUÏ_x000E_ÿ_x0001_A_x000B_o{­S_x000F__x0002_AF_x0008_&amp;Çÿ_x0001_A_x001C_RûF_x0014__x0002_A*_x000F_*J³ý_x0001_Ac(Â_x0003_\_x0005__x0002_AÛd	'_x000D_Õ_x0001_Aó,¹çi_x0001_Aä_x0001_4`³	_x0002_AzÊn_x000F_¬_x0001_A"Æy_x0014__x0010_ç_x0001_Ad¾¯_x0001_Ah_x0011_oÑ8_x0002_AÝµ::	_x0002_A5ªc_x0002_Aû¯Þ|´z_x0002_A_x0019_eDÀTã_x0001_A0_x0005_Yÿ_x0001_A_x001C_ÆT_x0008_Ï_x0001_AÿWp/_x0013_(_x0002_Axµ±Ä_x0007_u_x0002_A';T®_x0001_A_x0005_Îú!ë_x0001_A`;ÔhÜ_x0001_A_x0004__x0006_Ôÿ±È_x001D_í_x0001_A!ZÛ~kP_x0002_AÍí&lt;\A_x0011__x0002_A¡L4r8_x0002_Aj,¼Ï_x0008__x0002_ALM¬ÏP/_x0002_A.OÄbÖ8_x0002_AõælpÐÓ_x0001_A&amp;âPÍç_x0001_A_x0005_	!kz_x0001_AW=ËÃ _x0002_Añ$ø_ÖÑ_x0001_AÓgp° ¿_x0001_A(vh½C_x0010__x0002_A`;ÔhÜ_x0001_AL{Ïq&amp;§_x0001_Av§¬n_x0003__x0002_A¤}_x0017_7_x0017_ò_x0001_A_x000D_`Üâk_x0001_AB&lt;v³îü_x0001_Atò_x0019__x001F_¾_x0001_ALWõX_x0001_Aö2_x001F_èº_x0001_A{¶_x001C_àÄ_x0001_Aá_x0011__x001F__x0002_¤_x001D__x0002_AÉ¡,)Ê_x0001__x0002_AóV}+aÍ_x0001_Aû_x001A_qÚb_x000B__x0002_AE&lt;v&amp;k_x0001_A_x001B_ÆÑH²&amp;_x0002_AÜ¨·_x0006__x000E__x000C__x0002_A]O§Ó_x0005__x0006_ç¦_x0001_A)äe_x0010__x0002_AyÞºè:_x0002_A_x001D__x0001_rïü_x0001_AU7B_x001B_ªú_x0001_A_x000D_l_x001A_¿ªï_x0001_A_x001E_è^D½0_x0002_Ag_x0018_Ê!_x001D_ø_x0001_A0Uê_x001B_rØ_x0001_AO_x0001_È³Ô_x0001_A©_x0006_ìÐ_x000F_ö_x0001_Avú¢sÍþ_x0001_AÉW¬_x001E__x0003__x0002_AN9âéÞ_x0001_Aç_x0004_ïÔQñ_x0001_A_x0005_Um_x0016_(Ç_x0001_Apó pâ_x0001_AaÐøÆî_x001B__x0002_AÑ_x0004_|_x0006_ê_x0001_A±ÛS_x0012_z¾_x0001_A*¡[_x0010_"k_x0001_AþBèÎ,q_x0002_Aeø´%}_x0001_AÒBÍYÐ_x0001_AãS_x000B_)_x0002_Aó|EÁ&gt;¦_x0001_Aµ_:ëèÆ_x0001_A+·yÄ,_x0002_A4ík©ß_x0001_AMggã9ô_x0001_A=ÑÁäÁ+_x0001_AîÕÿ*ä_x0001_A_x0003__x0004_s¹¼îIß_x0001_A` .8c¯_x0001_A`º&gt;°_x0005__x0001_Aè!Ìº±_x0001_AÔÕÃ!¨à_x0001_A_x001C_»'Çâ_x0001_AõOüp²_x0001_AË³1pÀ_x0001_A6{]v._x000D__x0002_Aæí,}e/_x0002_A1Y&amp;_x0002_AYå+ÚÅ_x0001_AåõDó_x0007_¢_x0001_Ak°uz_x0002_±_x0001_A¿Ð_x001B__x001F__x0001_A°{Kç_x0001_A,_x0007_ÜAø_x0001_A_x0013_õ.Â®_x0001_AµÍÛf¦,_x0002_AûÂ$a_x0002_Aä_x0001_4`³	_x0002_Aâs~)ß_x0001_A_x000B_Ë_x0003_M] _x0002_AäVßU _x0001_AL__x0013_h_x0002_At8ï×½_x0001_A¨Ê_x0014_`_x001D_0_x0002_AV ´ùR·_x0001_Aà_x000B_ë²ì_x0001_Aª9|èö_x0001_Ab?tì_x0001_A¥_x0004__x0012__x0007_	ý_x0003__x0002_AFQ_x0006_daå_x0001_A_x0017__x0005_;_x0016_æl_x0002_A_x0011_ß ×[_x0001_AF_x0012_h12Ô_x0001_Aßäud_x0007_É_x0001_AC_x001B_ÿ_x0017_x_x0001_A(vh½C_x0010__x0002_Aí@}{Ñ_x0001_Ai_x0004_&gt;_x0016_bô_x0001_A/_x001B_";_x0002_A_x0016_H_x000C_Ç_x000D_Y_x0002_A³î@ì*_x0002_AvÝÍ_x001D_ë_x0001_A)òíè_x0019__x0002_AyYô¥_x0001_A_x0015_¾_x0006_K5_x0002_A_x0014_[þ¯ÚÁ_x0001_AQ¹_x0001_A4X_x001D__x0012_-_x0002_A½uð_x0001_A4àI_x001F_þâ_x0001_A3_x0014__x0013_K¾â_x0001_Aõ_x0001_v_x0010_¸Å_x0001_A·t¤7ó§_x0001_A	ÔÖ_x0001_*à_x0001_AÏÌêa_x0001_AVhÕ_x0008_s_x0001_A_x0015_ir_x001C_æÁ_x0001_A` .8c¯_x0001_AT_x0019__x0008_/¥_x0001_A4åQíêµ_x0002_A_x0003__x0007_U{òA¦Å_x0001_A_x000E__x000B_Ù9-±_x0001_A_x0013_¹È_x0013_Êû_x0001_Akæ)DXñ_x0001_AÓD_x0019_F}_x0014__x0002_AÖétÁ__x001E__x0002_ApA§{¹_x0001_A-ô;&lt;_x0001_A_x0010__x001A_Vh-_x0001_AÂ_x000F_íd#¿_x0001_AU|ÿ&lt;_x000E__x0002_AÖ_x0017__x000D_Y¨[_x0002_A_x0006_JÃâ_x0001_AÕ@@ìn_x0002_A`|_x0013_bÙ£_x0002_AA;ÔUý_x0016__x0002_AjpØXç1_x0002_A³Á_x001F_(|&lt;_x0002_A@é7{!_x0002_A_x0003_â8Ó_x0001_A_ô¶_x000E_'_x0002_Aå!ÏâÃ_x0001_Aú2$w_x000E__x0002_A|f_x0017__x0017_ã_x0001_Av/ ×4_x0002_A_x0017_VÏ_x001D_»_x0005__x0002_ALEÞÎ_x0001_Aÿ_x001E_%¥ì_x0001_A&lt;÷-»àî_x0001_Acgz_x0013__x0001_An_x001C_o|_x0004_'_x0002_A;åh	_x0006_	_x0014_ã_x0001_Aû_x001A_qÚb_x000B__x0002_A_x0005__x0005__x0002_ÄåÛ_x0001_Am/w_x001F_·_x0001_AÎC^_x0013__x0002_A²Ðì6_x000F_Í_x0001_AÂ_x000D__x000B_Ï_x001F_à_x0001_A_ê_x0002_b_x0001_A__S_x0015_O_x0002_ANTM³_x0001_Añ!zù£A_x0001_AkÃ-_x0004_l_x0001_A5J_±ä_x0001_Aó|mì_x0001_Aw[,ë_x0016__x0002_A$J SËÛ_x0001_A¬um79_x0010__x0002_AK_x0015_7cÜ_x0001_A(´ì_x0007_ú_x001A__x0002_AÊ'"¢Ù_x0001_Aè¯¡ßÂ(_x0002_AßY´_x0008__x0012_º_x0001_A|ßÁ­_x0001_Aô_x0007_@åUÏ_x0001_AäáWð²P_x0001_ALEÞÎ_x0001_AFØ¦_x0001_Ab¤öXä_x0001_AþæV_x001A_)_x0002_A¤`ßl="_x0002_A#_x000D_(ã_x0001_A¸åX²H_x0003__x0002_A_x0003__x0007_6{]v._x000D__x0002_AJÏ;_x0016_Nù_x0001_AmõÆR­_x0001_Adõ_x0019_1Ç_x0001_A÷$_x0004__x0007_!ê_x0001_AÛän_x000E__x0002_A&amp;ÿ·Ö_x0001_ARÎ_x001B_IÔ[_x0002_A_x0013_r_x001C__x000C_&lt;ö_x0001_AgîWÙñ_x0001_Aà{°_x0014_°´_x0001_AG_w@Ö¸_x0001_AðVoI°_x0001_A_x000F__x0019__x001D_Ð2¯_x0001_A0	Ö{_x0006__x0016__x0002_A*f_x0010_Zv_x000B__x0002_Aü&amp;?»û_x0001_A/ayç_x0001_AµBûo_x0002_A»zÍUí¤_x0002_A7²¥_x0005_e÷_x0001_A0kJ_x0001_Ac¸É|_x001A_(_x0002_AíQæI	Í_x0001_ADwê±à_x0003__x0002_Aò¦eyä_x0001_A¶d.0_x001D_f_x0002_Aé)¢_x001D_Nx_x0002_AaxXß_x0001_A_x001D_j¥¦Ëâ_x0001_Aè#°Ér_x0002_AMåY-_x0004__x0005__x001A_°_x0001_Aq²­åí_x0001_As_x000E_ÅÓ_x0001_A0òÂÙ:_x0002_AP«¿0P&lt;_x0002_A_x0014__x0001_P¥5ç_x0001_At_;_x0001_AÝÃî¦X_x000D__x0002_A¸¼óì_x0007__x0002_Av§¬n_x0003__x0002_A?­ó_x0001_A"_x001E_³Äæ_x0001_AY¶Qd½«_x0001_AÛ5%¢8ú_x0001_A{qÎUÒ_x0001_A&gt;¿Wì%_x0001__x0002_AB­_x0003_¸!_x0002_A2î_x000E_ì_x0001_A_x001F_.)³,_x0002_A3tB)õø_x0001_A5·¯I_x0001_A°Jê_x0019_Y_x0002_AÚ¼~	z_x0013__x0002_A{¶_x001C_àÄ_x0001_A_x001B_6Ñ©SÜ_x0001_A_x001D_þõ_x0001_AdV_x0006__x0010_ô_x0001_ABØË'_x0002_A_x000D_Z»©ô²_x0001_A_x0003_³ Ñª_x0001_AO_x0001_È³Ô_x0001_Aé³VHì_x0001_A_x0006__x0008_Vñ²®®_x0001_Aw#yú*_x0004__x0002_A¹_x0001_ÖÓæä_x0001_Að*{íª§_x0001_A lýÆÎ_x000E__x0002_A4 _x000E_$æz_x0002_Aý.â _x0002_A_x001C_wJ±D_x0015__x0002_AäkÁÍÈ_x0012__x0002_A_x001F_ü¦²M_x0002_A?Ý!_x001A_¡ô_x0001_A_x0014_Ú8"ì¹_x0001_A_x000E_Ý¸_x0018_ÊÛ_x0001_AX_x000C_ßq_x0002_Aµ_x001E_°\ùx_x0001_A_x0007_ÊÛÐ_x0003_è_x0001_ARëcÌ_x0001_Aöíeô%_x0002_A]Ôky_x0002_A:_x001A_ÁÇ_x0001_AÍ½4j­¢_x0001_Ao8_x0007_ÀÉ_x0001_AÁj¡&lt;¿È_x0001_Aî_næ??_x0002_A_x001C_¡èò_x0001_A©06»_x0001_Aö_x000E_r5îß_x0001_A_x0005_T_x0003_÷ê÷_x0001_Aü$FÔ_x0002_ù_x0001_A{3¸§ð2_x0002_AÔ©ÈÏ"*_x0002_A_x0016_LÉ_x0003__x0005_ü«_x0001_Aq&amp;Ä í_x0001_A¿%ç_x0011__x0001_AY]_x0002_a_x000F_ø_x0001_AÉ9°I_x0019__x0002_A¦_x0008__x0005_Åå_x0001_AÛóR_x0018__x0013_Ñ_x0001_Ab·Vá Ö_x0001_A=U&gt;§Ý_x0001_A`B_x0010_jý_x0001_Asé_x0011_½_x0001_A¶_»_x000B_¢Ä_x0002_AOê_x001E__x0016__x0002_AÌ_x001B_3kc3_x0002_AdW!2õ»_x0001_A¤Aof_x0003__x0004__x0002_AGt§Í¥_x0001_A~³¶ß_x001F_º_x0001_A¡äQº_x0001_AqÐLZ_x0017__x0002_A£ÁÓkÂ_x0001_A_x0013__0Ò\_x0001_A9¢§Ñkl_x0002_A`kùÇÓ_x0001_A_x000D_ðEÐyõ_x0001_Aãëbäú_x0003__x0002_ALDâX`O_x0002_Aâ¶¯_x001F_l_x0002__x0002_A&gt;y=ÏE_x001C__x0002_Af^Ë~_x001D__x0002_AÙ_x0007_rgê_x0001_A­àó|¾Ô_x0001_A_x0008_	O(#_x0012_Zç_x0001_Aó±Wdp_x0002_A_x0006_&lt;È÷#_x0002_A_x000E_Ý¸_x0018_ÊÛ_x0001_A_x0005_·_x0001_v{_x0019__x0002_A_x0017_VÏ_x001D_»_x0005__x0002_Ar¨í4Þ_x0001_AµÒô¾_x0001_AvÁÊC_x0001_AÀéTNÀ«_x0001_A(_x0018__x0005_oIè_x0001_A.P3µÕ_x0001_A'ýöÞ_x0001_Az	 xþÓ_x0001_ALà}_x0013_Cö_x0001_A_x001E_=m¯·_x0001_ATMÓtÚg_x0001_AºÈræÂ_x0001_A?._x000B__x000D_8"_x0002_A£Z~qþ_x000C__x0002_Axt­_x000E_Þ_x0001_ARWý_x0012_ñ_x0001_AÖ_x0014_·°_x001A__x0002_A¥8'_x0001_A3_x0005__x0003__x0002_A_x0003_&amp;ç¡¶î_x0001_A¿3±" é_x0001_A+[ôo«)_x0002_A_x0007_DåÒÄ_x0001_Aï/_x001D_Â¬_x0001_A	Rï_x0001_A_x0004_Y_x0003__x0004__x0010_#_x0002_A.éÃE_x0002_AåP"½_x0001_Aö¦Ùy÷À_x0001_A¥%ýíÊ_x0008__x0002_AÁ¿îØð_x0001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</si>
  <si>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d6372ff3dff60833b4ed83c5087512b3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å_x0016_PYs_x0008_AIÞ9Ñ_x0014_j_x0007_A_x0008_YE_x000B__x0006_AªÃñº_x0006_AÃñO¬#Õ_x0007_AöG¤H9=_x0005_A3¦_x000F_ZÏ_x0007_A-Ù_x000D_Ó_x000E__x0004_Aó-C9_x001C_f_x0008_AãVÞ¿k_x0008_A_x0004_FeÃ_x0006_AÉÑKB	Aýénñ_x000F__x0006_AÅ_x001D_°å&amp;×_x0004_A±ø]³t0_x0008_Aøo°ëïï_x0008_A2`_x0017_U í_x0008_AWâ\/¡ø_x0006_Aíe7*¦_x0006_A_x0014_%_x0002_ûD_x0005_Aüº7`_x0001__x0003_®_x0002_	A:iKtsH_x0004_Aè!aø±!_x0008_A©_x0004_p$þ_x0008_Aº_x0013_kSºA	A=}l_x0005_u_x0007_A£IX¯E_x0007_AË_x001B_oÎ]¤_x0006_AöÀmHús_x0005_AZ_x000D_B_x000B_Î_x0008_A²Êvö¡_x0007_A)ø¬_x0007_A²eÈÀ_x0007_ATÃ¼b_x0006_h_x0008_Aä°L©_x0007_Aî×ãø«_x0007_AÚÚ_x0002_àÄ_x0013_	AþOúYÕ_x0005_AdÏïü_x0017_h_x0007_A³çjÄ_x001B_Ê_x0007_AìñÑÆ¾_x0008_A@^ÏX±_x0008_A_x0007_µô4	AÆá_x0004_ÀÛ_x0006_AË§_x0006_h%_x0007_Aÿ_x0007_¢	ÿÆ_x0008_AnZ=9	A;äðÕ©_x0006_A­ó_x0018_õ_x0007_AJÅgýV_x0007_AMm]ìI	AW£Ô)Ñ_x0005_A_x0001__x0002__x0017_P°82_x0006_Al_x0011_¿¬_x0004__x0007_Aî¯b¶²_x0007_A _x0001__x0001_ _x0001__x0001_ _x0001__x0001_ _x0001__x0001_ _x0001__x0001_ _x0001__x0001_ _x0001__x0001_ _x0001__x0001_ _x0001__x0001_ _x0001__x0001_ _x0001__x0001_ _x0001__x0001_ _x0001__x0001_ _x0001__x0001_ _x0001__x0001_ _x0001__x0001_ _x0001__x0001_ _x0001__x0001_ _x0001__x0001_ _x0001__x0001_ _x0001__x0001_ _x0001__x0001_ _x0001__x0001_ _x0001__x0001_ _x0001__x0001_ _x0001__x0001_ _x0001__x0001_ _x0001__x0001_ _x0001__x0001_ _x0001__x0001_ _x0001__x0001_  _x0001__x0001_¡ _x0001__x0001_¢ _x0001__x0001_£ _x0001__x0001_¤ _x0001__x0001_¥ _x0001__x0001_¦ _x0001__x0001_§ _x0001__x0001_¨ _x0001__x0001_© _x0001__x0001_ª _x0001__x0001_« _x0001__x0001_¬ _x0001__x0001_­ _x0001__x0001_® _x0001__x0001_¯ _x0001__x0001_° _x0001__x0001_± _x0001__x0001_² _x0001__x0001_³ _x0001__x0001_´ _x0001__x0001_µ _x0001__x0001_¶ _x0001__x0001_· _x0001__x0001_¸ _x0001__x0001_¹ _x0001__x0001__x0001__x0002_º _x0001__x0001_» _x0001__x0001_¼ _x0001__x0001_½ _x0001__x0001_¾ _x0001__x0001_¿ _x0001__x0001_À _x0001__x0001_Á _x0001__x0001_Â _x0001__x0001_Ã _x0001__x0001_Ä _x0001__x0001_Å _x0001__x0001_Æ _x0001__x0001_Ç _x0001__x0001_È _x0001__x0001_É _x0001__x0001_Ê _x0001__x0001_Ë _x0001__x0001_Ì _x0001__x0001_Í _x0001__x0001_Î _x0001__x0001_Ï _x0001__x0001_Ð _x0001__x0001_Ñ _x0001__x0001_Ò _x0001__x0001_Ó _x0001__x0001_Ô _x0001__x0001_Õ _x0001__x0001_Ö _x0001__x0001_× _x0001__x0001_Ø _x0001__x0001_Ù _x0001__x0001_Ú _x0001__x0001_Û _x0001__x0001_Ü _x0001__x0001_Ý _x0001__x0001_Þ _x0001__x0001_ß _x0001__x0001_à _x0001__x0001_á _x0001__x0001_â _x0001__x0001_ä _x0001__x0001_ýÿÿÿå _x0001__x0001_æ _x0001__x0001_ç _x0001__x0001_è _x0001__x0001_é _x0001__x0001_ê _x0001__x0001_ë _x0001__x0001_ì _x0001__x0001_í _x0001__x0001_î _x0001__x0001_ï _x0001__x0001_ð _x0001__x0001_ñ _x0001__x0001_ò _x0001__x0001_ó _x0001__x0001_ô _x0001__x0001_õ _x0001__x0001_ö _x0001__x0001_÷ _x0001__x0001_ø _x0001__x0001__x0003__x000B_ù _x0003__x0003_ú _x0003__x0003_û _x0003__x0003_ü _x0003__x0003_ý _x0003__x0003_þ _x0003__x0003_ÿ _x0003__x0003__x0003_!_x0003__x0003__x0005_EáH´ª_x0006_A1.fÃ0H_x0007_Aä2Û_x0019_f_x0006_Aãé,ó_x000D_	Aw¼$á._x0008_AaïìªM	A°ß¡«_x0003_&lt;_x0006_Aí_x0003_dPåa_x0005_A_x0012__x0004_¾Àó_x0006_AÜô_x0005_x2[_x0007_AÙ¤£+	A¨©ÒÉ\§_x0008_A'^¢ô¿þ_x0008_A~|²jA_x0006_AT&lt;m_x000E_B_x0019__x0008_A&amp;_x0001__x000E_$_x0008_AHúh_x0008_A¿·U_x0007_A+_x0008_¶¾ì_x0008_A("g¢l_x0007_A&lt;é(GL_x001C__x0007_A_x001C_ã=.üä_x0008_Aõ_x0002_§o³r_x0007_AºÉ|,_x0007_A_x0016_eZ¥·Ð_x0008_A8¾_x0006_¡_x0004__x0006_AgÃ_x0013_`ª_x0007_AoyÝÎ_x0001__x000D_«_x0015__x0007_ABí_x0018__x001C__x0008_A§|ûÍM_x0007_AG9_x000E__x001D_à_x0006_A¯º_x0015_é_x0008_A-¹N8 R_x0004_A	¡£*Ûö_x0006_A-½ÙXRñ_x0005_A±_x0018_²_x0019__x0006_æ_x0005_AL¸|µ	H_x0006_AU@³-_x001D_	A½_x0007_nY$_x0007_AÝ:ß%¯Ø_x0008_AøT]_c_x0006_A0æxå$$	AYï_x0005_Ùi_x0006_A)h_x0002_Un_x0008_A+_x000F_Î_x0006_Aåü)_x0004_`ñ_x0008_AQ;Â_x0003_æ_x0007_A&amp;ÛµªÒÈ_x0008_AJE8_x0005__x0005_AR8ìqrX_x0008_Aæª_x000B_F}_x0008_A_x0003_l)íÇ_x0006_A.©ìMþ9_x0008_Aczva_x0002_í_x0007_A÷_x001D__x000C_eWð_x0007_AX±Í_x000E_­[_x0005_A¬_x0003_®_x0006_Ab_x0016_êÁ_x0005_AÕ¾'³4Ð_x0008_A_x000C__x000F_B¦D/Ëy_x0008_A_x000F_Â_x001E_t¯_x0007_A_x001E_:_x0006_"Ñ_x0008_A	)9_x0008__x000E_*	A´àBÜ_x000E_°_x0005_AÑDê_x0010__x0002__x0019__x0006_AIG «­_x0007_A$_x0004_B_x000F__x0008_Aë_x0014_ÖÔâ­_x0008_AN[®«³l_x0008_A.°qéÍq_x0008_ArC_x0017_R_x0004_AmãÄW_x0018_ê_x0008_Ak5¼DÄ_x0008_A¯_x001D_Sã_x0011__x0006_A?£1bo_x0008_A\~ø¼_x0004_AxÌHh/õ_x0004_ApÌa;-_x0008_A1%Ç2¶_x0005_A0ÁlËaè_x0006_A_x000B_KÈ½8_x0008_A(_x0001_w_x0011_»_x0005_A¬É -¤_x0005_A_x0005_EÇx­Å_x0007_A_x0013_¼_x0013__x0001__x0003_	AÚé1í_x000F_Ò_x0008_Aþ_x000B_tnÊ³_x0007_A]e,_x000B__x000D_¥_x0005_AúÔ_x000F_¿h9	Açö[Z«¥_x0007_A],Î_x0001__x0003_í_x0007_	AÂ_x0010_ÜH_x0007_A(ßî_x0005_÷_x0005_A8§¿N%¡_x0006_AöÈ+jÿ_x0008_AAû±Ã¼_x0006_A}þlä_x001B_	AêÎ_x0002__x001A__x0002_`_x0006_Al}2¥_x0019_¶_x0008_Aá_x000F_ÊÉF¥_x0008_AË.)³ÕL_x0007_AÃQ_x001D_+¼Ë_x0006_AÝ°&lt;úl!_x0004_Aô|e'u_x0007_AÍTþj_x0018__x0008_A¿*Í_x0015__x000F__x0008_A¬u_x0012_#C_x0006_AcõÐHÃ£_x0008_AX-òá_x0005_A&lt;mq_x001F_|_x0005_Aô¯hn_x0003__x0007_A©cG_x0019_®®_x0005_AÉGìÇºÛ_x0007_A"e½_x0006_AgÐlÙ ¾_x0005_AZ¯A_x001F_ü_x0008_AvÍ¿A³ô_x0007_A·&lt;¯fAu_x0008_AîÀù¹^_x0008_A¼oxû_x0008_Ah/Á_x0001_O_x0008_A[_x0014_Yõ1_x0006_A_x0002__x000B_!Pí_x0011__x0008_Aÿ_x0004_&lt;_x0019_T_x0008_AaHô,_x0008_Aéº_x0014_@L«_x0008_A}ÎAÌ?`_x0008_AªÃí2¥ç_x0008_A+_x0005_ØÊ_x0007_AÝo~Uõâ_x0007_A«/­î_x000C__x0006_A¯2_x0019_ÜÛ_x0005_A&amp;Ë3ËÂ_x0007_A_x0001_iùZ-_x0006_A¥A_x001C_.q_x0007_Aþ¦'Ã&gt;)_x0007_AI@zdúÆ_x0004_A_x0019_r¥[¶ß_x0007_AtÏ_x0010_f&gt;_x0008_AÍ_x0018_Ú_x0002_ç_x0008_Aæôùe Ý_x0005_A_x0008_`Ë;Åú_x0006_A"ä_x0008_Å_x0007_AÍ¡Íw&gt;y_x0006_A!åJ_x0008_Ak©Äôªµ_x0006_A²_x001B_`_x0012_	ANÓE_x0016_ÛÁ_x0007_A+¶4;@T_x0007_A× ®öõ _x0007_Aç*[r:_x0017_	A_x0012_Ø_x001E__x0011_Y_x0003_A¤*ëÌÓ_x0007_A¥#G\_x0001__x0002_&gt;&lt;_x0008_A_x000F__x0004_¿_x0007_A ±ñ¶²_x0005_A)aú_x000E_&gt;_x0018__x0005_A_x001A_êÓqÝ¹_x0007_A1_x000D_èö_x0008_AAs_x000F_R*©_x0008_A.û7\4	A5_x000D_¸°B_x0008_AàXõ(_x0002_	A»\§	¿ð_x0006_Aó_x0005_,_x0004__x001E_Å_x0008_A×¡c'n_x000B__x0007_Aþ_x0006_cÀÌv_x0007_AXAñÎ_x000F_]_x0005_A@I_x0001_ÓRH_x0006_AÐQì÷Ô_x0008_A#î´_x0011_¿	_x0006_A/§õ&gt;d}_x0006_A_x0013_£_x0006_Öt-	A#ÑzË&gt;k_x0007_ANÊ_x0014_½K!_x0008_AB_x0011_¾_x0012__Ó_x0008_Ac;¢_x000C_¤å_x0006_AÍðÈ_x001A_º_x0006_A_x0002__x000E_ªþj_x0008_AADLó9Ò_x0004_AÂ_x0010_ÓCï_x0008_A³ª_x001E_Î_x0007_A¬&gt;h©ÐX_x0008_AóÐdß_x0013_	AÄâúMÌ_x0008_A_x0001__x0003_;õD_x0008_A)ËGï3J	A àó´®._x0006_A_x001D_áÓo_x0007_A_x0013__x001C_A@²®_x0004_A_x0013_ñl¹º«_x0006_A _x000B_Ùk¶Ó_x0008_A±·_x0011_IÝX_x0005_Am*HQÎ_x0008_AñÖ³_x0017_JÇ_x0008_AD}sQ_x0007_Aì	_x000F_Ü._x0006_AÇ/2£íb_x0007_A_»Ab9_x0008_A¡ b_x001A_*ß_x0005_AãïYw_x0016_&amp;	AG´_x001A__x000C__x000E_s_x0006_APGM[¡P_x0007_AöÊÝÆ7_x0002_Aù_x0004_`®_x0005_j_x0008_A#5æU_x0004_W_x0005_A³j¹ê8¹_x0008_A®_x000D_»¸S¤_x0007_A%.®o_x0019_	APó½é=_x0008_A_x001B_ö²«ë_x0006_A»§ÿÒ;_x000F__x0007_A$×"_x0012_4_x0006_A_x0012_;êE_x000B_Ú_x0007_ARß¢Ø_x0006_Axwìì_x0008_AÁÍÒ_x000E__x0002__x0003_n_x0007_A{¸÷îÈÌ_x0007_AFP¤N¬_x000E__x0008_A_x0005_þêU(_x0008_A4Ð¨Ì_x0007_Aa3½ù4_x0005_Aw,/ÿ_x0006_A(Óc³__x0008_A{ó±D~_x0017_	AÕ_x0001_vØ¯q_x0008_A]Jt¾NÎ_x0007_A_x0008_¤Ë{lÏ_x0007_AÇ_x001E_K®_x0011_s_x0008_AÝKÓ_x001F_8é_x0008_A _x0017_çI|_x0007_AÅ:y_x0011_©§_x0006_A²u_x000D_]^_x0006_AÆ_x0007_N÷_x0007_AM_x0008__x0006_×jO_x0006_A³r×à_x0006_ARA"@Æõ_x0007_AÝmJÿ_x0008_A·5v9}_x0006_Aà_x0017_(2ã_x0006_Aë¡Û£ë_x0005_AéP&amp;Ú¯_x0008_A¸Ãéí_x0008_AªU^Ë2_x0006_Ak¡ñ_x000B_R¹_x0007_A_x0010_øJfm_x0008_AìÙ?Äc_x0006_AÒV_x001B_ÞÙK_x0008_A_x0002__x000B_8GiÉ¤_x0006_A¥I-Nag_x0006_AN2ÿ¹rz_x0006_A¥s_x0016__x000C_N	_x0007_Aúø_x0012__x0018__x001F_R_x0006_A_x0015_ä_x0001_0Zç_x0006_AY¨@bì_x0007_A×_x0016__x000B_Ô_x0007_AËRZ¿Þ¶_x0003_A8ú}¶i_x0007_AùoÔ·®_x0006_AÝý_x0010_ÔGA_x0004_AÍü_x0006_Aÿ\é"µC_x0008_A"Zþ÷ËZ_x0008_AS³Zo»®_x0006_A7(_x001A_6é§_x0008_A³_x001D_¦q¨_x0008_AÁPÓ$Ú"_x0005_Aó|_x0017_¯Y_x0008_Aót_x0002_9¼v_x0008_A#;ëí_x0008_AH_x0004_V=§=_x0006_AÕÄäÊ|_x0008_A ÃuÀ4A_x0006_A'7C÷QÛ_x0007_Am¡_x0011_Ç¦Ó_x0005_A¯f_x001B_Û-	Ag®%95F_x0008_Aà_x0005_1+	A_x000D__x001C__x0016_øÃ_x0003__x0008_A»Ä°Ú_x0002__x0010_ÕL_x0005_A!{Ú]æ|_x0008_AðGE	A_x000F_tâ`þ_x0006_Af_x0006_´_x0006_A_x001F_Eò_x001C__x0008_AåÉ`Mé_x001D__x0008_A)VßÊü_x0006_A_ù_x0008_A*Ø½Ü-_x0007_A_x0013_'W_x0004_î;_x0004_A½_x000C_®Ü£_x0007_AãÝÍ'[W_x0007_A_x000E__x000B_³â&amp;_x0006_AÿD½1¸9_x0003_A7Ú½3®_x000D_	Axìyöé~_x0007_Aàê_x000D_ì_x001E_	A7©eá5#	A_x0007_ Â¸*_x0008_AEÀ®8_x0012__x0006_A4¼uÊL_x0008_A_x0001_0ÆMÔ&lt;_x0008_Aò;G¼è_x0007_AD!&gt;&amp;êâ_x0007_AN¬µ8	A_x0015_Ð*¨¹_x0008_A_x0018_Ü:þ?_x001C__x0008_Aù*NÂ_x0006_A¨Õ®ôú_x0008_A²Viju_x0005_A_x0017_	0\c#_x0008_A_x000B__x000E__x001D_ì2=_x000E__x0008_AV,}K«&amp;_x0008_A&gt;.!¿òh_x0007_A_x0007_l²AÜ_x0006__x0008_A o¢lþ_x0007_Ae_x0013__x0006_Aüp@BÄ_x0008_A_x001E_rÀÖ&gt;	A=ùT!$_x0006_A_x0004__x000E__x0015_ô¨_x0008__x0008_A_x001E_ºw¸*G_x0008_AùÖßRh_x0006_A_x000D_À§6_x0001__x0008_AÎ&lt;5ax,_x0008_AÎuç/J_x0004_	APN_x0003_%Ó_x0008_AÎj%_x0019__x0006_&gt;_x0006_A_x0002_¸Ì_x001F_	A/D$éô_x0007_Az0_x0016_k_x0013__x0008_AùÎ_x0010_,Ë_x000B_	AÙeÊJxß_x0006_A_x0005_	È_x0017_kO	A=ÆÏÎ(_x0008_AÙìFé_x0007_AíB_x0016_ß_x0008_AdíGt_x001F_|_x0007_A¼AÛ_x000D_?	Aô_x0014_ëD_x000C_	A¯âÞÜÓr_x0006_A(qñH_x0008_©_x0007_AØ|ìÙ_x000B__x000C_v_x0008_A_x001D_ õrª_x0008_AÝ$ò_x001D_ç_x0007_Aho¾.³®_x0008_AI®æÉ{[_x0008_AÊAìØy;_x0007_A_x0019_Í®¾}_x0004_A¸]gCì_x0008_AnNÜj@	AÑ[_x001C_ç_x000F__x0006_A·ì0Qùè_x0008_A=7ê@&lt;	A+FRlê-_x0008_A¶yí©(	Aà/Óàx_x0018__x0006_AÔm´qµ_x0012__x0008_A&lt;k¤µz_x0008_A Ù_x0003_EAÇ_x0007_AÚkæs¿_x0006_A9$Ø_x0012__x0007_AÖW_x0003__x0001_KÝ_x0007_A4t´I_x0015_~_x0008_AlKiã_x0007_A¡àý÷àÍ_x0008_A]¬kù_x0004_AQvì®2_x0007_AËêCù¹¿_x0005_Aa&lt;ñ`¸_x0008_Aç9_x0019_£pF	AK_x0002_Jv_x0016_v_x0005_ADíÐÐ_x0007_A\Ë¨²_x0006_A_x0003__x000E_ÄíÙùX_x0005_A,¨ê3_x0005_ANÑ/­¹_x0008_As*è_x001A_Ò6	A¾		S_x0013_	Aù"._x0004_AAÊ#_=_x0008_AÄ]¹gqÆ_x0007_A.§ï_x0007_&gt;_x0007_Aú§JÈ_x0006_AÙº_x000F_R		A:^iÔ÷_x0007_A£³Å¥_x0018__x0007_A\¯àÄB_x0006_AïËQÓ	_x0008_AÖ_x0011__x0010_¤Ã~_x0008_AÇ8;Z&gt;_x0008_A_x0006_Ý¡_x0010_ _x0006_A_x000C_ïGq_x000D__x000F_	Aá*NB´_x0007_A«ýâ½f_x0008_AXx^HË _x0004_Aÿ_x0002_,6Fö_x0007_Af_x000F_Ç_x0019_ à_x0007_A&amp;Ýg_x000B_}[_x0006_A§{2_x0002_8	ANfî_x0001__x0016__x0008_A.Îà@_x0007_Aeª_x0015__x0007_AÖ4_x000C__x001F__x0006_AØBS_x001F_'è_x0005_A_x001E_[æó_x0011__x0014_4ó_x0008_A%_x001B_LM _x000D__x0008_AQËsïì_x0004_A_x0017_Ûú_x001F_Ë_x0013__x0008_A~_x000F_±E_x0004_Î_x0008_AYe&lt;åN	AþWÓ&gt;à_x0007_A¯Èo\p´_x0006_A¬KE_x0007__x0011__x0007_AÍêU©4_x0006__x0006_A_x0005_Ã4¼_x0007_A('Ö°_x0013_	A_x0017_Æ_x000F_²_x0008_AI¾_x0011__x000D_E1	A_x001B_k§ÃÊ,_x0007_AIà¸Ë_x001E_Ä_x0003_AøÀN_x0005_® _x0007_AâÎ9_x0018_È_x0007_AMÕzü_x0007_AM&gt;¡_x0010_¤_x000E__x0007_Aù¿ëå+H	AÐé÷_x000C_t_x0006_A¸H_x0006_õF	AêG_x000F_½H_x0015__x0006_A_x0017_»ÏÐ_x0012__x0007_A$_x0003_iÐFc_x0008_A7=_x001B_Íh_x0007_A?ÀAæ7_x0006_A_x0001_"_x0011_mé_x0004_	A7§(G6	AÁÖ_x0002_î_x000B__x0008_AÊ_x0011_Ì-±_x0004__x0008_A_x0002__x000B_Íi_x0006_R_x0008_/	AêßÆLÜ_x0006_A0Ë_x0003_cÅ_x0001_	A0¿¹9Î_x0006_A!_x0007_p$ÿ_x0006_Aä¬`}¶U_x0006_A`ìé(´_x0005_Av°)ÇK	Aö»ý._x0018_L	A-	q¾_x000C__x000F_	AhU}ºf_x0007_AÐr_x000C_we°_x0008_Amê:ê:_x0014_	A¶ð_x0008_²¢_x0007_AÐ¯¤?¯_x0008_AÂ77WÞ_x0007_A"_x000D_á_x001D_E_x0004_A¥þN Ç_x0004_A_x0002_éÜ´]å_x0006_AÅ¼í_x001D_	A`_x0017_Ä_x000E_0	AÛkÚ2Â_x0007_AécoZo_x0005_AÞåíOßò_x0008_Aõ_x001A_¯ZL_x0008_A~, ZEá_x0008_AÎ_x0012__x0002__x0007_&amp;_x0008_AýÕ=jä_x0006_A_x000F__x0011_ê¤&lt;x_x0008_A_x0015_Ü'_x0002__x0008_A&lt;$á¹_x0006_AÕ§x­_x0002__x0003_¨ö_x0008_A"\ÜM_x0007_A1Z$jë³_x0008_Aÿ_x001D_!M_x0008_AmàýTïg_x0008_AäWRñE_x0007_AÁq¯g_x0012_*_x0007_A{³C£T_x0007_A)êPè_x000B__x0007__x0008_AüÇGÚÀ#_x0007_Alãhµ±_x000F__x0008_A!g*Ô_x0011__x0007_AFú^ò»_x0007_Aì¤_x0007_AJûxé6	AóÓë re_x0008_A[óøv×Ù_x0008_A_x0014__x0001_e_x0011_Í_x0008_A}ízj_x0005_A¦4z`*á_x0006_A_&gt;l_x000C_I_x0006_AGÑËd¼_x0008_A_x000D_ª±y_x001E_²_x0007_A?¬&amp;_x0003_`G_x0007_A4!­ðüu_x0007_A_x0019_&amp;r³D._x0008_A;½¥+(_x0005_Aó¤C´_x0007_A4jX@_x0008__x0008_AÂ§_x000C_fõ÷_x0008_AçÍ8¬Oß_x0007_Að&gt;ÏQ_x0004__x0006_A_x000B__x000D__x000C_é"jû_x0007__x0008_AõÅ_x0014_rî[_x0008_AÜÚ_x001C__x000C_£_x0008_A£Ëý&amp;µ_x0007_AL_x0007_÷À_x0005_A_x0004_²:æ_x001D_Ï_x0008_Aâ_x001F_AÍe%_x0008_A_x0016__x000F_§x_x0003_	ANn¿Ï-_x0007_A[S&lt;ìøl_x0008_AÌ!a_x0006_Z_x0007_AÉ*_x0007_ª{_x0005_A2Íg£í_x0007_A×v|Õ_x0003_AÐAß_x0002_Eú_x0008_AN!õ@È³_x0008_Aï"Ø_x0014_ä_x0008_AÐ5ìø_x0007_A_x0015__x001D__x0008_A¦6_x0001_Yv_x000C__x0008_A_x0012_~ÆzðC_x0006_AÉ'Û«.Ó_x0004_A_x0016_£odåm_x0006_A0nÜ_x0007_A_x000E_ÛP	±_x0007_Aãù;j_x0010__x0007_Aµ}g$_x001E__x0007_A´¶¢¨]_x0008_A¢I^I_x0007_A_x001F__x0012__x0012_?_x0006_AHx»_x0002___x0007_Að_x000F_£l_x0001__x0002_ï_x0005_A£~s¶_x0006_A}Ô_x0007__x000B__x0005_AÃkÇºà_x0006_AÇñß_x0007_¦_x0006_A-_x001F_´_x0008_AbðY)&gt;ã_x0008_A,h1DC	AqÀ:Br°_x0003_AwZèÁ÷_x0008_AÄ'íM*:	AF_x0015_2_x0016__x0005_A3¸ål§_x0006_AjZÊ_x000E_¡_x0007_Aãáµm4_x000D__x0005_AI»Ñ¹¬_x0008_AÈßOu°_x0008_Aÿ}±ê_x000F__x0008_A-É+²Ê^_x0007_A­©_x0010_qd_x0006_A*i1_x000D_G_x0008_AãÉÓô_x0007_Aì_x0015_-îç_x0014__x0008_A¡°#g_x0005_Ae¢­Uúµ_x0007_AqPH+×_x0008_AáO$_x001B__x000D_O_x0008_AÊX	k@_x0005_A_x001B_J¯Ü_x0001_9_x0005_AÇ]ýÆ°_x0008_A×¬kï /_x0008_Aæ_x001B_Ú_x0006_A_x0002__x000B__x0011__¡_x001A__x0007_A_x0006_­³_x0008_Ab[Ø57_x001B__x0007_Aúñtôª_x000E__x0008_A	g	¨÷È_x0008_A8¢sÕ_x0007_]_x0007_AóS¾±Ä_x0005_A§êÍO¡&gt;_x0008_AWÊ80£_x0008__x0007_AØþ:_x0014_w_x0005_AKúl_T'_x0007_AÊ1&lt;·Õ_x000E__x0005_AöOÔYË»_x0006_AKK_x000C_N_x0004_AÆ\o(ê²_x0005_A0FÐ[_x0007_AÌ­6@;_x0006_A¿B·©Qe_x0008_APL½_x0002_²9_x0008_A_x0001__x000C_;	¯_x0007_A'fÄ¡ñ8_x0005_Aøy_x0014_S_x0007_ABc+F))_x0007_Azf62_x0006_l_x0008_AÜÅÈBÒõ_x0008_Anº_x000F_Û;N	A_x000D_z-å/_x0008_ACn_x0016_=~_x0008_A­}×Ñp_x0008_Aÿc_x0008_´_x000E_@_x0007_AóJ_x000C_&gt;an_x0003_A$Ê/_x0004__x000B_%&lt;	AW­Ð¥/_x0008_Ar?ü:¾_x0008_AeS«ï5_x0008__x0008_A©ã7Pæ_x0001_AQ:)T«[_x0007_AÇÄhSG_x0008_A}àÈM#_x0006_AO";w_x0008_A_x000F_ñ_x001C_nb¸_x0007_A_x0019__x0002_ï+(É_x0007_A_x0015_«dí_x0007_A&gt;_x000D_»Ê`_x0008_A9Õ_x0001_Iô_x0008_A¸k©_x001B_å_x0006_A¼C+_x0011_å¨_x0008_A|±_g-è_x0005_A]&amp;©þ_x0007_Aú_x0008_q°"·_x0007_A5ñ_x001B_Á@C_x0008_AB_x0016_§'²æ_x0007_AEBjùC_x0018__x0007_AÜðâ¨÷_x0007_A°Ì5÷¨_x0007_AU&amp;[kÀ_x0008_AÇµÅ_x000B_Ý_x0006_A_x0003_#eû¬=_x0006_AÁú_x0001_4t-_x0005_A_x000E_:ç88¶_x0008_A_x0018_Q_x001E_3&amp;_x0007_Aý_x0005_Aaÿ¸_x0007_AWµ]|CG	A_x000C__x0011_Ü:£õ$	Aó ÷"J´_x0006_A_x001C_çÒ_x0006_AßÊÔ·83_x0008_A/Z_x0014_û_x000F_ü_x0006_A{_x0006_6cJ_x0008_A@åÌß_x0010_	AáÙ¼$±J	A_x0003__x000E_r«"Ü_x0006_A~O¤Úð_x0008_Aê­¡_¬Â_x0003_A&amp;ÙÙU`²_x0007_Aõ_x0001_]Zd_x0008_AÕã1á÷_x0005_Aûl¨-f_x0007_AWÁUù_x0007_A5Ý_x0017__x0002_àó_x0006_Aàj#ëüÜ_x0008_A_x000D_\²3m_x0008_A="¸ªµï_x0006_Aÿ;¹dgC	AÒK0X0	A9Sg'êç_x0006_A¿àü³û_x0004_A_x0011_Ú_x0007__x000B_%_x0006__x0008_AÒ¢°_x0011_ _x0007_A¬¦Ò±Ð_x0004_Av¿nn9	_x0008_Aæè_x0004_V³n_x0006_A_x0003_Ù^í_x000F_(_x0006_A_x0014_­^@4_x0007_A¬!:_x0014__x0001__x0004_eR_x0008_A}ir_x001F_`1	AENÈ 3¹_x0008_AxSËTr_x0007_A'SFç;_x0002_	A^!Ó_x0002__x0005_Aa_x0006_c\=	A_x0001__x0018__g_x0008_A³3î©_x000E_m_x0006_ApïrØÀ_x0008_A¨Ñf_x001C_¦p_x0008_A_x000C__x0004_«×ò_x0005_Aî^"µáã_x0007_AY®O8_x000C_	A_x001B_l)À 	AÞß_x0019_E_x0007_A'£$á¢Ô_x0007_A\ÁÑ0çÏ_x0007_Aá´ÚÒüµ_x0006_A¼Ué5¥o_x0006_AÚ1s_x0012_,_x0006_AêÖ_x0019_;c_x0011_	A_x0003_¬Ê[1ö_x0007_AÃ½]_^_x0008_A2Z®_x0007_A_x001D_ìú	T/	AdkvçB	A´Ô_x0018_X_x0007_A8ùºä_x0008_AÄ_x0016_Ê_x0008_A£_x001B_íOõ_x0007_Aú­ÖT´ÿ_x0008_A_x0001__x0002_ÿ|¬õ_x0005_A_x000B_]_x001F_1cÍ_x0008_A[_x0006_Én3	AI9P_x001A_ÛÞ_x0004_AÀ å{z_x0007_AÙïî__x0008_AäAg,¡@	A_x000F_¦_x0018_^_x0008_A]ë_x0012__x0012_\}_x0007_AäæÂÐH_x0008_AÈïb9s_x0007_Agqh¶_x0005_AÃ»óSKÄ_x0008_Aòo½Û_x0005_AI_VÜÒ_x0010__x0008_A=USU_x0008_AE{Àk_x0015__x0008_Av¶ _x000E_¡_x0007_AkÝGJ_x0010__x0008_A}ý2Ìºä_x0007_Aæz+ç¸_x0007_ACC_x0018_î×_x0007_A_x0015_ê_x000C_¸_x0019_à_x0005_A5Ä_x0016_I×_x001D__x0008_A_x0019_;_x0003_5ë_x0007_A_x0019_1_x000E_¤5ó_x0004_Ap7	_x0003_b_x0004_A_x0016_M_x001C__x001D__x0005_AïÍ¨_x0012_C½_x0005_A®Ë³ïÝá_x0007_A/Rþÿ_x001A_¿_x0008_AoVê·_x000C__x0010_Âê_x0005_Aò`¢_x0008_º;_x0004_A_x001B__x001B_oï¼_x0004_Aÿ_x0003_Ü[b_x0005_A@î_x0019_÷0_x0007_A_x0002_Ì_x000C__x0017_Â_x0005_A2f\VËM_x0007_Aï`[lÇJ_x0007_A.å¦^Â_x0007_Aÿ7ÿè _x0007_A_Ö¼?£_x0007_A]»isä3	A+	Ü^;_x0008_A_x0016_å¢b_x0008_A¾ÁÒ÷(_x0001__x0008_AÏµéÂX&amp;	A­À±Ð¥¥_x0004_A_x0008__x000F_²_x000B_}Ê_x0008_AÁÑÎÅ¬_x0016__x0007_AùiÄ_[-_x0006_A(¢óXê_x0018_	Aé)vëæg_x0006_Ah_x000D_NÕ_x000D_	A®_x0007_ïóÁ~_x0004_AH·z¶Y_x0006_AMlåíVÓ_x0006_A¹«3gç_x0008_A5Eß_x001C__x000C_	Aòo ø_x0005_A_x000E___x0006__x0012__x0008_Ach­¯Óó_x0007_AîSì_x0008_ÝC_x0004_A_x0001__x0002_¢tÅé_x0010__x0008_Aõ®LÑ_x0006_AEúþQ_x0007_A3[°_x0004_AûíçnP_x0008_AWé_x0007_­ã_x0008_A×{¹Nâ_x0008_A¬_x0017_f_x0008_«+	A±:Ô¨¥_x0006_A_x0003_*ìz	Ä_x0007_AISN¦Õ_x0006_A=ê¶_x0007_APôzus_x0008_Aæñ®1á_x0007_A_x001F__x0001_Ü­ÕV_x0006_AÜy_x0019_øÔQ_x0008_AåbªqJÍ_x0007_AMÜî_x0003__x001E_K_x0008_A_x0011__x001C_¼)MÏ_x0006_A_x0014_l²;ª«_x0007_AÖ®³_x001B_Ç_x0008_AËÇ_x0001_òè_x000C_	AÏ%àÛÉ_x0006_AÏY¾v2_x0007_Aj_x000C__x0016_&amp;¢_x0006_AR®ö×_x0006_A§å_x000B_ú_x0008_Aãõ¤à_x0007_AÆ_x0005_ÏÌ´$	AO_x000B_«_x001E_~·_x0008_As/.í'_x0005_AéæÙm_x0001__x0002_oÊ_x0008_AâÌë¦­Ô_x0006_AE©ª9"	A¬¶â_x0008_AÞß_x0018_^8	AP)ð{ØB_x0007_Aw#)§_x0001_w_x0006_A¹_x0004__x0013_¼³Ý_x0008_ABw8®Ú}_x0008_A_x000F__x0012__x001C_¢m_x0007_AgD*ô0_x0008_AòÅ{_x0006_AJ?¬&gt;¥_x0006_A{gÇ¼Åz_x0008_Akh_x0017__x001F_ú_x0007_A1K_x0017__x001F__x0008_AÚð2RD_x0008_AR_x0011_+ý_x0008_AM=WíÖ%_x0008_Avþ_x0008_	/Z_x0008_A.ñ_x0006__x001F__x0014__x0008_Aú,*_x001C_µÛ_x0008_A¹äÁ~_x0006_A_x0003_}ó7T_x0008_AÕ_x0004_ß_x001E_Ï?_x0008_AûZ6_x0018_#_x0007_Aý®-\,­_x0008_A¯]§ZýØ_x0006_A¾ê¥Þ®h_x0008_A¨~þs_x000E_U_x0008_Aø_x0013_Vç\_x0019__x0008_A÷´.b_x0006_:	A_x0001__x0003_º_x000C_èÎð7_x0006_A_x000B__x0008__x001A_i_x0002__x0007_AÌù¾_x000E_Ä_x0006_Ai5q¾ØÚ_x0005_A×ÆÂÖ_x0017_	Aûßò_x001C__x0012__x0008_AªþJ¸2ù_x0008_A_x0003_Ó0_x0008_/ä_x0004_AÅØ(ß°½_x0008_Aý_x0011_fà_x0008_AÑ4t_x001B__x0007_AuF#E_x0006_AÝD§úÊÊ_x0007_Ak_x001B_òÈK_x0007_	A¼_x000F_à§_x0001_	AgÒ_JÒ_x0008_A®Â¿Ð«d_x0007_AJë²ë"v_x0007_A7wIï_x000D_C_x0005_AÛw/§?_x0007_A;­ÎóË_x0008_AKýê ¢_x0007_A}æV	v_x0008_ARËý×'_x0008_AhmûJl_x0007_Aw_x0001_bà_x000C_5_x0007_A´_x0011__x001A_d_x0007_A¿Î	l_x0006_Av¤JÁj+_x0008_A_x0014_aT2m_x0004_Acvt_x001E_â_x0007_A_x0014_we_x0001__x0003__x0014_Q_x0008_Aê[/±EÛ_x0007_Aj_x001E_9_x0006_AÀL¨&amp;	A9«i!55_x0008_AóNÍÁU_x0007_AIÐ_x0004_:_x0007_A}_x001F_/}ï+_x0008_A~o|vZÁ_x0008_ADËMC(	A&amp;U÷sD_x0007_AØ(_x0006_A!¨zõ9)	AuMírÅL_x0006_Ara}·_x0006_A(ß\­=b_x0008_AÚÇð@åP_x0007_A,ãUZ_x0006_AÆ_Ràª_x0008_A[sý/_x0005_A]_x001F_9ï/ö_x0005_AÇ×Ýû_x0008_A$í7Â_x0005_A,mïê;£_x0004_A±ãSM[Á_x0007_A_x0013_7í_x001D_"_x0002__x0008_Awk×³À_x0005_Aø×ÿéÎà_x0008_A_x0005_PÕud_x0006_A&gt;;r|¬R_x0007_AW`-)h+_x0005_A_x0003_)I³Ë_x0019_	A_x000D__x000E_ÝÅõ!È_x0007_Aë-´}+ð_x0008_A±¾q_x0004__x0015_-	A'å_x001D_ù]Ç_x0007_A_x0006_¯Ì7;_x0008_A¾NÓ[Ã_x0007_A7±0_x0004_~¿_x0008_A¸~Nªôj_x0008_An¨V²_x0008_A{@`N	Ao_x0013_¯·_x0007_Aa½4¶4a_x0003_ADSGü_x0007_Aú8 [-_x0016__x0008_Alù_x0016_äÚW_x0008_A­Q±_x0001_PJ	AÊVÍ_x0008_A_x001D_v.de_x000F__x0006_AñºêÃæ_x0004_A_x001D_sq«3_x0006__x0008_A_x0002__x001D_L	_x0012_	AÉé¡Û5	Aã%l=_x000C_g_x0003_A4¿ßÀ!	A[iJÚ)_x0003_Aì³uÝ9_x0007_A_x0005_&gt;ÊôÓ¶_x0006_AáwË®XQ_x0008_Aå!°ûßO	Aéøþ5O@_x0008_A_x0018_á¦ë£p_x0007_A_x000B_|¢æ_x0001__x0003_ë}_x0007_AKtÖë_x0016__x0008_A¨_x000E_	Y_x0015__x0008_AÛ±_x0001_¯vù_x0007_Aóè_x0011_³B_x0008_Aì^àë_x001E_Í_x0004_A3qCÖx_x0008_A+WDô[_x001E__x0008_A&lt;W|´_x0002_Aa_x001D_þä?_x0008_A_x0005_Ð_x001B__x000F_á_x0007_A#0X¦_x0017__x000E__x0008_A4Q _x0005__x0008__x0006_AÚ_x0012_êrK+_x0006_A'e)8ã_x0007_Aâ3ÿûó_x0007_A÷T_x0003_t»p_x0005_A _x0003_·pÕâ_x0006_AÜçÀ_x0012_4_x001E_	A ¼àýÑ_x0007_AÚmøço_x0006_AÔü]È.K	Abèêå®_x0008_Aù¤j7¡Ý_x0007_A_x000B_^âbU_x0007_AÛ®_x0008__x0007_A¹Ww ÿ_x0006_AITæFL_x0007_A¤BÐý_x0005_A;È_x001B_ý_x0008_AÀÇ#l¹_x000C__x0008_A÷_x0004_yf'_x000B_	A_x0001__x000C_â_x0007_´ì_x0006_Aóê»Ôè*	Aj@ß_x001C__x0013_×_x0008_AN0GÏUe_x0005_A_x0012_¨»_x0010_À_x0007_AÎÁ_x001F__x0008_A¥ntý_x000E_&gt;_x0007_Aô(@¢_x0013__x0006_A?_x0019_È¯r_x0008_AFíÞ,Èu_x0007_A[Q&gt;­é\_x0006_A¾ï3#0_x0008_A#&lt;&lt;WúÎ_x0008_A_±_x001C_qGº_x0006_Aa³R_x0015__x0007_A_x000B_j¦Sé_x0007_A_x0006_ëRÛÑ_x0006_	A#²²_x0011_O_x0008_AãÄN1:_x0006_A¢ý_:Ã_x0008_Aïþ©_à_x0019__x0005_AEo®_x001D_â_x0008_Apz_x001C_\fG	AÌÈxAu_x0007_A£À´ÇÀ¥_x0003_A¶-Ê_x0004_A&lt;Ö²}_x0008_A3U_x000E_²_x001C_±_x0006_A»g'aDÐ_x0006_A²_râÈ_x0002_AgèÏ_x0005_AU¾_x0001__x0002_ª_x0004_A_x0005_Rµê]_x001D__x0007_A*~7Áÿ7	Anì_x0011_þÅø_x0008_Aö$»¡A_x0006_A­J_x0008_³Ñî_x0008_AïÛ¡¶%Ó_x0007_Aë¿KuLÐ_x0008_A_x001B_Ù×èä_x0007_AWNV´+¯_x0008_AT:ÙAs_x0007_A&amp;_x0003_ü =_x000D__x0007_A¸Å{ÅK_x0007_AmñÜ_x0006__x0005_A#toÌ\_x0007_AunêÊç_x0005_A_¿_x000E_Å_x0007_Ap$%)&amp;_x0005_A²}¹D	AÐ*«Þz_x0008_AKp_x0010_M_x0007_AåÞÄq@_x0007_AA_x0013__7X._x0006_AÑV_x0012_Sï_x0008_Af¼ÓD¬^_x0008_A_x0003__x0012_´´î_x000C_	A`ñ7ü_x0014_!_x0004_AaÆ_x001B_.%'_x0008_A^_x0006_*v_x0005_A_x000D_H÷_x0008_ANø¶T¦*	A®¥ð\Ì_x001B__x0007_A_x0001__x0003_#_x001F_a|~4_x0008_A)ÍÄ_x000F__x0002__x0006_Air­k¶_x0008_AÜ_x0005_sp¨_x0007_A]äDÃI_x001B__x0007_AùR_x001C_L]_x0008_A2ÞL_x0006_g_x0007_Aù=læ²_x0007_AìTFa¬*	Aë§'Ûß_x0007_AØâÏr´²_x0008_A¢Ò&amp;}ÃE_x0006_A_x0010_._x0005_o _x0006_A°¬D!_x000F_Î_x0007_A_x0004_xÄÔT5_x0008_ArÓzð`_x0008_A}Ñ[³Çø_x0005_AoÃu_x000C__x0005__x0005_AAÍ_x0002_Ê_x0005_A»{ &amp;¢_x0008_AR¦GÉ_x0018_Y_x0007_AÚ¨àl¸Ü_x0008_Aâ3-t_x0007_AëPiÉß_x0004_Að_x000B_ï(_x0016__x0005_A½Q¹êq_x0007_AÙn­_x0013_¡*_x0006_AíaBWü_x0008_A2óóvs{_x0008_A_x0019__x0006_&amp;Fk°_x0006_AÐamÖ_x001F__x0008_AZ_x0004__x000D__x0001__x0002_(É_x0008_A_x000D_ÿSË_x000B_	AUÉ}¨Q_x0007_A!¯7Ïn_x0007_A_x0001_oFÊ±_x001E__x0007_A;&gt;Qº _x0008_A_x000B_áî)_x0007__x0008_A"¦_x0007_É._x0007_A³0pÄ¤_x0015__x0006_AV!sñb¬_x0005_Aå¿Fúñ_x0006_AAÀ@ÞÏ_x0008_AyÿÍÿ _x0006_A -Ì_x0002_Ù!	AÉ_x0010_M_x0005_A´_x000C_íkÿ_x0007_A_x0003_¥Ìþ4_x0006_Ay&lt;_x0013_úE__x0007_A_x000D_è_x0001__x0004__x0007_A_x0014_ýÊæ_x0008_Aªia_x0006_-ú_x0005_A_x0006_ÔE_x0006_A´HÕ=Ò"_x0008_AHX¥~V_x0008_AiÈ_x0003_\¹Æ_x0008_A :þ2õ_x0007_Aæ9uÙD_x0008_Aõ_x0013_j^7	_x0008_A+V48©_x0005_A&amp;ðÿòï_x0007_AZ_x000F_²Â¹_x0008_AcbWGlè_x0003_A_x0003__x000B_q&lt;QÈð°_x0008_AÅâ¦³_x0001_U_x0008_Aß_x000B_móä±_x0005_Ap_x001F_ øë_x0007__x0007_A_x0011_¢}J®_x0007_A_x000F_Ø­Äév_x0006_AÛZäl\_x0008_AùâÜ¦¨_x0016__x0008_AKuëue_x0007_Añ±|ÃÎ_x0007_A7ÉþÃ _x0008_Aµ	Uõùü_x0004_A´q{®»8_x0008_AÝ#Qu¯_x0016_	A_x0001__x0012_±ÅY_x0008_A_x001D_Ä1kù_x0006_AzK_x0008_­Ñ_x0008_A¾W1dÿ_x001F__x0007_A0Ó¢ ¤±_x0007_AÄòSr.½_x0008_Aï}_x001B_2jS_x0006_A5_x000C_PØ±_x000F__x0007_AÃè§#_x0006_AF0SéÌ2	A2#Óð_x0005_An²BøÂ_x0007_A_x0019_«Å+Ðù_x0008_AÐ@èÒh_x0016__x0007_AtÖÎ¥'_x0008_AHò½ö_x0002_AÄ¾l(£^_x0008_AAwG_x000B__x000F_4_x0008_A¯}_x001B_À_x001E__x0006_AEbP_x000E__x0003_Ê_x0008_AÅ	{W^_x0007_Ar_x0006_Î_x0004_(_x0005_	AMvâ!ì°_x0008_AHK_x000C__x0003_\_x000E__x0008_Ab§öô°Â_x0006_AÓôñ¯¸#_x0007_A¿Ã êe&lt;_x0008_AÑAÛÐ9Ë_x0007_AènnÛý_x0006_A_x0015_´Gá_x0004__x0008_A_x0014_a¨ÔLA_x0008_A_x001C_$uI _x0005_AA_x001D_uL9ñ_x0004_A7Z¯cã°_x0005_Aþw­	_x0007_A²ió__x0005_A¼_x001C_eû_x0007_A/ò¡à _x001D__x0008_Añ_x0008__x0007_:¥_x0008_A:¿°_ì_x0006_AMÃ(áö_x0007_A_x0010__x0001_ø£á_x0003_	Aù3ø_x0004_A;©]0_x001E_ _x0005_Aß_x0018_qäýC	A×:¶²Ì_x0014_	Aû£_x0002_Â2*	A6_x0007_c_x0013_ñ_x000D__x0005_A©&amp;SØp_x0007_A_x0001__x0002__x001A__x0010_JÑ_x0007_A_x0005_çÛô¡¢_x0007_AÂêL_x001C_W¡_x0008_Aù%i®$_x0007_AÏØxµ\Þ_x0007_Aeu_x0013_3üò_x0006_Aü»2¡_x0004_A:IUÀN¬_x0006_A¥LÏ_x0010__x0006_AktRÊ*Ù_x0007_APchÈ_x0005_A_x0017_µ(13B_x0006_A_x0005_|Í¾_x0008_ATéòÖyø_x0008_A`aúvñ¼_x0008_A_x0004_/F¹·z_x0006_A_x000B_(Kÿ³K_x0006_A_x001C_÷ë8Ô_x0005_Av¹w_x0016_¼_x0019_	A`9bØ_x0018__x0007_AÄrõÂÆ_x0004_A&amp;WÞb_x001E__x0008_AißÀ;GË_x0008_Aç3ü'&lt;è_x0007_AL´Å__x0007_A)L._x0011_@-_x0006_AþÂêE_x0008_Aì4$ô6_x0007_Aõz_x0010__x0019_á_x0007_A¹7·éd_x0003_	A}}ÆòYÅ_x0008_A³ÓÖ_x000B__x000E_ä_x0008_A_x0001__x0016_n_x001F_Ö_x0002__x0008_AoxÔÎD_x0016__x0006_AKÚø_x0008_1ñ_x0003_AÀûß¶_x0008_A¦*\Gò_x0008_A1´!B\_x0008_A]È¥õ,_x0007_A-¤\?_x000C_ _x0007_Ag¶*wZ_x0008_Aæ_x0010_,¯Û_x0004_AÏä_x000F_þ¶_x0008_ATW³_x001A__x0006_Aoïº/]b_x0006_A¶_x0004_ASÕ_x0007_AÅæ_x000E_Aã&lt;	A§ºaû¿Ó_x0008_AÜSke¨Å_x0006_ANªÐ`+£_x0008_A;_x000D_TÄ_x0015_o_x0008_A_x0019_Mjr.¼_x0006_Aþ'h&lt;6Æ_x0006_Atã_x000B_ ´_x0005_A¾ýöÑÒ_x0007_AÇ£5ØÙ5_x0005_ARÐzlæ_x0008_	A_x0005_eÕ¾_x0008_Al:í¶JÇ_x0007_AGÁêöû_x0005_A²ÝwÜñ_x0008_Anê=Ûå_x001B__x0008_A"¿ñ¿ÀÑ_x0008_A_x0003__x000B__x000F_ª§_x0012_?_x0008_A_x0002__x001F_^_x0001_Ñ§_x0007_Arß2'_x0001_Ê_x0007_AªIS_x0013__x0008_A¥)¬$kè_x0007_A3¸_x001A_`¹q_x0006_A_x0010_QÒÖ¼_x0004_AïØ½á9	A:r?kxÌ_x0007_A[G¬AZ_x0001_	A_x001A_kv_x000E__x0016_ã_x0005_Aô(ê0é_x0007_AïQljk_x0006_A&gt;Ô~UXQ_x0008_A_x001E_Ïÿ14Ú_x0007_AË×oi&gt;_x0008_A{à¥x_x0007_AÒ¥µÎÃ_x0006_A_x001C_"ßr5_x0003__x0006_Aéµ)9ÿ_x0007_Að_x0017__x0005_«ºS_x0007_A¢²lùÕ_x0008_A	_x000F_£~°~_x0007_AÐ_x000B_ý_x0007_Ôð_x0007_A_x0004_¯y8_x0019__x0008_A_x0016_ý#s_x0011_H_x0008_Aá¦_x0017_ñ_x0008_Ab_x0016_¿_x000B__x0007_Ä_x0006_AÛå\-!	A_x000B_]{~®_x0005_A:_x0013_Á¾ë_x0006_Aë6°·_x0002__x000C_M_x0007_AFtÿ$	A_x0014_¡(_x0007_A_x0013_¶'_x0008_AhZ(û©_x0007_AqºÖ±_x0014_í_x0008_AÔV²z_x001E_d_x0008_AÜº=æ_x0006_Aýä}ö6+_x0007_A2;ô_x001E_ç_x0005_AÕÖrÖ-_x0007_A7_x0003_(u_x0008_Aàü_x0017_Oø_x0006_AØèË_x0007_AÕfå¢kI_x0007_AP_x000C_²^ìW_x0008_A/åÞå_x0008_AGN[ú¶_x0004_A_x0003_F\í¤_x0007_AêøÏ_x0019_è_x0008_Ad¿C_x0018_L?	A	_x001C_äÐ_x0007_A_x000D_Ý_x0016__x000D_	A¢_x000B_¸d_x0008_AÐÊþr_x0008_Aãf¸Â_x0002_H_x0008_A\I¨&lt;éå_x0008_A§HðK_x0001__x0017__x0008_A´_x0018_Ì_x0012_U_x0007_A_x0001_ÛéÄ	%	AJcö_x0008_A^xãa&amp;_x0003__x0008_A_x0003__x000D_ØÌ«u_x0008_A]\øþ¯_x0007_AÎÍI¦8X_x0007_A_x0001_Î´`F_x0008_A_x0008_R×KÛ0_x0007_Aª0p_x0015_k_x0008__x0007_A2Vÿ_x000D_(_x000B_	A|¬`ÜÏ_x0005_AöP_x0003__x0002_b_x0007_A6dâ %_x001F__x0008_AZ¾¾I_x0010_e_x0005_A~_x0001_-ìò¹_x0008_AõñFÅ½_x0008_A$)Xª«Ò_x0008_A¬í¥*Nv_x0006_Aºt ~_x000D__x0006_AÂd*Ù¥_x0007_AU_x000F_£@+È_x0007_AÜ¹Aö%_x0008_Aê{D1=_x001A_	A eÞ' _x0008_Aþ%å'h"_x0008_AmXøº!N_x0006_A*s·Õ'	A£Ë0=T~_x0005_AåéH_x000D_E)_x0008_ANÞ_x000C_Ë_x0004_	A\Î_x0006__x000F_ý_x0015_	AÎ3­¿¬_x0007_AÅÊé_x0014_¾¸_x0008_Ao0[_x0006_AàÄÓ6_x0001__x0003_&gt;½_x0006_A_x0005_C«_x0007__x001A__x0007_AxÃê¿5Æ_x0008_A_x0014__x001F_ÇÆ_x0008_Aq_x0011_î\b_x001A__x0008_Aû·¤Ç¥_x0007_A_x0002_Ç®£_x0019_0_x0008_AÙþ^m _x0008_A?ªÉWÍ_x0002_Aw_x0016_@'¢y_x0007_AX©_x0003_Á7³_x0008_AZt"ï_x0005_A9©¼B9'	A_x000D_ö&lt;s÷_x0008_Aú¥è2¦³_x0006_A ï5+_x0008_A,$Aº{_x0008_AÑæ_x0019_Ê_x0005_A½k±&gt;ý_x0007_AMÍZL*A_x0006_AF_x001B_Oº_x0008_A¢M_x0008__x0019__x001C_	A×E_x0001_Cv*_x0008_AXØøæ¡,	Ad©MH=Þ_x0006_A_x0008_nH .	A_x0012_óæ_x001B_¾_x0008_A&gt;@_x000C_Be&gt;	Ap_x0012_a:_x0014_ï_x0008_AJé_x0004_ÚÃ_x0008_Aã'´Á&amp;¼_x0008_Av_x000F_(sh§_x0007_A_x0003__x0004_ò}ÔàÁ_x0006_AJs½H_x0008__x0007__x0006_Aáÿ_x0006_ö¿_x0006_Ae°¦È_x0008_AV´ U_x0007_AÁ!ò÷D_x0008_A_x0018_3ÌS¾Ð_x0008_Aò¨¼_x0006_	A?_x0005__x0012_g_x0017_K_x0005_Am±ÌS_x0002_&gt;_x0006_A_x0004_irÂ¬_x0006_A"Ïò1~â_x0008_A= ÷Jè]_x0007_Aã÷T8ÊÄ_x0007_ALb_x0013__x0007_AvUoÐú_x0007_A_x0006_îò_x0014_×_x0005_A-øÞ _x0001_	A_x0001_Y/_x0004__x0019_&lt;_x0008_AÍ!_x0007_×é_x0007_At_x001C_&gt;ËÿÄ_x0006_AÞ'ø!÷_x0006_AXûti_x0008_AÛ_x001A_®°_x0002_ù_x0007_Aû/âíµl_x0007_AC%¶_x0007_A³ÍÅTû_x0008_A3"Á,_x0008_A7Ã¿A(ï_x0008_AÏÙýu×_x0008_A*_x001B_Op_x0005_A¯|^_x0003__x000B_»_x001C__x0007_AÜ°_x001A_ ø_x0008_AVQmUÓ»_x0007_A_x001D_åØb_x0002_	A_x0013_Ð6ø¶_x0006_AvÏ_x0003_â_x0007_Aãö_¡B_x0006_Ax­Æhã¢_x0005_A®cûPév_x0007_An¿Ã]_x001B__x0008_AÚHkx&amp;_x000E__x0007_AÛÝîÝ²Ñ_x0006_AËd h_x0008_A×®K&amp;j@_x0008_A¤ýúßÌ_x0008_Aâ,Ï_x001A_Ýã_x0005_A_x0005_S_x0001__x000C_J	A/º³Éó_x0006_A¡õ½²þý_x0007_A&gt;üó}^m_x0005_A¡1õ¦æ_x0007_AÎE²ÄÆø_x0007_Aö&amp;óÙ_x0004_AZàwÿ_x0012__x0008_Aä_x000D__x000E_Ö]N_x0008_AÛç;_x0016_\á_x0007_A³Y(i§_x0006__x0007_AF¶h0ðQ_x0008_A!@_x0001_IÔ_x0008_A_x001C__x0011_noÿ_x0008_A|*h^P¤_x0008_AE¬u9ÏH_x0007_A_x0001__x0003_[+_x0018_´_x0006_AÉPà2Kî_x0008_A):_x0001_LA¬_x0008_AýÿáÇ¨_x0006_Aÿ$dß¬±_x0008_A%c8tìï_x0007_A_x0012_;8bä_x0008_AïÜï"Á_x0008_A'_x0001_£_x0006_Aá_x0006_ ÷ÎÕ_x0007_Ao+ºûB£_x0006_A¾Ø¥7#¾_x0008_A9#´±­_x0007_A/£Ü_x0005__x0008_v_x0008_A_x000B__x0016_ÒX=Ü_x0008_Aí_x0006_Y*Î_x001B__x0008_AJW_x0016_T_x0004_AÝ²5mÎº_x0007_Am_x000E_}Í3	A-ÓèÈ	_x0014__x0007_Aø_x001F_^_x0007_Arîå:·_x0008_A?ÈÂ_x0008_A×n{Í_x0007_AÛ_x0002_Ä_x0001__x0015_À_x0006_AÀÑ3_x0011_a_x0007_AÏXÐc_x001B_q_x0007_A5_x000B_8ój_x0004_AÛ_x000F_ÅÚ_x0006_AOîÃñ¿Ê_x0008_A']¸ôÙ_x0008_A²0#~_x000B__x000C_!_x0008_A_x0013__x0015_ÕÁ_x0015_§_x0008_A}ï?g\_x0007_AÌ_x0013_åºTä_x0005_Að_x0015_vè*_x0008_Aó¨L¤_x0007_AÃ¨Æ_x000F__x0013_ï_x0007_AÕ&amp;_x0018_&amp;¹:	A_x001F_å$R_x0005_AÝ"E~_x0012_a_x0008_A_x000D_åé._x001F__x0007_A IÿNå_x0007_A_x0003_3Gso_x0006_AÄæy¤_x0005_AÅ\÷¥_x001A__x001B_	AñT_x0002_Q_x0014_	A,'µt¯i_x0006_A'uÊËå_x0007_A_x000E_ú4¶?_x0010__x0008_A¶zxU¹_x0005_A1D-ÄO_x0008_Aên_x001B_ñF	A_x0006_	yõ_x0008_A6Rj&amp;Ú_x0008_AíÑÔ:P_x0005_Aû_x000B_2jF_x0005_AJÚ_x0013_U«_x0004_A_x0019_é8+§É_x0008_Aê_x0001_õã"_x001B__x0008_A^µ_x0017_!B*_x0006_A[Ê_x0018_Î_x001B_t_x0007_A_x000E_9\8_x0008_A_x0002__x000B_ÆµaX,½_x0006_AF?_x001B_ ß_x0007_ADá¯È&amp;F	Aoë_x000B_ßÇ_x0001_AëÑö?_x0006_A÷CçW-5	A)Ó[8¿_x0007_A´äÚ¥_x0007_A4/Ö-¡_x0008_A4Ä*¢_x0006_A_x0016_@Ý^ö£_x0008_AÅh[ìd_x0008_Aê²$"_x001A__x0008_AÔ&gt;}ö_x0007_AâÒÉ_x000B_T6_x0007_Ai_x0018_Tk©o_x0008_A_x0017__?®½ë_x0007_A²_x001A_Ù5f_x0006_Ab¾ÅwÈ_x0006_Aeï¯_x0007_Aèhÿl_x0004_AÜÝÎóc_x0006_AoìW·_x0005_Ap;iÍ¦_x0007_A/_x0017_­g_x0001__x0007_Ayk_x000D_7¼_x0008_AæÔ_x000E_·{x_x0008_A§è_x0004_t£À_x0007_AO¸iaî_x0007_AªÊçÃÄ_x0017__x0008_Ayô¤_x0003_}Ö_x0008_A&lt;_x0010_'_x0001__x0003_O_x001A_	A_x001B_Ôoê_x0008_A¿`ul_x0005_Aþ_x001F_¥Q_x0008_Aoð_x001F_@î(	A·Ôá¥_x0005_A_x001D_{!Kö7_x0006_AV*BjRõ_x0006_A'Õq_x0008__x0004_	AÑN&gt;¾þ_x0005_A/gÖ_x0018__x0008_	AöªÓ``2_x0007_A_x0016_Ò_x0002_[_x0018__x0008_Aï#ÖTu_x0006_AB	º'(_x0008_AU²$õÖ_x0007_AÊÙN}_x001A__x0007_A~~ú|Î_x0008_A_x0017_`%¹lÐ_x0006_AP_x0014_þæýb_x0007_ACnGw\_x0006_A_x0017_ufÞ(¸_x0004_A_x0001_Vrsí_x001C__x0008_A;í6?*_x0006_Aà¨\Wù3_x0008_A_x0008_._x0010_®_x000F_	A-YHë­_x0013__x0006_A_x0002_»,}_x0011_	AË¡_x001E_"³­_x0008_Ap,_x0007_õê_x0006_A/[®re=_x0007_AÏ7_x0008__x0012_¢=	A_x0001__x000D_Î*_x0003_£_x001B_	A_x0017_gNU·®_x0007_A_x0002_ò_ù_x0019__x0008_A°6F÷Jú_x0006_Aýd&lt;´	_x0011__x0004_A_x000C_q&amp;[°_x0006_A#¶äp+_x0007_A3DðéMi_x0004_A¬Iü_x0015_ ~_x0008_A9àÕa~_x0006_A®à_x001E_îª_x0006_A_x0004_B`r ´_x0007_AX\40¥1	Aù MbÌ9	A_x0011_Tn Yý_x0008_AsR_x0017_|kú_x0004_A¤$Ù¥/_x0005_AÒÜÍ¦Ö_x0008_A#³¸]àÅ_x0008_A)¨j_x0007_-_x0007_Aù±æ_x0008_A?5·Ù_x0007_AÜ¯§ÛÏ_x0015__x0008_Aæ_x001B_MC_x0008_AÒíV¡ô°_x0007_A$¯»J½_x0006__x0008_A_x0016_ñ·[U¢_x0007_A_x0007_&lt;S#:z_x0008_A_x001D_äÃ_x000C_Ú«_x0008_AÔ©ÍDY_x0007_A"CþÝ²;_x0003_A_x000B_/ô4_x0001__x000D_½_x000D__x0006_Aþ­?Ôõ½_x0007_A*§ê_x001A_B_x0008_A×j4Üª_x0007_Aê»&lt;ö¸Ñ_x0006_A_x0005_p©_x0016_æ_x0005_A_x000C_Þ*Î§s_x0008_Aö$9´[_x0008_A¯Cò_x0002__x0007_AH1µ}x_x0017__x0005_AnÓ_x0019_í²Í_x0006_As,iBâr_x0005_A¶_õì_x0005__x0006_A_x000B___x001C_öÊô_x0004_Aybún_x0008_N	AÙ _x0012_¸_x0013_C_x0007_A³=~£_x0006_AÍïâ_x0017_íH	A_x0015_´¾Éx_x0005_AÞßÅ!9ê_x0007_AWØãÖßa_x0008_AßGÙf _x0005_A_x0006_$éù_x001B__x0008_AÅ_x000B_+S§_x0005_A½&amp;!û=û_x0003_Aâ]xn5_x0007_A£9w'	A_P_x0013_sñ_x0008_Aoü:#_x0002__x0008_A}À_x0014_Rø³_x0007_A¨Üá*_x0015_I	Ar}¢_x0005_A_x0001__x000F_Oìi_x000B_í_x0005_A_x0008_"Û8_x000C_b_x0006_AÞ&amp;s¹?5_x0008_A\_x0002__x0015_¤U#_x0008_AA@öµc_x0019__x0007_AC)R*_x0008_Al_x0018_ÄU_x0008_A3¤¡_x0013_ü_x0004__x0006_AiZ6_x0006_AÝ°_x0011__x001F_±_x0001__x0005_A«ëL_x000E__x0008_:_x0008_Aä_x0004_í_x0005__x0004_AD_x0014_ßàÙ_x0006_AÿÝú-O_x0006_Að15_x0005_AfT±_x001B_m_x000E_	AÚ÷_x0013__x0007_A¸_x0010__x0007_AÏ_x0017__x000D_1(_x0007_Aó_x001C_(?Û_x0007_A_x0002_HrT_x0008_A¼f_x0016_W_x0008_ArÀ	A__x0008_A»ë&gt;¯§S_x0007_AL_x0006_k_x0014__x000E_	AÈïc_x0010__x0008_		AtÚÃ³¯_x0008_A_x0006_Ö_x0011_D_x000D_	AåJõýR_x0005_AqÂ­_x000F_!Ç_x0003_AGU)rÞ_x0008_A+²åÅ_x0002__x000C_ò_x0006_Awë]û_x0006_A£©_x0011_CI_x0008_A9©ÎÉì_x0004_Ao_x0019_³À*_x0013__x0008_A¯Ã7v;O_x0007_A_x001E_wMß´_x0008_A¨wòÀ_x0004_	A?_x000B_£w7ü_x0008_A³¤¶_x0013_D_x0019_	A@c_x000F__x0010_¼_x0008_Aq&amp;°_x001E_Ù_x0008_AôÃäóõ_x0006_A 36s¯_x0008_Aµìàï_x0013__x0004_AÈ_x0006_c"V_x0007_AÐ^å¶_x0005_AU_x0008__x0014_ç_x0006_A/¸2]5_x0008_A_x0003_à²sYB	AãÄ¦ÿþ_x0003_Aü¶_x000D_%B _x0007_Av	1_x0001_ÅÄ_x0006_A´_x001B_ßÂt_x0008_A'åTcð_x0006_An" y7_x0008_AûÂoº_x001F_	Aß1ÓzbY_x0008_Aã@HÍý_x0008_A4¬íf_x0008_Ae8!_x0013_Ü_x0005_A_x0010_"oì5_x0008_A_x0001__x000D_{mþú_x0002__x0008_A¹e¯ E	AP`mm_x0008_Afß6Wö_x0004_A÷'?³*½_x0008_Aú¥ÿXc_x0008_AÐ}J_x000B_¾_x0006_AêU_x0008_µðR_x0008_A§lî¹zÃ_x0005_A_x000C__x0002_?v²Ã_x0007_AyÏa_x0003__x0008_Ax_x001D_e,	A6&lt;_x0003_M$_x0005_A;¿_x0012_Z_x0001__x0004_A&gt;Y_x000F_Ñ@º_x0007_AßphWÕ_x0008_A§2_x0019_+r_x0008_A4}3_x001C_n_x0008_A*$_x0007_q_x0007_A=ûv¼Û¯_x0008_AI_x000B_K,ý!_x0008_AäG"ý_x0012_	A_x0018_¡_x0010_l`_x0006_A	£ÇùçÖ_x0007_A_x000E__x0016__x0007_	3ë_x0008_AÏb	Û I_x0005_AÂóm·_x0008_Aø$Ú°Pß_x0008_AÔáôou_x0008_Aó§þé1_x0007_A`.6 _x0016_É_x0007_AFWQB_x0001__x000D_~²_x0008_A_x001B_Üª~$_x0008_AÏàhÔÇ^_x0005_A¾_x001A_ ¡_x0002_w_x0003_AÔ¢é|P_x0016_	A½b¹nÿ_x0004_A¬Ö5ªÐÝ_x0008_AÕÙ_x001B_³¦_x0008_Aí|EAU_x0006_AFIùÌU_x0008_A?[.Ç*_x0007_A_x0015_-|_x001D_7_x0008_ALû'Ô©_x0007_A·ô,vG_x0005_AÓÁª¡_x000C_o_x0007_Aèn*¯_x001C__x0001__x0007_A·_x000D_¨ýt8_x0007_AH´V_x0006_A_x0008_AeÏ_x0007_A5+æÙ4_x001A__x0006_Au0ü_x0005_?_x0007_A1&gt;côQì_x0007_AWª½h_x000B__x0005_A¿^&lt;ÊÒ_x0005_AK¶j_x0008_Ah4$ÜÁß_x0004_AmSÅù_x0018__x0008_AR&lt;_x0016_Ü_x0008_A_x0016_|u@_x0008_AÈ3$j_x0005__x0008_Aj3_x0016_v_x001C_	A3¾"Æ²ì_x0007_A_x0003__x000B__x0004_ì¤t_x000C__x0008_AÁHLjæ_x0008_AÚ_x0003_±_x000F_=³_x0007_AX	A_x001A_*ó_x0006_AÌ	}NÄ'_x0006_A1¡¨j_x0007_A.®_x0007_³_x0005_A´·´¡ÛV_x0007_A9¹#dÞ_x0005_A\¡W%å_x0008_AhT)M_x001E_e_x0007_AÊ_x0017_s[ã_x0005_AüHXU_x001B_B	Aß;¬U_x0008_AÄqYuü_x0005_A,£+ß_x000F_ç_x0007_A(k_x0006_V_x0007_A[@«þ_x0007_AbS_x0013_1H_x0007_Ag÷p.NR_x0007_A#)²_x0002_°_x0007_A\T{iù_x0008_A&lt;a&gt;_x0008_è_x0008_A}Ût¥u_x0005_Aä°~Ã§6	A&amp;_x0013_KÒãç_x0007_AB'¢]²#	A^¯ùÎ_x0008_Að²ó¹ß"	A._x0007__x0003_Üob_x0008_A_x0017_çCÕ_x0006_Adâ_x0010__x0001__x0001__x000B_§Ù_x0007_A`m|+_x0008_AÅ8ù:_x0008_Ah@lT_x0005_A¨Ã]w_x0007_AÞ¢mzf_x0006_A?æØx{Ì_x0006_Aª}Ä#5_x0007_A_x0007_°N_x0004__x0015_Æ_x0007_A&lt;ê_x0014_ó¢_x0015__x0008_Aª_x000D_UL&gt;Í_x0006_A?__x0001__x0003_&lt;_x0007_A_]sÍú_x0006_AÕ-GW×_x0007_AÅû­y_x0008_A³_x0005_Ù_x0017_s_x0006_A@:O¦bA_x0007_AÊ$QÍ_x0008_AD¬_x001B_W_x0007_Z_x0007_AÎö¿ÞÎ¸_x0005_Aä['_x0011_¯_x0002_A§7y­¾_x0005_A³°Ns]K_x0008_A_x0013_hyWüÒ_x0006_Aß&gt;$µïê_x0008_AïÌ¢zT_x000C__x0007_A3hè7òB	A't_x0010_ç&lt;_x0006_AÌùMÏÓS_x0006_AE%wÝ´_x000C__x0007_A_x000C_1_x001B_*¬Ø_x0006_A?GÕùÝ_x0007_A_x0001__x0002_ËWZæùÛ_x0004_AY4ñ¹é_x0008_Aê¨)ø_x0002__x0008_Ag\Í_x001C__x0005_A4jî&amp;÷ª_x0008_A_x0018_»¯5_x001C__x0008_A*É3_x0012__x0005_A;j'2¶_x0007_A_x0008_ps_x0008_A_x001D_.§þh«_x0008_AåáVw_x0008_A_x001B_oÑ 6_x0007_A¢oÀ_x0010_V_x0007_ADÊ_x0019_öb¿_x0008_Aî&gt;©¼ã_x0006_Aý7´~_x0007_A¨IüÍÉ_x0005_AO¹û_x0011_%_x0008_AMÚ®ú)_x0008_A\_x001E_ùDâ_x0006_A_x001B__x001C_ï¬û_x0006_ALK_x000D_ea_x0008_A5_x0018_6§í_x0006_AâÖ³¸i_x0008_Aí%KÀ Ç_x0005_AÓû©_x0006_=¸_x0007_Aû|_x0019_#â_x0012__x0007_AGJiûIç_x0006_A{_x0010_ÅçAt_x0007_A=rbÏ_x001F_¿_x0007_AÜ_x0004_ÿªÃ$_x0006_A_x000D_MEX_x0002__x000D_°_x0007__x0007_A_x0002__x001A_n_x0008_õ_x0006_Ah¿_x001C_æ\_x0003_A²_x0006_é%Ö_x0007_A_x001F_Í;Á!¶_x0008_AWª_x0006_è_x0006_A: Þì_x0010_ó_x0007_A_x0017_há©]_x0006_Am·L¦Á_x0008_A9¹_x000B_"à_x0008_A¾3Þè¤_x0007_A&amp;3×ÃÇ_x0007_ACÕ+µÙe_x0007_AMmf1º_x0007_A&gt;%_x0008_A_°@Ùe¢_x0003_A_x0018_Y.²_x000D_	A¨Ä_x0001_¼«¤_x0008_A«_x0010_ó)_x0007_A4[¸Øÿ8_x0008_A[NS_x0005_A¯gE_x000C_ää_x0004_AÙ%e _x0016__x0007_AÝ)|Û-_x0013_	AC-«0%a_x0007_A_x000E_Éßk_x0008_A~u¹ör_x0018_	A§Voq­_x0001__x0007_A_x0014_|F(7_x0007_AÇ0Ï$°_x000B_	A_x001F_B¾£Ú_x0008_AVÌÞWZê_x0008_A_x0002__x000B_Ó4ÉÓàð_x0007_A'_ ¨_x0005_A_x001B_éÞcr_x0008_Ac°cßCl_x0007_A4Yõ_x0017_KX_x0008_A¢_x0017_&amp;U_x0006_A_x001E__x0004_$³u§_x0008_AU3.|âÊ_x0006_A_x0017_:TðE_x0008_Ah_x0019_Ñâò_x0005_	AÛ_x001F_öóQy_x0007_A_x000B_ú´¯G_x0006_A}ÓÏìq£_x0008_A8+ ãe_x0012_	AñÕ±_x0018__x0008_A3D\ïÑ³_x0008_AùÕøÂ¶_x001D__x0007_A?¯°°_x0001_	Aà3¯Z^_x0006_A÷º^×!D_x0008_AiÙ+Ç5`_x0006_A_x0016_·~ù²_x000B_	AüeqêO	A_x000C_ÌI0_x0003__x000E__x0007_A@ò^&amp;¢A_x0007_A;l_x0019_u_x0005__x0007_	A_x0014_fÏ+_x0008_AÐ_x0007_h¸ìò_x0007_Aõ·VÜÂ_x001D_	AeR¨'ë_x0008_A¾¬tH_x0008_A_x0005_Qd;_x0001__x0002_Iô_x0006_A¨ú_x001F_b§_x0005_AFX@_x0014_S_x0007_A-Ë³ÓL	A¥_x000B_áA»_x0008_AmVEi_x001B__x001D_	A_x0015_î9hTt_x0008_AÿKãwÇ&gt;	A­³èG¨g_x0005_A-Æ_x0018_1Ð_x001D__x0006_A"	åæ_x001A_	AçpÍJWW_x0007_AÈ\êº_x0006_A¼ êËò_x0007_A&amp;ºLï9©_x0006_A-~?ÿ_x0001__x0001_	AeQÊ®_x0017_	A_x0007_¾j^1_x0005_A?Xê;4	AJkCÔb_x0006_Aá]¶ÁtZ_x0007_AÙú	_x0004_h_x0007_A¼_x001B_2_x0007_A_x0010_Ý_x0015_"_x0008_Ap]ÖI;Ä_x0005_Aäv¦_x000C_î_x0006_A^î_x0006_Öxæ_x0006_A|ªÌ/Dâ_x0006_Ac!jÖ_x0008_ADkU\¤_x0008_AW_x001C_mI7_x0008_A³$8Ê1÷_x0007_A_x0001__x0002__x0005_µLòæ_x0008_AÒðéÒ_x0008_AÙ_x0011_å¤o_x001F__x0007_A_x0003_¹Òj_x0018_	A=Ã"Âö_x0006_A`_x0012_¬%´:_x0008_AÂþÖ41Ø_x0007_AÚ±M`_x001D_¦_x0008_AÁ°&gt;ª¢Ú_x0007_A_x000F_Aä_x0012_q_x0008_A#¿-¡_x0007_A_x000B_WÔ_x001D_ò_x0007_AÝMo_x0005_Aü_x001B_î)	A1Â`?D_x0007_AT_x001F_ùì]z_x0003_A)_x0006_¥§_x0006__x0005_AÕÊK_x0011_Ì_x0008_AÎSÌ_x001F__x0008_A;þeºJ_x0004_AìáW_x0012_'ù_x0005_A¿_x0012_ÜK_x0008_A®ÏC_x0012_Ñ_x0007_A\O²úÜ_x0007_A_x0017_À 3_x0007_A«º*áF_x0008_A¤_x0014_Ð»È_x000F_	Age[ _x000C_W_x0008_A6_x0017_mòâô_x0008_A_x0011_ÿx__x0003__x0007_A_x000B_-zNT_x0008_Açöý¢_x0001__x000B_"6_x0007_AþhÌx_x0008_A¿æ÷±lË_x0008_A¹ùâ&amp;_x0005__x0007_AJbW±I_x0005_AnäG;_x000D_3_x0007_A3Ï_x0019_¨ü_x000C__x0006_Aà5¨jÒ_x0019__x0007_A&lt;}â_x0019_4_x000E__x0006_AòýXéN2	Aiy_x0019_ÖÂç_x0007_A_x001C_;½»_x0007_Ayã_x0003__x000E_}|_x0002_AfoZp²`_x0007_A'-8ÕpM_x0008_Aë_x0012_m`_x0007_A_x000D_ªè7Ø_x0008_AÇ´ðÀI_x0008_APÆÃwI_x0008_A_x0015_Fô·E_x0008_A-±«.0'_x0008_A#_x0006_ÔáÅ]_x0008_A9_x0005_-Ôô_x0007_Aºdh`E_x0007_A_x0001_ô;Ó¼I	Aµ©£¨&amp;J_x0007_Ap¸_x0005_=_x0005_AM31f_x0007_A_x0003_@a"_x0007_Ak#'ðP_x0008_A*vT$MÅ_x0006_AÃ°[_x0004_A_x0002__x000B_Úu+{_x0004__x0008_Aè_x0018_ò»:_x0007_A3_x0003_I}·¹_x0004_A"X§´_x0005_AàFk_x0001_¹@_x0004_AuË²ø:K_x0007_Aµ¶â¤_x0003__x001D__x0007_AFÒÚ6_x0008_A_x0003_0,_x000F_L»_x0006_A!ðúk£F_x0008_Aè¯Y,	A^·&lt;M_x0008_AD_x0014_)Mè_x0004_A«¿²îØ_x0007_A§1_x001F_9_x0007_A¹wÝoÁ\_x0008_Atp`7§_x0007_AT_x001E_Æïº_x0008_A%bô«_x000E_Ù_x0008_A_x0016_7&amp;Íxî_x0008_AMhQ(	A.À¤_x001B__x0007_A]_x0013_z6Ì_x0007_AªÞ¸&gt;ÓA	AµÆNaÔÖ_x0006_AwQ_x000E_º_x0019_ª_x0005_AKá«Gn_x0008_Aäþ¶óýú_x0008_A _x001F_ÉnD_x0007_AqR {_x0002__x0008_A|¯¹H	A¯¾¥_x000C__x000E__x0004_æ_x0006_A_x0019_A_ú£©_x0004_Adô_x0017_Ù¸_x0006_Az­ÿh%_x000B__x0004_AÉàR-	A_x001A_ «_x001F_pÙ_x0007_Aì$wë`_x0004_A@ÖÎ±º{_x0008_A,$]1´_x0006_A§iôÕ.	A_x001C_õ¤êá1_x0008_A©D¶?k_x0006_A_x000C__x001B__x0010_Ù;_x0010_	A%ô«Ï[_x0007_AÇ_x0002__x0017__x0012_74_x0006_A`1¡! ð_x0007_A=Ø§&lt;?ý_x0004_AÓ_x0003_©p_x0011_Æ_x0005_AHM&lt;àý_x0007_AÏ_x0017_L._x0017__x000D__x0008_A_x0001_\x£_x000C__x0006_A(í_x0004_ªuÚ_x0008_AÌç_x0011_uy_x0008_Aü_x001E_\u,	A£	²Â_x0012_ò_x0005_AôC©_x001E_C	Aé}³êÎm_x0007_AEb_x000C_[½_x0008_AIä­§_x0006_A©~_x0004_=_x0008_AÚjÎýjL_x0007_A{¶Gð_x0007_A_x0001__x0003_ä/O¬Ä_x001A__x0005_Agí_x0007_AYø#"×_x0007_A_x000F__x0015_B´íH_x0008_A7;À«Ó/_x0006_AxÖ©:c_x0008_AÝ_x0002_°'ºÿ_x0004_A´È#_x000F_Ñ_x0005_Aü¸kA	A&gt;Î1£G_x0008_A_x0005_g_x0003_ti_x0001__x0008_A t©¢7	AÔnQ½x6_x0006_AT_x0001_ãþ_x0006_A_x000D_Í_x0015_p_x0008_AGæÔm*½_x0007_A®pçÂ_x0008_A¢ÉX_x0012_1_x0008_AUy6_x0016_=½_x0005_Aý_x0005_ Qk_x0008_AWt_x0010_ô_x0008_Aê®v_x0018__x0004__x0007_A½á_x0007_AÁ_x0007_º&amp;Cð_x0006_A^xÌ÷_x0014_÷_x0008_AÕHë1	A;¡&amp;Èc_x0008_AaÏìÉ&gt;_x0007_Ao¹ba_x0005_Aä36Í_x0006_A_x001A_ë@Í_»_x0007_APÀóÂ_x000C__x000D_=ï_x0006_AIDÈ¼o_x0005_A1Ò¸7¼?	A.=_x0004_$xÙ_x0006_A;À	hh_x0007_AÒev_x0010_l.	A»«m7Ë_x000B_	A©Êû@_x000C__x0008_A_x001B_À_x0012_vy÷_x0004_Az{ÐNù_x0006_AY¡À7_x0008_A_x0016_%²'æ_x0008_AsUU_x0001_=_x0008_A_x0002_ì[¹_x0007_Ao9@UT_x0005_A¸¾:ÿ_x0005_A_x000D_-&lt;wb_x0005_Aæôth^®_x0006_At_x0003_Ç¸Ü_x0008_ABï¾êSN_x0006_AàíÑaêX_x0008_Aæî¼%u_x0004_A§áÙ_x0004__x0007_AUªÉEÝ_x0003_A`v¯A»_x0006_AÁ¨Ù_x001C_ÿ_x0008_AâÉÜ´_x000C_è_x0008_AýWÒº±í_x0005_A__x001B_dÕ_x0004_Ar_x0015_ÜR_x0007_A_x0008_:_x000D_ÏºE	AÎTW_x000E_jæ_x0007_A_x0001__x0002_3_x001E__x0015_ÄN_x0008_Aßû¶¿³_x0004_AºÙèkéó_x0008_APû°-_x0011_	A_x0007__x0005_=O¯_x0007_AVùåp=H	Aé3ìd_x000C__x0006_A¢_x001A_.¾Ó_x0006__x0007_A¸I_x0001_¢Õ_x0008_AÎ_x0003_Ýü_x001F_	A6[p2ÈA_x0007_A67_x000E__x001C_ðo_x0007_AÅý$³[¹_x0006_ApÊP1¹_x0007_Aë/ôY_x000C__x0007_A$Ñ¬êTo_x0007_Aõ»'?7_x0008_A\sx¬ 0_x0008_A(_x0002_uÝÝ1	AMÄt§¦_x0008_Ar¾ép_x0004__x0002__x0008_Aü0Ãÿ¤_x0007_A#}ÏÒ5Ó_x0006_AÙÀÅ|{&gt;_x0007_A_x0008_«®¾%_x0007_AAN_x0004_ìb!_x0006_A,ïó_i_x0006_AL_x001B__?.A	AâöáX_x0018__x0006_AEÓ*:'	A)}Iãý_x0012__x0006_Aú]Ø_x0001__x0003_v/_x0007_AÐBçÒ_x0013_[_x0008_A|ít#¬w_x0008_As_x0016_¦ðþ_x000B__x0008_Ai±UlËÂ_x0005_A_x0002_jÒC³±_x0008_A±wÚ._x0007_A(]?$Ç_x0006_A_x0018_Þ_x000C_­_x0005_A.øA¦[_x0005_Ak°{Zù\_x0004_A¯Õ)ä_x0012_ý_x0005_A$è&amp;7«Í_x0005_AÌNê¥å_x0008_AÃÔ_x0019_K06_x0004_Aw´vÃÜ_x0006_A5ì&amp;-Çî_x0006_Aª~hVÏÜ_x0008_A¿_x0003__x0014__x001B_ó_x0007_AÞ¨_x0016_ûý_x0006_Aà_x0012__x0011_Â_x0007_AçT Trÿ_x0008_A¹Ôú%	A%Í£¬wf_x0008_AjÏó6!_x0008_AÌÓYxIñ_x0006_A=[&lt;jÜ_x0006_A,ÌÄ'_x000B_	Av._x0019_öÜ_x0001__x0006_A_x000D_¶V¼M	A»_x001B_.ö_x001A__x0011_	A¸N{ç÷_x0008_A_x0001__x000D_ç_x001E_._x000C_È_x0006_AØî&gt;î2_x0008_A6í"J_x0008_A_x0010_XFIô3_x0007_AäAhX2_x0007__x0007_AÓ²§ xÙ_x0002_ACÀFC,j_x0005_A_x001F__x001C_G_x0015_V_x0007_AQÈ/_x0013_i_x0008_Aé_x0005__x0002_uúN_x0007_Acd#¢s_x0007_A¿_x000B_ÐT_x001F_	A_x000E_tai(_x0003__x0006_Aí38£·ä_x0008_AÛ§²ß_x0005_.	ArùKZ`¼_x0004_AÄ_x0004__x0014_»_x0006_AÆÚ_x0005_ÇR_x0008_Açç 6(_x0006_Aå"(P»4	A"áíªe_x0008_Aõ)né"_x0007_AÆfBAE6	AáÎÈí_x0006_A&lt;[±Z_x0006_A¶_&amp;J_x000E__x0008_A_x0008_9ªÔ_x0008_Aa Ã_x0010_V_x0007_AÓÛa"î_x0005_A2_x0015__x000C_¼¨û_x0007_Aà0/ ç¬_x0008_AhOu_x0002__x0004_k_x0007_Ak_x0019__x001F__x0008_Aáî°8$Z_x0008_A_x000C_Wa|ß£_x0007_A_x000C_/j¼Ô_x0008_A¬®Ð«_x0008_Ab_x000B_h°_x001D__x0008_AQ¯_x001B_Sý_x0012__x0007_AÅü_x0019_Ù3	AßL&amp;¢Ü_x0007_A_x000B_Nzû7i_x0008_AÏÔ¶N$Ç_x0006_A]_x000B_hy_x0005_AÅf_x000D_$_x0007_A`_x0015_Xû&gt;_x0008_AlkòTô_x0005_AÞÙ8	AìjPR©_x0008_A\_x001C_¯[_x0006_A«øa_x0001__x001E_õ_x0008_A_x0010_æû_x001F_ì_x0008_AÑËl_x0002_³6_x0008_ArÂ_x0011_¯»_x001D__x0008_A+÷	;Ë_x0007_AÇ´Ð ä_x0008_A^ØôDÉV_x0008_A÷fÛ©_x001B_?	AÌ]_x000F_p+_x0007_A3Ý_x0010_	Ao_x001E_ô_x0003_H	A¡Ç=e}0_x0005_A_x0019_Vxà-=_x0007_A_x000D__x000E_©&gt;Iä©_x0008_AÛÀ[®Ýá_x0006_AÁXú×_x0008_Ap_x001C_èr_x000F_&gt;	AõI9&lt;:_x0007_AFG¢øl_x0001__x0004_AÎÂ_x001E_vË_x0008_A_x0018_Å&amp;]qû_x0005_A¡Ý §«/_x0007_A_x0019_@¨Ö1n_x0007_A1È^ùU2_x0008_A,¢Cú­_x0003_	AtHx 0_x0006_A{bØÎÂ­_x0006_Aê_x000C_N§¢é_x0006_A²"_x0013_Á¢_x0008_AëD&amp;_x0002_7&amp;_x0006_Aç_x001C_Lñ_x0007_A_x0017_®o°&amp;C_x0008_Aµ_x000B_Ã£_x0008_h_x0007_AÄÏ#_x0002__x0002_8_x0007_AB_x0007_7_x000B_8g_x0008_AÚ=_x001C__x0018__x0005_A_x000F_vÞÕ?V_x0005_AÔÃf,_x0007_AéÙµdZG_x0007_A_x0015_´Z_x0011_L_x0002__x0007_Ai×®Î_x0005_Aj^*Þ´_x0007_A_x001F_ôÒf¶_x0007_AW¹Ñâ_x0014_Ú_x0006_A6Vs_x0002__x000C_j_x0008_AùªöÐµ_x0006_A_x0005_×_x001F_û_x0005_AÐÊÐN]_x0007_A'®jn;ª_x0005_AÄ iæ_x0007_Aab)6_x001F__x0006_A+£²pXJ_x0007_A_x000E__x0001_0»X_x0006_A¼ûkö_x0008_AÐ=÷Ô_x000F_	AJ*'dâ$_x0007_A '_x001D_;_x0005_AÈ¿ân_x0011__x0008_Ad_x0016_½¦_x001B_-_x0008_A©_x000D_õ_x000D__x0013_è_x0005_A(_x0019_0¾_x0003_]_x0008_A¿_x0004_0Â_x0018__x0008_AÿAä9ï_x0007_Aà0â}±_x0008_A+_x0013_Æèü_x0007_Aî&lt;3*î"	Aõl_x0012_lª_x0008__x0006_Aûì¨£­­_x0008_A_x000B__x0006_X`µô_x0005_AÍ_x0002_²ÀK*_x0008_A¤u«_x001B__x0001__x0006_AÑJEÊÆÁ_x0008_Av_x0016_¦-_x0008_AßV×W3D_x0007_Am_}}Ê_x0006_AÈD)&lt;|_x0008_A_x0001__x0003_¯Ý+(_x0017__x0007_AnúDôÕ_x0007_AqÉ0ðZç_x0008_AÇGâ«q_x0007_A);´kpË_x0007_A|Ó_x000C_yoâ_x0008_A_x000D_ug+p°_x0007_A_x000C_ÒíÐ_x0017__x0005__x0007_A#Þ_x0019__x0019__x0007_AJ67Ö_x0007_Aã)_x0017__x0007_Aë_x0014_¶Ó_x0007_AÃQX_x0012_õ_x0005_ARd÷1¾2	A]dJ._x0016__x0007_AäÍ]X_x001F_	Ax__x0008_Îìá_x0008_A¦÷¨¿²__x0006_AH,çÐÆ_x0007_A6s¿ ÅÞ_x0008_A¿êÇµ_x0007_A1ôdúa_x0007_Aù¦.èO_x0006_Aû6z5d?_x0007_A@ÁAQ2_x0004_A_x0006_Ñ'_x0008_b_x0007_AØÆjxI	Aémôk.P_x0008_A_x0004_ÅÓbo_x0008_A_x0002_³÷o¶»_x0008_Aic_x0016__x000E__x0016_	A#Ä¯w_x0001__x0011_ý÷_x0006_Aí¦F£î]_x0006_A84¯§_x0007_A_x0013_ÔJëc_x0007_A,_x000C_Â*¿_x0006_A?q÷ÀÛ_x0008_ASãgp¹°_x0007_AXG_x0013_û_x001F__x0008_Aa:&gt;k[_x0005_Aã5&amp;+J	Aø±¤mí#_x0008_AIXÓ_x001C_\U_x0007_A¸­L%ì7_x0008_A#ôðõ§_x0004_A[»Þé§_x0008_A¾·$Ä_x0007_A_x0008__x000C_§ûº _x0007_Aõv÷¶æI_x0006_A¸±_x0006__x0007_A·E_x0003_Â_x0008_Aå_x000B_G½v]_x0008_A_x000E_×Þ0cÔ_x0008_A¶]uß_x0006_Aá²1o¸G	A±p~yÛ'_x0007_A_x000D_SÐ¢qõ_x0008_A¸$'gq_x0007_Au¾±Ðø_x0002_AÑ,îÂ(J_x0006_AÃ¹_x000F_Gµ¨_x0007_A~Ð$èJ_x0006_A_x0001_á_x0010_/ô%_x0007_A_x000C__x000D_Ñ_x000F_ð_x0001_¤À_x0006_Aam£$*{_x0006_A«B$*X_x0006_A¸á\±?n_x0007_A«¨LZ_x000E__x0007_A²è/Ú~_x0003__x0007_A*}µwV_x0007_Aª.?u­9_x0006_A_x000F_Mèç_x0015_	Ab¯°X_x0008__x0008_A®_x000C_áA#	A-a+¥_x0008_Aï_x001C_Æñc_x0007_A$°²4_x0007_A_x0005_K µà_x0006_A'nâ(ñ_x0008_A"_x0002__x000B_lMÁ_x0004_AiÄóJË5_x0008_A¹?«Ù¼_x0008_AZ¥à¦¶_x0006_AsÞÎC	Ahí1Ö_x0008_AÓ±²°Ý_x0006_AdJ¬]_x000C__x0005_AÃ¢-Ê_x0007_A¨_x001D_ÊÜì_x0008_AÓ·äeÓ_x0008_A2ÝtÕ4_x0006_AÎ6ÿø)_x0008_A_x0008_î&amp;_x0016_ý_x0007_A_x001D_©]_±	_x0008_A%¨l_x0001__x000C_D	ATpaa,_x0005_AEh¢ó;5_x0002_A$©_x001E_#Æ_x0002_AXYéL~X_x0007_A0ÙF=	A¨î_x0004__x001B_ßF_x0006_AöæQÂ«Ê_x0007_Aläl_x0008__x0001_Ó_x0008_A_x000B_xô¤Î#	A_x0004__x0004__x000D_M£_x0005_An»©¸gò_x0006_A_x0019_Ë¤_x0005_	AM²ÖPP{_x0006_AO_x0003__x0014_/ô«_x0006_A¾3{ÓÝ_x001B__x0006_AµÄÉ]g_x0007_AóîQ_x0011__x0006_AYãù_x0008__x0012__x0007_AõWQúó_x0017__x0008_A|ÜÌ?¥R_x0008_AüÐ9Ì¸_x0008_AGÈþÁ ¦_x0007_AA_x001F_Û2È._x0007_Aè_x0006__x0019_Ë_x0006_AÅ|6cXº_x0008_A-_x0014_3:Vª_x0007_A_x0015_ÓÓ_x0013_n1	A9WÒe_x0013_!	Aä_x0001_våôô_x0008_AP_x000B__x0019_¤e_x0004_A_x0001_¼B1$v_x0007_A_x0002__x0003_ï	ý½è´_x0008_Ae|ã@(0	A_x0008_+&gt;Gï&amp;	AalÎÞÕv_x0008_A`²zün_x0008_Aß_x0007_Û{õ·_x0008_A,Sg®!_x0006_AÛLZÕ·_x0007_A&gt;Ì4À_x001B__x0006_Aå¤Êð!_x0007_A¡:âÁ¦_x001E_	Amþi}k_x0007_A"ÄÝê_x0007_Ab&lt;Ul|á_x0008_ABJ¬z¯_x0005_A_x0014_u7NÆ_x0008_A÷ÔÆ¡oª_x0007_A°^Á?a6_x0008_AãärÎ·_x0018_	AÚU_x0012_ÿÃ_x0008_A_x0014_\ëòy_x0004_AzöW{_x0008_Aaà!_x001D__x0006_AÞçªîÈ¹_x0005_AQ¹_x0001_Ä_x0008_A]¯X_x000E_Só_x0008_Ac!è_x0008_AWtS_V«_x0007_A¢uMV8	AU_x0012__x0012__x0015_­ß_x0005_A¹qÄý_x0007_A*r¯ñ_x0001__x0003__x0010_e_x0008_An_x0002__x0017_q(Ä_x0008_A*ht_x0001_×_x0008_AÖV_x000D_â8P_x0007_AÑMø:	Aq&gt;àèy_x0006_A-öJ_x0007_AéÍv_x0004_r_x0006_A²×ÙäfA_x0008_AhZEé_x0006_Aß"Èâ._x001B__x0006_AageCx_x0008_AêkFú¸_x0006_A&lt;Ê¿N_x0005_A6_x0004_v_x001F__x0004_Aù/ËÄ×_x0007_A&amp;Ú#@E_x0008_A_x0001_´q_x0012__x0008_AÄR_x0006_T?ë_x0007_AYù	m_x0006_AÇãàð_x0008_Aqjà(_x0004_Aüã{0_x0014__x0007_AÇO¡K_x0006_AàåoÙº_x0006_A·p_x001E_z_x0008_A_x001B_Å_x0010_2?_x001D_	AÔd¯(¢v_x0006_AHWÞ._x0008_A¿xÏË;_x0008_A`TÎK	A¤p_x000B_a·6	A_x0003__x000B__x000D_K¦M_x0008_Aïd¤a._x0008_ACexNå1_x0008_Aç	¼¥Ò¸_x0008_A«ÿì_x0007_AßþßÈ+_x0007_A-_x0008_D_x0001__x001E_Â_x0006_AõÂê²D¤_x0007_AhW©_x0012_ä_x0007_Au_x001B__x001D_Ä_x0015_	A_x0014__x0014_¯®	_x0007_A¢UbQ¥Ë_x0006_Aª-_x0002__x0011_fñ_x0004_AxÕ_x001A_c8_x0006_AÅWë_x001C_Ñ_x0004_Aî£Îbÿï_x0005_A&lt;_x001D_oqg_x0008_A¯¡`á´_x001C__x0004_A_x000F_l_x0019_7÷y_x0007_A®_x000E__x000B_½D`_x0008_AàHùª+à_x0007_A3B_x0017__x0006_Aü¹pM¥		Am`Àçø_x0008_A''Rj!L_x0005_Aâ°Lé_x0008_AVÝË2h®_x0008_AÙ¯_x0018_¦ç2_x0008_Ao_x0002_'b~¼_x0007_ALøzT_x0007_A_x0013_NLRùk_x0005_A÷_x001B__x001A_)_x0002__x000C_êÚ_x0007_AüÐZ*_x0003_Ad.=uÃ_x0008_A#_x000C_áE_x0007_A_x0005__x001B_ïT_x0006__x0005_A27tzs_x0011__x0008_AlÝø&lt;ê/_x0004_A1g©_x0013__x0016_Ø_x0006_A_x0001_Ó%è%9_x0008_AÞ¤0áL	A_x001F_.#_x000B__x0004_AI sd_x0004_AjÿÍ_x0008_AeúXWê_x0007_AÇD_x0006_Ù¦.	A)V"ð¤¡_x0006_API_x001C_/ÉÐ_x0007_Aj8°D]~_x0006_AÐIØÐ_x000C__x001B_	A_x000D_I¡ÕpÀ_x0007_A_x0011_ôÞzÆ_x000F__x0007_Am¶ì_x0005_Z_x0016__x0006_AGíËlÇ_x0008_AE×@	AöÍ_x0007_	A&lt;k/_x0002__x0005_A _x000E_¤_x000F_	A»îHÉA_x0005_A×Ôæe=(	A&gt;bcÎzä_x0008_AeÐ_x0018_È8Ú_x0005_AIbtÄnD	A_x0003__x0004_ÆlJlÍ_x0007_A]Ò_x000E__x0004_!	Azß_x0007__x0017_$_x0008_A¼*·¤ß_x0006_A±{_x000D__x0019_\_x0006_AØz×_x0010_Z_x0005_A±n_x001F_R_x0008_Aìþ_x0002_B_x0008_A#-Ã³´_x0008_A4?_x0006_¾G²_x0008_A_x0008__x0019_=«k_x0008_A²_x0016_¯ôßw_x0007_A\wcn¥Í_x0008_A_x0001__x001F_(~_x000F__x0007_AÎÛÔ_x0006_AïDÄ_x0015_	A=jï²N_x0014__x0007_Aºè»Ì1_x0006_	AciËD»_x0006_A÷fhm©Ö_x0006_A_x0010_îùo 	AK¾~c¾K_x0007_AiÆM_x001A_ª_x0008_Aì%=âáo_x0008_AA	_x001C_`		A7_x000C_^Ö§!_x0008_AÏõ_x0004_i_x0006_	Ac±¦_x0017_Eø_x0007_AõnfÒ_x0008_Aôe_x001D_y!_x0007_A_x0006_.[Û_x0008_A»y©v_x0001__x0002_t_x0008_AcÜCâÿ*	AöF_x0004_ _x0006_Aí_x0008_¸ò_x0008_AÂHOÿÌ_x0003__x0008_Ar¬Ô¨_x0011_Ï_x0006_Aû_x001C__x000C_dé3_x0006_Aðb_x000F_M&amp;_x0008_A(¹ªTR_x0006_A!e×®I_x0003_Aykòi_x0007_A+©yÑ_x0006__x0006_A¿,Ã3_x0015_þ_x0008_Ah^_x0003_"_x0007_A¢vv#x_x0007_AÛ_x000F_g_x0001_CL	A§åS_x0006_A_x001A_øLò=É_x0006_A×_x001C_rDê_x0006_A 2íÑ_x0002__x0005_A_x001C__x0019_ÈØA_x0008_Ay%.æs_x000F__x0008_AJ_x0003_%áO_x0005_ASÇ_x0010_V[_x0008_AøÄ_x0005_b:_x0008_A ùrÐ_x0008_A	/^Àí_x0007_AÖ$°1_x0008_Aï6|A_x0018_À_x0006_A_x000E_.OüÞM_x0008_AÿÔ4Tþ_x0010__x0007_A÷èÛ4;Á_x0004_A_x000C__x000D_Ý7îÁ¢O_x0001_Ab±P«©_x0008_AÜÀä_x0008_g_x0008_Aüé+Þ7_x000B__x0008_A1Vä_x0005_Ô_x0007_ART]2ß}_x0005_AÄ)}_x001F_ù¬_x0007_AÓ&gt;(Ôvê_x0006_A_x0010_/s{o_x0007_A£Y[q_x0002__x0007_A÷_x000F_ï_x0016__x0016___x0008_Amm&lt;Ù_x001B_	AßSS¤¡é_x0005_A¨2%Übú_x0007_ANåß"¾ë_x0007_Av#&amp;·b_x000C_	A]ùØCU_x0005_AÐ·Ë+u¸_x0008_Aõ lss7_x0007_A`ws#±_x0007_AÙ÷×Í:¯_x0006_A_x000D_ërx_x0008_A¥zèßÅe_x0008_AØ\ _x0005_Èª_x0008_A!Ï_x0003_c$_x0004_Aµrqrä_x0007_A²áÎª&amp;_x0007_A)1Ud¬_x0005__x0007_AÅ_x0011_ÕÒå_x0002_AÓÔhLwº_x0008_A_x0011_Ö2_x0016_	Aö6ë_x0002__x000D_V;	A²£¾½è0_x0007_AÅï_x0001__x0008_AGm#¦GÁ_x0006_A¿°°:*ò_x0007_ASqáiN	AõLÀ3B;_x0006_A«u?Um?_x0006_AG|hSê_x0004_AJÃqÆ_x0003_AÁv¶m5ã_x0008_AÊ¬Àlð_x0006_A9Ö_x0005__x0004_AQ`êÕÓ_x0006_A_x0006_°ãÊÒ_x0007_A_x000F_¾q¾W_x0004_A_x001D_ï-_x0011_Ù_x0005_AÐ{"ìZ¬_x0007_Ab©ÿ3z±_x0006_Ae&gt;-Q_x0007_Ap_x001F_T_x0014__x0005_	AÌR_x000B_:jo_x0008_A_x0001_)éyx_x0006_AÖ«_x0003__x0004_K²_x0006_A# ¢±ïû_x0007_Ai_x000C_·Ü*á_x0008_AwUX;_x0004__x0008_AV.b¦_x0007_A_x000F_ÀtPû_x0007_AFvYQå&amp;_x0008_AÐzmê_x0007_A§$_a_x000C_Ñ_x0008_A_x0001__x0002_b_x0006_)g³ï_x0008_AÊÄ_x0012_*Ü_x0007_AÌ¿©&lt;Î_x0008_AK_x0010_Ø2a_x0008_A)4=K_x0008_AÓä"èÏ_x0007_Aq¸¾P=P_x0006_AS~×Ôê_x0006_AJe¬?L¤_x0008_A_x001F_Ö_x0010_=Ýµ_x0007_A©¥_G&gt;&lt;_x0007_AE««ð2	A,_x001C_µ¼ _x0008_A_x0012_ÉK&lt;ô_x0008_AÙT/Ó$_x0014__x0008_Aù$$._x0006_A´éÞ­_x0006_A_x000C_+IÊwE_x0007_AuLC¶_x001F__x0005_A_x0007__x0005_h³_x0007_A·¸_x0017_f_x0006_AÕÓG0 r_x0004_AÕ'_x000F_mép_x0006_ALÈT£Ë²_x0006_Ad®_x0002_Äap_x0008_A)ÀO_x0005_Aw_x001A_WCÂà_x0008_A~z±þ2_x0008_A_x0018_/×àñS_x0005_AÎzfÌu_x0008_AZÉcþ@_x0007_Aq¿Ã_x0008__x0002__x0003_×á_x0008_A_x0006_ã£ÍÌº_x0007_A&lt;(_x000B_p¬_x0019__x0006_A²_x0017_­¬.T_x0007_A+ÇÉ_x0006_ò¢_x0007_Ad¾N]U¿_x0007_AG9?_x0013__x0008_Aç}"_x0015_	_x0008_A.¿(eé¢_x0008_AÐ"³_x001A_Sí_x0008_AØ_x0008_7Ë_x0008_Aª_x0002_àu_x0001_	A_x001E_Rþ_x0016_	AJcÓÞB%_x0006_A¢i8µ_x0007_ApÁÖÌz_x0007_A_x000B_¥«]_x0005_AÖÛ¨_x0008_A®ÓQþVß_x0008_Aj_x0012_P:A_x0008_AöÄsrí_x0008_Aû]Í_x001D_¦_x0008_AX~&lt;_x0012_%Þ_x0007_AoM{c_x0004_AÚC­ª#t_x0008_A@_x0005_n5ì&lt;	Aïy¸_x0012_54_x0008_Awþ_x000F_V_x000F_Þ_x0006_A_x001F_F½Ê¬_x0008_APê_x0019_ú_x0007_A1_x001C__x0017_$±&amp;	A+È_x001F_*91_x0008_A_x000C__x000D_Î%ã_x0008_A&amp;pzYK _x0008_A&lt;_x001E_2%Î,_x0004_Aþ=ÕÛ]Ü_x0008_Aêqì²h1_x0007_A®mÞó ö_x0006_A_Þ¹_x000B_Õî_x0007_Aþ*juÀ_x0006_Ar9~ë·Æ_x0008_A9V#/_x0012_ _x0003_Aõ_x0018_ó _x0001_à_x0008_Aº_x000F_;¶_x000B_Ó_x0006_A=fá:,x_x0004_Aå~Ý®E_x0008_AäùD_x000C_r_x0006_AG;'¢%	AïÇãÑMÔ_x0007_A¯c%aë_x0003_AÈnüRõ._x0008_A_x001F_e¥b &lt;_x0007_A¤Ö_x0014_"=_x0008_A_x0016_ÿU'Ê_x0005_A³_x000C_ÇÏ(_x001C_	A_x0005_[_x0015_âÂØ_x0008_A_x0006_ìþü­Û_x0008_A_x0007_TuÛI_x0008_Aµ\e×_x000E_Q_x0006_AzÏ(_x000E_	AO&amp;M	A(_x0002_=Èéù_x0006_AäÆë_x0008_A_x001C_»ü¹_x0001__x0002__x001E_¦_x0007_A_x001D_)Îl25	AÀ_x0004_­d`_x001D_	Ap+Í_U_x0008_A¯Q½;	Að_x0018_0ç_x0002_©_x0006_Aí¦Ñ-_x001E__x0007_A_x0007_Ì_y_x0014_ö_x0008_Ab_x0017_[D Ò_x0005_A:ÐÇÜ1_x0008_ANûþ2@	AK_x0012__x001F_EV_x0006_Auö7Ïµ5_x0006_AC"]Y_x0008_A·ÃÞh×_x0008_AË\1_x001E_*_x0005_AÞ_x0014_EM¾_x0006_A{ó#ns_x0006__x0007_A5g'è_x001F_µ_x0008_A_x0017_j«´ã|_x0006_AG5-!Ò_x0007_A¥ÇÄò;1_x0008_A¡©qýÉ_x0006_ACñ£é_x0008_Å_x0007_AOòÜ_x0019_I_x0007_A]ÆZ5D_x0005_AxÆÇ[_x0007_	AïÆù_x001A__x0008_A|[o_x001F_ÃZ_x0007_A`_x001D_õÊG_x0008_A_x0017__x0007_Up*_x0011__x0007_AÇóZú§_x0006_A_x000C__x000F_ø_x001C_ã5	AI_x000F_)_x0014__x000D__x0008_AôNN+Æ/_x0007_A2OË£Ù_x0008_A_x000B_Û +m_x0007_AW9`©ÍÏ_x0005_Añ/2u_x0006_Aí_x000D_A»¤7	A_x0003_6ä&lt;ì_x0005_A_x0002_A8Jþ_x0008_A__x001C_ÿgÃ?_x0008_ABè½¥_x0001__x0004_A"þ=@_x0005_A_x0014__x0002_o£È_x0007_A aç°6ð_x0008_AV_x0005_eàô_x0006_A_x0013_ô¥£@_x0007_A@\´y_x0008_A®iû_x000E_Ý_x0008_A_x0007_º7ËK_x0006_AïÞ½b_x0008_A=O+6}Þ_x0008_A_x001C_°mE	E_x0006_AÇj´g|_x0006_A_x0007_7_x001A_´7'_x0007_A¢xÍw_x0008_A3Ð­xÄ_x0008_Aú¼Õ­ÌÅ_x0005_A¤_x000D_Sì_x0015_Õ_x0008_AÎZe_x0001_½_x0007_A¤U°ñ;8_x0008_AC_ü_x0012__x000B__x0010_­é_x0007_A|_x001E__x000E_åÇ_x0007_A"À×;=	AÜ¾þh_x0011__x0017__x0008_A¥_x0013_Lâ*;_x0007_AådsøB_x0008_AÛ_x001F_z¡¦_x0008_A¤qÆ(_x0007_AÒuv°e_x001B__x0004_Añôñò_x0003_A/LX_x001D_g¯_x0006_A¶_x0017_èõø"_x0005_Ab7c7P_x0008_A_x0004_C{F_x0006_AÀ2j_x000D_{ý_x0007_AÚ ï:ç _x0008_Aw&lt;_x0012_Ö_x0010__x0007_A_x0008_ÿ"o_x000F__x0005_A¤ÑæßÂ@	AýEÿò²_x0008_A_x0002_w§Ë _x0001__x0007_AøÁãâa_x0008_A%NW¾)	AOq_x000C_¢×8_x0007_A¾ÓÛ_x0010__x000C_&lt;	Ab¶60É3_x0007_A½°I_x000D_ä_x0006_A+Otw}_x0008_AW¼_x0011_É¾_x0008_AfiÖ2_x0008_Aeå_x000F_\+_x000D__x0008_A_x0003_Á^~Tr_x0005_A_x0002__x000B_q¨qX_x0008_Aw_x0011_×Í_x0001_-_x0008_A_x001B__x001E_¯#o_x0005__x0008_Aa\Ï5S_x0008_Ao_x0008_ÂÚ_x0001__x0008_AGÞ_[_x0003_´_x0004_AÃîí}gÍ_x0007_AF2ËÎp_x0007__x0008_A_x0019_ÚÍ_x0013_P_x0008_AßL© ´E	AÝfÏ&gt;B¢_x0008_A]×&gt;_x001C_m_x0005_A«6ZðY_x0010_	A6·Õ_x0008_AÌ%&lt;ùî_x0008_A% þ_x000C_eP_x0007_Aó¶ÞVB_x0007_A:áRE-Á_x0008_A.Ç_x0008_Í_x0005_A0õÔ_x0015_¯_x0008_A8Ù±PÖ_x0008_AÜ-tÌô_x0003_A_x001D_av.Èú_x0008_A{4¸_x0016_À_x0008_AÉ¸!_x0016_è2_x0007_A_x0019_f_x000F_Ç_x0006_AaS0µ_x0008_	AÇý-Û¿_x0008_A_x0012_ôßu	~_x0007_A_x000F_2~o_x001E__x0006_A Ã_x001C_y@_x000B_	A{kvu_x0001__x0002_¤_x0006__x0008_A_x001F_,4 ¤á_x0005_A4_x0002__x0019_1_x0007_)_x0006_Ac_x0001_`ÌÝÎ_x0007_AêeeÕ_x0006_A6;&lt;_x0018_Èþ_x0005_AóèÕt_x001E__x0007_A}ÞQIæ_x0008_A}_x0016_%§U_x0006_Aël~âX_x0007_Aë_x001D_Ót¤__x0007_A¡zøÙ¤_x0008_AÁìª_x0019_]Ü_x0003_A%_x000C_öãFb_x0007_A·¶FÉ_x0008_AqV¾ð_x0008_A_x0013_~\_x0004_(_x0005_A_x0017_@ðZ_x0012__x0007_AJ40£õB_x0007_AÑ{_x001C_K_x0008_A¸PRo%+	AËh¬Ã_x0006_°_x0003_Aø{d_x0014__x0007_Az_x001B__x001D_d×_x0008_AÁR ù_x0014_	A5-ó]M_x0005_AÊÅYv¡z_x0007_A|_x001C_Ì_x001B__x0008_AU¡|8Oq_x0008_A_x0003__x0005_j_x0006_AÁ_x0005_^ÿ&amp;;	Ao_x0008_B_x000D_áþ_x0008_A_x0001__x0003_Óß¹iî_x0017_	AÄ+´_x000B_Ø_x0008_AZ\-_x0002_	"_x0008_A*Þù$_x0006_A_x0017_íÙ_x0008_Aäéß_x000B_?O_x0007_A#å0_x0011_0_x0008_Aêç_x001F_`$	Aô%üU¾_x0007_A:_x0016_2l_x0008_A¿láäôù_x0007_AS00`´%	Aèz_x0012_ÙA_x0008_AU_x0013__x0018_&amp;Q_x0007_A'0NDd&lt;	Ac#Z_x0008_FØ_x0007_A|_x001B_Ë	_x000C__x0008_A_x0001__x0007_dc¾b_x0005_AkäÑ_x0004_x_x0006_AuEÐ}cL	A§¯_x0002_	Í_x0004_AéÜãaÍ_x0004_A.)¾¶m_x0007_Aí×_x000E_ª¾_x0007_AÂX_x000E_õQ_x0006_A.0ÖÖ_x0005_Ab_x0002_DÁ'_x0006_AIõmjQS_x0008_Ag¿_x0013_O_x000E_g_x0007_A©OÄån _x0008_AÊî?o¼_x0008_A~_x0003__x000C__x001D_Ñ_x0006_AÄóÏâþ_x0007_AkQHWÕ_x0004_AZËÀ6_x0008_A$@Ò+Ì_x0005_AU©5ðµ_x0014__x0008_A_çm5§_x000B__x0007_ApF_x0002__x0017_)_x0008_A3nÕXe_x0007_A¬ÙTõ|_x0007_A-KJö_x0008_A'_x001B_/³_x0008_A_x0006_»ô¾ï_x0008_Aoä_x000D_ðÁ_x0008_AÈì_x001E_Ã_x0008_Aæ§úÇ_x0015_ÿ_x0007_AóWå_x001D_D_x0008_A¸s_x0001__x0011_n_x0008_A_x0017_X	Mö_x0005_A_x001A_¥HÛ_x0008_AÖ_x001A_´_x0014_@	AìÞJr_x0008_A%°_x001C_Ïh_x0006_AeDëjt_x0006_AK¯¶g»ë_x0008_AEÎ=úX_x0006_AH_x001A_ÄÑ/	A7Çý_x0007_´F_x0007_A_x001D_	;ÁuÒ_x0007_AÇ.s8Ì_x0008_AÉG½ÏÌß_x0008_AÁâ!+[_x0008_A_x0004__x000C_£ÅLõÇ_x0008_AfÙ!h·0	A_x0006_ÓÕ/©_x0012_	AE%"n&amp;_x0005_A¥SÖ_x0005_A×ÿ_x0019__x0001__x0006_AÔ©6ÒÀ:	Aß¿_x001F__x0004_Ëò_x0008_AÃñ,Û_x0008_AoVù_x0006_í_x0006_A_x000E_Õ}ÀÍ_x0007_Aû¢ì¦l9_x0007_A.Ür¬l_x0008_A?_x0007_àÝZR_x0007_AÐ_x000B_«ÐaË_x0005_AÚÏÞF_x0007_A®þ	_x0008_AÿC¿Ý_x0008_AD~[¢t_x0008_Aùp2a_x0006_A!m2tèN_x0008_AõI¡ñF_x001C__x0006_AÒ:µY{_x0007_A_x000C__x000C__x0003_a3_x0008_A.	GIb_x0007_A_x001A_7×ùâ_x0006_AîÔøþ_x0019_Í_x0008_AÛ_x0003__x0002_Ø_x0007_A{j¯Dçº_x0005_AI^yä¯¡_x0008_AJjÝÆ_x0008_Aø_x0001_±9_x0001__x0010_Ö¬_x0005_A¨[_x0002_ÞQ_x0003_A+º¥òl_x0008_A_x0008_e_/È_x0008_Ab}þÎñ_x0006_AF=/å&lt;æ_x0003_A_x0008_|,KGË_x0007_A?Á_x001A_³¬_x0006_A©â±o½_x0007_AûaÑ}_x000F__x0006_A?W_x001D__x000D_§¸_x0006_A~ñ1_x001E__x0007_AÕU]aJ_x0006_AO_x0002_9¼×Ô_x0006_AT-VâuJ_x0006_A©y_x001C_êJ_x0008_A¤_x000B__x0008__x000B_èv_x0008_A_x0001_;a_x000C_Þ_x0010__x0008_AB)Ë6¨_x0007_Akº§ß©_x000C__x0008_AÓphÁ¶_x0008_AÅÙ_x0016_PL_x0008_Ap[%½¶½_x0007_AÕÐÌ_x000C_Û*_x0008_A:»ú_x001A__x0006_Aö×aâ_x0010_N_x0008_Aº*BO	A3U©x9Ú_x0006_AVFãÜ_x0005_A_x000C_:Þ`OÉ_x0004_AÆïáj_x000E_«_x0007_A)_x0005_qiï_x0007_A_x0001__x000C_ü"ï¬_x0003_A®_x001D_Ï8W_x0008_Aõ£®çÚ_x0008_A¨m_x001F_×=k_x0008_A_x001A_KÅçvü_x0008_AYç6(_x000B__x0007_AÓRYs_x0005_AXóGèd3_x0008_Aw°_x001D_+Ñ­_x0008_A&amp;CÍ´_x0008_AÁÓÛÏ=_x0007_A^æ J´_x0008_A±_ :(_x0008_AG80Âº_x0006_AzÖDÌ_x001E_	AbqÖê:p_x0006_A+ÕnÖÜi_x0008_AÅ«N£T}_x0007_A_x0015_d¸ö_x0018_}_x0008_A¿_x001D_^õC_x0006_A_x001D_úQäW"	AGÍ5_x0004_@_x0007_A\_x001D_)ëwN_x0007_A-Ð¾w/:_x0005_ACNàc_x001B_%_x0008_A:­`Ìé_x0008_AÎÀ_x0002_RÙ_x0005_A'sa«0	A¦à_x0002__x0004__x0008_Ar´¨×_x0007_A~xkÛý_x0008_A_x0010__x001E_R°_x000C__x000D__x0004_$_x0008_A°åc1²_x0006_A5´+F_x0004_·_x0003_A_x001B_Ç{kz_x0005_AhBëÓ¯_x0008_Ascèö\ñ_x0007_A_x0002_¸ÅAã©_x0006_A¤_x0005_!¸ú&amp;_x0007_A(¡g1´å_x0007_A_x001E_aq8BK	Am¬|À,Ì_x0007_AUUíL\Ò_x0003_A&amp;Ë8IÑÝ_x0008_Aû:ÍhZ_x0005_A_x0015_+~_x0001_7 	A_x000F_B¥äR__x0007_AãÒ_x0013_å_x0007_AÅÅ_x001A_ØÕ_x0006_AtôÒ&lt;»k_x0006_A»"kÏ_x0008_AUqûó_x0015__x0001__x0008_A_x000F_HºX_x0006_A«Ö_x000B_åî_x0006_A°_x000B_Às__x0007_A_x0016_§_x0017_«eµ_x0008_A×bM"Ý[_x0007_Aów_x001E_ò_x0008_AZMzÈÀ_x0003__x0007_A?¨©	uS_x0008_AÆf)F_x001A_._x0008_A"_x0010_»ê_x000C__x0007_A«wþ§¢M_x0006_A_x0004__x000B_ÊÛpÿi_x0007_AËÓ2_x000C_T_x0003__x0006_Aã´fêe_x0008_A_x000C_X,ný_x0006_A½_x000E_Ô_x0002__x0001_AÙw¾N«_x0019__x0003_AdDÅ[_x0006_A- _x001F_X_x001D_E	AÙfé/	A1þ!ÇwM	A9}±°_x0007_A=K®·b_x0008_AÒµÌ_x0003_A_x0003__x0016_¬â6_x0007_A{_x0012_4sê_x001A_	Aê`;©(ù_x0007_A_x0015_X`_x000B_d	_x0006_AtáÝÂjÑ_x0007_Az¾5×;_x0007_AyÖ_x0007_AÖ&gt;{Ñ¦_x0008_AÃT]nÕ_x0007_Aûh!x_x0008_AX_x0005_Ñ#×ü_x0008_A,GjjË#_x0008_AW_x0002_¥Ì«_x0008_A¥\·IÀ_x0008_Aø¨ÑâÄí_x0008_Aû¨¼ËlV_x0008_ALåæzÅ_x0008_A_x0007_E´_x0017_â_x0007_A§8_x0001__x0002__x0018__x0007_AÀ@;«|_x0007_AÏf@fÈ_x0008_ApüsqF_x0008_A×Æì_x0008_A_x0003_¢¶­r_x0008_	AÏ~t2¨_x0008_AÌ&lt;Wã_x0002_8_x0006_A­8\¦ºé_x0004_AzzÈXÁ_x0007_A_x0014_ j¤P»_x0008_A¦æ¤M_x0007_AQ	ëÝÑ_x0008_A$tó_x001F_¬_x0008_AÌ_x0002__x0012_#2_x0007_A+ûÊN7{_x0007_AÞe_x000D_Hj_x0007_A7	ñ_x0017_É_x0013__x0005_AcvÆ-ýx_x0007_A_x0013_p_x0014_¾Õü_x0008_Aëmã´òÏ_x0008_A¤ZõW¢¡_x0008_AÄHÃBµ_x0008_AzRçé!	Au=)J_x0008_A?u_x0003_&lt;x_x0007_AÓº_x001D_º@¥_x0008_A)ñ2ýF	Aë­_x000C_ W¼_x0007_A&lt;ý×cEî_x0007_A¢éG_x001A_1_x0006_A .W_x0016_Ñú_x0013_A_x0001__x0002_´_x0001_GWg_x0017_A®G_x0010_²(_x0017_A°æx63_x0019_AÆdì)_x0018_ABiL¾Ü_x0011_Aþü0Åh_x0012_A«D_x0019_qA®_x0014_AÞ,Æ(ù_x0016_A_x001E_hÀ´_x0011_A´ÜD´Kb_x0013_AF³»4.U_x0012_Adïu8J_x0011_A=_x0018_K²¯@_x0014_AÔýG{_x0016_A"l±ÐiÔ_x001D_A_­Wnä¸_x0016_AÙëY_x0017_Acêîw(_x0015_A¥K6¿_x0010__x0016_Aæé=µóÿ_x0014_AÜþFÏ_x001D__x0013_A[úÚ¾|}_x001B_A´8_x0002__x0014_s°_x0011_Ay_x0018_i_x001A_=_x0017_A_x0008_x%íLÚ_x0017_Aød_x0008_`_x0016__x0015_AÖGßÉ#_x0018_Ay&amp;mÊ½æ_x0015_Aâ+_»_x0013_AÎÃõ&lt;Nø_x001C_A5ÿe6åz_x001A_AÚ2lk_x0001__x0002_Ø{_x0016_A	Ým4*_x0016_A&gt;8ª+eN_x0010_AòÛÜ\%è_x0017_A_x0001_/¥s¶_x0014__x0013_A1Î¤ã_x0019__x0014_A_x0016__x000F_Õgö_x001D_AÝÂ_x0003_h_x0014_A4R`°W_x001C__x0014_At¯ä¹_x0014_AnÔ_x000F_Ú&amp;_x0015_A_x000C_"±_x0010_±_x0016_A¶5?þæ¯_x0018_ATºeO _x0017_A_x000F_MLSÞ_x001A_Atjd_x0018_A)Ç¨cð_x0004__x0014_Aaãù'j?_x0012_AwÒ\&amp;_x001F_J_x0014_A_x0012_sQ²ús_x0012_A]_x0003_­@1_x0018_A¯cæm_x000B_Ä_x0013_Að#H}Y·_x0019_A_x0001_4¸ÆÍ| AåØßb³V_x001C_AKß^)ÕÂ_x0018_AN7B_x0014_A fêx7_x001B_AìOfpÉN_x0017_A¬4Ío)_x0015_A_x0015__x000D_Ð_x0010__x0006_Æ_x0013_A¶·K=$_x0017_A_x0003__x0004_|ÍJþüâ_x0015_Aløa¿£_x0018_A,ûç&gt;_x0004_,_x0016_A_x000D_}A_x0017_Aâÿ¡9_x0001__x0011_AeGO_x000E_·U_x0017_Aã®ø{¶ß_x0014_AêÉ_x0019_òìº_x0016_A·_x0014_ºwÝé_x0014_AÌEé»¬_x0003__x0018_A'7/ä}__x001B_AâÇ6B_x000E__x0016_AýÂ_x0016_Ìÿ_x001B_AZõ¿_x001D_Ç_x0018_A¸È_x0002_kí®_x0017_A f}Ø_x0017_A1(Ë¤d,_x0017_Aê_x000E_Q_x001E__x0007_ô_x0014_A&gt;0?	¼_x0003__x0014_AT_x0007__x001C_ÇY_x001A_AéØÐö_x0016__x0011__x0013_A]4Ã8 _x0018_A¤HRGÇ­_x0014_A\Ï_x0014_Xg_x0013_A&amp;¿çj_x0006__x0019__x0018_A²|J0vñ_x0015_AR8}à§ _x0013_AS¹°t¼_x0018_A¡_x0014_X2_x001B_AU_x0012_üaÄò_x0016_A)6_x000C__x0014_ç%_x0017_A~P¢Ò_x0002__x0003_&lt;Î_x0018_A|e~ò_x0017_AäãFÛxÙ_x0019_AX$¦H¦Ý_x001A_A_x0008_û·_x0016_A¾üÈNC_x001A_Abt_x0001_ÔZT_x0011_Aº8Zô_x0013__x0016_AàcÝFzð_x0014_A°l©"Éï_x0016_A:Nù_x0006__x0014_ë_x0017_A70¨_x0003_Ëµ_x0015_AFú³_x0006_Í&amp;_x0014_A_x0017_2A¹ç¨_x0003_A÷¨;i_x0004_;_x0016_AÌ_x0011_ô¤Ëé_x0015_A_x0004_HÃ¥&lt;_x0012_A_x0018_,_x0007__x0011_A"Þùº_x0017_A¾ò1î«o_x0018_Aç¸L_Ð%_x001A_A&amp;íª_x000C_§_x0016_AÚa)ViG_x001A_AùéõT°_x0012_AîiP_x0015_AÂ¢á×¹Ñ_x0011_A_x001E_z1º4_x0016_A¶¹Ú,¢_x0014_A¯Ó¤?Ó®_x001A_A_x000B_ E6"l_x0017_AL1ÓÏôw_x0017_A_x0005_%å'ç_x0013_A_x0002__x0004_px_x001A_8û_x0012__x0018_A®IðK!A_x001D_µÃóÅÉ_x0014_A_x0016_^_x0006_CN_x0013_A__x000B_:_x0004_Y_x0012_Aß_x0007_ý_x001F_¶_x0014_A~_x001E_#j±_x0015_Aècs_x000D_S_x0018_AÂ_x001A_2x_x0019__x0018_A ïd-h_x0016_A+_x0002_¸j@_x0017_A_x0018_±ÆÀ¢_x0013_A¦â(=À_x0018_AïÿUÅt)_x0013_A­O_x0008_yÏ_x0015_A_x0007_(¨p¾õ_x001B_AÚcéV_x0013_A~ªð&gt;¢ _x0017_A_x001E_|Ózx_x0017_A¨Q&amp;ïTÓ_x000D_AºHÄ_x0017_Ao´skhª_x0011_AY_x0003_wT_x001B_AÅìaÃÏ_x0015_Ah¾cmq_x0017_AÕu_x0018_¡_x0018_A_x0002_§²mõ_x001A_A¨Î$_x0017_AÞ@î-Ä_x001A__x0015_Aß´náq_x001D__x0018_AÓU_x0001__x0003_¾_x0016_A²z1²_x0002__x0003_^_x001A_A"_x001D_ó)Ïö_x0017_Aæ¤­Ûd_x0011_AÅLéð_x0017__x0019_A¢û5U_x0017_AÍ0K´_x000C_T_x0015_A"_x0001_'_x0018_[_x0017_AN`Ö+_x0008__x000C__x0019_A\-%Þ_x001F_Ý_x0010_AÎ~Õ!5x_x0013_A*ø%æ@_x0013_A,¦ï?Ñ_x0018_A_x000C_Fñtø_x0019_AYP­j_x0017_AÊv§O¸Á_x0015_AT_x000E_7ß{î_x0015_A¡ÑI{K_x0016_A_x000F_)}¤¹_x0017_AÍFðt_x0001__x0016_Aßcw@Ò´_x0017_A¼²¥=e_x0013_A&gt;_x0017_êìg	_x0016_A.ð+R_x000C_u_x0014_Aæ|2_x0007_3é_x0014_A~E_x001C_n_x0016_AÁ/àâ_x0016_AÄR5£î_x0016_AÆÑÊ6@e_x001B_A±Ó_x0011_g _x0011_AJð_x000D_¸ã_x0014_AØÌbî¢P_x0016_Apûªæ(S_x0016_A_x0001__x0002_!ôâÎ"_x0015_A¸_x000E_º*â_x001E__x000D_A_x0001_×¦E:_x0014_A­®ppë}_x0015_Ax¨z7_x0015_A_x0001_^[É;_x001B__x0018_AlÀ&lt;r_x000D_A§ª)³^B_x0017_AÞ½«¢_x0010__x0016_AðXQÜ:_x0013_Ae«ÅJ_x0006_©_x0010_A7(Ü°$_x0016_A23n` _x001C_A¤±¡òÙp_x0017_Aæ°5f7c_x0011_ANÏS(Ð¾_x0017_A8U0_x0011_ÔY_x0013_A_x0014_,Ö³J_x0016_A4½8·_x000E__x0018_A¾.ðÎ_x0019_ALêê_x001B_Ù_x0015_A0,RÙÉ_x0012_A_x0016_ãZæg·_x0014_A«_x0016_Z³_x0001_`_x0016_A_x0014_w_(_x0012_Aº~ºì:í_x0018_Aý½-¥ú_x0017_Aþ_x000C_j_x0002_P+_x0018_A_x000F_í:J_x0019_A³B+_x0019__x0012_A2&amp;=s,_x0014_AÐÉÅñ_x0001__x0002_rÒ_x0018_AÐÆ7¹@_x0013_AsTaÖ/n_x0014_AU®×w/_x0014_Aø+&amp;@B_x0014_A|×Vú7ù_x0010_A¢ @.OÛ_x0011_A/#_x0005__x0019_Ö_x0004__x0017_AÀ_x001C_)¨îD_x0014_Aq ]·_x0017_3_x0017_AØ_x001B_DË	ä_x0015_Axxb9¿_x0014_A0­_x0016_A½4ç&lt;_x001E__x0017_ATpkå_x0014__x0015_AnXNüÜÚ_x0013_A_x0002_9@¶}_x001C_AB_x000B__x001E_N_x0008__x0013__x0010_Atúò1ÆZ_x0012_AÙÿ®3¾P_x0018_APN9_x000C_g_x0019__x0012_AÊþ°Ø¼_x0015_A@°w[Í_x001A_AÆº³Æÿ¡_x0017_A¨c¯_x001E_rB_x0014_A_x001C_bÚQ_x001D_P_x001D_AeU!_x0016_	_x0015_A"Q@iÝ}_x001A_A)Lè_x0012_j_x0016__x001B_A*ðäLc_x001C__x0017_A5qÛçØð_x0013_A_x000C_GÕÌÜ¨_x0015_A_x0001__x0003_(äÖ§_x0015_AÜ`!_x0005_7_x0018_A!_x0016_(Ô0_x0016_AþßRË|_x0016_Aä_x001C_PD²_x0016_A_x001A_Á K¬_x0016_ARq_x0011_Ñõ8_x0016_AF×»f÷_x0017_AøÉø¢_x0014_AÅYÔ5_x0016_AnÆi_x0018_A±¶?M&gt;_x000D__x0013_A\_x000E_|_x0014_A!P_x000F_õ_x0019_AQ_x0014_ÒnK_x0014_AßæX&gt;"Ù_x0007_AÎfµèqÝ_x0016_Aø_x0012_üA_x0002_e_x0018_Ay¬ _x0016_ARfG%!_x0018__x0016_A¤µ#ñ_x0013__x0015_AîÜ¹_x000C_¸&lt;_x0018_AÜ'*_x0012_å\_x0015_A£¤½êû^_x0013_A6Ùô_x0012_¦_x0013_A_x0006_ôÓªÃO_x001B_Al1L^£P_x0015_AHô8¹2;_x0016_AØ´-nòÎ_x0014_A_x0015_Ý_x0014_¸àØ_x0017_Ana;c_x001E_Ê_x0015_A¨!__x0002__x0003_ö_x0017_A¨:O_x0004_C_x001B_AÍ Xã_x0016_AfÔskÍ_x0018_AfÜ_x0004_¸_x0017_A(_x0019__x001D_MV\_x0017_As£ÚÞÒÌ_x0013_A C^*Ñ/_x0016_A£ì[aCã_x0012_AêT«¼á_x0017_A×ÛA¢¾_x001A_A1vâ_x0014_	`_x0015_A_x0001_ÑÎ_x0007_i_x0015_A_x0012_¹Æ®w|_x0016_A{B@O¯_x0017_Aÿp·_x0002_c_x0014_Aæ(y$ë_x0017_Aò§»5¸_x0015_A_x0006_+ù&amp;_x0015_AS÷_x0010__x0013_Æ_x0013_AS_x001C_Õ	3_x0019_A n1&gt;_x0012_A$u¬ÄÏ_x0015_A%	_x0004_|U_x0013_AàH.@î_x0019_Aà'V&lt;-_x0016_A^?7:ß_x0017__x0015_AÊ_x0019_ða_x0016_A)pJ_x001F_ê_x001C__x0015_AH_x0019_ä|b_x0019_Að_x0015_«_x0005_9²_x0010_A_x000B_Bæ_x0010_1_x0013_A_x0002__x0005_ò&amp;@£ü¤_x0017_A_x0016__x0016__x0014_ªÌ=_x0015_A_x0007_u_x001F__x0018_A±üx(_x001A_A_x001A_¬á_x0014_L_x0011_AnrÆ4èÈ_x0017_AtJì?²_x0013_AO4´_x0014_5_x001A_A_x001A_ë_x000E_5x_x0017_AgÐ_x0002_m,ø_x0012_AfÅsöÆ_x0015_A_x0002_"Dä_x0011_A_x0012_YÐ=a%_x0016_AtB´}_x0017_AHO¿_x000B__x0018_A_x0003_/ðxV_x001D_Ar{QUv/_x0014_A÷Uêô¨_x0017_A4i_x001A_?7R_x0013_A_x0010_ÝN©Õh_x0017_Aêòô_x000E__x0016_Aèµ_x0003_ÓYq_x0015_AÈ`_x0007_ßÄ?_x0017_A¬_x0012_ýñ&gt;_x001E__x0018_A_x0004_,SÜ%_x001C_A_x0016_L·¸`_x0011_AØ]4_x001F_Þ_x0014_AX¤¨ÄÀ9_x0013_A_x0001_¿øÔö_x0010_A+#³w._x0016_AìT96_x0015_Ac_x0012_å_x0004__x000B__x001A_c_x001B_Aû_x0010__x0011_õ]§_x0016_Ac·Krzì_x0016_A¬_x000F_¼vÊl_x0015_AúÀÅ?$Ü_x0018_A2§ÚÃ©°_x0013_Ans÷Èw_x0015__x0011_A_x0013__x001E_¤+s_x0018_AÇW×_x0001_Kæ_x0010_A}u_x000D_èz_x0016_A9_x0007_çæ_x0008_ä_x0011_Aïè®dK_x0018_AºC-&gt;_x0014__x001F__x0016_AHHÜL_x0003_¾_x0015_AzýÕJíù_x0016_AC%öac7_x0016_A9$Íå,¼_x0013_A¦.H&gt;_x0018_A²Ý!²¥_x0016_A§Ý`_x0004_5~_x0015_A»_x000E_ÜË´a_x0014_A¥z£wúG_x0017_A_x001C__x0006_}yN	 AÐr_x0015_]__x0017_A_x0008_bä¶D_x0011_A_x000D_¦ð7_x0002_ß_x0014_A_x0001_x4¹Da_x0014_AñNñ_x0005_k_x0017_AÐ¼.il@_x0018_AÎÌ|_x000C_W_x0017_AÓþCY_x0014_A_x000C_(F¬Ù{_x0019_A_x0002__x0005_£Z_x000C_ìÔ¦_x0019_A(4C9}_x0015_A§­YJB_x0019_A_x000F_¯_x0018_°_x0013_A_x0016__x0003_miè_x0017_AÐøu^i/_x001A_A ÎI¹Ïz_x001B_AÄg.X_x0018_A_x001B_/¡_x0001_êj_x0012_AVb¾_x0007__x000B_Ê_x0017_A'zÑ_x0006_zØ_x001A_A¢ÆW_x0016_Ò_x0014_A_x0016_bP_x0007__x0016_A&lt;ÆzÆÚÞ_x0019_A._x001B_'D_x0007__x0013_AÊÝÉ¹_x0011_A_x000F_z_x0014_)ü±_x0014_AJÃ_x0004_3_x000E__x0015_AÖp*Ç__x001C_ASº|p"¹_x0016_AQäâé0¡_x0013_Aãýæ}à_x0004__x0016_A¦_x000D_42g$_x0016_AÂ_x0015_@Ý»Ï_x0018_A×_x0007_9+[_x0017_A´GåÚN_x0012_AýÁµ¾ÿ¨_x0012_AGÐ_x001A_àD@_x0015_A¢ß^¥É_x0013_A_x0016_fPÑi_x0013_Ah&amp;PÑ_x0019_ì_x0015_Ah_x0006_Û_x0013__x0003__x0006_Cª_x0013_A!füfô_x000D__x0016_A_x0010_kíµz©_x0018_AQÆ§÷F_x0015_A½_x0005_æE_x001A_AM_x0002_7Yp_x0016_A®á_x001B_¶Ï_x0018_Au@{ç_x0015_AbX_x000B_ð`½_x0018_A_x0008_nzû(_x0014_AÉ_x0018_Ï(I}_x0012_Ag7_x000C_»_x0015_A¥_x000B_ºCM/_x0018_A_x0001_at_x001F_ý^_x0013_AFtA_x0004_lÆ_x0019_AÞnÎæàu_x0014_Aú¾8_x0001_Äá_x0013_AèË§ß_x0019_AJêiGïj_x0015_A-êì0QÉ_x0017_A_x0006_bHG _x0010_AX0FV~_x0016_AvoqÌ\_x0018_Aü_Åùî_x0018_AB'Ù_x0015_¤_x0014_A`Bå9_x001D_J_x0013_ABíÕ=`ð_x001E_Aô$µiëP_x0012_A_x0004__x0008_._x0012_¦_x0014_AdªåõÊó_x0014_AÖSJôXÏ_x0015_AÂhgà_x0015_A_x0002__x0006_¯W_x000B__x0005__x001A_A³¦6D_x001C_A_x001D__^·J_x0017__x001B_A_x000F_ÕÙô_x0014_AÃ9ÙË¨_x0012_A3Ø_x0006_Z_x001A_Aï«­¶Ð_x0018_A_x0002_ÚÜì£_x0014_AüQ¨97{_x0019_A NÎ_x0014_Aôñ&lt;¿tÕ_x0015_AúµM&lt;è&amp;_x0015_A=Ûà_x001C__x0017_Ag×mâ-&amp;_x001C_Aõ_x0003__x0001__x0017_AÖH¢_x0008__x0016_ASn[^~â_x0011_AW_x000C_K_x001F_Æ_x0018_A_x000E_N¨Ç_x0019_A_x0004_ÝÏºZ_x0012__x0015_AÜ&amp;J_x001D_k_x0015_Asª:òÞ_x0015_A_x0014_3®xr_x0015_A¨^î!_x0007_ñ_x0014_AÖÁ_x0003_¿¿i_x0016_A° 3Å_x0018_A_x0019_Ã±!_x0015_Aß(AÉ³_x0013_A5¶Z%o¸_x0013_A]v¡ó©_x0011_Aå_x001D_@_x0019_AÔ¿&gt;#_x0007__x0008_Z_x0019_A³ÿüg­_x0017_A_x0016_Ø¼D»_x0010_A®Ìåÿ_x0012__x0016_AJïâ_x000C_²_x0018_A =N38_x0012_Ai-ìEÂ¼_x0010_A0väjH!_x0018_A2mËÅ#_x0015_A^_x0012_·2\_x0018_Aä9Î®_x0014_Aú4_x0014_8;È_x001A_AÈB|jØr_x0017_Aï`\=¤«_x0016_Aå_x0017_ÍRÑó AîP_x0005_úY_x0014_AýàI|_x0016_A¶c_x0016_"(_x0016_A|_x0004_É_x001C__x0012__x001C__x0015_AþÛâA_x0016_AlèõKéñ_x0016_A_x0004_½_x0015_AEoÄâ²_x0013_AXk@C©3_x0015_A_x001C_Îqx_x0019__x0015_A8_x0002_þï{ö_x0013_AÀ_x0001_ÆÈ_x0006__x0002__x0016_A´âK0Q_x001B_ABÇ[_x000D__x000C__x0014_A^u£¤í_x0012_AR=¡°_x0003_C_x001A_AöF0ÙÑ_x0017_A_x0001__x0005_%ä%:Ýr_x0014_AÒ©¾ç_x0015_A­p_x001E_ì=_x0015_A_x0005_i_x001C_Ao_x0016_Arô¾×_x0003__x0018__x0018_A¦â_x0008_Ð_x0013_u_x0012_A_x0001_g_x001A_F_x0016_A 	®C2_x0016_A_x001F_¯»FD_x0019_AM!ä)¬_x0013_A_x0010_s_x000F_k!_x001B_A_x0014__x0007_éúÞ_x0017_AèÛ",M?_x0017_A¯ÿSJ¢_x0013_ARÌ"UßV_x0017_A`­U_x0016_F_x0018_A·-J=_x0016_A.y_x001E_À*_x0015_A_x0008_,&gt;$Ê,_x0018_AÕW¼_x0001_f_x0014_A+P³Êæ_x0003__x0014_AnøÐ»Ø_x0010_A¾'¾_x001B_4~_x0017_AR$8@_x001D__x0015_A¾sù¸n_x0012_A"_x0004_\ºÄ¤_x0011_APEÌ´_x0016__x0013_A_x0002_õ-OfC_x0017_A¹ÞÈW®È_x0015_AÏ#¦_x0019_¹_x0016_A4X(&gt;_x0014_A_x000C_áÔL_x0001__x0002_ç_x0016_Ax¤~!L_x0012_A_x0013_M·;bÞ_x0016_A]PþZ	=_x0019_A&amp;G6ìõò_x0016_A¹+ÏÊ_x0015_A_x0002_V'LÐ_x001F__x0016_A_x001A__x0019__x0004_¼?_x0019__x0017_Aë¿´t_x0012__x0017_AS¹{â=_x0013_A_x001F_ê&gt;ô_x0008__x0018_A·Bl_x0005__x0014_AëPgA_x0012_ì_x0019_A2ºêÁ_x0012_ú_x0014_ARÍÚ¬h_x0015_AäÑÃ¬a_x0012_A³¯óX_x0006__x0016_AØDGºU%_x001A_A5µ_x001A_ò_x0002__x0014_AAz._x0013_Öq_x0015_AÑ&lt;ÎõZ_x001B_AÙ7}H=Å_x0019_A¦?_x000F_SÐú_x0012_A_x001A_Ã~âà_x0014_ACh(°Ø­_x0013_A_x0010_^!³b_x0013_At¯Lo+3_x0013_A/,&amp;¥j³_x0018_AÍ_x001E_q._x0017__x0019_AK/S_x0012_·è_x0014_A jß:¡_x0017_AÆÑÇ¸¾_x0016_A_x0004__x0008__x000F_:__x0019_x_x0011_Al_x001E_î^*_x0015_A«iÿ_x0013__x0002__x0017_AÍHX_x000D_¿_x0017_A&amp;KÛLK_x0015_AÆ0ÒJÜÝ_x0016_A_x0006__x0012_9_x0010_M£_x0012_A­¶h_x0008_£9_x0012_AN¼TO¦E_x0012_AhÏ§jL_x0005__x0014_Aô&lt;ÁY_x0014__x0019_Am$·¨b5_x0017_Aj¿_x0003_S±_x0019_Aø!KEHÿ_x0013_AëwyÛ_x001D__x0013_Ai_x0005__x001E_þiØ_x0010_Aû/À£þÞ_x0012_AØ¿ëi¿Æ_x0016_A__x0002_é:øG_x0016_A¤ä6sRò_x0014_AV_x001E__x0003_ªt_x0001__x0012_A_x0007_í+VOH_x0016_A_x0013_CÀ%ûR_x0014_A®ð,!¾_x0015_AÖ#;Û¥_x0019_A_x0012_Á¼V¾x_x0017_A,ªòº_x001A_j_x0015_AÔ#v_x001A_C_x0002__x0015_Ag8/¬_x001A_¼_x0016_A&amp;¦Q_x0014_®0_x0018_Aã_x0013__x0010_b÷_x001F_AmnÍ{_x0002__x0003__x001B__x0018__x0018_Aø{Tz¦i_x0015_AËâ_x000B__x0016_AÃ_x0014_®Ã_x001A_u_x0016_A3²_x0008__x0018__x0017_AzÂ_x0005__x0007_I÷_x0015_A_x0004_l__x0013_Ùº_x0014_AK;·a¹ý_x0018_AÈb¶UÕÌ_x0016_Ab÷|`H_x0015_A$åÏ_x0014_¡+_x0015_A´_x001C_×{N_x0017_A/þÄL_x0014_A8ÿû_x000B__x0019_AU_x0018_ÖòA¿_x0016_A_x000F_w_ý_x0007__x001A_A_x0004_¤Ø4À_x0015_A_x0018_µá_x0013__x0017_AZj[R_x001D__x0015_AoIvêô_x001A_A_x0014_£[ÑX_x0012_AÖ_x0013_ËG&amp;_x0017_Aýxæ_x0007__x0001__x0019_A¦ð`X¤_x0015_A©=|Z_x0016_AÃÆU"¼¬_x0018_A¾óÊB_x0019_A½wã_x0018_³#_x001A_A_x001F_­"±_x0004__x0014_A#_x001B_bõ¾_x0015_A÷¬ò;á_x0011_AèWn±_x0017_A</t>
  </si>
  <si>
    <t>0f95cdcf8ef90c655ae1db9b6cfb4695_x0001__x0003__x0007_TòÓ:7_x0016_A:A_x0002_ö/ý_x0012_AÌj¯ý^ A_x001A_*18_x0007_M_x0013_Aðè_x0004_Æ_x0017_AL&lt;4ï_x001B_ß_x0014_A¶_x0003__x0015__x0001_ò_x0015_A_x0019_|gÆ·_x0011_AÍ_x0014_»O6Ô_x0016_AÎ_x0010_2a_x0019_A&gt;n&amp;&amp;k_x0015_A¥}a !_x0015_AYë9øP_x001C_AW«oeª*_x0018_Ay_x0014_ëuÔ'_x0018_A²ËÐß	&amp;_x0016_A_x0004_ÍR_x0012___x0018_Azrk(B­_x0012_AªpÝ)c_x0014_A»&amp;_x0001_ùÇm_x0018_A:_x0018_m{$Ö_x0019_AJÔÚ²#_x000C__x0014_A_x001E__x0015_jÄN_x0016_A_x0001_&gt;¾ÃîÐ_x0016_A¿ã_x0001__x000C__x0016_A8_x0019_Á_g_x0014_A÷"_x0012_êÜE_x0018_A_x0002_ø&lt;ìæ_x000F__x0017_A¹#Û2_x0015_A@òwÞL_x0013_Ap77h1_x0013_Aû_x000B__x0006_(_x0003__x0004__x0010__x0017_A¬ûÎ_x0002_3ò_x0016_AÝ_x0001_wÄ´_x0016_Aû¿G!Uø_x0014_A_x0012_]±¾ÿ_x0015_Aî¬Cunç_x0015_Aãñ¦_x0011_º_x0017_AF_x000C_M¨x_x0019_AybUg_x0013_A¯_x000F_Ú_x0019__x0016_E_x0014_Aw_x0017__x001D_·_x0013_Aä¸_x001D_*o_x0016_A_x0017_óêoùz_x0018_A@^bA_x000D_=_x0017_A*çD² Ù_x0012_A)µÅ_x0019_Ax?.GÄ_x0015_AEV_x001F_ð³ß_x001A_A_x0006_²Þóße_x001C_A&lt;u_x001F__x000C_Ês_x0014_AÃ_x000E__x0001__x000D_ê_x0018_AÝÙ12oÍ_x0010_A¸3ðVÙ@_x0019_Aw_x000F_$¬´!_x0016_A, \_x0004__x0015_Asñ_x001E_!A_x001A_AP:M&lt;@À_x0016_A÷µÐw_x001A_]_x0013_AVWøGg©_x0012_Afÿ_x0014_ ô._x0017_AäX_x000D_£4_x0005__x001B_AzMµ&lt;_x000D__x0016_A_x0005__x0006__x000C_DþQ®ù_x0015_A_x0013_÷_x001E_ºÙ_x0012__x0015_A#â«_x0014__x0016_AuJ8ªã_x0012_A_x0005_­»Bn_x0017_A_x0018_·2òxç_x0016_A_x0010_{Ø/_x001B_Aòõ¹0_x0008__x001D__x0014_A)3&gt;ñæù_x0014_A\]a:Â_x0017_A&lt;©a_x0014_AR(ðE_x0013_Axµ¦9v_x0019_AÐ©ìçó_x0018_A²1ÿL£Ö_x0014_AQJ¯g_x0011__x0001__x0015_Ap_x0002_*	Æ@_x0017_A¬n°48_x0014_AdG&lt;Zç_x001A_AB-ÎKå_x0015_Aý_x000F_gÆ8_x001A_A_x000E__x0007_ÜA_x000C_[_x0015_A_x0004_¬ì_x0016_*F_x0014_A"°¼;_x0018_A\îp_x0017_Aöh_x0005__x0013_§Þ_x0016_A@ß6Í_x0003__x0015_A÷7í_B¶_x0018_A{XB·Í¥_x0014_AøÜºÕ_x0016_Aêf_x0011__x001B_x5_x0017_A_x000C_dAR_x0003__x0005_¤]_x0019_AÞx_x0011_Ð_x0019_Aü·{Í_x0011_ö_x0015_Ad_x001D_Æ0¢I_x001E_AjZ_x0013_À¡Ê_x0013_AKö-_x0016_A~_x0011__x0014_©öx_x0014_A\*_x001C_çw_x000B__x0018_A_x0006_ÛöÛzí_x0016_Ay'bäh"_x0014_AN2Ï_x0017_A_x001C_Ri_x000B__x0017_Æ_x0015_A_x001E_Ü_x0002__x0010_»_x0001__x0018_A¤_x0008_;@¾_x0015_AnÑ_x0011_&gt;Î]_x0016_At_x000C_y&gt;_x0010_Að.w;y_x0018_A3M®_x0014_A\2y¼að_x0016_A,«KöÐÙ_x0012_A_x0002_+¡:\_x0018_A¶æàùg_x0018_Aê_x001F__x0004_»_x000D_Aî¥_x0011_3_x0013_A6ê-¬%_x0016_A:xã_x0011__x0017_A_x001F_ÒÝÿ%O_x0017_A¿Á_x0013__x0016_\¤_x0018_A½©:Òf_x0019_A«àÅ¶_x0018_A"Ð|®_x0019_/_x0014_AÃRÃ_x0017_A_x0001__x0002_¡§±ð9_x001B_AA.«ó9_x0014_A^}?ÓÁ_x0016_Ac_x0016_×tð_x0016_AGW_x0007_.fÂ_x0017_Aníú_x0012__x001A_Al_x001D_ê(©/_x0017_AÖn&gt;¡ô_x0017_A_x0016_6ØAÔ×_x0015_AÍ_x000B_yàY_x000D__x0011_A4_x000C_[_x0003__x0017_A K~_x0007__x001A_Y_x0018_A_x0012_·%6­Ì_x0013_AìM@oI_x0012_AÒj-	2w_x0011_AðO_x0002_eÕ-_x0016_AÚw)«_x000F__x001D_A_x0010_Õt¨_x001C_A+.Þ_x0008_tc_x0015_AêÔ_x001C_=-¯_x000F_AZ~]_x001B__x0013_Aã}ø$¦÷_x0019_AO_x0013_ ð_x0015_A*¡Z&gt;ñG A&gt;9ìjHí_x0015_A÷qxD7X_x0015_A{Ay#_x0010__x0006__x0015_AKP©¸ÿf_x0010_A5;»_x0002__x0018_A_x0012_D¿µa_x0017_A&gt;P_x0007_0ÍÆ_x0014_AÕ¦Ó_x0001__x0005_ÁG_x0018_Aô"2_x001E_q_x0010_A®Ütíó?_x0016_A\©¼_x0008_[h_x0015_A®K_x0005_ÎÐ_x0016_A_x0005__x000D_e_x0003_â_x001A_Aàú|J9_x0013_AÕ'Ý_x0019__x0015_ASÁÍÀÙN_x0017_Aió¥_x0017_AçÎ66_x0001__x000E_AA¯Î£t/_x0016_AbçFeUM_x0014_AlM«|_x0018_A&gt;¦´]5°_x0013_AA.IÉ	ã_x0016_A,¾L!7V_x0019_AÉ&gt;±¢þÈ_x0013_A§fÜp_x0017_R_x0019_AYL¡ý_x0018_A±6þßþ_x0015_A¢_x0014__ðB_x0017_A_x0006_»^%L5_x0016_A_x0002_ý6¯_x0004__x0013__x0015_ARz«c$Ä_x0017_ATbz¢)_x0017_ACRAÞäd_x0016_A_x0008__x0002__x0001__x0011_AI°`Ã_x0016_AÍ¢ìx¥_x0014_Avìû'#_x0017_AS1_x0002_3&amp;_x001B_A_x0001__x0003_ßì¨dC	_x0015_Aðc¿rÖ_x0015_AÆÄ_x001F_»P_x001D_Atl_x0003_\a2_x0013_A_x0018__x0019_Ñd3_x0016_!A¢°_x000B_ Pi_x0015_Aao_x000F_H_x0014_A÷ÖW¿×_x000C__x0016_AªcdØR&gt;_x0016_A¶"eI_x0016_Af}þr_x001D__x0016_A¦ie_x0002_ü_x0015_A_x000F_òMt,_x0018_AlùG_x0001_,_x0017_AêRß_x001E_þ_x0014_AïýÐ£_x0016_A3®_x0015_â+_x0016_A_x001C_A^³_x000D__x0016_Av?_x0010_¦6_x0011_A¬oêE_x0018_Apø1_x000D_e_x0016_A7&gt;üßÞ©_x001B_A_x001C_ógçôÇ_x001B_A_x0004_À_x0004_Æ_x001A_A´kÑù¿X_x0018_AþÏÅ%_x000B__x0005__x0015_A_x0007__KL_x0014_A8\Äz_x0017_A¸_x0011_)Yc_x001A_AVºÎaO_x0014_A«ZT,ç_x0013_A_x0008_s¹_x0002__x0003_£_x0018_ A¡b8´}_x001F__x0011_A¼O\ô#_x0014_AOecUÜÕ_x0017_Aà =_x000B_¨~_x0010_Aqu8ýÌ_x0016_A_x0010_VL] _x0015_AÍ5_x0017_F_x000D__x0014_A§pÏûYM_x0015_AZH&amp;ý_x001A__x0017_AêzÍy_x001C_A'NN;Þ3_x0016_A.çù(PÒ_x0013_A1Do4p_x0017_AVÝÏ8©_x0019_A_%;¼à_x0015_A¸}X=«Å_x0015_A¸}=_x0016_A ÁûÅ_x000E_ø_x0016_A¹_x0001_H_x000B_E_x001A_A§Èt«Ë_x0012_Aü	àe_x0019_AtÂ&lt;k{Þ_x0014_Ad	vê¡ß_x0014_A?¼]ñ_x0017_A(	k_x0001_Ì_x0016_AL_x0007_!mÄ@_x0014_A1éU+`Õ_x0017_A?_x0006_D_x0018_Aî_x0015_uRá_x0011__x0015_A_x001C_uìÕ_x0017_A®{Lú_x0005__x001B__x0013_A_x0006__x000B_Ù$þ08_x0013_AP_x0002_''.µ_x0017_A ñ~7^u_x0019_A_x0014_´tD%Z_x0018_AºÉ2ìü_x0014_ALuxø_x0006__x0007__x0012_A_x0002_ÕÉ_x0005_ÖG_x0012_As_x001B__x000E_ÐX_x0017_A@¢¾~_x001B_AÏ­0¹_x000E__x0014_A_x0006__x000E_½mF _x001B_A}ö_x0008_ì_x0018_AÁT7ëÖÓ_x0017_A_x0004_Þp^ûX_x0012_AúÒ}_x0014_AÈþt7wÍ_x0017_A4±_x0016_è_x0016_A.P3¿ñ"_x0017_AÊ³ª_x001B_Ó_x0014_Aìk9WZ_x0015_AÌ_x0004_\¦_x0019_A~ÿ`_x000C_\_x0019_A0_x0006_¸Ò	_x0014_AúÐ'ÇÕ_x0014_A03Õr{_x0014_A_x0001_ÏMà\_x0018_AüÄÊXð_x0016_Aë^_x0003_@y_x0018_A¦¤_x0016_ÞÅí_x000D_AºJ@¦¢_x0019__x0016_Ab©Çw(_x0011__x0015_AàÈ&gt;ÿ_x0002__x0003_b&amp;_x0018_AÏBé_x0013_A)&amp;¨S_x0003_ AæH¾M_x0016_AD_x0001_¤²\m_x0017_A.ó_x001A_£_x0016_6_x0015_A hÂR$6_x0017_A!yº_x0010_4_x0014_A¾Ñ5Öì«_x0015_AæÊù9é_x0011__x0016_AÓ_x0005_Í¦]_x0019_AÉ_x0004_Où_x0001__x001D_AÜ .³ _x0019_A¦_x0002__x000D_Î´_x001F__x001A_AcJ¥A_x0019_ACª°K_x0016_AÉ5r_x0014_l_x0012_Atáñ)úÛ_x0017_AL %~_x0014_A_x000B_Q7d_x0019_A¼ßh_x0015__x001A_AC=_x0013_A)îÙÒ#à_x0015_A¦{î_x0004_º_x0017_AÍ²&amp;_x0008_3_x001A_A`÷{SÐ_x0015_A®_x000E_µé¾s_x0011_Aþ(x¿ß_x0012__x0016_A]§RÃOD_x0018_A¢â_x000C__x000C__x0014_Aí_x0012_ò_x0008_t_x0014_Ax_x0007_Ô	³_x0011_A_x0001__x0002_À_x000B_Íq¬õ_x0013_A_x0014__³_x001C_O_x0003__x001C_A¥Jw1_x001B_AjÄÃG¡_x0017_A_x001A_#qÁ_x000B_|_x0017_AÔçÏYñf_x0015_AÀ²_x0019_[Oø_x0016_A_x001E_ä+þºY_x001A_A_x0011_iþ£H_x0010__x0012_AKÌ|uª§_x0014_A«_x001C_f%]_x0015_Aä+Ò`¼_x0010_AiÓså99_x0018_AÒìÂs&lt; _x0014_AhÜ¨_x0017_åV_x0016_AHnq_x001D_ÞZ_x0014_A,_x0016_éPJ_x0019_AÔ+ùuO_x001E_Ar~M_x0003_y_x000D__x0017_AsÕ_x0017_Pñ_x0018_Aà_x001C_8¤_x0016_A_x000E_	¼¶nÆ_x0017_A_x0002_ _x0003_GG_x0013_AÆÃ6ì­_x0010_A ãÅÐØH_x0015_A_x0018_Ì¾6¢_x0014_A¥&gt;¡!³A_x0013_A_x001A__x000B__x0012_F/_x0015_AÜ_x0017_È _x0012_A½2kJ~_x0019_AØný_x001E_Q7_x0018_A+^d_x0002__x0004__x0012_ª_x0014_Aö|W_x000D__x0015_AI=&gt; _x0015_AYg¾ýtÍ_x0013_Aþ_x001D_ðç£_x0019_AñH_x0011_¾_x0014_A¿_x0015_J~_x0018__x001A_AéçÌ_x0013_W&gt;_x0019_AìS,U§_x0015_Aç! "\_x0017_AnÌ¿úß_x0016_A±3_x001F_ò_x000D_S_x0014_AkäÍg·_x0012__x0018_A_x001F_çSÄ_x0007__x0015_AfI÷P_x0011_Aò=_x000B__x0011__x0016_AÞA_x0013_EÁ_x0015_AJÖâ¨Ç_x0017_A¯uÒë_x0014_Ý_x0014_AÀ_x0006_ÿ§±­_x0015_APq(Ö`_x0019_AZg:¤ñ_x0017_A6ÉxÊxá_x0013_Aäa|J;_x001E__x0012_APW_x001B_n¥_x0016_A[¤ _x0001_ÿ_x001A_Aß±RÓ_x001B__x0016_Ay_x001E_j×_x0018_AN_x0003_FÚ^_x0013_A|ótVlÎ_x0015_Aö8_x000E_pÚ_x0019_A¬;MFk)_x0018_A_x0001__x0004_©G4&gt;Ïþ_x0014_Aë/V_x0016__x0017_AÑòÓ¶¯*_x0015_Aa0£=c_x0019_AêXï^ü_x0014_Aüº_x001F_"_x001A__x0015_A)öÝ"ö_x0011__x0014_A´·ue_x0019_A÷ó_x0008_t_x0019_A_x000B_£Zól_x0012_A Ô_x0013_JL_x0015_A£&gt;_x0003__x0014_A@_x0004_eöV_x0015_Aè+Ø,É_x0017_A¶°UÞÂ_x0016_A_x000C_ÿ8èÚÖ_x0017_AW_x0004_ìkb_x0019_AXðrOM¡_x0019_A"ú#=B_x0014_Aº_x001E__x0019_g©_x0016_A_x0001_=CõÉæ_x0016_A_x001B_ñÔ¹cO_x0018_AzpÐÃ_x0011_+_x0018_Aª *V_x0002_j_x0018_A_x0019_2ýx_x0019_Aò¶ßv_x001B_A03þ¥2_x0016_A7ÞnJ;Ò_x0015_ANMj_x0016_1_x0017_Ae9ÿ_x0016_A£rn_x0012__x0015_A!0Ä_x0002__x0003_1_x001B__x0014_A4¡¡Ø_x0005__x0014_A¾ãï\àà_x0003_AÎ§Zâ_x0019__x000F__x0014_AO$é_x0019__x000B_AU8Î_x0015__x0016__x001B_A£_x000B_zÎë_x0015_AÅG¢R_x0017_A_x000E__x0013_èËc§_x0011_A%_x0017_®5¢_x0014_A_x0002_nØ½s_x0013_A¯Ì¯6_x0018_A®ÜN®´_x0003__x0015_A´S_x0007_®Ág_x0016_AÊ!_x001E_H´:_x0016_A_x0003_4Ú;_x0018_Aáæ_x000C_¼î¨_x001A_A¢×£0ªR_x0016_Aì_x0012__x0004_éý_x0015_A¤ZÕ_x0011_ñ3_x0016_A8¬vTª_x0016_Aö1@1_x001F__x0016_AÈÏ.¶_x0019_Ahv_x0005_BØ_x0011_A_x0004__x001C_f³g_x0017_A^osãUT_x0015_A6ÄÑ®_x0019_Añáäs@_x0015_AÀø_x000D__x0013_A¬_x0001_¥~e_x0017_AÑuKg&lt;$_x0013_AP,DêæR_x000D_A_x0003__x0004__x0019_å_x0006_F»_x0017_Aø_x0005_Å¹_x0012_ATdßkã_x001A_A@:Õ1tè_x001D_A?Æ_x000D_w[_x0012_A$}£æ«_x0011_ADºõÿ¹×_x0013_A_x0012_Öj/ô_x0014_A4ë»ëTß_x001C_A~¶_x000F_[_x0014_AÃªgö\Þ_x0010_A;`³j¡Y_x0014_A%_x0011_ÓsËÍ_x0013_A_x0018_§&amp;éJ&gt;_x0014_AeÙ ÜKM_x0018_AáÔ`mê«_x0018_A]Fa _x0019_A^APL+_x0014_AJû¿f_x0017_A½å_x0001_¿'7_x0017_AöÙ ôÚ_x0016_A`w¬&gt;ª_x0014_AÖdo:_x0018_A£¾ç9D_x0012_A_x000B_ç_x0002_³*_x001B__x0017_At¹ífÅº_x0014_A°ØÔÜV_x0014_AGlXg_x0019__x0019__x0010_A.ç_x0008_;&gt;H_x000C_A$­ep&gt;a_x0015_A_x001E__x0016__x0019_D·Ô_x0017_AÔ£_x0001__x0002_ex_x0019_A8úeèP_x0019__x0015_AEùÑ)¤_x001B_Am×x¸:½_x0016_At#´ãâú_x0013_Aè'èò_x001A_â_x0012_ACj;¹[_x0019_A÷Kª_x0004__x0011_AÛ&amp;÷Ï_x0015_AXyN¯Ù_x0014_AÑeÞ¿¸_x000B__x0012_A¦[¤_x0019__x001B_AD!m_x000F_:_x0017_Aà8½w'ñ_x0011_Aö'uïÑ|_x0016_Aº·ÚF3_x0018_At8¹?Ì,_x0019_AW_x001F_ßV!_x0008__x001A_Ao0Ê_x0019_A`uS ¶_x0016_A\²Gú¹_x0014_A¸Î,á_x000F_AædÔ_x0001_w_x0013_A§+/p_x001F__x0016_A·èíP?_x0014_AsQków_x001A_AâñlÝì_x0012_AØMµË(Ð_x0013_A&amp;_x000C_Ý_x0017_A7·øu_x0011__x000E_A8JÇ)z_x0017__x0013_A'Æzd_x0015_A_x0004__x0005_qÅoúÒÁ_x0013_A/E¢"F_x0012_A3t7à[Q_x0017_Ap{·_x0001_?Q_x0018_Aèþ_x0017_Ño_x0018_AZäøo_x0002_ä_x0019_A$_x0010_ÖÃÃì_x0016_AÙo#µ_x0012__x000F_A_x001E__x0005_ ¦_x0019_A?âlÄÇ1_x0017_A¦1±¿_x0016_AÎ_x0017_ªd_x0015_Aoºs0ï_x0013_AìÙG+ê_x0012_A\¼'L_x0003__x0019__x0013_Aë+Uu;h_x0015_Aç_x0015_äÀOö_x0016_Aw°µÌ_x0015_Aw"¶¯@_x0013_AXç¶_x001C_ñ_x0019_AOø3§Ý_x0018_A^MA_x0004_²_x0004__x0019_Aü_x0004_öø«G_x001B_A¡q|ÿHV_x0015_Aôß¤l_x001B_)_x001A_Aò¤v_x0013_A/m5.ß_x000F_A_x001E_÷|ç_x0013_AI§_x000D__x0012__x001E__x001E__x0012_Að1¸ø_x0015__x0018_Aú:/ü4!_x001B_Aõ×î_x0007__x000C__x001F_`_x0017_A¥Ê(ÿc_x0003__x0015_Aò`Ró8,_x0018_Ac¼8É_x0008__x0014_A_x0018_­Zí_x0016_AP£³Ò0_x001E_Aä°â_x0002__x001C_A_x001A_Ëôì°_x0014_ARzN{?_x0017_A¡	EÄ]Ô_x0017_A_x0018_0mv*¼_x0015_A_x0006_E§_x0001_Ü_x0017_A]_x000B__x001C_&amp;E_x001A_Ad_x0005_´8®_x0018_Aoý^ô¹_x0016_AlÍY%_x0015_AùC%OÀ´_x0017_AL×V×Ð8_x0015_AòÌoG_x0011_J_x0014_AªW_x0016_ ¼_x0018_A&amp;g\Ý%x_x0018_A_x0012_ÀÅ­_x001A__x0014_AE³_ÊE_x0017_A_x0018_¿¢ëY_x0001__x0019_A_x0010_¶_x0006_5æ%_x0014_AÐFfp@Z_x0013_AWäþ¢þ_x0019_AI_x0014_ñ_x0004_)Ä_x0015_A_x0003_#»Iô_x0013_AF¨5La_x0019__x0019_A_x001C_÷´Õ_x001F__x0013_AíÄÜä±_x0015_A_x0001__x0002_*ÛR_x001A_è_x000F_A8=:l_x0014__x0018_A/·ô8_x0008__x0016_A5Ú_x000F_Q\Ô_x0013_A@éS_x0012_t²_x0018_A`ïÒÀù_x001A_AüùZu_x0010_,_x0010_A°÷kÂû_x0014_AeØÁìäÜ_x0015_A_x0012_ûÅNÙ_x0016_Aç	WÎ'4_x0015_Aeô¾-w_x001B_A¾Y)Y_x0015_AzÓüÂªä_x0018_AÆ³þu_x0019_C_x0018_A_x000C__x001F_nêý_x0014_AJûNV¨:_x0018_AÓq\$_x001A_ñ_x0017_A®¨ð_x000E_äÁ_x0013_A_x001E_åÏÐå__x0014_A6=K3ÿ_x0011_AØpª_x0012__x0015__x000E_Aä Äía_x0017_A_x000E_iv¹éW_x001A_AÄ_x001E__x001C_·Ù_x0015_AM&gt;_x0018_Ã_x000C_i_x0012_AåJE9_x000E__x0015_AS1}À¿_x001A_A¨è(_x000F_._x0016_A7N_x001A_s_x0019_AÏ_x0011_ÎTI_x0012_AÎa__x0001__x000D_àZ_x0013_AÓVÅ§_x0012_Aº]_x0006_ÖÝl_x0019_AXÈê®î_x0016_A­ãñµ±_x0018_Aò}ºBó_x0014_AR8 Èta_x0019_A_x001A__x0014_C_x0015__x0019_AV©vý_x0017_A®ÌÜ$+V_x0017_A_x0012_Ù	:x_x0011_AþÚ#¡ÜC_x0013_AÀ	u_x0017_AÊ}¸ßë_x000F_A¤f§_x0007_ßG_x0019_A¨nòÝ¯_x0015_Aî¨Ä_x001D_Ñ_x0018_A_x0004_%_x001A_/·¬_x0017_A¼M»êm_x000F__x0014_AnUÝÕ\_x0013_A­_x000B_$?Û_x0017_AÈi_x000E_!.Í_x0015_Aß,?/_x000C_V_x0018_A_x001A_&lt;¡o05_x0016_A_x0005_j_x0002_®/ö_x0012_Aå=(_x0013_AL~t¶ø7_x001F_A_x000B__x0017__x0008_¼Ö¿_x0017_AµÇ4_x0012_ALóÌ_x0001__x0005_1_x0012_A¡+_x001C_Ç_x001F__x001A_AäªcÇ¿_x0003__x0015_A_x0001__x0003_,\nüå`_x0018_AÄä¦AX_x0014__x001C_Ae×ÿ_x0014_g¨_x0018_A²_x0013__x0013_cû×_x0016_Ac/Â	kß_x0015_ApálÝ?S_x0014_A.ð(çÿ_x0016_A8ÕwÀü_x0014_A9+LÁIÍ_x0012_AÉ_x0016_¿sæÿ_x0018_AXz+¤¹$_x0013_A^õ Õé_x0018_AtÇÈ¸_x0019_A9ÏäcT­_x0016_A_x000E_íúom_x0015_A\8]soæ_x0013_A_x000E_+;ÿî_x0012_AÚ_x0006_§ =í_x0014_AöÔº1z_x0015_AÄÉù _x001B_Ah_x000F_ØÁ0_x0018_A×Â(Sw_x0016_A¹]Ü{èY_x0015_A½_x0002_äÁFÎ_x0017_A&amp;¾öº|_x0013_A¨V_x0015_Æ9_x0016_Aòsâ®á_x0014_AX4[%×_x0015_A¥æ·¿wB_x0019_A:N?"G_x0018_A|__x000B_Ëx_x0014_A©5£_x0001__x0002_çò_x0016_A&gt;v_x0008_*Ý_x0015_A7¥$å¦ë_x0010_AsÍèÕ._x0017_Aûïÿ1 _x0016_A_p)5ï_x001B_A±ÌïÎÃý_x0019_A;dI_äu_x0015_A^¡e-Õ_x0019_Aº_x0001_yRú_x0018_A_x0007_}¯¤½È_x0019_Aå^&amp;Ç_x0005_ù_x0014_A_x0012_«_x001D__x0018__x0011_A6_x000E_º)²&lt;_x001A_Aå_x0006_ïRó_x0016_Aä__x0004__x0012_Í_x0018_A0týaE£_x0012_AÎ6¹ÜÎq_x001C_A kRÔ¶ø_x0016_Al=_x0005_tp\_x001A_Ad¬_x0016_NY_x0012_Aç_x0005_¢¶_x0012_A_x0016_ò!	ôv_x0019_AWûÐïy_x0019_Ac^µÒ^_x0014_A_x001E_çç_x0015_Ó_x0014_Að£U¸½x_x0015_Aþgè_x000B_5)_x0015_A_x001A__x0003_}[*	_x0015_AÎYæQ_x000B__x0019_AÅQú_x0015_A_x0002_ÀPÆÉ»_x0013_A_x0002__x0003_NQÖ_x001A_Ë_x0017_Ax¤bu_x0016_A_x0006_dõdù'_x0016_Aò@ÅèÚ_x001C_A&gt;/ò&gt;_x0005__x0019_Aýjù¿_x0006__x0015_AÇÙ]$%¢_x0014_A¤´íïI_x0014_Aø¢f^Â_x0012_AT_x0005_I¦_x000F__x0016_A8HM(³_x0014_A@_x0014__x000B_._x0001__x0015__x0014_A_x0003_&amp;V1âZ_x0014_AT#þ_x0018__x0002_ã_x0010_A_x0012_·rÚ_x0002_Ó_x0012_AìÜúlC_x0015_A^fy\hª_x0013_AÎDÒZ_x0008_Ö_x0015_Aú¶_x000E__x001E__x0013_A7Ú&amp;á«V_x0013_AH_x0007_n_x0005_D_x0018_AÅß|nî_x0016_Aâz×?_x0004__x0019_A_ÃÓ.yÏ_x0014_A.·Ô#Ô_x0018__x0015_Aåç_x0018_A®_x000B_Íû_x0015_AöFsÙ#_x0019_A_x0015_O®mÕ_x0013_A^_x0015_l_x0003_"_x0016_A_x0005_Òº¼_x0013_A ïºð_x0004__x0006_¾ê_x0017_A_x0003_ó_x0017_n8m_x0018_ANvarçÁ_x0017_A¸ÃMÐo_x000D__x0019_Az¢_x001E_Îë_x0014_A¯«_x000D_Ñý_x0017_Aáì_x0007_RØ2_x0018_AÃ«_x000C__x0001_Ë_x0019_A_× Ýq_x0007__x0018_A_x0010_E÷!_x0011_1_x0010_A|i}9_x001E_Q_x001A_A,ì_x001B_	cá_x0018_A,Os_x000F__@_x0017_Aæâ_x000C__x0014_Aî´Ð_x000D__x001D__x0016_Ag¼_x0012__x0005_î_x001E__x0017_Aù{p®_x0014_AÄ÷µ_x0010__x0017_Ab_x0004_J_x000D_Î_x0012_A\[ªÒ¡_x0013_A_x0004_¾àô_x0012_A95×¢s_x0019_Aòí)\õ_x0016_AZs_x001B__x001E__x0008__x0012_A,­÷Y_x0015_Aªÿlx¢©_x0017_AäQÏ\_x0015_AÄc¡µ_x0012_A¢Pëw_x0004__x0019_AP_x001A_P5&lt;a_x0017_ANËKß$³_x0018_AÐUøY_x000C__x0002__x0016_A_x0001__x0003_YÆ\õO_x0012_A_x0018_cÿã_x0014_A_(_x0014_Aa9OyPD_x0018_AÔ9ö_x0002_p¤_x0017_AÇK1Ä_x000D__x0018_AyÅ¢m¤_x0016_ArKL__x0016_A_x0001_ÛÚ6`_x0014_A^ÌxªÓg_x0015_Aï_x001B__x0013_È_x0015_At_x0011_'Ô_x0001__x0017_AFéQZ_x0012_A&gt;_x0016_îEQ½_x0019_A·_x000D_vuñ_x001B__x0014_A|E{x¯_x0013_AµÑTé_x001D__x0015_AT+z_x0016_Ayu5ýL÷_x0014_AjýÖà¢_x0017_A=rfWf_x001A_A£ø,o_x0016_A*x¬;2_x0015_A¬Ú¼©_x001F_«_x0013_AÓð÷Ó_x0014_AQ¶iK\_x0016_A_x000B_åÌçþ_x0010_AlÛ¸Ö_x0018_À_x0015_A_x0011_0{ÈÓ_x0015_A_x000F_6_x0018_73_x001A_A[6*QMV_x0017_AóC_x000E__x0004__x0005_"_x0015_Aã_x001F_^`G_x0017_A_x001C_øPáf_x0018_A®ð ¼»_x0014_AC×Û3_x0016_ä_x0014_AnÄÂQ _x0019_AL¯ÏT´_x0013_AP_x0004_KN*2_x0019_A_x000C__x000B_Æu_x0017_AØÇíî&gt;½_x0015_A@P/ª_x000B__x0016_AW[aü`_x0018_A_x0014_X_x001E_Êhg_x0017_AÊÔÉn$g_x001A_ABÐªKo_x001B_A:_x000E_	õÇª_x0019_A\8¥À_x001F__x0005__x0019_Aï_x0003_»8V§_x0014_AvBå/q¡_x0019_A&gt;¯eîÜ_x0017_A!FÁÈc_x0017_A~²¦_x0018_b_x0019_Ar£À(µ_x0019_AX½U6W9_x001A_AÞÂ_x001B_Át_x0015_A_x000C__x0019_ø_x001C__x0018_AV5q_x0015_ÛN_x0010_AwþY_x0001__x001A_AúHæ_x0019_Ï2_x0015_Aä_x0003_RzÇ_x0016_A_x0002_.+VW_x000E_AÑuþ_x001D_xø_x001A_A_x0002__x0005_w8Z:_x001B__x0017_AÈRxª¬o_x001D_A¿P&lt;%1_x001B_A2_x0003__x0018_±ý_x0015_A 7_x0004_Âû_x0017_A_x0001_÷*øÑ_x0019_AøôÂÅ_x0007__x001D_A6_x0006_@Æ_x0014_AP_x001E_òXx±_x0014_Ad_x0010_Qèå_x001C_A6½,X6_x001B__x001A_Aý¸:à7ÿ_x0015_AkjyM±_x0018_Aùy1_x0015_Gó_x0019_AUîÞ_x000C__x0017_A&gt;Ñ_x0008_¨Ú_x0012_AÒ_x0019_þHNÏ_x0018_A6¨ÓçU_x0019_AI§ÿy_x0018_AÀX_x0015_wþ_x0017_AÒgK_x0008__x0014_A²rÕÉd_x001B__x0015_AUYÃ³_x0014_A  %&amp;¸ø_x0018_A®Àt_x000D_Ï_x0011_A´}ã£Ô=_x0013_Ar$aö_x0010__x0018_AoÈ#Áòy_x0015_AÒ_x0011_hl_x0017_AbÐ¶ÿóü_x0012_A}í1âeë_x001A_A_x000B_È¾?_x0002__x0006__x0016_A$w_x0006__x0005_È_x0015_AøN}BZ_x0017_A_x0017_Ðt{_x0012_Aè=®_x001B_¡_x0016_AI£_x001B_H,×_x0014_A'¸Ö7©_x0014_A&gt;_x0001_¶¥_x0018_Aúj_x0010__x0019_¥_x001D_A&gt;8[Ðb¡_x0014_Aa?Èì\_x001A_A²*gò_x001C__x0012__x0014_A×&lt;SÇT_x0015_A¡âÆè¿-_x0013_A^ùK_x0002_+_x0008__x0018_AüýGz_x0007__x0016_Ab_x0019_;Úö_x0011_AØ76Ê{Ë_x0017_AD»¬_x0012_·_x0015_A+ê_x0011_^Dò_x0015_A_x001B_y_x0016_Û%_x0018_AáA;Ð¹_x000D_Au1à_x0011_A ¾¦_x001C_AÌ_x0012_A_x000D_Õ§_x0016_._x0016_A¬¿Ü_x0016_AEÜ_x000C_)4_x0015_AW8ç_x0016_A_x0014_ú_x0003_*c_x0011__x0016_Aï_x001B_7Ýc%_x0018_A²_»a_x0004__x001A_A«å7º&lt;_x001A_A_x0002__x0004_ÅébÅÞU_x0014_Atû³&lt;é_x0017_A¡ )âü_x0016_AÐï_x0003_Âk_x0013_AíÍ=[_x0001_!_x0015_A\_tõ´_x0013_AòìE*°_x0001__x0013_Aâæ/÷u^_x0017_AW~×&amp;_x000D__x0019_Ao%_x0008_`kî_x0012_AXdÇ_x0004_Zí_x0015_AF_x000D_Û¨)_x0018__x0010_AÙ_x001C_n%_x0011_1_x0013_A}^_x0010__x0016_\_x0014_A Á²]L¸_x0019_AÔ#z¹&amp;_x0014_A±=õ¾_x001A_A_x0004_IqÑÒ_x001C_AZË7.ðq_x0014_A_x0013_°ÇÐ_x0002__x0019_Ahç$2z_x0011_A§ï'sÄ/_x0018_A_x0017_8ÝÛ¿Ý_x0018_A/ø+hêF_x0018_AÔÓÖ»ð+_x0012_A_x000C_üC_x000B_!ï_x0013_A|Ðºñ°_x0016_AÆÒÝì8ç_x0014_A ]$a©_x0019_ANã½£t%_x0016_Aß¼._x0017_A½_x0011_`c_x0001__x0004_Èj_x0014_AøË§_x0016_*_x0016_ANx_x0014_AiÞ ±)n_x0018_A¶_áaÛé_x0011_An~ä ê_x0013_A&amp;ZîRÈV_x0018_AÚ_x0001__x0003_Xl_x0017_AÈô_x0006_K_x0019_A°M`_x0016_ÆK_x0015_AFn$à_x0005__x0017_AäOIYº_x001F_ALë½w	_x0015_A`§0U_x0018_Aï*r_x0002__x000B_û_x0013_AFH9._x0014_A°|TrËÞ_x0014_AÕÎmM)_x0006__x001A_AÒò016p_x0011_AÊ_x0012_S®ð4_x0014_AjqåÝÈÉ_x0016_A	Qã¥A_x0019_AåFSîÊ_x0014_Añ¿QÖg_x0018_A·i_x0004_Jr_x0018_A¹,eGæ _x0012_A¦ë÷ÂT_x0018_A pµ;rD_x0016_Aµµï¿ú_x0015_A~ª§Íh_x0014_A&amp;Áïðv¿_x0014_Aß_x001B_0:_x0015_A_x0001__x0003_W§°}å_x0016_A	_x001A_y[_x0017_A YUÜ2ÿ_x0011_AT_x0013_#Y·_x0018_ATã_x0005_sAÕ_x0017_A¾|2®¬_x0001__x0010_AÅ¾SLí_x0015_Ark5CÑm_x0016_ATíeÅa6_x001A_A_·Dÿ¬®_x0016_A1U|;_x0007_Þ_x0013_AãÕ´_x0001_G_x0015_A_x0013_UÔÛ_x0010__x0002__x0012_A`±S`ór_x0016_A­$"ú_x0016_AîÎ_x001B_ãÎì_x0015_AÐUÆLH_x0017_A9/_x001B_©_x0014_A¿*»\ _x0019_Ag_x0002__x000F_$G_x0011_A¾_x000E_oÒíO_x0015_ALé®_x0008__x0002__x0019_A_x0006_39Àµ!_x0018_A(ËÝÄ_y_x0014_A_x0017_gþ×û_x0016_AÂ)#i\Å_x001B_Aà$Â_x0008__x0016_AÔxÓµ@_x0016_AB#Ò_x001A_3P_x0019_Aøû!¨_x0002_(_x0016_AS¦Ø" _x0011_A_x0016__Ð_x0003__x0005_Î_x0019__x0012_A¼2¹nc_x0017_A_x0005_&gt;Æ_x000D_ð_x0017_AÓ_x0008_Ã¬¸Â_x0014_A._x0006_"u`Û_x001B_AÁ_x000B_fí=_x0011_A:E¿$½2_x0019_AÇäÖ/_x0016_Az_Ñ¿´_x0014_An&amp;ùI(_x0019_AÎ¾P_x0003_Ü_x0014_AK¸ !_x0011_$_x0015_AÌ&gt;_x0002_âÑ=_x0018_AÐªY÷¤î_x0012_A" ­ó_x000B_Æ_x0018_Að÷àu6)_x0018_A2eL%_x0016_A_x0006__x0016_bï_x0014_A°'ó»_x0001_Z_x0018_A_x0011_E£®K_x0018_AÐ_x0004_-]&amp;³_x0016_A²Ò1#_x001B_Aö¶!x	W_x0015_A&lt;íæ_x0004_M_x001A_A®­_x0008_$_x0019_AXTF7 _x0014_A»MIªù_x0015_A*z_x0005_Oï_x0018_Aï£_x0013__x0016_AUõ¿wU_x0015_AuÁ9/üî_x000B_As(	!é´_x0013_A_x0002__x0003_«J¥dVÐ_x0015_A@ä°¥ÄÀ_x0012_AÜ¬J_x0007_?_x0017_A¨UYç_x0016_AzR_x001E_°LÅ_x0016_A?Ôà_x0017_A(ÅC_x0004_ÃÞ_x0015_AöX_x0007_V¾æ_x0011_A2ì°ÿiÛ_x0016_A_x001D_l`_x0004__x0014_AÜP(}_x0019_Aâ1k_x001D_Ö_x0017_AÐþç¸_x0016_B_x0013_A8ãL+æ_x001C__x0011_AëêKpd©_x0017_AJÒnn_x001C_5_x0016_A_x001A_Åê_x000B_âe_x0016_A¡¥¾_x000E_|í_x0016_A[Ò&amp;_x0002_t_x0015_Að­÷_x000F_ª_x0001__x0016_A_x0006_Ë_x001D_ÀU_x0016_Af¾ñß_@_x0014_AS¥iÚ_x0012_AvbMø_x0019__x0016_AL_x0004_ýR_x0008__x0017_A¨h«_x0013_v_x0012_A:¢ãG_x0016_AN¹Ö_x000B__x001A__x0014_Aá#iÿ£_x0016_A²_x0015_`È_x0010_/_x0017_AÛºw_x0018_A¨1w_x001D__x0004__x0005_[Z_x001A_A_x000C_æ¶.î_x0017_A()_x001B__x0007__x0004__x0016_AÊÃ ¥Þp_x0013_AXÂYó®_x0012_A_x0012__x0012_9Ñ_x0013_A³?(_x0008__x001A_Ax%ÿ&gt;_x0018_¨_x000D_A,¼_x001C__x0003_ºl_x0018_A$åÖh'´_x0012_A8çÀP¡i_x0017_A4Ó/Ø®_x0016_Aì¢ð¼¾_x000E__x0016_AîGE|_x001A_A\ Ü9: _x0013_A_x000E__x0001_×²¢1_x001D_A(@ÿÀ@_x0016_A5 P4_x0015_Þ_x0014_AlÍ&gt;w7_x0015_AÍX¼µS®_x0016_A#;_x001A_²*n_x0015_A´_x0006_kN_x0017_A¿ó_x000F_®N_x0017_A_x001C__x001B_Ãµf_x0019_AîÞÎ_x0001__x0011__x001A_AëÂ1 úÆ_x0016_A_x0002_H¾_x001F_P_x0017_A_x001C_94Â_x001D_à_x0015_AV_x0014_©_x001E_g_x0016_Aî®Æ_x0018_AÝ_x0010_ð¥Ò_x0017_A£À_x0015_*_x0018_A_x0001__x0002_¬$O1_x0015__x0010_A_x0006_á«_x0019_A¿^ç	øÈ_x0012_A¬Xà'Õ_x0008__x0015_A_x0019_.Uê®¡_x0016_AãO_x0013__x0016__x0016_A²+yA_x001C_t_x0016_A¦_x0011_}_x000D__x0013_AB9q£ÀS_x0016_Ap~&lt;.f_x0013_A_x0010__x0019_0_x001F_û:_x0018_Abå;ÁÂ_x001B_Av_x0017__x000C_Ð_x000B__x0019_AÙ_x000E_*³_x0018_AõÀPr_x0019_ï_x0018_AA f%"O_x0015_AnòµIð»_x001A_AÙM_x0010_%0_x0014_Aá_x0004_ÂÝ*Ñ_x0016_A]w2H_x0010__x0014_A«R©ÌÏ!_x0017_AH8_x0013_LÄ_x0017_Ag¥øËù_x0015_A4°Û¢Nð_x0018_A_x0014_;õ9¡_x001C_Ak1Û_x000D_ æ_x0012_AnÁõýÕ_x0013_A`S_x0007_··y_x0014_A×_x001C_VYæ_x0014_A¤×Ø¶Ü_x0018_A _x001A_¡móÙ_x0013_Aº¶_x0007__x0005__x0006_8_x0014_AÆ¦4mñ_x0017_AU1»SÑ_x0004__x0014_AíCîã{%_x0016_Aá	KåÊn_x0016_Aß¢«S_x0012__x001B_ALcÖ_x0018_A+¿µàÃ|_x0018_AwUbp_x0016_AÊòâ	þ§_x0017_A_x0010_ò·íï6_x0015_A_x000F_úÂ¥¥_x0011_A&lt;@~ô_x0014_A_x0001_@É­i_x0013_A#X.K°	_x0019_AÅMæt/_x001A_A_x0002_)b+_x0016_A(ù)`v_x000B__x0018_A§âd«R2_x0015_A_x0014__x000F_M_x0008_®_x0013__x001D_A_x0004_{ÉÆ»_x0016_ARw_x000B__x0016_þ_x000E__x0015_AJW;®]¿_x0012_A^(_x0003_pÚ_x0017_Aý_x0001_Þ*ê_x0019_AG_x0001__x0010__x0003_¾_x0012__x0016_AØ_x000D_Jªq_x0017_A¨¾´¥"_x0013_AK0Ø^­_x0015_A¤¤._x0002_,_x0014_A|AÎæî_x0014_A_x0016__x0013_M©¾-_x0013_A_x0001__x0003_{JÝ9H#Ae_x0016_V_x001E__x000C_z_x0019_A_x0016_ÿ_x001F_¨_x0007__x0016_Aÿ^'3¦_x0014_A_x0019_Ãáá_x0016_An1ç×:_x001A_Aúé Ñª_x0018_AöÕjÅÇ_x0014_ABmG_x0007_ï_x0013_A_x000D_Ø_x0016_Í(W_x0012_AxfÒ_x0019_QÏ_x0014_A_x0007_É»À_x0017_AfQt _x0011_A_x001A__x0018_kS_x0003__x001C_A&gt;,âo_x0019_A§üpk2÷_x0018_AGU½ßn_x0013_AßÓn_x0018__x0017_Aw[ÐÇ\¹_x0015_A¬_x001E_B _x0012_A5&gt;ØE¹h_x0012_AË¸~l.ì_x0016_AáÞLéF§_x0013_AÄ®écüê_x0013_A½Å_x0017__x0006__x0014_AU¡_x0016__x0016_Aóò`¸=ë_x0011_AÍ&gt;0­ò_x0017_A_x0002_éÓP_x0018_AdÜU]_x0008__x0015_Aëf(_x0005_f_x0016_AZ_x0015_?¡_x0004__x0007_Ýj_x0014_A@×àÐ%_x0011_A_x001A_ÏS_x000E_eÈ_x0011_AÀ¬¥/_x0017_AC&lt;Å·±Ë_x0018_Alé¯ô_x0014_A_x001D_Z9Ø	_x0016_A,ÇjG_x0003_Û_x0013_AyÄä_x000E_._x001E__x0015_A°_x0007_&lt;&gt;îO_x0013_A_x0018_d_x000E_l®_x001C_Ai3]Ò_x000F_(_x0015_A&amp;wËÁÍ_x001E_Aþs_x0014_A±¹_x0003_¯_x0014_A_x000F_;.K^×_x0014_A¢_x0011_Ý1_x0002__x0016_Aï¾ÂÞ_x0018__x0016_A«ÝTÜÁ_x0015_AyQIï­&amp;_x0013_Afüáåj2_x0017_A¶áß*_x0019_Az_x0019_lè7_x0013_Ahöäo_x0007__x0019_Aê_x0013_:_x0010__x0016_AZµXÕn_x0013_A'=_x0006_CJÇ_x0012_A½7«2ý_x0005__x0017_A_x0006_ØT?3_x0014_Aêâ__x0001_¯_x0018_A_x0005__x0001_ÒT`¯_x001B_A_x0006_KµØ_x000C__x0016_A_x0002__x0003_.-Ù Aö`Ð éB_x0017_AÖfZE28_x0019_A!f÷ü_x0015_Aòp&gt;â_x0018_A¢Ìo_x0001_¬Y_x0013_A¿=xO_x0007_A_x0013_ABZ¸©H_x0015_Aõ£ å_x001F_R_x0016_ATè_x0013_-ì_x0015_A*ö£_x0014_A/â×â_x0005_}_x0018_A­T~)_x001B_AH~È_x0016_A$)Æi_x0014_A_x0006_I_x0019_AHÂüøí_x001C__x0018_AXÃB6â_x0019__x0015_Agò*_x0018_Û_x0016_A3¦Ð0ü_x0011_A_x0003_o£_x0004_¦¼_x0019_AC/ú¯_x000F__x001A_A³I©¬U_x0018_A0õSó8ø_x0016_AEítgÉß_x0014_A£µ_x0002_²8p_x0019_Ap_x0005_2"é_x0013_ADÖMQ_x0015_A"ô\£ã_x0012_Aþu=_x001C__x0016__x0014__x0017_AIÉ#í_x0014_Að_x0016_G_x0001__x0004_á_x0014_A_x0002_O\@©_x0016_A¦_x0010_jRU_x0013__x0016_A¯ZÌú¬_x0015_A 4rà5_x0010__x0014_AOùØ_x0004_½¾_x0015_AÊõ 2-k_x001B_AÄì`_x0018_K_x0017_A_x000C_Ïûj`_x0014_A2¤*z+_x0002__x0019_Aµ|iÕ2_x001D_AK#õ\±_x0018_AT5_x0001_Í _x0017_A=Æäî_x001B_An_x0001__x0008_¸_x0016_A^7&lt;éc]_x0014_Adí_x0003__x0013_6_x0017_A²Ò¯2Fÿ_x0017_AÀ*+³_x001A_A2Î¦Çìi_x0016_A_x0016_=ü©_x0016_A¬¬AÁl|_x001A_A¥þMQ¢ì_x0013_A]ªQ_x0015_A];t¬mò_x0017_A§¦le®_x0014_A:·"|É_x0018_A·qZ_x000F_#_x0015_A®_x0002_Ù~^_x0018_AàHIF^_x0007__x0017_Aå¶ÃZ_x000B_ß_x0015_ACdb°_x0012_A_x0002__x0003_úd8_x0013__x0008_Ä_x001A_As7"Ð'_x0013_Aw_x000B_z£n_x0015_Aµû_x0011_ü S_x0016_AZúÖObÆ_x0015_A¦5ÏÅ_x0015__x0017_AÿÛ7_x0007_=_x0018_A/_x001A_3_x000F_jÈ_x0018_A ÷´´ _x0019_Aß.ÆS_x0017_AüêÄuñ_x0018_A_x001D_Ô!¥_x000D__x0019_A_x0003_óIÌ\ö_x001B_A¸»À2úÝ_x0018_Ak­&gt;O{_x0019_A$¸vf_x001A_An;ëA:å_x0016_A_x0002_&lt;_x001B__x0010_Ù_x0014_A_x0016_Ñ¶_x000E_Â_x0018__x0015_AÔT¿_x000C__x000E__x0012_AhrÝvß¯_x0016_Aj&gt;_x000B_æ_x0015_AÃE¦­_x0003_]_x0018_A`9Ä¼yç_x0014_A"ñ/ºõ_x0015_AÀñ$»&lt;ï_x0017_An\ñsO_x001E__x0015_A_x0001_0Ù)©I_x0019_AÈ#ÌÌ|Ò_x001E_A6èxèä1_x001A_A±J £å_x0005__x0017_Aú#_x0001__x0006_²&gt;_x0017_AÂKÁnýÜ_x0019_A_x0004_þÅóò_x0016_A_x0019__x001F_°Ñ_x0002__x0016_Aaò_x0004_¬ß_x0012__x0013_A&gt;ñ_x0019_i_x0017_A¤#²_x000D_¨_x0016_Aº#:@_Ì_x0018_A_x001E_Ç·±_x0005__x0017_A«^¼J_x0013_Ad _x001D_IQ_x0013__x0019_Aö)³_x0018_AÞ¢v_x0011_ê_x0014_A_x0012_3Ai×_x0017_A_x001A__x000E_ÊË_ª_x0018_A7XëV_x0011_A_x0001_eHRö_x0019_A$?n__x0017_AüoýtÐ&lt;_x0014_A_x0002_)Lk_x0016_A­qÒÄçÌ_x0016_Aú;c4é_x0019_Aö_x000D_`;!_x0017_A_x0010_;Æ+­ã_x0018_A9K$zn&amp;_x0018_Aé4_x001A_q_x0012_AÔûöra_x0010_A7â_x0003_rj_x0019_ANÇù_x0004_Å_x0015_A¶_x0015_-ÁÝ_x0010_Af6EÐ_x0016_Au²_|À9_x0016_A_x0004__x0008_aîÐ©Ò_x0014_A£T`6V_x0001__x0016_A¼¼jØNÞ_x0012_A¢1jt_x0003__x0014_A¡Úä_x0012_Á_x0019_A$EéS_x0017_AÉ_x0014_§"t_x0013_A¨n}äuÏ_x0011_A¯ ÂC2_x001A_A³$_x0006_ÍÐ_x0017_Av³Ì»_x0019_A_x0005_¥ùêz«_x0014_A»_x000B_L_x0014_g_x0016_AÉ:¢_x0003__x0002_ø_x001C_ABQª¶Ã_x0014_A_x0010__x001D__x0015_Ô#É_x0019_A ãX_x001A_R_x0014_Adl_x001B__x0016_Ç_x0015_A¹%_x0006_ã_x000C___x0018_Aª¯¢¾_x0011__x0018_AèEjWt_x0016_A_x000D__x0008_ib_x0007_g_x0015_Aç¾Oö-b_x0013_AÄÀý_x001C_n_x0018_A^yµøÜ_x0013_AÓî_x0011_³'û_x0019_AT½/'_x0014_O_x0019_Aâ-_x000C_ _x0017__x0019_A²?ÓLóè_x001A_ACMÄó?Õ_x0012_Aú¯ÈEÐ}_x0013_AÍt»r_x0001__x0004_T_x0017__x0017_A_x000B_å¾±-_x0016_A¦ñ¼&amp;Ê?_x0012_Aô|_x0003_?0_x0017_AA'_x0019_ã´_x0015_AÆÑk¢È_x0013_Ai¾Æ_x0013_î°_x0016_AÑ_x0002__x000F_3À_x0015_AZHÇÐwL_x0017_A#qP_x001B_©_x001F__x0014_AQrü¿_x001A_n_x0017_AñYSÿuÛ_x001A_A:o_x000B_±_x0015_A_x0013_Øµ)_x0013_A°ï\â_x0003__x0019_AM}_x0013_^_x0011_!AbÊ_x0007__x001A_È_x0018_A:Â8L_x0017_Ac44§í_x0015_Aa¼{&amp;_x001C_AN|vY_x0015__x0016_ApY/ø¯j_x0017_A_x0003_UØíò°_x0013_AèR_x0013__x0013_ª_x0012_Aü8_x000F__x0016_AºÓ9¾í_x0015_AdBA_x001F_Xå_x0016_A³?Ç¾_x0018_AM$áBbÞ_x0018_A_x0018_ýw%Õ_x0012_AêFóê_x0015_A`º¹(`{_x0011_A_x0001__x0002_óþÎ_x0004_ä_x0017_A(=6*ç%_x0017_A_x000E_9_x001D_A_x001E_õÎËÅa_x0012_Aá´*ö/;_x0019_Ar|Ï3åw_x0015_AÖ&gt;_x0012_ÕÎ/_x0014_A_x0014_2&gt;Qô_x0015_AÍVvzäÃ_x001B_A*ê*Ï_x0011_AÜq	È_x0014_Ac.hÄ_x0006_n_x0015_AÌjH÷hå_x0016_A_x001D_±ì_x0011_¸_x0014_AÓùßPq_x001C_Adt3D¤_x0015_A(ª½82_x0019_AÂæýÝ_x000C__x001A_Af¾_x0011_Ð_ñ_x0014_A46_x0014_Ï[_x0019_A,(_x001C_A4¯ÝóÄ_x0018_A¸'â_x0014_Aii®&gt;j_x0016_A8=±l}-_x0013_AC-;_x000C_¡_x0014_AÎä¬ß_x0016_A&lt;yR®nÿ_x0017_AÈî_x000E_D¡õ_x0017_Aè_x0007__x0007__x0003_É_x0013_Aü¤¨Â~_x0016_Aß\±Ý_x0001__x0002_Úã_x0019_A¤y-_x0013_A_x0018_ú*f_x0015_AÍW£¦Ôg_x0012_A	µU[¨_x0017__x000F_A÷P»¨ïã_x0014_AÈ{Ö¡É®_x0015_AT³ùioQ_x0017_A_x0001_AîS7J_x0015_AÆØ~þ_x0014_L_x0018_A«HÍ6¥_x0017_Aý_x0002__x001A_A_x0012_hïØòª_x0018_AzÀ_x0007_Ý_x001B_A9_x0005___x0011__x0018_Û_x0015_A_x0016__x001C_ÒîÇ¬_x0016_AE4Z_x001A_T_x0019_A0!ÔÞÆ_x0019_Ahz'_x000B_}_x0007__x0018_AÎ2H_x0015_	Ú_x0011_A2ÎLË_x000B__x0017_A}·Ït_x0017__x0018_Ap_x0002_a_x001C_»}_x0019_A[³+Å~N_x0012_A_x0004_àæ_x0008__x0018_A{ªé§2_x0010__x0017_A~´j_x0018_ò_x001C__x0015_A·Ù:l&gt;_x0014_AÝ_x001E_Âm&amp;_x0011_A×k_x0014_A¢ÿçé_x0014_A*à?û\_x0017_A_x0002__x0003_è,_x0010__x000B__x0014__x0012__x0014_A_x000F_%Î Â_x0017_A0ª_x0017_¬|__x0014_A¸GqK_x0013_A×|áØ¡._x0015_AÐ_x001F_Õa_x0017_A\è¸¶N=_x0015_A_x0003_j_x000C_Ä_x000B__x0017_A§Â·:Ü_x0014_AÊÍØP_x0014_A&gt;À_x0007_¨_x0013_A_x0001_Ù×Ç1_x0014_ADï_x0003__x001C_ó_x0012__x0017_A2xóÈ¾_x0019_AÕ&amp;P;N_x0015_AþÑÓAw_x001A_A¥ÿ_x0006_Ó_x001F_ó_x0013_A_x0018_³t¹öÌ_x0018_A_GT\_x0016_A÷|_x0012_ÌU|_x0011_A¾M_x0002_µc"_x001D_A  &lt;6»_x0016_A­%._x0015_É_x0015_AÑÙp]9¼_x0018_A§a_x0017_AÜ5Ú_x0015_AÌB_x001B_­-z_x0014_AÛ&lt;~:_x0019_A©|+ý_x0016_A3Ò¹¾Û_x0017_AÐê~dF_x0016_Aídi_x0001__x0002_{)_x0019_Aù_x001D_gêB_x0016_A%»r_x0002_¾«_x0016_Ao_x0011_U;ü_x0013_A&amp;*Þ_x0015_Aûê°Xc_x0018_ArÁâh_x0016_Aeyè ý_x0015__x0017_A:÷_x0004__x000E_V_x0015__x0014_A]Á×þy·_x0002_AjúIÞc_x0008__x0012_Aæo_x0016_}B_x0014_Ap\¬LoÞ_x0015_AÖ£ôK4s_x0016_Aí_x0010_#Wü°_x0015_Að½ØÁ_x0012_A|_x001C__x000F_9_x000B__x0012_Aüt3V¦?_x0018_AùBÜ_x0017_¹Ð_x0016_A°OöP_x0018__x001E__x0019_ArÍw_x0015_¦_x001C__x0016_A_x0003_\,a²þ_x0017_AM.¢Ð[_x000C__x001B_API|sÄ·_x0016_AÉµÝenð_x0014_A_x0005_|×Ð½N_x0013_AÞâMs8î_x0014_AÄ_x0013_ß_x0017_Amöm´&gt;­_x0015_AH]^-X_x0013_A_x0013_skà_x000C_=_x0018_Aä_x0015_NáÊ~_x0012_A_x0001__x0002_ØÈ:NÔ_x0016_AÊy}_x001B_ïG_x0015_AÜByÑ?º_x0017_AL±7®ó_x0017_A_x0006_ä_x000E_ÑIZ_x0018_Am8&amp;_x001B_Aa6_x0016__x0017_Aí_x001B_¥Éç_x0014_Aì Uãz_x0015_AuTmC i_x001C_A*ÌÎ Qp_x0019_A@3l®¢_x0019_AÂñ!EÃ_x0014_A!b0~¾)_x0016_A_x000C_+û_x0012_{_x0011_AÙ­yþ_x001B__x0014_A_­·äB@_x0015_A&amp;´Mrå¡_x0015_AË-ê_x0016_A_x001B_P_x001A_=ª_x0016_Al_x0010_÷ò&gt;¸_x001B_A¶GbØà_x0014__x0015_AfñÓiq~_x001A_A=çÁàâ_x001B_A5$Ò_x0014_AýÛòÃÇ_x0013_Aa:[ÒÈ_x0015_A|º_x0003_)_x0004__x0014_A_x0008_l§_x0008_t_x0017_Að_x0006_Ç®Ì_x0008__x0018_A_x0002_Éö)_x0015_AR;Â_x0003__x0004_Õ_x000C__x0016_AH3_x0008_¼&gt;_x0017_A¢m¯½_x0015_AS$-.×È_x001A_A»£ÁxWi_x001A_A&gt;V_x001F_ý3B_x0013_AÂ_x000E_q,Üè_x001E_AÒàe¼_x0007__x0018_A;ã4_x0018_A_x0001_ø_x001E_*ºu_x0019_AÑ7½P_x0011__x0015_AXB¨uv _x0012_A¤^BéÙ¹_x0015_Aã_x000C_oÖ_x0013_AÔHäè½ª_x0015_Að_x0001__x0002__x001B_'_x0010__x0016_AÔL_x001C_iÇÈ_x0014_Añ;4_x001C__x001D_A"| _x000C_Ã_x0015_A'Ò÷Ú_x0014_AçR¾±_x0016_AíÛ¢Â/_x0018_ASé¸_x0015_ó_x0018_AÑ_x000B_§¸ep_x0017_AfNTIò_x000E_A¼r¿ÑÙ_x0015_AG5îÈ-_x0019_A_JCGj_x0018__x0015_AÚ]j_x0005_#_x0012_A#»§á&gt;_x0019_AÔ Ûý_x000F_À_x0013_AÊo½Çu_x001A__x0018_A_x0001__x0002_WNXKW_x0015_Aà%¤_x0002_d¹_x0015_A*¯Åm¥þ_x0016_A_x0003_Ë¶C¦±_x0018_An\ ¡Ú_x0019_A5°³Á_x001B_ì_x0013_ABLËý4_x0016_A#Ø^Å_x0014_AV_x000B_øj_x0015_A¨ñÏDbx_x001E_A|ü¼m°¿_x0016_A×Ôc_x000B__x000C_½_x0013_A_x0006_ßY_x0013_É_x0012_A¨Ö_x000B_èø_x0015_A4/F­_x0018_£_x0017_Acïâëë_x0014_AA·VÓ ¾_x0013_A'5ß_x000E_ÿb_x0013_Aé®ú$_x0015_Y_x0014_AáMâÔ_x0013_r_x0018_A_x0008__x001F_Î®°_x0013_A÷$ôTÂ_x0014_A\Kf¦_x0008_Ð_x0011_Aô_x001A_^Ql¾_x0016_A·uÂðo_x0012_A ®	!_x0019_A°y_x001D_ñAi_x0013_Aá4_x0005_`¹Ð_x0015_AnRIwoH_x0016_A_x000E__x0006_^(_x0015__x0015_A^³($ Î_x0011_AÒeWY_x0001__x0002_í_x0014_AÏc)õ'K_x0012_Aj_x0002_Å¶_x001F__x001B_Aq1_x001D_·´Ò_x0015_A¿F_x0014_ß_x0019__x001A__x001B_Ai©3I=\_x0013_AV·_x001E__x0012_~_x0019_AU½ñÀ_x0018_A¡&amp;´¾8_x0016_APûCß_x0017_A@Ê._x0001_DI_x0015_A¡aõ³Ú_x000C__x0016_A«HË=X_x0016_A_x0003__x0007_¡ô¢_x0013_A_x0001_2Ö/t¢_x0013_AdÞ_x000E__x001A_é_x0017_AÌ²¼¬»á_x0016_Aß_x0016_&lt;åª_x0016_Af-Ó¤_x0012_A_x001D_2_x001B__x001C_ôÌ_x0015_A÷d_x001A_8_x0018_A5L®ÎJF_x0019_A¦c[_x0012_A&amp;úLré_x001A__x001A_A9_x001E_zÕ»_x0011_A_x0002__x0008_»¶b8_x0018_A;ÙÒ»÷_x000B__x0014_AðÕrV_x0011_A¦íõì9Ð_x0016_A¬.æËË_x001B_A!ØÎ_x001F_A®@æl³_x0019_A_x0005__x0006_&lt;_x0001_Ôªø_x0011_AxÓË@âr_x0017_Al_x0010_òfÿÀ_x0014_AòU¹³.Å AÙµ?ú²H_x0016_AF_x001E_$]_x0002__x0018_AÞ©wxaâ_x0016_Aø\ëÚøm_x0011_AZP¼~_x001D_@_x0013_A_x001E_V_x000E_±É_x0017_A Ñæ_x0001__x0019__x0011_A×_x0019_R_x001E_$Å_x001A_A²TÈRýð_x0014_A_x0010_2f_x0006_*_x0014__x0019_ATìÈ__x0015_AîFµåÃ_x0013_Aôï§zr7_x0019_A_x0004_PA"¾_x0013_ArÍuøS_x0014_A)X3^.*_x0015_ATÈh¹y_x000B__x0015_A $È gª_x0019_A_x000C_¬7¡µ_x0016_Aù8 #_x001E_Y_x0016_AåàkT_x0011_AK9.S1_x0012_Awé_x000F_l_x001C_=_x0016_A6ï¹¯:_x0012_A.OÍ¦s­_x0011_A©­G(_x0003__x0019_AêMmeØ©_x0013_A?eãú_x0001__x0002_tÖ_x0017_AÍ+'M¡	_x0018_AK«'&amp;åu_x0015_A_x0017__x0012_ú®3_x0014_AH¼úRµ_x001B_AÚwóÎ_x0017_AÂk  /_x001A_A_x0015__x0001_;ü_x0002_3_x0016_AY@Y",_x0018_A¶zGÇ}Ý_x0011_A¨_x001D_LÑÕX_x001A_Aî 48__x001A_A_x0002_²¬ek_x0017_AOFr!_x0016_R_x0017_A"­&lt;t_x0002__x001A_A?gÅä£=_x0019_A¶®¢ïLe_x0017_A_x0004_D_x001D_íñ_x0010_Ab»Sxõ_x0016_AJKváÉe_x0019_A»¡X¬_x0013_A¨_x000D__x0018__x001A_¯_x0015_A¶_x000B_8Á_x0012_AVq(_x001F_ _x0017_A_x000D_,5Ü»_x0019_AD~Äb_x000B_&amp;_x0016_A«´;é_x0011__x0019_Adiñ_x0010_n0_x0015_A½@«aòË_x0016_A%þ;Z_x0019_Ak·_x001C_ö_x0016_Abèh_x0015_h´_x0012_A_x0001__x0002_~	l»9_x0014_AÒkñëw_x0017_A_x0001_èËÿ _x0013_A §_x001A__x000B_~ _x0013_A)0ø_x0003__x001E__x0013_A ;Tµ±_x0014_A[ ]{^¦_x0017_AØÉ7=_x0006_Î_x0011_A«!û{Aí_x0017_A³Òvªã_x0012_Aý_x0002_Uð_x0014_Aw;%$Zl_x0016_AúàNVü_x0015_A#,_x0014_]_x0013__x001B_AWÐ_x001C_0©_x0015_Aï~Ûº8Ì_x0018_AüÕ_x0001_ÿ«Ç_x0017_ARÃ,ïÄ¸_x0016_AF;£Ø¼d_x0011_A­îÎC_x001A__x0018_A÷8_x0016_4l7_x001A_A(Cjþþ_x0012_AbÖÿË¼_x0015_A°ïOîþõ_x001B_AD_x0011_ø4\_x0017_Aµ¼-ú_x0016_A&lt;_x0006_ÐîÎè_x0015_A_x001E_ ±{ì_x0016_AÐÏÒ³£_x001A_Aúà_x001C__x001B__x001B__x0017_AôÐ__x0015_°_x0017_AÂ¡®O_x0001__x0002_£¬_x0015_A:~uCU_x0017_A8o¬RDÜ_x0015_A®E|ÛÊ?_x0013_Aun_x0006__x0002_¹v_x0013_A19&gt;Ì^_x0017_A¿_x0004__x0019__x000E_:_x001D_AHÁýW_x000F__x0016_AHÕ£pÌ¸_x0017_A°_x0005_?¦'ú_x0014_AZ@¤_x0015_A_x0001_½àò#æ_x0013_Aô{»~_x001C__x0018_A,ÏSL]K_x0016_A@ÏsYpÖ_x0011_ATGØé_x0019_Ú_x0015_AÖmü5_x0016_A¨_x0001_,r²_x001A_A8_x000D_Fb_x001D__x0012_A=F.åRð_x0019_A^_x0012_÷BS_x0017_A¢³ªI ._x0018_A¶%|_x0007_7m_x0015_Aü(È^É9_x0015_A¡+¶H_x0013_Az?ÅN¨l_x0011_A	~ux@_x0014_A_x0017_^%³«S_x0017_A¢Ý_x000F__x001B__x0001_ô_x0017_A/ÊC_x0004_`_x0013_AM_x0004_U_x000B_þ;_x0015_ABMÌ~{O_x0014_A_x0001__x0004__x000C__x0019_tÅl¨_x0013_A5¥_½_x0015_AF_x000B_©ïª_x0014_AeðèW_x0017_Aë_x001D_ÅøL_x0019_A_x0003_T_x0002_æD_x0018_AºBFÕ_x0017_A\Ë&lt;ÕÃ_x0016_AßØK'_x001F__x0017_AJîò_x0016_A6õvz_x0012_A_x0014__x001C_2þ_x0016_AðúøfFø_x0014_ARð®B_x0012_AÈ¿óý_x0017_A_x0014_»°Lß_x0013_A_x0014_ëÿR«Ç_x0015_Aä_x0008_äc·_x0016_A_x000F_r={_x001A_A[_x000E_u_x0006_?ü_x0019_A_x000E_·ßñ&lt;_x0013_Aà_x000E_[)Æ]_x0015_AüLDüäÝ_x0017_Af2_x001D_*_x000B__x0016_Aà[_x0014_k±_x0010_A,­=_x001F_Á|_x0018_A_x0007_çåÌÈ3_x0014_AiyÃ@=_x0015_A8ÛÒîb#_x0016_AôCó-ô_x0017_AàÍã$óÕ_x0014_AÅï_x000F_i_x0001__x0002_U¡_x001A_AtÒòos_x0013_AÔr'&amp;ª_x0016_AY7k¬5P_x001B_A¸K4îÙñ_x0011_Aa_x0006_ïTcò_x0014_A­é°_x001E_ã¨_x0018_AåL_x000E_	_x0014_A*&gt;_x001D_¢1_x0015_A6¯Á6ó_x0011_A½Uèz_x0012__x0013_A¤4m0È_x0018_A¡Bÿ_x001E_o_x0015_A:î"½_x0017_÷_x0013_A`_x0006_*È7_x0015_AÀç8Í_x001C__x0015_A_x001D_ô¥L_x0016_A_x000C_¦FÅï_x0015_AÀ_x001E__x0016_A_x000D__x000E_A_x0006_¨¾¬r_x001A_A_x001E_ÌJè¸_x0018_A.yq Ù	_x0017_A_x0007_Ù&gt;T_x0013_Aä_x0015_-"NÙ_x0016_A¬*â&amp;$_x0019__x0013_A¨¼Ún¸_x0017__x0017_Aö¢¸É·2_x0012_AKøíø«d_x0015_A§è$_x0002_ë_x0014_Ah ¨kÌ:_x0015_AÆ:8{ª3_x0017_A_x000F_ÖR¼'_x0017_A_x0004__x0006_ j¶ów_x001A__x0016_AtÓ3RqÁ_x0013_A/DWt_x0018_A-_x0018_D_x0002_òk_x0018_A³´m~Y_x001C_A_x0015_3ã_x001E_l_x0019_A_x001C_W$ì¹_x001A_A´_x0003_úô_x0011__x0014_A_x0008_Bí_x000C_A¿á_x0001_É_x0016_A+ÈÐìM_x0013_AøD_x0014_Û÷Î_x0017_A¾þÕ®Õ_x0017_A_x0014__x0008_0qÐ_x0014__x001A_AbàJcê_x0017_A¬JWíÕg_x0019_AÈ{_x0004_¯vä_x0013_AÖÜl£_x0001__x0011_A¡_x0001_ÆVõo_x0016_Aæ_x001E_Iä´ò_x001B_An­ã1f_x0017_A¾_x0001_P}Å_x0016_AÊÀè[_x0004__x0018_A"4án_x0019_A_x0008_½àLr_x001A__x0017_AlÜR4_x001E__x0008__x0019_A¡_x0005_äK_x0017__x001A_AR!Ïf=_x0016_A·îÁM _x0014_AÍ_x0004_![_x0013_A._x0015_æf(n_x0017_A_x0017_'__x0001__x0002_[&gt;_x0019_A}_x0013_¬UåD_x0013_Aúó_x000E__x0004_Ë_x0016_Aay_x0017_°O_x001A_AÈyÒÐª_x0017_A­%pR²_x0015_A0_x000D_#_x0011_Â~_x0012_A_x001A_xpï_x0001__x0016_A=FÎ_x0008_(_x0015_A_x0011_¼íFt4_x0017_A­¹q_x0012__x0015_AQ_x001F_Þ¬ß_x0011_ANâÌ#ä_x001A_Aþ#å%_x001B_A¼`à%1_x0019__x0014_A9_x0008_]¦_x0015_AÝÃ_x0007_dÔ¤_x0016_A¯1Ý_x0013_Aä¡ËðÂ_x001A_As÷%&amp;p¬_x001B_Aò£vP?Å_x0016_A~néIl_x0018_A_x0018_ÐL7»m_x0015_A_x001C_µ¦Î_x001A_A&lt;~ò/_x001F__x000F__x0014_A¢WV_x001D__x0015_A_x0002_ä£&lt;ZF_x0016_ATi_x000E__x0005_E_x0016_AhN=n×_x0016_A©Í¾(#_x0015_A¡##8÷_x0018_AãI_x0019__x0012_A_x0003__x0004_TãcÉï_x0012_AWä_x0013_iðM_x0015_A \öüuO!Aà7_x0016_u_x0014_Anz»uí_x0012_AßÔ_x0003_ýo_x0004__x001C_AW^¢Ao|_x0016_A¬8_x0004_¼û_x0012_ArØqN_x0015_Aº_x0015_îf_x0005__x0019_AÖÎVè:_x0018_AÓc¦_x0003_ú_x000F_AwHÐíÔ_x0016_A_x000D__x0016_·Ð_x0013_AîT_x0016_£_x0002__x0013_A_x0001_ÙbÑÞ_x0016_AÔ¾å"Ï_x000B__x0014_A_x0003_cP_x0002__x0012_A2x'\\}_x0019_A©"êÎ¡+_x0016_A_x0013__x000F_ò36_x0014_AÐØ¤ª2Í_x0012_A,]k_x0017_ã_x0017__x0015_Ab7êé;_x001A_AL._x000C_ñ²R_x0015_AO	ò_x000F_7_x0018_A¸T[4ü_x0019_A&amp;_x001B__x001D_¸ýÎ_x0018_A27öÁÁâ_x0010_Aé¸­&gt;=_x0014_A_x0005__x0003_²X[â_x0018_AÖ_x001E_áÊ_x0003__x0007_û_x0014_Aô=(á_x001C__x0019_A'_x000F_²[×_x0016_A_x001A_ F_x0018_Ì1_x0018_AfU×ã-¸_x0018_Am_x000E_J71_x0017_Aö?_x000E_vÅ_x001A_ABzÛ#|_x001F_A_x0001_æ%Óù@_x0012_AÛ_x0006_¨ôD_x0019_Aöµ£¾,_x0018_Aö#v¯ûl_x0017_A°sqý7_x0015_A*\Híu_x0016_A5ÓåÐ?_x0014_A_x0005_¤§µ¡&gt;_x0019_Aw-äm_x001A_A³#ÉÙÅ_x0016_Af%fëÕý_x001B_A2|åw__x0019_A_x0011_Ðc_x000C_-_x0018_AÓùwí£_x001A_AÅ_x0002_7_x0013_@ä_x0014_A_x0004_×ôV­_x0017_AäÍ"_x000B_Ü_x0012_AuÿîÃ¢_x0014_AÔo´zH¹_x0019_AìL~,Ò¥_x0014_A{d]BÃð_x0018_A_x001B_Ú&lt;ÙºJ_x0018_A+Eá_x0012_A_x0014__x0010_ñOÇ_x0016_A_x0001__x0002_+{Ù_x000F_!_x0010_AÅ`ÉúÅ_x0017_Aæ°$Ç_x001E__x0017_A|tÐØÕI_x0014_AÍæ¢_x0012__x0018_A^Qàt_x0015_AÓÕd_x0008_ä_x0013_A(ä_x0017__x0006_ll_x001A_A_x0012_àGüW«_x0010_AL_x0001_	5%_x0016_ABP­¢5_x0018_AAÈCkÎà_x0013_AæùR_x001D__x0005__x0019__x0016_A	_x0010_¸pòÄ_x0019_AiÚ?9H¶_x0019_ABW~þû­_x0016_Ax¥ßb&gt;_x0013_A/'|¦9+_x0013_Aôç!s¶m_x001F_A,!Bo_x000E_r_x0016_A_x000E_ÐB(f}_x0013_A"I¡ú6_x0017_Aîs_x0017_J#õ_x001B_A^_x0004_°L_x0002__x000D__x0012_AÇ?2¾BN_x0019_Avy3_x0010_\_x001B_A3_x0007_7&lt;c_x001B_Abîö_x000E_+_x0017_A_x0007_Äb_x000C_ò_x0010_A £lj_x0015_Ax¶H_x0004_¿@_x0019_A´_x0019_ÿ_x0001__x0002_°+_x001E_AÙ¼_x000E_ø_x0013_AÇ×|_x000D_1_x0017_Aç±I_x0001_«_x0017_AªXÐ$¸Â_x0014_A¤jlÅû_x0002__x0018_A}£Ëkg_x0015_AóÅñ_x001F_Â§_x0016_AÅ1»_x0019_A_x0017__x0007_`\^z_x0018_AYß4_x0004_²_x0015_A]Ô¢_x0017_AIÓøÿ¯×_x0013_AÂ%#·_x0005__x0018_AÛnbïS_x0018_A¸_x001C_ù¹¤8_x0012_AÎ²H©2Ð_x0019_A¢¿me_x0011_í_x0019_AÄ[¼¦©_x0014_A£_x0002_2Q_x001A__x001E__x0012_A¯&lt;_x0005_6_x0017_A^°xÅ!_x0011_Añ_x0006_C:¥_x0018_A_x0017_àØ_x0007_&amp;j_x0014_Az_x001C_Ã§.¸_x0015_AH1×÷¬_x001B_A_x0015_Ý«Pæ4_x0019_A,É@q|_x0013_Aÿ_x0002_ñÈ2 _x0015_AUÃ6Ò»_x0017_AÌ{ÌÈ¾_x0012_Aª¼¸L_x0018_A_x0002__x0007__x001B_,#Æw_x0018_AÒ¢¤_x0011_c_x000C__x0019_ALìUL_x000C__x001E__x001B_AhªG0_x0012__x0016_A_x0004_¿Æ_x001D_Þº_x0011_Avò~ãÕ_x0013_AdØ_x0007__x0001__x0012_AnÍªÞHÕ_x0015_A_x000F_`_x001B_íâú_x0016_A_x001E__x0006_MÀ½_x001C_AÞb?3_x0012_É_x0016_AÖÈÇ/KÒ_x0014_A¡_x000C_¼Ês_x0013_AâË'$ÒÉ_x0015_A9É¥^_x0014_Al3_x0015_Æ4_x0016_Ab© %_x0017_ÿ_x0018_A²fºXÃº_x001B_A°_x0003_/j_x0012_ArØL)Ï_x0012_ADã5ç14_x0011_Aþ¦A_x000B_´:_x0013_AÀÇýçu_x0018_Atroý¬0_x001A_A;ð_x0007__x0012__x0005__x0018_A·Îã­_x0012_é_x0017_A¼l9 r~_x0018_A_x001B_è_x0004_Xëà_x0013_AÛe¶_x0012_c_x0016_Ad9õín)_x0018_Aù²¶øA_x0015_A_x0008_£Òq_x0002__x0004_Õÿ_x0013_A_x0007_ë),²õ_x0016_Ak±ìG_x0002__x0016_A¬e´m)_x0014_AOò3WU_x0001__x0016_A_x0011_Ç®Q¢@_x0013_AÚ\H_x0010_Â_x001E_AàÚ±îÐ_x0017_ALy¿ÿ_x0013_A\¿Ïí¨q_x001A_AßV76b_x0018_A_x0019_»ànÀ_x001B__x0016_A¹ 30_x0019__x0019_A·1tW_x000E_0_x0019_AvE _x0002_ÎÎ_x000B_A:~îGUÍ_x0016_A¼êþ_x0004_W_x0015_AÊìùîÇ_x0014_Asó§a¾)_x0014_A_x000E_M°»ó#_x0013_AÆLlíò_x0013_A=!¡ _x0018_Ay_x001C_ûw¡_x0019_A)j_x0012_±÷_x001D_A­_x000C__x0014_ó6]_x0011_AÂdaö_x0014_A\_x0003__x0007_ß'_x0017_A¹6F)_x0017_A9jº¤øÈ_x0017_A°·ñé_x0014_Af³Sã_x0014__x0018_A"¦âl"Ý_x0019_A_x0001__x0004_¿éô_x0017_A&lt;N`t_x0019_AJm_x0014_z¾_x000F_ARíäT`o_x0012_AÒQWW_x0006__x0019_AZ:6_x001E__x001A_AQ¶0^_x000C__x0019_A"_x000B_{Ãáy_x0019_A_x001F_jHt%Ï_x000F_A.¿uÃª_x0016_A¥ß_x0019_Ú_x0011_AØ¨¬î_x0015_A_x0010__x001A_?_x0004_x_x0016_A_x0002_J_x001F_4_x0018_;_x0018_A_x000F_|_x0019_Ü¯_x0017_A-_x000F_\\Þ_x0013_A_x0007_&gt;'H__x0018_A»_x0008_ÕØ_x0010__x0018_AÑU&gt;zÃ__x0015_A;jyçcÊ_x001B_AãdJn_x001E__x0013_ADú	w__x0013_A9Õ_x0018_j_x000F_©_x0015_A6½vÅ-_x0018_Ah_x0003_Ôc_x0008__x0013_A¦ß]_x0007_KÚ_x0018_A9æaòxL_x0019_Aºý´ûµ_x0016_Aª_x000E__x000B_&gt;H^_x001C_AØÏ_x0014_¯3D_x001A_A¤µ¡¥ª_x001B_AÞ÷¬_x0001__x0002__x000E_À_x0013_Aüw/&gt;ï_x0019__x0018_A~dd9U_x0018_ARv=±Ê¢_x0019_AøÌ[¸d'_x0013_A±àõQW_x0017_A?NÿÙë_x001C_AÈv[_y_x0017_A_x0014_ÄÑ"_x0017_AHu_x000F_?L4_x0016_A´=(a­_x0017_AÎ_x001C_Eï&lt;_x0013_AVèlå_x000B__x0019__x0013_Aüöß­_x0019_A#l¥6`@_x0010_A.|øÐ¥_x0014_A_x001D_êDX_x0005__x0011__x0015_Aª[:ö	H_x0017_AêuÒ	_x0016_A_x0018_Iº^_x0011_[_x0015_AÂ&gt;eà)_x0016_AP_x000D__x001A_mÑä_x0016_AP¡9V_x0017_AÅ_x001D_oÚ_x0016_A_x0005_F+÷:_x0019_Aw_x0017_?_x0015_An_x0012_ó·LF_x0013_A-_x001F__!*;_x0017_AÆR¶P_x0017_S_x0015_Ao_x000C_òöM_x0015__x0015_AÄñ3CÑg_x0014_AÜê?ââ_x000B__x0013_A_x0001__x0004_0}gnM_x0017_A&gt;_x000D__x0001_[_x0016_A[G¥ý¼_x001B__x0019_AÌg_x0005_µO_x000F__x0019_A&gt;_x0007_Ò4¸h_x0014_AÌÉ°Ôy£_x0018_Aæ¯_x0014_qF_x0014_Aÿ_x0012_6_x000C__x0013__x001A_AªHs"¦ô_x0016_A(¦Ë+_x0017_A%i1¥_x0019_A}CSÛ_x0016_Aö_x0007__x0001_Ý«_x0018_AÃÆ­PÜ_x0016_At_ÓAÔd_x001F_A«ëòû_x0013_AµÀ¿_x0016__x001C_AQù_x0018__x0017_£_x0018_Aó&amp;_x0018_AÆeÙHBg_x0017_AÄõµæ_x0014_AÐ¨U_x001B_ø&amp;_x0019_Aà½iwAË_x000F_A8wjÙ!_x0016_Al_x000B_ií_x0003_F_x001B_A#_x0002_V´_x001B_A±hé}¡Ì_x0012_A¶²kZu_x0017_Aù_x001C_¤©²_x0019_A_x0012_Tã¬_x0010_Ú_x0011_A_æ_x0004_éé(_x0017_AÜÏ[_x0001__x0003_Ö_x0016_A_x001E_RÇ_x0013_¥_x0017_Aíá7Å:_x0014_A¦¢Å_x001A_H_x0013_A,Âbb,_x0018_A/½Ñ©_x001F_ù_x0016_AqEúE0[_x0019_A\f)É_x0018_Az3bÐ¨K_x0018_AÁ6_x0019__x0019_Aõ´/*ø_x001B_AÚ®1µÅ_x001C__x0019_AÉ_x0008_qz_x0016_A_x001B_|AlÁ_x0014_A._x0011_)¼LZ_x0019_A_x0011__x0004_y}_x0013_Aµó!4&gt; _x0018_A_x0001_*$k_x0006__x0014_A_ÝÅ¯»_x0013_A_x0016_7ÞH_x0019__x001B_Aü­lRÈ_x0014_A¨_x0012_\µ_x0016_AÁs¦_x001A_AKÉZî-_x0018_A_x000B_Ä¹U_x0019_Ar?gâ0_x0019_A_ÃÞÉÅ_x001D__x0018_AN_x0002_#n_x0002__x0019_A_x0018_#¯ì1_x0015_ABaá,I_x0017_A_x000E_	t_x000E_O_x0012_Aªòõ0`g_x0015_A_x0002__x0003_¼sÏåïl_x0015_AAørý_x0013_A\4â_x0017_	:_x0013_AP¿xVæ[_x0013_AhoÅÏ_x001C_A+áK_x001E__x0016_AÊ_x0001__x0004_üþ_x0015_A¯_x001A_ø_x0002_D_x0014_AJ_x001F_´Sð_x0017_Aez¯O_x0017__x0017_A±tm_x001A_U7_x0019_A_x0008_Ü6ûì_x001A_AG:àpCN_x0017_ADF6·_x001E_Ì_x0016_A}4D+¯A_x0013_AØä_x0005_8_x0016_A/!Ý;Ä_x0017_A|îë)_x0015_A*-îÜ[_x0016_A!ÿÎ_x0012_AÄ_x000B_Ã 	_x0017_AîÚ·M[_x0012_AV0F.é_x001A_AÍ_x0012_ðPÑ_x0019__x0014_A_x0003__x0007_WÌ _x0017_A7=5_x000D_Ù_x0018_AÑ×àJê_x0012_Aô)Äh/Ä_x0015_AN¸éY _x0015_A_x001F_@¥o_x0016_A®0~î_x0011_`_x0019_A{¼j_x0006_	zÂ_x0013_Ae:eÑò¹_x0016_A¬_x001A_?ª­_x0014_Aª_x0008_T_x0018_K_x0014_A(7 &amp;IZ_x0016_A¬wOá8_x0018_AU_x0008_ á_x0014_AÖÖðsV_x0011_Aq_x000B_ÀÃÂ_x001C_A©I%¥S_x0015_A~ü×¦_x001E__x0018_A¼®O7Óâ_x0014_AT_x000C_e$¿)_x0018_A·¯_x000F_á2_x0019__x001A_A_x0004_ã×©_x001A_A_x000C__ì¯h®_x0016_A½_x000D_vÇ_x0016__x001C_AeCºí_x000B__x0017_AÆz;±¶_x0013_AÙâÔ§_x0007_¹_x0016_A_x000C_ÒÃÃ_x0001_D_x0012_AØk­°r_x0018_A_x000D__x0006_u@nf_x0017_AòñöÃá_x0018_A_x0005_ÙN´õ_x0003__x0017_A YÈ_x0002_Î_x0015_AÓ×s8Â_x0015_ANä"²_x0008_®_x001C_A  _x001E_ðp_x0014_A¤&lt;7ÎÖ_x0018_A	3`1_x0019_0_x0017_A5ã~¤_x0017_A_x0001__x0003_ø_x0006_âEGÖ_x0017_AÆyóm_x0012_m_x0013_A¿³M8_x0012_Aº¸_x0004_9_x001D_Ú_x0016_AXÎ¬_x001B__x0014_X_x0017_A¢¸`ÀÞ­_x0018_Al8¶Y°t_x0013_A*lRaC_x001A_A,ÂðÞ¹þ_x0014_A²(ÉÅ­_x001A_A3_x0003_s|0_x0017_A_x0017_èå_x0002_Î_x001C_Aâv¶_x0013_Ö°_x0012_A2®Í'/_x0017_AÃ'UP.9_x0015_AÙÈ¿A_x0001_~_x0015_Az»Ç6Ã_x0016_A5Dj·ÖU_x001B_A_x000B__x0005_d '_x0015_A,ÅÒ¥2w_x0018_Ar[ÇÏ0!_x0013_AAcÑ´þ_x0018_AÂLi_x0010_5÷_x0012_AèBúWwþ_x0017_ASu_x0002_ê²_x001B_Aí_x000B_&gt;G¯_x0008__x001C_A¬;Ø?¿f_x0013_A¶xð ©_x0019_A_(;KM&gt;_x0019_A~_x000D_Ï_x0014_Agó_x000F_Ú!%_x0012_A¥_x0005_Z	_x0001__x0002_D÷_x0014_A½Ô@.$1_x0013_AúäÅ_x0016_g_x001C_Ayäá_x001A_k_x0016_A"_x0004_Ú_x0014__x0002_l_x0015_AäÁ2_x001D__x0003__x0014_A_x0002_È¼á_x0014_Ao_x001A__x0008_²_x001C_ê_x0019_AþjÿÑ_x0014_A"©Ú_x000B__x0007_Õ_x0010_AD(ÓNt_x0017_A5D?¹­_x0014_A_x0018_Â^´¥_x0014_A)¦ÂX_x0019_A:_x000F_Ó*_x0019_AÏ*w&gt;6Í_x001B_Aàqpç_x001A_A_x001B_Ã_jw_x0016__x001B_A]ÈÖb£Ä_x0018_Ab/&amp;Öu¡_x0013_Azxç_x001B_Å¥_x0017_A_x0011_._x0005_á_x0005_ñ_x0011_AÂlè_x000C_J_x000E_A¯´ÿ¥µ_x0017_A»÷qféë_x0011_A°ÄÀ½8c_x0012_A_x000F__x000E_¨%ð_x0001__x0016_AR¦_x0005_¹_x0019_A8[%É_x0016_A=&lt;wÏº\_x0016_APúWÛoO_x0015_A,¦"¬_x0014_A_x0004__x0005_Ð&amp;Î_x0013_¥_x0011_AÀa_x001D_\êI_x001A_A2, P_x0019_A_x000E__x001B_ Â_x0015_AJH8®w_x0015_A_x001A_á} _x0002__x0019_Aô¸T­i_x001B_A2j_x000D_¶w_x0016__x0017_A¸Ì{I±_x0012_Av¹É	ÿk_x0016_A_x0001__x0010_(úÆ×_x0019_AÎ5fQüô_x0015_AH_x0012_hÐ`û_x0014_A_x0002_à©[_x0005__x0018_A]:ã_x001C_Ax¼¦?a_x0016_AæÃ\_x0016_AÂýÛ9_x0018_A¸_x000F_Pb_x0019_AK¤%ez_x0012_Aí_x0014__x0008_DÃ#_x0013_AèÚE°_x0003_ò_x0016_A&gt;ñªGýÀ_x0015_A_x0017_VW_x0016_Ao¶Î¸_x0002_¢_x0018_Aåaàhº_x001A_AUj0&gt;_x0018_ARO+Û_x0016__x000C__x0014_A®$_x0001_v_x000D_2_x0018_Aá¹ÃÒ®_x0017_AµÎA_x0007_&amp;¦_x0014_AÂÿ_x001B__x0001__x0005_üJ_x0017_Aßôª_x0004_v_x0014_A_x0019_«pÆzÍ_x001B_Av§X_x0012_ _x0019_ABDm_x000E_èÍ_x0014_A-_x0017_Õú^½_x0011_A[(_x0002__x0006_O_x001C_AÏ¾Æ1_x0019_'_x0019_AÌXò~Ix_x0018_Av»Ì³'_x000F__x0017_Aí´óD_x0014_A=´îM¹P_x0018_A)WPÊv_x0016_AõF£&amp;£_x0011_A%§^÷v³_x0012_A3Ï¯É_x0010_S_x001C_AûGúIH_x0014_ABÍ­(é_x0019_AlÍ×ßJ´_x0018_AëT¯­_x0003_ë_x0010_A&amp;1?2_x0019_AìodoGþ_x0015_AÜ\ªÀ_x0006__x0018_A_x0015_¹=_x000E_0_x0014_AìGJ+_x0013_Aè\^¿_x0019_A~ó_x000F__x001E_ù_x0015_Aê_Àur_x001C__x0016_AÁ_x0016_ÄWdý_x0014_AIXm_x0016_:õ_x001D_AÀ9_x000E_ËÌ_x0018_A;îzR_x0013__x0019_A_x0001__x0003__x001B_Í'«~_x001B_A¡ñ\]_x0013_A q_x0002_ÒTn_x0013_A×&amp;B)_x001A_ù_x0016_ASû_x0005_X£Ë_x0018_A`~:gù_x0017_A_x001C_¢¡l_x0019_Â_x0013_Aª_x001A__x0015_eÚ_x0013_A^,Å'è_x0006__x0015_A°4ÌF_x0019_A@î_x000E_rÆ_x0016_A_x001F__x0002_-æx_x0014_AÁU_x001F__x000C_§_x0013_AÚ_x001E_§ÆÍ_x0018_A·_x0019_cpG_x001B_Aâ±÷)f_x001A_A R2_x001A_A-Ä_x001C__x0017_Aºn_x001A_gnT_x0019_A_x0008_&gt;u#¨6_x0013_A--è_x0001_¢A_x001B_Ak®_x0013_ó_x0014_A}Eòâ_x0019_Aê¯?_x0011__x0019_ï_x0015_A&amp;DSÉ»_x0003__x001B_A8i¾Sk_x0016_Aµ)#Íuð_x0018_AÂ!6IÓr_x0014_Ad9¸Ê_x001E__x0015_AÕïo$_x0013_Að:IvãÅ_x0016_A¼Y)_x0001__x0002_+Y_x0017_A[_x001E_Z¸7×_x0010_AðWi0b_x0015_A.aÁ¦±Á_x0018_Aùv_x001C_Æ_x000D_&amp;_x001C_ABy9Y? _x000F_Aß?+×z_x0016_Aù´pô_x0012_A4Ej`_x0012_AÞÅñ_x0006_Ý_x0014_AzÔ#cwn_x0017_ApVÏ¿ü¹_x0016_AçªL8Î_x0014_Aùõ_x0004_PV_x0017_APÿf_x0014__x0019_Aª_x000E_ßKòg_x0016_A_x0005_Ø!2/_x000F_ARöL*{_x0018_AÓuxH0_x0018_Aoîð©ñ_x0016_A|qõQÁ{_x0019_Ax¼Õ»ho_x0013_A?JUüÝ_x0012_AÊ8¢_x0013_A_x000E_¸K[_x000B_n_x0012_A*+òt®_x0013_A0èÝw_x001B_ARÓã3Ë_x0017_A,FQÆ_x000B_â_x0014_A1_x0011_¶_x0008_Æ_x0016_Ay)yGùß_x0016_AòÄ"v)Ä_x0016_A_x0001__x0003_Ðþ_x0003_7qÑ_x0013_AÂµô±_x0012_AC8Í]*÷_x0011_A7ìöO_x0015_AËCðZÍ_x0008__x0018_AN-t_x0002__x0019_AzÕ°)ì_x0017_A¨)_x0019__êç_x0015_AóãK²Wo_x0012_A_x001E_1ô¢T_x0018_A_x0004_aû_x001A__x001A_A3P Í _x0017_A_x0004_VJ:Ê_x0006__x0017_A_x000E_-ä_x0006_±_x001D__x0012_A_x0018_%0J_x0018_A¬"¢hõ_x0019_AgA	4®_x0014_AZðóBj_x0015_AdM3=_x0014_³_x0015_AËëìzFï_x0015_A°_x0016_I¦§Î_x0014_AÂÖu.î7_x0011_A©³J¿_x0017_A_x0017_ â¡_x0001__x0016_AfAá0ÏÓ_x0018_A; _x001F_â¿_x0015_A_x000E_¶_x0006_e!6_x0018_Ax¶dm_x001B_AÔ2ÕÇ±_x0016_Aì¢y_x001C_Í'_x0013_Ap_x001B_¼	î,_x0019_Aÿ¹¶´_x0004__x0005__x0011_J_x0014_Aâ_x001D_PÐÛÍ_x001B_A½Ê=±_x0012__x0019_A×ËæP_x0019__x0013__x0019_A¹ù/#CQ_x0017_A]í$Ð_x0004__x0019_A$ÊåII_x0017_A¨Ù*ü_x0014_AË´._x0015_A@gI&lt;_x000E__x0017_A_x0006_50,ð._x0016_A"_x001F_ÖÁâ_x0015_AÕ\_x0008_½(_x0019_AÃ_x0003_´ÏÉ_x0015_Aêo]Bâ7_x0015_A$/[2u_x0019_AWY÷Â_x0012_AÃ_x0006_¤¿_x0019_A0#ø_x0019_F_x001C_AÔ«,E_x001A_AWÃe B+_x0015_Afã_x0007_p _x0015_A\9Np9 _x0018_A6 7ëÂx_x0019_Atoâ_x0002__x0014_A¥½Þºó2_x0018_A­£^_x0003_Î_x0016_A_x0019__x001E_¬Õ³û_x0013_A¬Gòýn_x0016_AÐË_x0015__x0001_H_x0018_A+QR_x001E_D_x0014_A·¡¡dE_x001B__x0013_A_x0001__x0002__x001D_o?iÄ_x0018_AXN!ñ&amp;_x0005__x0018_A:_x001F_AÒç©_x0016_AL_x001A__x0005__x0003__x0017_Aà&lt;q_x0015_2_x001A_A_x0019__x001C_â_x0002__x0016_Au©Ë_x001A_=ð_x0018_A 'Î_x001D_¼_x0015_Aðþ¦Lð_x0018_A[ùÛRU_x001D_Aøã­Þp_x0005__x001A_A@ß_x0018__x001A_£*_x0013_A#3¥_x0015_fJ_x0019_AÛì_x001A__x0004_ô_x0019_Ac	BÈ_x0013_A[IXÜ½_x0013_A»AÛ*_x0017_A~F_x000E_çÙI_x0019_A(YyB_x0017_Aª_x001B_Ü[_x0006__x001B_Ax-Yü¹_x0003__x001D_Aê:È_x0004_z_x0016_AÍbkë/_x001A_A6á_x001C_×_x0002__x0015_A-H¿bÕ9_x001D_AuÔç#&amp;O_x0014_Aéºø_x0011_ü§_x0014_A]øÄÖ_x0015_Auò4\_x0018_Aòô_x0018_Tô_x0017__x0019_ACöúðX_x0008__x0019_AßÇêç_x0001__x0004_Ã_x001B_AfðÁËÂÕ_x001C_A²Q_x0012_._x0017_AáKúZåá_x0018_AfU¡ý2_x0014_A_x0008_0^Z_x0013_A_x001A_æê_x000F_óR_x001A_AtÄðª_x0017_å_x0014_AfºýWÞã_x0015_AêíZ_x0004_}_x0019_ArµÅh©_x0015__x0016_Aè_x0015__x000C_]¼å_x0019_Adôµ´R_x0014_AüÊ=&amp;Ï_x0001__x0019_Al_x0002_ñåº_x0016_AkÙ\§G_x0013_A4""¡_x0002_4_x0018_Aøõ_x0011__x0003_^i_x0017_A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-.----------------------------------------------------------------------------_x0001_!--_x0002_!--_x0003_!--_x0004_!--_x0005_!--_x0006_!--_x0007_!--_x0008_!--	!--.!--_x000B_!--_x000C_!--_x000D_!--_x000E_!--_x000F_!--_x0010_!--_x0011_!--_x0012_!--_x0013_!--_x0014_!--_x0015_!--_x0016_!--_x0017_!--_x0018_!--_x0019_!--_x001A_!--_x001B_!--_x001C_!--_x001D_!--_x001E_!--_x001F_!-- !--!!--"!--#!--$!--%!--&amp;!--'!--(!--)!--*!--+!--,!--_x0001__x0002_-!_x0001__x0001_.!_x0001__x0001_/!_x0001__x0001_0!_x0001__x0001_1!_x0001__x0001_2!_x0001__x0001_3!_x0001__x0001_4!_x0001__x0001_5!_x0001__x0001_6!_x0001__x0001_7!_x0001__x0001_8!_x0001__x0001_9!_x0001__x0001_:!_x0001__x0001_;!_x0001__x0001_&lt;!_x0001__x0001_=!_x0001__x0001_&gt;!_x0001__x0001_?!_x0001__x0001_@!_x0001__x0001_A!_x0001__x0001_B!_x0001__x0001_C!_x0001__x0001_D!_x0001__x0001_E!_x0001__x0001_F!_x0001__x0001_G!_x0001__x0001_H!_x0001__x0001_I!_x0001__x0001_J!_x0001__x0001_K!_x0001__x0001_L!_x0001__x0001_M!_x0001__x0001_N!_x0001__x0001_O!_x0001__x0001_P!_x0001__x0001_Q!_x0001__x0001_R!_x0001__x0001_S!_x0001__x0001_T!_x0001__x0001_U!_x0001__x0001_V!_x0001__x0001_W!_x0001__x0001_X!_x0001__x0001_Y!_x0001__x0001_Z!_x0001__x0001_[!_x0001__x0001_\!_x0001__x0001_]!_x0001__x0001_^!_x0001__x0001__!_x0001__x0001_`!_x0001__x0001_a!_x0001__x0001_b!_x0001__x0001_c!_x0001__x0001_d!_x0001__x0001_e!_x0001__x0001_f!_x0001__x0001_g!_x0001__x0001_h!_x0001__x0001_i!_x0001__x0001_j!_x0001__x0001_k!_x0001__x0001__x0001__x0002_l!_x0001__x0001_m!_x0001__x0001_n!_x0001__x0001_o!_x0001__x0001_p!_x0001__x0001_q!_x0001__x0001_r!_x0001__x0001_s!_x0001__x0001_t!_x0001__x0001_u!_x0001__x0001_v!_x0001__x0001_w!_x0001__x0001_x!_x0001__x0001_y!_x0001__x0001_{!_x0001__x0001_ýÿÿÿ|!_x0001__x0001_}!_x0001__x0001_~!_x0001__x0001_!_x0001__x0001_!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</si>
  <si>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7557a266b81abf92d27259a4ab93cefe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0003__x0010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C_»Gb	Aé`:__x001E_j_x0006_Aª÷_x0001_½¸	Aà¦_0_x0008_AÝ½®_x0005_8	A(IÏ	ß_x0007_A?m¿ý$ô_x0010_AWk!×i_x000B_AO@Îé_x0010_A&gt;uQ«kW_x0006_AvJ]ü_x0016_6_x0007_A_x0016_Ë_x0008_Ì_x0002__x0005_AªdÇOT_x0004_AÄo¶×Ì²_x0007_AÿïÉHR_x0006_AW7=.Õ*_x000E_A$,vþ_x0006_Aò»_x0004_hÉw_x000B_AÜqðÄ-_x0004_Aà	Ál³_x0005_A_x000F_#öQÇ	A_x0004_;_x000E_û_x0010__x0005_A§¦¥o¶û_x000D_A|_x001F_á¢»_x0005_A_x000F_m"t,_x0008_AËª7ãX_x000B_A_x0002__x0003_Ê'Y-t_x0007_AÀ5L_x0001_±	ACñDÌÞ_x0008_A_x0016_ô5Èm_x0005_A¿{^ÛT_x000B_A7ÅÖt±Ø_x000C_A7Ã_x000E_zVJ_x000B_AZñà4q_x0007_AÇËFÆ#_x0007_Ap_x0004_×ã	A_x0004_æ0lo_x0008_A,Øeæh_x000C_Aõ×V¥_x000F_A6_x0011_QÄ_x0008_A­Hhü_x001B_1	AN3_x0001_XÆ_x0007_APÌ76Þa	AåDaD_x0005_AT+fÂÐ_x0003_AÍ_x0018_4@_x0003_AË®_x0004_CÄÎ_x000C_A&lt;É«Ýê_x0003_AqòÞö_x0008_A×OfúÝÂ_x0006_AS~¼ÒÖ_x000B_A4ÛºYä_x0006_A´7¤_x0011_!f	A6îÈýo£_x0003_A/ÁËI-~_x000B_Aâ_x0015_|ª_x0006__x0010_AÍ6¶¼_x000E_AÝÄÚ_x0006__x000D_èß_x000B_Aâ_x001F_	N$l	AÐÆ_x0010_/Å^_x000D_AÃ¾_x0010__x0003_Ì_x0005_Av¤³[\o_x0008_A_x0010_òt_x0017_\9	AE$ºà_x0003__x000B_AgÝ_x0006_j	_x000B_A_x0007_-¾÷Iª	A_x000B_RT_x0001_ÿµ_x0005_A£D%'3_x000D_AËoRK_x0002__x0005_Aå$*±½:_x0007_A¢ _x001F__x0002_ÅI	A¤_x001F_]	_x001B_)_x0008_AK_x0015__x0016_uÐA_x0007_A¸§¼¤ò©	A_x0005_ç§Å_x000B_A) +FP_x0008_A_x0002__x0002_ôÁPý_x0008_A_x0004_?N_x001C_È2_x000D_Ah{Fê6c_x0008_A&amp;_x0012_òOÃ_x000D_A$Ä¥JÕ	A§ñ¯±_x0007_A_x0014_q_x000C_w_x0007_à_x0007_AéÔxÃØC_x000E_AÄI!_x000B_"_x000D_A»ßâHZ_x0007__x000C_AG_x001A_«ÂÈ_x0007_Ao³¼íj_x000C_A_x001B_&amp; ý_x000B_A_x0004__x000E_T_x0001_Ä¸0ä_x000E_AÓ[]´²T_x000E_AÕ¾MHÌo	Aý:Sðª_x000C_Ak&lt;!ö_._x000E_A§É_x0003_µ¬_x0002__x000B_A|ÞFÉ	_x0007_A?¸½B_x001C__x000C_AßxGvú	A/7IEÃô_x000D_A/_x0017_¿ð*_x0003_AArõ,5h_x000C_AûBæT_x000D__x0007_AU3Ý\E_x0005_A÷1,él_x0005_AÉp²^ºÅ_x000C_AëJÇN¿_x0006_AÖ_x0017_t_x001B_e=_x000B_A_x001C_,9@Z	AWC©y_x0015_Ò_x0003_Aû_x0003_ð§_x000B_AÝ1K1W	A0t,R_x0017_ô_x0008_AÒVü#]_x0007_APGá=Þ_x000E_AóøD¯«$_x0008_Aª¸_x001D_Ý¼1_x000B_Ah_x001F_)haI_x000B_AøSß0T	AÌ,-(6_x0011__x0008_A'½¾æ_x001A__x000D_Aªý¡!_x0002__x0003__|_x0008_A_x0007_L%Ý	AàTq	_x0005_AÕ`¹ÈRF_x0003_AÅ`ä÷Q_x000D_APiY¹þ_x0006_A_x001F_=ËUh_x0003__x0007_A¥£îíû_x0003_Amý6¡Ü_x0011__x000D_AÊ¦j_x0011_£Â_x0007_AW[I"Ø	A76?F	Amìä&lt;p_x0008_AO_x000E_­EõÝ_x0003_A0¸¢=5_x0006_A_x001A_|¹,Ò _x0007_A¹8QÙA_x000E__x000B_A;²â_x0018_ü_x0008__x000D_Aª_x0011_KO?å_x0006_AR&gt;ù]_x0003_ApÛÏùÿ_x0007_A_x000B_cc~TØ_x0007_Aesì¤­_x0003_A6k_x0004_A_x000D_Å_x000F_zNQ_x000C_A¿¥wã°_x0003_A_x0010_øí1_x0001_AÄFøË¥	A©_x0010_ÐBÆe_x0007_Aàä±/ 	Afãd¦	AÊ&amp;_x0019_p_x0005_A_x0002__x000D_¹_x0015_ÜÍp·_x0008_A_x001D_Û©Ò	A£åó¦g_x0003_	A_x000C_®_x0005_AsÝìúR¤_x000B_A_x0002_#_x0001__x000F__x000D_AÓSÿg_x000E_A£PjÓM_x000C_A'_ßÅñ_x0007_Aa¥Ùo_x001E__x000C_Aoïô _x000B_Aë!ôi_x0011_E	A®EìÎq_x0002__x0006_A	HgãOò_x000B_A]_x000C_mÌ_x0015_¯_x0007_AU¡)Ít_x0004_A_x0005_µ°w4Q_x0008_AöÏûQ_x000D_A{c,m²_x001F__x000C_A³bñ$º_x000B_A_x0007_°Å«_x0008_AïVa`_x000D_A´|9â	A¥¯:¹tv_x000C_A"7º®_x000D_AOºuE]_x000E__x0008_A¼_x0014_ ®·_x0005_AG_x0004_¤xß_x0006_AõÖ"qNõ_x0005_A¥¨ü_x0012_¦_x000E_	A_x001C_r³M4B_x0006_AûÇX_x0003__x000D_Æ-	Aµ¬N_x0008_	A#ñ_x0012_KWÞ_x000B_Ac;*&gt;_x0003_	AûÛ¦ñdÃ_x000C_A^_x0006_(%Î_x0001__x0008_Aÿ÷_x000C__x0017_o_x0007_Aóô¼¨g'	AË§ÆØüÁ	AAû"_x001C__x0007__x000E_A¬¹^ñt_x0007_A`èAÏÕ_x0002_A6*_x001E_W*_x001D__x0007_A_x0015_âÔ_x0008_A¹_x0017__x0015_-/ý_x0006_A©:]±o_x000D_A_x000F_P_x0010__x0012__x0006__x0007_A¼õd¨Y£_x0006_A_x0002_ò¸Ñ_x0008_AX_x0012_ØÏp_x0013__x000D_A?"_x0014__x0017__O_x000E_A_x000B_!¼ýÏ_x0005_AuöR¸ú	Ak3Æ9_x0013__x000B_An_x0004_ÎéÐî_x0006_Aàéºx_x001B_	A_x001F_	OêlN	A5_iFÑ_x000D_A8\p¸_x0007_A²CÜ/°_x0019__x0006_A³ùø«ó	Ar_x001E_hÂ_x0007_A_x0002__x0003__x0007_þ_x0012_ú_x0016_o_x000C_AÞÒ_x000E_[_x0006_A_x0018_¯^Z-_x0015__x0003_A_x000C_y_x001A_xÑ._x0008_ABNX]ÂÆ_x0006_AS7P^µÁ_x0008_AÃÛ{îç_x000C_Aè¸£N_x0008_A±ËÓ_x0018__x0008_A÷Þ`kö(_x000C_Aiy&amp;_x0019_&lt;d_x000B_Aelü[_x0006_Amiejz_x0006_AÊ3¢Yì_x0003_Ae_x0001_&lt;½)_x0006_Az~?c_x0006_AW@Gê_x0008_Aî1ÏY_x0005__x0008_AÊvü+_x000B_ABÑ§_x0016_9d_x0003_A]m_x001B_WL_x0008_Aö\v 3_x0004_A]gX_x0011_w®_x000C_AR2øW{F_x0004_AÕi=`¿_x0004_AQôw@q_x0008_A3Û}"×¡_x0006_AVúÐÍ}&gt;_x0008_AãØ8¼Í_x0007__x000B_A¯Ø_x0007_y¨_x000B_A_x0002_RÃ_x0018_£_x0008_AÔÜÑ_x0005__x0007_Ã£_x000B_Aèt(¿Ê_x0008_AÙ¨(*_x001A_#_x000C_Aêá_x0002_8¦E_x0008_A0ßnx _x000B_A?H_x001C__x0004_A}%=:4I_x0008_A~ÃEJ_x001F__x0007_A3xé«S_x0007_A=zeår_x000C_AÔ¼ÞºS	AQ|ª×²ù_x0006_AoG_x0006_Î¶_x0015__x000D_A­Û_x001A_óþ_x000B_A#Éÿ-ÛX_x000D_Aªü¹×_x0018_ì_x0008_A§y3m_x0008_A3}ù{	A0àÈï?_x0003_AË(|â_x0004_p_x000C_A_x000C_n¶¼d_x0007_AÓ_x000D_f_x0008_A_x0001__x001D_äDÿ_x0005_A_x0004_N¿ãT	Aë_x0017_ú[î^_x0006_AîmcÖ%­	A_x000F_¨¯A_x001A_H_x000B_AåQÞ§_x001D__x0006_AÃ_x0005_2E_x000B_AK®!Ùý_x0007_A/ßæaq	AÜk¬}]_x0005__x0004_A_x0002__x0003_«£¹¹|©_x000B_AÛvã1$	A&amp;µÐ	_x001E_`_x0004_AQX?í~_x0001_AO_x0008_ÒÔô_x0003_A,àZ~R_x000B_AÞûIµÆ0	A¶GGP_h_x0003_AkÜ_x000B_A_x0014_5_x0011_ú{		A]y­5ì_x0007__x0003_AA|¬Ôcp_x000B_AT?¨-FÌ_x0006_Aá6¦÷¢Ã_x0008_A¬ 5_x0014__x0003_A;(_x001F_þt'_x0003_A[]ºJÚ_x000C_Ar{Üþ£_x000B_A¦LÝüh_x0004_A û¬P_x0003_AßÆZõ¦_x000D_Aq5[¸ê_x0004_AhÔ|¹-_x0008_AÍ¨]ÏJ_x0003_A¨ÅÛvK_x0006_AÌdñÇèp_x0003_Ad2Æeë	AQ_x001F_[Wv	AP±Î_x001E__x0006_A_x0011_­mE3_x0003_AgÎ¼½j__x0003_AD.8_x0002__x0010_Õ¶_x000B_Al_x0002_`OÂ¸_x0005_Aº6'ÖkV_x000B_AéËh:_x000C_A3iòÛÀC_x0006_AG_x0002__x0010__x0002_%þ_x0004_A¶®zëæ_x0007_A_Yç'¬5_x0006_A_x000F_¶ÑzèÚ_x000B_A	(©­Nð_x0007_A_x0007_tð_x000C_AC·K*_x0004_Aü5eí_x0008_A_x0004_aÖà´_x0007_A_x0005_CI¿iÅ_x000D_A5ù=&lt;Ë_x0007_A¶_x0016__x0015_1_x0018_t_x0003_AÚá1p|á	AÜ$÷§_x0008_A[æ¡_x000B_¶_x000D_A*5â2_x0017__x0010_A×«¶_x000E_ÿd_x000B_AÆ~°_x000B_Au_x001C_ØìX_x0006_A.Â)KU_x0010_A7ÆÙÎaò_x0008_A]BHýÏ_x0010_A_x001F_&lt;î_x0005_§ÿ_x0007_A@_x0007_ïI_x000E_AÏ_x0012_»ïòZ_x000B_A_x0004_ØkÍ!	A¥¤;gQ_x0001__x0008_A_x0004__x0012_a_x0018_PÔ]|	AyeÅ$_x000D__x0008_A®Æóý_x0007_A_x000F_ ÀI_x0006_A&gt;Ìûê;_x0007_A_x000C_@hmA1_x000B_AëþtKºµ_x0012_A_x000E_®¤Æ	AéV_x001F__x001F__x000D__x000D_AÜÊO8º_x0012_Ad_x0019_%_x001A_ù0	AÏþ1_x001D_,l	AÖñð®ñp_x0008_A_x0010_`Å®_x0012_AqûÜÓ_x0002_»_x0005_A%ë¨6½_	A,$&lt;°ú_x0006_Aöp.Gú3_x0012_A_x0011_MN^r_x0007_Azr	t_x000B__x0012_A_x0003_ÌjO	ê	A7ãFûv_x000B_AN4_Êw&lt;_x0006_A¦_x0005_u_x0016_	A_x000B_ý_x0001_M×_x000C_A=õo¶K_x0008_A%Ã_x0017_Çõ	ACêoÏ_x0008_Aï_x0013_}4_x000E_Arr§ÝÖ_x0012_A)ÐoFe	A/¦q_x0001__x0002_M_x000C_AÏ&amp;¬T{ò_x0007_AE¢P_x001B__x000D_A	q¨²_x000C_A_x0007_t]!·_x0005_AÓBØ'~_x0006_AÎä_Q_x0016_×_x0002_A×_x0001_¢_x0006_ê_x0005__x000B_AÍpäag%_x0006_AÑecWS_x000D_A	_x0006_½_x001A_×_x0002_A_x0016__x0004_¸LZ_x000B_AIÿç%_x0011_Ï_x0007_AòûÛÌ_x0016__x000E_Ay*G¸è_x0007_Aß1_x0017_«Ý_x0006_A{ïî­©ì_x0007_A©üs_x0010_'à_x0002_A&gt;ÝÙßòG_x0002_AüÆ¼ÈFÇ_x0008_AöPZ¶ä_x000B_A¼V=Ö_x0019__x0003__x0008_A:Ý\d_x0002_A.ØÄø_x0007__x000B_AS_x0012_«l_x0002_A5_x000B_ì¹êB_x000C_A8ØH_x0002_AìÈ_x0017_-'ä_x0003_AÎI7]T_x000B_A§rÅÇå9_x0008_AÇ´­_x000B_KÈ_x0008_A££_x000C_å%_x000D_A_x0002__x0011_W^µAõ_x0003_A£ídc¤o_x0005_A5çI5Ý±_x0007_AÁÌ_x0008_Æ_x001C__x0004_AK5àßM^	A¨q|Z	A»_x0018__x0017_"ù_x0008_AgÒ÷8õ_x0005_Aé_x001B_0³#Ç	A/Zgèâ_x0005_AZ§ñß_x0011_A"ÕÅÄ _x0011_AÍ°È-ï_x000B_Aû{t)_x0006_A-¨_x0011__x000B_A©ÛpÐ_x0008_ATÒ¡óÈ_x001D__x0004_AuQ_x001E_ËÈ_x000C_AøªFÑN__x0008_A³_x0006__x0012_'O_x000B_AÝ6¶R_x000F_¯_x0006_AJ_x000D_ÿè_x0017_Y_x0007_A·^'äºÑ_x000B_A%û¹í_x000C_A_x0001_2Fä_x0017__x0011_AEåø!_x000F__x0008_AzÝó_x001F_%_x0003_AÉ©@«ø_x000B_A'n*ôS_x0007_A;ì'ü_x0010_º_x000E_AwõVo{	A°©Ü´_x0002__x000F_ú_x0008_A5ak_x000F__x000C_ARb´6?_x0005_AkÚ³¢t_x0006_AÒÁ-5k_x0008_AbçHõ_x000E_a_x0005_A±¯¹°çk_x000C_A_x0001__x0007_R£_x0010_t_x000B_A_x0017_;{7_x0007__x000C_A_x001F_ñÃ´_x000B_A_x000C_µÓñ_x0014_f_x000B_Aw%ïû³_x0004_A8pÐ_x001C_v_x000F_AÔ~ºlD)_x000F_AZÙ_x001E__x0008_A_x0003_T´§W_x0001__x000D_AI£	AÖ^_x0008_AËúsl«_x0008_ARÿ$Ñ	P_x0007_AY®ü_x001A_ºU_x0005_A)}S®!'_x000B_AïÿÅ_x0012_j_x000F_Ad_x0013_§·_x0016__x000F_AÍG_x000B_UÆ@_x0008_AÉ_x0001_&gt;ñ_x0006__x000B_AUç#¡Ë_x000B_A½o8_x0003_A_x0015_Hã#Mä	AX0mÑ_x0007_A¤_x001C_À¡Ç_x0006_AËä_x000E_í_x0008_AÇ_x000F_³Yë_x0003__x000F_A_x0002__x0004_g3ñ[.Ó_x0007_A±° XL­_x0007_A_x000E_Úpã³t	A;Qe$©_x0004_A&amp;ÒÂT_x0003_5_x0004_AØÌJL_x0006_Ayå_x0019_cÕr_x0008_A_x0014_ßé_x0004_0_x0005__x000B_AI±_x0002_ò±´_x0007_AÕHe&gt;WA_x000C_Aíá&amp;_x0006__x000C_A_x000F_±_x0016_¤0|_x0005_Ae1Ú_x0001_Wß_x0005_AÄè_x000C_AC·c&amp;ú¶_x0008_A_x001F_ÕÊ,ú5_x000D_Ao_x0019__x000E_PÌ_x0008_A_x0012__x0006_ÛÒÛy_x0007_A¤|O_x001A_!Å_x0004_A¨CñÊ{_x0008_A¨õ³/¯_x0010_A@_x000B_TVª_x0007_AsP7É_x0006_Ajrâp_x0007_A»Z*Lí¬_x000B_A¸ñ_x000B_ÐË_x001A__x0008_AÁ¯¹_x0003_n_x0004_AÑí-_x0008_A_x001D__x0015_ B°_x0008_AÔm_x0012_ýÑ_x0008_Av_x000D_ÿÅ¬_x0008_Ay_x001F_ò_x0005__x0001__x0012_­_x0008_A{y_x000F_»_x0007_Aî©Hzö5_x0012_A²í_x000F__x001E_TÃ_x0007_A/°tá_x0007_AßZ´_x0019__x0012_A	µ_x0008_N+`_x000B_Aë{Ça_x0012__x0014__x0006_A"K_x0002_HÇJ_x0005_A_x0018_Éè2	A3_x0011_W_x0002_òä_x0007_A¯þD´N_x000C_A^û7WÍ_x0003_A5ÜÝí¶3_x0007_Añ|êõ_x001A_è	A-_x0007_Lú_x0012_ABc_x001E_ú3Ó_x0012_A¥ü_x0003_(¯_x0019__x000D_A£gÆ?	A-H_x0010_ãwF_x0007_A;Ë_x0004_~Ã_x000C_AÆ;½¦_x0008_A)Æ0_x0005_Æ_x000B_AjòÂì9k_x0008_A«Æª­_x0006_A_x0013_0IFM	AøW_x000B_Ù·_x0005_AS$_x0019__x0008_'	Af_x0015_EG+p_x0007_Añ¢_x001F_§¾ç	AJp?Æöu	A:_x000E_0ñP_x0008_A_x0003__x0010_kû[n"u	A ÞoÝqp_x0004_Aå1[²?Ì_x0007_A=	Â_x0005_A»&lt;³H	AO^÷=úH_x0006_A¿2}§n_x000B_Az¬5!(_x0007_AëÁP$Ô__x0008_A	ú.°µ6_x0010_A9aÙ¬5_x0008_Aâüp_x0006_5_x0011__x000B_AÄhB_x000E__x0010_A_x0002_¯_x000F_¸_x0018_s_x000B_AÙ×.ëñ_x000C_AC_x0002__x0006_Ç_x0006__x0008_AõG_x0010_[_x000D_A÷~=ôÓ_x0013__x0008_AzÑäºàÌ_x0010_AÍª5û_x0010_A#3ªºå_x000B_AÇ'ç¾ö/_x0006_ApðÂIR	AB!_x0015_×v+_x0010_A1R29Á_x000B_A7m_x0016_òP_x0006_Ah±z|ç¤	A_x0017__x0019_K©_x0004__x0018__x000F_AQ\ _x0001_«_x0001__x000B_A)"7#£_x0010_Aÿ_x0010_¿_x000D_«_x0006_A;HfÚ_x0001__x0002_DD_x0004_AÇ2E#&gt;	A}ùEH&gt;Ò_x0008_A/dLX_x000C_A_x0011_Q¹îÔ	AË¨_x001C_ã"	A´_x0001_¥Y_x0006_A_x0010__x0003_É¥®ª_x0007_A_x0012_J _x0014_t$	A_x0010_Q_x0007__¥_x0008_AwûNlÝß	AÝ2Y¾_x0005__x0005_A_x0001_d_x0006_Ý	Ab1¦ _x0006_A óð"_x0005_	Al;_x0001_¡}n_x0006_A7/Ëº;&gt;_x0004_AyÉ{Åñ_x000D_AbµpØN_x000B_Ah,H»2Z_x0002_A_x000C__x0016_ÌE0¶_x0002_AE_x000B__x0018_ _x0011__x0008_AüÉ_x0013_3_x0015__x0004__x0007_A_x001B_ö¶éãí_x0007_A µ_x0001_NÌ_x0007_AÏuSZ_x0019_e_x0008_AN9ë$ê}_x0007_AÆ_x0012_²âs_x0003_AmðÇqèÇ_x0004_A_x0012__x0011_Ö­&gt;y_x0003_AÔ¿Ì÷_x0006_Aÿ|cÂ ¸	A_x0002__x0005_Öö«òj_x0008_A_x0011_Å`½_x0001_8_x0007_AznGz_x0003_A9_x0008_K_x001B_Vt_x0008_A_x001F_Ê¾bA_x000C_A_x000D_(Y_x0008_Ê_x000C_AG_x0011_©Þàö_x000D_A]./Ý?i_x0008_A,R$#¬ú_x0007_A_x0008_·i7_x0004_AyÆ/ó)_x000B_A_x001C_=»dà_x0006_A,&lt;ÆPë_x0005_AFV´2"7_x0007_A_x000D_}P_x0007_AÈ!q¨[_x0004_Am¬ á_x000C_è_x0006_A"Ð_x0018__x000E_sï	Ar?v_x000E_g_x0007_A_x0010_ú!S_x0007_A:å¦_x001D_W_x0005_AK½ë½_x000B_AÓi¯ö¯p_x0007_A_x0019_Ö?_x0007_AÕ±úu7_x000D_At+so_x000D__x0005_A²¾ïÇ_x0018__x0005_Aò_x0004_Ú_x0004_ÿ_x0008_A4_x0015_3_x0016_Z_x0008_AÄ¼R½÷_x0006_A¸½Ñ_x000E_ê	A#{úç_x0010__x0011_Í_x000B_A*Úª¥ÿW_x000B_AÁík_x0010_Hû	A1_x001F_cè_x0008_A@£â_x0011_½	A_x0019_õ³+(_x0007_AWªd&amp;¸_x0003_Aå&amp;2¿_x0019_=_x000C_AJ©_x0017_x_x0005_A_x001D_5÷ð_x000E_A__x0014__x0003_NÍå_x0005_Abt¶:Úú	A_x0007_Å)ÓZ_x0006_A!_x0007__x000C__x000B__x0005_Aõ£W_x000B_²z_x0007_A«1Ì:_x0001_×_x0008_A·&lt;d$_x0011_AT¤_x0002_]Å_x0004__x000B_Aõi}Îï_x0007_A·ÔÎÀ¾~_x0007_A_x0001_Tx_ÅK_x0007_Aùèê§b_x0007_AÓp_x0019_gÓ_x000B_A_x000D_h_x001C_Qm_x000D_ANÓÆv_x0007_A¹Ü_x000F_ÌÔ_x0005_A_x0005_lKS=_x0011_AY$Ö/¦_x000C_A_x0016_nKÿð_x0006_Adg¡A_x001B__x0007_AÂ¿Lâ_x001A_}_x000B_Aykî¡Ä_x0008_A_x0002__x000E_wDÀW&gt;»_x0006_A_ÛàIîï_x0007_A;*_x001B__x0004_ Ü_x0008_APQ=þ }_x0007_A´L»¾ë_x0005_A_x0007_Ä_x001B__x000E_A_x0017_þ_x0008_3]H_x0008_AÆá §0_x0007_A=Ô_x0017_â¹	A	?Gr_x0004_Ã_x0007_A;$lÀ¬_x0008_Añ&lt;üz×._x000E_Aw9ÜsÊ-_x000B_A_x0019_¶'~_x0003_P	AÈ_x0001_ªXy_x0004_A}³Uvi_x0006_AX_x001E__x001B_{¢/_x0006_A"Æ)e_x0005_A9l_x001C_î_x0017_-	AØe/v_x000D_	AIf_x0019_6js	A_x0015_§Ñmº_x000C_AGé!Á_x0007__x0005_A³Î_x000D__x001A_;o	A_x0013_²£9QÝ_x000B_A_x0001__x0018_M_x0005__x0008_ATº²a_x0007_	A 9²õ±_x0007_Au5_x001F_&gt;._x000B_A;°	+_x0007__x000B_AjýÉÕt_x001A__x000E_A_x0019_¾Û¦_x0001__x0002_Ç_x0002_Aß§Ú_x001F_ù_x000C_Aì£_x0018_t_x001A_Þ_x0007_AÛ_x0002_à!Ð_x0012__x0008_AõÇ[Ø^_x000C_A¢`_x001B__x0018__x0007_AW_x0001_m_x000B_C§_x0007_AjºV_x0019_	AQà_x001F_î_x0007_AÑT+ûf_x000E_A=¦_x000F_Ùsã_x0006_A_x000F__x0004_Z_x001D__x000F__x0007_AôèÎ_x0006_D¤_x0008_A«£_x001C__x000F_ÁÕ_x000B_AAy_x000D_÷	A2ø+ô[-_x0006_AúÓíq_x0001__x0002_Aí5_x0018_Ø9_x0008_AG E:£¿	A_x0019_%*r}»_x000C_A94+	AÿZ÷|Ç_x0006_A_x0004__x0019_"	)_x0002_A;¶V°_x0018_õ_x0008_A*g±N6_x0008_A}äçÕ_x000B_Aë%Xµ×¤	AëÅHüº_x0002_AáÐ½7ÀE_x0005_AÅ_x0002_3»¿Õ_x0002_A_x0010_ÔFã§$_x0008_A4wdBX_x000C_A_x0001__x0002_\_x0016_åK¼P_x0008_A#5Ì¨Ä_x0006_AÅÔ¼iL¢_x0006_A:J_x0010_*xÁ_x0006_A×º%0]_x000C_AcHíÂ¸¯_x000B_AWågöC_x000B_Adê;r{@_x0002_A»~U§a	A»æ+­E_x0002_AÕ "7_x000B_AD_x001E_ÿ_x0016_úx_x0005_A=ÁqÀ5À	A«W_x000C_Ö'_x0006_Açm¯³)	A3ôã_x0018_Óß_x0003_A¡¹úé_x001E_0_x0008_A.îLs	AÆ7,ÆÓ_x0015_	Aã_x000E_)ÚÎ_x0008_AËÇÈhk^_x0002_A_x001C_ã½Fb_x0007_AÇÙÿ_x0007_l²_x0008_A©åFé&amp;_x000C_A©º­p_x0008__x000B_AhO_x0008_­r*_x000B_A_x0005_K¼/ÂE_x000B_ATìbÈµ_x0002_A!z_x0018_ÒÕ_x0004_AëJ9ç_x0004_AN90rK	AÈ _x0002__x0004_y_x000B_A_x001F_ÊD_x001F_3Ú_x0008_A½ZPÏ_x0006__x0004_A_x001D_·ï£ÇÂ_x0008_AIìý_x0001_ñ_x000D_Ae~À±n_x0006_A}Ùd_x0016_é_x001F__x0007_A_x001B__x0014_Ì'z_x001C__x000C_A¶"¾©_x0006_AÒK	e_x000B_A_x0001_}7ãÿÏ_x0006_A_x000D_1×Z¢t_x0004_AI(eÁã¾_x0004_AUú%&gt;'	AclR»_x0004__x000D_AciM­%	AÎ9;`ëS	AÊÛxáü 	AþÜ¬_x000B_A-a_x0015_\L_x000D_Aä1Í_x0018__x0012_é_x0003_A_x0010_Ãò	A_x0004_ëåI©J_x0004_Aåõ_x0018_ùç»_x000F_A	àã1ô´_x000C_Aeá-XÇ@_x000C_AR&amp;AGt_x0007_Aò@BÐ_x0008_AV9ãgÑ_x0005_AÔd_x0012_'_x001B__x000B_Aº.SÈ;_x0011_AFR_x0011_üyQ_x0007_A_x0002__x000F__x000C_:fÀc_x0007_ANÊm?Ö._x0008_AoîPÓQM_x0004_AËbpRN´_x000F_A_x000B__x0019_@Àù_x000B_Aå¡+¹ä__x0007_AóÑ6&amp;0_x000C_AÓM¢î9_x0006_AR¸ö­¤+_x0007_AT_x000C_U6_x0007_°_x0008_Ac_x0017_:M_x0016_M_x000E_A;_x000D_	0ÑÝ_x000C_Aý)$*Áy_x000F_ADT-_x001B__x0008_ASóà_x000F_A9oÒÙ_x000B_A_x0005_^'K=_x0006_Amñ|_¥_x0005_A´ÚvËq°	AHµ_x0013_SX!_x0008_A"±î_x000F_Üª	A_x0003_]xDJ_x0018__x000E_A$_x0002_ÐBHÎ_x0006_AX½_x0003_î¡_x0007_Aë=_x0001_îxé	A[4|Ä__x000F_AÍC÷È_x0003_AÝ°3L_x000F_A÷ó_x0018_L_x0008_A*(#_x000F__x0014_ï_x000F_A_x001E_¿KÝw¦	AÑYL£_x0002__x0004_z°_x000B_AY´YwVâ_x0007_A½kM\Õ_x0003_AÑ	½G+_x0004_AØtØß_x000C__x0005_A³³95Úf_x000D_ArpÓ´±_x0004_A»&lt;X~_x001A__x000C_A4Ê÷¸Û_x0007_As9s_x000F_bá_x000D_AØ_x000C__x0008_Rñ4_x0003_AZI_x0015_¦ø_x0008_AÝr_x000E_©û_x0004_AJ£|®ó_x0008_A£è¾IF9_x0008_AÊô_Ê_x0004_A¸_x000C__x0010_¢«|_x000B_AÈÊþæ	A6_x001D_ì _x0019_	A¸é_x0012_-_x001F_¡	AË7 Ê¸7_x000C_AsG¡ö*_x000B__x000B_A@¹}(	AT_x000D_ä_x001A_Ü_x0008_Ap__x0003_úµâ_x0008_A_q¶¼©Ì_x0007_AÌ_x0001_Æ1i_x000C__x0007_AåàC_x0010_¶%_x0007_AiHz_x0008_:ö_x0004_A_x001D_©UÃ9"_x0010_A_x0006_A_x000D_ï`	A/_x0018_§_x000E_%7_x000C_A_x0001__x0005_­a±æ_x0014_=_x0004_A¡=¿ 3&amp;_x0008_A_x0001_ÇR*G_x0005_Aa_x0014_Çgí¥_x000C_Arwì(ÏÅ_x0008_Aánp½è_x0014__x0008_A6eÕ!kÓ_x0005_Aôüªv³_x000B_A.ÜÃC_x0006_¹_x0008_AbQ¨í	AT_x0002_þe%_x0002_A[Ï(d¹	Aaì­_x000B_$@	AJ-åº÷ó	A_x0002_Â¶Ð_x0010_%_x0004_AnàLl_x0007_A¤ÕX.~_x000B_Aw^£Ê_x000C_Q_x000C_Aü_x0014_CKB_x0003_A==$9._x0005_A7_x0013_PªÌ9	AK_x0019__x0007_iú&lt;	A².V°_x0005_A|ÁT_x0014_u_x000B_AíÎ_x000E_+Çã_x000B_A¯à5_x001B_Lç_x0008_AÓVÛþ_x0008_A_x0017_»ì3ò¡_x000C_A±°_x0019_³_x0005_A_x001F__x000B__x000C__x001E_È_x0008_AP~îx°	A¦ÒyZ_x0002__x000E_¨	A_x0013_q+3Ò_x000E_ARÕBk_x0005_A_x000F_vé¼_x0013_­_x000E_A¢ÓKuv_x0007_A×_´_x0001__x0012_a_x000B_A©`ºë8_x0004_	Aê#:bkª_x000B_AÝ_x001A__x0019__x0008_Aÿ±5`y_x000B_A7N8_x0016__x000B_A¾Ry)¹§_x0007_A_x0017_­FGýL_x0005_Ar_x0011_¹ñð©	Aâð_x000F_©_x001B_	A_x0016__x001D_0ä_x0010__x000E_ABÛ_x0013_='_x0003_A_x001A_aÔ´»	A°má¦~ç_x000E_AÛvæ×ËP_x0008_A@_x0011_[«_x001A_	Ao:]ëZ±_x0006_A_x0006_våÑ[_x000E_A9¥³þSY_x000E_A__x0016_ç_°_x000C_AÐ³_x0016_è#ã_x0006_A!ØãCò	AÎ¤Î_x0019__x0004__x000E_A_x001F__x000D_ê/'_x000E_A_x000B_ªÛ,÷_x0005_A9 ìæð_x0008_A¢nà_Q8_x0006_A_x0001__x0004_yuqÎ­_x000D_AOÿFÄß,	AçöòÅT_x000B_A0_x0011_NÊ_x000D__x0007_Aò¢_x0017_3b_x000B_A×ÍPWÆ_x0007_A_x001E_olÑã_x0004_Az_x0015_\_x000E__x0007_A_x0004_Njh¡*_x000B_AUä_x001A_ú_x000C__x0018_	A+ç¿_x000F_Ó _x000D_Aìì&lt;¯¤ª	A·ýÄR_x001A__x0003__x0006_A_x0017_ûðLlÑ_x0007_A½4ã¡|_x0007_A~Pöký_x0018__x000B_AÍadÝ_x000C_ACæd'_x000C_A;-¡`"G_x0004_Aiç&amp;_x000B_A5_x0002_ÎÛ_x001B_Ã	A. VÃG_x0008_AõÕ_x0006_J¡`_x0008_AÌl@°Ý_x0004_AíeùZ_x0007_A_x0013_bÆºf_x000B_A!mÊÁË¾	AàÉY[E"_x0007_Aã²Ú	AR&gt;uç¤	A7/¬V¬	A°±ð\_x0001__x000E_*a_x000E_A¯"|ä½o_x0002_A_x0003_aÈ^ê_x0008_A±Âï_x000C_AÃ¡V/Ò_x0008_A_x0016_]_x0018_Á_x001A__x000B_Ah_x0017_ÀG¡_x001A__x0007_AÝ¿2_x0018_Ý	A¥U_x001D_¨_x000E_Amâí%c@_x000C_Aýh,ü7®_x0007_A%¨¿_x000C_;_x000E_ADã¤Þ[_x0007_AË/F[Ï_x000B_Aq_x001A_[À×L_x000D_A	_x001B_¢ù!_x0002_A_x0019_q8°_x0008_A=Ano£«_x0008_AswÞ¦L	A_x0015_ðÄÙsQ_x0008_AXªÿÕ_x0014_ß_x0006_AÜãÝÌ©F_x000E_Aß*_x001E_ë ÿ_x0008_A &lt;_x0006_Ô_x000C_A1;úÛ__x0008_A¶_x0006_ÁN,_x0008_A_x000E_ÃÀUM_x001A__x000E_A1ãC_x0004_ÎW	A/&lt;Å_x0014_má_x0006_AOØ_x000C_(_x0005_AmÚf¸á_x0005_A0QwcT_x000B_A_x0002__x000C_Ï_x0002__x0003_MÃ_x0008_A_x001A_Ìr{¿æ_x0006_Aû'^ÊoW_x0005_AÝÙæ)_x0002_$_x000C_AÇ¡ó_x001F_h-_x000B_A¡÷´áÙJ_x0004_AÑN6tG_x000C_A_x0003_r_x0007_~°¨_x0008_AÜ{&gt;ð_x0007_A ^5_x000C_ñ_x0004_Aféh _x000D_AôÄîg_x0004_A·v_ã_x0011__x001B__x000C_AF_x0010__x000B_ÓW	Am{[ ¦[	AÍ0%_x0001_ÎE_x000C_ASýàúøA	A+_x000D_~æ*j_x0004_Ayò\_x000C_AÆÐ®;_x0013_7	Ao÷êJ_x0016_d_x0007_A&lt;¿¥è¶	A[Æ0Î$Ç_x0006_AãQ_x001C_R	A´ó:6Æ	_x0005_AÛ]I ²_x0017__x0008_AÙNµ²áv_x000D_A91^tñÊ_x0007_Ajú÷M_x000B__x0007_A¶`µÂ½_x0008_A¡wP,^o_x0005_A[AT_x0002__x000E_ðñ_x000C_A!k_x000E_A_x0001_jõ_x0017_ð_x000E_AI°G0ì_x0004_AÿéÏ±_x0010__x000E_A_x0010_?:/ _x000E_AW+fd_x0006_A_x000B_¾¤â%_x0008_AsIpb¼_x0007_Añµ_x000B_ÖÆ_x0010__x000E_Añ-quwy_x000E_AÏ¾³}_x001C__x000B_A_x0003_ëG:OÓ_x0006_A»1`çÊ_x0008_AÝ÷&lt;\_x000E_A%^,ªQÙ_x000B_A_x001D_^1¿ðÐ	A#äoZ_x001F_x_x000B_A_x0014_ÂU×_x0011__x000D_	Ai©'_x0003__x0016__x0003__x0008_Aø_x000E_&gt;¹v_x000B_AÒ_x001B_	Ò_x000C_¯_x000E_AG}ª_x000B_A)_x0018_3÷t_x000D_A%_x0002_Ë9È_x0008_A_x0008_l«Æ=¨_x0008_A!3¨_x0019_"_x000B_A9__x000F_'Ó _x0005_AOV_x0014_ °	AÜ;ßû×@_x000B_A//ã!ö_x000E_A°Ü1­½	A_x0003__x0010_,0O²î	AèÜ´ÿ_x0019__x0007_Aäª·5_x0019_µ	Aÿt·FÔÀ_x000D_Aü¾YG_x0005_AÝµ«òÐÉ_x000B_A±tnj¥_x001D__x0008_A`;	A~í"_x0014_ÿ_x0003_A«ë_x000F_µY_x0011__x0006_Aöm(G_x0008_Ëþ@A×HÓ"I_x000C_Aah_x001E__x0015_Ø	Añ&lt;U_x0010_7è_x000B_ATÝv_x0005_A_x0002_£_x0004__x0014_z_x0008_Aßþ_x000C_ú_x0008_A_x0019_QýÃË_x0010_A_x0006_5_x001B_µm_x0005_A_x000C_Ü¾¶]	Aq+ËÚ_x000B_A`%ClV_x0008_A´ÉBÛ	ACnCZG	A&gt;_x0011_û°Ó _x0007_A_x001A_Z0Ztý_x0008_Ai|c_x0005__x0011_&lt;_x0007_AÉÙ¾&amp;_x000E_ã_x000B_A4æ}kÈ_x0007_A/Û¿Üõ_x0001_AýøÁó&amp;ß_x000E_ASo_x001D__x0004__x0011_®2_x0007_ABFUzÿ_x0007_A§ôØ}K_x0008_AÖt`®aO	AñÞ8öâ_x000C_Ap_x0001__x001E_i&lt;Ç_x0007_AX!Í_x0014__x0007_A;ÞcæHä	AMÞGìª_x0006_Aq¶æ_x000D_AÉ lRêr_x000F_AÙaJµ£_x0005_A ;yÊ_x0010__x0005_AkP|óÿ_x0011_AÿÏ_x000B_Ã_x000D_Y	A/y_x0002_'F_x0005__x000B_AlÙ_x000D_pZn_x0008_A!ÄÖ!Øà_x0005_A_x001F_­ÉVn_x0003__x0006_Ad«sìä_x0006_Aq¥d£h§	A_x0013_A\k _x000C_Aß¯7_x0011__x0011_A»o[3¾@_x000C_A_x001D_Û&amp;£îú_x0008_Aòy¸_x000F_]I_x0006_A?_x001A_ËÞ	A_3áV_d_x000B_AþÀGmpø_x0011_A@ì_x000E_±\_x000B_A¿¼;¨_x0007_Aéð(FÑâ_x0007_A_x0003__x000E__x0016_?·boÖ_x000E_Aï[å_x0007_A5å	ÈÊ_x0008__x0002_Ax#Rò·_x0003_A,Êÿvá_x000E_AýI_x0017_(Èï_x000D_A&gt;gæåâ_x000E_AÔ¢nÈÒ*_x0008_A_x000B__x0016_K»_x000C_^	Af¬_x000D_X_x0006_A×YÂâ	Atþ_x000C_&gt;_x0010__x000E_Aý1 ?w*	AçáÎeä_x000E__x0004_A­Á/_x001F_X_x0008_AC2Ûç°._x0008_Aö[ûÀ4	Aá¼_x0005_×_x0013__x000E__x000D_A,_x000E_«_x000C_Ï§_x000E_A1c_x0008_pl_x0004_AÄ_x001F__x0010_º_x0008_A_x001D_ï_x0002_¶ïå	AÌ¤§_x0008__x0007_._x000E_ABI^ÓXÉ_x0008_Aî_x000F_|Â­y_x0006_AMÍ2[_x0005_A59y¡±_x0004_A8¹ñ|_x0005_AÙ^y_x0004_sé_x0007_AÌ!w_x000E_ª_x0008_AÏ_x0019_£{b_x0001_	A¯ã`_x0010__x0011_cB_x000D_AgmÒzwÈ_x0008_A7_x001E__x0011_Ã©_x0008_A¤_x000E_¹®_x0008_A%ÚÁbL¹_x0003_A©¦_x0005_&lt;ô_x0002_A@.!åÌ_x0006_A[»à_x000D_òá_x0003_AIòbþö_x0004_A7_x0015_DÌë_x0007_A3÷_x000E_f_x000D_A±_x0010_MÆú_x000B_A-­{~/J_x000C_Aê_x0007_úNX_x0007_A!sYtÑI_x0005_AM|'ý_x000C_Aõ´}¼}	AHXîÙ_x0008_Aª_x0008__x000F_ëèé_x0005_AÕ¢±Äô²_x0004_AHb_x0005_3_x0007_A-ÓÆ&lt;Ö_x0001_AW1_x0008_H_x000B_AÕõ:&amp;_x0011_A·´:ÕcV	A_x000D__x0012_/y«_x0001__x0005_A­EËÏ_x0004_ª_x000C_A_x001F_³Z_x000D_Õ_x0011_AX¾F?é_x0011_Aíf¨q7;_x0005_AÊf'_x0016_?	Ayk|¬Ha_x000D_A_x0001__x0013_ñl¿óË_x0003_A/¢À¢_x0008_AÛ8_x0012_à_x0006_A´¸Ê	| _x0003_A_x000D_í-¤¶_x000D_Aµ_x001D_/Zd_x000C_Aöi®­þ\_x0007_A!nåeH_x0006_	AÁ%««_x0011__x000B_AkcÍ:S_x000C_A_x0018_A"qpn_x0013_AÇoÃ_x000F__x0006__x000E_A©r«FÅ¦_x000C_A&amp;gà¢R7_x0008_A4F3T¸|_x000B_A_x0010_±_x0001_.&amp;B	Aü_x000E_r7_x000E__x0017__x0008_Aý"&amp;Îi_x0005_Am}þ¦±F_x0013_A3£t§NP_x0006_AÛ:=à¨_x0007_Aû¾·_x0005_Å_x0005_AÓçG	AW )9_x0004__x0007_AAþ­A,_x0002_A×02_x0005_ç_x0001__x0013_A\}½¤^_x0008_AlO6w_x001F_&lt;_x0013_Aa¼¾-!ð_x0007_A6ä»9¬_x0008_A_x001E_ÀDÈð	A_x000F__x0019_X_x0002__x0006_\Õ_x0005_A jqGÊÿ	AR,(Ö¢_x0006_AÆhÝ.ñ1_x000B_A_x001D_)v»Û	A=_x000D_¸½s_x0008_AÔî¡r	AúË©Ãý;_x0003_A#_x0015__x0015_C\_x0005_AîRVD£Y_x000B_A×G{BU_x0008_AOÐÎ_x0008_AßhK_x0010__x0014__x000E_AÞ_x0013_»yú_x0005_AôSÿ$û4	A.¿$_x0001_¶_x0002_	A¶6£_x0004_#_x0011__x0008_AñTz_x0016_	£_x000C_AÛùÐnîÞ_x000D_AÉeÉþS_x000C_A¶±Ö³à_x0008_Aá*AàÛ_x0011__x000C_A½¹_x001F_hD_x000C_A%»_x0006_ßW_x000E_ACH_éWI_x000C_AOKÀP¯R_x0008_Aÿée¾_x0004_ý_x0008_Aü|MCì_x0008_AQY_x001C__x0008__x0007_AQ\P0«_x001C__x0007_A_x0005_eUäâJ_x0008_AºUÎ|;_x0008_A_x0001__x0014_l_x000F_«¤Mf_x0007_A	;½e_x0010__x0003_Aá¢yw_x0011__x0012__x000C_A2t1_x0015_£å_x0014_A_x0001__x0010_ø~½	A¦±×1ÃH_x0014_ArçÎðD_x0014_Aî_x000E_+ßH_x0006_A÷e¹ÿ4_x000C__x000B_Aaì"5D_x0008_AJZ7Q_x0012__x0008_ACFÉ¡_x000B_A¼/BöñÏ_x0014_AïyZ±-_x000B_	A_x0015__x000D_]Ç_x001B_·	A_x0017_ýßóbÝ_x0014_Aö¯Ë_x001E_*_x0006_A_x001D_¤Q,_x0008_A5Êü~)µ_x0008_A,`éæ?ÿ@_x001A__x0012_Ò²¿O_x000B_A+)_x0017_y_x0005__x0004_Ah_x000B__x000F_öÞ_x0008_AÂÿ¾~ó_x0002_	Atà«RVu_x000B_A|\%^_x0007_A_x001B_ó(h6y_x0006_A|y6_x001F_÷ø_x0014_A']³­À_x0010__x000D_A)Ò_x0013_Ý_x000B_As®ÐXyC_x000C_A!1éu_x000D__x0010_j_x001E__x000B_AÍ_x0004__x0018_í(_x000C_Aç`FÕ-_x000C_AØ±nØl_x0002_AÇ%5a_x0014_õ_x0004_AÑû_x0018_C`[_x000B_A_x000B__x0016_^m_x0013__x0003__x000C_A_x0010_«ìç60_x0007_A2Ôz|Õ[_x0010_AîÍ¹î£_x000B_A|{$Tîx_x000B_AáIp/B)_x0004_A×3wÜÜ_x0007_AýVC_x001B_«_x0006_AÕåØR}_x0008_A­_x0008_hÀc_x0005__x0007_AÓ_x0004__x0015_»Ób_x000C_AµÿpÄå_x0010_A_x0016_Á_x001E_nv_x000C_A_x0011_O_x0019_!%&lt;	AÉú1È´æ	A×9QúqC_x0007_AÔdÓ_x000E_Ç_x0007_Av=îÐ_x0012__x000B_AjûÅª_x0007_AÂ#&amp;ê;_x0019__x0005_ADm_x001A_,1_x000C_A_x0015_qL·_x0018_Å_x000B_AèO}¸w¾_x0005_A_x000F_g¾³_x0001__x0006_Atwåç½V_x0007_AÄf§Ùú_x0010_A_x000D__x000F_cÀâó_x0001__x000C_Aoàí#Þ_x0008_AÁÜ_x0015_i¾ü	A¼7zê! _x000F_A*ªä°%_x000F_A_x0012_½_x000D_ÆIç_x0007_AçóaºÍ_x0005_A'`_x000E_àñ¾_x000B_A+_x0011_g5òý_x0008_AËh.fË¶	AIS0HÔ/_x000F_AÝ_x0003__x0014_¨%é_x000C_A°êúçn_x0007_Aï_x0008_ÏpÚ@_x0005_AmXÓFØ_x000C_A_x0002_¶(«_x000F_AãÐ_x0010_Y#W_x000C_Ae&gt;9	AOÔ_x0018_øá_x0006_Alår@ä¾_x0008_A9uù¹À_x0006_AW\èÝÇ_x0004_Aìä22_x0012__x0008_AÞ6Dn~_x000C_AÏ_x0011_5ÁÞ_x0007_AÑ¸_x001F_ÜaÃ_x0007_A¿ô)_x001A__x0006_A.Wtµh_x000F_A_x0008_©Þêv_x000B_A½J&lt;_x0016_M·	A!a®_x0010_	AñÚ½H_x0002__x000F_²	AH6}æg_x000F_A_x0018__x0002_\_x0006_à_x0008_A0y$_x0005_Ú_x0007_A]Q!`÷5_x000C_A_x001C_ócú_x0017__x000B_AFÐ°7µ_x0004_Aµê_x0001_£q_x000B_Aj]Þ|_x0007_;	Aa_x000B_Y.´Æ_x0003_A¹_x0015_´öQ_x000E_A_x000B_æ[_x0013_V_x000D_Aª4EöëÁ	AÝìÔrÆ¯_x0003_A\vKÂ	Aûw_x001C_j:_x0007_A_x000F_0Þ|%F_x0003_AÉ9Sj¢_x0007_AmF`Åx_x0005__x0008_A¸&gt;9bª_x0007_AE_x0014_{ 1_x0008_Awiö§íÅ_x0004_A_x0019_B]Z_x000F_?_x000C_Ar_x000E_Öé_x0006_A__x0002__x001C_ìj#	A_x001B_ ±BWÓ	A_x0006__x0011__x0001__x0003_A1_x0006_ÝL._x0011__x000C_AÔ=Ä_x001B_G¦_x000F_A_x001B_"1h_x000B_A,¥xØÃý	Aê_x001B_ßðE_x0003__x000F_A_x0002__x0005_ÇCÜwæs_x0008_AÔeÎc^	AÅ¬cð_x0019__x0007_A_x0005_ÔUi._x001B_	AÄ³¬¦_x0008_AfèÑ_x0001_FW_x000B_AÂG¾ÊE_x0005_AÌ_x0004_ï+Dð_x0007_A_x0017__x0016_Wî_x0007__x0006_A×o:_x000C_Y_x0005_A·Fá¤Z·_x0006_AÛ/¬G4_x000B_AvRÑiÀ_x000B_AIFÊIÞ	AS_x0016__x000B_4dÇ_x000B_A¦_x001A_t©B_x0008_A=å]úh	AGSï*Më_x0008_ABqRÚA_x0006_A£3½ªW_x001A_	A,{_x0003__x000B_)_x0004_A¯H_x0012__x0006_ä	Ataøo	Aâ._x0003_[_x0008__x0007_AÀ1_x0007_|c_x0007_A4ß_x000C_j_x0005_A}¼ka_x0016_ê_x0006_Au"´_x0005__x0005_A_x0015_ýõêÂ!_x000B_A=cóð¿_x000C__x0008_A¦jg_x0014__x0007_Af&lt;w_x000D__x0001__x0002_·×_x0007_AmÍ×É_M_x0008_A¨.£it~_x0002_Af&gt;Ki	AÉs&amp;Âm_x000C_A_x000F_ê§dì_x001A__x000D_AeUÁ¦_x000B_A 2ñå§ß_x0007_A_x001B_à»_x001C___x001F_	AZ³t®8È_x0005_A;#G_x0008_P_x0008_AXõ_x000B_%_x001A_	A_x001F_ð_x001C_®õ_x0002_A_x001D_C^-7_x0008__x0008_A:Ï¤g_x000E_L	Aiò¼!÷	AºÓ?×_x0007_A_x0012_Éå½	A_x001D_éÎö_x0007_A÷, IÙ_x0008_A_x0003_v[/	A t&amp;+Ì/	A_x001B_ÛòÀÈA_x0007_A§Fd±9o_x0008_AY^£yÅ\_x0002_AE¾_x0019_ÿÓÏ_x000C_A_x0016_Ðíòò_x0008_AÅ=ç¥`_x001E__x000C_Aðþtè¿_x0007_Aiç¢º®i_x0007_AÙCâN6H_x0005_Ayíõ´¾	A_x0002__x0003_¹AÚå_x000B_Aðò¨6K_x0014__x0008_AÀ ä¿Éi	AÓÇÉ¹GÞ_x0008_A_x0011_ß¿Ðq_x000C_A¸ñõÑ	A}ý¥Ú_x000B_Av,B´	Aa_x0006_]÷_x0008_A¥YûÁ_x001B__x0007_ACkNïÞT_x0003_A}§º:q_x0003_Að@@­O_x0008_A»±XÐªà_x000D_AXb3e|Â	A_x0015_E*Æ__x000C_A&amp;3Ö÷åË	A ;Áè_x000B_6_x0008_AÃ&amp;ù_x0001_t_x000B_AÆ,B_x000C_A¯ùã_x001F_ü	AêK8­*ü	AÀäi_x0003_AN}_x0017_;Q_x0006_A_x0006_@Y%/a_x0008_AFõN^X÷_x0003_Aö½ß^_x0007_A èmÛà	AÅwÙf½h_x000C_Aº_x0004_÷Sò×_x0003_A_x0010_áëæØ_x0003_A×_x001E_ø_x0012__x0013_ÅÔ_x0008_Aóh53_x0002_Ay_x001E_AÚ­_x0008_AùrØê)	AEEä_x0017_®`_x000B_AÉÝEïW_x0003_Afáá0£r_x0008_A_x000E_V_x0002_Íph_x0013_AàIAçù_x0006__x0010_Ahk_x001D_"p_x000D_A¤éexPG_x0004_A_x000F_·UõÚ_x0008_A&amp;_x0004_êëg_x0013_A4âL*~_x0013_AóÖs_x000C_AI_x0007_©9¡_x0005_AspÉâ(_x0013_A_wrDQ	A~°r³_x0013_Aßí_x0004_£Ç_x0008_A_x0003__x001F_®E_x000E_	A_x000F_K_x000F_0M\_x000D_A_x0001__4Dn²	AÄÅØ	Ai¶?²!I_x000B_A_x0017_Q7¦_x000C_Aß_x000D_u¼_x001D__x000E_A¸¯ÉÇO_x0007_A_x0011_àù_x0007_A÷®rõ*_x000D_Aó¬ý·_x000E_A_x000D_*l_x0006_A_x0003__x000E_÷4\¥ê_x0006_A@Ãòª]S	AQ_®Éë_x000B_A_x0008_]ùX_x000E_@_x0007_A?ÆOám_x0006_AÁKÛù _x000C_A	À]9&gt;_x000B_AÓP8Ác_x000B_A±½µ O_x0001__x000D_A­_x000F_ñÐ_x0013__x0007_AoÊ)8_x000E_Ams¤Uò_x000D_A_x0017__x0008_¾Nèï_x000B_A½6=ÿ¼ø_x000B_AW=s_x001E_@¤_x000E_AÖa&amp;^á_x001A__x0008_A·ÿwY&lt;	A_x0004__x0007_o _x0014__x000E_Ahqæ_x0018_ë_x0007_A_x0005_]6¾X_x0006_A_x000C__x0003_ú_x0013_	Aø­ _x0012_ø_x0008_An_x0007_ë_x0007_A_x000F_kÆm_x0006_Au_x0006_Â_x0006_A»_x0003__x0019_@¬è_x0005_AÐ¬y¿_x0017_¾_x000E_A&lt;TÃ_x0002_P2_x0002_Anô{Uà_x000E_A)ªÐF	AÈêÐ_x0001__x000E_A-Öðã_x000E__x0010_ØC_x0008_Ay¯ã,_x0007__x0014__x0010_A3¦ô~	AÑ_x001B_b_x000B_g_x0008_AEãP&amp;_x0017__x0010_A0_x001D_apÈ¬	ASd&lt;ý_x000F_[_x0010_AÓM³!2_x0010_Aï©	Èé,_x0008_A_x0012__x000B_h_x0019_T_x0008_A_x0010__x0001__x000C_HÔ_x0007_AÒîþI&amp;	Ab_x0001_+ÆÛÜ_x0008_A®Ö4Ð_x001A__x0007_A³æ£ñt_x000C_A-å_x000D_ê_x001A__x0007__x000D_AÎý8L4B_x0004_A'_x001F_c[.S_x0007_A ëý-÷_x0003_A§96Ó_x0012_%_x0006_AÎØÓ¯Þ_x0006_A_x001C_w¤W_x0007_A3È­/*_x000B_Aq_x0008_î-B¸	AxMµu_x0005_»_x0010_A¿_x000E_*t­_x0010_AÊÊ'ôí·	A{#0_x001B__x0002__x0010_Akñã_x0004__x0006_o_x0008_A_x001D_ØÜ)~_x0004_A0Ï¶V_x0007_Aó³_x0010_º¡&amp;	A_x0010__x0014_p_x0011_c]_x0007_F_x0006_AÅ'j(N	Ai_x0007_-_x000F__x0011_m_x0014_A#ÿqgk._x000E_A3 Çe×Ë_x000B_A_x0002_tV¿§Ä_x0014_A?-_x0007_º&gt;_x0014_AG$|~Á÷_x0008_AM[_x0003_Êo_x000C_A|­4ê_x0008_A­¯Ü_x001E__x0015_o_x0007_AJ_x0013_°Rûj_x0007_Aó&gt;ã Ò_x000D_A&lt;&amp;ã¶¨{_x000B_A8Íí I^_x0014_AJµk¹,_x0001__x000B_A_x0001__x0006__x0008_ôBù_x0006_ASÐuÏ_x000D_ASz~T_x0006_A±_x0002_½R_x000B_A¿Îa[CR_x0007_A°_x0005_»rë	ASÇàôÂ_x0007_AÕ}`kÐ_x000C_A_x001E_¨_x000C__x0012_}q_x0007_A¢Þ_x0002_:Å°_x0004_A=ÕþØ	A)0ð:5ê_x0008_AMíóÚFt_x0014_A)aèS)_x000F__x000C_Aé _x001E_ræ_x000C_A%W»Í_x000C__x000E_°)_x0005_A;4Î¯R_x0008_Aû	Í_x001E__x0001_ _x0003_A@_x000C_I$_x000E__x0008_AÍ¡~ñG_x001D__x000B_A0BÀÀÕ÷_x0004_A&gt;%R¿±B	A``-§¢_x0007_AÅÞk(îñ_x0005_AZµ@ß_x000C__x000E_AÇ³J_x001E_ÿ_x000D_A_x000B_´Ù¥wµ_x0006_A5({?Ö_x0004_AÕb¡ùñ_x0008__x000B_AZªÃbÄ¼_x0007_Ay4o_x0008_ð7_x000D_AÙÎaog_x000B_A_x001E_0_x0016_þÅx	A_x000E_·½JáC_x000E_A÷½ì­·_x0002_AÃujË_x001F__x0007_A,¤?½_x000B_AéMÎ[/_x0008_A¡Kc,&gt;÷_x0008_A_x0003_Åû÷ÙN_x000B_Aä°_x000D_9£Ì_x0008_A¯"ò_x0007_u¨_x0002_A|¬éÿo_x0004_Aðc_x0015_ÖR_x000E_A¡ÐáµG	Ag._x0012_!_x0019_:_x0004_A¯Úz+Q¬_x0008_A_x0002__x0005_#ÞÔð_x0005__x001D__x000B_Aù¢M6¯M	AÏâè+_x000C_AjÌ_x001F_}ô_x000B__x0007_AÙ]ù´Å_x0008_A_x0001_ôw@_x0003_¸_x0004_AÍ»¾Þp)_x0006_AK]%h,	Añrë=qE_x0005_A7å_x0012_ZÉ_x0007_AsX7¶Ðh_x000D_AÝ9B"¸_x0006_A¡ Æº-_x000C_A_x001A_¸¿}Ø_x000B_AN¿á'A_x0005__x0007_Aêo_ÄÖ	A6Moÿö	ARr,³8N_x0005_AÕA_x000F_ë~0	AËÃDp¯ç_x0005_AåR_x001A_¥È_x000B_Añ_x0011_"µ._x0005_AõYU¦_x000E_ß_x0005_A·Ìê_x000E_â&lt;_x0007_Aðm/_x0005__x0005_AYYº;Úú_x000C_A_å÷_x0008_öØ_x000D_A³Q_x0019_½^)_x000D_AÏgï	A[A²àX_x000F__x000C_A÷EÅ02_x000C_AômA_x0001__x0002__x0018_	A#_x001C_³,ìB_x0007_Am§_x000C_è0_x000C_A_x0008_ôX)D_x0002_A~]yK_x0008_A»_x0003_¢sq~_x0006_A_x001B_Þ3ÀÝ´	Aj@0P_x0002_AÐ_x0019_&gt;_x000C__x0008_AsqÓ_x0012_%_x000C_AúðõåL_x0005_AÚó¹äB^_x000B_AA_x0007_©kü+_x0002_AÕ_x0007_hT_x0007_Aô_x0012_ö*¦è_x0008_A½_x000B_DÄ\ä_x0007_A_²Á_x001B_xP_x0002_Ae_x0017_ó_x0005_3_x000B_AjôöÜ8S_x0005_A¥3È¹8Þ_x0008_A]Û5_x0006_A÷âõ²É_x0002_AË$&amp;_x000C_As_x0011_4½ìË_x0007_A®&lt;_x0018__x001D_Ú_x0002_Au¾Ã±_x0003_A¡r¾_x000F_%_x0005_A÷¼³ß_x0002_A§À$ñ°_x001A__x0008_A9LÛÁ®`_x0007_AÖà_x000E_%_x0012__x0006_A,uMô5_x0008_A_x0003__x000E_l-~4$_x0007_AYÍãm_x000C_S_x0005_A¶A·_x000C_AÑ_x0014__x0017_\ø_x0017__x0006_AV«°_x0016__x000D_Aªùe_x001A__x0004_A^N_x0014_Ôt	A#x!;SÁ_x0006_AÜø_x000F_l_x000B_	Ac4dm¶_x0008_A8úÁ#	A'S_x0001_2uy_x0006_AùÝ&gt;Jq_x000B_AF´'	z¥_x0006_A	JúÛ!_x000B_AùDËYú_x0006_A_x0011_ëé7Áp_x000D_AÄZë_x0019_ê_x000B_A_x0003_Óz]:P	AN_x0006_C_x001A_'º_x000E_A§àç_x001D_Rx_x0007_Aèªiºq?_x000E_A¾õz{ÃI	A¶u_x0013_sÇ_x0008_A4	¨_x0002__x0010__x000E_A¬0_x001E_Qÿ_x0007_A-_x0004_â×_x0005_An?J¯#¢_x000B_ADpTkh_x000B_A½ET_x0012_Ô"_x000B_Aò¨Å _x000B_A_x0014_*r_x0005__x0003__x0004__x0008_1_x0007_Ah¿¶ÉðR_x0004_AÃÿí2ò(_x0008_Au{í£Ì_x0004_A$®+_x0001_Z_x000C_A½_x0008_Ä(­Í	A1ç_x0005__x0007_§"_x000C_AÜ3%_x0004_ACP1_x0011_.è_x000C_Ao&gt;7Ç_x0005_A(Ï«fL_x000B_A½uK_x000F_ä_x001B__x0007_A®Îx¸_x0007_Ay_x0017_Ñ²Ét_x0004_A_x000F_ÉÈ_x0010__x0008_®	A	¸Ú\âÈ_x0007_Aoù¯K`Æ_x0006_A_x001E__x0002_ÖW¤_x0014__x0004_Aá7cs_x000C_A_x000E_^!'Øm_x0004_A_HT¨k°	A³$s_x0005_ÓØ_x000D_AnDÍÕ_x0008_A9_x0017_ò_x001C_O_x000C_A¶MYó_x0005_A' =×äã_x000B_Aõá°Hþ_x0007_AQõñú&lt;m	Az*_x000D_&gt;-t_x0004_Añ'u,&amp;	AoâÂ3Ì_x000C_A_x000C_j_x000E_	_x0011__x0004_A_x0002__x0013_öà_x0013_èî_x0007_A_x0014_~Lµ®_x0004__x0007_A%_x0012_âÃ×_x0008_AS§| }	A_x0002_C_x001B_RN_x0007__x000B_At8­}¶_x0013_AEJ\Å_x001C_b_x0006_Afc|_x0012_	AOiöÏÞ_x0007_A_x0011_$_x0017_í_x0013_A8F_x000F_µ_x0008_A½&gt;ç\é_x000B_ASØ_x0007_w½U_x000B_AÚ}o+¼_x0007_AIÈÁS_x001D__x0008_AS[_x0001_»	Ae+¡_x0001_=_x0007_A#_x0012_Yî_x0007_A©9Z_x0006_A_x0018_&gt;pcÃ_x0007_Al[_x000D_KÛ¹_x0007_AþÀ®êr_x0013_A6*_x0003_9ô_x0008_AÍÙë_x0015_$_x0006_A_x0014_n:_x000E__x0007_Aå_x001E_¹µ_x0007_	A]vÄÑaÖ_x000C_AèG[ïM_x000B_A"_x001B_Û÷¼_x000B_ADþr_x0013_A_x0005_PE_x0003_KP_x0008_AÍ_x0010_Xp_x0002__x000E_]£_x0008_AtÙV_x0001_¦Á	AÍÍ"¼_ý_x0008_AØ¤_x0015_¹3W_x0006_A_x000D_L]CÜ_x000E_Aº®Þ¼Ç_x0008_Aÿª]«_x0018_	Aµ_x001D_Wîw÷_x0012_A2Ú_x0003_·rÙ_x000E_Au-Ç&gt;oY_x0008_AÇ÷Ïà§_x000C_AW?Db_x0015_Q_x000B_Aý ªo'Û	A_x0002__x000E_Oò#'	A"Û+_x0007_[g_x000E_AáÃÓBB	AÆo×QT_x000C__x0008_A¦À´6e)_x0006_AUGî±ª_x000D_AÐ5dw_x0007_AÉÅÏôº¾_x000E_A_x0018_¢»V×N_x0008_AÐ:©êLó_x000E_AÕø "8_x0015__x0007_AÎ_x000F_î4\_x000B_A/(y_x0003_25_x000B_AKvò¼^|_x0005_A_x001F_SPC_x001A_í_x0008_Aïî¿ï_x000D_Ê_x000C_AFôMêZò_x0007_A8_x0015_ðõ+_x000E_AÐu9Øw@_x0004_A_x0002__x0004_¸Ñ[¥_x0012_Ò_x0004_AU½_x000E_Å¯Ö_x0005_A¹UÆG_x0014__x0019__x000B_AVê|Mßº_x0001_A_x0016_¹æ¨¼&gt;_x000B_A_x0007_t=^Ýw_x000B_A¬àPXÒ_x0008_Al»!a_x0005_A¥à_x0013__x001A_©_x0003__x0007_Aÿ+p¶_x0004_A¿û½ë_x000B_AB^ÿä;_x0007_A_x000E_ïl_x0014_¿_x0008_A_x001B_!_x0015_Ã_x000C_Î	A?rL-_x000C_AÈxÖ¸Äç_x0006_AÛ©QJº_x000C_AOA*_x0005_$	Ac¬yîn_x000E_AOò0rä_x0006_A_x0017__x000D__x0012_²7®_x0008_A_x0015_^Á_x0007__x000B_ï_x0005_AÆ_x0005__x000D__x001C_$_x0008_A³PBép_x0007_AÖ£xa(Ô_x0006_A+ÁÇKâi_x0004_AêQê(O_x000F_	A%Ü!nV&lt;_x000B_A¢;¿_x001B_B«	Aµ¢+ñ»_x0007_AU+s¼Æa_x0004_A]Êó4_x0001__x0002_¼`_x0004_Aé®g{a¨_x0002_AÃØk_x0014_bD_x0008_AEV+Æ[8_x000C_A_x000B_ö°ñÄ4_x000B_Aoó_x0007_/¦__x000E_AdéaTÖ@_x0002_AHá¾	_x0002_Ad;ùcEM_x0002_A&lt;ý_x0007_£ä_x000C__x000B_AUÌ¬·\_x0002_Aç3ÞháB_x000C_A=¬âa,×_x0006_A¢QÜ_x0007_Aæ_x0008__x000B_³²¯_x0002_As_x0003_SÀ	Aq_x0007_Íä_x0006__x000C_A9©ÒxA´_x0008_A­_x001E_*ÁE_x000E_A«z¡'qý_x000D_A_x000E_l]èÄ_x0006_A?C}õ _x0011__x0002_A_x001B_¡À` ©_x000C_AZJ­HÂ]_x0008_Aß_x0018_A_x000D_?ä_x000B_AþóÒ½Á^	AìÝÞM~	Ae_x001E_ìóÍ*_x000C_AþqEN=_x0002_A'ú_x001C_@e_x000C_AÇÅÂ¡O	AlsoÈ_x0014_Ñ_x0007_A_x0003__x000D_ïq6_x001E_î_x0015__x000D_AÍ7xÝ_x001C__x0008__x0007_A~¶:_x000D_n_x0008_Am	úO)_x0006_A9DåÂ=_x0007_AE0 þÈ_x000B_APëe_x000C_&amp;ê	A"m5ç÷à_x0006_A_x001B_×Þb°_x000C_A_x001F__x0017_p³bF_x0008_Aâ_x001E_B%!ÿ_x0007_A\«ús_x0008_A±ånM®_x000E_Aæd¿_x0001_+_x000D_A½}.æ}_x0007_A_x001D_bR%p{_x000C_A_x0001_ñTIÈe_x000B_A9ë(Â¾%_x0006_A_x001A_ÊîfKf_x000D_Aµ"\.PÎ_x000B_Ae%Ò¦&lt;L	AFIÑyUa_x0006_Aø§hCQA_x000B_A_x0017_Ð«,y_x0004__x000C_A½±×I;ç_x000B_AÎë,F_x0006_Aï_x0002_üL«_x000B__x0005_A~8ücÛ_x000D_AØK@l_x000D_AÃÂ_x0007_®ùµ	Ah?þyGT_x0006_A,9_x001C_ý_x0003__x0005_	A¥úDWÝ	A­Ôßï_x0008_A_x0002_÷Æ5¡_x0005_Aù»ÜM_x000C_A9ª_x0011_\_x0005_AÀ»Âþ_x0004_AGj¶Oê_x0005_A@BÃôh·	A6NLk_x000B_A´½dÞu_x0016__x0008_AÓi´Ø³Ç_x000B_AÉ_x0005_a)á	AÈ$ó_x0001__x0005_AÙè$·¬m	Aýnµ_x0002_^_x0005_A_x000E_VuH_x0008_AmÎìÀV«_x000C_Ak_x0012_Lâï_x000B_A¡ºÏóÕ_x000B_A_x0008_Â¾ÈûÄ_x0005_AÔÇo »_x0008_AÝÏ_x001D__x0016_ä_x000B_A»ª¿£hì_x000C_A_x0017_ wdj_x0006_AÐR~8}_x0008_A_¸#h5á_x0006_A_x0015_èk]J_x0006_AD_x0013_&amp;)0_x0008_Ak_x0003_Ådi	A¿(-ÔS_x0008_AÿøYp_x0008_A_x0002__x0005_µ	|T6	A¨]¸£__x0007_A÷\ÝFå_x000B_AñÒâW	AÓ1_x0003_g_x0001_ê_x000B_AÒí¨ü&amp;	ACHÀyÝ_x0011__x000C_AÁÿ]¨ù_x000E_A~_x000D_þlÙö_x0008_AØ_x001A_S_x0002__x0005_Aë¾_x000F_ôñ_x000E__x0007_Ac_x0005_JE	A¨_x0006_ôõ:Û_x0008_AÛébl_x000D_Aÿ÷@´W	Aºãÿ#²_x0007_Agß«_x0006_®_x0001__x0005_At"_x0001__x0016_óC	AÁ}´ã_x0018_	A_x001C_*î@ó_x0006__x0008_Aä®yÊ³_x0002_	A­_x001F_êð_x0006_E_x0004_A~@R§a_x0006_AOíh!z_x0005_Ad¿òóÕ8_x000B_Agh=ÓµÈ_x000B_AÔ_x000C_¬ö_x0005_Asbv«	A?à_x0003_@_x000B_Ax^F_x0017_é	A _x0008_fú_x000F_	Acâu_x0001__x0003_â¼_x0007_A)ãòíö_x0004_ARÈÈ¸/_x000B_A_x000F_[_x0013_­Ö_x0015__x0007_A_x001C_8¤Ñ§_x0005_AS¤ÖÊS_x0003_AxW°_x000D__x0002__x0008_AÁ¬­c¹Á_x000C_AØ*{0í_x0006_A±Hz?	AÀ±ÏfC1_x0003_A_x001F_È_x0017_²_x001F_i_x0003_AL0Ê_x0010_	AÛ(jíM%_x000E_Aë¯(lPH_x0007_A7ï_x0018_O½_x000C_AË7|Z_x0008_A9Þ_x0010__x000B_ì_x0008_AJñÃr!	Aå _x001E_M0	Ad,_x0015_¥_x000B_Aë÷þü Û_x0005_A°@Be;_x0007_ALñþ=_x0007_A_x0010_FNTâI	ALQV+_x0007_A/ÚÐ	c_x0007_A?DÕ_x0013__x0012__x000C_A_x000C_ïå`_x0015__x0007_AªÙì fy	A_x000B__x000E_»vòp_x0003_A~ß·ïI1_x0008_A_x0001__x000D__x000F_-ÐlN_x000B_A¯y²âº	Aiüq_x0003__x0018__x000E_Aák_x000B_B_x0011__x000D_A-ª[_x001A_?m_x0008_AOÈ¯0Û~_x0008_AÁÙïû`K_x0008_A9MñqL_x0006_A_x001C_BËT@_x0008_Ar¡õ_x0010_Û_x0008_A9z_x0018_¬kØ_x0006_A n_x0015_ä_x0008_Aùf	ï_x0008_AÍúvíÎB_x0008_A£=a_x0011_æ«_x000C_A­O-¡_x0006_A¸zç¾7_x0011__x000B_ArMu¯_x0007_AßúïÚ_x000D_Aä_x0014_õÂ¦_x0007_Aöû¼=º_x000D_A¡a=ö,_x000E_A_x0005_Â_x0001_qU°_x000B_A¹}`§w_x0004_Aãñú­Ð_x0008_Aámo[Þ¦_x000C_A_x0018_Ç×¸H_x0008_A -YÐ½Ø_x000D_A?_x000D__x0016_X^	A±_°¡_x000C_AÌp÷Å_x0008_A_x0011__x0002_§\_x0001__x000E_¦E	AUÃû	AÉsR	¾_x001E_	Aeòé¬7_x0003__x000E_Aq_x000C_ÁÅk_x0002_AÁ÷ï_x000F_Aº_x000B_Aã"@ÕKC_x0005_AÎp¿k_x000E_A³kªÁ_x000C_A?4áß,	Aù_¿1_x001E_	AÔÆBSqÈ_x000E_A|#û_x0007_A_x000B_ÿ#D_x0001__x0006_Aæ_x0004_88õ_x0007_Aõr}¶û_x0006_AÜ_x0017_5Ý	AáóÖ_x0005_Aím$mÁÜ_x0008_A8_x0001_Ï#©¶_x000E_AÀ_x001E_zñ¼~_x000E_Aíw3M_x000E_A¶5·½óY_x0007_AnÃ×áÚ	_x0008_A¬«ª}_x000B_Aa&lt;¦^_x0001_ _x000E_A¹_x000C__x0013_d(_x000B_A#Þ_x0011_zÌ_x000C_Aù"_x001D_Ìí_x0001__x000D_A_x001E_1_x0006_sþh_x0007_AªÊ·ýU_x0007_AF_x0006_Æ°&gt;_x0008_A_x0001__x0003_ã`/Ü_x0006_A«Á_x0006__x001A_N_x0006_A(ÅÍã³~	AÙà2Òò_x000B_AC_x001F_Sao_x000B_AH×ÎF_x001E_	A_x0018_5`Wb	A_x000F_Hò	_x0016_	A¿ðl¯âr_x0003_A=L_x0002_eð_x0007_A.7ÇÕé_x0007_A¢kr:	A5z!,_x0007_A_x0007_;p p_x000C_A,¢`Èn_x0003_A_x000F_û½*_x0013__x0008_AÇ¥[r/ß_x0008_Aµ®~ÅØ_x000B_AÝ_x000C_ÆêÕ_x0003_AfÊpæÌ_x0004__x000B_A»1rU_x000C_AÅì¼çÍì_x0003_A	_&lt;`¿·_x000C_A_x0013_%¥ai¿_x0008_Aìî_x0014_Õ1[	AÂ¶W0]_x0015_	AÈå_x0016__x001F_&amp;_x0007_Aoýp_x0010__x0003_AY¥G2_x0003_AO¶çÎ_x0008_APnógÞd_x0003_A&amp;P¿W_x0002__x0004_R»_x0004_AÅ~c_x000D__x0005_AY_x001F__x0005_M@)	A*÷Ð_x0006_A6e O_x0014_¦	A_x0010_%_x0016_ú_x0001__x000B_A¶ÈéR]	AÎ	Æê_x000D_d_x000B_A²$Ág!	Ae_x001F_öÄI_x001D__x0003_A	w2µ_x001F_	AØNz-=_x0006_AKwÒÉÞx_x0007_AGî_Vû?	AfÖÅæÂ_x0004_AWw»_x000F_¯_x0006_Aibã_x001C_]_x001A__x0007_AöÂX_x0016_6_x0003_A2Ñ94_x0011__x0008_AD&lt;´U_x0008_:	A%RBCYS	A_x0018_±7íÖ¤_x0008_A£õ_x001A__x000E_AfýëqOÌ_x0007_A_x0019__x0006_7¥?_x000F_A_x0007_÷÷^É_x0007_AkÍù_x0005_A{&lt;q^ç_x0006_AÆ÷}_x001F_nÐ_x0006_Aó«ÜUI_x0003_	Aë_x001C__x001B_19H	AoBÚUÕ_x0007_A_x0002__x0010_£+æ_x000C__x0005_A_x0017_ñÆ®zð	A¡	_x001B_ñ$ð	A2ÈÍVãB	AÕ4=_x001D_jJ_x000F_AÛß´ÿ-O	AaQµ5H_x0006__x0010_AqÓÇ^Þ_x0003_A©_x0019_s_x0012__x0007_A?¯ã_x0007_A_x000E_èª0_x0017_q_x0006_A|è'_x001E_ü_x0007_A/@_x0011_³öË	A§ï3yæµ_x0006_Aý_x0008_:jï	Aw{õ_x0001_×_x0006_AK¼¹»%_x0007_AmX¡_x0016_G_x0008_A5ì_x0016_ö	AÐrJ¾ _x000B_Ak_x0018_C#ª_x0003__x0008_A_x001B_m_x0001_[º¨_x0006_A¥3n_x001E_æ¸_x0004_A9²£ä_x0006_AkvY2Ri_x0005_A81ÞÌe¥	A=qìÐg+_x000D_AÆF_x0015_ãOb_x0010_AR·{¸N_x0010_AgÀ&amp;_x0018_B_x0007_A,ohÐtp_x0008_A/qAÍ_x0001__x000E_¼_x0006_A_x001A_Ý¼Ö_x000C_¬_x0005_AÝªk³&gt;_x0019__x0008_AyW_x001E__x0005_á_x0007_A_x0017_vÞ¿6_x0008_A	_x001F_Öý_x000E_A*Ñ0nÇ_x000E_A_x0019_è!f_x001E_º_x0003_Aö_x0012_\íC_x000B_AÔ3cÓi_x0007_AF_x0006_õPÛX_x0007_A,¦_x0001_|ï_x0008_A?_x000D_ÉØm_x000B_Au(íó|_x0003_Aèdm|Ã_x0008_AcûR_x0018_p_x0008_A_x0019_júòzö_x000B_A+ãæ9Üô_x000C_A­_x001E_\[_x000C_AU°Z¤¤_x0008_A!q?´q_x000B_AIMÆp¦·_x0006_A_x0010_×ÈG_x0005_	Aà¶­h _x0007_AäN¥_x0004__x000B_A×_x0002_2_x0003_+_x000E_A_x0015_rÄæv_x000E_AO3æ}ì_x000C_AË³ýb_x0007_Au=âô_x0007_AuYö;_x0001_ñ_x000C_AÝõ&amp;·ÜT_x000E_A_x0002__x000C_ûª_x000B_ më_x0006_AÚûÿaéo_x000C_A{_x0005_6_x0013_a_x0006_AåM®_x0012_Ù3_x000D_A©·é­¼_x000B_AaÊ×´û¾	A_x0017_ðÇ__x0007_A©ð¬Ì¿_x000D_Aª_x0015__x001C_úÑ)_x000B_ACú_x0015_Å7_x000B_A±_x001D_¡v_x000C_A9Ål3c9_x000C_A9_x000F_¬ÞS_x0017__x000D_A_x001B_½ü_x000E_eÀ_x000B_A&amp;·+ @±_x0007_A¬_x001E__NG_x000C_AKZíÇÃ	A7V_x0004_íB_x0006_AU%	UíÕ_x0008_A_x0003_ó|å_x0003_A_x0002_æ»8Il_x000B_ADu_x001E_$Ë;_x000B_Az³_x0019_75x_x0004_A_x0016_=ý\¥_x000B_A2Ý\u92	A_x0018_®_x0015_%&lt;ß_x0007_A_x0016_l_x0001_Lu_x0008_A¯sI_x0010_uÎ_x0008_A}XÈæ¥	A¨Q(V4ª_x000B_AÞv`·mÁ_x000C_A` _x0017__x0013__x0014__x000F__x0010__x0014_A7³D²_x0007__x0014__x000C_AÄ_x0010__x001A_wTà	AÏì_x0005_/HY_x0006_A§s",_x000C_Aqûgáàö_x0008_A_x0011__x0008_As×=_x0001_Ó_x0007_A0­³_x0006_A«¢¸ëùK_x000D_AàÖßÊ«_x0003_AíR\ç*÷_x000C_A_x000F_z_x0012_PPÒ_x0005_Ag#buöû_x0007_AÁ§|_x001C_7_x000B_Ag®£I{ï_x0008_AÙ_x0012_{	_x000C_A@·c_x0019_R_x0007_AÇ_x0011__x001A_z\_x0004_A_x0017__x0012_»_x0005_A´Öt¦&gt;	AÙêruÙ?_x000B_A"AïH_x0014_Aáÿ=ï[î_x0005_A_x000E__x0010_)_x0013__x001A_à_x0008_A*_x0007_K:_x0014_AXÉ&gt;Ô_x0004_¹	A]m±?¡d_x000B_AÙkÍSb_x001B__x0008_Ai¥Û_x0008__x0012_Y_x0002_A2æ_x0005_B\_x0007_A¸_x0006_á_x001C__x0005_A</t>
  </si>
  <si>
    <t>1ecde53ca4f1d39a59ef52591ed843dc_x0005__x000E_b_¹_x000B_ÈÇ	A_x001E_êpÚÔ_x0007_A¿DÎ¼a_x000E_A2þÐ&gt;}_x0008_AZá¯_x0012__x001A__x0006_A/-ËH\¿_x0007_AIs_x001C__x000B_A_x0007_ÀÜ1__x0006_A­ê&lt;þy_x000B_A¯²g_x001E_,_x000E_AÇc_x0019_moe_x000C_A÷"+-$4_x0004_AÒe 9Ù_x0007_Aµ$ï"_x000E_AJ_x0002_ _x0014_àc	AZ_x0019_`ú 	A¹ºA¦h_x0006_A«_x0003_eIß½_x0007_A_x000C_{sL_x000B_A_x001B_FMÞIN_x000E_AöÂ°mç_x0008_Ab,Ñ4O_x000B_AâDE_x0003_]¦_x000E_AÔýQ²_x001B_½_x000E_A_x0018_Th@ÅÇ_x0003_A¿£X_x0019_i_x0008_A­,+do	Aµ+*2f_x000E_A2_x0001_Ù _x0003_AE7@M£B_x000C_AÓN½¸¢_x000E_A_x000D_c¬_x0001__x0003_:T_x0008_A_x0004_3_x0010_3!\_x0008_A7ùJ_x0019_Ñ_x0006_AB âø_x0005_AóÚ]µ=_x0003_A_x001D_7_x0014_Øi_x000F_A_x000B__x0008_»x­ð_x000C_AêyO½F´_x0008_A4Åy°Û_x0003_A°wbðgq_x0007_A_x0019_ªJûØ9_x0010_A´q¼ñ_x0007_AE_x0006__x0013_Å=£_x0008_Aâf¨mp_x0005_A÷xãÈë~_x0004_A´U×_x0013__x000E__x0006_A_x0018_C¼_x0014_Ü_x0008_AÔÑ¼÷Ó_x0006_A/çzÂº_x000B_A×X-¥Ã_x0003_Aù	FG_x0002_]_x0006_A84æ_x000E_o_x0008_AE{A_x0018_Òr_x0006_AiýV_x0008__x000C_A7K«ý33	Aví_x0007_Y¿Ï_x0005_AîôÆDÎ_x001C__x0003_Acèþ'_x0006_Aõ03p_x0006_:_x000D_Aï=ÚKu±_x000C_A³Û8g 0	A¶W·!é_x0004_A_x0002__x0006_DJ_x0018_ 	AÕ_x0001_æO«¦_x0006_A0=_x0010_Ns_x001E__x0005_AJ(þñ_x0003_A'¤TÔ3_x0006_AÖ÷-[Ë_x0004_Aj¤_x0008_Tcu_x000B_AX6Ò´r_x000B_AËïìýê_x0005_A_x0001_:@¶þ_x0003_	A_x000D_xÑ´_x0007_Ó_x000C_Aû_x000C_^\ý_x0006_A_x001B_]¥Ô_x0007_A_x000B_""cg_x000E_AÓ¸Þ¢_x000B_Aº	ÜM_x0008_A_x0014_qIi¯]_x0006_A{Ûî4CÝ_x000B_AUâ¾Yh_x0007_AßÿÄÈw_x0006_A2]®l _x0008_A_x0015_e?ÿ®â_x0007_AÀØ_x000D_¿n_x0018__x0008_A-ô_x000F__x0005_AÚ_x001D_ò_x0012_V	A_x000B_½yÕF_x0001__x000B_AH(ûÈò_x0008_A}_x0010_ÑÔV3_x0007_Axá*7ê_x0007_A×PaÒ_x000C_Ag_x000C__x0004_í	AACÐ_x0001__x0002_P³_x000B_A#Ü_x000B_ü±Ý_x000F_A'¯ì_x0002_AªqÉkÇ_x0002_AkÅ*_x001E_	A= ;²ô_x000C_Av;ÀÏ_x0005_AúEªó%ê_x0006_Am+d_x0008_A_x0015_¤Ok_x0007_A:1öOZ_x0008_A&lt;J_x0008_AE_x0011_Æòî|	AÆâ*&gt;|_x0004_A©_x001C_)u"__x0008_AÕÅîÞ_x0006_A_x0016_Z³c\_x0006_AéÜV&gt;Æ	A8ëÜÇ	A-,×ø_x0014__x0002_AÙ_x001F_½pzF_x000B_A³ç«^m_x0008_A»NG_x0002__x0006_AjÇpO(_x0008_A#¾@_x0002_A_x000F_Uç_x001E_íg_x0006_A`%_x0015_­	Aé-&lt;{â¨_x000B_AÞÀW_x000F_-_x0005_A¯`(Q_x000B_A-ìäYát_x0002_A}ÍxÎ'ô_x0004_A_x0004__x000E__x000F__x0019_&lt;5_x0007_AÄ5(¸_x0005__x000B__x000B_A_x001A_H\Ã_x0008_A[,¥XÈµ_x000C_A¦Ìh_x000E_A&gt;sßÎ^_x0007_AäïÎ&amp;V_x000E_A¯MR¹ï_x000E_AÌN_Ûg		Agé_x0016_Èæ_x0008_AXä_x0006_	T_x0008_ANÛR\Q	AåU-_x001D_tÎ_x000C_A_x0002_ÚÅ-é_x000E_A®_x001F_H¹#G_x0006_A«8¦ónh_x0007_Aü¡Kù:_x0007_AØF_P¢_x0008_A_x001D_ûk=À}_x000B_AÙßxô_x0010__x000E_A_x0003_Û(ú&gt;¶_x0006_A_x0001__x000B_yî[_x000B_A%ÌÿªO_x0008_AwF¦ÈY_x000D_A~ØW	Aeê_x0012__x0002_ù_x0008_A¸Ow_x000D_¶	A_x0006_W&lt;2¡=_x000B_A¦Ãn^_x0006_A¥gÎúx_x0008_A¦_x0008_r_x0006_AL£(Z_x0001__x000D__x0004__x0005_AÝ,Æ²}_x000E__x000D_Al³xM_x0006__x0008_Ad#_x000F_	åÀ_x0006_A8Ð_x0019_bFô_x0006_A¾`_x001B_ì_x0017_º_x0007_Aè0×d_x0006_AÌ¹!³aÁ	Añ!&amp;É/&gt;	A!ã¾_´_x0006_A^AGba	A_x0004_­P_x000B_AÞ;ÒCk]_x0007_AG)`üýô_x000C_AH{®2Ò®_x0008_AÍÆ_x0015__x001D_É_x0008_AlÛ18î_x0008__x0006_A¡¾h&lt;_x0005__x0007_Aö]ðæ_x0005_AþâÄ_x001D_É	A_x0017_²Òõöë_x000D_A½lÈÚÈ	ASÆ¢¼°_x0008_A_x0011__x0017_`,Ëà_x000C_A0:²_x0008_AÓ_x0003_½í{d_x000B_AÆM*»U_x000C_Aø$U_x0016_h	A}_x0004_Þ§ 8	Al¾)_x0005_Öd_x0008_AW&amp;_x0002_¸_x0007_Aoõ½iâ¥_x0005_A_x000D__x0010_)É_x0016__x000C_b_x0010_A_x0003_sýk&amp;_x000C_A_x0017_ß§u_x0006_AÅ&amp; Ûx_x001E__x0010_A41þV§A_x0006_A9.³`:Ø_x0008_A¿vÙ_x0010_A7®)±$û_x0006_AdUé_x0010_¶S_x000B_AáwCéÖ/	A7_x000C_ý_x0004_®¨_x0010_AW½_x0004_ëæ	Aª_x0003__x001C_æÅ¬_x0007_AÎ´±½-E_x0008_AÙ_x0011__x001F_UÕ×_x0007_A¸&lt;_x000B_ßSK_x0006_A.µ la_x0005_A÷=|_x0016__x0003__x000C_A_x000E_ô%=m_x0007_A_x0001_Éx ?Ð_x0008_AUºóñó&gt;_x0005_AY_x000F_Y_x000B__x0015_ë_x0002_Aô¸ôt(Í_x0008_A¥VJõA_x001F__x0008_Añ]¼_x0012__x0002__x0007_AY£O¥_x0013_	A#_x0019_[$ÏÛ_x0007_A_x0014_¤ß¦Ø_x0007_Aq¹öñµ_x0007_A_x000E_Cºvk\	AIM| x_x0005_A'_x000E_À_x0010__x0013_t*	AC´BÓ!ª	A²ù·eì_x0005_AdïýX_x001F_	A_x0005_w¢×__x0008_A_x000B_¯pKÇ_x0006_Aç_x0002__x0013_²Ã_x000C_A_x000F_Ä_x0016_Pu _x000B_AFñ_x0014_ Ê_x0003_A+iÛÀ_x000D_AGK7É1_x000E_A¥~_x0014_vÜ_x000B_Að&amp;ey	AòLFÙmæ_x0013_Ax_x000B_Aao(Òã_x0006__x0005_AàÀ_x0004__x0013_A¶Å±+`ï_x0007_A2Õz_x0007_AÈ9Så'	AÕÁ_x0001_5×Î_x000B_Aç_x0006_¢9_x000F_Ü_x000D_A5)L¤ü_x000B_Aïïì¯µ¤_x0006_AL_x0003_ß9_x0013_A$© _x0011__x0006__x000B_AI¸%XÁ_x000D_AÁjLTºÍ_x0004_AJ c«´_x000E__x0007_A44¶/­_x0007_AõÙû_x001E_a_x0013_Acq,,ì_x0012__x0004_A_x0002__x000F_qAMd7_x000B_A&lt;bB_x000B_AA_x0003_ËÈó_x0019__x000F_AÕ_x0018_è`Ò_x0007_AÑèN5å_x001E__x0004_AÚòqõU_x000B_Aï©·_x001D__x0008_A_x000F_hx_x000F__x0005__x0008_A_x001A_á}¶	A¶Á_x0017_Òò_x000F_Aí÷Føã_x000D_AñMõè_x0003_^_x000F_A Oó Õ_x000C_	AZ[&lt;mí¢_x000F_A9sÙGä_x000B_A1êfÚåü_x0007_At_x001A__x0006_;_x000B_A;¹[_x0014_3_x0006_AÓê_x0006_«©_x000B_A_x000E_]LøÙ½	A_x0015_IÊ¹ì_x0004_A;v3ì9_x000C_AÚq-h¶	A­åèî1_x0008_A´Õ_x0013_ä½Ú	AQ_x001D_a¼IF_x000C_Aï¢._x000C_'é_x0007_A)ñj_x0012_m	Av «4ïÕ_x0006_A6Wt_x0002_&gt;_x000F_Aà	°&amp;ï_x0008_Afø&gt;_x0001__x0003__x000C_Ä9_x000B_As_x0008_&gt;_x000B_A*½_x000F_r_x0004__x0008_A¥t§		AÑ¡¢(5°_x0004_Aá)S¬¾5	AÂAºæLK_x0007_A_x0012_9þQfx	Aª!Y#@L_x0008_Aßü,RÅ*_x0012_A$,8ò¾	A»_x0011_fÏð_x0007_A¢³ý¨_x000B_A¯_x000F_RU _x0006__x0007_A_x0010_ÛL¨q_x0008_A:r¼_x001B_l_x000C_Aâ_x0018_+¶ù_x000C_A´Eûé_x0006__x0005_A_x0001_},_x0007_Ac_x0011_£½_x0005_A­¼Æf	Aû=n	_x0015__x0006_AeìØ_x0017__x001E__x000D_A_x001A__x0016_noE	A³uúm_x0011__x0002_A_x0002_¤·&amp;_x0008_ASnV~_x0011__x000C_Aâã0½Ã°_x0006_ASùò¿f_x0007_A7y_x0003_Ü_x000E_r_x0007_AÕJ6L¢_x000C_A*ö_x000C_fP_x000C_A_x0002__x000C_¶ø£$r_x0008_Ap^MÄvß_x0008_Aª1ÿ_x0015__x001C__x0007_A»¾_x0019_FØ_x0010__x0004_A=ÐI&lt;T	AÎ°Qïâ_x0007_A£_x0019_ÇZÛ_x0002_	A|&amp;-üh_x0008_A_x0008_g¹è£_x0008_A_x0015__x0004_B²Í7_x0006_AGéB_x0007_AûÒª_x0010_È	AÈ+5Àë_x000B_AÕ(_x000E_uå8_x000D_AG\¼Uð_x0007_A_x0001__x0018_ï5_x000B_Ad _x0001_ÓP©	AöÊÜÛ Ä_x0008_AâCVQØ¶_x000C_A-­¦y_x0005__x0008_AÛ_x001F_äÁr	A¥Ùbï"_x000B_Aí-¥Ê« _x000E_A¸_x0014__x001E_#ÄK_x000B_A%ä_x0003_ÉÄ_x000B_A_x0007_B'ªî_x0008_A¥YÌ·_x000B_A	÷B-ê_x000B_Ad_x0016_è÷å·_x000B_A-.cÇ_x000D_A`°ë_x0017_~_x0006_A¢À_x0002__x000E_a_x001F_	A/_x0013_ ºü_x0007_A£)í=_x000E_AfwÚmj_x0008_Ai:_x0001_²_x0005_AA¤eö%u_x0007_Al_x0013__x001F_f_x000C_A¦.íë¡_x0007_A´_x0002_²#_x000E_Aa;8z¸_x000B_AêýÖ5_x0012_i	ASÑ?¨_x0002_o_x0008_A)!kd_x0011_ö_x0008_AÁ T_x0004_@_x0008_Aò,©P_x000C_A¶L¶Â(_x0005_AÜeæÞÀK_x0008_A_x0017__x0011__x001B_Ò*_x0008_A¯À_x0001__x000D_Î_x0007_AÕHoªDz	Aw­EÙy_x000D_AÇäw&lt;mÌ_x000B_A|)Æ_x0007_A _x001E_dQÍK	Aqòõ_x001B__x0001__x0006_Ah²C£H_x000B_AÍ¡ºÒæû_x000B_A§t_x0001_#U5_x0003_A£_x001C_ê&amp;bð_x000E_Aè÷ð_x001B__x0007_Aÿ³[­©²_x0008_AíÓ_x0002_E÷X_x0007_A_x0002__x0003_×Ì÷_x001C_`_x000B_Aó_x001A_S_x000D_AÀæï_x000F_û_x0008_Aê_x0007_9ywM_x0006_A_x0011__x0001_)_x0016_ß_x0008_An-´BT&gt;	Aóç&gt;mn._x000D_A»_x0016__x000B__x000D_ëC_x0006_A­_x0014_°Æ[M_x0007_A0I_x000D_$à_x0002_	AD|k[í_x0003_Aq_x001C_f_x0016__x0008_AQÚä¬ê_x0005_AÚAmÍF6_x000B_A$ÏF(ÔV_x0003_Apå¬l_x0008_AE_x000C_Êcc&lt;_x0007_A-_x0013_Ül´r_x0003_Aß_x0013_Úo\Í_x0007_A_x000D_^45¢_x0003_A3_x001F_ëfbº_x000E_Aäá_x0011__x0008_AwdoíT_x0003_A_x001D_ç|00_x000C_A8_x0010_j7_x0003_A òxÇ÷Í_x0007_A'êA_x0007_Auæ´³eÚ_x0006_AÊ¿_x0010_¼8_x0007_A=x^¾_x0008_Aô.iî_x0005_K_x0005_A9Ë_x0001__x0003__x0007_N_x000C_A_x0007_@+¹#_x0003_A	¿Ó:f_x0004__x0008_A¤þ·_x0018__x0006_A±õ°¾)_x0008_A){p&lt;6*_x0003_A£ÖÏQ_x0005_ú	AF,5Æ_x001E_Ö_x0003_A°MNê	A_x0002_}@_x001A_	A_x001B_w®«s_x0008_A3ø`î_x0006_A_x001F_v¡ó4£	AÇ_x0006_Ç_x0010_rd	AÆÒ2_x000E_z_x0003_AÅ\Jè_x0005_Ï_x000C_AG_x0004_fÁ1._x000B_A&lt;wÚÓ_x0002__x0006_AëwíG_x000B_A_x0007_e¸*r	Aÿ»_x001E_eâ	Ag²HÅßá	AL_x0017_¡Þû_x0008_AP³\]Ï_x000B_A_x001C_BîÀÖ_x000B_A&gt;±_x000B_§_x0004_ª_x0002_A3aZ¬î#_x0007_AâR_x001D_èU	A§¾cê¢_x0005_AØ_x0003_ÆS¡ô_x0008_AºïNî_x0003_AàvI _x0008_A_x0005__x0013_%4¶_x0019_|4_x000C_A;_x001F_Ã ö¼_x0013_Añ_x0010_mc_x000C__x000D__x000E_A:i[¢½1_x000B_A²_x000B_jn¼	ArX¾I?ç_x0013_Aá_x000F_É¾r_x0007_Aþm_x001E_ö_x0004_A_x0012_»b«~_x0008_AWü\,'_x0007_A¯&lt;¡ú*_x0013_AäÚ_x0004_ß_x0010__x0008_AßÉÝþy7_x000C_A¤-z+9N_x0013_A´½oÁ)	A%aÂyS¼_x000B_Aà.ÙÚ_x001C_Ú_x0008_A¹a#¥å#_x0006_A±×'Áùk_x0013_A_x001B_¢_x0013_¬tø_x0013_A]òËè°ö_x0001_Aâ¿_x0007_A&amp;$_x0002_ô_x000C_	AAPÌ·ù_x0008_A_x0014_Y_x0013_£	At_x0011__x000D_jÊ¡_x0003_Aéßv_x0015_ÎG_x0006_AÔ_x0016_~.©_x000B_A£¦sô _x000C_AIqépb_x000C_AÉÔË_x000D__x0007_Aec$²_x0001__x0002_î_x0002_A_x000B_¬K¤O	Aº×Îý_x001D__x000C_A&gt;_x000F_ñp	AêÄ.´´_x001F_	A¢&amp;RÎ_x001D_Ä_x0008_A_x0013_[Ò_x001C_Ü6	AFÁn{_x0017_¶_x0002_AÅp|_x000F_zÍ_x000B_A\wiý_x0016_Ø_x0004_Aacè0 _x0002_A½ _x001B__x000C_AEJ¨Ca_x000D_A³Õ_x000E_î`Ò_x0002_A¹&lt;±·o_x000C_ANOýb§D_x0006_AÏN]_x001B_æ_x0008_Aµ²7üdd_x0008_A_x001D_à_x0013__x0002_=k_x0005_A=äT_x0017_§_x0002_A_x001B_Éz,^_x0007_AºÒw_x001B_¾/_x0008_A§_x001C__x0018_þ)ã_x000C_AÑF_x000B__x0001_d&gt;_x0002_A±Q4_x0016__x0002_A_x0014_^xÆÿ_x0008_AÛð9ù¾_x000E__x000F_A®ÌÃU_x000C_Ê_x0002_AvyÒk	A6~f¶ð`_x0005_Aï½?t	A©@y.ê_x0004_A_x0003__x0004_U\Ø&lt;­_x0008_A©Vú¡M_x000D_A±4×£W	_x000C_A_x0011_âN F_x0004_A¯ßèÃÑ	A_x0013_C¼¹p_x000C_AÖÚéÃMý	Aû_x000B_	MÏO_x0008_AwN-_x0015_	Aï`rS_x000C_AGÕ[N;n	A',_x0016_m _x0001__x0008_Aý7`_x0014_	A¥´(_x0012_1Ã_x0007_AûËö4T_x0008_Aô[Ìq$_x0008_A9'_x001A_5_x000B__x000E_ApBªgv_x0008_A&gt;Ñ_x000B_ðH¬_x0002_A´%¤ÝQa_x0007_Ad3o-\_x0005_A»W{Nñ	Añâ§:_ð_x0006_A¨×FÃ_x0004_AÙ_x0003_ÜÚ¯)_x0008_Aê¬f_x0019__x000B_ABD¤Ã_x0006_A@yèô¶_x0008_AÃU_x000B_íØ	A&gt;¥+wD_x0004_A2_x001D_Ñnëø	A!Ôxt_x0001__x0003_õC_x0005_A_x001B_R_x001E_1R_x0008_Ay¨\ô¼_x0007_A*P¶_x000C_	A£Â_x0019_ÞPD_x0006_A¨{_x001A_N?Ù_x0006_A(,v¾l_x0007_Aþ°{_x0017_V_x0003_AK&lt;*_x0007_	_x0008_A×ªgóöi_x0003_AÆy´ÖG_x000B_AädåÀ_x000B_É_x0003_A×ºìliN_x0003_Ar_x000B_HGÆ_x0002__x0006_AOìú¼¥_x000C_AdÕl¢_x0004__x001E__x0008_AÊÈý_x000E__x0018_._x000B_Aå.qNp_x000C_Ai_x0011_Ö_x001A_v_x0004_	AN±ÁíZK_x0008_A¦ïy´èC_x0008_AGOÂ5s	A&gt;_x000C_¶[ÁD_x0008_AC°_x0017_AR´_x000D_A²\ûºú_x001A__x0003_Aõà	HWi_x0008_AðY«Ö»_x0003_A#{XF	Aû´÷ét_x0004_A¬2_x001C_!@_x0004_Ai¤bb£_x0008_Aìÿ_x001F_¾:_x000B_	A_x0001__x0002_MØ×(U_x000D_A=h#å3_x0004_A§ÔÐ(ÕÝ_x000B_A§DsIÙ	A_x000F_@	b_x000B_Ã	AU_x0006__x0019_¿&gt;á	Aa°¹Ò_x001C__x0008_A_x0007__x000F_Õí´_x0002_AJ_x001E__x001F__x000C_¶_x0003_At#¥&lt;`_x0008__x0002_A7_x0018_"ÿ»Ü_x0007_Aíò_x000E_½%õ_x0006_AÒV­_x0007_AMH_x0006_úù_x0007_AÔ%~¡\_x0017__x0002_AhµÌ_x0005_Ò¥_x0002_A/qÞ5_x000D__x000B_Aë_x000F_%PX_x000C_AFíx_x0008_ïÕ_x0007_A`_x0001_ò5æ^_x000B_A_x001F_íZó&amp;_x000D_A1I_x0019_jôg	Acaiúéë_x000B_AMÉôÂWv_x0007_A»Í|÷X&amp;_x0005_A%ß}&gt;_x0008__x000D_A\_x001F_Â_x0008_AîæÈû^W_x0007_AN_x000B_×Óø	A´`©Åâ!_x0007_A½ØòÄ_x000B_AÄï_x0001__x000F_yo	A|ûVÐÆ_x000F_AX^_x001F_PÍ_x000F_AûáÕYÔR	A_x001F_[6_x0002_õÿ_x0008_A¥BÀù+ñ_x0006_AÎY'_x0019__x000D_A÷5a0_x0005_A_x0014_L¯îãp	A£SL²½_x000F_A×ÀÚ°O_x0007_AhÂ$Ì x_x000B_AµÖò©_x001D_R_x0008_A©øÉb_x000C_AR&lt;_x0003_ÀÌ_x0005_A&gt;Fv÷Ô_x0007_A_x000C_=Q_x0007_A7¸ôQÿ_x000B_A_x0007_®ËØêd_x000F_Aã._x0002_à/_x000E_A?öÐ_x0018_#_x0017__x000C_Am¯æ_x0007_±_x0003__x000B_A¿õM_x000F_A@_x000C_A¤ÔÍ&lt;	AP*YFíý_x0006_A=ÒmÇÏ_x0004__x0008_A_x0001_'¶9ª_x0008_A_x000E_ þ_x0002_lE_x000F_A&gt;6_x000B_3_x001B_È_x0004_A#Nñ_x000C_A_x001E_Nü_x000B__x0003_Ã	AÐ+Éë×	A_x0001__x0003__x0006_`·._x000C_A²Ð$­ú_x0008_A_x001F__êÐß_x0003__x0003_A§öñ_x0015_º	A_x0014_´¼íÅ_x0006_AC_x0018_~ù[é_x0008_AKÁs/Ie_x0004_Añz%_x000F_¶(_x000B_Aù_x000F_Un_x0019__x0007_AÓ_x001D__x0013_v_x0008_AåµB]Íb_x000E_AAßGjP	AâØf4V	A¼á_x001D__x0002_à0_x0005_A_x001E_Âæé{_x0003_A¢_x0008_¦f_x0006_A_x0004_Ü _x0017__x0008_A AÂqÊO_x0007_A/9+rÓ×_x0008_Aû_x000D_¤Ê8_x001C__x000C_A_x0007_j[_x0013_æC_x000E_ABÊQÐ#Ô_x0004_An?Ú¬K_x0004__x000B_Afyl±5¾_x0005_A©âv	_x0002__x0005__x000B_A{#¦)_x001B__x000C_AM(¿(7O_x0008_AËN û~é_x000E_AÞþ_x0007_ÜJ_x0007_AnÅ¡aÝ_x0004_AõÃþ_x0007_A_x000F_~§_x0005__x000D_­_x0004_A¬5¤é_x0013__x0019__x000B_Aé_x0002_E8®_x000C_A_x0010_LMZo_x0006_AÁÌDU·_x000D_ABÐôÙÍ_x0017__x000D_Aéü·\9	AEäfnJ¿_x000B_A_x001E_Æã_x0010__x0007_Aá=¥²_x001D__x0004_AÆ_x0014_n_x0018_ó_x0008_Ao"øäu°_x000D_AÉ§ù;ºë_x000D_AÛö(ãqN_x000B_AùdØ_x000F__x000C_A7ä©éf_x0008_A_x0001_z_x0014_ÀÇ?_x000E_A(¿_x0012_\Sì_x0008_Ap¡¿_&amp;_x0007_A :Þ ò	A_x000B_æä_x0004_Atò_x001F__x0004_9	ADCB_x000B_AEò1÷³I	A¿Î_x0003_A_x001F_E_x000B_A_x0004_ÝçDÒ_x0006_AØ«ËÔ_x0004__x0006_Ay_x001E_5	A_x0007_5_x000C_÷4_x0008_AtýàVuä_x0006_A@KE_x0006__x0017__x000D_A_x000D_Úá5'~	A_x0001__x0004_ÖÜ4_x000B__x000B_A_x000E_ê-¶¤a	Aõ£ècS_x0004_A­5KÃ&amp;`_x0007_AªZ³Ø&lt;	A¢Øcî8_x0002__x0008_A.0	éPB_x0006_AP^l²4_x0006_A¼gnz_x000C__x0004_A_x000B__Ì_x001D_+_x0008_AfQÕ_x001B_A_x0005_ATµraÔ_x0006_A[X&amp;_x0018_Û"_x0006_Ay&gt;Ôõt_x000B_A_x0008_1ùåq_x0007_A%òuå%_x000B_AÎ8_x000B_*æi	A@|y*Ýõ_x0005_A&gt;ó¬jÇu_x0006_A_x001F_E£_x0017_|_x000D_A_x000D_?·ÃKh_x0006_AÓ¬Po}³_x000D_AõR'í°Â_x0008_Aª2¹_x001C_V_x0004_A3]£_x0011_+4_x000B_A¸!i_x0016_Á_x0008_AãN	R9_x0004_A_x0007_rOIß_x0006_AãF	c_x0007_A_x001E_ëDø_x0012_f_x0008_A&amp;¦!¦¸_x0003_A_x0001_*_x0002__x0010_\Ü	AEö­_x0006_¢	A_x000F_ô)_x001D_·Ê	A¸(Ï³_x000F_µ_x0008_A²fýrg_x0010_A_x000D_4:Dß_x0003_ADkÚ³Q	AÃ©ù#°_x0007_AÉ?`ã&gt;õ_x0004_A×Òavÿ_x0010_AÝ¥ÂR_x0001_ÿ_x0004_AÑ_x0008_Ù_x0012_Ò¹_x000B_AC@D\_x000C__x0008_A_x0012__Ýü_x0010_Å_x0010_A,_x0003_À_x0004_U_x0006_A}ÈK¦+_x0005_A"_x0018_ÖÕpù_x0008_A_x001D_­Ùé5_x0010_AjxùÇe_x000B_Al_x0010_«#å_x0007_As^}ûÖ_x0014__x000D_A_x0013__x000C_ó_x001C_aÌ_x000C_AË_x001E__x0015_/w_x0007__x0008_AN_x0010__x000E_vç_x0010_AûÃædK_x000B_Aqaa_x0019_ÂÆ_x0010_A_x0015_uøL4_x0008__x0004_Aø_x000D__x0005_ò6_x000B_Aâ=Yê­_x001C__x000B_AÊ{Ä-â£_x0007_Aâv 60_x0007_A_x000F_¸s1&gt;_x0005__x000C_A_x0001__x0010_Í	èí"×_x000B_A»'-.¤T_x000C_A_x0002_"EY_x000D_Ò	Að|f_x0010_A_x000D_à+¬_x0008_A_x001B_PÈwè_x0010_AÿôÐÙ_x0008_Aã#&gt;l_x0008_AØ_x0005_4ÚÛw_x0010_Aå¨½°_x000E_W_x0010_Ajk³¤Üi_x0005_AË_x001B_ô0ñ_x000F__x0008_ApjT_x000F_AN©åÛÿË	AQÆBm_x000D_AÜ'Ú_x0012_¡³_x0010_AãV_x001F__x0016_þ_x0008_A`_x000E_*Ç_x001B_é_x0010_Aøú_x0004_@_x0013__x000B_A£_x001C_I_x0002__x0011__x0007_A¼ã_x001C_"¯Ñ_x0003_AÿOðè_x0006__x000D_AQÞdËâé_x000B_AÆ'Ø_x0007_A°¢_x0010_¥è_x0007_A_x0006_÷J_x0007_A;ßÂBO_x000C_A´¬_x001B__x0016_á	A\±Ê_x0018_Ð_x0007_A_x001F__x0006_ñ±©î_x000B_AVix®_x0003_A$-`_x0001__x0002_M	Aã_x000B_Öÿ_x0006_A_x0019_O¤_x0005_AË|ò_x0007_AWÈPÍ_x001A__x000D_A4¹¯à_x000C_A_x0007__x0016__x001A_Æj	A®2p_x0010_£_x0008_A_x0006__x0003_YE"þ_x0006_A+8·AUÛ_x0008_AÅ_x000F_.Á_x000C_A±JÒÂ`_x000D_A_x001E_Ò_x0013_c&amp;_x0008_A=]ã;c`_x0007_Aö_x001A_ÇÑ,R_x0008_A¢D_x000C_YLÄ_x0008_A9øÀ+»Í_x000E_Aä_x000F_Q{[Ã_x0008_A%_x001F_¤F_x001A__x0006_AùÜfÐ-Ã_x0002_Ashr_x0010__x001C__x000C_A6ÜþË_x000B_AMKä4uí_x0007_AUß$\=_x0008_A_x0011_¡dO¹È_x000B_Aè¨!º_x0018_E_x000B_A_x0007_#pV¿_x0002_A_x001D_37$´	_x0002_A4.¢BX¤_x0008_A)D_x001A_#	A³$PÍ_x000D_A_x0007_§_x001D__x001C__x000B_A_x0003__x000F_¾_x000D_¯ÀL¼_x0006_AV,ôE*e_x000F_Að!_x0002_~_x0012__x0007_Aþ	^,¬_x0007_AèÌå±ô_x0008_A_x0018_m(Áê	AW*QW_x000B_A_x001B_[W_x000E_²_x0006_AÉï1úz«_x0006_A_x001F_?_x000C_NVy	AR`_x000F_¾|	A·þju{3_x0004_AÓo"ò­	Au*u1¸_x0006_Aæ-²	AÊÍäP-_x0008_A_x0011_r+_x0001_©	A__x0010__x0011_Û£F_x000C_A?&amp;|ØXó_x0005_A_x001A_WÚÊ{_x0006_A;YÌ_x0008_0Â_x000B_A_x000C_ê_x0010_¶s	A¶^°åM*_x0007_Aö"%Yà³	AERLèD_x000B_A£_x000D_\&lt;_x000F_AyÙÉ_x0008_A¯ã÷%U_x0008_A.¦*ªu4	Ax_x000F_(J}_x0006_A¢ NÜ¯_x0004_A_x0017_¯ôÂ_x0003__x0012_*_x0014__x0005_A6Q¿_x0016__x0018_	A_	Y_x0016__x0005_A¶i_x0010_4_x0004_M_x0007_A_%_x001E_&lt;&amp;B_x0012_Aq_x0018_45ß~_x0008_Ac	üQ_x0008_AsJ_x0003_¡_x0006_Aª~_x0013_P_x001F__x0007_AË_x000F_*³Y_x0006_AýïsÇ\_x0008_AÓ_x001A_r_x0015_Ó_x000C_AYlóý_x0013_2_x0007_AË_x0002__x0011_N?Ï	A'c¤_x000F_×9_x000B_AæXý_x001A__x0008_Að:¯v_x0011__x000B_A},nÏ_x000D__x000E_AC½_x001A_¥Åþ_x0007_AXV÷_x0002_í}_x0007_A¶¹)_x0008_Aór×­ë_x0012_A-N1_x0013_M_x0007_A_x0001_QBZç_x000B_A«ÄÅÖà	A¦ MôK_x0008_Au­RO#	AþK(.£_x000B_A;ôùB_x001C_	Aß³Xwó_x0005_AD&amp;ðx_x0015__x001B__x0007_A{vY¥G´_x000E_A_x0002__x0004_¾¬åèì_x0008_AÉAâ&amp;ñ¨_x000B_A_x0001_£Ï·_x0004_Aÿ4fj0[_x000C_A_Ë1ÆF_x000B_Aa¸Î_x0014_àu	A_x0011_ºüe³_x0007_A½Z4  _x000B_A¿ÙÀRf_x0004_A\0­	A¯iG±	A$¤f_x000F_{$_x0004_AÕ Çåµî_x0008_AWË_x001A_ËÞ³_x0003_AÑH[ÈøT	Aü_x0010_Äò_x0007_Aÿ_x0011_p8"_x0008__x0008_An¡2y_x0015_	A¡¨_x001D_bÅ_x000D_AµÏ¯_x001E_`A	Aró"	A- I¬â_x000D_AÓ­ý= _x0015__x000B_Aµuøö_x000E_AqU_x0010_Ê_x000B_AíÚX;¬_x000C_Aoünô_x0017__x0008_AÁ8mù\	Au)XEÎÞ	A#Äb_x0003_^¢_x000B_A_x0010_y¿ãï&amp;_x0005_A_x0017_ 5Z_x0004__x0005_=x_x0005_AT-Lî_x000B_A°c³,ñ_x0006_A_x0007_Jó2_x001E_.	AÀ_x0017_._x0002_¼	A_x001C_¶GÀ~_x0006_A­w%ìs²_x0008_AGbµ1Ô_x000D_A_x0017_Z"|¯_x0007_AªZÕÿ_x0005_ú_x0005_AÃÎ®î_x0008_Ar¸ýN{A_x0005_AÔ0I_x000D_õÂ_x0008_Aà¿ªxÃX_x0008_A&gt;×M _x001B_u_x0005_AÙúKíì_x0006_A=ü_x0018_Wé_x000C_A{[&amp;t._x001D__x0005_A_x0017_9_x0012_6_x0016_ª	AQâw=_x000C_A±é}=_x0004__x0007_A¹2Î&gt;H_x0003_Aww½Ìk_x0007_AÕÙÅÎ	A£"ð_x0012_¨ß_x0008_A_x000F_8½ÚU¯_x000B_AÐ¨_x0003_{î¢	AðuIÔ²_x000B_AÑ_x0019_	åUq_x0005_A33ë$lh_x000B_A5Ó´CE¦_x0007_AÁ¼ðòQ_x0001__x000C_A_x0001__x0004_r¥üL_x0006_A_x000E_4n_x0004_^_x0004_A	®!?9c_x0003_AÓzjê8¯_x0004_AK¾ÁÍo'_x000B_AÝW¬_x000C_I_x0005_A¶$!Â_x0011__x0010__x000B_A£_x001E_\KW_x000E_A`Àímâ_x0015__x0007_A.°üDí¶_x0008_AYÿë%b6	AàvBq_x0014__x0002_At_x001E_PÅ&amp;r	AµÍÈV7A_x000D_Aó§e1_x001F__x0008_A_x0010_D{AÊù_x0008_Aõ_x0003_kÃ+_x0008_AÁÁg"b_x0004_AÊ«I_x0017_2_x0007_A_x0003_ñvÍ_x000B_A_x0002_R¶_x001C__x0015_ó_x0007_AòÚ°­­_x0007_AÍnâ¾b	A8¹IÂM_x0008_A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</t>
  </si>
  <si>
    <t>e471ce1524cd6e7a94b3ecfad316c9d4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0004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õÈF_x0019_ô@2fÛô@ÁSc_x0017_Ôô@6èÉ_x0011_ò@_x0018_RD_x001B_õ@fx,¦ezõ@²R¿xõ@_x0018_¸y8y_x000B_ó@_x0003_Ë×õ@N¸p_x0008_[ö@c8dr³ò@Iáv«ß×ó@«;1 &lt;ó@ÐZ¨Zªó@_x0007_ÐVí_x0012_ßõ@Ð{8AW_x0003_ó@:_x001F_&lt;ö(¤ò@gñÍËõ@4q_x0002_ÚÛÎó@%ù,ÔTô@]h[_x0003__x0004_Aô@\$tIAÚô@jóý23¨ò@6,îÇmgõ@âû¸r×@ó@ÐmMï'Üó@q4_x0003_û_x0011_õ@ÎH|±x_x0014_ö@å=jÀdó@E.ïqØó@ï_x0003_4ù_x001F_ó@"»#Zd+ò@bp_x0007_åÇ_x001C_õ@9³d&gt;=-õ@_x0002_U9&lt;Óñó@ÒU¨_x000E_êqô@*_x0008_ÖÄ_x000F_ãô@¸_x001A_Ø_x0011_Ôö@ÝBäö}ô@/}Z¿@÷@nt0ô@	$¡ó@¬_x000D_ë!_x001D_Áö@Í§ÝùFpò@è!@4õ@ ÿÏ ²-÷@Õo¯\ó@_x0003_Ø-³õ@(_x0001_×ÏW_x000B_õ@°lÛÍÓõ@§;_x001E_W_x000F_ýô@þê®ó@_x0001__x0002_ØZaZH_x0014_÷@Xî×O;'ô@$6+_x0006_tõ@!_x0001__x0001_!_x0001__x0001_!_x0001__x0001_!_x0001__x0001_!_x0001__x0001_!_x0001__x0001_!_x0001__x0001_!_x0001__x0001_!_x0001__x0001_!_x0001__x0001_!_x0001__x0001_!_x0001__x0001_!_x0001__x0001_!_x0001__x0001_!_x0001__x0001_!_x0001__x0001_!_x0001__x0001_!_x0001__x0001_!_x0001__x0001_!_x0001__x0001_!_x0001__x0001_!_x0001__x0001_!_x0001__x0001_!_x0001__x0001_!_x0001__x0001_!_x0001__x0001_!_x0001__x0001_!_x0001__x0001_!_x0001__x0001_!_x0001__x0001_!_x0001__x0001_ !_x0001__x0001_¡!_x0001__x0001_¢!_x0001__x0001_£!_x0001__x0001_¤!_x0001__x0001_¥!_x0001__x0001_¦!_x0001__x0001_§!_x0001__x0001_¨!_x0001__x0001_©!_x0001__x0001_ª!_x0001__x0001_«!_x0001__x0001_¬!_x0001__x0001_­!_x0001__x0001_®!_x0001__x0001_¯!_x0001__x0001_°!_x0001__x0001_±!_x0001__x0001_²!_x0001__x0001_³!_x0001__x0001_´!_x0001__x0001_µ!_x0001__x0001_¶!_x0001__x0001_·!_x0001__x0001_¸!_x0001__x0001_¹!_x0001__x0001__x0001__x0002_º!_x0001__x0001_»!_x0001__x0001_¼!_x0001__x0001_½!_x0001__x0001_¾!_x0001__x0001_¿!_x0001__x0001_À!_x0001__x0001_Á!_x0001__x0001_Â!_x0001__x0001_Ã!_x0001__x0001_Ä!_x0001__x0001_Å!_x0001__x0001_Æ!_x0001__x0001_Ç!_x0001__x0001_È!_x0001__x0001_É!_x0001__x0001_Ê!_x0001__x0001_Ë!_x0001__x0001_Ì!_x0001__x0001_Í!_x0001__x0001_Î!_x0001__x0001_Ï!_x0001__x0001_Ð!_x0001__x0001_Ñ!_x0001__x0001_Ò!_x0001__x0001_Ó!_x0001__x0001_Ô!_x0001__x0001_Õ!_x0001__x0001_Ö!_x0001__x0001_×!_x0001__x0001_Ø!_x0001__x0001_Ù!_x0001__x0001_Ú!_x0001__x0001_Û!_x0001__x0001_Ü!_x0001__x0001_Ý!_x0001__x0001_Þ!_x0001__x0001_à!_x0001__x0001_ýÿÿÿá!_x0001__x0001_â!_x0001__x0001_ã!_x0001__x0001_ä!_x0001__x0001_å!_x0001__x0001_æ!_x0001__x0001_ç!_x0001__x0001_è!_x0001__x0001_é!_x0001__x0001_ê!_x0001__x0001_ë!_x0001__x0001_ì!_x0001__x0001_í!_x0001__x0001_î!_x0001__x0001_ï!_x0001__x0001_ð!_x0001__x0001_ñ!_x0001__x0001_ò!_x0001__x0001_ó!_x0001__x0001_ô!_x0001__x0001_õ!_x0001__x0001_ö!_x0001__x0001_÷!_x0001__x0001_ø!_x0001__x0001__x0001__x0002_ù!_x0001__x0001_ú!_x0001__x0001_û!_x0001__x0001_ü!_x0001__x0001_ý!_x0001__x0001_þ!_x0001__x0001_ÿ!_x0001__x0001__x0001_"_x0001__x0001_)©¨cÍö@0»¯Ààñ@íý½¾ò@_x001F_Úæfãõ@þÉ )Éò@ÌÄ@e	?ó@û`|aó@ÒF`á`õ@÷ü{ô@N¡°d*ö@åK _x001D_áô@ CËS_x0011_lô@+µöÂ­ó@ð"D³-`ô@BÔÓ,Wó@½S»v¦õ@]°^?yô@*ë%q_x000B_ò@^DA£Ìô@_x001E_fü6ó@ëJâ_x001A_¤ö@LùJåfQó@ÕJº+Ãøñ@_x0010_ÍÆf×"ó@mß-ù_x001D_ö@_x001C__x0008_v{ô@C_x0019_{3"iõ@°_x0001_÷°_x0001__x0008__x0002_ñ@,_x0019_þd*®ô@ë¬&lt;©ýrô@TW¬_x001D_çýó@@áð2ì,÷@»î÷b½ò@_x0004_²_x001A_f]÷@_x0003_1_x0005_côò@r3FÜÄöõ@Søùÿçõ@_x0015_UZGë÷@Ù_x0011__x001B_]ý.ö@Aè_ÙÁò@_x0014_\´_x0006_|ô@HR.ÌÐ¨ô@YS:_x0017_§Ññ@FÍ_x0019_Â½ô@ÚÌ·èÀ#ô@f;Dsô@æã/õ@.ÐQXáô@WwUÁMò@xð_x001A_$Æwò@Î/þ_x0018_Ý±ô@Þ$¹h,ÿó@QÜDí_x0017_wõ@zkÿüTðõ@2Þ¸~¡ö@-N#Ô?;ó@jß.þ°©ô@Hï¹fnò@ýU;_x0007_õ@_x0003__x0004_ñ_x001E__x0011_-ºËô@_x0003__x0006_Ýw_x0001_Nõ@ÀGól_x0011_ó@_x0016_gSý_x001A__x000F_ö@_x001C_´ .9¾÷@ÜbÄä	ö@ìÛÎ_x001C_³Òó@9éÇ%çö@_x0006_º_x0010__x001E__x0002_õó@'Y_x0018_åÆ¬ö@Ð_x0003_Æ±Kùö@lh_x0017_ØÏ(ô@I×Õ¿§ô@§Àyró@_x001B_áîIªJñ@u^.¨\õ@´O_x0006_pü{ô@Ü_x0015_¡Oíõ@â_x0018_YÅàÂò@_x0007_mQ~±÷@_x0006_f_x0003__x0002_°õ@FRl2¨ô@"W¸Á_x0004_Jõ@V/N¥6ô@_x001C_&amp;@i_x0018_Éö@#az_x001C_£ö@êÔ_x000D_X|ô@MuñÍiYó@|_x0007_bN¸_x0016_õ@:1~_x000E_õ@¾·Hw8_x000B_ó@î_x0007_u_x0001__x0002_n÷@¹·Ìvg|ó@_¹PØMàò@æ¥STÜC÷@±Ë¼c«§ò@cÖ"_x001F_:ó@¸_x001C_=ªTOó@àßN{j	÷@_x0005_#0ñ¦Dô@¸dÞ9õ@¹_x000E__x0004_~Ãö@îí4^ó@_x0008_3­5_x0017_ö@_x0006_®§_x000E_~ïô@Ìcm¹õ@21Kz_x0004_õ@&amp;D_x001C_5a¾ó@dÉá_ýgó@N({wmô@Ö&amp;RAô@_x0016_OüÁñò@ÚYK¸©_x001F_ô@DÓÎ7_x0015__x0011_ö@ÍØÞíö@Ëw_x0011_qó@GNÔ	Nõ@l»CÉ]ö@/]¶·õ@EV0D-ô@À_x0017_Ei_x0004_ö@¨l¢_x000E__x0006_ÿó@6ÓZ/÷@_x0001__x0003_Úy_x0010_ëèØó@ò_x0015__x000D_·Põ@Eæç¦ãËò@øïì?©ö@ÐÒ69õ@Û])x´ºò@_x001D_7_x0013_Xpô@ô§V_x001E_?ô@L¥»_x001F_Ð=ó@Ê;£Éõ@pÚ5¸î¡ó@üØ¶,Ûó@oðz]{ó@_x0007_Á_x000B_×ö@ÜOSÖô@qÃ^«eö@f+´ÎT¿ò@PuÖFò@Ü*Ì2Xàô@óý=_x0002_m÷@ª_x0002_ÿn,õ@2Ô	_x001A_ò@#o_x0010_ô@_x0006_\»2õ@k§óJÂ°ó@`ÂÐåä_x0005_ô@_x000C_¾¹½D¦ô@_x0018_Åð_x001D_!ëô@U1Á¥bEô@/@»o¡*ö@ª½5Eñ@kL.{_x0001__x0002_·ó@¨&lt;.é'»ô@oÜ£hOPõ@-|Ño_x0006_ õ@¼¨ô_x000C_R?ò@!õÖ¨_x000E_~ó@-d_x0013_wÙó@¤_x0017_x×Sõ@mK3»éOô@Ý*:O)lô@ÊâÆ÷@ÄË_x0006_Á	ò@|uyØÆõ@k:*[yö@¸³÷I ©ó@×F8¿·Úò@_x001E_Ôbm¹ô@ijZ0nô@Ò²_x001F_VmÉõ@µ"½M%_x000F_÷@_x000E__x000D_7¨3,ö@ü_x000F_°³_x0012_õ@_x001D_eçü_x001B_ìõ@Ø`^_x001C_1Óô@PpµrLýó@óï]Øòô@_x0003_²É_x001D_ªõ@_x001F_îýFõ@ ®É._x0016__x000D_ó@^¯:_x001F_9Wò@Ïw© m¥ô@«m¨Ì_x0007_ó@	_x000B_³_x0016_£1'âô@_x0014_øÕ_x0017_ÑÃô@ewÆ+*\ó@å½_x0013_ÙÇô@îÞ4x_x000D_ö@æPOéZö@ò_x0001__x0006_ÌÂsô@%_x001B_»_x0012_ô¼ô@l§x¸CÑò@ø_x000F_ÄÁGäò@¥O!sþàó@+lù¤Ió@U_x0002_|3ò@õ@(£¤_x000F_/õ@ã¤¤Ìö@¥_x001F__x0008__x0014_Múô@Ï_x0001__x0007_¥úô@~C@¼Uö@KÈÛ´ûñ@;_x001E_V8íó@Õk- ó@_x0018_I_x0003__x001C_·Qô@¡_x000E__x001C_Ôô@&amp;Gw ÆÀõ@	a_x0004_6^õ@¢ÂñãÖ5õ@k_Tó@H"|_x000C_6Ýö@Rúz\Ü÷@k_x001D_KçÂ]ô@dçõ2jÙô@4_x0005_}e_x0006__x0007_÷ô@æÚM~5ô@â-_x0003_rèmö@q²RV_x0006_÷@BÐÆ_x000E_Ù5ô@9/÷ö@_x0008_ø}®òô@kÞø4=rò@Þ¶|=Qõ@àÝ_x001C_ùö@ÂÊx8_x0005__x0005_ó@RÔð:ô@¤_x001E_(_x0001_ïò@ªàº_x000C_Zô@dQÏ	+Uñ@_x000C_í?¬ó@2æ_x0002__x001C_õ@éu_x001D_ÒEñ@ÓpÂÜò@np{#ô@ãÚUYó@¹Ó_ÜÇdõ@4Z_x0012_«õñ@_x001D_ñI_x0013_Aô@öQ,[{èõ@_x0016_m,Xió@+D =³õ@Ì_x0004_oÞ]ô@Þ_x0007_ÛçZêó@U7ÕH!ïñ@°Þe¥põ@Oà·ªÝô@_x0002__x0003_&gt;ó,_x001D_êó@4]ëx5ö@0«Ë¢Ôõ@åý&gt;{_x0014__ö@oúg»úó@bÙ#] õ@}b¿¥¥_x0001_ö@,_x001C_ðïw÷@l{¿ãÂõ@mAÖ¹0´ó@I¯{cÁúò@²¡1	¼õ@à½¯_x0007_MÅô@	ÐjÕ²kô@y$Ö\_x001F_Kõ@_x001F_d rUö@_x0005_oñ_x000D_ó@©}_x0017_lö@Áf³z@õ@_x0012_MBP_x0006_²õ@_x001E_^´_x0006_¼tö@öNt5Õiö@÷1ñç1ô@H÷2Lõ@&lt;ÕÎ6Ò:õ@(_x0011_&lt;nÉô@5¬àè"ò@Aî_x0012_ó@l¿¾¢Éõ@b[_x001F_D×ò@)é:HVò@:_x001B_p[_x0001__x0003_øKó@Z	°¤|õ@&amp;|ô@R¨¼åT÷@p0Açó@TÞ_x0004_OÕ;ó@û_x0005__x0011_1ò@«ÍÐ¼ìõ@Ù­··b÷@Ã_x000F_!	-ò@ñ2=^3æõ@Ôt(/×=ô@~h58}&amp;õ@&amp;_x000B_tr%Òõ@ïùy__x000C_õ@{Ê_x000E_¤~Æô@_x0017_À@÷_x001C__x0006_÷@_x001D_õm_x0015_eò@áß_x0019_%fò@*²Â÷o÷@_x0002_hÄ|_x001F_4õ@ÿÇ¾gÕhñ@&amp;ì_x0006_&gt;w)ô@ñ@'fÎö@ñ²ZäMÈô@ÔÌûý·ò@~ãOÒmõ@eNLdÖ_x0008_ò@Z [ý7_x0003_õ@Ã_x001F_øçÑèó@Æ_x0003_Ü¬æ_x001C_õ@à³Í;R*õ@_x0005__x0006__x0006_¾ºÄùô@æ~ a÷ õ@íJ?NÑó@F_x0001_B_x0002_K`ò@T_x0004__x0001_Aêö@Ù_x0003_s_x001A_â	õ@\T_x0016_B3Vó@ï_x001D_'8#æò@§_x0015_Ì¸÷@åÙÝª_x001B_&gt;ó@Â_x000D_aÉøõ@Þ^¡éó@R5à_x0017_«¦ö@¶íñ_x0016_¹àô@÷Ydïùó@¼ØÒñõ@7D:©Iö@LuLp_x001E__x0003_õ@ é5_x0012_¥õó@_x0005_3£_x0019_Äñ@^9~@Ö4ó@Z^ØçÔö@ÓÅhõ@EõjOAnó@ó+xÖ_x000C_#ö@ö&gt;:é²_x000E_ö@B;^öæ3÷@ëak_x0015_­Jõ@¸x,;7/÷@z_x0016_Ú_x0003_ðoö@_øªÓýõ@\{À_x0002__x0004_»Éó@Ò_x0011_Þ·ó@_x001F_z æ$ñó@_x0017_y_x0003_²åô@_x0008_A^"mHõ@ü¼	íÐõ@tí¬]X_x0018_ø@äÞÔ_x000C_Só@öü±fe¿ô@8]b}8õ@OÑðÀ¡_x0010_ó@ :_x001C_¿Jó@_x0014_üoÒ`ó@_x0014_2M/õ@0ÇìÃátõ@ãx÷_x000F_ó@VÌhá6|õ@_x001D_µgÂõmó@K)4Eò@âô³Ìº_x000E_ò@6÷mR1_x0001_÷@,xú?ò@Á¸§·®ô@FÓså_x001B_Åô@ç|&lt;Þöîö@_x001B_OÊç­_x001C_ô@Fd_x0001_ÃTõ@a_x001B_»TöÙñ@¯P|«ö@_x0015_Zã°:1ô@Ø_x0012_Ê½Uõ@µP_x0001_?g¿ö@_x0006__x0008_°e3{ö@lÀà_x000D_0ñ@¨O_x0005_ 9ö@ÙÐX_x0001_m¹ö@yÍ~o.Tõ@._x0007_¹_x0001_tÓò@BZZÓß_x0002_ô@¤ÇwÂ*ò@._x0018__x0005_F9.ñ@_x000C_ËäE_x0003_ö@§H{5_x0017_Ðö@¶ô@ÿMmIñô@\õ_x0017_^zó@R«z,;Àó@!&lt;¿´ó@kè¤Uâ[ò@]uNÊFò@{´\Vá_x000E_÷@kÂ_x000B__x0001_¥ ó@d¶JÔõ@ªxx_x0001_;8÷@¶Ëkß_x000D_Sô@2¥:Ê_x0004_ô@8:/Óægö@»&lt;Û*êO÷@ûÇBEó@W[ó)ó@|ÝZ~ô_x0007_ò@Ì*U_x0012_¦	ô@1$`î_x001E_µó@%-T_x0002__x0003_óö@_x001A_Lñ£íô@kÑÃ(8ö@_x0016_Hùnô@ðÁÙ@ò@h_x001D_Ö]õ@¶ õj_x0012_ô@¦S_x0014_-Iüò@z@ú_L¢ò@_x0014_þð¸Þõ@A_x0006__x000E_CZKô@_x0012_ÿUS_x001A_÷@_x001A_R_x0008_(æ5ó@£è&amp;¶Uô@Ð_x0001_é_x0005_¯Ýõ@e»½M+ó@_x000B_Óº,Øö@©_x0016_g{'·ö@¤Væþ9õ@Aàçìþ^ó@$ Sg©ò@_x0004_¯Q"põ@,øeP÷@÷yA±¹ò@_x000B_!û;ùó@2¥*#Êó@0å$ÿÖó@6_x0001_}_x000C_ó@_x0003_^_x0019_9&amp;÷@Ü_x0011_S-»ò@ñÿÜÆöïó@SÌyãJô@_x0001__x0002_*(Ù4_x000D_fö@îÊ °_x0006_¢÷@Å}M_#+õ@.ÕÅ);¬ô@dº~Æó@_x0007__x000C_+vU@ô@{ÛlÒºäñ@Õ¹R2.M÷@_x000D_ºÔ¦@ô@[ÏG$áÖö@J_x0015_Ñ¾ö@êßÓX_x0011_ïó@Q¬öø-Uó@_x000E_ù_x0005_«A¼õ@æ`¸W#ô@^Ëhûò@ÿíþ`åæó@RÐBWêô@_x0006__x000F_@ïÉÖô@è[_x0010_wNûñ@èï¿RãÊõ@¯_x001C_/Tã4ò@HÛ_x001B_c_x000E_Ìõ@Ø&amp;xFË«ñ@s8D_x001F_?ö@ÄÆîSÁ¾õ@_x001C_eHæó@ ÝÜËA_x001B_ô@¹ð%(ô@A_x0006_+¼Gåõ@é_x0006_wok½ò@Óÿ²_x0002__x0006_q#ñ@U`ÀJ!4ô@¥g|¾ÑH÷@wüC_x0005_àÍö@fT_x001B_«ÉIô@Sc_x0001__x0019_æJó@ËÊ"à5ºõ@%Ô_x000F_é_x0019_2ó@_x0002_tÒÙ!Þö@u(¤Kõ@_x0004_Û]Ì_x0015_ó@ _x0002_c60®ò@DIûW_x000E__x0002_ô@ügTY¸ó@8$P_x000D_ó@TBr¾4(ó@KLQºg®õ@å¨Ñ_x0010__x000B_Üõ@ùh°©_x000E_±ó@&amp;óNGN_x0003_÷@6_x001B_ Wìò@~r¿_x0007__x000E_äó@¢_x0012_°©ñ@B	g¢_x0017_áõ@U}¬_x0019__x001E_ñ@Ï/[Ä_x001E__x0015_ó@®]?WÁåõ@ÀúÈÿLõ@jÔ{¤ê_x001B_÷@ª]&lt;û}"ô@*'sHô@\\åAáò@_x0001__x0004_ÞÊß(Þô@_x001F_+¶Ëó@Bè_x001D_8àÆó@\þêp¦*ô@±.áïçó@×ð²©ò@^lgó@Ùì-Vg¯ò@Gë_x0007_|M¼ñ@7ÂuIÕèô@KÈZgå_x0002_õ@_x0016_$(Æ_x000D_wò@äèç%cò@|_x0003_nyÕXö@_x0007_[²Fö@Èi¦ZÀò@ê»yqükó@ß=:® ªô@@2Çz:Äô@ôy9Tö@&gt;7¶_x0012_3Èó@t¯êÌh_x001D_õ@ÿÙnS|ñ@$^¤aæô@ZI¯è_x0007_ô@ßn¶½beó@/³·+ÓÂó@Ö"ã_x0002_ÊÙó@¡.-öó@±bÇ»_x001E_ó@ð_x0003_V3C_x000F_ó@t¹[n_x0001__x0002_ùó@_x0007_&gt;÷Kò@Ü_x001D_w+oó@k[wÒ­kõ@vïÝÞ°Gö@Si&gt;½Vô@__x0006_eÊò@J_x0002_F	Çô@¦þ]_x0010_¥#ö@Ø7&amp;¿ßó@â¹Q÷_x0002_vò@æèå"_x000B_Hò@]_x001B_Dã¢lõ@LEtÜiô@"·$¥Ðò@ûû]`_x001F__x0016_ó@dÐÇ_x000F_Õö@ä÷x52ò@/B6²QIõ@F¾ôêrÖõ@Çrp_x0018_ÚKô@f¯Îølô@%û_x000E_P÷iò@à%_x001D_aw_x0014_õ@~«ôþò@]¾@.â[ó@fÞyðö@_x000D_1i¼£$ô@²â_x0012_ïýLô@_x0017_^b_x001D__x0019_ô@ÈrÖÕüÛõ@wÿ³ø×Ûô@_x0001__x0006_¬Üø,®Sõ@zo;K~ò@Þ_x000F_Þ¿þô@åÖÃ)Fò@þr_x0005_²Ûõ@n÷¡®ô@_x0013_Ê;Òó@]A_x0010_Luò@D[_x0019_Yô@IÒ&lt;Èg÷@ÂÂc²_x001D_ó@T_x0018_Ênt*ó@Ëï$Ùk¯ñ@náP×èõ@2Å_x0013_êö@_x0001_¯wA(zò@M&lt;¬8xò@~_x001F_Cïró@Ú_x0016_kN·Õñ@_x001F_ú)Nwzô@4ÎªGµâõ@_x0017_¬ wÌøó@³;×FÜëò@¶æ_x0004_-¹ö@e±§_x001B_íô@x_x0013_&lt;!çô@Õ,¨_x0003__x0016_÷@5ÙÚ_x000C_@Ûõ@Óê£;g_x0017_õ@¦%Ñõ@.4ÿ_x0002_õ@æ+_x0002__x0004__x000C_Eõ@2º_x0006_ö_x001A_8õ@¿_x0004__x000E_+Öó@b ði_x001A_R÷@-r_x0003_]¨ó@±é&gt;HXãô@5TÝ_x0015___x001D_÷@øï:ô@Ð$!bãØõ@R;à6 ô@^|âMûõ@ kÉNõ@Öðo|(¶õ@%o¦Ëó@_x000B__x0011__x0004_Èñ@w~¡c/ö@Ròº_x0003_½ô@Á¥_x0014_S_x0017_÷@Ë_x000F_Râ_x0018_(ò@¦¯_x0016__x0004_µõ@s_x0017_:_x0007_ô@]Szc%ó÷@­kmÚZò@T^à,ö@#æ¤_x000B_ù_x001A_õ@DÖipÆ^ó@ÓFa_x0005_½ö@æì%cÂóõ@w#_x0001_&amp;½ó@N7_x0008_k%èò@Ë_x0007_IÕÍ_x0014_÷@Æi¤#Äô@_x0002__x0006_sÒé»÷_x0006_÷@|_x0006__x001E_Âö@4£_x0010_OÁô@_x001A_;C\bµõ@®cý*.ö@iÎáhú;õ@_x0017_ùÈ` Õõ@i_x001F_[vÅÏõ@ñÚ_x001C__x001E_cRñ@Ó1³Q?÷õ@Úû§}Áó@Ë_x001A_ýqñ@M_x0005_2ÿA¦ó@RI_x0011__x001B_jàõ@_x0004_CòÈÜõ@%Ý '_x0016_ö@4.mìßô@ò]Ç)Éûó@U._x000D_Íô@u8_x000D__x0002_ó@ºr±_x0003__x001C_ó@öî²A°õ@xu'A&gt;Èò@ÖÔ_x0008_ÀÈìô@_x001A_$»i_x0008_e÷@ã_x0001_q_x000F_{õ@¼3âè÷@ú(Å¯Zó@¾xû«ýô@6,¨_x0006_aô@R_x0007_±ðÁô@ _x001F_¥_x0003__x0005__x0014_µó@»Óæ$nNö@{_x000D_wÖõð@_x0019_¢kÄ«ó@vµe1ó@!û½_x001A_¦2ö@"_x000B_._x001C_ô@	¦R¥Mò@ õ4´¬ó@B$5_x0014__x001A_ô@[ù4"Ã(ò@´Õ»é_x0001_¸ö@ _x0005_Ó7_x0003_Fõ@AÎcñËó@B­³³¼§ñ@j\õRýLó@ÏÑzÀ#ò@Û_x001B_j_x001F_öö@Â_x0008__x0011_nø=ö@Ë_x0004_¿ §õ@aHI"ó@ðá¼Ðö@à2_x000B_«ô@VÒjzõ@Ö_x0018__x0004_ª{ô@&amp;ê_x0014_úýò@è·8EÕ_x001A_ó@ÜrK³tò@_x0004_×q_x0002_5ùò@_x0012_tèëDó@·÷(Â_x0004_½ô@ð`Çà³õ@_x0002__x0003_[PÂó@oügq¼¡ô@¼wî,ô@©¹eö`õ@ü«Öu`Âñ@K_x0019_~_õ@_x0007_Îx+ ¬õ@p§Öõ¦Úó@ªz"T$ò@ÅN"_x0017_ö@`_x0014__x0001__x001E_Üõ@zÖº}Þô@lñ¡é·ô@_x0010_cä0ò@ÅxÕëõ@XÖÓ÷åô@_x0013_jòvD)ô@ bÚNBñ@|úÞ8ö=ô@ä¦_x0007_¾ÿñ@_x001F__x0005_,Cõ@ò¬¢Ö1¤ó@_x0005_R_x0012_¡Âäó@xÑùk&amp;ò@£)oÂÌÜó@_x0012_GçÃ7ó@3&amp;k_x001D_ô@¨¸ºà­°ö@¼_x0018_0_x0008_SÆõ@¡sÏE%'ò@ÜQ_x000E_ÙRô@èr;Â_x0001__x0003_¥àö@®è½F©ò@¬liF1ö@_x000B_¸]ß_x0015_àó@[ *_x001F_Êô@V¢zñ£ò@s6 ~_x001A_7ö@yËï4¡µö@6&gt;_x000E_^|÷@yi$BnOô@Ã_x0011_PÄÅTö@ÄV$ÉÊó@AÎ ¯JÙô@ÔRSt^ñ@ÆÜØö@X5+cBô@_x0017_*ý_x001A_Vò@­_x001F_o§1ô@U[Þôó@n_x001B_Ýô­÷@úKdß®ó@_x0018_ôKÍ_x0013_õ@÷´m-zô@ÂÙÔxõ@LG¸ò_x000E_õ@tBÍ¦Êö@_x000F_¤JFcõ@_x0016_PEÎ[ô@«_x000C_ÈRkò@DµO,£$õ@nº-üõ@é$Ðß_x0002_ó@_x0004__x0006_DeNGùõ@X_x001D_3ªãö@uV(¿_x000C_ö@é|FD_x0017_ó@{L_x0017_kI¹ñ@A 9!¯wö@üÎÔâÆ£ó@ãS_x001F_Ç¤Ñö@ò_x001D_¢PRø@P_x0005_¹&gt;=3ó@:÷©_x0003_Ñ^õ@ßªÆ¹-ö@_x0018_BVÌ®Qõ@÷¶&gt;VSÛó@c¥Rô@¨ó8ïÝô@¼_x0015_ÍÕnô@òê³ oò@õÝë~	Öö@7#3_x0016_õ@_x0001_ú'åwô@ú_x0002_ýûô@'=òpbRö@þ2K[_x0017_õ@#]àÓ§õ@#°·s_x0015_ó@_x0001_åÞÌõ@ðk*YÞ³÷@jF´Øó@¹k¯v_x0014_õ@K_x0018_íAõò@ÃsU¼_x0001__x0003_;Rõ@Kzû¹ô@ÌB*nò@	a9òó@R¿¢}_x0013_ò@·ì_x000E_C_x0014_ó@¶fQDõ@5ÍNò@rþuõsñ@²Iã^E÷@¸p|fô@#Ïk=Ì	ó@_x0004_µBLxHò@_x0012_Ç,uó@r´õi¶ñ@õqf_x0006_û_x0002_ö@HÕªRëÙô@]_x001A_w_x001D_0sò@a 2«_x0014_õ@_x001C_£T_x0012_¾ò@ÛrI_x0004_fô@/V5_x0008_ô@_x0012_r_x000C_ò@!&amp;0_x001C_.,ó@`'_x001A_5¡hö@_x001C_ÃÃ&gt;_x0002_ó@ë/ó²_x0019_õ@Y±îÞ_x0014__x0014_ó@R)k_x000F_Üô@ÂN_x0016_*ö@Ç;rí¢ô@­nß×jô@_x0003__x0004_¶_x0005_8÷Fó@æzÉ¿_x0013_¥õ@_x0005_¹3Â_x000F__x0002_ò@ò#R£ó@µ_x0015_hi.ö@_x001F_Þþ*(ó@fî_x0017_£÷@PÏ_x0002_.÷?ó@£Çjcö)÷@_x001F__x000D_#¨¿ö@I|Mh\ô@³|znõ@_x001B_8!mÿÃõ@Êx_x001C_M _x0014_ö@_x0017_ðd_x0008_H$õ@¬¤WÜ¹ñ@_x0001__x0016_£gDIõ@Ì©FEÙôõ@¨M_x001E_¾\yõ@_x0004_¢UÖfö@?Mgú;ô@ØÈ=Mäñ@ãþÞÉ_x0014_Bö@_x0003__x0004_ª"_x001F_õ@×|_x0008_ó@_x000D_ì_x0012_e_x000D_÷@þ¿|ah_x0003_ö@¾ò&gt;^Üó@Å´1ðò@_x0011_¡Müpó@øçîÀ_x001E__x0013_õ@RÑ=0_x0005__x0007_Vó@XÒØZô@B_x0001_ÅÀÿ_x0016_ó@Ï`­V,¶ó@5QÇoÚÓô@íÁú_x0005_µô@_x0001_18ô@½ËxXõ@Ð_x0006_-_x0006_kÀô@T#¾³Ûô@fDb~¾ô@Ü;TË_x0001_ö@t_x0007_mò|õ@Ë ªóÏ ó@;_x0002_Ò:ó@+_x0004_zHòPò@9-_x0007_bÂô@ä_x0003_â ÆRõ@_x0004_zÞÓ\¸ö@¡ñ".Dõ@-Qö_x0015__x000C_^ô@½_x0016_.ÔqAò@_x0015__x001F_D&lt;õ@Zv$Xö@ub_x000F_9ò@tÿÝi1öõ@v©aþwõ@¢H¯º_x0007_zñ@_x0017_A0e_x0006_ó@åßB_x0017_õSò@Ù_x0007_£¤¥Yò@G¾©ß¡vó@_x0001__x0004_3µÁ_x001A_Jö@iý[A¶ò@×²*jäô@t_x0014_wcBµô@Ü©¯{_x0017_Ñô@­Lf&lt;Ô_x001E_õ@Âèírû_x000F_õ@_x0001_ò£Ø³/ô@ÿÛ¤áô@ö_x001A_®íPô@NÚÈ_x0008_¥Rö@«o_x0013_ýò@í:æ¬?ô@3sseõ@~ä©ë#úõ@1FÐõ@_x000B_½3´SÐô@ôÄÎg_x0007_ó@èV_x001F_õ@ÏÚ®Ïó@ÊÍ_x0012_öK_x000F_õ@E¥ZÛò@ö«¬ûÅô@å_x000F__x0010_ªâ_x000B_õ@D:';6Uò@L Únò@ð03±~õ@Ø_x0008__x0003_Uô@_x0001_£VE_x000E_õ@fh_x0008_«þËö@_x0002_§Ï}+ ñ@âlç[_x0001__x0002_Jó@¦ÆØ;¸ô@³Åä_x0001_Fõ@»g¸n¸±ò@nL_x000B_S_x0008_¦ó@§¾E_x0008_Øô@yþúÁfó@û_¡­°ùò@4¡_x0014_ZÄò@¨nÊ´ìæô@uäb)Ü®ö@låMêLô@^_x0005__x000B_Îxó@ñL©ª]õ@*fÅ¥Ûò@¿çÈ¼õ@%ÄÔ~ßò@_x000B_Ò äwíò@`½PÜTõ@£}_x0008_lkó@oüð5Àô@.²6_x000E_Ía÷@_èTJ_x000E_²ò@_x001A_°fkÊUó@Å_x0001__x000F_,_tö@&lt;N¾_x0001_ô@n_x0012_åG_x0008_÷@(Ä¤óØ2ô@Aà¹eâ_x001D_ô@°¯Ã53Àô@"u[_x001F_ðó@þm´ñ@_x0003__x0006_*j"ÝJ÷@X'ðãD¹õ@{_x000F_0ÒÆò@æG _x000E_(.õ@zz_x0008_À_x0005_ô@_x001C_+×	Yÿô@½Átdiuô@%áH]_x000D_ô@ìc_x000B_è%_x0001_ô@áfxæõ@(¥LI¬õ@_x0017__x000D_GOGó@_x0005_Ö_Êõ@ê¾_x000C_½&lt;õ@~RulÕô@~ ó_x0003_Â÷@y_x0017__x000E__x001F_dò@¨W±Á_x0005_¡õ@"Í_x0003__x0002_Èö@*jU+ö@J5'_x0007_fó@}_x0019_wíõ@ééòã#¢ô@áÈÚ÷@ãzºôwõ@U&amp;0Åçñ@&lt;ë¬YLõ@/}æuõ@ÿIÜô@æ_x0010_Ø_x001D__x0004__x001A_ó@·§ô\&gt;¥ó@)ñ_x0015__x0001__x0005_$Jò@ð1cûà]ó@~±g_x0013_Üfò@_x0014_4-_x001B_Úó@ENm­ëñ@Ö!²µò@fhærë_x0011_ó@÷à«(_x0015_r÷@°È¹¤[ò@PyI7_x0011_ô@_x0015_F7¡_x0007_bô@.ðçÔïõ@jÅé2õ@ê_x0006_ÿ@T{õ@Rúôóª_x0002_ô@°»á_x001A_qÙð@_x0003_Ùè_x001C__x0013_ó@;5_x0004_Æeô@x&gt;KÙ7µò@öÑ_x001B_»Bó@¿cØ_x0014_ô@ÛÏÃ9¼õ@~ñhê°_x0013_ô@y_x0002_BJ"Ý÷@´»®Z_x0006_fõ@¸{FKó@«l°ãQZô@#çò_x0005_Qrö@î°_x0019__x000E_Çö@BK_x0011_#Cô@ëÛµ¡ò@åAÜwô@_x0003__x0004__x0005__x0019_åûö@_x001D_õ&amp;9k5ò@ ½À5³ó@yÂ__x001B_!ò@Ð±ûðQ_x001F_ô@ ¬J&gt;@Ïõ@·yÒ½_x001F_ö@R:¢°õäô@ß_x0008_ú_x000D_sõ@8}g_x0014_êGõ@._x0015_Ñ®Jö@,GÚufOõ@kco¨¦_x001D_ò@¥ ð_x0012_ó_x000C_õ@&lt;&amp;g_x0017_8=ó@Éq­_x001D__x001F_÷ö@¬ó?jþcô@jbñhxòõ@_x0006_7Q6yõ@_x0007_GÎ¼óó@ôç=â$ó@GÊW_x001B__x0001_õ@K_x0008_¸_x0003_ö@´/è¾Vêõ@nûó3Cö@·_x0002_ul÷ó@T°,@2~÷@%ïw_x000F_àüó@áµÿ_x0001_²_x0019_ò@lMÎEó@ËVQb_x0004_ô@4ªÓ_x0002__x0003_kãó@_x0011_	o_x0001__x0006_³ó@ ýIC_x0004_ô@Åieó@¦_x0006_Z¤Oô@¦ÿÝ)3õ@J_x001B_~/}_x0006_ö@bÒÞ&gt;\õ@9¹U	XPó@_x0008_`ýâÙö@@hnxùó@Ï¼:~£bò@¸_x000E__x0006_«_x0019_øõ@&amp;³5Ë6Üñ@!7½Çó@w|u_x0014__x0010_Ðó@èMKdõ@Å{_x0014_ló@!°8^_x0012_ö@Aðf3ô@NÙ£yó@Ý7_x000E_"e!ö@_x0001_f².déõ@ _x000D_]\bÓõ@Eu@Ùî.ò@kç&amp;r­ö@)uµEcRò@nÅ7WÃüò@úeôz`õ@µð4'÷ó@Ç_x0018_&amp;õ¥ò@_x0010_öW?ò@_x0001__x0007_%_x001A_BÚ_x0018__x001A_õ@6_x000E_/&lt;¢äó@üþ¼ßÂõ@&amp;ö'Þp«ô@¿ú_x001F_\Rôö@;´_x0008_åéóò@,ÎfáKØò@Us2þ_x000B__x0004_ô@[¸;^ü½ô@êÚF-/ô@Ä4¿_x0016_ö@çH«_x0019_n7õ@?¿hÝô@&gt;Ä_x0002_ÍKò@p1Ú¤Ñó@\dÐîµò@þh­§Yó@VÀ_x0006_r¡_x0018_ô@ÊT_x0004_uMõ@ÐãçÒ¸¨ò@H÷t_x0017_ô@_x000D_ñ¤¡ö_x000D_ò@_x001A__x001D_*þ_x0003_ó@îµ_x000E_K_x001F_lò@Ï]9´°ñ@0]±`/&lt;ò@ÍÑG4ô@_x0016__x001C_f`^hò@HãÏ±àó@_x001B_-Nøéõ@_x0005_^pÅÝó@*\T_x0004__x0006_Ç9÷@/c_x0002__·_x0002_õ@*|_x0016_FÅÞö@§Â¿+ÿö@^HLÜÖó@_x0004_j_x0008_%ªøò@_x0002_8ÕFõ@_x0008_ßñüñ@Wpö_x0004_.ô@ËÉFºÉ_x0012_÷@Ûô;H×ô@!Äõeøó@ªò@­:ö@{Ç _x0002_}ô@_x001D__x0015_8÷_x0010__x0012_ô@æ±¡_x001F__x0003_÷@Ä_x0016_U_x000B__x000B_ö@ a_x0012_x_x0015_õ@Ê¤êl^åô@Ä_x0018_÷Ôü§ö@ýêr_x0014_H¿ó@Õ_x0016_úÀÕðô@SîÇ9ð_x0005_ö@¯hø(a_x0006_÷@³_x0003_ÒmÞ_x0001_ö@Z8¯ð_x0004_Áó@ä_x0019_bYò@ÑNuðYIó@¡ÈéaJgò@Ò¡_x0015_ßCuö@ê®_x0006_Î_x0010_êô@5¿5"(@õ@_x0003__x0006_BsW*_x0018__x0012_ö@îò¾±ÆQó@É_x0008_ÐCZ_x0005_ö@8äþYM_x0018_ö@ÿL-§_x0004_ò@íHÒ	væô@N¶_x0012_±5³ö@_x001F_ï!¸êó@^_x001C_ß_x0001__x001F_yô@d41_x000C_þúô@ÛÃ¸_x0013__x000E_óó@_x0012_~òneô@6ÌÊ|Mö@äb§C_x0002_Ùô@Ø°W_x0003_õ@ùÉ×]_x0017_ò@_x0018_Fí?Ó_x0001_ô@I_x0006_¯l=Óö@Ñ	½ZÎô@ûu_x001D_þè&amp;÷@i&amp;Ú¹ô@_x000E_ñÎw÷@|äØb«6ò@ê_x000B_Ä§_x000C_õ@ÎyUAò@ ûßÍ¼Èô@6­£_x0015_\«ó@[ó_x0006_\àtô@`¸ËèÉ0ö@r¥!Wu?ó@Z¿&gt;¢{Ëñ@~Ûi_x0002__x0003_ùýñ@_x000D_s¢ØdGô@Ô_x0017_Ù¹A®ó@+á:_x0006_Ä,õ@Xh_x001E_UÕ{õ@k(ø¬ô@A¦j.a=ô@Þc«¤3åò@èº{¾8Yô@ü1ÿ_x0004_)ô@ZÄù_x0001_7 ò@ ÿó|-_x001B_ö@s`Q?ó@YÕ[ÛÙÁó@hsEHã½ö@úk(ëó@õ¯Õqó@ü®-Ãúðó@e_x001B_áu_x001E_Ûö@F&amp;w_x0006_Sbó@_x0016_öm°Åªó@^V'Ìò@ÅÀryå}õ@X5y]^õ@zÄ(8ó@ª_x0007__x0007_DR]ö@÷_x0003_9È;ö@_x0004_¢_x0015_¯ö@n!fÑ¦Ãó@A´é[±¯ó@_x001B__x0010_Ð#êÑõ@7,U~Ö¥ñ@_x0001__x0002_	¨dï7ºó@ä_x001C_Sqõ@f´ÁîW£õ@¿4ÏXý§ó@hòÎ)þô@îú@®Eö@bEáÈÄô@àÃT_x000E_ä8ò@µs\_x0010__x0008__x0002_ô@¡[)G2õ@Èy0Þ'÷@Jÿm¼ò@Ñ;¹èLò@_x001A_²­^eó@±ìó¬¡ùõ@f_x0012_Û_x0007_BMó@_x0013_Í(¢0tõ@h]ð!ó@k¼O©,ö@ôH#íÄ_x0003_ô@ÜË«_¼ó@_x0012__x000B_ãO'Ïö@¾¶íEô@¶oY=6õ@c+STttô@¹÷7{._x0010_ô@ÑTñ_x0013_æó@Â_x0012_\¹!ßó@_x0002_ }ÿK÷@Äyþ,ò@_x0005_UÇ_x0010_Ûô@ÔFF_x001B__x0002__x0004_ò_x0006_õ@Q_x001E_øêl¯õ@ÀÃñ_x0003__x0017_÷@eÂuj_x0006_´ô@8_x0006_ÕÝÇ_x0005_÷@_x0013_ó¼+ù9ô@Sþ³Cèó@Þ¨i}×ô@&lt;xªe+ô@«ÝRö_x001A_ô@h_x0018_;jgõ@_x0007_uË }¡õ@kÖ)¸áó@&gt;í[s_x0015_iò@f·dvÄTó@ðt"Òaõ@QfF_x0019_â³ó@*ö$Þ_x0019_rô@H7iðV"õ@}Ð¿s"Vñ@¡_x0012_bP_x001E_ïô@·9T_x0006__x0007_õ@ÂÉ0Âäõ@âÒÿÃÌÑô@nä_x0001__x0012_ÿdô@Ð_x000C_ä¿ôô@@ßTmpóô@&amp;øUlHõ@HbpxÂÑò@pÇÞhõ@Z¯»=ûbó@Ýy_x001B_F=ö@_x0001__x0003_ÐÐ4_x0013__x0005_ò@µrVÕõ@Pq,ÊÐó@s6Ù_x0006_$ó@Í¹Æ¢ìó@;[É_x0004_Ãõ@¢_x000F_HI_x001A_õ@[6_x0004_`ó@2²äÓñ@_b?xHò@¬ôBtzló@v(Ë_x0010_t_x0008_ö@Øé_x0018__x0010_Â_x0003_ó@¥ãyó³Sô@Õ:L_x001B_ó@}ùMOÅò@ðOåC«õ@Èàlp_x001D_ö@è_x0013_qô@_x0006_=·ØõNó@K_x0017_í_x0016_ñ@_¶°_x001C_¼ò@'Y^xô@^¼Fè@_x0019_ñ@a_x0014_^;Ódó@_x0002_{¨Ðö@`ºíªínó@?¸¶#=ò@ý.ïî_x0003_Bó@_x0005_µ+R#õ@úþ¸|õ@_x0006_Ç~_x0001__x0002_9õ@ÑÔdá_x000E__x000F_ô@9_x001F_I_x0011_÷@g_x001D_DÞÈÅõ@/Ë§!·ëõ@à&amp;vtÓµõ@Ð¢"_x0006_6mô@Kkd¸õ@_x0015_;ØÿAkö@®Lg"_x0002_)ó@P®}Íü_x0001_ö@­V7QRö@þæ_x0010_Çó@w_x0007_vI Oò@_x0006_Â"õIBó@T,+;Ì_x000F_ô@K0D×Öõ@¦3¾Q=óõ@_x000F_ác'¢	ö@Ò)8TÞõ@èÑ_x000B_R0ió@õ_x0019_¹pCÆó@_x001C_L:ýyó@lDîõûRó@ÕÍíiõöô@M1rbÉÈó@_x000C_vØ@«Ôò@¶ËÓ¾{_x0006_ô@j=Ûdõ@Ð{²_x000E__õ@_x0011_:¾_x000F_â¬ó@_x0006_¤¹äfoó@_x0001__x0002_$ÔMB_ò@y±Ù¼ç_x000C_ò@þ[F§ò@Ð¬*Qô@°úÑ5Øó@Ù¶­_x0019_¥èö@RÂ¨V;!ô@p£_x0005_ã½nö@fï_x0013_Þ_x0018_eõ@d¬G'ó@5ç f§ó@QIÃ#Çö@5	o¥õ@¶ø|Æô@^H§¾¤ö@ÂèÜp¿2ô@x_x0006_;­Ú_x0013_ô@:s1õ@ôäJºNâõ@v5ÔÞò@PÌ¹M_x0007_àô@ñâÜQ3qô@Ý&gt;	ó_x0017_äô@:õ_x000C_,¬ò@ÝÌâp~ó@_x0019_y{_x0013_µãó@~LWMwPô@¦:_x0014_ÎWVõ@¥½mBõ@ö¹û&gt;ëlö@\Ð&lt; kò@û_x000D_æ_x0001__x0003_ö@¤²j; Bö@_x0007__x0018_Ëvô@_x0012_5l¯¢õ@_x0013_0ä_x000C_Ù[ô@¬Æ_x000C_}^ô@¾`Èt&gt;5ó@¦àhcïö@ekÉfá=õ@.î_x001C__ô@è_x001E__x0017_ËÔ_x000C_÷@Î50-Fö@Z_x001F_ÀÃâ_x0011_ö@Õñ}óøô@ø¡_x000E_3îõ@éIöÙ_x0017_ñ@3BLÐcó@ÌÄ_x000B_G7ô@rtÃä.õ@_x0016_(GÓiô@¹±'ô`ò@êR$þ_x0018_õ@PÁ_x0002_Öõ@_x001A_O±Êsó@_x0014__x0016__x000F_Ãñ@¦Ë¾t_x001F_*ó@m¹_x001D_Eòßö@±_x0015__x0019__x000E_ô@+_x0014_¸Mt­ô@Z(±»¡ñ@ñ÷_x0011_m\ö@¸ðÙª-ó@_x0001__x0002_&gt;âÙÊ4ô@½LtÂö@_x0014_]äøØ&amp;ô@ûßMó@g©z[ñ@Qê'E_x001C_­õ@&lt;¢£ s_x0010_õ@ÚãZ_x001F_ö@újÀg_x000E_ÿõ@C^Ù_x0002_Èßò@JV¤_x0001_6õ@_x0011_6!T6ßô@j£RÑÎìñ@Üu_x0010_5_x0013_ò@ÑÙ¹_x0003_ßØñ@Eß9Pmó@f	_x0011_ JAõ@;(Z´6£ö@³µ#ûô@ò%öV¹ó@c¾ü¢SÉó@®êe°¦÷@¶|÷9"ßò@fxØ·ïô@«÷ë¿Ôó@)Zå²õ@bÍ[ó2Ró@.V²0nö@!÷PÇ­ô@hÀ'8'õó@¹ª_x001F_È_x001F_ó@_x0002__x0012_S_x0002__x0003_æj÷@ _x000B__x0001_0_x000F_£ó@ï¬_x000F_úÁmò@`¼,ùZô@$Þ'05öó@hÕz._x0018_ö@n¾_x001E_|,mò@_x001F_&lt;_x0003_´C2õ@e_x0013_	ãó@ÀàäFæ_ö@_x0011_Qê_x0001__x0016_ÿô@dÀ=40Bõ@Þ½äqõYõ@²&lt;À¶_x0012_ó@p{&lt;¥íô@o	­ziö@_x000D_1¾.ñ×ñ@þÃÞ_x0006_¯Eõ@YóJÒóõ@,ö_x0018_:ëõ@Y_x000D_ØAô@®ÓÙpËõ@`_x0003__x001D_Ðaó@½_x0004_ô¼¤Çõ@%	Çó@%M_x001B__x001C_Çó@4{'~ôò@Ò_x001A_'P¢ õ@_x0002_¼B_x001B_Yô@CªîLbúò@&gt;b¶xþô@_x0012_é{­tó@_x0002__x0003__x0012_½/¾!ò@÷_x0006_]iõ@¶=0ÔY9ó@ÞGÂÿ-Åñ@&amp;tú²5­÷@{oo}_x001A_Rô@Lo2_Êpò@{ôþ¶õ@_x0001_CûF rõ@¼6ÙõÌ¾ö@ò`ÞAç_ó@qç¥ôõõ@$­ã@ä~ö@òc_x0008_«äãô@æH"`@±õ@äÙk¦´ò@d£ÚÀ¶Cõ@¼_x000B_aPåyö@­Fl§ö@_x001B_ôÀõ@ó·{,àõ@IcìÞ÷ô@çý×"Hõ@ðÎ+ºò@ÆL´B_x0016_X÷@ú_x0003_ÅÛ%õ@.T²§K³ô@º_x0001__x0019_V_x0019_ö@_x000E__x000B_ë_x000F__x0011_bõ@áy&gt;Îøó@amÙXÒô@¾Âlr_x0001__x0003__x0002__x0002_õ@iI_x001A_íÓWô@'òZæö@ßõBvS¢ó@á_x0014_óvÌõ@î|Ëîõ@.+às°Äõ@!¶/Áõ@yâQ_x000C_Mhö@zîXÏÄHö@bjâó°_x0018_õ@_x0008_5Ê° Ôô@_x0019_ë,ô@Ëo_x000F__x001B_÷õ@ä_x000C_ë¯ñó@lHè¦ò_x000F_ö@í_x0007_sìä3ó@ÞT_x0002_¯z(ô@+ù¢ø«]÷@ÓÛ_x001D_ÁD©÷@ £Pºõ@ìÙÖ¶¸_x0007_õ@ÉÕrâô@ÎèSC|ò@(ìä5Éñ@ix_x0008_~Åó@ð÷çíYö@&amp;=ÿl_x0017_9ô@Þ=Q_x001A_«¥ó@®×sÅÐó@Óa_x001A__x0001_ÁÉò@¾Ñ_x000C_ºNKö@_x0002__x0003_®­l,§íò@ò±`§ýÄò@6j«ã_x000D_ô@Æ©Èïå_x0001_÷@X[3^ñ*õ@|4@(_x0019_ö@"õ®Ó#¿ô@$Ý[Ì|Dõ@_x000C_íòg[õ@Jý_x0002_Ú?õ@_x0004_´÷&amp;Søô@mC\Òö@'Í¨ù_x0006_ô@¤1÷/7Jô@_x000C_§_x0005_Eò@B$®Áôñ@j6_x0018_ë_x0014_Yõ@òõL)vÜò@;,äö@¼£ÀÆu_x000C_ó@ÖÿÕó4ö@/Ó&gt;øf£ô@þöünr©õ@4ÙýÂêò@r_x0014_«aô@&amp;/½#à'ô@£B­_x000B_Ç/ò@ÔE_x001C_ý"ô@ÝQâ_x0017_åô@è_x0002__x001D_'õ@Eí­_x001F_@÷@byÆ½_x0001__x0002_Êõ@¬¤Éö@¹¤ÐÙ£îõ@[d_x000B_X_x0007_aó@9_x000C_É®Å[÷@hp_x0015_nõô@OmÆ¯&gt;ô@_x001A_úÎ{¹¬õ@ÿf[¸õ@ª_x001E_ûYò6õ@_x000C__x000B_{üNõ@ tn]ýó@vÁô@§K¿«XVö@KYåÑ®fó@_x0010_üunZ&gt;ô@p÷À_x001C_Çòñ@q4ýZ_x0011_ô@ IîÉ}+õ@%Û50ô@¯{LFFOö@d_x0006_áï"õ@_x000C_Tk±àõ@ÛÔ«À_x0014_	ö@8åPvïcõ@5àF«f7ñ@î$hÃSö@ûêT_x0010_P¬ó@p,AN5Ê÷@Ô_x001C_ø_x0005_Kõ@_x0011_aA¥ ñ@_x000C_hi÷¨Fõ@_x0001__x000E_&amp;b	Õ¤ó@(Î/_x0007__x0008_´ö@¢_x001C_LÜ_ó@wî[6âñõ@0T(jÿS÷@`À_x000D_!:Åó@ê_x0003_©_x0005_Ïöñ@¬I_x0004__x001E__x0012_½ó@b{|nôPõ@L¢_x001C_à¯_x0012_÷@_x0006_4m¼ö@_x0018_tµ_x0015_u ô@ßI¥zsö@_x000F_Å7î²òó@(W	t_x0006_õ@2Àw_x000C__x000E__x0010_÷@è_x0012_×¸Dò@ã_x0019_·eñõ@_x0010_59%_x0019_Aó@\ùF_x0019_KQò@ú9_x000B__x0002_Øõ@»]ÓmgXò@ÒDîrõ ò@c+-¢öð@eï@â¨Ýõ@&lt;¡ºôûõ@_x001F_ì)_x0008_bõ@_Éèejó@ÅÊI),ùô@ÿÏÍppÅõ@v('òTñô@QÒgè_x0001__x0002_Üió@_x000D_+¿ìnô@_x0011_RL¡_x0014__x001F_ö@¥J_x001B_à-bô@°{_x001A_ö@ÛÂ¤IpÒô@ô+þ-pó@R RÈ_x0017__x0011_õ@Ý_x0008_ë_x001F_ö@÷ó¼{_x0015_õ@Ò_x0004_®_x0007_jõ@E-Ú_x0013_kò@c%¤@Æò@ç¹§í£ò@Rõèëýö@éãI |ó@µÝ_x001F_võ@_x0015__Ïáy¬ô@R9æ_x001D_Æ7õ@ùÌoô@&lt;_x001A_åÔbô@x?;_x0015_©òõ@ReíQ¨âô@PÃ_x0004_`©ô@_x0014_´HIWó@tn_¢jö@W]YbVô@°z{\_x0011__x001B_÷@¬÷×0õ@ [_x000E_·Mò@=mg_x0019_ó@"YçB_x0004_Áô@_x0001__x0002_1ü_x001B_gò@_x0005__x0008_£¥7ö@4&amp;FyÄæö@h¡_x0012_ªÐ÷ó@¼,Î¢úõ@_x0018__x0017_÷Ì¶±ô@*é*Õpö@Î_x0005_	µ0_x000E_õ@Ü0ºm_x0008_ö@ºbÖ_x0001_·+ó@ê_x0006_]´ô@ ë¦ó@¥ê_x0010_Ìx&lt;ô@½|Jô@3C£nñ@X¸Zõmô@:Q_x0010__x0006_JÙõ@nÛ_x0007_,*÷@_x0003_á_x0004_$Ëó@S_x0016_%!_x0004_ó@´/q×_x000C_ô@¼#pÑþñ@´öÀÓzó@PW@_x0011_.yò@_x001A_ÝòÌGó@/*Ut_x0013_ö@Wù^2 Hó@?_x001A_j_x001C_ýò@k&amp;G÷@¦`nQxô@ø_x001C_1Hq±ó@·C ý_x0002__x0006__x001E_×õ@_x0006_¨`Îîó@n_x0001_¥)Pìô@a²¥_x0017_e~ô@ÐÉöp&amp;ö@Ê_x0013_ð¨Nô@^õk_x0015_Yõ@»íÒ_x0016_úó@_x0011__x000C__x001D_|oõ@'Î_x001E__x0005_ô@Í_x000D_@îbõ@_x000E__x0001_â®÷%õ@_x0001_»_x001F__x000C_ô@_x000F_`ÃZ&amp;ó@^á¿R¼ô@(ÿ_x001F_1Zó@k_x000C_È¶Ìó@G§¬c´ö@s|èÔö@_x0007_ñèc_x0007__x0018_õ@öká_x0003_o·ô@}_x0005_Jxt_x001C_ò@(3_x0004_CØô@&gt;ý% Íåö@¥ì¬7õ@¨wÂ\#põ@5S«ë_õ@_x0002_õÑÅÀó@_x0008_6á¡_x0015_õ@Êg$ä_x001F__x000D_ö@ñL·ALô@ÍÅ1E_x0015_ø@_x0001__x0002_ÕØÉ_x0005_rñò@ÕQ|"íö@&amp;!ò2ñ_x0005_õ@á_x000F_Ûáô@¹ÂÆrùxô@5|ðý_x0006_ô@ðuHÃ_x000D_òò@,ÎI_x0010_ó@P}_x0002__x000C_·õ@§3òØÒõ@_x0008_JH&amp;÷@F¼_x0004__x001F_	ô@×¶_x000E_a÷@_x0014_3óxÖeô@¾jÙ&gt;4÷@hU'ùQö@Å`_x0017__x001B_W±ö@Ý*`¸ó@_x000E_c³	_x000F_Óó@ê_çèÍò@R¸8I¿õ@ÜÜ8O&gt;÷@aP_x001A_5ô@N_x0013__x001F_°Ûó@fuûº&lt;.õ@t¬iÂõ@[¶Q*óô@¶Á¸¾_x001A_ö@¿6_x000C_´LÛñ@¶!xº_:ö@Ôzþ%pªõ@Ê;ïN_x0002__x0004__x0013_ó@5Ù_x000B_µló@HÉÄÀÖñ@BÏG%&amp;õ@³Ù'´§ó@ö}_x0003_ìÅö@{eãxXqò@×¢5[úñ@±;ä0ó@ù£3umIò@\_x0014_G_x0011__x000D_@ô@¹UÍÿH¬ó@Ü&gt;K_x0010_[õ@&gt;Ü×_x000B_0ö@¡|o&gt;{ô@©ÃÀ_x0014_Õûô@§Æ8¹_x001B_ò@ yÞ,_ô@âw¿_x001C_Ú¼ó@ôÚ@,ó@?÷ç{_x001C_8ó@´ÛÐ_x0016__x0017_õ@ò	Xj]ô@½ogõ@[üä`# ó@üüÀ@]ó@ÌVB÷e¶ó@eõ³%ô@^ø£©_x0001_âõ@Ú:ø_x0017_¯õ@ f¡à/;ó@Ç"h*4¼ô@_x0004__x0005_&gt;EnÆö@%ëöT_x000D_ãó@xÝc_x0003_õ@³~Á¡ý_x0014_ô@_x0008_¹£ñp_x001A_õ@¼XQ¥^âó@8ßíú4ó@ò`äô@Vxf¯ãõ@@]@Kq_x0015_ö@Ô¯,Ä±Gô@00^!Ýô@g%¯ïá_x001B_õ@­7xSó@tZ7«óñ@`|«NZ4ö@X^Ð\»ñ@ GïüDô@Wßëqëñ@åªQ,è©õ@9@_x001E_*ì3ò@É@_x0002_æJö@è¬ÀËõ@öZ£[×ó@ÑP_x000D_«à\õ@¾°0Ö)6ö@mñ{_x0001_ó@Z6{á_x0001_®ö@_x0014_îF½£¤ô@!8ú½ÞÀò@úÓ¨T¡Aö@¼ãGC_x0003__x0006_ª&lt;õ@]_x001F_&lt;÷Èò@z0w¢·ô@&gt;ìï'3õ@_x0005_À»¬Ë{ò@_x001A_vÕ¶Æ!ö@`ñ6_x0011_`oô@óýjH/+ó@_x000E_p]6Ûxö@ðä_x000C_mó@Ôe2_x0015_Zñ@_x0003_e_x001B_Kó@{5dR__x0005_ó@Ò_x001D__x0015_§_x0010__x0019_õ@9ß_x0015_·ë&amp;õ@¢áÎd¼øô@^Ä5fjó@_x0016__x0001__x0002_Q_x0004_(õ@&lt;ªÞ?çÎò@¶_x000B_Q8&lt;_x001B_ò@júÅ@ô@éE0æl_x0015_ô@C4|Fsò@,/HßAô@¸`Æ_x0001_"ó@Iwluíñ@ÉJPI_x0019_ò@Wòíùjéô@¿FmÇ_x000C_ó@ÐVªÄô@È;WÁ&lt;÷ô@Èx_x000E_¢Ö,ò@_x0002__x0008_ÿD_x000C_àÞñ@ý"ÃÃ"âó@+hM&lt;Ê_x0010_ñ@¹P?Ôêõ@5%]LÌÎô@_x000C__x0011__x0011_ÆÅéõ@úwD5ó@#VS_x0006_ró@fC_x000D_w_x001C_ö@Ê²P_x0012_öô@x$-pûó@_x0014_FÓ _x0011_có@Î#Y60Åõ@³_x001E_htaô@_x001C__x0006_kæÑõ@øÔ\ôÛ£õ@lRª_x000F_¶_x001E_ò@VHsú[ó@_x0001_ë´=.ó@ _x0007__x001F_½íWõ@v_x0005__x001D_îä ó@N_x0017__x0004_ó@_x0007_0_x0011_Î´ô@_x000E_5ßÇ'õ@_x000D_,²gÍÊö@ýAÎ£yó@Ì_x0003_·õõ@ç_x001D_ËÀóò@GÝÅ¿YÁõ@&lt;ì_x0015_ji_x0010_ó@¡._x0012_1ÜØö@o«?G_x0001__x0002_¹õ@ÏðYË_õ@°Z_x0013_ó ÿò@ßÿ_x000D_$õ@F_x001D_G=Êhô@cµºÙiÖò@zÂ_x0012_î#ûò@£¿_x000E_ ô@ÄKþ.¯ô@_x000E_ùÚO_x0012_ò@Y_x0014_ÝÉô@_x0004_ØZ³UÔñ@ë_x0006_[ºô@}ß@ô@_x0007_+ÞC.ìó@Üü_x0016_ $Âó@«&amp;bÍ[.ó@Âã	`?}ò@_x000C_xÃ×=ô@¦å-Aëô@dm1«vô@ì¤TNÇò@ðÚ=_x001E__x0011_õ@_x000D_£e¶ö³ò@ª_x001C_ËóZó@à´Õ©Rõ@¸_x0013_1ã_x0018_Gö@~¸Q_x0011_}ó@i3ª$ñ@år3o_x0015__x0008_ó@_x0015__x0003_çºó@0_x000B_fõ@_x0002__x0003_H$_x000F_ÁÍõ@+·Ç¢§&lt;ô@Ñ÷¹_x0012_iô@x0Ü¨ç`ô@]á4E_x000F_ô@´çÛ aô@¿àdî¼õ@wÞ¥[_x000D_ó@©Z_x001E_ÌIõ@Ä+_x0014__x0019_i0ö@XäØlô@_x0001__x0013_T$_x000E_ó@Îi_x0018_GÕ÷@1Ç_x0011_f­õ@,s8¼÷@N­_x0007_=[pó@LË"üCxö@ÚýÛp´/õ@_x0006_Âå_x001C_®ó@d°TDó@]ÐÚÞTÍó@,ì	qö@§:õ!©åó@¸!_x0001_Wfô@çk_x0017_u_x0012_#õ@_x001F_8vï¢ñ@$Ú_x001E_	=­ó@ø_x0014_ìÖò@0Q¾âáò@lÁ$Õáõ@7û"g_x001C_9õ@_x001D__x000B_Â_x001E__x0001__x0002_­6ó@_x0004_x±aT^ò@´ªké_x0015_§õ@¥ñUô@_x000E_GºÌ*Òô@èËÄ_x0008_ô@&lt;¨.}wþö@ÞSAe0þó@º_x000E_+®5åõ@G"!õ@îSÒ+b¾ò@ðù¯§#õ@.ê¼¢²ó@\u_x001A_ó@#pÇ=Iô@&amp;±_x001C_ÄkGõ@_x0008_;¹¡£_x000D_ô@ ]Åã0¸ò@2gV¼¶ðö@¢@¾.Ï}ö@__x0004_S_x0001_hõ@ò9%Ô³ñ@®O_x0012_þäH÷@¿Pý=8ðñ@'ÓÞk)ö@EôhóÓÌó@'abç°ô@Æ°°Y_x001B_ô@Æç_x001C_+¼}õ@X+KÐQ'ö@ôQ_x0018_IÆö@?ÿßGÙ!ô@_x0003__x0004_Kú_x0010__x000F_ÐÌò@¢"DðÕ_x0017_ò@ÛOX¾«ò@ÀU_x0013_ÑIô@âR&amp;kðgó@²_x0014_§rÄ_x001A_ô@u¶r!²ó@ _x0001_b®0_x001C_ó@MÙ_x001B_T3Ìô@6^1÷Rö@F\ÛÄBô@[ÒS*¢0÷@&lt;¹5¶K²ô@ì_x0005_%ê_x001A_ô@Å3KºÃõ@bï_x000E_¤ó@_x0016_òç_x001B_¬ö@_x0016_¦©ñ@_x001D_(x\±Lô@_x0006_Ã8òm§õ@*@ßì[õ@_x0016_Ù¼vûó@_x0006_»åF_x000B_ô@¬SÙºÊô@¾_x0002_Üikmõ@üh{4pô@_x001D_Ùs$jö@_x0004_M¹5_x0018_ô@ô8(Q.tó@Ä_x0008_[¢ó@Ñì­®©¬ô@­¢jÂ_x0001__x0005__x0002_7ô@O_x000C_¼_x0008_	õ@5=+©ú_x0016_ô@	&lt;Y}énõ@ò=Épô@_x0011_Uá=Àñ@Ur±Â{°ò@{Ï5·óÔô@:[.îç¨õ@â]_x0005_&gt;yö@_x0013_bÑi=ó@î_x0002_ý¿_x0012_õ@_x0006_òvùÂGõ@ÁÅA©_x0005_ò@ÞÍ_x0019_³9ó@ÔÙ­³ö@Ú;1Åô@G[Ý[à_x0006_õ@ØP&gt;z_x0006_Ìó@"ñGó@_x0003_dô¨F_x001D_ó@üËÍùô@_x0010_®Pº_x0004_ò@ÖV¡¤YÁð@2_x001C__x000C_î¦ó@þ±z÷RÝò@Õ_x0019_Ù;ñ@É:_x0015_Kòó@°_x0015_'¡;÷@$·|\÷_x0018_ó@»L³ß_x000C_ñ@¹fñ÷_x0011_ó@_x0001__x0004__x0004_ÿ_x000E__x001A_;Tó@~fy¥_x0014__x001F_ô@eí&lt;-Vó@Ñ_x0006_¦çÀ_x000E_ô@xZ³Ç$ô@ÞMue6ô@KçÉÂÜö@ZZÍ°ÈÕô@°_x0013_íg!ó@Ô&amp;´gÒ÷@ÄâÙò_x0013_/ó@×hñæ_x0013_ö@ªÛ_x0017_ô@É:¶_x0015_[ó@68ÕÇùò@1)êªÿó@yZ'&lt;Ñô@_x0014_6Ôö¿õ@ qgGoò@ø?ü]·¯ô@SªOÙ¦ò@ñ_x0003_eaÃô@íISc÷@ºÍ_x0018_4zñ@á)á¡Êô@¼y4óó@,@]ª_x0002_ó@y|+_x0019_¹÷@´~®®¿õ@A&gt;?1îô@Q²Hvqö@­K$ª_x0001__x0002__x000E__x000B_ñ@ñB_x0004_¥óWó@x_x000C_ ò_x0014_)ñ@_x0015_D¼¥_x0018_·ô@ðqäþ?ñ@pÍÙ(º&lt;ò@©`ó'Ùò@¤&gt;Õ,ãò@pMQdÖåñ@ù_x000D_íø2%ô@Â£à¯ÿÞô@P$nÖ_x001E_õ@xü8.*ôô@W.©«õ@´ÑQsWô@*ýLÐ	ö@@;2ü±_x0017_õ@xP_x0005_Ç·ªò@°´ù@_x0010_ìô@_x001F_Ü×¥¤ñ@&lt;ÕGöô@UxýÚó@²/f9÷@JR&gt;wô@ª4ÈØ_x001F_!÷@@¯Á}_x0004_ö@i"/&lt;_x0001_Ió@Å,¡9_x001B__x0006_ô@¯_x0013_:Íó@A_x0001_û_x0006_E÷@º|drÏô@&gt;Gª¹"Ëò@_x0001__x0005_Â/O_x0017_°ô@_x0002_á_x0017__x001C_ô@¿{:rò@ÎG%7òö@C.õ@»)¿[Ðõ@Ù6¼~_x0015_ò@?_x001F_²Úö@ Ë÷c_x0018_aõ@ô,_x0002_3ë¯ò@°/PX_¤õ@©¿¯\só@¥âá_x0018__x0011_ó@¢¤í	·×ò@_x0005_`ÙÅcõ@_x0011_¬_x0003_¢Ìô@NóÀ_x000C_éó@ü\À¯úñô@j_x000D__x0010_4¤_x0005_õ@áÉz÷mKô@&lt;°gã(ó@`xÎn¤#÷@$ «otñ@é_ï¨ö@¸#uC_x0004_÷@TRáz&lt;ò@_x001E_çV_x0017_Ïò@1ulø?Ãõ@ê7*&gt;¾ô@Álºå¹_x0005_õ@_x0008_êòÙ¢îô@ßM_x0017_ø_x0001__x0002_Ió@Å¼¶Hô@þ·_x001D_øâýõ@%¢,_x0002_Ûõ@Ô¢øô@ØoË²BÎñ@õZ:ÍYú÷@4/n_x0014_åö@ÍÂ²_x001D_M_ô@ýl_x0007_]5ñ@ aÚô@_x000E_ôE»&gt;õõ@ç{üô@fc_x0003_¸ÅAõ@O=_x0012_E)õ@ÕþöËPó@ñGÒùIÄõ@Y_x0015_Gqµ!õ@U cô©ö@+Ò?(ö@_x000E_Þ_x0014_sA_x0013_ö@_x0013_®ªâ'àñ@*0&amp;d¨®õ@ðÜVÏèô@ðº~uõ@2²Ï__x000C_Bò@¢_x0016_ð!?cö@ë_x0017_¥_x001D_6ô@WVï&gt;lñ@NÖëuK;ö@Îc_x0010_æLó@+ Cáêªö@_x0001__x0005_(Z_&amp;	õ@¢ÊÈ"®¼ò@°ª3f_x0004_.ò@ñÏðÕÆuó@¯æÒjÑ¬ò@¥H¡fúö@_x0003_:GlÞ ö@1YûÁ÷ªó@'¨C_x0005_÷ûó@è@Ä·ó@jÑnì]cô@"¸Å?_x0007_®õ@F©_x0013_jô@}P_x001B_º£ó@+Ê_x0016_q¨)õ@Ë}à*~¤ó@ ®º_x001A_&gt;ò@xCÅµJ)÷@_x0006_1öM_x001B_jô@( %5¢õ@*Xçåøõ@]o ¦ö@MQ¢¿_x0006_Çò@_x0011_u¶äã«ô@§Lëv_x0002_Èõ@VR4Ô_x0006_ø@q_x0013_yUÆ ô@n«k_x0011_4Qö@àò	_x0006_"2ô@ªü?Ç^?õ@Í&amp;ÝAöò@}ì_x000C__x0001__x0004_§{ô@ÿ	ÝoÁ\ô@_x0019_þ6Ciò@²ß£­ò@;ðtåWÉñ@R _x0003_ÎÓó@__x0015_Ä_x001C_äò@ûÚÃÚÿ_x0012_ô@ê|ùâ ô@Þð½;ró@Jq³©Ürö@øá UXô@p"÷GÙô@Ò__x0008_ÊM3ò@ë¹UÍ_x001E_äõ@bwÃQ"÷@y^½&lt;ö@-f¦w_x0003_Qô@c5-°_x0019_Eö@þ0çùê^ô@w¦hÕ,ô@\é88ö@_x001A_½Wòö@U_x0016_4_x001F_ò@^fw2&lt;õ@[Ê²Îõ@S¹·ÚCö@&gt;Ø_x001B_¿E_x0002_ö@_x0001__x000F_Å1?÷@´ûI¼Øõ@ºË_x000C_õ@8=K_x000D__x001C_¯ó@_x0006__x0007_ðòòÙ¾ëô@t_x0004_¦/Hô@_x0005_8+øó@[ì_x0004_Ë_x0003_ö@ÌPÙ¶Îô@¤_x0017_Á¾ñ@ù}Ð¡y¶ô@Ô8í_x0018_Añ@¼G_x0018_í_x0004_ö@_x0002__x000F_N_x001C__x0003_ô@_x0015_&lt;úäó@Ë0{&lt;r^õ@Ö]:1õ@àqG8_x0010_§ô@&gt;9ÈÄÆ²ô@Èª@:²v÷@ 2òï"ô@Y_x001E__x000D_½ó@À6_x0001_Rtô@©³Ë	_x001D_óò@¹ª-0Fô@8?Ì`Îô@_x0008_ò5äbñ@_x0008_§ð¡Yö@ÁÅ¢%6÷@ È_x001D_\ö@UCì¡ÚCò@S@ä¢9ò@Ï	é5îëó@s3_x0014_û£ô@0èð#Ï¯ó@_x0010_ò´_x0001__x0003_º|ò@,[­úm;ô@Ñ%·AÆò@ä¤=_x001B_Êô@W^_x0013_/+ö@×_x0018_-Oªô@Ñ[7±}÷@½-/tû_x0006_ö@ØsÑ_x0007__x0012_ô@B+Ðò@5Uö¶Zõ@£S_Mô@$ß}iÜ&gt;õ@x¦_x0002_ºgô@ ö²Fz©ó@	§8EfCó@Ý×îêô@&lt;Ì _x0015_Àíó@ õaFjõ@_x0017_¾dò@æ2°ilô@_x000C__x0019_°KOÔó@_x001C_ o_x0017_$vô@ÄyêÏÄó@Eû_x001A_j	"÷@Is-ò_x0011_ò@ÏcuÀÝñ@SóSd ó@}a@_x000D_©_x0015_ö@JÒü_x0013_ä½ó@R^AAPÃô@÷X½#uýô@_x0002__x0003_Z¸Dm_x001E_¢ö@ÖN_x0012_Úr_x0007_÷@7S_x000B_°´¿ó@ÓóôÌ_x001C_Ðô@f9_x0016_«¶3ö@fâDÉ_x000B__x000C_ó@÷_x001E_ÒwN_x000F_ö@vþ*Àk_x000C_ô@_x0015__x0005_ÔA3N÷@2&amp;_x0002_{_x001F_Íô@¶_x0015_ÔßÀ-õ@_x0008_è_x0001_g"ö@,iº®Íó@ÄÁ«M¥½õ@_x0012_¿¡_x000E_A õ@o¢áö@_x0005_0ÆX$ô@¼×NÊõô@¿Ì_x000C_8ñ0÷@13b½ç­ñ@½_x000E_³a:ô@hÓ÷«e{ñ@M_x000D_¥ñ@·Ïç4©ó@ãùæ.»ó@5&amp;lËvô@öAåu/ô@úåëç¶Âô@ÖÈÂ_x0011_võ@_x000E_ÎJng_x000E_õ@_x0018_­¡¢_x0017_÷@ô&amp;ág_x0001__x0002_8ö@ð_x0006__x0008_Ï+ô@,rükWö@Û¼ÚÍ6ö@í·¯°3=õ@_x0012__x001F_[%Èò@_x0016_Ê]9Ëô@ÞxNM¥ò@íÞÀ¹5_x0016_õ@_x001C_p_x0002_:ôPó@É'Ý$ò@¯s÷4õ@?:ÞÒu4ó@º "{_x0008_lö@jg¡ü éò@F¾©«Ìvö@Çî¾_x001B_ô@R_x001D_2¿sB÷@+SÐÅ"_x000E_ô@eÍ´¨v ò@Ø"»éò@Â_x0003_tÚÉô@ì©_x000D_]kõ@])ß,i«÷@¨:Ênv5õ@3_x0003_µ¡/ó@×V_x001E__x001D_,Äò@mîdzÝçñ@æ'ö£hô@_x0018__x000C_OöZó@dñ_x000D_RÜyô@M«_x0019_ªñó@_x0002__x0003_ÁÄ©%7õ@_x0015__x0019_õgãXó@)b¨Î)*ô@Þh4·ó@Bßº¿èö@ÚÒÀwÀeõ@ç¨Ò~&amp;Jó@Ñ´_x0011_pB7ò@Ó¹ ÌÃçò@¶:xaûö@Ðl'".Lö@ES¿\ndô@à@_x0012_w_x0005_õ@Ë_x000C_½Fóö@Jiµ&gt;R]ô@Ì]âÉ}ó@¦ûÌ_x000E_Öô@1'_x0008_bó@_x0001_uÞÐO"ö@Dû_x0013_nÀ¥õ@×»#æ;ôó@î¾Z2}±ö@|ºÚúY_ò@ýÕB0\Õò@vg_x001D_óZ-ó@_x0005_p_x0017_Y&gt;ö@Q!_x000B_ö@ðí;/½ô@i4í0Üòò@_x0013_y[Á|_x0003_ö@hTeª5_x001E_ó@Kµ"_x0003__x0004_C»õ@¥Ä=_x001E_ô@ûÕ_x0018_¡.Óò@¤ÉÜ&amp;_x0008_Dô@$_x001D_©1Àwó@½_x001E_±Ý&amp;ô@&lt;£vxÝó@£ÙÔäÝ_x0017_ó@8_x0016_f÷ÅÃ÷@} H_x0007_mõ@åõg-Ï)ó@_x001E_Â{Ò¸ò@_x001A_k\î_x0008_ó@ÔÜí¯ô@:_x0008__x0001_T&lt;ö@êd¸X|ó@zù_x000B_kéó@çÚûrõ@òLøCIüó@£	²»Å»ò@uo¬@Ò_x0019_ö@¼ò±IGÃó@¡ü´¶^ö@_x000E__x0015_xqìò@:Ü_x001F_þMÎõ@Í¸Õ::Ññ@_x0002_kcÿ÷@Ú²|tßõ@Jó_x0012_cÄ/ó@k·rò@w`¥±_x0018_Gô@âñ¢ÀØ®ò@_x0001__x0002_çÓO×{$ò@ 2ËxCó@kHüã¿]ò@ôKÖÏ¦jö@ìØ~_x001C_á_x0008_õ@|_x0016_`_x0014_Ýô@_x0002_¶øW»ô@Øk^¡®ö@ÐÊ6þõ@£¶nÒÇ-ô@I÷¿Ô!dó@4_x0003_N_x0019_ô@_x000B_@³_x0011_wó@èìÖ_x0016_Tö@÷à½õ@¿_x001B_$Å9ö@­¹¬×÷ò@ ñzkdö@c_x0013_Z_x0012_H»ó@I?MÑ5_x0019_ô@°!­ãò@ËKn­áö@×·{tô_x0007_õ@hb¬8	¦ô@_x0007_BÄ^=õ@Fe£^&gt;_x000B_ô@Ù_x0010_!Áô@I¬Ýª7_x001F_ó@~v6Mô@nu_x0002_éÙÕó@_x0011_/£ Üö@GmG_x0007__x0003__x0004_áWô@_x000B_³_x0014_Dúó@± Û_x0019_	ô@_x0008__x001E_FÈÏfô@ï_x0016_hãð@,G\hd}ö@2_x0019_ÐLO.ô@#Âr&amp;	ô@ìP=Îf3ó@JÍÉAÅ|ö@ü_x000E_7-@aõ@4É\?_x0017_ô@`àG_x0002_W_x0012_õ@_x001B_×_x0011_úMò@VG¬_x0001_²ò@°°O7X|ö@8G:8ô_x001C_ñ@}æëÈ3ô@	&lt;!P&amp;{÷@EÑ;Ö_x0004_ô@½_x001C_:Ó?ö@_x0001_b_x0005_A¡²ö@Í?öÛèÏñ@L_x001A_Ð¦_x0001_·ò@nõ2,_x0010_ö@*Q)[Ãdô@Ûµo_x0003__x0007_vó@j_x0016_×.aÓó@D-`x.Èô@Æ ºN!õ@_x0018_1©¸bg÷@_x0011__x0016_²^üõ@_x0006_	k.·îò@J47N¦_x000D_õ@8îÇP|Y÷@Ý¬×["rõ@Ä?h§rô@_x000E_^ü_x000E_kWõ@1ºË2÷@_x0012_k¯mîÿõ@`£0â8Wõ@ºá_x0016_oÑ°õ@­_x0007_¶Ë&amp;ö@/Â`_x0019_&amp;ô@~#ñÂ$ó@Ý_x0012_ßÌó@n_x000F_úbuõ@&lt;·Á	¸ó@êN"Jgö@&gt;&amp;	á_x0001_ó@q¤»?_x0015_¹ó@&amp;rþ_x001A_D_x0008_ô@ê)_x0004__x001F_Ä_x0003_ó@À_x000F_8/¦Èõ@+_x0002_ýQ·ó@ß_x0005_Ø¾g(õ@¤A¥³ZHô@ÓJù×ô@Ö¢Vøö@!ç8&lt;_x001D_ö@ùy¦Î±Mõ@iÖq_x0015_%]ó@µç£×¦;õ@ü?'N_x0004__x0005_«0ó@µlòùó@[²d_x0002_/_x001D_ô@¾bÑùÒ~ô@dámõ7ó@_x000B_Þ©Xô@ø¾îó@îW¤çÃðò@4¶¯ìö@ü5x¡ô@ÄÑ.4_x0016_ûó@_x0002_¬_x0013_e_x000D_çõ@_ØbGøõ@³1±­)0õ@0Qá½ó@÷?äü_x000C_çò@~_x0003_¦Õ	ò@²´ìU­_x000F_õ@QÐ_x001C_^ÐRò@O´_x0001_ÓÏ ô@Ý¼OJô@?¢4sýò@6H^±å_x0004_ó@Ö1Òt¯4õ@TerB~Àõ@¿È`ö·Úô@+_x0017_¢ê8øò@_x001F_­OUãñ@	_x000E_r ò@g_x0014_ïó@}Q¼+Ú/ö@_x0001_NÉoñ@_x0001__x0002_¶ëg%÷@¶­Cóv_x0004_õ@yî²r_x000E__x0003_ò@¯ÝSQÈõ@h¦\_x001F_±7ô@»´[Oò@~ÐW³%ó@Äñ"P%õ@!eÔÇ£ó@_x0008_ä&amp;ãÍ8ô@ãkÍJò@_x0017_Ü\?5"ô@oI21;õ@_x000D_Ó_x0016_3_x0011_ò@_x0014_ÌÅ «ò@¿_x0018_y2ó@Ñ_x0017_»&gt;7oö@IKÅ¶³ñö@_x0016_Bä´_x0015_ô@"´_x0003_².¸õ@Êxç_x000E_ô@7#_x0012_Âuö@ÿE²6¸wñ@º·_x0007_~yó@\º_x001D_CCõ@ï^Ôé%ó@²j_x001D_¨'_x0007_ö@|ä_x001E_w_x0017_îó@pÁì%_x000C_lõ@É_x0008_ú|7&gt;ñ@ÆK8ze_x001E_ô@DÊ¤_x0003__x0004_bÝó@Æj¢Ãã±ñ@4WÙ9Wõ@û}8¾M{ö@#_x0017_	°h²ð@!LÂøm_x000B_õ@Æ¬­t7\ô@àÔþ!ãVô@RP*Ëy_x0008_õ@_x0017_Ëï=÷@¢Ãµ+kô@ÑE_x0011_pÎó@º¸)x2Vô@Ûµ¨U&amp;fñ@ÎnnÃ5±ô@ö_xP·Wò@.ab°ô@rZòç_x0005_ò@Á¿ìÂqô@E·Fsèô@õ_x000D_OE++ô@EÎ¢@Sô@FyÂûbnõ@°äu_x0017_£õ@*_x001B_Òµ_x0010_ô@_x001E_.ÄÀ¥ö@£¶@_ëö@Gw_x0002_àYõ@%@Cª%_x001C_ö@´ÐÀy_x0001_õ@_x0004_ÐêÈó@d_x001C_;N_x000C_ö@_x0001__x0002__x001F_2Ñhïò@5ã?ï¹ô@6è_x0012_M¸©õ@_x0015_§_x0011__x0001_'ó@2í´|ÉBò@_x0002_Ò_x0008_Åýõ@_x0017_XYÔyõ@fm'ªó@ØF@_x0005_þNô@8ÀëÿEÙó@qãÐ»õ@D6Yã÷@i_x001C_ø®1*õ@µ{«MNTô@!_x001D_¥ô@Í'Ý¼A_x0001_õ@ô8yïô@ònH_x0013_Y&gt;õ@XÚ¶4ö@Þd½Ð2xó@Y_x0008_40Äö@²¶_x0017_yÚõ@_x0001_½_x001F__x0004_Éô@M_x0013_ÜÁ½_x0001_ô@Ìj½²_x0010_ô@-§y#2ö@|Æ+õ@_x0002__x0006_A³&lt;Êõ@ßUÒþ_x0015_ò@ô±V/¡&gt;ó@ZO_x001F_cÝ_x0006_ñ@_x0002_­ÆG_x0001__x0002_ûsò@&lt;_x0017_öÍçô@EÈÄÐ÷¸ô@_x0011_Å&lt;¨&gt;Nö@ê&amp; }9,ô@Õ¡S&lt;_Nô@ü_x000F_é!füô@ÐÒB!8@ó@_x000B_¸Å95Ãò@Ö5-_x000F_ÉV÷@&amp;T!±Bô@CQ_x0004_N«âò@¹Ù6_x001E_HMö@A_x000D_¶1õ@Cðk"]1ó@ºC26¾õ@¿uVèô@ÆÛÅ"5Ôò@Zñ©ÀÚfõ@qgw Þó@¨4Bîjõ@fRÜÀ¶õ@Ï?¿Í9ô@¦á_x0007__x001C_­Åô@_x0014_Þ_x000E_^Çõ@×`ûX_x001D_Ðó@_x000E_s¢°v_x0016_õ@_x0015_18aö@	àßüYô@î±_x001D_ã_ô@_x0002_w·I_x0008_Dõ@Æå4ó@_x0002__x0003_.Ãåò@Ê_x0012_¼òÂãò@"ÄþN_x0012_õ@êWð¥s±õ@¥_Bheö@ÄL~£÷ñ@«¦®ùàö@B$ sö@û\NÚS¦õ@n_x0001_çS,ÿõ@#EÙDZõ@ 3ì#ó@Íl_x0007_UÞó@ÖÚ_x0004_µ,ô@Ý1Qúôö@_x0002_ð&lt;ô_x000C__x000C_ö@_x000D_ÒÍ¹&amp;Fõ@ö!Ã­÷ô@½_Qso¡ó@0ªi_x0013_¼±ó@¡Þ_x0008_w_x000D_©ô@N_x0012_²bÙ1ö@,_x0011__x001F_{*Õó@$	Ø©ùãö@ºfN°_x000E__x001E_õ@}_x000E_t¨ö@®*ï_x0018_ô@_x0017_|_x0014_'_x0006_`ò@êçyçõ@_x001C_:&gt;îâö@PBæêû{ó@½sñ_x0001__x0005_&lt;ó@{ÿr)_x000D_ðõ@À°¨E§ô@ás¾Ø@ö@¯_x000F_]L?ô@F«;	cô@T{¢ÿ¼¤ò@j¼é_x000F_Yzö@Èly_x0003__x000C_ö@\%òßhô@#Ë.þ½ñ@_x0002_.é_x0014_Võ@H0Ûæm8ò@ü_x001E__x0004_Bô@&gt;$_x000C_/¹"ö@Âäf2Fó@_x0010_:É*ô@OfTºHõ@!ðqõ@°©\ÎÞ¹ó@µ÷-5äò@dÙ_x001C_`¸@ö@_x000C_«ìÛ ö@ôK_x0008_éÁõ@ßÎa«Èüö@!;_x0013_³²ô@¹è_x0019_¨ó@àùtÏò@&gt;1ÒÜó_x0001_õ@W'®´kñ@_x000B_=+{_x0001_ô@Â_x0002_£ô@_x0004__x0005_&gt;]Ê·_x001C_ó@8»8ôô@ó9_x001B_g_x0005_±ò@z½ØÞñö@dÍ_x0018_+îõ@Àã&gt;;mÕõ@É;+ô¶ó@L_x0018__x000D_J_x0006_{ô@®®ðÍSáò@~ÚÎÏ×`ö@_x0002_Jh\Zò@¾«p	á¹õ@Jÿ®Qqëó@o¬Øä:¤ô@2_x000E_©z_x000C_¥ô@6_x000E_(&gt;ö@TÁñ!õ@ëú_x0003_µZ¡ô@b&gt;èäOõ@ÏÝç_x0017_ô@ßiê_x0012_±þò@_x0012__x001A_öÀò@ý_x001B_ZAz\ô@®_x0011_¾äl£ó@¢gÅ	 ÷@ìÐ$ö@Hï¯ÃT_x0014_ô@I!Ðð@|V_x000B_¿¤õ@{ü_x0017_%¦(ö@²X®éò@ü_x0001__x0001__x0003_Ï_x0010_õ@_x0001_¯bÒôó@_x0005_L_x000F_nHó@_x000D_Ws0õ@FÆô?_x0006_ó@´UÐô@@a_x0004_;ü_x0015_ô@k×¹¶ò@*Q¯]æ_x0007_ô@¤ª_x0014_=wö@é»JÊó@x;?^e_x0018_ó@_x0006_U·_x000B_'3ö@4?î{õ@úÿ¸Z&amp;âò@&lt;É_x0011_ZËô@ú^ÓøÑ_x000B_ô@°£Ûú_x0002_Ôó@L[m_x0013_ó÷ö@_x0005_¨¹â_x001F_{ò@)³í	Tgô@·Ë'Ãõìó@\/|$Úò@ó×´&lt;=ö@G«]Ë ö@P{´_x001B_êõ@_x001A_#íC²Òõ@Æ¥&lt;È)`÷@dÖpßÿô@üèOØlõ@QÍ_x0014__x0005_Nñ@8ö½ÛJUô@_x0001__x0004_%§¡´õ@¶Ï_x001D_`Eô@ð_x0011_ÿµô@_x0016_¿&amp;æññ@¯_x0016_,qó@_x0001_ó2~ü_x001C_÷@Ð_x0003_')ôõ@7¦_x001A_¯üô@ÐÖ}Äöi÷@ÿ_x0005__x0019_Ç)ô@äA\õÃó@h_x000F_!_x0005_tLö@" #_x0001_ò@ÛE_x001D_|Ñ¿ô@j[NÉAõ@/_x0018_ujõ@ª®ïò@JÃGSáÙõ@%°õÈ:ô@Ãª@Dó@._x0002_DªMÍñ@|æygLëò@û8Yêò@	;dlÞ¥ö@Æi=¶!ó@U	£ô@_x0004_½Yÿöö@pûh´Àºó@§»d_x0019__x000D_Îô@Ý&gt;É_x0001_±_x0005_õ@(sq\ö@D__x0001__x0003_rÂò@k_x0018_ú_x001D_ØKõ@¿Ü1_x0006_/=ô@b{E»W_x0016_ô@=¤*¬½ó@_x0001_fSdñ@,A&amp;ô@ÍÌ_x0005_Þ_x0019_÷@6çj_x0002__x000C_õ@_x0003_Q4rïõ@!ú³_x0003_¬Oó@ÖÌS_x0008_ñmô@Î`_x000E_êÌXõ@èL+ÙÜÒõ@þÖ?_x000D_õ@&amp;WTC;ò@&gt;Î c¨¦ô@3ër_x0006_GDö@u(õG	_x000C_÷@ð_x0001__x001D_»jõ@(?°(2#ó@_x0005_OúcUõ@tg_x0015_NO6ó@à¶bà:Cö@ìÓÙ_x001A_¨çô@ý»¶õ@_x001C__x0007_ûç¾ô@éã_x0002_ÀBÎ÷@_x0011_å[_x0008_uô@¸Ç_x0007_p­£÷@&gt;|Ô_x001D__x0013_ô@µBtñ@_x0002__x0003__x000F__x0008_«s\uõ@Bj_x000B_½¸ô@×t¸_x0013_õ@Gx­Úâ¶ñ@_x001D__x001B_?õ@ÉLñ6ó@}2_x000F_ËçÍó@|.b_x0010_O÷ò@Ã!ÈðF_x0010_ò@Bw_x0010_nYõ@.#û¶ô@1\[ÿ_x0014_õ@U¨w¡Ø$ö@/Þ_x000F_Îò@¦tb+÷@Ï_x0017_q&lt;NLó@ÃÐ_x0005_Xò@_x0018_uË'Hö@ï%f&lt;µ÷@xQÌ³o²õ@&gt;:IgoÏô@¢¬ðjó@WÖýsýð@fú´ñäÉó@³f¶þó@Ñöä¶sºö@ÒoÚººô@º¹Ã(_x0011__x001C_ô@!·N Úö@­åT_x0001_Ïó@d(Ì_ ö@à4_x001B_ã_x0001__x0003_Q_x0002_õ@ÖI§*êòô@_x000D_Ée­þð@E³Ö_x001D_õ@×KY'Ú_x001B_ö@a¦~_x0007__x001D_Nô@øîà_x001F_õ@íÂ_x0014_gçó@eÖ9ä_x0007_ö@sW¾yI}õ@øòNñæò@,G{&amp;,õ@ü¦0_x0018_r_x0018_ó@ë¯[!µö@þ»ËÞæHö@;Æñ6_x0002_/ô@·_x0006_ÚÒïWö@_x0018_HæNðó@'dÓm}ô@Ù"*[Äö@0´×_x0015__x0015_Ñó@±_x0005_³7¨õ@ô4_x001D_&amp;{Çô@_x0015__x001F_é6_x0019_ó@8xS­|ö@a_x0003_	"¬8ö@glæÂõò@u£Çj´õ@iØÅVö@Rï)D&amp;Nó@_x0007_Òtðñ@G³¬9Íô@_x0001__x0002_"|òprõ@k_x001F_1HLÍò@_x0006_Íj_x0002_Ró@j_x000F_,Gq6÷@MËé«cô@²	Òð½(õ@_x0016_Æö@è±ê÷@«èª?ö@_x001E_H&lt;*L8ô@F¯ü©»õ@}_x0004_þ+%÷@_)%¦2ªô@ÓíQ®'ö@G:ÊÂÅó@Í?À¶3áó@Â_m_x0004_BÓô@¸ù±_x001D_ëð@øTÙ:wó@Û\WËqõ@_x0013_ÖS_x000B_vñ@§-P/¯»ö@_x0002_®+oô@S_x000B_YÑ`ìò@ÏQÌ_x0015_Eñ@ûL}r=&lt;÷@Eý_x0003_Â_x001C_t÷@*À_x000F__x001E__x0001_ö@OÔWÃêÇ÷@»_x000C_Û_x000F_W_x001A_ö@6Q¢Ùêñ@;Æ!_x0002__x0003_`ô@äý £ô@`~_x001E_óÑdö@kéu_x0018_°xó@?duþaö@ÖùNñ_x0005_Íô@Ì¾ß½¢aò@G½Æ°_x0006_$ö@p_x001C_¿X_x0006_ò@Ðc¼»ûô@~ÏÁÇõ@ _x001A_C@ôOö@¨_x0003_TãIô@Kö`W~ö@_x0012_m_x0007_óW³õ@_x0018_*]ÜÑ©ò@á_Ûrô@ ¶_ 4$ô@Ü¯ 6ö@`;«î»Võ@_x0011_OsG±)ö@_x001C_uÚ_x0002_Ý\ò@_x0004__x0006_]î_x0019_õ@ÿ¯ÞÙ3õ@"õåæ_x000E_ó@`ëÖjÄó@:]_x0018_1!Cô@.úi_x001C_·Sò@[A_x0001_@Ú÷@æ T?W_x0019_÷@ìhzê¨èò@_x000D_óÑ_x0010_·õ@_x0002__x0003_ ²zúb:õ@² ir;Íõ@ÊYjõ@À¸ÓÖY[ö@á_x0004_ßãÖ}ó@'Ã·_x0016_võ@ÔÐÂ_x0011_ó@y;3;©bö@¶F_x001C_AXó@Çå_x001F_¶¦ô@&lt;t+oXîò@¶54§Ã¡õ@?ÃÝØ©éö@_x000E_5i_x000D_éñ@W»_x000E_¬üõ@Åê&gt;Õò@ÂRh_x0013_:ó@_x001D_q~Í%ö@þ"Þ`Rýõ@ú£!Â¶ö@yÔÎ4Zö@gcÝÙò@¹!_x0003_y_x0001_ô@Gt_x001F_MX&amp;ô@s|Ryô@_x0018__x0012_Ý&gt;¾ö@4k±YW¿ó@U QjÓéô@!n$ò@`_x000E__x0011_T_x0006_Ãô@qs` 'ó@Õ×à_x0001__x0003_`ßó@pë^_x0006_Eó@Çÿ_x001F_hô@ä[W°_x001B_õ@`a/_x0017_Õuô@"h_x0010_Q_pö@ 6_x0016_§_x0005_ó@DÔèñ@_Y¿¿âó@_x0017_ò_x001D_Or÷@£%_x000F_t_x001E_÷@F2þBS`ö@¢£_x0005_oHFô@!¼ZÀwõ@_x0010_ÂY6Ýõ@_x0004_/´_x000C_~ô@æÀ¿ò@Ý_x0019_¶}ô@ñíF»Võ@°_x0012_¿æ×ô@Æîlª ö@Z=Æ2)~õ@µ×î_x0018_õ@ðï¬_x0004__x0002_^ö@ñnRÞÕ¢ò@ÚbRö@ø8A¨_x001E_ö@YDý: `ô@4uªæö@g&gt;æ)_x001F_õô@~v&lt;!òô@¿èY{:ò@_x0001__x0002_lpÃµÒô@(_x0011_QV_x0017__x0004_ò@_x0010_³ÞB_x0007_ûõ@_x0019_RønSö@Ë&amp;_x001B_ÑRØõ@V.;·îò@T_x0001_)]¦ô@Ü8q õ@pz_x001F_Èõõ@¿Ü_x0013_XSõ@é|Ô2!ô@:_x001F_ÚÒ[õ@O._x0005_¦_x0016__x0014_õ@_x0011_k7èÙ.ô@LíUËÊ_x0014_ò@1¸_x0001_E°ó@|_x001D__x001D_YÀö@w Ëõ@ú^hó@¦yq_x0007_óÌõ@eÅ¾\Åô@ðË¢ÕDõ@_x000B_Eûö@$J¹	0¨ô@f&lt;Á³ô@¾ZÅ¾ó@_x000C_å5l¢ô@j5búÌö@¾;®_x0013__x0004_=õ@Kg¶_x0017_qõ@DüE_x001B_ÍÜô@[Je_x0001__x0003_¦Øô@4*[Äkö@ã?FUó@º®&gt;ê5ö@Áó¤tä0ô@Ò!¨Êñ@WnW¨Z,ò@´Ê_x0002_³ò@jt(cXõ@v)_x000E_5ö@r 93ö@éö·1Fõ@a²ëÁ¯Aó@ðg_x0002_Î]Dô@)-@&gt;_x0011_öó@ÍþsÞ­ðô@_x001B__x0004_¨ÁÒvõ@p*0siÝô@Ê,_x0016_É ¨õ@Öû×¿õ@P_x0002_Êd[åó@Jó_x0012_Xùô@ ¾QM°%ö@ï_x000E__x001D_¼ý_x0004_õ@z_x0012_'_x000C_ö@£wâ·ùô@a]¼çy÷@}U-F¤tõ@ÚgÈ_x001D_ý»ó@]¬_[üó@_x0004_ÎdOÒò@_x001D_R0ô@_x0001__x0002__x0010_6À×ðõ@+å_x0010_ë8ó@ÞýjÖWûô@}×ñ_x0001_Õó@Îj!_x0011_Oõ@TNiPö@&lt;3pÂµó@èîMìbö@_x0018_°&amp;ñ@¬_x0011_æÍ/_x0017_ó@Ò*&gt;»ö@j_x000D_ñËZðô@½¾¿ØùY÷@.T_x0018_Úõ@² g%_x0007_ô@ám­&lt;/_x0005_ô@-&lt;%)°õ@1ÂD_x0012__x0011_dö@nñI×Îõ@þ_x000B_,åØò@ý_x0010__x0002_ó@ä_x0011_j.)ò@¶Ó(aþîô@ÿå]Ëò@Îò_x0007_N_ó@ÆV_x001F__x0001_?gô@qìÊoõ@Ò`_x0002_Y_x001B__x0004_õ@f1aq,÷@ìÄýÜEó@@8__x001F_¡;ô@áîAÝ_x0005__x0007_[«ñ@=íTK¢Nó@{t_x0014_yÃñ@_x0017_¶3îtó@Ü_x000F_£=B¡ò@R¥h0kÊò@%Ì_x0004_Þò@`ÚÇ{ë_x001F_ô@4é2ý*èó@EëÖ_x000D_ö@±_x0006_&amp;çñ@3NóDöò@²»è?³ªõ@òDþ_x0001_oñ@ÏK_x000F_ò@_x0001_Ü/_x001A_@'õ@Ãuè_ñ@Ï|)`ó@dT1_x0018_}Oö@L_x0016_ÑLñ@õ3gE_x0005_ó@ÜPím_x0003_)õ@^fCùÓ»ô@]_x0014__x0014_³æáñ@NK$SÇñ@Ï_x0014_}¨yò@÷.´æò@_à7_x0001_9_x0002_ô@_x0011_Æ@_x000E_óµô@.¿_x0013_.ïYò@Å'8_x0010_ö@/ö8&gt;N*A_x0001__x0002_Õ¶Å_x0018_ð_x0013_*Ar_x0016__?A	*Aêcý_x001D_|*ArµPÔ0*AívÓ{,*AÀø$Ä*AiåÓÿ¹)AñE_x0012_Â³H*AÌ^_x001D_Z_x000E_+Að^=_x0017_Î)A_x000C_P_x000F_úõø*A§Ñ!Ðí)A7]LLÚ)AÊ|uó_x000D_ß*AÏj¬®3*A±_x0006_Xº*AbÎ_x0019_~*A¦_x001C__x0013_óè)A_x0011_jÑ;+Aô^ÆÁ{*AN3	ØÂ^*A¼Ø`kÓ#*As	¢kÉ*A§+Ö~*A¾%_x0007_&gt;0Ê*A [Öx*A·¸·±~*Açóú2Ñ?)Aî p³Nj*AAè_x0017_"_x001C_×)A_I¿e&lt;g)A¶Ô@_x0002__x0003_*A3q¾'ß)Aq@4àè&lt;+A2_x0012_$êO*A8F°_x000F_ñ*A_x001E_gqp*A¿0:ûH*A¨ü_x0004_+AéEKnÃ*A(Boò.Á*AÖÍÏ¿f*A#_x001B_ü_x0010_âÒ)AêÎ-#*AcbQ;*Ahf¦ú³Æ)A`_x0012_&amp;*A_x0014_Á_x001A_hO+Aühþ/p_x001C_*A_x000D_ÜJÜ_x0014_%*Ak¬»ïí*Añ_x000F_ñ)A1:(P±*AD½%µÄ*A e½)+A°DnDKg*A$_x001B_Áì)A,	ò½_x0018_*AªÈÚûi)AºW©k­T*A,8hà_x0001_)A9çÖJ¾*A?_x000D_É[a)A_x0001__x0003_·æuhZE*AÙ¸;Ðb*A¨mMc_x0007_*AÀ\ãX*AÞ5(¯Ä&lt;+AM_x001C_hµì)AG):=Qu*A3³«2À*Aµ_x0017_Þ÷_x001D_l*AË¾§ÛyV*A0ùù^ª)Aµÿ_x001E_Ýó*A¬KÅ_x0002_û_x000D_*A:_x0016_»"_x0003_æ)A¨ç+_x001D_*AfÄ	_x000D_*AÐ®)AÕW_x0017_´ª»*A,s_x0003_gú*AÒ¼Ðªw_x0002_*A\´E&lt;+z*A¾ì¦a*A/'_x0011_n±w*A4ßò_x0015_YI*Ax·I_x0015_á_x000C_+Abl'®H*Aþ &amp;1d*A_x0018__x0015_Qu*A&amp;ßTØ!*A½ß_x0013_¡*A¸¹¸á¨_x001A_*Aè_x0001__x0001__x0001__x0002_CÎ)A_x001C_Ó²Ê_x0003_O*AjiY(8*AO/ÌÑ_x001E_*AG?übD_x001A_*A¿ô Ð²ú*A¢;wC_x001E_\+AOÅ zF*A	_x0015_7s½Ä)A_x000C_!0µ_x000E_¤)A¬íwoÒ¼)ADµ-*AcB_x000F_¿_x0002_½*A_x0008_¤á*AÃäVco*AáÂ_x000D_Êù	*AÇUiÇ*AØ¥oÅk¯*Aal9#*A§uk}u¨*A Wú¢Ú)AäR\è*AÕ_x000C_'*ACý¡3*Aì¡_x000F_ÑÝ¾*A®ÐÎßK_x001F_+AVµtªCq*AòÌFú*AÓ_x0014_\ÞÓ)Aü[D&lt;³*AH{uö/Ê)AõîçUØ*A_x0001__x0004_Ë_x0017_ßÐíz*A©:D`S.*A(_x0014_È³Ï*A\iôðÇ)A_x0018_&amp;ù_x0003_õì*AÛ&gt;5_x001D_?ü*AèìTz½*A#_x0005_¿¼_*A&gt;4Jµb¦)A_x0001_5ã-*Aõ@_x001E__x0017_àO)AÚaQ°¢»*A_x000D_ä¤e_x001D_+A¡²g³_x0016_/+A_x001B_Z_x000B_*AÞhÿNR¢*AßADò*AÅ2p!®Ò)AUÁÍJ+AþÍ[vÖ¬*A!ª DÑ¤)AKwt_x001E_×í*AçKÝÊ{)A*~ÓW_x0002_Ñ)AGQ&lt;_x0015_°å)A#gÌ¥ñ_x0019_+Avç{ø_x001D_[*A¼ã_x001B_Ùî*AA¯å­)AôÊ_x0014_rr_x000E_*AÏî_x001C__x0003__x001B_*A_¦ÆÃ_x0002__x0003_à²*Aér¢R*AÆïæ*AÓ_zá*A*®E¥NÃ)AÈÚïo*AZ_x001E_©~®)A_x001E_Ú&lt;ei*AS_x001F_e._x001C_ð*Ad_x0002_q_x0018_ñj*Aõ +ñ*ADÂ ·£)ApKGá{*AÆ.²*A&lt;_x0001_®%xï)AµÌ_x0008_É_x001D_*A¡_x0019_¬´l*AÊO_x001A_L_x0012_Ñ*AZèóç²2+A9FS£)Aª3ðU*A_x000F_ë5_x001B_@n*A_x001F__Ï5P+A@l_x0012_­*Abþ69&lt;*A¶½h6**ATþ_x0019_&lt;å)AÖ*x_x0015_.)AÏËºé§ù*A-`6Ì#C*AlÝ8a_x0019__x000E_*AYóE\*A_x0001__x0002_µëÏ¡Öé*Aèh_x001F_¤+A¢_x0007_,Åè·*A.ì_x0014_Ò8q)Auâð!Áê)A"þÐTû;*A.ÁWg+AÃ"·8ÔÔ*A.¯@i*A~Æ&lt;	*Aë_x0005_¾Æ*A"_x0004_ÐYÖ)Aø{M_x0004_»ñ*A4ìÆDnê*A_x001F_âÍ®*AZ@GD*A Ì+®_x0006_Y*AB0»R\_x0010_*Aew,s Ï*Aß^¸L*A_x001B_Lqa&lt;+A*Iu¨	­*A&lt;_x0017_÷_x0003_*Ag_x0002_¹¶ J*A}2¼ð*Aà3G¤Ü_x001D_*Af	üÎêÇ*AùæÏJ»*AXÃ¸*A¶_x0018_#ÂTý)A$ÕTÕW;*AS8Þ9_x0002__x000D_­Á*AÓã°äm)A_x000C_Âó¥Õ*Aaé&gt;9Ñ*A^¥Ýär*A¬¶	{ß*A_x0007_ÔVÜd+AâýÀZ*Ar_x0007_YÛóô)A+_x0006_§ÖlZ*Aéàj7a*A¹_x0017_ÎÔ	+Ab_x0002_æ"9*A n_x0004_åV_x001B_*Ac^e~'*A½«_x0003_ ¯)Aó_x0013_´T%*AGDÏhä*A(rÓnÛç*A ½Ü8*Atæß97+A__x0005_,­&amp;0*A_x001C__x0013_ä_x001C_¬_x001B_*Aó_x0001_w~ù*AÍ_x000D_³h+A_x0015_O°ÁP*AqöÐ_x000B_*AÈ_x0008_§(ÅÅ)AîÂ§®ó)AwÌ_x000F_Çí)A=_x0019_Ám*A,¦Ô_x0014_|*+A_x0002_	A¯IÞÝ*A«Á_x0001_]ÛG*A÷7D_x0016_~3*At®ë_x0004_¢¡*AÒëË4(*AÍ&gt;å)A±P±}~*A÷Ò×¸l*A®æ_x0018_Rhë*A¡_x001A_ë´_x0003_õ)AÓ±ì|mx*A_x001E__x0007_¥ÿ)A_x000B_G_x0016_x_x0007_Ä)A_x0002__x0013_¼_x0006_)A	ÝDùrÍ*A_x0011__x001F_på_x000D_¸*A^8r&amp;?*AXM1)Aô¸&amp;_x0013_ÐL*AÒ_x0002_!¶á)A\«*Ñ*A93R_x001D_¿*A¼@lýúî*AvN/jÄx*AÆ&gt;ý_x0002_._x0006_*A=_x0001_Ø¡)A_x0005_ëpÊÚ_x0007_*A/æ¬[*Aü_x0007_1:*A¼$Îÿ]*A_x0004_8ß®G+A¬_x0008_²_x0001__x0002_KF*A_x0012_^ûD¥)A&lt;Ñ¸Ø _x0011_)APÛ[~_x0013_*Aã_x001C_èÞç£)A¯F?_x0018_b6*ALQ_x001F_hóI+AÇNÖHKù)AÍùó*ÿ*A_x0012_s&lt;Z_x001C_*AóÇ*Êe¢)Ax@{_x0002_Ó_x000D_*A]_x001A_(ñYs*AL(_x0013_Lb*A»wÛ?_x0015_*AàÚ,/­Â*Ac¾õ_x001B__x001E_â)A_x0002_´0z_x000F_½*A_x000C_·iáû)A]nòNhì*AªÄB¦Iÿ)A·Ãáä*A+/@4_x0015_Ð*AÚã)Û©_x000E_*APu«*Aðr_x0008__x000B_Y*A_x0002_¢Læúx*A_x0007_LP&amp;.}*Aü_x0012_Ø¤N_x0008_+A®¦¡fÙ)A«Aëcd*AêV_x001A_"íÇ*A_x0002__x0005_yÆ	Üv)A¨½9æ*A®Ø"Qly)A© _x000D_^*A_x0003_øçD¶ï*AÌ_x0008__x001E__x000D_A*Ae_x0004_ãÅ*A½?ý_x0014_ON*Apc4³Ã*AÇªZ¸)A6½M§_x001F_*Ab&lt;}C&amp;:*AJ8¥_x001C_É!*AÞðm_x001E__x000C_*Aã _x001F_*A._x001F_hÕj*AvÔ°ÚY*A_x000F_«qè;¿)A¢iµºùä)AÎtCæ*Ak¸í_x000C__x0019_*Aas4õ+A-Þ®¥!d*A¢yì¢Qa*A&gt;C¤ä_x0001_*A[Õ_x0016_úr*At4«nÞ*A×Ë ëø_x0016_+AE?n'*AÙ_dCC*A{þ_x000D_,Én*A_x000B_r:^_x0001__x0004_6t*A¹ Dd'©)AE¶Oh*A¾Uç_x000B_*A¯!¾_x0016_]*AÎzã_x0014_F*Af&gt;;%qç*A45Õä»!*AÆ_x0015_TÇT4*AAÐY²_x0011_+Aö³ñx:ì*A_x0019_Â7_x0002_3'*AZn»°èÃ)A¯í_x000D_C*AÄY¿#_x0012_W*A&amp;¹¼° *A01j(	*A_x001C_Û÷ç-T*A_x0007_íq1¢+Aííæ_x001F__x001F_ñ)AÎll9_x001F_¼*AÐÁ¤Îç_x001D_*A@ô_x001C_t *Aä¸f*A×hhf^:+AÌW0Å»n*AÝtá'_x0012__x001A_+AX±*AÕ§!ÕÃ*Aõð;À_x0003_t*AÁImå)É)AÕ½Õ5*A_x0003__x0004_+K_x0014_p#)Aç_x0002_¹_x0002_çí*A_x001A_L+÷_x001B_&amp;*A7òõ*Aì_x0013_n;^*Aá?_x001C_Û_x0005_I*A¶õ¬_x0017_C*A i4*|_x0012_*AØõ#_x0016__x0008_%+AK_x0001_._x0017_e*A;¬ÃÒ½)A_x0005_ã&gt;ý_x0011_+A*_x0007_^0Ó{*A­¨_x001B_1HÊ*AW¤íÂ*AÌi2Ä S+Awi?sÇü*A¸òl6«*A¶c_x0004_y?:*At¹òåô)AòÙõ_x001E__x0012_+A_x0003_L©u_x0015_Ê*A[_x0005_t W1*A°I1ß´*AØÑþ·O*AW¿ÅáÑê)AÅé_x001C_*A_x001C_Ëèv2*AãÒX|&gt;*AvRà\+Að¯ã)Aå_x0014_½_x0004__x0005_hw*A±¥ßU_x0015_*AÇ¼Å_x0008_âG*AMû[%¼Ç)AT7ó_U0*AÔ_éÈù±)AA_x0018_d÷ræ)A_x001D_û9Êæ*A:®ÞQ*A&gt;UÕ_x0016_®Þ*A_x0019_çË]_x0013_*A¿_x0010_¦¸c*A_x0011_#&lt;¤&gt;*A³]ÜM:À*AS_x0005_Mv])A_x0002_°T«_x0006_*Aúì_x001C_ãJ*A­_x0013_&amp;p»_x0001_*A_x0012__x0001_Çþ²*AëÀu¡j_x0001_*A_x000E_},c_x0005_W*A_x0006_eNÎ¶*Aû_x0015_LTx_x000B_*A¯~ _x000F_Ûñ)AÛ	_x000E_8ÄÂ)Ag¬·_x0003_ð*AR_x0017_Ï·M*Ai¥_x001E_Ö)AÂI¼ù{*Aÿ_x0011_VÔ*AÞQL__x000F_)A=ñ¯F«*A_x0003__x0004_Ú^=_x000E_'*AÙ_x0017_²Uûô)Ah~ß¨)A@\8ùñý)A1l!Àó)A$|XTC*Aû_x001E_FFD*AäW|ü_x0001_ *A_x0016_{_x0001_xI;*A-_x001E_ä_x001C_þ*A[_x0010_._x0015_*A§ÓQDA+A&gt;s`j·X+AìC=}g`*AØ±Aï*AXÙ÷9r**A^«¿±dâ*AT8Y,R)Aü¬ô_x0002_*AÀûOÄ$Ò)Aæ´¸W_x0013_*A£_x0008_¿¦¦)Aÿµ|`Är*AGô9É*AÔÁx¶(*A.ÅkÝ[µ)A´¶fA*Aò?¸2Hâ*AøàÒèÄã*AsbËÀÅ*AyJUY)AÕ]Q_x0001__x0005_Âb*A{¯_x0017_¡!Î*Açi_x0002_pÞ*AÂÑài*Aïaþ-_x0018_*AÚÓv[¢*+AÒîßY_x0004_+A0ëNçú_x001C_+A_x001E_ÈµÒúu*A¬zÓ»_x0016_+Aa_x0008__x0001_ÒÞ_x0007_+A_x0003_¦OÌ3*A­Í_x0017_¹x°)A_x0004_£_x001B_ú_x0010_é)Aé_x001B_ÃX_x0007_+A_x0011_X¯WÂ_x0014_*Aâï _x0003_4ß)A¨(SO"o*Aýúæ'KL+AÆ_x0017_TG+*A&amp;Ç¦¥3?+A3¯GF*AI_x0004_ÄÄ*A_x0008_PÌ#ö!*A.õaáFb*ABøôËÖ*Ao_x001C_VÚ*AJ\DÚY*AÜÒ{ù%1*AKu¬_x0016_ ~*A:Ë##pi)A¼7`¡o*A_x0001__x0002_[Þ_x0011_=p*A)_x000C_Þ¨Ô@*AN'©)6*A8)®4_x001C_*Aè_x0001_® Å*AüY_x0011_ø*Azç¤û_x0018_Ñ)AÿÀeÞ*A7uH°_x000B_í)A£d|&amp;£W*A0_x0016_0_x0012_ã)A¯´þuF*Aî9øê`)A_x001D__x0005_%è¾­*A]B@¼©)*Aü_x001D_HH\®)A'_x0005__x0005__x0018_Gü*A&lt;òø_x0001_ë¤*A_x0018__x0003__²*Aæg·X;Â)AÏ5û[+AÍm·J*AñÛÅ,×v*A1ÒiÁX*A:;å-°*AÍí8ø(C*A©Ùu?Ãb*AöòïÎù)Ad®5ý*A_x0001_4¶©_x001E_Y)AlÌ{ *A_x001C__x001C__x000C_°_x0001__x0003_Ãa*A¬_x0004_l_x001C_Ã*A®t&lt;ð¹_x0011_*AVË%q#*A4T:_x0016_Ð_*AÎ[Ê_x001D__x001B_I*Aw¬Oq_x0016_*A/5%¥*A0Y_x001C_;æ*Añ5B¦A,*AøÕµMÛ*AÚ3_x001B_=`®*Am-tîíú)Aù_x0010_%§Õ&lt;*AWê°§*A!_T`_u*A_x0008_Ò_x0015__x0002_ê*A6Më_x0004_.K*ATAôÌ_x0007_²*A_x000F_z=+ÊÏ*A"¥Ëµa*AêË_x0001_Z*AÜñòÚ_x001C_ð*AÕÄCØ(º)A´gv_x0001_+A4~6_x0013__x0004_*A÷j©öï*AI¬Ïu)A_x000B_Ï_x0003_óV*AþÉlÊ_x0019_«*A2Å¿8_)AT/êÎ_x0010__x0002_*A_x0002__x0003_fD=_x001A_À)A_x001B__x0004_ó#_x001F_´*A!¾_x001B_}@Ñ)AîÎ«Éú)AG_x000D_Ø*A_x0008_R»ñ)A_x0008_æ_x000F_Í_x0004_+A&lt;rM&gt;ä*APg«_x001B_ë_x0012_*Aáxm½_x0019_*A0Z_x001A_Õ¦_x000D_*A)P%#ªò)A°F£_x001E_EZ)A_x0013_ìÄØÃ*AÅ#¼È*A·»óæ"+Ar`ÁÓC·)AYä+bK*Aø 'nM,*A&lt;U£Õ*AOzUÆ:*A¨h8c}**A ,¶C_x0012__x0012_*A0_x001C_Û-à_x0007_*AO.ïÛ'ä)AâÉÖdþ*Aø×õ)A¢ëÝyØ*A½¤SÃð°)A"_x0001_»®N\*A°­×d_x001D_ü)Am_x0003__x0004_¤*Amkpxr*A	ÊE _x000C_J*AÒ]H&amp;½*A_x0018_D"_x0008_Ð")Aj_x001C_´Õi*AxÅ_x000E__x001A_*AYbÝµr*AEAð_x001F_bü)A¯;A&lt;*AþÃFw[*A_x0016_Iý_x001D__x0014_u*AtD_x0004_ö_x0002_*AqK¨»_x0015_*AâdÃ_x0014__x0001_o*A_x0001_&gt;5Æ»2*A½l4´»_x000F_*A©êZ¡r`*A_x0008_è¹0ã*AE:ìY3*AîoÂ^*AçïG#Ø¬*ABs(Ø)Aô­ºmí)A;Eá&gt;H*Aù+ý*¿¦*A_x001B_«¤&lt;A*AÄØ8¹Ò*AÇ_x0010_Ê_x0016_¾*A×_x0007__x0017_¦_x001A_8*A §scóØ*A0CðI)A</t>
  </si>
  <si>
    <t>320c0a2a0e59e52af0a35e5421374215_x0001__x0002_×Óø!¥_x0010_*A½%r_x0012_Ëû)A«P_x0016_Y£*AZ_x0018_4Àµ¨)Aß_x0016_¨ _x0010_d)AèÂ&amp;MK_x0003_*Aßc~6$Ì)A°Ý½¡«w+AïÉ__x001D_ö*AÍKt_x0017_)A_x001E_Å;q_x0016_ý*AØ_x001B_´Åè*A¬T]²_x0014_¼)AòuFJ_x0011_*A_x001B_:¦gG{*A;dS¹þ)AlÛH±hÃ*AªÙ×^_x0003_+A/´ÿ$o*AÛò|¹Ô*AèÌï-Õõ)Aç vûØ*A_x0018_L"Ý_x0010_í)Auç_x0018_Qñ)AX¡(_x000C_+A¿fzÎ *Aýy_x0017__x0010__x0018_*Aº_x0003_ÜAÌ)AQGb6b*A_x0016_µ¡_x0006_+A½_x001B_C7+A@ª«[_x0001__x0003_5ç)A%pÞ=	*A_x0010_äê6ÿ)A¨ï0F|¸*AÉQÐñ+A_x0013_À¤!y*A-=øe9*A¹íªÐqú)A8ºåu +A¡Qxe**A_x001B_9U¶*A¦èC¶JD+A,[ÁÎÓ)A_x001A_º2*A(®xÊC*A"À]hÙÂ)AT³. ³)AÈÖw_¾÷)AÞÿ¥__x0014_**Ag_x000C_¹=ò¯*A,ÇQ¨t*A@mGNø)*A;_x0015_ÔUF*A_x0002_y_x0019_¼'2+ABöÀB&gt;*AøäxkÆ)Að*&gt;"Û_x000E_*AÜÇ_x0013__x0006_Qÿ)A¿ôT;*AoKt_x001C_8*AÜ­k£[n)AS¿ú;xi*A_x0001__x0002_§¡ÔÀ³À*AD_x001C_@þn_x0016_*AfÊ)&amp;*A,&gt;X_x0018_@¢*AiRÖ^Z*Aýé÷­h*A_x0008_&amp;®®¨)AÖ¢eK*A3VCÂ*A¹xoB5(+A/©HN6_x0017_*Aaû¦¯"+A?H=­_x0018_*Aæ_x0011_¶_x0005_b*A_x0017_P§-¯é)A¡_x001F_ª_x0011_	*AV_x0013_!ÑPT)As_x0007__x0002_µ*A]_x0012_#iÏn*AÜÇEÜJI+A«_x001E_hEXD*A¨·æ¿Lé*AAuï)AàËÉñY$*AO2¤4÷*AË'øÔw«)A}µ9_x0012__x0002_*A²ÁM_x001E_Z7*Ax¿Óñ¹)AB!Ë*AÒÁ{@oÒ)Aßöí¼_x0003__x0004_à)ACpSÓ_x0008_=*A~É_x0014_0aã*Aî9Õ_x0011_S)A«Ï9Jý*ALo_x0006_GN*A¬ucSÚ)A´_x0013_£_x0008_Ý*AÞÇU@$*A@d_x000B_C*A_à¡&gt;%*AFÍ_x0001_½J3+A¬;E­Ç)AaGps_x001D_:*AÖÝ¢_x0017_C_x001F_*AFlLfõ*A_x001B_Î4ÐÆÏ)A}í[)÷+*A§~¡îØ*AÈóª_x0017_*APÂ_x001D_ÍÄª*AøfËxNÔ)AÂ&lt;É_x0002_ÎJ*ALÄï..*Am² ¥¯_x0014_*A±_x0007_v·Ý)AÇÄÝ¨7d)AgVh$_x000E_o*Aÿ_x0012_»Áú)A7Ýþ®±*A­&amp;ô_x0008_kß*AhtÎöVF*A_x0001__x0002_¬»w¼:_x0010_*AW¸`¦s_x000B_*Aî/.ÖmÀ*AÜÛ_x0003__x0019_$*A_x0006_/Êpé_x0008_*A´7_x0005_T*A&amp;_x0010_&lt;_x000E_Q_x0001_*Aí;_x0017_É¾*AÅ	0z1*AE·CÒó)A_x000C_M_x001D_/3*AeÕ_x001A__x000E_Vu*A·×X2+#*Aé³_x000F_&amp;q*A¨åõù*Aâ,þ-â*A°Qü­8à)A~¯ý¹)A»=Å&amp;_x0008_B*A~êÁO__x0018_*AÊûÑ_x0011_Ñø*Ag«ÍÝ_x000B_*AF'iBæ*AÙgÐ#N©*AÎLÙÞ)¬)A´rQ2	*AL_x0003_M^*A_x0002_A1¿Ä&gt;*Aj	Ã_x001E_*A²©þ¥_x0013_)AÂs÷	;*AðÚÙ_x000F__x0002__x0003_·)Aúa´à¶*A:ö_x001C_«*A{_x001E__x0010_ù9O*ABÅêÀM*A|Óû&amp;*AH_x0003_ý2Ü*A«_x0016_4kç*Aë©_x0006_U)AæÀ_x000C_*A&gt;_x0006_ Ë]ê*AvÙ2r_Ê*A¶Mò_x001D_ûë*A/ä¤ä^*A.©?æP*A²_x0005_HÖ)ATj+Bd*A^®-*AB§ÆÞ)AlOw¡}g*Am9ÊÄ*AÄ._x0015_øËY*Añ¸_x0013_*A&amp;®Ók5+A6»§ýÓk+A^_NÄ)AØÆ	*AvÉ_x0001_5Ñµ+AÒãønµ_x0004_*AæM+lG*AÙ¦¡a_x0003_¦*A_x001F_(¸_x001C__x000F_*A_x0001__x0003_öVr¥ó)A*%_x0016_¯*AO_	A_x0010_*Aq_x0002__x0016_Q&lt;*A+Óz£_x0017_è)A_x000F_ZöMÚ*A".ß÷ªÛ*A_x0006__êîæñ)A~ÊUèC*AÍ|½ý/*AÎ_x0007_Ã&gt;*A_x0006_fê[#_x0011_*A&lt;xõúÑ)A_x0011_	¸§*AG&amp;ïó¶*Ai{e&gt;_x001B_Ã)A_x0010_"f_x0017__x000F_*A¼¯0³¯)Aµ.æ4ø«*A«|ËRo*A$:;´¨×)ADy_x0002_Bc+*A_x0007__x0001_0\_x0002_*ACzI_x0001_æT*AÚUø%â¡)A.7_x0003__x001F_)_x001B_*A `¤Ë*A*çøkÃû*A_x000E__x0010_¬_x0017_7è)Aàå¬Ö_x0006_@)A²þÉñóÅ)A·c_x0001__x0003__x001E_d*AJ_x0014_ÔÏd¦*ABÕ]Ò°Ò*A_x0005_§'¾_x0001_*A_x0003_méÓT*A_x001B_D[Uï%*Aý!=$+A_x0003_àânÕî)A7Ð_x0008_ÿ|À*AN,%£_x001C_*A_x000D_5D*A±ö_x0008_¦#+A¼J_x000C_ë¿g*A£_x0006_Ö«D_x0002_+A¬¢_x001E_üK*Aµ_x001B_Ï)A_x001D__x0019_IZI_x0003_+A3úqÝ	_x0016_*Aç® ¤!Á*AàUôÐß_x0015_*A!².Ït_x0005_+Aú_x0002_Îp=*A¬k\_x0002_*A%Õ¿¦Ck*Aì¹(Ú²¢*A«^$/ò*A_x0007__x0016_Æ¥7*AL|_x0017_hèÈ*A~Ë1ö*Av:Ò«z*AÖÓcÁñ_x001D_*A[ò+Ï©*A_x0002__x0003_.ù)-ëÁ*A2Ï.)Yà)A_x0003_C.Åµ)AÂóØ_x000F_°}*A@R½ÚåÉ*Ac×"ª§X*An«¬*Aêéi«û½)A9ÆRb)A_x0018_vw+ÙÃ*AõÄuþ*Aõ!_x0004_ô¯)A÷S_x0007_×ûe*A*tÂö0+A%_x001E_b K*A8_x0011__x0011_I.'*Aâp¸P_x0007__x001B_*A{Äz£_x0001_*A_x0012_¹¼L_x001B_*A_x0003_%6&amp;_x0003_*AÙÇ¸v*Aèì§î#_x0003_*AÚ÷ÚH*A\ë§ù9ð)A(æxlE¼*A_x0015_¬ãÏª*AC,/ö|*Aa¡ ¤U*AÝA¶@p_x0005_+AÞ]§¯WÐ*AàæP§M£)Aª%_x0008__x0004__x0001__x0003__x0003_*AFJé_x000C_ÝÞ)AJ¦_x0005_j)A_x0003_1o!_+A_x001C__x0011_4z$4*AÊnvô~*A 5á³¬*A;h´qP2*AÛÃ«- *A_x000D_U³o*AZHUíÇÀ)A_x0011_×Mýf*Atµ6:E*A_x0012_cô©&amp;æ)AÌè&amp;åÞ)Ag_x0008__x0006_o)AùïÁ{=§*A_x0007_{_x0014_*+v*AÙÐe_x001F_ø)A¤w_x0018_ææ)A·º 1Ô_x0005_*AÏ÷¯ÓÏ*A²Éç_x0016_u_x0004_*A8µe*Aþ¶»9k*AõÔWxS*AÒN_x001F_-_x0001_+A"^Í8*A;Ïz0ìP*A+A#ëy*A_x0002_3,åÍ£*A¾­6_x000D_éÈ*A_x0001__x0002_þ)´»­*A'_x0006_1!1*AõLõLû*A©äl±7û)Ax_x0007_æiÃy)AÍøCûá*A]=_x0006_ÈÚ*AðÆ¼c«W*A#\_x001C__x0014__x0001_W*Aø³Sw)A+yö½°*At_x0001_%qÌ**ABq#ö*Ak½X÷*A¥uwÉ*A~ÿÿÈ#A*A-¯ey_*A6»QMß;)AK_x0007_Ö_x001F_þt)A3®ShN¾*A_x0017_?îÁ#*AÑc s²)A7ó%å)Aæ ~û\*AëÙFú*A'8d._x0004_Ù)ArÞ%dI)AÏmU_x0019_r)AÜß	_x0006_n*AÊà¦_x0007_GÈ)A¶vn_x001A_C)A¼h_x000B_È_x0001__x0002__x0005_ô*A¾0_x000B_Ño*A_x001D_ú_x0004_×øu+Aúð~&lt;ÍW)A3Óv_x0019_*A_x000B__¾_x0018_ÁË*AâÎ`}_x0002_*AwàI¹¬*AÍTËn*A_x0002_Áü_x0003_;*A_x0003_æ³û¶*AíÍô²b*A&lt;Z_x0011_¢K*A _x000B_4ÂÄN*A0Îâù*AsÈC*ø)AíOµêÃ*Aÿ@_x001B__x001F_·)A_x0016_t_x001F_þãÖ)A&gt;b¿q®*A³ÿw©µ*A_x0002_Ûô)AD¬_x000B_*A_x0004_ã_x001B_e*Ap_x0013_Njt*Azá%sÙ9*AÔ&amp;26óP*A_x0001_&amp;Î$_x001F_*A_x000B_¦:ç¾*ApzihÉ *AûÛ_x0006_ÉïG*AL_x0004_À´È)A_x0003__x0004_Bº ü8ý)A É_x0019__x000D_yH*A_x0011_ÂE!±*A2Ú_x001F_4ö_x001B_*AJu_x0002_a'Ñ*ATÅQ_x001C_ä)AöÄ®Ôht*AÁ_x0004_Î6db*A\?}&lt;ä)AÉ¸_x0018_Å_x0007_*A(þ_x000D_PÛ_x0013_+AFÜ_x001F__x0012_Ý)A§_x0001_ýë_x0016_*A_x001C_NÚ~_x0012_*A_x0016_J_x001E_3Q*AÈk_x0005_[í3*A/ Uçâ)Aæþd_x000F_S*Aä6ý_x000C_§)AÈdº­¯*A6H_x0015_^_x001B_)A¤ÝÍÓ?S*AÇ´_x000C_y_x0004_*Aù_x001E_ÄÖE}*A±VN»*A"ñ½»í*Ao}_x001E_ëÀ)Aàeä+4&gt;*A_x0013_IKE_x0008_+A#xÍýÌI*AB¨¢w*AÌNnh_x0001__x0003_bu*A	ø]ÉÖ)A_x0008_)514K*A_x0003_ø¾Äø*A§çÿ*A:_x001F_r}ö)A°§³%§)AÙf$2&lt;f*AÖ®Ãd*AÞ_x000C_LÏn)A_x0019__x0012__x0011_Æ ý*A¢_x000F_ZB=?*Aîõy_t~*A)-*Mpï)AÄg$*AÂÂ=O²ü)AEÈU~)AÌÁÄ)A©_x0014_¦üh&gt;*Au2XÉ*A!T_x0012_mðÄ)Ae_x000F_¡¤*A?_x000F_Üòï)A¼Q¡_x0008_ÁÃ*AE½:Áül*A,|Ö}_x0002_ó)A_x000D_&lt;¸ùÃ¥*AJ&lt;0h+A×_x001F__x0005_¯Ä*Aó7üú¡$+A¯P*ár)A£_x001D_H_x001B_*A_x0004__x0008_øj_x000D__x0002_"¶*A´x_x0014_3Ðw*A{_x000D_Ô¢À_x0013_+A_x000E_ìÊÿ*A_x0007_Ù_x001F_¶}*A;¦Â¶¼*A7ðZ·*A_x0002_ _x0018_×Ð_x0003_*AÔR_x0006_rH_x001D_+AÛ~Üg*A¢QVø9K*Aù;-_x0001_&gt;&lt;*A,ßÄ_x0007_*AôÃ9hDÇ*A&lt;Q_x001A_]n*A_x000B_"æV¿»)A.è_x0012_SL°)A.â_x0004_*AqöÕÜï)Aß¤'_x000D_¨*AÄ_x001F_§?¥Ø)AzHúÄ*AÜE±×v*AìôÚ`_x0007_+A_x0007__x001E_Ð*Aräm2ûF*A4ïSä_x0013_Ï*A_x0002_jiªð)A_x0005_È¬Â_x0011_|*A-~r*áì*Aâ_x001A_Ózí)AÇÊJ_x000C__x0001__x0007__x001B_Æ)AÙ_x001D_B´_x0004_Õ)An$cyfw)A¢séò2E*A_x0011_­_x0008_²×8*A_x001C_qP¶*A_x0002_©¿d*)AÏæ*¡*AS-ôn_x000D_G*A¯º&amp;_x0004__x001D__x0018_*AªR"â_x0006_*A'èÒi)A_x0014_ý_x0015__x0003_üf*A§%Ê·ï)Aü(dH°)A¹4¶¥?*Aº4\µ*A_x000F_Õi¿­)AhÀÊyu)ASnòáª¯)A_x001C_c#Zr_x0014_*AªËüz*Ap8o*=*AuP,:u]*AQ_x001F_ïï_x000D_#*AÌ_x001C_ãÍµ)AÌ@_x0005_[*A²(©Íø*A_x0013__x0013_îüo*AõZ|_x0006_+A¿9C1_x0003_*A}?Ä_x001C_Õ)A_x0001__x0002__x0013_þ±7u­)AÙP_x000F_÷î_x0012_*AôCâTyø)A½Êô1*Ab1¼ôÐ*AaI«d)ä)A:8`Ó)AÞdA\×)A/`&gt;u*AÙ_x000C__x001C_Ô_x000F_÷)ALà&amp;@_x0015_*APîÖª_x0019_°)Aðÿ«_x001B_´e)A_x0019__x000C__x0014_)ý*AlY?Û%n)A±Ñ²´¤^+AÆ_x0001_%_x0005_Eñ)A±_x0008_ì_x001F__x000E_»*AüÕ_x0001_	61+AH_x0017_;úÆ)A_x000C_mjàIo*A_x0018_±5ùT_x0007_*Aá2ô}à½*A¹_x0014__x0003_3ö*A»¿d_x001B__x0006_*A6±2¸B)A°Z¨Å_ø*A_x0010_B¼0Ò_x0010_+AÂ.&gt;]ú*AÌ¸Ì¶jñ)A:jbgÅ*A_x0004_:º·_x0002__x0004__x0015_ü)AîºþºU*Ax6K¤_x001B_³)Aã_x0005_Ïö_x0003_*AÇ*Aq*A0Î©_x0008_Ê®*AÆ_x0015_U²}M*AÏ^é^L*Ar _x0019_åGO*A ·ÍÕ	*Aa6îñ8+A¿b½É7*A¸NMhâé)Aâ_x0014_ô_x000E_'ò)A{TMp91*AZ5¥_x001A_i~)A¶_x0001_Q_x0016_á0*A_x0005__x0002_Ò#%*AxÄ=õrÇ)A×bíò)AÒ!ÈÓµ)AÎX ,	*Aóï£!ÂK*A_x0007_p4o+_x0017_+AÉ_x000C_Z_x001B_+AYNîQ_x0011_+A_x0003_FF¯¹Á)AÝÂ²7â*A_x0010_ppî*AÜ#_x001E__x001B_)A·ÂÖ_x001C_l*A¬¤_x0019_ì)A_x0002__x0003_&amp;ÙðwD_x0004_+Aù:å)Ar=ÖïCV)A_x001A_ú3På´*A`Ý_x0002_=*A'_ìFJ*AJ_x0002_¤Ýó*A_x001D_iX_x0019__x0001_6*Ad_x0002_ ÑÃ*A2P¨_x000F_Wt*AÊ®·z*A9ÄUÁ)A_x0003_ÇÇMOÁ*A*Ôõüw*Aá_x0002_ñXÖ_x0012_*A²p'B_x000F_r*A;{Å*A±èq½Ò)AÂ÷å4ÛÎ)A_x0004_3´J*A¶VLJº_x0013_*AKÅ.ôx*Aé¦§+*AXÿ­Ù_x0007_¥*A_x0017_Ý_x0014_×#Ô*A¹N¢7a*AêaÒS_*A ²_x0015_£õ*A_x001F_°_x000C_\F_x0001_*A¬5¢cvt*AîÓ[¾+_x0004_+AG7ZJ_x0001__x0002_­³*Aa_x0007_5¤Ôð)AþkëKxº)A[|ª±Ü)A ÖÝX*AD_x001B_R3ï*AîW"&amp;±°*ATQ¨z_x001E_*A¾_x001F_OÎ1+A²ürðâ*AÉRM¬µî*A@Xñ[ü)A2L«¤u*AÐÝäÒI+A¶ÖÑQqÙ)Aã._x000B_Ï4f*A§_x001F_õS; *Ao_x0001_E_x0001_|_x0006_+AÕú5!_x000B_)A¬4ÙQI*A·È_x000C_U#*A/_x000D_/*AÜwôÚé_x000C_+ALí_x000F__x000F_â)A_x0007__x0016_ª¨èÆ*AOE0tÂõ)AqPQ²Èü)AyaÆOJ(*A`2_x0011_å*A1_x0016_Õân*AóÔþ68À*A&lt;îI¤Ù,*A_x0002__x0004__x0004_D¼_x000C_4¶)AðaÄ:_x001D_*AÃÝ4Ê*AÅ_x0011_|t]Ð*A1Y£!ò~*Ar5ë_x0001_â*Abµ_x001C_îÏ&amp;*AÖ_x0007__x000E_Ú+*A|¼w{4*AjY}_x0005_Dt*Ad+8¹*AäÕ-öp_x0006_*AÉ1ë)AF;KÆÛÖ)AlH{º^Ü)A.__x0003_±×*Af _x0001__x0005_Í*AeJ-t*AæícQ¶)Añ©	70Ø)A}f¾Í¬_x0012_+A_x0012_=ôÅ)A_x0013_ã5÷Û*AN³	Õ)AwÔql§*AÔA7´ö)A¸_x001C_=s±)A±Üs_x001F_Ò)A¨ØUUõ)AÐìâ_x000D_*A3_x0019_¦YÌ_x001D_*A¿P´h_x0003__x0008_Bù)A(¾Ò_x0007__x0005_·)At´Îþ"Ú*A°aº¼9_x001D_*AõBý%±Ó)A¿y]s*Aà"Ë_x0007_*Au_x0010_|3 .*A?®]åä*AOÒ2b_x0017_*A_x0003_5o«dÊ*Aèüì¼7*A}»DÑ_x000E_µ*A_x000E_Ø0Qæù)A´¦pYU^*Aêkhc)A/_x001F__x0001_«-*A£´8Óö)Alxg2;Þ*A@¥*XxÔ)A_x001E_³¶?+A ×zT2è*A&lt;_x0010_`_x0019_L)Au_x0019__x0012_&gt;«*AbEÊ'(*A\}T_x0002__x0006_E*A¶éÆ¨ØÓ*A'®ZLè)A¯_x0002__x0004_P*A·Mu«)AµG¡~´*AI{ÜÊ±L*A_x0001__x0003__x001D_}x§û`*A%nxdZî)AºF_x001D__x001C_:P*A}8.vS*AOêeÊ¢8*As\¤Ã`*A»UO)¶_x0007_*A&lt;_x001F_2tJ)A_x0003_ï­R¼{*AÑ_x001F_5Ù)Aª`ÒáæW*A_x000E_-±_x001C_2£*A"Ï_x001B_}*AÝ´©ØCu+A ~Éë´*AÂo%î*þ)AS¼¤½·[*A&gt;k!¼5©)A»P_x0002_*Á_x0010_+AÂë±JT*AªuÍÖS*A9Uþ¬(­*AtRÁ_x0012_	½)AkjBòÓ)A%[¢_x0006_Æ)AÄÊÄ`F*Aª°ÛO¼*A9yÕ=D)AûlÎi*A#A^_x001B_;*Aw_x000E_Ù28Â+A(7ñ_x0001__x0003_ª_x0008_*AÉx9XmY*A_x0002_Ó&gt;wkh*A9ö¿3?Z*A¦Ùô_x0013__x0014_*AzÄ§ØM*AÌË"*Aåd¢»)A)fo_x000E_*A_x001A__x0015_·_x0011_å*AÄ_x000F__x0017_½&lt;*Aþ³\ ñÐ)A´î&amp;b×H*A¼Ý9jde*A(_x001D_fþ*AQ_x0001_ñ°¡5*AGYÙSO*A¡!Ë(_x0007_ø)ARûËI+A_x001E_ÃUÇ^*A_x000D__x0015_â½_*AFþF°±¼)AçcÛÙ)A\kÚÍÙN*A£-o®Äå*AÄ&amp;»k*A-íÍï0Å*AXã|s§æ*Aâ_x0001_ësL*AÜÁ±Ö,)A\ðÚ"\_x001E_*A_x000D_[Ñã¹*A_x0004__x0006_à_x0013_¹_x0015__x001D_¦*Aà_x0002_û_x001F_+º*A¨{ðC={*A«VT_x0011_æñ)Ap^¿#O.*AD&amp;_x0019_Å*Aµ_x000B_Ò)s_x0003_*A1_x0002_\¥©_x0002_*AB_x0012_²½B_x0012_+AÑÉàVÖ*A^ÁÛè_x0018_î)Aôe¨_x0003_*ASLÑÓ_x0018_Ý*AK­éNä)AýÜEp_x001F_*AÔBFû)AfÛ¸u³*AÌR]&amp;}_x0014_*Aä_x000C_³V*AÆQ]`	*At_x001D__x0005_{K*A÷£l_x001D_1S*AGuJ_x0013_w *A&gt;£_x0001_,³ÿ)Al¡µ¦­*A_x000C__x0011_ ó_x0012_*A××«~ *A_x0007__x0006_·a&gt;_x000F_*A±.Ð¸ïm*AEÕWÈÿä*AÛãUßß§*Aå{È»_x0002__x0008_{*AÇ_x0003_|*A5O_x0017__x0011__x0013_*Aô°WÚÌf*AdÖv¶*AÊ9¡j§ª*A%Á°R¼»*AÉã´wÙ_x0004_*A)Êba_x0001_*AUdm©­*Ac#ÞuO_x0007_*A_x001E_çTÑÈL*AÚ7*o*A»©úª_x0013_ó)A%G=KÓB+AÐùGXþ_x0015_*A!QÖ»)A:¹ÚõÓ_x0017_+AÒ&lt;+ù&lt;*A_x0006__x0016_HöÔ÷)A]¢_x0004_@Q8*A¢Õ_x0016_w_x0005_*A0dìí7´)A_x0018_Ý_x0011_-_x0014_{)AÓS%_x001B__x0019_*AÞ_x0012_­&gt;ö)A§yý.+A_²_°*A_x001A_Üi_x0014_Ç)ApàùF¦*A  QdçÐ*ALô_x0017_G)A_x0001__x0003_rãù	³_x0013_*A)(Ø_x001B_*A&lt;N_¶)A_x0013_ýÎPWÍ*AÑn_x0008__x0007_0_x001B_*AßÝiÏgP*AdÔ_x0013_g)AÜG°oÖ*AXéo{§*AÎ_x0003_úöó)A(¬Î_x0003_*A·3·K*AdàuÄ"*A1¨SséÇ)AëÐû Â*A· _x001D_3_x0019__x001D_+AÔú_x0012_á½*A_x000C_¿_x0002_Y#*A/öé*Akwz_x001A__x000D_*A1¦¾+:¹*A_x001C_Ò+S´Ê*A¼¥_x001B_øK*AV:8Ç3+A_x0008_ÑôhDJ*AUÁ¦UÁ_x0001_*Ar9_x0017__x0013_å)AÐ{Pñk*AÔØ_x000F_8Ñ£*ANZ«û¬m*A¸g³	ÿ)AF-R4_x0007_	4H*A0×©_x0003_!+A=n;_0*AªJ_x0004__x0011__x0018_*Aú©´Br*ArSÖQkl*A¦¾9)WÐ*AðÐx§	*A*_x0015_VV{¼)Ag_x001B_×æ.*AÏT³òÕ)A%_x0014_~_x0006_~h*A_x0002_µÍ¥)*AðÆtTSÉ*A\¬^*A¥ÿm?=¹)Ar'._x001A_n%*AÑâ_x001B_Q$*AîÀÈÓ4*AGPè;Ã)A¬÷ñÌ6Ã*Aø9ÊûO*A_x0019_½q¸ï_x0005_*A_x0001__x0010_üBÊ*A|A!Ä*ArÀVIðå)A¾_x0005_`vf*A¾sÏóÙ_x0005_+Aºá»äß}*A¯¤_x0004__x0008_y*A_x0008_K_x0018_éÿ)A,pY&amp;ªE*A_x0001__x0002_(¹*As~Ò_x0006__x0014__x001E_*AÔg(¤u*A_x0014_ôÁº_x0019_¸*ABªJ§2K*AKZñºó/+Aw%'íe*Aîì7aµ*ALÔv­b*AûJm1Nj*AÎ%æ®¢)AËFùË*A¢µ_x0003_2ìu*Ai|Ôjâ)A2å_x000B__x0018_*A(d_x_x000B_l*A_x001F_ä!£æD*AÆ2i»CØ)A!jÁ_x0005_Es*A°']bîÃ*Aàõ(mõ*AàE&amp;.*A ä8Â4*A_x0004_FSÎuf*Akø½pì*AKy!_x0001_*A³&lt;_x0011_R_x0011_*AhÞí`_x0007_³*AG_x0015_À_x0019_j*Av=k_x0018_/ï)AL9­_x000D_)AÇ¥o¡_x0001__x0005_PÖ)A¤Öíq_x0015_*AÊLß4W*AR|&gt;_x0002__x0007_*A_³Üpá)AÞûB_x0015_©*AI.B¸#+A$ï&gt;Ù[*A&amp;ÚÂý_x0003_+A9x·)HY*AÐKçÚ_x001A_*A­öëh6)A_x0004_ÈX«h-*A¶$\õ­*A7f_x000C_ÃdÌ*A_x0001_í	_x001C_³ø)A¬¼o·)A¹_x0019_­·ZT*A¿_x001A_Ð_x000F_ô*Aôø±Y_x001D_ý*A#²_x0004_¶µm*A¢µM_x0010__x0016_*AülÆÀ_x0010_*AS?ìëÔ^*A&gt;.Êø_x0010_+Aÿu½gW*A4_x0007_È7X*AÖ_x0002_á_x0005_"·)A¦r03*A:fËnð_x001B_+A!Y	]õX*AÇi}íù[+A_x0002__x0003_8eá_x0015_Ém*A_x001E_ ðý_x0005_&gt;*As_x001A___¼)Ar9¢Ãi(*A&lt;_x0007_û_x0014__x0016_9*AyÌ-§_x0012_Ú*AÚ_x0018_¤Élg*Am&gt;_x0010_*AYrhÔ~)AºÎ³¶*AÇ?¥ù&amp;*Aþ"¿t3*A¸õtÃ*Acdkk'z)A»´5#+AåP¬¯ÛÉ*A_x001D__x0004_lJ¼)AÜ/U_x001D__x0001_W*A8Â2ó_x0005_¯*A_x001C_1bÊ_x0002_+AÚ?¢\*AëQ_x001C_K¢*A_x0007_`_x000E_ñ_x001C_F*AË_x0012_ÞT*A-ir_x0001_ß)AH	_x0017_w_x000C_*A'C\ÚÊµ*A_x001F_h)3í«*A¢à±N*ACª_x0007_³v)AÍñà¯7*A'^£_x0001__x0002__x0013_B+A»¦%sÄ)AHç`V`*AmA_x0012_*A¬Oè_x000E__x0002_*A+?]¹*A_@¶)A)í2Ì*A E?*A¬_x0015__x0003_"*A_x0018_	O|N_x0006_+A#³¡êÈþ)Aöê4_x0018_)AÙ¬þe+A_x000C_sÐg )A_x001E_¦Ò.k*AÂÇØ"_x0011_*AcÁÐ=_x0015_È)Azl±_x000B_É"*AÀÌ_x0016_ô%b)A8(QQ÷)A_x0018_ÆxQüJ*A_x001C_Ú¾_x0016__x000F_+AøÅ¾Qyh*A!#bq«)A»Ù:1Q4*Aª_x001D_RW£%*A_x0001_âÓ¢WÂ*Aæ´¼pO*A_x0001_º_x0013_¯S*AH¤)ËT_x0019_+AàÅ~ó*A_x0001__x0002__x001A_ß·_x0002_*AV±xiqB+AQÇ_x0005_e*Ah»~ùª)AÌ=þº«]*A$Î.^`q)AìÏ,_x001E_È)AaÌ	²ü¾*A_x001C__x000C_¦ÒÆ_x001B_*AFÃza_x0019_Æ*AîR,×¤m)A_x001F__x0018__)7-*A¨b¢þÍ¶*AÓ_x000D_$Ýh£*A`ÃruO*A&lt;0Ø÷j/+Aõ^v/Ñ)A_x0013_¹ÀÞ«g*Ae]¬)A¤é|ÿt8*ALåÙ0X+A¥(¯_x0017_*A/WOë*A§v»á0	*A6VÑ_x001B_£_x0001_*At_x001F_#+_x0011_+Aäçbÿ[*Aö¬þ­Ý *Aû/Ó0_x001D__x000C_*ACù·Õ_x0018_*AµÊÍ6d)ASE[X_x0001__x0003_åë)A9_x0013_¥*"*AuØò_x0016_ö)A_x0002_yÐé_x001F_*AS_x0007_}c{)*AS«Õ°ù½)A¥Û®¹í0*A_x001A_û*R0f*A2/%jT8*AÄ:Ñ_x000D_5S*AËéXz®*A_x0016_=lA_x000D__x0014_*Aª¹ÿ_x0019_¹*A(ö÷z½X*A8ÿlíÏÏ*AðqËÿ+*A_x0002_Íi)AëÖB]ü)ACé#èÀµ*Aõ8åB«)AV|a@¬^+Aèî:Ã(§*A5¦Ôhã)AâZì_x0018_y*A2^Ã|ñ*A4¦g_x001C_*Aïppm¨)A&gt;[T!&amp;0*Ah@·_x0014_)AÅÖ7ÒkF*A,²!äl*Aù3_x001A_·Z9*A_x0004__x0005_§{ú¾t­*A4Ü3ûS_x0008_*AêªåO-*Aõ_x0007_q_x0001_|µ+A[{&amp;ß**AWÕÏî_x0018_*Aiþ¾Û(*A_x001C_nISv*Az¬_x001F_Æ)Ap´_x0002_²!*A.Êm_x0011_É)Ag"_x001A_°i)A~_x000B_l7_x000F_*A _x000F_SàK_x001B_*A_x0019_¶_x001A_2ØI*Aÿ&amp;ðQãq*A/ËZDØ)AúÌy[]x*AÞDT¢uø)A2Y_x0007_AYz*A4ÃS/.*A_x0018__x0006_är;&lt;*A²ð,UØ*Aw_x0015_`Úµ)A=j 1!è)AzJëã!À*Aw÷\	{)AêìBã^{*A_x000D__x0011_§ý_x0003_+A _x0008__x001D_"cß*Aed³_x0007_T*AÛR_x000F__x0001__x0002_1Ó)AxèOÀa!*Aq0-Å_x001E_*A¡ä¸/N*A;_x0006_H_x0012__x0004_*A_x0005_Ñ$È¹9*AxM&amp;Hï*Ap:_x001E_{*AW*~_x0018_*Aßæóï¶)A­ñýCÔ_x000C_*A\)ûG_x0018_X*AÇp`ö Å)Alä\_x0006_Ì¡*A°L_x000E__x0016_Ù5*AM_x001C_Qé[*AwÌ6_x0017_aó)A£^2ÚÝÏ*AôöÝ*A|÷à(Ð)AæG_x0011__x001E_²+A$×C_áp*Au·i_x001D_a)*A¼°á_x0015_;A*AÖ_x001F__x0001_|q/*A_x0010_¯ÉFS)A_x0012_XÃºÝÊ)A%¯^_x001F_+AkAºh*A_x0018_u¼sáÍ*A!´ýGÝ)Aøé1¶I­*A_x0004__x0006_2¿SK4_x0005_*A:½_x000F_:*A{s_x001F_5¾*A_x0006_¸¸@_x000B_L*Aw.Uh«)AÈ_x0008_!å­_x0005_*AþßþvÕ)Aÿ_x0015_µÏ)AèuÅ±o_x000E_+A_x0004_À-zïd*A-`_x0001_ÒI*A£)~_x0018_*AF}R!«*Aã	¬_x0005_X#*Aíáå_x000B_Gn*Aûê!|Ã*A_x0014_Õ]e*AfCre*AÛÉÀ_x0004_n)A|_x0019_@¬_x0003_D*AÌº&gt;é*Aí¬_x001E_p v*A®nI_x0001_¦¸)AÂ¦û}Ï*A_x000C_~²J¹$*Ae4ú/Å)AÞÞ­ÖO*A©i¤½_x0010_*Aî_x001D_°Ù5D*A3sÏ×*A_x0002_Oæÿ|_x001A_*A_x0012_LÀ _x0003__x0004_Í*AíÃ/ö)A+®_x0008_"h¼*AúKÕ_x0007_^*A_x0002_¡×§¸)Aj_x001C_m_x0005_|*A@PràÇ)A:÷^ ´ø)AZÉÃ¢ò_x0017_+AFÚM*A_Tk_x0017_*AîMñjÃÇ)A|¨	_x001B_ã)AC¹D*A¬e_x0005_"8ª*A_x0007_ò_x001E__x0015__x0016_*AÈJ-_x001C_çk)A×ÌTg_x0018_*Aìó)¯@*A_x000D_À±x&gt;+A¯ÓÏè²_x0003_*Al3CÃV*ADY_x000F_+A$;w RÐ*Adjñ²*Ae¯z´d_x0001_*AÚ=O+Afª_x000C_±_x000E_*AÉ¨æv_x0008_g+Aô5·ÒW*A¬ImþÈ*AyÕ=}@Z*A_x0002__x0003_ô²&lt;Kâ)A¢¢_x0001_)M)A_x0002_ÌÄðÃ_x0013_*AB!'õJj)AÐ_x000F_`ò_x0008_R*A¡êOÆÇ)A®¤Ã_x0018_Ü*A_x0003_6§_x0014_Å)A+1p*AvúêK_x0018_+*Aõ(àKh_x0004_+Aylâý)AÖ\¼3Â#*A7ýZfÍ°)AVË_x0017_; *AÞOyL¥ü)AhM¸Q_x0019_)AD_x0010_@?\*A¨¹1;O*AÞm'_x0018_¦*AIÁ¤\&amp;¢*AÂ_x001D___x000D_V%*Aø3)cïÐ*Aï-ç|óX*AÞeÌ_x001D_A+A	e½Ð_x0002_=*Am)ßé*AH@}öV*A_x0010_à)j+B*An_x0015__x0003_ï*Af-#tÐ)AÓU	9_x0002__x0004_Ð¹*A¼¾ñ_x0018_*A#Ë"_x0014__x000B_+AO«½¨w*A\à_x0012__x0001_t_x0017_*AÇÂ`½å)A:_x001B_'tÊû)AMVÑj­!+A_x001F_îG¨Û)AØL.)A`7ì_x0003_y*A_x0016_ZYv8]*AjìôLi*Aë_x0019_è÷é)AÃÎ,&lt;*A°Îp3H*Af%â#&lt;t+A)§]ú*A_x001D__x000B_\_x0017_*A_x0011_EYF\*AÓ÷àhÚ)AójìZ_x0001_*AâHèä¨*AË_x0018_ûÓ«¯*AÒ»A^_x000C_*Aâ_x0005_ð¹ï)AÆ¾ÿrÒÉ)A¯_x0018_oêÙÑ*A_x0005_$_x0004_BY*A_x000D__x000E_ÌÇ_x0017_y+AlHn»5*A§ûÉÞ*A_x0006__x0007__x001E_ô õÁ*A¶É6Å¼ú*AvåwC_x000F_O*A_x0004_{û§*A$uËi%+Aù¤ÀÈ=ª)A²@g^*AøX\°%ü)AâGÁ_x0001_3V*AD#&lt;5!*A^-Í)Av31zç=*A¼]Añ_x0008_Y*A0û9¾s_x0003_+AÑª½¿i)APtÜ,)AH&lt;NRü9*A#Óðroï*AèÙ¦¿v)+AÄpòÃÇQ*A_x0008_ïp¦1*AD¬Á©¥*A¯¢Rlú)A÷Óîft²)AÄ_x0002_aktÌ)A¸³_x0005_Î0++APFC_x0013_?ß)AaËü¦è)AÑbÃ_x000C__x0015_)A&gt;$8(C*A¾]_x0001_W_x0010_"*A´r:_x0002__x0004_Øg*AèÍïKî^*A¼qºW_x0018_2*A_x0003_é_x000D_G*A_x001C_{_x001C_ÁÆ*A.tä_x001C_çÄ)AxÑ6uÎÛ)Aì_x0010_éhk_x0001_*AbÕb)A_x0008_TÌ_x0017_&gt;*A·¨.:_x0003_´)AöïÕ£ã+*A©¬+£Ö|*A¸T©t#_x000D_*A9ë"_x001F_Þ)Ax\aµ¬?*A	¼Õ_x0005_*AÆô#+I_x0003_*A·Q&amp;é:i*Aú^³ÄÚà)AW_x0005_Â©*A9þÉÌ)AèlÌ¡ï*A%6_x0012_bG*AJqçØ)²)A3_x001B_TÜäè*AHm³s^*A]º¡ºI­)A4nãÐ*A)_x001A__x001C_ Óê*AÔueA@*A_x001C__x000B_}xÞ*A_x0003__x0004_xSÜÍ*A*Päi¨n*A@ùöqÎ)A¢}À!Î*AÇ½_x0005_½[	*A¢_x0010__x0012_ÉÜ)Ad	âUf,*A÷fËü *Aº_x0018_Ü³Ã*Aà#ÍìÑ)AÖfÞ_*A¦BËåë5+A¦Ø -³^*A_x0006_kÆ{÷K*A¶Jò!Æ_x000E_+AV=ËÜÃÆ)AÞ_x0001_¸ö¿)A¾_x000F_ÏÙÚ*A|Ìñ{2*)A_x001A_+F0I*A_x0014_cÇdü*AÏInwp*A¨_x0002_½z_x0008_Y*A/_x0008_º±.*AhUSdn*AÖÂª)AÁÃ.	ë_x0016_*A_x0018_w_x0013_ìï2+Aâ¥-|_x000C_*AüØ%+A_x000F_5k]±*AðÃ¨Â_x0001__x0004_!G*Aà&lt;_x0014_¯9*AÙñ&lt;_x001A_Ö*Açmpwï_x001A_*AØ¡d&lt;_x0003_S*A_x0001_Pj_x0015_ñû*AìÈÅªE*A_x001B_ÄT~8Ì*A¯B}Ð÷/*Al?Z¸ÅÔ)A£ ôSØ&gt;*AüS_x0017_ß²Ï)A#Rc~s)A_x0003_d8Â¦±*A¼k*A)Ñ²)AÁßF_x000E_û*AIyK·"_x0013_*AÜÊâÿk*A×{ã_x0002_*A@±Ê_x001C_*AÎär¶*A_x000B_9UÑ*Ae\¤¾ì*Aú_x0018_&gt;Y½)A ¥$Q*AY¿vNØ_x0013_*AJµá&amp;C®)A_x001C_K_x0008_?_x0011_$*Af¼bÒJ*A£'ú_x0008_¡+An_x0003_,Cð*A_x0007__x0008_pã_x0011_¯Ë)AîWªÐ÷Õ*AÐlOå_x0008_ä)A_x0019__x0016__x0015_¬&amp;·*Aø8_x0014__x0002_z)A àw_x0006_ª)A*#´}ID*AOþÈç_x0003_d*AF?ôö_x001C_)AÁi¹_x0010_ +A,0(`__x001E_*A_x000C__x0010_¢_x0018_0*Ah8_x000B_©ÿ_x0019_*A_x0001_wc_x000D_\+AÍf	g)A&amp;YÕóÁ÷*A¶s¸_x001A_øJ)A_x0003_va_x000B_*A(¨Zn°¤*AC;ÃãÃ)A_x0015__x0005_8¿{7*A'IB_x001F__x0004_*A&lt;¤¾GRX*A«_x0018_OÓÔ)A¥ZvZ_x001F_*ANAM³Ã)AßÜ½ä#*Aû_x0010_QiD+AÌ_x000C__x0016_ð*AÀ_x0011_®ÍÏ[*A¤/£&amp;_x0008__x001F_*A_x000D_ú0Y_x0001__x0002_a3*AB_x0012_%§Yu*A°¹G»¡*At#Tu_x0007_V*A0E¢Þ_x0002_ù+Az=_x000C_(äB*AY}ó_x0008_N*AÉg?½l_x0014_*AüâÊÒ*A£W_x0005_N_x001C_*Ah}âwxÌ)Aû!+«*ATzfVD*A_x0011__x0019_ªÄ)A/ sÀjÌ*AØ\ôkÜ*A_x000C_2UÔÍ¢)A×v¸_x0006_1t)A_x0017_½_x0001_³Ü)A¡ÛiH*A½KA&lt;×è)A_x0002_,¬´@±)AÛù£tÛ«)AI_x0003_I£*A-J¶_x0003_»J*AeÜCu*A°O*Ah¹eBõP*Aò=ÇÇ4þ*A¼ßññQ*A_x0001_g_x0012_Y*A²öõtb)A_x0001__x0005_£ãhZ+_x0003_*AðD_x0015_ûJ)A&gt;nÐNÐí)A4_x0003_ÐÃKJ*Aõ_x001A_ëÇR*A¬z0*+)A´ì_x000D_6°_x000F_*A_x0014_ê{üq*Av+¬â1à)AJ¯-è +A¾_x001D_s£_x000E_D)A÷åd_x0012_¨ë)A*Ì_x0002_ï*A²`_x0016_5Ìy*A_x0008_G:_x0018_%+AºdE&lt;*AHFa#*A®k_x0006_Å¯*AjÚi\ä)A_x001D_iÂøýz*A_x000E__x001A_ÍòñA*A_x000E_rpÚÊ)Ax¶Ô_x0015_*A_x0004_Û0×ÜW*AeuNHg)A_x0010_C8lT*AF?µ!Ø)Aôä_x0011_¾¯_x0012_*AÃ_x0014_Æå±*A&amp;ÿ6DN*A¨ 6_x000D__x0007_S*A|@_x001B__x0001__x0004_Û7*A¤_x001B_¤ð)Aõ_x0015_Uf§*A¼¼FÍ:*Aê¿3lÝ_x001E_*A_x000B_y_x0004_ )A­zd_x0011_Ö)Aò V²B*AöwLÁOe*A¡Ppº+A¦Ì_{©õ)A_x0003_&gt;GékÎ*Aâ(_x000E_èE*A#j_x0002_þE*A(Ç3_x000F__x000D_*AÌP-6=_x001E_+AT_x0016_Bld*AXÿkù	*Avå_x0016_à*Au(:¡AS+ABÊ	?XR*AìÜf_x001C_*Ak_x0016_b_x0008_«*A{ëi_x000E_¦ü)A#Ô0ù*A_x0016_+Ùá*AÍ­$ÊÃ*A­á;Øºó)A°{Uëq¦)AÇù_x000B_Æ{*AÙ´É_x0001_*A&amp;U©¡¢*A_x0001__x0002_`#[ÑÆ)Aù_x000B_ÉõÍY*A_x0004_r+_x0004_ó*AåDÔ_x000D_&amp;_x0017_*AàÐ¥¾ö_x0002_*Aã_x000D_ÂôA*A-Øh¥)Aª*!Z_x0008_*AÒù[Æ&amp;*Aâ·À_x0013_ÿë)AJâõ:_x0011_+AÊú÷ÛüS+Avî)AÈ©Ö43*Aö6m|ÁF*AÓ¬"¸_x0017_*Aýÿ_x0014_Á_x0001_+Aêlà.+A³^q¦Ña*A[_x0007_¿·_x001B_+A_x0010_qáLø_x000C_+A¦ê0_x0008_ø)Af#ê*êÒ)Aæ°Á¨_x001E_)Ald«N+A¦LN5¾*AHË_x0007__x0017_Ð)A¶_x000B_îö)AÝ_x0007_)_x0012_4*AÁÂ¬_x0011_úÙ*A*úñ?Î!*AÆ#H_x0002__x0007_Åã)A_x0008_*Ã+r*AËÏK2*AýÉ_x0019_Sî)A_x0006_áã§g£)AÀ_x0013_àæ°*AH×_x0011_ÑÈl*ANàºÞ0+*Ao/ñ_x0003_)A `ä¯ka*A_x001F__x0003_SÚ*Au_x001F_;Ìx­*A_x0004_ùk´ë,)A*ÂyÒÆ)AJ ê4W_x001F_*Aòù_x000F_IÔ)A¸_x0005_J)83*AæÍ_x0001_Ð¶Ã)AMÛ/·+A_x001A_·Ï0£*AâÃÂm!*AÈ°}uQ9*AÌÉ&amp;ï-_*AÔÿ!l°W)AmZ9¦*A_x001C_3Ý_x001E_*A_x0016_»Ç)_x0006_ö)AI_x0008_ñéT*AÀ-öî4_x0008_+A#¸£3í_x0004_*Aì_x0014__x000C_ê_x0010_w*Alùhëv)A_x0001__x0003_wó'.¾*A·Ûtü´5+A_x000E_G×&amp;|*AÁªÈ÷Í_x0017_*AÕ_x0018_\pÿÆ*ANAt_x0012_+AN_x0003_7_x001D_*A¨È_x0013__x000E_*ALÂæ¯è)AØÛyQ*Aí_x001D_rV*A;N[Y*A¾º®g¶ã)AV_x000B_[Î _x000C_*Aè_x0012_¥c/G*AÁ_x0002_Æ]WE*AÎ[¾¦y)AV®0§Å*A&lt;ch_x0001_wð*AHpE_x0011_;*A_x0001_9_x0013_×*AXãð¿*AiïÆ«©×)Ab¾ô_x000C_(*Aà'ú$p*AÏ¬®)A¨_x0003_\1ï*A2ñ«Û¥P*A-¿ø,+A&lt;8(ä4é)A;}5l_x000F_+AÓãFA_x0001__x0002_¯)AóÃ9_x001D_*Aî`ÿÐù)A\'Þ_x0002_k*Aày&gt;%_x0010_Û)AvW!B.*AùnüJâ_x000D_*AÔä«Rÿ)A|3_x000E_¶*A÷·%~L*Ag!ü3³%*A¾ç_x000E_¬)Aô°_x000F__x0007_nò*AH«³©Â+AÞ°d(Ø)AdcS=?*AXÓjÌ,+At¡!_x001D_?*A ë#H*AüË&amp;_x001E_ú)AhØ¬sÁ)A_x0018_a_x000D_Àéu*AdtÈ§|W+Aª1'_Ý)A:ñÅ_x0004_}î)AÁ2Ü8_x0018_)A:û¨L$*AúÞØ*ª*AZOÑj´)A¿_x0002_Ïú«Þ)AB¢ïÒ)AhÒöµÁ*A_x0002__x0004_)q2(_x0002_?+Aè_x0005_þ=_x000E_*AZ_x0007_©P8*A7èf)Aæ^t_x0001_¦ )A:T_x0003_«)A6õ~óö)A_x000F_/ÿÑáÎ)A	à_x0017_O*A_x0017_**&amp;)A_x0008_Þ_x000C_B+AãdÛ_x000B_°*AÅ_x0003_wËu*AÇîÍ¥_x0011_*A²kÚIÖ*Aä«O¯@+ASt¿*A¶×U_x000F_+AQÓ_x0018_è`*AÎÊ~_x0010_Æ)A6_x0017__x0017_¯_\*AT_x0013__x000F_Á)_x001D_*A|i&lt;J*AM cà_x0007_È)AG_x001B_û²_x0015_r+A_x001B_r|_x000E__x001B_+A-ô7³MD+AIÒüDê¦)AYSþ_x001C_©¾*AJÒÇ²o)AD~Ð]Ñ&amp;*A»gC_x0003__x0007_z¢*A_x001F_¸Þ_x0012_Ñ)A00uk` *AÖF|Tû*AÒf¶^	®*AóEò¬	C*AäPÓ`ì¼)A+¯_x0004_)_x000F_(+A²/-_x0001_VA*A_x0018__x0018_!RT*AP_x0005_'m@Å)Aï_x001F_2·d*A ÚÁb**Aryß&amp;*AgG¿)Ad_x0002__x000D_v}ø)AQ4Éá)AªÎ¤@BÒ)AsÝ_x0006_ðæ:*AÜ9ÂGum*A¼#_x0019__x0001_p*A"ùµWÖ¥)A­èìºù_x0012_*AÌ½@_x0010_s*AªdFÃx*AQèP¾)Aòm!ReP*AL×Þjf&amp;+A°§Q»Äá*AP:õº$×)Aºüh9_x000F_+A_x0014_ÿëy¥Ê*A_x0003__x0005_ÅÈêjº*A_x0002_4`u®)AÚþÿ&gt;Å*AbIã_x000C_½"+A¬ã³¶Ûr*A^uúQ_x001C__x0005_+A×_x000B_y=)Añ=Æ|é*AûVÏ_x0013_i°)A		ÙÓxT*A^ìÔ_x001C_=¶)A$,¶TC*A4Iw?_x0011_+Aua¸"*Aí1_x0001_&gt;t*Atdô[ÏM*Aõ_x001B_@_x0008_I*AÜx_x001E_­P°*A¤9m&amp;OY+A4ê¥+ý*ArUý©¡Ã)A_x001B_L÷p_x0013_*A_x0004_ZÚ:&lt;[*A¾_x0014_®?*A¤¨_x0013_`e*AÆÊ5;*Aÿ_x0017_2:ÀÃ)AkñB°ê)A,$kÉr*A_x001D_^{¹_x0007_·*AL_x000D_)z)A"Çp$_x0001__x0002_pÇ*A_x0013__x001C__x0014_.Í*Aä_x001E_dÆå*A³ç1_x000F__x0004_*AÛgU&gt;Õ*A_x001B_DÈ"Yâ)Aö+M}X¦*AK:_x0012_óÓ*A	R8*AÄf©¥+ï)AÎ_x000F_­J[+AP.ë6¤Ý)A¥E¶E_x000B_*AÌÚ5Ê·_x0008_*Aâ³".A*A¬üÉ_x0007_á_x0007_*AË,ô_x001D_*Aª×I¿CO*Ahíê*A_ç_x0002_Úº_x0004_*As4Ss)Avw§¯ö_x001F_+Aµ½=ò_x0001_*A:Yú_x0001_%	+Ak×_x0018_@)M+AÐ±[L_x001D_*Aµ'~ÖÔ)Aª¥Þ =*AX+_x001B_ vü)AX:à[Æi+A#Øéo_x0010_¥*A_x0016__x0017_Ù=²*A_x0001__x0002_4+¦Zip*AtÒ$_x000E_)A®4×vÈ©*ANº¤Ì;Ø*Aáv¾îø[)AWOIìº)A?1_x0018_%*A¼	éY¦_x0005_*A_x001D_û¢¡0á*Aì_x000C_Lûñ)Aiºv§b_x001C_*A®_x000C__x0014_ÑÇ_x0011_*Aõ¨Cz_x000E_**Aí¿Æãd+AýÂyOâE*A^ôeþì_x0013_+A_x0011_K©Ó*A1¥ðØ)A·ÞbA_x0007_*A´ùLþ®Ä*AjÈîÆº)Aæ)ÎàÕ)AaØ¦A3*A© l&gt;K1*AÌ!ä _x001C_d*A_x0018_ÑqóiÞ)Aõ,û³ÒÆ*A®p_x0010_Ë_x001A_+A_x0006_øilj*A/Ï'Z_x0002_k*A_x0012_Æ_x0018_©)A¤T,_x0001__x0002_¥ç)AÐo_x001D__x0007_+As9»é!+Afy_x0016__x0006__x000C_ð)A_x0014_Ë#Ý5U*A_x001E_&amp;_x000F__x0014_"3+A±%ë9)AmRj_x000C_7ï*Aà}Ë_x0019_Á0*Ae3i4Ù*A_x000C_»rþGê*A0úÔ_²*A¿ØÆNÇL*A_x0018_¼{7ÎØ*A¿+ÚL]*Aðóü_x0015__x0010_*AV2vç_x0008_[*A³ëK_x000E_)*AìÞxCá_x0005_+AÃíü_x0018_+Ï)A_x0002_ó·ç84*AêÜ#6èÄ)AÆ^{-G+A,@®®X*A¸íw}ïÊ*AwzßAv*AññV¤ô*A7_x0011_VP*Ajj*Ao\»9¤*A_x001A_Ïv	*A_x000B_¤¸WÝA*A_x0001__x0002__x001E_ï_x0016__x001C_&amp;+AÂçÏqÈN*AÚÔx;+Aæû¬_x0006_&gt;*A?mm&amp;§)Aíô¿ý_x0013_*AÓS_x0008_ýR*ABÅHeÆN*Aê¾äh+Ak_x0002_Å_x0013__x0017_Â)A_x0003_;`_x0019_E¶*Am:æM*AeÓÊ_x0016_ó¯)A_x001F_ÜÐ­_x0002_*AÁÜÊÊq*A_+ô;Ñ)AÕ·¶àµ*A3U×y*AÇ&lt;?¦°)A_x000D_µ	g*AC¶=_x001A_ð)A'vÍ_x0004_*AÈ÷Ç§ë¯*Aò×Åás*A_x0015_îJ×_x0013_*AN·¯q#$*ABXÕvÇÕ)ALKË&lt;¡*A@À·_x0004_óQ*AFw­º_x001E_*A_x000F_rp*A£cÜ9_x0003__x0004_(*A[RÎf!*Aj«Zú i*A6±õ&lt;*A_x0010_&gt;_x0001_vaÌ)A$úûó*AÖQý/+Ab¹Kb7/+A_x0013_ZÅ¨Íü*AwY4Ø¨)AÔ_x0008_Ñd$v)A2_x0016_oõB*AO_x000F_.l_x0002_R*AÛ½ñ_x0014_*A_x000B_ÄZ½_x0008_*AJÇGÙ*A_x0010_Ñ_x0002__x0011_¯*A*'©üA*AÈ hX7*A1áJÎ)A»w_x001B_É-û)Aí§iàv&gt;*APÌÞë*+A°_x0008_÷-;ß)Aù_x0016_Ò_x0015_À»*Aìe	ei*AÖ_x0019_ nÐ)Aþ7Ì8Ó°*AkZóÞp*AÂ:ç­O*Aÿy®+£_*A½_x000E__x0019_5B*A_x000C__x000E_ñ}^~_x0015__x0008_+A	k#h*A0ü«E_x0008_*A_x0004_3_x0002_U+A_x0004__x0019__x0002_õ*A¥RqAf)A_x0008_&lt;_x0001_ÿ)Aµ¾u_x0002_Ý*A4_x001A__x0017_ãdþ*A^_x0003_E_x001E_ËD*AJäÞè5*A¼£æ5_x0008_¾*AlE.N*A=c¢Ç0_x0016_+A¢Ò_x0005__x0019_5+AÜ_x0006_ÐP&amp;*A*¤_x000B_*A$÷	Ï*A|¼¡Ë+û)AvÆR_x0004_b*AK®dÆ©*Ar¹q	_x0013_±*A_x001E_6Q6`&lt;*AÓ8eÕ +AOçl_x0017_ï*AHß¼(ç)APä¼LD*AØ*4¬³W*AÔm_x0003_kÓ*A¶Ì_x000D__x0003_­C*AöCuÂ¥4*AÚ_x0007__x0016_u_x0001__x0008_þ*AZ¥ù¸w!*A3v._x0005_P)*Aã_x000B_i_x0003_ÿî)A_x0006_Þýx6*AHz}_x0016_*AåJx~´*A,Áb_x0006_2_x001B_*A¾-¸÷C*AÒ¡ÈSq)A_x0004_ÎòÇ*AFÇmº8)AÆpEï&gt;V*Ax6_x001B_v8s*Aav£»y )AëÈÐ_x0017__x0013_s)A_x0004_ÅWI79+Aý_Áëã*A_x000C_ËÇw_x001D_Ô)Aºm^ÚZ­)A_x0002_LXû*_x000D_*A_x000B_ú²6³)A]e0u_x001F__x000F_+A2Û*Ae_x001A_x@·u)AZõ7G5*AfaMÓ`&lt;*A©ø×5lF*A_x000B_í_x001D_ï±¤)Aýè«`Ã)A§_x0012_=ñ	+A_x0007_¦÷_x0001__x001D_³*A_x0003_	U%kã*A"°_x001E_ÿ)Aë=à±_x0017_Û)ANQ"7_x0006__x001E_+A©_x000B_yý_x0008_*Ad¾_x0018_A­*A_x001D_·ÃM"*A$§$â+_x0001_*A_x0003__x0005_Äíí)AJ_x001D_ßBû¹*A~¡ì_x0013_þ)A&gt;N9Pe¯*ACËI`*A	;ô?d)ATD_x0016_ä *A^°ºõaÝ*Aààü_x0015_Áî)Aî_x0011_ÂJ_x0012_*Aâ"ÃW_x0012_**AèÝÝ%mà)A_x0006_BHù9·)A_x0002_!ëb*A_x0007_àmügC)Aë,ERh*A²7½[³)AfúT7*Açä/2Ä¸*A_x001C__x0019_&amp;*AÜý-w*A¡y&lt;ÃP*Aõ_x0013__x0004_ÌL_x001D_*AZ_x0013_®._x0001__x0006_]W)AÔº0^¨ù)AM´ ½_x0019_8*A_Ë+Õ{*Aµ'¸_x0008_*Acì_x0012__x0004_[Ó)AÍ_x0017_Õ·)Aµ ²m¸)A_x0002_ÛØYèÕ*Aq÷ß©_x0007__x0017_*A_x0012__x0007_z3_x*A&gt;Ñ_x0014_iª_x0005_*Aß_x0002_û*AÊJÇ3)AÉÂk®8m*A_x001C_cj:/É*AêÙ¹80-*AÓûå)A_x000E__x0003__x0005_%##*A_x0014_©Ùr_x0010__x001A_*AO¥Czv	*AËx±[C+A&amp;ig½_x0012_t*A¤:UîÕÐ)A_x0013_aã*AèÈf*A_x000D_»Lîã)A§_x0004__x0002_&gt;t*A_x0006_Ó_x0016_Ãt)AçDlaÚG*Az%_x000D_'¹Z+A!*f_x001C_ÿ)A_x0007_	°5IÝîü)Aÿ_x0018_]¾*AR+;_x001E_J*A¶_x000C_$ìqO*Ab_x0014_ñ)A_x000F_Øyõ*A_x0010_¯ÓÊq*Al²n¯{õ*A_x0012_Å_x001C_ç*AH:Ù#¨E*A¢r®_x0006_øt)AÞgp2S*AåÿSºÝ*AÚv0É_x0019_*AÙ,=Å8+A_x0007_¤)_x0004_¶Ñ)AêG_x0005_s_x0001_Å)A' KÑ_x0019_)A_x0003_§Å46ý)A_x0007__x001A_V*A±Å¸¾+AÆw*_x0008_¶¨*AÇþ_x0006_¶8&lt;*Aôª¶ &gt;ö)Aê·_x000B_f*AEÚ7X_x0010_9*Ahìr`$O*AdaÉvT@+AVì_x0016_çi*AIy-åÕ_x0002_*An1¶_x0002_[f*A_x0007_¬_x0014__x0003__x0004_M­*Ad8ãÀ_x000C_*Aþ°ÈèÂ_x0019_*Aä4@Ý_x0002_ê*AÄ_x0018_Ùhfn*A~½_x0001_[ùã*AF|ï°*AÒ_x000D__x001B_­~*AÅo¦V¬7+A¼lþkH*A¬J9Û)A¦_x000F_cÞÝ*A4Á×7l*A °8êð*Að_x000F_pÿ*AnI6hE*A[ÇÑ+A3+A³È3ç&lt;*A¶Y2±**A_x001F_}_x001E__x001F_uç)A _ÄMM³)AVø¹ÕP~*AÙ$\_x0019_»µ*A©2²Éñ¬*A0_x000C_Qb"E*A=y_x0010__x0018_V*A	|_x000E_±H*A|_x000F_(PÕ*A_x000C_øÂ_x0010_á)A´6$_x0003_ÞÐ*A$&gt;ý¶*A_x0002_|Ì_II*A_x0001__x0003_»Sþ 1»*A(µCý5 *AY¯dË*ANîüæøõ*AÚùk@VÄ*A_x001F_¿³,@*A7éÂØÊ)AÇËºxDÕ*Aè_x001E_ý5Ô*A¶è_x0010_sÛ"*A_x0002_z¿_x001A_*Aÿ_x001F_Æ «)A^ê#ç_x0016_*ADü8`È*AÛL«6\*AÐb_x001F_ó,Ö*A$_x0019_éj_x001F_*Aø._x0002_!¸1*AÆ(&gt;:b*A-\_x000C_Ø4ì*A8J;_x0015__x0010_,*A&amp;ÌW-£¾+A=_x000C_;Ç_x001B_*A¦-;ÅE*A[Àê²)A ËW_x000B_§]*A_x0017_Ï_j_x0010_*A;åG**Aæ(m_x000E_)Aî%W:çW*Aå/ÿº"*Apì_x0001__x0002_µ,*A#ó¬_x0014_¬*AÇªe]Ä_x0002_*AfÏñ}_x001D_©*AX8h_x001F_Û@*A_x000C_G-¬ò)Ay&gt;3*Aß_x000B_seÏ_x0008_*A¾_x0013_¹ßW*A¨O`LH*AäoC_x000B__x0019_E*AI_x0014_õ|+Al¸JEµ_x0010_*ArJÄÕ7¶)A&amp;±´]Wæ*ASH²ªì*A$_x0014__x0019_ï¹*AÉð_x000B_þ~_x001E_*Aª0[_x0006_ÝQ*A64F!Û\*A+EFëE*Awt_x0012_*Aê;Ô^Ã*A&gt;Þ°7_*A6J¥¬9+A4jÉú[)A(ª¨_x0004_î*AyiÔÓ)Ay_x0016_ pD*AY_x001A_¡_x0015_C¸)Aß:±7Ö)A_x000C_ôÿÛ·*A_x0001__x0003_wbfé6m*Aãh_x001C_Ë*A_x000F_r Å_$*AÂíæ/Ò*A$½%_x0007_)*AÈµýï_x0007_*A0ôÖ1_x0018_*AFSò_x000D__x0003__x0004_*AÎm^_x0018_*A&lt;q{_x001A_áK*A_x000F_/ègH*A¨_x000C_å¶PÖ*A&lt;sXð_x0012_Æ)AõÊ7Õ¹*A_x0017_z¡!V)A _x0004_TP*A=,Oâ³*AJ# ß*AjaÇTP}*A¼_x001A_)AåxÚòß*AµÉËn¢*A¦ãï¤_x0003_*A¦÷Öa*A_x0002_«_x001E_%_x0005_*Al_x0008__x0011_u*A4©²TR*AÔïFÀ*AìÇ_x000B_½ÅÚ)A©_x001E_³an*A_x0015_Ñ`_x0002_ó*A³·Ù_x0005__x0007_n9*A²LÏu³»)AxvíN£l*Aë_x0005_#/(?*AhlÇ&gt;*A_x0012__x0002_Ü,_x0015_*AO1_x001B_æó)AØ_x0004_àOw½)AÊ)_x001E__x001A_*A°f#R£)Aä[_x0011_Õ c+ARpÐ"[*Aµò_x0001_&lt;]e*A\®ë*AIïË]ÕM*AnQ%É*A_x0005_{CqÄo*A_x0014_°*A_x000C_&amp;¹\_x0003_Ã)Ao_Çþ_x0004_à*Aè_x0012_7ø'*AM·`¥Gå)A¾\_x0006__x0006_3*A7Y_x001B_m+^*A8+_x0007_á_x0018_Ï*A_x000C_g_x0016_ß_x0004_*AÚZ\ê*A_x001E_cô°ý$*AÇ,ÒäÃ)A"úh÷Ý$*A*±ÿhÞ*AT_x001B_8;(*A_x0001__x0003__x0014_÷·)A_x0001__x0014_§_x0008_µ*AÚsñ\¾"+A_x0019_þ_x0001_¶´*AÇÝ«Í_x0002_*AÕQF_x001A_è(*A&lt;@ÅéFÜ*Aíà²¼Ù)AÎàuM¿)Aû+Ë¬¬$*A_x0006__x0015_©z/{*A\à{i*P)Av&gt;»z*A¬Ì_x001F_°è*A©ïÚÁ­É*AuóWù?*Aaés×)A~	G_x0010__x000F_*AûË@[ª*A5ùÀ?_x0016_+A¯&lt;ô6Bó)AñDrx*A_x0014_jyfo*A_x001D_ßR¦i*A0_x0014_w_x0016_b~*A»¶|ÔÜ*AÜn©(*A}¥ýÍ¶þ*AèñöVÿ_x0014_+A_x0003_ø'÷»_x0017_*AS·¡êû²*A¸}ì_x0001__x0003_¤î*A&amp;ÑñL*AÀSá³£)AÂºê¹í_x001B_*AZõ0Õ_x0015__x0018_*A4AûG¡*Az¦·*A F²0*A×C}ô²)AÚìñéS=*A¨º¡_x000E_S*A¦üï_x000F_ì°*A_x0005_i[Ö,Ï*AHB&gt;C(*A"i6ë&gt;ø+AQ±_+5G*AÒ_x0003_Zò¯_x000C_*Akàµµu@*AßÑá»×B*Ab_x000F_òª_x0018_+A1ÿÚj_x001D_+A¥¡4~?*A_x000F_Ã²öÍ)Aºuà&lt;[¿)ApBí*AÞtà_x0002_)AÆ?¯Ùø)AÞ¨3ù×x)A_x0015_F¹f*A_x0011__x0013_!_x001E_*AÌêû¼Ñ)Aà_x0007__x000B_?×*A_x0001__x0004_°ç¤%E¶)A¿a¥:µ*AãkËêúl*A_x0002_¦/_x0008_Ð/*A_x0003_¼_x0013_³_x000D_Ø*Ae~2_x001D_+AQÿ._x0018_b+Af°ZÙý)Aúê_x0013_Ü¯»)AÈN_x0018_*AZ!çë)A[_x0017_[X_x0019_*AMw9_x0002_¬*A]_x001C_W:íâ)Aùs^*A¡pgf_x0019_*AÚêíù)AXê)_V*A`Ñ×Ø#Á*Aù­ù¢)A¯K¼_x001E__x001A_*Aaç¼Å'_x0011_*A_x001D_øaX*AKà3J&gt;{*Aáþ_x0017_¼¼®*AYhþC*A_x0015_ÞVå±*AL«eÚ6*A_x001A__x0016_]Ìá)AllÚ+j_x0003_+A¼n\]Ä*AÂ«__x0003__x0006_µâ*AÀ&lt;úÂ_x000D_×)A´«Ì)AaÇé]xõ*AgO_x000D_DmÑ)A_x001F_÷__x0005_fÅ*AÖ=_x0001_²f¬*A\/^_x0010_î)A_Å·_x0004__x000B_ÿ*Aä«&amp;G|s*AàéVI¶_x0018_*Aùè	Ä*Aáa@ï¶)A_x0010_qÏ&lt;_x0002_*Aò_x001B_ü_x000F_ë_x0015_*A¨Ð]8_x0007_	*AuÏº_x0003_¹Æ)AÐC­_x001F__x001F_*A Í+öQ*A_x000D_øÛæ¾8*A_x0014_ïgçW#*A\¢göF+A._x0015_Ö/z*A	9K'*A²_x0007_7q¹*Apº¥B^#*AfU-1*A,_x0015_#¦r*A_x0015_dóÂ_x0017_*A_x0007_'òáF9*A¿Ãi|Á*AeÙ_x0001_ 6+A_x0001__x0002_Ø-¿TeÙ*A°_x000B_Å9_x000F_*Aü_x000F_ºµ`*AìD_x0011_ªH"*Ai¦,d\3*Aª®v¢µ*A³Ç£äÔ*Aªo²_x001A_µ)AzÝ÷Àã*AL&amp;ExÁà*A@}CI_x0016__x001E_)AÇ´8`.(*AÀâ³gëÓ*A_x000F_ÏËì*AAñaÄw*A*à\3U*A#9¬|Ô*Aüw-ÿ!*A_x0011_Ã2Bî;*A¦fÉGÓ*A¥_x0017_²&lt;X+A3ssg¹p*Aî/ýù¬Ö)AN²g¿*ARcÂrÔ´)AVÆþ^q3*A1J¼þ¤*Aîèaþ¢ë*Ag_x000F_ö*AÊÜe+AªÖzp*AÎVÿ_x0001__x0002_*AL³·Y±_x0010_+AÒ_x001F_®ê_x000E_×)A½þe¿n*A~i1Nt¾*A_x0004_AúKoË*ADIðs_x0007__x000D_*AaÒ0â*A¶´b Y!*A, _x0015__x001C_*AÙÓpõÆ)A_x0003_Ç¹_x001E_X)AîGi|*AÍI_x001D__x001E_½*Aºï½_*A¥eüæ&gt;á*ADZ_x001B_V*;*A"$JX7)ATÖ_x001F_v¾*AfHÔq88+A+{övL{)A,ü0`ìÎ*A¯$YÖÎ*Aéý²_x0008_C+A_x0011__x0011_|rm*AÊþ¸S$)AöÍl~_x000D_*Aò3_x0016_*÷g*AÛ§òÐ6*A¨?Æ~)A#_x0006_óGä,*AF¶â}*A_x0001__x0002_?Û=ö#H)AB_x0013_=ôt2*AÑ%®L_x000B_*AÉèONÌ*ADÖ´å_x0018_ß*A_x001D_ÿ»´U*AGõý_x0010_+A%_x001B_{£*Aþð¿¡f*A³¥×Ëe*A_x0011_·_x0015_w*AáK_x000D_nR*A*ï_x001C_Q*AæCVªw*A`OÍá`A*Aèï/q(?*Aú_x0015_»â=+A_¼Fìd*AÊR^e_x001C_ï)AS¶Ø8&lt;)A_x001C_e«_x000B_Ó)AèF¥¯#;*AÑCÖ_x0018_G_x0003_*A.è$I&gt;+AÐP_x0005_ìú)AvRÊ_x0008_pý)A½,Îµ*AËCøCZ8*Al_x000B__x001E_2²*A;ð_x001B_#Í*A_x000B_C¯_x000B_ÅÅ)A,4¾r_x0001__x0002_ãù)Aíbrºe_x0002_+AØ7RùK*AïWH_x0013_&lt;Ã)AM8b§ÏÚ)AIZNK*AOÿ|E_x0006_c+Að3ÑìãÍ*AÛf_x000D_¸d+*AÖª.Ø¶*AÚkA°#)A£þa)AÔIöª&gt;*A"ûñ»«w*A`¦_x0013_è*A&gt;ö_x000C_8ÜÄ)AójuºÎ*A®áÚH*Aâ&amp;vóÄf*A&amp;Bû_x0007_9£)A\­É|l:)AÏJUc3Ý*A_x0003_Tpy§è*A_x0012_÷_x000C_&lt;)*Aã{ÂÀHf*A8aÖQþ)AN_x0018_®¥l*A¾_x0015_]úÐ*Ae'4Ìw*A#÷DJS*AÄ*ùëáF*AA¤öñ;*A_x0001__x0002_ëd'D_x000E__x0014_*A_x000E_ûsãä_x0012_*AJÊñ§n*AjÈ#¨Ø¯*AÆöäª¨*A:kDs_x0002__x0003_*AÜ_x0004_ýhf*A{¨_x0008_B_x0007_}*AÄ_x000D_¡èq6+Alõ_x0013__x0007_x*A°_x000D_ÍµËH*A\â8L=@+A_x0015_¢¾Ñ¥¶*AHíÊ_x0004_cE*Aåy.ú*Ad_x0019__x0014_¿Ï§)AWß¤Î@Þ)Aì&gt;sÞ)AF·¬Û¯)A_x0010_©,ÃXv*AûðÈ/û*A¦Bm½*ArÆZ5G_x0011_*A._x0006__x0019_«'ý)A_x0013_¶=UB*ALÙHr_x0005_*A§ddIÓ*AÞ_x0005_«¢_x001A_*AífQ91+AÔü_x001A_X§*A_×þBíÏ)A·_x0006_íâ_x0001__x000B_e#*A¿D+ÒàÚ)A¦ hªÜ)A_x0012_ÒjÕ])AHþÕ«**A»­)T¡U*A_x0002_¼`N*P*A_x0005_b3!gS*A;_x0002_´_x0004_æ)AQåM¥\*AÈÿÿØ*A5úV_x0017_^*Aé_x0019__x000C_Ãqé)AE¯óß*Agwl*AÊóÿ_x001D_Ø)Ad¦r%	t+A¾ÒØ§r_x0006_*A!ürXêO*AsÜTï³)AnêDò\*ArÉZ#¹Þ*AF_x0007_CQ^*A_x0003__x0017_]"Ïÿ)A{_x001B__x0019__x001C_*AÛ¦(r_x0008_*A½hø_x0004_:ä*A¨¾än_x0014_-*A.¦ü8þô*A¥.fö²-*AnRtgRE*AÈÃYÇIý)A_x0002__x0003_¨_x001F_&amp;7K+Aw"_x0017_á3þ)A_x0019_35¹7°*Ace,p_x0005_|*A­LÞ"_x0014_t*Aú4_x0008_´_x000C_*A&amp;9¸ß½ )AÐi!DU*AS]&gt;)AïGìÖò)AdÁ_x0016_Ù*Ag¦LA1ÿ)A/ö?mý*AçW¼DÏ)A¸Bè¯ª*A6;:ßÕã*AP_x0012_ú_x000F_ã	*AN£Ý_x001E__x0012_*A_x0017_³©1]?*A`ÔTÖ)AÙ\²X¼ )A"j;¬Ç)AféÌëÕÎ)A=a_x0007_R°¦)AÄ~ó`¨)A=ÑX­e_x0004_*A¬uÃ_x0013__x0017__*AÔJæKSÀ*AKÓa3W_x000F_*A«_x0010_o`¦Ë)AE_x0014__x0003_]_x0001__*A7§_x0002__x0003_È²)Aúi_x000D__x001F_?&lt;*Açå_x000E_:_x000B_n*AImwÇ'3)A³_x0017__x0006_Rì**AvA¦òÿ)AÐ¯À_x001B_)AFñ¨Å¡_x000C_*AÄTÅ%ï)ApàÁË¹)A_x0014_c+o£Q*A¦äÒ$_x0019_)AbóWqM¤)AÏá_x0014_B)A	*â3_¨*Aì®_x000F__x0001_íd*A®}7½U)A%_x000C_äV*A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-.;0äÀJÁ;0äÀJÁ;0äÀJÁ;0äÀJÁ;0äÀJÁ;0äÀJÁ;0äÀJÁ;0äÀJÁ;0äÀJÁ;0äÀ_x0001_"--_x0002_"--_x0003_"--_x0004_"--_x0005_"--_x0006_"--_x0007_"--_x0008_"--	"--."--_x000B_"--_x000C_"--_x000D_"--_x000E_"--_x000F_"--_x0010_"--_x0011_"--_x0012_"--_x0013_"--_x0014_"--_x0015_"--_x0016_"--_x0017_"--_x0018_"--_x0019_"--_x001A_"--_x001B_"--_x001C_"--_x001D_"--_x001E_"--_x001F_"-- "--!"--""--#"--$"--%"--&amp;"--'"--("--)"--*"--+"--,"--_x0001__x0002_-"_x0001__x0001_."_x0001__x0001_/"_x0001__x0001_0"_x0001__x0001_1"_x0001__x0001_2"_x0001__x0001_3"_x0001__x0001_4"_x0001__x0001_5"_x0001__x0001_6"_x0001__x0001_7"_x0001__x0001_8"_x0001__x0001_9"_x0001__x0001_:"_x0001__x0001_;"_x0001__x0001_&lt;"_x0001__x0001_="_x0001__x0001_&gt;"_x0001__x0001_?"_x0001__x0001_@"_x0001__x0001_A"_x0001__x0001_B"_x0001__x0001_C"_x0001__x0001_D"_x0001__x0001_E"_x0001__x0001_F"_x0001__x0001_G"_x0001__x0001_H"_x0001__x0001_I"_x0001__x0001_J"_x0001__x0001_K"_x0001__x0001_L"_x0001__x0001_M"_x0001__x0001_N"_x0001__x0001_O"_x0001__x0001_P"_x0001__x0001_Q"_x0001__x0001_R"_x0001__x0001_S"_x0001__x0001_T"_x0001__x0001_U"_x0001__x0001_V"_x0001__x0001_W"_x0001__x0001_X"_x0001__x0001_Y"_x0001__x0001_Z"_x0001__x0001_["_x0001__x0001_\"_x0001__x0001_]"_x0001__x0001_^"_x0001__x0001__"_x0001__x0001_`"_x0001__x0001_a"_x0001__x0001_b"_x0001__x0001_c"_x0001__x0001_d"_x0001__x0001_e"_x0001__x0001_f"_x0001__x0001_g"_x0001__x0001_h"_x0001__x0001_i"_x0001__x0001_j"_x0001__x0001_k"_x0001__x0001__x0001__x0002_l"_x0001__x0001_m"_x0001__x0001_n"_x0001__x0001_o"_x0001__x0001_p"_x0001__x0001_q"_x0001__x0001_r"_x0001__x0001_s"_x0001__x0001_t"_x0001__x0001_u"_x0001__x0001_w"_x0001__x0001_ýÿÿÿx"_x0001__x0001_y"_x0001__x0001_z"_x0001__x0001_{"_x0001__x0001_|"_x0001__x0001_}"_x0001__x0001_~"_x0001__x0001_"_x0001__x0001_"_x0001__x0001_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</t>
  </si>
  <si>
    <t>c0b24ac5141247a9885b88af359dd71c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0001__x0002_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_x0001__x0002_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;0äÀJÁ_x0003__x0005_;0äÀJÁ;0äÀJÁ;0äÀJÁ;0äÀJÁ;0äÀJÁ;0äÀ0`Í{ÿæ@xI9U8àù@&lt;u£_x0004_³ô@_x0008_®¼KËÄþ@Ð]J_x001A_¦ôõ@À^Àä»/ó@Ð©±F£â@_x0008_Á£_x001B_3Ä÷@¨ç¶]ò@°²ÄüUuä@pNÜföÚ÷@p_x000B_&amp;ð@p	_x0001__x0007_Õó@øêìhK	ô@_x001A_¥)ñ_x0008_ì@ðþ/_x001F_{úü@_x0003_hò@_x0012_ßë@¨ª"ûó@8ú_&amp;ô@_x0010_Ò£ªhèõ@`.¸_x0008_ô@:è¶\ïþ@Àézsù@p÷_x0002_ ]_x0002_ê@ÌÄÂñ@_x0003_·âý¶ñ@_x0002__x0004_`UTL¶ï@ ä'_x0005_@ù@_x0003__x001D_s{ý@P_x0014_¦t;_x0019_õ@@í_x0012__x001A_ó@@ _x000C_q¾_x0014_ù@°@_x0010__x0008_ë@xªÑC}õ@_x0002__x000B_-únÅ@@asëljð@_x0010__x000B_×îá@ ¨¹Æò@¬·cY_x000D_~_x0001_A@ûó·]ì@ÀS¶fÄÅê@ÐûkâÈîè@ø\0+_x0015_ûó@øÛÄ_x0015_\þ@eæÔ&lt;Í÷@ ÏÍ-_x000F_ò@(`¹/&lt;÷@øD4à1ú@_x0002__x001D_¢~à¿í@p»ór@ò@ÀY²ó@°àÜÃñ@_x0008_Jîãkqü@=[¹öñó@xÜm_x000F_¡Ëô@_x0002_÷_x0007_\¢Tû@`8_x001A_O¶Eù@èyé)_x0001__x0002_Tö@0¿_x000C_h¤ê@_x0008_ã¹SSÿ@_x0001_å_x001E__x000C_Ôí@ _x0018__x0007_ãÅô@_x0010_þV,ñÒî@°l_x0011_E÷@P _x0002_yå_x0005_ñ@pe] «&gt;ò@h_x000C_&lt;_x000E_ø@@ÅÓäÿð@P0ÐÅ{äà@_x0018__x0013_hòãPú@@ã_x0001_ý*ñ@°ú3 Bèé@P_x0007_ÄX_x000D_Ví@ Ü¡î¶ï@_x0018_.þpF"ý@(_ÇÀtsð@Øk_x000D_Ùhø@ðz1ú_x000C_ó@_x0018_'_x0015_g_x0012_÷ô@Àüª¶æ~ì@XC	`Rñ@_x0010_»_x0007_Ü&lt;÷@Ð\_x0004__x000E_Ó¶ð@àK¬5³#ô@°Õ\Iøé@0àYÄá ê@PÙU»_x000B_î@ Ä+_x0006_ãyæ@@f¸¶dö@_x0001__x0004_°_x000E_ WIó@ðr/Z_x0010_÷ó@ø2?ToÃü@¨_x0004_ê_x0013_º)ö@©=GÃô@ày\Íiêð@Ê%Ãíùü@`î_x000C_¡_x0003_[ï@_x0018__x0019_åÓ&amp;iú@èWú­#fø@pÖ"©É]ü@H9÷Âñ@_x0001_³_x0001_£°!ê@_x0001_\`özó@°üìWc¬ú@P÷_x0010_/×³ø@(hãVô_ô@¸²_x0011_º}Ëñ@0­_x0012_§¾_x001F_ã@À&gt;º)Åã@xj'%Cñ@Èz¦_x0013_úù@ ö¥ú_x0012_¿ç@ á_x000E_×ïãè@H_x0002_Eþ:»ô@°4£_x0012_ ô@5¤·_x0015_ûö@@_x0012__x0002_Û_x0003_öà@0`nd_x0014_ñ@°ô$_x0002_ùí@ (_x000B_vØWå@ ±_x001D__x0004__x0001__x0002__x0017_ïà@pAÖ »ó@X TX}oò@ÐCÌsSmõ@_x0010_+ahú\å@X_x0013_ßÏ[_x0004__x0001_A_x0001_:|¸¯ãè@Pùå æ@Äð_x001F_»Å_x0003_A¨ú_x0003_qæò@ÀÌDebËò@HÓy^Ñò@pY8ûòé@@÷âFÔê@_x0001__x0001_'cÆÐú@ ïh_x0019_1ú@@^qW£ï@ ¼¡yÅò@ §2¦l_x0017_é@ð-G&lt;R¸î@_x0001_*|íË|â@à_x0011_3_x001E_õ@ bÌ© ó@ö_x0001_£6?è@x|¡ÏàGó@ _ZUUå@`(ònÿã@_x0008_½Ë¥øvõ@_x0001__x0005_¡·é@_x000B_úÉÆ»_x0001_Aà_x0014_=ëPú@0)ðÆ$Ïþ@_x0001__x0002_@Â3Þøú@Ø	QBÂü@_x0011__x001F_:Hò@_x0001_&gt;FSô@®²sm±ñ@_x0001_¯Ðêm_x000F_û@"®_x0003_Æó@0¦_x001B_Úãjô@_x0001_´4f¹¤È@Ð¿_x001C__x0010_ìô@Ð¶kÿaö@p[é_x0016_Gbô@É(}L_x000E_þ@øÕû¾ó@À#@äPç@8¾~_x001E_¢ñ@`§¥»ó@¸T_x0015_£ööö@ ÖÖî5Cî@Ð'nÝ_x000F_:ò@ðï&lt;#ð@_x0001_}aF_x0011_ô@°Ï!Ãp_x001A_ó@m°/½_x0002_ì@E©Ëø7ã@X2øñÌµù@0éåû_x001F__x0015_ó@0|:{)íô@àñ?Ã*'î@®Âã×ê@/_x0013__x0002_PQò@ÀÊ¯ï_x0002__x0003_5$÷@8_x001B_17{ú@pºèý@@_x000D_©©ðä@Ðçã"ë@_x0002_0ì³Éþ@p	_&lt;£Hò@ÐëËÆã@Àì©dtÕ@ èÞñG_x0015_á@_x0010_ò_x0011_»Ymö@0#5&gt;Øó@_x0008_4O_x000F_Ñ_x0002_ù@@ÑýØÊÁØ@È'Ñ_x0011_É_x0002_ö@8½«ÚàIô@ÀWç_x001B_iê@À£|rÜ@ öÁ£u@ð@HÄ¾=©_x000B_ñ@[6_x001B_ã_x0013_ð@0¾LeUæ@ Ï_x001B_x6ð@0sÍ:ÓSï@_x0010_ÕyK\l÷@°_x0008_DÜcñî@`_x001C__x0018_.ë_x0015_õ@ _x0013_Ý¡ä»ä@Ði%qü_x0001_ï@pdÊ|QÆî@_x0010__x001A_ÂGJkê@ðÚÍØ_x0019_á@_x0002__x0003_@ÜË¿_x0012_Ìø@`_x0004_oônáò@@¹N_x0016_óí@ &amp;ë=ç°è@È_x001E_ýª¬çù@Ðñ°S_x001B__x001E_ò@0ÝiX_x0006_oð@ÀN§!Mô@t7_x0005_¨ô@P2²&lt;Öò@_x0002_b× y§é@p_x0011_~_x001C_8_x001E_å@&gt;_x0007__x0015_Ý@ áÜúWí@È_x0010_Ølr÷@ ,jn÷@pÃTÇ'Oö@P¶])_x0016__x0018_è@°x¿me:ò@Àj?vi®ú@ðz¢0¯·ð@ø_x0002_â_x0001__x0013__x0002_A04_x000F_²L|õ@À_x0002_=¼bñ@ D_x0001_@åÅï@ÐÏãd\ø@`Ìõ% ä@_x000B_ÛCÈõ@ðjÎé+¥ù@àÙ mÕê@_x0002_"ru_x001E_þê@à¼._x0001__x0002_Ûkù@_x0018_L3«_gõ@_x0001_ßùyö@å=_x0012_Gæù@8ÉYýDô@@.f_x0017_ñ@À3,Àéè@@²oæ~_x000B_ô@`yÉå_x000D_]û@°_x0013_ê`*_x000C_ð@ I_x0014_æUô@Ð¹óÎ¦ù@hÞs`(_x0007_ó@ &lt;/e_x0017_$í@@"_x0001_Ý$jõ@@Iî_x000F_òê@0/ñf/Âð@°Üúìõ@P?v!ó@pR4´sõ@@_x0003_n}Áö@pñXuX¿ê@ SìvóÜà@À¹ÑR_x000C_µô@PÙQçúcú@Ð_x000F__x000F_ñ½ô@Ý°_x000F_ô@PtGWÅ·ð@ÐEZñÏì@ð~£­÷ê@ê_x001A_Úë@8kghí¬÷@_x0001__x0006_ ÐY"_x0010__x0001_A ûsÞOÜñ@A_x0002_õ`èñ@p_x0002_Óåðõ@pô_x0015__x0011_ò@^ç_x0014_æä@p÷Ôá õ@ðez_x0004_£*÷@_x0010_éyM2ú@kÅv_x000B_ÿ@0gûù@ðZfm_x0019_Iñ@_x0001_¸XQµì@0`_x0005_CEö@_x0001_?hã Çï@Ø«§E,÷@`_x000F_&gt;*¼_x0002_ÿ@P_x0005_0¿&lt;_x0014_ð@_x0001_J&amp;_x0006_"ó@ò_x001E_¢,é@°»ÑÎV|÷@`~É_£ô@ Hm=þ@à-Ãw)ç@ }_x000F__x0004_þ@PL0bë_x000F_ð@z\#lý@P=Èqèë@P8»Hê@°_x0008_=i_x0003_Rø@àFãgûõô@_x0018_\ï_x0005__x0006_aÏó@àN±²·vë@0_x0005_¹Û/_x001E_õ@`¸@½®ã@0Õ5*ýú@@Û0å)ô@_x0002_´hþí@ðg`äÜ§ý@_x0005_HH_x000B_*Ìí@ø.jßÀÓû@HÀø_x001C_ù«ú@@¡ò«Åç@ÀzJh&amp;õ@_x0005_|Dè=üñ@Ðd{Ò)_x0001_A_x0010_Íl«ð@_x0010_,_x001E_C¨ú@à_x000D__x0001_ÐT_x0005_A_x0005_tÙ[{ò@0_x0019_4§R.ò@ÚHªWkù@0_x0004_Â5_x0005__x001B_ò@ð#Êuqý@0ÎôØ_x000F__x000E_ð@Pb¶Í½Rö@Àß0_x0014__x0017_ô@¸\£_x0003_GPô@`Æ1ÜiIù@_x0005_§ØÖjoà@Á'ðÕô@è_x0001_ÆÇ_x0013__x0013_õ@P¶_x001F_ccü@_x0004__x0006_ðø{aæ@ðd_x001D_¨úûó@°_x0012_tx,è@ènß,9dö@ Ã1Ñ&gt;î@@Ý34¨aô@_x0018_;.0Íú@ø4o+õ@à¿À_x0016_&lt;Üö@_x0010_Ú[H×è@Ø_x0005_½çæö@p¦_x000B_RQ¸ç@Wg5æá@_x0008_a_x0017_ê©ø@`së@Ipì@_x0004_³_x0004_ô.øà@@©0þ&lt;õ@à_x0006_3¬±:ø@´8o4W÷@0ÝÇ´_x0010_&amp;ð@¨_x000C__x0013__x0014_Ùìõ@PÑñ_x001B_í@P\¹|!ø@Ð@_x000B__x0016_×ð@pÖâ«Ûï@Ð_x0002_$ÉÞë@P¶¹°ù@HIF¸ÈÐ_x0003_Aðu§_x0002_Dú@°~s_x0015__x0001_ò@èî_x000F__x0002__x0003_u)ñ@ sÓ@¬»é@PÃ;ó@ðÙÈ­K_x0016_ó@_x0010_&lt;q¦ñó@°þn´ÆUþ@X9úä_x001B_õ@ ñ¸_x001B_ûþ@¨BqYÝñ@_x0002__x001A_éðî8ó@pH­bþlã@_x0002_$A®äù@P_x000D_jJ_x0005_øò@_x0010_~Xivhõ@`uòºHð@0+_x0001_Çê@ø_x001A_Ið8añ@hUH"ûû@à_x0007_EÖÆºë@_x0018_På³~÷@øÛåZ5ò@@Ü_x001D__x001D_×¢ã@@%¥²_x0011_Ù@xw¾_x001C_Vñ@_x0010__x0017_£íiÞò@ð8(¦08ñ@hB¨@¾ó@ðm6øzÿì@`[qãè@_x0002_°½	Où@@ÿN#æ@0¡ÝR5õ@_x0001__x0002__x0018_åTýñ@ POh5Äò@xé^V_x0015_ð@pÜ×7Èûê@ªüï~Ü@â:Nã_x001D_ú@_x0010_ósP_x0005_ã@(°¿K_x0001_ú@Ø¤¾êBõ@0:_x0007_a»ô@hkCÊÝõ@_x0010_´Ñºæpë@_x0001_vÝG¹qö@@éÕd¥¹í@p_x0010__x0008_/&lt;ï@ðéî_x0019__x0017_ó@PÊ{lÒùó@0h¼ºö_x001F_õ@Pè±~_x0004_Çó@ ÉetEêä@¨NóR&gt;Å_x0001_Að½½ÿ2]õ@@vy©]ñ@Àôâ_x0011_ÿ@ G_x0010_¯_x0004_ë@à-Ô[Fü@ _x0002_·ZÞñ@»ø_x0006_¹õ@Pª¸[§I÷@PtÈ_x000E_|÷ú@ o%âxô@ ¸"¼_x0005__x0006__x0001_/á@_x0010_3ÖVmXü@P{u+ rô@@_x0013_É_x001F_üó@à¡c1Ø_x000C_ë@GâvÚø@ EÇ_x0003_ã@0;Æ6¿tý@°`_x0016_óW6ö@`'Eë_x0002_iû@_x0010_ËÇJ#ò@0¾êÿE ð@ÀnÆ óõ@ _x001A__x0004__x0013_çMó@_x0018_dÌ¤_x0007_ð@ Õ'áô@ °jnÿìí@ú*Á:eí@À¾{_x0001_Seð@°¼q_x0019_³ó@0S^o_x0012_û@@0Zvè¾ó@_x0005_a_x000D_fì@ÜÅÊö_x001E_á@(*áªv÷@@ä&lt;ßÐSø@øÑR*&lt;ó@PêH_x0016_ß;ô@¨Á&gt;¡«õ@0IalX°ô@ mÚ4Ûï@]8Æç@_x0002__x0003_Hgëq|ý@è_x0013_XÍ_x0012_sõ@_x0002_+11\é@ ¦²_x001A_«$ß@j³äÎÞ@*¤;3ý@@þè=«_x001D_þ@àÏ´Ö9`õ@`òèyd_x001E_ê@¸ÚÃ3SËñ@ ô±î¡þ@er`é@`&gt;ïÉF=Ý@ðEJÜ±ì@°g_x0002_D_x001E__x000F_ì@0I|	ò@x_x0015_Î¤°@ð@è®Wl÷@( ©W~Âö@àÊÜ{kñ@ðÃ Dý@È½=:52ò@0­38~ñ@¸_x0001_ë4=Iò@@¤_1âí@Ø^¡vó@0oDjBò@ðfHÆZ^ë@ÐÐ®Þ%Åî@ 	=ª¤ó@ _x0011__x001E_oIUò@Å_x0018__x0002__x0003_xkå@0Ò_x000B_\_x0007_#é@`ÿ}xÑú@@w£Ë§Fò@pMÍcxð@z;C_x0013_Ìö@h&gt;S_x0004_éTð@°¨ðDY¹ô@@*~@Û_x000C_ô@à_x000D__x000D_9wñ@«_x001C_E¢ö÷@ xóÁ·Øõ@PèJ_x001B_Mâ@ðA?6ÉËñ@0º~_x0011_ÃÖð@¨Ú¤z¸Iþ@À%öVYSñ@µKvÓ½ø@_x0010_î!¶Àþì@Å0Sk1ò@ ~æï@è0v¡Tõ@À_x000D__x001C_bP÷@òÌt¿âñ@ÐÓöð_x0013_é@(Êò!Xõ@@&gt;í_x001E_û_x0003_ù@ W&gt;_x0008_â@`ôU_x0001_ç@_x0010_,p0ÌXõ@°Æªjlwò@ÀV_x0015_ æê@_x0001__x0003_ðõßÌë@àÍçÉóáò@°¸¢e_x0004_ù@À2Ô í@Pÿ|Tr_x0003_ö@0_x0013_"ói)ñ@ {Rs_x0002_ì@ m-s_x0002__x0013_è@Ðx¿&gt;ó@@# _x001A_·âõ@~íòõõ@ :E0í9ô@¯_x0013_)ìò@hày_x0012__x000D_Eñ@Ð·¿noå@ÀýÓ^wÙí@p_x001C_´t|&gt;î@èîà_x0015_iñ@°á5cTü@Âªmrð@0C¯fÑä@À_x0016_wtMlì@_x0017_¬ß_x0012_+ó@_x0010_ÏªB«³ù@@)#ÌÁæ@@ìëe8ùô@è¶¥|ótú@ÐÞ'áò@}_x000D_vß@p+_x000B_Zó@ÿ"58ï@È­w_x0002__x0004_¿÷@ÚJÒ&lt;|Ý@¨Ü(h	Ñù@X`ôñu¥ð@_x0002_÷_x0018_&amp;&gt;æî@¨ÌðÄó@@_x0003_ÛþO¤õ@à\S§Ùó@_x0008_P *;Hô@XÿO(=´ö@H	Ï_x0001_hø@ ¢_x001C_)Ä§ñ@È_x0014__x001D_òú·ý@ÐçÉ{ Íà@°_x0002_ñ·ïzè@_x0003_4Âó@øÝ`/¡Bû@_x0010_ÊU¡û@0K_ýï÷@_x0002__x000D_ó¼û@_x0002_|¸_x001A_h.æ@_x0010_ÊBzð@Àm­´ÑðÕ@Èiá_x000B_'ò@°Ì_x0015_´_x0007_¸é@0Ó[TS_ö@ÀôÏ_x0012_ª^è@ (ÈQÓö@_x0002_væÀÏyû@@X_x0019_A¼õ@eY+É+ô@°f@©6_x0003_õ@_x0003__x0005_`_x0012__x000B_ô¾õ@àQú×ÿú@ð\sCmÊð@hrilÝò@ Ayùïë@0R_x0006_àÊë_x0002_AXåÈXmð@èÎ¹F_x0014_{ó@°kÚ¼­_x001C_õ@°&gt;,J×ñù@_x0008_^_x0003_­·÷@&gt;ÚU_x0015_[ô@À'2%_x0004_ló@À§3(`_x0001_÷@ðw%]Bö@0´ðjkYø@ TñßÚñ@Ø/D?[¾ú@_x0003_få_x001C_{ôù@@f~¦Ä=ö@ðÀ¸_&lt;äô@`øfR_û@p+ÍLç	õ@@0+_x001D_è&gt;ú@_x0010_¥_x000E__x0014_è@P_x0016__x001B_drö@ðg_x000E_BêÄê@Pé[kü+ò@ø =.*ø@ÀcÏ,_x000B_ù@P_x0004_kBÛGö@`çª·_x0001__x0003_¥,ñ@øº°Wïõ@Ðä_x0006_äi÷ù@_x0010_[LæÉ?í@8{Z.yð@xÉ[_x0002_\ñ@èü¦P´ù@ W°_x0004_Û¶ñ@°?F!ö@¨jráÍâ_x0001_A Ö¿	¸ï@°Þ·¬ï@ø@0Ùotó@`sË2ebö@à_x0007_%öþ_x0008_é@ð-]T_x001B_pñ@¶õ+i÷@ ÙK6Omì@0¾_x000F_§8ð@hµAóÄú@ÈÉ9mJ3ó@`c?YrO÷@ð­²Tð@p\ÆÌ_x0003_ù@ðJmÚó@ _x0003_µøÂ&gt;Þ@h_x000D_ä_x001B_¯­õ@à3 þ}ø@°.rBoì@(úËè}÷@ ®yîÓÊü@`wJû,ßè@_x0001__x0002_p_x001C_M_x0007_Âò@_x0010_QqH¶ô@0wJ·]xò@øf¿%_ò@ÀCò¼à_x0012_æ@	_x0005_öÆá@_x0003_ràZó@Øµ_x0003_ÎÒ_x000E_ð@ ¾A«_x001E_¢ï@ø}_x000D__x000C_·ð@ 2¢Èîí@x:î-º_x0011_÷@@NÌ±áPû@ÐPQ|_x0001_Aà_x000D_§_x001B__x0012_é@ ì§$_x000C_ô@ ì_x0013_JKê@à§¢üó@ð_x001D_oÛyû@_x0010_2òÔ_x001C_ñ@@ØÔíéò@Ðè_x000B_©Cý@Ài\_x001D_.0ü@p_x0013_7áù@ð¥D!Ôú@×GÏñå@ð²}è¦ö@Ø!GÒêð@0C5¸gõ@À_x0003_³Òí_x0008_á@ÏÌqì@ÀµÊ:_x0002__x0005_~ö@ ÈÀòìê@àÇ¥ö]ô@ÐløtS_x0003_å@è_x0006_ßJØæû@Ä_x0003_®÷3)_x0001_A_x0018_R¡_x0004__x000F_ó@_x0003_½g~í@°¨tá¯í@00)î_x000C_ï@0ÁH_x000C_dð@è|'Ç_x0013_Ùó@àÓ_x0011_xæí@¸_x0008_LÛ+ý@_x0010__x001D__x0017_?ûñî@à×,ç@ ÷¹(¨èé@ÈoYQù_x0002_þ@àgÈ±	Mé@°_x001E_\R¹ö@vPã¨¥ú@®!_x0011_}÷@ ùè: ï@ÐÃºæ"ü@ª~._x0018_ó@pæLnñ@ _x0006_]¹¢mé@àÆ¨´ø@0ýõkß_x0019_å@Q¸·ê@pe#©ý@ÀâÄ½w}í@_x0001__x0004_¡¹rg£ü@[VÕK_x0005_ó@0ïÎ\¨´÷@8láQ_x0001__x0012_ú@ «ï;²ë@82tÁe÷@0e×«b$ö@ _x0003_©Y_x0010_ñ@è8IrWÐô@Øúªh_x0003_A0Ö6·â@ÀN¬À»ú@Ð6Ç Úü@è_x0012_ä:_x001A_ö@^R%,ò@ØpXSNôó@¬;ó;Vÿ@^#l_x0002_øè@p_x0011_l6÷@àkA_x0005_ï@_x0010_ÂÌ_x0002_¦èö@À²Fdå@Ð_x0002_øt÷@_x0001_/£;ò@ÐWKe3õ@0EÛ_x001A_½í@ð3æ_x000F_¡ê@HÊË/.×ö@ ªC_x001F_Àë@¨§ºxRËô@¨:¡×.Oñ@@Â·,_x0004__x0005__x001A_òð@°Ù=ÅSù@`m_x0004_äÌ_x0019_ô@ðêÕ£á{ö@¸¾Fè_x001B_=ô@_x0010_a ñ@À_x000B_Àì¤ø@¨.Bû0ÿ@_x0018_&amp;·&gt;*÷@_x0004_ WÄKñ@(fæIìÈô@pªîÃ.Zø@¸Å_x001F_öBÛö@ðSaAô@°¸_x0017_¥í_x001C_ó@ tÈÅukó@@â&gt;}M¾ì@_x0004_ÉÏÂbò@&lt;Àù_x0003_àô@ :_a_x001F_è@_x0010__x0017_¼`Ôýñ@`ð4n_x0001_Æä@ÀoF_x0005_ßºé@(_x0007_Ô^µkÿ@Ðß:? á÷@ _x0013_d_x000E_.ø@_x0010_å](ùåð@ÐÅ¯pê@è3`B_x0013_ü@Mé_x0012_ÙOñ@pÙ&lt;£_x0002_Að_x000F_:¾_x0012_	ô@_x0001__x0002_ &lt;1ºýló@p_x000C_[e_x0003_¯ë@ ®EöLÅä@ ÐSþ@0/Y3n5ó@×=4°ù@ÐÈD_x0011_öLø@ ªßDë@À;*ëf[ñ@è0&lt;_x001C_:ð@Ð8ïðæè@@ãÀ®_x0013_í÷@à[³Ñ_x0001_Xî@@-_x001F_Ãqâ@ð·ç_x000F_û@òþ:tIñ@@D(Cñ@Ø	Bá_x000F_ù@°#½_x001E_(î@lxP@èø@_x0001__x0016_w/eî@(_x0001_r¹¤¾ô@ÐÚÞÖó»ý@À_x000B_Üøõ@Í'\c_x0015_ÿ@èo_x0003_b_x000E_ñ@Ðªz_x0005_¨dð@P1xkê_x000F_ó@à+Ò¾Ðöð@pigñ	þæ@_x0001_+ry_x001B_á@_x0001__x0006__x0016_ú_x0002__x0006_rEó@_x0002_âÉC¹÷@`}_x001A_20ð@ðdêW_x001D_ö@x¶÷åÐù@@×_x0003__x0002_¦_x000F_æ@Pµöõ@Ø³¤_x000D_ªö@_x0002_9Ü_x0004__x0007_ø@@êØ^(Gõ@`pÉÿ_x0018_'ï@Æ A_x0001_û_x0004_A`­d_x0001_þÖ@ Jê»áñ@ ?xïjEô@`#ð2£ó@ ¬P-¹¯õ@_x0001_qCî@0÷W+Ïî@`_x000B_Bâ$'ø@ÐxÒ®GÃó@P¡§)_x0014__x0001_ï@_x0002_V·¨µbô@_x000D__x000E_L÷@(¼_x001B_§ Íõ@Ävì­ì@_x0002_ÃJ_x0004_:õ@ÐÐ_x000E_Øvù@£H#_x0005_þ@@ê`É)^ö@Hv»òVAû@_x0002_UNÍMÝý@_x0002__x0004__x0001_¼þã_x0008_ô@°ªOÛSð@¸àß}çó@X3_x000F_¤]¬ö@xÌz½ÉÈò@HE ¤±Ñó@à@¿Õâ¨ÿ@YsÔÙ[è@_x0002_"¯ÎEç@ÐÓ-iP&gt;ø@_x0002_ÿ8ãÞØñ@¸Ùn1Êý@Ð4~ã_x001C_æ@(®OÁæòò@8#áüêTö@`Hdo!.ô@ ö¢ þ@¹¬0»¥é@øÄx_x001C_Mö@ ÍÕAà#à@h_x0015_ëÉq÷@`r Õ_x000E_;ó@à_x001D_ôÈìýã@àCB¡_x001D_î@!ñIò@°/o#¶_x000C_÷@ v¾Ü_x0003_!ì@à_Ò8Ðbð@_x0002_·	Âå@ JÃÄÄõ@ØÐùù@ó@|°q_x0002__x0005_Þ0ì@PÉ[3®_x000B_î@0Ê`nØSò@pWÂõôé@pyÄô_x001A_?î@ØntÐ_x001A_÷ù@_x0010_D0°så@ÀÀÓR+ÑÛ@ ÈíRý@(pÜu½Sõ@_x0002_¹ØÁ5Êñ@@F7æå@°QBfÄmó@_x0004_éØÍwí@àø_x0012__x001A__x000C_f÷@x³_x000F_ôïZ_x0001_A_x0002_ÕìÆî@_x0010_u_x001F_nÁþ@P^hO¥è÷@ðÔ_x0015_&amp;T¸õ@Ë&gt;ÞH(Ù@HopmçÆõ@ÀZP_x000F_\ñ@@?¤y¼ø@È[ãhÐ^ú@`Ü{_x0011_ñ@`VÄÛ¯èí@}h	_x0012__x0007_ù@_x0002_¿ùZ_x0002_"õ@Ø_x0004_J=_x0013_ð@8É#ðc_x0003_ý@K7Æ0©ì@_x0003__x0004_àÙè¿ÂÝé@À:_x0002_"ð@À²ç)¡ò@`ÄÛ«¨ä@_x0010_õ+ùÇô@_x0018_9_x0018_í¨ú@0_x000C_A¥yó@0A_x0014_Ñõ@ôø_x0017__x0019__x0003_APºÅm*ô@HGBáöú@À_÷*ó@_x0003_×$ó_x001C_ßõ@`Å_x0002_£ËQç@ðdE_x0015_,ï@àÕ_x0011_g¸¦ê@Àè_x0001_z5÷@è¾§3óBö@H_x0018_ù³ÿó@_x0010__x000D_]ÍT:ù@([¬Á7ûú@p´dK´º÷@À_x0007_º¿¤â@gÂfÙó@Ñ'_x000D__x001A_ê@ðáéîZ³÷@¨¦"yn÷@ÀëÖ_x001C_Å~ï@_x000B_g_x0017_á_x0007_õ@8J_x0017_ùy7õ@0yÿ_x0017_Hâö@p_x0001_Ç«_x0001_	]óô@ £ê¬ê@ ã×'ù@`tÔ9tè@`«i_x0003_gÎÜ@{OuáRì@Pì_x0019_{²ä@_x0010_üðýÉ_x0008_ë@ø 6ÕÄö@x'À$Iò@h-ÚüXµó@_x0010_{_x0012_*þü@H&gt;_x0004_®_x0005_3ð@0_x0013_rWNï@Ð_x0002__x001C_¢ô@@ã_x0012_0øí@hu¥Ù£vú@Xs_x0007_/õò@ó2²aþî@ Ð_x0010_^_x001A_\÷@pK_x001C_ö[ ç@°Ö}ö_x001B__x0010_ò@`÷ÛÌg©ð@¸./°_x001C_wù@_x001F_k¶[_x0006_A_x0008_ëÎAUø@PEÙÑ`ñ@0_x000F_ü°cú@hvÌüo¬õ@@ß\ÑKÃú@pyFM_x000F_¡í@p.J_x001A_÷Ðæ@_x0002__x0004_HÉ1Þ&amp;¸÷@À9Iæ4Íõ@ -nG^ü@ Èïår&amp;é@8~Óïjù@_x0002_â6_x0001__x0016__x0011_÷@@¹ØÓk_x0019_í@à/z±ò@_x0002_¤ª0øiê@üÉü©û@àú²_x0006__x0005_½î@è_x0002_!øzÆò@Ð&gt;+_x0017_±õ@pà'ö@ |q^nî@ }MìÂô@Ð_x0011__x000D_V³öä@¨B_x0007_¯qô@Ñ+§{ñ@^_x0004__x0003_§ è@p²_x000B_rÃá@  ·¿°_x000E_þ@ ±u®Öì@ Þ_x0016__x0016_ë_x0012_ö@À=_x0003_'_ò@_x0002__x000F_ºp,nð@à¾´Ò_x0017_Çè@ _x0013__x0006_h{_x0019_ö@pÛ6¹úì@ðÁ%CÚã@@ñQâÊ¼÷@h]p_x0001__x0002_%ü@XÃl_x0017_¨âó@xóÝ_x000E__x000F_9ð@ y÷ÅÂEê@à2ºì_x0019_^ë@_x0001_ælû ò@PõißÞ®ú@_x0010_¹_x0011_ÇõÖõ@_x0010__x0015_Ã,oC÷@`_x001D_Y&amp;³ã@`ÒVHÂ¨ù@_x0015__x0008_¬&lt;ó@ä _x0013_¶¬ø@X¼õ_x0013_?×ñ@ðîF#uö@0mmÃ_x0012_gø@pÃ'²;ã@0µÆòi@ð@`æ_x0013_$ÂWð@°ÑÁN¤õ@°÷Q_x0010_]ô@ Æ_x0019_£uô@À¼eÕÒñ@ Ó]|õ@¸_x001E_×fÒxû@_x0018_ø5b_x0018_ù@è_3_x000F_R¹ó@0¤R_x0005_Êáü@_x0001_òõ~/«ö@ 04¬Y÷@@@µÓpÇï@°Ü #õ@_x0001__x0003_K_x0017_½®Ñù@ðÖ|­dû@@Ôc¤(ð@ÀçS_x001C__x0010_\Ú@P_x0016_1¦¨û@è)f_x0007_ºñ@_x0010_k­ôðð@à&gt;&gt;Eö@àz Ä@ªç@pÜG_x0002_sDð@/[bàòî@xÂy_x001F_\~÷@ÈÏ_x0003_¢i_x0001_ö@_x0010_X@&lt;7ñ@pJ\_x0005_ç@Q_x000B_ÿÛñ@_x0010_§çý'¸ê@_x0010_ÙÕ^Ë_x000B_ø@°j²áöø@P_x001A__x000F__x0014_|û@U_x0017_%³üó@pe Ç'þ@°g@±dNû@P_x001C_gjsjô@_x0001_êû¡ö@xéaÖD!ð@_x0013_æ@_x0013_÷@ð_x000F___x0008__x0007_Pô@_x0008_¿./BÂü@À¦_x0004_¶¦cç@_x0003_;¤¦Ùì@_x0010_VÄ6_x0001__x0002_!(ô@¨=Á$Ë_x001A_ø@ ¥XÒ&lt;îæ@_x0008_ó´fð@`:/ÍZî@H&lt;ÿ_x000D_¥ñô@0_x0007_ÊóRëì@@Åd­_x000D_ô@ÀãVj`Äõ@ _C±¶ò@èO#{Ãù÷@ÐÜGÏë@_x000B_ï_x0013_áê@3ö²Ó;ë@@_x0001_0î@pw_¶åhõ@@_x0006_i ÿÉí@7{æ»ñ@Hb_x001C_û5ñ@H_x001E_=þNYú@Páã)&gt;å@Äò@J_x0017_å_x0016_8ø@àw_x001D_óà©ö@UÙDÛñ@x9Ý}&gt;bû@ Cðßüýó@°¢°×îyô@pÏ2Ì¢í@È±_x0003_Ñpø@`¸_x0014_Äá@_x0001_d@wâGñ@_x0002__x0005_P=b&gt;îð@HK_x000B_³Ò_x0003_ñ@@¶|_x0019_$Uò@ðqÙ_x0001_¢ó@ÀÀ4$5Oé@0ZõèÜ+ø@ðíz_x0012__x000B_ú@ØÄmêHLö@F.@+_x0005__x0002_AxÔ÷öó@`µþ4¼æ@+¬Á_x0016_ê@0Cú÷%õ@&gt;Z_x0004__x001A_¿ô@Àax2±_x001D_ö@ðuí_x0002_ú@p¸M¹¼_x001B_ì@H_x0007_¨%Øù@@p.Á¼ë@°êg^Só@0Áoe0Jü@_x0002_°Ãö@H.Ý|Åú@èòfÁÚ÷@ %-+FDÿ@_x0010_]Uñ}ªû@À_x0002_àeÀ!ý@ðRü»_x001D_nð@Ð_x0012__x0013_väò@8qâÖ_x001B_Îó@àÙqÙ«2ì@ÈY_x0013_$_x0002__x0003_ ó@à¸_x0002_Ù·ë@pó_x0014_`­.ä@_x0004__x001C__x0010__x0001_¢÷_x0002_AziLËT×@psÿÓBCø@_x0018_íoA:Bü@ ¥wLø@ ¥R_x0016_Õbí@ð_x0006__x0002_Ù_x0004_Rþ@h_x0007__x0003__x0001_ó@àÆ_x000D__x0004_¥_x0002_è@_x0010_1Ãgn÷@PSù_x000D_ö@¨qùl_x000D_ó@ÀÔ;_x0019_·põ@@ñåKd/ô@»BÜ÷¹ó@ ÇFbþ_x001E_ö@_x0010_øåjfô@_x0002_È\h_x0007_Ó@Xms5=µø@ÀøÉJÜ@àúJk¾Cø@0)¡_x0014_ò@@¹xÓó'î@x£Áú$ö@ÐC/rÝñ@ 1ú/û@ý@H¿gö@°å@ZðFì@`_x000E_B4Àù@_x0002__x0004__x0002_:Ò	FÜõ@pâfÂmà@0_x0003_&lt;´õ@`µwßºì@8Gã¯#Íñ@_x0008_/º7i}ó@_x0008_éj#ü@ºº_x001F__x000F_öê@/Ð¬{õü@8_x0012_&amp;ÈÚÇù@PðV;_x0017__x0019_ò@p~,9Ä¾ú@P_x0017_Â,v_x0004_ø@à_x001F_õk_x0013_Ðñ@ÐO_x000C_nÌó@_x0002_Á$ú@`ÈÈô^_x0010_ð@X]®}ð@¨ÏÌuºý@cÍ7í_x0001_AS): ò@ _&amp;±_x0008_ø@°î&gt;0_x0011__x0002_ö@_x0002_¢Î¡~èë@ Æùô¥ö@_x001F_kº_x0010_-÷@HY8`eö@ ÈóÌ_x001E_â@_x0008__x0018_ªàeö@_x0002_H_x0015__x001E_Tèì@ÀÐ¯ÇÏ_x0001_ð@_x0002_3Õ§_x0003__x0007_ ¨æ@_x0010_6v	S_x0018__x0002_A`ó©(_x0015_±ó@À_x0011_76_x0017_.ß@0LV]c_x0002_Aðõ_x0005__x0008_0ä÷@4¬m0_x0017_ò@ðù¢o\Ðã@`|móû@øU¶ðE_x0014_ù@@Ï«ï_x0012__x0001_ì@øãkÄ_x001D_Xø@p½ÞÍ®Oó@0þ_x0004_æëã@0ùÏX\+ñ@`±º\É7ú@àÿ\_x0006_h?ù@Åmµé@À~¯qÁ·ø@@ÞG$_x001D_Ìæ@`ÆK­¶ëñ@àVL[uö@ ìÙ;8â@ð_x0008_x7Þ§ð@PÆãu]ñ@8Æì×³øñ@`_x001D__x000E_&gt;¡Iå@P/Ä)Þð@_x0010_&amp;Ýd_x001E_â@_x0010_Ìåhiñ@`ðûöBõ@°¥&gt;_x000E_@çñ@_x0001__x0003_@8M4¸ð@0yÖ»ù@%_x0006__x0007_5dó@ð_x001A_é®ºö@_x0010_²µÖßó@à_x0015_ä_x0015_¸»ì@@ï¤¹_x0005_Tè@p]+aäò@ÐíË¥fû@ðâk_x0019_ø@_x0008_a¸È	øþ@ yQxÃÖë@ÀÐÖþ"¶ì@@`ìÖ;?ò@À@=Ï°Hë@@_x001C_H¿_x001F_àí@À)`GÕ@Ðqz®í÷@ðÐ_x0019_âfõ@ Até_x001E_-Ñ@Ð'@A.Õö@ÐÌ×¨ú@ðäJyb_x0002_ø@ Q7_x001C_`ç@ cq_x0014__x0019_ô@ðùªYñ@°2ÿÙ£_x0004_ô@@Æ#sëÇø@@h	×[ï@È¨NG©³ó@@j{Þ_x000D_ï@ _x000E__x0015_n_x0002__x0004_ï_x0002_î@_x0017_n(	d_x0001_A yözV×ö@¨ð]_x0015_~ºò@À\`s_x0013_æ@à¬&lt;Ùþõ@Ð_x0016_½3ñ@8h&amp;Âßô@À÷s_x0005_Aà_x0005_oêb;õ@(¤Æê_x0007_Hñ@Ð_x0003_vÆ_x0001_áñ@_x0002_òÓºOùæ@ °_x001F_Ôò@`_x000F__x001D_fÁø@p_x0001_åî_x001A_lî@@ç\_x000D_§ú@¤d¬óKæ@P_x001B_¹Z_x0018_Iú@_x0010_ß®¸;¾ù@(·ôXÿ@_x0002_=c§ü2ö@`uGVÕkä@ ÓTFvlï@PÙ_x0001_tC_x0010_ð@°¬$âõ@èP_x0008_îÏô@0C\_x0002_òé@X_x0002__x000C_&lt;ûfñ@à¹²|ãì@P[=¡x_x0002_ü@_x0010_í,»ô,é@_x0001__x0003_H&gt;ÑûBGñ@@ÿ_x0003_2Kõ@à¥ &gt;võ@_x0001_ª_x0012_§òô@_x0018_ì7÷óeø@àèSC_x001B_Dí@È¥j_x000D_r_x001A_ö@v¹yxFð@`Ñ_x0014_ÕÃ_x0015_à@P_x001F_4éaèù@ÀqÛ/®÷@°¢îå+ðö@èØPâù@_x0001_«8'´ô@`kPøgoè@è_x000B_ó@0_x0018_Aùñ@_x0001_«ùW=ð@À.ª"sï@p]k.ù@øë}c¥_x0001_÷@z2ý@ %¢@ö}å@@_x001D_Ýåù@_x0010_8_x0002__x0010_ãqí@°Ý¹Í_x0007_ü@H%ùÝæ«ñ@_x0001_Gw&gt;§.ë@_x000E_J¶ÏÜý@`É	êóñ@YC$_x0001__x0018_í@_x0010_Ô°_x0002__x0005_Æó@àSg¸ xí@°îÙ_x0017_|ô@`ê)Ý.äò@_x0002_ë_x0004_Q@Îõ@ðõ_x000F_	Bä@ØRy5_x0011__x0010_ø@H(h¬s¹ò@ð«	ß¥{ø@ð_x0010__x000F_&gt;ÐG÷@¬ÌréX_x0003_A°Ý"lMò@@Ò_x000E_V¼ôî@(®Û_x0010_¡ø@ s¥w¶Iô@À6Þì£ç@0ýÂõ2_x0001__x0003_A/Ü?÷@_x0002_b_x0007_Xñ@@²sz_x001E_7é@_x0002_àÖÙíM±@ µÝMb*ò@è{[aò@ RV¤ jñ@_x0002_â_x000B_òÙõ@`@þDìë@p_x0016_eRÓñ@_x0002_í8_x000D_{ø@_x0008_a9¾_x0014_ð@Pµ°ÜX5ü@_x0010_üZ¹Ññ@°r¡Î÷@_x0002__x0005_Àù}Î+÷@ _x0001_çòBø@PØ&lt;_x0012_tuú@_x0010_úræ©Þì@ÈwCInù@@_x0007_,ZPÛ@_x0002_Ú/fû4ö@ÀÈÀàßò@pßBi©õ@°µlz_x0013_¢ö@°þ±ó´Óô@P&amp;º.*hö@À«É_x0003_å%ê@_x0010_.QÑÐü@0_x0017__x0008_[úkç@À´;_x0011_ÍLÓ@h_x001A_¿-Eõ@_x0002_T¸;_x000E_ý@h×Ôµ_x0008_çó@àôaÑoMî@_x0010_¬®x@÷@ 6«à«¹ê@P_x0011_åîEñ@ ÊÿâHö@@¢{n_x0004_á@_x0002_:ð°ðÞ@Ð®TÌ_x0014_ô@`jk+ïYû@xêXÕ¶3ñ@°Æ·©éYì@P=_x0015_Ópó@_x0010_¯_x001A__x0001__x0002_}Äô@è0þ__x001C_ò@|;à®_x0006_î@00ì'eø@ÐÝaø_x001B_ö@èje_x0002_UEô@ðïÆÐYôî@Ó1êÏÞ@ _x001A_í!^_x0018_ë@ð÷ÌVnõ@_x0018_¾k%ð@ ÍÔ¹¼Öò@ðãz_x0007_3dí@ì&gt;_x0005_©ö@î0k_x000B_Î÷@ÐîÝ'è@àRöB*_x0015_ó@°_x0003_l~1"ñ@°^§_x000D_fCò@ ÙÃflÞ@ÐGô¤Àæô@Øé_x0007__x001C_zèð@Èå¡ÿ_x000E_¿ö@`_x0006_	ñ_x000E_jï@p&gt;_x001F_v|ò@_x0010__x0014_3%vRë@P_x0011__x001F_WaÉõ@@Ùn.Ëò@è­_x0002_ôÒØñ@àU_x0002__x000B_~õ@0Z¡éóí@ -Ð­_x0011_ì@_x0001__x0002_PÐF'ì@¨~£Ã¾ð@P;:f©àô@p_x000C_Z_x0001_ëñ@înU¦ô@Àã¡¢ñöì@_x0001_iÕ_x0003_*#ì@ðêýKÃDö@à§ílMð÷@_x0010_È{~Zö@_x001B_ú»Ó;å@`Ýy_x000E_Úù@_x0001_å»&amp;¾²ð@9]¾³ò@@¿Èt_x0002_÷@P Õ;_x0001_ýó@&amp;_x0014_[ptô@_x001C_\vó@`²øò_x001F_õ@_x0001_t&gt;tÀò@Èj-Ycø@P¾U­ïó@püë_x001A_[9ü@pÙÓ/ië@ ëÔØe¼ô@(ªæ_x000E_bõ@°wz4?)ö@°øzV_x000B_ó@(úrSãJö@à_x000D_¾m(_x0005_ü@pÊ¿/ös÷@ð_x0015__x0011__x0003__x0004_(ö@`~z_x000C__x0012__x0017_Ù@P;L3_x001C_û@ Ê¯_x0007_ù^ï@_x0003_|þE4ð@@ÖÑðgê@ÀNM¸&gt;ÿ@ð_x0006_§ôlï@ í	fÜ&amp;_x0002_Apâµjgö@ÀËZ³_hö@¡=M_x000B_ó@ÈXÿj=ù@P%¼ï­ü@]i1Üìð@¸Ø_x001C_àKñ@è[_x0007_a_x000F__x0003_A(5n&gt;ø@À_x0018_ó%_x0015_¤î@0(gCUÏù@ _x0017__x001A__x001B_&amp;5ù@p¹RêÉæ@`¨É_x001D_Dé@_x0008_Cº_x0011_ÿëþ@_x0010_¹	éCWô@_x0010_.ù+pñ@ ¢û'0§ö@ðLÕ_x0001_?ï@_x0018_=9ÖO¢ò@÷ ¾Ð§ò@Ð×Éð1í@ØMmÕ~ñ@_x0002__x0004__x0002_ôÿ´ýæí@0÷0È!þ@`³È[¶ë@à_x0005_ãñº/÷@¨£SÊ\Üò@PyC¢ÿ5÷@³7u·_x0001_ô@_x0015_·ÂGXå@0÷Ðúpëð@_x0002_á)Ë[°í@°¸¹_x001C_Vôð@_x0018_ïG9	ñ@Poã }ê@°_x0017_8S¢Ùð@ðç_x001D__x0003_Üö@_x0002_õ7r¡¹ì@¨áW33õ@àÕ¹FM_x0016_ï@Øo¡}¼õ@ÐB´Áó@°»­(!òó@*ÜPõ@°ÞÙÚ3ð@@Ô\_x001F_%÷@PJ z÷õ@8Í¡Èmaù@Ðs]ã}å@`ÀþsÔê@ÀØ_x000C_³(_x0012_ã@À;©_x0003_Âëé@0L.Áeè@ÀJý_x000F__x0002__x0004_Çqö@0_x000B__x0003_Ã0+ç@P_x0001_`è!î@H9!ñ@¨Døâ&amp;ö@_x0018_&amp;ê­tNö@ _x0017_ç/8)þ@À	©Eß@`é~òÙõ@ùºÄ_x001E_÷@°ëêÁ2í@Ð_x0010_ºIÐ_x0001_ô@À._x0017_6ßé@Ð8#ÅîÆõ@(á@T_x0011_ñð@HÄ_x000C_røî@_x0002_º_x0014__x0001_qVï@¸»üúú@@ÔÂ_x0004_é@_x0010_zðã;ñ@Ø¡W'õ@`Z_x000C_ì_x0007_ò@@ß)êØå@_x0010_gïè_x001E_G÷@PÈv/Ì÷@Pó~j ä@(¡l®_x000C_ñ@àIKþ]ýç@ðcm_x001C_&gt;è@WZxöó@p_x0016_û°ú*ò@x_x0012_t{ó@_x0001__x0003_hVu)C9û@ÀÜuÞÝÌÿ@H®{°£ò@0+_)·ó@_x0001__x0018_(ÍvÄõ@Ð,&lt;D79û@v\Öð@@õ;Åó@àúxÞdî@0P&amp;M@êó@ÐíÀ`Øî@`D£Ènî@`	_x0001_Ù_x0012_Ãë@¸;ÆzÈ[_x0002_AÀn±äòñ@à!!pæ@HGË¦ô@lµ°[ ¯_x0002_A0&lt;a}_x000C_åî@Àð¸L°«ù@àUÝ@¸Nó@°ÿUjº°ì@ð$+Hù@@ÂBuó@_x0001_¸7K_x0005_ãá@àãJ°/ê@ i~®ñ@x§-2ö@ ÿ$SW¦ì@P EÉ«õ@àL:Ð8_x000F_î@à}_x0007_á_x0002__x0003_Òîç@øÊè÷:û@HÿÆªð»þ@0_x0013__x001B_z0ý@ ËO7×@ ¼_x0016__x000E__x0015_û@Ðn._x0012_æ@xûº_x0001_;)ö@ªâÊÔÚó@H8Në&amp;ô@p__x001B__x0007_´Qö@Ðº{¸Ñ÷@Àh_x0001_åZÓÞ@}¦?`zé@?B©F#ç@ ´Æ|b_x0012_ô@ðÝjÇñ@È_x0002_Y_x0001_ñ@à _x0006__x0019_tdê@ #î¿pï@ÐÏv¬:Ùù@(kçð@ ª1ó@_x0002_OÈmú@øúxÜÍ(ó@cBY¥ñ@`ü½¢¹ï@_x0018_Ò¶HQ!ò@@6V_x0006_A#ù@`_x001B__x0016_åÖò@0ÙêG?Ûó@ö#ä×ñ@_x0001__x0002_ðn×Qù@hC÷û_x0015_é@°_x0015_)\á;ï@à;½_x0005_Æ¨ü@H§9¢àû@0éÜ:Ý_x000E_î@0_x000F_@äà@ðaãä_x0011_¾û@ºyÊ»ð@`ëÁô@@ÝùBáú@å±p[ô@0~!_x000F_½_x001E_û@ _x001F_§þï@×Ó)Éò@xdßçBVö@ ÄÎ2Ffë@Hê_x000E_q4ùð@X_x001A_°Ãü@_x0001_R¬!1wÐ@`2Ñ÷Cêò@`Ê_x0012_{Ôô@@×e_x0003_wTñ@àèÑ?Éï@_x0001__x0010_ú¥+_x0017_ù@@kkÍ&amp;õ@H|[5Ãvö@ êÎlvø@@)tþå@ÀYóF1ýø@_x0001_c®cà_x0015_ú@ ¯¨_x0003__x0004_öñ@Tv[pAö@Xk¦ IÞþ@ee!¸¤ø@_x0003_ê_x0003_äàó@àÁ¹_x0003_ÉÖÑ@àûG_x0011_ÿ*î@ÑiùöPò@_x0003_.º~¢í@ÐUJüê@ÐüNuâ:ü@_x0018_³qÙ_x0011_Pñ@p9Ä®ÌNü@À_x000F_ú/yßõ@ð9Tæ@ð_x0014_eÍ_x0014_ö@Ð»&amp;_x0002__x0007_½ì@Ý©¯¹&gt;÷@&gt;ÞÛ²çô@sðÁòGå@_x0001_&gt;ßËÎã@ÐC÷ç&amp;ð@`¶jrWä@_x0010__x000D_._x0017_­Þø@0{'U(?ë@HÅ©%_x000D_ù@¨¬k_x0014_Ä÷@ðÇ#_x0003_­è@ð¸´1u_x000F_ð@_x0008_o$ïù@Ùàò@Põëç_x001A_òê@_x0001__x0002__x001A_2o&amp;Ù@(c!¾1ñ@ ì_x0012_j¤ê@©°Àñ@@¦Ô_x000F_ _x000C_ó@p_x000C_*-ÿ@ÀõÁ¾YËÿ@_x000C_sJ¶ø@ N_x000F_ÆÜò@  QN¼Îê@pºwo¯Fõ@_x0006_òÙcÖó@_x0001_víKAþö@Ð÷Í_x001C_bæ@p9»_x0001_Ñ]ù@Î¨h)ê@õÄnñ@  û_x001B_ð@xYr°mó@Pa÷TDdø@°íjÕ_x000B_íá@JÂâ¥Z_x0001_A¨$h_x001A_¹úð@¨_x0010_Ã;5õ@ ­+¢_x0017_ì@(tOEÌø@ "ÖH¼å@ØGú{-ñ@ÀJ= ×0ø@3Ôýñ@àØNè£)é@0lºô_x0001__x0002_kñí@ðgNÙúÙø@Ðå?û_x0001_ó@¨_x0007__x0007_J ªú@Ðx^ü_x0019_ó@`_x000E_bí ¦õ@_x0001__x000C_ËF¯ò@_x0001_]ãb®ØÞ@8»=gTò@Ð÷ÿjkê@À[G¦¬^å@°oìÕ¢ñ@_x0010__x0003_©²+Ãõ@à£v_x0010_"Íæ@`v»ñÑâ@(LF_x000C_Ûñ@êð¾ò@3ár§õ@_x0018_¸_x0017_k	ù@°¢_x0017_m_x001D_Øô@xXÂÈÓ_x0006_þ@ _x000C_Ê\=ñó@&amp;¸©ê@ò$ôØ®÷@hìÏ\_x001B_Pñ@P|bPò@Ø-_x0001_g_x0012_ò@XÄ_x0016_Ä¨_x001E_ò@ÈÇ&lt;_x001A_ñàù@_x0010_ÖKrè@d1¹ß£U_x0001_Ahº_x0012__x0001_A_x0001__x0002_ Ù_x0013_pæ@HÚ"Ô;®õ@@_x0002_Ká!Gõ@ Nü_x001A__x0005_[é@p_x0007_§_x0018_ÛÃó@`_x001B_¤_x001B_d!÷@p^VÑ*bü@Ø_x0011_Ê¯dò@_x0010_b_x0013_à#ì@(R_x0014_ÝJô@(ËIÒØIø@à/Ì	_x0007_Êø@§õ±&amp;ï@èº½ßÅ£ó@ínTa*ù@@ò_x*÷@øÒÇ½|_x0006_þ@°2/Þ8ê@`é¸ÜËò@àýÃ!Çé@8_x001E_TÈì_x000E_ý@_x0001_äZ_x0005_ýþ@_x0010_'Á@)¤ñ@p_x000C_æíúòò@_x0010__x0011_Áfí@¤ZkÍ;à_x0001_A /&gt;jÔ}ã@èwòÿÚwò@@«o#_x0016__x000E_ñ@4ÛÑG÷@_x0010_göù®Îþ@xª@_x001D__x0001__x000B_â£þ@(Ö_x0002_)±ø@0:§ _x000C_ë@ zZâü¹ô@àQÆ®æ@Ä_x0002_$Íï@Ðs`ª¨"ä@(2â`_x0010_·_x0001_AÀ@_x0004_Ë1fú@`WÊÛlÄî@8Ö~×Äô@_x0001_WÂ!ò@P_x000C__x0007_	9ý@8_x0003_Ê&lt;¸÷@ :`×÷_x0013_ö@0¯È¢ãí@_x0001_°_x0012__x0016_ 9è@à­ÿ¨_x0005_ñ@À»Ðì¡¦ò@_x0010_¦X÷WÁå@(Úù_x0014__x0016_cü@Xã¹_x0002_í`ÿ@P_x0006_¡øñ@ _x001F__x0008_XøÂë@ 2Ù_x0001_a-í@;0éÔú@Ð¾Õ_x001B_ô@P~Êtoç@P¾JËwzñ@_x0001_ïP4¦ð@°½ÉN~é@8Õ­?õ@_x0002__x0004_¸_·Â¥ö@@ÔÕ2¿ì@`_x001E_)ÌÓHú@_x0014_âØ}d_x0002_AXÆ/ª=ó@_x0010_\_x0015_¢"ð@À_x0010_Õ=_x0011_mê@_x0018__x0001_Þ`ò@ÝFc¥ð@HøÛÚó@ø3NÇ_x001A_ô@_x0018_Îu_x0002_¸sò@ ÃæË*ø@«ªu_x0018_Bñ@_x0002_6&gt;À_x000B_Ïé@UÖP/¬ó@ð¿îïÌú@h_x001C_­ó@tÁðW_x0012_W_x0007_A@v_x0014_¦w=ñ@_x0017_Uºòé@°_x0013_¼_x000C_ _x0011_ø@ W7_x0018_¿ø@prs9tJó@ _«£¤Ãð@@5;oÒðÒ@Àcæ¹î@ÀòêoÐ{ï@à__x0003_¼ê@ 'Ó_x0019_~_x0013_õ@°Ùvävxê@_x0013_ÁÙ_x0005__x0007_Nò@@ý_x0007_äÛ@StÆÑÆõ@_x0005_«ÇÑ³~ä@_x0010_\	k..ô@àöïÒ_x001A_üô@(&amp;t_x000B_¿ð@ _x001A_]_x0019__x0001_A _x000C_R 4ø@`:}Þvö@_x0010_Êj[võ@p"ÀõH_x0013_ó@à÷¤Að@ àQÉGSî@`ý;ÿÊò@àÎÝ¼_x0018_Xó@¨»_x001C_4_x0016__x0019_ô@_x0005_ç¯Úê@ _x000B_¢ã_x0018_ó@_x0005_\ü_x001A_ ú@_x0018__x0006_Þ«_x0012_ø@À/°àiñ@ÀPiZf_x001A_õ@ÐÕ¦ÚÊ_x0002_A_x0005_(zE_x0004_ú@°¨Þ²_x0003__x0001_÷@_x0005_`_x001B_¦ðä@ðÕ¦_x0013__x0011__x000F_þ@0û_x001E__x0006_1ñ@ Æ_x0005_Ïøtî@Øá_x0008_/Èeö@pµé_x0002_±:ì@_x0002__x0004_à_x0001_k_x0003_ø@¢èÇñì@À#Ä_x0007_T"ñ@àarò@àä0ä±ð@_x0002_ºÐLbâò@P¬;Ãeì@`&amp;9«ñ@à¸ 4¶_x0017_î@P«T»¸Wñ@pi_x001A_¾Fk÷@XïXØÂð@Øª	ûø@x&lt;Þ¡_x0010_ùð@_x0014_Üæ_x001E_½õ@`_x0017_Fh¹ü@ °¦óVeù@(×«bÞoû@(§¦Ð%ò@_x0002_ÝyN,tû@ _x0014_| PÚë@Ð´D¤^/ñ@àôã_x001C_Ýí@ ´_x001D_D_x000D_ò@à{õªEÊþ@_x0010_ËàÅñ@¨uýÅµ6÷@Ðº_x0017__x0008_Iû@à_x0007_¥·ä@©ØYó@ _x0002_ØÊnú@`¯èÉ_x0001__x0003_+Gñ@ ;Sd!ø@_x0001__x001E_;î(í@§rÉ©0õ@ààÖL:¼ä@øAÉ1Åþô@P?vä@¸óÛ£õ_x000F_õ@ ñÅ öè@@QIü¦ï@¨S.ç«_x0012_ñ@°.vÅäè@I_x000C__x001A_i¤ô@P äÍó@@_x000F__x0012_Wü@è&gt;aÃ­_x0012_ò@P`*@ojù@_x0001_G &lt;¦ù@p¥þ_x0006_Rç@´_x000F_¨m_x0017__x0002_APâ`açßç@9aÉmìù@øÁs¬ _x0013_û@_x0001_Òl\¤-ë@À¶þÓ¤ì@°_x001E_Aì@_x0001_°@w0­ç@ÀA_x0010_u¥Ñò@ ÏW_x000E_úÀò@à«_x000C__x0015_çÔù@ØC¨¬zó@Ðïiö@_x0004__x0007_0É^ä Ðç@¨Ó7_x001D_w_x0001_ú@ |._x0003_¨£ï@ ù1_x0016_c_x0003_AÀ/éye#ø@`_x0002_Ù1Gò@°û_x000D_8h^ï@ än¬ó@_x0004_ _x000F_-Ññ@ 8ä:Îó@püµ·MAì@_x0008_½Ç®Yö@_x0004_pðü4ù@`mØ_x0002_-ñ@¥/n_x0016_gø@`0Ô\9eã@ð0óiù÷@_x0010_°¶¶íû@èFËÈò@`_x001D_§í¤+ù@_x0018_?8x¿õ@ ?_x0001_°é_x0018_ì@`_x0006_Æð2@û@°&amp;ÊC6ó@ PlïÓë@ _x001C__x001B_í_x0005_ö@X±,fèð@¨*×^dÕó@@¦d$Ø_x001D_ä@èÛ:ð^dõ@_x0010_^·&lt;#ºù@ .³_x0001__x0005__x000D_°æ@`L_x0011_ê_x0018_ô@ðOØ_x001C_êö@`ED®\	î@ R®ûÑVí@@ÀpK¿[í@ÐúJßyÚó@ kDÑ]Ð@Àm_x0016_Õátî@Ð½¹_x0002_#Òõ@0@£×¶å@0ì_x001A_g¹ü@ m¸'íKô@àà±?¤óñ@H-_x000B_E_x0004_Xð@P®ÕÃÿìò@P@?æ	ù@Xã&lt;_x0007_ãFù@ð_x000F_ë·_x0006_ð@°ÿ% ÕÒð@°_x000B_Ããv¹õ@_x0001_¾ù®ð@¡±pü@(_x0003_SO_x0010_6ñ@À_x001F_ÿí_x000F_ì@Àv_x001A_K¬ý@P-À\M÷@_x0001_!r¾h)ò@_x0001_«kºIþñ@è$½¼Ìð@_x0001_0ÿZ¹éò@0¥N2ë@_x0002__x0003__x0008_¼U_x000F_¶ý@À_x0013_÷@ð]§êßä@_x0008_Á_x0011_/Îù@àùê_x001D_5è@`ÔôPelê@J_x001B_/Êü@ _x0017__x0015_6kàö@ ðPø?è@^æ_x0015_çoù@°y­ç|ö@ ¥R_x000C_Ö@ð_x0007__x0003_.Öñ@ 9Íïòñ@_x0010_þíïÈoì@ø_x0001_Å÷@ø¨ã,ð@ô@èø@È-ü9bø@°'®Ãy¹ì@ &lt;y«nSø@8g_x001D_Ãod_x0005_AÐ¿Ë@ö@8poµ¾õ@Ú¯_x0015_ ó@È_x0015_wNö@ÐÄ9w_x0017_Öø@_x0010_Ä;Oçsö@02Þ_x0003_«î@ðêt_x000B_'ð@0zÜà=ù@8$¨_x0006__x0008_èõ@hâó±¢_x0007_õ@8Mj_x0004_rø@_x0018_cÓ;±òñ@ {yôç@_x0006__x000E__x0017_±Væ@ø:©2ã_x0017_ò@¸õ_x0019__x0002_ Ð÷@à$ÞÞ_x001D_ñ@ð_x0018_{_x0019__x0008_ÿ@Àýg}ïÀè@8yÖ7_x000E_`û@_x0006__x0015_Dö_x0019_¹û@_x0010__x0016_nÐñ@ÐÚTºçò@Hio)z_x0004_A`ásí_x0003_âà@x² ð@ ÎðuX5ö@ûsKÂhô@@m_¡_x000C_ã@p¦_x0019_Ó¯½ü@@w&lt;"9å@\¯nÚß_x0006_A/_x0001_r	±ö@ðä¬2_x0010_ð@_x0018_ò_x0004_£©wü@P'_x0018__x0010_ú@È´Ò&amp;öÁú@À_x0012_ý_x000F_&gt;ìî@È_x000D_ø_x0014__x0005_0ù@À*HØë@_x0004__x0006_@IxE._x001E_ï@¸2SÕÿ!ó@ÖÄ_x0006_«Nð@PZß_x000E__x0002_ñ@pO_x0018_teð@]îúNô@ÀÎ-Ìbò@Ð_x0012_lÄs¬ê@ðAT×Æô@Ð]úsXô@{ë_x0017_õ§Ê@Hú¯ÿ_x000E_®ö@_x0005_dß`ô@_x0004_St´û@`ÁÀÀ»Úî@øÅ_x0007_Tëù@_x0008_ ~V.ò@7oÑ_x0003_ó@`_x0013_c¦/í@`¬O!#ú@9WÏ_x0001_èã@(S¸»à}ò@_x0010_k	Ìö@Àª¿"¹_x0001_A4nÿ!kä_x0004_AèVÁg[[ð@0§Rò@pGsÍïsý@ÀÅ­Ò_x0016_û@_x0004_´q#h%ò@PdsC¤ð@H®ËÀ_x0002__x0003_ð@_x0008__x000D__x0001_;A$ù@`@L-ªî@ænÕ9Þ@À2@CVyñ@ð&amp;¼óDê@àïfZÅß_x0002_A7½_x0018_C+ñ@(pÄIü@PTñYW&amp;ú@_x0002_!ÓsÙë@È¡Ì_x0007_ Ô÷@h_x001E_¥Qèû@N==C/ø@øºm6ðjð@à_bÐiï@_x0002_RÓqâ@à¬\ã×Hü@øa²ÜÓ_x000F_ð@XäÁ|&lt;_x001F_÷@åAÈDò@Ô2í@øg$~é8û@è¼ax\%õ@Pß#-`ô@_x0001__x0008__x0013__x001B_ü@`"Äà2í@ÒzÌþ_x001D__x0004_A_x0002_ÒuÆ8Wù@Ðôç'yñ@°ù6üUô@H®°a _x0018_ø@_x0003__x0004__x0010_&gt;	r¡ò@Ø±_x000D_±~mú@`_x0001_-µUYõ@ØÊ_Í	Pò@_x0010__x0018__«óõ@ ÜÄfJõ@(Û«³Fù@@x_x000E_û÷@_x0018_¹Æ?X0ò@h_x000E_oÓõó@ðB8A÷ò@PVÑ~&gt;&gt;÷@`Hê¡{.ô@_x0018_@^eüþ@Hôþí~Pö@_x0003__x0003_¡M(÷lÀÐXíÊñ@ _x0013_T_x000C_+ië@¸ÃÇ¬&lt;ò@_x0010_çl!7_x001E_æ@à_x0002_)D4ñ@ o_x0014_Þî@P°Áwï@_x000D_l?Qsø@ b_x000F_Aò@ þP°ïó@_x0013_FÜ\¬ó@H_x001C_lHð@°_x0001_6ôU_x000E_ù@°[w§9øõ@°_x001C_MÄ_x0012__í@I|A_x0003_	Òõ@h½ï»`ó@8+¸ÚÈnø@È9óAþø@Ð_x001F_eA¡áï@àÚBÆý_x0016_ø@_x0003_nÏâ_x0005_Lé@àIøï@è=°yñ@ kÃK_x000C_¸õ@p_x0003_À_x001B_Î÷@¸ùñÆvªö@è©¢_x0014_»ú@ÀõÌ_x0015_Ñ$ý@à_x0004_VÛ#ëî@_x0010_×_x0007_Aqó@Ü_x0001_ãx_x0006_}_x0003_A@^Ð	kö@ÀãÏ3õ_x0002_ð@-î·½ò@¨È_x0010__x000E_ð@_x0010__x000B_á{eñã@ÀöÚ_x0005_ÂÚï@°i@õ0Ðè@eâ³(è@0_ cö@@jx¶_x001A_Yå@X¸oâ_x0005_~ù@`Ä_x0008_ØçÝñ@|&amp;M l_x0003_AP2_x0018_Ö1_ü@`¨úS§è@_x0001_	_x0002_Tyç@0çàÁÿõ÷@xÖó«1ô@Pï»êèò@ ÕØÑ_x0007_ï@à_x0011_÷_x0011_Ç_x0006_õ@8~V_x0005_m®ñ@ øTI_x0015_!ï@ðYR!Lüì@0½üR ¶û@m{_x0012__x000C_¼ú@_x0001_Ùööj­à@ÈPÿÕµ_x0002_AÀ_x0003_³âòí@0ú-A?û@_x000F__x0019_ØLGô@Ø»_x0018_7ó@ÀÈkßr&lt;í@_x0001_Ö_x0017_c÷@¦§_x0019__x000F_ý@0c)#¨ì@¸õ_x0003_Ë_x001D_û@_x0018_Jª¨÷@P_x0004__x001C__x0001_ÿ@_x0001_9Ñµ4Ò@_x0008_Ý9©8¿ñ@_x0018_µ¶ÅXvù@àoìÊe÷@ÐÈEmñUó@È_x001D_*Ç¹ ü@à/ßÐ!å@Pyà_x000B__x0001__x0005__x0003_ð@¸óýÁ]Iý@`_x001D_³±ÂÁñ@ð_x001B_üÿç@àzu¤Èó@0_x001E_®wð@°_x0010_6`ßûú@_x0001_ã_x001B_Ý³ë@ ­_x001E__x0012_Ãì@_x0008_TØ&amp;÷@Ô2më_x000B_+_x0001_Aà0?Î_x001E_aî@À¯pÁê@À_x0017_·Gþ&gt;ú@`ÈD¶_x0007_7ì@pzìÿU³ñ@_x0010_ÅD_x001F_ë×ú@À_x0014_d&gt;ñþ@`ª_x001E_Êmyü@à ²µ_x0016_Ðò@p^	_x0004_7Öë@Xpfê!¶ô@_x0008_÷üLò@h,{ûðâõ@$7»_x0012_Üæ@_x0001_M06°â@@t\Å¥ö@_x0001__x0007_ï´èÅî@p¾H&gt;gMì@x9Ãp¸ð@(ïÀRÙõ@ ¸1j_x0002_Ùï@</t>
  </si>
  <si>
    <t>bd8b27c1b56d956de4225c777c5d0d60_x0003__x0004_ÀÖG:È§ö@øz_x0007_Ø`ó@°7»øËò@ð_x000D_Øª¥"ô@èt§'®õ@À«0_x0016__x0011_ì@ðLôæ8÷ð@°_x0014_a!Íí@8_x0002__x0018_ÂÕ®ý@ T_x001C__x000D_øñ@xT¹lN_x0003_A_x0003_Íln_x0004_»ö@×ÿÇñÃý@ L¾Åª÷@@ÿ¢\Óyò@°ëÒ ±_x001A_ö@PX_x001A_z¤ô@ ¨R¨Ó ò@_x0003_ ù_x001C_;þé@@iu_x0013_Òä@PU§ÔWô@`_x0017_û7S¤î@ð_x001B_D!yí@ ä_x0018_ËN_x001B_ï@ x*_x0002__x0011_å@¨¯BK__x001F_÷@àþ[ @÷@èqR®?y÷@À*Ðä@ç¬4U_x000C_þ@ÐC_x0001_yÜeð@­±h_x0006_	Eû@_x0008_ÉwÖÍ£õ@à»i_x001D_æ@î_x0017__x001B_dyû@9 ùü@\_x0003_lµN¹_x0003_AÀù!_x0012_õ@ 'Së_x0017_Û@`,&lt;DGvõ@`_x0015__x0010_Nø@xW&gt;_x0018_£_x0003_A_x0008__x0019_ré_x0012_¨ý@`Í$ª÷ø@HXß(Z2_x0001_AP¾µWõëò@_x0010_$!}ÞYî@@á_x001F_&amp;&gt;_x0001_AÀÿ_x0002__x0018_ûèí@0ÊâõMú@Ðyê_x0006__x0004_Óî@4ÎgB_x0001_A¸J_x000F_!&lt;°÷@;_x0007_íÚñ@°Ù"?yqð@  Ô_x0011__x0002_æ@_x0018_áÛøøö@xJCv+_x001D_ð@pGÈLhó@0_x0017_GÓÉpú@ðr¸_x0005_ö@È,²§MÃù@À_x000E_ò$ýÓÛ@_x0001__x0007__x0001_°¡Í_}è@°êèÏ æî@@ÿZÞö@ UP¾­í@_x0010_¬ÆÂ_ûø@0_x000E_õ­'÷@l_x0003__x0012_Uó@PQ)ÿøûñ@Ø=$_x0016_÷@p_x0003_£Ä¾dë@¸_x001A_îæ:sÿ@ð¬0KÐõô@_x001C__x0004_Ãh©_x0002__x0003_A`[	?_x000E_ê@_x0001__x000F_b½wöñ@@_x0014_`;ô@x_x0002__x0019_9_x0016_ö@ÀÄçj_x0015__x001F_ô@Àh7î_x0019_ï@pÒkEy÷õ@ð=)ý@ð4_x0005__x000D_&amp;þú@_x0010_2§}~¼ü@ÀÞGó&lt;ô@°ïRï«ô@ Î_x0015_d_x0006_õ@@Ìõ±$Dõ@0#2ô@;Ñ	jÝð@½_x0007_b_x0001_6è@0NCþÝ­ô@_x0018_bU¼_x0002__x0003_	ö@ð÷ÚZ5ð@ ÿ_x0008_6Ñ_x001E_é@_x0002_ílDñ@pÈ"_x000C_ÿ@`_x000D_Ü_x001E_©´ì@°ÏnÖ_x001A_1ô@P¡#Ó{ÿñ@_x0014_¹_õ_x0002_A°+ñÉûè@@_t_x0006_%á@ð62jZ¯ê@`NF_x001B_¡â@p¥ÕìCý@ _x0017_6á_x0004_KÑ@è._x000C_¥¯ßø@à)Ñã$§ò@xµ¸só@_x0002_skûá¬ô@ð_x0018__x0019__x0017_ýªä@°2ôaù@@;	-Îï@à¦%¶.õ@`»q_x0018_ß·ô@ ÑÕ;ê@ài_x0001_^È£Þ@Ð(_x0014_Æï@#ãÞá÷@È_x0007_Ö&gt;&amp;»õ@`ò_x000B_×.oï@Ð)|ä bú@X²ÁZ%:ù@_x0001__x0002_ðæ¿kêpú@C_x0019_û'_x000B_ö@0\À¼lø@à=%ÁÕö@èÈ&lt; ¿ñ@_x0010_7ÆÅíªø@_x0008_aS_x0013_¦ò@ÐÊõZ£ïò@@ÂY!ðå@ðÓÜñÍó@@_x0014_Íz'ë@ÀÂ±òâñø@H°à ¸û@_x0001_øöT»Lâ@ u£_x000E_¥bø@_x0008_}­¦ð@ÀX_x001E__x0016_aÛ@àÁ+Fõ_x001C_õ@h_x001A_Cï_x0013_ò@Ø±+Úâ_ô@`7ºØ£úæ@ Ë ÌìÔñ@ÐüÛ¡CÕì@àãÌËèö@Po5îÚç@0v"'ø@_x0001__x000E_#L/æú@@Cq(]ë@°¼VJ_x000E_y÷@ÐÛD-^ï@`W¯)þuç@ ØìE_x0002__x0005__x0015_Ò÷@ð·_x000F_Ì²Óò@ _x0004__x0001__x0010_¶_x0012_ô@0_x0004__x000F_d¤¶ö@4§r_x0001_&gt;Ç@pD§@å_x000E_ï@0Þbâúÿï@_x0002_²¥àÚÂä@_x0002_úØí÷@Uwø_x001C_7ì@P{_x0011_j³ð@¾wö@¸ÄÑt_x0015_ý@À_x0005_÷kSõ@¸_x001B__x0010_U÷@ Á}äñdì@¨åWMRäó@@¨_x000E_ÿU¹ò@à¡^&lt;sû@`	{Éî@  æô^â@í#¨Üö@0¢pÉMnä@ðdJ=+gð@HxÛ`Ù1ó@p_x0010__³_x0007_ ò@ðº÷dô_x000E_ü@p_x000F_,bÙ÷@_x0003_a9"û@èn!¶hg÷@0ùDRÕ_x0014_î@_x0010_w¶¶_x0010_ð@_x0001__x0005_ -·W[ð@ËBö ä@ éb_x0013_Væ@`_x0002_áõ¨áô@¸Zr_x001D_Áû@@_x0003_bGÁ_x0013_ô@P»Ý÷@P®H#gñ@_x0001__x000C_U?&gt;Ó@_x0001_Þë_x0016_N÷@Àj¸¢ë@_x0001_ ú_x000C__x0017_­Ý@@ñ_x000F__x0007_Åäú@=¾HXê@pIm_x0006_;Yò@ê_x0008_¦ðñ@Pø ÝQçî@¬Q÷ñ@ð\îVÍøî@`V\_x0015_îì@è_x0015_Ql)ó@là:g$ö@@X_x0014_#2÷@ÀÀ__x0007_Có@püaWûÈå@_x0001__x000F_:Ø6Éù@eÀ}Ï_x0004_ñ@(ûvú_x0013_­û@p_x0003_AÌï@hPª_x000F_Ûßñ@È_x0010_,Bó@PNÖ_x0004__x0005_Uø@ +Eþ/kå@ø¥¹&amp;|ñ@`Ó£õò)ê@x|ÿñò@è_x0003_í´÷ö@Èg-üñ@@ÈVÍ´ê@O+dð@Ðbê5\ï@ðä÷/­ô@È¸Ke±ý@8×¶`²¬û@_x0004__x0001_Ø|_x0002_`õ@ÀZ_x0005_iÞì@ :B+9Ý@_x0010__x0011_Ë¯þõ@ ÞêÁJ_x001F_ã@à©´zô@pÕPÉ¥ð@_x0004_Ò¶]ù½ö@p;hùò@p£_x001D_Yù@0u£¸·ï@Ð¸3¹Z_x001E_æ@_x0004__x0008_¶ù-ì@8ø{çOõ@ú&lt;'÷@0ÊÈy©Ñù@ â)_x0018_(âð@@NO·¤_x000F_û@u¾´|Öü@_x0001__x0003_ÇáMÐö@ÈN¶´_x0011_$ý@@¨_x0011_tÓ_x0013_ï@ õ2._x0007_Nö@ _|õ@ LsÌ_x001C_û@Ø1zÃü@_x0010_¯¼a.ò@`"ÍØËyó@@_x0001_âEºxú@}ñ_x001C_Â:õ@`|3»Í_x001D_ë@ÀÅÇì@ÀïÄ=^°ã@ðb_x0010_ñbôä@è_x000C_õ_x001A__x0012_ùú@P])l{ñ@°Å_x000F_etò@¸}ôâÀæ÷@`ìWç`ù@À_x0013_úö_x000F__x0012_î@_x0010_ª_x0019_üïÁì@ ºô£Ú_x0005_ô@0âm)$ò@0ãëW$bû@(K³?ûù@X~C_x0011_úfõ@À¸x_x0016_îð@_x0001__x0015_Ï³Z_x0002_è@ ðì²£û@èöâJjññ@ÈkQÔ_x0003__x0004_µ`ò@¨_x000D_~¯Oó@pþV_x000E_Qò@à¯	G&lt;uë@°ÂÀ_x001C_Á°ò@ðkG¬Àø@ðZ?~_x0013_kñ@`@ÑÀ¶ê@0§Þ|éF÷@hóóÉ]_x0001_A@½[±JÙ×@ð0óî@@êbJm_x0003_A@&gt;_x0019_Eüü@H_x0002_b__x0002_ô@_x0018_;_x0012__x0004_ñ@óÎLé÷@_x0003_Bh^ÿHø@_x0003_¥ýSBê@ht&gt;QLö@^ÂÏ¾`Þ@@_x0001_24â@_x0003_?Ø&amp;ìì@SÞ_x0015_Åð@¨ãËó¥_x0003_õ@_x0018_ÓO'Úû@Ø¬éêÑZ÷@0NCù´ì@Às²`eæ@_x0018__x001B_Hõò7ò@ÀFïày}ù@@óÍæd­ñ@_x0002__x0003_ðq]zGö@p¨,ø_x001A_÷@Änùty_x0002_A0âQQuô@ p£ýõ@_x0018_D½D1û@à=&gt;ùÜà@0ÝùïËü@p¢_x0007_ùñ@ QÍU_x0012_ù@`ñ´ãÀû@xHÙí®.ø@ÀSYh_x0016_ó@RQy\ÿ@_x0002__x0016_Ü_x0001_Cå@_x0010__vYù@H¨n_x0014_ëÖñ@_x0010__x0007_F¹ùõ@¨Fø¤Tñ@è&amp;øÐáÊñ@ÈÎR 0ò@_x0008_à£ü_x001C_ÿ@0}0Â¢ï@Èç_x000B_ÑN|õ@¤T÷_x0005_Q&lt;_x0002_A_x0002_-g\®ÿ@°ÿw\)Ãñ@ðÐÕWTßù@ ê}©ãÛ@01(Úy£æ@à¨²_x0019_ÉSð@àû_x0004__x0006_Tìï@x:×ðï@3ç?9í@X_x0017_ÙÎ~ø@ÀâGÑ¿Þø@àº_x0016_ô§ç@`_x0013_ñP@é@`g©Îï@x8±Böû@(_x0003_¼Nað@àÑò«QÓæ@ _x0005_Ûë×ó@@Os¤Èoñ@ÑHúk/ò@@_x0004__x0003__x000E_ºñ@háÓn+~ñ@_x0008_:È¾@_x0007_ð@°_x0010_°	A?ñ@ _x0007_Å;[æ@¸@_x001F_Ü¶Kô@`_x0010__x000E_;g÷@°Ï_x0015__x000D_/¸ñ@ÀEÞa_x0014_ï@0&gt;Ññ@Èè]¾_x000B_ò@è;ùùêy_x0001_Ap_x0001_ò@0U(Aûýñ@e_x001A_á?áõ@Ô°_x001B_¯3_x0002_Api!¥Ëõ@ @­s_ô@	_x000C_°5¿Ù®7û@È_x0007_Q½ßÉõ@E ®Pô@@L_x0002_¨k$è@ í)y_x0011_³ï@8_x0006_Ú½_x0004_õø@àn~x_x000B_&amp;þ@@OgÀ, ù@¨á_x001A_T{ü@_x0010_%}ÿ±Çö@ð_x0005_]Ýó@Èòz_x0012_ü@h»_x0010__x0001_	AHÇo´¾£ò@§ó@ I_x0003_¤ºù@øÐàOCû@_x0008_l_x000B_­%hò@`u¿Ûyéæ@P:á5Nö@xrù:Êjõ@à5J_x0010_cæ@¨Lg²éøö@°2J_x0011_iö@ÀëAnî@ÀfÌ §ô@hLQûô@	Jeí)§»@Pà_x001A_/Åõ@	ÇM;eù@È6æ»b-ô@ ),_x0001__x0002_´ß÷@`¦\afõ@ÀQIu_x0017_/Û@Øv8XÑö@_x0008__x0012_5)Zó@_x0001_¡{£Øº@ðYüt_x0015_ÿ@°_x0003_çÍc÷@Ò	äßÝø@ K&lt;bpáõ@_x0015_]_x001B_ÿõ@_x0010__x000E_¬_x001A__x000E_ï@`ÝÊÓL©æ@Àà_¶Óá@ PO[F¦ê@XiÝZ­_x0014_ó@ÈìôÐ¢ú@_x0010_Ì_x000F_sb?÷@_x0018_.¬vø_ø@PÇê²7.ò@ð)aþ&amp;é@ÀN!2RYß@Q8è~ú@ÐË|ìõ@àD6¨wú@À·65Ãô@(ë«_x001E_­Iñ@_x0001_¨_x001E_cfÚµÀ0®ÿpÇ-ð@(Ni§]õ@ÀcF üö@°ÆA@æ7ö@_x0002__x0004__x0010__x0005_kR4ë@X_x001D_?._x0005_ô@ iÂOsÈä@Ð_x0004_oIz_x0007_ò@¨mKÒ_x000B_ õ@¡½;ðõ@À_x0015_W_x0003_*î@ _x0018_Ç6_x0002_ú@Oíødû@_x0010_Õ_x001B_ë_x0019_ò@`.ëzeiò@ `c÷Ê{å@X_x0010_Ê%iHý@ J\0f%ñ@ H&lt;JùbÚ@øÅ6_x001C__x0005_ô@_x0008_è_x0014_^@ õ@h9Õ¹º-õ@_x0010_g¸ñ_x0001_æî@x·ôKì·ø@_x001D_8_ïá@`ý¿Ów_x0015_ó@h¼Ö¾èð@PÊX¯_òí@_x0002_Ê3rç@¨ÊçÜU^ò@_x0010_÷×gA^÷@`XÑ_x000F_ò@^îfEô@_x0018_.¿·_x0001_AF¼Ëó@x_x001C_ëÚ_x0001__x0002_ëºò@`_x0008_X9},í@(-Vß¬!÷@X_x0003_©1ÿÞ÷@àòþ_å@@c_SòÞ@Ð?ý/j#ù@&amp;INò@ÐÜþÒò©ð@ _x000F_Grà@Ð¤Kí5Ûã@@_x0008_7&gt;*Áó@Ðºn_x0016_ò@_x0008_^mÁý_x0013_ô@ÐFU×DÈò@Ðïö_x001A_zð@HÓ]_x0013_»ô@P{Nô_x0018_#õ@ü/½1ü@àB_x0002_`ù@xDô_x0003_ô@PwÈê#Mú@`8êª¢ê@_x0001_W±Úì@ÀùW¹)ò@à½Ê&gt;óÿë@¨AÐö¦¸ó@ÀÝ{$:Hî@@äø_x0017__x0018_Ø@Ð_x0006_R_x0017_ó÷@pCi¢ªÝò@x"OÚ?&gt;ó@_x0003__x0004_Øä¨Æ,iý@¨O­_x001B_ñö@ ./î@Ì3#d_x0002_A_x0008_qs#+I_x0003_A8?o/ø@àân;&amp;é@_x0018_4©Hró@:CWØåþ@å®Ûµô@Ð{Y§_x0010_ô@¨ªJÛ_x0014_ú@@&gt;$_x001A_p	þ@ÐE|÷d¦ô@;À¤î@_x0003_ÄÁÆ ò@è?ýó'ò@WbÔÓ@ OQî_x0001_Çï@_x0003_ñ6È_x0003_µý@_x0010_8¯úPä@_x0010_ZG1%_x000D_î@P_x001A_lÃ#_x000D_ø@0ºÖ_x001B_ñ@(ãÑ_x0017_nû@à}_x0005_µçåé@Îs4RÏö@èQ8/^&lt;ó@Èù_x0012_;Tö@_x0010_ý|elò@àk,è@_x0010_$e_x0003__x0005__x0018_?ô@ðåkßº8ð@pï_x001C_s%ô@poö"lö@èM\h¸ù@_x0003_yª]Ìò@®WôCé@Ð­ðÐ°wü@ Be5õ@0U=Ä_x0004_I÷@ÈY_x000E_?jð@ «ÕHA"ï@8ô_x0007__x0019_$áö@Èg_x0010_Àð@_x0018_M/_x0018_,ò@P_x0006_ ÷_õ@@xl`]÷@ÒU¿_x0013_Sí@ùÁ'_x001F_ì@p[%Rkö@hã¤;Võ@ ½·ªSV_x0002_A`)=ìò@¸'U_x0017_²ú@Ðô¤¼X~õ@ÐLP_x0018_6õ@pôÞôÿ@ ~=ð¥Øß@ÀjétªÕø@ÆT§L5î@ði¦¶_x001B_ó@_x0001_ñVá)_x0001_A_x0002__x0004_ È022ù@0s¸_x0018_ó÷@ÀM£ù+ñ@0@QG_x0015_ÿ@ (¯ñÆè@_x0002_ËG_x000F_ô@à]HõP¢ò@B¥ÚN¨ó@@e_x001B_å÷_x000F_è@_x0008_¼xvðñ@_x0002_Á_@éûý@^«äùñ@_x0002_{çç¡ü@hìºJõÐÿ@8åÿRñó@_x0010_êý]:Âö@Ð _x0002_ñ_x001E_ò@ø¾s6ksó@Ð_x0019_¡Éåø@Óösì@àG~_x0002_ò@_x001E_·f4è@À_x001F_K_x0001__x0014_ãò@à_x000F_NFâxû@]Ó@Qý@_x0008_\u)ä&gt;ý@Ði­(xÂó@_x0010_Ì7cò@07_x0003_`Ý÷@_x0010_;f&gt;ú@h¨O&amp;÷@`_x0017_h_x001D__x0002__x0005_âp÷@_x0002_î28Ðßæ@ÀL_x001C_@Ì_x000F_ú@PÐÁ¬Ø6ì@Ðò%Ú_x0016_Þ÷@C_x0004_0_x000F_G÷@_x0018_v¨û²ð@@_x000C__x0003_ç·ó@0HäÅ_x0018_vï@_x0005_MÁzÏÛ@_x0010__x001A_u[±°é@øò_x0001_x! þ@)É_x0014_©ò@@_x0018_7pkñ@_x0010_'­1ú@ 2v­ý@zh@õ@ÐdeÍKö@À°=9Õû@0øR¦kã@Ðâ.²¥ç@ptOõà@_x0008_£ªÄÙñ@_x0002_{:®#`þ@(_x0012_JI©ö@ Ø£ÝfRì@ÀDP&amp;YÆÜ@_x0010_X¾Ô8_x0001_A`ý|¡ò_x001F_õ@Ø_x0013__x0011_I_x0006_ö@_x0010_N7râå@À?|LÙô@_x0001__x0002_°BöÕEó@PÊ_x0014__8_x0019_ø@_x0018_v'g°^ñ@ H´®Ü+ó@øß ÓYú@hE°Ô[Äö@_x0010_5Z%Sùö@6½êGõ@82V_x0013__x0012__x000C_ü@ÝÕâtê@_x0001_¹/=`Üö@`át_x0015_/ê@X0P²æ(ð@@_x0006_û|ó@ÐÄôüÃý@_x0010_ð!§ò@_x0001_²Â4ùö@ÈÝÍom"ñ@Ð?ãT[wõ@pÐ©ú&gt;ø@ _x0013_/z³zï@ðFë_x0001__x0018_þ@_x0010_ýÂ(ª±ø@p`Q¥ù@_x0008__x001C_J$¨×ø@@B(_x000E_Ë¦é@_x0001_Vä\næá@ÐY_x0003_ÖAõ@°_x001C__x001E_F}ü@`Ao¤a`ø@ ©3ºõ@Ð§_x0004_}_x0002__x0004_õ@pNò¾jì@¾pÎ	©û@P dãú@,ývàñ@hÌØ_x000F__x0001_!û@Ð_x0013_I§2à÷@Èé©ývø@À _x001D_mÉå@_x0010_Ö½ì ó@ÈsY3?Lõ@@*¶l_x001B_ë@hzÜxÊ_x0008_ù@À##®a§Ú@`)yÖg%ü@¨©Ó é·ö@ðÏ0¸hæý@Ðü¦|ÿô@_x001C_r÷ö9_x0002_A I:¿¹ç@_x0002__x001B__Õô@ðWZ_x000F_[ê@|_x000C_2á~î@HÜkz_x0006_ô@pß«bwþ@*5­µ_x0003_ð@ÐR'?,cù@ n£Õ:_x0018_ð@P_x0011_&amp;[Hø@°ñ¦_x0015_÷ð@p9$¾÷@ `Î±xø@_x0002__x0003_0e@O_x001C_Qü@P-²Õèê@ø~_x0001_°ùôú@ «_x0019_âá	ø@hÍ¥»{ßð@@EvEÞ@T´ì@_x0002_O=ZÙBë@ÐÂI$0üÿ@`_x001F_æ_x001E_Rpô@°è_x0016_{°ó@ éÀ_x0013_g¬â@ M%,_x0017_cì@_x0010_®	£ý@_x001A_B_x0005_¯ö@ +¤m©ä@p_x0005_µÕ3²ø@0_x0005_Ðã`ö@ ñ×_x000D_b¸ó@ _x000E_¡n-åú@XQK{ü@_x0002_ÂZYóõ@_x0018_Ï\ÂèÇþ@¨¤ÝÐ_x001B_þ@ð^FXqù@@C±XZâð@x_x0012_6mgÃô@ ³_öóé@_x001F_"n¼µò@@Z¥_x001E_gHù@_x0002_õ_x001E_&amp;øûä@@w_x0003__x0001__x0002_Â_x0011_ò@p~_x0018_Ö_x0012_ï@H_x000C_b_x0015_?3ð@8´_x001B__x001C_2ö@àï_x0016_û$%ò@À0Hµï@ _x0007_È%Y×â@Ðà_x001E_]Îç@_x0001_5L_x0004_ø@È©_x000D__x0002_«8ô@ø|&gt;Sû@u»IÝ¢õ@Ò­¹úHû@Ø_x000D__x001C_Ñ°û@ðJÖ¦:Ýõ@_x0008_Ä©¶c õ@Àñ¤_x001F_Cõ@ÈA±Ìp*_x0001_AÀº_x0005_XÀÅë@ ¢b_x0016_Fî@ N$DÃ[ò@@c¢wÂü@Ð.»nìO÷@à2ÿ_x0010_ì_x000B_å@È4û|Cõ@ çê¦ö@ØÆ	ýö@h¬cC©¡ð@`gOì@pô_x000C_Fgþ@àð®Àë_x0006_ñ@ÀºÀ£µÞö@_x0003__x0005_XUÆó¾¤õ@_x0010_©§_x0018_Pié@@õÃaVÅß@à_x000B_Ò»$ð@`_x0006_xÆ_x001C_ì@°_x0011_X_x000E_,é@ |_x0019__x000C__x0002_¿ñ@?c¾×Èå@H'¿_x001B_1Åý@p¿_x000D_&gt;6jô@`´¤_x0010_ç@à¤KACñë@_x000C_+_x001C_ñù@`U_x0002_DØíõ@Àc_x0010_Å"|ó@0Ð.{ë7û@ØÄE|åQð@Àµ_x001E_²Ð ý@8¯ÿ	_x0011_ò@ ô¶°ò@Ð`_x0011__x0001_¹Áë@ à_x0019_¢2ú@ Õvdßï@àzØZì_x001D_û@_x0010_M­@9ò@`¡_x0006__x000B_°ýä@&lt;_x0006__x0017_M[ø@`q_x0004_·_x0006_ñ@ð9¤2_x0010_ú@p(C# Æã@_x0010_þ/¥~ð@@E¹_x0002__x0003_ÈPõ@H75xICö@@_x001B_"÷)ñ@_x0010_³£_x0004_üù@_x0010_@G{C_x0013__x0001_A0_x0003_äIeö@è64§ÁTó@3Î_x001D_Ñúú@`_x001E_ØÕéêí@0_x0008_Ó_x0006_òð@_x0002__x000F_â[µZé@À+!Dì@ÀRß_x0002_*û@±KáÃá@p_x000D_Qì@ _x000E_úÛkð@à!P{iò@ n_x001D_&amp;ô@@Î[ÿ_x0008_lñ@¨_Õ__x0010_dð@ÐÌ	ÆÔó@@à­¯¼ú@XU}Ë_x0016_åÿ@P&lt;Fàü@Y_x001D__x0018_¥³ð@pÃü&gt;÷@`E­Û_x0008_ù@ø_x000E_ñ=û@_x0010_æÚ_x0012_°í@8TÅTÈ¼õ@@³¬áeÉÜ@_x0018_Å_x001C_i/`ÿ@_x0003__x0005_ ~6Â8þ@x_x001F_û9_x000F_ø@X_x0007_^_x001C_é_x0005_ö@_x0003_°§#_x0004_Çó@ ¦sPh­ì@0Vð_x0014_!Òô@`B¡à_x0002_ë@Ð_x0019_:.à@xÞèXMkø@_x0003_íËvsó@(Bô×D'þ@_x0003_ÖóVÿµê@ð ïí­®ñ@XÐ÷O_x0017_÷@_x0008_O_x0001_£ õ@ ÒçWUãç@p8ý­ñ_x0004_ø@_x0008_²Í-¶.÷@°TÁz_x0012_ó@¸»= ñ@pPGö¢ë@°xép#Jø@Ð"¾VtÈâ@ ¡&lt;¢Áõ@`½Dõ×c÷@_x0010_ú°Ùbkõ@°ßi.Úú@ ÿÐýäÄä@0ÓJ¸:á@LºnÛõ@°O«_x0007_wé@`ÔNW_x0001__x0004_#ó@hézêRTø@XFöÊ_x000D_ñ@ _x0005_'aûã@ \ÿÖï@`_x0003_÷gÔ1ë@xàÛ¦Aîó@PÖáå_x0004_Nõ@p ÉaÆZè@ø	Ð,çâõ@À°Ê wï@âjMnïð@`!¡¨]gü@Pv_x0003_´¿_x001B_ï@x_x000E_÷¤5ùñ@_x0001_D¾_x001A_Ý@Ð_x0018__x000D_»h:ø@_x0001_}Q_x0019_Lü@0_x001C_âÀ=Óõ@@_x0006_Ìì_x0004_ò@ £ri-yê@ð_x0002_0¹í@ôÎÚqm_x0001_A@lS_x0013_quï@_x0001_ÔØI}_x0001_ê@Ô_x001E_ç_x001F_ßù@_x0001_wì{_x000D_ô@ÀÒçÐé@°_x0016_C¸Dã@¨Ý_x0007_·÷@_x0008_+Và_x001D_ÿ@(_x0013_ÚÝ_x0019_ÿô@_x0005__x0007__x0005__x0004_ç_x0014_0ó@2_x0006_jæ@ðc_x0015_ÙZ0ø@·B%ô_ñ@àÕh,ùºä@_x0008_¯Æ_x000B_Yü@0vôÌ[_x000F_ï@Ôîòq_x0011_l_x0001_ApäÄú_x0004_Nø@8á_x0017_&amp;4ú@øØg¥å|þ@pñ_x0012_Ô_[ò@_x0005__x000B_?Çß_ú@p9¾ô@Á¹bYí÷@àÙc_x0008__x000E_Ið@_x0005_Wy×f´ï@ð_x001B_ÛXj_x0001_é@`R_x001E_ýð@ó@`0_x0002_-_x001A_ì@¬ý_x0018_Hoñ@Kÿ±nû@Mü¹_x001C_·Ê@eC_)ø@@Ú'Ûþa_x0005_A_x0005_­_x0018_&gt;Tö@È­îQû@ ~Þ_x000D__x0011__x0017_ó@¸_x0003_ÿ6Pù@ _x001B_O_ñ}ö@ÀÆ2äï@Hã`_x0006_	=|ó@Z_x0006_O¾ì@À_x0007__x001B_©®Ãé@ B®è@°ä	_x0013_nôõ@ Þê_x0002__x0002_î@Hí¹_x0012_½ò@hÓÅÍ_x001E__x001D_ó@pVÇ_x0014_Ë ÷@@_x0016_e³Ó_x001D_ä@âõz6®î@8e_x0005_Èþö@pã~R{ò@À_x0019__x0008_-ü@À3_x0013_¢øè@_x0015__x0001_|~ãû@ GO_x001B_cnø@x½_x0004_7_x0010_ô@_x0006_i«wë@ _x0018_u¨½Ïè@ØÉ+Eì_x001E_÷@@_x0007_E*þë@_x0006_ÂôãI_x000D_ï@H_x0013_¡_x0017_|_x0003_ó@°ÛQUÕF_x0006_AÈHößð@È_x0018_F)\÷@p»CÐ¶_x0002_A ³AÇ £ó@@J2fWÿ@0ÿvIòÕù@_x0006_0å;|ú@_x0004__x0005__x0004_B÷W¡ñ@ØØ@ò@¸b¼(måó@É"-_x0002_ö@X_x0016_ó©2Fý@p¡9_x0018_~÷@g_x001F_&lt;åù@¿-¾²Uû@8rEß_x0001_Fò@_x0012_·­X½ý@ø'Ôò8Eù@hRßºÈåô@øR¹µÃþ@_x0004_cð_x0003__x001F_ì@0(×k~ñ@ o_x000F_vÃ÷@ ¼5Ö¯rõ@Xp_x0010__x0019_F&lt;ú@_x0004_ö_x0004_ÃRø@è|UÇ9Pý@H½l+ó@ i¸ISvé@@b,`°þ@ ß  _x0002_õè@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</t>
  </si>
  <si>
    <t>d578e7ae58c7313b5eb2a0208aa35a4f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_x0002__x0003_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Ñ¸d_x0001_"Á_x0002__x0003_Ñ¸d_x0001_"ÁÑ¸d_x0001_"ÁÑ¸d_x0001_"ÁÑ¸d_x0001_"ÁÑ¸d_x0001_"ÁÑ¸d_x0001_"ÁÑ¸d_x0001_"ÁÑ¸d_x0001_"ÁÑ¸d_x0001_"ÁÑ¸d_x0001_"ÁÑ¸d_x0001_"Á7l,«4_x0011_ÁÀÞ_x000D_¤_x000F_ÔÀmyïî¿À_x000F_¨héÉ_¡ÀÀ_x0012__x0013_è]ÃÀº§_x0018_°ÍÀnÐAÅÀ¢3_x0008_?C÷ÀÀg_x0014_ÀÝboÉÀ±7¦¼Ö"ÌÀ_x0016_1#ÖóÐÀ7`_x000E_5Î²ØÀ2þ3_x0013_õ4ËÀªSÕ_x0012_	ÜÀÔ«Õº_x0007_ÓÀÚ|t§Àb_X&lt;*7ÄÀÕþëg_x0008_ÕÀ#_x0011__x000F_Í_x001B_~éÀõ_x001A_KgûáÀF8ã¦_x0002__x0003_ö#âÀ³la_x0005_·æÀæNsVÀHSu·S³ÞÀ Êày4ËÉÀ6Í\T_x0001__x0002_¿ÀäiSñÓÀk¹__x0013_áÒÀ4_x0001_®ÝJ«ÕÀ²ÝHg!8ÑÀV´À¦ÀßOy¿©ÀI_x0003_è*ÃùÀ_x001D_ë·ñÑÀT$"_x0018_%QßÀÇ¿!²¶ÒÀ*¤+`_x0003_ÍÛÀß7_x0002_Ò#ÒÀEV_x0011_¬·À¯_x0001_Éÿ1ÈÀÄ@ãÎO_x0003_ÎÀ*ÀáÔÐÀ_x0017__x0016_q_x0005_Ñ±ÈÀ_x001F_"@á0·ÕÀ_x0007__x0007_î!n^ÀüÇsG¶³×ÀJØ)¯Û!¶À_x000B_|_x001F_ßóÅÀíÐã¤d/¥ÀÐÏp.ÚÀ Ü+Çn»ÂÀ·{Ü&lt;ÒÀ_x0001__x0002_ Üï!á{°À±Z\KDïËÀm¡/_x0017__x0019_¬À"_x0001__x0001_"_x0001__x0001_"_x0001__x0001_"_x0001__x0001_"_x0001__x0001_"_x0001__x0001_"_x0001__x0001_"_x0001__x0001_"_x0001__x0001_"_x0001__x0001_"_x0001__x0001_"_x0001__x0001_"_x0001__x0001_"_x0001__x0001_"_x0001__x0001_"_x0001__x0001_"_x0001__x0001_"_x0001__x0001_"_x0001__x0001_"_x0001__x0001_"_x0001__x0001_"_x0001__x0001_"_x0001__x0001_"_x0001__x0001_"_x0001__x0001_"_x0001__x0001_"_x0001__x0001_"_x0001__x0001_"_x0001__x0001_"_x0001__x0001_"_x0001__x0001_ "_x0001__x0001_¡"_x0001__x0001_¢"_x0001__x0001_£"_x0001__x0001_¤"_x0001__x0001_¥"_x0001__x0001_¦"_x0001__x0001_§"_x0001__x0001_¨"_x0001__x0001_©"_x0001__x0001_ª"_x0001__x0001_«"_x0001__x0001_¬"_x0001__x0001_­"_x0001__x0001_®"_x0001__x0001_¯"_x0001__x0001_°"_x0001__x0001_±"_x0001__x0001_²"_x0001__x0001_³"_x0001__x0001_´"_x0001__x0001_µ"_x0001__x0001_¶"_x0001__x0001_·"_x0001__x0001_¸"_x0001__x0001_¹"_x0001__x0001__x0001__x0002_º"_x0001__x0001_»"_x0001__x0001_¼"_x0001__x0001_½"_x0001__x0001_¾"_x0001__x0001_¿"_x0001__x0001_À"_x0001__x0001_Á"_x0001__x0001_Â"_x0001__x0001_Ã"_x0001__x0001_Ä"_x0001__x0001_Å"_x0001__x0001_Æ"_x0001__x0001_Ç"_x0001__x0001_È"_x0001__x0001_É"_x0001__x0001_Ê"_x0001__x0001_Ë"_x0001__x0001_Ì"_x0001__x0001_Í"_x0001__x0001_Î"_x0001__x0001_Ï"_x0001__x0001_Ð"_x0001__x0001_Ñ"_x0001__x0001_Ò"_x0001__x0001_Ó"_x0001__x0001_Ô"_x0001__x0001_Õ"_x0001__x0001_Ö"_x0001__x0001_×"_x0001__x0001_Ø"_x0001__x0001_Ù"_x0001__x0001_Ú"_x0001__x0001_Ü"_x0001__x0001_ýÿÿÿÝ"_x0001__x0001_Þ"_x0001__x0001_ß"_x0001__x0001_à"_x0001__x0001_á"_x0001__x0001_â"_x0001__x0001_ã"_x0001__x0001_ä"_x0001__x0001_å"_x0001__x0001_æ"_x0001__x0001_ç"_x0001__x0001_è"_x0001__x0001_é"_x0001__x0001_ê"_x0001__x0001_ë"_x0001__x0001_ì"_x0001__x0001_í"_x0001__x0001_î"_x0001__x0001_ï"_x0001__x0001_ð"_x0001__x0001_ñ"_x0001__x0001_ò"_x0001__x0001_ó"_x0001__x0001_ô"_x0001__x0001_õ"_x0001__x0001_ö"_x0001__x0001_÷"_x0001__x0001_ø"_x0001__x0001__x0001__x0002_ù"_x0001__x0001_ú"_x0001__x0001_û"_x0001__x0001_ü"_x0001__x0001_ý"_x0001__x0001_þ"_x0001__x0001_ÿ"_x0001__x0001__x0001_#_x0001__x0001_°ÙjþÀ³[úQìÀ&gt;ü»ëò¿ÛÀ°à¿Î8¿ËÀ1 á¨k_x0007_©ÀÐ_x0019_$?YÉÀí]Èª£åäÀè¼X9uÓÀ,_x0013_7jû¡ÀÏ1\§|¡À!¤ÅVÐÎÀÛÍ[·ëÎÀy;âÙ× ÀP:À!ñ_x0018_ÒÀ:ý_x0011_D8ÌÀÑìKóR¾ÀhJzÕÎ_x000D_ÐÀp)ÝPE¯ÒÀÊ®Á_x001E_*_x000B_ÒÀ_x001B_¶[Âç_x000F_¤À_x0010_=duÍåÖÀ¢k&gt;ßìqeÀÉHÅ¶@'ÒÀF¸W0ÜÀÏ._x000B_©r¥À¦+²wc'ÅÀ¸_i÷&gt;¹ÀPõ~Ò_x0001__x0002_7ÉÀêV^nÅø·ÀAÙÈÐ_x001B_A¨À©Ä;ÍÓ¡ÉÀ]"Å8ËÍÀ@7Qa5±ÀFv_x0019_À0m·Îõ±¥Àña_x0014_`ÜÀ9|_x0001_5MÌÀÝàuÜÎÀÉ\ñ_x0002_ïîÀ²DÕK9·ÀT«_x0006_@ÎÀßòµUÍÀO §)ÕxÃÀSÓM{ÍÀªðã|cæÀÀ_x0018_Ì¸d`ÍÀÐì1Æ_x0011_ßÀ}É~½½×ÓÀ_x0010_	C¸QÛÀt{«iÂJ°À½#=DçÓÀíÃ_x0018_zãÄÀ_x001A__x0008_ã©|®¹ÀíÚ/¶_x0013_ßÀÈPìÀï·Àë_x000B_ïÅÀË88__x0015__x0016_ÉÀL	?+ô!ÑÀJ4&lt;a3_x000E_«À_x0001__x0002_Ph(M¬ýÑÀÖD`cÑ¸À_x0016_?Xÿð²À_x000B__x000C_m;fÑÆÀ-ÑÔåôÀl_x0010_®«ÑÀW_x000C_0¬ß·À_x0001__x0019_"4¯|ÈÀ%_x0014_}4ÚÀ_x001C_Ï&amp;S²ÐÀ:_x001E_R_x0008_à~ÄÀ=½&amp; cÂÀY^­.õ_ÌÀÍ-6Î_x0019_ºÀ`B_x0011_¼½ÀâUQÜmË¸À±JÈ_x0018__ÔÀ¦÷-y¢ÍÀjt@\_x0017_ÛÀNEý_x0001_èÐÀ¥&lt;~zâÀÛa¶5.ãÀ_þp{_x001C_þÓÀ}¦2Ç! À;B_x0006_¦]ÖÀÑéÝ_x001A_ÈºÀAØok_x001A_Õ¦ÀlÞ1³_x0006_qÕÀB_x0008__x001C_KíjÖÀº_x000C_RrÎÀø»:­Û¦À_x0007__x0007_§_x0004_	XÉÀ6_x001B_Ö_x0002_çÀJÿøÃÀÞn^qÓÀE_x0017_Ç&gt;&gt;®À2¢_x0005_Ñ'qÁÀí_x0016_û) *»À_x0008_5_x0003_ã_x0019_ÅÀàV_x0012_DöÑÀ¸È_x000C_ IÀ_x0018_³,ÑÏÖÀp_x0005__x0001_&lt;`ÑÀ_x0017__x0007_tß:åÃÀ]m_x0002_"R2À_x001D_rFi¥À\S_x0010_6ÉÍÀ¿ìÍ¨	TÔÀM(_x0012_ÅÂØÀN}&gt;ë¾½À·«ãD$¶ÚÀ_x0014_W«Å£À&lt;ï_x0019_B_x0004_ÚÀ¡Yc²ßÀ`Î#³³?ÓÀl¤9_x001C_(¹ÀL¦abdSeÀ¦_x0003_45ì_x0018_ÉÀ/(z\ØÀØt_x000F_¯ðÄÀ­û%_x0006_Ý$ÉÀñe_x0019_×jÆÀ¸ðÿdÅµ¾À_x0003__x0005_gØáeL¼ÀÀ_x000C_M_x001C_J,5ÂÀ_x0014_ÿ_x001D_Ô=ÐÀ bPhn´ÚÀöL«Q_x0010_¢À§z|ä_x0013_¿ÐÀr^=AÂÙÀâ_x0004__x0014_¼ËÑÀ;v´&amp;;°ÀàÂu|"I¼Àk¬WPßÇÀ0#_x000D_G»_x0007_ÉÀ¨ª÷û_x0008_âÀ_x0018_¶7ÌÀ] wHqëÂÀ_x001E__x0017_O_x000C__x0010_»ÀF;_x0004_ÌÌÖÀ_x0017_ÓIªâÀl_x000E__x001F_1¥¾À@_x0005_µNÞ}ÓÀ¡ë¿_x000D_ÓiÚÀà$Bµx×ÀTL×À_x0010_E_x0001_Î_x001B_kÉÀUÕ}¶û¿¬Àu{!#xæÀs_x0002_sÍT­ªÀ_x0012_ºº_x0002_çÜ×Àám¹ÿÓÀ½9ÃÇ!·Àu_x0010__x0004_¿ûÝÀ_x000D_h¿_x0002__x0004_¤ÔÀ\ÇÞ¸ßÄÀùHÈµÀ¼Ð\Õ~ÀíGv_x000D__x000F_·ÉÀ¥"iQ¸ÍÀ7ø9_x001C__x001B_»×Àfò_x0018_()ÁÀÖ%_x001F_ÊeòÓÀ_x001B__x0005_ n"¾ÀN7w_x001A__x0011_z¬À2_x0008_à_x000D_,KÅÀ_x0011_Ö¹©ßÀÓ_x000F_áUÌÀ©ç_x001B_Þ?ÐÀÜ,Ë2.ÝÀ³í:_x001A_¯ÀFÞFìß²ÄÀ_x000D_0ÅÄ@¿À{ËFà_x000F_´Ài_x0012_J	×¸ÀSÅ_x0008_õãÀ¬±5"u`âÀ´_x001E_»_x0001_é;ÝÀ¶¼Ë_x0003_eØÇÀÓ4IaÔÀ._x000C_J_x0002_¬JÀÀÀÈ_x0019_'ÉáÀÆ_x0008_;_x001C_Ù8×ÀaY½À»ÎLãðSÝÀ&lt;ë_x000E_u­ÜÀ_x0001__x0004_¼¹9ØÚÀ3N¨_x0013_&gt;ôÕÀ¸kñÀÔÀFkÇ¬òÐ¶Àèr]Êù"ÃÀghì	ZNÙÀR=_x000E_û_x0005_À_x000B_ù¹ÏÚÀtð_x0002_A×ÿÏÀ6¨G_x001C_ ÷ÞÀ¦$ A³À_x0016_¢_x0005_Iª'ãÀG|4°ÇÀ±Ì	¦_x0003_ÈÉÀÑ_x0019_ÞyÞÒÀ_Ìä¥2¾À?w_x0010__x001F_¸QÕÀþ¨%Cû ÔÀTéÄNru¹ÀÇt_x0008_¤ÀWÇ_x001B_èÄÄÀp_x001E_Ô_x000B_ïÿÇÀüìÆÜÀÚç]®CfÒÀÿ«­_x0016_zRàÀR»W/»±­À_x0012__î65ÉÀAp×.XOÚÀð½¨ý¯èÀkÓ_x0016_YÒÀ_x0010_ìýôÏ_x0017_ÓÀu_x0013__x001C_C_x0001__x000B_ÜÑÀo¦so¬òÔÀ¤h]_x0005__x000F_0ÖÀÝ^&gt;|ºËÀb¨³_x0007_HËÀMvÜ6£¸À4=GºrÌíÀºæÐZ´ÀXWãì	1ÄÀÜ4kj7¡çÀ_x000F_SâG¡àêÀuÁ _x0012_­ÀVÕ'5_x0004_RËÀÚm_x0008_'_x000C_|ÕÀ!¿²iÑÀèQ»_x001C_TÇÒÀÓ'0G¬åÀ_x0002_BD'_x0017_ÂÀ_x0006_ñhmÛ®ÀCW_x0007_!ÉÀ&lt;®xÌÔÀ&gt;c{Wù¤À_x001B_Ô_x001D_ËJ¦ÍÀßÜ`^NÈÀ~_x0005_ÐØÀÛq^&lt;qÙÀ._x000E_&gt;_td¯À&amp;"_x0001_ÀÄg_x0006_ÞËIÖÀ_x0015_@\i" ºÀ^ÚøæöÈÛÀH_x001A__x0003_wXÜÀ_x0001__x0003_%Ë?&lt;_x0005_¥§ÀC_x0015_áUDZ£À_x0006_&amp;L_x0013_ú&lt;ÅÀn_x0014_¬ÈÄÏÀ_x0002_ßx_x0015_aEàÀ¢^yËÀç_x000B_`ú_x0008_ÑÀ1,_x000C_âü¿¬Àt,_x001E_yç8ÃÀ_x0007_û_x0014_1Â)ËÀÀ&gt;ßÀ_x000C_U³Àc_x0002__x001B__ÎÀýñ¢ªÅÀ4 4õÎÙÀ&amp;¨ÄV_x000C_ÉÀz_x0005_ªÍu ÀÀ	×1_x001B_Ù-ÀQ¡Õ]å¿ÜÀ¢¥_x0010_Òt°À§à~0iÕÀn_x001E_3_x001B_µ½À%"ù_x0019_\åÓÀ_x000C_Æ.@màÀVg8Ç£IÀ)©¡¹JÕÀ©íà÷_x0018_Û¹ÀÑßFKM±ÀÍ_x001B_½À_x001A_Læè_x0015_ÀÀì®ORBÆÀô_x0017_´âáÆÀsËF'_x0001__x0002_ïÊÜÀÅ·ß_x001F_iÈÀ4_x0013__x0004_m¹¨ÝÀd´_x0003_G´¹ÀÎaæUÔ_x001F_³Àd.Ï÷ÒÀáPü8ª_x0013_ÝÀ&lt;Òà_x000D_:þÒÀ=#OùÒÊÀZ&gt;!÷4âÀiKÁÛÙÀµ\J\_x0014_ÙÀM	kPÍ;ÃÀTUO#_x0008_$ÕÀï|û@Ë¤ÀÍ¯ü*E%À_x0015_&gt;ð_x000B_ehÄÀÓÔMü!ÂÀ^_x0018_÷-ÆÑÁÀ_x0003_ÆþqÙÀ_x0012_;»xÂÀán'ZrØÀ_x001D__x0013_à¬_x0013_y×ÀU_x0008_*_x001E_»ÄÀÄU;½- Àá_x000B_ÖXãÀåe:P¹|ÀÐdý5EüÔÀg_x0013_øÀ4µar¯`ÎÀUÛ¡½÷Ì¥Àz_x0012_ÿkÿ~¯À_x0001__x0002_f+Í¼eàÀÁä_x000F_vñÁÀÌ\TÖ_x0014_ÖÀGQþæZÌÀy`K)2uÛÀ0_x0019_$Ëôb·À\åçÙÇÀZ$à_x0006_ObÁÀÖ_x0017_Pt_x001A_°À5g_x0005_B}Ô£Àö)Ð÷¯.çÀhÉÖ´ÔyåÀ^°?Â´±ÀeÂ_x000B_Ã¦À_x0004__x0001_¤c&gt;JØÀÊBDf_x0004_L§À_x0006_áñÆ~ÏÀ_x001B_¯W&lt;_x0006_ÑÀÜ!½/ÒÀ¨OÖ­À}_x0007_ÝÃ_x0008_°ÔÀ±ÇdH%¼ÀmÀë&gt;²YÛÀ_x0005_vuç§À·*Ê_5ÐÀ£=ÈÚÁÀôÙÿÚ;ÃÀªè_x0004_V_x0003_ØÀ$Ýdâ½À½_x0011__x001E_øW²­À	k³VÖ{ÀAÙ§_x0002__x0005_Ã/ÈÀUc#Q_x0010_ÊÀäp¤*_x000B_áÀ¢º[Àx}«ÀÍGªk±ÝÀtüAl­À£*¬H÷©ÀI_x0013_'yQáÀ_x0017_&gt;n ¯0ãÀÏ_x001B__x001C_Ý²}ÀÏâv_x0013_Ú_x001D_ØÀ,)òÇÑPÐÀ_x0011_±_x0011__x0003_J`àÀÞÊDÑáÎÀx­ÊÛ_x000D_ÄÀ_x0003_Ý_x0017_j(]ÒÀ-¢G[	WÖÀv;_x001A_%G_x0013_×À®_x0001_:(_x0001__x001E_ÇÀl_x000D_,è_x001C_¼À ¶¶Þ®&amp;ÂÀ_x0015__x0005_ÏÃ_x000B_¥ÀCTX&amp;À)Ù_x001F__x0012_ü*ÚÀriiÕº°ÀÉ_x0004_t¨|XËÀbÖ_x001D_ÏwÉÀ¾|wÍÀàÀ_x001B_&lt;yì­záÀ6­m®	i³Àt¹Àò¯¨á'·À_x0002__x0003_¾ITµÚÀ7Ç´Mð«ÑÀ^º¾lÀ_x0017__x000B_ÄÍÖ4àÀ_x0018_³õ½©Àôî@F~ÙÀJhîpÐÀÓa2Î»À:Y_x0010_ÁÞÀT(©ÿ¬ØÀ7_x001D_vqãÛÀlµ_x0018_sTµÀ'vwÝ|ÀÈ_x001C_3)r¤ÁÀÉa_x0017_8?ÊÀlr#Ê_x0018_¹ÒÀN ö_x001B_tÀè@ûL_x0004_1äÀßQN?ÅÄÀ_x000B__x0012_ó=séÃÀ_x0001_4b¶,ÓÀ²7Í6_x001E_ü·ÀWP)íÌÀØ¬ÓA±áÀ8?j&gt;_x001C_ÒÀ®V_x0003_ÄÐÀßµñ/À¢p=u'=ÅÀÕiBMQTÃÀ 0_x000D_&gt;:tÞÀu_×è{ý²ÀôZ&gt;À_x0001__x0005_Ú«ÇÀÝûv_x000B_7ÖÀCÖ¨_x000F_ÑÀ+íRÐÞVÐÀ«oZGîhÛÀÛ¼ÖçÍÀÏ1nEÓÀ^WF/ÖÍÀ¿`ôzÖ'ÂÀ5_x0010_g]ÁÚÊÀ·ß¤_x0012_ ¥²Àçò_x0002_S']¿ÀïIJÍ×Àc¸V{ØáÜÀPWáz_x0008_éÀÀÁ}_x000C_H_x0010__x0011_äÀ]ß_x0013_'_x0008_À&amp; Ôã%áËÀ­f¾_x0002_ÖÀÀ£HeeçâÀÂ1´ÇÀ'v,¯Ä^ÊÀO9å7¸ì±Àò© MÒÀÅ±_x0003__x0014_ØÀ_x0016_ãä~ÀÀÀ_x0013_Siö ]jÀöÑÉ^_x001A__x001C_ÀÀG_x0005_EL_x0005__x001A_ÑÀ¹r_x0004__x0008__x0008_³ÀóöâO~ÏÀí-Åòi\À_x0003__x0004_«íCð{¸±À_x0005_T:_x0005_,ÙµÀ_x0005_Eâúù§ÊÀ\ôÄ§ÕÀèÒ_x001F_ç¤Õ×ÀnTz'_x001F_ÍÄÀ_x0002_¬[_x0008__x0004_ÊÀ_x0017__x0002_QÓÀØf¹w+ÐÀnWÜÁÃÀ-ø_x001F_üçÝÀ?Å^_x000D_øÍÀ_ð_x0006_¤: ÀêÐ¼2Ñ_x000F_àÀ²*×»	ÇÀ_x0014_ôç{¿nÄÀÐV"_x0019_DÖÀKß_x001F_ÆÍYÁÀkÎÆjdïãÀ¸¡Â¹õÀÀ_x0002_ÜC_x001E_t1½Àúr½&lt;¥û¹À{[ðNöÒÀ_x0018_7Û!æü¥ÀG%lÒ:¹Àûôà_x0001_ÓÅÁÀ­èGï{À³nÑk3ÁÀ_x0007_ÓKÖüÂÀðØyZÏÀu_x0013_î&gt;(ÈÀT8+_x0003__x0004_#_x001B_ÃÀæQ%ÝÔÀ¡$ÀfÛÏÀoøo_x0008_ÎÿÂÀ=ì´a&gt;þÀÀ²c3Ç³ÆÀk2åËDÁÀ°_x0016_ÇIå½ÀÃ_x0001_Þ`S_x0011_åÀ½X±sòÛÀ:_x0011_©³ÃÀ ©V@!ÈÀ]&amp;3_x0017_UÍÀä#±ÛñiÁÀ,(ùþdÍÀ_x001D_)S½ÝÀE_x0019_(ÖÄÀ_x0003_B=¡­ÙÒÀcØ±£p°ÀäYÇ_x001F_ÅiÉÀiïËò1¤À_x0010__x001A_é_x0013_I´À7íóÞcÏÀ|$³2_x0013_¹À¢ÂØëó2ÆÀ+þé¥wÆÈÀ¹[ÕYªÅÀâ5þ_x0017_ëÀMhÇ©`æÛÀ!÷I½¥Ð¨Àî\§_x001D__x001A_¯ÏÀ`þ÷g_x0002_rÀ_x0001__x0002_È»_x000E_¿ÀË×{.âÝÀ²êËuÖ,¥À_x001B_$«ª_x0015_7¡ÀømO[Ó_x0001_ÃÀ_x0010_Ün®_x0011_×À!!'µ3ÍÀÈ_x0011_óÜ_x0015_áÀ_x0002_ðø'ÀZ¶_x0006_d°©À§|3] ÞÀñíÞd_x0007_A×À³exh"/áÀJO	Á®ÀÙGEdÇ¡¦ÀKði_¹Ó ÀÆ[_x0013_Ûå¾À`e("ØÔÀºêËª_x0016_ÁÀ1C¡ LÅÏÀ_x000F_/	?q,ËÀJLDé¶QÙÀÚKxÚÊáÀ¿_x001D_ê´uÄÀfct®ã_x001A_Àz=;¶TÉÀÑ½½¨)ÆÀ_x0005__x000C_çVJÁÀééÛ)ÊÀ9JúOÓÀlE`¾À_x001E_²)¥_x0002__x0003_AÁÀ¹pÈ¨_x001B_µÑÀÍù_x0018_L'ßåÀßHF_x0001_ÔÀ[¾_x0007_P_x0013_+ÜÀvÀGRÝÀÍKëçD_x000F_ÛÀªeËæTÎÀá_x0016__x0019_^á¼ÔÀ\úµÓSêÀ E£_x001B_£ÕÀ4{_x0002_8°Àò)£) mËÀDì¸k¶ÂÀ ò&amp;_x0004_¤ÙÑÀ&amp;-v6_x001C_¹ÀU!*PàÀ_x000F_Dzz_x0002_°ÀøaïY·ÄÀ7/_x000B_1åp¦Àm2lQ_x0011_VâÀ	|Ò	`ßÚÀ_x0014_wâÇ._x001B_ÍÀÄv\$:ÝÐÀÂÕÂò$sÀöÄöÿ)òÛÀ_x0017_íÿÁúËÈÀÁµ_x0006_Ö"_x0015_sÀ@Ð7^è»¸Àe¡{6_x0019_ÎÀ_x0008__x0006__x0004_ ÷õÅÀ8Øz%£'tÀ_x0001__x0003_&gt;?jt_x000F_ÎÀÛ)³¤ó_x000E_ºÀg«y_x0012_ÚÀ_x0006_LPÈGÓÀHVbÖaÜÑÀ_x0014_]ÀæÀ¼_x0003_WÕ²À¬ZÌ_x0012__x000E_¦À_x0012_`ÍA=¨Àö_x000D_Ìªüv²ÀÊ(ÜêøÓÀÃ_x0017_Ò&amp;C_x0014_ÑÀ_x0004_¥¦pÚÀOfQ2A_x0011_ÉÀú`_x000C_ÂÞÀùÒ_x0015_¥y«ÃÀØ5ÒÞàÀuL	_x000D_{vÐÀzb=Õ¢_x001E_àÀÿ!Õ^?ðÑÀD¯B`×À²ëy1OÅ×ÀcÀ_x0002_i´ÎËÀ_x0014_?ã}¹ÆÀþ±­[t_x0010_ÚÀ¬ÚðSÉ×À&gt;îÉKJ0ÖÀ}´W(òÌÐÀ´Ý¹cÃ_x000D_°Àÿ¼ÞyÇÀ,·éÂI_x0002_àÀ£=Î_x0003__x0007_R	ÚÀÂ32=ÁÀÏjíÙüÁÀï_x0019_Ìª(ÀÀA¢ËÒáÇÀ ÝóÁv¥uÀ_x000E__x000F_ú_x001A_àá³ÀWÜ¯³ÅÀ_x001D_|tV£ÈÀgî_x001F_$A¢ËÀÁ_x000E__x0006_¨_x0005_ÝÀ¥®8Å@ÊßÀNååÔ@ ÔÀ%´V\¯ÀÀë_x0008_©ÕLÍÀ_x000F_?¬_x001A_&amp;À¸+v0	æÏÀD$°_x0004_ÈR¹ÀC?á':ÒÀØJ+ß¶ÈÀ@øz¼uÉÀÆxE.]ÞÀ .²îë¤ÚÀ©\NÓ¦5ÛÀ¶Q_x001B__x001F_éÕÖÀÛÝa!_x0010_ÍÀG¿y}#ÞÀíDâ_x0002__x0001_^À_x0002__x0017_°bñç¿À_x0013_¬	yÓÀ_x0018_É]mWÑÀ¤Òc_x0019_å$±À_x0003__x0004__x0010_âÈb_x0016_ÐÀ_x0001_|_x000B_ÊÀO%²ÌâõÃÀñiÖä_x0007_º¾ÀØô_x001D_&gt;RbÃÀl¼_x001D_ÂG­cÀ{¤&lt;öxÊÀ_x001F__x0019__x0019_ÙNÁÀÅ_x001E_£_x001D__x001B_ÞÀíÜBÆ7ÑÀ}åOf£Àq_x0006_~÷¢ÏÀ²ra_x0014_O8×Àrb¡_x0010_;ÅÀÊlHüfßÀÇ_x001C_¯ÓsÊÀ¾_¯ðÝ$ÙÀ_x0018_ô_x0012_;©AÇÀº^êêQÎÀ®ð¶_x0006_ÇÊÀ_x0001_)&lt;âÎÀ/_x001C_sìª7ÇÀw@·¤ºBËÀæ69_ÞÀKð_x0003_´X_x001F_±ÀôåkúÓ)ÆÀ_x0001_?u ¤ÏÀg:ÉÏá_x0002_ÏÀ_x001D_Àßy¨»ÀÅËÕùt_x000B_³ÀM¹{_x000C_hïÑÀ?G)_x0002__x0004_BðÃÀ®_x001E_óÏ/ÙÀÌ¨#ø9ÚÀëøVßoÒÀýáW_x0017_TSÀP3ú9½!ÉÀµÃPK_x0014_¶À_x000B_¶ÄÁçÂÀ3ix_x0013__x0005_I×À½_x0005_bÓÀ&lt;ôÔ)âÙÀmèAaHÓÀP2}Êpp·ÀeÊï¦ÇÂÀ/Ï	îÈªÀ×_x0010_|ðÃãÀd1æ_x0001__x0003_ÍÀ]_x0006_Û&lt;¿¿ÀÊ¡ãDÒÀv·Ü_x000D_L^±À©ÌÕÙÇäÀaÇLLú_x0006_ÉÀ·M¸CÍ_x0008_èÀ?¼³G;ÂÀCS@÷á®À*Þfd[ÕÁÀ1þM"ûÐÀZShü_x0018_QÌÀçf_x0012_ÝÖæÙÀ5¢Ø«À_x000F_ã%H&amp;[·À¼äæ_x000F_ÂW×À_x0001__x0004_è·¦¨5ñÒÀ!´ïÒÀNÂ+_x0012_+-ªÀ_x0002_I1_x0010_æäÀ¡g¼ÖZàÀõC9_x000F__x0011_ÓÀnß8PBÄÀ_x000C_+(%LÖÀnBÝlÍåÀw°_x000E_Ûw·µÀA® ÿÎÃÀÇn·ÎCáÀ/v_x001E_2CäÀ\_x001B_o56 À,õ²³ÌÀEu2(À=¼¢é'ÃÔÀ_x0003_Åx^¯ÄÀ&gt;¨ýYWþÉÀ_x001D_n'ÚR_x0002_ÖÀª_x0010_µ~^«À·¶Í\å½À×´MÌ,{·ÀUä_x0016_´×ÀT=_x0014_À«_x0010_·À_x000E_(!BDÏÀô_x001C_ïø_x0019_çÀä¥Ô6~ÉÀñy_x0006_¬ÅÀûoôOÄFÃÀñù|·æaÀôµòè_x0003__x0005_ë#¹ÀoVT_x0007_JÇÀì}«ÁÀãÀ_x000B_T«³)ûáÀ[H_x001F_"æÀñè`¾GÉÀLì¥¡ááÀ._x0002_ÅMõ¹¹À5_x001D_q*_x0016_ÂÓÀP|/_x0005_'ÕÀ0_x0007_¢|·+°ÀÍl÷0ù´ÀaàdWïAÖÀá?qoÔTÅÀ_x0013_þï_x0013_ÙÀõKhj!ÙÀÃQ_x0004_3øÚÀ¥o¯¥ÀC°àñ_x0015_E«Àd$Í'f±ÛÀNdËÖÐçÄÀÅU_x0018_èy,³À_x000B__x0012_-|b%ÄÀÚOE%(àÀ^¶¼£KÒÀÈqG×Y´ÓÀ_x000D__x0001_^ï)·Àqý.'©éÇÀ¼ ¬_x0017_¶ÀÍø_x0003_$¿_x0006_ËÀÓ°y\ëÅÀÝf]&gt;­ÆÁÀ_x0002__x0007_N¢_x0011_{_x0003_£²À\&amp;M_x0001_ÒÀ8_x001B_/ý,ÕÀÌÍ%WbïÔÀSBGóÀe_x000D_B_x001E_Ø°À_x0004__x0017_Ñð/ÆÀr_x0007__x000E_pÖ`àÀ_x0002_ÅÇãÛÛÀYº&lt;ØÀ*ùmZÉÐÀ_x001A__x0011__x0005_ÆNÀ´Ôw£°.ÅÀ&amp;?¦_x001F__x0006_À«Ö»f§ ½À«ÃÐÀEü	¾Ð_x001A_àÀ4VaÖ¨_x0013_ÍÀ_x001A__x000D_D&lt;_x0003_FÆÀW¨$æð´Àç"îm_x000F_^ãÀñ_x001B_¹Í_x001B_¾fÀ_x0012_È¶!µÀÑ_¢_x0018_ÉËÀ,~È½Í_x0015_ËÀNð#5ÀcÅûûÉÀÜh$Å½kÍÀ_x0013__x000F_¤$ÂÀü¼¹ÕÖÞÀeß^_x0003_Ù¼À1_x000C_´_x0003__x0004_²ÙÀç¿Léä_x0016_ÒÀqv/õÀäbàk_x001E_:ÞÀ¥æÀÑõ³À¶_x0017_©À&amp;ÊÀV¶n0¶_x0006_ÂÀ_x001E_àOøbOßÀ¤rZ)_x001D_×À_x0002_ï±¾ÀÆIbòK_x0012_ÂÀ¦o cÀ_x000D_/åÞ¥À×%ÕThñÕÀb _x0001_è_x0019_À^Ø¯An½ÀÓæ_x001E_cs±Àe;_x0018_Sð9ÛÀjæßÙÑ]ÓÀ_x001F_xüäÀ^ÝIÎ¬{ÀyßA_x0011__x001A_ôÕÀñEKÞ£ÂÀ­Ï=nK¶ÀWO_x0010_·á`ÑÀÔLÐèÀF&lt;¸Ê*¦ÄÀqIÌ´_x0013__x0006_ÔÀäh&amp;µ_x001F_ÍÀòØ _x000E_[IÊÀ$½ &amp;¡·ÀAäA_x001F_±ÂÀ_x0001__x0002_ÈUÃ_x0015__x0002_Ñ¹À_x0013_ÅLö£æÐÀ£ÔX_x000F_W¯À}¨®Î_x0018_¿ÚÀYåÐ²(DáÀOKC.ÂÊÆÀßMy«ï«ÀÃ¢ÀèM¼AHpÝÀ²_x0006_çy Ê±ÀïÇ¦RÍËÀ­¨aÉ{ÖÀ¿[Å{ëÝÄÀ_x0017_`ÌfTÀ_x0001__x0005_LôÖÀe_x0003_H_x001D_÷_x0002_ÈÀþsÖáÅ¼ÀvP)î_x0007_SËÀ_x001A_~±üÆÀ_x001B_H5]ÞáÀ_x0005__x000B_átHÀqùÊÅÀvË_x0003_ iÚÀQ_x0005_1"\ÓÀ·îBlð¸À_x001D_$ï_x0003_ÀÀj_x0001_Ö^æ&gt;ÒÀ_x0011_zÆÐ+vÒÀ	Ã¨ßÖ¢ÔÀ26ìáÂ´ÀVåeÌ÷«ÊÀ_x0013_Ï±«_x0001__x0002_÷)ÅÀÀ&lt;õ8ÊÀ_x001E_«_x001F_ÑÀm_x0002_&gt;Î_x0002_1ÔÀO*18ó!ÒÀB&lt;läÙ_ËÀL[XãÀµ(h_x0007_c'´Àt¼|ïÂUÒÀ_x001E_¹³Ø)ÝÃÀ_x0013_¾nIÔÀÍmÃe[H¬À³DmÁ_x0019_ÚÀ¹~qÅj{ÒÀ~¿ôÝaÕÀóª¦åyÁÃÀ9a;)¤ÌÌÀ'_x0005_¥Í&gt;ÊÀ¥Ö¸Ä_x000D__x000E_À_x0010__x0018_ÕÌ_x0007_ÖÀ\öòâhËÀp_x0011_g·_x0003_¼À°r_x0014_BÀÀúh AV¥·À_x0017_4ú¬À®èõ×µØÀ_x0019__x001B_°^k®gÀä©Mv×À©_x0011_39/YÀÀ"Û¢¿dÖÀ^òðÎe*§Àê5æIÏÉÀ_x0001__x0005_´	íV+»Àý8ï	§XÅÀJ&amp;_x0004_x¥KÆÀ(Úê_x001E_ø_x001F_ÉÀs_x000C_oóÁÀ_x0010_OÕì_x0003_îÙÀ_x0007_Â_x0016_WX%ÒÀ :q¨ áÀ|Oo:_x000E_þ½À N©ôv½À6ÍD)`ê¼À[_x001D_ÙâÖÀÒ©P¹_x0016_YÀÃjÄª°ÏÈÀ	tÏP©A²Àªír _x0018_ùÀdkK}FÕÀc Ìî@pÝÀ¥ËMpìU½ÀV_x0010_DnW´Àù«íÊ°ÁÀdÐ®_x0002__x000B_×À_x0006_ïK_x0004_¨ÖÀù­a_x0003_-¡ÄÀ_x001D_CÍ äÌÀÁy2i1ÊÇÀM¦Ü0ÃÀ_x0014_¾N_x0014_ñz±ÀÔÛT¤nUÑÀRßc,í,£À_x0013_¾-T£¢À6~ï_x0003__x0007_lUÒÀæm_x0014_'T_x0012_»ÀþBp5{µÀÍ_x0016_nUiÓÀ Ç÷i_x0017_HÈÀñn¡SoáÀ_x0015_±;¤¨Ý°ÀT*ÎÑFUÖÀæà_x0013__x0010_6_x0014_¹ÀÚ_x0001_fíáÀ_x001A__x0014_¥FÃBÀâvÜ_x001C_À|_x0005_SI]ÓÀúQÑ_x0004__x0001_N²À]¦²ÖÄ½ÁÀ_x0012_ºmàÀ+Ýi0ÔÀªÞÒ]úÀ|À_x0003_Æ_x0015__x000C_JêÀÌ9Fjha¹À®»àma_x000D_ÆÀ&lt;KÃvÇÀA_x0002_9z_x0013_ÃÀÉRýa ¾À}fæ·BãÀ_x0018_J@óJÝÀð¾0|ÁÀ_x0013_b_x0006_¯Äs×ÀÅ¢¡wüÄÀRãà=_x0016_ØÀ`Ïäw½ ÁÀË¼Æ@]/ßÀ_x0002__x0003__x0003_ý±½_x0001_7áÀ6T£ì|ÀÀþïï#»bÉÀÚKÓ t×À­fñ_x000F_rÂÀFÛÖÔ¸*ÀÀ_x0014_DH_x0002_WkÀÀz¼dâ_x0016_ÕÀÛ_x0001__x0016_/´aÀD¼CÙÈ ØÀ	Y_x000B__x0013__x000C_5ÓÀ_x0017_ey_x0008_n~ÃÀÀèëCØ°µÀL&lt;ëÁßQÓÀfÀ5[ÖéÇÀÒ]Î.ÎÀ_x000E__x0002_·_x0003__x0001_¿À ÂyÌç¼ÉÀF_x0005_}ézæãÀl¹XeÛ¦ÀHéqÜ_x0015_ÀéAí»_x001E_ÄÀÖÀk_x0008_ÒÀ_x001B_^¬:­Àd»_x000D_iÌÀaÏ£×oÐÀ^_x0002__x000B_º_x001E__x0016_­À×Ê1òÙ~¾À¥oU?O/ÁÀxÒ»*A_x0001_ÁÀ:æ°ÌSÃÀ¾Ë-³_x000B__x000D_÷LYÀúhÊÅ²À_x0016_FG_x001F_ÇÀ"_x001B_ú%£FÍÀ_x001A_g_x0001_Cõ¶À^_x001F_"Ú[ÚÉÀ©_x0010_¸ÖÐÀ_x000C__x0003_" ÖäÁÀ®)Ë"¹áÀV_x000D_c9m¿ÍÀd_x0002__x0005__x001B__x0007_¢ÀEíb@_x0010_¬×À_x000D__x000B_ÅíN¬À_x001D_¬AÑMûÑÀÑÝìD%ÞÏÀ+_x0006_àXt$ãÀX2}já_x001B_ãÀ$_x0004_8Å_x0004_óÀÔí5z©À_x0001_ïø/Ç_x0013_ÏÀ_x0001_!Å°0(ÓÀó7	&gt;¹õÜÀ÷°ºSÀÀpÑ5AÛ'ÖÀB°æ¾©îÐÀ{Ú¼N_x0015_ÙÀÎ8Ý_x001A_g&lt;ÁÀ¢_x0008_­ÑÀN#_x0012_ótÀÀhÈ.À_x0005_ØÀ³ÝÞCÒ¾ÀåÐq(¸¼À_x0002__x0003_oÛs_x0017_»¤´ÀA_x0012__x0018_TÔÁÀ_x0017_ÌÛ±X­Àxªö¬ÌÀÚþ2×/nãÀô¥µÂqã¬ÀR;_x0005_l÷ÐÀiªõÔ2l»ÀdX¨RF­ÀñC­8¬.ÈÀfÃ;õnÀ_x000B_Nc&amp;¨ÁÀ8,$¥ÑÀgÖ¯_x000F__x001E_ÎÀx_x0014__x0014_áÐ_x0001_ÌÀ6 7w÷ûÅÀ{0Æ÷7¼Àþlzº@ßÀG®¡ÎTÀÞÀ0_x000C_´R÷ñÖÀ²Ûë_x001F_¦±À?+òe&amp;½ÀJEJeÿÖÀ=KèËÀ_x0010__x000F_Of&lt;¢ßÀc±ÀV_x001D_±àÀ}SÒàíÿÏÀ`é@_x000F_60ÀÌJG²_x0016_Á·À=aln!¼ÀÜã­·æ|ÜÀ_x0018_ÅÜÁ_x0003__x0007_ÍwÓÀVþ±_x001A_x¬ÀÞbüÈ¢ÌÀV_x0002_¹¹UÐÀP_x0015_Í_x0018_u~§À^_x0014_Q!IùËÀ½_x0006__x000B_Ï	×À]÷Ã;¬_x001B_´ÀôéºKýÒÀá_x001D_~c²ãÀ_x0005_o¨_x000F__x0010_æÀ%%Ö®ß#²À'l_x0002_x_x0016_À	ÌÄÒùÀ)¤ç*­ÓÀÈß³C »À6ê3Ã_x0018_ÚÀíl4qðxÀK~9eÃÀ_x0003_2QJrU¨À±ÞÀ_x0007_MhÜÀã5#ó)ÒÀ-Ë*_x001B_ý_x0004_ÝÀp_x0005_0È*çÈÀ|_x001B__x0010_wB¿À_x0011_þ´L;³ºÀØùQWâÓáÀj_x000F_U]÷ÃãÀÌÍý_x000D_¾ÐÀdÉð¼²À°m¡ÞÌÀ2¸@_x0001_éÇÀ_x0001__x0003_!ì®ÎQKâÀ#äëÒÀô_x0013_&amp;^R­çÀ £rVäÀ£ª_x001B_`µÀ_x0008_!»t&amp;À`ÑË\GD§À°¾Ãè]_x0016_ÔÀ¨uü×}3ÌÀÓ^¡V­ÇÀ9K'Ù@ÏÀPD-ËwrâÀick¨Ò°À¨ÃE_x0002_GgèÀ_x0007_Ô pJèÀÀò	cã!_x001D_ÖÀxÂÇÝ³Àú°_x001C_1ÒÀv9_x0016_'gÂÀb¸aOpâÀÅßáRæÉÀ:®9±rPÇÀFítp*àÄÀ&amp;Í}½­»À[qïÎiCæÀ_x001F__x0007__x000F_^_x000D_æÀ_x000F_V%b¡îÂÀÃ{d]_x0011_ÞÀ§_x0016_ê]_x000B__x0017_ÑÀÄÚ_x001A_RC°ÐÀÕsZÆÀÌC__x0001__x0005_ñÍÀ?ÛØÝÜ¨ÀÏH_x0004_8ÀÌO_x0019_ØoZÍÀa_x0015_Ñ_x0008_ÜÐÕÀÕ|ä$Ã¼ÀíswW_x0001_±À=½jò_x000F_ÜÀÖWy_x0011__x0003_ÎÀQ_x000B_³±£ÃÐÀDÑ_x000B_&gt;:ÒéÀ¼Ü§s{ÃÀDZý_x0010_SvÀûtâ_x0010_VÌÓÀ»aÏ	ºÇÀ?T_x001C_ÄÀÍ}k®0RÀIâ50¼£ÀõáÍ_x001D_çÀõEåy_x0004_ÐÀ¶ 5ÔÍÀj(cµ_x0002_ÕÀHºV$¼À:ìqH5g¡À_x001D__x0006_¬1ôò§Àv¹	âX¶À½7pï¢ä»À@¹_x0010_«G»ÎÀE#øìàÀ6 «ª©À³¼å2t¼ÀÆ_x0016_¢áÀ_x0004__x0005_On_x0002_DÌ®Àé9H_x0017_RÓÜÀ_x000B_U±_x0001_öÑÀN®¶ùÃõâÀÞ_x0010_ô¸&gt;x¸ÀðÁ8èÞÏÁÀNb{@_x001A_­ÒÀ_x000B_Ô_x001F_sXÝÀ¡30÷_x0002_8¡ÀVF¢8lwÀ¹Ì¼/_x0016_ÁÀÊäù_x0013_ÐÀ~îhoÍÀ,Fêâ¦ÄÀ_x0004_ÇZX3ÒÀ°¼°aÀ·#¨¶\ºÀ_x0015_7,µHìÕÀ7öÆåÑ×²À_x0003_3È{kÖÀ+#;úY,ÔÀYvMØÜÐÀìdD_x0008__x0007_ï¾À}Ûs¥½ÀA?¸"X¢À%ßIÿx¡À_¼É}éÀÀî¥:OX°Àx¶](gºÀó_x0004__x0003_À%_x0019_¬§|u²À´»9_x0001__x0002_$9¤À±ÀzûC¶ÜÀm_x001B_@JÅÀ\Òí$_x0014_oÚÀ£ñ¸_x0004_ÓÀßû¯ÑØÙÀkEFºçÎÀªÅ¥*°À_x000E_Ú1åkÜèÀ_x0004_$×_x000B_¢ÈÀn:_x001F_¶ÐÀ%)tÅâ¢ÀvËO-¥_x0018_ÃÀ0,_x0016__x001A_ílÆÀ8×S¡®%ÑÀ¡qÁË)#ÍÀ«_x0014_×_x0003_NÐÀýÕ¾0_x001C_H¢À}Ï´_x001D__x0008_Þ©À°yC«¥tÀ_x000C_¥µ5_x000B_ÓÀµþEÑ4»À1I¬_x0007_Ô ÓÀ´_aúÚÆÀO]mÂÊÀÀ _x0016_ò'ßÀü¥ÿåÀ·ø)&gt;÷¦ÑÀ_x000C_X±vêßÀ]½À_x0015_hF¦À4Ìk(_x0002_IÂÀ_x0012__x001D_Ht¯ÖÉÀ_x0001__x0007_@^_x000F__x0016_nÆÀ@÷_x000F_N}zÀ_x0016_Ðy_x0016_)ÞÉÀ_½opv²À_x0004_ºcªÀ°ñ2_x0004_ÜÔÀ_x0002_aÏfÔ/¼À$r~c®ÀØÒ9_x001A_C6ÇÀ_x0006_;c+¿ÎÞÀhÉ_x000E__x0005_REâÀ»´÷^JÃÀj]ù°þ¬ÓÀn_x0019__x0004_´ÄÀ\Æ{êOáÀµc:_x000B_ÑÀ¯+\IB_x0003_¾À#¤nWùsÖÀÍz ½&lt;ÕÀ]G_x000D_g'èÔÀCCo"J¶À"._x0003_³_x0008_ÖÀÔÄày¼pÀBvyÖyºÔÀIeYÅ/ºÀ:1f_x0003_ÄÀýOe¼Ã¸À:*i¿+´À%¶¨p]QÑÀÏ4øXÁ¬À4_x0014_,ÕÓ=ÙÀ|_x0014_@_x0001__x0002_;ÒàÀw±Ãt¢ÀÙùîU&lt;_x001D_¢À++ç§5ÀµÀW+3_x0015_çæÀ§jQÂ}ë¶À'2XÆð³¼ÀRm]¹©ñÂÀ-¶_x001E_öÕÀóNòH9§Àå4øàMÙÀu^gI#ÒÄÀ)(_x0006_æ¿ÂÀ_x0018__x0008_;_x0011_âÀMõOxLµÀ¯} áýÐÀ_Ú?ò®÷ÉÀûüè$! »Àv_x0002_îup¡±Àê[_x000B__x0013__x0011_ØÀÝ_x001F_z;¸ËÀóyB_x001A_KN¾Àì_x001E_ù/x_x0016_âÀ_x0008_Ì_x0017_o!Àý{ó;öÈÀ;{ØÑÀ_x0005_þ­J¸À¸~5Q,ÛÀR1üRï_x0003_ÞÀ¨½_x001B_äLÑÑÀdEË×À7_x0014__x0005_ËJ«À_x0005__x000B_ÿ_x001A_0OY«ÔÀÌàBÛÀ/E_x0008_²ÀÀèK³Ñ	GÓÀ_x0001_OH2ÖÀs¿"Â¦À_x0014_gÌ_x0007__x0014_yÀZYA_x0017_EÀ¡T_x001F_'eM·Àæù_x0014_IÉÏÅÀ1_x0002_ ãöòÇÀFìï_x0013_ðÈºÀ_x000D_x\àÂPãÀ_x000F_ÂïmôI»Àd_x000E__x001D_âQ»ÀÞo|?Ø¾áÀºæ'ØÜÀ5ßü|£ÀÊH¿X_x0003_T©À!r_x0015_ó|äÀ=t?½ÈIÐÀ_x0013_Éº_x001E_½ÖÀMò?&amp;5ëÀ_x0006_Ñ-P_x0004_*¤À_x0002_{|¡\XÂÀ_x000B_®Þç&lt;ÒÀ_x0003_ÇN_x0013_áÕÒÀ¤(ôþ;5ÍÀFþØT:bÊÀ6ÊgÒÂÕÀsÿBRÄ_x0017_ À_x0019_lvý_x0002__x0006_3ÂÀæÖo/ZÚÀ3z`_x000E_ÿÆÀh!Æ®ÞÀÈ_x0004_Ñ¸?_x0005_ºÀ//SØüÅ Àr yµ´öÆÀ_x0014_Ø»ÙHcÐÀ_x0014_ÜEK×ÃÀ_x0003__x0016_0_x0017__x0011_ÌÀêèß¹0k±ÀèHì²ÆÚÀ)§1_x0004_áÀâëxl&lt;Ý°ÀË_x0018_í_x000C_£ÀÀx_x0019_E_x0013_eÛÀ1íÞMÂuÒÀÌ!	2crÔÀ#R«_x0008_ÁÀÃ¥_x0001_BzÔÀR¼c`ÎÕÀe #²ÊÀZ_x0005_dÉ²À¾gkÿÅÀ³|PµÊ8ÙÀ6@_x001C_0þÈÀåf_x0015_æ@lÇÀë!b_x0014__x0007_lÒÀ(v01ÀÀõ$ù{ÑÀ7&gt;¤Âª?ÑÀÉß%Ê_x001F_ÐÀ_x0001__x0002_â@õ\âÆÀB(Õc0ÔÀJ_x0015_´ÚÀ_x0004_JÌè_x000D_óÀÑþÿµÀu¡À_x000B_ý×ÀÖÞç_x0005_[×À5«ÑøØÙÀ_x0010_Ï=RÄÀÜ"_x0003_zÌ¯Àñ±{&gt;³»ÀoæüMÛ¯À;§_x0014_ñÈÀËùþ¼¶ÝÀî9}ëÓÀaÒp,¥¨¼Àcu*¿ÏÈÀóHÆ¬½:»Àp«¯XDÐÀÁ/ÈËôâÀ¡_x0001_r[_x000E_¨Àÿ(0s1ÝÀU?ñË¹÷±À¸~_x001C_Y§ÐÀ8_x001F_@qPºÂÀ9·:Úå©¶À¦R-QS¤À*Ù_x001A_CÛÀÓÝ}_x0017_&lt;ÐÀ_x0017_Ed½R@åÀ^ÜS§&lt;_x0018_ÞÀ_x0007__x000E_y_x000F__x0003__x0005_ÕÀÖP _x000F_pÒªÀcAüÏE²Àñ_x0015__x000B_Á¼À}ÑÑDÐÀ_x0001_ÆülGÝÀ».ã_x0010_iÀÀ÷B_x0003_1°_x000B_±ÀÅG£¼_x000E_ÔÀ_x0005__x0011_¡ÆÀßêqG_x001D_·ÁÀÁ"úÜk_x0004_ÍÀÛ_x0004_RpO¥ÔÀeôó#RXªÀ_x0003__x0003_4_x001A_ú|ÐÀ3¡_x0015_¤á_x0002_×ÀûL°ú_x0004_Á¶Àn¦à_x001D_IÑÀ}%ÓW_x0010_±Àä_x001D_¬&amp;§ÈÀÖ­¯Þ4¾ÀU§8_x0004_ê_x001C_ÃÀk:GÈ_x000D_¡¶ÀÖî]Ís²À/Ö©U¡_x0001_®ÀA¡:QÈ¿À-ØB·nMÇÀe1©,Æ&gt;ÀÀv¾B([ÖÀ2apôwº4Àö»T_x000B_HBÏÀ_x0014_3_x001E_Ã_x0015_ÔÀ_x0001__x0003_èÍ_x0010_.»ÀxÔü_x0019__x000F_7ÝÀ_x0004_·iÌÑÀãÂ¨âk¼ÀºÇÃ¦æçÀ(¬/\I¼À_x001C_2û)ïÏÂÀÚ_x0013_ÂÊëÀýd_x000F_(I_ÚÀqE·¹³±Àà´{±JÓÀÂ¿©E_x0017_fáÀXHrÑ¶ÀÛð_x0007_±_x0016_¡ÀÛ«póíÛÀn_x0014_\Å°À¢Ç6ù£¿ÀÁzótÀ}_x0002_ÍyÔ¼À_x0006_cWKS×À¸H&gt;Åè®À{¦ýR_x001C_ÆÀNMñÌÇ»Àïb³ÜÀéé_x0019_ÿ_x0018_ÈÀèRjÅÀ±_x0004_Ç}±ÀÑ_x0003_¢9_x0017_ÀÀÚ~U ÔÀ]_x0010_i_x0008_&gt;~À¼&lt;íê$ÌÀÌª¾p_x0004__x0005_¥O¿ÀlmJxè¯À)s_x0010_¸bÒÀÝ2_x001B__x0007__x001F_ÏÀ¥và57|ÅÀ´3cÍD¹¸À_x0018_Ør_x0001_\üÎÀP_x000B__x0003_ÅYÔÀÆ_x0003_ÚÙÕÀ	:HøD\¸ÀëA@¨ðòÑÀ_x000D_ø¦ØÀ(_x0019_UAa½ÀG/ÛÚ[ÀÀ&amp;0_x0012_§¹ÉÀU&amp;ÖNÊyÀ¿h!íÔØÎÀ_x001B__x0010__x0007_,_x0011_ÅÀb»_x000C_ q­À/A= ÐÀ_ue_x000E_}ÐÀÊ~_x000B_)í³À°nþ&gt;;ÜÀäGóN_x000D_ÍÀq ;~3ÀðÞ8?·À_x001C_¾_x0002_¢ÖÀÕ¡f÷'5ÏÀ¸_x0003_¤,£¸ÀRBº_x0002_3¶´À_x001E_ØNh_x0018_ÃÅÀõ_x0012_¬§pÖ³À_x0001__x0003_Fçª×ÀÍLH¶_x000C_AÀ_x0012__x001F_Á&gt;KÔÀè_x0002_d_x0010__x0004_{µÀõ_x001A_$+[î·Àù_x0001_G_x0007_¼}À_x0006_'½i_x0005_ÈÀ_x0001_«Àsmá¹ÀÞøE5øÍÀOô{¯µyØÀ&gt;$yÓ6_x0013_ÓÀ"qÚÄD2ÀÂ}3l°Àc¯5cÓÀì§¼_x0011__ÔÀèÁV»Àé_x000B_F_x001A_ÞÖÀXÍ«Ïö×µÀºyé´ÑÀ§G£Úr ÀÛÜé·§ÙÂÀ÷ä_x000F_)ïì´À+²êF½âÀÎ0hl×ÀÃ$5{H_x0016_èÀã0#ë^lÌÀùRa+_x000E_1ÒÀxkùEÊÀÅ_x0013_ÅÖ¹)¶À¿þaQíÐÀ_x001A_ØL½ÀÊT`å_x0004__x000C_8c¶À¢;=_x001E_	,£ÀAó;úòâtÀx4_x0007__x0004__x001C_8®Àþ_Z!!¾ÜÀE|ºZJe×Àb Òi.ÃÀi_x0003_å|ö_x0006_ÚÀÿ_x0007_ô_x0017__x0015_ÕÀûµ_x000C_ÒÛÀuÞIÍ_x0010_¬ÀÐ_x0005_=y7ì³À_x0008_[~á.À¸_x000B_©óV±ÀÀ¢õ WØ·ÀW®ÐÏï@À_x0002_È_x0010__x000C_ÚÐÀ._x000E_	_x0008_Î_x0008_äÀ¬D _x001B_?áÀ^JlÌÃ¼ÌÀ_x000B_u!Ý_x001B_ÊÇÀA _x0011__x0001_Áó®ÀÅ1Gå¬ À½Kã_x000D_È:ÉÀ_Âúb,ÇÀÏ´_x0002_ôGä¿À{ òë$ªÓÀ_x0010_]ì¸NÈÀJ&amp;t×À_x0012_n(Ýý.À_x000F_)ë«+{®ÀØC	«}ßÀ_x0002__x0004_ØàË¬àÀÆ_x0005_ÃÂÍºÀAAD¯Û0ÛÀ÷&lt;â_x0013_?¬¡Àb_x0016_ÿ_x0018_¿@¼ÀI×Ð_x000D_{À¡_x0016_Î6ÌÕÀº_x000C__x0018_ëÊàÀúsáßö_x0019_âÀlÎ}RÀGI_x001A_bwÊÀ,_x0003_|û_x001B_·À6uS¢_x001C_CÍÀCdDµðàÀxjµ&amp;ÔWÃÀ´Õäô3_x001B_¬À4-S_x0007_èì²ÀS1âv_x0018_.ÔÀF{+t_x0012_ÇËÀÄü._x000B_jw'À_x001B_Ú*â$ÐÀÐÙù)iÀÀ _x0016_àTªÀbS&gt;_x0004_Kõ°ÀtK0N=ÂÀç*^_x000E_]¢áÀ¯yB_x0001_éêÜÀ(_x0011_ÓçI_pÀ½[8E_x0004_ÒÀ¡_x0015_^·ÐÀu_x0010__x001D_o§¯ÀFûC_x0003__x0004_UÈªÀTK_x0015_&gt;_x001A_ßÀ&lt;Ñ¤Ò_x001E_äÀÍoè/%ÎÀ_x0015_[å2A_x0010_¬ÀçÛ2ä(íáÀúAKàÀbÙÂµÊÓÀæb¦§b¹¤À«³ßÄÀµæs"xsÀÀ{Òp1ÜËÀá¾½yfÝÀ^ÓTnìåÀ_x0019_ýÁ{U±ÊÀ_x0007_D°]ÄÀ¸è\¼ÓzàÀ*­Smr_x0004_¹ÀÜî_x0005_CÊ¡ÐÀ_x001F__x0008_+îÑ«ÀÕ4)NÈ_x0014_²À«_x000B_Aâ"âÀm_x0015_OJøÀìÒ_x0012_J_x0004_À×Üd«ÊÇ¿À»(ãúÈÀs#IkPOÜÀù|f_x0015__x0015_Ý¿À¹_x0002_VbÝTÈÀ=Ë+_x0001_2ÐÀô®åÑB4ÕÀ)S6ÖDÒÀ_x0005__x0006_ÎM£´,lÀwÞÊ ÀØÃò_x0011_¿HÌÀ`+s+µÈÀgî°3_=«Àö*/¬¬JÀ_x000C_%Ñ_x0001_)_x000D_ÀÀ_x001A_ci_x0019_ÀÊÀ_x0004_îÿÐÀé_x0003_#®DÐÀ,Ë_x001B_'¢ÏÀN±±Í¦ÚÀâ&amp;Á¢þ·ÏÀYìcáp_x0010_BÀ_x0012_ýYè_x0017__x000D_¶Àpß"§HÀW¹ÂÌjOÚÀ/ÿJ-ÍÀAg_x001A_Tõ_x001E_ÁÀ(²|;ÖßÀ_x0006_ìêx	[ÇÀÅ_x000D_SåÀ¨«Lm{ÃÀÃ_x000D_|¦±qÀÀR}´_x0010_6lÀBÅ"ðÁÀj!©ÙÖâÀuXÛé_x0005__x0004_ÂÀ­p52j¸À,SºÐMªÙÀ%Ü0æÀÿ_x0002_P_x0003__x0007_"àÀ~[_x000B_ª_x0008_áÀ_x0002_äc5½À¦uòðØËÀ_x0004_YÙA&gt;ÓÀ¬¥_x001A_	|ÝÀ	ÛîÊÎÀ¨õ%ûÐÍßÀ=§ÐÞÎÒÀ_x0011_ÚÃ%½SÁÀ?I_x0013__x0006_ËÑÀ_x0001_ ß«UÑÀ·S¥Õ%{ÙÀ!Ê[wïcÄÀ×Lw=)ÀIûÛ!_x0010_ÑÀ¼(´§¥´Àâö_»_x001E_ÂÀ&amp;8ó]áÃÀ.ñÂ_x001A_èÑÀ;²§$×áÀzmoßÔ_x001F_ÆÀð¤Ño©ÉÀ§Áß´÷ÊÐÀ8Hr_x001C_z_x0004_µÀcñECáÀTÊæøé»Àúz_x001F_DÄÀJ_x0005_4%!ÓÀÑÌKÅ»_x0001_¶ÀØ|o÷Àý¦À§¡âõ~ÐÀ_x0001__x0002_ªI]÷£ß×Àe¯@q¾ÀkÓA"Æ âÀ«r¿_x0003_%ÎÀêu`%5­À¥_x000E_,ÚÇÀ(Ù¹ÑÀÐ¾qo_x0006_vÏÀ_x000F_ó¿ îsÑÀ¸Çm!Ð9ËÀÅ_x001D_ý_x0018_sÄÀ èÙ	_x0001_6©À;¹:QF´©À_x0011_âm_x000D__x0013_ÛÈÀ§jÀø¥É_x0007_?ßÀÄAÆ_x001A_À#Â_x001A_Ü_x001F_ÛÀlà_x001A_`gÐÀâª_x0018_¤¼ÛÀ=¸_x001A_Õ_x0018_½ÀaáÆSÜúÞÀÓ¦ü4ñÝÀe¤\ìü¶¶À_x0010__x0004_å¹K$ËÀ½*9ùÀÂÄCÒVô¿À©¦| ôÍÀY9d_x0014_ÜÀXÏç_x0006_ÐbÀö¶â.óeßÀÙäâå_x0001__x0002_O¹Àyü4lùÈÀ»!K_x0007_]ÉÀ/2ClnÊÀBÜÎÄ-3ÈÀÊ¶ý³«ÈÀLfÕ£´ÃÀÚ_x0013_$O/ØÀbõ²_x0014_ÈÀ@zM&amp;F¹ÔÀ!NåeNÈÎÀ;LÆz_x0018__x0016_¤À'æõØQU¬ÀÞGÍIZoÓÀ:¯ñoäÒÀ3Û_x0010_ë`ÅÀ·_x0001_%_x000C_¿,ÄÀ!úL÷] ³ÀÄk©s¡+ÀÀóÉÐÀ0?¨ùð_x0005_ÅÀÿm`HÛF¾ÀC_x001E_t±ÙÀívöðØÀ®²_x0002_|ª%ÖÀ&lt;ÆñµDÕÔÀ_x0017__x000C_ÚE0ÀÀKõ}:0ÝÄÀ_x0015_:N+6*¸ÀÖíd$ÐÀ¼ÔþÂÝÀ!7ÈÉ_x001C_ÙÀ_x0001__x0005_äíË%y¤ÒÀËÇóø²qÂÀ/_x0003_4çkM¦À_x0019_ý)T¯À Ç&gt;Ü_x0008__x000D_¾À?qëÛÈEÑÀ°_x0002__x000D_'d_x0004_àÀ_x0016_ÚCN_x0005_ºÀ_x0003_)_x0018_UÖ8ÞÀ+ _x000E__x000E__x0008_!ÖÀ_x0006_©_x0003_¡_x001C__x0019_®À-8_x000E_­PÚÌÀù&amp;edMÂÀ±@_x001F_Äy¶À6ÉÃh{¦ÂÀBeÚ¼ÊÀ-p_x0007_Ò(_x0001_½À!éqÈ¢ûÀ?Ås[qCÂÀe_x0006_zÃfkÜÀÂ}Õ_x0011_¶._x0014_À*Å_x000C_&amp;*ÐÀò_x001E_gò¹|ÂÀUö_x000C_Ö_x0006_S×À_x001B_è´mÿÀÀ!,_x0018_âÓÀsì_x0017_Æ_x0006_É³À£CmÂm¸À_x000B_Ìs»éAÀÀßPàÃ,ÓÀòØÕ:_x0006_!ÁÀd_â_x0001__x0002_¡_x0018_ÆÀ_x0013_qsôÌÚÀóé_x000C_jëÖÀ_x001E_=yø_x001F_À9,.ÞÞÀ¡¡_x0011_b*U¶ÀÈØâùí!ÚÀ,-ó&amp;I@°ÀoKChQàÀ2êÁ_x001C_³À-t+_x0011_,MîÀ¶_x0013_&lt;)óÌÀXX3GÙÀ¨Û} üÙÀ^áá'çæÀ?$óT_x000C_ÎÀãx_x0017_?)ÌÀ)ÉÌ´®Àr8 µóµÅÀÜ¶îN5µÀ§¹_x0014_´æàÀ®{/_x001D_ûÂÀ_x000B_þ¨_x001E_cÂÀgv9{FûÍÀME}b:OÛÀSðêÊô´À0ÏçâÀüª`¿ãßÀ¡0rØÀñâ_29_x0017_ÊÀRß!bV_x0004_¯À,Æ*_x0008__x0007_ÇÀ_x0001__x0002_ä_x0008__x001B_õ_x001D_ÂÀôwÀðÛÂÀ_x0014_ªÍ_x0007_Æ_x0006_ ÀÜàÊ©(¼ÀñôØÇþÀÀ_x001E_el_x000F_X¤§À}t_x001F_AgÞÀþ4£_x0019_ÖÔÀl$h°H±ÙÀ,y_x0013_d_x001F_¾Àïv! ?¯ÀT~Ff_x0007_IºÀL_x0014_·Â´ÀÉÜO~O³ÓÀ_x001E_£êº¼ÀL×_x0003_9]_x0004_ÆÀrÚ_x000C_çþÔÀ¶XÊR_x0003_·À÷úïDª«À2Wë=nkÃÀû¬ã_x000B_ÆÒÀ_x001A__x0001_|·_x001B_ÛÅÀïëfÔ_x0007_ÀX±Q_x0006_cÔÀ7Tø´æ§À_x001E_¥0ÆQÀÛ¥hNÕÒÀar _x0019_ÁÀo¼n_x0017_ÉÐÀ5¯ÄÜ¯÷ËÀÏ_x0010_ý¼­ÐÀ1H)à_x0001__x0004__x001C_ÓÅÀ¨\Æä/ºÀ_x0001_[ì_x0010_ßªÀWÉ0ÍÖlÜÀ:»Ât_x000E_Ï´Àq¶^Ê)À;i?X_x001A_ÏÀ/"4a9ÀØÛ£b_x0015_À÷¡âåçÄÀ_x001C_¾ç£Ö«ÕÀ_x000F_cµÀÊÔÖ¶À+È´_x0014__x0002_yÖÀ}n&amp;_x001E_xáÀiåÓ_x000C_Í¿¡ÀD2f·í{¶Àî²9Â_x0010_ÀÀ3/²_x0012_ÕÀü`F'_x0007_ö·ÀWÙ¿#ç°À_x0010_´_Áõt¤Ày_x0003_þ_x000E_«{ºÀå_x0008_ý)ÙÀãyoµû¬ÀÕ[J_x0006_âgÓÀæò'×4¿¨Àòï_x0014_a½¬¾À°z³9ÅÌÀ°!rð+±ÀY_x0001_]_x0011_ÀµÇÀ°P#ÂÀ_x0001__x0004_V_x0018_ÞW[ÑÀ°þòæ$µÀîò0-+ÇÀ_x0018__o|2_x0008_¸ÀÄ_x001B_wÛùôµÀê7¯ÿ¸lÒÀÎ¥Ö``_x001E_ËÀ¢_x000D__x001A_£ ªÒÀÅmmÄÀ0I¹_x0011_¸ËÀr¹\ny«áÀ_x001B_¦6«ËÀ_x0004_&gt;é=²ïÑÀá(Ök_x0004_ÆÀ_x0013_dà3äãÍÀ0$õLèÂÀKíËÕµÆÀ/ÀWõ 8ÓÀóç&amp;Y½£À)ãÕô;&amp;ÜÀyÍ_x001E_ºdñÂÀÕ_x000C_:EÆÀ6ï\|_'ÔÀ_x0004_ºb_x0004_wÅÀ7ÿ\ZµÀIf\Æ_x0007_ÆÀh_x0002_öÖÀR_x0006_9WQ0À&amp;ª_x0019_H¼ÀªyÉ_x0005_}ÈÀµÎîÉ¦$¸ÀoÇg_x0003__x0003__x0005_RS³Ài@Q¥àÀî_x0014_û*àÀÆä«!óÝÀÚ«_x0015_cÅÀZÖöJ¾ÄÀå_x001B_µ_x001C__x001B_ÁÀr;_x0010_B¿±Àj@ÉìzÜÚÀ|Ô_x001C_]è¡À^p9ÄÈÎÀ³ªË_x0001_À¦®Ó{¢C·ÀUÆwþYK¸ÀÙ6p'.8À6._x0003_By_x000F_ÖÀ°BMM_x0014_ÌÀ-xoÔÀ'rð_x0013_&lt;¾ÇÀdD_x0018_7âÀSuÄöZµÀ_x001F__x0018_³_x0002_P·ÌÀÚ1_x0016_ÎOºÀï1_x0016_¨ûîÞÀÅmJ×N_x0004_ÐÀþ·¯y­#¸ÀDÓICdâÀ_x001B_ñ©_ä¼À_x0001_TµømÞÀÀÛDm¹àÀXüZ´·ÅÀÈZ_x0003_Á¥wÐÀ_x0002_	Kõ_x0001_î{jÕÀõ_x0014_BÀÀZ¨ï¥(-ÏÀ_x0018_Sx¼K_x0010_ÄÀ_x001A_¢Z_x000E_I±³ÀÏ[_x0001__x000F__x0019_4À_x0018_W_x0006_ ,PÂÀÂ¢D¢¡ÝÀ_x0012_Î_x001D_å"ºÀ:9_x0004_ôìaáÀuK_x0008__x0016_¨vàÀeó¸_x0008_[ÌÀ8ÙhB¨Àtmj_x000F_P_x0004_ÄÀ¥QA_x0006_È_x001D_»À÷ ôÕÀWli_x0010_¦À£·t°IFÌÀ_x001A_Z_x001B__x0002_ÊÓÀ¦ï_x0003_htÀs ÑùYgÒÀrmù_x0005_2£¨ÀëLùÜÁÀÍ¤"÷ØÀñ_x0013__x001E_mhÍÀ\,þ	M4ÄÀ_x0006_@X_x0017_²ÑÀ±¨ÜØWI¾À*_x0019_^óÙÀ_x001B_ÎÓèfÔÀ_x0007_TÓ·¾^ÖÀ)W3_x0004__x0006_nÓÀMrÜlßÀ/ç@8ÔÈÀå_x000C_q_x001D_(_x0016_ÕÀ«ÓÑ_x000C_îÅÀsm_x0018_`J¥À¶Ò_x0013_%§´ÍÀ_x000E_F\6p%ÚÀ_x000D_:_x0019_aîÂÒÀ_x0014_"50ÑÀ%^ÎähùÀ½_x001A_é?*ÉÀs\(vl§ÀÎÐê_x0018_Ê»ÀbSÅ_x0012_nªÙÀ×EÒnÀÀ^_x0019_ß`_x0002_×À¯®Å!þàÀi±¿¡}ùÐÀ_x0008_ì_x0003_Ë_x0005__x0010_PÀ_x0007_oôfäHÈÀÜ4Ñª_x0010_ÃÀ°j¼àÀ]Q¸_½Àêeúc«ÞÊÀo_x0012__x0015__x001E__x0001_èÑÀ*Ë=g_x0007_ÒÀ«Y¸_x0010_ãÀÈÐß°_x0001_ÄÀ_x0001_Ü_x0011_g_x000E_£À¿A¹ÍÞÓÀç/-FEÎÀ_x0001__x0003_FZÝW`ÏÀ_x0003__x0019_ÕÎÇÀ+y«~ò°ÖÀY¦Ø&gt;6:ÅÀâèè¹À+ÐÁÞ!Ö±À_x000C_?uHÐÀ»M_x0005_ÇuaÀÀûùÑ;Ï¿ÀÀl_ô%SÅÀþl6_x0010_H±ÃÀPpõil´À±_x0016_E¤6	ÔÀ|FàZrÀ}ÕÏ÷57£ÀÔ¦·?!¯À~°!hømºÀ'¯Ù®Ð;¬À;_x000D_wº_x001F_ÈÀ¬ºÚúÕ_x000E_ÙÀ_x0016_Ø_x000E_r{&lt;ÖÀ]ÍY_x000D_ÉÇØÀ_x000B_xãÐÙ&lt;ÆÀµ_x001C__x0007_ÎN~¿À¿YÛI[ÒÀk_x001F__x0018__x0002_ÆÀe%ÉUÜÀ#V_x000B_&gt;`{ÑÀ[AèD_x0008_ÐÀÎâGÅ[t«ÀC}ÎI&amp;ÈÀýÎ8_x0013__x0002__x0003__x0002__x0011_¡À·ø_x000C_¹_x0004_dÈÀgxý_x000D_»Þ©À,_x0008_&amp;MÀ©È÷BXÄÀ_x0018_÷xlÊÙÀx&amp;h&gt;r:ÚÀX^òqºñÎÀ3êó±×½ÀQL'°üEÉÀ=ê(pIü£ÀÖY_x000C_¤À7_x0017__x001F_ö¦ú¯ÀHJ×EÜØÀY_x001C__x0007_R¸ÆÀ×ÞxZà-À$N#_x0005_l»ÙÀáÅå_x0004_ÉÏÀ2_x000C_ÑáÛÍÀÕ,¯ök×À¥èáÚ?ÈÀÊ#æC·ÝÁÀ³@ê&amp;ÜÀ´Ä×"2_x001A_ÓÀð½_x0017__x0001_	@½À	?xà(FtÀiª_x0001_G¦³Àc&amp;öÈªÓÀ&lt;MvÕÑÀ5;Ínô½ÀÜW|©3ÁÀæÝg%|×À_x0004__x0005_Ú¹/Å_x0019_ÕÀGPÁ_x0017_R7ÒÀí rÂg_x0001_ÕÀÄdDÙÒÀó?µEÁÀÀÀó6¤âËÀm5_x0011_1²À_x0007_*!&amp;,ÂÀ}_x001B_|Úö2ÀÀ4å_x0018_ÛÀÔF9-%í¥À_x000B_käéÌÏÀ·õµÖSvÈÀuS:ÔRÀdÛùû_x0010_ÊÀ1?àz,ÅêÀöL_x001C_Ó)}¶À»¯k¿[&lt;ÍÀµ®_x0006_&gt;ÙÀ6XÔÀo_x000B__x0016_1¯À^­Yv_x0006_ÜÀOLòûfèÀ¤jÀràÑÀ_x0003_u&lt;4àÀ.U¹U¦À_x0002_ÑûÖµTÊÀRXLrÇÀçÛnÀ)¨=ÞªÏÀã_x0003_	&lt;¢¤ÀÐñ_x000B__x0001__x0003_-_x0005_¹À¦_x0005_3«Á×ÀdØbcí;¢À0üD9÷mÀb-¶¾/7ÎÀ_x001F__x000C_wS\ÁÀÃ÷?@ÀE´ÀRzö¸CjÙÀ¢QäÙÇÀîßd=-©¯À«_x0015_]¢_x0001__x000C_ÅÀ,Èù_x0012_Ó}ªÀ_x000D_[C_x001B__x001C_ÒÀö!#Ï¡ÀPª}_x0017_#^çÀß_x0007_U¢àÀ_x0015_éË³Ñ¬ÀiÚ=®Â¢ºÀ4_x000B_9öWeªÀ2_x0017_Ö;Z²·ÀR*&gt;'0_x0005_ÛÀ8qÎ×£ÀÅ~å_x0017_X°À_x001B_7É_x001E_ÌÀpúíØï_x001B_åÀü_x0006_+ú2âÂÀ_x0002_ï}ß±Àn×zç¥À³_x0018_Cj&lt;½ÀoïNYáÀI_x001E_åw#äÀj_x0018_]&gt;_x001B_OäÀ_x0001__x0002_©&amp;¢üÂ0ÓÀÇÅTeßÀ)ãÊõ	ÊÀèÑKÍù_x0014_µÀÀ`eÍ%¿ÀK(«:¯ÀQðC²_x0019_ßÀô8É(âÀÀÑ_x001E_ºÀ¾-$°_x0014_:áÀ&lt;T¹£0ß¹ÀBÆZÏ+ÑÀ©Ü_x001E_7ý¥À_x0010_oÄ:ÊàÀ_x0010_¶#áàbÀ_x0013_jd+±IÉÀ³àDäë¤ÀHå;¦ßu¦À_x0018_fOÅNÄÀ"mÑdgØÀÒ®éhÑÀIL«ºáÕÀÈièjþªÀì¸5«ÀÀ_x001E_t]LÓ_x0013_±ÀÁ·_x0015_ÁâÔÀ[Ú!àG°ÀdD_x0016_ÐÀÊT)?b~ÒÀE&amp;7@ÑÀ_x000D_8årIÃÀ&amp;êø¨_x0001__x0004_ÃÀòå³h©À3ÞâÛù&amp;µÀNâÙF5·ÀÄU_x0017_¥Ç_x001D_ÝÀ_x0003__x0016_û9WºÀ_x000C_½8_x0015_³À6Z7%&gt;zâÀvæ_x000F_È¢ÑÀiº_x0016_æÀ_x0004_eÏZåºÀo¦r¬ÀzzRþ±TÁÀ&lt;Ò4_x0013__x000D_Ë´À_x0005_ôa1:©Àw_{8ÇÒÀ_x001A_ñ½°½ÓÀx:~@¬ÉÅÀú©¨Û|Àö~Ï`Ó[ÇÀl~d=yªÀó´Ü_x000D_«ÏÀ*¿X_x0003_U¿ÀìVb_x0013_J}ÓÀMOæÆAøÒÀø¼_x0015_£CºÀÇä&amp;¬_x0014_`åÀI`ÛÍ_x0003_gÄÀÓ}J^é_x001E_ÆÀ¹ToÎÝÀ¥6ïÁ_x0002_²ÀlR×Ól%ÌÀ_x0002__x0005_W_x0015_¢_x000C_½ÃÀ_x0015_LUÁ_x0003_äÀMþø$	_x001A_´ÀG&gt;¾Ã_x0016__x0004_ÌÀ_x0013_µîs:ÎÀ°ë_x0007_ÌÇ4ÌÀøÆ°K;À+_x001D_y_x000B_²ÀõaÏ»À-¤_x0018_q©ÛÀ¹_x0005_§¡ÄÀ?B±«þÝÛÀÿ_x0012_Æ±_x0002_ÞÀ&amp;Äååë¡ÁÀ_x0018_É#Îu_x0011_xÀX!DålÀÓ{ÀqèÀ_x001E_gòÐ«¦ÀÐdöôÆxÚÀê½&amp;_x001F_¹ÂÀ|Ñg¬ÐÀòç_x0003_®OQÔÀ_x001D_D²Ù;Àh$©ÒpÖÀè{!MÇÌãÀ£_x0005_bûÃÀ_x0007_'_x000D_9×ÀþÍ;k~Ó­À^9&amp;g°ÀD_x0011_ú7_x0001_ØÀ¢xZc¢À\è4#_x0002__x0003_«7µÀZ¾&lt;iÕ¬À_x000E_í:k*oÀ;ÏsK}lÎÀ_x001F_Â,_x0001_øàÀ7·U{ÛÀ«¸ëîgÔÀé$õ*$_x0011_³ÀVß ZùßÀ&amp;L»._x0011_îÊÀ^ f ¦6±À+_x000D_&lt;_°æàÀ_x0008_wDÃqÀ)¨¸´_x0010_ÝÀN_x0006_¦_x0017_åÍØÀú+@õ¸å±ÀD¬Ù._x0019_)¹À__x0017_î1 µÀlm^_x0019_¡\ÝÀÛDL©å:±À¿IûÁ'ÃÀ;ò_x001C_9¬YÕÀæð6_x0007__x0013_,²Àâ_x0019_Ør÷ÎÀ'#_x0004_¼¾ÆÀS_x0014_Ç_x0013__x0002__x0017_ËÀziÐh¯¨ÀÚìl,»_ÕÀfJ[4U³Àµ&gt;ÙÀÀ¦8_x000C_ÛÖ¹ÀeHáÀß_x0017_ÝÀ_x0001__x0002_RßÉå:#ÔÀBïC_x0018_ÀÀÛ="_x0015_»åºÀ_x0018_TZ3ØÀ6}N_x001F_¦¨Àâ !w5òÄÀÌxµ-qÏÀó¯Ç¹ÀÍ*_x0011__x001C_Ò_x000F_ÚÀ-+_x000E_­_x001F__x001E_éÀÉ%y¢¿´Ày%® uÕÀ»z³ÿ6À´¨ÇÒY¤À¤å_x000D__x0002__x0015_ü¨Àª_x0019_¨äØÀ6RA+tºÀnÔýµëÐ±À ?¾vB»ÕÀ·IÎµ®²ÔÀ_x0006_ã41.×À_x0008_v1wèÖÀUB´¯ÏÂÀÆÂ¾ýdÑ`À¤üM¥ÒÁÈÀÙL@ËHÒÂÀÀm2ÑÂØÀ_x000F_5ÝA«ZÛÀàcQcÔÀNÌûËRvÎÀØ`ªNOßÀ±»êP_x0004__x0005_ëSÈÀÄ_x0002_]õªÀò £&lt;óÀÀ?hPc_x0015_þÀ_x0014_ö_x001B_c&gt;fÆÀ_x001C_Â_x001F__x0007_ÃGÂÀ6ÿ_x000C_÷ëLÏÀê÷ºÊã:ÖÀ¾_x0001_	NÀÀÇpúfr_x0012_ÒÀ-ýuE¾ÏÀ±ô_x000D_àê*ÕÀ®_x001E_l}çÆÀ°z!Ý(WÀªUà&lt;7_x0011_µÀ`C_x0018__x0005_kÏÀø_x0003_UÐÜ®ÁÀ;W"¾y¸À_x000C_N^å®ÅÀ;ÙÅõ½À_x001D_EØpµÁÀ»k,ëÍ¸ÀéN_x0016_²_x001D_³ÀM×_x0006_ö_x0004_ÈÀ_x000C_Dp£+©À_x0004_3?ÞÇÀ_x0014_Î%újêÀ­ÄT¡M¿ÎÀa¸`AXÙÀeøu{aÐÀUW_x0004_$GàÀc{(:À_x0003__x0004_úý¡2µÄÀ&amp;ïüÜ¸Ààøge_x0014_áÀ[û_x000C_( _x0012_ÇÀ.r) IüSÀ÷_x0018_¯_x001F_ßàÀ~î=À=ÊÀS,-:1_x0015_ÇÀ;CèÓ×ÀÀv!õ]ÊÁÀ0zMò_x0018_ü×À6·¡] _x0002_ªÀ¥Ð5¨Xg¥Àû_x0001__x0014_Å*ØÀþÿH/ÕßvÀ&gt;¼Þ RÞÀ]]'-,àÀù[ÌO­pÑÀó_x0015__x0018_ùÂµÀû£BÕmÉçÀ`WDdÑÑÀU÷tÁ¹ÕÀ4 íI³ãÀ#5û&lt;_x0002_À©¾Mz`8ØÀ_x001E_?ÌnÚÒÀ?Ú_x0001__ÀLô_x0007__x0004_°À-_x000E__V_x0007_ÑÀà?yò_x0018_¿ÀhòÄ÷å´ÀÀß_x0011_´_x0001__x0003_Ó¨àÀå&lt;"h´Àº_x000F_ØJ¯ À2d±V_x000B_ÀÂÀ1ÿ('7ÆÀ_x0004_J¿§¿Ày6ÉÿÛ½ÈÀ 	âì_x0019_ ÊÀ¦_x0018_Ûü÷´ÀU â3ùÚÀX¶Ø &lt;/³À^.¶Øë[áÀR'&lt;Æ_x000C_½ÀÁÔ8ªhÀÐ"ïðT_x0010_´ÀR_x0005__x0002_sÁÀcÄj	cóÁÀ_x0017_PÅÜºv´ÀT_x000B__x0017_7ÑÀóîb&lt;¾qÀÆ9è:ÌÇ«Àºð	_x000B_òßÀ_x000F_Ù%X8SÐÀl×_x0019_ý`ÐÀ9©_x001F_¹&lt;~Ày.ÈLiÐÀË_x0014__x0013_e¼À¡pZÐÉÀB8£¬º_x000D_ÏÀÜ%lÝ;:À_x001A_Æ_x0003_óZÂÀH_x0011_}&amp;¿À_x0002__x0003_r9Âê_x0017_þ¶À_x001B_¿ÁÕÝÀXûhp_x0016_ÐÀ½_x0013_jCÒÀZz·\×ÌÀ_x0018_û8ÝZÒÐÀÒ|ÄþàÀþÞÂ_x0008_^0ÇÀg!èéÐÀGñEÅÛÀ*ºdºÓÑÀuMKæ8=ÈÀ`ü\ÇÀT=íq³À¤_x000F__x001E_'ûFzÀ Û_x0004_}"W×À_x0015_LÓ~_x0007_ÁÀ_x0018_è·ÊÀãIJ_x001C_Â_x0007_¹ÀH_x0010_Ý_x000B_	ÌÀàøcDù²À¢_x001F_+á:QÑÀçw»_x001A_ÀÒÀ_x0015_ìÍ¦óÊÀ_x0015_gúk_x0012_/×Àîý§_x000D_ÃÀ:Ê9ÀÛÀ#KkC¿ÃÀç°@¼_x0017_¯À=j*VÖ_x0001_ÃÀÇ_x001C_A1³ÞÀ{áñ_x001B__x0001__x0005_½A£À]&amp;_x001F_ÂàÅÀÞÑ/ô§«ÀÇC|öÇÀU&amp;	_x0010_ÆÀï{\¬,ÝÀ¦_x0011_|?kéÀ»~Ç ¼cËÀÌ_x0002_ÕùuÃºÀq)øµÔÀð(_x000F_/#¶Àd¶ôÇáÀ.²jÄâÀÅë-·ÆÀäÂ_x0015_YÓÀ_x0011_#\_x0019_60¾Àq&lt;ÑÈ¿_x0004_»À?TÕ_x001D_Ë¾À½üb-²Àklh¦$fÀÀôEÌ6¶VÏÀÜÿ'CÀ³|&gt; ÁùÀ{uþGá_x0011_ÂÀ_x0012_³")©ÉÀÞ_x0017_Îç¥é­ÀÞBÏ_x000D_×ÀÞV_x0019_ÓÀð_x001B_Æ½ÄáÀ_x000D_Ë_¤Ö_ÍÀÇ:y,lÊÀ_x0011_Ð6¬_x0003_P§À_x0002__x0006_@_x0015_¬¦_x000E_·ÀÛÔÃýÊÀÌX¦0×zÀÀ_x0002_ÖdÑ_x0007_vÝÀ_x0011_óái|Àà=û´ÖÀÓlãÝ;ØÀr';_x0007_ÄÖÀw_x0015_'ßÀ¨XjèUÀ}r[#_x001F_«ÖÀâp{bäLÃÀ&amp;ÿÁq9µÀ £ì9S©ÅÀð\ë_x001E_´_x0003_ßÀ.Û=Z¹À õ½_x0005_®¡ÀCäËç42ÀZ½ÁPZÎÀZ_x0016__x0003__x0001_ì_x000E_¼ÀûÚW29ôÊÀ}hç_x0019_4ÄÉÀ_x000F_¦*ÇÀ¹6Àà)@ÔÀÖËê'|_x0010_ÏÀ_x0012_=9é_x0019_ÅÀ½;¨ï½ãÊÀ2#_x0018__x0006_Gö¸ÀÛÓ¯ÛYÑÀó8$à;'ÐÀ{F_x0018__x0004_IåÔÀ_x000E_ö_x001B_ù_x0005__x0006__x001C_mËÀw_x0014_ºÛÀ_x0004_Ù&amp;ìáÇÀwO_x001F_Ö±ÉÀa_x0004__x0017_ÓØÀÏ`3V$ÈÀN6ìz_x0001_&amp;ÛÀ_x0003_\_x000B_öfºÀ©_x001F_«Ù(ÑÀ ÇbÂ-_x001E_¡À ñ_x0006_ímßÀÿÍ¨å_x000E_ÊæÀ·_x0007_¦Ú.ÐÀXQ_x0008_À©ËÀáÚT'yÀÛI±_x000B_¶ÀÔêÆ;ú¯À_x000E_»_x0005_À%j×¥ÀÎè|J2_x000D_ÌÀ°R =VÁÀçÕßí©À»@q÷E_x0007_ÏÀ7ß(¡ÀzÙ?_x001C__x0003_JÕÀÏ¬7RÀq_x0002_'ÚÎWÅÀ$1ä,ÜÀiú_x0019_5_x001B_ÅÀÕB~â4_x0019_¿ÀÅ³É_x0003_/æÀHYÙ_x0008_UØÀ_x0001__x0004_Î_x0016_¢~ÀØ\_x0003_¶\ßÀ_x0005_ça#_x0017_zÆÀ¬_x001A_×%¡ÇÀ÷aÄýÂÑÔÀåébnä¤µÀpÈ_x0018_äÓÃÀåWÄ½öSÏÀøúåtVÊÀ_x001F__x0006_¨]D¾ØÀ1õûâÀF2_x0014_&gt;tÅÀQÌ_x0012__x0016_îµÀ{_x001A_-¼jÑÀn_x0013_gÏözÈÀ½Òzkj À×_x0017_DRÉÀ@^ÏÉ²¿Àk¿ïÐ?´À»ºÈid¼À_x0019_ïf	lr¾Àï¤1J_x000F_±ÎÀ³L_x000C_\4Ö§Àj÷¡-(,åÀgÞ}XµÆÀèÇÏv_x000C_ÖÀú_x000F_@_x0019_4$À._x0006_5%IBÔÀl?_x0002_KKÞvÀþ*µF°ÕÀXjNæÀ·(Iq_x0001__x0005_i¢ÀÁÌ¿·î{³ÀX_x0006_Ê£ÙÀXop´(ØãÀ×dGMHåÀ_¹û_x0010_êïÔÀç_x0011_öÓb´¿À{_x0014__x0010_&amp;/ÕÀÉI_x0005_h`ÙÀ¶¹_x0014_Õ¥¥ÐÀ°ßPÎM7ÐÀê»_x0010_7 ÎÀàî_x0008_ éÕÀ·9UÔP¹ÀËIÆÔÀÕR_x0018_p_x000C_ÝÀÀ¿)êãï6ÕÀº_x001B_Å		Ã¯ÀÒN),_x001B_ð×ÀvÇtÓÁÀ_x0014_K¦·½ÀSL_x001C_è×À½¤¥:áh¹À¨_x000D_âÚe+²À¼_x0004_ðÔ2.¦Àõ	_x0002_z_x0001_ÂÀñu_x001D_kìX½À_x001D_³ey_x001B_?´ÀÊ³n_x0003_îÁÀ¨=9 _x000C_ÇÀë1ÀlÒÀ&gt;²§ä;2ÜÀ_x0001__x0002_!æ§_x001F_b_x0004_ÄÀ	òõVÀ ¸Ãf»À¨*dßm¹À&lt;_x000C_G	£ÀU_x001A_Õ_x0008_±ÊÔÀÒ30xý¼À¬_x0016_¢èéÒÀº_x0013_Ö4!È§ÀÐÅ°c¼ÙÀB?ú]oàÀyd_x0019_ùoÕÀ#8ÅE´ÀØSòY_x0014_%ØÀ_x0008_K´æ³kÐÀ¶m5Tæ´À-Nýl®mÈÀÍ¤\ìØÕÀ:v±¾_x0013_ ÉÀÁîHlú5ÖÀBuã0Û§ÂÀûJ8Àñ_x0005_úÀ¸ß´5WV»À&amp;dX­zsÌÀ_x0004_xej¤×À"bÀÈ×ÀÀo¹_x000C_ùT² À­_x0006_.ËÖÀ^È%è"­ÀA_x0016_ÉXÐÀä×A_x0004__x0007_Û_x000E_À_x0006_òä{BW ÀôK_x000E_»ñËÀ-Q"[;ÔÀ/ôW	àÀ &lt;/£_x0010_ïÌÀ¾Z$_x001E_"çÈÀ=[ÌõöæÀm¼Ê_x0017_]Õ¢À	P3_x0003__x0010_-ÍÀü½%~_x0001_åÀ½b_x0008__x000C_»*°ÀÒb8´_x001C_Ú³ÀæÎÔ¥äîÉÀ/_x0003_ÔïÁÕÀ_x0002_ìÐø/¢ÕÀ_x0006_çéý`ÛÀD_x0015_9.ô¢ÀÈÍ_x001E_z_x000D_ÈÀ¡7×jÌFÔÀ_ÛIÍÐ¸ÀÛú_x0003__x0001_°qÀÿSö_x0013_ãØÀÞÏ¡_x0016_pJÚÀaUÊ_x0005_3ÑÀ^ÜVÙ§ÇÀôÄ_x000C_O÷ºÀ?:'=Àæ¡=_x0002_BëÐÀàÕÝªÜÍÀÄA±r`ÕPÀô&amp;¹¤eÊÀ_x0001__x0003_-Þq_x0005_ý°Àó®Å6DÞÀ_x001D__x001E_Q'_x0006_ÔÀv¾¥ÛÍçØÀôA_x0002_1ZÀ_x0005_¸¤XTÓÀÈÌ[ì1Ã³À®Jfh¿ÑÀ9_x001B__x001D_ÈºÎÀÿ_x0017_ÜÚÀ_7¸ÍaXÐÀ_x0012_=UH'ÊÀD_x0014_ÇÃ´°ÀÕÿo_x0018_ÂºÀ)oFeAOµÀP_x000E_kþ_x0019_X»Àl;Ç¥þÏÇÀã_x0013_º·_x0014_	ÍÀá_x0019_7yÆ{ÌÀû9k¼àeÀ\_x001D_]?øÔºÀ&lt;í3Cm·ÀÈ_x001A_ú_x0019_=¶À_x0016_¥¡ÀlÒÆÀnCÂ=Èq©ÀEêî_x0001_Þ?¸ÀoK_x001F__x000D_ÚÐÀtwõ^Ûw£ÀÑü\n&amp;ÐÇÀKA&gt;¤.ÅÀz¡g¹ÇÊÀ_x0001_*Ô_x0001__x0002_6SåÀ@Êõ¦»²Àf%K_x0016_²´ÀB³ÛïäÀî.FÎÀOkÇ¹¾ËÀ¯¢ê³l¾ÁÀ_x000C_¶±Àó&amp;¾Ó	ÙÀQG0}_x0012_7zÀc_x001B_ÁF%À_x000C_C%ÙÀ6ª&gt;½ø³ÌÀ{76}hÂÀoèô¯(_x000D_ËÀ;:µe_x0014_TØÀ\­F5ÉÀwÞö_x0019_ÖÓ®ÀgéY³«åÀXRî¡Ë&gt;ËÀÊ_x0018_h´i)ÎÀ¢zo-9ÓÀ$sdäÊ´¶ÀHS_x001C_óÐÓÀùØhêþxÀÃß_x0004_ÁâÀ0Øql¨¼ÓÀ/=&amp;§FìÀÚ©êÐ_x0002_ºÀRdÙõrÜ¸À_x001B_b|õÔÆSÀ®x·U6ÃÀ_x0001__x0004__x0014_h¾¹äÀ`¦9ø_x0010__x0010_ÛÀI]vjÉÀ¦Taâ®«­Àà_x0016_i_x0014_âÐÀX1;¢åõØÀzÚ_·_x0013_&gt;ÇÀ(ã&gt;J²ÈÊÀáq3L(¨ÍÀæf4	_x000C_¾Ànûò*_x0002_6ÄÀ¦+z%é2ÀrðG_x000F_[ÞÀ®@ñt\ÈÀõD½`é_x0010_¼À'+Võ&lt;ÛÀý_x000E_Y*½ÒÀpþúâ7rÀk)G\_x0002_'ºÀFT8³Å|¾À_x0017_\ÎÌ½ÀÕÀ¾S^ÐÝÀÓ;ß¾»ÕÀ_x0010_eÇ¯ _x0008_µÀ ±_x0007_J¸_x0003_ÛÀu_x001C_[²ÀpG_x001A_(ÅÀ_x000D_|iààÀZøÅ#FªÀ4Þ_x000C_ )¼À´fûZ PyÀ[Ø_x0017__x000C__x0001__x0002_AÑÀ¸¨xèL0¦ÀMáÚÔàâÀV¨FÂÃ¥À_x001B_=_x001A__x0013_nÛÀ'È_x0003__x0005_ÑÌÀCN¢ñ_x0006_äÚÀpÜ/M=S¶À¶ì_x0011_o.ÂÀØº¯_x0011__x0007_©ÀDêÌÄp+ÊÀN_x0012_PH °Àõÿg_x000C_ÎzÑÀï:D[áµ°À3ry3!ÕÀ°^â~ÞÅÀ_x0016_«ÅO¯ÝÈÀòZäðÒÓÀÐñ+_x000B_hÑÀ¡AÜpÅÑÀ9¬CzÆÆÂÀÊcyUt¦ºÀÒ´½mÅÀû&lt;ðZm¿²À¬½½Í_x001A_V±À_x000C_ëÇ¦BçÀ«_x0004_{§_x0017_ßÀt_x0006_ÚF_x0011_uãÀ¿_x0013_wFFq¿À}½Ö&lt;ésÌÀ®IWj=Àâ'C,åà¤À_x0003__x0007_8UOù_x0017_,µÀû[}¸À_x001F_ØÀ_x0015_³_x0010_WÂÇÀð_x001C_7ÌBÕÀ,lØo¡LÄÀÖËs_x0005__x0010_$ÑÀ½¨_x0007_Qß@ÞÀ ?I+_x0002_ËÀ!ß_x0012_ÜÓ=ÕÀ{VjÑXéÞÀðª_x000B_~çßÛÀI_x001E__x001B_2ÉiÎÀ¾±°Ã=ÍÀrÓ¸ÑËÀZOÆÛæÎÀp_x0012_ 2¥ÿ§ÀUj)wË½À)_x0014_Ï_x001D_Xs©À_x001A_AR0Ë@À¶1»ÒÁ_x0016_ÜÀP_x0005_¼qu³Àþý &gt;°Àl	ît_x001C_ÅÀòñ¥_x0006_ZÀvEÂ)^_x0001_´À×þ_x0004_Þ³+À&gt;ûîå\×À_x0003_5_x0011_ÅÉÀ6ÙBKðBØÀW_x001C_K_´_x001B_µÀzñÖpßE×ÀÁ_x0019_ ª_x0001__x0002_ÞoÒÀ_x0016_}_x000F_¶qìÃÀ2O_x000E_=(ÞÀPz¸iÙÔÀ_x0008_A_x0006_L1_x000C_ÓÀº½6ëO,ÃÀk·Ä®ÎÀÚµ_x0016_2 [ØÀ÷Þ_x001E_ªÀ0_x000F__x0012_©úQ_ÀÖý	(ÚÀ_x001A_ó;¸OÇÀ~_x0002__x0014_Íã_x0018_ÄÀD1(_x0014_ÅáÞÀ;ð¹_x001A_M_x0005_¼À_x001A_¯ÿ_x0010_DÕÀ_x0007_ÄÜW+ùØÀtðHOÖÀd-¿0¦2ÙÀ/aë¢aôÆÀ]_x0011_¦r¹ÚÀ.?|_x0002_½Ø ÀÎ_x0007_¡_x000E__x000F_ÃÀrä_x0008__x0019_14ßÀg_x000F_îÚ¶¬ÀÀZ~BåÉ_x0014_¸Àê!¸þ¦ÎÀ¹NlpbÈ²À#N&amp;ßjwÑÀ^+õÐ_x0016_¸À¢´99_x001B_ÑÀÚ¸Þ9V­ÃÀ_x0001__x0004_ñ\½*&lt;ZÊÀ_x0018_¸äÅÍ·Àgå@xyÚÀk$æ_x001E__x000C__x0008_¿À%/_x000F_ç+ÐÀ]MÖo+íÏÀ;¹qÍéC¥À9ýoU½¢À_x0011_À#ó_x0001__x000C_ÁÀ_x001C__x000B_Y@QÀÃoèCj³À@_x000C_2ü0þÊÀ6ë¼_x0008__x000C_ÀÀOeý~»ÛÀ%__x0003_øYf°ÀÌ²ì_x0006_b´À^×øÄ*°ÆÀ¦ää_x000C_L_À_x0013__x0013_1y_x001D_º¢À_x0014_'|¯_x0016_ÍÀÓ_x0002_®®¿#åÀsÿØ_x001D_ÊÀÉý_x0015_FJüÙÀq(ù_x0014__x0013_ó¦ÀGÁ_x000C__x001C_ãÀ_x0008_A8s×·À¨W£N¾¢ÆÀ_x0002_uA:uÆÀ£ÑPY_x001B_-ÏÀ&amp;¨±o^uÀJê!ç1_x0015_ÖÀ»}¿³_x0002__x0003__x0004_ÃÆÀS©¨"­ÀVÔ¿\GØÀó=xrNöÌÀWV_x0003_i=ªÀÑ_x001E_ÏÒç£ÀÏ2ÙQûSÆÀî`ô_x0005_ªÞÀ£Tt±/ý±ÀM_x0014_`µ=_¾À_x001C_ ü+sÌÀÄ¾,4$ÿÛÀó_x0001_¯´PöÕÀF{¦_x000B_9©âÀ_x001F_,F¡å¬Àq_x0017_x9ÞÖÀ¡_x0005_^+Õy¿À¶´ÙíM²Àý,_x001C_Î¡ÄÙÀ_x001F_8$ÐÀÏ_x0005_kQÎÀ{%µµ¢iÔÀ4¤æC³À§8ãÿýQ¸ÀèÇD@»ÆÀcÁÉX» ÏÀUÜü_x0006_*V¤ÀÁÓ)gÀ»'Äa_ìÀ¶¸(T¥&lt;®À_x0019_,-¬BÚÀ_x0012__x0001__x001B__x001B_º_x001C_«À_x0001__x0004_½aà»VÆÀ¾IÖ_x000D__x0007_¿À@Ý±zôÀÛ¢ªÕ¥áÝÀk_x0001_ÞMåÕÀ_x001F_1_x0018_nû_x0015_ÐÀðk¯giiÙÀid×cÇÀÍ _¢&gt;Àð¯_x0003_¯ÏÀr:kûK^ÑÀÕ=]ì²Àº¼ò»qÊÀ½@ëÀúÍÕ¿¬GäÀ¨mCØ¹ñÀ^sÞrÄí¾À&lt;)_x0014_Tw»Àu,_x0014_E_x0004_ê»À²²q_x0011_\ª°À _Ó_x000D_¨ÆÀ_x001C_ïÏIÉÀ_x0010_DóâVg¤À"ùm0ôè»ÀæyÑõzÔÀ_x0016__x0019_S_x001A_Þ_x0013_ËÀÒ}¹ï_x0013_ÊÀÙ&lt;_x001F_J[À0cÑö¥Ô¢À_x0002_2_x000B_µ-æ´Àóär}&amp;_x001F_ÀW¦¶é_x0007__x000B__x0014_ÍÃÀRsG:ôÍÀ{G_x0002_s-ÕÀRÅE¬_x000F_ÐÀ#_x0007_ÎÉà·À¥_x0002_ùT'ÑÀª_x000F_ÎD7CÀ:SAÊgâ¶À5]_x0001_Y_x0011_8ÔÀxºR,	_x000F_ÅÀ_x0017_9_x001E_dhØÀ_x001B_-ÄNÆâÀ_x0005_5_x0002_°éVÀ_x0018__x0005_5i`ÞÀ;v&amp;_x0019_Ø±ÀÍ©_x0006_`;EÄÀf¿ÞÍoäÀ_x001B_zZ½@ÍØÀ­_x001A_n_x001D_´³À=ÍjS?×¾À_x0003_:=_x0015__x0013_ÒÀ¹ÕÝxÍÀÅò_x0001_×îÛÆÀ­r_x0015_¤dÄÀ_x000B_ÂY¤_x000E_ÕÀ|º(ÔâÀ²8X¯.¨À_x001D_Y_x000F__x0004__x0010_	ÙÀRú¢H4_x0019_®À"_x0003_%_x0008_è×ÀÎWhà0ÑÀ,5ãÈJô×À_x0002__x0003__x0003_£ê°¿·À"Õ/Ú#ÀÀj7Î_x0002_Ò½À£(ÂÅÑÀ¨al@w¡À3RÙöâÔÀàÌ®Ç§´ÆÀ! 5_x001E__x0001_`ÆÀÙõS_x0008_pÃÀ$;#`ãÀ8vÛ¨ÓÀÈ	ö_x001C_Õ(×ÀDk_x001D_Å:ê¡ÀiØºJúòÜÀâÌ_FÐäÀà_x0006_Ñ¤°À _x0015_p[âÀ}_x0005_*C½ÀÀª/{a=­Àª¸ÆéÜÊÀ_x0007_ _x0004_¾M#×À'Oi_}áÀäÓÎlùt»Àûº_x0013_ñ_x0017_ÄÀ&gt;ûJõcÀ)¹ÁN2ò¹À¦Uq_x0004__x000D_Ê¹À¾4eúùë«À¶ìÛuî¿¶À¡×kÈÌ¢«ÀúÖ#Ù_x0007_ØÀ÷O ^_x0002__x000B_ÜO¿ÀñÝ­_SQâÀÌ_x001B_Ê_x0003_¯0ÎÀßO·«ì_x001D_·ÀUíç_x0013__x0008_¢×ÀòÄ!õõpÅÀ(Ì8ëåù²ÀÏßÛÁ^ªÀ"/lg9ÀÀ__x001A_ _x001B_I³À'bÏüÒµÀ	_x001F_íB"_x001E_ÐÀ$/n@Ê_x0001_ËÀ¶O0láx¼Àòùf¹nÖÀ,=þe¶À_x0006_lLò_x001D_ýÄÀöG¹z'áÀpr_x0016_1$ãÕÀHÕ`dÀæ)_x0003_¢_x0006__x0007_´ÀÆ¶_x0008_Kc À_x001B_i6ÑQ}´À_x001A_ÌÍÀ_x0007__x001B_d_x0006_ÐÀÑ_x0014_e½_x0002_ÀÀ²_x0019__x0012_àôÔÀênüh´§ÖÀnâ+¦æÁÀ	fnä_x0005_X¢Àm/*¿³À¥ÿ_x0004_ÐÌÜÀ_x0002__x0004_«S­D_x0016_ÂÀnÛAº _x0003_ÎÀ'Ê'=ðÀ³ÁÛæ1ÓÀ¦®¤³¤¥¸ÀÀRä=&gt;ÜÀÆÅÒáºÀqà½¾mZÕÀ/5æQ%NÒÀ&gt;[héÄL»ÀT[ú_x0008__x0007_èÅÀBÑî_x0005_ÝÃÀ-_x001C_Q_x0013_ýÐÀì_x0010_ØùrT·À¼_x0011_iÂ_x0015_ÕàÀ_ÿÛnvÇÀ_x0002_ß/ª*Ü£ÀúÑ³Û_x0001_ÇÀ®µ-OkvÈÀÂâr±7 ØÀÛ+zÿd®À±6z(ð¨ÀÍ_x000D_­[_x000F_ÃÀëÙNAWÜÀÄà¼©ÌÀ}i_x001E_BPÄÀ_x0015_(¨TÀÀiÐ"G¼Àw.ÔÎÒÀÄª_x000F_ãØÀÔ?_x001F_FÀ$ ç_x000B__x000E_jå¤ÀGÓÚ¹\A²ÀDÈKkwÁÀ'øÌ¬ª_x0007_ÒÀ#m7j»ÑÀ.õ	î_x0003_À2_x0017_*½ããÑÀm»|_x0003_ãÀ¼B_x0018_:_x0002_H®À_x001F_sÐË²ãÀ{$ÛzóÀ¹$ñô&amp;¦ÖÀ_x0006_]ghXøºÀ_x001D__x0004_´í_x000C_ÀÀ&amp; Þ}Ñ½ÍÀ|_x0002_Ö¨ú'ÓÀèÌü_x001C_ÿMÆÀ¨1&gt;_x0005_,º¾À -rO8fÌÀdxÿdÄÅÀ_x0008_7æÏÀb)9Æ§Ô¿ÀýF_x000B_ÞKÑÀ^F_x001E_:PÕÀ _x000F__x0004_þÓ_x0001_ÅÀöD1:sÎÀ,_x001F_wLVB±ÀÌOîM¸ÀÑk÷!_x0011_ÇÀ`¯U¥	çÀ5¡5îA×À_x000D_2Ý_x0013__x001D_¢À_x0001__x0003_`ç$«zÁÀç»]÷ÁØÓÀ¶¾&gt;7¨ÀxµBá|ØÀÊêê'ÙÜÀÖÄÜd)ÖØÀ2ý-]óÙÀà¶­¢_x000C_³À4å|øµJÜÀ+ý_x0004_C»ÃÀå-p²_x0003_IËÀ]^_x0007_ÌÀOlKâaÝ×ÀÑ{êä§ÍÀÀµI_x001E_E	ÍÀq«QmèÓÀ&gt;&gt;ÿ#_x0010_}ËÀâdÔiÀÀü¤ú&amp;ûÖÚÀpW._x0002_«ØÀÄ_x001D_X96e²Àâ	nu,_x001F_×À_x0005_¬]_x0016_&gt;JØÀ_x0004_ö_x001C_£èEÀS´_x0001_xu_x0011_ØÀKG¥&amp;-ØÀ1³_x0005_&amp;çÊÀd+ÁÇãÎÀý´¼_x001A_¨ÒÀHug¤ÙäÛÀ¥·Ø+ô¶ËÀ¶úé_x0003__x0004_ÖOÁÀ] ·ÒÀpò&gt;D_x0008_ÀÀË_x0014_&gt;ª_x0001_ã²ÀBiÕ_x0002_òÐÀ×¡84ÊÀÆÄ§j¨ÀÈàù~_x0001_£Àú*_x0019_¦ ©Àý{_x0007_ÿ4½ÖÀo_x001B_ å¹pÃÀ°W3&amp;ÐÖÀ_x0003_0³Ú­ÂÀäêr¾ÓÀH_x000F__x0005_|¾}ËÀÒð_x0008_ÑÀAê}¶ËøÉÀ`__x000B_bËÀHÅÛ¯_x0015_¨À°úµîÒÀ(ëªñÐÀàÈía_x0011_àÀÆ3÷_x0018_ê{ÛÀ¢­0'À²ÌÀ°äGº/ÏÀ_x0017_À_x0007_À»»ûSÜÈÀs;q¾_x0011_¸ÉÀC_x0010_7ßÔ_x0005_ÈÀg_x000E_èÜ­ÂÌÀhE_x000B_±Ìk¿À"²Ï­²ÖÀ_x0001__x0004_êI_x001C_tx±ÀP59¬3¸Àk_ °Àù_x0003_«®¹ÀæSÆ_x0011_xbÇÀ_x000C_i%38ÊÀ3,6_x0005_ÙÀs¼à_x0006_2½À¨ÊvßèÚÀñ|$P_x0019_bÖÀ§¿aÌÀZÝ_x001C_ý À_x001E_º6i_x0011_¥ÀWnÀ_x0018_¿éÆÀ_x000C__x0015_á/ÚÀvÌ_Ý±ÐÀè®8rGÌÊÀòt^&gt;oëÉÀ¨	»v½ßÀs0cÿ&gt;àÀi'×ÀÞ¶Àòâ_x001F_Ô_Õ·À§:AÕ±¼À_x0013_Çè$#$ÕÀ¿KXÿÀ_x0016_~On«_x0005_ªÀ_x001F_ò·sÆ£äÀs_x0005_?x%áÀ ëehÑÏÀ_x0002__x000C_!'BùÓÀHµ Àd«Ê_x0002__x0004__x0005_A_x001D_§À¥0kIÜÀÊ&gt;®L_x0005_ÔÀùQäíø_x000E_²ÀàK®ÿA_x001C_ÀÀbêý_x001D_ÍÀd&gt;cF7¶Àï½Á_x0002_ÙÀyÞÁ_x001C_¡¢ÓÀAX`_x000B_QàÀÍò[Îü;À¨Æ_x0003_[fÁÀ2l«\9&lt;àÀh_x001C_ìm¿ÀN]¹c_x000E_uÀÍ°ûÁ_x0018_	ÃÀÚóÏ~yLÓÀÀåa¶dÏÀkëÜMøÒÀ_x0005_Í_x000F_äkçÅÀòÐ¥¿²ÅÀÙ Ë¡^ÒÀ	lï×.ÆÀúç'(óÏÀ_x0001__x001D_lM¬ùÖÀ_x0017_Je_x001F_ÕÂÖÀ_x0016_Ð¤x_x0018_ÑÀÛ;Í¡ÕÀwÈ_x0012_ÑÍÕÀ+æE_x0001_½À_x0018_#¹_x0019_¾=¾À_x0004__x0004__x0004__x0004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</t>
  </si>
  <si>
    <t>000053812a8bbe3ad835935d664f65ac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0002_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_x0001__x0002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_x0001__x0001__x0001__x0001_pô÷Àø;z¸`.AûÌÎ_x0013_Á¯-AÄ^rJ-A&lt;_x0010__x0014_º{ô.AòÆ`_x001A_§-AmèN¬_x001A_;.AJúÕBçL.Av/¼ø_x001E_.Aûqüy).AÛ&lt;+{f.AjL«)_x0003_.A_x001E__x0005_Õ®k.A(ðb_x0008_ì-A·j³å½-A_x0001__x0002_D-êQÿ--A_x0004_Ãíi¹¨-AYñd&lt;.A¨2cZ!ï-Aÿb²"*×,A1í¸¢_x0018_-A~_x0016_é_x0012_.A{KV£Ù-.A_x0002_ùE_x000B_8;.AÏ7çqõ_x000E_/A_x0018_ ®&lt;_x0013__x0007_-ADèQy.A[,^½.-AÑ_x0019_]Z-A_x0011_fÊ²P8.A_x0007_x+]¦-Aö¢ÂÉ,Aßâz¸/_x000C_.Al_x0002_áÚÞ-AW­08R-Am_x000B__x000B__x000C_2â-AÜ_x0014_k³X_x0018_-ALRs·ñ-AAñÈfw.A{%G-AÔ"a.A#£O ÷×-AOÆÁ_x000C_Ó-A@-MD.AÒ3®Ë.AÀ(L_x0004_½-A¬Q0/0ÿ¡.AX$Ú¿Ã-A¼ÄåFG.Aú_x0002_/Ñ/5.A_x001A__x0005_áãOf.A_x0015__x0015_«øF.AÂÿvþJ_x0011_.Aöôðù¶Á-A_x000C_ÈÇP.AÒÄ»=´_x0004_.A_x0001_#//_x0002_#//_x0003_#//_x0004_#//_x0005_#//_x0006_#//_x0007_#//_x0008_#//	#//0#//_x000B_#//_x000C_#//_x000D_#//_x000E_#//_x000F_#//_x0010_#//_x0011_#//_x0012_#//_x0013_#//_x0014_#//_x0015_#//_x0016_#//_x0017_#//_x0018_#//_x0019_#//_x001A_#//_x001B_#//_x001C_#//_x001D_#//_x001E_#//_x001F_#// #//!#//"#//##//$#//%#//&amp;#//'#//(#//)#//*#//+#//,#//_x0001__x0002_-#_x0001__x0001_.#_x0001__x0001_/#_x0001__x0001_0#_x0001__x0001_1#_x0001__x0001_2#_x0001__x0001_3#_x0001__x0001_4#_x0001__x0001_5#_x0001__x0001_6#_x0001__x0001_7#_x0001__x0001_8#_x0001__x0001_9#_x0001__x0001_:#_x0001__x0001_;#_x0001__x0001_&lt;#_x0001__x0001_=#_x0001__x0001_&gt;#_x0001__x0001_?#_x0001__x0001_@#_x0001__x0001_A#_x0001__x0001_B#_x0001__x0001_C#_x0001__x0001_D#_x0001__x0001_E#_x0001__x0001_F#_x0001__x0001_G#_x0001__x0001_H#_x0001__x0001_I#_x0001__x0001_J#_x0001__x0001_K#_x0001__x0001_L#_x0001__x0001_M#_x0001__x0001_N#_x0001__x0001_O#_x0001__x0001_P#_x0001__x0001_Q#_x0001__x0001_R#_x0001__x0001_S#_x0001__x0001_T#_x0001__x0001_U#_x0001__x0001_V#_x0001__x0001_W#_x0001__x0001_X#_x0001__x0001_Y#_x0001__x0001_Z#_x0001__x0001_[#_x0001__x0001_\#_x0001__x0001_]#_x0001__x0001_^#_x0001__x0001__#_x0001__x0001_`#_x0001__x0001_a#_x0001__x0001_b#_x0001__x0001_c#_x0001__x0001_d#_x0001__x0001_e#_x0001__x0001_f#_x0001__x0001_g#_x0001__x0001_h#_x0001__x0001_i#_x0001__x0001_j#_x0001__x0001_k#_x0001__x0001__x0001__x0003_l#_x0001__x0001_m#_x0001__x0001_n#_x0001__x0001_o#_x0001__x0001_p#_x0001__x0001_q#_x0001__x0001_s#_x0001__x0001_ýÿÿÿt#_x0001__x0001_u#_x0001__x0001_v#_x0001__x0001_w#_x0001__x0001_x#_x0001__x0001_y#_x0001__x0001_z#_x0001__x0001_{#_x0001__x0001_|#_x0001__x0001_}#_x0001__x0001_~#_x0001__x0001_#_x0001__x0001_#_x0001__x0001_ Q_x0003__x0015_vB-A²¡_x0001_¿_x0015_-Aä_x0004_³&amp;».A*µg_x0018_æç.AÄî5~ð-AÕ_x0005_9ÿºÈ-AÖl@Øù_x001F_.A2øÉÿå-AB_x0001_[BhÄ-Aûu¤+2-AÃØi_x0006_P-Aõ_x001D_¼$_x001B_&gt;.A5Äí_x0012_{û-As}6;Õt.Ar_x000E_ìn-ATØ&lt;¨_x0002_.Av	¥_x000C_·-A_x001B_ú_h.AR]®-A¦Ìÿ_x0015_-AõÒ_x000F_µlx-A_x0003__x0005_Ö_x000F_ù_x0002_¡-AÛ¹n&amp;-AIÐÞp-AÎnm¬Wº-AÝ_x0017_b_x001B_C-Aþ_x0013_é^-AÖ  VFÔ-A_x000D_¦±B-Aoü®p_x000F_-AFn?}ºô,AJ½n31ê-A"R_x001B_ô/M.A?é[4lö-A²_x0001__x0008_$K.AN¯À³.A:8÷¬¤-A_x0018_m"âô-A_x0014__x000D__x000C_:L.An_x0016_âTÖ-AßÍR_x0017_--AÆ=kí¬_x001D_.ATCraø-A2åæ_x0013_£f-AiÆ×Uµã-AE¾¥_x0004__x0015_^-AvÈcÉ«_x000C_/AëÇ_x0006_j2ê,A¾7ÇÈ¬-AÊf_x000F_ãPÇ.AZûûW?ð,AeÕ_x001F_O_x0019_.A´k_x001A__x0019__x0002__x0003_âÆ-An}¥¨O.AP%c¦Õ-AC¸I½-A½Á_x0004_&gt;_x0010_.AAù^-A0ÝÈ[µ-AàÉ_x0001_	ºµ-A¸»ú-_x0004_.A Ãy¯Pú-AçÅ¼Z-AÕ_x000F_^úØ-AíCG/(õ.A^£?.ADM¦ÿw-A_x0014_¯L_x0005_½-A¸èÅ4Æ¼-Ahx­é¶.Aä_x0010_Þ	û-AÎ\j.A Ýò4&lt;-Aàxþ¼h-A_x000F_ùïP-Ah)X)y-AÕ&gt;cê¤Ì.A°Ù2ò5.As	²°#T-AÑºùñ,AJ2Ü¢}b-A_x0005_ÖºÛ_x0016_¨-A_x001F_»$Æ-A_x0004_/_x001E_ï,A_x0002__x0004_R®U0.Al_x0016__x000F_×_x0001_%.A_x000E_nwö,AW5ånñ=-AOû#Bt-A~2_x0004_ñ-Ah,ùw-AMÿ_x0004_m_x0003_.A$Øîe|-Aáô½ñrä-A%ô~ÌÁ8.A,ÔÍ½±-A_x0012_lÏM}$-AØ*Ä#Äg-A]°³{K_x0019_-Aàëèq-AåYÉ¬_x0006_-A¨àãðþ-A,M_x0019_¥5á-Añc L6Ð-Aþ]¹àw.A¢a_x0007_HÖN-A6°(¢Ò{-A_x001B_^u8/A*¥@Þá@.A_x000E_òãâ-AÛ¡sEüJ-A_x0011__x0015_+'F.Aæ4¶k#!.A`r!_x0011_M»-AîX.mî-AÆG4_x0003__x0005__x0006_b-A´pG_x0006_Õ2.A%lö9Ä-A_x0014_LËòç.AÆÿ¢'qÐ-A	ÝÆ&amp;ä-AÁ_x0012_9M³-A_x0005_Ô_x0005_°§$.A%bÈ;°-A·ýÀ-A¶_x0007_Çt)©-A¦»Þ_x0004__x001F_-A|çQ_x0003_4-AñÔÑ_x0013_.AV¿êU¿H.A&lt;_x0005_l_x0016_Ù-AvGgPL.Aa¿XÔÛ-A)³_x001A_ðØZ.AùO_x0002_£ì.AâÓÌ·oÕ-A°=Àø.AÑÎ¢Ë.AIÔÂ_x0001__x0017_æ-A,_x000F__x000C_]_x000D_.AÒ{ÌbRR-A}u{+.AöºÒq_x000B_.A!_x001E_Oè&gt;ä-A»@þv_x0007_-A:\\¸-AD*$R-A_x0002__x0004_«²_x001B_mY_x0007_-Ar]dÎ_x0014_Á-Aö¾OP¼Ë-AP}Ý_x0006_'-Aì_x0008_Ñ×Bh.AyûD-AR©N_ø½-A_x0015_B8FÔ-A r_x001F_Ò·,AË_x0004_ÁËÕ-AæÓ_x001D_"&gt;_x0018_.A\_rDÍ`-A$_x001F_ÄÃ&lt;-A_x0003_u¾ÿ¦ó-A_x0002_ÝûSI-ACg¨¯^À-Ar@nk\-A&amp;ÌJ.A){Òr_x001C_.A®ó[}D-Ah1KúG-A_x0015_C8}'3.A_x0014__x0015_ø.A®¡ÌQ-Aë«zÍ.A3¾¨u(¿.AP_x0001_°¤°-Aå-_[_x001D_j.AÅµÈ_x0008_q-A_x0002_¸Öäã¢-A³«_x0019_á-AÉ_x001C__x0002__x0003_Î`-Aiýp©_x0012_Ä-AG__x0006_&amp;×Æ-A¼å&gt;ÔVb.A,´Æ+þ-A³ïè/i.Aá!$zLG.Aîji/-Af_x0019_ Í_x0004_7.AºIµ6¨ú-AÄÝ×E_x001A_E-A,°t_x0011_ÿ`-AÚ²+_x0018_q-A¹|x(	!-AÈ @xá_x001D_-AôbÉån.Aô»·ã,AHÈ _x0007_?(.A_x0001_/v°9&gt;.AÖ5\Í'ê-Aò¿Õ_x001C_ë¼.Aü+2¹f¡-Ah_x001D_á{[Á-A¾{Å¯­_x0013_-AµôË_x001E_T·-AWÀì_x0005_ñÕ-A&lt;+K8¢".A`zû,_x0003_b-A°¼_x001A_0"_x001B_-AðF_x001D_Ð_x0012_¼-A«¢~t-Aw^XC.A_x0001__x0003_5¨Óã-Aâ _x001B_?Eq-AQ¨F¿æ¢-A^ñ&lt;½åj.AþÝì!çW.Aü¨µc-A_x0019_¯»6 -A_x0005_h¤a¿_x0017_.Aï_x0012_`Í-Aç_x000F_úí_x0010_.A_x0002_CÕ_x0010_¦-AþpÁÜØt-A_x0019_µ©ûZ.A_x0005_hd_x0006_-5.AÉ¶Qt-Aþ¦_x001D_w_x000D_Å-AæùQ×ý_x0001_-Aq_x0010_¹_x001F_.Am_x000C__¹-AD:ycý¨-AÆW_x001F_8rÁ-Aµo{ªøå-A¤B!mÒI.Aº_x0008_Là:.A_x001E_ÆNO5-AÆ/&amp;_x0003_N¥-AVÄ4ÿù-Af8)[¯-AªhHØ¨-AèI&gt;Â¹-A8éÀç#¨-ABgÖa_x0002__x0003_ñá-Aö_x000B_h_x0006_-Aiú_x0019_¬L8.Açà¬%;á-AË_x0014_&gt;ä¼Å.AÿüÅv_x0013_O-Aë_x001C_xr_x0019_.AÒ;ª_x000F_c&gt;.A&amp;«òz-A_x0008_[&gt;_x000B_Ac.A_x001E_Z$_x0002_læ,AFÀ¥HX/A±_x0010_ífº-AðáWgõ.A_x001B_àÎ-A¾8Ã6«-AÐrÜpo»-A$½¹x-Aàå/§àô-AEFÕ-AÆþ_x001C_©¸ý-A¬³½v_x0010_.A8	×Ém-AtóçÏ-AD_x0013_YS!.A$µÛlz-Aü|üÜÉ.A8@¾Øý-AvÃf_x0016_Ù-Aünb4Èp.A_x0013__x001A_Ü£_x000C__x0010_.AÞ·ý_x0001_]\.A_x0002__x0003_P4Ò´.A&lt;³,º-AGÑÜÕ6À.A·3? Ï-A&amp;_x0019_c°ù_x0004_.AI@­5Ì¨-A_x001A__x0017_ji_x0016_.A¶q@;W.AÎ]_x001D_ï_x001A__x001D_.A^_x001D_DÇ÷µ-AÔ&gt;_x0015_?h -A4_x001C_êß-A_x000F_&gt;»F¯ý,AQ_x0017_d1.A# _x0011_´VÉ.Ajz_x001B_Ö¼.AÎ¥_x0005_FUj.A*Ã_x001F_Â&lt;G.Am1_x001F_ÓQk.AÑÆ_x001C_ÆÏÉ-AvW¿â-Aá96.A *½H.AMO´¨ý-AâXin_x0014_t.A£Ç¢1¤.AGå&gt;ùE-Añ@¹Ög.A_x0019_Fß,Aç_x0001__x001B_%ñ#.A_x0003_bj1_x0014_.A_x0013__x0007_»_x0001__x0004_Zc-A±yÐ-AB¬_x0014_â-A'wÙ(r-AÿTºEÌ-A2&lt;C*_x000C_.AØ_x0002_7!.A_|n-A¨+=³.AÞ7ÌõÝ-AÔ_x0015_}_x0019_Ú-A2_x0002__x001E__x001E__x0012_.A;îyrà.AÞC&amp;ÍW.ABZUT`ø-AZT»0¨}-AfÝ5¿-A½°o_x001D_q.A©Ì].A_x0004_u$ïÂà-AZVr_x0004_5-A_x001E_ja_x0001_Ùd.AÈõ_x0015_^p-Ap ±öz²-Aî&lt;ÃS&lt;.Aj_x0017_k¯¤F-AFÈna«Þ-A²ÿë×-A°Ã0&gt;òú-A8 ø±=}-Aàtí_x0003_-A_x0019_ûëPN.A_x0002__x0003_ì^Ú.AÎ_x0002_0*-A_x0003_[6u.A~ÝLû_x001C_.A¼kþÏ-AÄ_x0019_lj].A"çQfò-A_x001A_oào :-AÈÈMÆäH.A0&gt;}¡º-A è8_x0012_ÿ".Aæª¨Í--AëS._x000E_DÓ.AÅXJ&lt;©;.AwJM1Up.AÞ4!v_x0017_.AOYzÚw.A¨ßÞ«t/.A$2CèÊ¥.A[râÀ.A_x0001_[_x0007_ÜÁÉ.A¾sÖAM-AºÀ&amp;"	í-A5Tw¡*-AÈ÷?Q¯o-AG¨Ûô¯-Aó2¨Îçå-A&amp;ud&amp;Ð-A0¶è_x000D_ín.A¦_x000D_Y.A`Ûa%Þ.A·°_x0001__x0003_®©-AÓkâÄ-A£_x0003_-AÁJ\\´P.AÎÌ:x(.A çß_x001F_|».AP ¥$Óò-A"³h¼H;.AÑÁÕw.AÎU»¦Ýf.Aèß	_x001E_Ä-Aò³Ñ_x001A_+l.AWÐãÎðð-AOw&amp;?n.AxßQ_x000D_U½-A_x0011_}á"å-AÊ49pî-AuUoc_x0004_.Aö6Qºñ-A¹F_x001F_+-A¾ùç	_x000F_-A²jZ$-A5í#¥-AÑ"¾®í.AòÑÓÛ_Z-A_x0019_Å¾_x0006_7¥-Aoð×"°-Aº_x0013_1ÙÜ_.AÅW_x0016_°«#-AIf´r&amp;F.A_x0002_Óqÿë)-AÔ­_x0010_T¥-A_x0001__x0002__x000B_Q³_x0006__x0010_-A2áwø-A_x0001_!_x001E_ð4-AVÅÝúPS.AHß_x000E_Q_x0004_Î-A^(0-A#.³¾-AÜ¢y"_x0019_t-A`©ÎÆF_x0019_.Aüc_x000F_1É_x0011_.A Â*ì¢z.A_x0008_¦_x0005_8_ð-A:F_x0018_Ü_x0001__x001D_-Aû­¸Æx-AMfAî{.A_x0006_ðßÆéò-AO'î_x0002_·-A_x0008_!}J«-A_x000F_ö3,±-A(_x001C__x001B_^:.AvÇõ.¯q-ANÖ)0×_.Am¸¸-A_x001E_3×U.Ar0ä_x000C_c-A4ªx¬B.A_x0011__x001A__x0005_.A[Ñ_x0001_1.AKG"^¦ý-A³ã=è_x0015_.A3.Ê-AÝ_x001B__x0003__x0005_´é-A_x0019_½â\e_x000E_.Aë;?_x000E_)-AÛÎ_x0015_ zÐ-An×_x0010_°¯i-Añ_x000B__x0015_±1-A³+EªÖ-Aök_x0017_ä¸-Ab!pæ-ADi@]#.A_x0001_ìÞùnê.AúúpÛ¡r-A¡cÒØ_x001C_]-AMÉ¹¤éu.A\ú_x0008_Ò¨-An+Úë`P-AÞ_x0010_2¢%_x0012_.AÒ;è_x0004_.AÕ*)n¥-AGíOÇ.AÌ_x000D_Ð_x0013_ .AÖærÌX.AîÅ_x000F_û_x0012_Æ-AAöïYá-AnÝ5_x0015_7ü,A_x001D_=øô9z-AÌ?F_x001D_±Ù-Aý½ôÁ_x0003_H.Ac_x000C_ä¢.AïNkPv.AàühQî-A\_x0001__x0002_ò½C-A_x0001__x0006_(ÒHd_x0011_i-A/¼_x0006_zî.A¤ë_x0010__x0015_/.AÄÄ]Nh-AÛ_x000E_á¼Üb-Aö»ë²^-AõE0ìÿ÷-A_x000B__x0002_"[i½-AÛBÒ-AfÃ¬Q$/A)¿g¹ù-Ao&gt;¿u¶.A_x0003_Àº2ò.AæY@cr.A?Ø:*ÿR.A©Ç__x0010_-Añwp_x001C_È-ANPÕ¶Zç-A×w_x0012_§®z.A[Q¡H-A(P*_x0010_.AP_x0012_V·-A½Ðæ_x0014_s-AK_x0004__x001F_â ¿-AØÔô4·.A¶'Î_x0011_.A&lt;ÓhÃ_x0003_.AÇ#_x0005__x0018_c&gt;.AµèâÎ.A_x0007_^B,X.AC·k´gÿ-Aîi_x0003__x0005_\_x0013_.AÂtZ°_x000F_Ã-A5+_x0008_ÄwY-ARRa_x0016_!­-A_x0016__x0002_ðË|-A_x0013_L¢_x001B__x0017__x000B_.AÖV&gt;iôw-Aò_x001A_Ú¶ÃM-Atðë®Ì,AB	jgY@.A5rO¢'/Aê£ª@°_x0001_.AÛ_x0003_á|.Ahþ_ ü-AÍ_x0005_æ{ë-A[ô.*-AX£Æ8Î-AÔÌ_x001B_Î_x000E_¿.A__x001F_ÂØ½%-ASc_x0006_è_x000F_»-Ayðf¼.Axï_x000C_Ë.A¦ë¦Ñ×H-Aq V_x0016_¿-A_x0017_ÐÀVÊ`-ANÎü)s_x0004_/A&gt;ó_x0003_S¨-Aù	~¸ã-Aµa_x001D_õ.Ao5_x001C_I'.AiÝw_x001E_ã-Aµ~Á´_x0001_.A_x0002__x0003_~À¸R,A3ÙS_x0015_¢-A©Â¾ÛHô.Axó§°´n/Aü)OLä-AS.õB-AÜññûù-AsL´¨¦-AØÊ&amp;_x0004_.An(_x0011_ì-A||Ú{Â-AÆ`ÂA_x0017_g.A'@uò§-Aéà[´c-A_x001F_:tì-AJM¶Æ¡Ê-A|UO&amp;h-AÔl_x001E_3oH-Aø½ôé,Aó_x001B_â_x000C__x000E__x000D_.AÿT_x0019_Ñ-AÀQHê_x0010_.AËÜbÉô-A_x001B__x0005_ü}è,.A´þ7,l-AÈÿí»"¦.AºJE_x0001_}«-A+_x0006_|_x000E_þ,A_x0003_ú·K-AuìUÜ_x0013_.AòqZ×-AÀg_x000D__x0001__x0003_ï².AVÍ_x0015_Ýtª-A_x0010_Mº(ª-A| _x001A_-A:ê_x000C_}wf-A¹?äEH¡-AM=ÆúË-A3_x0007_æÊµ_x0002_-APvÝ²v½.A¬4_x000B_!&amp;i.A_x0018_ËDÄó_x0004_.A!©`0â÷-A_x0012__x0006_ÿpO-A&amp;¼µË-AnI¼_x0013_.A_x0015_­-\Ó-AèÏ)_x000B_ü-AÈæîjNÕ-AG&gt;_x0015_]Iy.Aº]Vo_x0002_.A¤½Ö~_x0016_`-Av3nï?¶-Aº{Ö·Ð-AÞÚÆ°õ-A$8pU.Aº_x0005_à8§Ò-A_x0003_]þ !.A,&amp;_x001B_ã.A_x000B__x0007_½à_x001F_.AJTB_x0002_¾-AAëxÁzF.AÇÂ_x001D_&lt;Z-A_x0001__x0002_¸¿_x001B_£Ó,AR¾.Ý=]-A\]_x0004_Ãö_x0005_.AÈ$_x0010_&amp;®¨-A/ãèZu-Aø_x0004_ó/¼-A¥»bmÕZ-A_x000F__x0018_â5Ô-AÚéQ8.A_x0010_óLQ#ì-Aw7|^=-AÈ(_x001C_ý.AßÓ_àã-A4Ä{Øá­-A_x0007_ý_x0010_ÓßÂ-A&amp;_x0017_j5_x001B_.AÝ_x001A_ÉGµ½.AÊ_x0011_ÚÚ&gt;»-AüxéoÖ-A^_x0012_&amp;9W-Aèÿ2_x0013_¶u-A_x0004__x0002_0ýÌ-A,Íh-An0h¡-Aªñ_x0014_R+_x001C_.Aô¸çÖª.A&gt;ê¾¡8_x0014_-AW	B_x0005_¿5.AÐw=óêH-AÜV_x0004_-ûr-AÔ¶{b.A_x0015__x0001_øc_x0001__x0002__x0017_s.Aù¦4H \-Aë]«`Æ.A½T_x001E_L+.A0}U-A5Ì#ë°&lt;.Aªäyµâ-A_x000D__x000F_·(²-APÊøþ_x001D_/.A«BÀ³W.A_x0012_Ä_x000C_®!.A¤|êì¦-AO*{|ëÝ-AïAàWºv-AIyI-c-Aéyæ:_x0016_­.Ax#¦îÍ-A_x0001_ÍÎµ-AÖ[&gt;_x001F_Ý-Aì&amp;¬­¢k.A¸?_x0012_/I-A_x000B_ÛWJ_x0005_ó-AkW­Yºq.Aq@_x0003_@=_x001D_.AÆYA_x000C_è-AûÏ¶-Aý_x001B_Õ@Y-ALê§_x0017_0/A6¸ S±-A$_x0015_Ï_x0018_¦-AÝ!¢s|.A2Ã_x0003_XNI.A_x0002__x0003_or_x0002_g-AVöÿ­_x001A_-A_x000B_ââ.AU_x001B_oÁO-AÛÍ_x0008_¦-AÆLÈC_x0002_.AõõÒ_x001C_=·,Aµ_x0010_[_x0001_¯@.AnË¸§Ï-A.t°ó-A.ËïÉ.A_x0016_¦o=Ò,AêJrùU.A@_x001C_®hÉ-A¬¿æYF.AE_x0018_*æ*4.A_x001B_CC¢-Aë£K!Ïø-AÒ6èBÄ-A,{ë¤_x001A_-A_x001B_ØY|ry-A_x0013_ø'ÌT`.A¢wÐô_x000D_-A@/C)_x0002_.A(I_x001B_î-A4ÇÿòeÒ.AOëææÆ-A®øåIX-AÆüëaÑ-AËßq_x001D_v.A |ÑÃ9-AÊyKÝ_x0002__x0003_¢ª-Añè&lt;µ_x001F_³-Aü&lt;_x0018_ñ_x0017_.A_x0002_aîîçs.AZ_x000B___x0002_\-A&gt; T.AÔÆ´|.AÒªöD¶Ñ.A_x0004_Ã&lt;_x0017_à-AÚ4Ò@»r.Ad_x0008__x000C__x0001_.A_x001C_l_x000C_¦Ú1.AÐ4¬ºì-AE_x000C_£çÇ-A_x001B_X+ý¥O.A¢Ïf'õ,AºðÜN	-Ao_x001D_û-A,;B«ëª-AtALè0_x0017_.A _x0014_^l¢.Am¾_x0002__x000B_¶µ.AÞÁ¢_x0010_.A¼Ì_x0016_s2-Aû4|ªG_x000F_.A*?_x000E_±õ-A_x000F_Hê;F.A_x0005_¦,^T6.An+_x0002_¦Ê-Aj@¹.A?î#_x0019_-AÒ5ytm.A_x0002__x0003_#oÐ_x0003_.AÔÀÑu.A²bü4Â.A_x001A_EÁñÓö,A&amp;£=_x0010_.A_x0013_ääÔ&amp;_x0014_-ASì7ëá=.Aù_x0015_[(ê|.A·ýJÔIª-AJ$LT}-A® _Ë-Aj:¯¨f.A¶ÏÏ-A_x0018_¨¼-Aößäsþõ-AÿÀ O$.ANü»rßw.AÄzÑ_x0004_r×-AÌÓF_x001D__x0002_T.Aá=®;P.A&lt;é¤ClÇ.A_x001E_d\å6J-AÂLD*§_x0016_.Ax_x0001_¥KAÊ-AM9b2ßÒ-ANÈÁ*_x0016_-A¥_x0010_Ý³­-AàÓ8Ù-Aþt_x0005_¢§º-A_x001C_¿Â_x001E_Û.Aô©ËWQ.A"8Yù_x0003__x0005_þB.A¼x_0-AìæÜ^/AXW_x0007_B-.A)LJÏF-A¨_x0001_Õú£Û-A[ÔùÏo-Aåº+÷-A&gt;tÕþ¼b-AImÈ§}-Ab¼Mn»þ-A3ý1®éÆ.AØ±K´F-A|vÊ=Y.AÍ¬_x0014_9~Ü.AF¯i0Á®-AHû!}&gt;à-AB_x0002_ù_x0004_Í´-AKÂD-ö-AÚK¤\(-AÂ_x0019__x0003_ØW.AþMn­Ûõ-AÛè_x0008_eò,AÀ&lt;_x001A__x0007_Ã-A»5_x001A_Íõô,Aj¢_x000B_õ¶ý,AGI§a .A¤ÊUÏú-A÷7_x0012__x0006_ÁÉ.Aàî°e_Ü-Aµ[QÚ-A¬À¾&amp;°-A_x0001__x0003_P_x001B__x0007_ó-ATRéªv.A¶ªpØ_x001C__x0016_.A_x001E_µküªü-A%&amp;r¸Ü%.A¾khñU-A_x0019_#MW³q.AÉ9×a-Anø)_x0007__x000B_y.AFw04x^-A_x000D__x0011_4Ì½¨-AÕªB[-A&lt;pSqÖ-A©\,wT-AK0ó´T.AWü=J[d-Af_x0005__x0015_Ù-Aä¥ÃcW_x0019_.AFgPê&amp;.A_x0003_ÐØw7-Ah7&lt; £.A°ð[_x0010_&lt;*-AçÓ_x0005__x0007_-Az%Ápk.Aßñ:ËçÙ.A¨_x0016__x0005_4.A²pÕ_x0002__x0004__x0006_/AS_x0014_{áÆ©-A_x001D_ã¬ÞÜ-A¼ÿ_x001C__x0004_z&gt;.AÇW*3-Ai¾\._x0002__x0004_Í#.ArÝ;&gt;Ü-A_x0008__x0012_ÜTª-AJÐ:Xp.AélOoi-A_x0007_O"k_x000C_.Aâi3«-Aê®nE .AÁ&lt;µñð_x0011_.A@Kwo¬_x0017_-AkM_x0006_Y_x000F_.AA±÷_x0015_î.AÄÈ_x001F_§_x000F_ó-Aråã&amp;_x0006__x0013_.Aé3»L_x0003_.A_x001E_µo¤_x001C_b-AÓ#1¶ìò-A&gt;_x0013_I½-A5ºv_x0011__x001F_.AQS§¥EÄ-A¯î§Ô¥p-Aî_x0001_B¢_x0003_.AÞ8Àéþ-A×Ñ¼=¡Z-A­¬â2+¤-A(&gt;p¿-AØ°å\.AG÷³û¹.AwCñ÷/×-AéE_x000F_?`.Acü_x0002_³Z.Aä?È²è±-A_x0001__x0002_H¤¨ÝÛ.AÃÐ×+|.A_x001A_?c#.AgÐ_x000D_Á-Ad_x0004_Z_x001E_N.A%õ¢íX.AÂ°ÂÌ-A VÎ¼K.AÙ_x000C_ëCÊ-Ag9Ùì_x0016_½-A,_x000F_A@_x0013_.AÛ^4Æ.Añþ¾i.A_x000E_£,P]º-A&gt;ò·p-A0ÀgfbV.ATip_x0006_bv.A¿gÃóÇl.A_x000C_ÑIX	/AVºZº-AzG_x0008_ÿ0.AÒ_x001D__x0008_S_x0008_ö,Aü3cv´.Aq_x0016__x001D__x001C_ó3.Aù2ùb~-A_x000D_½Î}&amp;æ-A¸ñzÆÆ9.Aº((Iä0.A]cX$j-A\?_x001C__x0006_-AÌh§}.AU¢w_x0001__x0002_kò-Atpýnq.Aæ^Ñ}Ë-AiÐÍ¹å.AR³¾-Aö^£kæ-Aúº]Ø!,.A¿S_x0007__x001C_.AÕ«NÈ'.A_x000C_FÖ_x0003_hÙ-A©öI\þ_-A&lt;Ùé:-A&gt;_x000B_ì³_x0004_.A$ÄXË8_x001C_.A=&lt;_x0013_ÎaN.A_x0001_Îjè/".A_x0004_±¶'ÿ-AÜlz_x0007_u-AüD_x0019_Çód-Aj/_x0019_)ù .Aú_x001B_ê ;.A&amp;@ÍÖ_x0001_¦-AUM£|_x0017_-AÈó¥ïH-A#_x001F_Bh÷V.AN_x0012_	.1-Aü¤_x0015_ÄR_x0003_.A|éL®O1.A2®{¥-Ap×ºõ-A#_x0012_¸\fä-Aî]_x001E__x0007_v$.A_x0001__x0003_¤J61-AÕ&amp;Á_x001C_´y-A~_x0005_õïý.A&gt;­HDd_x0013_.AZë¸t2-AÇ¯v¾×-AõïFõ¨.A3_/_x000B_-A_x001A_Y6÷L.AQfÕù_x0005_-AgÁÃË·.AØµC¥ë-AÝ8û%9í-AH»í¬_x0008__x000F_.AÖ_x0011_©gÚÑ.APìµ¨^.AS*õuP.AÙÝQþ-A`_x001D_~_x000C__x0017_.A¾©@Î-AâU1®×-A_x0001__x0013_»²«Å-A=_x000F_&lt;¶WÁ-AÀD×_x0008_qí-A æO_x000C_ñ-Aîbco_x001C_­-A_x0001_½°¸-Av÷=Ék_x0002_.AóÃÔÑ-A_x000B_¨¢-AñÓÿï-AËàq_x0003__x0004_Å_x0010_.AÄ_ø_x0011__x0011_Ð-A_x000B_}àbÂ-AÚ£Bdâv.A½Î_x0015_µ{»-AmÓ®° .A²½û_x001F_¦-Ad®c_x000F_®-AR_x000F_øú_x0007__x0017_.AwËDaªF.AuU0&lt;-A`wÿz±-AÎî°ï_x0001_Ñ.A÷_x000E_&gt;½-Al8S_x0012_ë-A½ü´_x001A_t-A®__x000F__x001A_5l-Af~_x000B_-AAG_x0015_Q_x001A_á-AàQ©ùñ-Aý¶C{¹K.A¦­ý_x000E__x001C_-A@_x001C_²s_x000C_Ð-A}û_x0012__x0015_2.A_x0002_ix%_x0003_N.AÌÍøÍi-AÁ_x000E_)ümA.Af«Ëe¶ô,AbþK§z-Añ_x000E_ Ç¼_x000C_.A_x0006_Ï6¥.A&amp;w-T-A_x0001__x0002_»Ðxó-A_x0004_Ëf)ý÷-AØWy4.AR³,3fÎ-A~3}´-AzÅÓ7-A_x0010_äÕ_x0005_~?.A_x0004__x0008_bó1b.AªÌç?ÝU.A$ã´Üg-AÓ÷w_x000F_z-Aë _x0005_íµ-ATY`Ä_x0016_.AW$-AmFxF.A@(6_x0002__x0010_W.A_x000C__x000B__x000D_£¼-A$½_x0016_$Ús-A_x0012_¸AÆ{-AÎÞ¢-_x0005_s.AÆAÀÄÌç.A7íL_x001B_^p.A8_x0014_M¬-AMÁF_x0004_P.A¹_x0005_sWæ-Aºáëwx8.AxEéª°-A¬«¸ÿà'.A_x000F_|FÀ/é,AYÿ:£-A_x000F_$4gH-A&amp;½_x0010__x0002__x0004_ê/.A8î°-A,be²'_x001D_.Ae÷|rc-A¹ú}Vë¿-ADU_x0003_ã-AlÔÛ¨.A¨õ_x0013_±},A\OGsr_x0008_.AUc GÚt.Alæ;_x000B_-A_x0018_ò×b¡.Aø_x000D__x000C_¦[ü.AØ_x0010_G)_x0001_u-AfßTùT-AX»#8pí-Ak_x001C_=Þ¤-.AÄGÞûè¶-A²ªFÖÎµ.A)L_x0002__x0016_W/AIcsíñX-A¨¨F¯O.A_x0001_AM?Z_x0016_.AâÉF¡´-A»ïÇSÛ-AN.1ùÈ.ATjÞO.AøÅU_x001D__x0019_.Aò£_x000C__x0016_8-A_x0019_Ýb9Mu-ARõ_x001F_p».AaVt¦÷ÿ-A_x0001__x0002_+Uþq).AC _TÃ-Aàì¢æf_x000F_.A·ô_x0005__x001D_7Ü.AÖnÑAZ-AÎ3ôÿs.A_x0006__x0017_9ivÍ-A£ZÅä¹-Au~Ö¼Ô-A#[òHr]-A_x0002_úLç1+.A´e¡àÍ-Aý_x0013_[82_x001B_.Aß`JÝ_x0001_1.A		èÞú-APíÁ¼QÁ-A¼ó_x0018_ÿVÜ-A®f_x0019__x001D_?-A_x0003_nösxÙ-A_x0014_&amp;ÛE¦_x000C_.A²_x000B_©Á_x000D_.AâñA±I-AzÖrsµ-A_x0001__x0019_þªßÒ-A_x0012_ø](.AàZlÎ_x0018_.Agä_x0014__x001B_FÐ-A³kTs_x0016_.AHøif&lt;.ACvÃXBÜ.A¬Õl¹|-A%#i,_x0001__x0002_ÛÛ-A¾«Ï:ò.Aq¾.ÈO.A_x000F_«4&lt;q-A&lt;m_x001D_	_x0014_z.AØË_x0010_Û-AZáü_x0002_¯ø-As t&lt;/×-Aº_x000D_hð-A¼ä¹.A&lt;¬ôÃÌ.AJ£_x000B__x0014_Ì-AwI¶Í.AïGæÓc-A¶-èF_x001D_.A_x0001_ngmå-AJY*ZÂ-A_x0003__x0017_à9_x0005_.A´Å*_x0005_j.AÌ_x001F_wM&amp; .AÅ_x001A_óN)_x001A_.A_x0013_~ñâö-A_x0006_bq_x0011_.AøT}jIÖ-A_x001A_×)#Îv-A&lt;Ûjæà.Apr¿_x001C__x0008_-AOÜ4¼~[.A¹§	_x0003_´Ö-AÍLpJo-A¬"ñ±ë-AvS¥ÓÀ-A_x0002__x0004_7Ó"_x001A_ý-A®î_x0006_ù-AÄVÏNÃ{-A:&lt;_x001A_SN-Aô_x001D__x000E__x0015_Î-ACBxk-AÔl!_x001D_uü-A_x0018_M6?Þ-A_x0013_*Éü_x001F_-A6ì_x0010_ÈË¸-A&amp;²ÏOwP-AÅÄ_x0017_!y-A6g!«ö³-A_x0004_]ú_x0006_Ü-A&amp;_x000C__x000D_p.A_x001D_±]/¿?-Aó²dá¢-AnJÞ·D.A¢@3ÂÑì,Aq&amp;_x0001_¬çî-A_x000F_¿2ü2.AèÅ£4¢.A»1Á3g$/A(«)_x0013_å-A@Ó£¦_x0003_æ-A&lt;W/_x0013_t-AÄ¥®Üá-As_x001F__x000F__x0010_Ý.AlX9¦Åv-AL_x000D_«_x0010_h.A:QfÓXð,AVÏþ_x0001__x0002_:f-A_x0010_,ßòå_x0011_.A«_x001E__x000F__x0015_À@-A)R_x0003_È.Aúal_x001D_.Aê_x0016_é(-A_x000D_cp;	.A­q41Õ-A_x0014_Q_x0007_ÂT&lt;-AFÁ¾Ôf-A®Ó!Fÿÿ-AwZ'%hñ,Aë_x001A_®ê-.ALÿ_x0007_Úpl-A_x001C_xÙ`_x001F_=.AÝ¤²-g3.AÒêÖ¨/Å-A^;µ"_x000D_.Ar*9z_.APÜÕ_x0014_Å-AJÃ ÿ_x0016_.AðÄ;_x000E_H-Aï_x001E_L_x001E_.A_x0002_¨ÝÕÙ4.A,_x000F_¬Zß'.AYºLÛ3-A§_x001A_mÞÄ_x0014_.AYNÂÁÎØ-A_x0014_Îû`-.AÕÈ¸¬¶-A.q_x0004__x0019__x000E_l.Aà_x0015_ù¤{_x0011_.A_x0003__x0005_JÙ_x000B_sa-ARP_x000E_@þï,AYÊjs-A$¨Ë_x0016_â2.A^l:E&amp;Z.AÔç÷LLÈ-A_x0002_Y_x001B_&gt;.A_x000D_Ó7_x001D__x001F__x0014_.Alí{®¤.AEnÖ8½.AÚY_x001C_Í,.Aay_x0010_p_x001C_n-Aþ÷¢^¸-Aµ\gü³Û-Af	jê_x0011_½-A_x0004_0|)-AîÒn^öj-AÇ]_x0002_Iÿï-AB"úàÀ.Aç'fØ.A¨,d%#.AI_x0001__x000E_gO.A¹5,¦Æ-APMlï$ .A4^êô×.AG_x0004_Q÷ö­-Açà_x0015_IPk-ASzØò|-Aï_x000B_ºÜ4-AÈ «_-A_x0010_Ü~ì-A³ß+_x0015__x0001__x0002_Å-A¡·eí¡-A_x001B__x0001_H&gt;-A¤Äh'-A¿F_x0007_×­-AÑ_x0004_þ÷_x0003_-AûÚUÑêÀ.Aa&amp;prû-AíÉt)+Ì-A_x0015_Ïà_x001B_Kß.Ab5c|Yc-AL'_x0017_-R.A{hkÐ _x001C_.A=Î²iÏ-.Aø_x000B_Î­_x001B_-AÒñR´!_x000C_.AÚ¡_x0011_Ð~.Aïað]Ì-A_x0016_©_x0010_/N-Aî_x0006_ÜeH.A*¸·9M-Ajü$x_x001C_¶-Að¸üCV-A«¤YÜ-A¶_x0005_¢_x0010_`¸-Aè9"Ìæ-A_x0001_)a(-A_x0013_èÓÁ-AËÁÕ"É.A+·MRk-AXv_x001D_&amp;J6.A_x000D_7_x0007_Ñ-A_x0001__x0003_¦÷É¥Uð-AP£k_x0018_u(/A¨^5øø_x001F_.Ajõ¢!_x000E_".A_x0012_Dê».A½yÀíY.A4·ZÿÔ`-A_x0017_ð5úâ°-AiÝÕa=ü-AÙã_x0002_Ã¯-A®É?B..A_x0003_\Ýäð-AÚ}T_x0005_¨É.AîDu«ë-A"1Í_x000C_ÿ.A¥½#¿I§-A_x0010_òP©Ý,A°_x001D_3&lt;S­.A_x0017_æã¶ìr.A¦ÇÅÂ§.A£_x0018_)út-AàË_x001A_4_x0013_.AðF´my.A_x0004_0£à¦-AÖ¤G2!"-AüÃËá-AÄÉ7 z-Alçy[-Aýt*²Ü-A_x0015_q_x0017_Ë#-AÜ%?_x000C_å_x001E_.Aî}_x0019__x0002__x0003__x0014_Ò.A_x0011_üëÆ_x001C_-A)_x0011__x0018__x001E_Ëø,AüKIîÛô-Afhý[.AvþÁ_x000F_ïÏ-A¾Ë±@»Á-An^hád-.Abv r.AÈ(Ìx_x000E_¢.AO·-AÈµ¦qé-AÑ,:ëV&lt;.A{Cc!º7/Aüè â_x0007_.Aìnà¤ù!.A'ØÆì&lt;.A£uþ´-AcæôI.A_x001E_Ñ_x000E_4Òñ-A0;ï¤®-An_x001E_Ð_x000C_-AUg_x001B__x001A__x0001_-Au¸á_x0008_-AÀ_x001E_R_x0012__x000D_C-AÜ¥Ä²»È.A_x0007_Bþ¨;u.A¦_x000B_;Øf.Aû(¸OÎk.Aêr^_x0018_].A?¨_x001F_f_x001A_þ-AÙ5_x001E_\_x001B_.A_x0001__x0002_*é^_x0004_K*-A.8}½Á1.AÿØd÷¼_x0010_.AtËÐ»-/AME·°ÓE.A9?_x0016__.AqøÎÜÛí-AìäMw_x0002_V-AlcF*Ù-Aè_x0017_)-Að_x0006_ý¹Êh-AÈ_$¸Ó,ANgj.A_x0018__x0019_ÓÜ_x0005_-Aí/áû_x0019_.Aíi_x0011_Á°¾-A_x0014_¶Z©(.Aþ¸·¥î-AfÝ,Ð}O.AÑ_x0012_W-.AJZeL-AW²l_x0015_(-AÅ_x0011_öé K-Ah@Èà¢-A÷_x001B_$×-A_x0005_bÔ_åè-AÞ_x000F_®_x0010_.A]-¸ßhE.A_x0001_Y§®6.A_x0003_Ãµ-AbÜå-ÄÆ-A¹id_x0015__x0001__x0002_Úï-A_x000E_Ï¡·k.A®_x0005_&gt;×_x0019_ú-A6Ä_x0005_Í_x0015_.AÏZ&amp;D.A0oÿQµï-A_Ô]_x000D_=j.A_x000F_Ë_x001C_Ó°F-A7_x0007_ ð­ª.Aà¦zwg.A_Hwÿ¥ó-A;mû,-A_x0004__¾_«-AF_x0016_r_x000F__x0004_.AqÅ_x0012_¡'û-AôÆ¹¼ª-A=fî-AXµZÙÊ_x001E_.A_x001F_?ðµµ.AàùúPÙk-A_x000C_ÖínR-A³RM·Ç-Ao&lt;oì¥-A_x0010_nÊ_x0005_·-A³"R¹·%-AÉ^3_x0016_º-AsÁ_x0011_ª´-AB"_x001C_±]-A6W»:.AhA_x0006_«Ê-Ah¦3÷-AÄF_x0007_Äe-A</t>
  </si>
  <si>
    <t>410a52ab6ae4c6f4e90561647b1a3662_x0002__x0005_fUÁ»x.AÜ_x000E_ë--A³©¬_x0014_´.A_x0010_¢_x0003_._x001B_.ACê_x001A_óû_x0019_-Aà¤»w±-A»3dP&amp;.Aîþµ_x000F_Î-Aô_x0005__x000E_o\H-A^û:23.A_x001D_µÍ«À-AJ_x0001_0;ñ.A¸qÖOf-A¶åÜá£´-Aà_x000C_W×é.A_x0004_ËbÆô_x0012_.AVÖÃÀÕ_x0012_.A&gt;0ÈGÌ-AJ4K T.AtcV,_x0018__x001E_.AÙ_x0016_²ÐÊ-A_x0019_ÊáºC-Aì{G?¬.AûM,¨´-A.²ìß_x001F_j-A_x001E_U@ðX_x0001_.AÏjÓÓï-AÌ®x/-Aþwê9ÏS.Aóv»p´H-A_x0007_ªô_x0003__x000D__x0007_.ADf`_x0019__x0002__x0003_¾C.A6xúp=-A_x0017_&gt;.ý_x0016__x000C_-A±í}ùµ-AÅyjßðÔ-Al÷Ö]ºC-AÆåË_x000F__-A_x0007_)_x001E_/{|-Aã·ß_x001D_v.A2ÁÊéì_x0006_.Añ_x0018_¨3_x0002_Ã-A_x001E__x001E_T«_x0015_;.AvHN}d.AQ=Ì47O-A2Ì_x000D_ï¬&lt;.A(ÃÍ_x0003_1Ö-A#2#­-A_x0016_£_x000C_ª_x001C_.A_x0003_Ö Î)[.A_x0014_9s*ïÙ-A_x0013_?n$_x0004_i-A4ò[.A©n-AiÇÍ[Ì-A(EsÂ¹-AîH&amp;h_x0012_.Aûµopà-A¼^­ù.A_x0005_Õ0a7.A{'	ø-A¶s¯! .A¶RGe_x0001_L.A_x0001__x0002_Ù9KWu-AãÈR¸c_x0004_.Aè$ê=û-AèÁ5Wæß-Agäëe·-A*E53-At-_x0004_Ëx-A¹_x0019_G¦8P.A-« ^¢-A¢_x000C_¢9_x0011_.A_x0012_ÉÉ)/A_x001B_Ñ_x0005_s_x0014_.A3_x0012_Ë%c).A_x0001_±$«Zl.A_x000B_n*Ì-AG»QjÌ_x0007_.AÌ(I®(Ï-AGm]Û«q.A_x000F_¢COQ-A«j¦U«.A=Çÿ_x000D_÷-ASã_x0012_E¾_x0013_.Ah¥_x000C_æ_x001C_.A_x001F_ 8_x000B_`.AÈ±_x0016_ÉQ_x0008_/AîªÌ` .A+s½üÖ-A^r_x000E_÷S-A_x0017_$°_x0019_.AzÏ=û`-Ab/zå_x000D_.A{¾_x0004__x0008__x0001__x0004__x0001_.AMEØ_x0003_W_x0002_.A°EÌ¤ÏÂ-Au?2gå-A¬¢3* .Apd¿s-AnÉôÞ_x001C_.AÓ2Õo*_x001A_-A¹_x0014__x0014_V~-Aè'ìg+.A]B5Ôeß-AÖ3svbï-ABxC¸V-AÚ®j$Ër-A_x001C_&amp;­¡Ù¾-A^¡m&gt;-AÖ_x0002_R±ôx.A¡\ÜÓèÿ-A=Ë2X.A l _x0007_-Aêk±L-A£¡¼ìú^-A¦_x0017_¯ß2ÿ-A§ûN±ï.AÆö_x0010_Ã».Aù_vï_x001A_u-Aø_x0003_ùøwè-AÞH_x0012_=_Ø-A¾	b`-AH[EÕ±-Aù4óòFX.A_x0005_||_x0005_³5.A_x0001__x0003_6Ü6öø¸-AWH[¹&amp;.AÊ¶»-NÞ-AÆÖQ_x001E_~*.A_x0001_´¹a@-A9ÆÝ_x0008_5.A+_x001B__x001F_M-A_x0003_²!"_x001D_.Atø_x000C_n.AÚ_x001E_%Ðü,A"ü_x0012_p-A_x0002_Õ5vò¨,Aj_x0018_P½®.A­ÜC_x0017_.AoÄZí.AÄM¼²Q+.Aö}~ôi-AG1dù_x0013_§-Aè4&gt;.AÍß0ÿ-A!â_x000D_æ(-AÚ±W _x0011_.A¤ù/?_x0015_.AKF&gt;-_;.AôXÕ0=É-Aö¿Òïê,AÝòff¥u.A_x000E_\zYz_x001E_-A;Ï__x000C__x000E_a.A_x0003__x0004__x000C__x0006_G¾-Al¢d¼,A°²5¼_x0001__x0003_¿º-A&amp;_x0008_çy)&amp;.A_x0002_ò÷&amp;[.A#AÞó.AÒ]_x0002_aÄ¥.A_x001D_2¿ø®-A%_x000D_O_x0019__x0014_£.Ae+¯Ôõ,Aê7mß¸-AÔÝç¯ßU-A'_x0005_B{_x0003_e-AtRü-Az±ðët-Ab,Oz÷Í-AÈ÷¾o¦$-A_x0017_9ðÎ×ð-A»)t_x000C_k.AW¶U½Ø-A¢k¥w_x0001_y.A¨hÚ_x001A_.A¨q_x000C__x0002_Íy-Aì_x0019_Z-A_x001E_=Ä_x000C_ò¤.A´x§`"h-A'x§?-A_x000B_ú{Ò-AHDD®Ä-AÉÌ_x000F_jÍ,A]ü_x0007__x0019_#F.A\r_x0017_¹e-A2¹&gt;{©¢.Al&amp;_x0010__x0014_`ë-A_x0001__x0006_¹A¾m6-A¹9£ÎÛK.AëWx7Ù-AgÖ¿É¦4-A_x0008_ØÀNæ÷-A§a^$ÐÆ.AS-¤-A ?0W.Aþq3_x0007__x000E_h-AÿÆ*år-Al_x0016_õa|^-A_x000B_¸¢¼òÅ,A_x0008_6v\ex-A%©{}û-AÐàVz®-Aw~k_x0018_-A¬È»_x0003__x0004__-A¸I:e_x0019__x000B_/Aÿß_x0018_&amp;B.A÷°£_x0001_În-A_x001F_¶Z9µÊ-Aú¸Ì|¾_x0017_-AN_x001D_y§_x0002_v-A¬ëR»Ú-AR%ø-_x0012_B.Aì_x0016_ZDñ-A&lt;OÍ±ü-AÎ(Õ_x000D_ÐË-A&lt;j_x0005_.A)&gt;_x0008_Åó-A_x0008_+å`|G-A¦íÛÝ_x0001__x0002_â,AhßCÉ5.A_x0014_MÃH_x0011_-AbV_x001A_@ÑÔ-Arô+-ANFÌÉQ.Aåæ3=_x001B_L.AìYH5q-A&gt;ú_x0003_jä_.A65}hQò-A¨n¶TNÈ-AþH9âÜ-A.«ÈÏD¬-Ae±æ 0&amp;.AÄ©@H_x001D_;.A.Û_x0019_Ù-Aº8÷*=.A@ª¼8^D.AÛr@.AeVáÕ .AG_x001A_kÆ_x0019_.A@'_x0018_iÿ-A_x0013_`»Ðæ-Ar.Ö.AÁûÕ_x0016__x0003_.A*îõ¦8.A¹Õº¾_x001B_Ã.A*_x0002_ë­Ð-.AÓÙ|1è_x0005_.AF_x0014_éTÍJ/A°ý~pøJ-A_x001A_G]Át-A_x0002__x0003_YÓ´È+.AÀå_x001B_''Ù-A®Êµzg-Aph¯¬-Art_x0006_AÀI-Aåî!_x0011_.ABwnf!w-Aå_x0002_¶7(Ç-AÚµAÙð_x001E_.AæìRx:×-AðÑ6CX.AÆ¨&gt;üQª-AR+è_x000D__x0012_@.Ae-_x0007_.A¤M¨E/.A¥§Á¼_..Aõ_x000B_ðÚ-A_x0008_¥Ü{çÄ-A¸Ã´=_x001F_-A_x0011_Ó,¯½#.Aò_iYÒÁ-A_x000C_&lt;º_x000C_å-AÎ;_x0005_&gt;v-A@_x000D_Å_x001E__x0007_/AÆërñµ.AëíD,Ùm-A_x0001_Tä\x?.AªÍîZb.AEËU°¾-A¶­ÙJyR.A\KÎóÓ_x001A_.A_x000E__x000D_é_x0002__x0003_÷Î.A3GIA\I.AÄ+_x0010_¶÷&gt;.Ay_x0014_Zz_x0016_.Aæ[_x0010_l_x001B_.Aáoâ|í²-A.Xø×©Õ-A½«ËK~n.A&lt;o¦®-A"aqÙJÃ-AF_x001B_ 1k-Apë»«!a-Aý5]å6-A_x0001_;_x001F_Ó­-A°Àß2+.A_x000B_ÖN_x001D_ì:-Ay&gt;`Í-Aàïc¹õá-AèzÞTÓ-A6¢N_x001E__x0002_-Ay_x001B_»Î!.A_x000C_,Ñ_x001A_8¶-A_x001D_·³¼.Aq÷á-AÒBð²-A±K=.Aô«	ø7Ù-Aºl_x0017__x0003_.Af_x0005_	¿ ¦-AJ:S$.A0&amp;â×P.Aüç_x0011_$À-A_x0003__x0004_T·CH.Ah_x0006_D_x0015_%.A_x001E__x0008_ÿ(|÷.A°ÿ_x0013__x001D_ô-A¡rÞ_x0014_×M-Aÿ£L¯i_-AÆÓ9îÌ-A7î..Aeî/ _x0002_Æ-A"ô_x000E_Ù-A36)_x000E_-A¦»Ç_x000F__.A6_x0006_yÎÊ{-AL¶ès-A÷4_x0008_ºpÅ-A¬ùÊó¼_x0015_.AHßi _x0018_.AQ5EÅ8_x0001_.Amd.X_x000C_/Ab÷!O.A_x0004_öà_x0003_ï{-A|_x001C_K"j-AoìPî_x0017_.A¶öxáa§-A Z2Çô-Am\¥Ý_-AUóæ&gt;\1-A&gt;¬2°I.AV-î¨¼-AÌE("'.AîLåL_x000C_e.AP~R_x0002__x0003_¾ö-A©æ;_x001A_.A.Ó_x001F_RÒy-A_x0001_¸«AöÅ-A¬9_x000D_æ_x0012_D-AÜä6_x001D_MÅ-A8-©9ý_x0011_.A@-øOs-AfM}ü_.Ayp_x0010_QÅ.A¾¶ÂaÀ].A_x001E_Y_x001A__x0004_Jí-Af¸BPñ³-A_x001C_«Ð©j.Aövï	_x0003_1.AËÑY©-A¤Ë®ßÿE.A_x001A_½ÔÇø-Az]ÑÐ+§-A»¬_x001B__x001C_%.Ak¬Ç|è-AÕ&lt;,Ä²-Aôã_x001F_j«-AþUiWy«.AJ_x001C_´,¨.A_x0008_;xÐH¸-AY_x001D_s÷_x0007_.AÂÀÐâ&lt;ª.A²*Í°×m.AæøÜð+a.Aò|:'Ã-AG?Q/.A_x0002__x0004_)_x0017_f»M.Aû$«xµ_x0001_-Am_x0004_Þ]-A_x0007_ì_x0005_!È-A&amp;L²©_x0014_h.AXäS6_x0012__x0018_.AèËÃ¯_x0017_x.A´RR(2_x0008_.AÆ /N.AÅÛ¢éó-AxøzÆ:Ä.A_x0018_~ÜI§-AÅ_x001A_©¿fÄ-A­m_x0010_Ò¡ë-A_x001A_t_x000D_ó].A#Gu÷3ð-Aè¡ÞÑ_x0016_ô-A´{_x0003__x0002_d.AD_x001A_\­-AÒÙ-~-A\²!³Z5.AjVÙÙ3m.AÖD³_x0003_Àt.AB_x0014_Ñ{fD.Aça#E.A-T_x000B_z­.A«Oâ_x001D_#Æ-A_x001F_ÿ=s­À-Aödâ	¡.AÓ_x0006_},A!óXÝ¬_x000E_.A÷âð_x0001__x0003__x000E_a.AÚï_x000B__x000B_ß-Au¤ÔOÖT-AÌþíí_x000D_.Aßeo-AÔ_x000C__x0007_:b-Ad_x0010_¯Ôç.AÂþù-A¹ÊÃ_x0003_Í-AÇOgÙÛ-Aô;på³-AMy«¥Ã»-A\6Ôq_x0001_.Aç-lDM-A _x0003_ÀbÛ-AO2¾G-Ah1©Z7J.A) _x0018_©-AAß_x001E__x0019_@.AAØ¦­-Aôÿ5_x0018_/{-A)ª_x0014_-8.A&gt;Öã_x0011_-ADÜ.:·-AhB&lt;¤_x000E_.A4¶b÷-ANM¥_x0002_.A_x001C__x000B_ ¡ª-Aô¼«%'¹-AþcW Õ-AèðÎùä-AB¨/_x0013_3_x000B_/A_x0001__x0002_H_x001F__x0003_(¦g-AÞùðý¹-ASµ_x0012_Üb#.A/_x0016_ÞwlÈ-Aô¨#É­ã-A6_x001D_I´Ç.A_x0015_¥Øü-AâA_x000E_«0	.AßAtÀ_x001E_b-A5÷_x0011_Á-AP-¿_x0001_\-A_x0010_Ø_x0016_ã-Az_]¥Tn.AP(2¸_x001E_Þ-A_x0018__x0012_õ_x0002_{.A²VütX.ADì_x0001__x0014_H.A_x0013__x000F_7·-AãÔ_x0019_®|.A;_x0002_Fñ«ì.A´t§%ú,A&lt;_x0003_ùÃ_x0011_.AÂåöûk°-AÞÕ#ÒþË.ATv¹d%-Aã_x001C_ ó!0.AËtª@·-A_x0012_U[&lt;--Aì_x001B_K9_x001C_.AÕy,ýß&lt;-Aè&gt;u_x0002_O-A#O¯»_x0005__x000B__x001A__x000B_.A	ð.ð´-AÈ_x0001_Âó½?-Aa(ÂÐ-A2ÅÝ mò-AD(­·_x0002_.AzüJvõ-A²Ó*â-A´2¨?Ü-AÑ³Û¾-AÄû|;rý-AèT	Ù¶-Ad\_x0001_Ò=&lt;.AÜ1_á[y.AqDfeå-A_x0004_ÓJü!ª-Awö_x000F_O~©-AÐÐÖ_x000D_#.AxÂyH£_x0017_.AtIDK-A MÑ_x0008_-AøÈþÔÇ-Aª_x0003_Ç~?:.AT:(å_x0002_Í-A_x0016_§ÝþÅ-AðMö·Æ.A	5ÿ_x0004__x0007_*.ALK/_x0008_f-A09¾:/-Aì/°?_x0006_û-A³¢êõ-A}0e"_x0015_-A_x0001__x0005_Æñ_x0010_&amp;±Ì-A²[iÎ@o-A_x0002_þwi-A"ó°Ê-AóóÔ¾@ç-A¤_x0014_&amp;gú-AÒa[_x0006_0.AÈk2¹|-A_x001A_²ÃÍ-Ahíî^Ã-AÉð_x0014_«-A£ ¡LF.A_x0001__x000D_W_x0001_.AøÜçÙ-Ai%FJì-AR=­_x000D_¦B-A	\te×E.ACý±-ABûÍÃ_x001A_.AÑ©_x0004_&gt;_x000C_.AVHk/.AÜ_x000B_Y¨HÌ-A¸;ôn¼-A_x001D__x001D_ú·--A¦àl_x0010_·Ò-Aßòaw&lt;_x0017_.A\_x0003_H¥H_x000D_.AR?kÞ·÷-AtÍ`_x000C_/.AlÀ¦Ü×_x0002_.A_x0019_KÆöZ-Aõö_x0011_._x0001__x0003_+0.A¨{_x000B_Q)2.AÌ_x0004__x001B_x-AP	|R=Ó-A_x0011_ôè}-AQ¤%Ûc-A3¯í}}.A8ÇN¶ñ.AÇ­¢3U	.A/Õ_x0003_hÂ-A_x0019_ýQ-A_x000D_¤ß1p-A_x0001__x000E__x0018_á_x001A_¥-A_x0005_-º`xõ-ANÛÆ4¤r/Ar_x0003__x0017__x001E_3-AÂÕJ+â¿-A¥µ=òª9.AhØ&amp;Ê-Aî7ä_x0002_]-Aä_Ñç9.Aâ_x0018__x0002_Ò©-AkouÏP·-AÒGSÃ-A_x0006__x001A_®^ª-AÔébR;-A°/_x0002__x000E_dj.AßR/®).AcÑ"~-A&lt;¾?_x000F_ú_x0018_.A²IN_j.A"_x0005_¿5l§.A_x0003__x0005__x0014_= þÁ-AïlÙ×_x0018_-AØ_x001D_,2W-A_x001E_SÖ_x001C_ð,A«¬_x0006_¢¿_x0019_.A_x0008_g_x001E_ÉÂ&lt;-A*n_x0017_¡.A¥Uöç-A+³_x0003__x0015_	&lt;.ADZä_x000D_z¾-AÝ0k1¦.AÊñº*).AröcMVì-A_x0004_a÷&gt;§-AÐÞ;#os-ABvóM¾ì-A_x0014__x0005_ú82-A_x0005_MÊõ%¾-AFY4!_x0004_W-AÃ_x0008_&amp;eØ..AV!_x000F_¯.Ó-AEºÎÏ¡Ô-A_x0018_:èóÐþ-A¥®3Á´#.AÜ^_x000C_á~-Aµ_x0003_¾hBà-A_x0001_Ì_x0013__x001A_ë-AE(_x0002_¡=K-A_x001D__x001A_ñG.AÒ	_x0015_êv4.A Å2$-AùÏÞÞ_x0001__x0003__x0002_.AÈÃÃ(h«-AßØÚ _x000B_±.A_x000B_{î¡Ï&lt;.AX8 l6.AÂøäýþo-A"\¹§¥{-Aê}ý_x0005_Ì-A¶ÚðW_x0018_.AþeÏâ8.A²ÉcÁ~À-AÌ,¡Öô.A%Ílaf.A¹Ð)AXm-A¤5µ«c_x0003_.Aä|ÙÐP-AD_x0008_ [_x0002_a-AÒëÖ#2-AN@ºXýó-A_x001C_Ý; /-A^¶¦«@.AKá_x0010_N~W-ARþ&amp;Ð,AO]ø+â.Ao&amp;Õ"_x0015_.A_x000B_QòéfÞ.ADé_x0010_XR=.AWLùN¯¦.AL_x0014_N#|c-A¿×:ú-ABG£TÍ.Aþ$ö¤Z.A_x0002__x0004__x0001_%)Ï­_x0008_.A_x0005_Ñ#áhò-ANy®Ö -Ah&lt;_x0018_h:-A_x000E__x0012_©_x001F_T-A%k.ïä-AeÆ{2/.Aè¦+.A.ëó_x001B_Ò_x001A_-ACøAu{-A\ÀO!ÍÒ-A_x001B_ñéDùO.A/9N8×-A7ö	r¢.A¼R]_x001C_á_x000D_.Aÿjô]`-Ap^L'ï3-A-_x0015_^v-AµøõMè®.A^x ¼U-AL´÷,_x0001_Û.Aþ_x001C_ZE.A²_x0008_å_R.Ay¸qÒä_x0015_.A|i&gt;zZ.At_x0003_)×ò§-AJY½¦Õ-A4°9LÖû-AèË_x0019_·¶ÿ-AzÄâÎÝ-A^ÁÄÇ¾i-AoZ_x0002__x0003_Ùª-A&lt;àZì#.AØ_x0005_xío.A?£Æw_x0002_¦-AivðÍî/.A-Â½5é-AÚfÉßË\.AÓeãd.Aêæ¯í_x001F_-A(rL,`.A!	É_x0001_.A.ÒG$x.A*ÒU6-A¨ÍôÎZS-AôÑ ª-A­f;,.A_x0018_W^¿.A¬_x0012_ËË¢.AôM&amp;_x000F_ð?.A_x001D_åâµ¾.AN÷WÊl_x0003_.A_x0018_ù3ñ.Ar¹_x0008_2.A¨_x0007_]_x000D_4.Aowäð-Aú_x0013_ò41).Að_x0002_r$s.A";ß-AÎönLÎ-ALØi_x0003_Bí-AþV}T¿.AX0_x0003_¯Jß-A_x0004__x0005_Ê¤=_x001A_.A¯_x001C_wú,AöÕz_x0019__x0018_f-AßMàN§D.Aâb³_x0002_-A¢Å&amp;ª°à-Aôs%Ì-Auê/ÎD®-A¤ßé3.AVv¶ð©-A8ffµ/Þ-AU«Ö=³C.ANäÈê-A1°õ{_x0002_.AüìH5_x001A_.AS±_x000F_¯)-A+·y_x0003_ñ-.AâEÄ;,.AAòù¦.A_x000D_ôI'ÓY.A¨N_x001E_V-A!êe@-AÁ_x000C_¯QÈ-AtwÁá¨_x0008_.Ax¿_x001C_u0.A²çø_x0018_&amp;Ö.AË7_x001E_cVi.A4â×ýñ4/AêU_x001D_òªw.A¸ê_x0001_/uÆ-Au76«X-Aì¹0î_x0001__x0003_fm.A{þÝÙ-A7cL	5-AoÂÃy®-A6$Û_x0014_ô»-Aüy_x0007_ÂË_x001F_.AVM-A²9üÑ¡ÿ-A¥[µ¶G#.Aú")Å_x0002_.ALÑz_´-A_x0003_Ã_x0003__x000D_2_x0018_.A¨Ë©ñJ.A4ÿï»þ.AÜº-Aü_x0011_Á÷O.A&gt;üÐP.A+à+_x0017_).Aõà®Äo.A1Êåq#:.Aãâã¦¨Â-AOF|fÆ-At±ü¢)_x0010_-A_x0004_ÙßBù&lt;.A_x001B_7°59.Aàl©_x001F_-A¶8{£-AUé_x0017_!v-AÅ¥t9¡.AVH¤;_x0011__x001D_-AÞíR.eS-AoÃ7v_x0008_]-A_x0003__x0004_BX_x0001_J­t-AÊÈrQ,-Aø}ZÓÿ0.A³ô}Uá-AíâMÒ:.AüdÜøÿ-AË2CE_x0002_á-Af3_x000F_ÛIô,AO_x0003_ê`_x0002_.A"^á.A®·b[£-AVú@Gû-A'FßË~.AÎ_x001F_q-A_x0001_4^'&amp;Ü-Aë¨~Ö_x0001_Á-A_x001A_½ÒÖC}-A^ã]¤l1-A_x0006__áª-Aö{¾µD¨-AL¼_x0004_ªÖ_x0017_.A¦)âÝX_x0002_.A.9_x001D_±QÉ-Aº=Ûø-AU/­_x000E_W-A_x0007_ADK$.A_x0018__x001C_aÿÁ-AÔy­âß-AU&gt;²_x0019_ÐÄ-AøMO9ïF.A!j:Mó-AÃ `©_x0002__x0004_úï-AÎ_x000D_=Ü»-Any_ýè-AÑ.u·Û.A"²MTQú-A&lt;_x0012_íSì-AH©7_Y-A/vµ].Aät_x0010_Bé-AE_x0018_a÷V9-Aö_x0001_7E-AâR±f»}.AÛÓÅà¡Q.AãþC°ÙÒ-AÞZÝQÈ-AImZU.A&gt;Ü&lt;&gt;§-A­ öåå-ACÒ,²÷-A0.º¬¬_x0016_.A_x0014_:6Þ!j-A)[M¢%3.AÇ¹_x001C_°-Ax_x001F__x000D_°-A_x000E_Òo1	ü-A_x0012_;b.Hû-A´ÇÂ_x0003_iQ.AùlKÊ-A±;¶]z_x001E_.A,Û_x000E__x001A__x000B_M-A_x001A_¥_x001D_¶­-A¢í Ç,n.A_x0003__x0005_¾_x001A_]_x0001_¦Â-A(_x0016_ÉQV.A­j`ÓÙx.A_x001E_n_x0019_i£·.Az9æïFw.A_x0018__x001B_oÚ4".Ac-PÎc.Ap+ÄÛ2ê-AbîØhV.A6+ø÷Ô-AÂ´Â2_x0004_.AÚè¡ÝN-AÒòu_x0019_Û-AÀ56¹ðó-ANÌÇ(Wp.A.½í¾åñ-AÜÝB4_x0003_.AKäe×£a-A·Nqg0.A%(­ù.AØÓºQ».A©_x0003_&amp;\-é-AÎËö@C&lt;.A\_x0002_ZÖ¤8.Ap¡	ßÿ-A_þ_x0007_8¤è-AG¯_x0004_&lt;Dþ,A¤x_x000D_ØßC.AîÒ#/O.AlÎ%@_x0004_ó,A·9ý%Y_x000D_-At_x0015__x000F_M_x0002__x0003_Ãü-A¢}Èã_x0013_Ë-A_x0006_Ãé_x0018_¶T.A­¯T¶-AÐ_x000E__x001B_ù~_x0018_.AM¨êãº=-A_x0004_ÌYwk`-A§ÒK_x001E_.A_x000E_íÎX_x001C_Y.AäçV;Ù-A_x0014_LI·-A_x0002_MÙû5-AÀ¢åt.Af«_x0004__x001C_'0-AÅ¾Õ_x0010_Û-A_x000E__x0001_BTi.AG_x0013_(ä-A_x0005_eÙ¯-AÑØwb,-Ai_x0011_ó_x0002_óR-A@¼_x000E_áN-A*:_x001F_K-AzD_x0012_Ô .As²Øö¢Í-A÷@­_x0004_[.A nFÁÒ&gt;.AJó¡C_x0004_J.Aak_x000F_Èßp.A_x0010__x0019_r_x0010_ÊÌ-AgFû_x0019_;$.AYëÕ=.AÜQlIÀ-A_x0002__x0005_hÝÎ_x000F_¥'.AÀ¦ã=_x0018_.AZ_x0019_n¨Ú.AÚ½@_x0019_ì-A_x001C_¯«0-A_x0004_'yünN-AG¯8*h.AÓ«_H#.A;c_x0018__x0010_-A-ÈQ_x0014_dö-A"e_x0013_YG.A_x0011_bº_x0004_Ï_x001C_.A×z_x0003_¶'.A·_x0016__x0005_µ´´.Ar{mZj£-A ±)Î·.AR8sõæ".AXìÎ¶2%.A;_x001D_Ù÷-Aq_x0019_vÏ-A0¢ª×_x0007_\.AFã×Kz´-A N7»©_x000D_.A´Lï-A/è»æµ-A_x0006__x0001_;OÌi-AfX_x0004_ðô.A_x001B_YkÒNL.A_x001D_D9â_x0017_.A±ZB\.Aák_x000D__x0016_-AÚ¯:â_x0001__x0002_XG-AoTÜ¹q-AF7_x0008_|-AþfØt-A|ÿbgD³-A_x001E_H9.Ax¬7/Ê-ArB³ÆÎt-A_x0006_LV?Ù.A·àâ_x0013_Ä-A ¡,_x001E_k.A{ëð_x000C_&amp;.AñØ_x0005_è}±-AZ%yeó.A/X_x0019_³P­.Aºípd°@-A×_x000D_-Ó:-At©_x000B_,ÂÇ-A½Z7'Ø-Aþº{?[-Arí¹Gø¿-AaI_x0004__x000C_ùÝ-AºÑ_x001A__x000E_â-AèÎw!Y-A8m_x001C__x0014_.A_x000E_¯÷Ê-A_x0018_ÍþWÂ-Aø¤w?Z.A/×aE¯ë-AÁTü=Á¦-AiµQÞ=_x0006_.AhÑÿèVü-A_x0002__x0003_Ë%&gt;6-A_x000D_q&lt;ØwN-A2§#0Í_x000B_.Anê»&lt;Óó-AW.øC_x0004_.A_x0004__x0013_©_x0014_pÔ-AòÚE¡Fª.A@ñ]´ -AËè»_x000D_Ï-A¹&gt;g_x000F_Ö.A_x0013_9ù;#.AyDK_x000C_û,A!¥"¡-AÝd»_x000F_nA-At¼_x001F_}Ü2.Aè}_x0013_ ûg.AC_x001B_ÓËsÄ-A_x000E_dx-AFhß©+Î-AR_x0002_A_x0001_Ö-Aä¿hUÜg-AlÐsm³-Aw}_x000F__x0004_KV.AÇ®Gxn÷-A£]3Éem.AÈÔ_x0007_]-A¾õ°!:v-A/;_|÷-Aô:xR_x0008_.A_x001E_¶ ty-AÊ:Ç_x001D_'+.AØ¸r_x0001__x0006_Í-AÂØÁ_x000B_-AiºfP-A_x0004_~MEä_x0017_.A~Æ¢à$-AiZ"Nf,-A²!|BÌ_x0007_/A_x0014_Á_x0004_®§-Aíu&gt;J-A²tÂ_x001B_áã-AðlÛE&gt;.AT_x0018_àé¢»-A_x0018_g´µ-Au_x000F_#5_x0003_£.Að¦_x0016__x0017_F.A\Þ_x000E_..A_x0002_k_x000E_eE-A_1H£_x0018_.AÓnÏGç¹-A&gt;Ë¨_x0006_û_x001F_.Ajcµ,=R.A[ÿ	u».A°x_x001B_-AfÐþG-A¾ò-½9.A­&amp;?w_x0005_¬-AJÆOnQ¸.AtËwN .AHÀ-A,³ajó_x000B_-A_9ùeúë-AììWÍ5*.A_x0003__x0006_pm?Î×-A¾4]wA.AÏÍñbï!.Aà5ø§·\.AÖ_x0001_ÄL¾x.AÀ"mµ_x0016__x0011_.AèùÕs-AÊ 0Rº[-Ab¥Lë .Añ_x001E_)|Ñ-A_x0012_7G-A_x0003_Æ÷\]_x000E_.A_x001D__x0001__x000C_,¶_x0002_/A4_x0005_ÚZ-A{XõÕ.A+¸_x001A__x0011_6h-A~dÃÃÌ-A_x0007_ö°Y)_x0015_.Axáó35_x0004_.A:(_x001C_³_x0008_ä-A3×øc%.Ah_x0001__x000B__x0008_ÅL-AÒ_x0002_Ù&gt;m=-A_x0011__x0012_áwÚ¾.AÄ_x0003_{y"k-A"ýüIÙ¾-A¾(íW-AÖV5¼-Aò5¶çX.AÊà_x0017_Û_x0002_.ARÙRý~3.A¼2òÇ_x0002__x0003_-AWÆ,Ë±_x0007_.AÅÂm_x0019_sÍ-A#_x0017_â×¸_x000C_.Aÿ_x001D_Æº_x0015_E.A¼	½_x001B_d.A_x0001_iÐ«[.AC_x000E_Ó-Añ¨_º7u-AtX_x0002_+¦-A RÁÙ_x000C_.AÇ-&lt;'æ-Ah#¹®.A/&gt;_x000D_I !.A_x0006_I]§ò-AYîÙÀ_x0015_-AÊ9ÓÛD6.A»Õl_x0003_S.Aö#c-AG!|´£_x001D_-A]_x0002_Xf±-A¾¾r_x0011_!.AU­	âÑø-AC_x001A_|H-Aè_x001F_"íT&lt;-A@ªiÙ_x001B_S.A³¡°Q~g-A&gt;_x0008_¼.Lz.A&lt;:Î©J.AùmÕ_x0006_(.ARqÓXüH-A³îá-A_x0001__x0003_O¾R_x001E_.A.áv¸_x0002_ý-AÂ_x0018_s	Õ.A_x001C_ú_x000C__x000F_S´-AS&lt;×N-AnìÔ_x0017_E.A9V ÷Ì_x0004_.A1I¿ø-A¨áj³-AÄ0¤Ës-A _x0013_®ä2æ,A_x001D_tFXL-AdpIJ_x000F_.A_x0014_Ô_x000F__x0016_2z-A$æÏ(ÅÓ-A×:uØ¾-A_x0018_ñ¥Än.A_x0016_dÃ$-A_x001C_í{_x0015_Ð-AïuÏtÁ-A%}_x0003_Ñj¾-A¼t$_x0003__x0017__x0016_.AxD'_x000E__x0017_.A,2ÛqJ_x0017_.AÀxýdË2.A_x0014_^Ç_x0013_&gt;.AÕ_x001A_ãhÁ-AàÓø½F-A(®ÛÆ÷-A0:Ì$T¥-AÔ.P×L.A_x0019_¹²±	_x000B_-AÀ_x0003_E&amp;Ç8.AÍð©Ø-A_µUÄ¬.ANX-Az8_x0006__x0011_.A_x0005_U ó-AJ1_x0010_ÃÈ-A!|°VdÓ-AüÕDV¯#-As7_x001D_Iñ'.ApRJö"q.AgY,@_x0002_.A_x0010_¼môX.A:_x001C_ª·.A|O_x0007_¥0-A't_x000F_N-A*ÆzLd.A_x0016_ïç¼øì-A¢rî©.A4ÒÖ|«_x000B_.A _x0004_·ãÆ¹-Ayá¾=k@.A{1¦8³-A_x0001__x0008__x000F_³,.A'å È[ô-AêUòzÎ².AÃ¹ô-AË&amp;û¼jÇ-Aß(úÈ-AÕTåé_x0002_-A	iBJ_x0017_8.A_x0001__x0004_»ÄÌRv-A/4òÇ_x0001_.A	¹fhº-AjüHåª8.Aäþ4;½_x0004_.A_x0008_¨_x0002_BË-AñûÉåk\-ADWMCa-AÚFîð{-A_x000F_ïS¡È-Aò0ù.ÍÔ-A_x0012_&gt;Ñó.A¢ºÑø_â,AzÚàO.Aäf_x0003_ðÝQ.A/?bï.A¬¨6_x000F_.ANÍ_x001F_hÆ.AÂ"_x0008_íÓ-AzÔLÚ_x001C_-A÷ÒØû_x001E_-A²Ì9²G®-AÌ»Sîl-A©ûÇu-A_x0016_/iÙV.AB®2Õ-A_x001B_ÜÖ-AYA_x0017_f¹_x0019_.AÙ_x001C_ÉTs_x0016_.Afhÿâ«-A¾ÎYôæ_x000C_.A¸_x0017_S'_x0001__x0002__x001B_·-AûR°_x000F_sØ-AÌe)Yg-A+g:âò÷-AgwvÍíF-A_x001C_Käw²³-A_x001C_úw´½¸.AÂ&lt;;¼×-A{_x000F_}Ì÷Ö-A¹`+Õ¥_x0013_.A«Þb(Öì-A{Â×ÎÍ@.A._x001E_pÎDÓ-A/Ýs¯eû-A0±Éd_x0015_-A_x001A_:Î_x0018_.A_x000C_Î¼ºÉ-A_x001C_Ü&amp;x-AòÊ_x000B_CÁd-AI[æ©_x0007_ý,A%m^a´]-A¸-_x0010_o£-A_x001D_)_x0015_Þ¹».AªÑi_x001C_À-A´ÐX#­-A_x0018_éKa-A*ùçMÙ-AýU­_x001C_^E.Aß_µ¥_x0011_.AÄÍ,Ëé}-AlÌ;_x0011__x0012__x000C_.AÍ9_x001C__x001A_.A_x0001__x0004_ü»|_x000D_¶^-Ao_x001F_c¥H.Aô¶i" -Ad_x0016_ÓrÛ-AÞãyÖ.AÅ_x0006_&gt;þ®-A_x0006_¬-Ð#-A¬i#¥Õñ-A¨ðhû¸-Aí_x001E_áÍË®.Ak~	ÚS-A'&amp;XPô.A_x000E_ô_x0005_/:-A_x000C__x0013__x0018_´ý_x0010_.A&gt;ÛZ_x0017_1X-AÕ_x0010_¼_x0010_Á_x001F_-AsQõë-A[í+)-AÎIþ"¡-A_x0014_ù­á|_x000D_-A±GéLÂ_x001C_.AzÚÁÙ_x0018_!.ANy?Ó-A¶#$Á_x0002_.AÍê}Çø^-A_x0018_[6Ç_x0015_-A|ò÷_x0003_µ_x001E_.Aú^³VÍ_x0007_-AHÅßÂ/.A_x0007__x0015_/êy.AD_x001B_&amp;üç-AvÕëø_x0003__x0006__x000C_Ï-A_x0004__x0008_¶_x001C_'-AQ,ØÂÕ&gt;.AÉì-ÿ_x0002_.Aþ)_x001B_-AdJ§_-AdÒ_x001E_É_x000E__x000D_.AÞ¼¶Úw-A_x001E_­_x000E_Ñ7-A_x0015_)RøJ-A=wë;Û6.A,_x0001_ô±Rq.A^±©R-AXîHaBÕ-Ao:ßzm-Aj²ä'­-AÀ_x0014_jòÀ.AÁ¾_~\.AþãêrÂ-A2!_x0008_)_x0014_ð-AZ_x0002_ÀôÞï-AÆMCÿCÑ-Ao_x000D_õIÞµ-A lX^_x000E_-AdúÈR«g.A&lt;ÿåÕµÉ-AÐp«è_x001E_.A,._x000E_MÙ-AÄ Ýþ_x0014_.Aw\BJ-A_x0015_µVcû-A§2|_x0005_ß-A_x0003__x0008_ÒIÕàá-AM-åvm-A0®_x0005_è¥-A	_x0011_oT=-AqR»ä±¥-AªïÐz-AÕ×EÎ_x001B_.An_x000E_$Ñ±-A_x0006_ñ,/Ú-Aô['-$,.A_x001C__x0002_üÇ$S-A3ë|v-A_x0001__x0019_ÈÖ_x001E_`.A_x0017_Èa ®]-A_x0018_L&lt;_x001B__x0010_?-AÅµhæ-Aáý»-ABAWÆ(-A yÛ=-1.A2_x001E_MµQ.AèBÓÇö'-A(qNH.AjòÏH.A´QU5 æ-A¢_x0013_ÍWGØ-Aÿ­HÈ¯,AÃsC_x0004_Û-Aò4ãñ_x000C_§-A_x0010_Ägÿ~-At_x0007_6zcf-ARÞ¯ì-A_x0012_í­¤_x0001__x0002_F-AP«_x0006_¿+@-Aÿ¶ù_x0004__x0003_.A_x0017_úÞ3°*.Aõgu_x0014_S&amp;.AÆòaã(.A	ÒúLA-AÖ[Z_x0005_Ôu.A¢=}d]Ô-A*âöºë_x0011_.AD_x0011__x0015_l¢B-At¯Ò:bÝ-ALõbFö.A*Nø³_x0012_.A¤þìyZ-AºðmÃS-AÒ¸èæ¢_x001C_.A9-Aq|õçq-AÎÉp0Å©-AWJ'{-A_x0002_,xõn-A	&lt;MéU-A_x0006_;¾Ü-AHZl9-A~¶!%áÙ-Añiù^-A°ãåh5ì-A_£yÁÙ-A%_x0005_öõ#-AßJêv®ð.A*]gÎ-A_x0001__x0003_oÊ_x0007_s.AXÝFþi-A¤`¨@_x0005_ï-A_x0012_±S-.A_x000F_­B_x0010__x0017_6-A®bã_x0002_¸6.A"9KÈ;ñ-A_x0003_°ÓÑ/-Aó3_x0015_Aü(.A\XgXóR.A/01Ñ_x0003_¬-AA_x0016_R-Aÿyío¹ò-A4Ù+S.A*¸$"Í¸.A#®ÜL.-A¹è,)¨-APK_x0016_ä&gt;@.AnÉóÙôK-A®H_x0010_»;.Aõ¤½_x0005_ð6-AüñÀ¬-Atg_x001B_àßu-A¹íJ,Ëa.A`H«+_x000C_Ï-A	OÓÖø-A*ø¿Ë{½-A&lt;_x0018_Sµ_x0003_²-A_x0012_NÝ)H.AêºÉ1à -A_x000C_O?yg_x0014_.AòA`_x0012__x0001__x0002_è¾-A_x001A_vU%d-AÇEÙ¨T¨.AàhÔ_x000B_Ñ_x000D_.Aµ_x0008_+Is.Ag}Úç_x000C_V.A_x0010_6Â1õ5.A¹Å8	v-AõàWú\Ù-A_x000E__x001F_U_x0002__x0005_-AÙ)L_x001C_fÐ-A_x0002_6_x0006_Ó_x0019_©-AÎºþhËL-A_x001A_]_x0008_Îx¤-A_x000C_Ù¹	.A¥·÷»gÙ-A­e_x0010_b¾-A³¢8|O³.AhU¼~þ·-AZù½×-A$Íhò-A_x000C__x0010_p õC-AcÕ/\·-A_x001C_gK`01.AnÙ!³dJ-Aº*ðI_x0018_ª-A¼}n1(õ-An²èÝ§_x001D_.A®Ì£ÊÈ-A5_x001C__x0013_Z.Aò_x0003_k¸±-Aþdúk8].A_x0001__x0002_òXHC_x0011_-A	#zÉð-Aªºø|m6-A8^õ_x000F_ö.AÆ®ÇÒ­-A:ÁaÓÑ-Acvò_x000F_ÍÎ-A¹R_x0017_æ_x0016_/AÏ~Uîá-A|6_x0006_ß_x0012_-A ¦×ys6.A,j6-A°´Ù5.AÑE|UÌ-AÐ,¿.ATW%AØÑ-AJ°Wäx.A:Ü_x0001_ay.AãÖáì-A_x001C__x0001_4_x0017_i-AMy_x0002_Íoõ-AÄ_x0017_B|Î	-AõÖá&lt;eÒ.AZ-ß~3î-AÞxÉÃ|-AuòlÜÊ\-AO?Oÿ.AÂ_x0010_$_x0003_.A¥P9±_x001F_K-AcñÛ¨9_x0010_-AepG»#-AìÇ_x0011_Ú_x0006__x0007_Dð-AÑté$Ù-A_x0002__x000F_î]¦-AÑ_x0011_úqì_x0002_.A_x000D_Üÿ°-AR_x0005_¥C\.AØPPF]*.A\}]Wñ~.AÌ_x0002_¤P&amp;.Ab»È Ýß-Aî_x001A_pü°Ê-A_x000F_9m_x0001_.Aô®v{ú,-A¾ZÞPÙu-AÚU_x0001_.A7ÙrÏxþ-A_x0010_á(k;X-Ax_x000B_¢ó`õ-A_x001C__x001D_ÖC1.A_x001A_Ê(àÃ.A_x0003_N_x0004_É=Î-A]_x0012_øNü-A+Q]¹/É-A¬rZ©\_x0017_.A _x001D_iÒÎ-Aqß2:0ç-AYEP_x0008_è-AhëQ©Â?.AäÑO¼_x0016_.A½W¼#"_x0006_-A²Ê_x0019_ô³Ì-A_x0004_¶oÈÌ,.A_x0002__x0003_½@Ó11{-A&amp;áãs-A+Æ_x001E_»E-A_x000F_ß\_x000B_R.ABñ&lt;ê.A·UD«|è-A¾kdÚ±-AU®·U_x0005_-A@_x0018__x000F_/_x0013_.A_x0008_WÝ_x0004_~ü.A¦ÌqéT´-AÖH Çs-A_x0016_Çq_x0007_9a.AoÕ¤h-AÕcæ8â_x0011_.AmR\Úá:.A_x0016_q@rÜ-A	³mEÞ-AÁ_x001D_±G¢-Az©#ÍáV.Ac¯ä--A%E&gt;eí.Aºcºg[@-AkTº±_x000E_.Aî¦@}x-AmGW.AOlkíÊU.A³]ü9-AîIø_x0001__P.AðbÅþ,AåÂ_x0008_M-Aîö1¢_x0006__x0007_Ô-A4P_x0007_`t-AÅÖbA-AÅ_x000B_Þ&gt;á±-A7M8,ÄB-AxÏ_x0001__x0012_(-A_x000E_dgO¹.AR¨[8B.Aã«_x0011_eó-AM_x0008_ØDf¶-A\¾3L.Ahð17_x0001_m-AwOYq_x0005_.A&gt;*XÆjW-A´-_x0017__x0007_A.AóW_x001A_KÎ-A_x001B_§1µ!.ApÝD_x0014_¹-A'_x0003_üè,¿-Aj*_x0004_Âº5.AüøÙ¹_x000F_.A°gªp_x0015_.A°LýNQ3.A ä(ÖÆ¥-AèÏæÇj.AA,YNÅ-A¤_jgå-AF&amp;2-A%½_x000D_Æ-AlÏY¿_x0002_.A_x0001_ªþ%e-Anì÷q´Î-A_x0001__x0002_¿[þ_x0016_c.A6lèÿ5-AIDVRíË-A&gt;J_x000B_%û-Aö³í®%æ-A_x0001_Ó9ê_x001B_.AÔ4&lt;&lt;K.AP_x0007_gëÆ_x001B_-A$ºï	&lt;Ü-AÍ³?C4-AÌ=ö@[.A ^ä\_x001F_ô-AF»øó-A ÒC©Ì-A_x0004_Í{_x0018_³-AYmµm@.A©`Û(Ñ-A/ @_x001C_.Aè_x001B_0d-AÜ-_x000C_D»+.A_x000C_Ú±çCú-Añ_x0018_Î¿_x0003_.Aº21;-.Aj`Öå=_x001F_-Aê¯ñf0-AÊÆ_x0002_Mg-AÛßÅ¡_x0010_.AN_x000F__x0005_,tT-AM«é_x0018_Àz.AäW_x0005_;Õ5.A_x0001_XS=W-AÄU_x0001__x0002_4.A _' p_x0007_.A_x0005_ik_x0012_&gt;Ê-A$cùØ,Az_x001C_-A½_x0008_Þ¹ .A_x0008_ï97B_x0005_.A¹VèþÝg.AÊ5Í;Ó«-Ak_x0004_ÀZÀ.AøEëÉLÅ.AîåcÃ-ù-A¢l¬Ò[-A¬F@_x0002_ Ç.A}X(ï.AéÄrÏE-AÐçú:±-ATNY:'.A_x000C_)+D_x0001_e-ABaY	h!-Aæ´ýf'T.A$Þ²¨§é,AÂ(®hä,A9_x0018_u¿Ã×-AcêÛE[å-AÆñnòÄÊ-Aw¹÷/¡×-A_x0014_$9¦_x0017_e-AeV_x0010_`8_x000F_.A¦_x0008__x0001__x000E_-A0_x000F_å±_x000B_.AYÇÃ"S1.A_x0001__x0004_Áô_x0014_:½_x000D_-AX_x0001_Í±¤5-AÀÑIþ-A_x0006_èÉch.AL£ìÑý-A_x0004_~Õ&amp;-AT_x0003_FXÙ,AØ|)õ_x001A_.A]_LE0&lt;.ALó'Ìâ-AJ_x0010_]C'.AºW.Úbo-AÞLbËÚv.Aæ¨Is/ç-A#_x0008_KÜØ@-A¼Åñi&amp;à-A,;¦?Ýa.A_x0004_8=ý,A_x0005__x0008_ÞÓÒ_x001D_.Aö_x0003__x001C_¢óô-A,_x001A_`g-A^ò]ÜS-A _x0015_Õà-AOâ½ªê-A]Þk¢=B.A¶|y-AàS*þí.AzxÌS&gt;7.A¼¨àE&amp;¼-AV_x0002_/ÛÖÇ-A_x0004_S£(j.AûF_x0001__x0003_§à-A8_x001E_ÄË¿.Aô_x001F__x001F_V%-AcðÁc\-A5«ÇX_x001D_.Aôví	p-A_x0018_d%*:-A _x000F__x000D_A¨].AáòJ©ê-At_x0005_¹h.Ab)Ô*÷,Aß°!ÊÄÀ-A_x0004__x0005_H`öÄ-AÆ_x0008_þ_x0004_Q-A·_x001F_d£ê).AÙ[Âï_x0012_.A0fÒz(p.Aòs_x0016__x0010_Ï-Aõô!Ê¶_x0012_.AÊ-Ö_x0014_Øn-A)&lt;±ìéÉ-A_x0002_ÈëaÓ).AZË:fÏ.A_x000C_Ù²0.A*Oû;_x0003_Ù-A6XåÑ`m.A¼«¤8Ñ_x001E_-A®lÑÍb-A¼¹_x001C_\-Aÿ_x001F_í¿¾¶.Aénr"`ú-A_Á½S²ø-A_x0002__x0004_ÜYì²x.A,_x0006_«W·-AÇ4ª_x000D_«-AÓÑçFx¯-Ah·a_x001A_û_x000F_.A_x001B_Ao½*-A_x001E_ ºðÀ-A4R|].A½_x0013_«¥V÷-A2_x0003_cvkB.A×j`ÛÌ-A]i÷2L-Að&amp;_x000E_?&lt;ª-Aï¶äZ6.Aà¼_x0008__x0016_.A~_x0011_ÀrZM.AxKØä9.Aß¹;_x0018_¨_x0008_.AD!v®¤å-AhÅ_x0003_/_x0012__x000E_.A_x001D_Í´.5Ê-AÌF|_x001A_|_x0002_.A7_x0001_+ü-Aj¿©_x0014_{q-AÖÂÍÁ¢.AMv_x0011__x0018_:G.A`R_x000D_þp_x0007_/AÅûD$I¦.A&amp;x¥_x0013_-AY_x0014_í®&lt;.AÌ8y!.AO¾8¸_x0003__x0004_{'.AÁ%ÛiÒ_x0003_.AÔ~JlÐÍ-A¼Uéª-AÌ_x000B__x0008__x0008_õQ.A b¡hrð-A_x001A_×ñ-AAåïÆo-AÏ2£ÑFh.A@é]²_x0015_#.AQÇ4j_x0006__x0010_.A_x0002__x0011_Þä×-A~º_x0001_.Að/Æ¶H-A_x0010_i³o&lt;¥-AüñàÕý,AÞ÷ûn_.Að_x0018_OõTØ-A5_x0008__x000D_É¢-A$;_x001F_Íi.Ao«N_x0001_.ABÞ('÷Ñ-A¶¸@© B.Av=)t«Û-A£íÌ¨_x0013__x001A_.A2F&lt;Üy.A_x001E_u_x001B_ßìó-Aâ Yä_x000F_.A_x000D_btg.AH/_x001C_¾J×-A¶jÌZ¾è-Aþo%u1.A_x0001__x0002_,f¦ùÓ-Aÿ_x0014_Ê_x0003_'Ò-Aý!µgª-Ad_x0001_\ËCm-A²7âW.AÎöQiá_x000C_.AADb¬.AìmÄ_x0001_ó .A®Í4ÀËñ-Av às8,.AÑo¨_x0015__x0008_Õ-AYq\¿x_x0019_.AªR_x0002_êÍQ.AÊ}L]-A­i	ïÔ«-AË_x000B_¹(A-AðÃ"Hæz.Aò.Å_x0016_Ã.A\@Òf°g.AÌ_x001E__x0003_µ|.AØO_Sä-AüÊÉ²-A°_x000F_£!M-AÂ´Î8R_x000E_.AÞ029-.A_x001E__x0007_#_x000D_÷-AÖ&amp;Å©_x0001_T-A_x0006_ÛÛrÒ_x0003_/Aò_x001D_V$ëY.A!ç7:K.AD7¾Ô.AZé[L_x0002__x0004_É´-A9º#¯2ç,ABüS®_É-A_x001E_º0Oî.A_x000B_îtè-AÈcÿ¤_x000D_.AY\oQ -AHtVÏ*-A_x0006_;¯_x0003_Î[.A_x0019_fÒQ_x000C_á.A)Q5»&lt;ö-AÚÙt_x0019__x001F_-AX_x0005_)©_x0008__x0018_-Aö_x001F_a_x000E_Ù"-A%_x000E_Zu¢-A_x0008_{_x0001_íé-AÍAy-AèÝÝSÓõ-A&amp;S)¨~_x000F_.ATþ¿lX	.Ao=?_x0018_-AI_x0008_gæC-ACÈNßK-A_x0013_¤ÏÍ\-A_x0002_Àß,A§]6ÌâÌ-AÊ¿F{ç2.AXÂ4Î-AJ_x001F_­F_x0017_V-AÖoï_x0010_½;.Aâ	÷?¯4-A³á¾A¾©-A_x0004__x0005_D_x001B_¡§ø]-A0v¡zÑ-A£Ñ_x0003_^ju.A_x000C_ùYå.A_x001A_&gt;G?{.A]ÞâIùº-A¸~U&gt;X-Aj3M[0A-Aø_x0015_ÿi^.Aê¢_x0014_.A=K´b:;.Aè:_x0004_èÑ.A¶jo_x0002_-Aj×¤&lt;-ACI_x0008_gZ_x0005_.A_x0012_ÚH¸-AIP_x000D_õõ-A_x0010_î=0¾-AÀ_x0007_5Î_x0011_-A ?Õá-AO¯_x000D__x001E_s-A¾3_x0012__x0001__x000C_é-A_x0015__x000D_5=ø-AMå_x001D_.Aéåu_x0005_-A Ð!ÃÌ¹-AnÈª o«.AC_x000C__x001C_Õ-AfsGÄ$?-A®Ñò_x000D_R|-Aë&amp;î¯J-A\©»_x0001__x0002_y_x0007_.AÔÖ_x0018_½98.As+ø_x001C_.A¤O×_x0019_.A4Øvv+.A§_x000F_ü= z-A_x0001__x0001__x0001__x0001__x0001_h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</t>
  </si>
  <si>
    <t>51812dbfcd3fc97bccd9a54035e2d812_x0001__x0002__x0001__x0001__x0001__x0001__x0001_h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À_x0001__x0001__x0001__x0001__x0001__x0002__x0001_h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À_x0001__x0002__x0001__x0001__x0001__x0001__x0001_h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À_x0001__x0001__x0001__x0001__x0001_h À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</t>
  </si>
  <si>
    <t>a9221eabe03bfd9bc9cb3eba9e5ec00c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0001__x0002_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_x0001__x0002_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¾ÎëÍ^íé@_x0002__x0003_¾ÎëÍ^íé@¾ÎëÍ^íé@¾ÎëÍ^íé@¾ÎëÍ^íé@¾ÎëÍ^íé@¾ÎëÍ^íé@¾ÎëÍ^íé@¾ÎëÍ^íé@¾ÎëÍ^íé@¾ÎëÍ^íé@¾ÎëÍ^íé@B._x0003__x0013_Aî_x0018_	_x0007_£Ý_x0013_AcìSYX_x0012__x0014_ABªBÊ®_x0014_Aææ_x0008_ÓÈ_x0012_A²ç_x0013_AJÐÂEA_x0004__x0014_A_x000C_R:ø_x000E__x0013_Alò_x0018_¢I_x0013_A2kLÊ_x0006_%_x0015_AÚõµ0ûó_x0013_Agµ_x001D_A_x000F_)_x0015_Ax§[9U_x0013_AZÌ°_x001E_î_x000E__x0013_A±+4nðà_x0012_A¦ÍCM_x0001_Z_x0013_Añ_x0008_*)!ã_x0012_AÆÇÉ(_x0014_ADüÉ²:_x0013_A&amp;²Q9¡_x0013_AU-_x0001__x0002_í/_x0013_Av)6Gio_x0013_A_x0016_J_x0018_k_x000D_¼_x0013_A|­Äð_x0014_Aª_x000B_óz_x001E_ô_x0012_AÒ¹b¨+¨_x0014_Aºø_x001E_uü_x0012_Aò_x0019_2:«_x0012_A_x000F_à½_x0005_k_x0013_AªÉãP6_x0014_A%°*/§ô_x0012_A®ìó2Z_x0012_AþÔOE¥_x0012_A¤_x0010_ßk\6_x0013_A_x0008_)Éù5_x0013_A/#µ,»_x0012_A¬A_x001A_Ü_x0012_A5$4&lt;_x0013_Að%n_x0006_)_x0013_AøÈ8$G_x0013_A¤~Ñ_x0003_q_x0013_A0òÔhú*_x0014_AÝY./]_x0014_A&amp;¬)êFà_x0013_A¬Ú_x000C_4/_x0013_A_x0006_ÎÝ+_x0014_A_x0016_)sï	Ó_x0012_A&lt;&gt;¤¤C_x0013_A4ö1_x0003__x001A__x0014_AÜº_x0002__x0006__x0012_Ó_x0012_AHWÄ(¹_x0013__x0013_A?Ðc©©_x0013_A_x0001__x0002_Þ_x0005_¥Iaw_x0012_Aì_x0005_§&gt;	O_x0014_AT^&gt;&lt;Ç_x0013_A#_x0001__x0001_#_x0001__x0001_#_x0001__x0001_#_x0001__x0001_#_x0001__x0001_#_x0001__x0001_#_x0001__x0001_#_x0001__x0001_#_x0001__x0001_#_x0001__x0001_#_x0001__x0001_#_x0001__x0001_#_x0001__x0001_#_x0001__x0001_#_x0001__x0001_#_x0001__x0001_#_x0001__x0001_#_x0001__x0001_#_x0001__x0001_#_x0001__x0001_#_x0001__x0001_#_x0001__x0001_#_x0001__x0001_#_x0001__x0001_#_x0001__x0001_#_x0001__x0001_#_x0001__x0001_#_x0001__x0001_#_x0001__x0001_#_x0001__x0001_#_x0001__x0001_ #_x0001__x0001_¡#_x0001__x0001_¢#_x0001__x0001_£#_x0001__x0001_¤#_x0001__x0001_¥#_x0001__x0001_¦#_x0001__x0001_§#_x0001__x0001_¨#_x0001__x0001_©#_x0001__x0001_ª#_x0001__x0001_«#_x0001__x0001_¬#_x0001__x0001_­#_x0001__x0001_®#_x0001__x0001_¯#_x0001__x0001_°#_x0001__x0001_±#_x0001__x0001_²#_x0001__x0001_³#_x0001__x0001_´#_x0001__x0001_µ#_x0001__x0001_¶#_x0001__x0001_·#_x0001__x0001_¸#_x0001__x0001_¹#_x0001__x0001__x0001__x0002_º#_x0001__x0001_»#_x0001__x0001_¼#_x0001__x0001_½#_x0001__x0001_¾#_x0001__x0001_¿#_x0001__x0001_À#_x0001__x0001_Á#_x0001__x0001_Â#_x0001__x0001_Ã#_x0001__x0001_Ä#_x0001__x0001_Å#_x0001__x0001_Æ#_x0001__x0001_Ç#_x0001__x0001_È#_x0001__x0001_É#_x0001__x0001_Ê#_x0001__x0001_Ë#_x0001__x0001_Ì#_x0001__x0001_Í#_x0001__x0001_Î#_x0001__x0001_Ï#_x0001__x0001_Ð#_x0001__x0001_Ñ#_x0001__x0001_Ò#_x0001__x0001_Ó#_x0001__x0001_Ô#_x0001__x0001_Õ#_x0001__x0001_Ö#_x0001__x0001_Ø#_x0001__x0001_ýÿÿÿÙ#_x0001__x0001_Ú#_x0001__x0001_Û#_x0001__x0001_Ü#_x0001__x0001_Ý#_x0001__x0001_Þ#_x0001__x0001_ß#_x0001__x0001_à#_x0001__x0001_á#_x0001__x0001_â#_x0001__x0001_ã#_x0001__x0001_ä#_x0001__x0001_å#_x0001__x0001_æ#_x0001__x0001_ç#_x0001__x0001_è#_x0001__x0001_é#_x0001__x0001_ê#_x0001__x0001_ë#_x0001__x0001_ì#_x0001__x0001_í#_x0001__x0001_î#_x0001__x0001_ï#_x0001__x0001_ð#_x0001__x0001_ñ#_x0001__x0001_ò#_x0001__x0001_ó#_x0001__x0001_ô#_x0001__x0001_õ#_x0001__x0001_ö#_x0001__x0001_÷#_x0001__x0001_ø#_x0001__x0001__x0001__x0003_ù#_x0001__x0001_ú#_x0001__x0001_û#_x0001__x0001_ü#_x0001__x0001_ý#_x0001__x0001_þ#_x0001__x0001_ÿ#_x0001__x0001__x0001_$_x0001__x0001_Tak9@_x0012_A"aAÙM¸_x0012_A_x0006_ÊþôÇb_x0014_A_x000B_¹¸{Èì_x0014_AæÄ_x0008__x001B___x0013_A_x0014_¹Eþ_x0013_A8%¤¬_x0012_A(_x0010_é~\¥_x0013_Aþ&gt;_x0016_`N_x0012_A.¥	ßÁ_x0013_Au_x000D_k¹_x0014_ApîôïÊ|_x0013_AjÂGªÆA_x0013_A0Ó«_x0002__x0004__x0014_ADÄà; K_x0013_A¨|ê[Ã_x0012_AX1,Fo_x0013_AÊ+_x0006_N_x0014_AD]_x000B_#±_x0013_Aâ_x0001_s_x0013_A_x0008_rCÕ_x0012_Ax{dnµÊ_x0013_AnJ_x001A_|_x0013_A^3_x0012_Ý	_x0014_AÈÅH&gt;2_x0012_Ad°-_x0008__x0012_A "´q_x0018_)_x0014_A«_x0007_fù_x0001__x0002_N_x001C__x0014_AÝ §2ï_x0012_AqÙùÎ._x0013_A½_x0013_µöSØ_x0012_A_x0014__x0013_å_x000E_t_x0013_A¬_x0007_öÌ_x0012_Aõ_x0019_xí_x0013_Aô6ü_x001D_ô¿_x0013_AB1_x0003_n_x0013_AP_x001C_köv!_x0013_Aîyæ0«_x0013_A¼p_x0011_}4_x0014_An}11ßI_x0013_A´©í_x000F__x0012_A_x0006_þd¼_x0017__x0014_A_x001C__x0014_irÀL_x0013_Aþ_x000E_ÑÞ@_x000D__x0014_A_x0002_òBýÓ_x0014_AÄá?gÛ_x0004__x0014_AÛÈni}_x0014_A_x0012__x0010__x000F_bêÞ_x0013_AôXhÓÉ_x0013_A!_x0017_æú_x0012_Ahù&lt;hX_x0013_AQ[Ên _x0013_AËß~_x0013_AD¯¼_x000D_g_x0013_AÊRÑ û_x0013_AåØÑû_x001E_R_x0013_A"Ç_x000D_ x_x0014_Aõ_x001B_/çV._x0013_AäÊ¸Æ§2_x0013_A_x0003__x0006__x001C_è_x0003_"´_x0013_A&amp;g&lt;Ê´¾_x0012_A_x0005_PÍO(_x0014_ALz,-R_x0003__x0014_A_x0010_ôÿu9_x0014_Az4_x000C_|õ¯_x0014_A_x0006_É1äo_x0014_AFú_x0004__x000C_1ì_x0012_A}ls_x0013_A_x0001__x0019_©aJ_x0013_A_x0002__x001A_/*_x001D__x0014_A_x0004_°ªóâ_x0012_AI!_x0019_¿dT_x0013_AÊU_x0014_JZ_x0013_A©ßF_x000E_TÏ_x0014_AbÐ%[áh_x0013_A}ï{º_x0013_AÊ2ùÿa_x0013_AÈ{S£ñ_x0015__x0013_AÌ§9±_x0012_A_x000E_´&gt;Õþ_x0012_Aæ.Ûm4F_x0013_Aá^Ð0¦_x0013_AXc÷k¬_x0012_A:Í_x000C__[_x0013_A&lt;C~¡ÙG_x0014_AÈC_x0001__x0003_Û_x0013_A÷ÒCn%Ð_x0013_AÑ&lt;N'ý_x0012_A|Ç|_x001E_ _x0013_AêÛòÇ¥£_x0013_AÜï[â_x0001__x0004_a_x001C__x0014_A²[¦ÄèÔ_x0013_A"ò1kXû_x0012_A_x0008_Ñ/· _x0013_Af~íé_x0013_A¯«û[å_x0012_AzçL»VP_x0013_A_x0001_1_x001D_×üà_x0012_A%Úà4_x0013_AbLê½å_x0003__x0014_Aýßs_x001D_&gt;_x0012_AZj²oq÷_x0013_AvÂ`ËÔ_x0014_A¸üÉg²l_x0013_AõñÒz_x0008_x_x0014_A¶t¬(ÇS_x0013_A+ßÖ_x0012_AoTô©`_x0011__x0014_A_x0018_óçz¦	_x0013_Ar"ÔP_x0012_A\ÂÝ_{9_x0013_A\KdkBL_x0013_A`úp&gt;Å_x0012_Aà_x0002__x0010_ÉØÙ_x0013_Aû{_x0011_¼_x0013_AÖ_x0016_^iG_x0013_A~Þb¸¢_x0013_A&lt;fÝxÛb_x0013_A_x001A_gù@¹_x0013_A&lt;çÝÊHC_x0013_AC#%ëë_x0013_Avíô_x0012_7M_x0013_A_x0001__x0002_þï_x0012_AìflvÒ_x0004__x0014_A_x0005__x000E__x0005_éwN_x0013_A[b²ü_x000B_W_x0013_A!×Iô_x0012_¯_x0013_A¦&gt;Ì¦C_x0013_A_x001C_#«½"_x0015_A-I)ê9_x0014_Aòâº&gt;¥_x0013_A_x001E_!i¬Æ_x0013_A!_x0005_6§ø¼_x0013_Aa_x0015_þr¦È_x0012_A`Ep_x0019__x0013__x0017__x0015_A~º~_x0013_AùfyA#_x0015_A2,E)_x0013_AÜ_x0007_*ò2_x000E__x0013_AÏ¥B´øÓ_x0013_A:b¸Ä\_x0013_A_x0011_­:_x0013_Ah^{Ã¬_x0014_A¥ÚtÒåÑ_x0013_A¬j³zJ_x0013_ABkG¾_x001E__x0014_AÀ@¶¯d_x0005__x0014_Aè_x001F_¦d8_x0013_Ag	vb_L_x0013_A|#ÃÌ§L_x0014_A_x0010_N_x0002__x0011__x000B_`_x0014_A_x001C_Â_x001B__x0016_FH_x0013_ANLËãËx_x0013_ABµ6_x0003__x0005_Gò_x0012_Aâk´±¬_x0019__x0013_AÑùt_x0013_AÞ_x0008_~Ë_x0001_è_x0013_AGÎ5_x0013_Aìq_x001B_ò¾8_x0012_AX_x001A_ªQ+_x0017__x0013_A_x0002__x0019_ËÅ¤_x0013_AÈåj¨r_x0013_AÕÎ_x001F__x0019__x0013_AÎGÄ"v=_x0013_AÌ³­vç_x0013_A°º+jµ_x0002__x0013_AîÇ*&lt;Òk_x0014_AÚÇ£n_x0013_Aw6^]ÿ_x0013_Aò_x0002_ª­_x0013_Aü`ÓF;#_x0013_Aø©_x0016_^à~_x0014_A,ùY_x001B__x0014_ADT¸³pD_x0013_A¦"_x001D_íÐQ_x0014_A _x0014_M_x0008__x0013_AÐnÉc~Ï_x0013_A8Ay'ü×_x0014_AfÔLd¸¾_x0012_Argäïµ_x0013_AÏcS|©_x0012_A²_x0015_Z_x0017_&lt;e_x0013_A_x0004__x0017_	¥Ã}_x0013_A_x001C_qS´_x001F__x0013_Aäxu_x000C_4_x0001__x0014_A_x0002__x0005_ÞÞ_x0006_On_x0012_AÌ]á{Cy_x0014_A_x0016_U_x000B_í´_x001C__x0014_Aü¤h&lt;Ú6_x0013_Ap¯ó·©_x0012_A8¤_x0016_òA=_x0014_A_x0019__x0012_u_x0013_©_x0012_A~Ù!Ñ~_x0013_A¬yA_x000C_wØ_x0013_A¤ÕCýý_x0012_AbûÂÂog_x0014_A_x001D_£»J¿_x0004__x0014_A_x0007_àÎÊnW_x0013_A]°hô§	_x0014_A_x001F_÷_Cô¼_x0013_ApKÿ_x001D_s_x0014_A«u¥£A_x0013_AüÇVó_x0012_AvR3íh_x0013_AÈ]ã/_x0003_,_x0014_A6qÊ~D_x0013_A_x0002_¿¾ÅÆ_x0012_A`Fqã¯_x0012_Ax_x001D_äC_x0013_AÐLßzÛ_x0003__x0013_A[ [^4_x0012__x0013_AÖ{*~ÊA_x0013_A_x0015_ÉÖ6_x0013_A@_x001D__x0001_Ø_x0013_A^_x001C_Èbrä_x0013_A_x0002__x0007_ÛjoÛ_x0012_A¥¹ò_x0003__x0005_J$_x0013_A¦"¼w_x0013_AýÕ=¤"_x0013_AH_x0015__x0003_Æqí_x0013_A.Ì«6ß¸_x0013_A_x000B_°_x0017__x0001_¶_x0013_AÖdÚ@¨Û_x0013_A_x0016__x0003_Î·ðô_x0013_Abå 0Ð½_x0013_AQX§_x001E_0ý_x0012_AH)A_x001C_B¸_x0012_A~_x0008_=$[ô_x0012_Aõ`67_x0014_A_x0016_9ê¾ie_x0012_AfäUx_x0012_AÅÌg°&amp;_x0013_AÆY]ëF_x0013_A©	_x000D_&lt;Î__x0012_A´`_x0011_Î½Ü_x0013_A_x0012_w´_x001A__x0014_A_x0004_~¾_x0002_Ø_x0013_AVRº_x0016_ã£_x0013_AôeÁ$è¯_x0013_AÊP®?_x001F_]_x0012_A_x0001_elªôj_x0013_AÊ6]®_x0007__x0014_AÈ{)&amp;_x0013__x0013_A_x0003_R%ý_x0017__x0013_A~ÄÿÉ5_x0014_A^_x0008_	Æ9_x0014_AÔLfk_x001F__x0014_A&gt;_x000B_¿ôfT_x0013_A_x0002__x0004_·eÏ¥¢_x0013_Aú,4_x0010_&amp;_x0013_A¤_x000E_ùÿ/_x0013_A¢±`_x001B_ô_x0012_AÔßÍÚ_x0018_ä_x0013_AO'èÞØ_x0012_Ajb_x0001_îú_x0013_A0ÖÒà³d_x0012_A_x000D_d_x001F_g_x0013_Az{8ôR¥_x0013_A_x000D_ÀÊ_x0012_Ard­´_x0005_ê_x0013_AóPf#¸_x0013_A´ï	ªó_x0012_A_x0018_û_x0005_Ùûp_x0014_AÑç&amp;»½_x0012_AèO57V_x0013_AC_x0008_;·_x0012_AcÏñLìC_x0013_AËäõØ[_x0013_A~ÎøR`H_x0013_A_x001E_¹hð_x0017_Ð_x0013_A²+&gt;¬_x0013_A	Ð3¸_x0015__x001E__x0014_AÚ¢ëeé¢_x0013_Aö¢%×¢¼_x0013_A¤ø3_x0003__x0012_Anb_x000F_ªÌù_x0012_A_x0018_då4_x0013_A²ÀN_x000E_­_x0010__x0014_A¯B_x001D_SÀÆ_x0013_AòH(£_x0002__x0004_7v_x0014_A(ùè."G_x0013_AvÎÛXÝä_x0013_Aþ|o,Í_x0015_A_x0002_µé}£ _x0012_A,_x0006_ÜNõ_x0013_Açâ­_x0017__x0014_A¹_x0006__x001D_\_x0014_At5îÝ_x0013_A*]_x0004_Ãè_x0014_AfVj1K_x0013_A_x001C_P£û_x0013_AVGn¼õ_x0012_Af"bÕlá_x0013_A½n$ê_x0017_}_x0013_AxCL¤Þ _x0013_AËÑtøb_x0013_AÆ½´_x0015_M¬_x0013_Ar:Rã¢_x0013_AÅx£4¼_x0014_Aî©_x001A_]&amp;ò_x0012_A&lt;/_x0003_½\Ñ_x0013_A2o§Ê&lt;_x0013_Ar	_x001B_ëI?_x0014_AÌs_x0001_æ¬_x0012_AQfC«¨_x0013_ARbÒ]È_x0013_A_x000F_Ë%{DÁ_x0013_AHx¦}_x000C__x0013_AÒy_x0012_Z°æ_x0012_A)£_x000C__x0013_A9?_x0014_R_x0013_A_x0001__x0002_¿Sä8Fí_x0013_A¹"öYÊ_x0003__x0013_AiJáÉ(ó_x0013_Ai_x0019_&amp;¬Pg_x0013_A_x0010_(_x0007_Ýö_x0013_A_x0012_S_x000E_q/_x0007__x0014_A¦É_x0006_ÚXÃ_x0012_AÎÜ|À©_x0013_A_x001A_?_x0011__x0002_ª_x000C__x0012_A©îÞ,´l_x0014_AHÌù0ø_x0013_AÿÓÏ1-_x0013_A_x0010_:í eÌ_x0013_AVø¼X_x0004_Ë_x0013_AÒJsr(ª_x0014_AÜ|[C6_x0012_A_x001E_Ýf_x001E_Û_x0012_A¦E¼Ëÿ_x0012_Ax"²_x0005_E_x0013_AÐRÅP¯_x0014_A/j,»×_x0012_A_x0004_pn*_x001B__x0014_AFtÁKßé_x0012_A`Á¡v__x0013_AM|ìí_x0014_A*i¤_x0012_Vì_x0013_AÌÇÄ_x0008_à_x0012_A1þ=-¬_x0014_A-EFÎ£_x0014_A¤;_x0013_«Ú-_x0013_A¶­Ròt4_x0014_A;Ô_x0016__x0001__x0004__x0013_AJ+gE*s_x0013_Ag_x0014_;í¥î_x0012_AÿcÄÿ÷_x0013_AÁK*ì&amp;v_x0013_A2z_x001A_E_x0013_AÀIÒâ¨Ú_x0013_Aâ&lt;ð\_x0013_A{/×òð_x0013_AbËêÝ_x0013_Azò|&amp;_x0013_A~^ü0_x000B__x0014_A½	nÞ¥É_x0013_AM\i,{²_x0013_Aös:÷Y_x0014_A_x0008_Cß_x000C_ËD_x0014_AÀ!@ÎCF_x0012_AÎÚ8&gt;û_x0013_AFw*óUr_x0013_ATè^ur_x0013_A_x0001_oÉ_x000D_¹z_x0014_A´)?_x0004__x0014_A_x0012_¦ùÒhÚ_x0013_Aæ²ô_x0018__x0014_AÒh_x0003_D·³_x0013_A^_x0014_lÌM_x0013_A÷_x0004_3vD~_x0013_Apáo	Ä_x0012_Ado_x001C__x000F_)_x0013_A r?zå_x0012_AÀ|&lt;_x001C_R_x0002__x0014_A_x0006_ö÷oþ_x0012_A_x0001__x0002_L/:.â_x0012_AÜ@_x001C_ÍrÙ_x0013_A_ÝwøÔ_x0012_A&amp;_x000C_^ë_x0004__x0004__x0013_AdP'Of=_x0013_A©Gî[_x0013_A o_x001E_	S®_x0014_AZ_x0006_sÚ@_x0013_ARò|Y_x0013_A_x000F_àR8_x0013_A_x0014_d" ü7_x0014_A_x0016_G_x0004_ï_x000C__x0014_A~ÄW&gt;ÆX_x0013_AÚÞ2S4n_x0013_A BÁ´_x0012_ATæ6^Dþ_x0011_A$1´$:ã_x0012_A^U_x0006_y8N_x0013_A»Ëk¤_x0012_A_x0012_ÛÔ_x0012_A` rÔ_x001F_v_x0013_ABlüJ_x0013_AjrfYè_x0013_Aéô¡Ì_x0010__x0013_AÛnd2å_x000B__x0013_A_x0016__x000C_¯Wå_x0013__x0014_AqA6'_x001A__x001C__x0014_AL_x0007_Æ©Æ_x0013_A¯_x0016_f0¿m_x0014_Atq*ü¯_x0013_A_x0004_´´l;&gt;_x0013_A­*¦%_x0001__x0007_p»_x0012_A4Óý_x0003__x001C_R_x0012_Aët=Id·_x0012_A¦Ñ_x0002_×ÀZ_x0013_A_x0002_jèÐ_x0013_A_x0007_{{äÐ_x0014_AR »ÌåÔ_x0013_Aøg-(l¯_x0012_A_x0005_0_x001E_«_x0013_A®Ã_x001A_i_x0013_A@^ÊN_x0002__x0014_A_x0018_]a	*_x0012_A_x0011_Ãì,_x0012_Ar ¨øá/_x0014_A_x0004_V^ËËö_x0012_Aè_x0007_CÅo_x0007__x0014_A6ûuM_x0013_AÚ«üD_x0013_A_x000F_·é_x001F__x0013_AÙ~~Q_x0006__x0014_AbÆ+b_x000C_¡_x0013_AôKÇ_x000F_¸&gt;_x0013_AX#é_x0004_°_x0012_A_x0012_aÇJ¿_x0013_A#ð_x0012_ãè_x0012_AsNîÍ*_x0013_ASæê0_x000B_w_x0012_A¸FØS_x0011__x0011__x0014_AI4_x000D__x0013__x0013_AÊ54wî_x0013_AEHÛ=_x0010_Â_x0012_A¢ÝØáÓ_x0013_A_x0003__x0004_ÊÉ@@)_x0013_A_x0003_4:JD{_x0014_AÌ_±ÊM_x0013_A§Â_x0011_r(I_x0014_AË~Ç_x001D__x0013_AÌË_x0002_êP_x0014_A8Ø¦Zè_x0002__x0015_AH¤­þ_x000C__x0013_AäBæ»õ _x0014_A_x0008_1FBð,_x0013_AYä©¶Û´_x0013_AuØº_x0012_A\°Ù¿	Í_x0013_ATMýò._x0001__x0013_Aª_x000C_#Æì_x0013_A®¬ì_x0019__x0008__x0013_A_x0001__x0004_üX_x0013_A_x0004_¹ÉAC_x001C__x0013_A_x0007_·ÃÆ_x0004__x0014_AÌ£îÄûì_x0013_A_x0014_÷bÕê?_x0014_A.ÀÈ&lt;6_x001F__x0014_A_x0010_iäx®Ò_x0014_AÔË_x001C_°H¾_x0013_A®&gt;ºI_x0013_Aú_x001B_ßk&amp;_x0012_A_x0014_èIH_x0014_AñÀÛ©{_x0013_AÝØ5ÉsÎ_x0012_A7_x0011_=_x0013_AÎÊ«_x000F_Ré_x0012_AN'¬"_x0001__x0003_{ô_x0013_AÍüº,òS_x0013_AÜ;¹¯Ã_x0013_A_x000F_Z4ÑÈ_x0014_A±¯I8I_x0014_AÖúdÝ&gt;"_x0014_Að¡¡²ñ_x0013_AöAÊìôk_x0013_A6@2_x0005_áB_x0013_A®_x0015_Çâ_x0005__x001C__x0014_ApKÜ_x0014_´_x0013_AMÜS_x0006_Rÿ_x0012_AýJÛ_x001C_A_x0013_AF³Æ_x0014_1_x0013_AR_x0015_KW°­_x0013_Ah¹ó¹j_x0012_ATu_x0007_uNÌ_x0012_A$N1£_x0008__x0014_Añk£F X_x0014_AÊBr0_x0002_Ñ_x0012_AOAægÜi_x0013_AbûöMñ._x0014_AÈ_x0014_ÊßiE_x0014_AdþÛ_x001A__x0001__x0013_AÙàç½_x0013_AZÿ%ÖÄn_x0013_AÖH_x0002__x0012_AÈ[ÃÓv_x0013_A_x0002_	e¦H_x0013_Ah9¿¯J_x0013_A0973»_x0012_ATu_x0012__x001E_6F_x0013_A_x0001__x0003_¿f*ÛôÂ_x0012_AÝ_x001A__cñþ_x0012_AÚè'ö§q_x0014_A_x001F_ñÝýes_x0014_A¡zMÚÿÐ_x0013_A_x001A__x0010_ö/¤Ý_x0013_Aâ©_x0017_"_x001F__x0012_Aª_x0011_«£¬_x0014_AB!_x0002__x0011_G_x0013_A23Í¢n_x0013_A-ÝÆúM_x0014_A_x0012_ª;_x000C_Á3_x0013_AR²Üo/b_x0013_AÓÛ[O_x0012_A²p·|Õ_x0013_A&gt;Y0{-_x0012_A:î_x0013__x0003_¤U_x0013_AÖEäë&gt;_x0014_AzvÉ3_x000C_÷_x0013_A÷2ô_x0019_&amp;ÿ_x0012_AÂZ}	Ï¤_x0013_AØ 80_x000C_(_x0013_A=É(/¥N_x0014_A£@Îþö_x0012_AË%$_x001F_s_x0012_A_x0008_0¶Þ_x0008_3_x0012_A)ºe/g_x0014_AÌ{ï`ÿ_x0013_AD_x0015_Ã_4_x0015_A&amp;ÿ¦é_x0013_A¼_x0001__x0011_JUO_x0012_A@Ó_x0007_,_x0003__x0004_1_x0013_A&amp;VvJ_x001D__x0017__x0014_A¸_x0002_Çã`k_x0014_AHOG;`_x0014_A[fRæÔ_x0012_A\ß©eáÉ_x0012_A_x000B_n5­4_x0013_A!Fdª»_x0013_AþØ`7IÕ_x0013_A¢Û+b_x0013_Aº¾Ðÿ*'_x0013_A_x0010_ní._x0014_A_x0012__x0016_,±ú_x0012_Av5d÷oÙ_x0012_A&amp;ò!_x0013_A¸_x0017_Pwí_x0013_Ab7¡(ó_x0013_A_x0002_ý2_mI_x0013_AdJHïÐÇ_x0012_A+ßdÍÎ_x0012_AàÏ_x0016_¾ç©_x0013_AòÛ_RD$_x0013_AétøÿÒ_x0012_A_x001F__x0004_W¸_x0013_A_x0005_B_Ð{_x0013_A0--ZT_x0014_Af¯_x0001_Ö ¢_x0012_A 5e%RZ_x0012_Axb8dÔ_x0012_A_x0013_Ô.ZÆx_x0012_A:ÌÐp_x0013_Aà/_x001F_h_x0012_A_x0001__x0003_Lí:Ñg_x0012_A°&gt;_x000B_ú_x0013_Ah_x000B__x001F_!ë._x0013_AÞ×ÒoË_x0013_A¬h0°r_x0013_A_x0012_ìÜä_x0012_AY;Ao#Ï_x0013_AQÑ`ÜÀÃ_x0014_AýþÍy_x0013_A ÎF/Ñ_x0013_Aêf_x000D_%òo_x0013_A®è³£_x000C__x0014_AÜ(µ´oÑ_x0012_AD©CC-_x0013_A_x000F_¬RÓ,_x0013_A_x0006_¸0Æ[_x0013_A_x0002_ó»iE_x0012_ADW§©_x000B_æ_x0013_A):ï¸Æ_x0013_AÜh!_x0013_AÒP_ó¡_x0014_A8ãw¤qß_x0012_AY S¸¤_x0013_AZÌ%_x000C_D&lt;_x0014_Aiâ_x0006_Ç_x0012_A|Z¶O_x0007__x0012_Aðò½k.4_x0013_A_x0017_QÅÓ¹_x0018__x0013_A_x000C_êq_x0014_ÿ_x0012_At1³5_x0013_A©äGpÞ_x0012_A_x001F_)_x0011_µ_x0001__x0002_îñ_x0012_A¸Ãa\G_x0013_AÁ@:_x001A__x0013_AÊ Ì¿Óú_x0013_A_x001A__x001D__x0014__x000B_kî_x0012_A±_x0006__x0005_ù_x001D_&amp;_x0014_AÄtþñ³_x0013_A¶ A_x0005__x001A_&gt;_x0013_ARÙ8Ò_x0013_A_x0016_Ô(_x0014_Ø_x0013_AdESFþª_x0013_AÉ«¦ÛYÀ_x0013_A$"¼&lt;Ë;_x0014_A0æ{Î"_x0013_Aþ3QLÆ_x0013_A¼_x0015_~Á_x0017__x0012_A6n=*_x0014_A)ïû_x0012_t_x0013_AOÍ³è_x0015_Ë_x0014_A8?Î±`Y_x0013_Aì?_x000F_KH_x0013_AbIr «8_x0014_Ar_x0013_?vè_x0012_A¬3ür/_x0013_Aî_x0001__x0002__x0001_@ù_x0014_Aö9_x0006_[J_x0013_A_x000C_q&amp;±.ó_x0012_Aî©­ªÑò_x0012_A^2d_x000F_	_x0013_A&amp;&lt;èF_x0017__x0013_A_x0012_ËÛã_x000B__x0013_AxfÍÙ+_x001F__x0014_A_x0001__x0003_$_x0005_X?_x0008__x0014_AíÉ)µÌY_x0013_A_x0014_ö_x0013_A_x001F__x0013_AéÎV[v2_x0014_Aï¾g_x0016_¯_x0012_AÜSÏ?x_x0014_Aà_x0017_Æ_x0007_U·_x0013_Az_x0011_×§¡u_x0013_AB¡³¾ù`_x0013_A¸«wp_x0014_A=2Ð6 _x0013_A.é$_x0011__x0017_N_x0013_A8`ãj_x0002__x0015_A@&gt;ÏKÄ_x0005__x0013_A¡xÚëù_x0012_A¾B	©s_x0013_AwÏM_x000D_V_x0010__x0014_Az·û{_x0001__x0014_AóãAÂJ$_x0013_AÈZ/Ùà_x0012_A~Ôzù_x001A__x001E__x0014_A_x001C_ªð~_x0012_A¶7RîM_x0014_AØØå@_x0014_A¼"w¯V%_x0014_AB&lt;m´fG_x0013_AÂÑ%x(_x0013_A´ºË-àg_x0013_AEÃ#)î%_x0013_A*GCÖ}_x0013_A+ÒâQO·_x0013_A!Ðò_x0001__x0002_`{_x0012_AxLO_x0001_n7_x0015_AP¶_x0006_ãjZ_x0013_A_x0008_RòÔt_x0013_A"üÚl_x0013_AÑ_w_x0002__x0005__x0013_A¿áÄ 'r_x0013_A_x0017_`­__x0012_AÐf¿ÜP_x0013_A¶é_x000F_é¸_x0014_ABmÈFq_x0013_A_x0002_)º¢_x0013_AÎöYþ_x001A_=_x0013_AìM,°1ß_x0012_A_x0002__x000F_Ú_x001D_í_x0012_An!Þø,_x0014_A®ûâ+_x0012_AºþòEö_x0006__x0015_AcE¢öÖ_x0012_ADWû4r_x0013_Adm#î_x000C__x0014_AÃÆ±¨I__x0013_AjÂ/}'_x0014_Aµ¹@_x0007__x0013_A:Kæú_x0013_A@èFÝ§Þ_x0012_Að^§_x0014_kF_x0012_ArÇë`¡ê_x0012_A_x0016_ô_x0016_e¥Ø_x0013_A.æ_x0014_Ý6_x0013_A_x0006_zUÃ_x0014__x0013_A»_x0005_iUz_x0013_A_x0001__x0003_S{þ7Íë_x0012_Ahíó_x0003_!t_x0013_AÄm_x0006_Í:_x0012_AÞ_x0018_¤ðÆä_x0012_A_x0018_¶)LÁ|_x0013_AÄ¯Tiìv_x0013_A:_x0003_ê_x0001_u_x0013_At(_x0005_ì¨_x0013_A_x001A__x000C_3E  _x0012_A~¬*K~*_x0013_Aêìd.Ú_x0012_A ¼gæç^_x0013_A_x0014__x0017_{?Ç_x0012_AþEÀ 3_x0014_A(_x000B_û·8_x0015_A_x001C_y_x0012_â_x001A__x0014_AßTµÀÜ_x0013_Aã_x001A_ãIÂ_x0013_AÿW8=_x0013_AúMCÖGp_x0013_Afõ~PNY_x0013_AÅóõ_x0013_A_x001C_Ö_x0002_J_x0013_AÐç?%ã_x0012_AaªS¹0_x0013_AâÏç¿,_x0012_AH²ËÚ_x000E__x0014_A²n¡ª_x000C__x0018__x0013_A¨K@ã_x0013_AOÆÏ_x0018__x0013_Aì:64m_x0012_A¸þ8_x0003__x0005_åê_x0012_AÝ6³´_x0014_Au_x000D_e&amp;b_x0013_A6«?0ÄK_x0013_A¯7øé¢_x0015__x0013_A¶®ÍT¾_x0014_A__x0003_î_x0013_Å?_x0013_A_x0001_µQÿaÛ_x0012_A_y!a%_x0013_A,_x001E_ú_x0003_KJ_x0014_AªÅú__x0007__x0013_Aq©_x0014_kO3_x0013_AÌu3_x000D__x0010_F_x0014_A¸__x0003__x0008_õR_x0015_Aéë~A@_x0013_A;E¦éçD_x0013_A_x0008_Í_x000E_Kù_x0014_A_x0012_(_x0013_AóK«å9_x0013_A¼Þ	_x0014_$ÿ_x0012_A¶å{_x001C_Åø_x0013_A.ÛM_x0004_ð_x0012_AðPO¾f¡_x0014_ASÈ&lt;_x0002_?_x0013__x0014_AV#E÷7)_x0013_AüÇfÂ	_x0013_Aóï_x001A_êy_x0013_A&amp;=¾="M_x0014_A_x0011_%]ãØ_x0013_A»1Uúã_x0012_Aø6ûQG;_x0014_AÆø_x0006__x001F_,_x0001__x0013_A_x0001__x0002_Øôw|Ê0_x0014_Ag_x0018__x000F_Ó`á_x0013_Aà_x0013__x0004__x0003_Ø@_x0012_A§ï_x001B_ö+_x0015_A`GÚ§\_x0015_AÜ7¨_x0012_¨&gt;_x0014_AÜ_x0014__x001B__x0014_A£}	-_x001C__x0014_AHN_x0002_'ö_x0013_Að?6^Óð_x0012_Aðmw}#_x0013_A4°W¬_x000F_R_x0013_AàêÇ¦'_x0012_A_x0016_"ÄOç_x0013_AþyÀ.7_x0014_Aöðiã_x001F_y_x0013_Aiç_x0016_´q\_x0013_Aú_x001A_!5í_x0013_A=Yâ©e_x0014__x0014_A¤ÉÎI_x0014_AqË_x001D_ñü¼_x0013_Aå¸á5f_x0013_A_x000D_h+_x0007_ª _x0013_A"&lt;._x0012_L¹_x0013_Aý%î±õ_x0015__x0013_A{³t-¤_x0012_A¢éØ­­Õ_x0013_AâÞH8Ó_x0013_AT¦ÌQK_x0013_AU{úòU_x0013_A_x001E__x0001_Èíç_x0012_AwÉã_x0002__x0005_e_x0011__x0013_AVpýÌ½_x0013_AlÄ'_~_x0013_AÍ_x000E_&gt;\_x0013_A_x0019_×¬{t_x0013_Ayz.õV_x0013_Aì*LiYõ_x0012_A¿Ócà/b_x0012_A¦¶_x0001__x0016_·j_x0014_Aû__x0011_ÁTÈ_x0013_A¶Æâ&amp;_x0010__x0013_A^_}O*õ_x0012_AÆ¾_x0004_Í_x0002_È_x0013_Ad_x0019_í&gt;¬c_x0012_AýVî»_x001D__x0014_A_x0004_2_x0012__x000C_¬è_x0013_A®#lR_x0012_Ad	Ý _x000C_=_x0014_A0±%mâ/_x0014_A?úUSÔ_x0013_A²_x0008_+þ¼_x0013_A¶rçö_x0013_Aº¬_x0005_³Ãn_x0013_AVÆW_x001D_/_x0014_ArãG_x0012_A_x000E_¾ºV)_x0013_A¤&gt;¹ô_x0003__x0014_AIæU'^_x0013_A¨ò3__¸_x0013_A_x001C_Ïacâ_x0012_AÊ$i0Úû_x0012_A«{±¼á^_x0014_A_x0001__x0003_Îèð_x0002_'_x0014_Aºº*¶_x0013_AÚ&lt;;tiÙ_x0013_AO¯Iº?h_x0013_A&lt;_x0001_Sj±T_x0014_A`ú«Z­_x0014_AJõL_x0005_V_x0014_AcîÌHóà_x0013_A~ÆØñZÕ_x0013_Azù2_x0014_º"_x0013_A,_x001F_DÍO£_x0012_AFP¨s_x0012_A0ÍÁ_­_x0012_AZZ_x001A_Pä_x0012_A¥³"¥X_x0013_A¸ktpì_x0013_A]ææ%UZ_x0013_A_x001E_]ÆJ_x0013_An_x0015_ì#_x0018__x0013_A6_x001C__x0004_êç_x0013_A(cÊÛFü_x0013_A*	Ýz­_x0012_AnvÃ_x001B_'}_x0014_Aä_x0007_òED_x0014_A¹ÿLö%_x0013_A®Gu×+_x0014_Ar·\¶h]_x0015_As_x001F_ñ_x001C_¦_x0013_A :%_x0013_A|¢¯_x001B__x0001__x0014_A°b×_x0013_Av´÷P_x0001__x0002_«#_x0013_A÷¿&lt;Tð"_x0013_AÅc]ï_x0013_AMÑ&gt;	÷_x0013_A,®R¬þ_x0012_A_x001C_¡´C±_x0013_Aõ­Äk1_x0013_Ar_x0011_ôT°ç_x0012_A®ÔÔ-'È_x0013_Aì»á@½¨_x0013_A_x001C_Hýqcì_x0014_Al_x0016_|ñ_x001D_l_x0013_A4_x0008_vH¶ _x0013_ADrIÐÚ_x0013_A_x001A__x0005_2À_x0014_A_x0006__x0017_PS_x0015__x0012_AÕ3x´Ã_x0014_AjÌÑÑM!_x0013_AÂOtè_x0012_AÑØ_x0019_ì¬=_x0014_Aãw²^ñ_x0013_AãÛ°_x0015_÷^_x0013_Ary&gt;_x0019_µ;_x0013_A5ç9¬°_x0012_AZËC_x0019__x001A__x0013_Aßyßq5£_x0013_A8#`/¢_x0013_AâWÉÅõ_x0012_A_x000E_ø©mSF_x0013_A_x0018_.,®Ý_x0013_A_x0016_á,_x0014_¢æ_x0013_Aä_x000D_«Üfá_x0013_A_x0002__x0006_`¨,¡«r_x0012_A_x0006_¦l'ü_x0013_AÎëu_x0004__x0013_A_x0014_,sðþ_x0012_Amïj0µ_x0012_A¨=Ö]b_x0014_A\ªÎ]_x0013_Avà5¤¹_x0014_A_x0012_*_x0017_*ó_x0013_AÖBbî%k_x0014_A[®1 é_x0012_A³Úl´l_x0013_AíÑ3ÕD_x0019__x0015_AR·_x0016_O_x0014_A4_x0003_qQ}_x000C__x0013_Aaé"Ê)_x0014_A {!òÆ_x0012_A+b"_x0001_-_x0013_A¦FÅna_x0013_A_x001B_0årp_x0013_A_x001F_W² _x000C__x0014_AhÖ·ÛÞ_x0008__x0013_AÊE4Ç)Ñ_x0012_A£_x0016_cÝÌ_x0013_A,&amp;öF_x0013_Adé_ù?_x0013_Aî_x001B_ 7_x0013_A»Öd£8K_x0014_A_x0005_Ë_x000E__x0004_§_x0013_A¢42Üv_x0013_Aðô°½_x0013_AÜJ\ä_x0001__x0002_qO_x0013_A_x001C_ íf6._x0013_AzöÜx_x0012_A¿ÐÝUÆ-_x0013_A°û?km_x0014_At5Á8Xl_x0013_A_x0004_¡·Ñl_x0013_Að9Væïz_x0014_A_x0008_ü~ç&amp;Ô_x0012_A¤ã_x0015_¬Ï_x0012_AÂ_x0004_·_x0013_AÖML¬_x0012_A}hhæÄ_x0013_Ar_x0001_¢÷Êq_x0013_A_x001E_à(«¯¼_x0014_Aà_x0002_éà*v_x0013_ApÁÌ_x0001_E»_x0013_A_x001A_:ò_x000F__x0013_A6í_x0012_eÕ_x0013_AÂ-_x0004_EÝ_x0012_A°K¶QßÐ_x0013_AìUÔ_rX_x0013_AL_x0017_ÄG_x000E_ë_x0013_AZ]GZó_x0013_AÌô*£_x001C__x0014_AúÉ¯ªsÊ_x0013_AM¸L_x0013_AbÂã°´×_x0013_ANý;_x0011_ø_x0014__x0013_AÞÊò¬È_x0013_A&lt;¿Ì8Â_x0012_A"R_x0001_ÞéÐ_x0012_A_x0001__x0002__x0002_Ù´é_x001E_U_x0013_A_x0016__x0015_&lt;hÉ5_x0013_AäA±þ_x0014_A±t_x000D_2_x001D_ã_x0012_Ah¾õ_x0004_E_x0013_Aêµo_x001A_)D_x0013_A\ã	¤¿_x0013_A_x000E_M.º__x0012_A´x&amp;7¯_x0017__x0013_Ag	T²Ê_x0013_A_x0006__x0001_t6v_x0012_A iÒQk9_x0014_A|°&lt;_x001C__x0015__x0012_Al×æ_x0006_ñ_x0012_A´±ánâ_x0013_AÜ_x001A_hÊ_x000B__x0013_A¶%µü_x0012_A_x0015_¥7_x0012_¼&amp;_x0014_A_x0003_w2o_x0012_Aêq&gt;a_x0013_AQ:RÕe_x0014__x0013_A®,'Hf³_x0012_Av=_x0013_Ö,2_x0014_AbºÎ6¼_x0014_AH¥Ûý_x0012_A q_x000B_B#ª_x0013_AZ#ç_x0005_Ñ_x0013_Aúøî2ÿ_x0012_A_x0018_º89_x0013_AQx+áO2_x0013_A9ìdwã_x0013_AFîU_x0019__x0003__x0004__x0013_ä_x0012_A_´g_x0018_A_x0014_AI,_x0008_ë_x0013_At,ö_x001C_z*_x0013_Aþ¢z$q_x0013_A~oûl^=_x0013_AöNÌÈ_x0013_A"T_x0008__x001E_w _x0012_A0*_x001C_L_x0004__x0014_A_x0015__x000D_l&gt;Å_x0013_A_x0014__x0016__x0018_ÛÌ_x0013_A_x001C_Z{_x0013_AÚÙDï5_x0013_A¾ÝJaEþ_x0013_A_x0010__x0016_ÆÒ^_x0014_A KZç×_x0014_A¥_x0015_Ï98_x0014_AÔ_x0016__,×_x0014_AFÓ¯_x0014_A_x000C_Öÿ(_x0005_-_x0013_A¨R'e_x0007__x0014_AÀn_x001C_kâ_x0013_A¾_x0017__x0012_A_x0002_~gp_x0013_Ap_x0004_£´_x0013_AräK¤·l_x0013_AXY~_x0001_&gt;_x0014_ApK¥×=_x0014_Al±±÷_x001C_ã_x0012_A´r_x0017_ÎY9_x0013_Aü_x0004_z_x0006_Ñ_x0013_AÜ_x0005_WvÀ!_x0014_A_x0002__x0008_ò·öË¹_x0013_AÜÒwÿ¶_x0012_A_x0010_ëV_x0011_Ç_x0014_A±]zíå¯_x0013_AàñTO_x0008_M_x0014_A_x001E__x0001_7v_x0014_A¶¯IU÷_x0012_A_x0004_3B_e¢_x0012_A1PÙ¿Q[_x0013_A_x0007_ê½=_x0013_A2ÅtlÚ_x0014_A±Ó_x000E_ü#_x0012_Aò²Á_x0011__x0014_A&amp;I4á_x0012_A´;&amp;aô_x0013_A~ÆÇ@Â_x0013_A&lt;ëÇg¥_x0013_AÞA_x0012_Aú_x0006__x0011_ð_x0013_Aín#_x0013_AÆE© ë_x0012_Av_DhÙ(_x0014_A_x0019__x0006_]ü_x0003__x0013_A_x001D__x000D_=Âåe_x0013_A_x0004_ÒÄ:_x001D_u_x0013_A_x000B_¡¥_x0004__x0013_AçûÊxC_x0013_AöÎò.W¾_x0012_AÒÓ¼?d__x0013_Am8_x0005_6X®_x0012_AÂ»·þi_x0012_AyAÊ_x0001__x0003_¯¡_x0012_A­ðb_x001C_C_x0014_Aiû¶Àê_x000B__x0013_Añ¨eñ_x0013_A:Cÿv¨_x0014_Ab_x0003_2}2J_x0014_A_x001A_¥_x000E_Gçý_x0012_A¾=ø_x0010_Ì_x0008__x0013_A_x0006_"GÏ¦_x0013_Aj\7}a_x0012_Aî,H2+_x0014_A&gt;q_x0013_µ¯_x0013_A1ÂSáªÐ_x0012_AáÂkýPù_x0013_AN#D8@¢_x0013_A_x0010_îA|:_x0013_Aþ§ù_x0002_jh_x0013_A§Ä_x000D_|(_x0013_A,4ã_x0006_u_x0013_AbÿÉÆ_x0013_Ah8´yû_x0012_AÇhgòdõ_x0013_AÍ_x0018_¡Vrð_x0012_AêJþ_x0012_Aæ_x0006__x0012_ôÓ·_x0012_AgQ1Æ(_x0013_AzUÅë9_x0014_A0Näj_x0013_A´¯º'_x0013_A®MawBc_x0013_Aì©é_x0001_ùÇ_x0012_A_x001E_R_x000D__x001B_ñÝ_x0013_A_x0001__x0003_ü6_x0014_-ó_x001E__x0012_A[zZ{&amp;_x000E__x0014_A_x0012_òbBÑ_x0014_A_x0014_Ü_x000B_ÄK_x0013_A±Ú³âý_x0013_A4»9Ï®_x0014_A0eõÔ¾_x0012_An_x001C__x0013_PÀÓ_x0013_Að_x000D_¥Æ¸i_x0013_A[z_x0001_õ_x0013_AÚFÃ^hi_x0014_Aú_x0005_!ù_x0013_AéÕÞÿ»_x0013_AEcFÚ*_x0013_A@¦âQS~_x0013_Aìíç×YU_x0013_AÕ/Å¼à_x001B__x0013_ANCàM?_x001C__x0013_AÌ_x001A_An&amp;_x0013_A^zÒLtö_x0012_A½ _x0004_&gt;Ô_x0012_A_x0014_¯ý5_x0014_A_x0001_/_x001D_Õ_x0013_AX±ùæd¡_x0013_A|u_x0013_YÞÊ_x0013_A¯"_x0002_½_x0012_AÜÆQ­C_x0013_A `_x0014__x0017__x0006__x0013_A$Ñ_x0003_V»_x0014_Av_x0006_G_x000F_=Q_x0013_A_x0008__x001D_Éë_x0003_K_x0013_A_x0003_rÊ_x0003__x0005_Ø_x0004__x0013_AARn_x0010_J_x0012_A¯W¾_x000D__x0014_6_x0014_A_x0006_K£_x0013_$®_x0012_AR: @Â8_x0013_AÎ ú0¨_x0012_As³r}Ã_x000B__x0013_AS±íy_x0013_Aä}uj+_x0014_A_x0004_z_x0015_/õ_x0012_A(1cOÜ_x0016__x0014_AÏAÜêÊ_x0013_A_x0012_ÒÌü_x0001__x0013_A_x0013_Ä§äÐ_x0002__x0013_Aë;'É_x0010__x0013_A_x000C_,uq]°_x0013_A_x001A_I%Ñã_x0013_AZ.ÓÙ¥z_x0013_A¼Ò±Ä_x0013_½_x0013_AtÐ&amp;+x_x0013_AÆøµJ_x000D_·_x0012_A%gôv©Ñ_x0013_Ar0k7Î_x0013_Ab&lt;8_x001E_±_x0014_A_x0018_¤×oØ_x0012_A`ûtëí_x0012_AÌ¤_x001A_õ_x0013_AÞND¡rL_x0013_AÂbÍÝÅQ_x0014_AÉfR£_x0010__x0013_AHú_x001B_»¦_x0012_A,\@Ý½s_x0013_A_x0001__x0004_ö'íùRÞ_x0012_Alû©HoU_x0013_AÚ_x0008_wmû_x0012_AòiÅVñ¥_x0013_AÜc_x0003_è[%_x0013_A_x0003_æ$_x0014_AJÚÉ±ã_x0013_A_x001F_%_x0010__x001F__x0014_A8hã_x0013_AHþÿ$.(_x0014_A»¶ô¤ÕÜ_x0012_AÐ:_x0016__x0013_A&lt;R)_x0003__x0013_A_x0007_u.H_x0014_Agõ?Väµ_x0012_A½u·BÅ_x0012_AF_x001A__x0002_±ã_x0001__x0014_Al\FÉ_x0016_¸_x0014_A¸òîÏ_x0012_Aº	%z_x0011_à_x0013_A¿ÌNËiD_x0013_A_x0001_ùÞõ_x0006_g_x0013_A ñRÔ4_x0013_AÖÙ^h_x0014_AHKÉ`ë-_x0014_An_x001D_wólÞ_x0012_A¸®¶Ù_x001F__x0013_ALÁ§Jzl_x0013_A_%_x0012__x001C_Sß_x0012_AHÐ}5_x001A__x0014_A_x0010_Åæ§éT_x0014_AÎÊ%_x0001__x0004_¢Ù_x0013_AM§§Ó;O_x0013_At½õ+tî_x0013_Açó_x001B_ñÛ_x0013_AAiÚ_x0010_£(_x0014_AüÅXt _x0013_A_x0004_ËTÐï_x0006__x0014_A¸¾]ÃÕ_x0013_Az}sNï-_x0014_Aôq6=k_x0014_AÔAñÞÌ(_x0014_A³I©Þ _x0013_A×«#_x000B__x0014_Apù_v_x001D_û_x0013_A p,M_x0014_ABô_x001E_Fý_x0012_A¨½k÷ê¬_x0012_Aê§¢_x001D_0_x0014_AX8ò_x0002_S_x0013_A&lt;ë÷¢ä§_x0013_AÍ_x0010__x000F_¾_x0012_A±«C_x0003_+v_x0013_AºA´ÍÆA_x0013_A_x0014_ÈÚ·_x000D__x0014_Aü^/ÓKé_x0012_A_x0016_iýñ#__x0013_AÄ3&gt;s_x001E_ý_x0013_A.Mtg&amp;_x0013_AºQDY_x001E_Ô_x0012_A_x000C_³rn_x0013_AI`*æ_x0005_Õ_x0013_Aø _x001A_®hÑ_x0012_A_x0004__x0006__x0004_ÁÅ_x0005_ñ_x0013_Aq_x0016_j1á_x0013_Aó`O#'	_x0014_A´	s_x0007_1[_x0013_A½IAX_x000C_=_x0013_A_x0010_/ÉU¶N_x0013_A2L_x0003__x0006_ú_x0011_AT{QÓÊÙ_x0013_AâñÅb_x0017__x0014_AVí'/e_x0013_AhÔ_x0011__x0013_"î_x0012_A:²â§_x0013_AXÏÊ_x001E__x0014_A´I_x000D_AºÑ_x0013_AÔXÇ_x0014__x0013_AÂ7#J³_x0012_A¶YIåQ_x0013_AÇ$Ð_x000E_ù·_x0012_AË_x001C_ÅlcP_x0013_A*y_x0013_C!¢_x0012_Að_x0001_fZ"|_x0013_AÜÓ³_x0014_ê_x0012_AU=_x000D_ÝT_x0012_A­ß_x0018_Ùé_x0005__x0014_A©#yë=_x0013_A-Äßö¿ô_x0013_A&lt; ý_x000B__x0012_â_x0013_AM]_x000F__x0013_A_x0002__x000E_²Å&gt;Ö_x0012_AZé_x000D_Bñ_x0014_A1g9_x001B_ê_x0013_Ap\_x001B__x0003__x0006_À_x0012_A3_x0002_Q_x0008__x0013_AE_x0018_H¼Áb_x0014_A_x0004_îUt_x0013_AB-¬ s_x0012_A6#s_x001F_Ì_x0012_Av¨ùÃ_x001C_W_x0013_A&gt;î_x0007_õh_x0013_ArJ_x0002_è_x0013_A_x0005__x0019_ ZÝµ_x0012_A¯ÜÞ½­_x0012_Alüú_x0003_W²_x0013_AúÂçÐùï_x0013_A×k¸&amp;_x0013_A7L­­_x0006_á_x0012_AöÉJÌ_x0014_Axöï¬2k_x0013_A±Éå_x0012_Aþ&amp;ó»_x0013_Aªüè+3_x0013_AÂH_x001F_2_x0013_A.{_x001E_½FJ_x0013_A_x0002_ñ_x0017_mN_x0013_AHÎÕÁÞ_x0013_At©ÏöÉ_x0012_A_x0014_þI"_x0013_A| M½Î_x0012_ABAÄp©¦_x0012_Af£5·_x000B_ù_x0012_A{È&lt;oUÔ_x0013_A_x001C__x0001__x0016_&lt;Õi_x0013_AKOÙÅ¨Ò_x0013_A_x0005__x0007_è8PÜP_x0001__x0013_AG7è§v_x0013_A_x001A_b°W_x0014_AjÜ}»wG_x0013_Aºµ{/_x0014_A_x000E_`I_x0006__x0005__x0014_AË°~.U_x0014_A_x0004__x0003__x0019_@_x0014_AÚPø6_x0013_AÌ_x000E_o¬_x0016__x0014_AüñKb9_x0010__x0013_A8Ú_x0001_³K_x0013_AÎ_x0011_í0:_x0013_AùÖB-&amp;_x0013_AxÒÅ_x0013_A¢S×L(_x0013_A?*íHg_x0013_A¶aIÇ_x0013_A*_x0011_^r¿u_x0014_A(ûÏtB5_x0014_AÐ`4_x0010__x0013_A¥_x0017_÷×ð_x0013_A¤À@X_x0011_Ð_x0013_AVóú_x0004_Ï_x0014_AÂ5Z_x000B__x0014_AÊ_x0003_¢ë_x0012_AÈXß%ö_x0013_AN_x0011_^Ç_x001B__x0014_A}óN!º_x0013_A_x0003_ÖÚ=_x0002__x0014_A¼g´f¹Ê_x0013_Aº_x0002_÷_x0001__x0002_³j_x0014_A´é7]@_x0013_Aº_x001E__x0018_W9[_x0012_A6$îF¾j_x0014_A¾}Eb_x0012_A¾¿è.Ï_x0012_Aê1a¹D¦_x0013_AÐ7¿T?_x0013_A÷1_x0013_9_x0014_AÓ¬Í=_x000C__x0012_ALPCê_x001E__x0014_A_x0012_p¹&amp;Æ_x0011__x0013_Aúr¿·_x0014_A8]59}_x0013_AÌç;&amp;Þ_x0013_A~_x001C_?'ðR_x0013_A_x0010_¾¶_x0014_AlÌd_x0002__x0006__x0013_A¤Þ_x0003_À_x0013_AF1?ÒZb_x0013_A¿&lt; oÝ_x0012_AÚÞTx_x0013_®_x0013_AÆ^Ff7_x0013_A_x0014_®@R7_x0014_A_x0016_y_x000F_®^ß_x0012_ATOÌq_x001D__x0013_AVV³õ°Å_x0013_AòÇèZZA_x0013_A©Q£êÍÐ_x0013_AÔ´ùe_x0014_AÏé´ÂQî_x0012_Aj½´k._x000D__x0015_A_x0001__x0004_ õ³_x001D_g_x0013_A~%;µ:_x0015_AQT!ÿ_x0013_A´¢i;Rõ_x0012_AÜÊÇ7_x0018_+_x0014_A_x001C_Celö_x0012_A¤F&gt;e_x0013_%_x0013_AÖçªØo_x0012_A_x0017_×P;Ë_x0013_Al°êXó,_x0012_A/y_x001C_x£_x0013_Aìýß_x0008__x0014_A*6x_x0002_¢$_x0014_ARFiÙ©Ò_x0013_A²,»4ç_x0013_Arìb¬Q¤_x0014_A_x0008_;U`I_x0012_AÖ"zÁF_x0012_A$p}¼W_x0013_AwhÏÿAB_x0013_Aô.vù_x0012_A¸È_x0011_F_x0012__x0013_A­¶_x0001_bi_x0011__x0014_A&amp;l¨9î_x0013_A:w£óÈ!_x0013_AÎòFú+©_x0013_A:c5p_x0017_¥_x0013_AÜü6_x001C_|»_x0013_AGEL¦²³_x0013_A0¼DUó_x0012_A_x0008_ýå_x0003_ª_x0013_AäQ&gt;_x000E__x0001__x0004_Ì]_x0013_A_x0001_¥_x000B_g_x0007_À_x0013_Ar¢	=ÑÏ_x0012_A_x0001_¡_x0006_¯o_x0003__x0013_Al_x000C_zÜ_x0013_Aä©ÀK_x0013_A[ßJ)Ì_x0013_Aôö¤_x0016_R_x0013_AÈ»_x0019_ô¯;_x0013_AÒ,õ(2d_x0013_AÁ_x001D_Åî_x0012_A}ÂN¡Í_x0013_AÀ¾£±t_x0014_A¤E³;&amp;©_x0014_A³pïÀåß_x0013_A8¿\aÀz_x0013_A´HÒ{ív_x0013_AGVú|g5_x0014_A`fNUE_x0014_Aqç-_x0002__x0013_A&amp;­q®S'_x0014_AVâõ&amp;_x001F_Ô_x0012_Ar"m_x0002_Ä_x0013_A^/Ì*À_x0013_AãWN¨íç_x0013_Afc¸¶´P_x0014_AÈÖýóÈ6_x0012_Aà_x0002_ÇJª_x0013_A_x001E_8qòÜ_x0012_ApÉV_x0016_u7_x0013_A60·9¦_x0014_A#"[µ¯_x0014_A_x0002__x0004_¤ûY~_x0001_X_x0013_AÈ_x0019_"_x0010_é_x0013_Ar³+¤-O_x0014_AöJ±sø_x0012_Aá&gt;xë2_x0013_A?_x0019_±Î_x001D_ó_x0012_AúGºÍ­_x0012_A_x001E_QóiY_x0013_A§o/x4_x0013_AFÐª_x0003_-_x0013_AaZ?Î/Â_x0013_A_x0004_©ßÔ_x0013_AGZñ¨l_x0013_Aj$¿3\_x0013_AÂ/5h_x001E__x0018__x0014_AÞ_x0012_xñü_x0012_AYàçâ_x0010__x0014_Aò[ô9_x0013_AxQPU_x0013_A:'ËfÈ_x0004__x0013_A&gt;jºÔ¬9_x0014_AáêÌàê_x0013_A¢Ï	 _x0014_A_x0002_û°­O_x0019__x0013_AÍ_x0008_[Ú_x0012__x0014_A_x001E_P_x0003_ª1_x0013_A 5^HÚ_x000C__x0013_A_x0016_µnêÂ!_x0013_ATE.Ñ_x0014_AÎë©¤¥i_x0013_A(ßßF_x0012__x0013_A¬Å h_x0001__x0002_±#_x0013_A_x0004_Ú­ûQ_x0013_A3pÜ2_x0013_Am¶cü_x0013_A´´_x0012__x0013_A.Âàª_x0013_ARyÎ&gt;"I_x0013_A Ëåë__x0013_A*$-{_x001D__x0013_AFh¨Ðk_x0014_AÄã_x0016_®@_x0016__x0013_AÕ2ãºp_x0013_A*;Uûg_x0013_A~Ì×gí_x0014_A¾ö°_x0008_Ä_x0013_Ax_x000D__x0002_¡©{_x0012_A$ñ´o+_x0013_AÑ_x000B_òR_x0004__x0014_Abí ª_x0014_A´%vmü_x0014_A¸l9ÿ4#_x0013_A_x0002_'æÂNÏ_x0012_AVÆ¸½@ã_x0012_Aß¸_x0019_Ë&amp;ó_x0012_AÐtGÝ"¾_x0013_AêJ]_x0004_ü_x0012_A_x0017_&amp;_x0011_@_x0014_Ax=Q__x001D_f_x0013_A_x001C__x001C_§*ØÂ_x0012_Aö_x0015_Ù¸D_x0013_A_x0018_àÓ_x0012_A,_x001E__x0013_A_x0002__x0003_ú_x000E_Ä_x0010__x0013_AxÛà§+A_x0014_AæørY_x0012_A46:¹_x0013_Aö_x000F_Ç|_x0014__x0013_A¥ÉD_x001E_¸j_x0013_A~ø«B«_x0012_A/Jþ_*½_x0013_Aß_x0007_2_x0001_³à_x0013_A&lt;&lt;2Öz_x0014__x0014_AªÌÛ6@_x0013_AÞG`-^?_x0012_A§_x0006_ºl_x0015_,_x0013_A"_x0018_À£=_x0013_A&amp;PõõJÜ_x0013_Aþ_x0013_64k7_x0013_Aü_x001F__x0015_i©_x0014_AK_x0016__x0016_&lt;_x0013_A o¡¶­ _x0013_Aô\_x000B_½±Æ_x0013_A+ï_x0016_`Ýú_x0012_AXÕ_x001D__x0016_¦W_x0013_Aì_x001D_HÈö_x0013_A`^%_x000D_à_x0018__x0014_AÇj+|_x0011_Ú_x0012_Ap}F¼ù»_x0013_A ¨¤_x0018_æh_x0013_AO7Hz_x0013_Aú½D¹_x0012_°_x0013_A.J*_x000E_¶_x0013_AÜjÜSÝ_x0013_Am'¾k_x0001__x0002_oá_x0012_A¥ÐQCµ_x0013_AÝ½ßÔ_x0012_Aürrð=£_x0012_A|]?+_x0013_AÉÝÿ0_x0012_A|½$Ï_x0001_n_x0014_AØÍ/9_x000E_{_x0013_AP)L_x001D__x0014_A&lt;ñ_x0001_¥_x0013_Ahþ_x0016_4Ê_x0012_AxËNÃG_x0013_A_x0018_Ú&lt;Y¹_x0012_AùX/´(_x0014_AÍO&gt;H_x0013_AÌ ña&amp;Æ_x0013_A¤óÑ_x0015_Éù_x0012_AVµï&gt;!}_x0013_Ah½m_x0014_A¤·LÅ¸_x0012_A?ÀÃ¼È_x0014_AèðÅ_x0010_Þ_x0013_Aòé¯´|$_x0014_AÊ_x000D_cé_x0013_AMÜ6¹4_x0012_A:A@!_x001E_9_x0013_ALÓÑjr_x0014_A¬ß?EwV_x0015_A\.bt_x0013_Að\µ9=_x0008__x0014_AxRá¥¨ø_x0014_AÑB3Ê[Ë_x0013_A_x0004__x0006_k}©Z£_x0013_A0íi3#ù_x0013_AØÄÜª=;_x0014_Aè:Hw_x001F_v_x0012_AW.ö_©_x0013_ALub6º®_x0013_A*é´o_x0014_A³)_x0008_ó_x000E__x0013_Ab`_x0007_!_x0013_AsÖ_x001E_^_x0016__x0013_A²_)XÔ_x0013_Aï_x0014_A¶fz(_x0014_A"DS_x001A_Ð_x0013_A:¨w_x0013_A&lt;eÐöX_x001A__x0014_AèìÈA_x0013_ALÃ_x0002__x0013_Çå_x0013_A2_x0003_½_x0013_A`áÂ_x000D_ _x0013_A9tåÒ_x0016__x0013_A¡_x0001__x0017__x0014_A¶V¹¹Tt_x0013_A^_x0005_§³:_x0014_AH#S+)j_x0013_A¬(0ªÑW_x0013_AXB²ãm_x0012_A¿tätä_x0017__x0013_A°Z_x0005_g_x0013_Aº×`zÏY_x0013_A`B|_(_x0013_A_x0004_ío}_x0001__x0002_q_x0001__x0014_A_x0013_Ú×_x000C__x0013_A	¨{õ_x0017__x0013_A¬!_x001E__x0013_A_x0018_m_x0018_µLò_x0012_AË_x0001_ÆY_x0012_AlÓ`_x0006_p_x0013_A$Ìa:¾¬_x0012_A_x001A_mY-ð_x0013_A´å}e_x001A__x0013_A´-TgP_x0013__x0013_AÛ¬_x0019_&lt;Ò_x0013_A«Ì2&lt;_x0014_A«ãÈ|Ê©_x0013_AÒ')#_x000E__x0013_AL_	+Ò_x0012_Ad¬_x0013_A|ÙR	ð_x0013_A_x001C_Èë)¿_x0013_AlkgÞ-º_x0013_A _x001A_G_x0001_£_x0013_Aæ7U×Gt_x0013_A_x001F_9â_x0012_AûKü_x001C_D_x0014_AÀ0_x0018_xÚÇ_x0012_AdÁ÷­¯_x0013_AîÄº_x0013_A4«u_x000F_Î_x0012_A_x0014_§7¤o,_x0013_A0)¾î¤_x0012_A6SïÉD_x0013_AàæÑý_x001C__x0013_A_x0001__x0002_uÆÝ(h_x0012_Az§_x0014_m,_x0012_A_x0008_k;_x001E_Æ_x0013_AhÛWaÓL_x0013_A.7Gg_x0013_A_x0001_{ :R¤_x0013_AiLÝSx_x0013_AÂ_x0017_¤~Ó_x0013_A 3Î._x000D_B_x0014_AxÏÃÿ_x000B__x0014_A_x000D__x0013__x0002_:_x0005__x0014_AdÍ_x0015__x0002_H_x0013_ACøüæS_x0014_Aµ_x0002_É8ª_x0013_A^_x0007_´Ë_x0014_As_x0017_HdbÒ_x0013_Aæøß·_x000F__x0013_A_x0007_ütf^Ï_x0013_Ap_x0001_ÈLôþ_x0012_Aüäl½þ_x0013_Aô~ÔKË_x0013_AÚxû_x0013_AHßÏ_x001B_i_x0014_Ar³RÖL_x0013_AtOl»ôÓ_x0013_AEQ¤A±_x0013_A$PW_x0015__x0013_A{9_x0015_)D_x0013_A/ÑIÃ_x0013_A¸zîÃ+¬_x0013_A®ÀWP\_x001E__x0013_AÚlLf_x0004__x0005_(_x0013_A=ÅIr_x0013_A(#åøþÄ_x0012_A`m_x000C_Rv_x0014_A6¹ÇY+_x0014_A¬sõ\Ï_x0012_AÐN¢í_x0012_AR_x0010_L¡n?_x0014_A&lt;µ4þ±_x0014_A¼_x0014__x0003_½OÝ_x0014_Az_x0015__x0018__x000B__x0013_A®:i¾)_x0014_Aõ«_x0003_å´Ï_x0012_A³i¼_x0008_ÛÂ_x0013_AV(_x0010_ïõÉ_x0013_AÒl"X7÷_x0012_ABó_x0016__x0002_x_x001B__x0014_AR¸â_x0004_%è_x0013_AçH_x0013_A_x0005__x0001_ûp½_x0012_AâPLÂ!_x0014_AN_x0018_'fý_x0001__x0013_A"å#ßøÀ_x0013_A^oD{Ú_x0013_ABÿpnºÀ_x0013_AìiU)_x001F__x0014_A0¥µÊ_x0012_A_x001E_ÜC_x0013_AÐËÈ|/_x001E__x0014_AÍg/ÅSq_x0013_A_x0016_èb_x0001_Ø_x0013_A_x001C_ÖlÂÜ._x0014_A_x0006__x0007_¾óábÚ_x0012_Al_x001A_;!_x0001_P_x0014_A¶ÍûbÀÁ_x0012_AÓÂÍ#_x0013_AºÔùõL_x0013_A,P\=Á_x0013_AZ§^ã_x0013__x0013_AÖÙLG_x0013_A_x0004_$RB_x0013_AýÇJ&gt;Ûõ_x0012_A_x0004_t©Ï&gt;_x0013_A÷3h_x000E_:_x0014_A6%D_x001E_Ox_x0012_A­8Æ£*_x0014_AL¹(_x0004_í`_x0012_A×ø_x0004_Ô_x0001__x0014_AÖdwkØ_x0014_A]&gt;Ë!ÒZ_x0013_AÎ_x0008_yD&amp;_x0014_A_x0012_ÞF'[_x0013_A_x001F_9_x0013__x000B__x0014_AO6_x0005_w_x0013_A¶Cbÿñ_x0003__x0014_AÆNgß,_x0014_A_x0004_Ü_x0005_¶¦£_x0012_A@ý_x0007_gF_x0013_A_x0002_+9£ðÁ_x0012_A_x0006_«_x001C_ßÈ(_x0014_AVúzÀXx_x0013_AÎõ_x001F_Å\~_x0012_A\V'Nö_x0012_Aþ¢(Ú_x0005__x0007_k_x0012_AÙ¤_x0003_½_x0013_AG¨_x001D_T_x0013_Aærõ)*_x0013_AL2¸fú)_x0014_A¤_x0013_Nn­Å_x0013_Ah~Ìæ¼3_x0014_A_x0004_é_x000B_¬È_x0013_A^Å)ÜòÐ_x0012_AÑ*épíÌ_x0014_A4~^Ñ_x0013_Av_x0001_Ô~gu_x0014_A_x0010_K=M£¨_x0012_A_x000E_¼ñ_x0002_ýø_x0012_A÷áIMM_x0013_AÄxr_x0013_Aþy_x0013_K_x0014_A^_x000F_ûýs_x000E__x0013_A °_x0019_{91_x0013_A²Ø_x0012_þU±_x0013_AÉ3_x001B_i_x0010_ï_x0012_A_x0008_dh"Ü½_x0013_A_x0007_ÀÆcH³_x0012_AÛ_x0006_?jÏi_x0013_A }+_x0001_9_x0013_A¸ÁHDi_x0012_A=±ÀÆ{_x0012_ABá]÷_x0012_A_x000D_¾y¾¯_x0014_A¼Xxâ_x0012_A_x0008_9b_x0004_x9_x0013_Aqo¼B}_x0013_A_x0003__x0005_Â_x0002_`Ég_x0013_A_x0004__x0002_¬yÞ1_x0014_AyPÔ_x000D_êÑ_x0014_AÍ&amp;_x0008_t5C_x0013_A_x0003_|&amp;bÔ°_x0013_A*¡_x0006_ç¤_x0012_A&amp;ê¢U¹_x0013_AÁ¿C¡Ð(_x0013_A_x0016_\ªÆ·_x0013_AâØy-_x0008__x0015_A0ìÀáÌ¡_x0012_Ar_x0010_C_x0013_AÞIí«×ú_x0012_AÆ_x0007__x0001_Þç_x0012_AÒíÄ¶³Õ_x0012_AB;_x001E_ó8"_x0014_AP¦T_x001F_\ò_x0013_AªØ¦×ü_x0013_A£_x0005_Ø-C_x0013_A_x0005_}úB_x0014_A_x0012__x0015__x001D_¶_x0013__x0013_A¦â_x0005_é[_x0014_Aöô&gt;_x0005_»E_x0013_AJ%êÙÛç_x0012_Aà½âh_x0015_{_x0014_AT&gt;ZUP×_x0013_Ah©%_x0016__x0012_AlçDë0_x0013_A hGw_x0014_AÍ%&lt;Ó_x0013_AÇxxÍ_x0014__x0014_A_x000D_¸§|_x0005__x0006_{_x0012_A[¤ÍcÔ_x000B__x0013_A_x0002_Û¥ÓÔ+_x0014_A¯°#í_x001F_¼_x0013_Añåû=ï+_x0013_AÁQxª._x0018__x0013_A! _x0010_ä_x001D_À_x0013_AøSÑ_x0018_Y]_x0013_ApÊß¸¾_x0013__x0015_AÕ_x0003_#dr_x0013_AýÁJ_x0013_A¤7ó_x0013_A-¸49_x001B__x0013_Ak°"×_x0012_Ô_x0012_Aiãù:(_x0014_AØ_x0014_QIÍÃ_x0013_AÌåî¹L_x0014_A_x0011_`_x0007_x½_x0004__x0014_A\e¹÷ _x0014_AÎ_x0014_vTmt_x0013_AÄYÐ_x000F_&gt;_x000F__x0013_A¨_x0001_Ôß_x0006__x0014_AØ^ä°_x0013_A²iYïÑ_x0012_A7ÊL_x0017_S_x0014_AbA;sªR_x0013_Aª²ÄÈ_x0013_AÔäÑvF_x0014_AÒ$¯Ò_x0013_AÐ±´_x001F_?µ_x0012_A_x0003_ÂWÌ\1_x0013_AN£Ì)_x0014_A_x0003__x0007_\kr×&lt;Ú_x0013_A_x000E_ze"5d_x0013_AdaýK_x0013_Ae£×Ö"_x0001__x0014_A?ätëg_x0013_A\Qd¸[q_x0013_AÄw\U_x001E_À_x0012_A´p_x0002_çº_x001B__x0013_A_x0010_äWÒ_x0006_A_x0013_A&amp;°û_x001A_ê_x0013_A&amp;Ðæàn_x0013_A_x0010_(A=_x0013_Að_x0012_©Lw#_x0013_A|À%'H¬_x0012_AhíÊÝqÜ_x0013_AÈÍc{m_x0013_Aº_x0001_¡Á_x0012_A_x0004_öA¸Na_x0014_A2ñjÈ´_x0012_Al³·Åö_x0012_A¯al3_x0013_A2i4V_x0014_A_x001B_âê©®_x0012_AÈÿ¼¹_x001D_q_x0013_A.ó_x0010_Ìø_x0013_A_x000E_Ô¶çÕ_x0012_A¢_x0005_ïáÇ,_x0013_A¶o_x0014__x0013_ALÕÕ7_x0013_AAÂÆ#6_x0013_A?Ðm_x0006__À_x0014_ArF¡_x0001__x0003_ïÉ_x0012_AÃUõnø_x0013_Az4=äå_x0012_A|h£_x000F__x0016_ú_x0012_A?_x0002_D&amp;_x0013_A0o¬.ò_x0013_Ai¢Më$_x0013_A&lt;_x0016_.PÔ_x0012_AØ)½ü~ _x0014_AîÔBN_x0013_AZ97À,_x0013_A=`_x0010_9_x0011__x001F__x0013_A_x0012_ù#_x0006__x0010__x0015_A_x0004_yÝìØ¶_x0013_A²Ü:Ùó_x0013_ANSÃ,~_x0014_Aö¶Ä@_x0014__x0013_AwØÉ_x0012_Aî_x0014__x001C__x001A_W¶_x0013_A_x000F__x001C_'_x0002_Aê_x0013_Av÷Ù_x0013_A_x0017_'_x0013_û_x001B__x0002__x0013_AC¬_x0006_m_x0013_AÎb5&amp;ÑY_x0013_A«Ó@E»è_x0012_A¸ï_x0015_r_x0013_APñp_x0007_£¾_x0013_AÎB¬_x001A_ÿñ_x0012_A0&lt;j§D_x0013_A¤B:_x0014_A`A7{_x0013_A_x0010_»Ì__x0013_A_x0001__x0004_Øe¡_x0017_p¾_x0013_AºÒÇÃ_x0013_A°63_x001C_¢Y_x0014_A¡¤xY_x0019__x0013_ATàì_x001D__x0017__x0013_A_x000C_póDu_x0013_A*ùu_x001E_b_x0012_Avÿ~h*_x0013_Afà_x0002_o³@_x0014_A!ÎL_x0013_A£_x001C_X.®_x000D__x0013_A #üì_x0017__x0015_A"å_x0001_2a_x0014_AÎ/do_x0013_A_x0017_ÐNÜ_x0013_AruÐ¯}^_x0013_A¨l_x0015_ÔÃ_x001B__x0013_AÈ¤h¢i_x0013_AôÖ_x0003_,F»_x0013_AÔ,ÕXdÍ_x0013_AÂ_x000F_à_x000D_3_x0013_AúXÔt8_x0013_AÍüË5´_x0013_AjGHx\_x0013_A\|±íº_x0012_Aè¤Áág_x0013_AÙ-ª p$_x0013_AÏ_x000F_ÁÄ°_x0012_Aîì_x0004__x001B_C_x0012_A,_x000E_z$Æ¯_x0013_A2_x0019__x0005_é_x0012_A®Á¶_x001B__x0001__x0004__x000F__x0013_A¦\Mãj_x0012_A_x0010_¡Ii×ª_x0013_AêÂä»¤_x001B__x0014_A¶o¥ôh_x0010__x0014_Aqyw9'+_x0014_A¢y®&amp;_x0013_A¸¥_x0018_¥ì_x0013_AÑl_x0017__x0002_îG_x0013_A)ÕuÓµZ_x0013_AìÇþÉ p_x0012_A»åÝÎ_x0014_A_x000E__x0018__x0003__x000B__x0019_G_x0014_AUF(é6_x0013_A¼H¯ùC*_x0013_Aü|aÐ)_x0013_AGd¥5`ó_x0013_AÌ_x0006__x0010__x0019_^§_x0013_A_x0008__x0011_~Ä_x0004__x0013_AîQ ¦Õ_x000C__x0013_Ahâ2àIq_x0014_AÍy_x000E_:áä_x0012_A¢0ÅÍfÂ_x0013_A_x0018_2òm¿[_x0013_AH¹:N#+_x0013_A0§_x0004__x0010_û²_x0013_Aàçþ_x0013_AE`ÊÁÄ_x0013_AEí_x0005_jWo_x0014_Aÿé°_x0002_§¶_x0013_A £gÝ_x0013_A-§¡Xb&lt;_x0013_A_x0003__x0005_þÖ_x000B_Ú;_x0013_Aê9ë¸l-_x0013_A½;_x0010_þfï_x0012_AÊ9¥{Yö_x0012_ARfWe¹!_x0013_AÎå®_x0017__x000E__x000B__x0013_AOVÂü_x0001__x0013_A"_x001C_LoÒ_x0013_Af¢G)ª_x0012_A´~&amp;ô7û_x0013_A|t¼Wq_x0013_ALÖ]wà_x0013_Aù_x0011_¦_x0006_u_x0013_A®_x0012_7_x0007_0_x0014_A%¸Uù/7_x0014_A1@è_x0012_ùô_x0012_Aê£U±Þw_x0013_A Êð4í¬_x0012_A6,_x0011__x0013_A_x001C_¼_x001F_Æ¢k_x0013_AY-ð²Òa_x0013_A_x000C_áÞëÙû_x0012_A_x0003_ÔAì_x001F_s_x0013_Am_x0016_ÆÇj_x0012_A_x0016_ãaú_x0013_AûÕÿ¢_x0004_-_x0013_A_x001A_L¦]ú_x0013_AëDÑ6g_x0013_A¤î8²!_x0013_A&gt;_j_x000B_Å_x0012_A_x0002_Ñ_x0007_¤´_x0013_Aèì´_x0001__x0002_Vq_x0013_AoÍØRÍ0_x0014_AÆ¨_x000C_Ä_x0015_»_x0014_Ah+ò_x001E___x0013_Að#7´,Ç_x0013_AqÀó13è_x0013_A«_x0016_.b_x0013_A_x000E__x000C_._x0003_¬_x0007__x0013_A0ÇC=º_x0012_A¡_x0003_lûuA_x0013_A6_x0003__x0017_æâf_x0013_A¨G©Çú_x0014_A¢p%Å_x0001__x0014_A¤l_x000E_?ûâ_x0013_AìN_x0006__x001C_M_x0013_A+Û½Íj¸_x0013_AfJï1_x0013_AKÓt¬;_x0013_Am/LdE_x000B__x0013_Aáî_x000F_v_x0013_AÒ5vlcE_x0014_A\DåÈ_x0013_A_x001E_H«µ_x0013_A¼nM{é_x0013_A·r2êïQ_x0012_AÄ¨jô_x0013_Ax²!§÷õ_x0014_AÑs\ð®_x0014_A_x0012_&gt;¶¯;_x0013_AüâÕiRÚ_x0013_A4¢_x0011_÷»_x0012_AØp%Ú_x0012_A_x0001__x0003_mæÆÙ_x0013_A¶!&amp;_x0006__x0013_A¸_x000D_WâB_x0014_Añî^ýÁc_x0014_A_x0005_øäsXY_x0014_AÜx¼ñË_x0013_A4-+¤Ö_x0012_Aå=¿N)_x0014_Ab¿ê}ã§_x0012_A¤Ë!_x001B_3à_x0013_A~	_x0005_ºl_x0013_AlÚ_x0004_;ÃD_x0014_Ak½_x0005_y_x001D__x0013_A~2µWK_x0012_AÐ[CÊ³3_x0014_Aäp#!_x0013_A`uÕè_x0014_Aú¦ï©_x0012_AÌ_x0016_ÚøM_x0013_A´2_x0006_Yg_x0013_A_x0017_¯_x000E_n&lt;_x0012_AV®Jò	z_x0012_A_x0012_Ê¬_x0004_â*_x0014_A_x001E_r¬W¡_x0014_AVýÿàÌ(_x0013_A®è[&gt;¾_x0013_AøRAe_x0012_A¢°^Ý_x0011_Aünª¹5_x0014_AxV2êè_x0012_AÈ_x0002_×Á_x0013_AÞÄë_x0003__x0006_ã_x0014_Aî_x0013__x001D_,î_x0004__x0014_ApÀ9=µ_x0013_Atå_cÅö_x0013_Aáûâ²_x0014_ARf&gt;)¼_x0013_Að_x001C_¨ _x0014_A¼_x0006_½å_x0013_A LîÏ_x0019__x0013_AÕ]¶#þ_x0013_A_x001E__x001F_üà_x0013_A×B&lt;_x0014_AHº¬´R"_x0013_AÜ_x0007_':»n_x0013_A@¹¦õ_x0013_A_x0006__x000C_?_x001C_._x0014_AVê_x000C_D=_x0013_AN=d7_x0012_®_x0014_ALøICK_x0014_Ad_x0007_ÈèöM_x0014_Aý_x001E_§ìÀ_x0013_AÚ_x0008_ë/:_x0014_AöÓË_x0013_Ah_x000F_GGaÈ_x0013_A Õ7 @m_x0012_A,+_x0001_¤7_x0005__x0013_AÊí!5ç _x0013_AAbÏ¢:_x0014_A#_x0018__x0008_SD_x0014_A¼_x0003_yü8Ô_x0012_A"_x0010__x0002_­-_x0013_A$£_x0019_Û_x0006__x0002__x0013_A_x0003__x0005_I_öçÏz_x0013_AÈãU=î_x0013_AØ"Næ}_x0012_AÕ_x0017_ÄÙ×7_x0013_Ab+¨´_x0013_AúÄ¶._x0012_AÂnåa_x0016_þ_x0013_AbY6}ço_x0013_AñZ¸!_x0010__x0012_Az=kË_x0013_Aé_x0001_Â_x0007_k_x0014_A4_x0010_"Æ#_x0013_AôOe$Ü_x0013_AdOüò¿_x0012_AY#$_x001F_t_x0013_Aç»P_x0017_ø_x0013_Ao_x0006_&lt;öç&lt;_x0014_A¨»Zç!_x0014_A3/s=_x0012_AÀáý_x0002_çY_x0013_A¿`_x0013_A»_x0002_°_x001C_ý_x0013_AlVè]_x0002__x0014_A_x000F_.¦9×_x0012_Aò¯ë_x001D_]_x0013_ATÃ~&amp;_x0004__x0015_A_x0002_î_x001F_H&gt;_x0013_A_x0007_¨i@z_x0013_Aqª._x0013_A½2åQK_x0014_Aø(iàKU_x0014_AR±Ï?_x0001__x0004_?_x0013_AÁs_x000D_n_x0004__x0014_A-x_x0011_hË_x0014_A Ïº?_x001D__x0013_Ay_x0013_ëSÂ_x0013_AD.C4m­_x0014_A4_x0010_kq¸,_x0013_AkÆîú_x0013_A$ß­8Å\_x0013_Aä¬ò_x0001_ÙU_x0013_A_x0018_M´Ä¥_x0013_AÔ_x0018__x0002__x0019_Lÿ_x0013_A§HËTN_x0013_A2°íþ_x0013_AéJB`_x0015__x0013_A2_x0018_µ_x0012_AÀÁ&gt;øà_x0012_Aóò4ô_x0013_A8°ã¢_x0012_Ó_x0012_A¡ÙM¾ÏQ_x0014_A`Ø_x001D_÷q{_x0014_Af´ÁÝjÕ_x0013_AsÎw¶®_x0013_A°»*(_x0006__x0013_A¾':ßÇó_x0013_A/6Bk_x0003__x0014_Ax(H(¾û_x0013_A¦à|#*_x0013_A*aÃªì_x0014_A§Mâ\-_x0014_A_x000C_U5Ýô®_x0013_ADÁ\U£_x0013_A_x0001__x0003_"_x0002_½ýB_x0014_A´Ô+µÿP_x0013_A_x0001_JþsÿS_x0014_A ä/Å_x0018__x0013_AîEJÀ_x0013_A·XÚ¨é_x0013_Aû_x0008_Í®,_x0014_A¼Ë1Â_x0013_Aõ7XF_x0013__x0014_A°¢îVyf_x0012_A;ÏØÿÄ_x001E__x0014_A&lt;_x001C_?Dâæ_x0014_A_x0008_qgÄEu_x0013_A[{_x0011__x0013_A0&gt;_x0019_ø_x0013_AðNdO©¾_x0012_AùCïpC_x0013_Aè@mðb_x0013_A@_x001A_¡&gt;/_x0014_A_x0010_GÔY÷¿_x0012_A^RÌg_x0012_Aü_x0003_¢÷-ý_x0013_A_x000E_¡m¼²_x0012_And#«_x0012__x0013_A=Ej	Ã_x0013_A!V0gÈ_x0012_AüH_x001D_ó~ï_x0013_A¢¶É*e_x0013_AtâaÚq_x0013_Aõ}_x0007__x0014_A{®ü}_x0013_Að"9_x0001__x0004_8_x0008__x0014_A_x0005_ñ¿_x001A_Á _x0013_A%ìèª_x0013_AÒÄ=MÎ_x0012_Aí_x001D_ØJ9_x0013_AÅNgìÔº_x0013_AI?&amp;_x000F_¥_x0013_A_x0010_%´]_x0013_AL&gt;UæT_x0014_A® qû_x001A_Z_x0013_AP°_x001C__x0002__x0011_&amp;_x0013_An¿­_x0013_A_x0014_VñÄQ_x0013_A9êÆ9Ø¨_x0012_A"&amp;ìø:_x0013_A±vp%ch_x0013_A+ï¥cWr_x0012_Aj[Éc¹p_x0012_AZ29,úv_x0013_Að_x0017_+G»ÿ_x0013_A%÷ûI_x0014_A_x0002_$¾ñ-I_x0013_A_x000E__x0003__x000B_©ö_x0012_A®Ù+7¾_x0013_A_x0016_Y¦ÂK_x0013_AÚç_x0008__x000C_R_x0013_A_x0010_"1¢t}_x0012_A®_x0018_x1\_x0014_Aß_x0006__x001F_'ø³_x0013_A8ºO_x0002_¤_x0014_A*:8£õ_x0012_A«_x0010_QÑ{O_x0014_A_x0001__x0002_¢µ_x0017_:ã_x0013_A@:ýØ|_x0013_A¯`è§?_x0013_A@ 	\&lt;î_x0012_A_x0016_ô_x0010_¹_x0013_Aq@_x0003_È_x0013_Ad³[Ø¬_x0012_Aþ_x0010_*_x000F_ÿP_x0013_A_x0008_¸&gt;Ó_x000F_«_x0013_A&amp;É¹i8_x0013_A_x000E_ç`×¥á_x0012_AªOþ	æÆ_x0014_A6kÊ~_x0013_A,¦T_x0017_%_x0014_AP´Þq¦_x001B__x0014_Aa!Yq&lt;_x0014_A²Ç*JDü_x0012_AæÉo÷s_x0014_A_x0010_Nd=_x001B_¿_x0014_AÜû_x001E_%ÓÇ_x0013_AFÛÉ_x0012_Aò\·ßáb_x0013_AtV&lt;_x0015__x0014_AèÞi_x001C_«_x0014_AÀ¤#d_x0013_ARHðä_x000F__x0013_A1äfýûï_x0012_AÒ_x001D_hñ^_x0010__x0014_AÒ1Öû_x0013_A_x001B_=æÁ;_x0013_A÷Ñ]E1_x0013_AÀgÐ÷_x0001__x0003_ýO_x0013_ApÍ;ê#_x0019__x0013_AhÎÙ?_x0006__x0015_A¨.=_x000F_øµ_x0013_AéÂËæ1J_x0013_AO¹_x0001_Õ&gt;_x0014_Aíê@µ_x0013_A_x001A_òNi_x0013_A\öRO'_x0014_A_x0003_4_x0016_;m_x0014_Aù§üZ'²_x0014_A~_x000D_Fj_x0012_AÖx­)úê_x0013_AtZÍ¬¼O_x0013_ARè}0\º_x0014_A¬ÐÛ_x0012__x0012_AJ0çbA_x0013_A+'_x001D__x0010_L_x0013_AÈ+^Ì±Y_x0013_AÞ_x001C__x0010_6"Ð_x0012_A_x000D_Opf_x000D__x0013_Aª7C9x_x0013_A@åæ%_x0012_Aà©!´{__x0012_AhK_x0012_±ì+_x0013_A_x0002_'_x0005_æwõ_x0013_A¤¶k/J_x0013_A¨ûó	_x001A_}_x0013_A({._\_x0012_AhgÀa_x0018_C_x0013_A_x0014__x001D__x000F_U_x0012_AÂ_x0014__x0007_l3ü_x0012_A_x0001__x0006_¨oy»_x0013_AT®_x001F_L1_x0012_AB_x0012__x0011__x0002__x0013_A.ïÔu¼_x0013_Aø/Ò«_x0012_AÆû6îä_x0013_AÎR&gt;ÑÅ:_x0013_A¬Þâ»¥z_x0013_AðHdVõ$_x0015_A^S_x0018__x0003_c_x0013_A0V_x0012_A2£/Í×_x0012_Az_x000C_ÎrÕ_x0012_Ar×}ðC__x0013_AZ_x0019_ô]_x0005__x0013_AÚgÄh¼A_x0013_A"ªä4J_x0013_AØ_x0002_î_x0003__x0018__x0013_AhRNþà_x0011__x0013_Aº\lý©Ï_x0013_AØpqs_x0005__x0013_AJ±ãg_x0015__x0013_A&lt;xx@Ì´_x0012_AL÷f_x0012_Y_x0014_A÷_x0004_É{û_x0012_A_x001E_tp\k_x0014_A¼ ÅuÚ_x001D__x0014_AâE4èxê_x0014_AÚ;è._x0014_A0_x001E_ÿÒ_x001D_x_x0013_Aôë6}._x0014_AFkÍ½_x0001__x0002_ø¨_x0013_AÌ#.©ç_x0013_AZ»åÏ4_x0017__x0014_Añh´e_x0013_AU}_x0011_eú_x0013_AÐ÷¶$~_x0012_AràÎ_x0006_C_x0014_A+èCäã×_x0013_A^¥.m_x0013_AN¡ÌÜòõ_x0012_A¾ÊYq_x0014_AÙóÆ¶[_x0013_A88O±AD_x0013_Ax_x001E_á-)_x0013_Aì­#_x0007_ý_x0013_A±ðBÈH_x0013_A_x0014_Ï23Ã_x0014_A@µðxfì_x0013_A_x0001_@h._x000C__x0013_A¦2{åØí_x0012_A(kÚÖØ_x0014_Aç&gt;_x0006_B8_x0013_A_x0018_kÉðXû_x0013_A¾a\öæ_x001E__x0014_A.cÓy_x001E__x0013_A$_x0006_oaÙ_x0013_ABb25÷&lt;_x0013_A»9ãêbÛ_x0012_A êÒ¹Þ_x0014__x0013_AzGÐá¢P_x0012_AîKõ²_x0012_A_x001C_ºÜÌØÐ_x0012_A_x0001__x0002_03ê©+Ó_x0012_Ai_x001C_½¡[*_x0013_A,¼YGö_x0012_A^3s½½Ø_x0013_Ap½ú_x001C__x001B_Ç_x0013_AÞt¬c_x0014_AEµCdÍ¦_x0012_A_x0008_iâ Â_x000B__x0015_A_x0010_&lt;JÉkÜ_x0012_Aê SåÑf_x0013_Aöb²_x0003_,_x0013_AhM&amp;4¸C_x0014_A_x0004_ðdZ9_x0013_A}÷/E=_x0014_AIx*_x0001_¼_x0012_A?AVÞó_x0012_AÉ/_x0008_¨~5_x0014_AÄ_x001D_)-ã_x0012_APbÇ4c_x0016__x0014_A_x0016_}Ð{u=_x0014_A4'Ò_x0011_Ò_x0013_A ²BÞÎ_x001C__x0013_A²ÍðKn_x000E__x0014_A´w+-y_x0013_A\¼"ã_x0014_ê_x0013_A¾*Îj5¥_x0013_A²üúU_x0013_A#_x0008_Ö±Ec_x0012_A²WlåJ_x0013_A¸£s,_x001D__x0014_AT_ÍL_x0013_AÿßüJ_x0001__x0002_Â÷_x0013_Ap/ê_x0013_AK_x0007_\î_x0001_Á_x0012_Aì¡o_x0005__x0014_AÆObÓK_x0014_Aò?ü'i_x0013_AtÞè{_x0007_à_x0012_A_x0003_o_x0007_b0j_x0013_A_x0013_¶&amp;Ñ_x0013_ATD9ó6_x0014_AIëÕù_x0016__x0013_Aþ_x0001__x001C_Ë:~_x0013_An&amp;£__x0015_ñ_x0012_AHò¹ÎéT_x0013_AN^W;_x0005_^_x0013_Aa +_x0010__x001D__x0012_Az¿¶_x000F__x001A__x0014_AÄ _x0001_!_x0013_AÁ¼©öò_x0013_A2ÿ_x0012_DÎ÷_x0012_A}_x001C_³ôÍ_x0014_Aö¯äe_x0013_AT=QëÏ_x0013_A¤û_x001E_Nq_x0013_AÂ¯'mvó_x0012_A yx1[É_x0012_A8VY_x0005_ÿï_x0013_A~_x0012_SzÉ_x0013_A´¶vÂ!&amp;_x0013_A ] ø:_x0013_A_x0003_·Ø'ð,_x0013_An_x0012_EHåß_x0013_A_x0004__x0006_¹?ÀFT_x0013_A×gø_x0011__x0017_×_x0012_AÏæ©óç_x0013_An O]ì~_x0013_A8rCÜß«_x0013_AªH¿_x0016_Y¿_x0013_AL®ÃéOG_x0013_AëÏ9n_x0019_	_x0014_A²YÖ_x000D_Ù_x0012_A}6_x0002_=}_x0013_Að$z*.o_x0014_A_x0006__x001C_DBl_x0013_AÐ±W¡&amp;_x0013_AD[ëq×_x0011_A`_x0005_ñhÎy_x0013_Aº;c_x0013_AÂ±_x0003_Á¾_x0013_A]_x001A_Ï÷_x0001__x0013_A%4·ÈúÄ_x0013_Aö³VÐ3_x0014_AB&gt;ÏHÃc_x0013_A_x001E__x0017_Ó5E_x0013_AÌ_x0016_+- _x001C__x0012_A_x0012_)_x0010_Is1_x0013_A;»g¯O_x0019__x0013_AF_x000E_èßMn_x0014_AÔ_x000D_2_x0012_L¤_x0013_Ah,"®ªã_x0013_AñÕ´³-E_x0013_AãùÆæé_x0016__x0014_AÖDØõT_x0013_A°}È¥_x0001__x0002_G_x0005__x0014_AQnÎÃ_x001A_8_x0013_A_x0011__x0016_Í_x0013_ANq­Ý_x0013_Aéóy__x0013_A}_x0002__x001B_´­M_x0014_AÒOLÈú_x000B__x0013_Aîè"Û C_x0013_Aj/éoòÅ_x0012_Aö²ßl_x0013_AÔ¦ E_x0013_Aøûá*ë;_x0014_A~ÀL_x000B_¥ñ_x0012_A_x000C_](Æï_x0012_AÏ_x000B_ü	W_x0013_A&amp;g_x0010_w¶î_x0012_A_x0016_§N_x001A_¬O_x0012_ARì;«s_x0014_A_x0001_ú­É_x0013_AP¢´_x0011_/_x0013_A_x0011_«_x0014_Ð8_x0013_A_x0016_ª?òqà_x0013_A_x000F_ë½øq_x0013_A£}¶°ÍÂ_x0014_A3(_x0015_àei_x0014_AYºßÔ¬_x0014_A&amp;^ØLÈ_x0014_Að_x001A_a©ÅQ_x0012_A¾_x0019__¥_x0013_A_x0008_þk·v_x0019__x0014_AS__x0005__x0005_Ë¼_x0013_AB8åøÓ_x0013_A_x0006__x0007_¦ø2ÿ_x0008_j_x0013_A}À_x0013__x001D_Òà_x0013_A8áijg_x0013_Al[{ÇJn_x0013_A7$_x001F_Y¼ã_x0013_Al÷­_x000F_m_x0014_A'üC"N_x0012_AØD9_x000C_ôá_x0012_APBRÔÀ_x0012_A_x0018_Åµ¢õ©_x0014_AlT8M_x0010__x0008__x0013_AÆ4X&gt;d«_x0013_A´Å­^¶Ú_x0012_A®ô«`fÛ_x0013_AMhÿ_x0005__x0013_Avª©­ñR_x0013_AB*&amp;y`_x0013_A&lt;½ÈvË_x0012_A`fh"_x0001__x0015_A$Ìm¾_x0013_A¦_x000C_ª_x000B_&gt;_x0013_AõE$ÖÒ_x0014_AoÕÉ]_x000C_¼_x0012_A­³~_x0013_A¼CL¤_x0003_ë_x0012_A,l_x0013_A_x0004_Øº_x0016__x0013_A &amp;ìHý#_x0013_A³½×±_x0002_h_x0013_Aºã_x0018_-5_x0013_A_x001C__x0004_.å(²_x0013_A« _x0002__x0003_àM_x0013_A0­P_x0003_®â_x0013_A._x000E_ÆþòD_x0013_A_x001E_úïÞ9_x0013_Aö2fëÇ_x0013_ALRÓO_x0013_A:«i{¨_x0013_A='~U"_x0013_Abm ½T¢_x0014_AÆÓ?_x0013_A¦î"ÙÏ¢_x0014_A&lt;xiz_x0013_A²_"cÌ_x001C__x0013_AÖÆÚ)L_x0013_A¾:+CNÚ_x0012_AÕAÖÒ_x0014_AMÀ(«Iz_x0014_AÊ_x0008__x0012_;_x000B__x001C__x0013_AX.6Ï_x0013_A\.×p_x0006__x0014_A?ð_x0016_±Ì_x0014_A=;_x0018_Qm¢_x0012_A`­üÐö_x0012_A_x001C__x0005_¦ÍZ_x0013_Ah*rmÌG_x0013_A£W_x0018__x0001_&lt;_x0013_AP®15 y_x0013_A _ÂN=_x0013_A_x0010_¨ ê_x0014_A_x001D_þ_x001E_8_x0013_A¼&gt;]9z?_x0014_A_x001C_Ë§`_x0013_A_x0001__x0003_Pç$¸__x0013_AQÑ¢Â_x0012_A£0_x0003_3¾W_x0013_AáÏ?7_x001A__x0014_AýJ"à®_x0013_A_x0016_éh_x0015_¨w_x0014_A$ ;©^×_x0012_A_x0001_E/_x0013_AK Ê·M_x0014_A_x0013_.%8ÆI_x0013_AkÓt/Ë_x001C__x0014_Api¨_x001D__x0014_A%ËÛ´_x0014_AøDÍ4_x0005_3_x0014_A:øEÿÛ_x0011_A~®?8_x0008_Ð_x0013_A¼;iáß_x0012_ACí	SJ_x0013_A¼îlýÑ¾_x0012_A®²î_x001A__x0013_A_x001C_u«³¥r_x0013_AÎÜÐO_x0014_Am_x0004__x001F_Ò_x0013_A_x0011__x000D_ÕÍ^å_x0012_ApÔ3B_x0013_Aî(_x0019_É_x001A_J_x0013_A¢¨ö	Y_x0014_AÂT¿Õ_x0019__x0015_A®¾Ã£ª_x0012_Ar7ò«_x001E_µ_x0013_A_x000E_y"_x0002__x000F_Þ_x0012_A_x0008_X]l_x0001__x0004__x001C_e_x0013_AÉ{·üÊ~_x0013_A¯o®of_x0013_Aæ¶87t_x0013_A@#ËeýÃ_x0013_A_x0005__x000F_q_x0018_Ak_x0014_Ap_x000F_á_x0010__x0012_ALK_x001F_ú:_x0014_A.&amp;¡6')_x0014_AJbï_x000E_¯i_x0014_A®._x000E_Ê¦_x0006__x0013_Aä?!áÛ_x0013_A_x0004_WÒP&amp;_x0014_A_x0006_`\µu _x0012_Aìe¥_x0018_»_x0013_A0_x000C_í_x0014_A~×HïæR_x0013_AJî_x001B__x0002_Ê1_x0013_A_x000E_ÐF}_x0016_°_x0014_AX@]ßb_x0014_A_x001C_ì1A9M_x0013_Av¡S&amp;S_x0013_A_x0001__x0003_®_x0018_5ñ_x0013_A®¾¯ÖÖ_x0013_A||Z||Ð_x0012_A\_x0012_`_x000D_Å#_x0014_Aí÷_x0013_* _x0013_A rt×_x0014__x0013_AE(_x0011_m_x0012_A´Ê\º+_x0013_A_x0016_þW³«_x0013_Aó?É·_x0013_A_x0005__x0006__x0008_k®_x001D_\Ã_x0012_AP.³¥_x0004__x0013_A20è_x0014__x0014_A*:Þj3_x0014_AùÜ&amp;\ËÁ_x0013_A;3_x0015_þÏ_x0012_Al_x0001_Pû_x0014_A¬;íËcê_x0013_Até\ã1_x0014_A&gt;:ð:úl_x0014_Ak_x001F_J Nl_x0013_A~?_x0016_Ò=_x0014_A®_x0006__x0002_ú=_x0013_AF¾Ï9Ê_x0005__x0014_Aû_x000B_^Ê\î_x0012_AFõå_x001A_õ"_x0014_ABD¬æ©_x001C__x0014_AV_x0017__x0010_Uó_x000E__x0013_A\N _x0018_â_x0013_A_x0016__x0011_¼R_x0006_½_x0012_A_x0012_Ç¢&lt;_x0002_8_x0013_AûýÖ_x0012_AÙ_x0001_s_x000C__x000F__x0014_A_x0011_k_x0013__x0007_uÕ_x0013_A _x0003_|{ð_x0013_Aó_x001F__x0010_Ú}ô_x0013_A_x0008_Y7Ñ_x0002___x0013_A_x000D_H _x000F_c_x0002__x0014_Aj_x001C_2_x0014_A_x001F_gñ1_x0013_AÛ±Îa#Y_x0014_At	îä_x0002__x0006_{_x0013_AînÓ6_x0014_A_x0005__x001E__x0017_Ïv´_x0012_Aì_x001F_·Óç{_x0014_A{¯óE_x0016__x0013_Ajë §_x0006_%_x0013_A&amp;nz_x0001_Ö_x0010__x0013_A"BKï_x0014_AÛA&gt;gº_x0012_A_x000C_Xb_x0012_Aç/]_x0010_©_x0017__x0013_Ap_x0006_ã_x0003_*C_x0014_Aú¿ô_x001A_©Ã_x0013_A[ÙN²+n_x0012_AÎ­_x0005_«z_x0013_Ak¦àOã_x0013_AÒJé/_x0005__x0013_AÞ&gt;Ú¼úâ_x0012_A¤¡Û-W¡_x0013_AºÑÔËõx_x0013_A¸sÁ$]§_x0012_A¾tÐg°U_x0013_A®,ÇÄø°_x0013_A_x0004_ÕâCÏz_x0013_A}s³_x0010_N_x0014_Ac	²_x0013_ABsÛ5D_x0012_A6_x001E_=¤5_x0014_AW&amp;_x0004__x0013__x0006_'_x0013_AL@A._x0006__x0006__x0013_A_x001A_Ö\¢AÌ_x0013_A_x001B_á-Ùàt_x0013_A_x0001__x0002_h©lè_x0013_A&gt;Kß	._x0013_AVîöÈ×_x0013_AÞ$¿°_x0013_A¬G[¥_x0012__x0003__x0014_A`mla_x0013_A$_x0010__x0001_ë+\_x0013_Al_x0005_o¬'ö_x0012_A1óAø_x0004__x0014_A©µðHwº_x0012_A?s)Ü_x0014_A§Ñäi_x0003__x0014_A'V/ªª_x0012_AÀº&amp;_x0013_AäÙa[_x0012_AÃ?¾ÇÉ_x0012_A*_x001D__x000D__x0018_ï_x0012_A¾¹_x000B__x0013_AÐ_x0014_Ù_x0013_Atlrw_x0001_ã_x0013_AG´ °_x0015__x0013_AÈ¥¼Å³í_x0013_Ao,6ÔÃ_x0013_AN_x000E__lX_x0013_Aô _x000B_üÞ&lt;_x0014_A_x001C__x0010_Ãá¯z_x0013_AKþ_x0007_¡0Ü_x0012_AxrÁ{øå_x0013_A_x0012_¡nXÏì_x0013_A¸ðÈ^¶_x0013_AV²U#w_x0012_A y²_x0005__x0006_¦-_x0013_A¸¾òmd_x0014_AÜü_x0001_NÑ_x0013_AzGô×,_x0013_AEÒ©_x001F_kè_x0012_A à_x0005_&gt;"_x0013_Aò²6&gt;·_x0019__x0013_AÊè_x0018_©ªl_x0013_A&lt;ûÂoík_x0013_Ad_x000C__x001D__x0010_m_x0013_A~-·Jõ_x0013_Aîß_x0016_¿)_x0013_A}Ïªj_x0013_A,ÐÁ6k_x001B__x0013_AlêÊ^[´_x0013_AÔ_x0003_k¼c_x0013_AûgÀM6O_x0012_A««Y_x0013_Aà¨	æ_x_x0014_ARñ;ÅÐ_x0012_A§_x0016_¾¤JE_x0013_A2Ìhê&gt;&lt;_x0013_A­5rU_x0013_Aì$t½_x0008__x0013_A¿ó¸w½§_x0013_A_x0018_ýHu_x001C__x0014_A±ÜMX¯K_x0013_A_x0004_oGi$`_x0013_AÞý_x0017_¨â_x0013_A_x001D_å{2Úï_x0013_A_x0002_è[¨_x0007__x0013_AlÑïtW_x0017__x0013_A_x0001__x0002_êqd_x0010__x0014_AvU_x000D_¤C_x0013_AògS=2´_x0013_AIç_x001F_i_x0013_A4Ð~Ïu«_x0013_A¸xt"\w_x0013_AÔÄ«'K_x0013_A&lt;ïYÎa_x0012_A´_x0014__x0006_Âõ_x0013_AhÁæÁ_x0012_AÎzFÐ_x0019__x0013_A[Bb¦_x0004_Ï_x0012_AB^NQtY_x0013_A§_x0016_&lt;5_x0013_AQ_x001A_"8¶?_x0013_A_x000F_zÎXÜ_x0013_A®¨­|í_x0014_Aû~NUô_x0013_AE_x000D_%¥÷ß_x0012_A·õéÃÍ_x0012_Aøn¾^FØ_x0013_A|Ë3 M_x0012_AJÒìZÐ_x000F__x0014_A_x001C_f]ÔTÿ_x0013_AJ1^}_x001E__x0012_A´lõK==_x0013_AÖÂd¼F_x0013_AE.YðÄØ_x0014_A(ëQö_x0013_AJ2ÅÝ*_x0013_A_x0008_½åT_x0012_AXW¥_x0002__x0007__x0013_Aæ_x0011_Á,_x0012_Ò_x0013_AQG¤_x0005_7-_x0013_AÂUY¢¸9_x0014_A_x000B_n_x001F__x000C__x0018_ø_x0013_A("æ"N´_x0012_Aîè\ñ_x0005_&gt;_x0013_A²C©Î_x0014_A_x0005_$¢£@_x0013_A@É9_¨f_x0012_A·J:jÕ._x0012_A@C[_x0016_Ú_x0013_Am_x0018__x0004_µbJ_x0013_A_x001C__)_x0016_Ås_x0013_Ao¼Uk_x0010__x0014_AÍ*;I°_x0013_Ay_x0018_¡-Éù_x0012_A_x001E__x0006_8Ò_x0013_AB{ômt__x0014_A&gt;¸#6k#_x0013_A¡nÇÓ_x000C_ý_x0013_AÂì¿_x0003_§8_x0013_A+s_x000E_	÷Ö_x0012_A_x001A_­U-MY_x0013_AL_x0002_G_x0007__x001A__x0014_AÈFÒ%Â_x000B__x0014_A,Æ_x0004_û¹_x0013_A÷':ÂX_x0002__x0014_A,îÐi[7_x0014_A+jF ¾_x0013_A`ä_x000C__x0001_»_x0013_Aøý_x001F_5½W_x0013_A_x0001__x0002_Õ~¼äp¨_x0012_Aøè'yVO_x0013_Aì&lt;_x0019_C_x0013_AM¢f_x0005__x0013_A_x001D_U)§_x0013_Aú_x0001_ûÑ_x0013_Aªª_x0011_½!ã_x0012_A_x001A_l_x001B_y,´_x0014_A_x0012_¼§Ë=_x0012_AhãSë_x000B_ÿ_x0013_AXÐ'_x0012_È_x0014_A8³³_x0017_H;_x0013_AOqè§¿u_x0012_AÀ¡=Êõþ_x0013_Aø¯sr_x000E_£_x0012_A_x001C__x001D__x001A_ÇÛ_x0012_A_x0011_Óv;7_x0014_A³uª_x001F_#_x0013_A³¤Tj_x0007__x0013_ABç}!a;_x0013_AâUÒ²Å!_x0013_AH4K2Ë0_x0014_Aüø_x001F_â_x0010__x0014_AêË8¯_x0013_A~,Â|¢_x0012_Aö_x0013_â%½_x0012_Aµá¹_x001B_W_x0013_AFLÀ®aw_x0013_AåZ_x0005_bØ+_x0014_A6_x000E_é7C4_x0013_AY§\{¾ò_x0013_A2ï±Ô_x0001__x0003_ì_x0013_A¶pÀÒP_x0013_AN÷¤Ôv+_x0013_AaO¦½_x0012_A¥_x0006_ª¹L2_x0013_A"_x0019__x000B_å_x0013_AY_x001B__x000E_t5_x0013_AgB_x001A__x0013_A²°±Ø^¡_x0012_A&lt;÷úO_x0014_A[]¼_x0016_ñ_x0013_A8Öt©_x001F__x0014_AtK¼ª_x0013_AÔs,_x0015_ºV_x0013_A	]"á_x0012_A¢ÍDa¼@_x0013_AL_x0019_1ìÆC_x0014_Aä#¼öÏø_x0013_A½ãã_x000F_Ý_x0012_AgÎ?jb/_x0012_A'¿ÃÞ®g_x0013_Aç_x0019_¨_x0013_A_x0014_Ô_x0002_P_x0012_A¾¬Âfø_x0013_AÌFn_x001D_Ã/_x0012_ANZ_x0004__x0011___x0013_A®I [{X_x0012_AÚP§_x001B_T_x0013_Ajzfeg_x0013_AÖ&gt;z²t_x0013_Aý||tëÃ_x0013_A1ÓõFË_x0012_A_x0002__x0005_v`_x000F__x0013_A_x0016_·N&lt;Ï_x0013_A³_x0001__x000F_Ì!_x0013_AVÕ_x0017_$¤V_x0014_AÞVjàà_x001D__x0014_AÊÎÍ_x0017_,r_x0013_AäËS¥P_x0012_Aw2qi¬Y_x0013_AÊê'_x0003_,_x0007__x0014_Aú#¯yÕ_x0012_ALqî¨ÈD_x0013_A¦£_x0007__x001B_½l_x0013_A´bÙ¶êë_x0014_A_x0002__x0016__x000B_#Í_x000E__x0013_A=_x0001_&amp;_x0017_h_x0013_A0_x0004__x0018__x001B_C_x0013__x0014_AnÛ_x0005_K_x0013_Ai_x0006_bxo_x0013_A8_x0019_âQ +_x0013_AøL_x0006_Ú_x0013_As_x0008_ R_x000F_A_x0013_AÔ_x0015_6d_x0013_AñÌ_x0013_A#._x001F_êâé_x0012_AàÉy3ä_x0013_AH_x0018_-Õ_x0012_AÌ ÐB¶__x0013_AG"wyµ_x0013_Aê©ßÔ_x0008__x0007__x0013_AöPg_x0016__x001B__x0013_AAí¢'__x001F__x0013_As _x0001__x0002_@_x001A__x0014_Ac_x000B_À8_x0013_A_x000E_Ý|f _x0013_AÎà:ÊÌÅ_x0014_ARþ[_x000E_eZ_x0013_AÒ©$b¶_x0013_AF&gt;t}®_x0014_A0_x0008_²Ï_x0018__x0013_A¸í7áy_x0013_Aö´±cêú_x0013_A_x0002_Þ_x0006_¹_x0013_APü_x001B_Âl§_x0013_AI_x0006_=µ_x0013_AÈÊÓhÓ_x0013_A§Ák-_x0013_A%&amp;"Q_x0013_Aê_x000D__x0007_þ_x0006__x0013__x0014_A_x0018_ÄÀ*l_x0013_AxL¨îÐc_x0012_AT¼!^ï_x0013_A°õ#)´_x0012_A¯î9Â_x0012_A×_x0004_%QØ_x0012_AÓ­&gt;jþ:_x0013_A-m_x0015_Ì_x0013_AÂ_x001B_Ê_x0004_2_x0014_AcGJ_x000C_¿t_x0014_AÎ£_x0010_(³_x0016__x0014_A%¨_x0013_A:®qd¢_x0012_A`ê;¾åë_x0012_Arø·'P_x0013_A_x0004__x0006_`VLXÁ·_x0013_A4n-¾£_x0014_AX0PXæ&amp;_x0013_A`§Ë_x0017__x0015_¹_x0013_A2ùjÀm_x0013_A¸Í)²r:_x0014_AÂ_x000D__x0005_ÂÊ_x0012_A¾Z_x001A_0_x0005__x0013_AeX9é_x0012__x0013_A_x001D__x001F_,æÞ_x0013_Ap#ëü_x0012_AÔ×Ì`®._x0013_A_x0002_5_x0012_Ç`_x0013_A~_x0001_Aù_x001C_¨_x0012_Aª_x0018_´üI6_x0013_AÊåÅ»_x001C__x0014__x0014_A_x0001__x000B_õ8vÏ_x0012_Añ_x001D_3 X_x0013_AÈ*:¹Å_x0013_A_x001D_Ú{êNp_x0013_Aæ_x0016_.'ï_x0013_A_x000B_#_x0006_À{A_x0013_A¢h,©êê_x0013_AºÊ¦¡+_x0013_AXâL_x001F_mÑ_x0013_A0®E_É_x0013_A¼vg®._x0013_A_x0003_n.¶R]_x0013_A]N)]ü_x0013_AH(MäØ'_x0014_A"rËÌi_x0014_AøÀê_x0002__x0004_á_x0010__x0014_Ali¢&lt;3"_x0012_A8¸K£¢_x0013_A,ç^µ_x0001_Ë_x0012_Aá¿GhV_x000E__x0013_AÅ_x0003_`W_x0014_A´(ùôÅ_x0013_ApMTl_x000D_Ç_x0013_AV?73_x0014_AR¢y¥fó_x0012_Aú_x0007_~0_x0012_AÙO_x0002_Ã_x0011_A_x0014_Aù&gt;ã_x000D_­_x0005__x0013_AP_x000F_P8N¿_x0013_A¬×VòU(_x0013_A¸Ø4°i?_x0013_AÞcbCh_x0012_A¦%=rF_x0013_Aà/G³é_x0013_Aä_x000E_r_x0004_»Á_x0013_AYÏQ_x0012_?_x0013_AX±ëÊã÷_x0013_ABf_x0006_ÃëÅ_x0013_AI·fÿ±_x0014_A_x0007_¾ü_x000D_°_x0012_Ay-ö[ä_x001C__x0013_A%ÔÀ­kQ_x0013_AøöTÍK_x0013_Aöë_x000E_óWt_x0012_A²_x0014_Mw5¿_x0012_AÐÌh}¹ô_x0013_Ar_x001E_®ØJ_x0003__x0013_A_x0004__x0006_XÓùòW±_x0013_AÒ&gt;ÜVuW_x0012_A³c_x000C_z"z_x0014_AªÊÔ§kÀ_x0013_AÚB[¬¡§_x0014_Aà'z3_x0013_Añ_x001A_ç6ã/_x0012_A._x0001_»Ìb_x0013__x0012_AôL9*:_x0014_AÜ±ÚßÍ_x0012_A¸tFÚ]_x0013_AÆÚ/Õ£_x0013_A Uæ$_x0013_AGç×_x0012_AÓk_x000F__x0010_~Ø_x0012_Aê2íGJ}_x0013_Ai®_x0003_P_x0013_AúÅß_x0012_C_x0013_AÔ&lt;áÆ._x0014_A¦BO¦3_x0013_Ab_x0017_ÊÉÆ1_x0014_AÍûgvð_x0013_AÆ_x0014_0ý._x0014_AfÐE T_x0012_Añq£e_x0012_)_x0013_AëÄ®_x0018_]_x0013_A|w¦@J&lt;_x0013_A_x0002_~_x0007_*¬_x0010__x0013_AíÃ_x0005_þ_x0012_A*åÓ_x001F__x0013_A_x000E_µ.lCÝ_x0012_Aò±æ_x0004__x0005__x0007_N_x0012_AH¦K?_x0013_AßÞLúÚ_x0013_A¡×¸ï_x0014_A¼%÷(M_x0013_A&gt;À÷Ù_x0018__x0004__x0014_A4Pø;£+_x0013_APþÇ-i_x0013_A%Á_x0012_Î_x0013_AÁáV_x0012__x0014_A(_x0017_$ë4q_x0012_Ay_x0002__x0003__x0018_x_x0013_A!)ü4&amp;_x0013_A$QcI¦_x0014_AÏ¡WÆoV_x0013_Armâå|_x0013_A¦(~£_x0012_AN_x000D_Éö~_x0015__x0014_AU NXò_x0014_AÖÒ¯¼_x0012_A_x0004_N_x0013_A_x0014_¡u4_x0019__x0014_AüP_x0017_; á_x0012_A=«_x001E_ø_x001A__x0013_ASZÈú&gt;¯_x0012_A_x0002_8 ×Ä_x0013_A[_x0001_Ái_x0013_A_x001E_L8ZÑÜ_x0013_A±d_x0002_¡G_x0012_ABW@ò_x001C__x0013_AÔ&lt;_x001B_üø_x0012_AÅêÉI÷O_x0013_A_x0001__x0004_ñÖÔ_x0018_¨_x0013_A¾Ze¿Yg_x0012_A=Úì_x0007_ª_x0014_Aôk·á¡_x0012_Avj_x000D_i&gt;ê_x0013_Aè8k£_x0013_¾_x0013_AÄ¼ýx'_x0013_AÚ	Nf0_x0013_A+\@rù_x0013_A_x0003_ã_x000F_âw_x0013_AÐû_x0002_ú=_x0012_Að¤/s«_x0014_AB_x0012__x0010_7í_x0012_Af-_x0015_÷Ä_x0012_A¶,i¦_x0012_A_x0011__x0019_P_x001A__x0013_Aa´Ñ_x001D_×4_x0013_A7ß_x001E_Èá_x0013_A ¨H"H_x0013_A)ú~_x0001_1_x0013_A_x0007_,â;a*_x0014_A_x0008_¥å4_x0013_Ayhèáû_x0012__x0014_At,ô6íÉ_x0012_A@?%_x001B__x0014_Aù_x0011_¼{_x001C__x0014_A°ìóz_x000B_5_x0013_AB6éJ_x0005__x0013_A	`î= ¶_x0013_A_x001C__x0002_°_x000B_Ï`_x0014_AÑ_x0012_dzÒ_x0012_A4+_x000F_d_x0003__x0004_âu_x0012_A_x0018_C¶|_x0013_A[XÛ²_x0012_A@_x000E_ûv_x0014_AC¾èWå_x0013_Ah3àØe_x0013_A_x0002_aE_x001A_$_x0013_AÜË_x001C_v6_x0001__x0013_Aç³·ò_x0001_¢_x0014_ADå_x0010_1ík_x0013_Aö¥_x000D_Ú_x0012_Að$ð³_x0010__x0014_AÈ»_x001A_é_x0016__x0012_AYª²òÏx_x0013_AU_x0010_à-_x0015_Ar5i-©_x0012_AÀ`ÏÐ+¤_x0013_A²_x0002_×-_x0001_	_x0013_AVçæëÒ;_x0015_Aµ1_x000F_ô_x001F__x0014_Aô_x001F_Ã°`0_x0014_A_x000B_µoMr_x0013_Aó_x0002_ìÍèä_x0013_A^çîP¤K_x0013_A#¸_x001B_0ØJ_x0013_A_x0016__x0016_oçXê_x0012_A_x0008_î6^&amp;ò_x0013_A¥ _x001E_îî_x0013_A³_x0002_=Ëµ_x0012_AîÆ|AÆ_x0013_AF_x001A_Nõ\_x0013_A_x000B_0°ßØ_x0013_A_x0005__x0008_`GTwîk_x0012_A&amp;`®5c#_x0013_A_x0002__x0007_c_x0008__x0013_A§C_x0015_¦_x0013_A¿¹]ÿ_x0012_AÔ),_x0015__x0017__x0013_A.Ò£5ý§_x0013_A_x0014_F,W_x0004_¹_x0013_A10è8_x000F_h_x0013_AîÈhIØ×_x0013_A,J_x0006_¼Ñü_x0012_Ap 5_x0013_AÔç_ã^_x0013_Ad_x001F_%u²ü_x0012_A_x0005_dáúß_x0013_AËµ_x000B__x001D_\ú_x0014_Aöø'6_!_x0014_Azk_x0016_ÎM_x0014_Acrdªå_x0012_AÀ{Ë_x001C_Û_x0012_A8-¨@K_x0014_AêÂ.%å=_x0014_AVáPV¨Ñ_x0012_AúÀCr4_x0013_At_x0017_Bs[_x0014_AxÈ¨­¼_x0013_A×i3_x0003_Û4_x0012_AV^Ù{»Í_x0013_ANÎ_x0006__x000D_À6_x0012_AÐê|_x0001_Í_x0012_A_x0011_ìT#_x0013_AFÑÝU_x0002__x0005_¼;_x0013_Al IÕÎ_x0001__x0013_A°*ùIò_x0013_AXW.?°:_x0014_A*¿ ÐðF_x0014_A¨U_x0011_ã1]_x0013_AYb_x0018_l×_x0013_Ay_x0003_J¯¤_x0013_AG_x0014_?_x0018_a_x0006__x0013_Ad±&amp;æ_x0012_AúÞz_x0014_Aå7°+0{_x0013_Accª`H_x0013_AÑ_x000E_r_x0001_o_x000D__x0013_A´_x001B_éæþ)_x0013_AüÉe_x0002_ýS_x0013_AfÿJó9_x0012_AT_x0010_kN_x0013_AåÀGE~Z_x0013_A_x0012_%Hç_x0013_A EÛãuX_x0013_A_x0018_T¬Fü_x0013_ANeQ¾Ú_x0013_AýÝ©JAê_x0013_AfÛi_x0013_A1_x0010_gZ_x0012_Aå¹_x0002_´å_x0015__x0013_A_x001C_ßPÊß_x0013_A_x0004_F_x0018_V9_x0014_A/Û/¶D_x0014_A ;ËVÁL_x0013_AI½&amp;Ø?_x0013_A_x0001__x0002__x000B__x0002_0_x0003_K_x0012_A¼YüH@§_x0014_Aà*·,Ï_x0014_A¹Á$ìu0_x0014_A*`jüj_x0013_AúþF_x0017_¦5_x0012_A$:í_x0013__x0005__x0013_Aò3f3´^_x0013_A_x000E_ø×_x0013_A_x0008__x0003_Ï¬Wà_x0014_AÜä¢ù_x0013_Aµù®oÉ_x0012_A;Vúø)Ã_x0012_Aá_x0019_øá¥Ö_x0013_A_x0002_¤ç_x0008_3_x0013_A&lt;&amp;&gt;Çk_x0013_A]#Xå_x0012_AýRÔÛ_x0012_Aæ5_n__x0013_A ²Ý_x000E_&gt;4_x0013_AGÌ_x0010_ê{_x0013_A,ÀÉ_x0015_L}_x0012_AL_x0002_O©_x0012_Ap¨Øgg_x0013_A_x0001_B_x0012_|¶$_x0013_AâpjI_x0007_µ_x0012_Aü`*&gt;_x0013_AÜÛüâ_x0014_AN4X¹¾K_x0013_A÷S+ÍÃ_x0016__x0014_AJÇ iQ_x0013_A_x000C_qq_x0001__x0002_æý_x0012_A °ÂÙ[,_x0013_A¾qÛö_x0012_A ¼w:±_x0013_AD­ã¥_x0014_AÒÑ°íÙ¦_x0013_AD_x000F_ò|M_x0013_A+Æã_x001E__f_x0013_AÙëªÁg*_x0015_AØHË·ª_x0013_AØKÎ=#_x0014_AäX_x001F_ª{+_x0013_AÞò®ÆÒ_x0012_Al_x001D_ËRÁÆ_x0013_AêÎvm_x0003_4_x0013_Aê»Ò4!_x001B__x0013_AÙ_x0018_+ú¡_x0019__x0012_A¢Zk![½_x0013_Aü÷P_x0015_Í;_x0012_A~XKLG_x0012_A÷£:ÿ½_x0013_A¼vhão_x0014_AÆ6H»®)_x0012_A0Ã/T:$_x0013_A_x000C_#Z¨_x0012_A¨N­_x0013_A±àc9ã_x0012_ARZè_x0010__x0018__x0013_AÌ_x0003_Å×ÿ_x0013_AúnµN_x001B_Â_x0013_A´_x0006_ç_x0003_g_x0013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</t>
  </si>
  <si>
    <t>52c22eb0a7d7b15b3d33b56308448ef8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-.----------------------------------------------------------------------------_x0001_$--_x0002_$--_x0003_$--_x0004_$--_x0005_$--_x0006_$--_x0007_$--_x0008_$--	$--.$--_x000B_$--_x000C_$--_x000D_$--_x000E_$--_x000F_$--_x0010_$--_x0011_$--_x0012_$--_x0013_$--_x0014_$--_x0015_$--_x0016_$--_x0017_$--_x0018_$--_x0019_$--_x001A_$--_x001B_$--_x001C_$--_x001D_$--_x001E_$--_x001F_$-- $--!$--"$--#$--$$--%$--&amp;$--'$--($--)$--*$--+$--,$--_x0001__x0002_-$_x0001__x0001_.$_x0001__x0001_/$_x0001__x0001_0$_x0001__x0001_1$_x0001__x0001_2$_x0001__x0001_3$_x0001__x0001_4$_x0001__x0001_5$_x0001__x0001_6$_x0001__x0001_7$_x0001__x0001_8$_x0001__x0001_9$_x0001__x0001_:$_x0001__x0001_;$_x0001__x0001_&lt;$_x0001__x0001_=$_x0001__x0001_&gt;$_x0001__x0001_?$_x0001__x0001_@$_x0001__x0001_A$_x0001__x0001_B$_x0001__x0001_C$_x0001__x0001_D$_x0001__x0001_E$_x0001__x0001_F$_x0001__x0001_G$_x0001__x0001_H$_x0001__x0001_I$_x0001__x0001_J$_x0001__x0001_K$_x0001__x0001_L$_x0001__x0001_M$_x0001__x0001_N$_x0001__x0001_O$_x0001__x0001_P$_x0001__x0001_Q$_x0001__x0001_R$_x0001__x0001_S$_x0001__x0001_T$_x0001__x0001_U$_x0001__x0001_V$_x0001__x0001_W$_x0001__x0001_X$_x0001__x0001_Y$_x0001__x0001_Z$_x0001__x0001_[$_x0001__x0001_\$_x0001__x0001_]$_x0001__x0001_^$_x0001__x0001__$_x0001__x0001_`$_x0001__x0001_a$_x0001__x0001_b$_x0001__x0001_c$_x0001__x0001_d$_x0001__x0001_e$_x0001__x0001_f$_x0001__x0001_g$_x0001__x0001_h$_x0001__x0001_i$_x0001__x0001_j$_x0001__x0001_k$_x0001__x0001__x0001__x0002_l$_x0001__x0001_m$_x0001__x0001_o$_x0001__x0001_ýÿÿÿp$_x0001__x0001_q$_x0001__x0001_r$_x0001__x0001_s$_x0001__x0001_t$_x0001__x0001_u$_x0001__x0001_v$_x0001__x0001_w$_x0001__x0001_x$_x0001__x0001_y$_x0001__x0001_z$_x0001__x0001_{$_x0001__x0001_|$_x0001__x0001_}$_x0001__x0001_~$_x0001__x0001_$_x0001__x0001_$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</si>
  <si>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4aa1cbdd2df13b94e188955c5421b175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</t>
  </si>
  <si>
    <t>bd09d8c5897a0898ecb1720b013b42d3_x0001__x0002__x0001__x0001__x0001__x0001_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¿_x0014_A_x0001__x0001__x0001__x0001__x0001__x0002_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¿_x0014_A_x0001__x0002__x0001__x0001__x0001__x0001_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 ¿_x0014_A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</si>
  <si>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56a45ec1abaef79dbce30238b58f4281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À¤K)0µ_x0008_AÌ§g^³ç_x000F_Að_x0007__x000D_AúÕX	Ù_x0011_A_x0001__x0010_Y÷_x000D_A´Ý4ÇG_x000C_APâ|f±ï_x0006_A6æ(XÀ_x000E_Aü	å_x000F__x001D_÷_x000C_A`­ûw_x0011_&gt;_x0008_A(hÐ_x0003_©7_x000F_A°r_x000D_ç)­_x000B_A_x0014_õ²ÚJ_x000D_AôÐùø_x000C_Ahµ;ÃÆ	A"Pè_x0003__x0007_j_x0010_AäùóVÕ±	AX_x0010_BïF¬_x000C_AÈ$±_x001B_0ï_x000C_A`Çº»×_x000D_Aèþ2&gt;_x0001__x0004_w_x000C_A_x000C_d_Ïç_x0010_AðnÈJJ_x000F_A{~õ¤Ñ_x0008_A_x001D_J$¹Ô_x000B_A`ÑÀ_x001D_ËH_x000C_A_x0001_R©à_x000E__x000B_AT_x0012_ýQ,_x000F_ARt²_$û_x0010_A_x0008_Na"R_x000D_AL¶_x001E_r£n_x000C_AÌÔV(Í7_x000F_AÍ¥tMA	AÜ¾vG°ë_x000C_A,_x0010_3Yø_x0003_AØ$e#*^_x0004_Aè_x001F_®Ã_x0007_A¬_x0011_;Fr_x000B_A&gt;Ä»"'_x0012_A¨Å^-Â_x0004_A(cHÅÒ­	AÐ\¹Ì²_x0008_A8ü2_x0002_ëÃ_x000C_A!]&gt;Ô_x0010_A°ëúâ_x000E_A_x001C_ÅPF_x000B_AÐ¯ÞÉ"_x000E_AZ_x0002_ì _x0004__x0010_AÄé¦ÀÛÊ	APþ;èÓ_x000B_AìG{ûâ_x000C_Aã;«©Q_x000B_A_x0001__x0002__x0004__¡ã£Q_x0010_Aw3)­¢_x000B_AXAäpl_x000C_A$_x0001__x0001_$_x0001__x0001_$_x0001__x0001_$_x0001__x0001_$_x0001__x0001_$_x0001__x0001_$_x0001__x0001_$_x0001__x0001_$_x0001__x0001_$_x0001__x0001_$_x0001__x0001_$_x0001__x0001_$_x0001__x0001_$_x0001__x0001_$_x0001__x0001_$_x0001__x0001_$_x0001__x0001_$_x0001__x0001_$_x0001__x0001_$_x0001__x0001_$_x0001__x0001_$_x0001__x0001_$_x0001__x0001_$_x0001__x0001_$_x0001__x0001_$_x0001__x0001_$_x0001__x0001_$_x0001__x0001_$_x0001__x0001_$_x0001__x0001_$_x0001__x0001_ $_x0001__x0001_¡$_x0001__x0001_¢$_x0001__x0001_£$_x0001__x0001_¤$_x0001__x0001_¥$_x0001__x0001_¦$_x0001__x0001_§$_x0001__x0001_¨$_x0001__x0001_©$_x0001__x0001_ª$_x0001__x0001_«$_x0001__x0001_¬$_x0001__x0001_­$_x0001__x0001_®$_x0001__x0001_¯$_x0001__x0001_°$_x0001__x0001_±$_x0001__x0001_²$_x0001__x0001_³$_x0001__x0001_´$_x0001__x0001_µ$_x0001__x0001_¶$_x0001__x0001_·$_x0001__x0001_¸$_x0001__x0001_¹$_x0001__x0001__x0001__x0002_º$_x0001__x0001_»$_x0001__x0001_¼$_x0001__x0001_½$_x0001__x0001_¾$_x0001__x0001_¿$_x0001__x0001_À$_x0001__x0001_Á$_x0001__x0001_Â$_x0001__x0001_Ã$_x0001__x0001_Ä$_x0001__x0001_Å$_x0001__x0001_Æ$_x0001__x0001_Ç$_x0001__x0001_È$_x0001__x0001_É$_x0001__x0001_Ê$_x0001__x0001_Ë$_x0001__x0001_Ì$_x0001__x0001_Í$_x0001__x0001_Î$_x0001__x0001_Ï$_x0001__x0001_Ð$_x0001__x0001_Ñ$_x0001__x0001_Ò$_x0001__x0001_Ô$_x0001__x0001_ýÿÿÿÕ$_x0001__x0001_Ö$_x0001__x0001_×$_x0001__x0001_Ø$_x0001__x0001_Ù$_x0001__x0001_Ú$_x0001__x0001_Û$_x0001__x0001_Ü$_x0001__x0001_Ý$_x0001__x0001_Þ$_x0001__x0001_ß$_x0001__x0001_à$_x0001__x0001_á$_x0001__x0001_â$_x0001__x0001_ã$_x0001__x0001_ä$_x0001__x0001_å$_x0001__x0001_æ$_x0001__x0001_ç$_x0001__x0001_è$_x0001__x0001_é$_x0001__x0001_ê$_x0001__x0001_ë$_x0001__x0001_ì$_x0001__x0001_í$_x0001__x0001_î$_x0001__x0001_ï$_x0001__x0001_ð$_x0001__x0001_ñ$_x0001__x0001_ò$_x0001__x0001_ó$_x0001__x0001_ô$_x0001__x0001_õ$_x0001__x0001_ö$_x0001__x0001_÷$_x0001__x0001_ø$_x0001__x0001__x0002__x0003_ù$_x0002__x0002_ú$_x0002__x0002_û$_x0002__x0002_ü$_x0002__x0002_ý$_x0002__x0002_þ$_x0002__x0002_ÿ$_x0002__x0002__x0002_%_x0002__x0002_â³9_x000D_!_x0010_AHh)X_x000D__x000F_A0§¬êcs_x000E_AÔ4ó_x0005_	A_x0004_D¨`ú_x0010_AðWº _x0010_=_x0003_A@0ÕK¾_x0014__x000E_AðÈm_x0003_ðB_x0003_A âèR)S_x000E_A$Á#ä_x000B__x0003_AìØG (t_x000C_Aè¤ÖÉ»_x0012__x000F_A _x0018_¡_x0004_Ù_x0003_A¸°¥Âg_x0001__x0007_A¾"VÈ_x000F_A$DþYZ_x0003_A_x0014__x0012_¤ç±ä	AT5å^Ø_x0003_AdVÆj­K_x0003_AÈs7_x0003__x0011_Aq2m°h_x0003_A`_x0008_NÅh_x0019__x000F_A ¯Ï¸F&amp;_x000C_A0_x001F__x0016_l_x000D_APS`WPð	A°nEx@Ø_x000B_A&lt;ótðd_x000E_A_x0008_Ý/¡_x0004__x0005_¦_x000B__x0005_A8l2_x000D_A¢§7)	A zÝ »	A|N-Wø_x0005_A _x001D_9dê_x0008_AxÏ7øo_x000E_AØú'Mt_x000C_AP3,K¨_x000C_A´_x0001_õÝØ_x0010_Aà_x0012_æ³_x0001_t_x000E_Aì¸7Ï±_x000D_AÀ_x000E_&gt;ù _x0005_A_x0004_=ÓßÊ_x0010_A_x0010_,UB_x0017__x0005_AðÂCk¯_x000F_A4Ø_x000F_U_x0019_³_x000E_AºiÈ_x000F__x0010_AT÷s-RÆ_x0005_A@TL¥	AtÅ_x0011__x0018__x000C_A_x0016_nh_x0010_AÐmRä¨|_x000F_A£±_x0001_Ñ]_x000C_AÐIñ_x0016__x000B_Aô~0_x0003_ß_x0007_AÈ_x0011_¥_x0006__x0007_Aä_x0018__hÀ_x000B_Ad4_x000C_©Ïø_x000F_AïË_x0002_,z	AÈM¢_x0008_'_x001E_	Ao_._x0011_Õ_x000C_A_x0001__x0002_Ô_x000C_Ëßüq_x000D_A÷p&amp;6_x000E_Ap_x0014_!õË´_x0007_A_x000C_ë3Æ­_x0002_AÈäC°óî_x0008_A¸2Kï_x0008_A@[Æb_x0006_AðÄ`_x001A_9e_x000C_AHÕ²_x0005_ì_x000B_ATCÄ¡ûë_x000C_AÆ{Üjë_x0007_AÌÅHè3_x0011_Aì_x0008__x0005_Ddn	AÄÒa,d_x0008_A¶_x001B_æ{_x0008__x0013_AÀ@_x0017_^8E_x000C_A  ÏùÈ_x000B_A`éÁ&lt;ºI_x000C_Al4öW_x0003_	A¸1_x0007_Ä_x001E__x000B__x0002_A_x0002_ºê_x001D__x0005_T_x0010_A_x0002_+x¤U_x000F_AXï·¯_x0002_Aì2_x001A__x001D_½_x0018__x000C_A_x0008_þÝNºü_x0008_A,ÇNzU_x001A__x000B_A\}c ^ä_x0007_AL_x0003_ldq_x0006__x000E_AÀ_x001F__x001C__x0016_Á_x001C__x000C_Aì÷ðuw_x0008_AìU:2_x001A_l_x000C_A|_x0001__x0001_4_x0001__x0002_Ó_x0007_AÈÄ|[¨ý_x0008_A_x001C_Aã_x000C_ÈÓ_x000D_AD_x000D_¢É_x0008_APwÎu_x0011_AY7-_x000E_ABÿ_x0011_Ûß_x0001__x0011_ATbZ®a_x000F_A¬bnÞN_x0010_A`(¯¨_x000B_A¬UJ_x001B_¹_x000B_AàÊu_x0012_Ï@_x000C_A¿b_x000B__x0005__x000B__x0010_AbbÐ`_x000C_Aç°½_x000D_AðS ÝzF_x0005_At¹ñ_x0007_Î_x000B_AxûÛn×_x0008__x000F_AxPSõ_x0015__x000D_A_x0018_¦ÌdGØ_x0010_A((Ä`6_x000C_A$|f_x000B__x0008_A_x0008_l_x0008_tL_x000B_AçE*Ql_x000C_A ï_x0019_-¢_x000D_A?Ý_x001F__x0019_¿_x0002_AhQ&amp;¥_x000C__x000D_AìÁ!Ñ_x0002_A|¶mÆ_x000C_ATkNfq_x000C_A_x0018_ü)_x0005__x0019__x0002_APfé7ãg_x0008_A_x0001__x0002_Üf+&gt;@_x000F_Ax¾lâÞé_x000C_ADâ-Ó_x000C_AÔ¿æº	g_x000B_Aðeó¾_x0008_AHn÷ò_x0012__x000B_A_x000C_U~&gt;1c_x000E_AP&gt;2_x001A__x001F_à_x000F_AÐaâ½_x0010_A´lcR·_x0007_AlÜ$õ,_x0002_A¬ÜÜVRì_x0010_A0WÓ_x000B_A,-ªqd_x0015__x0007_A°­ãM_x0005_AxáÆÂÓ_x0007_AX~/c_x000D_A¼_x000B_ãp_x000C_Aèõ_u4_x000F_AøqZg®_x0005_A$9úýÚ_x000D_Aè_x000B_8wÄ7_x000C_A(L_x0018_¨Â_x0008_AT_x000F_þãµ_x0006_Axþ¬G°Í_x0002_A¢ûèúÿ_x000B_A`K_x001E__x000F_òT_x0002_A_x001C__x000F_Ã¤Zð_x0007_Aiðf_x000B_A°\uKï	A¨i¾]_x0014_ý_x000D_A2¼ÿ_x0001__x0003_Òq_x0003_A²;Ý·_x000C_A_x000C_)ýA_x000E__x0007_AxÓ©,_x001A_¡_x0003_Aè£cÔ|_x0002__x000B_A_x001C_,¼kFc	Al3è.9P_x0008_Aà^&amp;L_x000F_AØziÅß_x000B_A$|_x0014_#_x001E__x0003_A°zE@ _x0008_A¨s*_x001F_Ó_x000E_ApÊPWè_x000B_A´úÂÀ¹_x0003_A$øµ_x001D_Â_x001B__x000C_A(_x0003_Íµ´_x000D_Aìí_x0019_ÊTÌ_x000C_A(}P&gt;»	A_x0001_Jù2³Ê_x0007_A4(Nß-_x0007_AØCvàÓâ	A¨(_x000D_t7_x000F_A_x0002__x0002_Ár_x0006__x000E_A {"°_x000D_A¤Í3×_x0001__x0006_	A@sÐ_x000C_¬_x0003_AÐÇ_x000C_Ãú4_x0010_A_x0004_ªoGþ_x0003_A_x0012_ÙZÒÜ_x0011_A¤+ÁÈ¯_x000E_Ax_x000D_"_x000B_Ax_x0013_H'_x0003_5_x000B_A_x0001__x0003_ &amp;¶¾P_x000F_A`UÃ·£_x0007_Al×9BÌ+_x000E_A _x000E_¼ô@_x000F_ADç d	AÜ_x0002_ÆÞ_x001A_	ADR_%à_x000E_A4PäÊ?þ_x000C_A Çò_x000D_Æ_x000D_A@¨Áç_x000F_A4ÒÚJ?P_x000C_AdÉ, âº_x000B_A¨_x0013_Y	A_x0001_Óe_x001E_,J_x000D_AÚR¨_x0007_%3_x0010_Al_x0016_V_x0008_¹_x0003_Aèôª`ïÂ_x000C_A(£Å±_x0010__x000F_ATC5ÏN_x001F__x000C_AlyeÜí _x0003_A¤TQ³ó,_x000D_A_x0003_¼A	A´_x0013_¤se¥_x000B_Aüõ3«V_x000E_A¸?Ú]¡¨_x000B_A\³eÙÖ5_x000D_A2ìÞ×n_x000D_A_x0018_9hWc_x0002__x0003_AìJÌ_x0007__É_x0006_A3]\­º_x000D_A0¾;ûó_x000F_A°#~&lt;_x0001__x0003_Õ{_x000C_Aø4Cé£_x0011__x000C_Axÿ"0_x0010__x000B_A\ûÍ¾ò_x0003_Aë_x001D_ý_x000E_I	A¸Ô} X	A_x0018_hM`T_x0007__x000F_A.°_x0017_¦úp_x0011_A¢?Þ_x000D__x001A__x000C_AX6sQëÍ_x000B_AP_x0001__x0004_þäÜ_x000D_A°ÑtÄ_x001A__x000D_A_x0010_)ã¶d_x0007_AÈa YQ¯_x000E_AÈ¸_x0005_²*`_x000E_A4_x001F_BÞB5_x0010_AÈ_x0004__x0006_±_x000B_Ð_x0010_AL½_x000D_Üòr_x000E_A-_´%þ_x000B_A`&gt;Ç¯_x0003_A$tá$Í_x000D_AÐ[ú×_x0003_AhåNL_x0015_c_x000E_A²_x0007_ã_x001C_Ø_x0010_AX¥Kç_x0003_AT³_x001F_ù_x0013__x0002__x000C_A_x0010_g±_x0010_y)_x0003_A_x0001_?qQø_x000D_AÐF	Y¯_x000C_AÂ®nê\ì_x0010_Axd.p\_x0008_A)ÿï_×_x0010_A_x0001__x0002_ää+Õñp_x0002_AÈ_x0006_qéÎó_x0010_A_x001C__x0010_¯¬_x000E__x0002_AlËè¹	A¦ÜD^_x000E_AÀ5¬M\L_x000D_A pL3A&lt;_x000C_A8¨_x0014_J)_x0002_A_x001C__¬îð_x0007__x000D_AóãMð½_x0007_A¸t)_x0001_RË_x000F_A_x000C_h~È?J_x000D_AHI_x0008_zu	A¾Ñè-ÅË_x0010_Añí @=_x0002_Atu_x0005_n_x0010_A$_x0008_º_x0003__x000F_AÄ0_x0002__x0012_Æµ_x0008_A¸HÊó_x000D_AÈ_x000D_O_{_x000C__x000C_A_x001E_ú£ë_x0011_A¸R7)+F_x000B_A4	V?Ü_x000E_A( _x0017_ÚW­_x0011_Ah§Ì½Æ3_x000C_A Ð)»üä_x000C_A_x0001_(_x0012__x000D_¯__x000F_AÌ®ÂÚÖ_x000B_Ad%ÝZ[Â_x0010_AôãÜw_x0018_Ø_x0002_AÔtap_x000C__x000E_A_x0016__x0011_¾_x0001__x0003_}´_x000D_A|7_x0008_Ä_x000D_AÀÄ}Zr_x000F_A\Ï'gä_x0003__x0007_A_x000C_Y§ðó_x000C__x000D_AHé_x001E__x0013_Î_x000C_APá®cÇ_x000F_AÄ¤ÅD_x0008_A_x0001_d[_x0010_ý_x000C_A·}_x0013_Äo_x0008_A¸»)_x000D_AwÅ_x0011_Ü	A´Û1¡_x0011__x0017__x000E_A_x0002_Ø´u_x001E__x0010_AD_x000F_U³v+_x000D_A,ãõ2_x0014__x0017__x000D_AH-×I÷å_x0008_Aô±º_x000F__x0006__x000D_AhKÌï3·_x0008_AàÅ_x0005__S_x0008_ApN_x0011__x0015_~_x000E_AèL8SÄ»_x0003_A_x0010_«áæ=_x0003_A@¶_x001B_è_x0006_A_x001C__x0017__x001E_»_x000D_AHô |F_x000E_A_x0014_Ë_x001D_©_x001C__x000E_A_x0001_ò¥_x0011_U_x000B_AÈqòÀ_x001E__x000D_A_x001C__x0004_Ò¢²_x0003_A fNÌÌ_x000E_ARLC/_x0003_A_x0001__x0003_|&amp;ìmz6_x0003_AØÙøð&lt;Í	A0Ë_x000B_¤_x000F_AH_x0017_NºsQ_x0013_A_x0008_8Ôø6_x0010_A|_x001F_óKW_x0003_A°üº÷ H_x000B_A¼_x001B_È¯_x0008_AWù3b§_x000B_AL'mt _x000B_A\òÙ±×_x000C_AvüíÃ_x0010_A_x001D_Àn_x001A__x000D_A¾3½c-=_x0011_At"\ &gt;_x000B_Aè]IE1_x000C_A@é_x0005_¿»_x0006_A(Â_x0006_9_x000F_A_÷¸A_x000C_Ah_x001E_ë_x0019_³_x000C_A_x0001_46ÏÆ½_x0003_AÐ°Í7û	A¤_x001D_êmO_x0003_A2q»_x0016_NL_x0010_AôéHË/	A_x0008_ßWm_x001B__x0013__x000E_AÜôYJ_x000C_A¸ä_Ä°_x000F__x0008_A°d¦:{_x0006_A_x0004_â³_x0002__x001B__x000B_Að17#ð_x000C_AX3&amp;Ï_x0001__x0002_s:_x000C_A¯ÝÈi7_x000D_A¨_x001E_rá_x0003_Ñ	A¨½Àu´_x0008_A;G¼Â_x000F_A`¥ÝBY_x0008_A ÈFä0P_x000D_Ad¯_x0010_vä_x0002_A\ý_x0007_²å_x001E__x000C_A_x0010__x0010_ïÏj$_x000B_AÌ©w_x0014_â_x0008_AxYoeÚ²_x0005_Aà+±_x0002_eà_x000F_A¬åÇ	c_x0007_AþxÜO#_x0010_AÂý§8_x000E_A¨]èh"_x000D_A Îµ!«7_x000D_A Ð_x001C_wÊ	AÄ²lâi_x000D_A¤x-&amp;_x001C__x0019__x0002_AÀ`Þã_x0002_A_x0018_óãw_x0017__x000C_A_x001C_FW"G_x000D_A|_x0016_3bË_x000C_Aü_x001F_`²_x0019__x000C_ATÁ½("	A:e«Jµ¬_x0011_AÈ?å_x001D_[é_x000D_A80rÃ2Æ_x0002_A¶fV_x0001_Â*_x0011_A]_x0014_½º_x000E_	A_x0003__x0004__x0016_§µKB_x0010_A_x0018__x0005_ãó_x000B_A_x0010_BX%©_x000C_A´È­3@Ñ_x000D_AZSGs5_x0010_Amznä·_x000C_AX'ûåÈ_x0007_A_x0002_g¡ø_x0010_AÄµéÑ¹_x000C_A8@HC[c_x000B_At¼)ãÙá_x0008_A¸_x000F__x0013_9&amp;_x0010_A&lt;ù¨B©_x0007_AØ_x0007_ê_x0011_yÆ_x0010_A_x001C_Uü$ò·_x000D_AæÏù__x001B__x0010_Ah_x0006_ø\:_x000C_A¬^NW	T_x000B_AhaôÆ"_x000E_ATW´d±m_x000C_APÆ§^ë	A_x0008_ÏÈÙº_x000C_A`.Z3]K_x0004_AáÍp_x001B_°_x0004_AÈ²ã×U_x0015__x000C_AX_x000F_DÀ}Â_x000C_A8_x000E_Xm_x0012__x0010_AøhÏµ_x0004__x000C_APc_x0018_ |	Aøeb_x0001_._x0007_A_x0012_êô_x0012_7_x000E_A_x0010_dJ±_x0001__x0002_¦l_x000F_AÈ	bî"_x000C_A(_x001C_¯&amp;_x000D_ADj_x0010_Ã_x000D_A&lt;ë³×_x000D_Aü×´S±F_x0002_Að_x001E_H?»	A¼_x0016_ï_x0005_Ë_x0010_A ~zINN_x000D_A°8´Ùka_x0008_A/¥gW_x0006_A1t©Ç_x0007_AÚj¢ø2ø_x0010_A¦³_x0002_ñ%_x0011_AÄÞ¸h_x000D_A_x0014_õé/OC	AèTã£N__x000B_AÎ_~è¢_x0010_A_x0008_Ò?c.1	A8Ö{F(_x0005_Aè_x0002_=ìKý	AhÏ¤GEn	AÀfzáÈÊ_x000B_AÈÛ¹¸Ã_x0002_A\£ÿ_x0019_çï_x000D_A¼tïF²_x000E_AòÀÃx*_x000C_AÊG(+Í_x0010_A¬ÊHÖí_x000B_A¨¿:"_x000B_A ÷ËË_x0018_H_x000B_ATFV=_x0003_¸_x0002_A_x0011__x0012_8TÅo#_x001E__x000C_AØ_x0003_±H£_x000B_Aü¯0_x0005_g	A°Í_x001E_~B_x0012_Ap±Þ _x0019__x000F__x000D_A(7Ò[C_x0007__x000B_Að÷¬m)·_x0008_Ad¤;ið	A _x0002_8á_x000F_A¸§±vN-_x000C_ALùç_x000B_AøÏ8­_x000D_APÃ¬hnÂ_x0012_AüÍ_x001B_-ÊJ_x000D_A®-F_x0003_Ð_x000C_A Ï&amp;_x000D__x000B_¼_x000C_A ÑÆï×_x000D_A_x0011_ ê·X_x000E_A8y¥Ë_x0006_A2á_x000B_Ad"cb_x0016_g_x0012_A_x0015_Qvð_x0010_A´O24{_x000B_A0_x000E_3{´7_x000F_AlÇ&lt;&lt;¡?_x0012_AþáÏÍ®_x000B_A¬Ã_x000D__x0004__x0012_AÌõZ_x000D_AÀWTO!=_x000E_AÄ¨_x0007__x0001_°§_x000B_A ê+ôª	AÄ8Ãæ_x0003__x0005_2_x0002__x000E_APÚÎãvL_x000F_A7õÕZ_x0008_AÄm7à_x0008_A´_x0019_j_õk_x000D_A\ú¿_x0016_;_x001D__x000C_A(q@ó§	Aì|_x001B_##}	A&lt;_x0016_Ò=Æ_x0005_A_x0004_î!ä¿þ_x000F_Ax¨®JMÞ	A¸ÔÒá._x000D_AÈ«b¿_x0001_²_x000B_A_x0015_¯}ÿ	Aàç[?û_x0015_	A_x0018_½&amp;_x0016_Æç_x000C_A8 /_x0002__x000E_Aà!a6_x001C_³_x000D_AØp	_x0003_T_x000D_A4_x001B_y$½$_x000C_A4çu(ÙÑ_x000B_Ap_x001C_F_x0005_Ì*_x0008_A_x0014__x0015_S;_x0013_¯	A¹FÉ|À_x0005_AHÕ_x0018_%_x000B_AN¬!ÈRV_x0010_A4_x0011_'áÈ»_x0005_Axzí_x0017__x0006_4_x0008_Al_x001E__x0018_X¶À	A_x0004__x001B_ÉD_x000C_AÜ¶._x0016_%_x0010_AÐ³øéxw_x0008_A_x0002__x0005_|©+*Á_x001C__x000D_A£îx_x0010__x000E_Aèà¬lçu_x000C_AhÄ©\Ê\_x0006_AL4ouá_x000B_A0_x001C_yN_x000B_A_x0002_m:UÚâ_x000D_A_x0004_KÉ5_x000C_â_x0006_A02d'é­_x000F_AP2xò_x000B_AøÕ	t@á_x0005_A0_x000D_Äd_x000C_A8_x0010_X»¦_x000D_A¨Yµ^B_x000C_AÔú)T÷1_x000D_A_x001C_ íz£_x000E_AA&gt;L_x0001_Q_x000F_AÌ_x0003__x0001__x000B_AØÿ «]Î_x0010_A`áq¥ñh_x0006_A°? ©_x001E__x0008_Ap?_x001B_þÃ_x000C_ATeèÖE&amp;_x000F_A_x0010_Í_x001B_9_x0010_AdWTsª_x000E_A³ØµÙÿ_x000F_AÔ°Õ6Â_x0007_AÌår¤'ë_x0005_A_x0018_gµ&amp;_x0011__x0006_A¸à_x001E_bö_x000C_A´[ÐÅ	Axx_x0003__x0001__x0003_&lt;R_x000E_A¨¦Ù_x000F__x0008_A²ôÕN_x000E__x000E_AèK_x0014_K_x0016__x0010_A(wy¢ðj_x000D_AXHÊN¤_x000C_A|ùÛÇ_x000D_A8ÖL\4M_x000D_A°NoÀ`¦_x000F_A õDOs°_x0003_A|\B#_x000B_Aèºá§	AØ;Uõ_x0012_AØ°T¹"_x000B_A_x000C_ÖZå_x000B_Ý_x000B_A¬F¿P6Õ_x000C_AXö_x0002_ÐÞþ_x000E_A_x0001_WV'´_x0011__x000E_AHm²_x0015_G_x000D_AÒ_x0019_í3ÿ_x000B_A_x000C__x0010_´{_x000D_A¼_x0017_ð__x0016__x000D_A&lt;g_x001B_©_x000C__x000E_AønI²Ý_x000B_A _x0015_z·pM_x0010_Ah£a_x0004_·_x000F_A%±ïô_x001B__x000E_A 0_x0013_ªÕÈ_x000D_ANÜ	(A_x0010_A_x001C_½É¨Ä_x000C_A¬ÿ_x0018__x0019__x000F_A`ú× ýH	A_x0002__x0003_pÄþX_x000D_Að®_x001F_K_x0003_A´Û&gt;®_x000B_A\4ØG_x000E_A(ZCU£0_x000F_AäðÐáF}_x000D_A¤¸xå_x0003_AôÕÿNâ_x000F__x000D_A_x0002_Ù"9d_x000F_Ad_x001B_3´	A¬4w_x001B__x000C_Ap¨-¼_x0005__x0018__x000C_AhSã_x000B_g_x000F_A,rhávÓ_x0003_A´H×Z_x0016__x000E_AÊi_x0017_,_x0017__x0012_A0gÎZ¾´_x0003_AÔ_x001E_³_x001A_!_x000E_Aheàwi_x000C_At¹^ï¦ _x000E_AÐ¸®RÛú_x0008_AdÓ6_x000B_AÌt"_x000C_.-_x000F_A_x0002_Láà	AP65§OÂ_x0003_AÔP«\i_x001A__x0010_A_x0002_N_x001A_¥_x000D_AL_x0001__x0019_Ï_x0011_(_x000E_Apæû _x0004_Z_x0003_A@zN=_x000E_A_x0018_ªìÖ%_x000C_A¨VÂÇ_x0001__x0012_õÀ_x0007_Aä@3_x001B__x0016_	_x000D_AàÉ_x001C_tÃ_x000E_Aô_x0008__x0006__x001D_À	A0ÐK_x0010_m_x000E_AV_x0002_&lt;x9F_x0010_A3÷úÑ_x0008_A_x0014_D/ñ,Ø_x000C_AìÝ¾²&lt;Ü_x000C_A¨!æû_x000C_AÔ{5££ã_x000B_AÀ´_x0005_$áû_x0007_Al¿)Òk_x0008_A ü_x001C_!¤a_x000C_A4¶_x0010_@_x000B_Aà"OÓÎo_x0012_A¶ä_x000C_«_x000B_A_ Ó_x0011__x0012_A_x0004_¥_x0003_¦/_x000E_Af_x0015_6_x0019__x0010_Av_x000E__x0006__x000C_ð_x0010_A@j'_x001C_³_x0008_AÜW­¥_x000E__x000D_A_x0010_1_x0003_|&gt;_x0012_A°^³ÃY½_x000C_Að=¸t¥ù_x000F_A~_x0008_¼"_x000B_Aè_x000B_º¡_x0015_Q_x000C_Aô¥Ty_x0010_AþP=a_x0010_AX_x0001_wK¡_x000F_Aä/-÷M_x0010_A_x0001__x0002_åQÏæ®_x0008_A¸ãÜÐD_x000D_A°&gt;_x0006_bn$_x000B_A$ô»«=S_x000E_A¸S_x0005_ðÙÔ_x0007_A,P(Pß	AÀ×Ç¨O_x001B__x000E_Aðg5òI	A(*_x0006__x0004_h_x000C_A_x001C__x000B_Í(_x0008_Aögo¤_x000B__x001F__x0010_AdSû\kÓ_x0011_Aô~2å´¬_x000C_A­3t_x000C_O_x0002_A¸"¤	Alÿ¬Áö	A&lt;õK_x0003__x000B_A´`SæÝ_x000B_A,Ü_d;_x0002_A¨]öC_x0018__x0010_AX´ÝV¼¢_x000B_AÔ&amp;o¯å_x0008__x0008_AK_x0005_m^	AJáëuü_x0003__x0011_A_x001C_Jº]u?	Ad*l)÷_x000D_AØ&gt;)ô9_x000F_A6ýºª_x000E_AÔà_x0008_»ðâ	A&lt;Ýp×O_x0010_A_x000C_F¼¼ò_x000B_Aì\®s_x0001__x0003_ª¾_x000B_A_x0008_º_x0007_Â¦	A¼×#OÝ_x000E_A_x0001_=_x0006_Çãf_x0007_A(Pö?ã¯	AÜ£KÆµs_x0010_Aü_x0018_µ¾|_x0003_AÞPÊ¬Il_x0010_AÜ_x0019_¢2À_x000D__x000C_A¨¦Ó±B«_x000E_AH_x001D_Â3Y_x000F_AH_x001D_ _x001B__*_x0003_A0®W =_x000E_AtñÂô_x0002__x000D_AD í¯¯	_x000C_Aà/î_x0018__x000C_A4êð_x001B_&lt;¹_x0012_A´èÜß{Ñ_x0006_Ax!Y_x0016_I_x0010_AÔ_x001F_[3º;_x0011_AÀAÌ¿:´_x000D_AT_x0016_(jËØ_x000B_A_x0001_Ó{»_x001D__x000C_Av)Ä!=_x0011_AZú_x000D_q	AØ'{Eá_x000E_Aü²&amp;±"_x0003_Að_x001A_H¸c_x000F_AàÀgÓ_x0008_A|ÙWÏì_x0017__x000E_Atûaa§_x0019__x000D_A¬_x0016__x0011__x0014_©T_x000D_A_x0001__x0002_ÈXDw&amp;#_x0002_A÷ÔRI	Aè©Ë^p_x000D_Ahøù_x000D_Öì	Ah_x001C_eW_x000D_A_x000C_²Æ_x0017_ _x0015__x000B_AdßÖgÁú_x0002_A|ÑE0ä_x000F_Aï(è_x0011_l_x000C_A_x0004_b	³à_x000D_AøÆ_x0007_i-¨_x000B_A_x001C_F bÍý_x0002_A°³¾µl6_x000E_AÖ_x000D_Om_x0011_A4 é?_x000F_At3_x0019_Q_x0019__x000B_APW¼w _x000C_Aè»#ô(s_x000E_A@)ñV_x0010__x000E_AÔ_x001C_[»_x000D_A LØMÊ_x000C_Ad÷LäTî_x000B_AÔ8_x000C_ÆÒ	A _x0014_NÊ_x000B_A4}['_x0008_;_x000E_AÌ_x000F_WS+_x0008_Aì2S&gt;_x000B_A0xØ_x000C_Þ,_x0008_AÈðN¢T	AÐ¦Ñ|@ç_x0010_AÈ×xÃå"_x000E_AôÑí_x0001__x0002_ÝÉ_x000E_A(tÀ_x0015_î_x0002_AHí4_x0008_Ç_x0002_A_x001E_ô_x0002__x000B__x0006__x001B__x0010_A_x000C_âèäé_x0004__x000B_AÆ¿Â5_x0007_®_x0012_AH×øçÕ_x000C_A¸Ëd«jü_x000B_A%æ¸ÁE	A 4ø	q_x0008_A®å_x0002__x0011_AdÝfK"_x000C_ADm_x000F_A8[JêÁb_x000F_AÜz´_x0011_YÆ	AÈ|j»_x000B_A´º_x000B_¼j_x000E__x0002_A`Áð)!ò_x0008_Aðö_x0006_|q#_x000E_AÐ#t×7_x0002_A_x0004_kp¶ô_x0007_A*ÚE0®%_x0010_AÀèÁ,ÿ _x000B_A(]XÎ_x0011__x0006__x000B_Ah#9_x000E_T_x000F_AÈ	$Á	ATöY¢ç_x000F__x000F_A0Ìë(Ù_x0002_A_x0008_£_x001D_4U_x000D_A8ÏCHU¨_x0010_Aèu»VùF_x000D_A_x0001_ÝÀrV#_x0011_A_x0001__x0002_¨_öÙ9_x000B_A,¨_x0010_w¯_x0002_A_x0001_$=_x000F__x0004__x000D_A¤]Ø4ú_x000B_A¸)\eÂ_x0008_AØ_x001A_¡)Þa_x0007_A@D"í^_x000C_A_x0010_ _x000C_i_x000E_A[3âÚ/_x0002_Að" O_x000D_AÀ¤¢æ£½_x000F_A¼ÔÂ'-Ü_x0007_A4K/4Íè_x000C_A0^ëo³L_x000D_A¸¨Êzò_x000D_AT/4òJ_x000C_A8Ò³v8_x000B_Afï`_x0013_ALÌ¹/_x0005_Ax§õÅà_x0014__x000B_AxÇ¬ÕÑ_x000B_AP¸ðöOz_x000D_AL¡]Äi¤_x000D_A$}_x000F_eG_x0002_A@~É@8©_x0002_A0qÀUÑ_x000E_Ax_x0001_1¾*x_x000D_A_x000C_Ã_x000F_áÁG_x0002_AüÏuó(_x000C_AAÑÛ_x000E_AP|%_x0016_~*_x000D_ATKSg_x0005__x0007_§h	Aü3_x0018_f3_x000D_A _x0016_kú#Y_x000F_A°k¾%øø_x0010_A$Ú¤.?_x000D_A_x000E_c6Ò_x0003_G_x0010_A Q_x0005_C£_x0010_A ì2¸r_x000C_A_x0005_w»5_x001D_S_x0007_A@_x0004_Í¤	_x000C_AÐ?)Ùêý_x000D_A_x0018_Ñ_x0003_lc@_x000D_A(Rk_x0007_ä¤_x000C_Avh7{R_x0011_A(¢_x0012_Ô§b	A0_x0011_!ó¢	Aÿ4ÝW_x000E_AØtÀ?_x001A_ä_x0007_AV_x0019__x0002_±&lt;Û_x0010_AÄ_x0010_«Ý1_x0008_A(_x000E_¬µ¹ _x000C_A(D_x000F__x000E_A¸_x0014_ádÁY_x000C_A¢úâXg_x0011_A¬ì|¬Ã_x0008_AÀ8&amp;Á¾E_x000D_A,_x0001_;b_x000E_ë_x0006_AØÝPÚ\_x000F_A_x0008_MJb_x000C_AÜcûJ_x0008_Atß½sdb_x0007_A¤.ò¥©_x000B_A_x0001__x0002_È	_x0001_Ð_x000E_A|GË_x0004_Å	A@ó%ËP_x0002_AlÂ'êt5_x0008_ALµdOx_x000D_AxÉ¼Ñl_x000C_Ad£P;_x0002_Aôâm_x0003__x0013__x0002_AX¶-÷Õ_x0002_A¸_x0018_T%È_x001B_	A_x0008_õÝ¬Öõ_x0002_Ah_x0014_8]_x000F_A4³Ý±é_x0008_AÈ½_x000D_¾_x0006_AÔ_x001A_`{½_x0010_Aèç$s¾Y_x000D_A¸,Î°_x000B_Aðbs~_x001A_Ó_x0008_AÌàïö2I_x000B_AÀí_x0007_ûeM_x0002_A81Þ_x000D_Äo_x000E_A¶íó|$¤_x0011_Að$\_x0012_îf_x0002_Aò_x0013_ËYÉ_x0010_AtðFô&amp;_x000E_Ad»ßß7q_x000D_AÙs_x0019_¢~_x0006_AäÕÍ-=_x0010__x000D_A°ª_x0004__x0013__x000C_ApgOnÅ_x000E_At§Ø':_x000F_A_x0018_#rO_x0003__x0004_/¸_x000C_A\CÞ¬óg_x0004_AÌ_x0004_õ¹væ_x000E_Aàn7Û_x000C_AL*Þ[}_x0008__x0004_A¸{P7_x0014_¥_x0010_A¸%&gt;Â¤_x0016__x0004_A|Z_x0003__x0018_Í	A_x0014_8å_x0013_AK_x0004_AÜÎ°à_x000C_ALn¶ëË_x0008_A öÛ5ø_x000C__x000D_AÀºx$û_x000C__x0010_A0_x0004_ÂñV_x000C_Aù_x000E__x0002_ü_x000D_A¼ç}_x0011_Ap{_x001E_Ð_x001A_o_x000C_A´è_x0001_ô:_x0015__x0010_A¨äI="_x000C_A¨¶L,_x0005_f_x000E_ATe_x000F_		G	AÔfÊ^¦U_x0004_AÊXÑ£(	A@3eÔ¨î_x000D_AtÁùIõ_x000E_A0:_x0005_ù_x0001__x000C_AhJ+Fóo_x000F_AP&gt;=²_x0010_A8ñ_x001C__x0007_ß¾_x000E_AÌÖS_x001C_¯Æ_x0007_AÜ_x001C__x0002__x000B_íD_x000D_A¤Ú9¯¥G_x0004_A_x0002__x0004_è%ú_x0019_¡¡_x000E_A_x0011_rYç_x000D_A_x001C_×WÇ_x0004_A_x0010_._x001A_Ð¦_x000D_A`¤Ñ_x0005_{_x000C_A0j_x000E__x0008__x000D__x001D__x000E_A4puûÒ _x000D_AöÊïIü	AhD0ÕP_x000F_AT×ÿ\_x000F_U	A|òÔ_x0018_Q/_x0007_A¨_x000F_EuØD	Axå±_}_x0007_AàJJÙäÚ	A&lt;Ï_x0014_ò_x000E_A|éôëÌø_x000B_AÔ_x0010_V^L_x000C_AÀ²4ªþÎ_x0010_Ad¹t4_x000B_ _x0004_AlþÑX_x0004_AP°í_x0017_}Í_x000C_AÔ_x001E_ïqaÇ_x0004_A *_x0010_Ê_x000F_A­k4'_x0018__x000C_A8õ$Þ_x0002_Ü_x0004_AprþLø_x000E_A|3Ñ|GY_x0007_A_ê¨_x0001_1_x000B_AØ?JL°w_x0004_AÄ Þ_x000E_A'_x001D_Y_x0003__x0014_Aôõ»ß_x0001__x0004_ü~_x000E_A_x000C_¤2ièc_x000B_AlX /_x0002_]_x000F_AÄ|_x0012__x000E_p_x000D_A_x000C_H_x0003__x0005__x0018_ö_x000F_Ah_x0012_.8Ñ¶	Aô©fá Ý_x0007_AL,^~Ïì_x000E_AX­ýßËÝ_x000E_A_x0004_ðÑÅ/_x0010_A_x0010_åùbÉ	Ap$ÖF~ _x0010_A/xÞá_x000E_A_x0008_êàiØ	AlÈë©»_x000B_Aì_x000D_:b=_x0004_	A ëB-;_x0010_AÔ³ø¶¬_x0004_A4¤Uû_x000C_AP_x001E_+MS_x000D_A`]lßîÀ_x000D_A_x000C_·½wâ9_x000B_Ax_x0014_ÿ!û_x000C_A\_x0013_[Yr_x0008_AL_x0004_ë¾_x000C_A ëæY_x0007_Ã_x000B_A¨ÊkÙÒ_x001A__x0008_A_x0018_OúäK_x0007_AþÚ-x_x0010_A_x0018_uÚîÚñ_x0004_AD_x0011_äE-¨_x000D_A¸_x001F__x0006_Ï_x000F_¼_x000B_A_x0001__x0002_X&lt;_x0012_V¶_x000B_AÜ_x0008_]3\_x0007_	A_x001C_hÀÛ._x000D_AXWÐ¸Ü	A0{W¨NÝ_x0006_A -KX_x000E_At&amp;w_x000D_FÚ_x0010_A 6Æ_7~_x000C_A°å³93_x000B_A¬Bõ­ê	Að'ÌOÄo	AL¼©Ö¬Ñ_x000B_Aø]¡n(L_x0010_AX!}_x001B__x0013__x000D_AØ±&lt;_x0010__x000E_A,ðpþß4_x0008_AØ¥¿®õ_x000F_AÈb8_x000C_ApcþÇ£M_x000F_A(Ä3¤Ø_x000B_Aô×Ì°J_x000E_AØþbyÍÃ_x000E_Aï;¦â_x0008_AØñè'_x0010_c_x000B_AÈD\_x0008__x0002_A_x000C_2Ùú2_x000E_Aèç_x0013_#óÕ_x000D_AègÕ_x000E_Å_x000C_AøxøÔ_x000B_A_x0008_Îc|b_x0008__x000D_AÐñ__x001D_4_x0007__x0010_A@_x0018_5_x0002__x0003_Tø_x000E_A_x0010_r/â_x001D_¯_x000D_AÔã*Vív_x0010_Aè_x0006_nu¥ _x000E_Ad1xòÕl_x000D_Aì}®K9_x0004__x0003_ALI¶_x000D_E_x000D_A°hKÍ_x000C__x000F_Aº½`C$$_x0010_AÀ+`A_x0003_AäCº¿_x0006_AzY~¾8_x0010_AØ_x0001_×}/_x0007__x000B_AÈw÷3W_x0003_A_x0004_~dø-ð_x000D_AØñ±[J_x0013_	A¸Õ_x0012_ó_x000B_AÌp_x000E_nøz_x0003_A,·ÔY~_x000E_A ,£Ä_x0001_î_x000E_AÄØ_x0003_W_x000B_A+ç[Íh	A8_x0007_ÆÝaw_x000B_A_x000C_Ír*_x0003_AP¾_x0010_m_x000E__x000E_AOÃÁQ1_x000F_ALr¦Ö%þ_x000F_A4ªÄ|^ð_x000C_Aòf_x000E_@å_x0010_Aæ Î_x0010_A$³MÔ_x0007__x000C_A:ê`0_x000E_A_x0001__x0006_4MyyF_x0006_A_x0004_øFAy_x000E_A,­ÝÜÁ_x0016__x000D_A²ÝLÆm_x0010_Ah?pY_x0008_A_x001C_.ÉH_x0006_A@~ù=èÏ_x000C_Al@A_x001B_vã_x000D_AÛghþ_x0008_ALíÝ§Ùþ_x0006_A ^¡_x0005__x0012__x000B_A 0×e_x000D_A| e¶á_x0002__x0006_Aøäq.êÖ_x000C_A _x000F_îYÝs_x000D_A,fD¤À_x0006_A(²¯_x000E_AÄ_x001E_Åa	AÔEºÙ¿_x000B__x0006_A&lt;^7_x001E_F_x0006_AX_x001E_¯_x0018_ç_x0006_AhZ£³ù?_x000D_A´_x0003_Ù¸u*_x0006_Aã1w_x0001_Ç_x000B_AÌh_x000B__þê_x0006_AÌv_x0003_w¬_x0019__x0010_A@_x0010_Iý×_x0008_Aà«»¬å®_x000B_A³_x001A_¥_x0019__x000F_A_x0001__x0011_#1æÓ_x000D_A`6ß&gt;²_x000B_Ajf¯ì_x0001__x0002_!ô_x0010_AT\(ÛÚ_x000C_A¨_x000D_ñ_x0017__x000D_A(uì§|_x0002_A@@Æþì_x000E_ApÌ_x0015_°ä_x0005_A¤_x001E__x000B_ÓÚ_x0002_A é½$_x000B_'_x0002_A_x0001_=1I_x0017_B_x000B_Aøm%¸_x000B_AtåØ_x0012_*-_x000C_Aìû]æ*ß_x0008_APî3]_x000D__x000F_Aô#â£×_x000F_ALäÛ;²_x000C_Aü·¿~_x000C__x0010__x0011_A _x0015_ådç_x000D_A4Aqìi£_x0008_A_x0008_f'ìn	AhIÕ)_x000D_A$¾#õáq_x000D_Aô96î_x000D_A4JRÆï_x000F_A_x000D_|YÙ@	A¼_x0002_Iqc_x000F_AÀ1°#ø	A_x0008_&lt;=ú6½_x000C_A_x0004_c_x0010_Ð_x000B_´_x0010_Aè&lt;O_x001A_¡¾_x000D_AA_x001A_Çð_x000D__x000F_A¤"¼	¶_x000E_A@Ptv_x000D_ã_x0010_A_x0002__x0003_t²\_x0008_RÈ_x000F_A`°_x000D_Ò¦_x0010_A8?¬-_x0016__x000B_Aøè_x0008_DÒÖ_x000B_A_x0018__x000F_e_x000C_A\_x0005_ó&gt;	A â¾_x001F_t_x000C_A_x000C_ùuqrã_x0003_APÜ-E_x0007_A}ß·¡÷_x0011_A¨_x000D_ííj_x0006_A_x000C_=ÜÆ?«_x000E_A_x001A__x0006_$_x001F_Ä_x0010_Aô?Ùôt_x000E_AÌãÄp4_x0003_AT71ÑåÛ_x0010_AÄ?Xþþ?_x000D_A@/Øâ_x0010_g	A|¶_x0012__x000E_2_x000E_Aôoe_x000C__x000E_Axôò·á_x000D_AÄú óÐ_x0001__x000D_Aôo_x0002__x000E_ø¿_x000B_A°Ñ~TÉ_x000C_AØ._x0010_³!_x000D_AÐð_x0001_6_x000C_A¬&lt;Ýy$_x0005_AÐ¾w¿ &amp;_x000F_A¬Êcü ¡_x0005_Aèò_x0005_­_x0017_²_x000D_A$_x0004_î__x0016_	_x000B_A`ã_x0013_l_x0001__x0002_Ú_x0016__x0002_A´OÉ{_x000E_Ap9MN_x001C_I_x000C_A¬¯_x0012_Ñ_x0010_Aüä?Ãxa_x000D_A,óßîg«	A|àV¦_x000F_AÀuãÿÅ_x000D_A Ä³÷ ¸_x0006_AÐ_x000C_fÖ_x0007__x0012__x000E_A0ÆéR¨h_x0002_A0_x0003__x001A_Zm_x000B_A_x0018_·Ê_x0015_`_x0006__x000D_Aè_x0015_Æý±-_x0010_A!_x0001_®~Ë	Aà®_x001B__x0006_ã_x0010_AXPwÙi?_x000F_AäØjÄ_x000B_AàW½_x001B_ÿ_x000F_AÈX_x001E_/m_x000E_AØG¦ÅÏ_x000B_APñ_x0010__x0010_÷_x000B_Aà¦èO_x000F_A|q_x0006_F,Ó_x000B_AñæÄÄ_x0002_ALÌ+p­_x0010_Ap_x0018_aSo_x0012_A¼ fùþ²_x000B_A`8Ó_x000B_W_x000E_A\?}*)_x000E_AL`®´	AÀ`~d_x000D_A_x0001__x0003_D¿J÷	_x000E_AàáÛ_x000F_'8_x000D_AhX%©_x0006_Ad¾_x0013_Ú_x000D_A|_x0006_a(~_x0003__x0003_A¬	¢Q­_x0003_A&lt;»W_x0018_y_x0008_AFrC_x001F_á_x0011_A\àZþ_x000B_AØ3_x0013__x0007_O-_x0007_A £á¬_x0006_Ñ_x0012_A_x0012_ ñH_x000F_A3?ÌëÞ_x000B_Ax³G8é_x0007_AÌô¬I_x0002___x000F_A(Aô_x0010_öÙ_x000F_AÐZ²_x0003_AØjÙ`_x000E_ADG7â_x000C_AÌ5~_x0016_Þû_x0007_A_x000C_=lKvì_x000B_A,äâr_x000F_Aè?&amp;G»_x000F_AëÛ_x0007_|E	AðB_x0010_®Æ_x000E_AX5©d³_x000B__x0007_Aèøn_x0012_³¹_x000B_A,_x0013__x000F_È÷_x000D_A8£	ðNY_x0008_AÜ"]æ=p_x0003_A4~BÔIo_x000B_Að+ëp_x0002__x0006_±ñ_x000B_A_x0011_XG%	A`7¢Î1Ï_x000B_AtÓ+|ó6_x0008_AìV2æ·©_x000B_A@_x0011_æÌ@K_x000D_Aý¨"«&amp;_x000B_A_x0004_«_x0014_·_x0006_X_x000B_A_x0008_Hª¿_x0006_F_x000F_AØ±sÖ_x0002__x0013__x000C_A¼á_x0013_|V¯_x000D_APÀö®4_x000D_A`Q-_x0014_ß._x0006_A_x000C_o_x000D_5Øb_x0008_A|ÿ¿_x0012_«M_x000C_AX&gt;[&amp;_x0010_ADÎØN´_x000E_A0ÕNÑ_x0007__x0011_AÀéÛì}	A_x0018_Â¨uø	A`Çû_x0019_yb_x000C_AH+R_x001A__x0011_Ã	AXÂ_x0013_7ª_x000B__x000B_AÔJO®_x0005_AÊyPç_x000D_AèûÒ)_x000B_-_x000D_A_x000F_£©å_x0003_AøsÒïö_x000D_AL_x0001_Ø_x001A_E·_x000F_AÜä«0_x000E_A_x001C_fµW/Ù_x0007_A|8êS¡T_x000C_A_x0001__x0002_àO´`Õ@_x000B_AÔ¡¾`)_x000C_Az¿I?W_x000F_AÐlªUj_x0002_AHÅfÕÂÎ_x000C_A²Å|Ü	Al(CÀ6_x0002_AF½!¾g_x001F__x0012_A¼_x0012_Ùj*h_x000F_AèÆOm¬_x000B_A,|A÷ªì_x0007_ADÐoÐ_x000D_AàéO"aV_x0002_A@ÎBa_x0008_¬_x000C_APöèÐ8_x0006__x0014_AÀ_x0001_ùx( _x000D_Aì[LOÎ_x0002_AÄ£é²]_x000B_Að£é_x0008_AØúWÄ_x000B_A_x0018_ÚÀ(_x000E__x000F_AÈãº¦Ó_x0002_A@è¦ÿÖ_x000E_A _x0007_X#_x0008_A@_x0007_èáx_x000F_AT¹ËÀ_x000F_A$_x0006_¬k~_x000D__x0011_Aàt_x0010_z_x001C__x000F_AðÇmÕÆ_x0007_AZf@Í&lt;_x0002_A_x0008_­tÿ[_x000B_A_x0013_ê_x0007__x0011_ec_x000D_At_x0018_°_x0007_Î=_x000E_A¬_x0010_îÓ_x0008_AøÜ(«j=_x000B_A_x0004__x001F_é8?Ï	A|cµö_x0017__x0010_A,Ý®mÛé_x0008_A@_x0017_¹.Ð_x000B_AÈ_x000D_Z ÌÒ_x000C_A,_x000E_Ô!|_x000D_A_x0018_0_x0006_ERh_x000D_A¶Kl%_x0015__x000F_Alf8cB_x0011_AdÈ©_x000D_²¥_x000D_Aà&amp;_x001E__x0011_òÆ_x000B_AÐ¦døØQ_x0006_Að®mx_x0017_&amp;_x0010_A,û¾;ÜK_x000E_AÄ_x0018_iSG_x000E_AüÂÌî_x0005_ó_x000F_AD_x0003_è®B_x000D_A¬	ÅL¨_x0002_	AtïÊMD_x000C_A`CÓh_x0016__x000C_AèÜ³3Ì_x0011_AÜn_x001B_x#m_x0011_AZ¾_x000F_æs_x000F_AkP+_x000E_AüT_x0018_.K_x0010_AÌvK_x001C_Ç_x0008_A_x0004_õ±_x0001_¹_x000F_AÆcÏ_x000D_Â	A_x0001__x0002__x0018_Ñ4»!_x0010_A¨5E1S_x000B_A&lt;q#Ç¿_x0008_A&lt;1º¨Äm_x0010_A_x0014__x0011_ä+Ù_x000C_A_x0010_éJ\è_x0002_AXÉ¯RCÇ_x000C_A_x0008_G&amp;_x001D_A_x0012__x0002_AM$`ì²_x000C_AÜõ'Îô_x000C_A_x0001_¦_x0011_¾¥·_x000D_A$VP_x0005__x0007_A_x0004__x000F_Ý4z_x000E_A¼ Äxôm_x000C_AD_x0019_ÔX:µ_x000E_AÀ&amp;%Y°W_x000E_AÆv¡³!á_x0012_AÙ|ý_x000B_At_x0005_Ê3_x0005_R_x0002_AÔ7_x000B_ë-·_x000E_AðNk?Ç_x000D_A8ö_x0016_î©´_x0008_A_x000E_çKa Ë_x0012_AØò×X³_x0006__x000E_A°¥lB_x0012_ç_x000B_A_x0014_­Ë,_x000F_	A,]ÓU~r_x0004_Ap\_x0016_J_x000B_AÚ-*_x000D_ò_x000B_ATv¤ÆÊ_x000B_Ap_x001D_*õ_x000D_A_x001B__x0006__x0015__x0017_Ç_x0017_Ah&lt;_x001E_yK_x0017_AøÂ_x000B_ªh_x000E_A|°sR_x0017_Ax`í¿_x0011_µ_x0010_A_x0004_®:y´_x000B_A¤ø_x0012_Í]_x000E_A0O_x0015_ÿ$ð_x000D_A(g¡xAá_x000D_Aæþ_x0010__x000F_A_x0014_·¡fiã	A$+½§_x000F_AT-_x0010_ð	_x0006_Ax_x0015_¼r¿|_x000D_AìNß(_x000B_ACj}I@_x000D_Aôîô+_x000D_Aàî F_x000C_AP_x001F_wLÖ_x000D_A8+~ Â	A_x0002_¥W_x000F_9c_x0010_A_x0018_O_x001D_·-_x0008_A¸ìèøIØ_x0005_AX©_x0016_]_x000B__x000D_A,_x0013_7_x0003_Æ_x0010_A²ç_x000D__x001E__x000C_AÝU_x0003_p_x0017_A_x0018_¡_x0006_zZ9_x000E_AôÍðyça	AÌJ1è¾Z_x000B_A\:`oï_x0001__x000E_A@¨w­_x0007_A_x0003__x0005_¿kv_x0003_ü_x0006_A$ØÈÃ¤Í_x000C_A ùøq	î_x000F_Aè Q_x0003_à_x000B_A B_x000B_è_x000D_è	A|Dìáö_x000B_A_x0004_D¸1h_x000C_A\F_x000D__x0002_x_x000B_A(_x0004_Ìú	A(TÉÄ°Ä_x000F_A_x0010_{ñ_x000D_A ÛüNf_x000D_AìUõ05_x0005_Aö_x001D_g_x0001__x0017__x0007_A_x0003_Ï*_x000C_Ó_x0008_Av-_x0014_=_x000D_A_x0004_u£ßX _x0005_Axþm/_x001A_Á_x000B_AÐe úcÍ	A_x0014_ç_x0003_fç\_x000E_A,4ï_x0003_Sî_x000E_Ap©Ò¶NU	A_x000C_ª\"·_x000C_A¸ôÄx _x000B_AðP äê_x000B_A_x0014_ºì_x0002__x0007_Aøh7|_x000D_A¸Ûo6_x0011__x0002__x000C_A_x0003_:·_x000E_:_x000D_AõíÎ}_x0005_A n_x0005_ç _x000B_ATD\y_x0002__x0003_'_x0003__x0003_AØ	&amp;}k_x000D_A_x0010_þwr¤_x000B_Ad×_x0003_WÒå_x000B_AD$±.Þ_x000C_A_x0010_þ6Ú_x0016_P_x0003_AÐ&gt;k-Ý	AÈ4_x001C__x001C_ *_x0003_A8¯ÔXé_x0003_AÌöÌñêE_x000D_Aü#!uã_x000B_A¶zPâ_x000D_Al|_x0013_6$_x0003_A$Ë´²¸ý	ATiÿóD_x000E_A,_x0014_x?¡_x000E_AÐæ_x0008_u|Ê_x000D_Að6_x0015_&lt;JL_x0008_AX_x001C__x0012_ó2_x000F_A$¨_x0011_Ç#?_x0003_ADL_x0012_¢&lt;_x000B_AXÍN¬{_x000E_Aì_x0003__x0001_wo_x000C_A¬ãþpt_x000D_A_x0018_§ïÆ3©_x000C_A_x0014_	j\G_x0002__x000D_AÜ×2Ï'«_x000B_A_x000C_!qR_x000E_A_x0002_t/A~_x000C_A~Ê:q,_x0010_AàÿÐ±Q_x0003_	A$o&amp;çD_x000D_A_x0001__x0003_hð²ó©Ê_x000D_A¼+TÒ_x0017__x000E_AqGµº_x000B__x000B_Aq|¶3Ô_x000D_AÐ ¯v0_x0001__x0011_AøÆò³é_x000D_AØ_x0013_ÇM¦£_x000D_A$­¿Ê_x0002_&lt;_x0005_A4&gt;ÓÖ§÷_x000F_Ah­gì¬£_x000B_A¥H n_x000B_A8_x0011_²n_x0003_A&lt;)¤]&lt;9_x0011_A»ï÷	A2°§'_x0012_A°û«|_x0015__x001B__x000E_A_x000C__x001B__x001E_ 6Ò_x000D_A_x000C_	\4Ã_x000C_A¼Y&lt;2_x000F_A_x0004_ºTh:_x0010_A µ_x0019_Eºã_x000B_A_x0010__x0013_Îÿp:_x000B_Aðþï+W_x0011_A_x001A_¦´&lt;_x000E_A~Sõ_x0001__x000B_Aè.³åÐ0_x0010_A_x001C_a	@_x0007_÷_x000E_A\'ä+þ_x0007_A¬_x001C_'bý	A¶_x001D_Þã_x000D_é_x0010_APxÎ_x001A_ºÁ_x000C_A|%ÿ_x0001__x0005_1_x0005__x000C_ATì"Ì_x0018_ô_x000E_AT!ÖRbY_x0005_AÐOu_x0010__x0015__x000C_A`é¶Á_x000D__x000B_A8ÿ_x0003_ö¨	AÈÖÕkb}_x000B_A¬\Éòh _x0005_AÜPÓö§,_x0011_A«_x0016_H~j	AàÃSI_x000B_â_x000E_A°&lt;pò,J_x000D_Aàðl@E_x000F_A(*s iâ_x000C_Aè_x000D_&lt;z¢_x0008_A_x000F_Ç\ê¿_x000B_A Ünr_x0005__x000B_AXâ!è_x000F__x000B_Aø_x0002_¹(UI_x000B_A¸³í?ò_x0008_Af¤p²·_x0005_AÀ3KßÊZ_x000E_A¡÷_x0012_ý	A)_x000E_£:r_x000D_Al_x001C_d_x0001_ÄÖ_x0005_Ax_x0004_Á®Å-_x000E_Að_x0006__x0011_ÑkZ_x000D_A8ÐB#&gt;i_x000C_Aäëô¾  _x000E_A`Äjþo_x0005_AÌ¿Ø&gt;Ñ_x000D_Aà_x0004_ÄÐ1c_x000E_A_x0002__x0003__x000C_=z_x000C__x000F_A0£ _x000C_¨P_x0008_AàõAËóA_x0003_AÌ£ü±_x001A_j_x0008_AdB®Z(ý_x0008_AP³Ò"	A_x0008__x0001__x001B_¹²_x000E_APNÒüg_x0008_AXæÞYõL_x0003_Aà_x0008_Ï9@æ_x0003_ALË"&gt;b»_x000D_APSãüUÎ_x000D_AÔ_x0001_¤]tE_x0010_A@¹r(Hl_x0006_Aô¾ÿDýn_x000D_A_x0018__x0010_®i_x0006_&amp;_x000E_AÐ)_x001D__x0010_?e_x0003_APòw_x0015__x000C_A\ÛXêmè_x0008_ALðs+Ö_x001B__x000D_Ah_x0011_¶W»Ç_x0003_AÐRµ1î	Ad_x001C_úBPù	Alh¥Ã"%_x0010_A_x0014_(%Z/¥	Aøq^_x0015_B_x000B_A&lt;/ÅÈA&amp;_x000D_A_x0004_äßMí_x000B_A(ø5kl_x0008_AÜÅÉCCß_x000E_Aà_x0011_÷68_x000F_A\Í½ö_x0001__x0002_£&amp;_x0008_AðRT¹tÒ_x000B_A ¤¼ËÙ_x0008_At{KMË_x0008_A ÓÓÓ.V_x000C_A¸_x0008_E¤C¦_x000B_AìÿÔ¯£_x0012__x000C_A¡òÓ!_x000F_A"d~hÏ_x000B__x0011_Ah+ßÅ£_x000B_AôX0Ö~Z_x000C_ApIßax_x000D_Aè_x0008_=(i_x0010_A_x0014_UËm¨$_x000B_A_x0005_û/Ï?_x000D_A _x001F_mtÍ_x0002_AÀ+u+_x0006_Ì_x000C_AtÀ»©_x001F__x000B_Av-_x0018_fé	Aè_x001D_W,s	AÀ¼.K:Ú_x0011_A@ö-p_x001A__x000B_AÜü&gt;±0	AÐÀ_x0012__x0004__x000D_Afù_x0004_ri§_x0012_AP_x0008__x000D_á	A !ûú[_x0006__x0010_A_x0014_Ennã_x000B_AàîÊ_x0011_àZ_x0002_Ah¦[Õ¿_x000E_Aü_x0013_J_x0008_À_x000C_A\~_x0017_0_x0007_A_x0001__x0006_ }ãÛùP	A¼(_x0015_¢_x000E_l_x000B_APwæ|Ûo_x000D_AH¸y¿ït_x0006_AÌ_x001C_ì_x001D__x000D_Ax&lt;%9	AT_x001D_ÇÝ´(_x0008_A D_x000D_Õ_x0008__x0010_AØL³%¼â_x0010_AtÃo_x0010_Aî²Æü_x0005_A¤Í~Ú_x0002_1_x000F_A¼ÈP_x000C_?þ_x0007_Abò¹ã_x000D_A_x0010__x0015_IYÉû_x000B_A´78Ïn_x000D_AxøµÕï_x000D_AXÔ_x0003___x000E_A_x001C__x0006_«À#_x0007_Aø*_x0006_M_x0008_#	A¤Îèù_x0007_ALGøc¶_x000C_AOMYâ_x000E__x000B_A_x0004_Óë¾È*_x000B_AðQô/_x0014__x0013__x0006_AüüUÄ_x0006_AÜ»þ]_x000F_AP	n8VÀ_x0006_A,»rÍA_x000C_A~A_x000B__x0019_C_x0010_Að2ßüÔ_x000C_A º_²_x0002__x0005_²W_x000B_AðÚüea±_x000B_AèÔ	ô_x000B_A@[qà+A_x000F_A´¬°qL_x000B_AD?NÆ!_x000C_A_x001C_Ø¡£_x0011__x000C_Að´i_x000F_At=_x001E_Ø_x0017_â_x0008_A%¬ _x000B__x0001__x0005_A¹Ùå_x0003__x0011_Ar_x0007_º9]_x0010_AÌH½ëÖ	AL9ëT_x0006_AlM¤ät_x0010_A¤ZX¦_x0003_#_x000B_AH&lt;÷]«_x000C_A°_x000B_ö_x0001__x0010_AQ¹³I_x000C_A.^¢¼,_x0010_A¬û1¡{L_x0005_AÑ'_x0002_^V_x000C_APï\&lt;_x0004__x000E_AX_x0003_ø:¯`	ALÜöê_x000B_A_x001C_t³_x0010_A_x0004_ÈÌ?g_x0003_AØ_x0014_OÔ_x000F__x000C_A`q)ÄØA_x000E_A`_x000F_)SB_x000C_A_x0014_8_x0019__x001E_]Ê	Aèä¿Î&gt;_x000F_A_x0001__x0002_M9_x000D_AHA_x0001_^®_x000D_A ¤ªÌ	Ü_x000D_Aài_×Ç_x0007_AAá?_x000D_¢_x000F_A(§ÍÞÑ_x000F_A|÷_x001B_£ð_x000B_A0æ_x0014__x0011__x0018_Ê_x000D_A #áÞ_x000B_Q_x0011_AØXGf_x000F_A`¥«zê_x000C_Aà¦ój_x0005_A ÒÕ)ÌI_x0002_A _x0015_eÛÏ_x000B_AØã7av_x0002_AL_x0004_pj	A´ôÿZÐ_x0010_A$_x0010_fÎ_x000B_A_x001C_èo¦M_x0010_Að'¯¢_x0007__x000D_AÒV&gt;_x0018__x0007_	Aè =_x000E_AeäcÃý_x0002_A ®_x001D_í_x000E_AÜ%å_x000B_¡_x000C_A_x000F_1Í_x0007_Aô®¨È±:_x0008_A _x0002_Gi_x0002_A`ÈjbW_x0007_A_x0001_ +_x0019__x0010_A¬d´ÁX­	A4p¶¸_x0001__x0002_¬±_x000E_AìÎgÝ1_x000F_A@á_x000C_cÀ_x0008_Aüçëöê¤_x0002_AÀ|Ñ\_x000F_AÜÛV_x000C_AË`"Ú«	A8¦_x001E_¾ _x0006_A`S,§Û_x000B_A3_x0001_Í_x0002_A_x0004_R(î_x0002_AÔ#t{Ã_x000B_A&lt;ÜÐB÷÷_x0010_AF?5&amp;§§_x0011_A¬ä&lt;¾)	_x000F_Aì½ù8b7_x000C_A&lt;Þzf	AÄ)CXù_x000C_A¤Üþ±-P_x000C_Alèäu£_x000D_Ahm¶_x000C__x0008_A°_x0005_Å0Þõ_x000E_AW«Å_x0014_	A´Bë¤_x000B_AXóV/¸_x0002_APL/³þ_x000C_Aà{_x0019_ì:Û_x000E_A0_x000D_§AZo_x0007_A,´B/Xß_x0010_A8-_x001E__x0018_ïÔ_x0002_A_x0018_àkN2Â_x000D_A\6_x0004_ÜñÔ_x0008_A_x0002__x0003_Äæ._x001C__x0004__x000F_AX¤â_x0007_A	O_ª_x0003_AÌPa×¦_x000F_APpí`[,_x000B_A¨V_x0005_)¾n	AÄ©X_x0003_A$¾_x0006_`_x0017__x000E_A_x0003_ËC_x0017__x000C_AGý¡×@_x0010_A¼3ûýÝ_x000C_A_x0002_q([zp_x000D_A6Ïè¤_x000C_A43_x0014_PI_x0006_A0) _x001E_ß?_x000C_ApÔ¦,Ç_x0008_A,0+_x0001_m_x0007_A_x0004_ý-qK8_x000C_A¼[¤æ¬q_x000E_A8µº_x0013__x001B__x0008_AñËÙÎ _x0008_A»-¦Y_x000C_A Æëz_x000B_Aß²:`_x000E_AÛ¢&lt;_x0001_&amp;_x0010_AÀ6_x0016_­åæ_x000C_AHê{äKê_x0010_A_x001C_¥f©%_x000B_A4î8H@	A4vÿî´C_x000F_A_x0018_#.¹u_x000B_AX+N@_x0001__x0004_{h_x000B_Ax×õð^ë_x000B_A¨|ê´_x0018__x0010__x000C_Aø¢/¬T_x000C__x000F_AàC§Ü5	A2|kÊ}_x0011_Aî½QiP_x001D__x0011_AX¸¼&gt;_x0004__x0008_AÌ_x0001_?_x000F_af_x000D_A/S_x0018__x000D_Aü&lt;gÇý_x0008_AH(_x0003_õ$ê_x000C_A\è_x000D_ úÎ_x000D_Aî_x000D_Úû3_x0010_A@¸Ü`-_x000C_AL*5%L_x0004_A¬&gt;kC._x000C_AËëHÙË_x000E_A	è_x0012_zµ_x000F_A ÔW¡_x001D_N	A«tenN_x000D_Ad_x0019__x0017__x0002_ô_x0014__x000F_Aäæ_x000D__x001E_ Î_x000E_AæFî_x0017_xO_x0010_A_x0010_fC_x000D_mÉ	A_x0001_J¨1ä_x000C_A0L'¤X=	AlO¨Põ,_x0011_AZ-_x001C_&gt;_x0001_×_x0010_AäF9r_x000B_A_x000C_CªÿKm_x000C_A HÕÀ$_x000B_A_x0003__x0013_¬_x0002_¦LÁ_x0011_A ª\r_x0007_A(mùúWN_x000C_AD3ä¸ò_x0005__x000B_Að_x001A_E_x001F_Oì_x000E_AØ_x0013_®tÿ_x0010_A_x000C_øÀª_x000B__x0011_A(ÃHf#o_x000F_A_x000C_7Ø¿S	A||ç_x001F_J_x000C_A/ó¬Ø&amp;_x0007_Aü_x0003_¼ÜèÚ_x0013_AÀßëtXÙ_x0007_Aürb6_x0004__x0012_AH3ËN_x000F_A_x0014_r*½)ã	A_x0010__x000B_8×_x0016_è_x000C_AäK¬5{b_x000C_A0ÃÌR_x0010_A@*PL_x0010__x000E_AL_x0013_ÿ&gt;zô_x000D_AÐ_x0019_BF³Y	Að_x0003_Xr´¿	A$²ß_x001F_T¦_x000C_AD°H¶$_x0001__x000C_Ap _x000F_Æ¿_x0008_A)Êî=_x0010_A_x0006_k^=ù,_x0011_AßÅwA_x000B_Aà)º	_x001F__x0013_Að½&amp;ö	A$_x0012_S_x001B__x0003__x0005_ë_x0010_A_x001C_å	gÿ_x000C_A_x0003_"Ò¶_x001B_3_x0008_A¼Û-_x000D_ï+_x000B_A_x0003_Ñ£_x001B_Í_x000B_A_x0003__x0004_C~		Aà?f_x0004_*_x0004__x000D_AüÃ×®Þ_x000D_A]%sO_x0005_A|_x001A__x0013_âùÿ_x000F_AÐ*Õ_x0001_~H_x0011_A_x0002_#o³_x000B_A@_x0016_ÁÛ_x0005_AêÍú»N	A¼ßO×_x000B_A¼ëÉ(W _x0005_A_x0018_ÖÆÏq_x000C_A`.Z!|_x000C_A_x0016_!E_x0005__x000C_A_x0010_ô½_Ç _x000F_Aè"¡=Ì_x000B_A`_x001B_O°Û 	A´°_x001D_ê_x0002_´_x000C_A_x0008_$_x000F_«ñ_x000E_AØ&lt;lÆc_x000C_A_x0008_*gL_x0012__x0015_A_x0010__x0003_Éû\_x000B_A@f='r_x0008_A$®_x000D_Çc_x000E_A_x0003__x0016_æÙj¨_x000E_AÔ_x001C_"_x0005_x_x000C_At§§1_x0003__x0006__x000C_A_x0002__x0003_,®_x000B_áÓ_x0005_AdÖj Ö_x0003_A¬³K£~ª_x0003_A_x0014__x0004_ÿ_x0008_A0ý±Ï ._x000D_A°Â¤	ADòÎÙã·_x000B_Aðá+_x000F_¨_x0006_AÈ_x001D_vVª:_x000D_A&lt;=èeT½_x0007_A _x0001_»._x0010_d_x000C_AÐ_x001B_ Sx_x000C_Aü,Äû¦_x0003_AÜ¯¤©_x0002__x0012_A¨U¢ã¨_x000E_A_x0012_â_x0014_-£_x000E_A¸ç6TV_x000D_Ap³ÅG_x000D_Al_x0005_È0í_x0003_A_x0008_Ráuã	Ap$_x0010_Ôþu_x000B_A$:íF¨_x000C_AÐj3m_x000D_A\+¤°p	At¯Òbÿ_x000C_A_x000C_Z×_x0018_¼_x000F_A¬¨_x001C__x0005_k_x000E_AÄkº_x0015_Oí_x0003_A¸&amp;b»Ûã_x000C_APÿÞ_x000B_­_x0012_A kgAó|_x000F_A ô´_x0004__x0006_Tì_x000E_A_x000C_½ø&gt;Ê_x0007_A_x0012_¥ï¾Ï_x0010_Ax_x0019_uK_x000B_A8_x0011_0_x0003_ç	A¤zÃì _x000D_Aè«_x0016_¸_x0008_A¬©ìjð_x000E_A¼_x000B_!Xj	_x0006_A(ÃÁ#_x0006_AÐ.jü,q_x000B_A(Ï_x0002__x001F__x000C_2_x000B_AP!j\_x0001_)_x000C_AôY&gt;_x0016_d»	A¿»að_x0006_AD}ÖI1_x0006_A|aÑÔ!u_x000B_A_x0010_=èÃÎ_x000D_AàÝ4Â¦_x0006_Aà=9}¹_x000F_A|+®_x0005__x0006_AÜåøáº2_x000D_Az­7ÌÏ_x0010_AOZ¹__x000E_AL·=»_x0016_	_x0010_AÈøÁ_x000B_AZËÌeíF_x0010_AàÉ¢£ç_x0008_Aè_x0015_qs_x000B_A8ªcÊ_x0006_A_x0004_«¸ºÖ_x000B_A_x001E_À^øac_x0010_A_x0002__x0006_Üâ_x0001_Ö¢ü_x0006_A8îSÖóþ_x000D_A¬_x000C_uÑû_x0003__x0010_A05»×í_x0008_Aô³­Fp_x000C_Aì/­x&amp;_x0010_A`X&lt;ü_x0006_A  FsÄ_x000E_A_x000D__x0008_¡º_x0006_AØ_x0010_LK;_x000D_Al_x0005_Åò _x0007_AðW+S$_x001A__x000C_AÜËÜ_¶|_x0007_Ah_x0002__x001E_Q3³_x000C_AÐ_x0006_òÑr_x0008_A_x0002_p_:×_x000B_A(B_x0014__x0010_j_x0006_Aàýw+_x001C_	AÌ_x0005_Xâ_x001B__x000C_AH¿ÖYq_x000C_AH_x001C__x001C_\_x0010_A(j_x0012_Ó×_x000B_A_x0002_Cë_x0017_ËB_x000F_A´xqÂ_x000F_AèAI_x0016_b_x0008_AüWgO_x0013__x0012_Aàz)ü~_x0008_Atÿ½_x0001__x001D_f_x000F_AÀ%bºØ_x000F_A_x001B__x0018__x001D__x001E_K_x0006_A_x0004_1_x001C_CÓ²	AH`þ_x0001__x0002_IG	A¸_x0017_àoS¡_x0008_Aô_x0018_-$j9_x000C_AðH¾_x0006_©_x000C_ATK_x001D_&lt;y_x0008__x000F_Aô7ÝT_x000C_A¸DsplW_x000D_Apb§]§&lt;_x0008_A_x0018_©§ó-_x000F_A,äH_x001A_9I_x000B_AÚT}4_x0013_A¸cÊ8LÈ_x000E_A ¡á	_x0015_	_x000C_A\È_x0015_ö _x000B_AøÉC)Þ	_x000C_ApàÜ ó_x000B_Aü,XNè_x000C_A_x0018__x0005_DËç£	AHÝ#Íãs_x000D_Ax^iPå_x000E_A !óO_x000B_A8-À:Ð_x000E_AP¿Ck9_x0008_A_x0014__x0014__x000E_òbM_x000E_A8_x000F_y§_x0010_Aüø§¬_x000C_AÐ/s d_x000F_A´/zV:_x000E_A°âXçØ_x0002_Aæ_x0003_Åä*_x0010_A¸_x000D_)»UO_x000C_All_x0008_Û	A_x0002__x0011_ð«R§'_x000E_AÀ0_x0012__x0018_X_x000B_A¨Ù_x0003_	_x000B_Ñ_x000C_A´?¼h_x001A__x0008_AÜÌ]ú_x0018_B_x000D_A _x0008_D__x000F_A4¹_x000B_SUî_x0007_Aà¤º._x000C__x0008__x000E_Aìª7X_x001B_¨_x000E_A0ëéR3_x0011_A_x0003_N-Cn_x0011_AÈùüæÐ_x0011_AÈ&gt;y_x001B_-_x000C_AØ_x000E_@í³_x000F__x0006_AP_x0003_!_x0019_Ï	A`Ä½_x0005_[o_x000D_AàêR'^ë_x0008_A¶/j_x0001_u¤_x0010_Ax_x0007_±`_x0004_»_x000C_A¸_x0007_!T_x000C_A,p.î_x0013__x000B_AØbR_x0005__x000D_AhúèÑºê_x000E_A`9SB/_x0004__x0010_AÈ§Ûê_x0011_AHjÝ_x001D__x0013_²_x0011_AxÄ´¦_x001C_J_x000E_AXdXÐ	A]æÓÖ_x000F_AÒF¥l_x000B_Ax4êíÛ(	AlÂO_x0001__x0002__x0010_AØH}â_x0008_&amp;_x000E_Aðz_x0003_­\]_x000B_A_x0014_¤ÖkSN_x000B_A ÚÕ_x0016__x000C_Ax(»³ª_x000B_A`4½ôº._x0002_Azï_x0015_&lt;_x0010_A¬_x0014_øKëW_x000D_A È@ï Ó_x0007_A_x0008_ãâUmô_x000F_A_x0014__x0019_§»ó_x0014__x0008_A Ç{nÌ	AàªºIì_x000F_Ao§S_x000D_A@,ð²c&amp;	Aô_x0018_&amp;_x0011_$[_x000E_A`"êà·_x000E_A0má_x0018_Ü_x0005_AÈ§t·HR_x000B_A¬GÜ_À_x000B_A_x001E_®º.¨	AØd_x0007_gwR_x000E_A$|&lt;KÏ_x000B_A_x0018_Ó#á1_x000F_ATR_x000C_on_x000E_A¼£¨¾Ç	A_x0018_ÏÔúg_x000E_A_x0016_wÍ 0_x0014_AÄùIf_x0017__x000D_A,·,@õ4_x000D_A Æñ_x0008__x000C_A_x0002__x0003_þÞCT¨_x000D_A@Q_x0019__x0006_/_x000E_AøX¢Ô­_x0017__x000F_AË#F_x0018_Í	A¬_x0011_/_x000B_A@Q¹9_x0016__x001F__x000F_A@èe@¥_x001C__x000C_AÜGîøã_x000D_A_x0018__x000E_Ú¨aï_x000E_A_x0002_¡Í&lt;_x0011_¦_x000B_AèÉÈ_x0007__x000D_	At_x0016_"yÍ_x0008_AØ½zE1ø_x000B_A_x0008_#û¹$v_x000F_AïÄ_x000E_¥1_x000C_A¨Ü¶5_x0013_9_x0011_AË?âòÂ	AÌ§Ðûñe_x0010_AX_x000B_áÀ}î_x0010_A_x0008_çÈ_x0003_ÄL_x000B_A\¾_x0004_Vå!_x000D_AL_x001B_Ü`åI_x0013_A_x0004_CâjÛ_x0007_Aw_x0006_¥_x0018_æ_x0003_A`_x0006_ú53°_x000C_Að_x0002_Æ¿­2_x000D_Ap»àÃ_x001A_ß_x0006_A_x0016_©(ß×*_x0011_A_x0008_ m\_x0014_û_x0007_AXáôÆ_x0011_A|ì_x0001_µ÷_x0001__x000E_A Â_x001D_x_x0001__x0003_®_x0003_AzÉ0øK_x0010_A_x0016_îø¦&lt;_x001A__x0010_Aæf_x0019__x000B__x0015__x0010_A_x0018_¨ºrF_x0003_A_x0004_&gt;l=å_x000F_AÜ2cò£P	Ax¸bx¯_x000B_A÷_x0002_)_x000B__x000D_A&lt;0¸¢è_x0003_A¤/C_x0006_Q_x0003_AHä~±_x0003_A¸¾_x0001_§t1_x000D_AL_x0002_¶7_x000C_Aèpd9;÷	AÈÔkûç_x000C_AÐ+ê._x000D_AhxI»_x0004_AÐ¨|_x0015_¾_x000E_A\#R´7¶_x000C_A^§d_x001D_+_x0010_A0MÈ8ì@_x0003_AÔä{­Î__x000F_Aø»×kô_x000C_AA,y&gt;_x000C_AÈÇ_x0001_2ã«_x0003_A2­ô	_x000F_AüZf_x0016_;_x000B__x0008_A Î_x0013_èÔ_x0003_A(Ø7¸Ë_x000D_AzV,ðS_x0012_AªÍrÅ_x0011_A_x0002__x0003_Ø½©É_x0003_A&lt;+Ü8Ø1_x000C_A_x0018_»ï&lt;_x0010_Az«0¬ W_x0010_AÀT¶õ®_x000C_AL:Þ#_x001E__x000B_At_x0004_H_x0003_A_x0008_úù_x0011__x000F_AÀCàX]_x000B_Ap_x0015_ÍÄ_x0014__x0007_Aú­Þa;_x000C_A_x0002__x001D_5_x0001_tË	A´¬hI._x0012_A¬¯_x0010_Ê&lt;_x000B__x000B_Aæ9N¯Ñ_x0010_AèüoâT_x000F_A_x0002_'-f_x0003_A¨_x0016_`À._x000E_AH7ø$)_x0010_AÔý¬L_x000E_A õ_x000B_ní_x0003_AHð_x0006_ÃTe_x0003_A¡#_x000B__x0007_Al;¢_x0014_â_x0010_A/1_x0016_z_x0003_Aø¿®æ@B_x000E_A_x0008__x0008_3¯Æf_x000B_A4_x001E_?³t¿	AÜ[_x0002_äÌn_x0010_AøWí¤_x0008__x000E_AX4l¿][_x000C_ALØ?_x0001__x0005_´^_x0010_A¼Ü¨²H	Al6Ñó_x001F__x0013_Aøú)­¦_x000D__x000F_AP6¯öGà_x0005_A_x0010_oÐ3:_x000D_AÌ|Çµq_x000F_AðB_x0007_Äf/_x000C_AÔ¦_x001A_cú&lt;_x0010_AðÙ&amp;¬d_x000D_A_x0008__x000D__x000D__x0008_X¶_x000B_A¨æî5~_x000C_A°0½4E¯_x000C_Aðpûq_x000F_APTV__x001F_:_x000E_A4ôfòçm_x000B_AÀj_x0003_{_x000B_A_x0004_£`_x0004_&amp;_x000C_Aô²_x0006__x0002_D_x000E_A\ã\Kb_x000C_ALì_x0014__x001B__x0011_AP^²£z_x000D_Aüco$çÀ_x0003_A G_x0014_¡}_x000B_AÌP?T_x0003__x0005_AP_x000F_ÐGñ_x000C_AÔ¶sô¸	A(çëæ7_x000C_AÀ+Ã]	_x001E__x0005_APz(±	A¨_x0018_ìI¼_x000E_AlÆÕ8_x000B_A_x0001__x0004_¬}_x0008_Ò_x0002__x0013__x000C_A8Éñò$_x000D_A@Õ!MJ_x0004_AÔXUÈï_x000F_A_x000E_¸û³_x000D_A_x0018_ô|,ð	A 2_x000D_ó»s_x000E_AT6R.+_x000C_A\I_x0014_Ld_x0013__x000F_A_x0010_µ_x0015_Jþ_x000E_AÔç[b4é_x0004_AÌ¼#Ì_x000E__x000F_A_x0018_U?-ø¦_x0008_A_x0007_nB²å_x0004_AÜ_x001B_Å=_x0005_;_x000C_A°V0Tª_x000D_A_x001C_¶þË_x000D_A°`ïõË_x000D_A_x0014_)?ðDù_x000F_A®èå+ ¼_x0010_Ax&amp;µ_x001D_ _x0004_A¨_x0017_°_x0005_^J_x000C_A1&lt;-ö_x0011_A¨ò\¥®_x000E_A@dîùÈ0_x0004_AÈK_x0008_kj\_x000C_Axó_x0003_®|ñ_x0004_A8VÏóÖv_x0008_Adô_x0011_ì_x000B_AlåÕÙø¼_x0008_A8ÌÃëÒn_x0008_Ad+¯Ò_x0005__x0012_Ýâ_x000D_AØÜWmÇh_x0008_A¬ª_x0014_©¹_x0001__x0010_A¸%SÇ¼_x000C_At8)s_x0011_ApÃm_x0003__x001E__x0010_AàÒ"2{Þ_x0008_AøÌkZ3	A_x000C_8ÀRè_x000E_A_x0018_^_x000B_¼Q_x000D_AÜ,¯:n_x000D_A,ÒÈð¿»_x0012_AÈ5W®U_x000D_A_x001B_£)2k_x000B_Ah¿ûm_x0007_«_x000B_A_x000C_½B_x0017_äm	A~ÀwBÛ5_x0010_A_x0008__x0002_:é_x0007__x000F_Apñ Â_x0006_A+NÿÁb_x0013_A(ê±\.#_x0012_Aôu=ú_x000F_AXóçÆRG_x000C_AdP`Eôç_x000B_AÌÜb}ª_x0012_A_x0005_¦Â_x0016_³\_x000E_A_x000F_Ôóö_x0010_AHÎ§_x001D__x0014__x0012_AØÕzÄ/_x0010_AHTÃåäì_x000D_AÀÄù(ö²_x0010_A_x000F__x001F_aÚ_x0004_A_x0001__x0003_Ð¯_x0017_[ù_x000B_A  _x0019_÷OF_x000F_A0µkó_x0019__x000E_A¸v]PW|_x000C_A&lt;j©±z_x0010_A¤'¤ÛÛ_x0007_Ak _x0001_l_x0003_AìïJÅÙÈ_x0010_A´_x000E__x0010__x0014_V_x001F__x000C_A(Ø»lç¶_x0008_A|[3_x001E_`9_x000C_A¸ê¢_x0002_T_x0003_AP÷_x001C_´Ö_x000F_A¤_x0001_ú§,	A\UjLP	AØò®2Óï_x000D_A6k_x0005_`t_x0011_A_x000C_sqa®	A|?ÍÚ¥[_x0003_A èÇÌØ$_x0010_A!Ñ°»	_x0003_A°pí½_x000B_AH_x001B__x000B_|F_x000F_A®îÒ_x0006_T_x0011_Aöè5_x0010_AH°úÒ_x000D_k_x000B_Ah¹K\­¾	A&amp;he_x000D_A&lt;ìì+¶_x000C_A¡´_x0017__x001E__x000E_A8Íd_x000D_	_x0008_A¼kÒ_x0002__x0003__x0002__x0002__x0008_A_x0002_uÂ³_x000D_AXeA ªz_x0003_At_x000B_,RÖ_x0003_AÌeD_x0011_%¬_x000B_APQME_x000D_AHcf_x0003_A¬=¤¸ú_x001A__x000E_A0{_x000C_X_x001C_î_x000B_A v§L_x001F_Ç_x000B_Aü5rM&lt;_x0012__x000C_Aøý¤Ø&amp;O_x000D_A,_x0018_!\±	A¬2`Z_x001E__x000C_A4b	ÆÈÚ	A´Ü_x0010_sª_x0010_A¤)g_x001C_í?_x000C_A|ÛÛµT_x0011_A@_x0013_¯Y¢C_x000E_ABõßì_x0017__x0010_A_x0010__x0013_ãY@_x000E_Aà+d,ñ¼_x000B_A_x0004_;¡V]t_x000E_A¤bâÝÜÃ_x000C_AÄ=íå"_x000B_A`f{QH	A_x0018_8 þ_x0007_AhúE_x000D_2v_x000C_A`)1	'|_x0003_A_x0008_¢¡á#"_x0003_A_x0010_#r_x0005__x0001_a_x0003_AA_x0016_pP_x0008_A_x0014__x0016_hGk¸íW_x000E_AxCVj´ñ_x000E_A _x001E_{x¢¥_x000D_Aà£ª&amp;`_x0007_Aüdæ÷_x000E_ì_x0010_A ¾sDI_x000B_A_x0012_ð$h_x001C__x0002__x0010_A_x0008_Ê&amp;Üä|_x000D_AHfY_x0019__x0008_A_x0010_éh³ô_x000D__x0010_AÖË_x0016_oa_x0010_AÐÑ|_x001F_²Ô_x0013_Að(cª«_x000D_A,E¢ÏÞM_x0006_Ah_x0001_9sF¹_x000D_A8s;H$R_x000E_AF_x0015_¦=)v_x0013_AüÝ_x001D_ü2Ì_x0010_A|_x001A__x0005_£¢_x000E_A`ÌÀ7PÌ_x0011_Al³Ô_x0019_Ì_x000C_Alïöße_x0017__x000B_A7®ª_x0004_¹_x0011_A_x000F_ç=áa_x0016_AN_x0017_2Ä_x0003__x0010_AÜÖz&gt;A_x0001__x0016_Aî¾dØ_x0011_AÄ6_x0004_Ý_x000D_AÀ.Ñ_x0003_T_x000B_Ah%¨[_x000B_A _x000C_	t5_x0008_AÌ_x000C__x0001__x0002_LA_x000E_A_x0001_oð÷_x0002_Aý_x0015_Ø_x001B__x000C_Aðèò_x001D_þ_x000F_AXvÑÁÒX_x000D_AÖÌ§¾2_x0010_A4ÇÍN_x0007_s_x0007_AÜÞld	AäÍwuBn_x0002_A¼íÍ]¯_x000F_A&lt;_x001B_md\9_x000B_A°­ïÈ·Å_x000E_A(KBµ]*_x000F_AL;:£'_x000C_ATw@_x0007_eM_x000C_AèF_x0005_x^Ì_x000D_A¨|¸vBv	Aðq²0_x0004__x0018__x0011_Aü_x000B_Ò¬_x001C_9_x000D_A+cU&lt;È_x0012_Aõ T/¦	AX_x0011_8Ä%_x000B_AÈFD4_x001C_?_x000D_A~A_x0006_F_x000D_A$xi·êö_x000C_Ax_x0012_ËÊý_x0002_A_x0004_±¯½D_x000D_AÚEXÀw_x0010_AÎ¿ü_x000F_A²Vxüc_x0010_AØÁ"û_x000C_Ad&gt;_x0010__x0011_C²_x000D_A_x0001__x0002_ðÐä;_x001F__x000D_AfÏdß_x000C_AX`å_x0003_Ù_x000C_AYÿ;"È_x000B_Aà_x0016_ëãI	A`Öÿ¤2¬_x000B_A_x001C__x0011__x0007_«»_x0004__x000E_A¨8õGp$_x000C_ABÒ&gt;Yq_x0008_A°3]ú_x0018_­_x000B_A4XBb,_x0014__x0011_AX=B ~	Að;×R_x000C_A@_x0017_Esþ_x000B_A_x0004_Ì_x001B_VVX_x0011_Aè"°_x000F_C%	A|÷9h_x0008_AX©=~Ö­_x0002_Aµå¾0æ_x0007_A²fÔKþ_x0010_A_x0004_.$À¶_x0005_A´_x001E_*þk¸_x000F_AT¶YÝDÄ_x0002_AhA[ØÕ_x000B_A8 i_x0008__x0010_º_x000C_A_x0018_b;_x000C_·^_x0007_ApÖþ_x0014_Àa_x000F_AL/¾Òb _x0002_APÅ|Ù'6_x000D_Aì£ôÀ_x001E_M_x000D_A +_x000C_/-	A Ä_x0007_ñ_x0001__x0002__x000F_ê_x0005_Ah¯Õb,_x0002_A_x0008__x000C_Þ²¶_x000E_A__x0005_ù_x000D_A_x001E_µ_x0019__x000B_A`a­û{_x000F_Aæ¸_x0015_x_x0012__x000F_AH¿6_x0015_&gt;{_x000F_A¬À0ºÍ¤_x000D_AH#jSR¼_x000D_AðB_x000D_0È_x0015__x000E_A\É-&amp;&gt;_x000B_Ap¿åX$4_x000F_AÀ9U`½_x000B_Aì(´á· _x000C_A°[_x0019_úJ_x0008_A,¥Bò­_x000C_A_x0011_+e_x0019__x0002_A_x0004_[ü_x0003__x000F_g_x000F_AD@xG&amp;_x0010_A|£Yx_x0019__x0007_Aä_x000F_æ&gt;H°_x000E_AusØÇþ_x000B_A°£43×_x0005_APtÆä#_x000D_A_x001C_¼}_x001B_?S_x000C_A(iëÖ_x000C_AðáV_x0008_ApSÆ&amp;)¡_x000C_A\_x0010_F²lø	AØß_x001C__x0019_¹_x000D_AHõãe	A_x0005__x0006__x000C_c_x001E_'_x0001__x000E_A¦u_x0019__x0007__x0010_AxÔ%·_x0004_A_x0006_A&lt;}ÏáÀ[_x000E_Aèed7OK_x0006_A^_x0018__x001A_T!	A_!@_x000C_¸_x000E_Alí*w_x000E_¸_x000B_AÛk®Y×_x000D_A¨z_x000C__x001F__x0011__x0007__x000E_A_x0007_¡øC®_x0003_AÿÓû_x0013__x000B_AÀØ_x001D_[FÁ_x0006_A_x0005_ À±H_x0008_A_x0018_»ü_x000E_ApÑè(EW_x0006_Aø&lt;_÷P_x000B_AÌê÷_x000B_¨þ_x000D_An¶áID_x0010_AÈud_x0014__x000E_A¨ ePµZ_x000F_A,¶ag	¦_x0006_AVMÉ_x000C_AÜ)ÿb8_x0007__x000C_A _x001C_¤å°_x0010_AW4é§_x0006_AL³dt_x0007_A,~_.E*_x000E_A_x0008_Â(_x0007__x0002__x0008_Ad_x0004_hK¨_x000B_A°âÏ@« _x000C_AÏZ_x0004__x0005__x000E_c_x000C_AØU_x000B_ïí_x0010_A¸Óõ?á_x000E_Aè×U°x©_x000F_Aà90ïò_x0005__x000E_A&lt;_x0019_UOrÛ	AÀAøq)F_x000C_Aðlíw_x001E__x000B_A\u$\_x0007_AlW_x0001_ÀW_x0008_AH?&lt;ß_x0003__x000C__x000D_AzÐ¢1_x001A__x0010_A¸Õ_x0014__x0010_ÛC_x000C_A_x0004_Ø¦½ÕH_x000E_Ap/XÝðY_x000B_AG_x0002_Z¨F_x0006_AØ_x0018_¤¥_x0011__x0007__x000F_A¨õ_x000E_m_x0005_AðR_x0001_ÿ0_x0006_AÐ&lt;{RÁ_x000F_A\K¬2ä_x0008_AÐeïúWò_x000B_Aü£ü8°_x000B_Aà+Àå_x0001__x000B_AXã þQã_x000B_A]Jc ç	A_x0010_(q¾¬ü	AÛ8I´(_x000C_A_x0010_k±_x0017_l_x000D_A _!_x0014_±_x000E_Ató(ö_x000B_AÀÚöËç_x0006_	A_x0001__x0002__x001C_0KL/_x001F__x000F_Aøv·²Ø_x001F__x000B_AhSüES~_x000F_A_x0018_2²6_x0016_x_x0002_Að_x0018_³.Í_x000C_Aø|7_x000E_}â_x000B_A´1uâÆ_x001F__x000F_AÚôÚ°_x0008_A¤mµÉé_x0002_AX_x001F_.j]Î	A&lt;)X»&lt;Ï_x000C_Aø´kn_x000D_A$Iý¤_x0008__x000B_A_x0010_[__x001B_B_x0004__x0002_A0@óÝ¤¢_x000B_A ,ìBDþ	A¨kã_x001F__x0015_¢_x000D_A*2#_x0005_V«_x0010_Aú[@Ãì_x000B__x0010_AÜ_x0019_5_x0014_ò_x000D_AÀZ_x0002_þ½_x0002_AD6SåÌ_x0005_A4É_x001C_S_x0006_§_x000D_Aô!¬rË\_x0007_A$Ò_x0011_ L_x000D_A´×ûb=_x000B_AÄ_x000B_K_x0017__x0004__x000D_A¼§Ønû_x000C_A_x0002_æû6!_x0010_ADC&gt;®`o_x0002_AT;_x0002_4ï_x0007_A4àé_x0001__x0002_êR_x0002_Aµâõ«K_x000C_A_x0014__x0002_å- _x000D_AV_x0011_ü¶i_x0010_Aà¨À_x0016_&amp;H_x000B_AXÑ4Ð$Ç_x000F_A¤&lt;_x0004_!ÌÎ_x000F_Aè©ÿÓ{_x000E_Aô_x000C_GÇD_x0010_A_x0019_¶{uã	A ¶@là_x000D_A_x0008_[¾ä_x000C_ATú_x000D_Veà_x000F_ArvP _x0010_Aì»_x0018_ÊR_x000B_A¿-ÓA_x000C_A\(_x000E_j(_x000F_A_x0010__x0008__x000C_Û_x000C_AñfÊ	AÈ;_x0007_	A_x0010_bÿVö_x0007_A&lt;Q¾_x001C_í_x0008_A´H_x001B_Ç_x000F_A8ðÀÅ!__x000B_A &lt;óØ¸_x001D__x000D_A¼__x001E_fº\_x000E_AÔXH§_x0006_H_x000F_A\È¸¤Â	Ax±Û¡	AÐÛã¢u|_x000D_Ap_x0011_9öÉ_x000B_AX_òM_x0010_A_x0002__x0003_&lt;c_x001B__x0001_»_x000F_AôAÑÖ[µ_x000D_Al_x0013_j^Â_x0003_AÜh1_x000F__x0008_A_x0014_Ïë_x0003_f_x0010_Að_x0001_OI_x000B_Aà¥×=&gt;î_x000B_AÀ«¿Õ¸U_x000C_AH_x000D_ÏºD_x000B_A±y|æ	AÔJ5é_x000B_AäÁÇ#_x0017_Õ_x000E_A,5Ë:Yb_x000B_A_x000C_ew:	A\_x0019_ézûç_x000D_A@$rØée_x0012_AØ_x0012__x000E__ÒÃ_x0005_AØ"Ü÷G_x0003_Asül(¬_x0011_A&gt;êD,Æ_x0010_A$[_x0007_N_x0010_T_x000C_Aø_x0004_8òÍ_x000B_AØÃgÆ;_x000F_A0iõ_x001A_Î_x000E_AP¿_x0013_0O	AüÍ_x000F_Bu_x000E_A´g+iç_x0007_A[é¿_x0007_A4¯Àl 	AX$[_x0019__x001F_¢_x0003_A_x0002_Ã_x0016_Y`_x001A__x000D_A_x0002_{`_x0001__x0002_À_x000F_AØD,_x000E_Ala#_x0011_WÚ	AüÛ°_x000B_Ï_x0008_A((Ûå_x000C_Aº³ë¡*_x0010_A_x0004_3ø_x0004__x0004_4_x000C_A¨ÃYJ+_x000E_A0_x0011_Ç_x0003_ò_x000D_A_x000C_ì¼áBe_x0011_A°_iXi_x000C_A(DÊ«Þ_x000D_ApdJèÎ_x000F_A8_x0005_XVÏ_x0007_A_x000C_D­}®_x0010_A4&gt;_x001E_¨æO_x000C_A¾%L_x000F__x001A__x0010_A Ðøt]O_x000F_Abtû=ù_x000E_Apaê¢_x0016_¼_x000B_AÈT'õ_x0016__x0011_A8ÉÁKª_x0008_A¨(Þ®_x000F_AP	¨P|_x000B_A_x0008_òóÞ@_x000E_AØ#É_x001E__x0017__x000B_A¨÷Oì]Ù_x000B_A$ÖÇ;]_x000C_A^´"&gt;_x0002_M_x0011_A_x0010_iü	A¬ößk_x000D_A0ó_x0013_`þ{_x0011_A_x0001__x0002_Ê5$_x0011_AÐ+Ó¡Ò_x000B_AÜf0\°l_x0010_AÄ_x0005_á:/_x0006_AL_x001F__x0003_É_x0007_AÌ cIö_x000B_AXó_x0010_Fí{_x000B_AàíDï_x0003_0_x0002_ALªñ¤$å	A$_x001B__x000F_¹W_x000E_A|_x0007__x0014_Ú_x000E_Ad_x0008_F_x001B_¡_x001D_	Aô_x0010_Q®Ú_x0008_AlVÔæ±X_x0002_Alækµ_x0010_A_x0011_z_x000C_ÂØ_x0002_A_x0010_2_x0008_P_x0008_A¬¿û!KP_x000C_AÓt_x0015_&amp;_x000B_A_x001C_D.,_x000E_B_x000B_A0o)@çö_x000B_A ®_x000E_y_x000B_AP_x000F_·ÄW_x0002_A_x0018__x0005_tõ=e_x000B_A`çÇu_x0018__x001D__x0008_ATlôò°Z_x000C_A_x0010_ýv_x0006_Bò_x000D_A_x0010_Ð_x0004_(z_x000B_A_x0001_õÝ%6_x000B_A(¿çãww_x000B_A_x0008_é-&amp;_x000B_V_x000C_ATåàf_x0001__x0002_ÏÜ_x0011_A`Óæm×_x000B_A8fNÖIº_x000B_Aø8a¬ö`_x000E_Aº_x000B__x0017__x0007_³_x0012_AZ&lt;t µ_x000C_Aø£_x0004_r_x000B__x001C__x000E_AhR[§Ì_x000F_A_x000C_Vµ_x001B_d¿_x000D_A_x0018_«Ë_x0012__x0001__x000C_Að béII	A¬ÙÍÛÈ_x0002_A|i*ö¤_x000E_ADKÜ#_x0011_AUù¬;ÿ_x000E_AÒ¡s´_x000B_§_x0010_A\¿n^ú_x0002__x000E_ALçXT÷_x000B_Aä^4EW¡_x000F_A2-Ä_x0003_g_x0011_A´9Lõ_x001D_0_x000C_AØÊ!_x001F_L_x000E__x000D_A_x000C_ùé·º_x0005__x000F_A|_x000D__x0005_ª¿~_x0010_A`Ã_x0003_9ðË_x000B_A_x001C_0u_x0008_A$A ¥³_x000D_A,ÖYzj_x000D_AèÞ;T]Ù_x0007_A_x0008__x0018_XªØ½_x000E_ADc;úKÅ_x000D_Aø:&gt;þß_x0002_A_x0001__x0002_pÆß@±é_x000C_AL°öoØ_x000C_A¤1ÉG@_x0003_Aå4;}_x000D_A¤ë_x000F_$_x0010_A$j;_x000C_A_lH_x000E_Aü_x000B__x000D_n±Å_x000D_Alkb×y]_x0006_A²I`Ï_x000D_A¬Õ¯_x0005_g_x0019__x000D_A¨â¯z	¶_x0003_A_x0016_&lt;Mjxû_x0010_AÐ¾Æ1ÙL_x000D_ATI(J-_x000F_A_x0012_U¹&lt;m_x000E_AH^§Î_x0012_»_x000D_Alþå?Võ_x0002_AlC_x000D__x0003_Vø_x0007_AIKC(6_x0007_AøHÝÒ+_x0002_Aì@óóî_x000C_A_x0008_%½#ô_x000F_A8~_x0011_Ó_x0010__x000E_A`_x0006__x0001_»_x000C_L_x000E_AÜØÛÁÚ_x000B_A@³,öð&gt;_x0008_AÁa)ÅN_x0007_A¨pyÝ_x0001_Q_x000F_A¸ùãV{¨_x000D_AäåÉnhê_x000F_A¤j¼z_x0004__x0005_h_x000D_A@O­ÍÛ_x000B_A&lt;_x0010_¤Êm#_x0002_A_x0004_Å4»:_x0005_A¼ÿÀ£P_x000D_AÈ&amp;B_x0013__x000E_AÀQ:_x0018__x0006_=_x000D_A¦_x0010_1Ë¶_x0005_A°-0)_x000C_A_x0018_Gß_x000C_ê_x0008_ALx¼ps!_x000C_A$9B_x001C__x0018__x0003__x000D_A(76"L_x000D_A_x0010_ø0å©_x0005_A_x0018_ o¤_x000F_AP!K¢0_x0010_Ag·õq_x001B__x000D_A°ÊH__x000C_A0@1¿º_x0007_AXm1Y|_x001B__x0010_AÈ3ëÕZó_x0005_AìT_x001D_¥ø_x0002__x0006_A\wã;&amp;_x000C_AÜÚÃJ&lt;D_x000D_A"úh_x000F_A_x000D_AX¹[ö+_x0001__x000B_A`¦_x001E_Äø³_x000E_AüYQ¢_x0007_Aè2+¥ü4_x000D_A_x0014_±&gt;Æµ_x0008__x000B_A4¯SÞNd_x0005_A(¤#BG	A_x0001__x0003_d_x001E_¦O¡_x0015__x000D_Apë8¤Ü_x000E_A(lè_x0017_C_x000B_AÜý_x0012_A_x000C_A&amp;´_x0007_¯Ï_x0011_A Õ_x0004_Ù_x000C_AdD· _x000C_A|gÚ_x001E__x0004__x0003_Ap*³Hf_x000D_A\ë´Þ#_x000F_Aðüi_x000F__x0014__x0007_AHUky_x001E__x0007_A(BS¯_x000B_±_x000E_AW=o_x000C_AÈLcÅ_x001B_°_x0003_A´Nsú!_x0006_A_x0008_Êäªd&gt;_x0007_A-ÌÐ¶M_x000C_A_x000C__x0015__x0014_ÈJ¤_x000C_A_x0014_ë_x0011_}_x000D_A¼/¢9_x0006_å_x000B_Aà7sQL7_x000B_AÈÅd|·&amp;_x000D_A¸¿S_x0010_2_x000E_AVÓ#tC_x0010_A ]ñóú_x000F_A¨\Ä01_x0014__x000C_A¤R8_x0004_Ï_x001D__x000F_Aàyù`©v_x0003_AÐiõW	A/§_x0001__x000C_Ah6_x0002_¼_x0002__x0003_¼]	A|9V_x001C__x000D_|_x000C_A E¯W­í_x0003_A_x0016__x001D__x0002_é_x0005_A\Ý_x0001_î;v_x000E_AÀl8§t$_x000B_Aø N*q_x000D_A D_x0010_h_x0010_A¼T_x0017_·­F_x000E_A@&amp;VÊ_x0003_A´-ÀÞny_x0012_A_x000C_"xÌó_x0008__x0012_AlÝ:"»_x000E_A¸L®ò	AÌ\_x000D_Ò_x000C_A_x0003_÷!Á_x0016_Ï_x0010_A(6zjJ)_x000E_A¸aÜ_x0005_º¶_x000C_A81òt?O_x000F_AV_x0005_ÈÆ8_x0011_A¬È²WÃ_x000F__x000D_A(7_x001D_Ðà:_x0003_A@µ&gt;_x001F_=_x000C_Aè2¬=X_x0018__x000C_A,Òâ_x000F_ÿ7_x0005_A_x0008_ªRRµÛ_x0003_AüîWÊ×_x0010_AÀ³ôè²æ_x0008_AL_x0018_£_x0006_¼_x0003_AxÙ_x0011_Yßº_x000E_ADð_x0008_é_x000D_Ë_x000C_A_x000C__x0007_íu,D_x0010_A_x0001__x0002__x0010_ ©ñR	AÔ_x0012_[@_x000F_AÇA_x001B_¢Ï_x000B_A_x0018_ÜýÅ±Q_x000D_A8°Q)¿_x000C_A°ñªñ_Á_x0008_A¨-Æ_x0010_å_x000D_A_x0001__x0010_gí2_x0002_A\ß¤¥Ò÷_x000C_AÃËê_x0013__x000B__x000E_Aô?¼Ü.é_x000F_A&lt;ã_x0011_)õ@_x000C_Ax!f_x001F__x000E__x0008_A*_x0018__ç_x000F__x0010_Atzqñ0_x000D_AdbsÉ_x000B_I_x000E_Apm_x001D_° ¸_x0002_A_x0018_ÉNT¾*_x0002_A0-¾ýô_x000D_Ahrdý¢_x000B_Ahkµïí_x000C_A¨²)_x001C_û_x000D_A@ëøV5¥_x000D_A4	å_x0016__x0002_A;C¬_x0012__x0002_ApWx_x0011_wü_x000D_A|¹î°×=_x000D_AÊ.Taÿm_x0012_A ®·Då?_x000C_AH²ÒÐC	_x0010_A8_x000D_Xý½/_x000E_AØG7_x000F__x0001__x0004_õc_x000D_A´mÏ_x0008_³Á_x0011_AD_x001D_7æHå_x0006_AìÛÖÊr_x000F_Adò_x001F_/!_x000B_AHµ5=_x000D_A¦w_x0003_üé_x000C__x0012_Aè¥IÏ_x000E_A¸í4+¯G_x000E_Ap_x001F_M}W_x000C_A_x0008_f¤è=_x0011_A|ª~#¬Æ_x0008_A@_x000B_^._x000C_Aà@t_x0007_¡Q_x000C_Ap^å$_x0004_ß_x000C_A ù_x0007_ëÞ´_x0008_AÄrðyÍâ_x000B_AlÄ_x0010_Ú?_x0010_AÈ´yt;w_x000B_AþkÝ_x0010_ArI_x000E__x0011_A8M÷óæ_x000B_A_x0001_	íÚf_x000E_APô_x0002_C&amp;î_x000B_ABY¯ë_x000B_A,ïÎà_x0014__x000F_A8ú:óxÅ_x0008_A¬ûéAÿ_x0017__x000C_A(ý_x0017_çÇ¨_x0008_A@_x0005_M{o_x0015__x000C_A,A@ë_x000F_A´í,_x0010_A_x0001__x0002_ºÿ_x0014__x000D_2f_x0010_Aø{ _x0004__x0012_"_x000D_AT_x0012_Ò$A_x000C_A_x0010_0ür0_x000F_Aff_x000E_î²:_x0010_AXâeªâ_x000E_AàÕþMÞ_x000E_A¸/Ëpü_x0007_A¸®½£¡ß_x000E_A¤¢	ü´T_x0002_AhÖRÃ°4_x000E_A +Ã?AA_x000E_A ûIUU_x0002_AÌa~&lt;_x0018__x000D_AHåæh_x0002_A¾=ÿ	_x0007_A$â2Ò°1_x0002_A"¥CFèÔ_x0010_AlË¸_x0014_L_x0005__x000C_A m	__x000B_AFµ4â£Z_x0010_ALN0"MD_x0011_AD=&lt;£½_x000C_Að÷îµú_x000D_AXx,@_x001C_8_x0010_AXÄ´q²_x0007_A0/¡H-Z	Aü´N\©U_x0007_A¤éqö_x0016__x000C_Aâ°_x0006_í:_x0011_A_x0001_'¢·_x000E_A_x0014_iT_x0013__x0004__x0012_aò	A«Ýåÿ_x0005_Ab&amp;y_x001E_í_x0011_ATÑY_x000C_Aéâ}¡ñ_x000E_AìÈÕ±ñç_x0007_Ah5à¨I¹_x000C_Aï`Ó_x001B__x000C_Ax}D_x0014__x000E_AT_x000C__x0017_Ù/_x0001__x000B_A(_x001C_ÿÀf_x000C_A(4_x0002_¨î_x000F_A¤#×_x000D__x000D__x000D_AhÌõä·_x000E_AH¡9_x000D_A_x0004_R_x0012_M@£_x000F_AHê¯ã_x001B_ú_x0008_A{R_Ö_x000D_Apë½:Ò	A_x000C_Wý±÷á_x0012_Axx_x0006_Á3_x000C_A²gÌß_x0010_A_x0008__x000D_ 7(þ_x0012_Aèï:]i×_x000E_Ah)_x0017_ã_x0013_m_x000B_A_x001C__x0013_î×ôæ_x000C_A@_x0007_cèï_x000E_Ap*%Y¾Á_x0012_AF¼_x0012_»òp_x0010_A aè¦8_x0003__x000F_AÄÜ»'_x000F_AlN~²¡_x000F_A_x0002__x0007_h=:"Ô_x0010_	ALKí_x0019_é_x0006_A$*úvã_x000C_AB_x0014_ºâw_x0010_A8?Hÿñ_x000E_A¸_x0016_V~R_x000D_A¼]~_x001C_Ùµ_x000D_A`_x0003_·9*ö	A_x0004_Ï'£@_x0010_Aý¾{-ô_x000F_A,xn._x0014_Ó_x000B_AHx_x0006__x0004_W_x001C__x0010_A¸öÅø6_x000E_APd¾M?_x0001__x000E_AÔ+Pëñ_x0008_A¤k3Ø´_x000B_A0ü}½¤._x000D_A_x001C_W_x000B_b_x0016__x0007_A,°jn_x0014_µ_x000E_A_x0014_%F¤_x001D__x0005_A¸±9ø»_x0010_A(×@ÝmÙ_x000D_Aè _x0007__x000D__x0018_Ò_x0010_A0µ_x0011_wÙ_x000B_A~_x0001_ÂB+\_x0011_A_x000C__x0008_áíCe_x0008_A&lt;´Õ«:_x000C_A¬òqï]À_x0008_A_x0004_8ì¸ë	AØï©§¢_x000C_AÁpTôÂ_x0010_APC£_x0003__x0014_Ô3_x0014_A,90pÅî_x000E_A$9w8A@_x000B_A,`ô6*_x000F_A|_x0004__ÃÃ_x000B_AÄn´l_x001B__x000E_A´_x0018_êæ_x000E_A_x001C__x0005_xM$_x0010_AÄ¶]OÑ_x0008_Aì_x0016_C¦&amp;C_x0010_A_x0018_nN÷Ë_x000E_AÀBÌñ¸®_x0014_AàÖ38*©_x0006_AHBTÄ_x0014_APh'µ_x0017__x0014_A¬_x0008__x0003__x000F_U@_x0011_Aìè$:Á_x000D_A´r-|ó_x000B_A_x0004_Ây/V_x0008_AÈBÿ«Á	A{_x0018_j_x0005__x000E__x0011_AÄ, ö_x0012__x000D_A/¥³_x0001_&lt;_x0007_A ¿c_x001E_]_x0017__x000F_A\_x0013_Õ÷q_x000D_ATÖÄ Ëä_x000C_Aýw_x0007__x0010_Aé¼µMö_x0010_Aà_x0011_ÄÛ_x001A__x000D_A_x0002_	TÛ¿ã_x0010_AdªOµc»_x0010_AØ_x0016_rþÑÂ_x000E_A_x0004__x0007_Ôo¾`_x000B_A8hÆ¤Ö_x000C_A_x0001_ïÊ_x0015_h	AHJö_x001F_°_x000C_ALÅ¾Ú_x0017_õ_x000F_AÈ_x0005__x0016_·f_x0008_A-?Â¥£_x000B_A¸òkÑr_x0007_A|$¥_x0002_C_x0007_Aü _x000B__x0019_*_x000E_ADLosÃ_x000B_ALz_x0012__x001A__x0014__x0007_AtBcc2_x0008_A_x0010__x0013__x0003_#_x0006_w_x0008_A_x001C_5h½#_x000E_AP±_x0018_º_x0008__x000D_Aä÷ßó&gt;_x0006__x0010_AüL_x000B_T4ß_x000C_ARY_x0012_P_x0010_A_x0014_²9_x0014_{_x000F_A_x0018_hCÜ_x0012__x000D_A¨ÖO+_x000D_A \²_x001A_Á_x000C_A0p+èñ-_x0011_AìÕ(Y_x000D__x000B_A¨o±@çà	A_x0014_?ä_x001E_J_x000B_A$Ðw\â_x0010_AH_x000D__x0001__x000B__x000E_ADOg_x0007__x0018__x0008_A_x0008__x001B_Ð1¨á_x000D_AüÛ_x0005_f_x0001__x0002_ó­_x000D_A_x0008_!Of(Ï_x000D_A,vþ_x000D_:p_x0002_A¤Â\ü°w	A«6»_x000F__x0015__x0011_AÀ1Hù¢+_x000C_AXhïü¶\_x000E_Az)¥Ý_x000E_AÔytE_x0002_Aøy®b4ã_x0006_A¤Ä_x0012_P_x000B_AH_x0014_Xõ_x0019_K_x0002_A¸÷Oq	AÞ&lt;{ÞF_x000B_Ap	·Ço_x0008_AT_x0017_÷Ñð£_x0010_AÈÅG?_x000D_A /ä_x0008__x0008_A_x0001_5[X_x0016_o_x0002_AXA_x0002__x0007_?¯_x000F_A«_x0010__x0011_a³_x000D_A_x0018_V¨Ñ_x000C_AÈ_x000F_W~Í=_x0010_AÔÒ«ðïK_x0002_AâegE«â_x0010_AèyY5 £_x000B_A_x000C_§Úâò!_x000C_AÈÉÚÏø	AR_x0006_»º_x000F_A@_ý³Ý_x0002_A´¦_x0007__x0003_ä_x0003__x0010_A`h§·ÿ°_x000B_A_x0001__x0003_Ð_x000F_lVÌè_x0006_AË£Y_x000F_ª_x000F_A`ËødÀ_x0003_A6§Ð_x000E_A,_x0015_Ï%Ë_x0006_A4ÐÈ+`Ù_x0003_A(J_7_x000D_Aø3´_x0002__x000C__x000E_Aðî¤ÓU,_x000B_AÊpzó_x0016__x0004__x0010_AY_x001E_×_x0011_Ad=LGµÙ_x000D_AHOMÃ_x001D_._x000C_Azâ¢¨t_x0010_A¸_x0006_Ï	,Ð	AÔ#=©__x0003_A¼HNt@¹_x0008_AòÒEDÑ_x0008_A&amp;¿÷á(_x0010_A_x000C__x0019_H_µ_x0006_A`4_x000B_'±	A\Æ®{}u_x000B_Atä¥i_x000C_AìrD__x0005__x000D_Aì_x0017_&amp;ú_x000B_A¨1ý+f_x000B_AhÝ=_x0002_=ý_x000C_AÀ²9}_x000F_A_x0008_Ö³p7_x0011_Ahwägé£_x0010_AA|Qr_x000B_AÈÓ4_x0007__x0001__x0003_µ-_x000E_A_x0014_ñ÷_x0003_Û_x000F_AÐ«uiÆ_x001D__x0010_A¨fCÂ8_x0003_Aô_x0012_*Ùz_x0013__x000D_AØ;:bìæ_x0005_A¨£?ª_x0006_è_x0010_A¬\Öà¥_x0010_A|¬_x0001_þ;ú_x000E_Aì_x0010_Úó_x000D_A(TÜvþÜ_x000C_Aì/þïPÎ	ADB¿ ¹_x001E__x000E_A_x0015_ }úÕ_x0003_AlÀå&gt;_x0013__x0007_Aà|ñªqÇ_x000D_AlIÇß_x000C_AþûDsÊ_x0010_A4vÎ;Î	A_x0004_Asêõ_x000B_Að7_x0019_¾_x001F__x000F_A|Ñ_x001B_o_x000E_Api_x0008_&amp;¾_x0008_ApYÖ_x0002_¡_x000E_Aìå8Ý_x0017__x000F_AÐ_x001E__x0008_Y¿í_x000B_A8ò»_x0007_Î4_x000B_A_x0001_ç_x0019_öÊ_x0008_AØ4%£kp_x000F_Ad¡mû[Ï_x0007_A_x001A_Ms_x000D_AÐÝ£2Òø_x000D_A_x0002__x0004_ðDh/_x000D_AÐ\·_x0013__x0014__x0010_AÜ7_x0019_©Ð_x0001__x0008_A\ãâj;Q_x0007_A,¡p[þÊ_x000D_AT¼_x001E_ÿôs_x0008_A  _x000C_Ë¥_x000C_A¾I,_x000F__x000D__x000F_A_x0010_m6¬Å _x000B_Ah!Íf=_x0008_AL¡4Ñë	A_x0010_ÒÿÂï_x000F__x0004_AçÂ_x0002_Uà_x000C_A&lt;8_x0014_'â_x000B__x000D_A¸_x0010__x001C_¢»(	A_x001C_[&amp;mhÛ_x000D_AHK!_x001C_J_x0004_A`\¼ñL	_x000B_AÌô¤~_x0016_r_x0010_AÈØÀ~_x0004_AS\\_x0017__x000C_A xH=&lt;J_x0006_Aè=_x0017_U_x000E_AàÝê@O_x0014__x0010_A@#_x000D_Ãjt_x000D_A_x001C_x_x0012_Qm_x000B_A xOÐU£	APñ÷N_x0006_6_x0004_A²aÁÕo_x0011_AÔOä4_x000B_A_x0010_P{_x0003_ÞJ_x0004_AHP&amp;_x0001__x0005_Ü_x000F_A(_x001B_°D_x001A___x000D_A)ü¨¥	AÈv$åc_x0008_AÐ_x0014_J´_x000E_A_x0004_ 7Ç¥ð_x0010_AäïîÔ_x001B__x001A__x000D_AØ7ÏJ_x0017__x000D_Ad¬q×Ï©_x0007_A0l&lt;¯³_x000E_ANÅZ¨_x001F__x000B_A(_x0005_3fÀF_x0008_A_x001A_«Ê_x001F_ø!_x0011_A¤x«³ò	A¶©_x000D_IÅ_x0011_A_x0018_ïÄ_x0008__x0013_ø_x000E_A_x0018_2Sf_x0003_é_x000F_A4=QVY_x0011_A|ó_x001F_CÂ_x000B_A_x0008_i©¼_x000F_A¼ú¬m]_x000D_ATÀð/Ý_x000E_A/däB_x0016__x000B_A¸ÓF_x0002_;V_x000B_AÌ!©òÛ¥	A_x0014__x0016_³øJá_x000B_A|É²v_x0002__x0005_A_x001C_:õ4ä_x0005_Aë$÷=_x0010_A è_x000C_±èê_x0004_AÐ¤7ì_x000E_A_x0006_PN e_x0011_A_x0002__x0005_ô¨S_x001E_&amp;(_x000E_A¬ñ½_x0015_e#_x0010_A¨do§ÄÇ_x000C_AøF_x0008_uU_x001E__x000F_A_x000C_ÕÎ0Ðr_x000F_A_x0014_´_x001B_IYå_x0005_A$ÄFr_x0017__x000D_Ad©Ûb	AP_x0012_q_x0001_¦³	A¸_x0008_0Í\_x0008_A_x000C_Ú_x0008_L_x000D_AÀÁ_x001A_1KÛ	AÀO4T¢_x000C_Ax£¥D¶ò_x000B_A´SW¶Z¥_x000D_A,6wªD_x0008_A$¤_x0007_&lt;_x0005_Aü_x0003_j_x000F_@_x000E_AÈX¤mü_x000B_A_x0004__x0013_®_x0014_&lt;Æ_x0010_A_x0008_= Ý_x0003_	AÜé_x0018_Kkh_x0010_A_x000C_)o_x001F_Úb_x000F_AFÜ|ã§_x000C_A¼_x0019_dH	ATºëL´È_x0008_A4_x0004_VL_x0013__x000F_A_x0010_6á¸G_x0005_AÐ_x0016_ÿ^á]_x0005_A ±T8ÄÀ_x000C_A`KH#Ã~_x0011_AU¿_x0001__x0002_Dä_x0002_A¨."0_x0012_C_x000E_A&amp;_x0015_Ø~B_x0012_AÐXþkç_x000B_AüíWýÝ_x001B__x0011_AÔ¯:_x001A_S_x000F_A$Å_x0003_u_x0018_:_x000F_AôT+ý2_x000B_AmÈ_x0008__x000C_A°¯é°8=_x000C_A´¶E_x0018_=+_x000D_A¾³.a _x0010_A4X*&gt;Ñr_x000E_AäëA_x0019_Ýü_x000F_A°_x0014_&amp;9º_x000F_Aì±ç	AÒ_x000B_AêÌ|_x0019_tð_x0010_Ab	Ô÷_x000E_Ahb_x0008__x0013_wº_x000D_APË°Ý5ö_x0010_A_x0008_Y¦ÄN®	A¨uä¸_x0014_4_x000C_AÀ&gt;W§?_x000E_AX"}hô_x000C_AØ_x0012_×_x0010_åÐ_x000F_Aø¦Ú_x0006_X_x001A__x000F_Anõ_x0018_(tC_x0011_Aì6ãfâ_x000B_A¨Uøs¿_x0008_Aü¼Ð÷w1_x0011_AüS	_x0016_Uõ_x0008_A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</t>
  </si>
  <si>
    <t>41e432d682e77a11caac1361978e7296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_x0001__x0002_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ìÜÍÀ5^ºI_x0001__x0002_ìÜÍÀ5^ºIìÜÍÀ5^ºIìÜÍÀ5^ºIìÜÍÀ5^ºIìÜÍÀ5^ºIìÜÍÀ5^ºIìÜÍÀ5^ºIìÜÍÀ5^ºIìÜÍÀ5^ºIìÜÍÀ5^ºIìÜÍÀ5^ºIìÜÍÀ5^ºIìÜÍÀ5^ºIìÜÍÀ5^ºIìÜÍÀ5^ºIìÜÍÀ5^ºIìÜÍÀ5^ºIìÜÍÀLÏÝ_x0014_Al`j cK_x0013_A_x001E__x0008_óAç_x0012_A¦ÞI_x0016_A&lt;_x0019_K_x000D_F_x0014_AÌHÂÓJS_x0014_AR¬_x001A_!]_x0015_A¶õt÷d6_x0014_AÚG}Ý_x0003__x000B__x0014_AÔo$IÊY_x0014_A_x001E_;X·iF_x0013_AÒ_x0008_kAW¼_x0015_A_x001C_eÇ±_x000E__x0013_A&gt;_x000D_;¶j5_x0015_A_x0001__x0002_ô_x000C_¥Y_x000C_l_x0014_Aæ~ vM_x0015_AÒ=_x001E_Bùé_x0016_Aªme/_x0014_Ad3DÔ_x0012_A.yVÕ·_x0014_AiN.óª_x0015_A_x001A_I_x000D_?_x000F__x0015__x0015_AôÕ_x0005_D&gt;_x0015_A_x0001_4_x0007_øÅç_x0014_A_x0019_=2_x0003__x0014_A|É_x001F_-_x0015_A_x0004_ö7Å_x0014_AêÏ@\Ö_x0013_AÔ_x0017_ç«G_x0014_ALäà_x001F_._x0013_A¡ÿÈò;³_x0012_A6d_x001A_m_x0002_«_x0014_A(	Oa`ä_x0015_AB_x0001_Ùäºû_x0013_A÷J_x0013_Ä6_x0016_AÓ_x0017_½Îc_x0015_AÊ´ªò_x0015_APÿýî»_x0015_Aíh!½¨_x0014_Ap.ù Ùµ_x0015_A^â"j=_x0014_Aò'_x000C_ìúh_x0013_AXÛ_x0001_åÊÅ_x0013_AdÔvØ_x0014_A`Ì­9_x0013_A"Ñ+ý./[_x0014_Aüþºáë_x0012_A6Ý}¸¾e_x0015_AEk-¦dê_x0014_AçF¾|Ó_x0015_A@_x001D__x0015__x0004_7_x0014_A¡ß%_x0004__x001B__x0010__x0015_A_x0004_T_x0002_Úû_x0012_AØ@Y	_x0015_±_x0015_AdÝ­¦o_x0014_A_x0001_%.._x0002_%.._x0003_%.._x0004_%.._x0005_%.._x0006_%.._x0007_%.._x0008_%..	%../%.._x000B_%.._x000C_%.._x000D_%.._x000E_%.._x000F_%.._x0010_%.._x0011_%.._x0012_%.._x0013_%.._x0014_%.._x0015_%.._x0016_%.._x0017_%.._x0018_%.._x0019_%.._x001A_%.._x001B_%.._x001C_%.._x001D_%.._x001E_%.._x001F_%.. %..!%.."%..#%..$%..%%..&amp;%..'%..(%..)%..*%..+%..,%.._x0001__x0002_-%_x0001__x0001_.%_x0001__x0001_/%_x0001__x0001_0%_x0001__x0001_1%_x0001__x0001_2%_x0001__x0001_3%_x0001__x0001_4%_x0001__x0001_5%_x0001__x0001_6%_x0001__x0001_7%_x0001__x0001_8%_x0001__x0001_9%_x0001__x0001_:%_x0001__x0001_;%_x0001__x0001_&lt;%_x0001__x0001_=%_x0001__x0001_&gt;%_x0001__x0001_?%_x0001__x0001_@%_x0001__x0001_A%_x0001__x0001_B%_x0001__x0001_C%_x0001__x0001_D%_x0001__x0001_E%_x0001__x0001_F%_x0001__x0001_G%_x0001__x0001_H%_x0001__x0001_I%_x0001__x0001_J%_x0001__x0001_K%_x0001__x0001_L%_x0001__x0001_M%_x0001__x0001_N%_x0001__x0001_O%_x0001__x0001_P%_x0001__x0001_Q%_x0001__x0001_R%_x0001__x0001_S%_x0001__x0001_T%_x0001__x0001_U%_x0001__x0001_V%_x0001__x0001_W%_x0001__x0001_X%_x0001__x0001_Y%_x0001__x0001_Z%_x0001__x0001_[%_x0001__x0001_\%_x0001__x0001_]%_x0001__x0001_^%_x0001__x0001__%_x0001__x0001_`%_x0001__x0001_a%_x0001__x0001_b%_x0001__x0001_c%_x0001__x0001_d%_x0001__x0001_e%_x0001__x0001_f%_x0001__x0001_g%_x0001__x0001_h%_x0001__x0001_i%_x0001__x0001_k%_x0001__x0001_ýÿÿÿ_x0001__x0003_l%_x0001__x0001_m%_x0001__x0001_n%_x0001__x0001_o%_x0001__x0001_p%_x0001__x0001_q%_x0001__x0001_r%_x0001__x0001_s%_x0001__x0001_t%_x0001__x0001_u%_x0001__x0001_v%_x0001__x0001_w%_x0001__x0001_x%_x0001__x0001_y%_x0001__x0001_z%_x0001__x0001_{%_x0001__x0001_|%_x0001__x0001_}%_x0001__x0001_~%_x0001__x0001_%_x0001__x0001_%_x0001__x0001__x001B_»\çï_x0015_A¿æ/m#_x0015_At¾Ê_x000F_Y_x0014_As9­ÚI_x0015_AâYC_x0013_Aò_x001E_ÏWÕÃ_x0014_Azhù¡Rç_x0013_A_x0002_Jò[.K_x0014_AÉî_x0001__x0011_Éç_x0013_AV&amp;j_x001B_ò_x0004__x0014_ATò]© _x0012_AÌp¨â_x001B__x0003__x0015_AX[5Ès"_x0015_AIh[ö_x0016_AL4óRK_x0013_Að7TZ_x0015_AH_x001E_{¼³¼_x0014_Aòl2_x001C_ÍR_x0016_AÿI@{_x0014_A _x0011_¬§Çy_x0012_AG¬k²_x0017_»_x0014_A_x0001__x0002_zYê_x0005_Kß_x0013_AÐ8uÅ¿)_x0014_AMõfH*_x0014_A8w_x0010_q©_x0014_AîÆÝ_x0012_ªf_x0013_AZëÀÈj_x0014_A9ß_x0008_³çQ_x0015_AèJ_x000F_!5_x0014_A@`ò_x0014_A@èFD_x001C_ù_x0013_A9U_x000D_S/_x0013_AÀ®D¦zã_x0015_Aç)T¥_x000F_|_x0015_A(n2£_x0014_Aa_x000D__x001F__x0001_|_x0015_Avð:Ë£_x0014_AöÎ_x001F_£á_x0012_A_x000D_æÌÂf_x0015_A»Ê}_x0015_¯R_x0014_AÃv`è_x0013_AÛªß##¢_x0014_AÍmgC{_x0014_A³_x001B_&amp;½_x0013_A+wjÔ_x0013_A_x0005_4ú_x001D_T_x0014_A¦^Wr_x0016_A¶*ixõ¤_x0012_A_x0007_DË_x0018_í_x0013_A9¦E_x000D_áÝ_x0014_AXßå_x0012_A@_x0007_ü¨=_x0015_A_x001F_±ß_x0001__x0003_»8_x0015_A®_x0015_ü&lt;æå_x0015_AD -_x0003_ »_x0013_AR!'W7[_x0014_A_x0006_°hVw_x0014_AÍé`Ï-_x0013_A_x0018_ãVâ_x001C_k_x0014_AÊé_x001B__x0014_AàêødH_x0013_AðaæÞ*_x0015_AÆ_x0007__x0003__x0013_Aut~ý6_x0013_A_x0006_8µDëµ_x0014_A¸Ä_x000C_È_x0017__x0016_Aå)Ä_x0013_X_x0014_A$èUkÓ_x0014_A8þ9%_î_x0012_AÚ"_x0006_³i_x0015_A0y/´4_x0013_ACúÇm²³_x0016_A3ú87R	_x0014_A«)À%à_x0012_A.°µ).ì_x0013_A~_x000F_ý×_x0012_Aà_x0014_	QÈ_x0012__x0016_AD¿G_x0002_%_x0017_Aý¥W}S_x0014_AJÌ_x0013_¡_x0013_A(£8¯_x0013_AªK¿U_x000F_Z_x0013_AA/Ê¨ôk_x0013_AÐrA­Â_x0013_A_x0003__x0006_|þ_x0004__x0008__x0015_ATFYû_x0015_AJ_x0014_¶É-6_x0014_A&gt;@	¢A}_x0015_AuB¶ië%_x0015_A1J_x001D__x0013_AêO87¾_x0014_A_x0013_Â¶_x0006__x000C_Í_x0014_Aî'ò_x0006_D_x0013_Atòb`¼_x0015_A ²Ã^LT_x0014_Aiµ¬kñ_x0013_AûÚ¿_x0005__x0001_F_x0013_A´ê*Ñ&amp;_x0015_Aðq¼_x0014_AåÿëÊ_x0013_A{&gt;À -_x0013_ArfKÝ¹¾_x0013_AÖ_x0008__x001F_!4_x0014_Aé~F_x0015_AljË]ð-_x0014_A¾_x001C__x000E_)ß_x0013__x0014_AÐ°mö.Â_x0015_A4ºB_x0011_§È_x0015_A$_x000D_ÜL6_x0015_APq¦Jt"_x0014_AðãòHw_x0008__x0014_Añ_x000F_A_x0002__x0015_AÚ®Æé_x0014_Aâû&amp;ý+Ý_x0014_A°Ìêm_x0002__x0013_AÐ÷ø_x0001_	ò_x0013_AÏæä_x0015_A")j»?_x0014_Aù^ÕQS_x0015_A_x001A_y_x001B_ä%._x0014_A_x0002_ª&lt;ÆÛ_x0015_A8Äªêý_x0014_Avt_x001F_Ûê_x0013_ASZ^2é_x0008__x0013_A_x0008__x0008_¨rÿÙ_x0014_Aµ³_x0006_syb_x0014_Ad@ö°_x0004__x0013_AÖÝÜL_x0013_AòlÑìw&gt;_x0013_ArÙËf$_x000D__x0014_AÔ»r_x0019__x0013_AÞz¯U_x001E__x000F__x0016_A.=Ãùã	_x0014_A¬_x0005_À_x0018_v¶_x0015_AKÁ å&gt;_x0015_AZâ²Úè/_x0015_Az-î³}_x0016_A¤_x0007_@ïé_x0015_A&lt;jÈ'_x0007_ _x0014_Azó®(Éì_x0014_A_x0003_õ&amp;¢ï_x0013_A_x000E_SA@&gt;ø_x0016_AàÐ³5_x0014_A	 +¯Ô_x0014_AùX_x0019__x001B__x0006__x0015_A}÷`Ý+_x0014_AAâÙât£_x0012_A_x0001__x0002_ô!Õ"»_x0014_AÌm_Ãa_x0015_A[è'Ü¶_x0013_AÊ¾&amp;=_x000B_E_x0013_A¾c(íÏ_x0014_Aî_x0003__x000D__x001B_+g_x0014_AÂà¨$f_x0015_A_x000E_H4Öë_x0013_A&lt;?ò9@__x0014_A_x0007_îh_x0014_A_x000D_/&lt;Z_x0014_A_x0004_àslÓá_x0014_A&amp;K:5Ñ_x001D__x0014_A_x001A_D¤ñ\_x0004__x0015_A_x0010_ÎX_x000D_×_x0014_A@ÜAbøH_x0014_Aáìd ¨_x0013_AÄ.ç_x0014_AB·&gt;8? _x0014_A.ZE#_x0001__x0013_A_x0006_¸®1×_x0012_A®ôÙÃÀ8_x0016_AÀËNH_x0016_A_x001D_Ð_x001D_¸±:_x0014_A="­Æ_x0015_AíÄ_x000B_D³_x0015_A¢!1_[Ò_x0014_A LñK_x0013_A«Zîë!_x0014_ATÊuäò3_x0014_A«1_x0004_$_x0011__x0014_A"Ü_x0004__x0005_l_x0014_A]ç_x0018_Å#!_x0013_AÞA9ÑË_x0014_Aag_x0004_úî_x0013_A«L3&lt;_x0014_A_x000E_ ØZí_x0004__x0016_A_x0003__x0008_a@_x0015_A²áw_x000B_ü_x0013_AÌr%`.x_x0015_AZÞs·©_x0014_A_x0014__x0004_ú½,_x0013_A©l¢¤gG_x0015_A_x0012_Ñ|¢+*_x0015_A¼çY_x0002_â_x0014_A@Áa§4®_x0013_A¤"Ê¼ÂQ_x0014_AÃî(N_x0013_A¸¾MT_x0013_A_x0015__x0003_I[Í_x0015_A=ÁiT_x0016_A|=J/_x0015_A¹_x0007__x0001_SF_x0013_A:ºå/Â_x0013_A(QÙ_x0017__x0004__x0014_A6DZã?_x0014_Aªª¦Ú_x0014_AÓcåZ_x0015_A_x0005_Jüª©_x001D__x0014_Aò_x0007__x0012_ÐT_x0015_AEó-\_x0013_Añ_x001F_ï×_x0013_A´#G´$!_x0015_A_x0003__x0007_è·_x0019_ã0x_x0013_A_x000F__x001D_dë=Å_x0012_AüL&lt;:èV_x0014_A_x0016_çe?;_x0015_A62ôíÉ_x0014_Am_x001E_&amp;%üy_x0013_A]7_x000E_õä_x0014_Aªå4£¦_x001B__x0014_AËLTác_x0014_A±¦C=@_x0005__x0015_A6»Á8û_x0013_A_x0002_PjÔ:_x0013_A,ðR_x000F_Ì"_x0014_AÂH/º0©_x0014_AÞtí6Û)_x0013_A_x0018_hd50Ó_x0014_A_x001A_Á_x001E_gº_x0013_A6ó:_x0007_R_x0015_A&amp;¨_x0003_·_x0015_As hõ_x0013_Ajð_x0016_ç"V_x0014_A_x0004__x0003_6_x0001_¾_x0006__x0013_Aã@½®×_x0015_AÇj£gP_x0015_A3_x000F_§÷_x0013_Ajÿ©|w_x0015_A³*»/_x0004_X_x0014_A{_x001C_·¯I_x0015_Ab8_x0005_çw=_x0014_Aòø_x0008_÷Ð_x0013_A_x000B__x0003_Ã²K¨_x0013_A_x0014_Ö_x000F__x0004__x0006_¦ª_x0014_A_x001C_``_x000E__x001F__x0006__x0013_A4¶¶_x000E_¼_x0006__x0015_Aú³"ê±_x0014_Aú}-µ^î_x0014_A:d¥,ÆV_x0013_A_x0014_ìjø_x0014_AÞ_x0010_Û§Ù%_x0015_AÑ_x0019_@_x0013_As_x0002_G¬ë_x0014_A_x0005_ì2_x0014_Aäù&lt;«¾¤_x0015_Aä/¼/_x0015_AÒ±¤ù_x0014_Aµa³$_x0001_ô_x0014_A7å%ÌB_x0014_A_x0003__x0006_¤%_x0007__x0004__x0015_AÖ»8³_x0014_AÂ_x001A_%_x0019_¯_x0014_Aµµz_x0006_Ê_x0015__x0014_A$­_x0017_ß¦_x0013_Aã®NÛ/Â_x0014_A.¥ßÔ_x000C_´_x0012_AÄ_x0016_ª_x0011__x0014_A_x0008_­;ÚÉ_x0015_A|_x001D_Jy%£_x0014_AO©¨_x0007_!q_x0016_A*Ñ_x0012_²¹Â_x0014_A¨lÃ»V_x0014_AXâA×_x0014_A3jjy±_x0012_AvL;£D_x0015_A_x0001__x0002_¢_x000B_¸ûþ_x0013_A8_x0008_½Ò_x0014_As9?	ÊØ_x0015_A_x000B_	_x0013_A-4=d _x0014_A¾_x0005_8þâ[_x0013_AXÛ=_x0013_A&gt;_x001F_&gt;´`_x0016_AðÿDoòD_x0015_Aî_ñ_x0017__x0015_A8^µç|_x0015_AÜ3¾î¯Õ_x0013_A$QgD1_x000D__x0013_A µS]]_x0014_A7­_x0015_AË¼_x0008_5_x0016_Aåjº_x0015_AW\n_x001B_¾_x0014_A_x0002_vã_x0015_Aûñ'¡[	_x0014_Am½Ó~¹_x0012_Aâ_x0012_S·_x000E__x0014_A8[B;Ä_x0015_AXÌãM&gt; _x0015_APè1±£Ï_x0015_A&gt;(|éÂ_x0014_A(l3P_x0014_A³]_x000B_Ê _x0015_AP3qÍØ_x0014_Aî0ë0Ã_x000B__x0015_Af_x001B_3»_x0014_Akb_x0001__x0002_ê_x0013_A¨, Ý}_x0013_A®Ò3?ó_x0014_A"©Ò_x001D_ñT_x0013_Aà`º Q_x0014_A£uÑ_x001A_~_x0015_A)_x0017_ô=_x0016_A_x0003_çlÖk_x0013_AÚpnñcV_x0017_A8¾ó{ÚR_x0014_AbÒ4)f_x0015_A&gt;ñ»_x0011_`_x0013_A?ä_x000E_=åó_x0015_A¼cçI_x0016_A ¢_x0005_(ì_x0015_AßóÌ·ÀJ_x0015_A_x001C_IÛõN_x0014_A_x001C_M_x0013_¹K_x0015_Ae*_x0008_Mæ_x0014_AÜÏeÛý_x0013_AÌÖ_x0015_©­_x0012_Añ&amp;1Ò_x001B_L_x0015_A_x0010_ÆØ$%è_x0013_A(£z_x0001_ªì_x0015_A¿fÓs_x0015_AÈUÌrÎj_x0013_AÚ÷ç°å_x0014_A&amp;U_x0019_÷°_x0014_A»_x001C_vUK_x0015_A_x000E_ó_x0007_[$_x000E__x0014_A_x0002_º]H_x0011_¯_x0013_A¬X©~_x0002_À_x0015_A_x0001__x0002_\ùËÒ§_x0019__x0015_AD_x001B_D$±Á_x0014_AÚ¸#ÎË%_x0015_AðC®_x0005_k¸_x0014_Aèoyps_x0015_ALF+LåK_x0015_A´:ëeCë_x0013_A\ÝH_x0014_@_x0013_A^Y¬õÚ_x0016_AØ¢h]_x0014_A_x0016_Ø,@*M_x0014_AM-c_x0014_A¶Áq&amp;h_x0015_ArÀðZ³"_x0014_A½çâ8æ#_x0015_A9_x0016_Ã¦_x0013_Aw'WÐ_x0015_A&lt;Ý'@üD_x0016_A°îne_x0014_Aª_x0013_âZ§_x0015__x0015_AöRoêB_x0007__x0014_A[u};_x0013_AßWûÝ"_x0014_AÄ^3`Ù_x0013_AköÍ¬Ê_x0013_Aõdá/_x0014_A_x001C_)¥õLB_x0014_A|ÿÝ_x001B_U_x0014_A£±§þeÛ_x0015_AZ½_x000F__x0017_L_x0014_A_x0008_ü_x001A__x000C_M_x0014_A _x0018_Ò_x0006_	Ä_x0013_A(&amp;caìR_x0015_A&amp;£ÛÁ_x0014_._x0015_ABZt_x0008__x0015_A^?îÅÍ_x0014_AöÂ_x001D_¾u_x0014_AÊz_x0004_Úô_x0014_At;»]_x0014_AÆ-¢?&amp;_x0015_A_x001C_ãi¯µæ_x0016_A6T_x000E_:_x0013_AfRM¾_x0005__x0015_A2ÆÀ­_x000C_&amp;_x0014_A(÷'P(_x0016_AÜ_x0007_ø\eß_x0014_AL.é®0_x0015_A^Rp*_x0015_AhÉyÓ_x0002_¨_x0014_Aöt¿4§µ_x0012_A-¢7m_x0014_A_x001F_¯=¼_x0013_Axi_x0011_4,ò_x0013_A_x0010_È_x0006_-ôò_x0013_AûÅ¼_x001A__x0016_Aì~ ÏW_x0017__x0013_A&lt;Þ_x0008__x0006_¢_x0013_A×¤fð±_x0015_A_x000D_W~¯_x0001__x0014_A_x0003__x0006_1Ôò._x0013_Aî_x0012_rù_x0015_A_x0008_ê_x0015_Q.÷_x0012_AÄûêYkÃ_x0014_A_x0001__x0008_òu[?-ñ_x0013_A¥_x000E__x0008__x0016_áë_x0013_A_x0016_áÖì_x0014_A=4A_x0014_A&gt;¤¨ÂPa_x0016_A¢änØi¯_x0012_AÔ£_x0008_´Wá_x0013_A²¨OõÅ_x0014_A!Äky$_x0014_A´6n_x0018_ _x0014_A(úm_x0007_ï_x0014_AX_x0005_Õ@Gô_x0013_AÄÆ_x0008__4_x0003__x0013_AbzCnÆò_x0013_AÜ¤+Þíy_x0015_AB_x0016_@OVg_x0015_A"oì3³³_x0014_A8_x001B_Ô¼E_x0014_Aèy%gFF_x0013_AÞk_x0002_æ~_x0014_At_x0004_å¥Wv_x0014_AHwn_x0015_AvÖf_x0013_AG»¯_x0013_A¸ú/ÖI6_x0015_A_x0005_Õ{ _x0018__x0016_Að_x0016_ÍÉIA_x0015_A(Ö1ãÞ_x0018__x0015_AøÃ8ïOs_x0016_A_x0006_íµ§ã_x0016_A}_x000B_Ë3]T_x0014_Ad_x0001_»_x0001__x0002_t_x0014_AyP¤TïJ_x0015_AÛõiÁÂ_x0014_AÈín¨Ý__x0013_Aû@w_x0014_ó_x0012_ALÔÞ_x0015_A3_x0018_*cs_x0015__x0016_AÉ#d_x0019_ô©_x0014_AJwô¤_x0014_AM%ÊÖu¬_x0014_AÔæÌï"ª_x0015_Aù^%_x0014_AÉ¡:Ú_x0013_A=µÀëÄÙ_x0015_A®£I:_x001A_[_x0015_A»A'üà_x0012_A¼u4Gó_x000B__x0014_Ap­§+&gt;g_x0013_A^_x000D_&gt;_x0007_Rt_x0013_Ap:Kò_x0015_A3$D_x0019_½¦_x0014_AàCOÆ?_x0014_Aö_x0018_`Ú_x0013_A2©ß®V=_x0015_Aþ£#Ç_x0014__x0014_ANÃ_x0014_Aæë	z®_x0014_AâB}'m_x0014_A IÜê-_x0015_A^-¥î_x000E_ª_x0014_A¨üÿØr_x0013_Aø)MgE_x0013_A_x0001__x0002__x0015_ÜúXÇ_x0012_AÒ_x0013__x000E_TBv_x0016_A_x000D_VÈ¥øz_x0015_AGèò±_x0013_Aæ_x0003_½G_x0005_+_x0014_AÞÄõ9å_x0008__x0015_Aàó`¨Ý_x0015_AÅ_x0003_Ç4T_x0013_AÆ_x000F_	=ø_x0014_AaK&amp;÷0_x0014_Ab7ii_x0013_AA_x0003_]&gt;_x001B__x0016_A¾"Aá¯_x0015_Ay3dÜo_x0015_A$ø³Ff_x0015_A«º«6gö_x0012_A=Ã¶y_x0014_A`_x001F_ÿm_x0012__x0013_AN£9?å©_x0015_AV%_x000E_IÌ~_x0013_AkÒ_x0014_A§[_x0011_öxÔ_x0013_AË^e¡[_x0014_A@_x001C_X&gt;ÍÔ_x0013_A_x000E_	ù8Õ_x0014_A_x000F_»}Ûê]_x0014_AE¥î³a_x0011__x0015_AfÚ,qcÌ_x0015_A*\7ãRè_x0014_Afx¥_x0014_ANj_x000E_ì_x0014_[_x0015_A_x000E_Ån_x0002__x0005__x0011_Ç_x0015_AêçMd/æ_x0013_AÛ|&gt;ûÌü_x0013_AÐ&gt;uL_x0013_AêJ©³`Ã_x0014_ADè¡ùQ_x0015_Aä_x000F_ _x0001_°=_x0015_AR³=Û_x0014_A`Dþ_x0018_ï_x0014_AãnÈ´ö_x0013_A¢6Z«P_x0016_A_x0005_%ílQv_x0013_A\)_x0007_Êy._x0017_Ao'?î_x001D__x0015_AåÉ_x0001__x0008__x000D__x0014_A_x001B_MóA	_x0013_AÆÄO_x0014_A`ëÆ(_x001E__x0015_A¢¾_x0012_AZÉC_x0014_AÅ&amp;Á;QÙ_x0015_A_x0006__x0007_÷_x001E_ _x0015_AÆ6¯_x0019_ô±_x0013_A,è6þ_x000C_Ø_x0013_A¬p«4_x0013_A²®_x0014_¬!_x0015_A_x0004_?&amp;ø_x0014_AølaW°_x0015_A`çÃ½Ðå_x0014_A¾i-có_x0014_A^o_x000C_çã_x0003__x0014_ALÐ ¦_x0014_A_x0001__x0002_,0_x0010_D-ì_x0012_A.e_x0011_DÃÌ_x0014_A_x001E_ªÜèYZ_x0016_AJ©Í2V_x0017_Aº=m=æ¬_x0014_Azö_x0017_fßx_x0014_A'×¾muî_x0014_A LÎ_x0008_SH_x0014_Af¾_x001A_%·µ_x0014_A®¨Ì_x000E__x0013_Addð,_x0008__x0014_AEÕ½µ_x001E__x0016_A@î*·3¢_x0012_A_x0003_üÍak_x0015_AÒ¹)^_x0013_A_x000D__x000C_¥1ú_x0014_A]aJYÄ_x0013_ArÆ9g_x001A__x0014_AóAÊp_x0012_AD_x0012_z·M_x0014__x0015_Aü_x000B_-_x0005_¼9_x0015_AÀ¶FjXò_x0013_AuªHá&gt;_x0014_AcE2¥Zf_x0014_A4±Ëÿª÷_x0013_A_x001F_í_x0004_æAÚ_x0015_A&gt;KäAP_x0014_AÊ_x0005_G×Q_x0012_APMÂú_x001F__x0014_A&gt;o_x0005_±&amp;Ù_x0014_A8á¨c÷@_x0015_AèÅò_x0001__x0003__x0014_AôÄL_x0014_AÝûÀ_x000E__x0015_A.s¸áÉô_x0014_A_x000D_Ü'_x000E_Þ_x0013_AÊ~ûé8_x0014_A_x0003_ÿyÖñ_x0014_AJ÷ô_x0006_T_x0008__x0014_AÂjh~,_x0016_A/_x0008__x0002_§_x0006_Ý_x0015_AÈÒ/-Ug_x0013_A"eº/_x0013_A°_x001E_¿À_x0003_³_x0014_A_x000E_®©}É_x0007__x0015_ABðHJ_x001E__x0003__x0014_A:ù_x0013_ï_x0015_Ý_x0015_A_x001D__x000F_Äá_x0012_§_x0013_AïÞð¯_x0013_A$.59t¡_x0016_A^9MÁþ(_x0014_AÄ_x0012_q°°R_x0013_A_x0010_=_x0013_Xp_x0013_A|'¿¢ßI_x0015_A9Öq_x0014_Ab·aH_x0013_Aí'_x001A_=ï'_x0014_A_x000E_öStt;_x0014_A64_x0014__x0005__x000B_O_x0015_AJÁ_x0002_JS:_x0015_AÜ	Ó[_x0013_AÈ×_x001E_ýoC_x0015_AJ§óp &amp;_x0015_A_x0002__x0003_Ø:`ô_x001F__x0013_A¡ØpÅÐå_x0012_AZ_x0012_ÜFË©_x0014_At²[_x0016_Z_x001B__x0013_APZ_x0001_ß_x0019_é_x0014_A_x0006_G£ÂR_x0016_A¨ÇÕ¶0×_x0013_AmÌïÍ_x000C_Ü_x0014_AìJ¬uï_x0014_A»n_x0019__x001D_[_x0014_ATî£¿_x0013_A²÷Lü2_x0014_A¸{-D¨À_x0014_Aotñ_x000F_KO_x0013_Aló1_x001D_ÇÈ_x0014_A0³W©_x0013_A¢Ù_x0018_¡_x0015_x_x0015_AÂç°Núé_x0014_A×_¸9Ì_x0014_A_x0010_ÒË´¾_x0013_A®g\ê¹Í_x0013_A_x0010__x001E_Ã[_x0013_Aþ2	Xª_x0013_AL_x0018_©_x0015_AØæôK_x0014_AlOK'¿c_x0015_AÉ*±-à!_x0013_AM_x0007_þ_x001C__x0004__x0015_AáÌ"Öó_x0014_AFi¤Â_x0013_AdD?ÞÐú_x0015_AÂÎ,ü_x0001__x0004_¹&amp;_x0015_AÆ%y9î_x0014_Aú½j_x000E_ï_x0015_Añ^_x0012__x0015_ô_x0013_A_x0006_K_x001A_JB_x0013_A_x0006_pQÔª_x000F__x0014_A½_x0002_m^fï_x0013_AÓ&lt;öq_x0004__x0014_AÚ_x0015_¢_x0005_w_x0014_A¬/Íäeÿ_x0014_Aúe·:Y*_x0013_Aì´oÀ¥­_x0015_Ad_x0012_áÌ3_x0004__x0014_AàØÎì9_x0013_AL&amp;r?_x0013_A±|óõú_x0015_A(kÃR_x0017_S_x0013_AJ ¸l_x0015_î_x0013_Aè 9tXã_x0013_A^_x0019_ê_x0008_e_x0014_A»Þ»¨¡r_x0013_A_x0008_·L_x0008__x0018_á_x0014_AÌ	&amp;ý_x0003_k_x0015_AæÙ_x001F_×?_x0015_A´·$Cº_x0013_A_x0002__x0008_w#ìÀ_x0014_AÌ_x0014_à[N_x0013_AtÚOs]û_x0016_A&lt;_x001A_ ÇP_x0016_Aº9~_x0004__x0015_A"9UñÈ_x0013_AK¥ýÊCz_x0015_A_x0002__x0005_JNlü_x000D_Ï_x0013_Aå¯F4/_x0014_AÞ(»Üz_x001E__x0016_Ack6¾_x0013_A_b93/Q_x0012_A \^`	Û_x0014_AG_x0001_G¯Éè_x0014_A|Ù_x001F_§w_x0015_A_x0011__x001D_¡(¹!_x0016_AF&amp;_x0013_Z©_x0016_A_x0017_o&lt; _x0015_A² /l»_x0013_AvV_x000C__x0002__x0007_Õ_x0015_A¾NÙ¦3_x0011__x0013_AYTóÄ¦_x0014_AÊy²_x0010_9_x0013_A^½+MZR_x0013_Að_x001B_Çvï_x0014_AØj¸_x0012_Aª+_x001B_XÌ_x0011__x0014_A_x0018_oØp_x0015_A_x0017_U_x000F_é/Â_x0015_A_x001D_,Ö¨º_x0012_AgÝó _x0014_AVf_x001B__x0018_ø_x0013_AQM0c_x0014_-_x0015_A5v«VeÑ_x0014_AT_x0006__x0004_sà_x000F__x0013_AæÛdNÆ_x0013_AÈ{_x0003_3_x0015_AÄ¦ÔqT_x0015_AÀ÷ãí_x0003__x0004_Éý_x0014_AFa_x0018_É\_x0015_A_x0010_øOHÄ_x0014_A@F_x000F_2²_x0015_AÀÀR%Ó$_x0014_A:/íÉÑ_x0014_Aj¾éÜ_x0016_A _x0014_ñÓ7»_x0015_A¾4¨._x0015_A¬_x0004_?_x0001__x0015_A_x000D_3?ùßN_x0015_A²CqâA_x0001__x0015_AzÀËMÝò_x0013_A_x0014_¬úÉOj_x0013_AþëK5K_x000B__x0014_A8A v_x0014_AOfúç_x0012_A_x0003_6¥Ô_x0010_s_x0015_Aé¶_x0003_Òå_x0014_Az­_x0002_«_x0015_AHã_x0004_XHù_x0014_Ap¨Èð_x0013_AüÀÝo_x0014_AÐû	ãéä_x0013_A®®¯67_x0015_A¦uâ_x0014_A5VF­}ø_x0014_A²_x0008_Ü&amp;t§_x0014_A(smýÐ+_x0014_AJpÌ²[½_x0015_A2Ü±O_x0003__x0008__x0015_Aøi/ÕÛþ_x0014_A_x0001__x0003_/B³ú_x000D__x0014__x0016_ApO89_x0015_Aêý²¨Ø;_x0017_A_x001C_jÑLª_x001F__x0014_A`ua_x000F_,_x0018__x0015_A¼ôâ}ß+_x0013_A"®£_x0017_)_x0015_A¾_x0016_&gt;,_x0014_A®¯lz­a_x0015_Aâz¡ëâ_x0013_A6âÚq;º_x0015_AxÄó_x0005__x0015_Al°®\äÞ_x0013_AÇ[õ¯9^_x0013_AR_x000C_Õ÷µ_x0013_Aè	_x0011_sr&gt;_x0014_A6Ò]ûfª_x0013_A_x0008__x0010_øÚG_x0014_AvýÒq&lt;_x0014_AvÀ:y_x0014_A_x0008_îÍ_x001C__x0006_¼_x0015_A'ãÂ1Y_x0015_A_x0017_ÙßÎ_x0013_A·¶_åÅZ_x0014_A_x0018_¯h4_x0014_A_x0003_Ù~º_x0014_A)pã®2Ü_x0014_A4$_x0016__x0016_m_x0013_A&amp;_x001D_hAÚ_x0013_A~(_x0002_Aà_x0005__x0016_A|oºxìæ_x0015_A+_x0019_ç_x0002__x0005_þÅ_x0015_AM_x0013_¿ë_x0003_Ñ_x0013_A	Û_x000D_?¬×_x0015_A_x000D_¹_x0013_AzöÐkZ_x001B__x0014_A%tõE_x001B_j_x0013_Aì1_x0013_çù4_x0013_A¶àÔÌf?_x0013_A_x001C_òB_x0008_ú3_x0013_A®;xAK8_x0014_A^ö[$e_x0013_A1n+_x001C_Éz_x0015_Ak«[_x000C_ü_x0015_AIÄD3_x0013_AÞ èæ_x0015_AÀ.7U@_x0015_A/aÄÕ^_x0015_Af¼_x0011_ï2Ö_x0014_A(µ7Èá_x0014_AÞ¥Ô¡2_x0013_Aè§£m3_x0014_Aº$_x0001_²§ú_x0014_A_x0004_î¥rÝ_x0012_AÖÚ÷&gt;é_x0014_AN§g	+a_x0013_Aì]«_x000D_$_x0013_ADG§ÄÑ_x0015_A,ÿüÍ6y_x0014_AU	 à._x0015_AOðfæN_x0013_Am#ú_x0013_ASsÉ_x001F_fõ_x0012_A_x0001__x0002__x0013_ÒêBÞ_x0013_AâØ_x0002_9cÈ_x0015_Aäor¾ÿ/_x0014_Ap¦§¡_x000F_¸_x0013_A _x0007_,`{_x0014_AÞNwÄ_x0013_A%ÀF_x0004__x0016_A¼_x000D_qô/µ_x0013_A_x0006__x0004_âC_x0015_AÌ_x0012_an9_x0014_ADÑÉ_x0019__x0014_A!ã÷_x0013_AóF¡mû_x0013_AþZ_x0006_þg!_x0015_AºW®!át_x0015_AÈÖ_x001A_1&gt;_x0014_A^/ðEd_x0014_A®oQ=m_x0013_A¾Á_x0016_¿7_x0014_A}õÁÁê_x0013_AsÞ²x_x0018_5_x0016_AäÔðxZ_x0013_AÌ_M/~_x0014_A¨µº×b_x0015_A0_x001B_½`b_x0014_Abð¯èE_x0016_A\´8ÿGù_x0014_A ºjÑ]_x0015_AÉ|"tØ_x0013_A¤_x001A_x¤c_x0015_Ap_x001D_';f&lt;_x0015_AÎ_x0019_¾_x0001__x0002__x000D_¤_x0015_A6]Àe#,_x0014_AvhzÉ_x000E__x0014_A]¾Þêl_x0014_A7_x000B__x0002_å_x0005__x0016_AbÁ¿!¡é_x0013_ASntZpÙ_x0014_A_x001F_HEt+_x0014_A#_x001D__x0016_q_x0017__x0015_AAc¦Ê¶_x0013_Aå§_x001B__x0015_AT\_x0017_Ô_x0006__x0015_ABVêQ_x0014_A½$_x000C_v^G_x0013_A4_x0004_Å$0Ù_x0014_AJ%_x000E_\_x0002_!_x0014_AJw8íw_x0015_A8_x0008_Ï\V_x0015_A%{6_x001D_p_x0015_AÌtÜÂ_x0014_A_x001C_te$¬_x0013_A_x0006_S¸_x0003_·_x0013_AI_x0016_ÞM¢_x0013_AAma±õ_x0012_A/foòCÈ_x0013_AÇ_x0002_"¡çî_x0013_AÞN8_x0014_Aí_x0002_Û¤¤_x0015_Afáúß_x0014_A/_x001B_c½¤²_x0015_AÐ\Ûl#Â_x0014_A¥sXu_x0014_A_x0002__x0006_Ï®_x0010_ÿÏ«_x0014_A¶XíBªC_x0015_A_x0016_ud¡_x0014_AÁÑ¨íÄ_x0014_AÉ¿óº_x0013_A_x0012_Ñ&amp;5_x0015_AÎìÆ&amp;Dé_x0013_A_x0003_ Ùs¡å_x0014_A®ô$%8_x0014_A¤1Ûµ|_x0013_Ay¤ôH_x001E__x0015_A_x0001_&amp;_x000B__x0011_!«_x0014_Aúé	(Í8_x0016_A®­_x0011_ah`_x0015_A¾ïè2¨_x0013_AÊ¤ß	_x0012__x0016_AìÎ_x0001_ÝH_x0014_A4=oy¸Ö_x0015_A4¥9Î¢´_x0014_A_x0016_/ûÜ_x0004__x0014_Aã­wºÈ_x0013_A66ÒfgÊ_x0012_Aø:ù&amp;_x000B__x0017_AÒOJò \_x0015_AJØÍ÷Õ _x0014_Aí_x0010_Cq+_x0014_Ao¤_x0013__x0018_©_x0013_AÇ?íÉ¹_x0015_AïTa_x0013_^_x0014_A_x0013_~_x0005_)w_x0013_Aãû¿	ºå_x0014_A¶&gt;JN_x0001__x0005_ÎÞ_x0013_Aæ/ÚòÏ_x0013_AÂ¦_x0004_D~_x0014_A_x0001_aUzsU_x0014_Aó=HxÞb_x0015_A4«ù_x0018_\â_x0014_Ar«_x0016_Ó_x0014_A_x0018_UêF8_x0013_AÄ_x000C_3_e_x0014_AIà5ôðm_x0014_AÞ6ã_x0002_ø_x0012_Ap4Pµ	Û_x0014_A._x0018_:¥^_x0014_A^_x001F_ÿ¯ÎÞ_x0014_A6+y¯ü_x0014_A¦Êéy	_x0015_A_x0001_§Ï¿#_x001E__x0014_AÒAÂ_x0003_g_x0013_AbÉp_x0013_Õ_x0015_A_x0002_D è_x0014_A~_x001D_ô_x001E_)_x0014_AÊ]¾h_x001E_)_x0014_Aùµ¢åîÄ_x0014_A&amp;´ï?ø_x0013_Aä,¿Ë»Ï_x0014_A_x001C_3ï$V{_x0015_Aô&amp;_x0017_B*_x0015_Adu~Ú¤_x0014_A:_x0014_J¥Ñ(_x0014_AÊèzäw_x0014_ArêrGÞÙ_x0014_A_x000B_Þ¤Å {_x0015_A_x0001__x0003_ØôG@_x0010__x0015_AL&gt;H_x000C_×Ø_x0013_AÒf{LGü_x0014_A¿_x0015_%"ªü_x0013_A`_x0019__x0004_d_x0014_AÈÐ{F¯_x0013_A¹¤à_x0014_A_x0002_×e4I½_x0014_A_x001E_êíòI_x0014_A_x0004_ñ¿_x0001_«_x0007__x0013_Aî@_x000B_þL_x0014_A&lt;ºCðý_x001E__x0015_AÀ*_x000B_q\§_x0016_AXþ_x0005_²á_x0013_AÊcN¶t;_x0015_AXÖPBl¶_x0014_AO_x0018__x000F_¼_x000C__x0015_A_x0004_oäÆ_x0013_A@xT_x0001_Zq_x0013_A_x0018_Åê=û_x0008__x0015_Al|kæP_x0016__x0014_A4WðfÌÁ_x0015_AF(ÇPØþ_x0012_A×´ÓB£_x0013_A_x0012__x0002_Äã;a_x0014_AÀ´=_x0019_pÕ_x0014_A_x000E_ª¡Ò·_x0014_AÕä*YÿL_x0015_AÄQ_x0006_± _x0014_A_x0006_¯õ@Ùn_x0014_AÊQ+1_x001C_O_x0013_Añ®J_x0001__x0002_Â_x000B__x0015_A½?LÊô_x0013_A&gt;P_x0018_4km_x0014_AÊÀó,î_x0015_AX@ûkÈ_x0014_A_x000C_v`_x001B_X_x0017__x0015_AÒò]_x0017_*_x0014_AÖtÉ8´É_x0014_Ar÷ük_x0008_ _x0015_Ak¡2ë_x0013_A×úÔHû_x0012_A¿®D|~m_x0015_AÔo _x0016_Aö_x0010_|_x0018_l_x0014_AC½Ös+Å_x0014_A_x0012_óÉ&lt;G_x0014_Ax_x001E_ì_x0014_ý_x0013_AMa_x000F_dL_x0014_AòÛiêli_x0013_A._x0014_þP2#_x0014_Aþ°=é¼_x0011__x0015_A_x001E_+è@/_x0013_AÂÇ%ö2¯_x0014_AÊ ­\_x0019__x0015_AÇñ|_x0015_AèºÁmÚ_x0012_ABÇ²âÇ|_x0014_A¯¼NT_x0014_AU¦ïHn_x0012_AàÌ%x_x0001_Ø_x0014_A_x0010__x001A_ízáh_x0014_A8sÞ+R`_x0013_A_x0008_	ÄF5ÐÒ¯_x0013_AÔ´_x0006_7em_x0013_A.YCKb_x0015_A*]}ÚWo_x0013_ATgí*`_x0013_A"O_x0003_?_x001B__x0014_AÚû0_x0013_ÌÛ_x0014_AHmñ/ôZ_x0015_AæfÅ-¡_x0014_A·9³5pÏ_x0014_Awèço_x0014_ALüß×_x0015_AR§_x0012__x0005_^2_x0015_A`	°ûw_x0014_A.U&amp;©@½_x0014_AÈª2ÙÆ_x0014_A"³­?³_x0014_AÆÎ_x0010_3_x0013_A¤Iaò³_x0014_AÞ¤3ö}_x0015_Ap$_x000F_°F_x0015_AÛ¹ô_x000E_·_x0014_AÕÌÚë_x0013_AßÕ¾½ÿÆ_x0015_AþéOÌk_x0013_Aôz_x000C_^_x0001__x0014_A_x0018_¼_x001C_ó~ñ_x0013_AÁ_x0007_E_x0002_«_x0014_Aw_x0004_}eÜÅ_x0012_A\Âr/B;_x0014_AHº¬V _x0012_A¦)K)_x0002__x0004__x0002_k_x0014_A[¸®È½!_x0013_An»1S§Ö_x0013_A_x0011_ä&lt;Þ_x0012_A¥_x0008_eqµ_x0013_AC_x0001_Xg_x0007__x0013_AÚ%D_x0014_A+Ûâá|_x0012_A	©yb_x0015_AFøìL_x0013_A8¾U¡_x001B__x0014_AgÆ	îê&amp;_x0016_A&lt;/È^z_x0014_Aôì_x0003_³1&amp;_x0013_AhXâ­_x0018_¸_x0014_A_x0007_-_x001E_KB_x0016_AÐ#îñt_x0015_Aú£Ræû_x0013_AXãþ®Ü_x0014_A65­y_x001E__x0016_A±Ð_x000F_ã_x0014_A_x0012_o6&lt;ç_x0015_A¤j{x_x0011__x0016_AN_x0015_`Dî_x0014_A°v_x0002_xnq_x0014_A+&amp;_x000B_``_x0015_A%7Uõo_x0015_A_x0005_ÄÃ_x001F_³î_x0014_A_x0008_åM:e_x0014_Aú8=¨\x_x0013_Aì_x000D_ã~5_x0014_AmvC`I_x0013_A_x0004__x0007_¯íH_x0015_AÐ¶8?b_x0014_AÉ&lt;³_Ð_x0015_AÂ9_x000F_ú~"_x0015_A`?rë_x0003__x0014_A!%nº¥þ_x0015_AÙÞü_x000B_zf_x0014_A ÕCÖÖÅ_x0014_A³lI÷X_x0013_AâJÁq³_x0014_AL_x000E_:_x0014_A_x0004_÷X¥i_x0014_A_x001E_ÁWÂ^E_x0015_AN G¸_x001F__x0015_Aÿ_x0006__x0002_¯Y8_x0015_AØ_x0018_mC$Ú_x0013_A_x0007_Aû©b¹_x0014_AQð;õnÑ_x0014_A_x0006__x0014__x000C_N{_x0007__x0014_A_x0002_ËFö_x0013_Aâj+&amp;_x0015_AÐêCÿ3_x0013_A0¤Àl_x001B_r_x0013_A#ç	é_x0005__x0015_A_x001E__x0011_L_x0008_Jd_x0014_Aî_x001D__x0003_y_x0016__x0013_A£NËR_x0015_AÓçº-|+_x0014_Aîã vÁ_x0014_A&gt;_x0013__x0005_û_x0015_A¬¼W_x0001_N¨_x0012_A{u+à_x0001__x0003_f/_x0014_AA;êÊ/ü_x0014_AsgbM_x0014_J_x0013_Al%£ùÌ_x0003__x0014_AS2_x0017__x0010_1_x0016_AìMK_x0011_Ââ_x0013_A$`ÄÒT_x0014_AhH_x001F_ñ_x000F_¦_x0014_AvOÒÜF_x0013_A æ}zJº_x0014_AÉZJ!_x0002__x0016_A¿T¥ê_x0013_AS;ø_x0004_Ã_x0014_AgØ_x0017_£ó_x0013_A_x0004_óÏ"Ä_x0014_Aï+6_%_x0015_A_x001A_ùê½_x0012_ANÞ[d_x0003_ý_x0013_A7ëù_x0011_Ä§_x0013_A¼9_x001E__¾w_x0014_A6³¿S_x0006_R_x0014_Aµ_x0004_eÀ_x0014__x0014_AîßsXW_x0015_Atúr]\Ç_x0013_A &gt;îuÒk_x0014_AA!ùÅ_x0014_A_x0008_,.ý_x0012_Ad_x001E_bÖ_x000E__x0014_Aoû_x000B_ªïÆ_x0014_A^_x001C__x001C_zÍ_x0012_AÆè	JdF_x0014_AvÈk_x000D_øÝ_x0013_A_x0004__x0006_Fæì_x0018_»_x0014_A$¦â2a_x0015_AB®¶û¹í_x0012_Ah_x0003_cdhÐ_x0014_Añ÷éñ+_x0013_Aù´&gt;f_x0015_A£·P7_x0015_A¦¤ß_x000D__x0013_Aº)oìëÌ_x0012_AN²Èì_x0013_A²ü_x0001__x0015_A_x001A__x0005_Ó_x0018_d_x0012__x0015_A_x0018_@_x001D_Ot_x0013_Apn_x000E_Z_x001B__x0014_A;_x0005__x0008_C'_x0015_Aª_x0006_Mpõ_x0014_A,_x0002_ß¹Oî_x0013_A,&lt;$½*_x0013_AVÔ^N{_x0014_Aîý_x000B_XR_x0015_AÊ_x0012_BR_x001D_ó_x0014_A¸_x0018_¾_x0013_A_x001A_y£_x0019__x0015_A_x000E_ÐÖ!_x000F_ä_x0014_AÉÖ¿{Öð_x0015_A(uti4µ_x0013_AÛ|ÎJ7¯_x0014_Aû¡KÌå_x000E__x0015_A3fuEV_x001A__x0013_AH¶^Ù] _x0016_A@,Ô)ìy_x0013_A&lt;s¿Û_x0001__x0002_sî_x0013_AX(ZíÞ_x0014_AúçüÄó_x0013_AjGê_x0013_AöÉ_x0012_L£_x0014_AÌfY©Ë·_x0013_AÝ¢j_x0014_A:¾%ø_x0012_An_x0012_e@­Û_x0012_Añµ5_x0001_±«_x0015_Ayþ_x001C_AÓ_x0014_A¬+¯JO_x0015_AªÀ_x0015_[«_x0015_AÂ_x0001_Ä$Êþ_x0013_Apn{ë­_x0013_AÐ_¢à¯_x0015_Aù=O_x001A_$_x0015_AÌõ½¸öÖ_x0012_A6ÿi_x001F__x0015_AXÝ_x0005_zç_x0013_Ar _x0010_u'X_x0014_AÕÄCwYã_x0012_A_x0013_ _x0016_µXã_x0013_AäK7ãd_x0015_AmSÕ(_x0014_AXlð:.Q_x0014_AÐÜ_x000B_×_x0015_A _x000D_4Bx_x0002__x0013_Aª"J¹ê&gt;_x0015_Aàµ%]Ü-_x0014_AVîÒ_x0008__x0014_A¬&gt;¤ÁP_x0014_A_x0004__x0006_@hµi_x0018__x0015_Aêá-ÍÕð_x0013_AF]{¡­O_x0013_AæL__x0013_Í_x0002__x0015_A¦ã½½`é_x0015_A_x000C_´M¾ë_x0013_AÞh4å`_x000F__x0015_A_x0002_1{Ú_x0008_ï_x0014_AØ1d[3_x0001__x0014_Ahbi¿__x0015_ALs 	ðL_x0013_A¬Oý_x0004_Ê_x0015_A\2UB1_x0015_A²H_x0001_d_x000E__x0014_A_x000E_*_x0010_ý:²_x0013_A·M_x0013_e«_x0003__x0015_AØ³_x0005__x000E_ZK_x0013_AÈ_x0018_KT;i_x0014_A¹³_x0003__x0019_U_x0016_Ar½oeu_x0015_AiáÿÉÕè_x0013_A¦èF.r¨_x0013_AÌám¾*'_x0013_A¢&lt;_x0003_Ö_x0007__x0015_A@ÖÕÔé_x0015_AîC2i`_x0015_AÞç_x0005___x0014__x0013_AK_x001D_"d­,_x0016_A_x0008_%øa_x0001_ä_x0013_ArWê	_x0016_X_x0014_AP)²¹_x0011__x0004__x0014_A_x000C_áã_x0003__x0005_»Û_x0013_AÙç_x0019__x0016_Â_x0015_A&gt;ùBA§_x0012_A¦_x001A__x0010_E_x0003__x0016_A_x0001_Zê(À_x0013_Aøñ1Q_x001A__x0004__x0014_ABÎ¢_x001E__x0015_AÒìIç= _x0015_AWªþ7ÄÚ_x0013_Ax§_x000C_³Å_x000C__x0016_AÉ_x0002__x0019_ê_x0016_#_x0015_AVÂ?&gt;-%_x0015_Af_x0008_Ð`Ç_x0015_A_x0018_ß[è_x000B__x0015_A_x0004_,°o¯_x0002__x0013_AÖ_x0011_¯.Õ_x0013_A. ^b·_x0016_A~Ü£¦_x001F__x0014_A¨²~_x0012_3_x0014_A$R×çÔ_x0015_AìîíÅ_x0012_AÌ¢¼b0Þ_x0013_Að|¸ây_x0015_A8I_x0015_;«»_x0014_Aºü¡æ¯I_x0015_AöÛH_x001E_°õ_x0014_Aæ ZR_x000D_¥_x0014_Ak_x001D_½_x0014_AdÎ_x0015_AÅ_x0019_¤_x0014_AÒ?*L®Y_x0014_A&lt;j&lt;%ôç_x0014_A_x0003__x0004_ë^¢Þ_x0013_AÆF"}RZ_x0015_A_x0004_êá½_x0014_A½'_x0018_ÓèÉ_x0014_A_x000E_º_x0019_Þ*_x0015_A_x0008_Éí_x001E_ù_x0015_A_x0016_-I_x0018_½_x001D__x0013_AU{½ÚÑ_x0013_Aæ_x0013_ûÖ_x0014_ABÞo¯%_x0013_AäUî1_x0015_AFO´C_x001B__x0014_A"_x0004__x000E_w_x0001__x0017_A0Sé_x0019_Ä«_x0013_A{Z¼á$m_x0014_AYçÊ,cá_x0013_AbÍ&amp;­%_x0002__x0013_APî_x0008_ËØ_x0014_AÔûêãøà_x0014_A^Õ°W_x0015_È_x0014_AÀ;ê¹¨^_x0013_Ab&gt;ÈéG_x0014_A¥r®Sr_x0015_AX/`2{_x0015_Ab{_x0018_ª_x0013_Aî_x0012__x001A_(Vâ_x0013_AØò&lt;½_x0013_A,_x0018__x0002_dï_x0014_AFî§fp_x0014_ANÁ="Rÿ_x0012_A²VÃ7/Ã_x0015_Ahe_x001E__x0001__x0004_¤+_x0017_A_x0006_­p90T_x0013_A_x0003_vêÙÄ_x0013_AõÂ_x0013_AB]_x000B_lg´_x0014_A¬mÆ|0_x0005__x0014_A`­db_x0014_Amç&lt;íd_x0015_AÐ_x0015_»=~_x0016_A´¤È	¹Í_x0016_AÆ~1s__x0013_A¾óÒ_x0014_Aêiñ§ô_x001C__x0014_Alê4°_x0003__x0016_A*_x001B_±*lµ_x0014_A_x0019_Ï«_x0007_A__x0014_Az¿Wéò_x0014_AûÑ#Ì_x001F__x0013_A¢s_x0003_l_x0012_£_x0014_AôÿAìN_x0015__x0015_A&lt;R_x001A_ú_x0018_ñ_x0013_AõZEF_x0014_A¦¶-oÒ_x0013_A_x0010__x001D__x0002_Q_x0017__x0013_A_x0004_&lt;ÔR©_x0013_AÓÕ_x0017_¡8_x0015_AFQyQ­¢_x0014_AÓþË¹´O_x0014_AÓr}*[_x0015_Aë_x0018__x0017_Û_x0013_A&lt;Ô[^X_x0014_AÃë*èË_x0014_A_x0002__x0003_4fl2_x0013_AÎCJDr¢_x0016_Aà²§\_x0018_:_x0015_AÜ£íÊÂ£_x0015_Aü®_x0017_ýGJ_x0014_AZR¹;z_x0013_A_x0016_G_x0004_Á6_x0014_A!!C	Ó_x0014_AF|¿_x0007_v$_x0015_AìjËÒu_x0013_AøSý_x001F_³_x0013_A6eMjH_x0012_AîÆ_x000C_¬pÛ_x0013_Apð_x0014__x001B_Ú_x0013_A_x0019_zfð_x0014_At\LöÁy_x0014_AE&amp;ö%ÉB_x0015_A_x001A_Z×`±è_x0013_A°êÛ´_x0019__x0016_AÏ=µÜ	_x0014_Ab	EÔn_x0014_Aìpg_ö_x0014_AO¬´ÎØ_x0012_AKÁáùôÊ_x0013_A_x0006_ÐQ_x001C__x001B_î_x0012_A;jRý_x000D_N_x0015_A_x001C_PlÆ]_x0015_A_x0014_C_x0010_x_x0014_Al8,_x0008__x0001_9_x0016_A..b£Ñ·_x0013_AdÃÃã±X_x0014_A_x000E_x_x0004_=_x0001__x0002_Jc_x0013_AÿÚ¨Ë¾_x0015_Að_xf_x0014_A°ÇZÕÈ¿_x0014_A¤H¥_x0014_A%Q²©0_x0014_A6_x0013_Ê^_x0015_AaPìb_°_x0014_AÈ÷_x0018_0vH_x0015_AQvëû&amp;_x0015_A~¤j_x0014_Aä"÷ñ~_x0013_AJ³µå§_x0001__x0015_A²ì²´_x001E_â_x0015_AÊ_x001D_ù_x0004_ðL_x0015_A¾_x0008__x0016_¼õG_x0015_Aê_x0018_°^ùe_x0015_A_x0013_/®L_x0008_N_x0013_A®ù_x0018_O]Ó_x0013_A !4²`_x0013_A¾"XÖ_x0013_A(_x0004_Uùà2_x0015_A/'×_x0017_6_x0013_A¨/½)B_x0013_AO^	¯p_x0014_A:¬_x0014_d¾µ_x0013_A;_x000D_zz_x0013_AV¨_x000F_X%_x0014_A·ûjP_x0016_A·N°&amp;_x0019_h_x0014_AïþÆEv_x0013_A(ï j§7_x0013_A</t>
  </si>
  <si>
    <t>bbea33b26d085724e8b5bc274b3c0467_x0002__x0006__x0016_½ øk_x0016_AÓç_x001A_ÀC_x0012_AÃ1Ø_x0014_A_x0012__x001A_¸V_x0014_AZ°æ´_x0018__x0014_A_x001A_RìZýÎ_x0013_A1J*ÙÚØ_x0013_A¢·g_x0005_-_x0014_A²_x0013__x0003_Dâ_x0013__x0014_AÔ_x001C_¬_x0014_AÒ¸Æ_x0006_«_x0014_AÀäu_x000E__x0005_\_x0014_A­¦Ül_x0018_ß_x0014_AYüÇSä_x0012_Aò÷¶Ñs:_x0015_AæûßGL_x0004__x0014_A_x0010_~Wâ=V_x0014_AÏ_x000E_TDÍb_x0014_A&lt;á¹8Ów_x0014_A¨«Ï0_x000B_3_x0013_A¬ÿñkE_x0013_AÅ_x0018__x000B__x000B_2_x0014_A÷íkÿ_x0015_AzÕ_x001F__x0001_Ôl_x0014_AÍ»,ûð_x0013_A¹ 1s_x0015_AF)Ï&gt;Ê_x000C__x0014_AöØÜ¥µf_x0013_AÍ_x0011_`¢¸`_x0014_Aù^ú]Y_x0012_A¹ÈuÇK_x0015_AXmH8_x0003__x0004_#)_x0014_A_x0018_âO\_x0013_A_x0017_ì¢_x000E_d_x0014_Aì_x0013_ó_x0004_k'_x0014_AIaúbÎÌ_x0013_AU(ûw_x0013_A&lt;²§l]ý_x0012_A_x0014_$ý¦ø_x0013_A_x0016_¨_x0017_Êó_x0013_A°´e¢Û_x0014_A¼Ç£­ôß_x0013_A&gt;säØ§u_x0014_A¢GQ)¬é_x0014_AK¡$l&amp;_x0013_A$í_x0010_j_x0016_A_x0004_Ü=i_x0005_ã_x0013_A_x0013_¢=¿õ_x0013_A*ýÃ§I_x0015_Añ«Á½`_x000B__x0016_A_x001C_ïâ_x001D_¼_x0013_Ad¹0&gt;É§_x0014_A?Ýô5û_x0014_Aòjc_x0001_©Ô_x0013_A_x001A_n(_x0018__x0010__x0015_A_x0012_[OK¦_x0012_AË§_x001B_YÀ_x0014_Ah_x0008__x0013_Avi:p_x0015_AZX[Ú_x0018_ù_x0013_AÚL_x0002_²_x001B_T_x0014_AÎ!!&lt;a_x0014_A_x0013_@îÎÖá_x0013_A_x0002__x0004__x0008_YüòÜF_x0014_Asµ_x0001__x0005_}ß_x0013_A_x0014_+OU³5_x0015_AJ_x000F_H:Åù_x0014_A`hÞ_x001F_0_x0015_Aê_x0017__x001F_Ä_x0013_AÞFIô_x0013_A_x0018_ü_x0018_s_x000D__x0014_Ap¯çí_x001A_+_x0015_AÐ'_x0001_Öèõ_x0014_Aì'_x0008_Sx6_x0016_A tH¾×=_x0015_AÔ«gãD_x0015_A_x0019_@cQ_x0004_õ_x0014_A¼Åâ,_x0014_k_x0013_AÅøÊåµ_x0018__x0013_A2	&gt;1Û»_x0015_AÉóN_x0007__x0004_Ê_x0014_ATz¡_x000F__x0005_7_x0013_AZ´iöª_x0014_AáÅÿ0Õ_x0016_AöZX_x0005_9æ_x0013_Aò³6nÓn_x0015_Aå`o	_x0015_AØ_x0017_&amp;D_x0015_A_x0005_¾!ù_x0014_AÇõô_x0003__x0014_AÝ[_x0004_çÛ_x0012_A°_x0018_&gt;Gô£_x0015_Ah¤aþ·;_x0012_A_x0019_lYè_x0014_ALKaf_x0001__x0002_ýÎ_x0014_AåO]iµJ_x0014_A8IJÒuw_x0014_A:Å&lt;_x0013_ASmÔ½_x0015_A*®¨È×A_x0014_A¬tê&gt;_x0018_T_x0014_A:8&amp;ýÛ_x0013_AöøÞ_x000D_á_x0013_A25_x0002__÷_x0016_A?^à±»_x0013_A¼ ·A_x001C_Ø_x0013_A_x0010__x001D__x000E_/É_x0014_A½~Íüï_x0014__x0014_Aò_x0018_­º_x0018__x0014_AðáÄ»&gt;X_x0015_A0NÓ_x0014_A\ÎF_x0015_AY7ð25_x0015_At¹_x001C__x0007_-_x0014_A¼èlÑ¶ý_x0014_A=Ô8&lt;b_x0013_Aæ_x0013_Ö_x0006_pU_x0016_AÀþe_x0014_A|¤x¹ge_x0015_A{Úø_x0003_9_x0015_A_x000C_Mÿ?H_x0015_A_x000D_Æóß]__x0015_A×VfX}_x0014_AÌÒç__x0013_AÒM23Â_x0013_AV_x001F_¢ÏÛ_x0014_A_x0002__x0003_8òT®ú2_x0014_A"¨©ñ__x0014_A8$ÏëÃ_x0004__x0013_Aðé'r_x0014_AäÏµË¿_x0013_A¸	Ä¬úþ_x0012_A&gt;²gÒ_x0014_A¤ÿ_x000C_Iý_x0014_Ab¼ÊÞóv_x0017_A|&amp;cH©_x0014_A¬tùW_x000D_D_x0013_A_x0019_¬sA3_x0005__x0014_AèGØýÐÞ_x0015_AbænÐ/_x001D__x0015_Aê_x0002__x0013_Â8_x0013_AR¥_x001D_·¼_x0015_AÔNgm&gt;_x000B__x0014_AÄ:o±¾Å_x0012_A®;*x¾G_x0014_A!_x000E_BªpÕ_x0012_AX_x0001_A_x001B_|_x0013_AÒáç_x0008_©_x0013_AX¦×·ä_x0014_A8Ê_x0016_{\9_x0014_A_x0006_Búy_x0006_6_x0013_AüRÖÓ_x000C__x0014_A´z_x0011__x0015_A®Ðä*âÿ_x0013_A`p¹ÃJ_x0014_Al1I·3~_x0014_AÐíïzó!_x0014_A°§Ô®_x0003__x0004_"¦_x0013_A4»ù&gt;:_x0014_AÜÞ½X_x0014_Aïñ_x001D_N'_x0015_A.û_x0002__x0014_W_x0014_AÀ_Ýã0_x0013_AL_x0003_/¶s_x0015_AÝ_x0011_)ÌË_x0015_AÜ%Í²p_x0014_AE÷jÏô$_x0013_AhyJFod_x0013_Alb­ßÞ%_x0015_A£³Ä=âK_x0014_AÈ_x0006_{{¢_x0013_AÜ__x001D_açh_x0013_AÅN¬_x0003__x0001_µ_x0013_AJª_x001E__x001A_öõ_x0015_AíÌÝ´_x0016_A§ùÿ»;A_x0014_A:!¿Ù_x001B_ÿ_x0015_A¦J%_x001A__x0013_µ_x0013_A_x0006_ò%_x0014_A_x001C__x0016_§Ì[_x0014_A_x0001_Æ9h_x0013_AQÈÃ_x0011__x0015_ª_x0013_A_x001A_sJåÎi_x0014_AOAýRT_x0014_Aü³Ç_x0010_{_x0013_A_x0007_/_x000C_¸8_x0013_A[QSÿ]_x0014_Aé0¥V_x001B__x0015_AE_x0015_¥_x0014_A_x0001__x0002_nr_x001B_Ðaé_x0014_A±y73_x0015_Aæv=³%Ä_x0015_A_x001F_)%º%l_x0015_A&lt;â;@Þ_x0012_A_x0019_ÁST-_x0015_AÃ]×_x0005_í»_x0013_AjÍv_x0016_AM&gt;Ðá_x001D__x0014_A¬Hªó´K_x0015_A*1X_x0019__x0013_A^ÆÀ-Ôþ_x0013_AóÓ¤Æ(_x0014_A¤þ8®o_x0014_AéÙ¬wJL_x0013_Aä üÆ(_x0014_AWî	LôO_x0013_APi0·_x000D_ö_x0013_Aì_x000C_Ü®è_x0014_A?\w_x000F__x0011_ø_x0014_A_x0014_¬åÌÅ_x0013_Añú{_x0007_f_x0014_Axë@EÕ_x0013_Aõ:ÿ_x0013_AÇeN5_x0016_Acó·_x0012_Aô_x0019_=¦¹°_x0014_AÝYà}z_x0013_AA)®_x000F_&lt;_x0015_AB)Rá#E_x0015_AÆy^ú¯E_x0013_AÔ?_x0001__x0003_Ö_x001F__x0013_ArE²1í_x0016_A`_x0015_òB2Ã_x0012_A_x0015_ÓÈ×)_x0004__x0014_A¸ÃO´ßu_x0014_A'_x0010_ñÛc_x0015_A_x0012_äyÿá2_x0015_AemH_x0006_}_x0012_A*N_x0014_Ñ´_x0014_A¼_x0002__x0014_AÑ_x001B_|Q_x001F_Í_x0014_A´_x000B_ÿÄ_x0011__x0014_A_x0003__x000F_ÁÑWÉ_x0012_AQÕá²½&lt;_x0014_AØX\r³_x0011__x0014_A_x001B__x0008_Ì:_x001E__x0014_A_x0002_ãæ¾3¶_x0013_A·Iú_x0001__x0015_AñçTÄº%_x0016_A_x0006_t©°É_x0013_Aö_x0008_Ü2JÜ_x0015_A6_x0017__x001A_Ðw_x0015_ARV&gt;öÀ_x0013_A_x000B_ðg$Åã_x0014_AÆ_x0017_Fî®Ã_x0013_A&lt;*g*äD_x0014_A_x001C_D÷Î_x0015_A_x0002_´_x0016_._x001A_n_x0014_AæÍ|1_x0014_AÙyµ­L4_x0016_Awï ¹*_x0008__x0013_AXf_x0007__x0002_ÀR_x0013_A_x0001__x0002__x0010_04RÈ_x0015_AÁ·f_x0001_y"_x0015_A\¡"¢p­_x0013_AÚ©Ur;r_x0015_A_x0006__x0003_ÒÅÇø_x0012_AÞIºw"u_x0014_A&gt;B³Ò_x0004__x0018__x0013_AFÉ}_x0004__x0013_AaÜçÉ&amp;_x0017_Aò_x001B_Ö_x0010_%_x0014_A}5# d~_x0014_AÒ_x0003_ÅÈd_x0014_Aÿ -¬Äå_x0014_A_x0002__x0008_ìU¶±_x0014_A_x0001_1rÓä²_x0013_Aåp¢a½_x0013_AµPÍdÑÆ_x0013_AÖ }t_x0014_AÉ$¬lYð_x0012_A8Z%nª_x0013_A+}Hs7_x0013_Abk;åeÙ_x0013_A Á_x0012_&gt;_x0013_A5AÔ-B_x0015_AÀE°à_x0012_A_x000C__x000F__x0004__x0004_p_x0013_Alº~ô5_x0015_A5§Ñ8¢_x0014_A».é§ik_x0014_AZ¡ÈJK_x0015_A¿_x0017_üõÀÓ_x0013_A&lt;tè_x001B__x0001__x0002_@À_x0015_AÂJbo_x0015_AËjéò!_x0014__x0015_A&lt;÷Õ1+5_x0014_AfÍ_x000E_^¼O_x0013_AZD_x000E_Fút_x0013_Aõuýî_x0013_AÏØù_x000C_ñÉ_x0014_Awà_x0003_í_x0015_AÌåÝ\×Ç_x0014_AÊuÿÄú_x0013_AF÷V5_x0014_A»ø2_x0010_D®_x0014_A¸´ÎTP½_x0014_A¸³:_x001E_O_x0014_A¶Nç_x0007__x001C__x0013_AîQ_x0017_áJÀ_x0013_A_x000D_[WS)Ù_x0014_Aå&gt;Ä_x0013_AÙpÀþ­_x0014_AX_x0017_±n_x000E_¯_x0014_Ap_x001D_$Ú~ï_x0014_AX_x000D_¥_x0014_AæE+Ò_x001F__x0015_Ab!Yðx_x0014__x0014_Aªò)`_x0003_P_x0014_A´¹ð£{_x001C__x0014_A°p¬üá_x0013_A°_x001F_­Tß%_x0013_AÄu_x000E_9N_x0015_ADBÖÁi_x0013_AxÇ²Dm_x0013_A_x0001__x0002_FÈC Ü _x0014_AyÁ*À_x000E__x0015_AQÈt¹_x0016_A_x001A_)ÝçSä_x0013_AFÄ_x001D_õ6_x0014_A~sÒ¦Ç_x0014_A]:d_x0003_®º_x0013_AQ(_x0001_Ø5Â_x0014_AÑJ{',_x0014__x0014_AP»ÞHú_x0013_Aì&lt;ü¶H?_x0014_AN*ðp_x0014_Aº=]_x0014_u_x0012_A¨3h÷Û´_x0014_Aö_x000D_ûèo_x0013_Aºqí_Y_x0014_A®.ÐKj_x0015_A®N	ý ú_x0013_AäÆh­÷_x0016_AXñË_x0014_A_x0002_jÌ1_x0002_í_x0013_A^ÆÑÜ%_x0013_A_x0004_Põ_x0017_1_x0014_A"_x000C_rh__x0014_A7'j%ã_x0015__x0013_A¢1B Ô_x0015_A(KTå§_x0013_AÊ{¡0_x0015_ARk[ë_x0014_Aî_x0019_¼_x0011_I_x0013_Aû¿R_x0012__x000D__x0016_Azö¦_x0001__x0004_\_x0013_AóÃDà_x0015_¨_x0015_A)6z Ç_x0013_AÝ,Z¢¨_x0013_A¢YÂ4&gt;Á_x0013_AY_x0004_ÞE_x001F_h_x0015_A¼³G-Hÿ_x0014_A:_x0014_Y.r_x0005__x0013_A}Þc	N_x000E__x0016_AöHbÉ%_x0014_A³ÌÖ]kõ_x0014_Añs·_x0013_VB_x0014_AqÁK_x0015_AÀ@&lt;D_x0013_AÎ_x0004_\è _x0014_A_x0019_¢]åë_x0014_A¡}cW_x0013_A¥r¥³?_x0016_AÆÎìF_x0002__x0013_A_x0004__x001C__x0004_\0_x0014_A_x001E__x0002_eä¼_x0014_ATj¯jÇ)_x0013_A¶N$Û[_x0014_AôÇ_«^_x0014_A";üÉ_x0013_AeÜ3K_x0002__x0019__x0013_AZ_x0003_	ËZ_x0013_AS¤fw_x0014_A¹³CN[Ä_x0015_AÚ3y¤S_x001B__x0015_AP¾6­ú._x0014_AP³rzc_x0014_A_x0001__x0003_zæ{;_x0003_©_x0014_A_x0002_e/_x001B_ô¾_x0013_A ñà¸_x0019_Î_x0014_A_x000E_Ð}*i_x0014_A_x001B_}(ß½2_x0014_AèoÓBì_x0013_AhO0@­_x0014_AèWÈÜ_x0011_þ_x0014_A_x0012_·ëh¡y_x0016_Aö_x0005__x0015_¹ÂÅ_x0013_A¬º_x000B_2_x0014_AâSÿ_x0015_û_x0013_AT_x0015_/­1Ï_x0014_A@Åêw_x0011__x000C__x0014_Aø¾( 0_x0013__x0014_AîÔ%{Òº_x0013_AudõS-¢_x0014_Aþ7=»Á(_x0015_Adoë­!_x0015__x0014_AÈSRíGû_x0013_Aê(¥9_x0007_j_x0013_AjÙ-Èdu_x0015_A+¡ju]_x0015_A.*äÝµ_x0013_A_x0005_7|Ã_x0015_A_x0012_ËÎWB_x0015_A /§aD_x0014_Aå(§._x0015_AõÛ^7ß®_x0015_AèD¿@Í3_x0013_A-_x001F_¤wG_x0013_Aè4_x0001__x0002_ÈÝ_x0014_A{ ÆêL_x0014_Aû÷ª_x0015__x0015__x0013_Aj_x000D_ý$_x000F_á_x0013_Añß|&lt;_x0012_Aö7´ÇÃØ_x0013_Aæ	¨_x0006_`Ë_x0014_Aþtæ|_x0001_è_x0013_A_x0004_§UCcú_x0013_A­:$©_x0013_A-Ù_x0011_»Nÿ_x0014_A@Rý1Ôî_x0014_AêÔ{êÂh_x0015_A¤®urþ¡_x0013_Aé_x0008_ñLü£_x0016_Aæ_x0018__x0006_=_x000C__x0013_AFNÒ_x000F_¨ï_x0015_A²JGÃrX_x0014_Ax4B+Ôï_x0015_A_x001B_Íìü_x0013_Ae_È»_x000D__x0014_Aê&lt;L°_x0013_Aö/_x0010_®ïÀ_x0012_A0i&gt;z_x0013_AIÄÄhV@_x0014_A&gt;Jónì_x0014_A8fh1ß_x0014_A	äÎ«pp_x0014_A_x001F_ø ðn_x0013_AØ[Ý²ëå_x0014_Am_x0005_cA²_x0015_A_x001A_r_x0012_Eid_x0015_A_x0002__x0004_¿©,¨_x0013_AÒ_x0007_HD¡_x0013_A0_x000E_Ñ&gt;*Ú_x0013_AdÅWqÆV_x0013_Aòd5S._x0012_AÇ_x0004__x0004_ý¤_x0014_Aê5ú@³_x0012__x0014_AßØ©Ã=_x0014_AXyy¥Fn_x0014_A; ýñ_x0014_A+®W»Xõ_x0014_A¥-_x0018_ad_x0013_AbgÑ¦Q__x0017_AtNä¾_x0013__x0016_A6mQÖ#»_x0014_A¸«¦@É_x0008__x0015_AèçHÆ#_x0017_A_x001A_éß_x000D_Ö_x0017__x0015_ALQ_x0019_õ*_x0013_A_x0013_­_x0007_~á__x0016_A_x0003_KÞ¿,_x0014_A-ÌWçB_x0015_AË_x0010_¯_x0014_Aú\É_x0012_q_x0016_AÈù¬_x0013_ò_x0014_A_x0008_ÀI©ùÏ_x0014_A´_x0001_\Ëê!_x0015_A]ctKÐå_x0013_A´^º=Ñp_x0013_A|ºÀú_x001E_Q_x0014_A¤¦ý_x0014_A_x0007_k [_x0001__x0010_Õ_x001C__x0015_A­Â._x000B_È_x0013_Aª?_x001A__x0014_Aâvfä_x0013_Aÿ¥]d(_x0015_AïFÑ	i_x0016_A_x0006_ÏPFNË_x0014_ABu5Ä_x0008_ª_x0014_Ap¿_x0003_ç×_x0013_AIG&amp;%©_x0013_A7^Rrô_x0013_A±Ú?f1_x0003__x0014_A0Ád_x001A_½!_x0014_A Fvð_x0007__x001A__x0015_AV,&gt;ÚØ_x0014_Aó'µ²U_x0014_Aà´I_x0013_Anz_x0005_ 1þ_x0016_A_x000E_Äð=ú¯_x0012_Að¸d_x000C__x0014_Aîá _x0003_M_x0013_AòRo'i3_x0015_A_x0007__x0016_²¿_x000F__x0014_A¨²ÁiºÛ_x0015_AÚikç_x0011__x0019__x0016_A_x0004_ê8_x000D_;_x001C__x0015_A'´gXä(_x0015_A&lt;Eô_x0002_ÐM_x0013_AÒíÿà8_x001C__x0014_A_x0011_&amp;ÄHm_x0014_A²ô	ìhÇ_x0012_A_x0002__x0015_SÇâs_x0013_A_x0001__x0002_ldäâôÐ_x0013_A_x000E_Ã¾ül­_x0014_A]d_x0013_5_x0013_AA¬¶³ø_x001E__x0013_AÍ§4e_x0013_AR_x001F__x0016_¸^_x0016_Aº_x001F_\fS_x0016_AAºhQy%_x0015_A.JÍÚ)_x001F__x0013_A	_x000D_Î;È_x0013_AÐ/ÅÑî±_x0013_AØÊÃM_x0014_AJR­rå_x0013_Aûi0_x0015_Añ_x001B_x_x000E_[¿_x0013_A+Î8äy&lt;_x0013_A_x0004_¥_x000B_ñ_x0014_AvE_x0010__x0016_Ù÷_x0013_A¸°.xo_x0013__x0013_AO_x0011_´_x0013_AïI\:_x0019_Õ_x0015_Alµ:3_x000C_u_x0014_Abgr,ýÿ_x0013_AJÚl&amp;×_x0015_AÞ_x000E_·O/_x0014_A*_x000C_o¢²w_x0013_AæV_x0012_üP_x0013_Aù_x000C__x001C__x0014_A=*Îa_x0014_A_x0007_Ôôk³|_x0013_AX_x000E_N$ºÁ_x0013_ABÝ_x0015__x0004__x0007_hÁ_x0013_A ~-_x001E_Á_x0013_A¤È½Ï3_x0013_AÏUïDÌ®_x0013_A.O_x0016_aw_x0013_A&amp;Âo_x001F__x0006_L_x0013_AG´mR_x0015_A|	_x0011_bT_x0015_Aj_x000B_c¹._x0015_AØ ¸Dy_x0013_A öP/à_x0015_AOÃÙS_x000D_8_x0015_A)À¸_x0003_ºÊ_x0013_A6_x000D_7²P'_x0015_Aàâ©¤a(_x0016_Aî_x000C_ãUÕJ_x0014_AwðÉIÿ_x0014_AÇÕmÓÊ_x0015_Ax»{_x0002_}Ø_x0013_A?X\UC_x0014_A\öðýµÙ_x0014_Aw&lt;Hc_x000D_"_x0014_ARuØ_x001D_®_x0013_AWÕð_x0005_ðÉ_x0013_A_x0007_ñ_x001B__x000C_j__x0013_Aê[Xp3_x0013_AØÍùný_x0001__x0015_A_x0002__x0003_:ÎB_x0015_A~Dwìôu_x0014_A¼ÿ|°b_x0014_A¼]ú¨ò_x0015_A4ÿ_x001B_ü_x0016_A_x0001__x0004_õ#ãSk_x0015_AØ_x0018_!Ïa?_x0013_AÌ=.e¤_x0015_Az&lt; Òöw_x0013_Azáyç_x0014_AÈ_x0001_KÒ¨_x0013_Aïú½S_x000B__x0014_Ar§oC_x0018_,_x0014_A_x0007_T­_x0014_,_x0015_Aè­Ô;_x0014_A$_x001C_»ÔÁ_x0014_Adjd7_x0014_AHÎÌ&lt;Ö _x0013_AK_x0010__x001C_eõk_x0013_A|gVtf_x0013_A_x0016_ÁÐ­_x0008_K_x0016_A2o0û½E_x0014_A_x001A_é4ì__x0015_AkÓ¸QÁ_x0013_A&gt;_x001F_(_x0006_'v_x0014_AZ_x0012_²&lt;_x0011__x0003__x0014_A_x0002__x0002_ØCZ_x0015_AF,_x001D_­Ç_x0014_Al@¥0_x001C__x0012__x0016_A|ÎKZ_x0003_÷_x0014_AÓ6;_x001E_°X_x0013_A_x0001_×_x0019_·c%_x0015_AÜ(ø_x001E__x0001_®_x0013_AèÜµÕÁ_x0013_AÌÚeIv´_x0014_A)_x0017_c_x0005_N_x0013_A_x0004_}BÖ_x0004__x0006_4G_x0014_Auä"_x001B__x0013_A²6_õfÀ_x0015_A®_x000C_'\Ò_x0013_A(¤AP_x0015_AðIþ½Ã_x0013_Aµ_x0007_âLO_x0014_AGÉ¿n_x000D__x0007__x0014_A1pék¶&lt;_x0015_A_x0013_F±OèU_x0014_AÐf}_x0002_(_x0001__x0014_AJO](C_x0017_Ad_x0006_NÅË_x0013_A¦ytÓ_x0014_AçiZÃ_x0015_Û_x0013_A`_x001E_®²ª_x0013_AÛÛãiçÜ_x0012_AÃ~¯#Ú_x0013_Aþ2ë©_x000F_p_x0015_A_x0006_a_x0007_xw_x0014_A'×[_x0006_Î!_x0015_AP#_x0002_Fõ&lt;_x0013_AÖõ_x0008_ï?«_x0012_A_x0005__x0003__x000B_¥Î_x0015_A6I¾ÿV_x0014_A_x0017_ü}K_x0003__x0015_A:¢Öï_x0014_A,+c_x0016_AR£üm4L_x0013_A¢¾8_x001D_9Ù_x0015_AÓ_x0003_ìá_x0014_AæòO]9_x0014_A_x0002__x0003_`Hº®)_x0014_A_x0018_ Yä~_x0016_A¾çêeâ_x0013_A(|ûÉ_x000B__x0014_AXÆ9ç_x0018_¸_x0012_A¾h_x0018__x0016_ÙÑ_x0014_AwþPÐlø_x0014_Aù!]&gt;_x0014_Aú·9ýÊ_x0011__x0013_A:êkA#Ü_x0012_Aµ}Æ¦ú_x0013_Aò!~Æ`ñ_x0013_AXØ_x0007_@fÓ_x0013_A:2`ë_x0019__x0013_AHéö _x0014_Aþ½äÌÊ_x0014_AJ_x0012_^ÆÃÎ_x0013_AT7_x0001_2_x0012_A\àll_x0015_AÖ®T¾ÕÃ_x0013_Aòr=%Öx_x0016_Aã_x0005_'NÉ°_x0014_AÈÂç.Âà_x0015_A\UUº,U_x0017_AeÍê½{_x0014_AÂïÉ_x000D__x001B__x0013_A,_x0011_¹ãhÓ_x0014_A\ÄtdÒX_x0015_AÔàÙä_x0014_A$Ê\µdâ_x0013_A[;áû_x0015_AüY_x0011_R_x0003__x0005_:_x001C__x0015_Aß_x0014_xÞ4_x0015_AðüDEÒ_x0015_A_x0002_®_x0018_ì_x0014_AgÌ4s_x0004_§_x0014_AÊi _x001C_½_x0014_A²;u¿_x0014_AÔK2°µ×_x0015_AB@ÎÖ_x0012_Aù®_x0018__x0012__x0015_A®¹êã_x0013_Aø_x0001_k^_x0004_	_x0016_A_x0008_Ó_x000E_¸(T_x0014_A^0¹e&amp;_x0013_A®ôKAµ_x0014_A ¼¹×&gt;_x0016_Aê« _x000D_î_x0015_Aÿ_x0003_7¸_x0014_A°!­_x001F_ÌØ_x0014_Aìºú_x0017__x0014_AzIXã÷¢_x0015_Ar`Úcø½_x0014_A¼%:Hø\_x0014_Aä_x0017_&amp;©Ò_x0013_AÚOôþ×_x0014_AÕÖ_x0019_Ð_x0015_Û_x0013_Ax_x0003__x0008_dÎ¸_x0014_Aº=¾.tª_x0014_AÑØ_x0012__x000E__x001A__x0013_A2ªÐ{_x0013_A_x001A_`ò·_x0014_A¹±ýã_x0013_A_x000E__x0010__x000D_lL©_x000E__x0014_A3 ø¥[_x0014_AJ3&amp;_x0004_Â;_x0013_ABÚ_x000B_M»H_x0015_AjV0?:_x0013_A"b*Àìv_x0013_A·1_x0016_»@_x0014_AZ_x0018_­4Ì _x0014_A"}Ì_x0001_:_x0015_A_x0011__x0008_à_x0005__x001C__x0014_Aæ_x0015_dñb_x0018__x0015_Al	æ_x0003_Uß_x0014_Aáý 0 Ê_x0014_A2Z_x0004_{_x0014_A_x001A_Ï &lt;_x0018__x0013__x0015_AXÃëj§Z_x0013_AÕþ,$¼_x0015_AÆlÛ3ùÓ_x0014_A_x001F_´_x0015__x0018__x0016_A`Úl7¿_x0014_A._x000C_]_x000E_1J_x0014_A,Z]S_x0014_A_x0006_Ü89?_x0014_A4VwÏÈJ_x0014_AD¶ñ_x0002_r_x0008__x0014_AÉ1ùn|_x0014_AÀ=_x0007_Ð:_x0014_A_x0004_ù³Ã*Î_x0016_AvOÅË_x000B__x0016_AòWF¥.h_x0014_A¢Pü_x000F_¨_x0013_AÎîXµ_x0002__x0004__x0017__x0013_A@~¿w"/_x0014_AÐI¥·$_x0013_AX¼¶üXÈ_x0014_Aðä_x0003_Ü_x0013_AÆ1×_x000E__x0015_AJQé4J«_x0014_Av££å_x0019__x0015_A_x0014_ìV_x0010_Ø_x001B__x0015_A¡&gt;à_x0013_AÜ% Î_x0011_Å_x0013_AH_x0016_&gt;äS_x0014_AÌÿ½}¢_x0014_A_x0019_$f_x000C__x000F_´_x0015_AÕR_x001B_ð_x0013_A_x001E_Í_x0012__x0004__x0013_Aíì£æ_x0014_A´¬PÜ_x0001_M_x0014_A_x0017_3o_x0014_AïK_x0003_D_x0016_AáY_x0013_¸Ûi_x0013_AI_x001A_¬ay_x0014_A_x0014_¡AÞÃ_x0014_A÷D×½a_x0014_AnÛÊ¤½Ù_x0014_Ajþ£l	_x0013_AuÕ_x0015__x001A_J[_x0013_A &amp;»3&amp;_x0015_A$½_x001D_*)_x0014_A^® (¸-_x0014_AH.'_x001C_i¡_x0014_AR'o_z8_x0014_A_x0004__x0005_$á¥_x0012_¤Ù_x0013_AÚ+_x0017_$vÊ_x0013_A.îJ½x_x0014_AóF«QË_x0013_Asl_x000F_çZ)_x0015_A_x0006__x000B__x0005_Fä_x0015_A_x0013_5Q_x0011_ò£_x0014_A.Ù_x0005_D¶_x0014_AHv½Ç=_x0015_AJQDÓ_x0003_V_x0015_A_x0013_P¸_x0017_,_x0013_A_x000E_ÿwÌAF_x0013_AÄ _x001C_¤¼_x0016_Aj#4¹¢M_x0014_A fYìÒ³_x0013_AJÔÈ¯Ã_x0011__x0014_Aj»_x000E_6o_x001D__x0014_AxZwêö_x0013_AXû_x001C_ä_x0001__x0014_A-Rí_x0002_Ûª_x0013_A¬ é)B_x0014_AúÑe_x0015_A­Æù0ý _x0014_A_x000E_ .òM_x0013_AA_x0013_M_x0014_Aèä¤@¹_x0002__x0013_AæãÁ¯_x0014_"_x0013_Aýd2Q0_x0014_AÞàÉ_x0014_A¥KË^­_x0015_Atö_x0010_n[_x0014_AáôFï_x0001__x0004__x0004_)_x0013_A_x0016_ï­Øâ_x0013_Aþ_x0003__x001A_A^_x0013_A&lt;¶ð-R[_x0015_A:§_x0013_à P_x0013_AÀÓºv§_x0013_A|³Nrþò_x0014_A"65_x001B_ð_x0002__x0015_AÎGÑ_x0015_q_x0014_A¼AÆJµê_x0013_A6L¢s&amp;S_x0014_A³L¸	¿_x0013_A2zÁ'îV_x0016_A7ç&gt;_x0014_Aµ®XGI_x0013_A 0Z_x0007__x001E_í_x0014_A°_x0010_ãßZ_x0015_AÆÌ_x001E_¯¹_x0014_AÆà_x001F_D_x0005__x0011__x0013_Aè·/_x0013_AjRL_x001C_B_x0014_A_x0014__x0007__x0018_E_x0002_{_x0015_A|é+¶_x0013_A¶rû_x0017_¼_x0014_A_x000E_}7¡HÄ_x0014_AôÍñlP_x0014_Aû÷îp+_x0014_A_x001B_Øæ_x0014_Aü Q÷jÆ_x0013_A8à_×½V_x0014_Ao_x000D_ÒÿÀG_x0013_AÂî¶Üè¦_x0014_A_x0001__x0003_ÒC+2É_x0013_A¶_x0008_%¤_x0015_AfóÛS¼Z_x0014_AÝ&lt;7_x0015_A¯cd®ç _x0014_Aó´èÑ®0_x0016_Aónäô½_x0016_A_x0007__x000F_ËAÀf_x0014_AR_x001B_ù°_x0014_A#åÉ_x0014_As@_x0005_Z¨;_x0015_A Å`È³_x0013_AÊ5òº¬;_x0014_ArEý¥ì?_x0013_Az'_x0015__x0004_Ñ_x0015_AØñJ_x001F_Ö_x0014__x0014_A¿_x0004_¿Âý_x0015_A[R_x001F_ÙP_x0013_A_x001D_p°A_x0013__x0015_A&gt;E{hÍ_x0014_AÒé_x0015_ùh_x0014_Ay&gt;í±&gt;~_x0014_AÉó_x0018_ö£_x0015_Aøn­#×Ñ_x0013_AÄcaJæ½_x0013_A_x0002_Cá_x0013_U_x0004__x0014_Axþ_x000E_ÿo_x0013_A)_x001A_eås_x0015_A0Ý³m]_x0018__x0016_A¼_x0002_Æ¤=_x0014_A¢iÅ_x0007__x0012_A0åé_x0001__x0002__x0018__x0015_Aäg û$_x0016_AÈÔî$E_x0013_Aç¢üR8_x0013__x0015_ALb_x0010_Î_x0016_A_x000C_8?+\_x0013_A&gt;»N\MÛ_x0014_Ap(õI_x0014_AØÃ&amp;÷~®_x0014_A_x0004_ÇA^Ú_x0014_A_x001D_Ö×_x000F__x0015_A_x001C__x0001_ËjBï_x0013_AÈPe_x0015_EJ_x0014_AL¾_ÿ_x0012_A_x0006_á´_x001C_w_x0019__x0015_A¡Ëlõôj_x0013_Açà_x000C_^G_x0013_A¢U_x000F_&gt;Ý_x0013_A:+¶¶_x000F_Ñ_x0012_A_x0006_­Îg_x0015__x0014_A2ßá_x001E__x0015_A (ù%_x0014_AÀå__x000F_&amp;_x0015_A_ýüc;_x0013_A£àW~_x0004__x0014_A&amp;£³@Êp_x0014_AqôãNyï_x0013_A*zvmf¹_x0014_A_x001A__x0003_%!ï_x0014_Ax¼ñ$_x0014_A;_x001A__x0019__x000C__x0015_Aü¾ùîØö_x0013_A_x0005__x0006_ÒdâÄÝ_x0013_A:gí¿ðÕ_x0014_A6{¼lZ_x0016_Aö(IÇ_x000D__x0005__x0015_Aâí_x0005_Ö|_x0014_APw@lø_x0014_AötäD¿Ø_x0015_Aé~ .ìß_x0013_A$Äµ_x0003__x0014_A)Ð²©_x0014_Aò_x001C_â8L_x0014_A_x0003_©\¤_x0013_AÁåèÉÙj_x0015_A)_x0006_,)V_x001C__x0016_AJ)_x0006_jÐ_x000E__x0015_A gã_x0007_4_x0006__x0015_A¸í_x0014__x0019_ßG_x0014_AW)öå_x0015__x0014_A_x0001__x0002_å_x0003_o_x0014_AR¼BÂ°n_x0015_A_x000E_&gt;l_x0014_A¤Þ«_x0014_T°_x0014_AÿçSÇ?N_x0014_A8_x0004_n¥åÿ_x0014_A&lt;¦ì_x0014_A_x0002_P_x001A__x0014_@Ñ_x0013_AP¸_x0015_·__x0016_A´ãÈíÉ__x0014_A®_x000B_ªª%ý_x0013_A_x0008_u&gt;¨_x0004__x0014_A _x0017_w_x001C_Ðô_x0013_AA®V_x0002__x0003_WË_x0013_A*_x0003_ÊH9_x0014_AÞsòï¦Ï_x0013_A¨ïQõ¯_x0013_A¯Oü®_x0014_AÆkÂ_x001A_zY_x0015_Aîí_x0012_TÇ4_x0014_AÄæ¯_x001D_D_x0014_AÆjðF_x000B__x0015_AíÃ_x001E__x001E_úo_x0013_Aþ©%Î®_x0014_ANÕGel±_x0013_Ad¯+P¯l_x0014_AabXµE_x0015_A!+_x0014__x001B_¼!_x0014_Ajx¬+"µ_x0014_AÌïßGBù_x0014_A|,ËgôÊ_x0012_AfûN_x0014_AzrU¤÷R_x0015_A&amp;C3ÂHÎ_x0014_A^ªLSP7_x0014_Aýd½_x001E_Ó_x0014_Aöö$ÑX_x0014_A¦ªÁlõD_x0015_ANv¦¦_x0014_A"$^Æò»_x0012_Ar_x000B_5](Þ_x0015_A_x0018_Xfn_x0001__x0014_A_x000C_]báF_x0014_A´ÞóMÜ_x0013_AJ$5_x0003_¯_x0014_A_x0001__x0007_.B_x0007_°N_x0015_A6_x0018_ê_x000D_±q_x0013_A¨w&amp;v_x0004__x0016_A_x001B_QRÙo_x0014_A_x000D__x0006__x0002_LûÆ_x0013_A_x0007_§ÿ¼_x0014_A²)ê//4_x0016_A¸:Þ&amp;J¾_x0014_AJI ì¨_x0013_AJ8º×&amp;»_x0014_A:E,_x0014_zL_x0014_A	F_x0003_Ý_x0013_AZwù®_x0014_AùC¡n&amp;_x0014_A ûæ-2 _x0013_Aèù_x0005_H¬L_x0014_AìéÃ	nE_x0014_AØÉ^8_x0015__x000E__x0014_A_x0006_¹¨_x0012_@Ü_x0013_A¢$ü_x000C_ª+_x0015_A0X_x0017__x0017_Ü_x0014_AY©_x000D_xHg_x0015_AÂ[¼_x001F_2_x0014_Aþº|î;ø_x0014_AL_x001C_Éòu¶_x0013_AªÉ×7ç^_x0015_A@þ@­kÔ_x0013_Aå1 !¹3_x0014_A²]_x0005_¹·_x0013_A_x0008_T¤_x0016_Fî_x0014_A¢ÚÂô_x0011__x0012__x0014_A¯ò¤_x0001__x0003__x001E_X_x0014_A&amp;_x001F__x0008_:þ¨_x0013_AZ&lt;Á_x0014_¿6_x0014_A 'Û5£­_x0014_AÜ_x0015_NÞu_x0014_A_x0007_ÛVþë_x0013_AZ×Ü_x0002_~_x0017_Az_x0017__x001C_0&gt;_x0014_A].÷¼TÚ_x0012_Aà_x001D_ü_x0004_6(_x0015_Aµ[_x0013_¾]3_x0015_ALHø¼ºÏ_x0014_Aþ_x0012_aÐ_x001E__x0015_Aäóáq¤_x0015_A8ÉèùrÖ_x0013_A_x000E_~F¼ß_x000F__x0015_Au_x0012_²fLH_x0013_AÜz*_x001E_À_x0016_AÀËUâé_x0013_A_x000F_`,õ_x0016_AühTñx_x0016_AÅÝ_x0002_Ð&gt;è_x0014_AÄ_x0017_R],_x0015_An¬Pgë_x0013_AWé¢mØÒ_x0014_Aº_x001F__x0002_;_x0007__x0013_AëGdÂNu_x0014_Ardý	±_x0013_Ax_x0002_=¢_x0003_î_x0014_A`yÎ_x0019_iJ_x0014_AýÜò¤ªk_x0014_Al_x0013_-®5k_x0015_A_x0002__x0007__x0003_·Ý¢­_x0013_AÚ$MÎxO_x0016_A¨Ze1¨¡_x0014_Aî:øm:(_x0017_AjÈÕ71 _x0014_A ¼¼¸_x001A__x0014__x0014_AÀ_x0001_ø_x0012_Þ_x0012_AL]ã/2_x0014_A \²_x001B_7v_x0013_A_x0007_Á=bÓ_x0002__x0013_A^22_x000C__x0007___x0014_Aøü°fèÊ_x0013_AÆ8_x0016_ArÇ¦¢_x0013_A¯?ÌClÌ_x0015_AÊÄ	_&lt;ù_x0014_An[Ø°s_x0014_A_x0007_IK?bì_x0013_A2_x0015_ª¸Ój_x0014_Abs¸ûðX_x0014_A_x0003_ÑN_x0015_ö_x0016_A_x0006_Ý´L_x0017__x0015_A_x0017_ëÇB_x0018__x0014_AÿN÷_x001C_¸_x0014__x0014_Açà¹ù¡_x0015_A±@(UÑ_x0013_A¯bR_x0015_¹_x0015_A^_x0011_[f_x0014_AÊ_x0004_@`_x0018__x0015_A_x0010_¾WlkÏ_x0015_AÂ_x0005_ÓÊ6ÿ_x0013_A&gt;m_x0004__x0013__x0003__x0006_:Z_x0013_A÷V_x0019_q4_x0014_A¼_x000C__x001F_!¨_x0015_A_x0007_ú_x0001_=_x0014_A^|qC_x000D_û_x0013_A(q!6Î_x0014_AßÇ_x0015__x0004__x0016_AH_x001D__x0018_+ç=_x0014_AKþCÀ¬´_x0013_A?y÷Êp_x0006__x0014_A¸qxcPm_x0016_A_x0015_ [×_x0013_A_x000C_~Êë_x0015_AãgqÉ_x0015_AgÜ&amp;À_x0001__x0015_AN,hå»Ñ_x0013_AÔW÷_x0008_?}_x0014_A®_x0007_ÎCÅ_x0015_AL_x001D_?õ_x0013_A1Í]=Þy_x0014_Aè²7_x0016_±­_x0013_A	(Pô¿"_x0014_A~ÅÖb_x0016_Aâ»®nÓ_x0014_AÐ_x0010_ëA	_x0012_AÓáÐË	_x0014_Aµ§dRøË_x0013_A¶|dË¶@_x0016_A¸³Hä_x0015_AñD3_x001A_M_x0014_A_x0002_®cêØ5_x0015_A|qú_x0005_#À_x0013_A_x0001__x0003__x001E_ Å_x0013_A^R_x0018_Ð._x0014_A8bC¬_x001B__x0016_AäÇ_x000D_@Ù_x001C__x0014_Ap;yéÄí_x0013_A:û;tÜ_x0015_ACHî.à_x0014_AbÇ¸¼õu_x0013_A_x0008_ïP{b_x0013_AÆÁ_x0002_pëÕ_x0013_Al_x0019_«}Ãõ_x0013_AºxVe_x000E__x0013_AÙ¶Áj_x0014_A4Ä¡ð¦_x0013_A÷úùDB5_x0013_AM|_x0003_æ'_x0014_ARH8_x0003__x0008_£_x0013_Aüïø&gt;ç_x0013_A(Ä_x001C_Ö_x000B_U_x0014_A_x0005_ÞjßfÌ_x0013_A&lt;¼i¾_x0014_A&gt;AÔÏÖ_x0013_A1õgµ^¼_x0014_A_x000B_iiå__x0014_Ar@¤]&amp;^_x0014_AòYpG¸_x0015_A_x0002_þ!ER/_x0014_Aç_x0008_;_x0006_e_x0014_A¾F_x001E_å&amp;_x0015_A_x001A_ïu:e_x0013_At\&lt;óöµ_x0014_A_x000C_¹È_x0001__x0005_ªà_x0013_AË#ª_x0015_A¿ÇËÊfï_x0013_A_x001B_Àþe³x_x0015_Aì_x0012_ÂzS_x0014_A[	FR&lt;_x0014_AÙ¨M&amp;¦_x0008__x0014_Aøñx_x0013_AVMNc÷&gt;_x0014_ALÆþ¸_x0012__x0013_AïOÛ&lt;_x0014_A2_x0003_©Èí_x0014_A_x0013_j¯à]ã_x0014_A_x0005_ñQ×IO_x0015_Aá_x001F_³4à!_x0014_A¬°Õ×ï_x0013_A8?»:íP_x0014_A_x0002_ú_x0001_So°_x0013_A^._x001F__x0013_A:ãY_x0014_Aq[#_x0005_²®_x0015_A¾»\`þ_x0015_AÉbßë ò_x0014_AÍ_x0017_ÊË_x0015_AÓg6_x0014__x0014_AØ$NÖd¶_x0013_AH_x0017_ð½c¶_x0014_AR`ÁÅ_x000D_í_x0014_A_Ñº/_x001F__x0004__x0015_Aå_x001B_C¥Y0_x0013_AÙ^_x000C__x000C_ñí_x0014_A«Mfîþ_x0015_A_x0001__x0003_§ùRåÞð_x0013_A_x001F_×dDC_x001D__x0016_A¢|{_x0014_ATÇ_x0016_¢ò_x0014_AÊ(îþ¬Ë_x0014_A}_x000C_WÝå_x0014_A_x001B_^%è_x0013_A_x0018_+ö§¡_x0013_A0ø_x001B_7m_x0015_AÆ_x001B_ò_x0010_Í«_x0014_AðrU¿wß_x0013_AÌSý¸Q_x0016_AÊª_x0006__x001F__x0015_A_x000C_}¥Ë_x0013_A_x001B_èõc_x0014_AÝP¡:¸._x0014_AÈ9_x0002_F_x0005__x0017__x0016_AÇ¼e)WD_x0015_AQÜzI_x0013_A¶¯òyCZ_x0014_A(øs_x001D__x0013_A_x0002_ÕÂj^_x0013_Aþ_C¬7_x0013_A*_x0014_çæ_x0013_A¦¥q9£©_x0013_Aª_x0017_5©_x0011__x0014_A5*_x0001__x000F__x0015_A~1e)8_x0015_A/n2Ív_x001B__x0013_AÄpâF_x0014_ApJèÄM?_x0014_AËÅE0_x0003__x0005_äj_x0013_Aþ__x0002_§¯§_x0015_A_x0013__x0006_ûÞ¤_x0013_A_x001C_|_x001F_è-²_x0014_A½[g¹_x0015_A¡¸ù+ªQ_x0013_A(ÆR89_x0015_AÂ¯_x0006_á_x0013_A_x0002_M©|Ñ_x0014_AÒ_x0012_Êûß_x0014_Aþlm_x000D_9_x0001__x0015_A*ä_x0010_©:P_x0015_A_x0010_­[mG_x0013_A2¡z¼á_x0013_A4Á§_x0012_A¤_x000B_µxb_x001E__x0014_AJ¦6_x0016__x0016__x0013_AòH{#eñ_x0013_AÁ_x001B_J¨S_x0014_AÂF_x0016_ä1ü_x0013_Av_x0005_ùÝ_x0014_A¹FÃ_x001A__x0002__x0014_AXu²Ãr_x0014_A_x0008_Ëó	f_x0014_AÄÃâgà_x0014__x0014_A¼_x0013_d4¢9_x0015_AòúïEùC_x0014_A|ÞëtÔ_x0014_Aâ¾Q¬B£_x0014_AèÊÒaÅK_x0014_A'iÆ_x001B__x001C__x0014_A_x000B_ë_x0004_U_x0014_A_x0001__x0002_ä_x000B_ÕÞ¨J_x0014_AÈfÚ9õ_x0013_A,_x0007_YBÉ¾_x0013_A_x001A_±âí_x0010__x0015_Ad®æ~t_x0016_AÒ_x0010_\ÆÀ¥_x0014_AL 6_x0013_AÆe7çN_x0013_AdR&lt;ê_x0012_Af_x0014_S_x0003_ûî_x0013_Aåa{_x001E__x0016__x0013_ASý_x0016_AI:ÿwÅ_x0013_A8|h_x001F_Î_x0013_AîËAI2_x0014_ARG_x0003_b_x0013_A_x0003__x000F_8_x001D_×_x0014_AØ¿l¼)_x0014_Aq	_x0012_Ö\_x0014_AyÐµUL_x0013_A2Sí_x001C_¹_x0001__x0015_Aq_x0012_Ê=Ò_x0014_AÈnJ$_x0014_A2ÜäÌ+_x0015_Aö=Õ_x0013_A&lt;TîX/&amp;_x0013_A¼_x000F__x000B_AÌ_x0013_AZm¶p_x0014_A¬%¾._x0005_¡_x0014_A²¹aÃXE_x0016_Aª8à_x001A_+_x0013_A8%ðÞ_x0001__x0003_¢_x0014_AØ_x0004__x001D_w¸_x0012_A~fr{M_x0014_AÜ9_x001D__x001C_º_x0015_AÇE­ì;_x0014_A¶³&lt;g_x0013_Aßæbðëh_x0013_Aï_x001F_ù]p_x0013_ADuDµ_x0013_A_x0014_òAb_x0015_Apx"ÿ_x0014_Arí¢k$_x0015_A?q,»ù_x000E__x0015_ANõGï_x0014_A¼&amp;pÈ_x0016_ë_x0013_A_x0002_,&amp;q\!_x0014_A*^ªK_x0011_ë_x0014_ARDÉZ½z_x0013_ANû_x0002_Üé_x0014_AÒù@tÎ_x0014_A_x0016_?ü»_x0013_A_x0002_¢ðiÃt_x0015_A²ÆêÇÐû_x0014_A_x0014__x000E_sO­_x0013_A +óEã_x0014_A½«+Ú_x0014_A|ïØß&amp;÷_x0014_A~_x0019_¿_x0015_A®_x0018_ÃÜÉ_x0015_Ax¸¡@_x001B__x0013_AÛ»f_x0006__x0003_ð_x0012_AÃtçà_x0013_A_x0001__x0003_úX&lt;K_x0014__x0015_AÁèà_x001F_PÜ_x0015_A@8ÀµË7_x0015_Aáç\aó_x0013_AÁÀ«H_x0013_A_x000E_h¯{|_x0013_A_x0003_­|¯©_x0014_A'sÂ_x0019_ã+_x0014_A&amp;¹ Ô¤_x0015_A_x0008_¼0Ð_x0015__x0015_AHár_x0018_§_x001F__x0014_A0þM3hâ_x0013_AM¢ì}?_x0016_A|_x0001__x001B_dìG_x0013_AØÍÁîà_x0016__x0014_Aï_x0014_BbH_x0015_A_x001A_!(`¾³_x0014_A»½P_x0006_F_x001D__x0014_Aün_x0014_A]Ï¾:		_x0016_Aôx_x0018__x0002_Ïv_x0013_A_x0002_Þp_x0014__x0016__x0014_A_x001A_oË_x0004_¯_x000D__x0017_A(ãvÚ§6_x0015_A4W($_x0014_A_x0018_n_x0017_Hå3_x0014_A vâ¶_x0002_Â_x0014_A¶û$OÒ_x0014_As_x0015_Øp_x001B_R_x0014_AdZwûËD_x0013_A¥þà°3Ï_x0014_AdÀûÀ_x0004__x0008_~º_x0013_A4k®HÔ_x0010__x0014_A_x0014_El_x0003_ÇÅ_x0015_AÿeßSµÔ_x0014_AKÑ§ñ_x0017__x000B__x0016_A¾ÔåkßH_x0014_A~ÕÖ¢?¸_x0013_A_x0002__x001A__x000D__x0016_úÉ_x0013_A0uê¥I_x0013_A~Á¬_x0019_Ìï_x0013_AÚ-aLUÃ_x0013_AW_x0007_ÈÖ_x0013_An_x001A__x0005_Ï_x0015_AzWæ6_x0014_A_x0002_l&gt;ð±Ð_x0013_A¶:KDfÐ_x0014_A_x0001__x0016_tº)_x0014_A¼T¡oçp_x0015_AèSÆoc_x0015_AV_x000F_á_x0003_l_x001B__x0014_Að¤_x0006_á_x0015_Aç|©_x0013_A¢ÊDd¬_x0014_ABéD¡_x000E_U_x0013_AîI_DéÍ_x0013_Anz_x000D_Ô_x001E_9_x0015_AÌ½_x001B_ù½_x0013_AÃÜïT*¿_x0014_A_x0014_ìFô_x001B_»_x0014_Alã_x0002_ËÕ_x0012_Aî½_x0013_q°_x0014_Aü;Ä.\ü_x0013_A_x0001__x0002_^`_x001D_åùè_x0013_A?_x0010_ý~ï_x0014_A_x0018__x000E_SU^ó_x0014_AºgCiÝÖ_x0015_A¨/sr(@_x0013_A«ï1òWT_x0015_A°yZ)f_x0014_AJ!RîXò_x0013_A_x001A__x0019_â_x0004_1µ_x0014_Ajªàá_x0016_A"T«_x0007__x0013_A#_x0002_Á"Ô?_x0014_AØL9Q9_x0014_Aqm]!-X_x0014_A`/ùó_x0014_A}hY|q&lt;_x0014_AJHz^²m_x0013_A~°Æ@_x0006_Ï_x0013_A_x0004_\*_x0017_À_x0013_AÂ4òìT_x0018__x0015_A­Vèù_x0013_A*ç	_x000E_PÛ_x0014_A+]Ô³__x0015_A&lt;äE C_x0015_A_x0017_þÐÜ_x0015_ó_x0012_Akªyt'_x0015_A_x0001_Þ¦ +_x0007__x0014_A3vÉR|_x0015_A8¾ÝÂBà_x0014_A_x0014_;ú _x000C_&gt;_x0013_AÓþ¢4_x0015_Ai¾_x000F___x0001__x0002_z_x0012_A¢&gt;Y_x0012_ÿ_x0012_AH-[:?_x0019__x0016_AÏ&lt;§_x0014_¹Æ_x0014_AN_x0015_Y_x000D_aü_x0016_Aâ_x000D_W1_x0013_AþytÝïC_x0014_APÕ¡ª_x0014_A1#»P_x0014_AÚÀ²Ì¢G_x0013_A6_x001B_îÀ^_x0014_AwìÏr_x0014_AÊM_x000D_G_x0014_A9Z_x0008_hðq_x0013_A_x000D_c¸ñ_x0014__x0016_Aá0d!É³_x0014_A_x0010_¶×´=_x0013__x0014_ATØäøt_x0013_A_x001A_Êí';_x0013_Aø³r±Ë_x0015_A¬¨_x001C_S?*_x0015_A¦ d}x_x0014_AR¯ó_x001B_:S_x0014_Aæ¯2\§å_x0015_A_x0002_/Þÿ_x000C__x0014_A¸ºw/üN_x0014_A_x0003_r¦Ùí_x000C__x0015_AÊÕ¥¨v_x0014_A_x0014_àó3^_x0013_AÄ6&gt;ÈÉ+_x0015_A&gt;_úç_x0005__x0008__x0014_Af6²ß_x0015_A_x0006__x0007_l¥_x0003_8_x0012_AP_x000B_+Ä~+_x0015_Ao_x0016_A8·å_x0012_A7MÐUÃ_x0014_A÷ù)ç_x0014_A_x0013_¹@?L_x0014_AÌÛÌ_x0013_Aof	5_x0015_A_x0016__x0018_(cw_x0015_AÐzÝß_x001F_J_x0014_Aì×Ñ(#"_x0014_A£­uf'_x001D__x0014_Aî\mØ\_x0003__x0014_Aúy_x0019_Éî_x0014_A_x001B_2OtÐ_x0016_A²ñ}Ñ_x001C__x0014_A7Z,E"_x0014_AVÛ^«_x0002__x0015_AÒ÷âx_x0014_A*#Ãã9á_x0013_A¶Øº_x001B_ù_x0013_A_x0005_ï_x0016_f­«_x0013_A_x0002__x0010__x0001__x0011_Øh_x0015_A¿_x0019_«=äw_x0014_A_x0003_®=+_x0014_A_x000D_âå_x0014_Aí°Ù¾_x0014_Ae_x0001_f_x001B_Ê_x0004__x0015_A·¯É\Õû_x0013_AÎ³«Í¯²_x0014_A5P_x0019_ôY_x0015_AlQá_x0002__x0005_w_x0014_AïZ5_x0015_A_x0007_ãïM_x0013_Ø_x0012_Aü¯a@_x0015_AvVÙ®D_x0014_AìCtÖ-¯_x0016_AØ:Í^v*_x0015_AL®'e_x0014_;_x0016_Aö)ê'_x0014_AmúI_x0007__x0014_AøRÜH_v_x0013_AeU2_x0001_¥_x0014_AþNðáÏ_x0013_A_x0003_ÞÐýä_x0013_AÞ_x0002_±|"_x0015_Afï-nª_x0012_Auìy_x0013_AjÜ¡o_x000F__x0015_A;ûò°k§_x0014_A6vë@±D_x0015_A o_x001F_æÎÒ_x0012_A3B_x0018_qã_x0015_AÜ_x000C__x0005_#_x001C_Ç_x0014_A¢Ý¶öáË_x0014_A_x0016_ô¨ë´_x0013_AÎ}¾F_x0015_A)¡tN_x0015_AkÎÁn±_x0004__x0014_A_x000E_Ã_x001E_5¿-_x0014_A(áÌrqø_x0013_APô'îB»_x0013_A 0öka_x0014__x0013_A_x0003__x0005_r$ãH²_x0014_AB_x0003_õ}_x0013_AûaÈÒpÖ_x0014_A_x0004_éUHV_x0015_A,Ö_x001C_K£_x0012__x0015_A_x0016_ø¿X[_x0013_A |_x000D_t_x0016__x000C__x0014_AúÄ_x000D_·(_x0014_Aw_x0012__x000C_Ü_x0006__x0016_A3¸ô$Ü_x0014_Aã»þþ_x0014_A0Näë_x000C_ú_x0013_A_x0011_ã í8_x0008__x0015_AV_x0015_Õ_x000F_Ï_x0014_AÙ-fôÔÆ_x0014_A»Ü¦§$~_x0015_AE7Ò_x0008_Ã_x000F__x0016_AÙô»òc_x0013_A_x000B_î}_x0007__x0014_AÈ_x001B_2{5_x0016_AlY_x0003_Ûó_x0014_AÀÈù·_x0015_AnÌX_x0005__x0014_¥_x0013_A_x0002_ýºÈ¡Ã_x0014_A8_x0002_p£µ_x0013_A//%Ñ_x0015_AiÕèqÔ3_x0015_A6_x000E_7	UË_x0013_AXc¬0r_x0016_A^ÃÒÎ_x001F__x0013_Ag#=_x000F_Þ_x0014_Ap_x0001_1_x0001__x0003_ñ_x0014_A	­`F§_x0012_AlééI_x000B__x0015_A¼_x0005_§È_x0013_A~P@'u_x0013_AKësÎå¿_x0013_A_x0001_D_x001E_Ú³l_x0016_AâÞçb@_x0016_A_x000B_ó½_x0003_"Ï_x0014_Aã:íÀ_x0014_AºwÀ_x001D__x0014_Amh8Ü_x0012_AÚl'ö_x0014_AÜïìä_x0018__x0013_A_x001E_ Í&lt;®ö_x0014_AI/¯	_x0014_A6=¾!9	_x0014_A&amp;÷:£K_x0014_AÎÏ³¡ºÛ_x0012_A*e_x0006_.~u_x0015_AA@J@_x0014_A+¶æÔ­_x0014_A¸»àËÂ_x0014_AI_x0013_2_x001A_c_x0018__x0015_A_x0004_a¥»ö_x0004__x0015_A_x0002_;_x001B_/_x0014_A2D«|§_x0016_ABû_x0016_wS_x0013_A&lt;_x0007_*­Ã_x000C__x0013_A´Gt_x000C_3_x0018__x0016_A0Ã«___x001D__x0013_A0{âk¿:_x0014_A_x0002__x0004_éf-rH_x0014_AEß~µN_x0013_Ab¤i}F©_x0014_A¦ó_x001E_ÿ6é_x0013_AZÑkieÒ_x0013_A§ôBêÞ_x0001__x0013_Ah´ë©&amp;_x001E__x0015_AB2ÉÅ_x0013_Aõ]yS¾B_x0014_Að²y_x0007_T_x000D__x0013_A:ú_x000C_Ü[^_x0014_A1_x0003_°-µ_x0014_A¸sK5vU_x0014_A_x0014_ôªÛ_x0013_A(Ø¤ï[_x0014_A_x0019_ÃÆ§ù_x0014_A¼^¢ÌÍÀ_x0014_Aò;ÐwÃþ_x0014_A`_^Þßy_x0014_A6_x0004__x0010_­j_x0014_A_x000E_=á¾_x0013_Aìî~Ô_x0012_A7¸Ý3_x0017_AúÂï¦`u_x0012_AK]_x001F_N_x001F__x0014_AþDØò&gt;_x0014_AFK_x0018_w­_x0014_AÄÕÜ³_x001A_Ñ_x0013_AÆÊÜ_x001D__x0016_AIø_x0004_1_x0014_AÌöÕ¤æ_x0014_A]î²_x0001__x0002_HT_x0013_A(:$¼.Ë_x0013_A+å?íÛ_x0013_A*_x001B_£üMO_x0013_A¾L§d_x0013_AnÚÿ¾n¬_x0014_AÂþ=_x0014_cÝ_x0015_Að_x0017_®E2_x0015_A_x0015_ÒSé_x0014_Aö¥ø©¼_x0016_AßÔn8õ_x0014_A]Å$_x0014_÷_x0012_A°ù_x0012_ó_x0013_AúÄ±_x000F_ýÍ_x0015_A_x0018_ùð_x0015_AL|Ï×úy_x0012_A*]_x0018_¬_x0005__x0014_A`_x0011_ªì²_x0014_ArÇ¤Ú!_x0013_A(_x0003_%ëS`_x0014_A¯ÔÁ"½Ü_x0015_Aç_x000E_öí_x000E__x0013_Au*p²-_x0003__x0013_APßö_x0016_S_x0014_A±_x0006_úc/Õ_x0015_A}r=_x0017_ó_x0013_A)_x001C_feù_x000D__x0015_APoÖ³_x0002__x0013_A8evö_x0014_A_x0012_ò_x0016__x0004__x001D_h_x0014_A_x001A_Ü_x000B_¿7_x0014_AREH_x0014_u_x0015_A_x0003__x0006_þßÿº§Ù_x0013_A_x0019_»_x0014_._x0014_A_x0004_ð{Ý_x0014_AX¹·ÉA_x0015_A_x0015_ü]_x0001_¡V_x0015_Aðþ_x0010_DC_x0014_AÞE_x0019_n@_x0013_A@fÑ_x0015_AµÆ_x0016_ÐùÜ_x0015_AíÓÙùß_x001A__x0014_Aî_x0012__x0002__x0005__x0013__x0014_AüÆUD_x0014_A´PZÃÈÏ_x0014_AÉç_x0005_|î_x0012_AÖF^uZ_x0014_A_x0006__x000D_½IU_x001A__x0015_A°ÒõIyæ_x0015_A¡ø¡_x001D__x0015_A*2/4#Â_x0014_A(]®¹._x000E__x0014_AXs,o(_x0014_A[_x0014_&gt;Ç¤p_x0012_A}pò_x000B_Þw_x0015_A«rR~^(_x0014_A6d~ª_x0014_AHaÏ_x001B_F_x0013_A7HM¼_x0016_A@63åz¸_x0013_AñÑr_x0017__x0014_A_x0012_÷Ä_x0004_«ø_x0012_A6_x0005_¥_x0013__x001F__x0014_A_x0014_xC_x0001__x0004_a_x001E__x0015_A_x0014_~îò_x0016_AÆ_x000B_jze_x0014_Aõ_x0015_%_x0003__x0014_ARè4%¤_x0013_AKÕ_x001E_æt_x0013_AV)è§É?_x0014_AØPÂ¹5_x0016_Aæ©_x000F_3d_x0013_A/C&lt;_x0004__x0014_A¿_x0018_L&gt;_x0014_A m¨ÖøÒ_x0015_AJy1ñ_x0013_A:_x0002_²JZ_x0013_A¦ïÛà¸ø_x0013_AZ#d§àS_x0014_Af¿z½_x001A_G_x0014_AqYYÙWR_x0014_A_x0015__x000D_·B£_x0012_Aî­¨_x001C__x0015_AÜdPLÂB_x0014_ANM²®ìR_x0014_A1_x0012_g_x000B_%_x0016_Af%éYI	_x0016_A-1ÁßE(_x0015_ANTtè4_x0015_A_x001A_6´^{L_x0014_AÂK×Q©Ô_x0012_A	b%Ü_x0013_AùØ_x0008_Fñ_x0014_AjMôÁ_x0014_AWä}«ªp_x0013_A_x0002__x0003_R«µè8_x0014__x0014_A­ÀÄ£¸_x0014_Aò­/ç¯_x0014_A®áû{_x0018__x0014_AôÊz3¼_x0001__x0015_Aukà%V_x0014_A\­ÑZA_x0015_AyúâyÄ_x0013_AªÅ­Y¡µ_x0013_AZø_x0011__x0013__x001E_¬_x0013_A Æ¦Æ%Ì_x0013_A"4&gt;±_x0006__x0015_Aä|DÿL_x0014_AôÁ_x0018_ÓZÂ_x0015_A®_x0008__x0019_:w_x0015_AÉöÖ.L_x0014_A0aÉØ_x000F__x0015_As©÷_x0003_"p_x0014_ALùwÒ_x000F__x0014_Aé_x001F_ *2»_x0013_AôêY~	E_x0014_AÃù¹_x0002__x0015_A¦cM:t_x0013_A¤Ü.óM_x0013_At¹ûÎ_x0014_AP£«âüì_x0016_AÜF_x0010_|Zï_x0015_Aµéþè_x0012__x0015_A¨ÖKE_x000C__x0013__x0014_A2®¤sÉ_x0013_A­¦z_x001F_ÅÚ_x0013_A³)¦=_x0002__x0003_Nû_x0014_AÓ%&amp;øÛ@_x0014_AW\_x0004_«úq_x0015_A¢5Ñj²_x0013_A_x0005_]WÐ%_x0015_ASoÅm_x0014_AtàêÙjU_x0014_A ð¾±Ë8_x0013_AæpÉAü_x0014_Aèo_x0006_ô+g_x0016_AÔU_x0004_ù¨_x0015_A&lt;Ý¥äÈP_x0014_A_x0014_¬k_x0015__x0016_A|ó]ph1_x0013_AèÚ64üu_x0013_ApiE3/f_x0014_A ¯¦ý_x0002_r_x0014_A\_x001E_'ìøæ_x0015_ApöÜDg_x0013_AÏeAq_x0017_P_x0015_A@òS&gt;_x0005_!_x0016_Ad[j/ ¡_x0013_A0}¼Y`_x0013_A_x000E_x·_x0014_A$*àÛ´:_x0014_Ax X'_x0002__x0016_A_x0008__x0003__x0001__x0017_°_x0014_A¸z_x001D__x0014_A$_x0015_«2Ê_x0013__x0016_ARµ_x001F_æ_x0014_Aå#_zß_x0015__x0015_A¼{¤FbÞ_x0014_A_x0001__x0002_v_x0016_ì£_x000F_Æ_x0014_AÀ_x0014_Ä[SÁ_x0014_AO_x0006__x000C_î_x000B_$_x0014_A]}Vù#_x0013_AÔ_x0005_+§_x0012__x0014_AøÌ_x0006__x0019_a_x0013_Ar_x0011__x0002__x000B_×W_x0014_A@Ñ¢"_x0007__x0015_A³i¯Ö_x0015_A?qÿ¼Â_x0013_A¢l_x001C_ù*_x001A__x0013_A¶_x0017_`N{®_x0015_A`ð-z&lt;H_x0015_AÝX³ûG_x0013_A¶s)2ã_x0014_A~ð.US¢_x0013_A_x0002_ðËhun_x0014_A6_x001A_0é÷d_x0016_AqvGÏ|_x000E__x0014_Aä_x0010_Ãaýð_x0015_A_x0007_xâ­ì_x0005__x0014_A__x0019_Ô%®_x0012_A³_x0018_Uù³ú_x0012_A-/Ñ?øá_x0014_A/îÂ_x001E__x0019__x0014_AÐc_·_x0001__x0013_AtEàæ­_x0013_A.Éûv£,_x0015_A_x0017_î_ÜL`_x0013_AÐât­_x0015_A #_x000E_3¾[_x0014_Arw÷_x0001__x0002_ÈÖ_x0013_AÜ_x0005_½_x0007_ý_x0013_Aè·3ê#_x0014_AN(2¡p_x0014_A®Ý_x001B__x001E_H_x0016_A_x0004_çÿ½g_x0015_A@óö4Ï_x0013_Ag»$äx_x0012_A®KþBþ_x0014_AT¶_x001D_Z_x0015_Ñ_x0015_A&gt;¡Ô÷ã__x0014_AÎöC_x0013_Ax5´qb,_x0014_AXüËI_x0013_A_x000C_Ë×@§_x0015_A_x000D_`ì/zX_x0015_AÈs1_x0002_cÅ_x0014_A 9Hä¶1_x0014_ARR_x0015__x0015_AÞËzî_x0013_AøÈô~OC_x0015_Aoa&amp;Ö)_x0014_Am¬:_x0014_A¦6:x1_x0015_Að_¾êÈ_x0013_A_x0014_s_x0015_yLD_x0014_A_x0003_&amp;ö&amp;²½_x0014_A9QêKé_x0014_Ax¾_x001A_ÿ_x0012_Ad¹¶ªÈ_x000E__x0015_A_x0016_ÇrYä¬_x0014_AZbíiR_x0014_A_x0004__x0005_ôàC yÿ_x0014_AëÎÀ!_x0013_AL{c¸¯_x0013_A_x000E__x0011_­% _x0015_A8j¸vqØ_x0013_A&lt;È_x000B__x0017__x0004__x0013_AH_x000B_X_x0002_ôv_x0014_AçpMè^_x0013_A$_x000D_&lt;ÙÕß_x0013_Aìc´_x000D_l_x0014_AG_x0011_ Ï_x0014_A+_x0005_?È´_x0014_A¨´_x000C_Ïm_x0014_A_x0006_Nºîg_x0013_AN§Zé¿_x0013_A?_x0011_qQ_x0014_A¤`½v_x0014_A¶*~_x0002_ÃG_x0013_A_x0010_Þf_x0005_1±_x0014_A9¬ï¢E_x0001__x0014_AõÌOx_x000F__x0014_AR;,S_x0013_Añ±_-(_x0014_AÀÕgÐ_x0015_A_x0010_T¬V_x0001_H_x0014_A_x000C__x0008_±ÑY_x0013_AF8_x001E__x0010_Hæ_x0014_A»ûK_x0002_H_x0013_ACr;ð¦_x0013_A_x000D_ÆédÞ_x0015_A¬_x0003_ôVõ~_x0014_A^2¦_x0002__x0003_VY_x0014_AfÌ_x0006__x0017_g3_x0014_A_x0003_Ûë¸,º_x0014_A_x0004_UÂA+_x0015_A­Q_x000F_5)_x0013_A_x0012_èäÉIò_x0013_A_x0007_?m»_x0005_K_x0010_AÜ_x0012__x0013__x001A__x0010_A$â¤_x0001_îa_x0010_A¯¹8À_x0010_AJ!n	ã·_x000F_AäPì\8_x0010_A_x0012_Z(½êl_x000F_A¯±å #_x0010_AÛ½25Â_x0010_AV3~@+@_x0010_Arr_x0017_uZ_x0010_A¬Çy_x001C__x0010_A_x0004__x0014__x0008__x001C__x0010_Aµ;²)_x0010_A_x0004_Ò_x0017_'_x0010_AbhÁ¡¸v_x000F_A_x0006_|m_x001A_&lt;_x0010__x0010_Aø_x0010_¯_x0019__x0001__x0010_A&gt;_x001F_d§Ò_x000F_A5D_x0016__x0006__x000E__x0019__x0010_A!ûËPÙ_x000F_A_x001F__x000F_A?kÅ×_x001D__x0010_A_x0008_3X_x0017_Q_x000F_AKXæÔ@_x0017__x0010_A_x0013_Þ_x0017_ðL{_x0010_A_x0002__x0005_ÐÁ%__x0010_AÜ_x0012_¨:Â_x000F_A©su_x001F_bT_x0010_A_x0001_&amp;µ_x0001__x0010_AC½_x001D_r-_x0010_A¼ÿv È_x000F_A`Ág¡á±_x000F_Añ&lt;P'_x000F_AZVÙFC·_x000F_A_x000E_óýû&amp;_x000F_A_x0004_HB#P_x0010_Aõj&gt;­ö5_x000F_Aýè¸	5_x000C__x0010_AuÓáTÑ©_x0010_AÀ&lt;E+_x001D__x0010_Ab±ÃõÏÑ_x000F_AMÑ¼ÿ_x000D__x0010_A~3_x0001_A_x000F_AR-E_x000B_-_x0010_Aã_x0018_.BÐR_x000F_An[I!&lt;(_x0010_Am@ÂiC_x0010_AA_x0003_Î_x0018__x000F_AÁ_x001C_æ«_x000F_Aèqhf_x0013__x0010_Av²QüjÎ_x000F_AØËî¡_x000F_APfÓ_x000C_Âo_x000E_Aóqj´Ù_x000E_A¹8â¨7_x0004__x0010_AÎJ÷ØN_x000F_A_ëM_x0004__x0008_BS_x0010_ATf_x000B__x001E__x000E__x000F_A`H­_x001D_qc_x000F_Aav8_x0005__x0010_A/[*ÐÉ_x0010_A_x0002_LÃÝ¼Ô_x000F_A2_x0004_)ÉPÊ_x000F_AmÿÌ_x0011_ ý_x000E_APáàûÃm_x0010_A&gt;z_x000C_Ü_x001B__x0014__x0010_A@!µ2w_x000F_A_x0006_iª_x0006_ëê_x000F_AìÓÍT$ë_x000F_A_x0003_«â_x0017_§6_x000E_A&gt;ïp_x001C__x0010_AæfÞß_x0010_Aù±I_x000F_A~êº¸s_x0010_APF§í8_x000F_AE¼r[ë_x000C__x0010_AÐ_x001F_»ÝHà_x000F_AtAV_x000B_N_x0010_A&gt;!&gt;ôný_x000F_A_x001C_¬ÍçæO_x0010_A_x0007_ÊÂ_x001C_ðï_x000F_A_x0007_+ø2_x000E_ASÞ_x0016_Ét@_x0010_AØ³Xúø_x000F_AõöLhhS_x0010_AêÅîJr _x0010_A°_x0001__x0012_ìb_x0010_Az³öÐÅY_x0010_A_x0003__x0004__x0002___x000B_Ïõ_x000F_AïAc_x0015__x000C_Ç_x000F_AªKòa\_x0010_A_x0018__x0019_\Ö·_x0010_AF_x0004_áWÆ]_x0010_A_x0014__x0001_F*À._x000F_A~ïL_x0007_C_x0010_AO£í5P_x000F_A1_x0008_I_x000F_i«_x000F_A&gt;ÕæÑ_x000F_Aäd7¼~)_x0010_Að¿ÛumÓ_x000E_AH&lt;¦ÖG_x0010_AFÝc_x0013_ã_x0008__x0010_A^ìÚ 1_x0010_AER_x000D__x0001_B_x0010_Az_x0001__x0018_WÆ7_x000F_Aü²ÑÙ_x001A_á_x000F_A»â%_x0007_E_x0010_AÙØh7Të_x000F_Aãö_x0017_ÉH_x0010_A~_x001A_ÞE­C_x0010_ARVÓÀ×_x0010_A0º?_x000C_¼_x0010__x0010_A_x000C_Lé_x0006_Å_x000F_A8þî|_x0010_A~I_x0008__x0010_A´Ä_x0018_;¢_x0010_Aù_x000D_ÏLÐª_x000E_Aö\v^{'_x000E_A_x0001_Ùj$¦_x0010_AäÐÃ×_x0002__x0005_æ_x000F_AÖ_x0008_C%Å_x000F_AX§¹Äøt_x000F_AÍ_x0003_pÒ:_x000F_A ï_x0003_Qä_x000F_A5þ¹_x000F_A;ª_x0010_À÷Y_x0010_AÇù ó_x000C__x0010_A_x0014_!Íâr_x000F_A_x0004_µxÛã _x0010_A"_x0010_u_x000B_Zf_x000F_An[I!&lt;(_x0010_AnÀIÁ_x000F_A\cB/d_x0010_A:ÌÙTP_x0010_A²Gß_x001E_O_x000F_A78¼î_x0001__x0010_ARÍY_x001E__x0010_A®z)e_x0006__x0008__x0010_A"Û_x001B_ù_x0010_Ax_x000D_:¹°T_x0010_A_x000C_¨¨_x0006_£_x0010_Ai(PÂkP_x000F_A^_x0004_ñ¨Y_x000F_A¨ïæ¶_x0014__x0010_AFaãå2_x000F_AçDs_x0016_ù_x0010_A_x000E_?Qn_x0017_C_x0010_AhFêt_x000F_A$~]eü._x000F_Aîwð_x000D_ð_x000D_A_x0004_0¥Â¿ï_x000F_A_x0003__x0005_\ñ_x001A_Ý%_x000F_Ak_x0008_ÿn_x000F_A_x0004__x000F_¨_x0011_ÿ0_x000F_A4u²¿7_x000E_A³Ìh-rz_x0010_A_x001E_\_x001F_{Æ_x000F_A6z·¹Ê­_x000F_A|.S(Sw_x0010_AAçhËÇ_x0010_AL30_x000E_AÆ±¢?ß_x0010_A_x001A_&gt;R_x001D__x0010_An½Î±î_x000F_A_x0002_Ù­_x0001_ö_x000F_AB1k×è0_x000F_A_x0011_wÇÚ_x000F_A²ô²MíÇ_x000F_Aòí»]":_x000F_At`Å_x0014_]_x0010_AÎwÇ Kê_x0010_A,´÷UxX_x000F_A_x0004_Yñ?_x000B__x0010_AjÈ_x001A_²4_x0010_Ap[UA_x0010_A2ÿÊf6¥_x0010_A µß_x000E__x000F_A®_x001D__x0019_ðh_x0010_AöÄµ|©v_x000F_AÿÅwË6ã_x0010_A):äÎ_x000E_A°sc³_x000F_Aâà¦X_x0003__x0004_¿_x0004__x0010_A_x0001_q¥äè_x000F_A_x001A__x000B_^ÿiÓ_x000F_A_x0011_wÇÚ_x000F_A*ñ6,q_x0010_A_x0002_h·Êû_x000F_Ax&amp;ÿûUs_x000F_Aª×Ëöe#_x000F_A\¹Ù©iÞ_x000F_AFâ²óÔ¥_x0010_AüªÁ¨Â._x000F_A¢_x0017_tÛÊ_x000F_A+o¬0ö_x0005__x0010_A_x001C_W°ÃÔ_x000F_A/_x0004_é%$_x0010_Aú_x0010_¢Z_x0008_ú_x000E_AdôÔ_x001D_ñ:_x000F_AÔzÖú_x001D_P_x0010_AºÔi ¨ÿ_x000F_A&amp;ZFcã_x0010_AÂ®µÖÊI_x000F_A_x000C_ÂYp_x000F_AÑLô/)O_x0010_A=ÝÆ=y_x0017__x000F_AVb¨I,C_x000F_A&lt;©/ à_x001B__x0010_AüªÁ¨Â._x000F_AiâÿG¹Ð_x000E_A¶XÙÜ_x0016__x0010_A¤X©_x0010_r_x0010_Aï&amp;êë_x000F_AÉ¿¹7_x0001__x0011_A_x0001__x0007_:Ø[_x0002__x000B__x0010_AH¦v²_x000F_AÖ_x0006__x000B_sqç_x000F_ANÈÿ{±_x000F_AiâÿG¹Ð_x000E_AÈ4Ë¢æ&amp;_x0010_AÜÊüT6Ç_x000F_AÑùÑèï_x000E_Aï_x0007_jbb_x0010_AµObQ(w_x0010_AkçÏ&gt;?^_x0010_AnLßì¾_x000F_A_x001C_À½«¡_x0010_Aúá¼ìu´_x000F_A£½×¤_x0010_A2¸¤_x0014_Ì_x000F_Avw7h_x000F_AÈÛÉ'î&gt;_x0010_AQh_x0008_W?_x000E_A*áå&amp;_x0015_K_x0010_A_x0014_B_x0005_:ï_x000F_A,=kZÂ_x0010_Aüf@¹_x0003_õ_x0010_A¤¡_x0014_m$_x0010_A_x0003_/_x001D_1m_x0010_A2_x0004_^µA_x0010_Ap~7a_x000B_Ä_x000F_AÉPKg_x0010_AFLã`í_x000F_A_x0013_oTÁ3_x0011__x0010_AxÄñ_x0005_|_x000F_A8_x000D_Po_x0001__x0002_D+_x000F_Aðç+8_x000F_A_½_x001F_¥û´_x000F_A¾C·rÙ5_x0010_Aöûð!_x000C_4_x000F_AclÄ[¦K_x0010_A_6|Cb_x0010_AWß_x0012__x0019_7e_x0010_A®­Q/ñ_x000F_A1Ïöy²ô_x000F_An%£ÞÏ_x000F_AÍP.¸_x0015__x0010_A_x0017_-ÚVåã_x000F_ABn_x0019_n_x0010_AâßUOµ_x000F_AV¸à_x000F_AÅµy»^_x0010_A_x0015_`}{Æ±_x0010_A_x0017_±_x0019__x000F_A-]-ß®_x000F_AmÿÌ_x0011_ ý_x000E_Aÿ¿ÿÝ|_x0010_A_x0011_h hÓ_x000F_AHÏ£&amp;§x_x0010_AO­#ìëï_x000F_AÌ@ 7þ_x000E_AN×70ìà_x000E_AÍ ·S_x0005__x0010_AêQ_x0006_ËóÕ_x0010_AÔëáõú½_x000F_A~_x0010_±õ_x0018__x0010_AØ#gÙ¾k_x0010_A_x0002__x0003_:G&amp;µp_x000F_A_x0018_°u3÷?_x0010_A6_x000C_Ûñ_x0011__x0010_A.¡¤¡+_x0010_AÉá#_x0015_¿Ð_x0010_A¬¤ØÍéM_x000F_A7Ò,sÑß_x0010_AZÅÙ_x0019_°_x0010__x0010_Aó×¦K?`_x0010_A=ÝÆ=y_x0017__x000F_Aõ_x000C_û,~_x000E_A_x0014_ëÙ¨y_x0010_Aª&lt;±·¯«_x0010_AV40UAø_x000F_A9x"_x0015__x0010_AzT²,¤_x001C__x0010_A$~]eü._x000F_AÅ¿F_x001C_Î_x001E__x0010_Aa´3ìÆ_x000F_AlaMVß_x0010_A|_x0017_éÌð1_x000F_A,öI_Lx_x000F_AMRGÐÝ_x000F_A_x0013__x0001_íóL_x0003__x0010_AU.8ãú_x000F_A±èD3z_x000F_A&lt;½ÚÒE_x0010_AÐ!_x000D_ã&lt;_x0010_A_x000E_?Qn_x0017_C_x0010_AìþI_x0008_¹`_x000F_AäÔë1#_x0010_A_x0002_cú_x0012__x0002__x0003_Ü|_x000F_AK!(Ìr_x0010_AúYe_x0010__x000F_AGdW	n!_x0010_AÏF_x001E_gM_x000F_A;ª_x0010_À÷Y_x0010_AÚ¾7«Ü×_x000E_A3m°B"_x0011__x0010_A#V#Ø_x0014__x0010_A_x000E_!_x0010_óXe_x0010_AæÌº÷W_x000F_AÑ*-¸_x0015__x0010_Aî§4"9_x0010_AkÂw×;_x0010_Aðé_x001C_êÍ_x000F_Aø_x000C_m_x0018__x0007_%_x0010_A¬$_x0013_~(_x000E_Ag$_x001C_Ü²H_x0010_Aüdt_x0004_;_x0010_A_x0017_2èC^Ñ_x0010_A_x001D_K_x0005_×_x000D_ø_x000F_AñHæÎ#õ_x000F_A_x0001_7ò_x0008__x0010_A_x0002_$±÷ù_x000F_AkÙÍ_x001C_0&gt;_x0010_AîCØy®¼_x0010_A_x0014__x001A_xC_x000D_q_x0010_A^_x0004_ãÔ_x0008__x0010_A¡dà+_x0010_AhÌAÄ_x000F_Aû®'_x0015_^_x000F_A­¨Ìö&lt;_x000E_A_x0001__x0003_¦_x000E_ áä_x000F_Aö_x000E_å³Ù0_x0010_Aº=LÙ_x000F_AB» _x000F_pô_x000E_A¾[|±ÜP_x000F_Aù¶KEî_x0010_A,Ó³Úö/_x0010_An_x000F__x0012_cÂÌ_x000F_AâG±Ôåc_x000E_Ant­º_x0001__x0010_APÌ×_x0007_äC_x000E_A¼ØQñÉ_x001B__x0010_Aü@i&gt;÷_x0010_AB_x000D_-[	A_x000F_A7Ò,sÑß_x0010_AYbv$\_x0010_A&lt;UµëQù_x000F_AO´$= _x0010_Am/¸-+_x000F_Aa´3ìÆ_x000F_Al_x0002_	Q_x0010_A_x0006_õ¾¤±*_x000F_Af_x0010_Å_x000F_Y_x0010_A_x0005_¯®é_x0007__x0010_Aºf_x000F_±î_x000E_A&lt;jPnu_x000F_Aãr¶_x0014__x0013__x0010_A&gt;ú\_x001F__x001B__x0010_A'ó8B_x000C__x0010_AùçlVo_x0010_AýÝe&amp;W_x000E_Ar|Í_x0005__x0003__x0004_®_x0002__x0010_A¥mu÷`_x000F_AÞµêÓÒá_x000E_AV4¯÷7_x000E_A*1¡+ë_x000F_AF~(&amp;y_x0007__x000F_A¾¾C®KÍ_x000F_A^_x001A__x0001_=v+_x0010_AöE_x001B_m _x000F_A0²±Ñ_x000F_AìF_x001A_¥:Ó_x000E_A¼µA_x000F_A);kg_x0011__x0010_AE¨lê_x000E_AÐ\ap«×_x000F_AæI¾ÁW_x0010_A¦PµmcW_x000E_A¬_x0006_Ò¬ï_x000F_AVyCþQV_x000F_A¤(KÎâ|_x000F_Axc´E&gt;_x0010_A_x001D_¡Aÿ¯V_x0010_A¨_x0014_ÎP7w_x0010_AF;í·W_x000F_AúT·Ó=_x0010_A §_x0012_å}¨_x0010_AS¢îª]m_x0010_AdZ,Ð_x000F_AÆ_x001B_Ìta_x000F_AR_x0004__x0005_¬Z7_x0010_AÛEzZ'_x0010_A¶:_x0006_ëÂ_x000F_A_x0008__x000B_âe~;ª¬_x000E_Ax¢ö._x0013__x0010_A¤7k_x0004_JG_x0010_AòqMwþ_x000E_A¢dTû_x001D__x000F_AnY^«_x0019__x0010_Aþ­]_x0017__x001D__x0010_AûLÍ8d_x0010_Aì5aA«_x0010_ABX` _x0006_æ_x000F_Aß/áÈl_x000F_AR_x000B__x0005_¬Z7_x0010_A?¨ÞÂd0_x000F_AÇVZG½É_x000F_AC&gt;ìKL_x0010_AÊSþiÌÌ_x000F_A;ê_x0018_ºCX_x0010_Aa¹_x0004_ÍÔ_x000E_AÌüÿÌ¸f_x000F_AT²!ä_x0010_A ï_x0003_Qä_x000F_A`LAÕØM_x0010_Aó_x0013_»_x0012__x000F_A)Ú±`_x0007_	_x0010_AÑ¦Q_x0002_`J_x000F_AKXæÔ@_x0017__x0010_A×Ã_x0014_Ö_x000F_AiâÿG¹Ð_x000E_AJeí,Â1_x000F_A_x0001__x001A_Ö¾~_x0012__x0010_A¸Ñvu¥_x000F_A_x0012__x0014_4À_x0004__x0006_¸¥_x0010_Aæ¿)=h_x001D__x0010_A:4³_x001D_(_x000F_A_x0005_,Öó£÷_x000D_A\­&gt;,_x0004__x000F_A_x0008_±8ïÅá_x0010_AÿîeÍHê_x000F_AÙêôòä_x0018__x0010_AÚ7¯Z_x001C_à_x000F_AÜÊüT6Ç_x000F_AYta2Ï:_x0010_Aº3%ÐVU_x0010_A_x0005_×zl,&gt;_x0010_A78¼î_x0001__x0010_A_x0002_-àÇFß_x000E_A_x0006_ND_x0008_:_x000F_AduW_x000E__x0019__x0010_ArÈ-u¬y_x0010_A0_x000C_*%à_x0010_Aw¶wL'_x0010_A¤__x001C_þ¹_x000F_AÚJ³ì-_x000F_A¿ûF_x000F_û}_x000F_Axì{§_x001D__x0010_A~ÝÖF«_x000F_A·ãM¿_x000F_{_x0010_AbhÁ¡¸v_x000F_A¸øU&amp;à_x0010_Aîr¡_x0017__x0010_A«JA-·§_x0010_AXd9_x0003_q_x000F_Aë"¤G±_x0010_A_x0001__x0003__x000C_äD­_x001A__x0010_A/_x000B_9ËØÚ_x000F_A"8L×å_x000E_Aù)_x0001__x0010_A_x0006_lHä¾ñ_x0010_AçøgíØv_x0010_A_x001F__x0001_»HFM_x0010_A~I_x0008__x0010_AU_x000B_ç,ñ_x000F_AÜê£[_x0018_¥_x000F_Ax`R[Î_x000E_Aâà¦X¿_x0003__x0010_AìF_x001A_¥:Ó_x000E_A±_x0002_Ú@@,_x0010_AÜ_x0004_à	ö_x000F_AÒí_x0011_ï_x0013__x0010_Aã_x000B_9_x0017_JÞ_x000F_AÔ(º"-_x000F_AkçÏ&gt;?^_x0010_A4fB4_x0012__x0010_AÊaæÊ©_x0016__x0010_A³Çµ_x0016__x000E__x0010_AÍ_x0017_h~~_x000F_A_x001A__x001C_Òj^_x001C__x000F_A _x0017_÷5½[_x0010_At_x0015_2P_x000F_AÌ_x0018__x001A__x0012_»_x000F_AS³ø²_x0002__x0010_AÆ5Ö2pÈ_x000F_AêÿsìY_x0010_AvcðÁ_x000E_A,.3_x0005__x0008_ät_x0010_AOüî"úi_x0010_Aq_x0003_sS£_x000F_A'QL0­8_x0010_A_x0003_þ³r_x0010_Ax±&gt;¯T_x000F_A°¢2©§_x0004__x0010_A2û_x0004_I_x0010_A_x0006__x0002_ñê_x001E__x0013__x0010_AdÇÈ#ê_x0005__x0011_AvcðÁ_x000E_A²`_x0001__x0001_}_x0010_A®_x0005_ht&gt;&gt;_x000F_Aæ¿)=h_x001D__x0010_Ax`R[Î_x000E_AE_x000F_;_º_x0008__x0010_A.kf`_x0017__x0010_A_x0002_!	=(_x0010_A½XÓ2_x0010_AÈ5b«_x000D_Û_x000F_A	:ÊI0_x000F_A{·³Àeñ_x000F_A·_x0004_è`ÓÎ_x000F_AêQJk-Ø_x000F_A_x0007_uÑvr_x0010_A-"¡xc_x0010_Aðþ'_x0017__x0010_AÞ`I_x000B_eÅ_x0010_AÌF_x0008_p8_x0010_AÙ_x0016_¶?2	_x0010_AÆt¸$_x0010_A26J_x000C_/_x0010_A_x0002__x0004_ä±Ä_x001F_Ò_x000F_A_x000E_Û_x000E__x000B__x0001_ß_x000D_A~_x001A_¸,_x0010_AÈ5b«_x000D_Û_x000F_AtÉ@H¤_x000F_A9åæE_x0010_A?iu_x0002_è_x000E__x0010_AöÝ£_x0015_R_x0010_A89_x001C_³r_x0010_AöÝ£_x0015_R_x0010_A©qøsî_x000F_AÃ	,9BK_x0010_A_x001F_ö_x0004_5_x0001__x0010_A~_x001A_ÞE­C_x0010_AñGKmiö_x000F_A·P+@E_x000F_AØ#gÙ¾k_x0010_AÀñè$_x0019__x000F_AtQ_x0008_.»_x000F_AC`uÀ_x000F_A¬E_x0015_ûg/_x0010_Aþ~èÔå_x000F_AÖ¾_x0003_ÿ_x000F_A_x0006_NiW_x0010_AJMøç¨_x0018__x0010_Aòäû´Áç_x000F_A]_x000B_/Éò_x000D_AXF_x0008_=2_x0010_AÄgZ_x0007__x000F_Aj¿ìÉY._x000F_AÒ_x001E_ m_x0010_A_x000B__x0011_¼Õ_x0005__x0006_Yü_x000E_A®EgÓF_x0010_A¦6ÿI_x0010__x0010_A½_x0003_²_x0010_AåÏa_x001F_µT_x0010_AÙ¬_x001E_:_x000F_AïX¿_x0015_±_x0012__x0010_A6Ì¿Q_x0002__x0010_A_x0001_Í_x0019__x0016_&gt;_x0010_Ao_x0015_W_x0010_AZqKè©5_x0010_A\¿¶±¿&lt;_x000F_A&gt;þºÚn$_x0010_A_x000C__x001E_&gt;0=_x000F_A­ &amp;'Èq_x000F_Aì´NÉµ._x0010_A[¦hj/_x000E_AG[­K_x001A_Ç_x000F_A¯@&lt;bù/_x0010_A 0_x0008_hIþ_x000E_APÈMÚÞè_x000E_AøÆFñ0_x0001__x0010_AB_x0007_»Çç_x0010_AFds_x0010_AjmÇ__x0010_A/Rå4W_x0010_AÌnò­9¤_x000F_AØ};v_x000F__x0010_AÓLü_x0003__x000F_AF¯&gt;éË_x000F_A/O[Åf _x000F_Añë_x000F__x0004_C_x0010_A_x0001__x0002_ &lt;[m{_x000F_A¬G!º$C_x000F_A_x0014_!Íâr_x000F_AE(_x001D_Ú-,_x000F_An`í_x0005_È_x0001__x0010_AúÍ¹§â[_x000F_A.Hvz _x0010_A£1:_x0011__x0016__x000F_A6[íZ_x0013_d_x000F_AèNk¯_x0008__x000F_A¼;t¸^_x000F_A=1_x0004_w_x0010_Ak9ÒùtX_x000F_AN×70ìà_x000E_AÑùÑèï_x000E_A¦_x0003_Y/;Ò_x000E_A¼ÿv È_x000F_A;Ô_x001D_Ï;Y_x0010_AN±íó¶_x0006__x0010_A,íB_x000D_¤_x001E__x0010_A@6ÍÓa_x0010_A`s:ý_x000F__x0010_A_x0016_i¸ÞS_x000F_AÜê£[_x0018_¥_x000F_A &amp;F_x000D__x0007_]_x0010_A_x001F_­R%ÿ:_x000F_A2ÿÊf6¥_x0010_A{_x000F_ÌJ_x000F_A¼Aõãé»_x000F_Aô+z×ãÖ_x000F_AÔ3_x001F_#_x000D_x_x000F_Aä±A¬_x0002__x0007_é?_x000F_A_x001C_2Æºt_x0019__x000F_A¨þ|ö_x000F_AKñ@~_x000F_A7Ò,sÑß_x0010_AÜÏ'nf_x0010_AÜË²¬¿_x000F_Azù¯{ÜÅ_x000E_Aª&lt;±·¯«_x0010_A?_x0012_,Ñg_x0010_A_x0004_/Á[¡_x000E__x0010_A×äI9-è_x000E_AÖ¾_x0003_ÿ_x000F_AÒÀçFÈ_x0010_A~I_x0008__x0010_A`s:ý_x000F__x0010_AÙð{¢_x001D__x0010_A_x0010_9üþ¿¬_x000F_Aä±_x001D__î_x000F_AÎG¢ _x0010_AíÉý¸¿_x0003__x0011_A|ÝCÖ¸³_x000F_A_x001C_2Æºt_x0019__x000F_A4_x0017_n_x0005__x000F_AFÚÁ_x0008_Ù_x000F_AÿMh_x001C_ô_x0010_A` fæ7_x000F_AÔ_x001A__x0001_aÅ½_x000F_Aª_x0006_ü}_x000F_Aü_x000D_I¨_x0019__x0010_AUãÊÏw*_x000F_A¾þ&amp;ë_x000F_A_x0002__x0003__x000C_¨¨_x0006_£_x0010_AvRöÆ½_x000F_AàÃ_x000D_Íb_x0010_ANÜ®M_x0005__x0010_A_x0005_å	«_x000F_AÀÚÐêTý_x0010_AÑBÕ¼Õ_x000F_A)öÎq_x0010_Ag#1¼_x000F_AiÉ_x001B_¦k_x0010_Að~ð_x001D_îÐ_x000F_Aóf_x0002_çU¾_x000F_AÜÜDãÕ_x000F_A]_x000B_/Éò_x000D_AVGnÞ¨¨_x000F_A¼ØQñÉ_x001B__x0010_AÄ_x001F_Ba=²_x0010_A)²_x000C_8_x000E__x0010_A¼nÍ3·Q_x000F_AAÑj_x000F_Aé=0µ?F_x0010_A -µ_x0004__x0001__x000F_AD_x0008_Âã_x0001__x0010_AB¡ÛEj_x0007__x0010_AÔ*ÐOrE_x0010_A®EgÓF_x0010_A2	&amp;²_x000E_ê_x000E_A_x000F_!Ohµ_x0006__x0010_Aur¾ø½¾_x0010_A&amp;7þåª_x0010_A_x0013_oTÁ3_x0011__x0010_A_x0002_$±÷_x0002__x0003_ù_x000F_Ac_x001A_5!Î_x000F_A½l- _x000F_Ad(pkÑ(_x0010_Aµs°è_x0017_f_x000F_A_x001A_ôñs½_x000F_Ap,NpÓ_x001E__x0010_A¹vC¤F_x0010_AzBÊÿ^_x000F_A¦´Å_x0014_L_x000F_A_x0017_¬&lt;í_x0019__x0010_A2	&amp;²_x000E_ê_x000E_Ay*=T_x0003__x0010_A¨°HO_x000E_Aù¶KEî_x0010_Ag"d&lt;1_x000F_AÑÓ¢ÈJ_x0010_Am(¹gA_x0010_AH$/^ _x0010_Aê_x0012_eÓ_x000F_As~vÊ._x000F_AjU_x0008_~%_x0010_Aí&gt;-|à_x000E_AxPR[]À_x000F_AÇ±vå_x000F_Aôï/ù_x001E__x0010_A²ì¿Ávr_x0010_Aû5G³_x000F_A¼,ô£Õ_x0010__x000F_AX@_x001A__x000B_S9_x0010_A#Á_x000E_jó_x000E_A_x0001_ºl_x001C_o_x0010_A_x0001__x0004_Ì`_x0003_À_x000F_A#5È@Á_x000F_A5S_x000B__x0010_AufJ¢Yd_x000F_A_x0006_³¬_x0004_K__x0010_A	r±T»_x001E__x0010_A(Æ	Êa¾_x000E_Aäoy_x0012_¡©_x0010_AÂE_x001D_!_x0015__x000F_AÄ,L_x0017_ì_x000E_A_x001E_Öñ&amp;_x000F_A \múãH_x0010_A°ßyT_x0013__x0002__x0011_A-G@Q_x0010__x0010_APäMÖ_x0010__x0010_A_x001E_Öñ&amp;_x000F_A¸q_x0015_³í_x0017__x0010_A½Lé÷@E_x0010_AT2_x0014_È¼_x000F__x0010_A_x0010__x0004_1-¤í_x000F_A¯Ð_x0002_ì_x0010_AõS_x0006__^_x0010_Ap\_x0005_¦¬g_x000F_Añ4_x0019_ü_x001E_ô_x0010_Aq\«Oú_x000F__x0010_A8_x0012_ði[_x001A__x0010_A\òíÜÔ_x000F_A_x0008_àjQ?ï_x000E_A_x0002_øÙõ1_x0010_A!ë_E¼$_x0010_AÄgZ_x0007__x000F_A¤éáñ_x0001__x0002_º´_x000F_A×ó_x0001_bÐS_x0010_AÐN_x0006_Öñ_x000F_A_x0014_B_x0005_:ï_x000F_AAø¥Dý)_x000E_A&lt;;âúA7_x000F_AdÆ»_x0002_©_x000E_A_x0008__x0006_köc_x0010_A¸Çè(Ý_x0010_A¼·Z´¦°_x000F_A\8p_x0018_}_x0005__x000F_Aí*8`_x000F_A£äÅ_x0013_*é_x000F_A4fB4_x0012__x0010_A@ÊÆA³Z_x0010_AÑåAõ×A_x000F_Avå¦ê_x000F_ADyLÍ_x0014_¯_x000F_AØüúPáÙ_x0010_AòÙ`ì¨¾_x000F_A_x0016_i¸ÞS_x000F_AÈÆ	._x0010_A¬(Ä|ù+_x0010_A_x0016_®_x001E_ 7&amp;_x000F_A_x0001_ë¡îA_x000F_A)U{âü_x000F_Aú/]¼_x000F_A\:biäë_x0010_A²^ëÄ+_x000F_AæÂ­[_x0003_|_x000F_ArÒuÕø_x0005__x0010_AäÔë1#_x0010_A_x0001__x0002_v*hÉ±`_x000F_A_x0003_Gàö_x000F_A4¿+W\_x0010_A_x0019__x0011_ð_x0013_ô)_x0010_An#.Üº_x000F_A9¨Zµµ_x000F_AB_x0008_)±Y_x0010_AÄmEà_x000B__x0010_AÏîôv_x0010__x0010_A2	&amp;²_x000E_ê_x000E_Aòjd¤_x001A__x0010_AüªÁ¨Â._x000F_A_x0004__x001B_¥ºuæ_x000F_A` Ë;ge_x0010_A¸¬\êü_x000F_AæÀeºvA_x0010_Aö_x0015_{_x0005__x000F_A¼_x0004__x0011_G_x0001__x0010_A_x0012_o?_x000F_A_x0004_4¦ü,à_x000F_AÕwP­s,_x0010_A_x000B_b2Bõ_x0018__x0010_AÉe1No _x000F_A®Á©ål_x000F_A¾5¤÷_x0011__x0010_AÂ6_x0004__x0005__x0010_AÙí_x000B_Ú±_x000F_AN(_x0010_§_x0010_A^æÑ_x0019_ë_x0010_Al_x001F_SS=_x0010_Aøà¶¢D_x0010_Ap_x000C_Ì÷_x0003__x0008_é_x000F_A_x0017_½)ê¾Ã_x000F_A_x0006_æÌÖ_x000B__x000F_AO£í5P_x000F_Aú_x0008_×ö"%_x0010_AôñÏw_x000F_AD=3_x0002_Ó_x001B__x000F_AB» _x000F_pô_x000E_A_x001C_Yzsgæ_x000E_A¾Mk_x000E_A¿&amp;E*_x0004__x0010_Aöûð!_x000C_4_x000F_A^lÒÊD_x000F_AP_x000E_M_x0011__x001E__x000F_A@øiû^_x000E_AîCØy®¼_x0010_A:ÑSnp_x0007__x0010_A.[#_x0001__x0010_A_x0007_?m»_x0005_K_x0010_A_x0006_Cx_x000F_AnMï$¢_x0010_A_x0018_u3óÄ_x000F_A?_x000C_Wàs_x000F_Aö¯_x0004_Û,_x0010_AâB!®u_x000F_AðyÐI_x000F_ALïw»å_x000F_ABÞãò×_x000F_Aî_x001D_çË-#_x0010_Alº&lt;XÀ_x001D__x000F_A$@PbV_x0017__x0010_A_x0019__x001B_P|_x0015__x000F_A_x0002__x0003_²kRàÁ_x000F_A /_x0002_;Z_x001E__x000F_AÀm_x0015_hô½_x000F_Aj_x0008_Â_x000F_A~&lt;gµ¿á_x0010_A½4ø_x0002__x0007__x0010_A@}§e_x001A__x0010_Aêo.û_x0010_AAçhËÇ_x0010_A·P+@E_x000F_A¾;û&amp;¿ô_x000E_A_x000B_¬ _x0010_AÔò9¥¼Ü_x000F_AxålSÆÿ_x000F_AÒ·n_x0010_AFP5ra_x000F_AVâÕ¢¦_x0010_Aá_x0001_¤/_x000F_Aà¹p,¼ _x000F_A0ÚW­$_x0010_AQÊáeþµ_x0010_A¬(Ä|ù+_x0010_Aô±~&gt;¶Z_x0010_A^áß8_x001E__x0010_A¬µØ_x0015_³_x000F_A¯&gt;"1»F_x0010_A7&gt;úç¾ä_x000F_A_x000C_ð3Ã­!_x000F_AÊjlîb%_x0010_AÆe2ë£Ö_x000F_AÆ÷?7_x0002__x0010_AclÄ[_x0003__x0004_¦K_x0010_A5*®!±É_x000F_Aç_x001D_ÿ§l_x000E_AG3_x0012_Ê_x001C_ã_x000F_A_x0007_uÑvr_x0010_Aä¤MÈ_x0019__x000F_A9åæE_x0010_A¡Ð(o_x0010_ALÄ¾ÐR§_x000F_A_x0003_b-öW_x0003__x0010_Að_x0008__x0005_w?â_x000F_Adib©·r_x0010_AgÂÐeÈA_x000E_A¹vC¤F_x0010_A4_x0008_T»Ì_x0005__x0010_A_x000F_´3sô¹_x000E_AL¾$lÛì_x000F_A_x0003_ë¡îA_x000F_A._x0007_D+_x000F_A0²±Ñ_x000F_A_x0014_ëÙ¨y_x0010_A_x0014_[û_x0007_§$_x000F_A«9A_x0001_/w_x0010_A:.Ó´_x000F_AÔ/._x0006_)á_x000E_A¯Ð_x0002_ì_x0010_A_x0019_ÈF³._x0010_AhFêt_x000F_A1ê`ðu_x000F_AE¨lê_x000E_A_x0011_Ñ©ü_x000F__x0010_A&amp;G%|!_x0010_A_x0002__x0004_bÍXî_x0006_y_x0010_AzkäÀQA_x000F_A4wC/Ýi_x0010_A"ò{å¿_x0010_AÀú¦Hiô_x000F_A);kg_x0011__x0010_A_x001E_ô¨,¼Ð_x000F_A1·ô_x0002_ú_x000F_A°sc³_x000F_AÔÓ_x000E_tt_x000F_A_x000F_!Ohµ_x0006__x0010_A4i­:¡¦_x000F_A_x0012_çï_x0017_5_x0010_A~_x000B_¡H_x0010_AÀ_x0003_¹ÁÈ_x000F_AtÉ@H¤_x000F_A¦LÅ#_x001E__x000F_A,_x0012_Á3å_x0010_AP_x0012_ $C_x000F_A\Ñ»\_x000D__x0010_AT²!ä_x0010_AÆt¸$_x0010_AìâQ_x0012_yO_x0010_Ap_x001E_X^x_x0010_A_x000C_ÿèWªÁ_x0010_Aòf"_x0001__x0010_AO_£bC_x000F_Az@}þM_x001C__x0010_A__x0003_	ûK_x0010_AiâÿG¹Ð_x000E_Aál_x0008_H-ú_x000F_A^sé_x0005__x0005__x0007__x0004_ì_x000F_A±¹_x0019_z_x0010_Aïl_x0017_T_x0013__x0010_Aíï4ÚuC_x0010_A_x0004_k¡In¤_x0010_A611&gt;8_x000F_A97T?_x001F__x000F_A&gt;=_x0001_½di_x0010_AB_×»P_x0010_Aïp_x0010_à_x001B__x0003__x0010_AöE_x001B_m _x000F_A!º/_x0013__x0016_P_x0010_AgØ3Âù³_x000F_A_x0014_ã_x0007_2_x0013__x001A__x0010_AÚ?÷¢¾_x000F_AæI¾ÁW_x0010_A¨Õ_x0010_Ï_x000F_A@áà_x000F_A¸_x0001_Iì?_x0010_A¼,ãl_x0010_A^ê(Ã_x0003_8_x000E_A_x000E_óýû&amp;_x000F_A¢dTû_x001D__x000F_A~à7Ê_x001A__x000F_AêQJk-Ø_x000F_A?_x000B__x0001_H_x000F_Aô_x0002__x0016_WWÕ_x000F_AÚJ³ì-_x000F_Aù qt|Ú_x000F_A&lt;pOó_x000F_AV&lt;	g!s_x000F_A¨_x0006_´J_x0011_._x000F_A_x0001__x0002_H})_x0018_A_x0010_A j®O|ú_x0010_AÎªÀ-­0_x000F_A_x000C_ûÃ]b_x0010_AØ®Dh±_x0010_AÿY\¸u_x0010_Aç4ò#_x000E_Ë_x000F_AÇG	©U_x000F_A@·ÇÃ_x000F_Aèùx4Ú_x000F_A¹l,x/_x0010_A6£2Ï®_x0010_AqI_x0011_î~Ý_x000F_AÌídVaÃ_x000F_A_x000F_Ubù0¨_x0010_AF[_x0004_ñÓ_x000F_AeVªÃ¿S_x0010_Aªql1{_x000F_A_x001C_·p=P)_x0010_A_x0018_!Y¦5Ä_x000E_ANì_x000F_Ê_x0004_)_x0010_A#Úom¯Ù_x000E_AAçhËÇ_x0010_AzQ÷r_x0002__x0010_A¾¾C®KÍ_x000F_A_x0006_þAì§_x0010_Aãr¶_x0014__x0013__x0010_A@ÿÿì90_x000F_AÞrÏ_x000F_AÕm«G^×_x000E_Aö*ÿ&gt;Ë_x000F_A"ò{_x0002__x0005_å¿_x0010_AÜË²¬¿_x000F_AKùuÕ_x0004_:_x0010_Aþ 8 ³w_x0010_AØJ£_x0003_Þ_x000F_AÀ_x0006_)_x0015_î_x000D__x0010_A_x0012_AIO_x0010_A_x000D_ºË±WÛ_x000F_Ab_x001B__x0013__x0017_ñ_x000F_A_x000C_}×í§e_x0010_AÐÁ%__x0010_Aîö__x001F__x0010_A_x0006__x0017_ï_x000C__x0001__x001A__x0010_AÖó6WP6_x0010_A_x001A_Ô3_x0013__x0005_&lt;_x0010_AjlÑ_x0016_©_x000F_A`ýæ}ûô_x0010_Azö_x0008__x001A_d_x0010_Ax$oRÂf_x000F_Ar_x0015_Ê4kx_x0010_A§rxçz»_x0010_AdË6'_x0018_É_x000F_Aéñí_x0011_#_x0010_A_x0005_ND_x0008_:_x000F_Aþ±ï)2_x000F_A©_x000D_âÑ|_x000F_A'Ò`u³Ü_x0010_A¡LùW¶_x000F_A/ä×õ_x0015__x0010_At°Óa_x000E_Aæ«dT	_x000F_A_x0011_ô9j¦_x000F_A_x0001__x0003__x0006_:_x0016_·i _x000F_AÆe2ë£Ö_x000F_Añ&lt;P'_x000F_A_x0010__x001E_¨VíL_x0010_Aª6nÌIã_x000F_A¬§4ðK_x000F_AX*3õ õ_x000E_A²"ßðÑ_x000F_A¢ôWýG_x0010_A¸«òl} _x0010_A²_x0002_¿ô_x000C_ö_x000F_Añ_x001F_cÎ_x0013__x0010_A_x0006_lHä¾ñ_x0010_A&amp;|&lt;÷öã_x000F_Aü¨Üû¬_x0010_Aþ,Pýî_x000F_A­½ôû_x001B__x0010_A¤É¤Ð_x000F_A]Ú_x0003_·%_x0010_A^g/þD_x000F_AjÖ~_x0011_*1_x0010_A_x000B_¿}?D_x0006__x0010_A]a§5_x0013__x0010_A?_x000C_Wàs_x000F_A¶ÿ{É3?_x0010_Aóêuk4k_x000F_Ax ;e._x0010_AR_x0016_Í9"_x0010_AÞw_x0015_ô¨_x000F_A_x0001__x0006_f1ü÷_x000F_A¡É&lt;yJ_x0010_A*_x0006_÷É_x0001__x0002_	_x0010_A Q¦_x001B_¸_x000E_Aªü[Åsn_x0010_A_x000B_ÆåWò_x000F_A_x001E_ð(ºË_x0010_AÖó6WP6_x0010_Aav8_x0005__x0010_AduW_x000E__x0019__x0010_AJj¶ãý_x000F_A_x0005_,Öó£÷_x000D_AÂ6_x0004__x0005__x0010_AÚCµOFñ_x000F_AW]O_x0017_j_x0010_A_x000C_¨¨_x0006_£_x0010_AÉü_x001C_HªT_x0010_A_x0014__x000F_3`ÚÖ_x000F_A_x000F_9J¼_x000E__x0010_A¿ _x001C_ÒI_x0014__x0010_A¤49}5Z_x000F_A)Æ_x0008_4_x0010_AÊåÆ_x0010_A_x000F_W3rQ_x000F_A:`µëÒA_x0010_AtÉ@H¤_x000F_A]NÌ½_x000C__x0010_AQ[ Ü_x0011_._x0011_A_x0002_©_x0017_R#_x0010_ApîZÚ8 _x0010_A_x000F_F·î_x0019_:_x0010_A=çDÅóæ_x000F_AGzf ._x001D__x000E_A¤ÿä·,_x000F_A_x0003__x0004__x000C_é_x0003__x000E_AfX_x001E_ýy	_x0010_AF­¹_x000B_Ç_x000F_AZÃ¹_x0019__x0013_[_x000F_AV¥r2Ë»_x000F_A»É_x0001_](_x001F__x0010_Az_x0003_ÖgsÄ_x000F_AI\zÑë_x000D_Ad_x000D_Ë	_x000F_APRJHëõ_x0010_AÛ°{Ò¬_x001C__x0010_A:w¹cê_x0008__x0010_Aæ&gt;çÍQÐ_x000F_A_x0012_¤ÄdNF_x0010_A_x0014_\ ¬2ª_x000F_Ax ;e._x0010_An2 §&gt;_x000F_Ahµ~©Ë¢_x000F_A¾þ&amp;ë_x000F_AÕwP­s,_x0010_A?_x0006_vºÈz_x0010_A@·ÇÃ_x000F_Ax¨Qô¦y_x000E_AR*ëïû_x000F_Ah _x001A_L|_x001F__x000F_A`¡µ_x0014_pï_x000E_AØ9©?¾_x000F_Al¡1H_x0005_	_x0010_Ai¦}uð_x000F_A)W¢É_x0002__x0010_AH_x001B_¯n^__x000F_AN8Ø_x0001__x0002_?ò_x000F_AÉö¤_x0007_9ú_x0010_An2 §&gt;_x000F_AîÝ~X_x001A__x0010_AuÓáTÑ©_x0010_A0&lt;5Ð_x000F_Ay~Á_x0010_AÑc_x0006_6_x0016_9_x000F_A_x0002_©_x0017_R#_x0010_AVeÔTÍ_x000F_AÒ_x001E_ m_x0010_At8Ïw_x0010_A¸_x001E_¨ÏÈØ_x000F_Aí{UùI_x0010_A_x0010_1+ÿ_x0010_A|uä_x0012__x000F_Ah4	§õe_x000E_A&amp;G%|!_x0010_AF¯&gt;éË_x000F_Aün"&lt;Q_x000C__x000F_AXÂï_x0017__x0005__x0010_AÕÜÉó_x0015__x0010_A	ô9_x000F_õ_x000E__x000F_ATy¡7_x000E_A¾{}o5å_x000E_A67LÌ_x001D_×_x000F_A_x0014__x0010_4åe}_x0010_A­ZóÃqs_x0010_A"ÿ_x0004_¿_x0007_G_x0010_AÚÇÒ	a_x0018__x000F_AF[_x0004_ñÓ_x000F_Aº_x001A__x000B_LÖ_x000C__x0010_A_x0001__x0003_þ~èÔå_x000F_AQ_x0018_ÑrÒÒ_x000F_AÎ±ª_x0016_§U_x0010_Aìþ³Æg_x0010_Aü_x0005_Díu_x0004__x0010_AâÙ®_x0015_{U_x0010_A_x0014_yä_x0014_d_x000F_A9Æ_x0001_Ë;_x0010_AÍ|1l_x0010_Aáð_x0003_ ªv_x000F_AªùÊ×qÚ_x000F_A(Ûôçê_x000F_A	§¿Á(_x000F_Ad(pkÑ(_x0010_A_x0003_¢6R_x0002__x000F_Aly3Y_x000F_AñÁtª_x0017_Ò_x0010_Aøùaå_x000F_A611&gt;8_x000F_Añu_x0015_v_x0010_A&gt;ì2i¯ê_x000F_ApM_x0018_cm_x000F_A$GU_x0010_A_x001C_W°ÃÔ_x000F_Ax±&gt;¯T_x000F_A¼·Z´¦°_x000F_A_x001E_e£K_x0007__x000F_AAÍÇK_x001E__x000F_ArEö·Ð_x000F_AÁöê£_x0017__x0010_A°Ë:ý_x000F_AñGKm_x0001__x0003_iö_x000F_AeÆ½4,g_x000E_At0½ÊL_x000F_AÉPKg_x0010_A_x0004_ôÅäûh_x0010_A_x0002_z_x0013_Þy_x0010_A$Üµ!_x0002__x0010_A&gt;JDêXÞ_x000F_A_x0005_,Öó£÷_x000D_A$½½êj_x0010_Arìu&gt;¢_x0010_AD&gt;qjtL_x000F_AâZ%_x000E__x0010_A&amp;­/Ì_x0011_4_x0010_AçøgíØv_x0010_AÔy0_x000F_A¯ÄS_x0004_=*_x0010_A_x000B_M9õt:_x0010_A3ã¥'_x000F_A^ È"$ä_x000D_Aú{³Óý_x000F_AfV&amp;C_x000F_AÖ7 ª=×_x0010_A_x000C__x000C_._x000F_Aú©_x0010_K_x000D__x0010_A&gt;,"® _x0018__x0010_AèÐTL_x000D_Ü_x0010_A6_x000B_Ì_x0001_s_x0010_AmRYæ_x001E_Ë_x0010_A_x0002_þ:BV=_x0010_A;lûy×_x000F_AÛpò#ºM_x000F_A_x0001__x0004_R-E_x000B_-_x0010_Aúá¼ìu´_x000F_Aºpä_x0001_/_x000F_Aþ±ï)2_x000F_A ,âôd_x0010_A½XÓ2_x0010_A_x001F_gq_x0019_³j_x000F_A°Ñ#_x0014_Ã_x0015__x0010_A$_x0012_gÎÛ_x000F_A&amp;_x001E_©ý_x0003_À_x000F_A*_x0007__x0006_¢CÎ_x000F_AÔæÊM¶_x000F_A/ä×õ_x0015__x0010_Azö_x0008__x001A_d_x0010_AùoFõP._x0010_AßlÀ5¬_x0010_AÔýÊñÿ,_x0010_A¦È_x000E_eÔ_x000E_AÑ®_x001F_¾F¦_x000F_A·à_x000E_AJx_x0014_	w¾_x000F_A©Ù@_x000F_AÑc_x0006_6_x0016_9_x000F_APÈMÚÞè_x000E_AÐ_x001F__x001F_@+J_x000F_A¹L_x0017_;¬_x000F_AWó_x0002_ª´._x000F_Aîö__x001F__x0010_A(cÓ×_x000F_A_x0002_þ:BV=_x0010_A¦ÑSª²_x000F__x000F_A.[_x0004__x0007_#_x0001__x0010_A eÅ_x0011__x0010_A}7.À_x0007__x0004__x0011_AÚ¹Èîb_x000F_A?_x000C_Wàs_x000F_A_x000C_äD­_x001A__x0010_AxV{æ1_x000E_Aü«@²8_x000F_A¬µØ_x0015_³_x000F_AøpvÁÅº_x000F_AÔ_çþÇ/_x000F_AÃùO×_x0016_Ú_x000F_A_x0006__x0002_ñê_x001E__x0013__x0010_A_x0006__x000F_õ=B²_x000F_AºÔi ¨ÿ_x000F_A^_x001A__x0001_=v+_x0010_A&lt;_x0008_X1_x001E__x000E_AQÚM½7ü_x000F_Aèøgôår_x000F_A&lt;_x000F_â¼_x001A__x0010_ANwo_x0005_®_x000F_A|(Z_x0002__x0011_ALÄ¾ÐR§_x000F_A$»GF_x000F_AUç±H&lt;_x0010_A_x0007_Ä¨à_x000F_Aü@i&gt;÷_x0010_Aæ_x0018_ÓZ%}_x000F_A&amp;_x001E_©ý_x0003_À_x000F_A_x001C_W°ÃÔ_x000F_A÷\ÂK&gt;_x000F_Aö-¡Ìç_x000F_A_x0001__x0006_VEØÀ½R_x0010_Aü_x0003_'_x000B_9_x000F_Ar|Í_x0005_®_x0002__x0010_A,|ß\_x001E_8_x0010_AfQv§#_x0010_AùÐÑ»:_x0010_Aèo__x0014_Ûß_x000F_A´ÞT©6¶_x0010_A{ô\#_x0004_k_x000F_Aj_x000C_KOSc_x0010_A[Ç·_x000F_A_MQù_x000F_A;Ð,µ0_x0010_ARvrý_x000C__x0010_Axì{§_x001D__x0010_Ar;L_x0017__x0002_¦_x000F_AÖ¢N_x0006_yÑ_x0010_APBõù_x000F_A`zà5ÆÌ_x000F_A_x000D_¨á	_x0012__x0010_A6n\_x001F__x0007_Ë_x000F_A¸_x0006_é_x000E_Ð_x000E_Aù_x0010_RK/_x0010_AkÉ7W=_x0010_AºS?X_x000F_A&lt;jPnu_x000F_A_x001A_ôñs½_x000F_ABr_x0005_ô¥Ó_x000E_A_x000B_d©_Ï_x000E_A_x0008_±8ïÅá_x0010_A¡Ð(o_x0010_AjU_x0008_~_x0001__x0002_%_x0010_AÄN_x0004_'ö_x000B__x0010_AàÆ	3«µ_x000F_A_x0016_¢_x0008_Áö_x0010_A@}§e_x001A__x0010_A_x0012_DCØYË_x000F_A&gt;¦U¶ó~_x000F_AöÝ£_x0015_R_x0010_A_x0013_U±F¥_x000F_A_x0013_û_x001E_â¬Ý_x000F_Ab=ýI' _x000F_Aq\«Oú_x000F__x0010_A·_x0004_è`ÓÎ_x000F_AÇ±vå_x000F_AÐe+"Jz_x0010_A&gt;ú\_x001F__x001B__x0010_A0²±Ñ_x000F_Aö@ÃCë_x000F_A:U~ÑE_x0010_AØ};v_x000F__x0010_Aùq¬®ô_x0010_Aú/]¼_x000F_AZ`T_x001F_î_x000F_A_x0001__x0001_JÂE_x0010_A_x0012_°.½_x0018__x0010_AÉá#_x0015_¿Ð_x0010_Aµ&amp;_x000E_cÅ_x001F__x000E_Aµs°è_x0017_f_x000F_Aè_x0008_~8o_x000F_AHkyÜ1_x0010_A_x0012_(±_x0006__x0010_A¾öb|Þ_x000F_A_x0003__x0007_á_x0001_¤/_x000F_A`Ô5Á_x0004_S_x000E_AxÄñ_x0005_|_x000F_A®Äð_x000F_A*{ga5_x0010_AÂÚü¡Ö´_x000F_AÑ~@_x000F_AÒöõÐ)_x000F_Ac_x001C_gI¯_x000F_A.¶¸â¼_x000E_A¸$w}U&gt;_x000F_AÅ,ºõìï_x000F_A)öÎq_x0010_AöÄ­Û_x000F_AÀ_x0006_)_x0015_î_x000D__x0010_A¿&amp;E*_x0004__x0010_A,$ß)Å_x000F_ANáÆç2_x0010_Af×ÿY_x0007_6_x000F_At"êF_x0012__x0010_A¼T_x000E__x0013_·_x000F_A|'_x001C_@Ò_x0002__x0010_A_x000F_9J¼_x000E__x0010_Ax¢ö._x0013__x0010_A²`_x0001__x0001_}_x0010_Aýå_x0008_W_x0010_A_x0010_ÁqÆ_x0015__x0010_A¾Fbo÷c_x000F_A_x001C_û$¢Da_x0010_A ®P_x0014__x001D__x000C__x0010_AN$S:)_x000F_AèNk_x0005__x0006_¯_x0008__x000F_AN£åI _x000F_Aøå/Uµ_x000F_AÒ_x001E_ m_x0010_Aðç+8_x000F_AxN(gÁa_x0010_Aq_x0003_sS£_x000F_A_x0008_2£Nx[_x0010_Aü#°Aßº_x000E_AÁ_x001C_æ«_x000F_A@0Ücx_x000F_AôäO_x0006__x0001_L_x000F_Ag_x0010__x0005_£_x000F_A_x000F__x000B_Gð5_x0010_AZqKè©5_x0010_A²!õÉv_x0010_AVEØÀ½R_x0010_A]þW1È_x000F_Akp¨J&lt;+_x0010_AØüúPáÙ_x0010_A®þoK_x0010_Añ*MùL¥_x0010_A.¶¸â¼_x000E_A÷+­LûÏ_x000F_A·HÓ1b_x000F_AZhß_x0011_,c_x0010_A_x0004_T._x000F_À_x000F_ADÚ¼Êö^_x000F_A_x0007__x0017__x0001_/ß:_x0010_Ab_x0005_I4"_x000F_Aa_x0013_ÂÁ#_x0010_A_x0002_!	=(_x0010_A_x0001__x0003_V3~@+@_x0010_A²&gt;Û_x0007_À_x000F_Aãr¶_x0014__x0013__x0010_A_x001E_Erë_x000F_A´~~_x001C_µ_x0010_A&amp;_x0013_~­_x001D__x0010_A_x0002_þ:BV=_x0010_A/Rå4W_x0010_AúöÛ+4Æ_x000F_A¤y?R7Ø_x000F_AúÞú/_x0011_._x0010_Av*hÉ±`_x000F_AÈCÂD¯Ô_x000E_A¸·Qaì_x000E_AVf	_x001A_&gt;_x0010_A_x0006_zÐæ_x000F_AîYù_çM_x0010_AæÍ,"æ"_x0010_A_x0011_ÞV_x0006_ô_x000F_A_x0010_tSÆ9_x000F_A¨0yÿg_x001B__x000F_AÔ¿²0Á_x000F_A·_x000F_96c-_x0010_AÎªÀ-­0_x000F_AFj:=-_x0010_A¤7k_x0004_JG_x0010_A!þ6&lt;_x0010_Aµ&amp;_x000E_cÅ_x001F__x000E_Ak*ê_x0018_ù_x000F_AçDs_x0016_ù_x0010_AÌèI32_x000F_A]þW_x0002__x0003_1È_x000F_AïÅM¢j_x000F__x000F_ARI¿_x0012__x000F_Auí¦ Ù_x0010_A_x000E_Zf¡k_x0010_Au&gt;Hà%×_x0010_AEÖÚ"_x0010_AG*În¢_x001B__x000F_Aïl|__x0005_&gt;_x000F_A´_x001E_À.A2_x0010_A_x0012_¥2¿Kä_x000F_Aâ'@!h_x0010_A_x0004_U9AÝ®_x000F_AìöQ1Ú_x000D__x000F_A_x0013_Þ_x0017_ðL{_x0010_AÀ_x001F__x001D__x000D__x0007_³_x000F_AzQ÷r_x0003__x0010_AE_x001B__x0001_}*_x000F_Aµé;ÂÛm_x0010_A½ùè°_x0010_A,	ß{ã{_x000F_Aê#¿­È©_x000E_AÍo%Lâ[_x0010_Avw7h_x000F_AÈ5b«_x000D_Û_x000F_AÊ{6{i_x0010_Aé}K¯x²_x0010_A¾°È¼¹_x000F_A6Eñ_x000B__x0010_AÜIãÿ1F_x000F_A¾_x0015__x001F__x0012_{_x000F_A#2ú_x001B_©_x000C__x0010_A_x0001__x0002__x0016__x001A_^ÎiÐ_x000F_A»÷©¨û:_x0010_A6ó¯W¾_x000F_Arr_x0017_uZ_x0010_A~&lt;gµ¿á_x0010_A_x000D_ï~A;²_x0010_A	wª_x0010__x000E__x0010_AöR_x000B__x0007_k_x0010_A¬í_x0010_A §_x0012_å}¨_x0010_A'_x0007_j_x0003_²_x000F_ABX` _x0006_æ_x000F_A8^¼²QX_x000F_A*_x0010_j9_x000F_AÏD.8Ã+_x0010_AÞ!±_x0008__x001E__x0010_A¸Xd_x000D_´_x0003__x0010_AZäÿYö@_x0010_AiÉ_x001B_¦k_x0010_A6_x0003__x000F_ÿ¤_x0010_A¢_x0008_ý²'_x000F_Aïc,~_x0010_Aä_x0005_j_x000F_Aì ÙH_x001B_i_x000F_AÑH_x000D_­Ås_x0010_A_x000C_Gå¶F_x000F_A_x0016_ÓO-1_x0010_Ap_x0006__x001A__x0002_Q¢_x0010_Am_x0014_Â_x0010_A_x0010_l¦¸ß®_x000F_A£½×¤_x0010_A(&gt;­_x0015__x0002__x0005__x0010_AQ_x0018_ÑrÒÒ_x000F_Act=½_x000F_A_x0016_®éç_x001F__x000F_AßÂº¾_x001E_ù_x000F_A2á¤(/_x0001__x0010_Aþé+]_x0019__x0008__x000E_A_x0003_!^N»½_x000F_AÙ¬_x001E_:_x000F_AV¬_x0004_'s_x000F_AI©ÓzÒ8_x0010_A_x0004_0¥Â¿ï_x000F_AÿÜ:à_x000F_A®_x0002_ht&gt;&gt;_x000F_AlÉ5óaa_x000F_A¥¦(Ý8_x000F_AûXÐëË=_x000F_AzT²,¤_x001C__x0010_A_x000C_ûÃ]b_x0010_A?ôUIÒï_x000F_A_x0008_¥^_x0008_y_x000F_A°=ãúÒ_x000F_AF_x0017_öæ^_x0018__x0010_A;Ô_x001D_Ï;Y_x0010_A:_x0015_hå3_x0010_Aà*½4Ó=_x0010_AáÚzÃýY_x0010_A_x0014_ÈÓ_x0019_5_x0010_A^*h}6ã_x000F_A_x0001_JìXy_x000F_AÓÎ_x000C_i×_x000F_A² áªSp_x000F_A_x0002__x0003_[¦hj/_x000E_A)ufz7_x000F_Aþ±ï)2_x000F_Aºeîã_x000F_AR{û¦_x001E_µ_x000F_Aòµ|kÀT_x0010_AG_x000F_ä¤	_x0010_AÆÛ°_x0002_»|_x0010_AfOKÁF[_x0010_Ai*w2%_x0010_A=|_x001E_wy_x0010_AksÃ¼Oe_x000F_AÍ6_x000E_«a±_x000F_A^ È"$ä_x000D_A¦LÅ#_x001E__x000F_A_x001B_;Ð_x0004_¸¸_x0010_A_Q_x000E__x0010_Aúq"@ß_x000F_A%ð|6¿*_x000F_APÓäô_x000B_I_x0010_Aü«@²8_x000F_A»¹Ó`¥\_x0010_A¾_x001B_Vóï_x000E_A_x0001_0_x0017__x0017_2_x0010_Aµd_x001C__x000C__x0016__x0010_A¼ÿv È_x000F_A/_x000B_9ËØÚ_x000F_A¤ØýÎm_x000F_A²ì¿Ávr_x0010_AÀó_x0011_m_x000F_A_x0016_QF_x0010_3_x0010__x000F_A(ôÂé_x0001__x0002_|#_x000F_A_x001E_²¦_x0003_§_x000F_ApvW/Ën_x000F_Aæ&gt;çÍQÐ_x000F_AæùgÂyý_x000F_ABãë.qd_x000E_A_x0010_^W_x000F_AõÜþ6Ç_x0018__x0010_A­_x0013_¥aç_x000E_A_x0010_ÑÓL}_x0010_A­4c_x0011__x0010_AÊµ_x0008_ÝÔÐ_x000F_AæI¾ÁW_x0010_A]NÌ½_x000C__x0010_A?¨ÞÂd0_x000F_A(ýBÕÍù_x000F_AØTä+6_x000F_AÝºa»_x0015_ï_x000F_A½ùè°_x0010_A^b+n&gt;á_x000F_At?ò#¢_x000F_AôªöMÀÚ_x000F_A:4³_x001D_(_x000F_Ad_x0016_®_§T_x0010_A¾C·rÙ5_x0010_A]þW1È_x000F_AjÜÅ%+Ç_x0010_Aßos,_x0010_Ai¦ô6_x0007__x0010_A;&amp;î¾1¤_x000E_Ah±Äm@_x000F_A)_x0007__x000E_S_x0010_A_x0001__x0002__x0011_u']E_x001A__x0010_Ahf§§_x0005_ß_x000F_A¨è6_x000F_AåÕÏ5Ù¸_x0010_A_x0018_?^¶F_x0010_AÊ\p#¾}_x000F_Atxè_x0018_©¸_x000F_A-Qq_x0015_Ô(_x0010_AvÑlÖ_x001F__x0010_AÎJ÷ØN_x000F_AR&lt;E`â_x000F_AÒ&gt;Ú²]f_x000F_A_x0011_/l(¾_x0006__x0010_AÆ_x001B_Ìta_x000F_AüuÜî_x001D__x0010_AÇ_x000C_A^_x0010_A_x0012_ÉÞ(½_x000F_AJ5è¼_x0010_A¼;_x0010_Êú_x000F_A^ È"$ä_x000D_A¬I×uÞ_x000F_AdÇÈ#ê_x0001__x0011_A6£2Ï®_x0010_Aßì\z_x0010_Á_x000E_A_x001A__x000B_^ÿiÓ_x000F_A{`¨óÚò_x000F_AÊÔ²WD«_x000F_AV4¯÷7_x000E_Ai¦}uð_x000F_A_x0018_@_x001C_Õ·S_x0010_AS¸¥6_x000E__x0004__x0010_A³é_x0001__x0005__x000D_4_x0010_A¼;_x0010_Êú_x000F_A¤ßâHXa_x0010_Aú¿A_x0010_A&lt;©/ à_x001B__x0010_AíäõsW_x0010_A_x0008__x000B_ctì_x0005__x0010_Að³ÁVøý_x000F_AÖÜ5x½;_x0010_A_x0004_ÑÒ&gt; ö_x000F_Aôß_x0010_D_x0010_A#DhvÈM_x0010_Ap'üh-_x0010_A_x0017_±_x0019__x000F_AJT"ÂÝp_x0010_Aà&lt;ÓC_x0002_`_x0010_AxQÄ¼iá_x0010_Aþz^_x0010_Aöûð!_x000C_4_x000F_A²i¯_x000F_AOª_x0003_¶W_x0010_AÀñè$_x0019__x000F_AÚH¤7,:_x000F_Aý¤ÎÑÌ_x0010_A_x000B_M9õt:_x0010_AÔ(º"-_x000F_A$½½êj_x0010_Aª¡»5¬²_x000F_AQ_x0018_ÑrÒÒ_x000F_AfKÈÔ_x000F_Aæ¢%dün_x0010_AÙ_x0005_~(/_x0010_A_x0003__x0004_R-E_x000B_-_x0010_AVi·X_x0018_Q_x0010_A@_x0002_âDõ_x0010_A~®%ª½F_x000F_A¸ºÍO_x000F_AÔ3_x001F_#_x000D_x_x000F_At_x0015__x001F_x_x0010_A&amp;_x0002_ÉGÿ_x000F_AZñ_x0012_Ã_x0013__x0010_AR_x0018_utþ_x0019__x0010_Aõp()¨_x000F_A_x0012_-·ÜÆ¦_x000F_AG_x0010_d_x0014_3(_x000F_Aø±åÙ,_x000F_Aªql1{_x000F_Aø´ÐÂX1_x0010_Ay×(ìj_x0007__x0010_AD_x0008_Âã_x0001__x0010_AâÙ®_x0015_{U_x0010_AúöÛ+4Æ_x000F_Aö9æU¯_x0016__x0010_A¤àM©Lí_x000D_AP_x0018_D_x000B_Ï _x000F_AÔzÖú_x001D_P_x0010_A_x000C_é_x0003__x000E_Av¨P		_x0010_Aë[K_x001C__x000F_A#Úom¯Ù_x000E_AX¦¥é¥_x0010_A_x001E_³²t_x000F_A[¼ÄÔzC_x0010_A°ãçø_x0001__x0003_{)_x0010_A¾$í}°,_x000F_A&lt;_x001A_#§Q×_x000F_A_x0014_@_x0010_AùØ.²Úr_x0010_Aª6nÌIã_x000F_A__x000C_Ro_x0010_AÓ{_x001A_);_x000F_Arä|ùC_x0010_Aü[²Dz_x000C__x000F_AðrM­3%_x000F_AÑç_x0014_|_x0010_A¡P_x0002__x0002_¿µ_x0010_A.´ôÐ_x001A__x0010_AØgàd_x001E_{_x0010_A7_x0017_óÝ_x0010_A*ÕÅ_x000E_IA_x000F_Ap_x0006__x001A__x0003_Q¢_x0010_A/nÊLÒ_x0010_A¬_x000C_Z®_x000F_AÕ8¦U\_x001A__x0010_AgMÖÉÌO_x000E_A¼T_x000E__x0013_·_x000F_Aô_x0010_öÐÂ{_x0010_At_x0013_¨_x0001_-_x0010_Aßõ*Dle_x000F_AfQv§#_x0010_A_x0006_È_x001B_Ü@_x0010_AJ_x0003_µ+×_x0019__x000F_AiPsÚÂQ_x0010_A=~_x0010_¿_x000F_A_x0006_õ¾¤±*_x000F_A_x0002__x0003_¿ûF_x000F_û}_x000F_AKs_x0012_CÌ_x000F_A0¸sÀ#_x0010_Aðª|=¬_x0001__x0010_AØUü__x0010_;_x0010_Aø±ïyoJ_x000F_A¤ÿä·,_x000F_A_x001D_ú¤ï=,_x0010_A\cJÁ©_x0010_A/O[Åf _x000F_Act=½_x000F_A^,	[_x001E_{_x0010_A_x000F_á/!_x000E_Aäù_x001C_+¦¥_x0010_AOÀ8V·_x000F_AÏåÒ®a_x0010_AµsW_x000E_AÐW¥ga[_x0010_Ak_x0001_uD§_x0010_A_x0005_P_x001C_~k&amp;_x0010_AB½_x001F_¸­Ñ_x0010_AFaãå2_x000F_Aòäû´Áç_x000F_A.kf`_x0017__x0010_Aððã_x0014_Ó_x0010_A_x0001_q¥äè_x000F_A5_x000D_Dõá_x000F_AiDXx&gt;_x0010_Aú~xf_x000C_¿_x000F_A89_x001C_³r_x0010_Aj_x0017_Ú_x000F_A¦6ÿ_x0001__x0003_I_x0010__x0010_AöSEA0_x0010_AQÚM½7ü_x000F_A_x000B_d©_Ï_x000E_Av_x0014_uá/_x000E_AÊüA¼r_x0012__x0010_A_x0002_%û½ü_x000F_Aë?Ûor_x0010_AÞþ¼í¢,_x000F_Aðkÿj3_x000F_Aw_x000B_=Éº_x000F_Ax_x000B_[»ÃN_x0010_AwÍ\_x001F__x000F_AÂ&amp;­@_x000F_A_x0007_V_x000D__x0010__x0002_*_x0010_ApQ_x0001_õ|Æ_x000E_A¯¹8À_x0010_A=Uy_x001D_è_x0010_AÅâ_x0017_ôú_x000F_AªKòa\_x0010_A_x0002_'ÎÅHb_x000F_A_x0011_r_x001F_U\ï_x000F_AZ_x0017_ß_x0002_Ó_x000F_At`Å_x0014_]_x0010_Aì'ÊîÍõ_x000F_AV·¢Ì_x0010_AÊt59@$_x0010_Aè½¿Ûa_x000F_AÊÂx_x000C_j _x000F_AßHY_x0013_V_x0010_A¦_x0003_¨zñ_x000F_A_x000E_&amp;\`&amp;R_x000F_A_x0002__x0006_ÊSþiÌÌ_x000F_AjmÇ__x0010_Ab¯V_x0019__x0013__x0010_AJeí,Â1_x000F_AØ_x0016_%v¡_x0014__x000F_ALÃ_x0008__x0002_b_x001A__x0010_A_x0004_¿Èêæ_x000F_A(E~ÙÁ_x000F_A_x0001_¹AÞi_x000F_A_x0002_¾_x001C_ldõ_x000F_AvRöÆ½_x000F_AÁöê£_x0017__x0010_AÜ¶ã8?_x001C__x0010_A_x0017_Ó¬NÄ\_x0010_A*_x0003__x0010_©Ø_x000F_AÄÚ:Y¯*_x0010_AúÎeú_e_x000E_Ao½ÿò¼_x000F_A$w_x0014_ýÂ_x0017__x0010_Aø.òd "_x0010_An.ô_x000C__x000E__x000F_AV¬_x0004_'s_x000F_Aü _x0016_ÞI_x000F_AR_x0006__x0005_¬Z7_x0010_A_x0007_- ´_x0010_A_x0002_V6_x0017_C_x0010_Aö¶@û_x000F_=_x0010_A©8³I_x0008__x0010_AXd9_x0003_q_x000F_An¹Ö_x000E_pë_x000F_A	;ÈM_x0019_&amp;_x0010_AQÚM½_x0001__x0002_7ü_x000F_A¸Å¯Ld_x0010_A'_x0018_Ó³¹_x000F_At_x000C_ ÚÏÔ_x000F_A&amp;Q4·m_x000F_An.ô_x000C__x000E__x000F_Avw7h_x000F_A_x0019_bm"_x0010_A|ÝCÖ¸³_x000F_ACUÛx_x0010_A¬_x0006_Ò¬ï_x000F_AÙâ¹B_x0001__x0011_A&lt;UµëQù_x000F_Ar_x001A__x0013_hP_x000F_A¬G!º$C_x000F_AÝ¯ß¯8_x0010_A+¿ÉÁ y_x0010_AÆ áëd_x0015__x0010_A!^éerG_x0010_A²"ßðÑ_x000F_A$»GF_x000F_A®_x0001_ht&gt;&gt;_x000F_A'Í_x0005_¬y_x000F_A¨Õ_x0010_Ï_x000F_A_½_x001F_¥û´_x000F_AiÃÅ$f~_x0010_AV40UAø_x000F_AÔf?¸_x000F_AÿÔÄ_x000C__x0015_÷_x000F_A_x000C_ÂYp_x000F_AÄgZ_x0007__x000F_A ø6É´i_x000E_A_x0005__x0006_*×8_x0019_O+_x0010_A\­_x000B_£Æ_x001D__x0010_Ak_x000C_a6nD_x000E_ARö_x000F_ï3_x000F_AÄZ_x001A_s_x0004__x0016__x0010_AH_x0011_Q_x000F__x001E__x0004__x0010_A­ú­fµ_x000F_AÚÇÒ	a_x0018__x000F_A¤I_x0014_ðþý_x000F_A6z_x001F_KK$_x0010_AïÅM¢j_x000F__x000F_A°îGÏw_x000F_AJæ_x0003_³øh_x0010_A}#j° _x000F_A_x0004_/n_x000F_AâÊQ	`_x0010_AT1Ç&amp;öZ_x000E_AÞ§_x0003__x0012_~_x000F_Aø_x0010_¯_x0019__x0001__x0010_AHÊ_x0002_A~_x001B__x0010_A2aÄ±è_x000E_A`T3'_x0013__x0010_A	ÀTxèo_x0010_AiÄàïÛÄ_x000F_Ah¡.¹Àî_x000D_A2)H	~E_x000F_A_x0013_à3r!l_x000F_Añ{}*_x000F_Aýâg_x000E_%Î_x0010_A¤ºø0í÷_x000F_AÊV*-¥M_x0010_AÒ©_x0001__x0002_óÖ_x000E_A.v_x0006_k_x000F_Aã_x001A_{ù¼z_x0010_A_x0002_/=_x0005_C¹_x000F_AWÓ_x0014__x0006_x_x000F_A¨°HO_x000E_A-S_x000D_¢_x000F_AÒöõÐ)_x000F_ABôì6ÊL_x000F_Aì4.?Øö_x0010_A÷öUÛ~Ç_x000E_AS×.¬._x0010_AF&gt;&lt;@6_x000F_A¸Yÿ°É_x000F_A4y?4_x000E_Ä_x000F_AÀ_x001F__x001D__x000D__x0007_³_x000F_AF­¹_x000B_Ç_x000F_AÙ_x0002_~(/_x0010_A=Ñ_x0001___x0001_õ_x000F_A_x0008_/Õ¦Å8_x000E_A[Ç·_x000F_A_x0014_'_x0014__x000F_A2¸¤_x0014_Ì_x000F_A&gt;_x000D_£ë©_x0010_A0&lt;5Ð_x000F_A_x0012_o?_x000F_A ]ÁZÚ_x000F_A_x001F_ûIö__x0019__x0010_Aº)Ìÿîo_x0010_AìöQ1Ú_x000D__x000F_A×Ã_x0014_Ö_x000F_Ae¦W¤F#_x000F_A_x0001__x0002_þõÝé2Y_x000F_A8uÁt?_x000F_AÌñ5çm_x0010_A_x0010_wV_x001C__x000B__x0010_AMqàY_x0006__x0003__x0010_A_x000C_Jâ(_x0010_Ao_x0015_W_x0010_AÀó_x0011_m_x000F_An_x0008__x000F_Ó;_x0010_AäèN@_x0002_1_x0010_A_x0010__x001B_$_x0006_ Ù_x000F_AtãÕ5²=_x000F_A$_x0014_ô_x000F_A_x000B_5U3_x0018__x0002__x0010_A¤àª_x0015_øß_x000F_A6_x000B_Ì_x0001_s_x0010_Aª+#_x0004_Nn_x000F_As&amp;z/x_x0010_A2`_x0011_1{M_x0010_A³ÔkÝ.ù_x000F_AJ5è¼_x0010_A&amp;7þåª_x0010_A¿Ú&amp;wu_x0010_AÑBÕ¼Õ_x000F_AôÚ¾_x0002_Ï_x0018__x0010_A+_±OW_x000F__x0010_AöSEA0_x0010_AOØ_x000E_©*_x0010_A&lt;p2r,7_x0010_A.#GÃÉÞ_x000F_A_x0001_ÞÀ_x0011_¼_x000F_Aà-9_x0003__x0004_a`_x000F_A`ýæ}ûô_x0010_A½Lé÷@E_x0010_AíWÕ»÷_x0001__x0010_AI©ÓzÒ8_x0010_A½ùè°_x0010_A0gh_x0019_Õ`_x000F_A.¦$äóû_x0010_A_x0003_ë¡îA_x000F_A_x0016_äÄ°Â_x000F_AFds_x0010_AJÝÔ_x000D_í0_x0010_A0²±Ñ_x000F_Ae?¯:~_x0010_AhK§_x000F_ª_x0012__x0010_A_x000E_ö`òC´_x0010_A£ý_x0003_aË_x000F_AøD7ès_x0010_A_x0010_2_x0002_Õ_x0012_Õ_x000F_Aü _x0016_ÞI_x000F_Aßo:$=~_x0010_AGzf ._x001D__x000E_AwUN*U_x000E_A ®P_x0014__x001D__x000C__x0010_A´Ae[}!_x000F_Aî_x0007_Ø'Y_x000F_AxyéV´_x000F_Aü _x0016_ÞI_x000F_AÚ¹Èîb_x000F_A_x0015_8q~_x0007_Ì_x0010_Aóêuk4k_x000F_A_x000C_}×í§e_x0010_A_x0008_	±þ&amp;Öóu_x000E_Af/^_x001C_¦=_x000E_AÂ6_x0004__x0005__x0010_AÜzêû:_x0010_A*kÏÆtâ_x000E_A_x000C_ÁÑ42_x0010_AÒÒß³j_x000E_A@ÿÿì90_x000F_AOÂaâ:_x0010_A*%eÝic_x000E_A6_x0003__x000F_ÿ¤_x0010_Ag_x0015_âiH_x0010_A:.Ó´_x000F_AZÏg}Q_x0007__x0010_A_x0017_½)ê¾Ã_x000F_A¶ü_x000E_ú_x000F_A@øiû^_x000E_A~émìÅF_x0010_A?_x000B__x0001_H_x000F_Aô_x0004_#¼_x0019__x000F_AÉe1No _x000F_A)_x0010_M8_x0010_AxRYcØ_x000E_A0_x000C_¢_x0005_Ik_x000F_A¶À_x0012_½P_x0008__x0010_A_x0015_þA®Ü¥_x000F_Am/¸-+_x000F_AÃ5ïºÆã_x0010_A_x0002_7_x0006_n?_x000F_AÓ?þs_x000D_5_x0010_AÌídVaÃ_x000F_Aª_x0013_p_x0002__x0003_¤ç_x000D_AHÏ£&amp;§x_x0010_AÆÏÑöw_x0005__x0010_AZâ÷_x0002_tþ_x000F_A `[CAV_x0010_AJ_x0013_ag_x0005_I_x0010_AÍÕ_x0001_|P5_x0010_A"	²§_x0010_A²{J_x0010__x0010_Að³ÁVøý_x000F_A*­_x0014_À_x0010_AÊ_x0001_7}D_x0010_AdÇÈ#ê_x0002__x0011_A}ª"¿_x000F_A_x0007_Ë"±Sá_x0010_A_x0006_3§ÐZ_x0016__x000F_AÎÄý_x0003_ãµ_x0010_A;_x000D_àÔ¾Ó_x000F_AgMÖÉÌO_x000E_A^_x0008_ûé_x001E__x0010_AöÂò3®_x001E__x000F_AÃÇ_x001A__x000B_pø_x0010_A_x001E_JdeÚ_x000F_A_x001A_LâÄ_x0004__x0010_A:M¶ê9÷_x000F_AAÊÐô_x000F_Avw7h_x000F_Aw¶wL'_x0010_AÓ0|ä_x0019__x0010_AjÑVsüÓ_x000F_A5ò²3k_x0010_AP ³r_x000F_A_x0001__x0002_ùq¬®ô_x0010_A5A?^_x0010_A£;ÝØ¢_x000F_A"H5Z·_x000E_AmH¨St_x000F_A|BìÌÑC_x0010_AA_x0002_°{CJ_x0010_A;Ñdô_x0010_A&gt;æÄQ¤ý_x000F_Aô_x0010_öÐÂ{_x0010_A_x001E_&amp;E17_x0010_A_x001C_û$¢Da_x0010_AÁ_x001C_æ«_x000F_Aa"¹_x000F_AdË6'_x0018_É_x000F_AX_x001B_{!_x000F_AÞÕæç_x0010_A»	_x001B__x0019_÷_x000F_A _x000C_]º{_x0010_A:^µÜ»_x000F_AöÝ£_x0015_R_x0010_AbW.ñ[9_x000E_A^àø5_x000F_AR_x0016_Í9"_x0010_AËä»~¢í_x000F_AaD_x0016_m_x000F_AÈ²é_x0005_2_x0010_Ax&amp;ÿûUs_x000F_Ajî¶ÃB_x0010_Atõ0Xc_x0010_AÕÜÉó_x0015__x0010_AFãÇ_x0002__x0005_s_x000F_A@ÚU4°_x000F_A¬	ã&amp;Ý_x0010_AØµ_x000F_u_x0010_AÓ&gt;p5§_x0010_Aã_x0011_¾áwd_x0010_A_x0012__x0014_4À¸¥_x0010_A¢_x000D_$÷¥_x000F_A(µKÉ¤_x0010_A½xöHc_x000F_AðøØ&gt;y|_x0010_A¦#_x0016_bw_x000F_Aù±I_x000F_AM!òÄh³_x000F_A_x000F_9J¼_x000E__x0010_Aj	«¬×½_x000F_AÕ_x0001_¯Â/_x0010_A½_x0003_²_x0010_A&gt;¦U¶ó~_x000F_A*±Û_x000F_Aî2Lz¢&gt;_x000F_A©&lt;`_x000F_A¡_x0001__x0002__x0004_8Q_x0010_AI´åAy _x0010_AB1k×è0_x000F_A_x0002_b-öW_x0002__x0010_Aýì:Oå_x000E_AhÙUMñ#_x000F_A¨ìëã_x000F_AûXÐëË=_x000F_AOèÑ*_x0010_A6åWùt_x0010_A_x0002__x0004_¤te%_x0010_A+_x0001_úF_x0011_d_x0010_A_x0010__x001F_àc_x001E__x0010_A_x001E_\_x001F_{Æ_x000F_A+ñS_x000E_AVq+ãà_x000E_Ah|Xü;_x0010_AÛ_x000F_ÂÊ_x000F_AôäO_x0004__x0001_L_x000F_A_x0014_R_x0014_ÌOZ_x000E_AD_x0008_Âã_x0001__x0010_A-_x0013_)_x000C_à_x000F_AH çbø[_x000F_AÄ¨=ûÒ_x001D__x0010_A_x0008_©_x0012__x0002_ãv_x000F_A_x0002_}Ò38Ø_x0010_AØJ£_x0003_Þ_x000F_A_x0005_×zl,&gt;_x0010_Ax:î_x000C_dÝ_x0010_AÀÚÐêTý_x0010_A@í'÷~²_x0010_A\O×å¤_x000F_Aî¼¶§_x000E_A­EzÇ_x000F_AÄ±2|Áæ_x000E_A¨Q~¯N_x001A__x000F_Aö1ì&gt;~s_x0010_AÉÅT\´_x000F_Aÿ_x000E_%Øz_x0010_AªùÊ×qÚ_x000F_AÁTfWÚ_x000F_Aþr_&lt;_x0001__x0004_NÂ_x0010_A_½_x001F_¥û´_x000F_A)_x0008_r6_x0010_A_x0014_2¹Mv¨_x000F_A_x0012_ïU_x000F_U_x001D__x0010_Al_x001F_SS=_x0010_Aèøgôår_x000F_AÊüA¼r_x0012__x0010_Aô_x0010_öÐÂ{_x0010_A³ÔkÝ.ù_x000F_AÓ©¢_x0014_v_x000E_A_x001E_ãO\_x000E__x000F_A_x0017_-ÚVåã_x000F_Aãÿÿ¥í_x0011__x0010_AÖ£Ó^B0_x0010_A=sÜË_x000F_A\ò$oø_x000F_Ao®g^Rm_x0010_AÑc_x0006_6_x0016_9_x000F_A&amp;ÀAB2_x0010_A_x001C_¹ÜæÔÚ_x000F_Ah_x0013_ý*4¤_x0010_Ag_x001C_dÙ©_x0010_A¸{¬*Þº_x000F_Aº=LÙ_x000F_A ï_x0003_Qä_x000F_A\ûçü?_x0010_A_x0001_E_x0010_Fd_x0010_A_x0017_2èC^Ñ_x0010_AÂÚü¡Ö´_x000F_AàÒ_x0006__x0002_|_x0018__x000F_A_x000B_ÆåWò_x000F_A_x0003__x0006_ùØ.²Úr_x0010_ASu¿Nã _x0010_A9Æ_x0003_Ë;_x0010_A_x001E__x000D__x0016__x000B_©ö_x0010_AØV_x0010_V¸:_x0010_Aßïù\×_x001A__x0010_AZ_x0017_ß_x0002_Ó_x000F_A´ç±·è_x0010_A_x000E__x0016_+æ2_x000F_A³0¾È_x000F_Ax_x0008_`_x001A_4_x000F_A&lt;_x001A_#§Q×_x000F_AñÖÖ_x001E_)_x0011_ArØíß_x000F_A_x0001_JìXy_x000F_AJÞ(ë_x001D__x000F_A{ô\#_x0004_k_x000F_AKÑ÷Â_x0015_t_x0010_A_x000E_ A_x0004__x0010_A¼#Nj_x000F_A_x0007_V_x000D__x0010__x0002_*_x0010_A7lÓ:H+_x0010_AmnV!Áø_x000E_Aâe~;ª¬_x000E_AZ_x0017_ß_x0002_Ó_x000F_A_x000F_F·î_x0019_:_x0010_AÔëáõú½_x000F_AÇ±vå_x000F_AäÔë1#_x0010_A©YVpà_x000E__x0010_Aê_x0005_Ò½ÝÖ_x000F_AtÚ%_x0001__x0003_íÅ_x000F_AÖó6WP6_x0010_A_x0001__x0002_¾jS^_x0010_Aòjd¤_x001A__x0010_A&lt;TCõÕU_x000F_A,Î;·è%_x000F_AäÐÃ×æ_x000F_AR¥Ñî§«_x000F_A´ì³¨%_x000F_ATf_x000B__x001E__x000E__x000F_ABþmc_x000C__x0010_Aø&gt;Ç«'_x000F_A&lt;àZÝ½_x0010_A@©½ JW_x0010_AP?_x0019_1_x0010_Al__x0010_s_x001B__x0007__x0010_A¨qU¦¾_x000E_A_x000E_Ä;|k_x0010_A²_x0005__x0008_4_x000F_Aâ¿fîÕë_x000E_A¼ØQñÉ_x001B__x0010_A+_x0007_ÞÉÁM_x0010_A½àõþ¨_x0010_A_x0014_@_x0010_ABæV³k_x000F_AaBM,s}_x0010_A0[Ì2_x000F_A¹ÌiL_x0011__x0010_AjÜÅ%+Ç_x0010_A$Âæ_x0005_k_x0010_A:G&amp;µp_x000F_ABÕ4_x0003_#õ_x000F_A</t>
  </si>
  <si>
    <t>a8104376279e8552bc91ba30b6c145b8_x0006__x0007__x001B_)ap^_x0012__x0010_A¼,ô£Õ_x0010__x000F_AÀ©¼p·_x000F_A_x0008_H?e«þ_x000E_AâßUOµ_x000F_A(ýBÕÍù_x000F_AÎÄý_x0007_ãµ_x0010_A]_x0019_C_x0003_5®_x000F_AàxU¦·_x000F_Aº3%ÐVU_x0010_AA_x0003_Î_x0018__x000F_A:Ø[_x0002__x000B__x0010_AtãÕ5²=_x000F_A¯_x000D_µÇ_x000E__x000F_A&gt;ÕæÑ_x000F_AÑç_x0014_|_x0010_AÈ¤Ã,_x000D_¬_x000F_ATÍ{`_x0007_Î_x000F_A_x0014_ã_x0007_2_x0013__x001A__x0010_AÌèuÂ_x000F_A¦*ÄÁd_x000F_Aé%)ø_x0005__x0010_Aú©_x0010_K_x000D__x0010_A_x0004_0¥Â¿ï_x000F_Auá_x0001_.S._x0010_Aö:_x001C_Þ\_x0013__x0010_Agç8=¯r_x0010_A#Úom¯Ù_x000E_AzkäÀQA_x000F_AüÈfBÕû_x000F_Ap[UA_x0010_A)_x0008_f±_x0001__x0003__^_x000F_Aad¬_x000E_ûá_x000F_A.v_x0006_k_x000F_APj=_x001E_~_x000F_A_x0017_ØÉP_x000F_A»µ_x001D_Ýeó_x0010_A}A .t_x000F__x0010_A¦m®ê#_x0010_A§Te_x0002__x001F__x0010_Anòf¹-ß_x000E_A7ë¥%°p_x0010_Aå_x000D_/è&amp;_x0010_AlüÕ»!_x0019__x000F_AÕuþãº_x000F_A?_x001D_9ýd_x0010_AúT·Ó=_x0010_AºwY_x0018_eO_x000F_A1,_x0003__x001C__x0010_AåÂ:»,_x0010_Ahi Ï^_x000F_AÎ9_x000F_A_x001E_e£K_x0007__x000F_A_x001E_£jæ_x0006__x000F_Aæ¢%dün_x0010_A&lt;PªNÕ_x000F_AS³ø²_x0002__x0010_AþÕ¬Ã_x000F_Ar_x001A__x0013_hP_x000F_A_x0018_¤ß¢Mv_x000F_A«k_x001C_ùt_x000F_A÷/Û©_x0010_A_x001C_fk©}õ_x0010_A_x0002__x0005_x_x000D_:¹°T_x0010_Aà?´ÿÊÕ_x000F_A_x0011_¦¶¡Y+_x0011_AT.Ôâ_x0010_AÀó_x0011_m_x000F_AnMï$¢_x0010_A_x0007_ö#Sï°_x000F_Aà"_x001F_èp_x0010_AVyCþQV_x000F_Avò_x0002_^ä_x000F_A°sc³_x000F_A#_x000D_%Çí_x0005__x0010_Avéh_x000B_Ú_x000F_A2_x0004_^µA_x0010_AÔ_çþÇ/_x000F_AÐÁ%__x0010_A2)H	~E_x000F_AdH&amp;ó{(_x0010_ADý6_x0007_ø_x000F_A¸_x0011_2_x000F_A51½ê|_x001B__x000F_AêÎ&lt;)N¾_x000F_A5_x0012_%(ñ_x000F_Ax&amp;ÿûUs_x000F_A,.3ät_x0010_A&gt;ÑP0f_x000F_A?_x000B__x0001_H_x000F_A®Ö_x0003__x0015_¶_x000F_A\RÐÎzh_x0010_ALÐá-iL_x0010_A_x000E_Û_x000E__x000B__x0001_ß_x000D_AÈÛÉ'_x0004__x0005_î&gt;_x0010_AÉ¿¹7_x0001__x0011_AAÞ4-_x000F_AHû_x0006__x0004__x0013_M_x0010_AZ_x001B_áT!j_x000F_Aç&amp;üÉ6v_x000F_A&lt;=_x0010_W_x000F_A_x0002_E_x0008_¨Õ_x000F_A:Å-ð_x001B__x000F_A¿hs½¼_x0011__x0010_A¸Ï1§)_x0011_AíÉý¸¿_x0003__x0011_A)w_Jv_x0010_AÔA_x0005_óoR_x0010_A¥_x0008__x000D_Y§_x0010_A_x0001_üN±Ë~_x0010_Aö_x001C_D_x0016__x0001__x000E_AWÙ\`Æö_x000E_Ab_0´/_x000F_A¨Üj66_x000F_AÌ_x0011_óìù«_x000F_A&amp;éÎ¸ì_x000F_A¶öÐ;Ú_x000F_A_x0016_ÓO-1_x0010_A°=ãúÒ_x000F_Avï_x0011__x000F_A®ÖR_äÃ_x000F_AC»_x001F_ %_x000D__x0010_A@È\C¨D_x0010_A)w_Jv_x0010_Aµs°è_x0017_f_x000F_ArËC´ª_x000F_A_x0001__x0002_ìj}Ø/v_x000F_A°xSÀ_x000F_Aµ&amp;_x000E_cÅ_x001F__x000E_AÂL lVü_x000F_A@·ÇÃ_x000F_A¤te%_x0010_AÜ_x0004_à	ö_x000F_A©êoâ!Å_x000F_Axjßö_x001E__x0010_Aðþ'_x0017__x0010_AiÉ_x001B_¦k_x0010_A2û_x0004_I_x0010_A_x0011_ÞV_x0006_ô_x000F_A_x0016_äÄ°Â_x000F_AtÉ@H¤_x000F_A¾X_x000D_¾_x0010_A_x0002_Öõ&amp;a_x000F_ArEö·Ð_x000F_A`Foý_x0017_Z_x0010_A:G&amp;µp_x000F_Ayp_x000F_§©_x0018__x0010_APÒ_x0010_¢Ð_x0010_AkéRª_x000E__x0010_AÏ_x0010_æÛü4_x000F_AÐ.¼NÏ_x0010_A_x000F_´3sô¹_x000E_A:öRéÜ_x000F_At_x0015__x001F_x_x0010_A°xSÀ_x000F_Aù¡¢¸K£_x000F_AàI:_x001B_a_x0010_A_x001D_êìR_x0002__x0003_B_x0018__x0010_AòÂpÃ_x000F_A_x001F_uväÐ_x0010_A®Äð_x000F_A)vX C_x000F_A/fXk_x0010_AßVq_x0003_D_x000F__x0010_A&gt;Põ*ÇE_x0010_A`JÝå+5_x0010_AuÉ3Íf_x0010_ANWÍP9_x0010_AS²_x0013_Y_x0003__x000D__x0010_AdÅü¶z_x000F_A&gt;ïp_x001C__x0010_A×Ð_x0001_¿_x0010_Ap_x0006__x001A__x0003_Q¢_x0010_AzÊdE°_x000F_A&lt;_x0015_çìOÇ_x000F_Aë"¤G±_x0010_Aö¶@û_x000F_=_x0010_At"êF_x0012__x0010_AæÇydà_x000B__x0010_ANì_x000F_Ê_x0004_)_x0010_ALt_x001C__x0010_AVKPÕH9_x0010_AÍ®_x0015_07_x0010_AÀ&lt;E+_x001D__x0010_A2¸F^«&lt;_x0010_A,Î;·è%_x000F_Aè½¿Ûa_x000F_A&gt;u]ÕÑ_x000F_AñÖÖ_x001E_)_x0011_A_x0001__x0003__x0012_ïU_x000F_U_x001D__x0010_ATz_x001E_¿ód_x000F_A}©Àc2ê_x000F_Aæ_x0004_js:ß_x000F_A_x0004_·_x0006_®9_x000F_A&lt;=_x0010_W_x000F_AßµÎÛ\_x000F_AïÆøqô_x000F_A7Ò,sÑß_x0010_A_x0004__x0014__x0008__x001C__x0010_As_x000F__x0002_X_x0010_AÇÊu_x0007_¨¢_x000F_A8^¼²QX_x000F_AÂÖ1r_x000E_k_x000F_AVó×6p_x0013__x0010_AÔw½Ãî_x000F_AYéØA_x0010_A_x0007_q¢(_x0010_AE(_x001D_Ú-,_x000F_AÜYþ0$_x0010_A¤5sm_x0005_z_x000F_AÔÓ_x000E_tt_x000F_A&gt;Põ*ÇE_x0010_A&lt;ù¬lZ_x000F_A_x001B_;Ð_x0004_¸¸_x0010_A_x001C_7q±_x001E_9_x000F_A_x0017_Uciâà_x000F_Ag_x001E_m-3h_x000E_Aò_x0007_¾Þ¹å_x000F_AÒ~=³_x0010_AbùZìý_x000E_AÄ¨=û_x0011__x0014_Ò_x001D__x0010_AâÊQ	`_x0010_AtÝÍf!"_x000F_AÚ_x000E_wt.l_x0010_Aôß_x0010_D_x0010_A_x0018_!Y¦5Ä_x000E_A_x0016_QF_x0010_3_x0010__x000F_ABìnç[w_x0010_Ah+¿_x0003_å_x0010_AÂE_x001D_!_x0015__x000F_A$1Tôb_x0010_A,ñHi4_x000F_Ar+spe=_x000F_ATG\TP_x0010_AnMï$¢_x0010_Av½_x0019_;ø_x001F__x000F_Af"	ÂµÄ_x000F_A_f_x0004_Õ_x000F_AHû_x0006__x0011__x0013_M_x0010_A_x0007_V_x000D__x0010__x0002_*_x0010_A¤'ØK_x000F_A@_x000B_#M_x0010_A_x000C_¨¨_x0006_£_x0010_Aê:ÿ´®_x000F_A	§¿Á(_x000F_AÅ_x000C_qå_x0001_W_x0010_AÚi	n_x000E_Aó_x0003__x0006_zTÎ_x000E_A_x0005_Yëu_x0008_÷_x0010_AÆÞ_x0012_È¼_x0010__x0010_A_x0001_j%_x001A_M_x000F_AI\zÑë_x000D_A_x0003__x000C__x001E_fõäGG_x0010_AZs_x0007_qó_x000E_A¸_x000B_Lê1_x0019__x000F_AG_x000F_ä¤	_x0010_Aÿ·JÇ1_x000F_Aþ±ï)2_x000F_Añ7_x0017__x0010__x0010_AeÔ)·M_x000F_AìÒc;À_x000F_AãèâæÆ¶_x000E_A_x0003_®_x001E_FH_x000F_AÜYþ0$_x0010_ALñóÎÈs_x000F_A»÷©¨û:_x0010_ATê_x000B_ÉEq_x0010_AX*3õ õ_x000E_Aù qt|Ú_x000F_A_x001F_uväÐ_x0010_Ab=ýI' _x000F_AúSuÞÏß_x000F_A _x0005_Ý«þ_x000E_Aä±A¬é?_x000F_A_x0018_=É&amp;_x0010__x0010_Aðrµí_x000F_AÕ_x0001_¯Â/_x0010_AÈ.`®_x0015_ _x0010_AÀ_x0008_Ì0_x0010_ABÅ;_x000F_A^g´gëÀ_x000F_Aºêð_x0002__x001E__x0010_A_x0006_Û¦Ýx_x000F_A_x0004_Yñ?_x0001__x0002__x000B__x0010_A(Àº?ã_x000F_Aè´	ø0_x001E__x000F_A_x0017_L_x0010_SFî_x000F_AÆ5Ö2pÈ_x000F_Aâ±ò[ËÎ_x000F_AÖSS¶:ù_x000F_AÜË²¬¿_x000F_A¦#_x0016_bw_x000F_AZ=è{µx_x0010_AR*ëïû_x000F_AjP^Ûí_x000F_A"$"F/_x0010_A0ï­²:_x0010_AÊ\p#¾}_x000F_A_6|Cb_x0010_A#_x0014__x001C_ï~_x0010_AHëÜd&lt;Ø_x000F_A¯±å #_x0010_A`H_x000B_Br_x0010_Aúq&lt;Ù_x0010_Az]]D_x0010_A*è}_x0014__x000F_AzBÊÿ^_x000F_A_x0014_ÿxÝ_x000F_AO_x0007_4Zïµ_x000E_A`Ág¡á±_x000F_A*_x0003__x0010_©Ø_x000F_AÔÆoyIU_x0010_A\oìB_x0010_AnMï$¢_x0010_Aû!_x001C_Îk_x0010_A_x0001__x0002_m(¹gA_x0010_AÎbò_x001B_­_x000F_A_x001F_ÛEn_x000F_A_x0004_äHX1,_x000F_AChy¶²#_x0010_AD"³_x0017_-Z_x000F_A6£2Ï®_x0010_AH&lt;¦ÖG_x0010_A	ÀTxèo_x0010_An_x000C_õ|Å¾_x0010_A¼&amp;¿ &amp;_x000E_A_x0012_:gZV_x001A__x0010_A_x000B__x0003_Cò/_x000F_AD«EDÈ­_x000F_AÎ±ª_x0016_§U_x0010_AzÙMmü_x000F_A_x0012_¥2¿Kä_x000F_AdÃQø&amp;S_x0010_AkÉÙ¤_x000F_AN£&lt;"º_x001C__x0010_A_x000E_ôoê`_x0010_AS_x001C_¡Y_x0006_)_x0010_Al_x001C__x0001_õ÷J_x000E_Aý\o%_x0010_A¡Mø_x0007_Ï_x0007__x0010_A`_x001A_±j°_x000F_AWªk9_x0010_Aþ_x001A_\Å§å_x0010_Aöz¢;_x0001__x0010_A¸_x001E_âËõ$_x000F_A_x0010_Nvy_x0004_Ö_x0010_A{?·_x0001__x0002_{¨_x0010_A¦*ÄÁd_x000F_A_x000F_Á!Ã_x000F_A_x001C_2Æºt_x0019__x000F_A_x000B__x0011_¼ÕYü_x000E_A¢]Æ×H_x0010_A·h9þª_x000F_ARÝãòs_x000F_Aâ_x001B__x000C_ðu_x0010_A2Çp¾ó_x000F_AC_x0011_w¶¤Õ_x000F_Aö_x0015_{_x0005__x000F_A~_x0012_ðaû_x000F_A&gt;_x0004_Ø_x0019_%'_x000F_AvFEMhY_x0010_A÷.PÈ_x0010__x0010_A:0¨Å»_x000F_Akn~&gt;:_x0013__x0010_A_x0016_äÄ°Â_x000F_AS	-_x000F_Aò­89ßL_x000F_A_x0004_sß}ß_x000F_A,/`61_x0010_AR½áZr	_x0010_AF_x0002_áWÆ]_x0010_AÕÿ_x000D__x0002_K_x000F_A¤báÝÊÇ_x000F_AÐÍ_x000E_¨.ý_x000F_A_x0006_NiW_x0010_A_x0014_rçË_x0012__x0010_A&lt;8Øìà_x000E_A_,³sï_x0010_A_x0004__x0005__x000B__x0003_Cò/_x000F_A_x0014_ÈÓ_x0019_5_x0010_Aü#°Aßº_x000E_AÌó=Ëi_x0010_A&amp;_x0002_ÉGÿ_x000F_ARö_x000F_ï3_x000F_AuA¯n_x0010_A8_x000E_¼_x0003__x000F_A_x0001_Í_x0019__x0016_&gt;_x0010_Að³ÁVøý_x000F_A¥·_x000E__x0005__x000F_AImÿ_x000B_O_x000E_A_x0008_'½¼,_x0015__x0010_A¯±å #_x0010_ANyüR[_x0010_AâÑ£4._x000F_AØ#gÙ¾k_x0010_AÈRÿ ¸_x000F_A»Ì_x001D_q_x0010__x0010_A·_x001B_4y_x000F_AÓ¯Ju_x000C__x0010_A¬¤ØÍéM_x000F_A|ò_x000B_-]_x0010_A8+®_x000B_+¥_x000F_A¡F_x0016_øJ_x0010_Að~ð_x001D_îÐ_x000F_Ae_x000F_Ik¶s_x000F_A_x000E_&gt;ö,â_x000F_Ab3`_x000D_¤ç_x000F_A\cJÁ©_x0010_A®Ö_x0003__x0015_¶_x000F_AjZøó_x0006__x0007_¸à_x000F_A\ûçü?_x0010_A»É_x0001_](_x001F__x0010_Auà_x000D_À_x000F_AØgàd_x001E_{_x0010_An_x0013__x0004_B	_x0010_A©_x000D_âÑ|_x000F_Aè@éäB_x000E_A!¢©³_x001C_"_x0010_AÎbÞ§_x0010_AÌÚZÜ_x001F__x0007__x0010_AS_x0005_»_x0013_9F_x0010_A°õÃÔJt_x000F_A_x0010_Xú(·_x0007__x0010_AÓ&lt;ÿ±Æ_x0010_AÎ¦»+©v_x0010_Ao½ÿò¼_x000F_AÛ_x000F_ÂÊ_x000F_AVÔq`¶-_x000F_AÄ²1oó_x001F__x0010_AÑùÑèï_x000E_A7_x0002_L^òp_x0010_A:ÝöZ_x000B__x000F_A}_x0018_´¬_x0003__x0010_A_x001F_ö_x0007_5_x0001__x0010_AÌO_x001C_7»9_x0010_A¢]Æ×H_x0010_AGdW	n!_x0010_AûXÐëË=_x000F_A_x0012_DCØYË_x000F_A_x000C_ágÏ_x000F_Are_x000C_E³ü_x000E_A_x0001__x0002_þ_x001A_\Å§å_x0010_A;&amp;î¾1¤_x000E_A;ß¸éÕ{_x0010_AÔ._x0006_÷ðF_x0010_A.v_x0006_k_x000F_Asî/ÝÍ_x000F_Aæ%_x0018_&gt;:S_x0010_AÑ~åYK_x000F_A¶À_x0012_½P_x0001__x0010_A_x0003_|_x001B_º_x0006__x0011_Aå¬ê_x000D_oY_x0010_A`'Ü§¦_x000F_A_x0003_«â_x0017_§6_x000E_AÓ¥$¯_x000F_AMqàY_x0006__x0003__x0010_Ap[gÿF_x0001__x000F_A@q_x0018__x000E_¤_x000F_A®_x0011_õ`{û_x000F_AâÙ®_x0015_{U_x0010_A(_x001A_Óá;a_x000F_A]Dgì N_x0010_A_x000D_ï~A;²_x0010_A(ue¾_x000E_Í_x000F_A_x0014_rçË_x0012__x0010_A6åWùt_x0010_A!Æ97Jè_x0010_Ad(pkÑ(_x0010_Aè_x0008_~8o_x000F_A_x0016_&lt;t_x000C_ö_x000F_A )_x0001_E¡â_x000E_ATË*_x001F_aÔ_x000F_AkéR_x0003__x0006_ª_x000E__x0010_A_x0012_ÝÎzÓö_x000F_Aòml}¬_x000E_A$â¤_x0001_îa_x0010_AxV{æ1_x000E_AÌó=Ëi_x0010_AÚHn	_x000E__x000F_Ae¶¯V_x000C_f_x0010_Aä»_x0008_!º~_x000F_AàA_x0002_Ù£·_x000F_AøÏ _x001C_F_x000F_Aê´_x0012_ç_x000F_A9úü°_x0010_AÒ_x001E_ m_x0010_AQÉ±_x001B__x001A_»_x000F_A¯ÄS_x0004_=*_x0010_AúE9ö_x000E__x0005__x0010_A_x0014_HFW¿_x0010_AÎ9_x000F_AY{àÞ'v_x0010_A#3SN«·_x000E_A8_x000E__x0014_Wò_x000E_A_x001F_uväÐ_x0010_A*Fk%_x001B__x000F_A÷j¶|c_x0010_A¬}Û§L_x000F_A(Ûôçê_x000F_A±¹_x0019_z_x0010_A']ÁÔ_x001D__x0010_A_x0003_¾_x001C_ldõ_x000F_A¦f¾_x000E_AB½_x001F_¸­Ñ_x0010_A_x0002__x0004_wT_x0003_¤_x000F_Aâ_x0010_ì¤Ï_x0016__x0010_AÈ=¥_x001A__x0001__x0012__x0010_A_x001E_\_x001F_{Æ_x000F_Ac6LâóÔ_x0010_Aã_x000B_9_x0017_JÞ_x000F_ALÐá-iL_x0010_AV_x0016_ãfÔA_x0010_AÚJ³ì-_x000F_AN_x0019_½ à_x0010_A:.Ó´_x000F_AÂ© ÿ&gt;_x000F_A¶Udz_x0010_A»	_x001B__x0019_÷_x000F_AÎ_x0019__x0012_Î_x000F_AÄmfO³Y_x0010_A_µ·V_x0001__x0010_Aw_x0013_á_x001E__x0017__x0010_AÖ@B[_x0014_._x0010_Aö"­_x001F__x0010_AB½_x001F_¸­Ñ_x0010_AÞ_x0013_£&gt;»e_x0010_AÍ ·S_x0005__x0010_A_x0016_!q¤¿_x0001__x0011_A_x000C_äD­_x001A__x0010_A(!_x0014_]_x0012__x0010_Ay'á_x0010_AØa_x0006_â[5_x000F_AXø(_x0014_èO_x000F_AÄTtyg¡_x0010_Aú¿jÌî_x000F_A&amp;Ý=g_x0004__x0005_yÏ_x0010_A]_x0019_C_x0003_5®_x000F_A_x000E__x0007_P«_x001A__x0010_A_x0015_ZôÞ	à_x000F_A8ogg9_x0010_A eÅ_x0011__x0010_AN`¼&amp;_x000F_AdÆ»_x0005_©_x000E_Aãr¶_x0014__x0013__x0010_A¬Qx_x001B_ãì_x000F_A_x001E_¤Ná_x0015_¼_x000F_A_x0008_¥^_x0008_y_x000F_AùÑ#_½_x000F_AÒ_x0007_³¶³_x0010_A­Äq÷Q_x0010_Aô±~&gt;¶Z_x0010_A_x0002_+M_x0001_Ô_x000E_A°µçì°_x0010__x0010_AHû_x0006__x0004__x0013_M_x0010_Amm_x001A_U£Ò_x000F_AEQO_x0006_tÚ_x000F_Aw_x000B_=Éº_x000F_A_x0006__x0002_ñê_x001E__x0013__x0010_A_x0008_±×J_x0008__x0010_A½F_x0019_í	_x0010_Aê"±_x0013__x0010_AÄTtyg¡_x0010_AÎöó¥_x001F__x0010_AVKPÕH9_x0010_AI~Y¬_x0010_AmRYæ_x001E_Ë_x0010_A_x0008_Q^&amp;*"_x0010_A_x0001__x0003_ÌüÿÌ¸f_x000F_A!{û.±_x000F_A@_x0002_âDõ_x0010_AWªk9_x0010_A_x0006_ þÆ#ö_x000F_A¬G!º$C_x000F_Af Ì_x0001_.D_x0010_AHû_x0006__x0001__x0013_M_x0010_A_x0018_ê_x0006_xuÑ_x000F_A_x0014_X½±Ê_x000E__x0010_AGzf ._x001D__x000E_AÞw_x0015_ô¨_x000F_AzT²,¤_x001C__x0010_A»¹Ó`¥\_x0010_A*kÏÆtâ_x000E_A½Õ§2_x0010_A¤te%_x0010_AP_x0012_ $C_x000F_A_x0003_ý¶_x0006_òß_x000F_A°¾"ñ_x0011_R_x000E_Aû_x0018_1_x001E__x0004__x001B__x0010_Ap~7a_x000B_Ä_x000F_Ab3`_x000D_¤ç_x000F_A?ùs&amp;_x000F_Aæ×x²ü_x000F_AuÒ_x0003_¸0_x000F_AjO_x0010_A_x0006_*aþ&gt;_x0010_A8H¦¦!P_x0010_A?_x001D_9ýd_x0010_A_x0001_FÄ_x0001__x0014_,_x0010_A£0ª_x0004__x0006_A!_x0010_AÄG_x000F_zCx_x000F_Aü#°Aßº_x000E_AOª_x0003_¶W_x0010_A,_x0016_ö;çP_x000F_A0&gt;ã_x000F_AÇÃ!0ôS_x000F_Aä	%RÑi_x0010_A¾5¤÷_x0011__x0010_A½àõþ¨_x0010_A&amp;Ý=gyÏ_x0010_A$_x0012_gÎÛ_x000F_AB¡ÛEj_x0007__x0010_A;lûy×_x000F_A±Æù=|_x0010_AºS_x0007_Ç_x0010_AE_x001B__x0001_}*_x000F_AäÜ(cG_x000F__x0010_AdÂÕ¢·À_x000F_Aäß¯_x0011__x0010_Aèª_x0005_	ó_x0010_A0vÖX(D_x0010_Aº)Ìÿîo_x0010_A°ßyT_x0013__x0002__x0011_Av_hQ}x_x0010_Af{Ê«:_x0010_AªøÇ_x0007_I_x000F_A_x0001_q¥äè_x000F_A]{o¶á_x000E_A_x001D_èKýö_x0010_A_x000C_G@å_x000F_A?xñýj_x000F_A_x0005_	Ù	~(/_x0010_AdÂÕ¢·À_x000F_AF;í·W_x000F_A_x001F_ûIö__x0019__x0010_A°Ë:ý_x000F_A±þ&amp;Öóu_x000E_A}|nöqK_x0010_A'_x0007_j_x0003_²_x000F_Aãþ2¨æT_x000E_AS'_x0015_$v_x000F_A^ì&amp;É_x000F_A×ã&amp;SW_x0010_A®§$,_x0004__x0017__x0010_AüºÍt_x0005_õ_x000F_AUÛ¨Û#_x0010_Aöks=t_x000E_AÛeù0	p_x0010_A	©_x0017_R#_x0010_AB1k×è0_x000F_Añ_x0006_ê¸_x001F__x0010_AkÙÍ_x001C_0&gt;_x0010_AâDY»L»_x000E_AD_x0008_Âã_x0001__x0010_AJ7(¿ú_x000F_AËÃªb_x0010_Að³ÁVøý_x000F_A°ùåt"§_x000F_A@m&lt;ÿÈ_x000E_AÄI¥üâ_x0002__x0010_AØ};v_x000F__x0010_AÒí_x0011_ï_x0013__x0010_AêØ_x0012__x001D__x0004__x0005__x0019__x0013__x0010_A°Ñ#_x0014_Ã_x0015__x0010_Amm_x001A_U£Ò_x000F_A{·³Àeñ_x000F_A_x0010_Ø¿À._x0010_Aàýãâñð_x000F_A6[íZ_x0013_d_x000F_AJÿ__x000E_A«JA-·§_x0010_A²çi_x001D_ªÀ_x000E_A[Ç·_x000F_AiÉ_x001B_¦k_x0010_A^É§5_x000F_A_x0002__x0003_0ÔU_x000F_APÓ_x0012_l]x_x0010_A:^µÜ»_x000F_AíWÕ»÷_x0001__x0010_A¶³ø4ä_x000D_AÕÓø·Á_x000F_AÊÝCä×´_x000F_AÐµî§-_x000F_AÂ9bY'_x000F_Ab_x001E_Bu\_x000F_A&lt;FçKÌÞ_x000F_A1ê`ðu_x000F_AP_x0012_ $C_x000F_AD²XY\_x000F_Aß5%_x000D__x0006_P_x0010_AA_x0005_°{CJ_x0010_AtAV_x000B_N_x0010_AV&lt;	g!s_x000F_A&lt;&lt;ÜÌOO_x000F_A_x0001__x0004_Àö_x000C_NÉ/_x000F_Aà*Læf_x0013__x000F_A`¬¨ñê(_x0010_A2_x0007_Qè_x0001__x000F__x0010_AÑ¿o¬PL_x000F_AO%´â1_x0010_Aì5aA«_x0010_AOª_x0003_¶W_x0010_AC`uÀ_x000F_A|	ý¦×d_x0010_A¨Q~¯N_x001A__x000F_AÍ*òf/è_x0010_A©êoâ!Å_x000F_A¼,ãl_x0010_A_x0008_ð_x000E_%T_x000F_AZná½_x0006__x000F_Aâ"_x0005_Ãò	_x0010_AÚH¤7,:_x000F_Al_x0015_¨5_x0010_A_x0013_4í¹³à_x000F_A_x0002_¨×J½_x0010_A¦LÅ#_x001E__x000F_Ap+)]w_x000F_A_x0007_Öí¼¿_x000F_AVq+ãà_x000E_AÙ_x0004_~(/_x0010_A_x000E_ð?we_x000F_AòCî\º+_x0010_A1by_x0019_Ëw_x0010_Azç_ôU_x0010_AöR_x000B__x0007_k_x0010_A_x0017_&gt;$_x0001__x0003_ä_x000F_Aü_x000D_I¨_x0019__x0010_A¨_x0006_´J_x0011_._x000F_ASÜATÊR_x0010_A_x0018_ê_x0006_xuÑ_x000F_Ao®¹,îI_x000F_A~_x001A_¸,_x0010_AL?çZã_x000F_A_x0002_¿Þ_x000C_Î_x000F_A¨/6+Þ_x0016__x0010_At_x0015_2P_x000F_A¢u_x0019_½r_x0014__x000F_ANÿüO´_x001D__x0010_A*%eÝic_x000E_Aª_x0019_õg-_x0015__x000F_Alðí½{_x000F_AÐµî§-_x000F_AØa_x0006_â[5_x000F_A]`h_x0018__x0011_A*±RS¤s_x000F_AR$,_x000F_A6Ks}_x0014__x0010_AÿÊä´³_x000F_A	_x001B_D_x0011_i$_x0010_AlG¿^_x0010_AP ³r_x000F_Az MPB_x000F_Aº(êªL_x0019__x000F_AÀ_x001E_±]ºm_x000F_AüãVsS'_x0010_Aë"¤G±_x0010_A$@PbV_x0017__x0010_A_x0003__x0004_9 ç _x0012_¿_x0010_AÒÌæÕÙö_x0010_A¢ÒHa 0_x0010_Ai®}¿hg_x0010_A¡Ð(o_x0010_AÅ{tÙ^_x0010_Aåp°Ñ¯_x000F_AÒ_x0018_­2_x0001_N_x0010_ALïw»å_x000F_AàÃ_x000D_Íb_x0010_A´Ae[}!_x000F_A~?+_x0010_Aî¿ªò_x000D__x0010_AêvN_x000D_ê_x000F_ABICµv_x0013__x0010_A´_x000E_Fè_x0016__x0010_A~à7Ê_x001A__x000F_A_x0002_þ:BV=_x0010_A:öRéÜ_x000F_AUÛ¨Û#_x0010_ALåß)*Í_x000F_AZVÙFC·_x000F_A¬(Ä|ù+_x0010_A\O×å¤_x000F_AN&gt;£_x0010_9Ó_x000F_AÀ5Ü,j_x000E_A­½ôû_x001B__x0010_A²Gß_x001E_O_x000F_AAø¥Dý)_x000E_A.}s÷w_x000E_A_x0014_ÿxÝ_x000F_A_x0018_P@;_x0002__x0003_}_x0011__x0010_A?P}_x0001_0_x0010_A%û7ßÑ_x000F_AÖ_x001E_hQ&lt;_x0010_A4-_x0014_ÏñÖ_x000F_A-G@Q_x0010__x0010_APÊè_x0018_¼_x000F_Aãc¶²y_x0010_A±ÇTs=n_x000F_A_x0006__x000B_£×¯_x001F__x000F_A£;ÝØ¢_x000F_A@øiû^_x000E_AêvN_x000D_ê_x000F_A ¶_x0007_¤ÇA_x000F_AÚ7¯Z_x001C_à_x000F_A~_x0003_(_x0002_d_x0010_AlQ_x0012_Ìf_x0010_AÐÍ_x000E_¨.ý_x000F_A_x001C_ù_x0017_|_x001F__x0010_Aß5%_x000D__x0006_P_x0010_A~_x001A_ÞE­C_x0010_AÜIãÿ1F_x000F_Az_x0008_¬ñ@¢_x000F_A*_x001D_{4E_x0010__x0010_A~ïL_x0007_C_x0010_ADh$=g¡_x000F_A´_x0017_¿T§_x0010_Aë°&lt;ºñ_x000F_Aãr¶_x0014__x0013__x0010_AjS¿H_x000F_AksÃ¼Oe_x000F_AfªÃåø._x000F_A_x0003__x0004_Ê_x0001_L8M=_x000F_AÒ+G©¯3_x0010_A_x000E_q$,_x0010_A¾s;½ø)_x0010_A£äÅ_x0013_*é_x000F_A¹×.Â_x0010_A*WÆx0û_x0010_A26J_x000C_/_x0010_Aì_x0006_Z_x0005_ð:_x000E_ANz/SV_x0010_A½1­_x000F_AV3~@+@_x0010_AÐ_x0011_j/Òò_x000F_AI~Y¬_x0010_AJa_x0001_£_x0012_Å_x0010_A*EÎþ'Ø_x000F_A_x0004_Ä¨à_x000F_A_x0017_²^þ_x0002_©_x0010_Ax&amp;ÿûUs_x000F_A5_x0012_%(ñ_x000F_A©aãÖ_x000E_A²ì¿Ávr_x0010_AYbv$\_x0010_A­ Ø_x000F_AVb¨I,C_x000F_A_x0008_SQ&lt;È"_x0010_AøÞÕO_x0011__x0010_A_x001F_ûIö__x0019__x0010_A_x0003__x0002__x0002_nr*_x0010_AÜ¹¼_x0007_%_x0010_At_x000D__x000D_Vª _x000F_AÀè²ì_x0001__x0003_U_x001D__x0010_A	_x0015_q_x001C__x0003__x0010_AÖQ²ó¿ù_x000F_Ay*z__x0010_A*Õ^7·Ý_x000E_A_x0006_W9ig_x0010_A#moq _x0010_Aþr_x0007_:àa_x000F_Aÿ°í¾îd_x0010_AÖ@B[_x0014_._x0010_A^ì&amp;É_x000F_Aâ_x001F_K£Ì_x000F_Ar_x001F_Cb_x0002__x0010_A¦Ñ:DM_x0005__x0010_A«	_x000D_øP_x0010_AÂ°eGª_x000F_A\j\×mA_x000F_A@m&lt;ÿÈ_x000E_AÅ_x0004__x000F_ÎÕ_x000F_A_x0007_xåc§u_x000F_AÂ°Y£÷3_x0010_A_x0010_wV_x001C__x000B__x0010_AÎ/«Ôx_x000F_A_x000C_DþSb_x0010_Aü­U/Ò_x0010_AÖó6WP6_x0010_A»â%_x0007_E_x0010_A¼&amp;³Q_x0010_A*­_x0014_À_x0010_A=ïZ²_x0007__x0010_AJsÃ_x0016_&amp;k_x000F_A_x0010_2_x0002_Õ_x0012_Õ_x000F_A_x0002__x0007__x0006_þAì§_x0010_A©ÒÆ}_x0001_ç_x000E_Að_x0008__x0005_w?â_x000F_AÓLü_x0003__x000F_A¬á¦+XN_x0010_A`ýæ}ûô_x0010_A_x0004_äHX1,_x000F_A_x0016_®éç_x001F__x000F_A_x0002_$±÷ù_x000F_AñGKmiö_x000F_AF.RËK_x0010_A_x0006_zÐæ_x000F_AÁûåßl_x000F_AÖ­Aøj_x001E__x0010_A$Q&lt;_x0006__x001E__x0010_A!ë_E¼$_x0010_A_x0014__x0010_4åe}_x0010_A«9A_x0001_/w_x0010_A¬§4ðK_x000F_AD_x001C_ðBw_x0014__x0010_A_x001E_ãO\_x000E__x000F_AÀþI&amp;S_x000D__x0010_A _x0017_÷5½[_x0010_A_x001E_Erë_x000F_AY(_x000F_TÚ_x000F_AE¼r[ë_x000C__x0010_AûÂª1GÚ_x000F_A5ëkG0L_x0010_AX§¹Äøt_x000F_Aó_x0007_±+_x0011_AMæÍW|&lt;_x0010_AÿY\_x0001__x0003_¸u_x0010_AÛpò#ºM_x000F_AZðIºR_x0010_AmH¨St_x000F_AãFSµ3k_x000F_Ae_x000F_Ik¶s_x000F_A &amp;F_x000D__x0007_]_x0010_A_x001A_ÃËL_x000F_AAvkÔ_x000B__x0010__x000F_AÃÆ²z¤_x0010_A¸úü´Ã_x000F_A_x0010_Xú(·_x0003__x0010_AR½áZr	_x0010_A_x0014_æã_x0010_AVó×6p_x0013__x0010_Av_x0018_Û~_x000B_-_x0010_AG­¶ðS_x0010_ANvÜBéè_x000F_AÜ_x0004_à	ö_x000F_A/_x000B_9ËØÚ_x000F_A÷/Û©_x0010_Aûân÷oe_x0010_A_x0010_2_x0002_Õ_x0012_Õ_x000F_A¦f¼[_x0010_Aî¿ªò_x000D__x0010_ANÈÿ{±_x000F_Aª¡»5¬²_x000F_A_x0005_¡ùGk³_x000E_At×ù,- _x000F_A°=ãúÒ_x000F_AwÍ\_x001F__x000F_Aýì:Oå_x000E_A_x0001__x0002_ Y÷}	_x000F_A	r±T»_x001E__x0010_A%*T`ë`_x000F_Aù_x000D_ÏLÐª_x000E_A¼_x0013__x001E_*l¹_x000F_A8_x0012_ði[_x001A__x0010_A»÷©¨û:_x0010_A_x0016_¢ò«÷_x0007__x000F_AÖ¾_x0003_ÿ_x000F_Aà*½4Ó=_x0010_AñK_x001F_XÞ_x000E_A¹­r_x0014_ðT_x0010_AØ³Xúø_x000F_A¼âzÁgî_x000F_A¶Udz_x0010_A¬}Û§L_x000F_AëâÆ_x0006_F_x000F_Aù)_x0001__x0010_AWªk9_x0010_A%Â0åë_x0010_AÞøXãh_x000F_Aâ£_x0008_v_x000F_Aî§4"9_x0010_A&amp;&amp;tÓ_x0003__x0010_A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</t>
  </si>
  <si>
    <t>b6d8bfa9c7ecfd495b68194b31b3fe5b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_x0002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0002_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_x0001_ò§À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%_x0001__x0001_%_x0001__x0001_%_x0001__x0001_%_x0001__x0001_%_x0001__x0001_%_x0001__x0001_%_x0001__x0001_%_x0001__x0001_%_x0001__x0001_%_x0001__x0001_%_x0001__x0001_%_x0001__x0001_%_x0001__x0001_%_x0001__x0001_%_x0001__x0001_%_x0001__x0001_%_x0001__x0001_%_x0001__x0001_%_x0001__x0001_%_x0001__x0001_%_x0001__x0001_%_x0001__x0001_%_x0001__x0001_%_x0001__x0001_%_x0001__x0001_%_x0001__x0001_%_x0001__x0001_%_x0001__x0001_%_x0001__x0001_%_x0001__x0001_%_x0001__x0001_ %_x0001__x0001_¡%_x0001__x0001_¢%_x0001__x0001_£%_x0001__x0001_¤%_x0001__x0001_¥%_x0001__x0001_¦%_x0001__x0001_§%_x0001__x0001_¨%_x0001__x0001_©%_x0001__x0001_ª%_x0001__x0001_«%_x0001__x0001_¬%_x0001__x0001_­%_x0001__x0001_®%_x0001__x0001_¯%_x0001__x0001_°%_x0001__x0001_±%_x0001__x0001_²%_x0001__x0001_³%_x0001__x0001_´%_x0001__x0001_µ%_x0001__x0001_¶%_x0001__x0001_·%_x0001__x0001_¸%_x0001__x0001_¹%_x0001__x0001__x0001__x0002_º%_x0001__x0001_»%_x0001__x0001_¼%_x0001__x0001_½%_x0001__x0001_¾%_x0001__x0001_¿%_x0001__x0001_À%_x0001__x0001_Á%_x0001__x0001_Â%_x0001__x0001_Ã%_x0001__x0001_Ä%_x0001__x0001_Å%_x0001__x0001_Æ%_x0001__x0001_Ç%_x0001__x0001_È%_x0001__x0001_É%_x0001__x0001_Ê%_x0001__x0001_Ë%_x0001__x0001_Ì%_x0001__x0001_Í%_x0001__x0001_Î%_x0001__x0001_Ð%_x0001__x0001_ýÿÿÿÑ%_x0001__x0001_Ò%_x0001__x0001_Ó%_x0001__x0001_Ô%_x0001__x0001_Õ%_x0001__x0001_Ö%_x0001__x0001_×%_x0001__x0001_Ø%_x0001__x0001_Ù%_x0001__x0001_Ú%_x0001__x0001_Û%_x0001__x0001_Ü%_x0001__x0001_Ý%_x0001__x0001_Þ%_x0001__x0001_ß%_x0001__x0001_à%_x0001__x0001_á%_x0001__x0001_â%_x0001__x0001_ã%_x0001__x0001_ä%_x0001__x0001_å%_x0001__x0001_æ%_x0001__x0001_ç%_x0001__x0001_è%_x0001__x0001_é%_x0001__x0001_ê%_x0001__x0001_ë%_x0001__x0001_ì%_x0001__x0001_í%_x0001__x0001_î%_x0001__x0001_ï%_x0001__x0001_ð%_x0001__x0001_ñ%_x0001__x0001_ò%_x0001__x0001_ó%_x0001__x0001_ô%_x0001__x0001_õ%_x0001__x0001_ö%_x0001__x0001_÷%_x0001__x0001_ø%_x0001__x0001__x0001__x0002_ù%_x0001__x0001_ú%_x0001__x0001_û%_x0001__x0001_ü%_x0001__x0001_ý%_x0001__x0001_þ%_x0001__x0001_ÿ%_x0001__x0001__x0001_&amp;_x0001__x0001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ÔçõÐ_öÀ_x0002__x0003_0&gt;A#PüÀ¬ô_x0010_üå²õÀø&gt;²@aÃøÀH¢ôC³öÀ°maì¡úùÀ%_x0004__x0016_&lt;óÀPË(½±PòÀÈ`Ý~ÃPóÀ_x0015_]©uüÀ_x0014_kE_x0007_2¸úÀÔÛhîÇ_x001E_ÿÀV8°=_x0002_Áx PÆ¾ùÀ_x0002_ ln/üÀ "_x000B_GkéÀ_x0002_·§_x0013_c_x001C_üÀ_x001C_ö/Í4òÀ${_x000F_kd_x0002_Á@ì}&amp;K½ýÀàë¸_x0013_¼õÀøßâi_x000E_ÿÀ`eiAæYêÀ_x0008_ÑÀ=_x001A_­ýÀàó$»wËøÀhª×ròÀl°M_x0001__x0005_&lt;úÀgýýîõÀx_x001D_vgDg÷ÀàÒ_x0017_ÏHþÀÚ_x0008_C©zòÀ ë¤,úåîÀyâ_x000B__x0001__x0002_³òÀøJ_x001D_&gt;öAúÀphrs_x0018_úùÀ ÷Q8F_x0019_öÀø3')EøÀà¦O4RðÀ0ø¡_x0001_f³ãÀÝ]éH÷À¨n/_x0007_(ÂöÀdýOÓ_x0006_úÀ`g£`öÀ8v=w=_x0005_þÀ_x0001_W©3ÛóÀh_x0001_Ïß#ôÀÐDíó®_x000D_ïÀm¨DVOóÀ Õ_x001A_BV7÷ÀP`3_x000B_¤ûÀX_x0003_ÑºvñÀÜI¬[ûÀ·Ü_x001D_XöÀ#n_x0004_ÝóÀ }hl_x0005_(òÀðPï_x001B_l_x0013_âÀÐ%'Í_x0005_èÀHævJdñÀ&lt;Àíc_x0017_LöÀ`rÞ¡ÕfôÀÈxÞYýÀ_x0014_·H§EøÀà_x001B__x0016_Ñ§±öÀðt·_x001C_óÀ_x0001__x0002_ì0Eþ_x0011_óÀð¥_x0010_ÌÏõÀè[Wýa¸ýÀ¸vÁ´_x0011_¾ôÀh [i[$þÀ8¶«ä®úÀ¼¾ÁûÕöÀ¸ÀEí)ÒøÀhÕÓ_x0015_¿ úÀ°¶zÐõÀøý0°ÔìñÀÐ¬¿©ÓøÀüû_x0017_|¾)÷ÀøcÇÏ¾ôÀ0	s+ò]øÀ´Û_x001B_`Ù_x0004_ôÀÈ¶w´ÊyõÀ°ÌÜ_x001C__x0001_ÁùÀØ_x001D_ç_x0011_QdùÀ`¬_x001C_ò\9éÀx_x0001_m½IàôÀ@:n«_x0015_ñÀèpË©ÚùÀ $:OðÀØÈ³ã_x001E_)ñÀXýwþ[óÀXHEúzôÀXdoÇDöÀ_x0010__x0014_±þïÀ(½_x0013_ ÇôÀ°lø_x0006__x001F_óÀ_x0008_Crm_x0002__x0003_D_x0011_ûÀÅÚëðÀà@_x000E_qs/õÀ@#Ûê²uêÀÐhè@?g_x0001_Á_x001B__x0015_¦õSðÀ_x0008_zÇ2¶	ûÀXñD¦þÀ_x0010_Î§JþÀà&lt;6Ö1ïÀÐ(jqÂ¥ûÀTÐ_x0017_É©òÀÈ§«	öÀ¨¼V_x001A_À_x0002_Á_x0008_âø_x001F__x0010__x0013_òÀÈDiýuöÀ _x0017_§[1&lt;÷ÀðZR_x0007__x0018_júÀ`×p=ägóÀ_x0018__x000E_v¡_x0008_ÛøÀ¬ÄEæÀòÀ0Á­/òÀ_x0010_XÃ@þ{öÀh¦¥¯ó_x0001_ùÀ`_x000B__x0005_etÞíÀ¬_x0004_¼¼¡+øÀøðgµ¥_x0003_öÀ@ÎVÍ|_x0011_ÿÀX&gt;nºôÀð|âmà_x0002_íÀð^-Mí&amp;ûÀÀiT_x000F_ûÀ_x0004__x0005_¸¸"$hîóÀP_x0005_${M_x0001_îÀl²*Ý_x0019_ùÀP_x0001_Im_x001B_tõÀsS_x0019_öÀ('ò6æCøÀ`ã¥tuhóÀ þºä¹üÀÌ_x0007_¦»âúÀ]MÜ_x0007_óÀ_x0010_7uÏ$îÀ¬ÜiaáYûÀ\_x0001_ËlhôÀ I`_x000C_D%ùÀè99_x0003_·sùÀ8_x0019_'è_x0016_ÉóÀxxÉmÄ_x000E__x0004_Áèuà_x000B_ÃðÀØ´_x0010_ÂóÀï_x0007_eB`_x0003_ÁÐvr_x000F_ÈØõÀ°Þ_zÓXúÀ@6â_x0004_äöÀ496ÁT×õÀl²Íï~_x0015_þÀÔGd~µ÷ÀÈI¬Öº_x0004_öÀ¸4_x0018_²_x001D_÷ÀÐ_x0004_óÚFÈýÀ_x0018_E&amp;_x0005_ºÛñÀ_x0004_ê¸ç\_x0006_õÀ°±_x0002__x0002__x0004_ 'èÀ¸ò^+¹ðÀð°AAÔ@ùÀ@µL #_x001A_ðÀ íÐ vâñÀ(¼_x0017_,=öÀ¤t'b|#ýÀðo19À?ñÀHç%g4ÆùÀ¬^}Öb_x001D__x0002_Áø_x0010_÷øÀô_x0012_`_x0008_¼_x0013_ôÀ_x0008_9§%ûäðÀ:_x001D_¶ë"òÀðÌt^Í÷À RÏ&lt;óóÀì_x0006_÷ì_õÀ¸ v7ðÀÐîºëÆóÀ`_x0014_u¥_x0007_ùÀÖñ¾_x0003_µýÀp÷·_x000E_¡ðûÀ_x0018_Rº_x001D_Ã9ýÀ¸®_x0006_Ú_x0013__x0007_÷ÀÈ_x001B_d÷üÀð_x0008_pNÓÈöÀ¦äØÂ_x0013_÷À¸_x001D_Úi±gñÀÌ8«ã#÷À_x0010_d9,;ïÀDó¯µÃ ùÀ_x0002__x0010_æÑ_x0001_úÀ_x0002__x0004__x0018__x0016_®ÕöÀh°rNf õÀ_x0002__x0013_äuO,êÀ¨ÆB}:úÀ _x0017_¾b`¼_x0001_Á«ÃQ_x000B_êúÀØ_x0001_;VD_x0017_øÀÐÕ¥_x0001_*ûÀ°E_x0007_ôÀàï^ß;_x0018_ûÀ_x0014_6¯¬ÝûÀØú_x001B_¼_x0004_øÀPÛO`~ýôÀ_x0002_w¯£C_x000B_éÀè½âdýÀ_x0018__x0013_àZï.õÀ(s9_x0016_òÀ$÷c,¾FûÀØ&gt;,níöÀÀía+öÀèA-ÓóÀàG_x001F_ïôùÀxG ÿðüÀ_x000C__x000E_¨x_x001A_öÀ_x001C_ÃÅ.Û_x001E_úÀð_x0003_Ú_x000B_2FðÀDÞZÜBnüÀÐ¡BK_x0005_úôÀè_x000D_Ë_x000F_½ÆøÀ|cOEÛûÀX_Cõ ÷Àð_x0010__x0001__x0003__x0005_©îÀ0þ_x0001__x0019_øÀèhÌ¸òøÀ_x0010_B&gt;)sÒðÀ0_x000D_³Íç[òÀ8ç&amp;_x0007_¨_x001B_üÀ(÷,5/üÀlñº¬KóÀ8ýõåÐüÀ_x000C_Õ_x0002_!]üÀPq÷_x0018_øÀ$aLU_x0012_øÀlæ_x0012_ÅfÌòÀ|]°Òí[ôÀHÃ$É±øÀ|	£^_x0001_ÁbºãïÀ®Í_x0007_¨´K_x0001_ÁØT,¥ÿÀ`_x0017__x0010_'AøÀI_x0004_»±àûÀT_x000B_^dd§øÀ8NÄ_x0014_óÀ ÄNðmÓñÀ_x0001_\yÎaÝ÷ÀXFÔ\ØÜñÀ0_x0016_¯V÷ÀP®®«+ÞðÀ,&lt;ú_x0013_øÀ A"ÇnãòÀÛnõ&amp;þÿÀ_x0008_µ÷øÀ_x0002__x0005__x0004_yt÷ÊåôÀÝ_x000E_-_x0008_}ôÀ_x000B_55z#ðÀÐVBê|öÀ`_x0007_«Pú0ûÀ@âæÇäñíÀ¨HÊ_x0019_^'ñÀpÛ_x0002_HSåìÀ¬_x0006_P.L÷ÀÐ°_x000C_÷øIøÀìÑ_x0004_m,öÀÏ_x001F_7@R_x0001_Áh®_x0007_;VDðÀè#V[ôÀðäXä7WøÀ_x0002_iâ_x001B_ë_x0003_Áøc8¶ëõÀ(Ð_x000B_HfüÀ$$9S_x0014_ÊõÀà¯ |+òÀ8Â\C_x0010_éüÀxÆþQòÀh£¼õ¬(óÀ É@2AöÀ$SÒ_x0002_Á¨¸fÑñÀH_x0012_9_x0017__x000E_öÀÚJ/ö_x0011_2_x0002_Á°§À_x0012_­_x0013__x0003_ÁÈ`ï[¶:óÀ¨?J_x0003_»ëñÀD_x0008_l_x0001__x0002_ÒÂöÀpq_¡SôÀèÈ(Õ¦_x0001_òÀØÝ_x000B_h_x0011_÷ÀH_x000D_¥_x0014_õÀ_x0007_§VCòÀX¯¤ÓûÀ@³_x0010__x001A_÷À¨ìð¾ôûôÀ¯Á_x0003_vÕôÀ_x0016_ÕzÞîÀÔ_x001A_	GbÜñÀZ³"_x0003_)_x0001_ÁÀØ_x0008_ê_x0006_ôÀäê¬ëÀ IÁîNÿÀ0W_x0006_×ìÈøÀh®äDÁôÀ°tH_x0012_5üÀh6_x001D_pBôÀ8sÒMõÀ`ÁÍH±7öÀô^b0çüÀØÜ¥$Õ½ôÀ0ceôÀxÓ¢µ¶ñÀ(ÿ?aÛ²ýÀ±SwòÀ0hüþ¯ðÀ-_x001B_HÞüÀpÿëÿ_x0015_(ÿÀø¢_x0002_VùÀ_x0003__x0004_@M1°_x0007_¹üÀà\_x0004_nñÀð¯­¤ÂCùÀà-ÞaîÀ¼nH´ªg_x0003_Á_x0008_5ù_x0014_øÀø=ÍRºùÀðóÚ_x0002__x0019_3ëÀð_x000D_çùÀJéêÎ_x0017__x001E__x0001_ÁL&lt;_x001F_gaõÀH¶õ_x0010__x0010__x0005_øÀfxÑ£nëÀ¬;àúõôÀP¨âaZòÀ_x0003_ÏrøbÃñÀÌ_x0014_ÇOrüÀÜ¢{¬ÉyôÀsLb?÷ÀØD{oeóÀÀ#ô_x0011_%ùÀÀýâC7èÀ`Ú znòÀøOÖ(ÅàöÀ¸¶1½!ùÀ@Ï_W¤+öÀ_x0010_×4u_x0016__x0004_ùÀÀü¢rx(ùÀÐà¿ÅÞüÀg_x0008_*è#úÀè/%ÝÁòÀ(_x0002__x0016_i_x0003__x0004_ë¸óÀÐâ£¶4õÀ`¤[_x0012_îÀHj`E¯óÀ8ÍµËmÂöÀ`_x0002_Å_x0007_LöÀT_x001C__x001E_¢|BøÀàïÈ&gt;ÕÆóÀ 	FXZ®ýÀ¸)®ådöÀ¨í¶ÿ.ûÀ_x0014__x001E_£qk¼ôÀàecCY?úÀ_x000C_Ï_x001A_íw_x000D_õÀøg*aMPõÀ9Æri6òÀdAkp«üÀ_x0003_³Àôu÷öÀÐ_x000B_øËêîÀÙ_x0014_ óøÀ¸yÐqt_x0004_öÀxÛ* Áò÷À@°÷ÉvéÀ_x001C__x001B_í°¤vóÀÐ¬_ ÓYöÀ ³â_x001C_KðÀ`²§Vi?ùÀðv½¿úëÀð_x001D_¯T_x0001_ðÀðÉ_x0016_E_x001D_¶ýÀXÖzO_x0010_(üÀd6@]3vóÀ_x0002__x0003_Pþ»ò_x0018_óÀh_x001E_7&lt;ÙüÀÀhraûìÀðóÊ±_x001E_ôÀÔ÷fKoòÀp_x0001_0´=ùÀÐ5_x0010_íéÀè_x000C_«qïRùÀ@ïÐ	iûÀ_x0008_!"¤_x000C_KùÀ°_x0006__x0018_ß_x0011_dóÀEL@zôÀ_x0008_rnÒ÷À_x0014_^K$òÀRS,_x001E_ùÀø_x0002_E¦[ôÀ¤OÚvn_x0014_óÀXÛ©&amp;1_x000D_ôÀé'ðÀOÂÂÎõóÀ_x0014_7èÒ_x0008_®_x0002_ÁdÚl¥{òÀ°_x001A_up°øÀp¤èÉ÷ÀpqÍû)±íÀ¨¡J}î_x0002_Á¸$69_x0017_EþÀ1l¥ÀùÀ&gt;3÷iu_x0002_Áh?@ÄgöÀð_x0002_¯_x001C_goöÀÎÑ»_x0002__x0003_;1÷ÀÐ0[_x0010_î9ýÀ0È_x0018_õÀ K1/6_ýÀL±_x001C_ì(eóÀ¼UtÖÖâóÀhÒn_x0004_FñÀ_x0008__x0008__x0017_­-ùûÀ¨ãÂ®8_x000F_óÀØ¬H_x001E_¿î÷À¬-^_x000C_gt_x0002_Á0ºÓñïÀ_x0010_ªr]ÂeøÀòÛ±[òÀHZAÆûÀlå_x0001_.0rúÀB±7êñÀ i_x0013_ÙîÀ_x0002_s7\õôÀðt5_x000E__x001C__x0006_ùÀ"_x000C_à_x0003__x0012__x0001_Áp¬~©*3ñÀ°#«ïv|úÀ_x0010_O`_x000F_|`çÀ_x0010__x0015_R!%-öÀ ¬Fjì÷À0yRÔïÀ\;þò¥þÀ(óJ_x001A_;üÀ\|¤_x001B_øÀ&lt;1n_x0015_BbþÀ  LðÀ_x0004__x0007__x0004_ò[¹&gt;&lt;òÀÐ	)_x0015_ñÀÀá_x001C_x*»ñÀèX_x001C_6XòÀ_x0010_µ!Æh¼ÿÀÑ_x001E__&amp;8ôÀX_x0002_&amp;×ÑôÀðöJM,çøÀð¯.aaCîÀp¹ì}³føÀhÒ_x0007__x0018_Í÷À\_x0001_¶]LúÀP£_x0006_ÊëxþÀ°_x0005_Y£_x001C_ÖòÀ _x0004_ät:PôÀ8Ù±ØðöôÀhpéUÓ¢øÀpü_x001D_T_x0017_óÀX1ø¸_x001D_ñÀDmbY_x0001_ÁØo9¸Å[õÀPå$½_x0008_úÀ¸àÆ_x001C_ûÀh6âå_x0016_øÀpêL_x001C_õÀ0_x001D_H_x0003_~ùÀ ¾NÇÉùÀäK_x001E_9ø:öÀ]5é_x0016_ÒóÀ´[zVYºôÀPÆfj)üÀ_x0010_5Ì9_x0002__x0003_µ&gt;øÀØA,êÿ_x0019_óÀpþ_x001B_üºùÀXn5±¡ðÀÀ$&lt;²7_x0017_ñÀàÒ·þ+þÀ8Kü±eýÀøvôä_x0004_ðÀx8³k¶÷À«ÔL×píÀ ÍÃâ¿÷ÀÜóIZ¨0úÀ¸_x0006_aË_x001D_óÀ°èx_x001D_Ê,øÀàw¥ÀÙÀïèW³ÏùÀ_x0018__ÑWûÀ,_x001B_;ô~ùùÀJ«gÊñÀ_x001C_è_ÈîøÀ æXHôÀ`$¤ù"_x001B_øÀÈÕÛ¾ÚÃ÷ÀX$ÛÕd÷À_x0014_å_x0001__x0002_ÕÊ÷À_x0010_Á_x001B_ô_x0005_%øÀÄ_x0008__x000D_é@®ùÀ$¬n_x000B_s¸ôÀ$àÃ·ùÀ ÎövaùÀð@JÙöðôÀðîc	dòÀ_x0001__x000C_(_x0008_q&lt;KüüÀ¼iûoÑþÀÐÉl.:¿öÀÝQû{ZùÀð _x0002_v÷ðÀ¢y_x0004_ÈØÄ_x0001_ÁGD$ò¼úÀ _x0006_+_x0014_*TõÀ¨ÉðgkòóÀ|9Ã_x000B_ø}óÀp_x000D_ð__x0003_âíÀ¸0sÀ$¥öÀ¨oß9púÀ_x0010_Óì_x0007_j:ïÀtêÀåÖ÷À°ïrUñÀ,_x001B_z&amp;ìMøÀÜæ¨r_x000C_ÉûÀÈØmÓöÀ_x0010_ÂPé­´ýÀX·Íï#ÕöÀ4Õuq	DúÀ ºÀ±âTõÀl_x001F_sr8öÀãÅ}øÀ(	H#_x001B_:öÀà!"¾!_x0001_Á8IàùÀÁîì!ýÀÄÎ_x0013_öÀ`C_x0011_küÀÀ_x0005__x0003__x0004__x0011_GòÀ_x000C_§Ê_x001D_ÔúÀ(|^··døÀð_x000B_¢ô¶ôÀ=M¦ô_x0005_øÀ&lt;_x0006__x001E_óõ_x0001_óÀøÔv.Û_x0007_õÀü¡à.&gt;òÀ  ´E_x0013_îÀèxûóÑ_x0016_ùÀÀ)àÖS7ìÀ_x0010__x0002__x0017_¸üøÀ_x000C_]6óÀhªåX-óÀ¸óªêXñÀp°1rÄüÀ _x001F_zl#öÀ|½ÕQrÍôÀ [×ì¡ñÀ%ÓßzüÀ0_x0004__x0007_ÚõÀ ÓZ­èåÀ`G¿ü	!óÀ°»¹_x0019_	ôÀ_x0003_êä	çûÀÄ·%ëM_x0003_Ápu¹-§öÀ_x0008__x000D_toã÷À@oÎVÊïÀèÜ]zõÀh®ÆíÞöÀòþÉ_x0014_qüÀ_x0003__x0004_àùm´_x0002_ÏùÀÜk¿ÖwÛöÀà]ñA_x0015_ù÷À_x0010_	b'¥dõÀHÜMã_x0018_ÿÀ_x0003_ÔÊ6SjõÀ&lt;Ý²`ãûÀÀ_x0018__x001E_Ì_x001A__x001A_÷À(ÿ½dGüÀÈÐ4EôS_x0003_Á ÚÌ_x0011_ªêÀ&lt;Ä_x001E_¯òÀ0§oúoôÀèÓgtÿ·óÀxñèÏ_x001F__x0001_ùÀ_x0008_lØ5_x001C_ûÀÈ_x0013_,HùÀì¾þÃùÀ`_x0014_YK-ZøÀd)¶(úÀ:íM_x001D_¼_x0001__x0001_Á(_x001F_p_x001C_ÿÀîî)Rñ_x0018__x0001_ÁÐVfp_x0014_üÀ_x0003__x0006_9{_x001E_³õÀT_x0012_¨_x001A_`OøÀàu&gt;\´úÀnfè_x0017__x0001_ÁïiÉ³;øÀÀkÞ¡ðÀÐ_Ò ïÀàº[_x0002__x0003_&lt;mêÀH£¡EàQøÀ¨[·¹_x0007_/ùÀøxHuÆZ_x0002_Á_x0002__x000D_s yÐòÀÈãcûÀ¨sò¾MóÀtS_x001B_¶úÀÐäñÎdúÀ8Þ~6_x0002_Á(§¾=FTûÀ¼_ÎãyEõÀ_x001C__x0013_ã_x000D_úÀèÞ_x000B_¼¹_x0001_úÀÅ4²$vôÀhÈÜ¨ñÀX,¡_x0012__x0002_CúÀÐSêÚà_x0007_úÀ°8_x0015_èéjíÀð_x0016_©_x0019_	õÀ pFóôÀ_x0002__x001B_öKV&amp;÷ÀÕ×3pøÀxZpðûÀ\ÖBPõÀ¸	_x000B_0Ä òÀ¬Kª´`tòÀ$(ÿÏ-õÀ ÛÀ95S÷À¹þ:JªõÀÐ_x0015_Ì_x0008_ÔúÀ¨UÙw_x0007__x0001_Á</t>
  </si>
  <si>
    <t>662aa19dfea03c2635d1cd1e393241be_x0001__x0002_8²,ªðÀl­ÆÐo_x0013_þÀ«)»áæÀ@×ùcÅXýÀ&lt;_x0017_«.õÀðuÀ¬¹nüÀÀñíæI_x0006_þÀ_x0018_¸Péû.úÀ¨g]v÷ÀÒ7_x0017_úóÀX·úEÕ_x001A_óÀ_x0018_,_x0005_c^EùÀVb~â&amp;úÀ_x0001_X_x000F_AÕúÀ_x0010_.Â*_x0010__úÀXð_x001E_Í}ñÀÐ_yìÀdYêrD7úÀFàóÆzýÀø'iñ¸©ôÀ n§@£®ïÀÔó"iaBûÀ81é¼ÜíúÀ|f;**òÀ_x0010_)#¼2÷À_x0010_wPã­ûÀ@I&gt;lDùÀ«É÷_x001F_l÷À`]_x0003__x001E_*úÀÀfâLýÀðÇvÎZíôÀÐ_x0003_î_x0002__x0004_¥øÀt&lt;Ø¾_x0010_ÃúÀôWÐ°õÀðq_x001B_WùÀ·'`Ë÷À _x0007__x0004_±ÆôÀ_x0010_G_x0018_ËÈòÀÐ°_x0003_YöÀ8þU§¶_x0008__x0002_Á_x0008_TÇrQüÀPÃÉ	_x001B_ÅüÀ¼çÎr_x000C_ZþÀ'Ç#0ÊöÀPÄ4¡s	÷Àp3Í=öÀ°c¹H^ïÀp-¼õÜ_x0014_ÿÀbäËéEöÀØ¸½iñÀÀàüÏÅ_x0019_ùÀXÐ_x0015_÷ÀÀætÀùÀ_x0018_åÀãÇòÀÒì	_x0016_óÀ,_x0005_lTvïôÀÐH²\óÀ@°JÀm"ðÀ(¸Î_x0017_+hùÀHê?¼¿þøÀÀ_x0014_pH¯fðÀ¼&gt;É_x0001_/þùÀPÿ%éÙÕùÀ_x0001__x0002_,ÙR-òõÀ`?ÀÑ&lt;GùÀÀ¬R_x0013_$ïçÀ³àMx]ûÀà÷KÅ__x0005_ûÀ_x0018_.bò×Û÷À¨¸ÆáÝxñÀ_x000D_ååp_x001C_öÀ_x000F_¨_x0017_¨ÉüÀ_x000C_X$_x001C_U#õÀ(Ïå®°øÀp¿u_x0019_¥õÀ kW7ÊZïÀû©WïõÀ_x0001_JÛ_x0010_fûÀøÍ»ûLÒôÀR.:÷À_x0001_«1Â·øÀ_x0008_7æÀxñÀ(´O°ÚõÀ(ètng®óÀ@^ßþÀxêàxóÀàWr9_x0010_ÛøÀð_x0011_7ÛsðÀHÓ5hçøÀ¸ùf_x000E_ûÀxV,ÇßûÀkß«o¡ûÀP´'iðÀ8o%zîÄñÀPÏ40_x0004__x0006_sòÀ8+_x001B_i£ôÀ_x0002_U×_x0010_aöÀþ2¨_x0005_ôÀXò¾Ù_x001A_¶òÀxÃ_x0001_Òk2þÀ}_x001C_ô£õÀ¨PÍæ³ÔüÀ0$Å øÐöÀÌ_x000B__x001C_ç\²_x0004_ÁÀ_x0006_,"ÄøÀð¢_x0001_#Æ=öÀt§s¸øöÀ8â­KÂ_x001C_øÀhpn.gôÀÈ9r_x0013_úÀpL_x0004_ð¿÷À°4r-F×ðÀ°¤Ú~_x0013_óÀ0aï¥zÏòÀøi ÛòÀX':oR¹óÀÀ_x000B_Ï[&lt;yÿÀàÀ(jíUÿÀdýzöÀÜn¾öl_x0003_òÀÀkvÁùo÷ÀJ_a8_x0017_õÀÈ ¸Ð÷ÀàN_x0008_øûÜëÀÐ4_x0003_üFüÀ_x0008_M6ÓäúÀ_x0002__x0003_È×g°këðÀºÿ_x000C__x0001_üÀÔZôhMZòÀ_x0002__x0006_9`ûÀèQJ_x001B_;ôÀp¯5}¦óÀX_x000B_´[ÕöÀpN¶_x0012_8ìÀ8-e¥\ÙöÀd?|öÀlH_x000E_=fâõÀ_x0004_Fð¦@	òÀP{ªÓëÀ_x001C_Î2ç_x001D_©_x0002_ÁàÉx_x0002_{_x0008_öÀì)4l_x000D_ôÀp(_x001B_ YãÀàp8ïtïÀ8=¤OÑ¢ðÀ\³}q];úÀ_x001C_~{_P	øÀT9èýÀàV6Û_x0011_îòÀ`Ä_x0016_ÍúÔÐÀt[Ý_x0007_lúÀè3íÞ\úÀdk$³ÆøÀ_x0011_¯,ÞD_x0002_Áh:_x001F_[Ã»óÀèÍÁ~ß0ñÀ8¼¨dúÀ_x0018_\³_x0002__x0004_QÃðÀXd»Ä°üÀ\_x0012_¤_x0016_ÍúÀXçUQÄ÷Àp¢_x0017_Ëf_x0014_éÀ_x0010_ËÛ?{ÑîÀ_x0008_¬·«Ý0ôÀxW_x0001_¥)_x001E_øÀXÑ_x0018_&gt;8_x0003_ôÀ![æLqñÀèôC±É©üÀ(_x001D__x0006_A_x0015__x000D_þÀJ_x0012_i|ÃõÀpØY¯áøÀ¼"ê§ÎõÀð_x001E_îçéÀ¸ÿ_zÏûÀPóøàùÀ(ý#nQõÀHÛ_x0007_×dôÀ4u¼e8É_x0002_ÁèDEôÀ_x0010__x0018_Øè.øÀ¬¯¹ë7FóÀÄhEp×õÀ`Lg¹jÃñÀPL_x0011_³_ùÀD²lÓ¼_x0002_Á`ÖìÐÍôÀP_x0016_O@F_x0002_þÀ01_x0019_+W­ìÀ_x001C__x001F_ãXöÀóÀ_x0005__x0007_ÐOcïðÀk_x0010_¨þùÀ0_x001A_3Â7ÃêÀ(ó÷­&gt;]_x0001_ÁLãlÕ_x0013_3÷ÀðD_x001A_ã_x000D_-óÀl_x0001_¹_x0006__x0003_=÷À¸.lÓ±øÀl_x0016_Ê@QóÀæß»_x0008_+òÀp_x0005_k_x0002_XWõÀåÄ'_x001E_ñöÀ,Ú¥!âõÀh¿jî´ðÀ_x0018_q½_x0012__x0007__x000E_óÀà~_x0004__x000F_úõÀXå7ä*l÷À Aù_x000B_ô^÷À@_x001D__x000C_ùÀhüs_x000B_ûÀ8&gt;xßóØúÀ0o_x000B_ïë7óÀ_x0018_·Råñ6áÀô}åýböÀ Ï±â_x0015_¶ðÀTN_x0019__x001B_U_x0005_ÁÀ¾ø×øÀ_x0005_rZ«1ôÀ®ã`_x0007_±ïÀ_x001C__x0011_'®Á÷À@"_x001F_úøÀ5U¼_x0005__x0007_}óÀ_x0018__x0006_ª_x0012_'½ñÀ¤GxxS²÷À&lt;ç\¯XIõÀ¬ý_x0001_¨l_x0002_ÁÈHa®±õÀ@'¤è_x0017_¤öÀl¥5p&lt;õÀþ=I/_x001F_m_x0005_Á$?Ìf_x0015_úÀ¸T_x0005_O_x0003_(òÀ_x0010_C¹jFðÀ_x0004_ë¼´íô_x0005_Á·)ÇôÀÙ_«Æ°öÀhÍñ-kªöÀÀ¢Õ²ÃóÀ_x0008_}äV7:òÀ(bâ©Ñ\ñÀ &gt;ÉÇU÷ÀXRÓHbü÷À _x0013_M0÷ÀïÀ ÌB÷óÀÀéçÃY÷À`ý_x0002_#nÃõÀ´Z_x000C_K)ÓõÀØ_x001D_©?óÀØZUzéýÀà_x0013_-8ÊóÀ¼üXhu7úÀP@ü;bòÀ°&gt;(î_x001B_÷À_x0003__x0004_,¸;ÏñÀHØÊé&amp;ñøÀ_x0003_?'1òÀ_x0003_ùbï÷òÀZ_x000D_­íÔùÀÐ¥rqeþÀ_x001C_Ý_x001C_~ÐõÀ&lt;_x001E_àç_x000C_íöÀÔÅï_x0002_õÀ¾$ìÂ_x0008_ý_x0003_ÁÌ=WèôõÀ $=²bUóÀH_x0012_3PÈøÀ_x0001_ÝI	ïöÀ E)ªÁûÀàò_x0013_5¼lôÀµ_x0002_¸qôÀ¦cïÀ`Ò/_x0018_^ûÀÀO8xa?õÀd¶bú,_x001C_õÀÀå+ SÕôÀè«HÆ_x0006_6ýÀ¿&amp;2VC÷À¼"?@½³üÀ_x0003__x001A_*:ëÀ`_x0001_rw ÊöÀ0_x0012__x001A_t¶_x0007_òÀ çÜcË_x0008_ûÀ_x001C_ºÄÐù_òÀPd^Q5ùÀÄ!']_x0001__x0003_èóÀÐ_x0003_ÕGCòùÀìc+/_x001D_ÏòÀX7Ê_x000B_FôöÀPc_x0001_ÁsÅëÀ(&amp;¡_x0016_ÏõÀ_x0004_vZ+_x001E_ýÀÐ	_x001E_fùÀâ9_x001C_+úÀ_x0004___x0013_(eòòÀh&lt;7Û¤_x0018_ðÀxÏ2öÕðÀ¥½&gt;_x001B_ôÀä,1æF×òÀûcH(õÀ¤¿SyÐë÷À_x0018_Tòk_x001D_cøÀh&amp;¤_x0006_ôÀô$4_x000D_ªûùÀØ;ÁrêVòÀÀ%k|È¦õÀ@lLIÕßúÀ8ÜJXóõÀ\Ù_x0015_ÚõÀ¡§R=ËõÀ _x001E_F_x000B_bôÀPÝ_x001B_r"_x0002_ÁÐø=o¢O÷À ðz \_x0019_ðÀx¼Rù_x0001_÷ÀÔEÏ}*ïòÀ0Ñp_x001D_ïúÀ_x0003__x0004_HÏ¥öõÀ¸TÅ¯0_x000D_ôÀ(;$´£ðÀ_x0008_.§_x0007_ðÇùÀ¸¯æé#ôÀx9¶B"múÀhì s©ñÀ@þ`_x0015_íÀøä]_x0006__x000E__x0012__x0002_ÁÐ_x001D_Í]Ã÷À}#!_x0019_Í÷À_x0018__x0011_C²Æ_x000F_öÀØ_x001F_vLxøÀP«_x0003_T6fûÀH8Df_x000C_ôÀ@ªÃ)_x001E_&amp;÷Àà}_x0001__x000E_§øîÀ _x000B_H å÷Àò}úÂËøÀìy~TÅïôÀ 9x÷ÃtöÀ uÖaûÀ`OÐæOÓþÀ(KÈ2ï`ýÀ ]_x0011_ÿ{òÀ`þãøÅ÷ÀÌg_x001A_	áVûÀ_x0008_°CkuþÀHL2¬_ÜôÀp¼_x0018_ÀÉòÀ`_x0008_K_x001E_VG_x0003_Á`bí_x0004__x0006_wôÀø_x001B_ñ_x0003_ÿÒ÷ÀHÆ_x0008_-CùÀÀCãKBÿÀ_x0004_fZ\¦ÆëÀ_x000C_;_x0011_r*_x0004_Á_x0012_A9&lt;îôÀtßéY°íõÀ(	I¿_x0013_möÀhµýÃôÀX_x0005_&gt;_x0006_n öÀÔò_x0019__x0005_(_x0004_ÁÔ_x000C__x001B_Ö`kôÀt^¢9¶öÀ _x0011_*j3\úÀ´ê¶õÀHsc_x0016_ûÀ8Ö\Ç]öÀ_x0018_Ó_x0010_ÿÀHDm¿ûôøÀ Ä*59mìÀC_x0017_}ùÀ,_x000B__x0010_þÄ_x000D_ûÀ&gt;_x0004_Û¨÷ÀÀ_x0010__§£EþÀú®îýîÀÐ¼áöRMôÀ_x0004__x0002_+_x0015_0DóÀpÊpÿKÿÀÐ_x0004_,`ü_x0002_õÀàç_x0001_äôÀP©å2/[üÀ_x0001__x0003_àè¶ØøÀ_x0018_m_x001F_;ç_x0006_úÀ èSÒ_x0002_õÀ ¤_x001D__x0015_q1ôÀ`_x0004_!ëòÀø)pÁ}ûÀ?Í÷ÀäDà_x0010_ækôÀ¸C§«¼qñÀÈC~õÀ¸7 K!4òÀØ{TQ&lt;_x0003_÷À0­°ù3_x001E_ùÀ_x0010_êrýñÀ\Èí[FÆóÀpëâÖdÏñÀ`3óátìÀ¸ÿiîì÷Àð'©räÓ÷ÀÀë®,àòÀAá±¹âýÀ`S×¿þøõÀHA_x0008_°¢òÀ ¡9¼sðóÀ F¥äþõÀ¨Ë`ûFõÀè.F`ðúÀ8ª-ºõÀ_x0001_,"ånEëÀà_x0006_L;þÀH¨_x001A_¾ñÀ _x0016_#+_x0006__x0008__x0015_éøÀØÆè&gt;U­öÀ_x0012_Ýz_x001B__x0003_Á¨(à¬_x0001_ýÀ_x0004_ÉkÜ«,_x0005_ÁQnY_x001A_ðÀ@/ÃÕ5sõÀ UëñSñÀèÒèV¥6þÀüË¸ö70øÀ@_x0002_ìèF0÷ÀÐ]_x0005_xÈþóÀôÉ÷ôHþÀèG¤ÿõÀ ©iÀ0oñÀ@Ó´ywøÀølz/mõÀx#yKÑÿõÀÝ	¸âùÀÌKKw)÷À0_x0007_9õ=¬úÀpL²C^ñÀð3_x0004_ùÀÐ$@#¤_x0002_Á_x0010__x001C_ø0$ÌæÀX!ÅÇ_x0002_¿úÀ|sU_x000B_a_x0012_úÀ°_x0016_N_x0004_Éë÷ÀT_x0016_?£öÀ@_x001C_'À¾îÀ ýÃ-çùÀÜN½e"ûúÀ_x0001__x0005_C83Î[õÀhCp'_x0005_åûÀ Í9¶å­êÀà|M¶_x0016_}äÀP&lt;k_x0018__x0013_þÀÀ_x000D_k&gt;_x0008_þÀ(__x0007__x0019_`_x0005_ôÀ_x0001_`èyDröÀ _x000D_û±Ó_x0019_óÀ(Mä_x001F_«GøÀÀwR¼¯býÀÀ¥lR_x001D_ýÀ8©_x0018_'4[ûÀ µ6¹ÕõÀØ}G)_x001F__x0016_ðÀ@ åJ_x0005_ôÀ Iã¢ðÀÈI²¹.÷À_x001C__x000C_à¥üÀÃÊi¢ìõÀ@=R¡[òÀ_x0004_~p%3óÀ÷&amp;âýjòÀ¯^_x001D_úÀ0_x001E_®s½^ùÀÔ:wóÀ Hñ4:ëùÀÌ_x001A_ö7e_x0002_ÁÜ­f=Ú_x0003_Á¨k_x0001__x0012_EaóÀ_x0010_Ø¢_êÀ134_x0005__x0006__x001C_ôÀXº"oºÎøÀèÓiFhöÀ4ñ¦ä¯÷ûÀPÎL{_x0016_öÀ_x0018_×_x0002_æã_x0003_õÀ_x0008_¿qÏöÀ_x0018__x001E_1K_x0005_Á¨| Á¯í÷ÀxI0þÆøÀ_x0014_H	~X»öÀ_x000C_é£p îÀ¨ë©æÁÔóÀ`Î÷¿%_x0005_ÁÀvÀßëì÷ÀÈ!úXõÀh¶°îQÈôÀ|mCY®÷À$à_x0007_{_x0004_1üÀheÀ3mþÀ_x000D_½üîÿÀù_x001C_6+þÀPB_x000D_÷yQùÀh¼_x0011_ÿJÐ÷À`Ì¹_x0008_!÷À@q|2?íÀ0%[_x0006_q÷ÀÃëy2Ñ÷À¸òâDÇ÷ÀÜ%&gt;ãØ_x0005_ÁXYúhó_x0001_Á£É¼ûÀ_x0005__x0006_¤D_x001F_ò=°_x0005_Áp_x001B_:ûb6ÿÀíÔwÇLùÀà1#Äs®ìÀ ÔþeÓ.ñÀ¨¥_x0008__x0003__x0001_ðÀ,ðÝ_x0006_ÂsúÀÀ_x0019_M_x0017_½þÀÐ_x000E_b·RîÀ_x0018_ú_x0004_ç(öÀpO#L@	øÀ¬îá)PýÀXºvv¾ÿÀØn;õù#úÀÔ,9ió»_x0002_ÁðPïÏ	òÀX_x0014_³/	ôÀUwöÀèÛ¡_x000D_	!ÿÀPéÒÀ¬ ïÀÀJåWyóÀPráàQóÀ(2¯_x001C_ñ­þÀl2±ÓáûõÀ R_x000E_NÃìÀ_x0010_@_x000C_©Æ_x0005_Á_x0005_ó »ÞÞ÷ÀHôØ;dûÀLG5ö³ñ_x0005_ÁÐKHoMnëÀÄ¡K9[ðÀ_x0014_,£¤_x0004__x0006_bjúÀÀ#54Ï_x0017_÷À´©Þ_x0008__x0001_óÀ(9Ëdê}ðÀÐ}»_x001D_GôÀà_x0004_Bò0êÀ`5Råª­ïÀ´1?ººµøÀsWï*òÀàþ£_x0013_ öÀ_x0008_â_x001B_CöøÀ_x0008_º³cõýÀ(_x0005__x0003_²üôÀ¹_x0016_±ÂüÀÈHÒùÀ_x0008_öTýÀ_x0004_Y0p%_x000D_öÀP¿­W úÀÀ_x0001_Raîe_x0002_ÁPõ"õÀH_x0005_Ä_x0016_gøÀ(a_x0011_!¬ôÀ@¤_x001D_DùÀ7_x0004_ìË÷ÀÄüvÏBõÀàÍåN§yýÀÀ+_x001D_qË$õÀ\§Ó®³ÞóÀt.E¢}ÀòÀÈ­_x0013_¨"öÀå8=øÀXÒ"à_x001C_?öÀ_x0003__x0004__x0006_4V&lt;2V_x0001_Á¸ÕÕy_kþÀ$ZSw_x0019_qòÀPp	{µ_x001D_øÀä`Ë^P÷À\ÒÑ~øéÀØBØl/ýÀ_x0018_X_x0001_¶iºöÀ¤¶ýó"÷À¹ö_x0019__x0002_ùÀ@¬_x0016_¦¼ïÀ_x0018_¼D_x0006_ÍêÀp4mâb|ðÀÀRøb÷À@ª}?¨_x0003_ñÀÀõðÀ_x0003_j_x0013_ÕCéèÀxoA-°ðÀ`i^_x0001_øÀ_x0003_,4V*÷À_x0008__x0006_eëØK÷À`MÍÂ&amp;_x0014_ûÀ`G_	ëúÀø5U7øÀòTcf­øÀ(á©¶ÄWúÀøÄBuÊ_x0001_Á@º_x000C__x0011_=_x0003_ñÀ_x0017_Õ_x0019_YóÀ_x0003_à_x000F_Øb©õÀ´PÙôÀ_x001C_1bì_x0001__x0003_~ôÀ$â©AÎíûÀ_x0010_4_x0001_ö_x000B_óÀ@'º×!øÀèjK½ÿøÀxsÉÜÌàñÀ {_x0013_|óÀ _x000C_K_x0004__x000E_÷ÀØåEq(¶õÀÐ_x0005_@_x0018_ióÀ_x0014_ä h"ÐüÀàÄ·\_x0007__x0010_øÀk_x0006__x0002__x000D_º÷ÀêO_x000B_°&lt;ò_x0004_ÁÌÛ[àòÀÔÖvè¶_x0001_Á0éá_x0013_¢_x0012_øÀ|_x0001__x0002_y_x001E_÷À_x0018_?¨Z³9òÀèÂ_x0006_G_x0015_húÀÈ_x0019_®/ó1üÀ_x0008__x000D_Áq2óÀ`2I½_x0005_îÀ°ýZØ¥$òÀ_x0018_£^NmðÀÀ-_x0014_çòÀhöÏ%(ÓðÀÀ0&gt;sµÈðÀ(NnW%_x0002_Áp´=7:ÿÀ`_x0008_ÎymòÀèÓC%9_x001E_ñÀ_x0001__x0002_ì©&amp;0òÃúÀW_x0002__x0007_µlôÀ$ÀdÜñÀ_x0008_	·W2òÀ ¶Ðíh_x0001_ÁPñ_x0010_§jùÀ_x0008_RyÉ=ÍûÀXÈ4Nº)øÀ¨î/_x0019_ûÀXöÕ¸^ðÀÞ_x0001__x001E_×XóÀÈÒ}Â7ðÀàaÍ½_x0015_¬öÀp_x0002_oöVõÀP]_x000B_|úÀX6YøBùÀ_x0014_#è¾þòÀÐ*	t_x0002__x0011_úÀ|¸³+èñþÀàv%Ë_x0007_ÂðÀØ_x001D_g.ñÀ0`_x0005_p§ýÀà1Ñø ýÀ_x0018__x0011_50ävúÀx2±LB/óÀ8á~:x ñÀ ã&gt;$_x0018_h÷ÀFÔ-ã*õÀ_x000B_+_x001C_äóÀôª«6þØôÀÜþsÌUùÀð0_x0018_&lt;_x0001__x0002_ëýÀ°?ã?|¦ñÀ¨Ý1{(÷Àh.£3É¶õÀpYo·ÄôÀð¯_)¤îÀ *_x0002_0NGúÀ îa_x001E_«¢þÀP²ä¾æîÀüò®	ïóÀ8^ÞM_x0019_vðÀØ4×;±öÀ`ÁVÎo`ûÀ(5_x001A_¦÷À_x0015__x000D_&lt;£ûÀPG/D*ÿÀ(6òûÿøÀØBw'ðÀ`Ü}BgùÀ`ÀGùÀÖè_x0016__x000C_ðüÀ¤Q_x0017_@SôÀðû¬B6òÀjÓÅµõÀÈ¼=£\_x0003_÷À Jn?¿õÀp_x0005_3ÿóÀÐÿÕFSd÷Àè_x000D_·UpùÀH]½?q¸ðÀÀÆ_x0019_8kôòÀº/OÈz_x0012__x0001_Á_x0004__x0005_*_x0004_ý_x0019_AòÀ,EC_x0006_Q®öÀ ô¦Ñ{Ë_x0004_Á ñ©/å_x0004_éÀÐerðìÀ¬u_x0013_ õÀ$_x0013_+iâ_x0004_ÁØFï_x0012_ÉõÀ_x0008__x0010_Ç+ëùùÀöÏ!_x0005_L_x0001_ÁpY+_x001B_õùÀ(s?un_x0019_ùÀîÏùÀxëÖ	_x001F_ÂøÀ_x0010_-_x0013_°ÿÀÐ{EKK¦ðÀ_x001C_åâS,QûÀ@ÿÇ'ÝöÀÈ¿z±}õÀúîdþ¡ô_x0004_Á óEf_x0003__x0002_ñÀXwÈÑ×óÀÈ»Õ-SòÀ¨µ_x000E_OØ(õÀ,ÈA_x001E_Ô_x001D_õÀpxG_x0010_&lt;øÀàV4cgöÀx¦8_x001F_HñúÀìWT-_x0003_îöÀxÒÎ_x0006_×÷À4/\üÓuòÀ|úp_x0001__x0002_ÊôÀhö!¨×CùÀÀÐÓQ_x0014_ýÀP ×FrôÀr=¶ªµûÀH §p÷_x001F_òÀÐ_x0012_[]£ñÀÐlskÌgõÀXÓéñÀ´æÊ_x0017__x000D_øÀ5äDkRöÀpY!ªÅM÷À|_x001D_áZ« üÀ¸ª°ïöÀ¨	ùé_x000D_þÿÀ ØnÛS\õÀ_x0018_=Ï_x000E_\EöÀ&lt;¢ýø©_x0013_ûÀñ_x0007_1]úÀÐAæïóÀ_x0008_(=3PûÀä_x0014_»J_x0001_ôÀØ_x0005__x0014_*ÚàòÀ9_x0019__x001E_à_x0002_ùÀ´*Õ07_x000C_úÀ4_x0011_åñtùÀ(ePl øÀ°¢¹,w'ôÀ4ÁÈÉQöÀp_x0018_³ÙÚHðÀÀW`m_x000E_ÝíÀ_x0001_5ÇTÝÖñÀ_x0001__x0007_À_x001D_4_x0010_eùÀÈ?Æ¡åöÀL_x0016_£îýÀ¹qïCøÀàN_x0015_è_x0015_ðöÀÀ_x001F_îÆ_x0003_9óÀÈyC¥ñ_x0013_ùÀa¶0CöÀ0_x001B_ì_x001C_6õÀXÿ&lt;uùÀÜÉl4äîõÀÈÕ,ÌÂ6ùÀ_x0010_¦¿ÊÌq÷Àäêø_x0013_©ÅöÀÀ_x0016_³©ÇÄöÀÈI_x001A_~Î úÀ°r7ìEøÀPC¹_x000C_ÕjôÀð_x0006__x0003_p	ïÀÔ_ü$z&gt;÷Àx1´çðÀ _x0002__x0016_×¤ùÀ01º_x0002_QúÀPx;bóþÀ_x0010_%_x0014_â_x001A_öÀ|ýÐªXñÀ _x001A_®ÉûøÀ¾7ÌPöÀXplÐg÷ÀàA^|_x000F_ðÀÔè_x001C_tõÀÐ_x0004__x0005_´_x0002__x0004_:oñÀÐ_x0012_§{%»õÀø&lt;óEqþ÷À¸L	|0íúÀx)c!¢zôÀ_x0008_Á°êAôÀ ~¥À	øÀ_x0010_9¾_x0014_ÆêÀP;5gõÀØít«ÓdðÀ´S_x0010_õÀÀ}.H¸øÀx²_x000D_ü;;òÀÐåL«µ×ïÀ _x000C_8ö ,õÀ,h¥_x0004_,õÀä~ì6ùóÀd_x0005_ÍÐéüÀôMµ_x0001_bøÀt_x0015_bC¯5óÀ_x0014__x0002_é fúÀÀ.è$©bõÀx_x0010_M2åRðÀö_x0011_X{tóÀà=(2 sóÀPÂ_x0001__x000F_Ôz÷À_x000C_Êüú_x0001_Á_x0010_Ã}ùªÈ÷À_x0010__x001A_OÄÐöÀxu7Ð_x0003_còÀ8"ºw@:_x0001_Á4=&lt;_x0019_?øÀ_x0001__x0002_äSûe~SôÀ_x0001_±õÅð_x0010_âÀ_x0001_^R7ìÀ\_x0016_ßJ_x0001_ÁàÎTun÷Àè²÷+TôÀ;f«céóÀ_x0018_òðÔ²&lt;ðÀpñ­;áýÀ_x0018__x001F_m:_x000E__x0018_ôÀ@Å_x0010__x001B_×öÀ_x0004__x001A_N#ôÀ@$Æö_x0019_÷ÀøøÁ£Ô_x0007_÷ÀÀÓÂ?×ìÀ_x0001_Bw¿õÀØvÌt®_x0018_öÀ0_x001C_òÀ ó¹"'âïÀÉ+ÎÑéÀ âlÐúÀÈÜ?ØlæùÀ D5òéíÀ0L	ijçÀðäéª=KüÀ_x0010_Gµ OûÀy_x001A_ª¤}öÀè\A£ÌLñÀðE_x000D_NK¤úÀsþ`HüÀÐ|hIlâðÀðD_x0003__x0006_-§òÀX^}8]òÀ@	)}CîÀ¨Ìà_x001D_¾üúÀ Ñj¬ï_x0019_ôÀI2niêÀÐïbDñÀ_x0001_æ2ñÀP_x0019_ÃßÛóÀT&lt;³CîøÀ_x0003__x0010_MU«öÀøñ!¿7_x001E_ôÀÈ._x001D_3.NùÀøEÑãrüÀèÿ_x000B_Ò8ðõÀè_x000E_¤¾:4÷À$ÛÈðôùÀÐÔà)ÓHüÀØ_x0014_óÛ.ûÀþÍ_x0007_SýÀ`¦_x000C_0¨óÀÄ«&lt;ýß__x0002_Á$_x0017__x0008_U#cóÀ°«È^PöÀpÈ*^\ìóÀ¨S_x001E_8®øÀ_x0010_¡8¦QüôÀÕ²_x0016_0'öÀð\È;IVøÀx9^³1_x0004_ôÀ Å=_x001F_ÏÊõÀX7_x0005_@nôÀ_x0001__x0004_Xdä_x001C_ÀôÀ ¬ìoÊøÀÜé/Í·í÷ÀÐêýçÏ{ùÀ\ì"_x0002_Ì×öÀ&lt;ý©s¨j÷À¤R_*êùÀ2À¸|:ðÀPkÈWT,îÀ2_x0002_Ç³ûO_x0001_Á°Á9I_x0003_~úÀà_x0014__x0002_u_x0002__x0001_Á°Y:ÚüÀdNÜX_x0001_gûÀÐÆÆ_x0011__x0017_uúÀoÜ¤_x0001_ÐòÀ ï#¤Û³õÀ_x0010_e_x0014_U®óÀîþ«wÉóÀlj°_x0017_´õÀ_x0008_ý¸) õÀ(_x001D_8öSFøÀä'#x_x0006__x0014__x0001_Á aRCùùÀ_x0018_ê_x001C_×öÀ Ý9EQüÀx°+¯ÃñõÀ0ñ¥á=JôÀp_x0003_8b_x0012_éÀ¿p4±ñÀü_x0017_S_x0010_óÀ¥ñ_x0001_	&lt;§ôÀp·_x0007__x0003_Ý4÷ÀháHùËDðÀÈö_x0006_¥öO÷À¨ FÂ5FúÀlÙZiNúÀ0_x0005_s&lt;_x0001_ëÀ³9_x000E_-òÀe$¾ÍgôÀl(_x0006_"óÀ_x0001_ôï_x0017_Ú1ûÀ°¾Ä)EìÀXÝ	ób{üÀìú&amp;òÀb&lt;IÙúÀ ôñzMõÀXq&gt;_x0016_Ú	úÀ°_x0008_~Ú_x0011__x0007_ïÀÄ¯æÛeAúÀ¼BúÕÂÿÀUì_x0002_8sõÀ°_x001F_õO÷Àh%_x0018_JÒ;ôÀ°=/X_x000D__x0006_ñÀ`|Óõ®îÀ¸QdþÐþÀc ºý÷À_x0004_ö2á.ò_x0001_Áÿ×l_x0017__x0010_ùÀh¼_x0002__x001D_ÐéòÀ {~´4ÿÀµ[üöÀ_x0002__x0004_@?¥±_x001A_ùùÀxB(¯@ýÀÌJ~¡"õÀà0íÕFLêÀèL´p¹ûÀ¯	?wÿÀX:½_x000C_|_x0012_óÀL«x:×ªùÀ .CÞÿhíÀPb&lt;!ÿñÀÄÓ_x0003_Ô2öÀìjôÀ_x0008_B_x0013_yÚ_x0001_Áx_x0014_á*ÉäúÀ¨·Ëä_x000E_òÀ0ðdc¨ÅøÀÀh9§ã5÷Àøu_x0008__x0010_¬òÀ8ä_x0019_÷ÀPÝ_x000D_øºé_x0001_ÁcS_x0016_0"_x0002_Á 8Õå²~ôÀÀÀ^&lt;ôöÀÑíÞ_x0016_X_x0002_Á J_x0004_©½Ë÷À¸CV_x001E_JêòÀ_x0010_ºd_x0001_öÀ`ê:.&lt;ÍðÀ,gÀ_x0005_w_x000C_ûÀPDû_x000C_ö÷À_x0002__x0018__x0010_Y´ÿÀhB_x0002__x0003_~ÑüÀhEµ/_x0007_òõÀ _x001A_)}ôÀ5òÚ«ùÀ0"'}¥ìÀH{»ïðûÀÀ¾rÚêÈðÀÌ_x0004_¯úñÀd&lt;°Ý_x000F_ûÀ, Aw²äõÀøe!a6õÀ\_x001B_§îôÀX|á)bÃöÀhxv_x001F__x0001_UóÀ8ZËµ`ñÀ Ü»&gt;ÇôÀ_x0018_LU³BfóÀf*âªúÀ $¡ëY%ôÀ _x0016__x0011_W]îÀj ÜçäêÀ0¹_x000B_E£íÀ`Âö0'EõÀH}&gt;®_x0005_ñÀ_x0010_tuû_x000F_ðÀ_x0018_$É|?óöÀ¸Ç¦úÀ(ÿ°æÂðÀð_x0017_N­%ôÀ_x0004_EÇÜløÀø»_x0018_}'üÀÈC¤ºõÀ_x0001__x0004_,Å~ÏþôÀ`äÌ#_x000B_ùÀ_x0018_Á_x001C_Y:ÚðÀ_x000C_þ_x001E__x0014_þÀL_x0018_6ÚgòÀñ­(gÌôÀèTÌð{úÀ_x0018_Ú_x0013_ª_x0013_S÷Àèww¦[ùÀ@|ÈoôÀ8÷Ð_x0019_T¾òÀ,_x0017__x0012_Fî}þÀ¸oîg÷ÀHIÚø"¹üÀÄ_x0010_:_x0014_úóÀh¶ÿæR×ðÀ_x0018_ÝùÀ¤ÏÅ7oóÀkAwlà_x0001_ÁÀ_x001A_à_x0015__x000E_þÀð_x0010_úødóÀ°~¶_x001D_þîøÀgI|_x0002_cúÀTÌ&gt;â_x0015__x0001_ýÀ¨_x0015_e_x0017_ô_x0015_øÀ(ÿ¤_x0003_÷ÛúÀPe8$G~þÀàÎ|ñ_x0018_ðÀ`ÖÑGoôüÀÐ¥R=îíÀzU_x0006_sÊw_x0001_Á_x0001_Cc×_x0001__x0002_·:öÀ¸_x000F_½¹¡ûÀH_x000E_àÿ_x000D_÷À87Ñ·÷À_x000B_|þ_x0018__x0008_öÀ°Yýu1üÀ_x0010_ôDËAòÀt°íkÙûÀðk_x000B_H_x001C__x000E_òÀä_x000C_vi¬/ûÀÀSX »ìÀðvJ),PñÀ_x0001_Z_x0002_EëöÀdóyË_x0011_°óÀ°&gt;0Ä»3úÀ0ª,|¥ôÀ_x0014__x0002_	ÙöÀÄ_x0014_Ùy÷Àáì¯Z_x0004_õÀ¨ÁÂ½%ùÀÈ¤çötýÀ$k¡_x0018_àñÀx_x001F_WÝSòÀtWÛ·ÞòÀ_x001C_Ö®t`ãòÀØ«_x001B_õOÂúÀ0l~~ôÀx_x0001_${ÒøÀ_x0018_	%ì_x0018_óÀà¶£¨]pðÀîw®_x0005_õÀ 1ôñ_x0011_ßðÀ_x0001__x0008_HÞÒ_x0015_&amp;ôÀð¾:»_x0007_¨îÀ ÅïðýÀÐ®a¨òÀ_x0014_iáìúÀè¢b_x000E_ïüùÀ_x0010_Ñ]Ì:ôÀàmnÞOÈõÀðJFùÀ _x000D_ hûÀÄûSP_x0017_ûôÀ@Ñä=ðÀäC½±¯HôÀ@oW¯ÃõÀ0m3êsåêÀ$weTTù÷ÀÑ_x001B_ô&amp;ðÀÜdME=ýÀ°¿Q\ñÀ_x0018_&lt;ÂÎ'ùÀ`_x0015__x001C__x0008_æIöÀ_x000C_«å_x0005_&lt;ôÀ °_x0015_Ç_x0006_ØöÀ@vô0_x0016_ïÀè+ÝâM_x0002_õÀ_x0014_&gt;ê/"úÀØ_x0003_g_x0002__x001B_ûÀØ´Û;Øt÷ÀX±Î_x0006__x001F_*öÀ_x0001_zÉ[Ã_x0015_óÀ_x0018_¥_x0004_=·óÀxkGu_x0005__x0008_&amp;`üÀ49ï_x0006_;öõÀ`-_x0013_öÀfùÀÔÜ·ý0JóÀsá,ó÷Àà1¦QñÀXOð_x0011_åxòÀL_x0004_÷ 	¬ùÀp_x0001_o|¸éøÀøÌXI]®õÀÐ4©½\ªúÀØ¸ÛÁ¬GùÀ°äè«_x000B_üÀÐá_x001F_ùÀ(Iåi©°ùÀ_x0005__x0003_~¢&gt;ôÀ«Õøí;÷ÀhL(Ð4ÜüÀ_x0005_ñÖ#ë_x0007_ûÀ8ÂV_x0015_÷À&amp;î¸8ïîÀ0ÎpIòÀðºÉIpªñÀxïà_x0002_&gt;?ôÀø_uùÉøÀhÞO_x001F_¥Ý÷À_x0018_MRý_x0013_¡õÀhdº )÷ÀP¶ÔøuüÀègEñØkóÀ¢BÐ"øÀ_x0005_ÂªD	óöÀ_x0001__x0003_ ¶ãÊýËÅ@KøzqóÀ_x0018_¥qqøÀà À¨=©ïÀPw;5òÀ_x0008_¾ª _x0011_nõÀ_x0001_ìa_x001B__x0018_ÖöÀ¼I¨ñ©UôÀ@xXôÚöÀt Q\·_x000B_ùÀ´~ÑüÀ°âF8_x0015_êëÀ`7_x0011_!_x000D_úÀpt`_x0016_ê¦óÀÐ»R±øÀ`­*Æ=óÀX_x000E_¾»ïùúÀÄbà#ökòÀ ¯_x000D_ùû¹òÀh_x0013__x001B_¢+þÀÀY_y+J÷À@D_x0001_A ïÀt_x0017_d+ª?ùÀÕ_x001F_âtÌôÀ0Æ'¸Q_x0001_Á\Hµ:óÀXâu_x0001_wýÀTsp7òòÀª_x0015_²P×_x0002_ÁÔ2®æ¦òÀð_x0017_C¥4òÀ¨&gt;î^_x0002__x0003_¯÷Àðâ&amp;_x001C_bþÀ¸&gt;ØË_x000D__x001D_ûÀ_x0002_Êæ¨·óÀ_x0008_ÐðñÀ|C_x0001_6D­úÀä!&amp;×á_x0018_øÀÈ½ÕyFõÀà_x001B_éÆÉðÀp_x000E_SÖTûÀH¬\kë_x0012_ðÀ`}«ëTÜöÀpN_x0019_º_x0005_èÀ`_x001B__x001B_A[ûÀÐåÛðÇ÷ÀØC}ðIFýÀÜrôå'ÜøÀÈ^{BúÀT¸_x000E_=_x000F_|ûÀ¨}phPôÀ,\+®Á_x0005_÷À¸G¼#³«òÀ¼ÈÛÍõÀÔº¨}¬ùÀX©_x0019_Ò`ôÀ¤5_x000C_Ës1_x0002_Á0¢0	ÓóÀxN(×øÀxS©s¨³ðÀè_x0013__x001C_ÖºòÀ@2àC'ÊèÀ8-&lt;W³¢ôÀ_x0001__x0003_p=ø&gt;_x0011_õÀ8_x000D_8ÕôÀ_x0005_ð¹_x0003_óÀØTg¦ðjôÀ0C.ðÀ§:&lt;_x0007_vûÀ¼\GâLïùÀ4îéúÄóÀ_x0018_Õøó¸£õÀ ×ðe_x0016_ñÀ­Z_x000E_Ý»÷ÀPïU»1éÀP_x0015_zaûRêÀä'÷DûÀy_x0005__x0015__x001E__x0002_õÀ{ý|&gt;¤ïÀLk¥nÛhøÀ@Î}åá[ñÀ_x0004__x0018_ZÜföÀ(DBd!'öÀ8Ã'_x0018_ÄÎðÀ_x0004__x001C_ucS©ôÀ°_x000B_ÆQYðÀøptz_x001C_öÀ(_x0019_!o6ùÀ _x001C_ÃøôÀh_x000F_E&amp;_x0014_ûÀ_x0004_ÇKHøÀ(í_x000B_`+ÑüÀw5z6©úÀxñ¾cñÀ`)4ç_x0001__x0006__x0013_PõÀ¼%1pbûÀ£Ì5ïÀÀÑ_x001F_øÀ&lt;Â{µ_x001D_&amp;ùÀ_x0001_G©_x0006_x!øÀ@iDÎçÀ4Â6\ÎôÀ_x0004_£3d_x001B_úÀÈ;[µ-ðÀ_x0001__x001E_VmÏXòÀ)®{âØüÀÌk"2ÉWôÀºG£¿ñÀ8µ[²æöÀtm]_x000C_µaüÀ_x0010_°.y½¡òÀÐ_¨¦m_x001B_ñÀPléUñÀd(ð¦ÓñûÀ ú_x0007_f	_x000D_ÿÀ_x0004__x0007_8©_x0006_ôÀPðhÝÞKôÀxzð£l¸õÀ0_x0003__x000C_Ñ{üÀ¨Ç_x0005_"_x0015_öÀ¸_x0006_Òv±iõÀ¨VÊ@ò÷Àü_x0011_êrôáóÀà_x000C_à¦ðÀØâ«&lt;lôÀz_x0002_ZýÿÀ_x0002__x0005_p+`üóÀ{y_x0016_µõÀücÃÆMòÀ6Ct÷øÀX,NøñÀpê=­9aõÀpä¶÷x õÀP.¶_x0006_IöÀÈ_x0004_"ZhôÀäÉöRuøÀPÆLüdïÀ(ÛËfDñÀÀ`_x0018_6yñÀð{nhóÀXâp _x001F_­÷ÀH`ÄÛ2\ñÀ_x0010_U_x0001_q_x001D_îÀÐ¿_x0010_7;OüÀÄ^Z_x0003_ï)øÀ@¸/õaûÀØ_x0001_/(¥üÀxÙ³­5ÃøÀ(ÿu6_QöÀ®¥_x0001_·|øÀ_x0002__x000E_êL]CøÀì_x0007_W3·öÀ°DÉ_x0018_eúÀ_x0010_FEr_x0018_òÀà_x001C_ZØtöÀXù1]PñÀ_x0002_[$®fÖöÀxo_x000C__x0001__x0005_¥_x0001_ñÀÐù_x0001__x001E_bæÀ_x0004_å_x0003_&amp;­6÷ÀPÊYËD#õÀ(à_x0017_|_x0006_ûÀ_x0001_ã8ëËöÀ°ò_x0017__x0014_êm÷ÀÄYt¾ìÀ_x0001_Â_x0010_~÷töÀ8_x0001_ø_x0018_ÀùÀ0A¨ò_x0003_!õÀ_x0018_»ýÓyöÀ_x0004_ïòöÀÈ«#~y_x0016_ùÀ8¢_x000C_kø"÷ÀTà_x0015__x000F_)M_x0001_Áô_x0002_[_x0011_aüÀ`%.÷_x001C_0ôÀ8_x001A__x0018_´²òÀ0/YôñÀäVÈæ_x0007_7óÀ_x0018_;ñ_x0012_UÍõÀ?ø÷Þ	òÀ_x0010_CsÑ0RõÀð¾î3k_x0004_÷À8;Ò_x0014_ªùÀ°9_x001A_$rîÿÀøZonîÄòÀàIÙ¥²øúÀÈ·\_x0010__x0007_þÀX·RjB}ôÀ_x0010_QßD ùÀ_x0003__x0005__x0003_MIqÚAïÀPÂª	ÿIûÀ nß_x0005_;¥öÀ`2ÙÁôÀÀoÐ RôÀhÙÚË_x0002_÷À\WJ³éÀ( ®'¿úÀ ¿ASïÀ_x0003_iègoøÀCÞÃHL÷Àüj_x001D_xzáöÀÀ4¾ÂÅÃöÀ8ëâ¦5ÚñÀ(_x0010__x0002__x0006__x001E_mýÀ ~{5I­úÀÜfÝ_x001C_b¨úÀàscWöÀh]ÃR	 úÀ Kì^L^úÀËvU8_x0003_ñÀè!4ÜùúÀ¬L&amp;¾1öÀèã_x0012_{BôÀ_x0004_A ÌÁøÀà¥_ÚòÀ þ_x000C_®õÀ`_x000E_8ò{æéÀ@(ûèÛ_x0001_õÀ¨«HËáIøÀ`o ©&amp;øÀL _x0008__x0003__x0005_øÀýd_x001D_|üÀÈãzi¶£øÀ_x001C_½_x0014_Þ©_x001A_øÀ_x000B_Ï§sûÀÀÄ"Õè÷Àè_x000C_2íü÷Àh_x0005__x0012_%ÂøÀp	{º'ïÀ¨`¥ëPáûÀ_x0005_1ð_x0001_óÀ_x001C_e_x0015_Ï&gt;ÅùÀ@_x0005_ø 8oóÀ8Ö_x0015_z(×ùÀ_x0014__x0008_/¯óÀy_x0005_§åéÀø{þ_x001D_µÃñÀHj_x001A__x0003_Á8Ò_x001C__x0005__x0004_÷ÀHBF­ïÀÐËpPîøÀÀ¥M_äróÀÈëÓ¯göÀ@&gt;½ÂïÀh_x001E__x0011_t4_x0011_øÀàû±F_x0013_öÀØòTy`-õÀp_x0018_[íãæöÀ8_x001B_,¦ð_x001D_õÀóp&gt;j&amp;_x0002_Á_x0010_ àÝ¯ñÀ8ºUÈþÀ_x0002__x0003_dà_x001E_2MôÀÐ1QV¹ùïÀÓ&lt; ÊöÀ_x0010_â@üçöÀXrzY}óÀà_x0006_¹ÁX-ùÀè_x0001_Ö¸×#ýÀ4öÕî9ùÀ_x0018__x001A__x0005_Éò,ûÀHüêÐõiõÀèä&lt;_x0018_.wýÀ($·%Ýj÷Àÿa¸_x000D_·óÀÂ_x000B__x001D_æ&amp;ôÀ(_x0010_åòøôÀxpúÀ$yP&lt;ª_x0010_ùÀð¦¨ªD)òÀ@³B_äóÀôæÙÓòÀpè¹×_x0016_ïÀ tÏ_x0008_EîÀÄó_x0019_cRúÀ¬j_x0004_FyúÀtóÁrþ¦øÀ8È&gt;¡§äûÀ¨|òËÃéûÀ°ud8ø&amp;öÀP&gt;Ò»&gt;ñÀxÁùXEòÀpQbr#_x0018_öÀÐÅ&gt;_x0006__x0007_±_öÀàïn_x001B_LøöÀ_x001E_&amp;¡&gt;ôÀgóúCùÀø¢q´PùÀ¼æ(_x001B_ë_x0005_öÀÔø_x000B__x001D_ÌúÀðï_x001E__x001F_CðÀ¨»&gt;oûóÀàÑ_x0008__x0007_þøÀp´H_x001B__x0001_f÷À¢_x0002_áÔrñÀHæÿrxóÀ4k_x001E_3Æ_x001A_óÀàþ{yðÀx&amp;0ÄJóÀà_x000E_ÂiïÀØµµ&lt;¥÷À("ÖUümöÀ|P¥ùöÀp4ÒË ØúÀ á_x0004_Æ~_x0003_õÀPµpá ¿ôÀÄ`Ü÷À`#_x0019_0£ZôÀ´_P»­óÀxòÂ_x0002_	ÿÀPÁõeßÑöÀàôªïpûÀ5¿a7ØõÀàÝ´Ók óÀn,Z5iöÀ_x0002__x0003_dìs*D\òÀÈ¶}áöÀà	;æt_x0001_Áð_x0011_ÓõäöÀØNb_x000B__x0005_ªüÀh_x0011_[l¢2úÀp#@Si¤öÀè2StóÀØP_x0011_@ÆûÀ0;9Æ¥ïúÀl	=§_x0019_\_x0001_Áø]÷_x0001_ùÀxTO°öÀ¸[{y­}öÀÐ%²Ú÷ÀpåñµéÜéÀ4_x0005_(_x001C_ÁùÀ ç#)JåÀØð_x0011__x0010_¢ùÀð(ûd,1ýÀ_x0008__x001D_CYUûÀt_x0010__x0004_ÁûÀ_x0018_¨FTÍ_x001D_÷À(ÆÉíöÀ {ÏJ´yùÀ¸ä¨ý_x0003_ÿÀÐ_x001D_r¢jCõÀÀìÉ_x001D__x0016_DõÀodRöÀ°,_x000B__x0017__x001F_åÀH@_x0002__x0004_öÀ@]_x0002__x0003_Ï_x0017_õÀl,8Ñ³_x0002_ÁØ¬Ì_x0019_;ìùÀØ¡8:_x0001_úÀä/ª1BüÀ_x0008_/Ô°#,ùÀ ÝrõÀ° _x000D_¸ûÀ_x0008_î+_EõÀ_x0010_	Á_x0014_\vûÀhÒèØúÀ(ÿN½2øÀ'Ò_x0013_TùõÀ`ö_x001A_kãâñÀ(Ïy¹_x000B__x001D_ùÀÈ%ýIëÒûÀ¸#Ã²ÿÀÀÆ_x0018_[ûÀ(_x0013_M»QþÀCfÙõÀ_x0010_;N¼ íÀtrÕ9À_ôÀ\_x0008_ýîôÀ0²Ï[úÀ¨!/_vCøÀ _x001D_}e0«ûÀÌERFÌýÀHª(âñøÀ_x0010_QÃûTbùÀÐã_x0012_Cà¶øÀðûÚÀ³(óÀ¬]#QóÀ_x0002__x0003_è_x0017_Þ_x0011_Ø_x0002_Áø_x0012_ÚGòÀXÒ9¹PúÀtó_x0015_^©rúÀ¨Í²þgE÷Àåmü®HòÀ×_x0012_y&lt;_x0015__x0001_ÁÀ.6%g÷À8	ZÑ.DøÀÐ+_x000B__x001A_j7ñÀPsd_x0018_OuîÀ¨ÆØÂ§mðÀXÉJ_x0017_Û÷ÀÀ_x001D_|%òÀpes_x001E__x0013_µûÀàQÌnÐ_x0019_÷À@¤.?ãúÀ8bãì_x0014__x001B_óÀPúù	òóÀØ_x001B_wÎ6ôÀÀ2g¤ÉîÀhæþd^úÀ_x0018_ÑÄ:ùÀ0&amp;_x0010_¿îÀH_x0014_²¦zôÀ_x0008_ªè¿MûÀL_x0008__x0002_&lt;DôÀ_x0008_õÙ%üÀpÈFµ[yíÀ°Æ,_x0004_«ñÀ@kPh¦õÀÐ_x001F_p@_x0002__x0003_=÷ùÀ`=LIëÀ¬ÔÇ_x000B_¼ÐòÀxÏ_x0003_ÔÕ´òÀ Ä½ÚJ7ôÀu&amp;±ôÀ ÃOpëíÀÈ_x0006_â£ñÀ´¨¿ßÁùÀ¨ÂAcAôÀhãJ%ÐõÀS÷%HüÀXµíUx÷Àü_x000C_wJó_x0002_Á_x0002_4ÍKòÀx_x0015_Ã·É¬òÀLæÈú_x0019__x0002_ÁðÒ_x0005_¦ÙñÀEF_x0015_í¿öÀÐ£ÔµçeùÀÔ'ýguñ÷À _x0018_mßu÷À_x0008_Oo2,ÙõÀ°\¯S÷ÏñÀD_x0012_?¡óÀ@¿øÐA_x0004_õÀvP_x0010_ñÀxÞË_x0011_·cõÀ`&amp;ô¡ÏqüÀð°_x0018_»]ËðÀ 	0=6÷À_x0002_ÕþÜV_x0001_ùÀ_x0001__x0004__x0001__x0019_Q]~ùÀ ¥üÌø üÀPu_x001D_QØ_x0018_íÀ )z eæ_x0001_ÁP´b_x0014_lîÀà_x000B_Û_¿ýÀ0¹;_x0015_s,ùÀ°_x0006_Çñ_x000D_òÀ0£¸liE÷ÀPèèÚi_x0011_ñÀ8Í»_x000D_úÀ8îåbµ5_x0001_ÁÐùÚ÷èæýÀRØ_x0016__x0013_§öÀP*_x001A__x0015_­¤òÀ¼ïÊ|ôÀ@_x0001_!¨GýÀäß­ÿ+d÷À¬ÇðiQ¯ôÀPmWV²õÀH%_x001D_[òÀP(eXíøÀZ$÷_x001D_9_x0002_Á3ô{§óùÀòã&lt;VëþÀ&lt;AèÏõÀÄ+_x001E_K¶æùÀvc	ôÀ_x0003_^I)øÀL= ÚAïüÀ ¥in§¥ùÀÈlýæ_x0002__x0003_xëòÀðÞFüeüÀ¨*ðc0òÀ 0Ã_x0007_ôóÀp8Í%YðÀ_x0008_ÝÔÒ_x000B_^_x0002_Á\4¿'qùÀ¶Å _x001A_ìóÀlû¿×\öÀLÍ?_x000B_@ãöÀà|_x0013_SüÀ¨ø5m¡¨ùÀèæ	ÓxòÀÈseCÌôÀ_x0014_zÔU÷À&lt;§]ÁíñÀ&lt;vuù¥×óÀX_x0004_\(ªóÀè«¿jÊ_x0002_Á¸ðN-RøÀ¨ú¦©EöÀô¨«ûWôÀÎþ&amp;ß«_x0004__x0001_Áxe_x0019_ðÀXbÏîÞóÀè×8§ê{øÀøß_x001D_løÀ_x000D_îj-ûÀ|Ëè¾2ýÀ_x0018_JDH©ôÀ#­_¡äÀÐß_x0013__x001D__x0003_îÀ_x0002__x0006_,_x000C_aÒ»÷ÀÔu_x000C_ÿlóÀ _x0010_;_x001F_AúÀ8¯ª%øyàÀô_x001C_4AùÀxóÙuäÝ÷À&lt;2¯$_x0003_þÀ_x0008__x001C_7D_x0013__x0002_ÁTQØC_x0018_üÀÐýx6l÷ÀX\öp|ûÀ 1_x0006_{êøñÀPÖN¥_x0015_óÀ_x0010_ìsq[jüÀÀ3BFøÀx	}Ï»&gt;üÀ0_x0005_öRO"ðÀi©_x0004_ø½öÀ_x0014_%ðMáýÀ$_x0016_rvÃêôÀì8Ñ.bÔüÀ0&lt;3?¦`íÀ@_x0008_ÐêïÀH1_x001F_ÃöÀèP_x001C_RÿÀxkÏÍ(ãöÀXü3`	×óÀ ßcyçþÀ¶×_x0001_{&gt;_x0005__x0001_Á°·VÇ¶¼ôÀôR_x0010_¤©ÿÀ,·îW_x0006__x0007_9òÀP[z_x0019_òÀh &amp;ÎdNýÀ_x0006_b_x001C_÷ÀÐ_x001F_º,¡üîÀ_x0006_	æC§)óÀÈ÷DµX{ùÀÐwws"ççÀXÞB^ßñÀÌìG øÀØ_x001D_m-_x0001_iôÀ_x0008_I"ÙiñÀX;LýùÀ@_x0006_ävÎ4ôÀEï¢ã÷ÀØ5_x0001__x0002__ùÀNäóøÀØ¤Ý_x0016_B_x0005_ÿÀLÄÝ_x001A_:xöÀè_x000C_UÒ!óÀp¯	n0?÷À_x0008_ß]V²½úÀ_x0006__x000F_=ªñOùÀP^=ûº"ðÀ0çëöêõÀyÉ^¾½ñÀpÐ_x000F_øÑâÀÈô°¡_x0004_ôÀ¬_x001C_m(GóÀ(uÜâ_x0007_èöÀ_x0010__x0011__x0003_öuîÀ_x0014_ïÆÞýÀ_x0001__x0002__x000C_t«_x0018__x0014_PûÀøÀ$©![øÀØÓ¶öÀMúÀã_x0013_ÀoøÀìÓ_x0001_OøÀxÝs_x001A_*öÀ:_x001D_fÕñ_x0015__x0001_Á°Æ­_x0015__x001B_føÀôÊTtfûÀÐÒKküÀð,FRãõÀ)ôFÐêõÀð¤§QnúôÀPÀ_x001E_kòÀ0Ê¨¢IøÀbq×JæûÀ,qÖ_x001E_ÁÓøÀ¸ÏÆZ£ôÀàU1ÂTüÀ@µãÈ4ÊõÀ0¤	ÒñÀDú~PAÊþÀÌ &gt;¯½#òÀ¨'6L:ôÀ_x0008_e_x000E_c_x0010_&lt;ÿÀàÍñô_x000F_úÀx¯T_x000E_óÀÌoéFÙ_x0001_øÀNkqïÀè²Êf SôÀ_x0019_Ñ@ÂfúÀ8 bÚ_x0001__x0003__x0012_xôÀ d[TEóÀhbAI_x0011_÷À0-ÒoHW÷ÀP7ÈòM|øÀØbIZ§öÀp¨Jï_x000E_ïÀüKt¤SQóÀ¤Ào_x0018_üÀ¨³_x0018_SúÀ_x0001__x0007_¼hm®úÀPÊrA¿ß÷ÀÈ	(ß(òÀPÊ@_x000E_w_x0002_õÀøI®_x000B_â·ûÀ_x0001_êá_x000C_lòÀ¸g_x0001_ªÀ_x001B_øÀ æfÝXËëÀà_x0002_OP3åõÀ8Ý*Ú[2÷À`_x0011_åA·õÀôQ_x001D_©òÀ´ÒàxgüÀø´0cj2øÀä²þî{_x0013_üÀh¹®KW_x0004_þÀH¦sd_x0007_õÀø&amp;_x000E_Å_x0017_ùÀ8¹áí¢ûÀ_Ì;Ó;ûÀ&gt;É'0°ùÀ_x0001_/Í°ZüÀ_x0005__x0007_h¼¡õÀ ¼³m_x0005_¨öÀÀ9ä »ûÀÈB}qaöÀø¥Ö^-_x001F_òÀD[xiúÀàZ_x000E_ÈtîÀp	£»Æ÷ÀhôrÔ%÷À(I_x0012_ýÀÀ.U_x0002_úÀÌ_x0012_D_x001F__x0006_þÀ_x0004_:Èv$õÀÐZ_x0014_rLóÀà&amp;oªõÀèXsºæÂ÷ÀÀ£NÅîÀ ý_x0001_ûø÷ÀXø$h[òÀðrd«éxðÀä_x000E_¶U3TöÀ_x0008_÷C°_x001E_´öÀ(¬õ³ZøÀP³÷êZ´ùÀ _x0015_,ØýÀ°müÒG`ôÀø_x0019_å_x0004_×ðÀÐAÞ°29üÀx²¿InçôÀ_x0003_R_x0011_¡üÀ£&gt;ës÷ÀÚÆ_x0012__x0002__x0006_­$ôÀ£¬_x0016_.ûÀ8U-êó|òÀ@_x0010_y-²ÄöÀç_x0005_ö_x0003_ÓóÀPÞöVõÀ¬øÇ3ÔÊùÀd_x0004_øÀPÜÁUµtùÀéA¸üÀð¢¾aþÀð_x0010__x0007_3_x001E_ñÀä_x0017_´1IúÀ_x0002_n_x000E_¿á÷ÀX_x0018__x001C_x¦þÀ¨ð¦ô_x001A_§_x0001_Á_x0018__x0016__x0016__x000F_÷À¸Rk_x0015_ÜåøÀ DÚ[_x0010_úÀøL¹`_x0015_ýöÀ¸ÍI·ÁlùÀØ·@ø_x0012_sùÀ _x0012_Ì|¸ùÀäy_x0012_köÀðle_x0007__x001F_4þÀ°ãÃ~vÏöÀxzY_x001C_ÐõÀ_x000C_æKýÀ8!_x0004_N!_x001E_öÀø_x0011_ãº°døÀè¡_x001E_ÕÈûÀ`ô×ûõ9ïÀ_x0001__x0003_àwÒ_uãñÀl¹_x000E_ëÇ_x0001_ÁQ[¼_x0019_ìÀàÒ"ÃéÀ¸Ø_x0002_×skñÀ ²5_x000D_W÷õÀ_x001C_fsMWóÀÈò_x000E_Ë2_x0015_òÀ@!¯[_x0016_ÿÀ@~öÃ\!ôÀt¨EùÀØØâµ.úÀpÑXÔöÀX|ü±ñÀ`äw_x0019_ØêÀ­gË_x0016_+ñÀ  &amp; ôÚûÀôfùó °ôÀ¸­¾ÝY_x0017_óÀ Ù_x001E_i_CëÀ*gWëÿÀl¿8©ö_x0006_ûÀ _x0005_çùÀè_x0014_L_x0008_"bôÀÓÓC_x0001_Á }e7ñõñÀß:ÛÚ%òÀùinxðôÀXÎ/&gt;»_x000E_úÀ0_x0017_±ÊJs_x0001_ÁL_x001A__x001C_ïtxòÀ ¬ø_x0001__x0002_$þ÷ÀÔê/_x000F_K_x001A_ùÀÌãô&lt;d·õÀô|Ð»&gt;óÀPø!äÞ¸êÀ d_x0015_.XhôÀÀa_x0019_¾µ_x0002_÷ÀLI%ÞóÀ_x0019_ÑLÐ[ñÀ +2K*ùÀ_x0018_Ë÷òI­òÀüH7¾üÀX*òÅ_x0008_ÑñÀäEg_x000F_¬¨õÀØÓlkìJÿÀ_x0013_×°ðÀLð_x001C_¥·õÀð¤4.ÀøÀTØ7änõÀ`Å=ÌðÀ º¢ç_x0011_RùÀ°_x001D_ö*;JöÀ_x0014_¿©xûÀËP_x0017__¨ôÀÌ&gt;ì_x0012_F÷À4_x000F_ý×°òÀ_x0018_ïÿQ%òÀàªà{_x001B_ùÀ¸_x0016_ïÄ_x0010__x0011_÷À`¼º®õÃÿÀ@¬Y§â¸öÀ||2ÆúÀ_x0004__x0006_Ü_x0003_\3öÀ¬¼M¹ßøÀ_x0004_!_x0003_Ó­RÀ¸§Éz¦õÀÜ3ÇÀBùÀ¼ÈÂdÒñÀ à[U_x001F__x0017_ûÀàIf¯|ù÷À_x001B_È_KôÀ&lt;Î©l_x001E_ôÀÐt	_x0016_ÿÀøÈü_x0005_GËúÀ8Ý¹D_x000B_þÀÐ¤r÷õÀ_x0008_#ùLúüÀpN _ÎíÀðÊÓ#öÀLj_x0005_Â_x0002_ÁüÛ¶,×øÀX#S_x0003_7_x0001_õÀ&lt;8ØÂûÀX_x000D__x001A__x001B_úÀ_x000D_ÿGB@úÀXjg/ßóÀ¬_x0013_ØêôÀ_x000E_¸¶{_x0017_øÀ Cewre÷À¬_x0001_Ô'_x0014_úÀDAæ¹W_x0004_Á_lýæ{öÀd\Ã^ùÀ¸ÌqJ_x0002__x0003_©"÷Àø_x0006_³¥gRøÀð1.,Ý÷ÀØ÷{Ä´üÀìæp-Ú_x001B_úÀ_x0008_ZªÞÏ öÀp¨èñÀ°\Ç+*eíÀpGTìùÀ_x0002_ýÏ!ô_x0017_òÀ8¿ýY¾ÑõÀ_x0014_jFH_x001E_÷À&lt;xS]¯¶óÀ¨¥²Öl_x0019_ùÀ_x0002_IÀ7Ü&gt;öÀÐ´L:ÞòÀPHkÕ_x0010_ÆéÀÖÃ¹×òÀ¸7øm.ñÀð{_x0001_±_x000B_G÷À¸àLgð_x0014_òÀð_x0011_zó_x0004_PñÀ8Ó/_x0010_´ñÀPGsòÁ*ëÀÄ&gt;(0(üÀ¼ÚØ~åöÀ Ù¿Z+ùÀÌ¸¬%äçóÀà2_x0011_KOøÀ0ùì]ÀýÀ·4_x0013__x0014_:úÀð&amp;Ùÿ XðÀ_x0002__x0003_´¢%(JáùÀüþÁúÜôÀð&lt;k³ñÀ,_x0004_R;RöÀX]¯^FøÀ°½)7=8÷À¾W÷1£øÀØ_x001A_¦Ã_x000C_ðÀÌfÚÒþÀH43BÞøÀÐÝÉ[ ÏøÀ ~üËDùÀXn!«Ö/öÀ IéZaìÀp6_x0010_ñÀ_x0008_­÷rXíùÀÀÂ7]ÅöÀ Ó_x001A__x0014_("ýÀ0éx_x0019_òÀh¼Z,ñÀXþÜÚ\_x0001_Á¸Æ+²CóÀÈÈ._x0010_~ìúÀ_x0002_H¥_x000C_¿÷À(XþuqrúÀPf_x0010_â&amp;dòÀÐ1ÓqKìÀ2 àiô÷À,ð_x000D_qüÀðÜý­3f÷À$¥z·§öÀ0`_x0004_K_x0001__x0003__x0006_íÀÒéåüÀ¨Ör¨úÀ må·"÷Àx_x0007_Ó(©IóÀ óÆ3?÷øÀØ\K6_x0006_OýÀL|%eÒ·òÀ¸ar¯·vôÀØ_x001E_5¦0KøÀxçk8«úÀ¨ÙG&amp;÷&gt;ôÀ@ØK §ùÀèCaßóÀ0Sd6_çÀ8&lt;ÔÜM_x000D_øÀ_x0010_7!%¶_x0013_ôÀÈ1ú_x0006_ÿÃðÀÄèßµôÀÀ_x001A__x000E_qpùÀ°åú*Ü_x0007_úÀ_x0018_3oûÀløÞç²úÀí_x000E_CO§÷À_x0018_¢-#TþÀè_x0001_iPðÀðÝ¨íÜôÀðX_x001B_ùÀø¶_x0002_._x0018_üÀ _x0014_ÖâÐøÀ°	_x001F_óÏôÀ¸R`\U0õÀ_x0002__x0003_t§s"xóÀ ÐdýÂOõÀÀú_x0005_+òõÀÜÈ_x0011_£_x0008_=øÀáÒ_x000E_GûÀÀ_x0013_½_x0018_öÝõÀpòqÞ{[öÀtÚZC0ôÀðÖ^¨_x000C_ïÀp÷3}üÇòÀ_x0011_ÑJ¸_x001E_ýÀ(Â_x0010_õòÀðÉ4_x0003_@öÀ_x0002_Â5òõÀ0nu `õÀ_x0002_gÑ½¢,÷À`FEÁèñÀÈ{#~²æñÀÂNôX+è_x0001_Á=K§ÜúÀ&lt;ZÿÄxöÀ°ò8ÞýÀPêsX_x001D_;÷ÀÐ ÔÂGóÀäæ&gt;_x0012_Íã÷À¸Ìg»ðÀÁy¾rªóÀ@¼Kr_x0014_êÀ-I»äÀòÀè+#_«õÀ_x001C_OláUóÀ@äàm_x0001__x0005_â&gt;úÀ_x0004_$ÛÂ%7ÿÀÜÞ:	'øÀP÷_x0006_F_x0007_ÖúÀ Ð½jÎôÀ8ÔJö¡_x0002_ùÀ@lD_x0002_lµðÀ¸¤_x000B_©íôÀè ÝÐöÀ¸={_x000C_¹«ñÀ@¢MJ&amp;p÷À&lt;¹µÜüÀ P°}lLôÀÈ»ê§v3óÀ¤_x000D_4_x0017__x0002_Á&lt;ÆÆÄP¥ùÀ´·û_x0017_"_x000B_÷À_áfð0÷ÀØÿèLKÞõÀîòeð_x0001_Á0@_x0012_ÕÃüÀXÀÒ_x0003__x0003_ÒñÀ¸²_x0018__x0017__x001E__x0019_ðÀà:Z&lt;6ÏïÀÄlVÐÈ_x0008_ûÀ89·þóÀè§Üh_x0017_öÀðPbdèðÀÛà_x001D_$CöÀ,v¢öäöÀ¼²[c$÷ÀØI[Æ§¶öÀ_x0001__x0004_t}"	1¸óÀx_x001E__x0007_ákñÀH_x0011_-_x0005_2tÿÀ@9ç.þãôÀ_x0010_}íWÒïÀðÕ^±ÃìÀTâ#óÀòðDðÀda_x0005_:_x0011_üÀ`bEß(X÷À_x0007_[øÀÈ?ØëåMþÀÑ6V1ÖóÀÈmê_x0004__x0007_húÀZ_x0010_ÉãÄøÀ`_x0007__x0018_¼îÀ`réÿ§ôÀÌ\A÷ôÀÌÖC_x000F_Ó$÷À&lt;_x0018__x001B_Ä_x000D_æÀ¤fxTGóÀè_x0012__x000D_[:MöÀ_x0003_3~bþÀ ïB;öÀX¿ÑE_x0002__x0001_ÁXGOüæÉ÷À`¥þ_x0015_8_x0012_íÀ Q¸°_x0011_ñÀà;b¿@ôÀ @.x¼_x0002_öÀØyüìBðÀTJ,x_x0002__x0003_Ä)õÀ_x0008_èíeÁøÀü_x0010_÷b_x0005_úöÀ È&gt;Ëz}ðÀpUHcéGöÀ°§Ó%_x001F_!ùÀ_x0008_ã&gt;_ûöÀ¸®ÛýùÀ_x0008_êh_x0012_ö{øÀ_x0018_Hg_x001C_OÛøÀ c+c_x001A_êÀ {«0K7øÀÂ.ô_x000F_çå_x0001_Á´·D¼aúÀ8é!_x0005_lþÀP	c+AõÀ :°¡CûÀ°PÆÈÒóÀPþGJ_x0002_ÑøÀØ*¦2-îñÀ|Ãv·$ûÀ_x000D_/_x0016_ò øÀxæTérõÀµ¨ùpôÀÅ]"2õÀÀW_x000E__x0017_uþÀÈÉZÃýøÀ_x0010_¯F×vªùÀ¬_çFðõÀ¸zÌC¾üÀ°_x0008_ËcáqûÀ°§_x0013_åâJúÀ_x0001__x0002__x0004_È_x0008_1xôÀhÓ«Q_x0012_ùÀPª0_x0019_rPôÀt_x000C_ì²òÀ865~HóÀP&amp;&amp;ôÀ_x001C_éoqÓ_x001E_ýÀÀN_x0014__x000C_)òïÀ8U&amp;»VèøÀln_x0004_â/ÈòÀ8¢É_x001C_ÃCðÀ0ÝSÊs_x001B_÷Àd|$ªøÀ´ _x000C_øÀpa{U=öÀçHÝøÀð&gt;¡ûvwëÀF	jîôÀ_x0018_&gt;ìo±QøÀ L©Rè_x0002_ôÀ_x0001_¹	O?öÀ_x0004_K_x0008__x0016_ª_x001D__x0001_ÁTÍãÞ©Q_x0001_Á0·:;-Ý÷À(_x0001_Àê_x000D_÷ÀÐ¼¡_x001C_ôìÀ/¹5øÿÿÀ°V^®µhñÀ°v_x0019_õÌqõÀàí;IõÀXóÍâaõÀ@Z_x0004__x0005_RëøÀðáU$öêóÀ¶xáà#Ü_x0004_Á_x0018_¹µ_x0013_õÀÏ»_x0001_èjùÀ(_x001A_â_x0014_:ûÀ\RÍü\ÉùÀhoó_x000B_&amp;1ùÀX´_x0003_½¦õôÀ0fô»ØóÀ _x001D_Ca	óÀ(àµ_¯!ðÀt%_x000E_ïxùÀ@ÿ_x001B_fòÀK_x0002_ò¬íÀ mÍ+wTöÀ8=-_x000B_LñÀhm_x0016_z°7úÀd_x0006__x0011_®×þÀpç_x0008_Æ'îÀHÁéz&amp;!øÀ$2n_x0008_¢uúÀdéQX 3õÀ&gt;­tàúÀ_x0004_N_x001A_&lt;ñÀ_x0004_wÜ lEöÀ_x0008_	R_0óÀPCÁÙ¾óÀ_x0008_&lt;TL·~öÀÀIûu$÷À¸z_x000C__x0008_BûÀðÅb[_x0014_ìÀ_x0001__x0002__x0010_Ì=ÿÿýÀØg¡"BöÀ¸Xg4©óÀP~JÀ_x0017_úÀ0{¶g_x001E_4òÀR_x001A_¬$øÀ°úÚ_x000E_Ì^ðÀÐZùßýÀs_x0013_ÃpzùÀèÿ\W_x0013_úÀ_x0016_ô¼%ñÀð£hNZôÀpD÷ë=éÀ_x0013_^Î_x0019_öðÀ(¡2ðý_x001C_óÀ_x0014_dëÝ£ðÀø¶èVÄªöÀ`«Ms(ûÀ[$qÀ_x001A_ùÀ_x0001_²ËìÏ÷Àä¿_x0003_úôÀé)ÿÀðqÇ¢ùðïÀÄc_x0007_èYõÀ`¨mÚtõÀøòá&gt;ñÆðÀø^¶_x0005_/÷ÀÀA+^ _x000E_õÀ°_x0012__x001C_Ôë_x0018_öÀèÖûÀxÏ_x0003__x000D_¨Q÷À´&gt;Ð_x0001__x0003_æ,_x0001_Á _x0003_µáóÒòÀ_x0001__x000D_àUñúÀØæXÄ98øÀp(õ½èÀAp+QöÀ&lt;ÞN2÷wöÀ&lt;ÄûÂþÀÄ{2,h_x001B_ôÀðºî³ýûÀøéFÄ_x001E_õøÀÀ|{_x001C_ËúÀ ©_x001B_¹t÷À_x0008_ä·jîëðÀàW²'9éÀ|k\__x0018_|ÿÀ$K¦È_x001B_óÀ4_x000D_'ô§ýÀ°:_x0012_í[_x001A_óÀ_x0008_¹³¬%íðÀh¯®ñøÀÐÄ~_x0013_Ä¢æÀìB_x0002_ð§úÀè"u¼iÿÀ_x0018_xÆÞ2'ùÀ|ðX_x0003__x0001_Á¨·,8òòÀ`ôë_x001E_CïÀàÇfe«EüÀø|fvµµóÀ|__x0016_LÄôôÀ0_x0006_FíùõÀ_x0001__x0002_x72#Ë¥ñÀÀÂs8"_x0003_ûÀ ÂgZ}t_x0001_ÁtÚÖ#/&gt;÷À »_x000F_6tÃóÀp°_x000C_ëLóÀH_x0012_®9|òÀ lÀ§öïÀÐ7¬VøÀ_x0001__x0018_®ÿ IéÀ°ÚG¹K÷À ½@_x0013__x0016_úÀÀC¾zìõÀ_x0001_ÝèëZÿÀ_x0018__x001B_À÷9±öÀxóîx1òÀx_x001B__x0011_øöÀbø}!òÀøE0v3ûÀP¨hVV_x000C_üÀô_x000C_Ã9	öÀðóçqºøÀ_x0018__x0005_&gt;Ru[ûÀiuÃRöôÀìK&lt;_x0011_(öÀÀRØFö_x000D_óÀä+¤_x0016_aöÀ_x0018_¸.8S}ôÀ¨iy_x0012_dúÀ¬JN8«öÀ¼N8#î_x001F_ùÀ¤í-_x0001__x0002_¾üÀ`C'öýûÀ0Á"k_x000B_õÀèAgÄ	_x0018_øÀ4]UÈÝ_x0017_þÀXÕ_x001A_{ûÀHO³Ï©ÞüÀ_x0010_W_x0014_6;òÀÐî_x000D_@úÀ¸_x001B_ä_x0014_ØòÀdé«PöÀ_x0007__x000D_«¥8ýÀ_x0019_¦*Ñ8üÀëraXìÀèxÈSüÀ°L½BÊzëÀ_x0018_Z±%þ÷À¬ù&amp;xôÀE¹Ü	¼òÀ¼-É2¢÷À8ôbí»±ôÀìð_x001B_aÍeûÀØÚ8rM^úÀÄ)v_x000F_:XøÀÚgYÞÙ_x0001_Áøþ«ó¦kõÀØt_x0013_¤RàõÀà_x0017_¬ÅñõÀ®a@º÷À2Í_x0004_zUôÀpòËÅë²_x0001_Áx)K¼õõÀ_x0001__x0002_èx¬_x000C__x0018_ÄùÀp?9â9ÿÀüPZ&lt;s%óÀH´zZ]&amp;ÿÀ`îMÚ»°ñÀxwGG_x0018_øÀÜAE_x0006_JóÀ¨ù_x0001_WzüÀ_x0008_ính_x0013_ÍþÀ¼ÏST~1÷ÀÈ¥L,2¹ôÀ,_x000F__x000D_ÔÐXòÀ(ë©ì_x0018_ZùÀ0_x0002__x0012_dõíÀ°Ï3;_x0017_ïÀhÂÕ¡q_x0015_ùÀdÍêãsUóÀÔ_x0008_x2òÀ ==ÍÛóÀì_x0007_³û_x0001_Á_x0010_äõ_x001B_&lt;·òÀ&lt;M+_x0004_ëòÀl_x0008_w¤ÜùÀ&lt;_x0012_¿ìòÃúÀà_x0018_ã_x0019_ñÀhì/$_x001A_vñÀ°¥£_x0017_{ðÀü»uMEõÀ Úà_x0006_!WôÀÈä?¨aË÷ÀÈ_oæpSóÀ_x0001_ö_x0016_^_x0003__x0005_Tq÷À8èä¸ãKøÀPôK¨4ôÀ8®BvôÀ,)¶¦PþÀhÈ_x0017_}_x0004_ùÀ°á=V¦öäÀd­4H`õÀÀæÄÕµìÀH°KÚ_x001D_½óÀ8RÁÓc"øÀ@ã«q(RóÀ_x0010__x0005_ÈößýòÀ¸ìÆm[_x0002_ûÀD_x001C_ãÝÀ_x0003_Á_x0003_ÄÁ&gt;_x001C_-îÀ`C6iPñÀtæÞ°¯_x0014_úÀ ºÌê_x0015_SùÀô_x0011_jõ"%úÀAÜzÚðÀÔ¦È3bõÀøFj.ùÀÀó_x001D__x000C_GñÀªim·ã_x0003_Á¸Á¤?5öÀ8èÑø²$ûÀÐÌÁàÀÛýÀhä_x0006_ÇD?ùÀ òÝ¼ÝíÀÕ-_x001B__x0001_ÆîÀðÓËsXOöÀ_x0001__x0003_¤Æ_x001F_?Þ÷ÀôùMu_x001B_(ûÀ¨|µm÷ÀðÄÁG¿BïÀ@Õ¶ô@ÆìÀÄ[ØÇ×øÀE9cúÀ_x0014_Êq\_x0006_øÀ¼vçMÇ÷À _x001F_üPÓ_x0011_çÀ8à]	©÷À¸Á·üÒïüÀ_x0010_F2__x0004_óÀ_x0018_/_x001B_×&gt;ìðÀGÈ_x0002_ÈèñÀhi7uIùÀàTA¶§©øÀà½6aíñÀ0®¼.òÀð¹_x001F_SM¥óÀÈ·÷_x0010_õÀ£»z¯Û÷À°ÿÄv+ÞöÀ0m½¶_x0012_ëÀðóÖ°$ìòÀä¡~Æ«ûÀT§_x0017_t_x000B_ZôÀÐ_x001E_¼ûcÿúÀ_x0004_ìCå_x0006_ÌùÀä.f4ü:÷ÀèÎ%¯ÝNõÀèP«ó_x0002__x0003_¼uòÀÈIQã_¿ûÀp _x000B_jÍûÀÀçc³1öÀØZ?ëã*öÀH_x0001_´^_x0002_ÁX »×zÈõÀ_x0018_åª_x0015_ý³ûÀ4¤Ý_x0002_G¿õÀìjd6¾ÉøÀà_x001B_Ï¨]ÒõÀ@ßÝI_x0018_ðÀ³_x0007_O®=ýÀàÊQKÊ,üÀMgîÿñÀè+Þùò&lt;öÀB4ÄÏúÀ_x0014_ºµM¼õÀxßZgòÀ¸äGÕ*«ôÀàÔÊ_x000C_­÷À 8_x0010_´µ_x0017_øÀ¤³ª«t»öÀ_x0010_ë¯ÍÊ)üÀ¼¾Ðb§ÄÿÀÐ¡_x0016_z_x0003_üþÀÜ]2ôöÀ@íßL1÷þÀ,ßWúÀ@µÃ_x0013_ ôÀ Ï¡&amp;øÀ8í_x0007_Ô8øÀ_x0003__x0005_èô_x0018_k_âûÀ¬_x0002_Ù_3åúÀhàãªùpüÀ_x0008_ ä_x0018_ÑjøÀ°7ªúîÀP'_x0019__x0004_8ÀúÀhúÝcáõÀ°9·à±°òÀðÈ2NeîøÀ ¡_x0012_)_x0001_óÀ_x0010_NE_x0011_êÀxÊµÔ&amp;ùÀPS_x0011_ú(úÀöÂÐìÐøÀ_x0003__x0019__x001A_Q_x0004_MóÀ¨cÙ9úÀ_x0003_^ýz«UñÀ¨vtR.cõÀ´¾dÃvøÀ_x0018_Û¤ZÁÝöÀ_x0004_h¯Õ_x0002_ÞñÀÕ_x0016__x000C_ÚëöÀà@Nq=ýÀx³_x001F__x000E_5îúÀ_x0010_&amp;j¡wçÀ¦4.(K÷Àp|;²}ÒñÀèÀü¹À´óÀ_x0003_3+ÿmðÀ@is0òÀ@bÖ8öÀà_x0006_Ê_x0001__x0002_½ùÀÔJ_x001F_äòÀL~âºWôÀðFéúþÉõÀ ,ÃpýúõÀ¸·2áiÛôÀX¾p4ôF÷À¨4å4QÞ_x0001_Á`nIonzöÀ_x0008_Þïv4?ùÀ_x0001_Ü_x001F__x001B__x0014_ùÀ$½_x000D_5_x000C_öÀ]w2ëÀ` Â¡öÀ_x001C_Û_x0018_à0ßöÀP×}Ù_x000E_¾êÀX¤_x0004__x001F_ùòÀ0)¾_x001D_ä_x0008_èÀ UßÛÊ_x0008_òÀPÐÒïÀ _x0007_"_x0017_RõøÀÜ%mjöÀ_x0018_­OuÃfõÀ¸w:ù£ßñÀà_x000D_8ÖþÀÐ¿Kå3ôÀXñ¤gêñÀ Ä8_x0006_BûÀðk_x0019_#ÈöÀÐ£û7«õÀÈæpß&amp;üÀ¨_x0010_µ'x¿÷À_x0002__x0005_à¦u*ù÷êÀ_x0002_ÑK»gÅùÀ¬JU_x0002_J0óÀxbÖ¢HG÷À_x001C__x0004_bi¡ôÀXmåu÷À@ª_x000E_ÙrøÀQd¿):ôÀP_x0005_h%:KûÀ_x0010__x000F_a£îÀ_x0008_I³_x0017__x0003_êôÀÐÛ3ÐõÀÀvä!ÊóïÀ ,ú_x0004_å#ûÀHÍ1Áç_x000D__x0001_Á_x0010__x0011_àÆLúÀXLtÌÂìõÀ¸º_x001F_Ú_x000F_e÷ÀàJ´ÅñÀ`®ø	ÞõÀ _x0014_mû¶¾ñÀ`Ìí5´AôÀ)¶SòÀYxÕ×ùÀ_x001E__x001A_¼!ñÀè_x001A_µ_x0006_ÆçûÀä#ëQgôÀøQÞÀö._x0001_ÁX_x0005_++îÅóÀh|dÕòÀØDP§FþÀ¶½{_x0003__x0005_&lt;_x0004_óÀpÒbïçÀ@$$øúÀ¤_x0006_v¶÷ÀP_x0001_(´·öÀ ½s¾}_x0002_Á_x0018_Ã_u_x0012_@öÀ0ÉÜ¤âCíÀô_x0018_°4ýåøÀàw	}Ë0÷À_x0018_ø)y,ÍøÀØ|0_x001B_`ôÀl¨lÇ0ÀúÀø_x001D_Ô_x0012__ñÀü[Æ5&gt;ùÀ_x001C_ÔJ_x0004_ÉùÀðd";â^öÀÑlÛøÀ_x0003__x0003__x0003__x0003__x0003_ÒÀ_x0003__x0003__x0003__x0003__x0003_ÒÀ_x0003__x0003__x0003__x0003__x0003_ÒÀ_x0003__x0003__x0003__x0003__x0003_ÒÀ_x0003__x0003__x0003__x0003__x0003_ÒÀ_x0003__x0003__x0003__x0003__x0003_ÒÀ_x0003__x0003__x0003__x0003__x0003_ÒÀ_x0003__x0003__x0003__x0003__x0003_ÒÀ_x0003__x0003__x0003__x0003__x0003_ÒÀ_x0003__x0003__x0003__x0003__x0003_ÒÀ_x0003__x0003__x0003__x0003__x0003_ÒÀ_x0003__x0003__x0003__x0003__x0003_ÒÀ_x0003__x0003__x0003__x0003__x0003_ÒÀ_x0003__x0003__x0003__x0003__x0003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-.-ÒÀ-----ÒÀ-----ÒÀ-----ÒÀ-----ÒÀ-----ÒÀ-----ÒÀ-----ÒÀ-----ÒÀ-----ÒÀ_x0001_&amp;--_x0002_&amp;--_x0003_&amp;--_x0004_&amp;--_x0005_&amp;--_x0006_&amp;--_x0007_&amp;--_x0008_&amp;--	&amp;--.&amp;--_x000B_&amp;--_x000C_&amp;--_x000D_&amp;--_x000E_&amp;--_x000F_&amp;--_x0010_&amp;--_x0011_&amp;--_x0012_&amp;--_x0013_&amp;--_x0014_&amp;--_x0015_&amp;--_x0016_&amp;--_x0017_&amp;--_x0018_&amp;--_x0019_&amp;--_x001A_&amp;--_x001B_&amp;--_x001C_&amp;--_x001D_&amp;--_x001E_&amp;--_x001F_&amp;-- &amp;--!&amp;--"&amp;--#&amp;--$&amp;--%&amp;--&amp;&amp;--'&amp;--(&amp;--)&amp;--*&amp;--+&amp;--,&amp;--_x0001__x0002_-&amp;_x0001__x0001_.&amp;_x0001__x0001_/&amp;_x0001__x0001_0&amp;_x0001__x0001_1&amp;_x0001__x0001_2&amp;_x0001__x0001_3&amp;_x0001__x0001_4&amp;_x0001__x0001_5&amp;_x0001__x0001_6&amp;_x0001__x0001_7&amp;_x0001__x0001_8&amp;_x0001__x0001_9&amp;_x0001__x0001_:&amp;_x0001__x0001_;&amp;_x0001__x0001_&lt;&amp;_x0001__x0001_=&amp;_x0001__x0001_&gt;&amp;_x0001__x0001_?&amp;_x0001__x0001_@&amp;_x0001__x0001_A&amp;_x0001__x0001_B&amp;_x0001__x0001_C&amp;_x0001__x0001_D&amp;_x0001__x0001_E&amp;_x0001__x0001_F&amp;_x0001__x0001_G&amp;_x0001__x0001_H&amp;_x0001__x0001_I&amp;_x0001__x0001_J&amp;_x0001__x0001_K&amp;_x0001__x0001_L&amp;_x0001__x0001_M&amp;_x0001__x0001_N&amp;_x0001__x0001_O&amp;_x0001__x0001_P&amp;_x0001__x0001_Q&amp;_x0001__x0001_R&amp;_x0001__x0001_S&amp;_x0001__x0001_T&amp;_x0001__x0001_U&amp;_x0001__x0001_V&amp;_x0001__x0001_W&amp;_x0001__x0001_X&amp;_x0001__x0001_Y&amp;_x0001__x0001_Z&amp;_x0001__x0001_[&amp;_x0001__x0001_\&amp;_x0001__x0001_]&amp;_x0001__x0001_^&amp;_x0001__x0001__&amp;_x0001__x0001_`&amp;_x0001__x0001_a&amp;_x0001__x0001_b&amp;_x0001__x0001_c&amp;_x0001__x0001_d&amp;_x0001__x0001_e&amp;_x0001__x0001_g&amp;_x0001__x0001_ýÿÿÿh&amp;_x0001__x0001_i&amp;_x0001__x0001_j&amp;_x0001__x0001_k&amp;_x0001__x0001__x0001__x0002_l&amp;_x0001__x0001_m&amp;_x0001__x0001_n&amp;_x0001__x0001_o&amp;_x0001__x0001_p&amp;_x0001__x0001_q&amp;_x0001__x0001_r&amp;_x0001__x0001_s&amp;_x0001__x0001_t&amp;_x0001__x0001_u&amp;_x0001__x0001_v&amp;_x0001__x0001_w&amp;_x0001__x0001_x&amp;_x0001__x0001_y&amp;_x0001__x0001_z&amp;_x0001__x0001_{&amp;_x0001__x0001_|&amp;_x0001__x0001_}&amp;_x0001__x0001_~&amp;_x0001__x0001_&amp;_x0001__x0001_&amp;_x0001__x0001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</t>
  </si>
  <si>
    <t>28a0f86b76311989103d1323a4e42743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êCd_x0002_"A7Ë3x¼T"AÔ*Í_x000D_J"AíþÑ\ê¼"AÔ#° q"AOAÛPm"A"_x000D__x000C_d_x0005_#AËù÷2Ìú!ASZ!"AâàÌ|&amp;O#AR Ìã_x000E_"And}YÂ9#A	æ/ºÂ!Aqºð_x0018__x001B_"A,ãRÚ_x001F_#A1£Ø_x000B_{t"A_x0013__x001B_ïó$û"Aðv&lt;yJÁ"A_x0008_1Ri)"Aú%Ø0N|#AVs4!HÃ"A°Gw7"A_x001E_íÎÊd"AÕ_x001D__x0010_Ëh_x0002_#Aý»5KÂ"A :uü_x0002_#A_x0002__x0003_ø4É5E×"A_x0019_&amp;_x0017_~¿"AI_x0008_i!AP5Þ_x0012__x001B_«"A£üè_x0017_"AÁ]-Å_x0008_¨!A_x0018_éð^À"A,ëó_x001F_"AÓT¢?µ}#A&amp;I\"AZ_x001E_o½Ø"A_x0001_3ÕÐ&lt;Ü"A!E¨Z_x0015_Ä"A_x0003_ö[QE#A_x0002_þ³ª:_x0004_#AVÝQû_x0001_#Aâê;/§"A/jp®_x0013_"ALãðóùc"AÅv¿MÙ"AÊz_x0014_Z_x0007_"Aétüqò×"Aù(/z4#A^}l&lt;]"Aoð¸;áe"AÍÀ)OºÕ"Aä¡_x0005_QÜ1"AN¯Yò"A¦+_x0005_#Añ´Ó_x001C_Nj#A_x0012_YÜ£_x0017_¨"A°ôz_x0001__x0002_-"A_x001D_`_x001D_åÏ"A_x000C_¦6:Èª!A_x001C_l_x0017_Ëy"ALÖ?ÎÇ!AþMU6_x0017_ÿ"AîS{((¢!A_x0019_ûãÇ&amp;"A;³&amp;£"A_x0002_Û¬/H"A"qðB%Æ"A@J_x000E_}#AèaÇ-"A©=¨_x001D_¶"AÇ_x0019_ß"A_x0017_,LWê¬"A-Ó_x0015_;F"A¯gY+ë!A_x0017__x0014_û}©4#A_x000E_`3bÇN"A*)Ö&amp;"A_x0002_ü_x0007_^^"Aðz2iÙÚ"A2ÃøäVÕ!A7l_x0013_wü"AxÆÆÕ"A4Ñ&gt;_x0002_DC"A¾È³÷º"A ¤Z_x0006_.Ô"A;Í}¸"Aó`u%"AÚË·t­M#A_x0007__x0008_Äúz"A`5X¥"Az)_x0006_±i¶"AóÂþ¤b"A_x001F_ôëmÒ"A_x001A_Î&amp;Au["AJ_x0015_þ__x000F__x000F_"A~ç *Ð"AÌ}Çîôx"A±C:þ_"A©SjÂ_x0010_["A!	_x000F_0;#A_x0004_På¢ê#A±ÙÙ_x0012_Õ"Ak)¥Ò_x0005_"An5_x0014_Ûä!A_x000E__x0002_æÎý!Aìª²øn"AÅV}_x001E_×ý"Aj ô_x0003_k"#Aå×R¶/°"AC×{)ÆJ"A)ÃÈÙ"A:ºÝ$8ð"AÃ®_x000B_Ì_x0005_d"A	ÙÜAé"A_x0002_lýYo_x001B_"AFñ±()#A7_x000C_lóÊ"AâWk_x0001_Mt"AN¶}0ªÿ"A_x0010_å&lt;?_x0002__x0004__x0018_`#A¸Éâ	_x0010_²"AT:¦ÆÇ"A5)ò»ª_x0014_"A^¥É£_x0008_ô"AªãUü_x0004_"AW_x0003_Vå!_x0019_#A-,M0º»"A_x000B_O²¿_x001F_o"A°'_x0010_#A¾}bPY_x0008_"Az:gcÁ-#A=S£|_x000B_=#AJ_x0001_ÃÙ×"A_x0019_-_x001C_,Ø"A H¸_x0014_/ç!AbIöø¯n"AWUv¬!A&lt;v¿_x000F_oü"Aoø÷_x0003_2^#A_x0003_ÇÕ_x0012_ão#A}ªû¹×Ù"A@}m®_x001E_ã"AAVîó_x0010_3#A'GÞz_x0013_"A·Õíà#A`âÉÕ¢í"A¾_x000E_¤å!A­â}£.#AI`K*HÛ!AA·Î_x0011_"A©eªt|&amp;"A_x0007__x000B_{:_x0005_¾Z#AØûéWê"A_x001E_øä¥/#A£_x0005__x000F_²î!AVßÑ&gt;O"A1_x0003_bçÀ"AÁº4#­ó"Aæýà_x0001__x001F_Ä"A(¦	OU'#A5t_x0008_Ú­Ó"AÂ³_x0004__x001B__x0004_"AäÜHí»°"A¼2ñ_x0008_Kï!Aì2H1ª"Aµ3Óè0#AÆ_x0014_ßw½«"Añ	i2#AòX0_x0007_ä!AÒ_µ@N¼"A(²_x0006_kó"A_x0015__x001C_D0"A_x0017_ávâ^"A_x0003_._x0003__x000C_­"A,d«Þ_x0011_#A¼üaGs#A¥´á_x001F_ä!Aú_x0018_¼"Aqÿ£z_x000C_¯"AÍ._x0002_#A¢àLî"AÄ_x0012_¥ï_x0005_}"AïÊ+È_x0006_	_x0002_k"A¶¤ly_x0008_&amp;"A8?ætúÙ!A1à(It:#At¤+ð"AÎñ¦ÀåN"Aðma¥(×"A_x0017__x0006_&gt;_x0001_£*#AJ}_x0003_ZÁ#A_x0004__x001C_$µø"A_x0006_1_x0005_²!A×ö^+"A_x0012_?´Ç|"AÕÅñd¨#A%7% _x0015_#AÃ®øZª"AàÚªáÕÀ"Aí®Ye_x0007_#A_x0018__x000C_0&amp;_x0017_"AZ»c2#A_x0006_5¤:+#Aÿ3P-{ß"A¼Tµ÷_x0010_Â"A_x0002_á_x000D_Ó"A¤D)²(Q"AÇÒì_x000F_#Aðóò½"A}`ßÀh}#A]ã_x0007_Öí"A+ðVWD"AÉ_x001E_'_x0016_m"Aß­ _x001B_½À"A_x0001__x0004_BHµ_x0003_©^"AÈ_x001D_j.·_x0008_#A[û=ªÁ"Aº¢û"Ó"A_x0018_-!!&gt;"AéÂ4$|"AµLLy_x0002_#A5Q_x0010_±®!AnÖa_x0005_¢Û"AÃ°W_x0005__x0012_#AÀ¹Kè°³"A_x000E_´$iG #AièÄ;1×#Aò§P]"AÔ_x001B_Ç:À5"A_x001A__x0015_69"AúýNÊ_x0003_¢"A_x001B_-¡J#AÄ_x0014_÷Eïy"A_x0002_rD#\"AÅrÓÝóÞ"A_x001F_Àíbìï!AU("´jf"Aú[².5%#AAÎ§(#A_x0002_Òÿý¨y"AÖ°T?_x0006_x#AÁ_x0019__x000C_óp"A~'R|x\"AU_x0016_åÝ]:#A/¦xþ©#Aù)½_x000F__x0001__x0002_"AÓ_x0002_ÿñL"A*_x001D__x0015__x0006_"AP×_x0015__x000E_ÀÅ!AÙ¯:o."A  ^®"AºBtHk#AâU_x001D_©ª_x001E_#A_x000D_Öo¼§"AYL²uJt"AÖÂYdnâ"A4_x0001_:ôÏ"A/ùV&amp;"A_x0013_e÷_x0010_J¿"AYçú6­"A_x0010_û±4,#A_x0003_/Y_x0014_Ð5"A5ÆZÜ9¹"A_x001B__x000D_àq@"Am[×Ó_x0004_"Ab'_x0001__x001C_ÓÉ!Alñ²X?_x000E_#As3ÞDÚø"AÀLàa"AºaßZÙ!AVÍr"A4_x0015__x0002_""A¾¿0VÎ"AGÀþéÿ"A_x001E_UÚ\Ç/#AØbÉ¹"A(Sk`úF"A_x0001__x0002_±o7nÂ!AgÿÞ)§H"AîCT_x000C_l"A^_x001C__x0004_ãýz"A_x001E_ª-Ì"AfLMçz#A_x000E__x001D_ô_x0011__x0018_"AtÌZ_x0011_æ!Aå&amp;8íQ!A²ïÉÝ^T"AE1V&gt;´ä!A_x0011_[­w.w"A®eÇ¿#A)cD¨_x0017_:"AøágS÷?#Aü&amp;á&amp;]"AUÜ)2ã!AÚTéiN"A¿.P&amp;´"A®&lt;÷r_x0018_£"AúÏå:_x000C_V"ABïy_x0003_#AÅÒc{ê""AlÈÙÛý"Aõ %É­&lt;"A¿`®4-#A_x000C_Ù°_x0005__x0016_@"A_x0019_ØODSÆ"AC®á_x0010_#A&lt;ø:vO"Aô¾ìAì"ARvj_x0003__x0007_%Ý"Al¶ºEÇ¹"Ai`¾ú½"A^'F_x0004__x001B_I#AöÂ_x0014__x0001_3_x001A_"A_x000D_¯J0¥"ALk¹_x0008_#AÛÚw;CË!Aé_x0016__x001D__x0006_'#A_x0010_í°8º!A_x000B_µíüÙ"Ae_x000C_V¤0#A.v}Ù"Aøy_x000B_d¯_x0006_#A_x001F_Tkt_x001B_"AÒw¢_x0012_[_x0004_#AíÛ_x0018_ºQù!AÑ_x0003_­s`"AÄPë¢òz"A¬L_x0013_|b"A@_x0005_Ü}XM"Aï¦Q_x0003_j`"A3Öþ¡«"AåB_x0010_§"Aq¿ßG_x0008__x0003_"A_x0004_~#_x001A_Æ%"AÿâïÓ_x000F_'#Aþ&amp;MÙY"AÃýê_x0003_6$Aò_x001C__x0005_î¤"A_x0004_Z_x0002__x001E_¢"A W_x0012_D^B"A_x0001__x0003_½é_x0002_vÆ³"AÖH_x0004__x000B_;_x001F_#A9à_x000E_KÅW#AøY­ÍWh"AüíÍÃ_x000F_"AÝ_x0012_|¯"Am¨½_x0002_µ"A_x001B_µ²Ãóé!A§ $ê_x001B_©"A jUã×Ö"AãÃ_x001D_ã"A0£èBá"AÈR©=(#AICDb"A(*Â&amp;!u"AâU&gt;¹~R#AXÈ_Ø_x0006_-#A{Ö¥aÿg"A¼)_x0010_µ_x0004_"A_x0011_®ðLÚ"A&amp;n-Þ"Aò:'_x001C_}a"AïDÉôI"A~ïeGú"Ai[Ñýâ#AO_x0002_Uë1"A0Úëü"A2Ö_x0012_.´^"A¢_x0008_ÓlÈ"AF¬_x000D__x0018_g§"A9}ÖÅ*{#A.l$_x0001__x0004_¯"A?OÞZ#AºÅþäbÑ"A7¼4Ì"AW_x0005_ª_x001F_Ð´"A#^ÛDö	"A7Òï4Tv"A_Ïïß!AI_x0017_'b³.#A|`Vèf"Aþ¥õ¾6#AN(_x0004_Î_x0007_"ACT:Ò"A_x0018__x0004__x001B_w_x000F_Ü"A}¢HS"A:_x0004_uÔe#A­_x0015_vL¦"AÀø"þ!Ag÷îÉR#A_x001B_Ì¼"A_x000F_½_x0014__x000B_#Aäkÿ_x0003_º_x0003_#A.~ #í#AÙ}­Ò=#A_x001A__x0007_Ûô_x0002_ì"A_x0018_xxØ_x000B_{"Aã'R²5"ATîcïêR#Ab`_x0017_Õá_x0004_#A½_x0019_âÿ#r"A_x0012_^_x0006_«õ"A:æl_x0017__x001C_Ù"A_x0002__x0004_¹Ó3A+"A'WéèÈ"A~ßüGCs"AEçÆâH"AØf_x0001_æ¬#ARÄüúk$"AG)û_x001C_5¸"A_x0013_ºMú!V"A)Ñ3h®"A¯_x000F_Ê_x0008_"A¶Ka¿!q"A6tW(Æò!A£,ÒV?'"A_x000F__x0003_'#AÂ_x0007_&gt;c"A iCvz_x001F_#A{û9è)T"A!%_x0014__x0018_0Ø"Aó%p"A_x0015_rJ­_x0006__x0001_#Aµ_x001E_»óB!AdÄ_x0001_´wG"A\_x0001_BV"A_x000F_(ÏB"Aî&amp;o&amp;Ëó"AMÕã_x0002_7B"ApÂÖ"Aâ_x001A_Ó­÷"A]*º³DL"A_x0011_n§2"A=_x001E_|_x0003_"Aò{_x001A__x0017__x0001__x0002_Ð0#A´+ý."Aã}í_x0004_ë_x0016_"A$^*YN¼"Aa&amp;ÿµ Ë"A@fº¾ÛÍ!A_x0005__x001E_¦hì"A&lt;²ÌÚg"A;, µÇ5"Aí£ÖÝ«é!A¢p¦X¾&gt;"A_x001F_U4"AÆ³b"A]3´¥_x0010_Ð"AFlê[Î`"Axo×_x0015_|"AþACé&gt;#A½$ðçúU"Aè»A±_x0010_#A ÎÉ#ANX«Ü3¡"AòF_x0011__x000E_0#Aºíe&gt;k"AÀ¿-_x0011_1##Aìh¦¸ø!Aâ¯j_x000C_ÁC"A"_x0010_¾#ñ_x0012_"AH©"_x0018_$T"A_x0005__x001D_-_x0006_lç!AaÊê¿³"A©_x0008__x0006_á_x0005__x0002_#A6/Øi"A_x0001__x0002_ÙÙ&lt;(ö!A_x0016_ËûÅd"ATT&amp;_x0014_##AZõ@H$#AÕv9 È"AÛ^ð´%Ê!A7r_x0002_±£"AÝÃ_x0001_î_x000E_#AI~pì&lt;_x001F_#A$æNÉTÂ"AQvlVY"A&lt;èäºnk#A4_x0003_Nø%E#Aÿ¼FÇ]#AÜ#2Ç¶"A_x000E_û2W#AÃ_x001C_n1«H#Aeº½+`t"A_x000F_â_x0018_Eñ!Af·YÝ)"Aûý"%H#Asl_x001D_·U"AD_x0004_b_x0001_ "A_x0002_=Á®î¯"A__x000F_U_x0017_#A(,ô³_x0013_l"AÛ_x0014__x0005__x0001_#AÃµàO"Aâ]r#X_x0005_#Ajd:Âb"A	Ð@_x0013_£"A¤_x000C_cá_x0001__x0004__x0017_#AÑ0Äß]_x001B_#A¬£Ê£¦"A&gt;çéXòq"A­_x001A_vl¿"Aß&lt;ª!A_x001E_LÎ_x0001_&lt;Ê"A½ò_x0002_q	±"A L_x0008_¡"Aöb_x0008_öv"A=_x001C_èÏ"AJn_x000D_í_x0005_#A^§ð¸Ý8#AÜû_x0012_[å_x0011_"Aa¯.ÅªÌ"A¶_x000F_Ø-"A_x0005_yêo"A*øÞ#"A_x0011_ÉlÕ_x0012_Ö"APNfJ-Ã!A_x0019_Gî"A¿V®_x001B_vj"A^2¶§(ï!A_x0019_sw_x0013_=#A_x0006_g`·å"Aã,ïb+ó"AH|%¸_x0007__x0003_"Aÿ=Ç#A/©Û_x0016_i"ASð3£·"Aæ× %Ç"AOSQñ"A_x0001__x0003_/_x0002_§Wõ"A_x000B_îã£"Aé_x0003_aO:"AÆÂ£\iÃ"AbH$	ë!AÎàéêlÓ"A~0z_x000F_¢"A_x000E__x0019_Ú{[_x0004_#A_x0010_ªOR"A¸ßÐQd"Ah¨u "A0p8}ç"AÙÀø®=W"A£_x0001_ñå"Am²È"ASJ°_x0005__x000E_m"AZê#­§Ì"A&lt;H,ï"AÏAâMº;"A[%_x0006_¢}"AükX_x0010_tÏ"AsÂ¿+¶"Ajæa¶×"AaYdú"A¶Ub,Ôò"Aq«_x0010_#A¹9_x0015_Z¢"ALànþL"A&gt;_x0006_a:é0#A7Ù±7õú!A_x0016_ÕóBA#A¤ë_x0001__x0003_ßD"AY¦Ø_x0008_Ã0#Að]	_x000C_¶!Amãîi¿"A`ÞÚ)æë"AÙ-+Ì!A¶CX.ÝB"AÈ²²æ_x0001_"A}_x0018_aëô"AÒÜ_x000C__x0012_"APã_x0019_)ÇÜ!Aö[_x0005_m__x0019_#Ajf)æb2"AjToE#Aó¬_x0003_%#A²{_x0019_{·S"AC_x0003_ÍZ"An4sN"Adv3"A_x0012_[_x0011_~_x0011_!Au_x0001_3þ¤_x0004_#A'8*áÚ"AøË)S³c#AÔt/3_x0010_ø!A»øâ."AZ5Í_x0019_m"AîPÃ_x0002_¢Ò"A±_x0004_µ{"A_x0003_}¦ÂIk"A@$£ÞR"A0I¬H"A±B];ô$"A_x0001__x0003_DÞDÄÊÐ"AZ¢EUQØ!Aê¶Y=F_x0019_#A_x001F_¹Á"½ñ!A_x0015_)_x000E__x001B_"A_x0012_ÂEÄé&lt;"AâõþpË"AÏÞ×&gt;Î"AkÞ³Ø"A4r¶Sþ"AzXgc!AÌ_x0013_¢ª"AÚí$ÛZ"A»vò&lt;³"A§U^.="Aÿ¦_x001D__x000D_}"Aä_x0012_2¦C"Ax]k}àµ"AÖ²iÂC"AÓ__x0016_çV"ADy1tÍ¯"AcR£%s"A_x001F_¢_x0013_P"A_x000B_ÿÈ_x0001_?¡"Ajü'¯Ã"AôY¨K&amp;t"Aú_x0002_Þá"AI_x0004_¶¤í"AõV_x0002_Óô_x0018_"AV_x001B__x001A_:."AYOø_x0003_"A[@k_x0002__x0003_ç"A}_x0019__x0004_	"A&amp;í¦_x0018_S_x0013_#A)%8v×"A9_x001C__x0005_çx"A»áÂ¿_x0019_#AW_x0005_P_x0016_Ø!A9èfqQ"A_x001F_:àq&lt;"Aû¿¾u%ä"A¼,¢_x001F_é!AA+_x0016__x0002_Ý¤!AJ×¬_x0017_D"AAxìð_x000C_"A_x0012_ò+_x0001_x¸#AQÞÍ|ÂÆ"A/`âvQÒ!AÙ©Ðâ=#A:0"%S)#A_x000E_iË_x0011_áü!AT´©KR"A}N_x0014_Ç_x0013_¼"AøOÒ²?"AÎï¶_x0010_5_x0004_#A_x000C_îE¾cD#A_x0002_D"_ñ¯"Aïï`Ü_x0015_#AJá]¡6"AI5äïÇ_x0019_#Az`&lt;Ý-"A×ûä_x001D_2"Aäl_x000F_ÿôL#A_x0005__x0006_!{èëa"A_çvÜX"A_x001C__x0018_J÷_x000D__x000D_"A³[õÁ_x0002_£"Aö_x0014_nG#A_x001F_¢Ox#A¢¾_x0019_»_x0001_("Aû=_x0006_J"ArRJ_x0003_@"A_x0006__x0004_¥Hù"A+f&gt;à½Ó#AuÔ_x0012_Xº"A«W2z"A_x001B__x0002__x0019_0&gt;;"AÎSÕfá#A_x0003_¤¿×1k"A_x0005_0§´Q÷"A_x0008_ý±_x0015__x0017_#A¨É _x0014_"Aô.(úþË"AÂæ)`"AÔËÇ¥_x0003_"Aëh!lô!A*ëå¾8"A@_x0014__x0014_¿àj"AÉ '¾ð"A§5±tµ"A¢µ­Äj"A)Bµe"Ad_x001B_ôr#AçVd _x000F_"AZùð×_x0004__x0005_7_x0007_"AR?¬§O"A&gt;Üe_x001D_@"A!b´_x0007_Û"Aó¹Óèx"A&gt;ÂÙ_x0002_(¯!AµÓhDª"A	¶B _x0001_#A¦0®];W"AÈÞ]À"ARÆw_x000C_ã"AË«À5+"A_WWz©"Aj:õ_x000D_{é!A8·ÓªWÌ"AÄî_x000F__x0003_#A_x001B_Ý¡_x0001_i#A½¶­_x0002_X"AÃ_x000F__x0015__x000F_fc#A¡\«_x000C_RY"AH&amp;$e.Á"Ayd_x0015_{*"A_x0003_	ÞI"A¸'0_x001D_!AÕ_x001B__x0008_jÛ"A¿&amp;È¯"A&gt;Ü³;_x0017_#A_x000D_3Ö¤$"A_x0005_ÌT_x001F__x0019_*#Aú©¯ÞA0"ABà7Q&amp;e"A± _x0003__x0001_8#A_x0005__x0006_-&lt;f4Dì!AßÉ§qVK"A_x0014_Ö»}&amp;x"AÚÓAQÔ!AðVîM_x000C_#A4Öé;_x0013_"AA_x000B_\_x001C_g!"A¥Á2Õ}"AàÝ-$#APNî4Þ!A_x000D_ä§ß_x0016_&gt;#A®Ýe_x0013_"A_x000E__x0003_Ã_x001F__x001B_"A_x0016_(_x0011_êÔ_x001D_#Añò5µ_x000C_e"A¢§Òjh"AÁô_x0002__x0001__x000B_f"A¨áo_x001C__x0017_t#A_x000E_P_x0006_¥y_x0008_"AÃ[ÞÒéz"A8ò_x0010_w_x000F_`"A¨ºâ26#A}â¢/_x0010_"Aß_x0001_ÊÃl"A	_x000F_æº_x0019_#AäÜ_x0004_SwX"A²Ö,ë"AZ{9Ø_x001A__x0015_"A$Q7b"A®Ø]ßún"AÏÆ_x0004_|U"A_x0013__x001C_øÕ_x0002__x0003__x001E_"A)ÙK_x0008__x0004_¥!AÉjÖÚ¯"Aa'õ_x001A_;"AòKK^{ò"A_x000F_;bh7 #AÊ&lt;V#"A_x000E_Ðå_x001B__x0007_Q"A¹ÌÎ_x0005_@L"APD5:_x0001_#A&gt;ðqxðÊ"AhC8ÐµI"A_x0016_¡¥df"A$ªm_x001D_A"Aì_x0001_ªvÿ"A'_x001E_ÙKr"A§Ë_x0006_£4"Anaäûs"AÇém"¶"A_x0019_ìÆ÷c"AKÈ_x000C_oò±"A_x0003_ú_x0001_U^:#AD]ú"#A_x0012_fj_x000D__x0005_!"Aà_x001D_çÉú!A_x001D_R3Ô"Aàþ/¯+Y"A,_x0010_@q9#AÉ¿;÷©L"A÷ZÈ_x000E_'#A;|&gt;_x001A_ê"A0aG&gt;öì!A_x0001__x0002__x0016_¿jJ"A÷`që_x0019_"AlU_x001E_"AÌ²wð_"A_x0014_¾l_x0005_àÔ!AëÖáVÖ{"ARïGoRø!Aå_x000E_Ð_x0013_­÷"A_x0002_÷wÖ"AÝ2~X_x0006_"A¤ÙX _x001A_Å"AÞç_x000C_äÇg"Aª_x001E_kúþ_x001C_#A_x000D_+¢Êh(#AM¾t´]Ð!AH².êØÒ"A _x001A__x000E_+*+#AØí Ñ+_x000B_#A_x0018_b`}Ç,#Aøþ_x0003_±"A½­ES"A_x0014__x001A_øñ_x0014__x0017_"A¶~¡Q¥"Aðr_x0003_üzn"A¤»4èS_x001F_"AÎcå_x0001_J¨"AÏ¥§á_x0005_#A&amp;CW"Aõ_x0005_'sQ×"A_x001C_38v#AÏ_x0015_] ¬#AÀs¼ò_x0001__x0004_a_x0005_"A:ÛwîaÉ"AØÝoö#A4øfÎE"AH¯»8"A;»_x000F_ÁÖæ"A§_x0017_éO"Aî_x0004_ÅÑq4"Aî&gt;u^ð"A±swû_x000D_Q"Aäpu_x001D_}"Açè_x0002_ä("Aqndñ_x0019__x001B_#ABMWw_x001C_#AhsXN³2"Aê8µ´"A/¦ê_x001C_Êp"Aåâýf"AhzX»ïQ"AcáÆ_x0012_"A_x0001_ hè"A©:]S]÷"AËÓç_x0003_"ArªÅãO"A_x001E_Ä_x0012_ið!A_x0017_CTÄì"Aé¿ê*_x001F_°"AN©_x0013_u_x0018_"A¦p¡/l"Aí_x001B_n(C"A¥·_²"A&lt;jf®â!A_x0007__x0008_Kx~õ["A_x0002_u_x000B_òp_x000C_#AûfË&lt;#Ap$_x001A_w_x0003_)"ABú_x001A_6Ó!A_x0014__x0013_8QÀ_x0006_"A_x0019_Ñöê¤"A¬(B/1ç"A¤éË1}_x0013_#Ag»_x001D_^A"AlW3!Ð"A}XÉ´»f"A_¤ü	e#AlôPÎ¡/"Aäv^I_x0001_#A°@_x000C_o]"Añ³{T"A_x0013_¢dhrd#A_x001E__zJ¨"A_x0005__x001B_D_x000B__x0011_C#A_x000E_·ÿ}È"A_x0007_«#éç_x000F_"A-·¹_x0015_K#A_x000E_à&lt;ÖV"AIÃ_x000E__x0004_î_x0001_#ABjb0¬V"AÆ.AF#A\_x0017_&lt;Ð	Ù"AáÀÙ»ÎÆ"Aé-_x0006__x0010_¬"ANÎ9ã"A_x000D_s_x0003__x0005_¾Ù"Ai*4úqx"A®Ç´	#Aàß_x000B_ôý6#AØN@_x000B_S»"A8èÑ ¾^"A½¬`ê"A_x000D_·_x0002_#Aã%!"AlWûö!A$_x0008_Go|¾"A¢f+:²_x0005_#AÅë	t"AÐ¿ýàWí"ALþ×_x0005_Èþ!A4²W£!Azå¥_x0004_#Aõ	3ÕÊÆ"Aõ	cÀð!AYhu6È¦"Aö&gt;â!Ãq#A2Ðÿ_x0017_È"A%¨úg"AD&amp;°Ó["AÝØè_x0002_hB"AtÍ*¬P\"Aù_x001E_òJ"A;Ü_x0001_ê·"AJ_x0001__x0016_NðJ"AçîüV§"A¾ÿ_x0015_Y_x0006_1"AúæË_x0011_ý"A_x0005__x0007_w®_x001A_Cë"A¥@UO½"AÃµ_x0003_p"A?V$ &lt;F#A@r_x0015__x000F_$_x0011_#ABû¾_x0006__x001A_ä!A_x000C_:vcfK"A¨^Wl©_x001F_"A¬ºþd6ß!AlE÷Îí#A~%¢Ùðt"A,¦ÜÕÀ¿"A_x0002_JO_x0013_[í"A|"Ñ_x001C_s"A=Ø_x0019_ha"Aoö´°"A¼\ÃL_x0001_"Aë%E­É§"AÖÉ¤_x0011_Ô"Atwb	ó&amp;"A.ýó±_x001F_"Aô{ve;à!A[_x0004_0Û	è"Ai÷¶"A;¯&gt;Åë8"A_x0006_E³Õ!A_x0019_Ï F"A1¬e_x000F_ _x0010_#A_x0014_ÞUvAE"AÉûôa¦"A`Ë)7Ò"AWB·_x0002__x0003_D"A4¼~ù@#Arüñy"Aãè¸"AUJPº"AdGDä"A Â¤lµ	#Aê_x0012__x0013_î"A_x001A_ýÄ"AWºT_x0019_&lt;#A_x000B_ùÚ_x0010__x0004_&lt;"AÚ_x001B_TÉº!A/_x000D_²åÇ"#A¿Qt'§Ã"ARÛ*Ãw"ApsÌ"AZ¬!³CÜ!Ad_x001D_fñ"AÖ_x0014_Ðk"A¤ßÂÁ"A÷+¸_8#A_x0007_åüÆ"Aà_x0013_n(ð"AÃ_x0001_ÅE "AÏ¿¬«|!A­_x001B_DÊµ!AÂÁÇ_x001A_ÿ"Ay­Md"AõåÑ?ó!AíKaU&amp;"AH¢_x000E_ÞÇ"AM_x0008_9_x0013_;#A_x0003__x0006_LÒÐ_x0019_"AÔòí0!A1Ãx&gt;Ä!A&gt;ôwæÒ®"A,õ_x0014_g_x0013_	"A_x0018_´äÍæ!A_x001E_}y'Ò4#A Eyç°"A_x000E_s6Å¶#A\_x0005_í!A_x0001_HAïBZ"Ams,x_x000C_#Aðö&lt;ÀIK"AôN©í"A/i_x0004_+;Ô"Aî_x001E_/\Ð{"Aeú![Q÷"AOâ_x0007_T£"An_x0001_i"A_x0002_ ¢!"Aâ_x0004_Bd:#AÕÜ±ÄÅ!Aö_x0001_¾_x0014_·_x0004_#Aa¬®zë÷!Ax]°_x0017_"A ¨Ð_x001E_&gt;ï"A_x0015_m×uö"Aæ_x001E_õ:Y5"A¦_x000D_éxL"Af÷_x0004_{1Ü"AÒ©­6µ"AÜõÒ_x0001__x0004_¥z"A6; ¿"Ab:&lt;íð_"Amº¨à³ÿ"AÒ×Ça"A]ðt(¼"A®_x0018_._x0014_P	"A¤Î_x000E_\_x0005_&gt;"AÝlE"AsÖ_x0003_¥íñ"AîÂ\"A¬pÀó_x0011_#A¶Ù¿{R%"AXÙ_x001C_45µ"A#_x001F_&lt;0£"A¾Së°À!A+Í$ÔÄ"A_x0012_|¯§T#A¨ðõÞ_x001D_"A	_x0016_kKjW"A~bHùJS"Ax^_x0002_~ÿ"A*sº¹t"AôC_x000E_µ³#"AæúlÄÛ"AFKkl]è!A*Ò_x0019_zð"A\½çÅ!A_x0006_ò;3_x000C_"AýÛ"lEK"A[326_x0012_¾"A_x0013_¢Ä­Zü"A_x0006__x0007__x0005_,_x001B_ºÅ"AÑÞ·_x0001_"ABzR_x0006_"Au]¹¤MI#A;]"A¤¼_x0010_×fÚ"A.cÜÇ.¶"Ak_x000C_Ì(d_x0017_"Aj=£_x0006_"Al_x000C_-$ÅØ"A	¯UòQ@#A÷NÑI7"A_x0012_¼!ýñç!A;{_x0008_§"A8Ã_x0007_ü¥"A@!º.;à!A{&amp;%í=#A_x0004_$È¡	"AP_x0007_è¾@¿"AA¬&lt;0"AñØ_x0003_ÇðÄ"A$×«®~="A§ÜÃåJÒ!Aùà_x000C_û_x0005_"A_x000B_)_x0014_\5"A×F_x0007_¸^_x0007_#AhÌ¼_x0005_"AÇ#_x0002__x0001_qÄ"A¡#Jã¾0"A_x001E_f_x000F_h_x0004_#A§Ñ¨ É­"ADÝ_x0001__x0003_Î3"AoP&amp;Yæ"Aõ^ªV©#A94s_x000E_O_x0005_#AULjZne#AîÃ¾­³!Aï·§çÔ"AZ{aîö"A_x0016_¸"AÝ!B_x0002_T#Ap_x0001_9óËÕ"Aií_x0007_¾"AýO_x0014_"ý"A_x0004_É_x0016_aÑ"Ad46D"A6gtÑ_x0014_^#A=ì;U¨"A_x0004_fÄW_x0006_"A[P`_x0003_}"Aó2ðhH"AVØ§Ç_x0010__x0008_#Ae_x0001_z)¯"Am6T¶ü!Aü²_x0018_ñ!Aü¦à®A"Aíd5©0"Açó_x0012_Ùè"A&amp;4_x0015_q_x0019_"AÜ\_x0003_ZÚ"A&gt;Z_x001F_7Q·"AN	Iù,H#Ai2íþÄ"A_x0001__x0002_ÔøÛÇ"A_x0003_ÂCà_x000F_#Ad²ØÈv1"AgÜ_x001A_"Þ¼"Aà­-#AD/AíF."A)ß¸kç_x0006_"A;2°_x0013_Ñ_x0015_"AÐ8ÑØ2¸!A_x0004_WRÿ"AsÁv_x0011_¤y"A~§ß¯Þ"Ad½-Äöß!A1û_x0001_[Õ"AµAbÎÙ"A_x0011_ÏcéX"A_x000C_ À®G"Aé;Vòª!Av_x0011_bÈ§"Aì»)0"A^=Ò§|Ð!AüÍ¢_x0015_r"Aø¡((ö"Aqé×_x001E_Nî!AÊÔ8øE¶!Aµ`Awð!A~w¹&gt;U"A_x000C_àî[O»"Aü¦Îö}"A×dA"A³3]OÚc"A.1Qó_x0001__x0003_ö!Aç¬: Ñ"A_x0014__x0008_9#Au'ðMÉ°"Aò	ÉåHG#AóÓ§¢ýC"AßS2|Q_x0016_"Au_x0012_ Aî!A;e}V»S"AVXP´E9"A_x001F_¥_x0006_*Ár"AÄE*Tß"AÃ]_x0019_Äõ$"AãN¦÷,_x0014_"A@y_x0003_¡(_x0018_"A_x0002_À_x0003_¶"A;!3Ü7"A®¦N_x000C_V"A²_x0002_E_x0003_æð!AR_x0014__x001A_{¦!A÷-zsõ=#AÎm­:ò®!A_x0013_æ _x0014_q#A(_x0015_d_x0011_2"A_x0013__x001D_ZÚû"A^ênh_x0002_r#Aý\Æ_x0007_"AnØ?_x0016_°"AzÅ£X!H"ACGbÝ¬þ"A_x001B_)qÂÍ"A_x001D_ÔÒæçF"A_x0001__x0002__x001F_!A_x0012_o_x0016_%,9#ArV*Q#A$C¬æ);#A.Í:_x0016_72"A~ñÁ3_x0006_#AfN(_x0017_â&lt;"AP(^"AÚJ¹_x0003_èó!Aî÷s.ÃD"A)?ó Y²"Aâ_x0017_hï"A(*Ã_x0011_J"AðãÌH+"AÔ4D_x0014_"AËù,¢J"AÃJ\ø½y#A!w+)cx"A_x001A_c»Ç®*"AD)bnó2"AÝh»Ï_x0005_r"A¼I_x0013_z5¿!A_x0018__x0016_¿u­q"Ag_x0014_@ãïe"AÚØ«T?_x0008_"A9wöLW3"A466ãö!A0m_x000E_Õß"AU_x0004__x0012_"Ai¢Î÷W#A+z¹[\#A»bïM_x0005__x0006__x001E_R#AeZ´_x000E__x0002_"A?× ß_x0003_##ArûÏf/#A&gt;8ò}çÆ!A_x0001_Ì06é¬"A_x000E_¹õd-"Aí^×_x0010_E#Aï_x000D_üa&amp;"AÔQDO_x0010_!A|_x000E_¢¯±õ"AÂ¡K`	Å"AsZ¦_"Aù^n_x0003_ª4#A}ÆxÍv"Aéxnÿ_x0004_#Ad_x0016_o#µ"AõÞ_x001C__x0017_GÂ"AéM2ë!_x0002_"AlÛ5­_x001B__x0002_#Aèc\b¸"AC_x0015__¸¢S"A_x0014_¡Û²"AªýÚÑ"A_x0013_¨VÑ_x0013_"A$_x000C_T§_x000F_"Af«¡_x0013__x0017_Î"A_x0018_kº©T"Aõ_3À¹"AK_x0014__x0007_il"Aº_x0013__x001C_9Ôå"Ayñ6ð_x0014_#A_x0005__x0006__x001B_cý_x0001__x0004_¢"ALv@³U "AÆ_x0002_a6#AÄz»_x0012_B"A_x000E_J_x0010_ÃBµ"APèÉ_x001D_øD#A©KÈ©yô"AÃ_x001B_£_x0003_¡1"A`Y«Dû!A½ê	~_x001D_"AêKåi"A¦°±ÿ/#APl}ñ"A¶¿_x0007_G_"A 4õ®r#A_x0014__x0011_áû¼##A+g»_x000B_/#A¢l_»`="A`_x0019_þp¶"AîäKD#A_x0018_ë?±=_x001A_"AECy._x0001_§"A	4c³_x0007_a"AÑ_x0014_³_HG#A7_x000F_¤×Ê!A_x000E_IG±_x0015_È"A_x0019_Ý_x0002_l!d"AûC{ðûÛ"A&gt;b:¶M#A®_x0001_~ne#"Ai*_x0018__x0008_µ_x0007_#A±YÓ_x0005__x0008_6"AÓd¿_x0011_="AÛu4¯_x0016_i"AÂFïp±Î"AýE4¯¯"AUél_x0004__x0001_#A_x0002_¸_x0003_¦m"AlX*l_x0005_÷!ARv2ý_x0006_^"Aø×Kô_x0005__x000B_#A'&amp;êÓ)_x0011_#Am_x0011_¾¿"AÔIYaZ##AÄÉMg"A8_x001C_|9jl"AÞÐåÚ_x0005_Í"AÌmëd_x0010_µ"AÆÞ_x0004_ú"AFêU=G"A+	h,"A¨O¹%¨_x0017_"AÎ\é_x0019_+_x001D_"Asq_x0010_¤Ô"AÈ4odÆ"AÇ^_x0007_@Ô"AH_x0002_Òû_x001D_÷!AS¾wü_x0018_"Aßz,-yS#AtQ_x0008_áÀ_x0006_"Au÷£V¨Ë"Aúb!i¡Í!AÙèßËsÖ"A_x0001__x0003_6V¥_x0013_M7"A_x001A_°?ò!A_x0013_ñá~Ç!A_x0003_íÃ´b6"AìäZBiN"A-_x0014_¹^"A!e"È_x000E_:"AÒ@gÑ÷!AÖÈ&lt;^ï_x001A_#A_x0012_v(_x001C__x0006_^"AWWk}_x0014_"A!ËðV´"Aõô*_H"A×$êlo"A¡ÂËDc%#A±æ Á\X"AbIÝ_x0003_1_x000B_#AJ_x0011_[_x001C__x0004_Î"AßÏ²0Ûõ"Apì°²:"A_x0016_»Þ¸!"ALùÇ/À!A3o_x0003_Qn"A_x0005_Éÿ7"AÎÕ_x0007__x001F_#A¢¹·D_x0015_"AÇöþ#A_x0002_ìè³þ(#A$Îx_x0018_ß!A×-	r_x0003_ì"AÄY_x0001_*ôh"A¾Âa_x0004__x0005_Ò"A_x0018_þ4_x0008_¥_x0014_#AÂÈ«´Ï!AÿÃpch"AüË»Ôhì!A_x0017_\_x000F_üJõ"A«J*~"Aæ_x0006_È¡"AæÃ&amp;/"A_x001C_[{_x0006_"Aßª¦B"A±þÓ)oy"AÕp_x0012_#\¡"A_x001D_j½H"A3 Ó_x0016_Ð!Al_x0003__x001C_²¼"A34£ík_x001A_"A_x000C_u@A³"ApA_x001F_|þã"Aé6={]¾"A?É_x0017_8_x0010_¶#A7ó·õ"A$M÷&gt;"AµÐ_x0012__x001D_"A _x001B__x0002_ê!A_x001D_epQ#A$_x0004__x0007__x0011__x0017_"A_x000C_;6i"Ail_x000C_õí"AÖf/rÕý!AÍ~°ì¾_x0014_"A¤É_x0001_Ó_x0006_"A_x0002__x0006_&amp;ß2ö,"A_x000C_ÅIç_x001B_ý"AþMç4_x0006_!A]&lt;ñ5Ü"AU_x000B_¾ç{"AÙ"G_x0004__x0003_$AK_ûvI"A+§·9"Adç¬Ö7©"A_x0006_._x000B_"AâºGTàT"AÜØ_x0015_ï¤"A.àüUÉ"AùùÒ_x0001_Rü!Aä=ÔÎÚÍ"A|)	_x0017_Þ%#A&amp;}v}"A`ÈÊ½_x0011_"A_x0016__x0003_Á£"A_x001E_ò§É0¦"A1_x0006_ÆÊÄ"A³_x0014___x0010_nv"A©mG³Q"A_x0003_69Ó8"A´_x000F__x000E_õ#A×Ã&amp;+Ü"AoA "A¨_x0012_µ_x000F_~ý!Aè³UÃ§_x001A_"A¾H-¦"A_x0005_BÝ_x000D_&amp;#AýØ_x001A__x0002__x0003_T¬"A_x0001_&lt;Oý_x0005_#Aº÷êÒs'#AD_x0015_YÓT"A&gt;Öô_x0010_£m!A¾_x0004_I(_"Aoo?ø¯ú"AB('uéæ"AB_x0017_i÷ú"A_x0003_^£	¼"A_x000D_kÂp²2"AÒr-_x001B_o"A¦xÙ"A_x0017_ @?D"A_x0016_Ê_x0004_vC"A¤&amp; _x001D__x000F_S#A3¥7@#_x0017_#AÀÕIHå."AV´Ó_x0007_kD"Aµ`?3å_x001D_#A­Á_x000D_I_x001B_%"Aî_x0011_K¥&lt;`"A6W´áZ&lt;"AÈï&amp;þAô"A.gËIU"Aé¥Rl"A(fË¿ÕÌ"AÖ1søG"AY¸Ú|ý"A©¸rCá"A ·o@"AÎµ#_x0006_zÔ"A_x0001__x0002_n%_x0003_¿S"A9ì_x0019_ôJa"Ai_x001E_%Á_x0002_P"A_x0013_C&gt;_x0018_¼®"A§éÅ'Ì%#A=øÃ&gt;¬è"AG6_x001B_HÊ"A)qäj½"AcpST"AVÅÅ9§"AÆê_x0001_ÖÊ"A,N_x000F_Êsë"AÕ_x001E_²ü"A+ø"×¥E"Aò=8Â-B"A·xÛ_x0008_zÒ"AÅ7LÕ_x001B_H"AûÂ0"Aåî¥åö¯"A_x001D_¾h_x0002_à3"A[«ª#A2_x000E_¶·ÊV"Aò°¢ü!AÍHU X#AùæªÅ}"Ah*¶U¡8"A¿¶r_x001D_y"A_x0004_êÖÑÐ"AxZM_x0004_õ!Azñà»!AìçÁçY"A@'_x001B__x0004__x0005_\7"A	_x0004_óÉo#AÁ¦ ¿|Å"A|ð×sÜ!AÒôg¦kç"A_x0002_5¿Ã³_x0011_#A®¥ùSä!AÔ÷giT"A&lt;_x0001_ô¤\"AbÍïZ÷!Au_x0011_=°#_x000E_#A3vfü["AAò×.4"AÆèür3Ñ!A&gt;\_x001E_Ï¢Á"Aº¬WÏGè"A0_x001F_hôÂ4"Aã_x000B_K"A_x0019_H%á_x0017_Â"AÆôòÔc"A¼ÁÒµ_x0008_"AMåiZ_x0003_#A_x0019_5å]#Aõèhr­þ"AnÓp¸Yd"AíC_x0005_V¶Û"AÍ_x0004_ÚæM"Aº,_x0006_ú"A~æ²_x000B_#A_x001E_ºêÄ"A¸N¦þt#AjåbÈ_x0010_"A_x0001__x0006_·Õ_x0014_µA"AÔMívß%"Aìäé¯½¬"A6í}ä"A°n_x0019_[y®"A_x001A_|_x000B__x0013_Ö?"A¨AÀ_x0001_"Aë_x0017_ëÏa#A_x0002_+q"A_x000C__rýÝX"A\¾"¢i³"AÔgD±7­"A_x0008_Ó§#_x0011_#ARåæósK"A)ÄµGý!AÉ6³o"AèãÂ_x0012_¿_x0016_"A(ìeJ©"AdÉ;_x0005_Oj"ARÛâ³_x001F__x0006_#A¾_x001A_üY"A_x0007__x0014_Ü	ú!AÔ;y:f"A3÷øz_x001D_e"APÕ63ku"A©dVç_x0007__x0004_"A_x000E__x000C_`,_x0003__x0004_#AZN8[_x001C_Ö"A{Ñß_x0017_¼F"Aý_x0015_~[_x000F__x000B_#AÞUçN_x0005_#AÔÔÄ¨_x0005_	¼&amp;"A _x001A_ÎÕ2Ú"A =S¦F#A_x001C_ö)D¬¾"A_x0011__x0012_dÔ¹"Aj__x0007_xµ@"AÇv"Aö&lt;ðèß"AÕ@fà^"A6|_x0003_BÍ"Av_x0008_0_x001A_æø"A¤¾¸_x0006_ÿ"A­n__x001A_Àp#AÙ9ú¹¦"AP_x0001_¦ý-ö"A®¥BÖy£"A]_Û_x001A_«"A0:T_x000E_oÙ!A-[_x0007_ìÅ_x000C_#A_x0004_Êq¸¶"AËê37#"AóFöDØX"AxÍ××¬"Aø_x0002_³"A(G×_x001A__x0010__x0019_"A~/e_x0011_´"A_x0012_&lt;ËÁº_x0004_#AB	Ìc6#Aáô_x0002_¥òn"A_x0002_ù¦÷u"AfZÁ-B§"AÍ_x000C_,à&lt;-#A_x0005__x0007_­¨ç÷í@"A_x0015_¦ªp_x001E_R"AÊò[ÀÓó"A©).ñåª"AØQÙwû/"A®M_x001B_çÙ¿!A)ºÝ_x0005__x001D__x0017_"A_x0006_³DM&gt;V"A,aí&gt;_x0001_"A´êÎG"AÁ¤!&lt;=""A@_x0010_±ìáé"A«B°ùd#A_x0003_­8(Á"Aî0ïÉD#A%_x0014_"A2`Uù¦["A_x000F__x000B_ZÈ_x0002_Ü!AfÜÆ_x0007_5n"A_x0018_9ÊTzÛ"Azz"1_x000D_#Ab_x0001_x{9"A_x000E_²_x0007__x001C_&lt;ø!A_x001B_._x001B__x0017_'"A!/&gt;oÀÎ"AV_x000D_ ¹é=#AÆr_x0015_®"A_x0004_Ê»äÜV"Aê_x0010_Û%Q"AµSZK¡"A B_x000B_*ÅQ#Aa+Ç_x0002__x0003_#Ø"A_x001B_ï'_x0004_"A8_x0017_Ojî÷!A_x0008_ùúüs"Az9Î¼\#Amw¼Á"A)~ëLÆ#AyOu®"A4^]Ò~"AÕ.Íû+ý!AÔM_x0010_#6i"A_x001B_itây"AÛà_x0006_ß_x001A_#A&lt;-_x0012_)9¨"AÏR~å\à"A»Ö3Y¿!A_x001C_ãöý÷"A) ­_x0004_Æg"A`7-ÔÿÙ"AçÌcÔY_x0004_#AÅxÙÊóº!AèÏ"ä_x0001_d#AGe_x001A__x000F_¨_x0003_#A_x0018_Úä_x0016_ý!A&gt;DÃ|Í"AÖ RÒï"A~EÐ)^A#A&lt;­­_x0001_)Ô"Aøÿ¿{_x0017_ã"Ait|Pé"A-´ãª"A}à`N "A_x0001__x0003_ªwvCM"AWÊ9ö"A|¹ì"A_x0004_õ_x001F_óW"A¥¾u_x0012_O·!Aåá_@|x"Aõ;Ì_x0002_à#A_x001D_»ÒÃ!Aï\UÀ"¡"A_x0001_¯ÞbS"A_x000E_°½GÛJ"Aî?_x0001_)ú"AÁüO÷!Aé=[h_x000D_#A_x0001_µï¤Q"A_x000E_*qcÆ"Az_x001D_½Û_x001A_G#AÇ_x000F_J?"AXÿ¢èäÕ!A;Áô]L¦#An&gt;ÇRá!A±_x0014_2û«"A$ÜFÝÁ"AÅÕ&gt;á_x0008_"AÜ_x001F_kc"A"áSò¢!A°_x001D_8"AzÚæ°È"A~î,çâO#AZÚ,±E©"Aì5Á=ì!A_x001D_î¨_x0001__x0004__x001D_u"A_x000C_2À¶of"AböA_x0002_$_x0003_#AH£"_x001C_="AbÎ÷{"Aª¸*!Z#ABÚìÞ¿Á"Aþ.M_x0017_×Ð"A¸ÅæÈ=#A³Ûúd1Ã"AÊÏìXwÑ!A.Rl_x001A_x"Aâ½,²!ANä}Ù!AÃàw_x0011_Éÿ"A~ _x0014_2\"A¨×èÀå_x0006_#APg6q®!A,Í_x0003_n"A_x0004_w_x0010_^÷"A5"&lt;5ä"AÂ×àÔT"ADFW7p#AWs_x000C_Öû_x0011_"AuÍ.&gt;x¨"AñÓ¼xÌ!A_x0006_þê^Ay"A®ùGL#A_x0007__x000E_äÞ"AîCÅý_x001B_,#A	)AýI"Aj?{oA"A_x0002__x0004_Ö3hR#AFüÐ^(È"AXÁl_x000D_ªá"A]DAéL"A¥_x000D_&amp;5åÝ"AèÉ8-_x0003_¥!AµYÉ·±,"A'_x0004__x0005_÷b"A×ªFRã6"Aù_x0016_ç/¶`"Aµ_x001B_ëÂGj"Aµ¿C_x0010_Æþ!A_x0007_ð_x001C__x0019_ºq"A|_x000F_±ü¦"ACÉ y"A&amp;O?m_x0001_"A-¬W¸Fï"AxQÚ ÙT"A_x000C_ÎmyMú"A_x0004_fÚ"A_x0013_ÛL_x0010_#AR©ß*Ìl"Ad ;ì5Ò!AòÿD¢)="A¥ýGö"AWMSÿ_x000E_ì!A¸Ïx#AJ_x0003_©"õç"AºBë4$"ADoZxEÃ"Ar_x0004_#I2#AºÕí_x0002__x0003_èØ"AQ®ÞÏ9é!A oÂòp"AÊ«®_x0016_áÜ!A'ë¥18"AÆú°­"A[H_x0016_'z"A	h_x001E_Aî"Að¡Z I"AL¿S¯jn"AW_x001C_ß`Hö#A½&gt;÷ß"A¹é=NåÇ"Aê}l_x001E_¨i"A~_x000C_©_x001F_·"Aêý_x000B_ì_x0006_"AÒÈpý~b"AþB8ÍÝ	"AÉ6ì|ª!Aà_x001F_ÚZP"A#Á?_x0018_\"A{Ê¤"Aa;^±¯²"AßÈí_x0010__x0019_"A\áçº)¹"A@YÂ_x0001_B9"Amu %»"A1³ûn"Az_x001A_RÒ_x0007_}"A_x0014__x0005_ô!_x0019_#AÙ)_x000C_À¦ö!A~_x000E_í("A_x0004_	Ü^YCî_x0004_#AÙ_x000B_ËïÕ»!AL_x0001_±B+¼"Ao%þ_x0006_ÊD#A_x0002__x001D_/ #AÇ£Ò_x0012_Ô"A=Àný_x0013_"AÚü½_x001F_.b"Aå_"A_x0003_ù&amp;_x001A_Ê"AøOt§ÞD"Agå'z"AÚaú_x0014_0#AÒ¨úê»"A¹&gt;ìøVY"AAûaû»÷!A_x000F__x0006_l£ M"A¾=i§ä"A)ÎUí_x0005_"AÎøÊeâ"A_x0012_a|u¥v"Aña°µ"AÙà¤v-4"A_x0005_s 9ª_x0010_#Aî_x0008__x000E_VªÌ"AÞ_x000B_ø?õ_x0010_"AH\}~Ó#Aë±¾­±"A×Ë×|-j"A_x001E_ÅOu_x0007_"A84nÛ=p"ArÃ÷(_x0001__x0002__x0013_!Atl1_x001A_ª_x000B_"Aç9ô_x000E_+`#Aí¯_x0019_5Á"Az*Ó­_x000E_#AÈí\_x0014__x001E_"AZþ_x0015__x0016_î"AÓÁª_x0001_F"AÑíùÛz"AÝ\ÿ"AlÌ&amp; ×"AÙBû´4ì!A*_x001D_DzF"A`ôlùB_x0016_"Aù_x0013_òt_x0010_"AJ3_x0011_&lt;O#AbÔÙ»¥"Ato1N"A_x0005_&gt;ìîäÈ"A¨Àcì"AE_x001E__x001A_e$d"AOöSk_x0013_¯"A]ÿÛe_x0004_#Avð4*¦"Aôz±Ñ1Î"Aäï7 Í®!AÞ-®_x000B_Ð"A.Ïöû_x0002_*#AOÁÏl·"A_x0010_·`rù!A$»iÝÔ"An ªe"A_x0001__x0007_ÇHhíû_x0005_"A@ó_x001B_è¢"A_x000B_×_x0003_Q"AP2_x001E_9_x0002_"A=û£Ä"AdcT_I["At`._x0001_Û"Añ°[#ü6"AÂv4ý"A\`CüÓ"Aî_x0016__x000F_7tù!AÌ¨ÌÑ¼"A¢dà?]_x0008_"A_x000B_Í9"A¼Ý1_x0002_¿X#Aá¡´9_x001A_Í"AðsÂû7X"APb_Ê_x0008_"AÞ¼wzP$"Aê¯±_x0018_P"A_x000E_zs_x0004_ë"Ai_x0006_èáV"A*_{³¬!A9áÂá3Y"Aå_x0001_b{"AoÔ_x001F_þD#A_x0011_è=HA"Aõ¡¢"AïXøã%P#AOåÿ_x001E__x0011_#AÆ_x0001_Ê½ó"AÇÃè_x0013__x0002_	1B"Aæî«éV#AÈ¾ïk}O"A+½TÖÔ§#AV£_x0016_"A_x000E_^Û]Ï"AÛé«Ü_x000C_"AVÇªª\#"A_x0004_·oçõ!Abà2PT"A¤5T_x0017_«!A2$ÎQÕ"A_x0003_ÿþ®_x0008_"A_x0010_¹1x¨Û"Al¨¤_x0006_á_x0005_"A¢_x0003_\±"AØ_x000E_Y«äk"AW=N«4E#AÛ_x0001_Ì®&gt;"A8q*d"A_x0011_ÉÅñ!Aåj9w_x0007_á"A@dç«q="Aë|»_x0017__x001E_Z!AòX~_x000B_"A	Îõ_x0007_"AçòÛäæ"A«Õ_x0012_¼òâ"A$2Íl"f"AZHÂ»_x0011_#AQBUÜ¿"A_x0002_óÓ+ê#A_x0001__x0005_ky+0Í}"Aé&gt;i*#AªT_x0002_ÝÂ"ArôÉ÷"AÐi»Ô"AÈAÓL_x0011_"A5jwú"A_x001E_,Qå×"AßsZL#A±¿+ët¸"A¾ô`@X"AìÛ0À&amp;"A/Ó&lt;"A¯j?Êyb#A_x0002__x0003_§t_x001C_"Aá§Fæ_x0018_o!Aìt¥KÐ¹"AxnÇÕ_x0004_"AÌ_x0001_cà_x0018_ª"AMGÄ*"Aú²1.ù|"A_x0012_ã_x0002_Ðÿ"AÈ9P_x0008_µ#Aæ¬_x0006_*;#A³yê(X"AsYí¸_x0012_"Aèçe@5_x001B_"A_x0001__x0008_ÙK'B"Aêö¶G±é"A--i3xð"A4Ð¯÷*M"AD_x001A_^ß_x0003__x0005_0"A(ÓmÒ_x0005_"A_x0011_-ÝI¦_x0012_#Aü_x0019_i_x000E_"Ao":'ä¹#AÎ\ñÍv"Aí¨_x0015_[_x001F_#A_x0008__x0004__x0003_Â_x0002_#A_x0018_Þ¤$;#AØùå¢Û"Afiïs×"A9ÉWf#A[¹.(_x0005_ë!A_x0014_®Æ*Â"AZmÊ_x000F_ò&lt;"AD\/aÿ"A¦¨_x0001_b"Aû¯þ½ù_x000D_"AØGÙ³~"A_x001E_r¯PÕ"A_x000F_¨_x001D_@D#A3¿+ýª!A²Jÿøß!AªP¼±Èz"Aç^Ò;0#AJî_x0014__x001F_Cj#A&amp;`#"A_x0001__x001D_]Ðrr"A¦À/	rÔ"A_x0011_·ÀËX;"AYè\Æ@ó!A&amp;_x0017_ÏÊ@_x000D_"A_x0001__x0006__x001A_Ès-ýk#A²Z±r_x000B_ "Aãu9\s)"A3w1láÓ!AèRô"A ro¶Üb"AïÈà¤¨"AJâ]«º"A_x001E_(·är"Ae WúÙ"A~°é{_x0007_#AR|³_x0005_"AÚå¤Ô_x001C_"AN%WÈ7B"AÄ¦_x0003_ó¡£!Aj¡Â+ä~"A_x0019_½Ïô!AX_x0004_D_x0003_°l"A_x000B_Á_x0002_£½"A_x001A_i_x0017_ÔïM"Aÿ~i_x001F_"AÚpÏ_x0014_y"Ak*ë¡F"A(	_x0015_D"A_x0019_fH_x0007_ª"A\s!$§!"Aòks!vÊ"A_x0001_Nø]_x000D_"AéüÚ+n0#Aï9¤q."A¬U8öò!A/Â;_x0001__x0002_±)#Aª_x0002__x0013_@"A¿Î_x000F__x001A__x0016_î!AîHÜñ¯_x0011_#A.+#A6 ãÄ_x000D_"A~yÜD_x001F_#AÚgýô¨_x000E_#AdRÉt¯"A¢_x000D_eÑa_x000F_"A_x0004_.Ò"A)Òs_x001C_(J"A_x0004_%ü_x001D_"AÆ_x001D_Pµ2m"AY°Ô*Éá"A_x001C_¡;_x0004_#A_x0001_õ,¹_x0012_"AâêÔäª "A_x0008_W9E¸v#A_x0008_í_x000E_"Ah4ÛÃ"A_x0018__`O#A¸Q9&lt;_x0007_"A@_x0016_&amp;V__x0001_"A ¨}.¦_x001B_#AÞà_Ûþj!A|?´]"Av²Ñ&amp;1=#A1^ÜÖM±"A_x0002__x0017_+ÚÔ"AôCv_x0019_~o"AÊiÁÃ_¯"A_x0001__x0002_çD"wÃ!A#Øh·W"AzK¼s#ADºÛØÇ"Aé¤j8Tf#Aê#£Ê)ò"ARØ_x0016_"î"AB¯ªs{z"Aäí_æ_x0016_#AIÞÖ»["A:¶ÒÏ"AbdØt½&lt;#AN¦6%w"A}ØÂÝ_x0004__x000D_#A_x0011_Wë/Äp"AÎSÈ_x0017__x0015_"A_x0005_5b³¤"A^h&gt;_x0010_"AfÑÝ?Û!Aex¦!sò"A_x001E_	÷Yà"A°?_x0012_hÂ!AãÕM¦Ú;#A«¹_x0016_ïS"A&gt;ß_x0006_BÌ¬"A9ñBkC"A¢Å8çT]"A0ùóÑQ÷"Aä_x001F_ÿ!_x0012_#AÇp_x0012__x001E_¹Æ"A\-¬¸Þ!A_x000D__x0005__x0002__x0003_ñ"A»Óä­¤T"A¬ÉO_x000F_ï!A~_vÝd"AÈÐÐ1_x0017_ß"A_x0005_¯YÕá#AÐ_x0017_õ_x000F_1#AÒ÷ä{_x000C_"APl_x0018_0Ä_x0016_#A2½D×$"A{*_x000B_ó÷"AZ¦sÎº!Aâ´N×Òê!A7"Ý_x0015_"A±_x0012_7GÐ¤"A¨SbVéÒ!AãÕ×_x0018_Ý`#AD¿+_"An$ó_x0001_åp"AÊLy_x0008_ÌZ"Aä_x0015_åÂÙ#AãáÔøÕ§!AmCS8#A_x0018_&amp;zÄ!Aeøõ-L"A¼ÈÍ|å"AéW©"°_x0004_"Aw_x0019_¦_x001E_Hx"A±·¡ëD"A¸,§_x001E_"A_x000D_-½2¡Ð!A_x0007_oüÕ&amp;`"A_x0001__x0002_°U»_x0012_e_x0004_"AAñ_x000D__x001D_±d"A]%¿Èk#Añàzu¼Â"A"&amp;_x001C_-"A_x0006_D_x0011_Ö_"Ao_x000E_¸-t"A¤&amp;_x0006_&amp;¶"A_x0012_Îµèâ"AÖ7ÂÔÓ"AY_x0010_&gt;×9$AÜQz°"A»ùRÕ"A+|­_x001C_9U"A^«P*\_x0013_#A_x0005_Åd_x001A_]"AÊP×D_x000D_"Aè_x000F_ð÷ë"A¶Ôø""As	yv_x0005_"A´á_x001F_7_x000D_#A:qbËT_x001D_#AnFÃ3ã!A9&amp;fý´!AyÑn_x0012_©Ð!Aøµí:6"A_x001F_`¯£)"Al@_x001A__x0014__x000D_ò!A=_x000E__x0012_Ô§ì!Aê]ùb_x0015_ä"A^$c"Aíyõ;_x0003__x0006__x0010_¶"A_x0012_®_x000D_¯fØ"AÊÍÓ¡Á"ATR5'_x0001_?#A_x001E_ô_x0005_Q¾"Ab{_x0001_rO"A_x0014__x000B_dÔ.Æ!A_x0005_øÖ¹÷C"Aç_x0004_³tÇ!A &gt;®."A_x0017_&gt;#_x0018_"Aü	J"A_x000E_÷Ñ!A_x0016__x0001_||P"AvþòÚÈ²"AØ?_x001A_Bþ "A¬ _x001D_´a#A 2á_x0002_Û!AYúÒqt,"AàpNjÂ"A_x0014_uº"Aí_x001C_µäe#A_x001C_yÿä_x0011_}"AªZÏRÌ"A_x0010_²Ùeð"AÌî×»c%"A}0XÊ»"Ap.;R¾"Aì"àÏ¦_x000B_"AÚÊBúáÓ"Afï6©"AÇ¼§3È!A_x0001__x0002_r±8"A¨S#e_x0019_"AVù_x001D_|S"Aì×%²ò"A_x0013_¥£_x001A_Ï"A_x0002_5¤lÓ"Aó®z§x"A_x0006_0_x0003_þp1"AW¬´2è"A_x001E_Ñ_x0004_¦{"ALÔ¡Ë©_"Aõ_x001F_çæÖà!A_x000F_ÒpL_x0017_"AT_x000E_¶~"AXº _x001C_¦"A_x0003_©¾ò&lt;û#A_x0008_áÍÚu6"AeRµH8_x000F_#AD=ïm´"A~_x000C_bÊ"AÛ¡öÛM"A.e	_#A¶*°ËP¥"Aº_x0013_ÚXÖÔ"AóSv¬Ó"A×&lt;¨_x0001__x000E_#A¤Þw$"ANñÔóèË"AÍÁÔë"AÝÿ×mr="Aø7BÅÖ"Ax©8_x0001__x0002_®Ö"A/Âó_x0004_#A_x000F_ö©74"A_x0012_ÃJ&gt;ç!A)«gk¼"A;ÉðÞA"A­Ã_x0008_nã"AÂ¦º_x0007_"A[ 7U"Af¥àÐ3#AGYBmòW"ABå_x0013__x001E_ÃK"AE{!Á"AìõÇfæ!A_x000C_?ñ&amp;I"A4_x000E_Ê%ó¿"ADÌ.sË,"A¬öcRR#A,_x000F_f;É#AØùMjÎ!A*¾DNt"AXKÛÛ"A5ÁùX"A__x0014_ PA#ALù?Po#A_x0015_sß_x0005_¢"A_x0001_pu_x001E_\#ArO¬ÄM#A_x0008_ÿíÔ8"AÈ7X¶_x0013_"AHÅ/_x0008_ëÇ!AÎx_x000B_ïw#A_x0003__x0006__x0008_a¼ü_x0001_ÿ"Aç\9gã_x0010_"A_x0003_Ëyìº7"A?_x001C_æÞt"A#×_x001A_qÆ_x001A_#A_x000E_`b"AþÚ§$"Aì_x001C_"ø²"A-¦=«þÝ"A_Þ²T/"AhõQ_x0007_4ä!A"´?³ñ"Aªë0­"A°ô(&gt;ýk"AÑCóPÐÛ!A_x0002_uR_x000F_8¢"A¡úb_x001F__x001B_#A×3©+Eî"Af_x000D_Ú_x0013_¸m!A®0Ù_x0007_"A¬´X#`"AT_x000E_~ú_x0015__x0015_"A_x001A__x001A_¸_x0004_t"AHâo/_x0004_"AøaIûû÷#A|Ë=åüã"ADØ0Í`b"A*ÅëÔ_x001D_z"A.ÞNú"A6_x0014_Ë|!Aí«Û¹_x0005_ç"Aì0¡â_x0004__x0005_©_"AxÏ5Ò6"Añ]vP¶"A"BdN_x0001_I#AÌ_x0011_¹E"AN)zIÝ·"AÎ_x000D_×JO·!AÙªaúþ"A_x0019_ðâ[v#Apµ6ó¼"A#¿6WX"A7-ÊÏË_x0007_#Aûb¯ê@S#A°xk^"Aó­_x0016_(àN"A®ÖTâ{)"A:ªù:F"AO2_x0002_Ò"Å"Abùó'"A Ï_x001C_Ç$"A¸_x001F_É-íL"AJ'_x0013_Ãû"A#_x0017_4½#"A0pþ_x001D_sº!A¸Âìs_x0006_#AwÖ_C1#Aª_x000B_¥Ý{"AbMñrc_x0018_#AçlQ÷¼_x0004_#AË_x0003_5_x000B_v_x0018_"AÄÒþSÙh"AB&lt;_x0001_Zñ°"A</t>
  </si>
  <si>
    <t>238b4673002a54a557ebc9637ac890e2_x0004__x0006_åã_x0006_üxï!A_x0006__x001F_Ê»×"A_x0005__x001A_;r"A­-ôÄm#ALC_x0001_*"Aë8P#A5ø´ jð!AUØúéÔ"AP®Î^:"Aÿp=×«"AB¬Ü_x001B_"AêÅ_x000E_o"A[jª®N"A6ù_x0019_²K@"AÞGóme÷"AYÌÝ_x0018_Ó"AÉ5jf"AçÒ_x0002_GÛì!AVÅ}f:3#Aª¿!ìu_x0003_$A@ÅÒU_x0019_"AÆwÁ_x000B_Þ"AºçØ+_m#Aú_x000F_é"A£Yèï"A^àðê:"AÊì_x001A_Ó\_x0002_"Azu{_x001F_¶¶"AÆ6_x0007_I#A_x000C_Få+_x001E_"A_x0005_4dI/"A#GJ_x0001__x0002_äÒ!A_x000F_õ_x0007__x0019_e"A\óFWë"A¼½07õ!A!_x001F_=Zx_x001F_"A¤¶]ñ]_x0013_"AÊæd_x0015_Ê"A Ì#AJ_x001A_lû	O"A¼_x001B_ð_x0008__x001D_y"AVÆU×!AHsâ`rá!AïNó³Ïë!A	íR^7"AqCm1®_x000F_"Akôïv_x001B_Ð"Ay&gt;iÂ!AjòýóØ#AEyIk|Â"AáÙqÖ¶"A)_x0003__x000C_-rR"A_x0014_õ9_x0016__x0017_#AFÀ½_x000E_c#Aü²ÿ²@_x0001_#Aò$7"P#A³ç_x0004_x´¡"A0ßìüÜ_x0006_"A+_x000E_,"A¶'} ö]"AÞ}üV"A¯´Ñ?Ô_x0008_"A©/i_x0012_â²#A_x0001__x0002_û/àÛÚ[#A_x0008_¦_x0012__x001A_#A«æj¤¶ç!A»gl|uÿ"A¬æí&amp;°!A¦&gt;½g"A_x001D_|ñ¢Fã"AÌLéÞ_x0011_"ADãÊ,a"A8[êà &lt;#A4{$¾Õî"AUZ`_x000C_Ö"AFeAÀ¸ý!AÃrÛh#A_x0014_D`""A_x0001_-_x001E_"A²_x0019_Ì_x000C__x0006_"Aç_x0003_¥"Aî÷ /k"AíüØ«g"AÉ¯ø¦Á!AÆ_x0016_{ÕI9"Aùe¢(®Î!A_x000C_ã_x0012_ _x000E__x0013_"AÕñtO³{"A&gt;N0§A®"A_x001E_©xÍ°"A_x000D_$·¢æ!A_x000F_ýZ_x001A_ÆS"A.ÒñÜ³"A_x000C_y´"EÍ"A³ü¾ç_x0001__x0002_Wÿ!AT±1"A®ëLÊ2g#A_x0012_¼¿_x001A_"#A²Nc_x001A_ñ_x0017_"A_x001C__x0011_×\P#Av_x0013_ZÙq_x000B_#AêÙ6J7û"AdHÎëAï!A&lt;_x0013_nô_x0002__x0006_#AÄ]Qlc#A_x000E_ø!_x0016_¨³"AÀh±èJ#A9 öØ	É!Aù_x0005_¬%I*#A]k=s5ñ!Ak_x001D_G3E"AÀ_x0001_C|	÷!A@$ï "A¦·Ö_x000B_R#AðïÀc"AO£`_x0002_µ"AÖxb»"AW0®g_x0015_Ì"A&gt;_x000C__x001D_ñ"A_x0006_NÛ_x001B_#AèHX_x0005_ø=#AÔik	n_x0004_"Aù/ºV=T"AfnH_x0008_"A ¤õsz"A_x0006_§_x0016_s,¦"A_x0001__x0003_(¤_x0003_*_x0002_|"Aa, _x0004_"A_x0001__¢|+"Aä@Ê³"Aré_x0018_Ô÷"A®!ÿFÀ!AÛÞ&lt;_x0008_#Au0Þ"AF3òÃ&amp;#A_x0015_ü÷ÛD"A=|Ãç_x0003__x0016_#A}X6%#"AX@»Ü$ç"A­N_x0002_r¿_x0014_#Akf_x0007_øUy"A&amp;{_x0017__x0005_ø/"A0$ð_x000C__x0017_#A²BYp_x001E_"A_x0007_³_x0015__x0012_L"A.ï£)I"ADÈåú"A_x000E__x0011_8g­H"AåßSêÔ"A_x000C_ì·_x001E__x0010_"AÊ¡íà¹+#AÁûx9E"AÕHô²?Õ!AØ_x0015__x000F_Ã`#A_x0017_Ò«QOA"Amh`ñI#AÍëõ#A2Æðº_x0003__x0004__x0018_^"A_x0017_Ý¢_x0015_"Aå¾_x0013_&gt;í}"Aº?B="AºNN»ª#AìWÏÜå"Ax¢8_x0004_ó"A?_x0014_º5±"AÖ¨@ÚÐ!A_x0010_IEÖê"A°Î_x0012_,_x0008__x0019_#AC,NÅ!Aãk½¨¸û!Aì«­äe"A_x001E__x001E_W¹rF"A_x000F__x0011__x0001_ý!#Aò_x0003_{«Ç2"AËÎä_x0006_/]"A_x0010_!0R"AW½±ÙÚj"AOª-&amp;°¥#A_×ç®®"AÀ_x0008_Ô]¹T#As­¹_x0008_ Ø"AèE_x0002__x0005_½_x0019_"A_x0019_LÂ_x000D_H"A_x0016__x000E_»]{_x0005_#AÌ6Nû!AH&gt;&lt;@c_x0016_"AòuF_x0006__x000E_t"A_x000B_µÚ_x0017_r"A.6Rè¤"A_x0004_	zåßR6_x001F_"AWAi_x0013__x0007_#A_x0001_ÃÞo[#Ah_x000C_ØË6Ø"Aã¹Ö«"At4üäé!A_x0006_i_x0004_q("A2å[H#AÕM)IUb#AÈeØ0"Avß&lt;_x0002_"A:}sîs#AûÅJ_x0006_Ú!AÏfØk_x0003_0#AB9yq"AÇ¡È_x0004__x001A_#AnÏà]_x0014_+#AþDh4,ó"A!í4®"AzÐé_x0019_#A!@H¬U"AR_x0008_kuYQ"A¸FäFÕ"A_x0015__x0004_ºmhj"ANóæ¢­F#A%_x0002_kx÷_x000F_"Al_x0007_&amp;G_x0005_u"ALñ´_x0005_"A(séK#AT_x001C_÷z"A_x001A__x0002_æÜ»_x000B_#AÙªè&gt;_x0001__x0004__x000E_·"AS«_¶p5#A%úµ]"Aü~þÉPÒ"AÑpô_x001A__x0006_å"A|²=ÖXJ"Am¸&amp;·©"A_x0003_íèf#A$ü=Ñ"A&lt;BØ[|#AH£i_x000C_Ó~"A¡ÛsÆ!AO	.ðÉT"A5²ÁgÉ"A¤Ù¶Ä"Aõþ,Dd©#AÍ_x001E_3sã_x0002_"AeOÎx_x0011_÷"AÏ¨E]"AÇç8v¿ð!Að&gt;öyK"A#ñ8ý²"AÁ?_x000C_T_x0008__x0012_"A7Ì$@Í"AÃç£º"AëÛªrñ!Ao²#þÕ§"A¥Ê«íæ0"Aã;öÕE"A*_x000C_6_x0007_¸ð"Að_x0006_F%®´"Aó)\ª£T"A_x0002__x0004_°Ë_x001D_Ñïd"A¤lCÖ_x0016_"A®¥¹*	â"A¢Ô%d¿"A¨_x001B_ý_"Aï²}Ñ&lt;Ý"A_x0005_xJ`i"A½f_x0001_.3b"AÌ¿ÈYí©"AíJô_x0010_Â}"ArRoÕ-_x000D_"A_x000E__x000B_[ÀÈ"A8f_x0006_][p#AÄÍ¹Á_x0003_p#Aun3_x0008_=#AÙm¢è¤é!A6_x001D_?Äð¶!A*ÝâÁ"A±#ËÎ"A=§ñ_x001C_¾U"AmØ_x0008_ºI"A¬5§¥À"Ar¡?bÝï"A;û_x0008_É"A*5_x0001_È$x"Aõ_x000C_ªÏ!A_x001D_(ú;"AO¼×?C"Aéd:&gt;¸k#A_x0012__x001D_e_x0007_ "A[+@uü"ANzwÄ_x0005__x0008_5Ë"A8._x000E_Îj_x0011_"A`L:ñ"AüÈR«±"A_x0001_×¨Fz"Aa_x001C_o "A_x001F_#à_x0001_"ASÌÝáH#Ak¢Ùèï¨"A_x0010_÷_x0008__x0012_I"Aò_x0018_óÎ#Af-pTb×"A_x0007_ÀÐ_x000D_§!Ajª_x000D_Í?"A_x0017_Óãa©É"A.B1?#AÀ_x0017_³}"A¬øLH_x0002_Ì"A_x001E_¸TÔþ"Aï³P"Aw_x0010_'ýV#A_x0004_ç_x0003_eåu#Aáðt/_x001D_g"Aô&gt;_x0007_âpL"A_x000B_þ÷Õ_x000F_#AÞÐ_x000F_+ø;"AØ£4²Ð¢"A­_x001C_Äê"AÔÍßhßñ"AJ¿,}"A5M_x0006_Å¡a#A±ûúËã/#A_x0001__x0006_ªó*b("A²ø*¬_x0010_Ö"A:?¢_x000B_"A6qÊÞ"A_x0018_á{by"AXXã!ru"A&lt;_x001C_ÔÊÎ"A¼¹g_x0018_Db"Ad_x001C_j"AE ×bË/"Aø_x001A_L]Ew"Aª_x0002_ÚIW"Aþù¸×Jõ"AÕÐeþ["AúÒ_x0017_Ä"A4¶6÷_x001F_²!Afâ`ôh_x0008_#A¨ÛÛ_x0019__x0005_Á!A(³N_x000B_"AÚJÕ_x0004_´"AÃ_x0011__x001B_Fá!AMÝ&gt;wß³!AfÙÅ¨_x0003_z#A_t/ê·$#Anß5×é_x0014_"A_x001C_Ì9'î!Ad`ÆZ÷M"Aü_x001F_h_x0012__x0003_ô!A¿yÔëO#Aë­þ§Ï"AÇ.æ¶!A¼	¦¦_x0002__x0007__x0001_Í"AÈu»2-}"A_x000B__x000D_F8"Am_x0001_N~å!A_±V_x000B_-_x0004_"A	'«PUJ#Aiºe`éó"A·9_x0003_à7$#AÄ^lÞ!AMRN_x0011_ä_x001B_"A°eÒ^#A_x000B_§yØÉI"AÆ¨,x_x000D_î"AËò"_x001A_c"A»AøA"Ab£s#º."A¬1M¢Çú"Aà _x000F_Là&gt;"A b§¯1ð"A¥ß·¿R×"AlOb0Þ!A¶XCZa"AÀÄ(U._x001E_#ABõju/"AP&amp;0ªÞÔ"AD71·Þj"AJòK9!"AhV¶X_x0006_ø!Ad _x0005_·£"AiôÛ[4!AMA³ß_x001E_©"A_x0014_±¥_x001C_(ô!A_x0001__x0002_È_x000E__x0006_é x"AIùù"Aì©_x000C_|åf"A&gt; kCÑ"A_x0003_ªí"AW(r+_x0019_^"A¼'_x001C_)!A6Ï½t:"A¯È_x001C_æx"AÁß4HÏ"A_x0017_&lt;&amp;ëÔÙ"AÅ_x0001_c'_x0014_"A/,Cå_ø!A_x0017_´_x0011_:ù!AdïF¹´_x0016_#AÓ_x000B_N	ÔW"At_x001B_è+¹"A åÈvF"AãóðýÎ;#AíÞ¸&amp;_x0001_É!A+×Ù_x000D__x0005_®"A~wØû	#ALî'üm"A5_x0010_ÿúf&amp;"Ap_x0017_sïc"Av½GÒÜZ"A±¹±ÙBJ"A-_x0008__x0011_(#A}Õ_x001C_ß´"A_x0006_OÃM¢_x0011_"Auu_x000D_ða$#AJÝíú_x0003__x0006_2Â"AoÏº÷º$"A	_x0019_p@à"Alçóµ!AIYÚÀ¦"AÜ9{#A&gt;Ôøè?"A_x0012_J·&lt;»="Aa³¼ß"A´?©}_"A_x0018_!K&gt;"A_x0001_±Ðøà1"AqFðE6#ArÃA*&gt;À"AÎÆÜ_x000E_H6#Aã&amp;3àè'#AªNGt"A_x0004__x001C_fÄµ!A@®ÕÏþ"AG_x0014_	³_x001E_#A&lt;(æß"A;A	y#Ab¸c_x0012_"AL\sÒÍ_x0005_"A4¹0æÍ!Ae»3_x0002_&gt;"Ab¯öy"Ð"A_x0013_¯3ìÿ#A(gé"A)_x0013_u_x0015__x0005_}"AV¿$_x0003__x000B_7"ALÌñj2Ð"A_x0003__x0006_§î¥·Üy"AÊ_x0003_á¿ð"AÆu7Ö #AëjZv³ª"A«D¢C"AÐE$b'§"AbÀ_x0007_t_x0019_î"AÆLQðM"A`Å6HZ"AFI®&lt;Ï*#A&amp;-GÈ2¯"AàÑoºÅ$#A¨²êN}Ä"A4{zy¿"A'_x0014_¶xx#A÷ÐÚ]8"A_x0001_Á_x0002_ª_x0005__x001C_"A_x0008_°}Âª_x001E_#AÕ_x000C_7_x0004_­"AÄ¦I½Í"Aë_x0004_~Ï\@#AÐ·4"A½Û?_x000D_t#A_x0015_6³}"A_x0018_n_x0001_}k"A~A("As2­_x0019_ô!A¸_x000C_(5_x001D_¿"A;9Êxö"A_x000B_G )¾í"A ¿Áî"Aðo_x0003__x0004_ä"Ak|_x0010__x0015_Ä"AÞ§}_x001C__x0016_#Aû f"Ý!"A_x0016_K_ª_x0011_#ARùúÉ÷"Ad:¿_x0015_"A_x001D_hlýû"AÉ±\_x0002_á"Aïm_x001D_ÄT_x000C_#A°_x0002_kFÅ6#A&lt;_x000E_Ú"_x0005_#AÓ_x000D__x0013_ù"Aý0æ¤_x000B_"A)à(Ø_x0010__x0016_#AJ3k à"A_x0018_ý~Ò§c"Ad-zNË"Aa44bì!AÀþFLW"A¦_x0010_§ø,	#A=a_x0019_\"A2wRù_x0016_#A-Wñ6`"AZCpr"A(=ò_x0006_£"Apz7_x0001_-#A^©tÜl"AàÅoÿ#A÷Qz\"Aòº"Aþoô_x001F_·ó!A_x0001__x0006__x0002_àÅjs"AyãÍÉaQ"AæOüD_x0014_k"AHÌYO!AP:Å³"AG^c"AÒðKm"Aï7a_x000C_áì"A)¿Ó¼K"AÈã_Ýéé"AºLÖ~§"An[_x0003_x3"Aç_x000C__t"AA áÄI"A ('?$Û"A_x0006_dÎ«_"AF±jå"A«¥åÁ½#AÎÌ¸¤Q"AÔ^25_x0004_÷!AÅ"½#'#Aµ\î_x0011_w-#A(î»ú"A+_x0005_z]K_"A_x000C_EÉe©"AH´§"AY´J_x0012_Ü"AÙâíLS"Aöþ©3+_x0004_#A ò_x001E_+Ä"AúJ¸_x0004_yz#A~7Z_x0001__x0005_`!A¾_x0016_ôÐ.#AÛ}Búa_x0014_"AÛ&lt;"A»._x000F_u_x000F_ù!AA¤¨_x0010__x0004__x0017_"Aþ b_¨ø"AÙvÔH_x0003_®"AE}åË"Aq$,e"A$_x0002_Uf_x0013_#A+Ói"A*ÊkONH"A_x0008_E^Y"A¨g`mÖD"Aè£&lt;Í*Y"Aéy­"AqCVÇS"A_x0005_!S_x0016__x001D__x0017_#AÆOß_x0006_"AW¡8¡ú"Ay£è_x0001_î!A«rû "AæQ®®ô"A¬7û«Û"AÌu5´_x001C_¾"Aô«*âæ×!AGHò¾ #A_x0017_Þ9ÎnÆ"AëºQOqK"A_x0008_°ùV£¢"Aÿ_x0016__x0019_~ñE"A_x0002__x0005_Î_x001C_ÔUØ"A¯_x0017__x0012_!"A6´]ÿ_x0012__x0001_#ANÜy_x001C__x001B_"A_x000B_3ü_x0012_.¯"Að)?ÀÎ3#AþÇ%9;z"A_x0014_a=Õü!AÚ[®o­"AM_x0015_ô"Að|Ú&amp;O"At_x0016_JáÅ"A±Eê²4"A:_x0019_N¯Cþ!A,&gt;îY["A_x0012_{þ_x001E_ä!AFp4í£#A´&gt;Y"A_x0017__x0007_p)¦"Aô¥Êæz,#A«_x0003_:½¡"AÐeáÜ"Ab±Ð°"Aù(üì|à"An:'¼Ï_x0003_"AÑs5^Ñ #AJªÄh"A¯ËÎ_x0004__x0014_&amp;"A qtedt"AmÌ÷"A?x@å_x000F_#Aò Õu_x0002__x0003_«E"A&lt;¦_x0002_º(+#Awb_x0010_Êe"A)A@D[_x0004_"A_x000E_×Vªe"AÅmÈj_x001F_#A¶/¦ü_x0007_i"Aã(þéÃø!Ab(ù_x0006_Õõ"A&lt;_¼c#A{_x0012_ö_õ"A)ò_x0019_-ÏÆ"A7f´y´i"AT3I_x0013__x001D_#Aç_x0001_O_x0012__x001A_"A0õã¬N_x0002_"A]@9_x000C_ye"Ah)_x0017_Úû»"A¾ôéÈö!AØR)à_»"A_x000E_á_x000F_µÞ"A_x000B__x0004_I!z_x0003_#A×_x0007_ÆXV"AÃýá6XÎ!Aà w¦ÜO"A]9 'ë"A_x000D_/ô_x000B_W#A_x0011_Qb_x000E_4"Aí_x0005_³î&gt;¹"A÷(ØØ2°"AóÀãrª"A(åu.¿"A_x0002__x0003_çÏ$Ü _x001D_#A&gt;_x0001_	Qi"Aß¹k-?#AJ_x0006_e¶ËU#Al_x000C_VX"AµË_x000F_JÈó"AâÌëKq/#A?QO"A"hO_x0013_iä!A$ÏX_x0019_º\"A¼	4âX"AUiÿ_x0013_â"Aë°ÿÙrø"Að4_x0001_¦~q"A9XëSYó!A&lt;_x0001_`I ~"A_x0003_Ï_x000F_ìÚ"A_x0008__x0011_^o¸ñ"Ag}É5ù_x000F_#AªV¬ì_x000F_i"A}¤J_x000B_9$A³ÅÍ_x0001_"A4_x001F_ÈQ|M"AÍô#_x0015_B"AAæO_x001B_¤"AÄ#`_x0003_SY#A_x0013_IÊéÎ#A_x0007_¶¢þJ"Aq× VÇ!A_x001C_N'_x0002_"AÒV[á_Ï"Aïòâ?_x0002__x0008_ÏÏ!A(°­_x000E_¦9"A@½¡X¤¹!Aü¥§"As'_x0006_êÌ"A.ÿiô_x0012_"ABuj_x000B__x0018_#A_x0012_ü_x0012__x0011_÷!A!£Ï_x0004__x0007_ö"AE9JÇ­"Adºgp"AeÐ_x0012_Ú_x0018_#AÇ éW^#A³_x0013_wQ£#AÈÄï¹¥&gt;"A\ÿ;|ü!AêÜ_x0001_®äË"A¼5_x000C_ß³,"A½³º$Z"A¯§axÝ"A¿0Å¹#"A[³_x0003_ã?"A_x0003_ÕÅdZ"A&lt;ÿòLM:"Aºþç+"AÂåE8ð_x0001_#A[Â_x0005_Ygã!A_x0011_`ù_x001B_ëZ"AÃû*%ôQ"A_x000C_ÐþV"A­ô¡©_x0008_¼"AC_x0013__x001B_ï"A_x0001__x0002_ümÖßÊ"Awò_x000C_¶±ò"A®¿Óþ¦w"Aø.¼""AÎH6D#AöÐÜ»)_x0005_#AêÖ_x0019_¿##A"Qh"Ú_x0017_"A_x0016_À_x0005_,RÏ!AÃÛW½D6#AÉc{£9_x0012_"A_x000B_Îd2_x0006_#A8Ro_x0011_3í"A¾CÌoR/"AÁÙ%d×?#AFÀ¦H´"ABþÄ¨Y"Aû_x000D_WiK_x0005_#AÿõÏ»÷!Arß.	C"AT0jo·V"A_x0002_åËÓI"A×ã(`_x0007_"A2X_x001B_]`"Aò´;Â"Ao_x000C_JFy"Av_x0003_ÖF$d"A¾¶ÕUN#A5üº"Aç_x001D_§à_x0017_h"A_x0014__x001C_¥ÐÔ"AÒÎ_x0013_¢_x0001__x0003_*d"AÈieÔ"Aõ@r³"AwxaûX"Ai;`A_x0013_z"A!Ø×îH_x0002_#AÇí_x000C_aìv#A:B-´1_x001A_#AáÄy$_x0006_P"A^¨}_x0019_¡"ANY	_x0015_c"AËºÃ(t"Aô¾_x001C_Önö"A_x0015_Ü_x0011_D¡À"A_x000C_©Ý_x0011_çõ!AÜñe °Ç"A®:³×!#A¢±¨â^!A)É¦¿úh"A"÷!Ç·_x0014_#Aqã9ëb-#AöU_Á¸"AôÊ!Ï"A²§_x000B_I_x0015_#A^õËb"As× ¡º|"AøºÔ(_x0014__x0014_#A_x0007_ _x0011_	#AáÆ±"APDkYy_x0017_"A°ÆÕþN_x0001_#A´w0Ò õ!A_x0002__x0005_¸Úl¾=t"A^*áÊå"APýÏ]o,#AÉ¨ÿnÂÎ"Aü8&lt;g¦#A_x000C_ë_x0003_ÚY±"A0§Ä^]È"A®Ç%¹}Q#A44_x001C_JÛ_x0017_"AøÑlÅ¯"Aà}­@ÿ"AfUh«;_x000C_#A¦]^ÓÓM"AÃ@óü"#A_x0018_ÉÐ%b"A´	þá\"AñíAÐÁ_x0007_"AeÛ_x0008__x0019_ë!AP\_x0001_ÉHÑ"A/^éêý"A_x001C__x0004_	_x001D_,Ï"A_x0007_zjF_x000B_"#A¦nµö{"A8¸·_x0003_Ç!A¶êíBÿ"AÈ\BÑ_x0004_y#AdÖ_x0018_¼!A_x0010_¿¸_x000F_#A_x0011_9Ç5À"AK_x0012_!hU#As£Û&gt;®"A,_x0013_'³_x0001__x0002_ðÖ!AX¥;ÌJN"ATHÃ¨"A=¼`öw"Aî¼­ú¿!A_x001A_a§°m"AìZù_x0015_¯¾"A¡ï«Uð!A¤'«SAs"Aáå_x000D__x0019_L"A+ý½ô_x001A__x000D_#A¦ê"Eå_x001F_#A_x0013__x000E__x001B_"AÿµTÊQ#Aö9ÚOä"A÷_x0012___x001F_n§"A_x0015_ºö6¦"AsËùR¸"AC¹l:"A²ýNé"AH ±µv¸"AÂc;A-"AJ_x0004_Ðô"A\¯_x001A_¯~#AÁÐ´ã¸¥"A,gÌÄè/"AµÊF_x0008_Ý!A~©Ó_x0002_Ø_x0013_"AJ[_x0013__x000F_ð{"A3XDx_x0013_D"AªV_x0015_#A2eód¸;"A_x0003__x0007_Øf8h&lt;&gt;"A_x001F_A&lt;íWö"A-Xf£&amp;y"AÎ_x001F_fó"A_x0004_M_x000E_#AmW_x001D_k_x0006_"AH,Ò¯:"AOwà_x0019_2K#A:LÀíÅ"AQl¶r_x0008__x0004_"A¯LÐ_x0006__x001B_"A«n¼ä_x0017_Ð"A±_x0013_ë¤Ò£#ARH?L°_x000E_#A={{_x0017_1l"A8¿_x000B_¤÷"A&lt;¯_x000F_ðÎ!Aó©õ_x0002_Ë¢!A6^d_x0007_O"A_x000F_`_x001B_x¸"AÂºþ´Þ"A _x0007_{¨_x0005_"AUã_x0019_e_x000F_#A_x0001_ÃO:_x0015_Á"AD;äR§"AVig_x0005_ä!A¾Á7Ü8{!A1_ÃÂÿ_x001D_#AehÞØs)#Aï&amp;el_x0008_j"AE0 _x0015_§"A§Ï5_x0002__x0003__x001E_?"A°¡_x000D_r­"A *ËöÆ_x0011_#Aîy¸"A_x000B_³©`"A&amp;?gK®"A£¸dQ_x0008_Î"AMy£ÚT"Ap_x000F_âB±S"Aÿ^8Qt¯"AÌÜ_x0007_¥ð"A(§dDwé"A²ÒÖC"Aîðr\5§"AÝ¼v¡Ó½"A&amp;"_x000F_H&gt;w#AÎ	êÓ¸"A_x0012_";_x0015_"A¾ö¦«	#Aw¶,1r÷"Aª_x0001_9d/"AêùïØú:#AÆ-_x001E_è!A¹ó_x0012_._x000D__x001F_"AN²_x0001_?_x001F_"A¨%_x000C_¨ð!Ar½"%·"A]_x0005_7O&lt;#A_x0008_WÛùÄ"AÔÚÈ_x0013_R"A_x001A__x0003_ô="AuÊí!"A_x0002__x0003_®í¶ÑZF"A	yÒ¨c_x0014_#A@_x001A__x0019_ßn["Aã_x0001_Õ°_x0005_r#A6_x0011_·sØ"AÁël¢¹_x0010_"A_x0019__x001B_[B2d"A!Y1­_x001B_"A_x0008_µÖúv_x001D_"AtæíÉ¡!Aª_x0012_Dôwk"A_x001D_Â³m"AdÐÎ­ö"Agv¡3"Ap_x0013_Ñ&amp;"A³°S­q"A*_x0014_nñi_x0019_#A_x000E_õµã"AK.z"&gt;*"A§ÃaþP #AÉÚõOÌ"A,¤a_ê_x0018_"AÆºàÕ´#A çF_x0007_?G"A_x0010_á·¶"AÕðÂNÊ!AÐX¤¾"AÔÝÈ_x001F_#A¨u¢_x001D_"Ae+Ë@"AÝ/{[Ð"A=»Ñ_x0001__x0003_aI"A_x001F_}fd_x0006_%#A_x0003_ÓRÎàm"AºjÊ5#A_x0007_CÔUn"AÐfâÆ_x001E_"A*ØÇ&amp;_x0016_&gt;"A_x0003_4Q#AÙ6@_x0001_?"A{G£_x0018__x0004_ñ"AÅyÏÑ¼"A_x000F_aLà´"A\I_x0002_hM"AM&amp;?á!Aüä×_x0010_"Aægî¼[!AQ§µK£3"AÆÕú¥À"AÉºº ý?"A_x0003_þ9&gt;#AIl*ð_x0010__x0010_"A_x001A_WVÿ{ë"AO¨&gt;¢$#A²&amp;ho¯J"Aþb_x0011_=ëR"AyÇ_x0017_)"AätB´U_x0017_"A;q ¸a!A~_x000D_x_x0008_"AÈý:K¢_x000F_"Auu±|ç!AóØìR-é!A_x0002__x0003_åÆ_x000C_2E"A_x000E_1sã"A6_T«_x001F__x0001_#A­çÏ#P"A_x000D_%Ý¿r_x000C_"A§(x¼Í"AýKí_x0006_ó!A\~{~_x000B_}"AIú|×®"A«å&amp;ôs!A_x0015_,t±¸k"AØ¯_x0005_¿@"A2Äíø\!A¨_x0005__x0017_%nM"A&amp;i3ýñ/"AÒô/öú!AvwÎo"A_x0008_ù@åÎ!AÄ_x0007_ÆÐ_x0019_å!A1öà_x000E_Ü!Ak&gt;P+é"ANÃ}`¹¥"A_x0010_¥_x001C_R!A Rí"Ú"A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</t>
  </si>
  <si>
    <t>8a3c73e5c4b94f200d66caed981948ad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0002_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_x0001__x0002_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ÍÌÌÌ,}Á@_x0001__x0004_ÍÌÌÌ,}Á@ÍÌÌÌ,}Á@ÍÌÌÌ,}Á@ÍÌÌÌ,}Á@ÍÌÌÌ,}Á@ÍÌÌÌ,}Á@ÍÌÌÌ,}Á@ÍÌÌÌ,}Á@ÍÌÌÌ,}Á@ÍÌÌÌ,}Á@ÍÌÌÌ,}Á@uó5Qõ_x0002_A_x000F__x0003_Ë3÷_x0002_A¯iàE_x0008_4_x0003_AñTÓlL±_x0003_A¢ÑêK¤_x0002_AV®ÔÔiï_x0002_AÛw_x0010_ÃßF_x0002_A_x0010_V_x0014_&gt;Þ_x0002_A)	Fn´_x0003_AµÊø» _x0003_Aï@bÐ-J_x0003_AúlKa_x0003_AÚ).Z_x0006_`_x0003_Aw_x000E_ZEáó_x0002_AÉELñÄ_x0002_AÍ 8xÐV_x0002_Aâ_·Æ_x0010_º_x0002_A_x0005_;{¥µ®_x0002_A«§íë©_x0002_AXÞ@eã_x0002_A6¼_x001B_ú_x0005__x0007__x001A__x0002_A×ªJáðW_x0002_A§_x0005_ÖÒ_x0002_AÀ½}­_x000D_Q_x0002_A&gt;7_x0001_ÕVó_x0002_Aß_x0006_e,Lm_x0003_A¨&lt;rM!_x0003_A_x0004_ iÏ?_x0002_AX"ã08_x0003_AâC.§Å_x0002_A+ï§&amp;á_x0002_AªÄÐïm­_x0002_Al½!O*_x0002_Aé­^_x000E_-_x0002_A:Vbùi¡_x0002_A:t«­ó(_x0002_A$_x001D_ÊÍÛ_x0013__x0003_A=Þ8÷*_x0002_AÐÐ_x0013_ì_x0008_Ñ_x0002_AYÞ_0T_x0003_A6Î«aü_x0002_AÝ]_x001E_]_x001A_w_x0002_A»Íl`Æ_x0002_A7Õ×_x0019_ÏX_x0002_Aæbxðû_x0002_AÝiíÈ&gt;_x0002_A½ÿ_x0001__x0005__x000B_á_x0002_A¹´µ#Qü_x0002_Abþ ãZ_x0002_A _x0010__x0002_È_x0002_AyN¢_x0016_Ú_x0002_A­Ë¼Ç_x0002_A_x0003__x0004__x0005_KÕj_x0002_AÖØÌ±©_x0001_A_x001C_SÐ\ _x0006__x0002_A&amp;_x0003__x0003_&amp;_x0003__x0003_&amp;_x0003__x0003_&amp;_x0003__x0003_&amp;_x0003__x0003_&amp;_x0003__x0003_&amp;_x0003__x0003_&amp;_x0003__x0003_&amp;_x0003__x0003_&amp;_x0003__x0003_&amp;_x0003__x0003_&amp;_x0003__x0003_&amp;_x0003__x0003_&amp;_x0003__x0003_&amp;_x0003__x0003_&amp;_x0003__x0003_&amp;_x0003__x0003_&amp;_x0003__x0003_&amp;_x0003__x0003_&amp;_x0003__x0003_&amp;_x0003__x0003_&amp;_x0003__x0003_&amp;_x0003__x0003_&amp;_x0003__x0003_&amp;_x0003__x0003_&amp;_x0003__x0003_&amp;_x0003__x0003_&amp;_x0003__x0003_&amp;_x0003__x0003_&amp;_x0003__x0003_&amp;_x0003__x0003_ &amp;_x0003__x0003_¡&amp;_x0003__x0003_¢&amp;_x0003__x0003_£&amp;_x0003__x0003_¤&amp;_x0003__x0003_¥&amp;_x0003__x0003_¦&amp;_x0003__x0003_§&amp;_x0003__x0003_¨&amp;_x0003__x0003_©&amp;_x0003__x0003_ª&amp;_x0003__x0003_«&amp;_x0003__x0003_¬&amp;_x0003__x0003_­&amp;_x0003__x0003_®&amp;_x0003__x0003_¯&amp;_x0003__x0003_°&amp;_x0003__x0003_±&amp;_x0003__x0003_²&amp;_x0003__x0003_³&amp;_x0003__x0003_´&amp;_x0003__x0003_µ&amp;_x0003__x0003_¶&amp;_x0003__x0003_·&amp;_x0003__x0003_¸&amp;_x0003__x0003_¹&amp;_x0003__x0003__x0001__x0002_º&amp;_x0001__x0001_»&amp;_x0001__x0001_¼&amp;_x0001__x0001_½&amp;_x0001__x0001_¾&amp;_x0001__x0001_¿&amp;_x0001__x0001_À&amp;_x0001__x0001_Á&amp;_x0001__x0001_Â&amp;_x0001__x0001_Ã&amp;_x0001__x0001_Ä&amp;_x0001__x0001_Å&amp;_x0001__x0001_Æ&amp;_x0001__x0001_Ç&amp;_x0001__x0001_È&amp;_x0001__x0001_É&amp;_x0001__x0001_Ê&amp;_x0001__x0001_Ë&amp;_x0001__x0001_Ì&amp;_x0001__x0001_Í&amp;_x0001__x0001_Î&amp;_x0001__x0001_Ï&amp;_x0001__x0001_Ð&amp;_x0001__x0001_Ñ&amp;_x0001__x0001_Ò&amp;_x0001__x0001_Ó&amp;_x0001__x0001_Ô&amp;_x0001__x0001_Õ&amp;_x0001__x0001_Ö&amp;_x0001__x0001_×&amp;_x0001__x0001_Ø&amp;_x0001__x0001_Ù&amp;_x0001__x0001_Ú&amp;_x0001__x0001_Û&amp;_x0001__x0001_Ü&amp;_x0001__x0001_Ý&amp;_x0001__x0001_Þ&amp;_x0001__x0001_ß&amp;_x0001__x0001_à&amp;_x0001__x0001_á&amp;_x0001__x0001_â&amp;_x0001__x0001_ã&amp;_x0001__x0001_ä&amp;_x0001__x0001_å&amp;_x0001__x0001_æ&amp;_x0001__x0001_ç&amp;_x0001__x0001_è&amp;_x0001__x0001_é&amp;_x0001__x0001_ê&amp;_x0001__x0001_ë&amp;_x0001__x0001_ì&amp;_x0001__x0001_í&amp;_x0001__x0001_î&amp;_x0001__x0001_ï&amp;_x0001__x0001_ð&amp;_x0001__x0001_ñ&amp;_x0001__x0001_ò&amp;_x0001__x0001_ó&amp;_x0001__x0001_ô&amp;_x0001__x0001_õ&amp;_x0001__x0001_ö&amp;_x0001__x0001_÷&amp;_x0001__x0001_ø&amp;_x0001__x0001__x0005__x0007_ù&amp;_x0005__x0005_ú&amp;_x0005__x0005_û&amp;_x0005__x0005_ü&amp;_x0005__x0005_þ&amp;_x0005__x0005_ýÿÿÿÿ&amp;_x0005__x0005__x0005_'_x0005__x0005_El7EÉ_x0002_A_x0019_wÛ_x0001_}j_x0002_A;ê·Õ¹*_x0003_Aî_x0004_ðf\_x0002_AJ¬_x0017_K_x0002_A±rù_x000C_È_x0002_A/¤QÚô±_x0003_Am	X¿3_x0002_AH,`°[_x0002_Aú°'_x0019__x000E__x0002_A6&amp;_x0019_PÒT_x0003_AµaÐ«4Ç_x0002_A_x0002_6·¹Y_x0002_A¤¤1ÑHÈ_x0002_A_x0003_)ä_x0002_AÒ}_x001F_Ä_x0001_Ag_x0013_?¡j_x0003_A3´_x0008_ÿ_x0003_A\ß_x001D_ï_x0008_^_x0002_AÐ6Û_x0003_AïÁÎ_x000C_ö._x0002_AuRGÿûä_x0002_Aªq_x0006_ É_x0002_A£8_x0003__x0017__x0003_A"µ©Ð_x0002_A¨£s_x0010_/_x0003_A²_x0015_ñ¨_x001F_Æ_x0002_A®-_x001A__x0004__x0005_=°_x0001_AFh»Ñ® _x0003_A#íà«_x0002_A_x0015__x0002_Ç_x001B_è_x0012__x0003_Ahè¶²hu_x0003_A_x0018_¨wëK_x0003_AY/\²=_x0003_A·W¡Ï_x0002_AÚy_x0014__x001E_ _x0002_AëiÊ_x0011_pO_x0003_A_x000D_ñ©$__x0003_A£ôb÷+P_x0003_AÏÑ_x0012_j+_x0002_A¾mÅÈ_x0018__x0003_Azð_x0011_ZÔ@_x0002_Ac6Q_x0017_Øz_x0002_AA¬_x0012_~_x0007__x0002_AÓ	B¼:ë_x0002_A1.WgÖä_x0001_A'b_x0015__x001D__x0003_Avxãç_x0011_Ê_x0002_Aå®!«z_x0003_A'òÉL½"_x0003_Alï?ÖÖ-_x0002_Aupè9à_x0002_A§ß¹_x0013__x0017__x0003_A_x0016_6¼©¤_x0002_A©ÛMËÕ_x001E__x0003_Aÿö8R/_x0003_Aöq"Dg_x0003_AÞ_x0012_+å_x0002_Ahî&lt;¯sw_x0002_A_x0005__x0007_{¾0óa_x0003_AÖv%¸_x0002_Aâ`þJw_x0003_AòQ´_x0001_&lt;ä_x0001_A§ºo5_x0001_A°h_x001C_._x0003_Aùî_x0001__x0004_X_x0002_A9¤õ	x_x0002_A_x001D_ÅY-Y_x0002_Am!ÞçQ5_x0002_AÌ{cB,_x0002_AAx\Átc_x0002_AnúåUx5_x0003_AqTM;ä¼_x0002_A§F­&lt;K_x0002_A~ì_x0019_ÜÿÑ_x0002_AÂ¹ôHc_x0002_A½ÿ_x0001__x0005__x000B_á_x0002_A_x0011_ÎßÏ_x0002_AèsN²ûU_x0003_A_x0014_ôA_x0007_§?_x0003_A±v´_x0017_=_x0002_A_x0006_J2Û½Æ_x0002_AÝTI`ZÔ_x0002_A?TQ%ß¶_x0002_A°û&lt;ë@l_x0003_AÝr_x0004_¥+E_x0003_AZú J)w_x0003_Aqî5ÁðP_x0002_AHºÊG¨g_x0002_A¯iÊ)È_x0002_AµhéÎ_x0005_	}/_x0002_A°:¶Ìý_x0003_Abý¹K_x0018__x0003_A_x0006_Ì@µíb_x0002_A¶_x0007_§$Ö/_x0002_A_x0018_Ï_x0018_Â·a_x0001_Aêé«R-_x0002_A3@?e=_x0002_A_x0014_ÙW_x0004_&lt;_x0002_A_x0013__x0019__x0004_2_x0002_A¬_x0011_+øÎ_x0001_AsX_x0018_h_x0003_A']!S_x0002_AÚ_x0018_Î}_x0002_A_x0014_£©K^_x0003_A®_x0008_=G/¼_x0003_AYé_x0011__x0001_A_x0011_ &amp;ï_x000F_Ø_x0003_AÁ¢*ÈÑä_x0002_Ahç_x0004_h©_x0002_A+=ÿ¸©_x0002_A2s|-G+_x0002_Ad©,ù'{_x0002_AÖ#rWó _x0002_AEEûÇ±&amp;_x0002_Aø'¤K._x0003_A~t7ï_x0003_At#_x0010_J_x0002_Aûï®Sã½_x0002_Az½_x0004_9_x0004__x0003_A·à=7V_x0016__x0003_Aó_x0014_ÿ_x0004_å_x0003_A_x0004__x0005_±M²We_x0002_AÞÉyäN__x0003_A+¤âÚ\_x0002_A]Ã_x0016__x0005_?Ý_x0003_ANº_x0002__x0008_Þ_x0001_AÖííjv_x0002_Aªo¦F_x0016_Ñ_x0002_A´°~]¢_x0002_Aççì8³_x0002_Ad©,ù'{_x0002_A¸û*&lt;VF_x0003_AV!z·Ês_x0002_AxÒ]ød_x0002_A8rÃ¾¼#_x0002_A9_x001A_`_x0003_W_x0002_Ap'_x0016_Êp_x0003_AR¦¤ç,_x0002_A%úÍ{Ä_x0002_Aå[¸í_x0016_´_x0002_AÍ·:_x000C_`_x0002_A?¥qÚ_x0002_AK-â	Ô_x0012__x0002_A9v^¢a(_x0002_ADãl'_x0003_Ag_x0003_Ìuu­_x0002_As@_x001C_J&amp;z_x0003_A_x001D__x0004_K_x0002_AßoKÅI_x0002_A_x0008_´_x0004__x0018__x0003_AÄS©¦V_x001A__x0002_A!_x0001_8æF_x0002_A_0«_x0008__x0006__x0007_zµ_x0002_AR¦¤ç,_x0002_ADä_x0018_ÕHß_x0001_A_x0005_y`_x0010_à_x0002_AÌ_x0007_1uèP_x0003_A¥ËÙsÈ_x0002_A°¼ûÂ	_x0004_A¾¬x"_x001D_æ_x0002_Aªø1_x000C__x000E_o_x0002_AÓÍÝµ¡_x0002_A)±ÊpIt_x0002_ADä_x0018_ÕHß_x0001_A	ò¦IÙ_x0002_A_x001C__x000C_Q=_x0002_AÅPâ]1õ_x0001_Ac?P1³`_x0003_AÆÔÐp6a_x0003_A¨¤_x001A__x001B_`Q_x0003_A¥ÅÙ+%_x0002_AfW&amp;¥&gt;_x0003_Ar_x000B_¿á½_x0002_AE 2×,~_x0003_AÅµë_x000B_*O_x0002_Aç_x0019_ß&gt;_x001C_\_x0002_A_x000F_`ÜLûÿ_x0002_Aè¶ðUj_x0001_A&gt;ÚùÊÀ_x0012__x0003_Al_x001E_¯Â¢_x0002_A.±3³_x001D_¦_x0003_A¹F¢ñ_x0003_A_x001A__x0014_e¯ðÁ_x0002_AnÂG×C_x0003_A_x0004__x0007_º^D"_x0003_A5*F®_x0002_A¡QL G_x0003_A'Ù¨Ç^n_x0002_AÊ°_x001C_5ëÂ_x0002_AZziõV[_x0002_AÕó_x001C__x0005_8*_x0002_A(ªJõJ_x0002_AW#Ðz_x0002_Atµ¢_x000E_nô_x0002_A_x0006_öÀ-_x0002_AB_x0015_í_x0018_/_x0003_A¸x_x0001_íèH_x0003_Aßù-«lD_x0003_A_x0005_ék_x001C_Ã·_x0002_A_x000C_á×£_x0002_A_x0019_P\Vü_x0002_A@ÆKJ=Ï_x0002_A_x001F_Tûº_x0002_Adª_x0019__x0003_èW_x0003_ACÑDáw_x0002_A9x_x0010_À_x0002_A_x001A_|+ÀMD_x0003_A#®EiÙ_x0003_A_x000F_ _x0017_æ_x0017__x0002_A&amp;r&lt;¿ü{_x0002_Aú°'_x0019__x000E__x0002_A»ü_x0011_:R_x0003_A_x0006_6_x0011_*"_x0002_A§Vô2'`_x0003_AÑ¡Á_x0002_AÉöt_x0004__x0006_Ü_x001C__x0002_A-ÆöË	_x0002_ANÌ[wM´_x0002_AéiâvÂ¾_x0003_A_x0014_F&gt;#_x0002_A_x0015__x001A_÷©³²_x0002_A}²_x0019_¬Ý0_x0003_A&lt;Õ)åX_x0002_A_x000B_¥_x0005_ïå+_x0003_A_x0015_òÖºÙ_x0002_A_x0018__x001A_4rä_x0002_AzFlzÌ_x0003_ArQ©1@_x0002_A_x000F_fQoàÞ_x0003_AÎÈ/ÙÊ_x0002_AßI»ÿ^Q_x0003_AÄS©¦V_x001A__x0002_AµÈ_x0018_õ°_x0001_A_x0016__x0004_¬ýY_x0003_AÞx_x0010_;s_x0003_A_x000E_åq_x0015_ª_x0002_A_x000E_z¿"_x0012_æ_x0002_A|_x000F_{)ÇÌ_x0002_A¶_x0007_§$Ö/_x0002_A®¢³;Ý_x0002_AÕpúå_x000E_q_x0002_Anª)¨UÞ_x0003_A*a_x0008_êj:_x0002_A¡$á]_x0002_A2¹&amp;_x0012_î¹_x0002_Aþ=_x0012_ö¿_x0002_A.?_x001B_¸¬_x0002_A_x0004__x0006_½¾_x0013_$üh_x0002_AKÐ$1_x0003_AÇ_x0004_%r(_x0003_Abý¹K_x0018__x0003_A@"&gt;5_x0002_ARº^Ñ_x0002_AÂ;T_x0002_A6ü'K_x0003_A_x0002_ßÏ_x0004_Ùx_x0002_Ay_x0005_½ý@Ò_x0002_A_x001F_±¼L_x0002_AnúåUx5_x0003_A£HÛ_x0004_×õ_x0001_Ao¡éÃ_x0002_Aß_x001B_5Ê_x0002_Ak	6û:_x0003_A_x0001_¨_x0015_,_x0007_G_x0002_AsÐa_x0015_[Ä_x0002_AÖH_x000B_¥¿_x0006__x0003_AÆÏ,k\_x000E__x0003_Al¿Ãbu­_x0002_A2luÜtð_x0002_A.s	°|_x0001_Ap° ³ß_x0005__x0003_Ajíß_x000F_	ó_x0002_AÃgÓÍ_x0003_A»ºí7_x0003_ª_x0002_A²¬¶§ZÉ_x0002_AÐ8ÕúèË_x0002_AÞ|b_x0010_Ñ_x0002_Aªez_x0011_ã_x0002_A¦ø³_x0005__x0008_¶¨_x0003_A_x001F_èe Y_x0003_Aád¥Í_x0002_A¥q±	ï_x0002_AÉÆÜû¡_x0002_AG_x0006_;D_x0002_A)6!_x001F_²_x0001_A¦&amp;oà_x0002_A±|_x0007__x0013_ÿ_x0002_AÙ² ó¥d_x0002_AE_x0004__x0019_ée÷_x0001_Ab¸_x0006_y]L_x0002_A_x0013_í_x0017_=æ_x0003_A!7RSÖ_x0002_Aýºï¾_x0002_A&gt;'ö¨_x0001_AÅ¶ô2%°_x0002_A_x0007_/ú0_x001D__x0001_AËaI_x001F_É_x0002_A_x0005_ð«	fî_x0003_AëÝB_x001C_À8_x0002_A_x000F_fQoàÞ_x0003_A°_x0018_¾å&gt;_x001D__x0003_A~^wª_x0002_AzÂn_x001C_ë_x0002_A×n|J#)_x0002_AÕpúå_x000E_q_x0002_Af_x0003_BC	B_x0003_Asëè6_x0016_(_x0002_AÉ_x000B__x0002_L_x0003_A÷7o×»_x0002_A*²Æ÷£_x0014__x0002_A_x0005__x0007_áp³?_x0002_A$Ù¯&gt;Õ_x0002_A_x0008_P¶®Ë_x0002_AIåU¼_x001E_Ò_x0002_A_x0016_«í:K_x0003_A"`¹Ì_x0001_A=»Ãof³_x0002_Aò&gt;O¸²@_x0002_Açu°m	_x0002_AR/CN_x0001_AS¦;y_x0004_ _x0002_Ay¤-X_x0014__x0002_AÙ_x0005_CM|_x0002_Am£_x0001_ëÌü_x0002_A!£×±q_x0002_AêÐÔÌ_x000D__x0002_Alî=mà_x0001_A*ü!S¯F_x0002_AóXeR¶Å_x0002_A_ßÛ¶Þþ_x0001_AOù¼q~_x0002_A_x0003_fjNUI_x0003_A'Åõì_x0001_A°72	_x000B__x0002_Aý§·å_x0019_A_x0002_Aû¶zÁS_x0002_Aà_x0006__x0011_æ¾ý_x0002_Aªm_x0018_ýú&amp;_x0003_A	ÀQGl_x0003_AGQ¥×Q_x0002_Ag¦®@î_x0003_Aà_x0016__x0012_|_x0005__x000F_[_x0003_A`	IX_x0003_A-d#%_x0002_AÎÕiÙÑL_x0002_Achí=î_x0002_A%7oÐî_x0002_A_x0008_ø×:_x0016__x0002_AØ&lt;ñÃ©å_x0001_A_x000C_UàýÊ¼_x0002_AU¿¤¢_x0019__x0003_A¯³i"#_x0002_A*DÜeü"_x0002_AºcsÑ_x0002_Ai_x0003_Ëì_x000E_Ó_x0002_Ai¯dÙyF_x0003_A)p¸!2_x0003_Am_x000B_d¸Ä_x0002_Am_x0018_&lt;çH_x0002_Achí=î_x0002_AÃ÷}&gt;³0_x0002_AUþ÷Ì²ª_x0002_A£Ø·_x0014__x0003_A_x001F__x0014_|"ë_x0002_Aò`_x0019_ì³J_x0003_AfâÔ_x0004_Ð_x0003__x0002_AÖ+_x0007__06_x0002_A_x000D_O¤Aç_x0003_AÌ{cB,_x0002_AÑ`_x0006_Á:_x0003_A_x0018_ä¶_x0006_^_x0017__x0002_A_x000F_S»¿¶Ì_x0002_AªKPÑM_x0002_A_x0005__x0008_&gt;7_x0001_ÕVó_x0002_A	_x0016_6Æ_x0002_ADä_x0018_ÕHß_x0001_AsÑl,_x0002_Al*ßVï_x0002_A_x0004_¶gý'm_x0002_ANyòvÍ|_x0003_Aëbºû_x0002_A_x001E_ø.¼4_x0002_A¶czKe_x0001_AûÓÐÖ£_x001E__x0002_AbM®ß6ß_x0003_AÓ'ÅPè¡_x0002_A_x0019_òpÒ_x0002_AÅ$q+Æ_x0002_A_x001C__x000C_Q=_x0002_Aß æJù_x0002_AÿXWæC_x0003_A_x0006_L*6)_x0003_A_x0006_J2Û½Æ_x0002_AD_x0014_HAç_x0001_A7ä4´_x0016_J_x0002_AZ¿W_x001D_Ð_x0002_Aà"ÀÌV_x0003_AjÓ%W¬â_x0003_AÈe_x0007_ñè_x0002_A¢«ò_x0005_£_x0002_AÖP¢VA+_x0002_A_x000E_³ b_x0002_AÕî°NÎæ_x0002_A}ý_x001C_½{_x0002_Aîñ«A_x0006__x0007_¾B_x0003_AÍ 8xÐV_x0002_A_x0006_§`$7n_x0003_ATp	õ?í_x0002_A¥ãRµ_x0003_A&lt;þ1äO_x0002_AN¹ð_x0018_-¨_x0003_AÕyè_x0002_MÑ_x0002_A-tÎâÄ_x0002_AòmR__x0007__x0002_A¬ÚN_x0004_Â²_x0002_A;ÄóÌí_x0003_As@_x0004__x001F_ÈV_x0003_A+è _x000D_=_x0003_AÖv%¸_x0002_A~¸o_x0011_¶»_x0002_Ag_x0001__x0007_¥y_x0002_ANÅ£Ù´û_x0001_Aªo¦F_x0016_Ñ_x0002_Alî=mà_x0001_Aly*uåÐ_x0002_A|µ¤¶}j_x0002_A)B&lt;¡_x0005_Æ_x0002_AÑ½tg`£_x0002_AéËÓã_x0019_+_x0002_A¨¤_x001A__x001B_`Q_x0003_Aª[Õºt_x0003_A­Ú_x0006_4Í_x0002_AÈëj«»Ô_x0002_A_x0010_Iÿz_x001E_c_x0002_AÄvV1z#_x0002_AÅ#måv?_x0003_A_x0005__x0007_Í¤t©Þb_x0002_A&gt;Ì_x000E__x0006_Z_x0002_A@SÐÄ_x0002_A{é!§4_x0002_A,ÀKÌ&lt;_x0003_AW.C¤Ü_x0001_AÆæIK\_x0003_AØ¯8.&gt;_x0003_AñÃ¼{x_x0002_A_x001A_ìßú	_x0003_AR"c`_x0003_A®_x0012_çG_x0002_A_x001D_$æù_x0002_A¦y£_x001D_î_x0002_Anî¥É_x0002_A/_x000C_ n_x0005__x0004_AW.C¤Ü_x0001_A±Ý¦	\l_x0003_AãSâÈ^8_x0002_Aëbºû_x0002_ANÅ£Ù´û_x0001_AÐ½Áe_x0010_¼_x0002_AÕ&lt;·Îó_x0002_Ai3_x000D_ÀÊØ_x0002_AéK´_x000E_ñÿ_x0002_AÈI&amp;_x0018__x0002_A¤ åmd!_x0002_AX­xÉ;°_x0002_AâPF_x001E_Ö_x0002_Aw/¡FP¶_x0002_A­Ö¬ï_x000F_f_x0003_A¯ê]í_x0008__x000C_!V_x0003_A2;XTùÆ_x0002_A¼áR~´_x0003_A«_x0004_ØÏ[þ_x0002_A­_x0003_2G¿_x0002_A_x0002_jáá_x0002_Ay_x001B_¸ù_x0007__x0003_Apãÿ/_x0002_AJ/Þ¥CU_x0001_A®Ð_x0019_|_x0003_AÈI&amp;_x0018__x0002_A_x0012_U·õ~_x0002_A0¢ÑÅL_x001D__x0003_A©ò@_x0012_ý×_x0002_A¢:_x0011__x0003_A²W¶H_x0003_A¢:_x0011__x0003_A_x0017_ß¡¿"¸_x0002_AÓmq	7_x0003_AsÃ®¨®_x0002_Aÿö8R/_x0003_A}nbZðÎ_x0002_A£_x0015_cµ8_x0002_A}²_x0019_¬Ý0_x0003_AÔ!åKõp_x0002_AÅçõs_x0002_Aò/Û_x000B__x0002_A«i_x000D_l¬ÿ_x0002_A¾Xúú¢¥_x0002_AÑøD_x001A_@¯_x0002_A/_x0006_Ô»Vp_x0003_Aé¯Å_x0005_Ç_x0002_A_x0004__x0006_[³5÷$ _x0002_A_x001B_Èºc_x0001_Aÿ½X_x001E__x0005__x0003_A·_x0014_ö«_x0008_n_x0002_A§_x000D_.4_x0002_A_x0010_&lt;Ó0~_x0003_A_x001D__x0016_pz _x0002_A²ï2_x0003_AÛÃOsdÅ_x0002_Ah 9½_x0003_A9ê°'_x0003_AEJÀK2_x0002_A+YÔ_x0002_A7«_x000B_²_x0002_AÐÒÙ¾Ù_x000D__x0003_Ap Å_x0007_\I_x0003_Aå¼VKM_x0007__x0003_A6{ùî¼-_x0002_AKu3Ý½À_x0002_Akg©5_x0002_Aÿ£»bc_x0002_A­v_x001A_Îãâ_x0002_AWö7?õ_x0001_A_x0019_5_Xf«_x0002_AË±¤ûé_x0002_A_x0011_­_x0010_¼!_x0002_AÖ'0(_x0001__x0002_AÆ%Ù­_x0002_A_¹_x001F_a_x000C_S_x0003_AÕ_x001A_jqp_x0003_AèÊØ_x001F__x0003_AÞjY_x0004__x0007_"_x0003_Ax©ÚTet_x0002_A_x0010_-eÁ_x0002_AÎò#H®o_x0002_A_x0007_Ëì¢_x0002_A_x001D_¹¿q_x0002_A#Æß,þ_x0002_A_x0006_MGbêm_x0002_A¾%rT&amp;_x0002_A§F­&lt;K_x0002_AHÆ_x000D_m)_x0002_AH\ãÆ¿_x0002_A%¤_x0007_O3_x0002_Aò=ð_x000C_ì_x0002_AîýÁ_x001F__x0002_AÒ_x0010_RrßF_x0002_AþÖì*ó_x0005__x0002_Aû§_x000F_§Ý5_x0002_A_x0003_NÅj¼e_x0003_A ¾Ú1I_x0002_A-ÆöË	_x0002_AÅPâ]1õ_x0001_A#_x000D__x000E_fóß_x0001_AªÄÐïm­_x0002_AU_x0012_RÏ³;_x0003_AjðîuY½_x0002_A|òq_x0012_ý_x0002_A¨Ï6z·V_x0003_Al&lt;_x0008_êÒ_x0002_Ac'0#µ?_x0002_Ag_x0001__x0007_¥y_x0002_A_x001B_Yt÷ùC_x0003_A_x0005__x000D_G9_x0010_¼N_x001F__x0002_Aó_x0014_ÿ_x0004_å_x0003_A_x000E_¥-	°i_x0002_Aàc¹y_x0007_j_x0002_AÉí_x000C_«_x0002_A¾n@YY_x0002_Aõ$«Ü%O_x0002_Aw¢v6_x0018__x0002_Af_x001F_Gêh_x0002_AÁMÿ¡@d_x0002_A_x000F_fQoàÞ_x0003_A´Ãÿº×H_x0003_AôÔ_x000F_Tã_x0002_AF_x0010__	ø_x0001_AÞx_x0010_;s_x0003_Aîh¼_x001E_K_x0003_A§1çê»Æ_x0002_A}/W¹¢_x0005__x0002_AÑøD_x001A_@¯_x0002_AÅÿøUto_x0003_AÖv%¸_x0002_Al&lt;_x0008_êÒ_x0002_A'vyc_x0003_AUNË_x0002_A:W­Ó_x000B_¦_x0002_AôF_x0018_YÒ_x0002_A_x001B_±ãÿ_x0001__x0004_AOy¢X_x0002_Aw¢v6_x0018__x0002_A_x0008_LëÖ:_x0006__x0002_A¡ës¥ie_x0002_Acµ«h_x0004__x0005__x001D_ù_x0003_A0:A&gt;2_x0002_Aðx¹Ót_x0002_AG}iL¤\_x0002_A_x001B_Óå_x001B_®º_x0002_A^-;ù_x0008_'_x0002_A¯$¼Ç_x0002_AZú J)w_x0003_Ad_x0014__x0016_z_x0018__x0002_A_x0012_æ@ iX_x0003_AXÈU_x0010_×³_x0002_AÒ#Éô(w_x0002_A_x0010_}_x0018_,+ú_x0003_A_úãÕ3´_x0002_AHÀO§8_x0003_AX³~(G_x0002_AÌ÷ÝO_x0003_A_x000F_ù÷ _x0002_AÈ_x000C_É¦_x0002_A®_x0003__x0018_¿_x0002_A_x001B_Èºc_x0001_AÈæC¡n_x0002_AËaI_x001F_É_x0002_A_x0005_6~©n_x0003_AÁ_x0005_bv_x0010_¿_x0002_Aù®_x0004__x0007_Þ&lt;_x0002_Ae_x0017_.W_x0002_AÉÏª _x000F__x0003_A'Eæ_x001D___x0002_A_x001A_ãcª_x0002_A¡6í¯Á°_x0002_AÏ¸_x0018_¸Ý1_x0003_A_x0006_	²ï2_x0003_A?¢¿\ñ_x0001_AÄ­b_x001B__x0005_¯_x0002_AR¡ka_x0003_AÉX{_x0003_AÊ°_x001C_5ëÂ_x0002_AÞ|b_x0010_Ñ_x0002_Aç5µh_x0002_A9F³Õ&amp;_x0002_AçïLð»ç_x0002_AxLo#«J_x0002_A_x0004_£HÂ¢}_x0002_AéÕáb­Ý_x0002_A¬Írï_x0002_A]1*?_x0002_A u_x0005_3_x0002_Ant_x001F_ÑEÑ_x0002_A?¢¿\ñ_x0001_A2­g[ÆÁ_x0002_Aó¶FºÁ_x0001_A_x0013_í_x0017_=æ_x0003_A_x0005_É¯=_x0002_AÆÍÖb4_x0015__x0003_A°	+C|_x0007__x0003_A"0Hñ2ì_x0002_A2_x001B_&gt;_x0002_A_x0003_e,_x0002_AO_lúûã_x0002_An¢N¬_x0008_ü_x0001_AQ_x0017_]î^_x0002_AÁð3}¥f_x0002_A4_x001D_;M_x0006__x0007_sý_x0002_Ax°êYK_x0003_ANt&lt;áú_x0002_A´½_x0008_ìk _x0002_AÆèáQõ_x0007__x0003_A_x0002_×ÙÙ_x0012__x0002_AJ^§Å`_x001D__x0003_AûÐ7 ß_x0002_A_x0016_ìöG_x001A__x0002_A_x000E_/lîÐ_x0002_A-gÑn3P_x0002_A`2$²B_x0003_A_x0013_¿yè_x0002_AÜë_x0005_mÃð_x0001_ArØkÛ_x0003_Alq5í_x0018__x0002_AÙY_x000F_ñ_x0001_A\'R#_x0002_A·¡_x001B_\L4_x0003_AB$ð_x0002_d_x0007__x0004_AM8Z¢î¦_x0002_A_x0008_çÝÀ¸Â_x0002_A\'R#_x0002_A©2µ%Ï_x0002_Aòñë_x000C_3_x0003_A\r_x000F_ÆÂ_x0002_A_x0004_ÏËPÒÄ_x0002_Aê4´Feï_x0003_A._x0014_Vïb&lt;_x0003_A_x0012_X_x0008_S2O_x0002_Au1 ÉÕû_x0003_AÃjkáãº_x0002_A_x0005__x0007_}ðÄ³_x0002_Aòýê§_x0002_AÅÄåFû_x0004__x0002_A&gt;X_x000F_=Îü_x0002_AB2à»ñ_x0002_A·_x0014_ö«_x0008_n_x0002_ADþzQ´_x0002_A¤£2c!_x0003_Aë¸(v+__x0002_Al_x001E_¯Â¢_x0002_Agät_x0001_A_x0014_}]±-_x0002_AkÓ¸Uöã_x0001_A¬ÌüB_x0003_A(-Ê_x0007_t_x0003_A/cíns_x0002_A=$ÉR*!_x0002_A¯f,_x0011_F_x0002_AcFáÛö¢_x0002_Aª[Õºt_x0003_AÆoLÃÖ;_x0003_A_x0014_½h_x0001_8_x0002_AE¼f_x0006_£_x0002_A_x001E_º¬ìÎ_x0002_Aï^{*_x0006_Ë_x0003_A%ÁrûR}_x0002_Ac'0#µ?_x0002_A_x0017_&lt;K±]û_x0002_A×T½ßÚå_x0002_A_x000D_J9J¦_x0018__x0002_AÞgÛ£U2_x0002_AeÈ^f_x0004__x0006_²_x0002_A ï_x0018_{_x0002_AËÍ_x0016_ñ_x0003_AH_x001C_üåj,_x0002_AA;t[ý\_x0002_A_x001D_å«êÑ¸_x0002_ARº^Ñ_x0002_A¨-LÎëE_x0002_Apbß_x0004_Z_x0002_AÈfa¶?_x0003_ArØ_x0004_õ_x0005_ì_x0002_A_x0002_Í0M_x0002_Aü¿¨pq_x0002_AÏö§áF&lt;_x0003_A3_x0010_ÏÙGå_x0002_Aé^Õ_x0013__x0008_å_x0002_A?¢¿\ñ_x0001_A+ó´m§Ð_x0002_AR¦¤ç,_x0002_A×L_x0007_£¡_x0002_A´_x001F_¾EX_x0003_A[XEhÃ_x0002_AvoB_x000F_Eü_x0002_AÝ&lt;_x000E_¬}d_x0002_A}_x001E_õß_x001D_Ì_x0002_AÛ?Zú_x0001_7_x0002_A_x0007_À_x001D_zÇ_x0002_A°F	Ký_x0002_AõêÀáõ_x0002_A_x0006_1_x0018_¥°r_x0002_A	pÍ³J_x0002_A;Óm7û»_x0002_A_x0007__x0008_¥ðô¨²_x0002_AÆRÌ_x000D_#}_x0002_AZ_x000B_K_x001A_|_x0003_A²GoÕ/_x0003_A\O_x0002_é_x001C__x0003__x0003_A_x001C__x0004_Éÿ_x001A__x0003_A?A_x0017_pÓ»_x0002_A_x0011_²~&lt;_x0002_Aá_x001C_&amp;Á_x0017__x0002_Azð_x0011_ZÔ@_x0002_AÉ¦s;ò_x0002_AêÞÁ§CX_x0002_Apï8_x001D__x0002_AE_x0004__x0019_ée÷_x0001_A8wb\øî_x0001_A4º_x001A__x0005_^§_x0001_A!vÁV°n_x0003_A_x0006_öÀ-_x0002_A¡6-nÚO_x0002_A)_x0002__x0003_$_x0002_A©§Ê4 ¯_x0001_A¦ø³¶¨_x0003_AþJµ-Ì_x0002_AÃ&lt;£g¶_x0002_Auó5Qõ_x0002_Akä&gt;v_x0002_A_x0010_ÄÇæ_x0003_A¸Ú¥Ö|_x0002_Aû$_x001A__x001F_Îg_x0002_AÉºî_x0002_A;Â­C_x0002_Aµ&amp;¢I_x0005__x0006_,=_x0002_A_x0004__x000E__x0016_Ie_x0002_A¸É_x0002_ó·_x0002_AØ¹&amp;ï_x0002_A_x0002_eôI_x0010__x0002_Aù_x0006__x000F_+\í_x0002_A¿xY_x001C__x0002_AUëÔ¸"n_x0002_A¨+æ/)_x0002_Aå_x0013_Ýå&lt;_x0002_A%¦!_x0007_¼§_x0002_AÛjFþÛ_x0003_A/_x001B_8_x000B_¼_x0002_A~0Ð_x0002_AÈËõ^±K_x0003_A®_x0008_=G/¼_x0003_A£_x0015_cµ8_x0002_AXõ#Îª÷_x0001_AkVª`Ñ_x0002_AÃ_x0003_þYª_x0002_A_x0013_7_x0004_UF§_x0002_AçÓ_x001F_a_x0003_Að.­°B_x0002_Aó©J¼_~_x0003_ANRÁ°=Z_x0002_ADÖé2û_x001E__x0002_AÃÅQ_x0016_â_x0002_A%Sõ£_x0003_A×T½ßÚå_x0002_Af&amp;É K_x0003_A&lt;ú,#üÚ_x0002_Aâô5.Û_x0002_A_x0004__x0007_ò_x0006_Rît_x0003__x0003_AÓ©eÔÃ¼_x0002_AOj	c_x001F__x0002_A­TÂgÕ_x0002_Aû_x000F__x0003_°_x0006__x0002_AM_x000C_á¿TÌ_x0002_AB_x0015_í_x0018_/_x0003_A¡ _x000B_á_x0017__x0002_AAQýT_x000B_¬_x0001_AÜãg¦_x0002_A­Ö¬ï_x000F_f_x0003_AýGÚ.«a_x0002_A0¢ÑÅL_x001D__x0003_A°_x0012_:SèC_x0003_AêÛÑw_x0002_AÔ¯6¸ß¯_x0002_A6ÐáÏ_x0002_A_x001E_{Í¬Y_x0003_Aö·ÎÃP_x0001_A¬Írï_x0002_AÉ´Ô_x0004_¾¼_x0002_Aõ'Ø_x0005_Yí_x0001_A±ï6Hµ_x0002_AÞgÛ£U2_x0002_AMÁé¡2_x0002_AêÐÔÌ_x000D__x0002_A_x0016__x0004_¬ýY_x0003_AA_x0015_wÉ,_x0002_AÏZr\e_x0003_AÒ£/²1g_x0002_Aùf_¿_x0007__x0002_Aê4´F_x0004__x0007_eï_x0003_AÅ-íµÇí_x0002_A_x0006_Ì@µíb_x0002_AbÀñR7J_x0002_A_ßÛ¶Þþ_x0001_AÓ_x0012_vvÈ_x0002_AÔR°Xì_x0002_A_x0005_$P§U_x0003_A2èö?:_x0002_A}×K&lt;_x0003_A4}¿âÆ¡_x0003_A)áû¨_x0002_AóXeR¶Å_x0002_A_x0016__x0003_jï´_x0002_A_x0004_ÙLÁq©_x0002_AÖííjv_x0002_AÈ4AíãY_x0002_AÄ­b_x001B__x0005_¯_x0002_AI_x0016_ú_x0002_A'Kº²vv_x0003_Aý³N r_x0003_AÍe_x000D_¡_x0002_A_x0012_U·õ~_x0002_Aâ&gt;d_x0017__x000E_!_x0002_A)í_ÐÓ_x0003_A_x000B_®_x0008_¾ù1_x0002_AáÃ|ßÈÒ_x0002_A_x000D_O¤Aç_x0003_A_x0002_jáá_x0002_AÞTeì_x001D__x0003_A_x0013_é Â9X_x0003_ABæï+_£_x0003_A_x0004__x0005_ñ4¢óÇ_x0002_A/¾ò5_x000E_0_x0002_A+ÊQ¦ç_x0002_AP¨fD"_x0003_ADä_x0018_ÕHß_x0001_A­_x000E_üè«_x0002_A}ï%$§_x0002_A±MÎ[_x0003_A_x001B__x0002_ é¼_x0002_A:ºN²._x0003_A_x0010_½g8_x0003_AÅ0ñ_x0017_ 0_x0002_Acjë_x0004_Üe_x0002_AÝ_x000B_ÎY²_x0018__x0003_A_x0010_ì3*¤5_x0003_A¿ÕY¨±_x0002_A!£×±q_x0002_Aw¢+Kè_x001E__x0003_AAr]_x0002_A__x001E_M´ÂÈ_x0002_AfmlËn|_x0002_A_x0003_fjNUI_x0003_AlËW#=_x0002_Aésª°_x0002_AW8qh_x001C__x0003_A_x001E_ jÏ?J_x0003_A  J0_x0001_A:t«­ó(_x0002_A*DÜeü"_x0002_Ahð2ý"_x0002_Aw/¡FP¶_x0002_AoÔ&gt;_x0004__x0007_R=_x0002_AcÛ|³_x0002_AÖP¢VA+_x0002_AA¬_x000F_d_x0002_AmØT_x001C_r_x0002_A_x000C_tÜdN_x0002_AX_x001E_Ô_x001A_c)_x0002_A¨GE_x000F_¼_x0010__x0003_Ax_x0010_Ùl1÷_x0003_AÉì¼_x0005_0_x0002_A_x0006_ó}©,A_x0003_AÄÂ_x0015_µ_x0003_A)wSY_x0003_Aº»ê_x000E__x0002_AT_x000B_ àb_x0002_Aèd_x000F_V¿o_x0002_AöXÄõ	¢_x0002_A_x001B_Ú_x0006_·uý_x0002_A¿#v_x0008__x0018__x0003_AæpWÁz_x0002_A¨_x0010_|Ë%_x0002_AâWaÖJ_x0003_AÀ¹OØ«_x0002_AèR¬4_x0003_A÷hg°õF_x0002_AÓ_x0002_QÉ÷_x0002_A_x0005_3©_x0018_©ò_x0001_A{Ì_x001D_tæ_x0002_A¬åQ¡_x0002_é_x0001_A®_x0008_=G/¼_x0003_Aö¡Øº·_x0002_AÙ_x0004_CM|_x0002_A_x0005__x0006_Ø4µ[@_x0003_A$Ù¯&gt;Õ_x0002_A¯_x0012_e_x000C__x001E_"_x0002_A| _x0006_a_x0002_A³ôÞ½æ_x0001_A_x0001__x0004__x0014_æy_x0002_A4}¿âÆ¡_x0003_AôÔ_x000F_Tã_x0002_AôëDÿ±_x0016__x0003_Aedwä&lt;Y_x0003_A8Ô=_x0002_AMI[ /Á_x0002_AGÁmá@_x0003_AÑDô7_x0002_A_x0006_NPñn_x0002_A_x0015_)h_x0016_H_x0003_A¨&lt;rM!_x0003_A|-Ió_x0002_A(ñm¾H÷_x0002_Aüå©_x0004_í_x0002_A}_x0013_)_x001F__x0010__x0003_ABH¬_x0017_D_x0002_A°þ±¹Ãû_x0003_AB.ÛB_x0003_A:J'`_x0002_A3ªfxÓ`_x0003_A_x000E__x0018__x0018_új§_x0003_AÙ_x001C_H=_x0002_AèÒë_x0002_A7ä4´_x0016_J_x0002_AETT_x0007_ÿQ_x0002_A4K_x001C__x001A__x0005_	#l_x0002_A_x001D_ÂÚtÒ_x0003_Au¬©õ|_x0002_Aê_x000D_óµ_x000D_Ë_x0002_A_x0016__x0019_^_x001C_)¤_x0001_AÚ-Á_x0016_]_x0012__x0002_Aô+9ç{~_x0002_AèÂÿìõ#_x0002_Aû_x000F__x0003_°_x0006__x0002_Aé­^_x000E_-_x0002_Aê_x0007_¹¶=&lt;_x0003_AÎiwä)_x0002_Aãì#zÒ@_x0002_A?Â ¹_x0008__x001B__x0002_AÞ_x0017_Y_x000B_¬_x0002_A!Ó*º(_x0003_A±¹u_x0003_Aë¤wU@¾_x0002_AñÕÚÄ+¿_x0002_A;ÄóÌí_x0003_A½^¸»á»_x0002_Aô_x0018__x001A_©_x0003_As^þWb_x0002_AH­ Îh|_x0003_AÇÑ¥½(_x0002_A0_x001A_êPVã_x0002_A#å_x001B_@_x0002_Aoÿ8ê_x0004_ò_x0002_AX²ý8½¶_x0002_Aóá C_x000D_~_x0003_Aû$_x001A__x001F_Îg_x0002_AN:õã_x0002_A_x0007__x0008_w_x001C__x000E_×5_x0002_A;&amp;wï_x0002_A6%®X¾î_x0002_A_x0005_$kz_x0002_A¸r¾Âo§_x0002_A}kpá__x0012__x0003_A6S¢×»_x0002_A¡à_x0010_Ö_x0001_AJ_E3ÙB_x0003_AÇ(dM¦´_x0002_AUR{_x0003_Aüå©_x0004_í_x0002_A±rù_x000C_È_x0002_AZ¿W_x001D_Ð_x0002_A&gt;Â$­_x0002_A¶czKe_x0001_A¥ðô¨²_x0002_AÑrgä©_x0002_AöÂ×ÝzS_x0003_AZú J)w_x0003_AF_x000E_øâpE_x0003_A¯sØ_x0002_A#Â¾ðõ·_x0002_AÙGô_x0003_&gt;é_x0002_A©·¾Ð_x0007_P_x0002_As^èn±_x0006__x0003_Aì_x0017_ÐÇY_x0003_AdÙfe_x0002_AJ_x000E__x0012_ý_x0002_A_x0012_U·õ~_x0002_A =pÄ_x0002_A_x0019_0p_x0005__x0006_$7_x0004_A:0+ÝÛ_x0002_AQ95_x001E_úÚ_x0002_ALÁz9¿_x0019__x0003_A]gÄ½´_x0002_AV¨ç¿_x0001_A¦ìjLâ6_x0002_AöJyóë¯_x0001_A[«ï-À_x0002_AÙ_x0012_Öw_x0002_Aþ" &amp;)\_x0002_A¾ËP]_x0002_A6A¹è÷_x0002_Aý¬¤_x001A__x0010__x0002_Aà_x0001_¥Æc_x0001_Ao)Q½í_x0015__x0002_Ad+_x001A_ ì_x0003_AÝ1ßEô_x0002_A*ûv&amp;Í_x0002_AR}yØ_x0002_AÞöòT_x0012__x0003_A_x0013_aý_x0015__x0002_A;&amp;wï_x0002_At(+ê9_x0002_A_x0017_Ku^w_x0002_A¯$¼Ç_x0002_A°F	Ký_x0002_AoåhmÿB_x0003_Aèd_x000F_V¿o_x0002_AuþX2«_x0001_A0â_x0008_©È_x0002_Aò_x000D_R×÷#_x0002_A_x0004__x0007_í_x0003_²_x000F__x0013_ó_x0001_A``+qm_x0002_A¿tAÎ_x001E_ß_x0002_A_::d_x0002_Aðß"$Wª_x0002_Aå¤ô1_x0002_A&lt;5µ_x0003_Ö£_x0002_AÑG1|õ_x0003_At(+ê9_x0002_A1ß®n¡÷_x0002_AYÞ_0T_x0003_ATÜ\_x0002_A©_x0015__x0001_"g_x0003_Abr_x0006_`N/_x0002_A:0+ÝÛ_x0002_A.kâ5É_x0002_A_x0010_&lt;Ó0~_x0003_A½Ô¡çf_x0003_AöíÔÞ¾z_x0002_ANlW­h_x0005__x0003_A#*:;+ý_x0003_Ab_x0010_fuI_x0002_AVw_x000D_èE¨_x0001_AÔR°Xì_x0002_A_x0007_Ëì¢_x0002_AÈý¸h_x0003__x0002_A­£°Ã_x0002_A%_x0008_¾$_x0002_Ì_x0002_A:¹K½G_x0018__x0002_Avu`w8_x0001_Ao!Åþ_x0001_A_x000F_µ5w_x0004__x0006_Ý_x0002_Aù}hL!i_x0003_A6cZ_x0003_A&gt;þ[Ç§_x0001__x0003_AY_x0005_wøÄ_x001A__x0002_AÀ¹OØ«_x0002_AM:Ù5¼_x0002_A¾Xúú¢¥_x0002_A_x0011_^0_x0002_AºCÔé7_x0003_Abütð9_x0003_A_(Û¸_x0002_Aíy«G_x0003_AKf_x0017_Æ£I_x0002_AÜr_x0011_æú_x000D__x0003_AóEÍ`NK_x0003_A;Gdu|[_x0002_Aº`ÚäÞ·_x0002_A¨_x0018_î ¹_x0002_A M½ôg_x0002_AçïLð»ç_x0002_AjZëÏØ_x0010__x0002_A"9&amp;½G_x0002_AK_x000D_¢ËüÊ_x0003_Aè-¸íR_x0002_AÅ0ñ_x0017_ 0_x0002_A }c¹J_x0003_AþY¼äá¢_x0002_AxCS_x0002_A?å_x001F_å!)_x0003_AÍ·:_x000C_`_x0002_A®_x0012_çG_x0002_A_x0006__x0008_/cíns_x0002_A;_x001F_¯óv_x0005__x0002_A23SÛ!_x0002_A_i#j_x0002_A{´Û iÐ_x0002_A-Ä1¾i¬_x0002_A}nbZðÎ_x0002_AzÊn}ë©_x0001_A®æ5Æ_x0006_&amp;_x0002_A¡QL G_x0003_A_x000E_úC_x0003_°&gt;_x0003_A_x0017_ÙV_x0003_AA_x0019_iSÓ_x0002_Aûô^_x001C_Ò_x0002_A¶czKe_x0001_A-_x0016__x0018_ÓO_x0003_Aþf¡öW_x0003_AÜx£¹4_x0002_Aè©Ð_x0008_ç_x0002_AÀ&gt;ä_x0006__x0003_As@_x0004__x001F_ÈV_x0003_AëÓêýV_x0002_A÷¿÷C_x0007_ú_x0002_Aßj¬Ý_x0002_A"1kWÍj_x0002_AÆ=_x001B_¬X_x0001_Aº_x0015_É»×Ã_x0002_A¾çh_x001A_½:_x0002_A0¨¡ù?Ë_x0003_Ac_x001E_¡ÊN_x001C__x0002_A_x000C_PÀ_x0002_AÓÈô_x0004__x0008_Wõ_x0002_AB_x0002_	ßÒ_x0003_A7sì_x001C_`_x0003_AOOâDZ¯_x0003_Aäp¿1îô_x0002_A_x0001_áíNÅ©_x0002_AÄª_x001B__x000B_3_x0002_Aæbxðû_x0002_Ar_x000B_¿á½_x0002_A_x0011_ðRæ`_x0002_AETT_x0007_ÿQ_x0002_AÉu_x001D_TD_x0003_AéK´_x000E_ñÿ_x0002_A&gt;3¤ÆÖM_x0002_AÅ/_x0011_}zÛ_x0002_AÇPÐ¿_x0002_AÌÜ"_x000D_í_x0002_AÜyA¾_x0016__x0002_AYÇ_x000E_ß_x0002_Aê_x000D_óµ_x000D_Ë_x0002_AB.ÛB_x0003_A_x0019_Ûæäð_x0002_AJ»AG¢_x0003_A^Å~ý_x0002_A1_x0003_J&lt;yð_x0001_An_x000B__x001D_y_x0002_Altª_x0005_À_x0001_A_x000F_|Ó±X_x0002_Ad¹4Ùb_x0002_Abr_x0006_`N/_x0002_AÖ'0(_x0001__x0002_Aê±I×G_x0002_A_x0006__x0007_æÒr(_x0002_A4;¢Ñ_x000E_'_x0002_A|-Ió_x0002_AÁI5è__x0002_Aäp¿1îô_x0002_Aö×e#_x0005__x0019__x0002_AÃ&lt;£g¶_x0002_AôbÕSÆÚ_x0002_A*Ö]-ü_x0003_AÎ .O_x0002_Aû$_x001A__x001F_Îg_x0002_AÕyè_x0002_MÑ_x0002_AöÄR¼_x0001_A$ÿM'&lt;_x0002_Aâô5.Û_x0002_AÒ}Á_x0003_w_x0002_A×	éY*_x0002_AÛ¡®ÏÜ_x0002_Anî¥É_x0002_AÊ&lt;Äêít_x0002_Ag_x0003_Ìuu­_x0002_Am£_x0001_ëÌü_x0002_A¡*: 7_x0001_Ahîl_x0002_Ay´öS_x0002_AÊ!bïqá_x0002_Aµ°_x0008_Ý²n_x0002_AbÖÜ¼û_x0002__x0004_AêÛÑw_x0002_A¡%Ñ®¯a_x0002_Aæ_x001B_¬ºÝS_x0003_A:½×+_x0004__x0005__x001A__x0002_A_x0004_ð«	fî_x0003_AßÿÖéV_x0002_AÌÜ"_x000D_í_x0002_AÍ·:_x000C_`_x0002_AP(_x001A_±/_x0002_Aé¡ã&gt;_x0002_A_x001C_ã.;,_x0003_A©MÚ_x001A_3-_x0002_A=»Ãof³_x0002_A_x001A_[Æ»þî_x0002_AÀ¯p+â_x0002_A4g\ñ_x0002_Auô_x0006_y_x0002_AkAÍµ£_x0003_Axr_x001F__x0003_hL_x0002_A:NAüýW_x0003_AKBÑ#_x0002_AmÇq«=Ï_x0002_AýÝ_x0001__x0003_AÅ­ËÒè_x0002_AÕî°NÎæ_x0002_A_x0004_)E?~_x0002_AF·2lGÐ_x0003_Aæ_x000E_Þ­_x0002_A*cwÍZ_x0002_Aâ«ÈÜ_x0002_AuØ,«_x0002_A7]çô_x001F_ý_x0001_A_x0015_N»g_x0003_AdfÃ?õ_x0002_A8c_x000B_e_x0002_A_x0006__x0007_áp³?_x0002_A_x0004_£HÂ¢}_x0002_AÇjÓS_x001D_ô_x0001_A-[Ov!í_x0001_AbM®ß6ß_x0003_A°_x0012_:SèC_x0003_AO_lúûã_x0002_A_x000E_r_x000C_ï_x0018_´_x0002_A:V7T.o_x0002_A­©`¹¶_x0003_A~0Ð_x0002_A¨X_x000C_Ða_x0002_AeÖB,r_x0002_A¢:_x0011__x0003_AKCOigw_x0002_AJ_x001D_:È³_x0002_Aß ¤ôYi_x0002_AÃjkáãº_x0002_AâPF_x001E_Ö_x0002_AÁð3}¥f_x0002_A!_x0003_ìo_x0003_A_x0008_P¶®Ë_x0002_AêÐÔÌ_x000D__x0002_A_x0014_3Àjóf_x0002_A®ôh_x0016_Ë_x001B__x0003_A_x0010_-eÁ_x0002_A*¦_x0004_ç_x000E_è_x0003_A ï_x0018_{_x0002_A_x001C_lh_Á_x0002_A_x0005_My6v_x0015__x0003_Aq,$ü)Í_x0002_AzFl_x0005__x0007_zÌ_x0003_A0õ	u_x000F__x0001_AxLo#«J_x0002_A÷¿ÿV;H_x0002_AGf_x0011_wO_x0003_Aü/K»_x0002_ANµY_x000D__x000D__x0002_ANRÁ°=Z_x0002_AYæ-ÿ_x001F__x0001_AZziõV[_x0002_Aø_x0004_í¾«_x0002_A¿\Ë_x001B_fð_x0002_Amþç_x0004_F_x0002_Av_x0013_¤¿Ab_x0002_A_x0006_08+_x0002_AÇÓÈÈt_x0002_A_x001B_i7Ú_x0001_Aï¯&amp;l$_x0002_A(_x000C_:`7¢_x0002_AHÀO§8_x0003_Aþ²ïu	^_x0002_AMI[ /Á_x0002_A!vÁV°n_x0003_A$_x001C_®ÿh_x0002_AVüaÑ¼_x0004__x0003_AÔ1È*_x0002_AF`+a§Ü_x0002_A_x0012_K//_x001E__x0002_AK_x0005_Æ|³_x0002_A#Â¾ðõ·_x0002_A_x000C_UàýÊ¼_x0002_A±Ý¦	\l_x0003_A_x000B__x000C_V¸M`_x0002_)_x0003_A½_x001E_t&gt;Ã_x0002_ArDCÜ_x0011_A_x0002_A¬«¤¶F_x0003_AôP}Ñ_x0002_AÔ{MW+&gt;_x0002_AþÖì*ó_x0005__x0002_Ah_x0004_õ_x0002_mj_x0002_A_x0008_¨L y_x0002_A_x0010_&lt;Ó0~_x0003_A(ªJõJ_x0002_A-&amp;Vw¤C_x0003_AñÃ¼{x_x0002_A_x001F_¼×	_x0010_=_x0003_AW¯»×_x0001_A _x0010__x0002_È_x0002_Ay5Ä)FR_x0002_A¨Ò»U_x0002_AÓ¬Á8Wt_x0002_ARÆd_x0008__x0003_Aå¼VKM_x0007__x0003_A»-[ÓfK_x0003_A_x001C_ã.;,_x0003_Aâ¾_x0005_`_x0002_Aâ|_x0019_1É_x0002_Aï^{*_x0006_Ë_x0003_A¥Ô_x001C__x0016_×_x0008__x0003_AËæk(Ô_x0003_A_x001B_i7Ú_x0001_Añ³«_x0012__x0006_£_x0002_AæÎúV¬b_x0002_AQ_x000F_ð_x0004__x0006_5_x0003_A/_x0008_zzÌ_x0002_Aq]5Û&gt;_x0002_Ao_x0005_Ýhù_x0002_AUù+Í(_x001F__x0002_A§_x000E_x_x001C_Ó_x0002_Ai3_x000D_ÀÊØ_x0002_AµÊø» _x0003_A0yï_x0002_÷_x0002_A$Ù¯&gt;Õ_x0002_AÅ_x001D_ôô"§_x0002_AW_x0008_ÿ¶%_x0003_A}_x0003_k_x001D_zæ_x0002_Aäp¿1îô_x0002_AÞjY"_x0003_A:ËÁ_x0018_©_x0002_AÊ_x0002_Ë&amp;=_x0002_A_x000E_°_x0016_MUý_x0002_A¨-LÎëE_x0002_A¥µ³³Äå_x0001_A~¯ãÂDô_x0001_AºíIêqö_x0002_AÆz_x0016_Yï_x0002_AjÐ_x000F_Ñ8:_x0003_AKaáøà_x0002_AcÈ_x0010_àMp_x0002_AÜé¯íJ_x0002_A¨ÙDÈ _x0002_AØ²_x0002_AÄÿT«ï_x0002_AÉì¼_x0005_0_x0002_ATù»úYæ_x0002_A_x0004__x0007_U¿¤¢_x0019__x0003_Aæï_x0016_8ô_x0002__x0003_A0õ	u_x000F__x0001_AuôÂ_x000C_Â®_x0002_A°:¶Ìý_x0003_AÀá_x0012_¸/_x0002_Aâ¾_x0005_`_x0002_AX]0 _x0019__x0002_A_x000C_rµ0i_x0002_Aâº{ªîË_x0003_AgI}ó._x0003_A§_x0018_{¶Ô_x0003_A_x0017_+z_x001C_Ó_x0002_AÝù_x0005_{`_x001C__x0002_ABs_x000D_é`(_x0002_Az²º!`ç_x0002_A,µpÆ_x0006__x0002_AFBü=_x0003_AXÕÙìÏ_x0002_Abõ±_x0005__x001E__x0002_Aß_x0006_e,Lm_x0003_AµÊañ_x0002_Aö¡Øº·_x0002_A÷ÿEïn_x001D__x0002_AmÇ_x0001__x0007_ðW_x0003_A¸É²)÷y_x0003_AU|2t\_x0002_A=Ë5ã_x0001_A²4ýõ4_x0003_Aç_x0019_ß&gt;_x001C_\_x0002_AÈI&amp;_x0018__x0002_Avlc_x0002__x0001__x0004__x001C_R_x0003_AD_x001B_%¸ _x0003_A_x0019_ÎqÝ¡_x0002_ACñ2èÃ_x0002_A¢m¦b%:_x0002_ACQÔ_x0011_\_x0002_AÛ¯_x0004_µ÷½_x0002_A­_©¦_x0002_A!&amp;	?_x0004__x0003_A®~¤dç|_x0002_Aï@bÐ-J_x0003_AÛjFþÛ_x0003_A84K»@ª_x0003_AhP×åá_x0002_AH­hL_x0003_Aþ^ß1J_x0003_Aà_x0016__x0012_|[_x0003_A_x0001__x0006_0_x0013_½_x0002_Am_x000B_d¸Ä_x0002_Aå×´÷ïN_x0002_A¨Z_x0008_GáJ_x0002_AÇ¿PÉì_x0002_AE¤i6ªÎ_x0002_AÄ8âÖ Ø_x0002_Aõ¦µ®0_x0011__x0003_AÌ÷ÝO_x0003_AeÂöy_x0003_Aaòë-p_x0002_A_x001B_§ßP`x_x0003_A_x0007_Õýºf_x0002_A¬UÜ_x000D_¯&gt;_x0002_A¶ßstg_x0003_A_x0004__x0005_pVB¯Ã[_x0002_A=Æ»4/ñ_x0002_AÆEBîÌ_x0003_Am9¥_x0003_AsóÃÙ7_x0002_AE 2×,~_x0003_A¦ó_x0002_Õy_x0003_A_x0011_^0_x0002_A_x0003_æÆßì¦_x0002_Ad2©_x001E__x0002_Aù}_x0004_Âð§_x0002_AE@î¥_x001B_§_x0002_A_x0016_xT£Lv_x0001_A_x0008_½ö{_x0002_AEJÀK2_x0002_AMP_x0007_÷Z_x0002_Aãnb®_x0018__x0003_Aêé«R-_x0002_A­_x000F__x0013_C p_x0002_AãSâÈ^8_x0002_AÓ ­2O_x0002_A¬@_x001B__x0015_0_x0002_Aæí´_x0002_´#_x0002_A|_x000F_{)ÇÌ_x0002_A_x0006_ó}©,A_x0003_Aï$!#¤_x0002_AP^_x0019__x0002_.b_x0002_AÖ¶G÷_x0002_A°0«0ö_x0002_AU_x0012_RÏ³;_x0003_A¹­³{R_x0003_A_x0010__x001E_Ü_x0005__x0006_;_x0002__x0003_A[_x0006__x001D_L_x0003_A)Ò_x000C_=tÚ_x0002_Aw"°+_x000B_¼_x0002_AÜ'¦òZ_x0002_A}ÇKÆ_x0002_A/¸KcéT_x0002_AWö7?õ_x0001_AäÙÁá/1_x0002_AETT_x0007_ÿQ_x0002_A\ÃA£_x0002_Ao=KûH_x0002_Agû[®p6_x0003_AÏ_x0019_©h¹_x0002_Av8_x0005_k1]_x0003_Aæàù5_x001B_-_x0003_A¦_x0003_â_x0004_æÖ_x0002_AZYi_x0003_Aq¥_x0004_¦¿M_x0002_A;æÝ g_x0002_AÆ=_x001B_¬X_x0001_Aâ&gt;d_x0017__x000E_!_x0002_A£[_x001E_ö¨_x0003_A-à!íÎ·_x0002_A`=Y2_x0002_ADG°qÊ'_x0002_AßÉÏß6_x0003_A$ÿM'&lt;_x0002_Aôn5w±._x0003_Añ_x0013_FN±ò_x0001_AÜ²L©Mþ_x0002_AZÄ6V·_x0002_A_x0004__x0006_ªÄÐïm­_x0002_A-tÎâÄ_x0002_A_x0013_­_x0012_æV_x0002_Ax°êYK_x0003_A¦Wç_x0007_H_x0002_AA_x0004_.ñj_x0006__x0002_AÚ=%_x0004_-_x0002_AÅ"_x0016_ft_x0002_A_x000D__x001A__x0003_ög_x0002_AR}yØ_x0002_A_x0013_{¹Ü«_x0002_Ao:Ï{¦_x0001_A_x0008_­®@y_x0002_AÅä_x0014_9_x0004_Ï_x0002_AÄ¿×ó^_x000E__x0002_A_x001B__x000B_[_x0003_AÁéj²ûÆ_x0002_Añ¦Iø_x001A__x0002_A_x0003_fjNUI_x0003_A =pÄ_x0002_AÃ÷}&gt;³0_x0002_A&gt;íV2­_x0002_A!Þ#_x001D_+_x0002_A k_x0012__x0005_ª_x0002_A¸É²)÷y_x0003_A3t%(°_x0002_Aò_x0019_¨óp_x0002_A&lt;Ãªby_x0002_A_x001E_ø.¼4_x0002_A~[²züE_x0003_Atµ¢_x000E_nô_x0002_Aâ¾_x0005__x0005__x0007_`_x0002_A×Û¶øÂ_x0003_A_x001E_0aã_x0002_A @F]¯_x0002_A_x0003__x0010_ïþà_x0001_A­Ò¡ª&amp;4_x0002_AÚ_x0012_±%_x0003_A±&lt;²ÞÉ_x0002_ATcMÚ_x0002_A'à¡I_x0013_2_x0002_A1°h³_x0003_AÀN Vi_x0018__x0003_A_x000E__x0006_àR_x0002_AõÄDh_x0002_A_x000E_()VÀ_x0007__x0003_A_}_x001B_Á%Ý_x0002_A_x0019_wÛ_x0001_}j_x0002_A&gt;v(K_x0002_AÇ^ôZR_x0002_AEw,½_x001A_Ê_x0002_AÎÕiÙÑL_x0002_AÀed_x0016_Éñ_x0002_A_x0013_=mÈâg_x0003_AQRD®_x001D__x0002_A'g_x0013_¾öm_x0003_Añ»Yã_©_x0002_AÆ=_x001B_¬X_x0001_A§_x0003_,S²_x0002_A/_x000C_ n_x0005__x0004_A¿#v_x0008__x0018__x0003_AÚ½$Ný×_x0001_Aççì8³_x0002_A_x0004__x0005_úâÒ'¦_x0002_A%Rýür_x0002_AR/CN_x0001_A_::d_x0002_A¶gt#_x0003_A¦uö¬«Æ_x0002_Aî2#Paõ_x0002_Añ»Yã_©_x0002_A_x0011_oíò2_x0003_A_x0019_¦Ýë_x0013__x0003_A_0«_x0008_zµ_x0002_A¤nÜ_H_x0003_A)Óe_x000C_¿_x0002_AÖ,°^!§_x0002_A\Xý8_x0010__x0003_A¡ví]«_x0002_A_x0001_kX÷C_x0003_A_x0003_®k#]&amp;_x0003_A³}õ4í_x0002_A_x000F_ _x0017_æ_x0017__x0002_A_x000F_Ä4_x001E_c_x0003_Ar_x0016_ÛÇ_x001E_3_x0003_A¶Z£Î_x0003_AU¾ÖÀM_x0003_A_x0006_öÀ-_x0002_A°{_x0002_A.ÙÐþF_x0003_AÔ!åKõp_x0002_AÆÉìA_x0002_A_x0012_j´_x0004_Ã_x0003_Aßj¬Ý_x0002_AéËÓã_x0006__x0007__x0019_+_x0002_A-_x0016__x0018_ÓO_x0003_AC¢Øý_x0002_A_x0011_^0_x0002_A_x0015_6¿_x0002_A_x0014__x0008_T_x0003_A4ÎehSï_x0002_Aæbxðû_x0002_AË¡`wÈB_x0003_Ax{²Zì_x0003_AÌ:2úG*_x0002_A²ÐsM=_x0002_A¾n@YY_x0002_Aª	m¡i_x0003_Ad^}_x0004_®_x0002_A[qR1ÿÈ_x0002_A4_x001C_Jgæ²_x0002_ALÛ_x0006_V_x0002_AeÙ_x0005_Åûd_x0002_AlÙñ&gt;U$_x0002_Au/7_x0016_t_x0002_A÷hg°õF_x0002_Aù#+¯_x0006__x0003_Aî·Çí°_x0002_A_x001A_ãcª_x0002_Aíy«G_x0003_A:ËÁ_x0018_©_x0002_AÃQLL_x0017_ô_x0002_AÂ_x001D_Ã{_x0007_d_x0001_Aã_x001A_êW_x0002_ADãl'_x0003_AöJyóë¯_x0001_A_x0005__x0006_0¢tàù_x0002_AÎ_x0003_­_x001A__x0002_A¬åQ¡_x0002_é_x0001_Aj«B_x0007_;z_x0003_AV\g_x0002_Ar ñ.U$_x0003_A_x0004_cÇNÜ_x0002_A._ó_x0019__x0016__x0002_A1;ØßÅ_x0002_AM_x000B_÷_x001E_,_x0003_AT÷Ë_x0016_&lt;Q_x0003_AÎiwä)_x0002_A_x0001_Ñ+%M_x0003_A$×G:n_x0002_AKS«_x0015__x0003_A}ÖæÑ®,_x0002_A&gt;YkV_x0015__x0002_A*Å7_x0004_g_x0003_A4ÚO_x000D__x0017__x0003_A?_x000C_ÒØ_x0002_A©LîjRl_x0003_At__x0006_ l_x0003_Aá&amp;[N_x000C_,_x0002_AÆEBîÌ_x0003_A'Û¹Ã6Ç_x0003_AgeöÖz_x0002_AU¨ä-Ñ_x0002_A_x000E__x0001_û_x0001_A_x0012_K//_x001E__x0002_AèüìtHl_x0003_Aä,Æ_x0006_hß_x0002_A2ç_x000F_÷_x0005_	I@_x0002_AÀ¯p+â_x0002_A{_x001A_ßRÄ_x0005__x0003_A_x0013_?_x0011__x001F_Ü_x001B__x0002_A[c_x0014__x0005__x0010__x0003_AÿÆ_x001D_µ¥_x0002_Asëè6_x0016_(_x0002_A_x000E_³ b_x0002_A©-%C_x0002_Af_x0007_bí_x0002_AS)¨=_x0006_§_x0002_A¤¯h7_x0008__x0003_A­Ú;H&gt;_x0002_A¦ìjLâ6_x0002_AUé÷_x0008_û_x0002_AÇQ0_x0004_T_x0003_A_x001D_¹¿q_x0002_A_x0003_æÆßì¦_x0002_A­ñ_x0001_vP_x0003_A=*ó#q_x0001_A_x001C_Îu|_x0003_A ¢ßWÃ_x0002_AÃíMîc9_x0003_AO¤øÐ±_x0001_Ac·_x0015_J;_x0003_Aä_x000B__x0005_LC~_x0003_AºL¶Û&amp;Ø_x0002_A»&amp;=tÒ_x0003_AµhéÎ}/_x0002_A[³5÷$ _x0002_AÕ&lt;·Îó_x0002_AÜÃ/%_x001E_Ë_x0003_A_x0005__x0007_´°~]¢_x0002_AÕ_x001E__x0004_fç_x0002_A31_x0005_{j_x0012__x0003_A¦],§ç~_x0002_A²W¶H_x0003_A&amp;â`lÓ_x0002_AÛÃOsdÅ_x0002_A_x0015_Øûä_x0016__x0003_Ahîl_x0002_A-[Ov!í_x0001_A_x001F_Ì^û,_x0001_Aà_x0007_Üç_x0002_AÌÂSJ®Ð_x0002_AÒ³â_x000B__x0010_R_x0003_Açt_x001B_N²_x001B__x0002_A;Ü7_x000E_2_x0002_Aóð_x0017_«_x0002_Af Ëgj_x0017__x0003_A:0Å_x0015_!h_x0002_A¤iN7.4_x0002_AüìNS~ê_x0002_A_x0003_î]zù_x0001_AñTÓlL±_x0003_A5Û_KÑÜ_x0003_AeRà¿Ó­_x0002_AëiÊ_x0011_pO_x0003_A_x0008_f_x0017_ûQJ_x0002_A_ä_ù{©_x0002_AsÜ÷¦û_x0002_Aø'¤K._x0003_AGq^æ6«_x0002_A_x0006__x000E_B_x0004__x0005_Ã_x0003_A_x0017_=#;|ñ_x0002_Ak_x001F_&gt;W_x0002_A|'³n_x0002_AY{Í²G_x0003_A,Q¯^©_x0002_ACUäb=_x0002_A_x001F__x0014_|"ë_x0002_AèÊØ_x001F__x0003_ANþûÛ_x0002_AsÑl,_x0002_AXT_x0014__x0002_A:ÔÅ_x000B_pÊ_x0002_AW¦X«w³_x0002_A/ßàì¸_x0002_Aô|&amp;f¥M_x0002_AõÙXbB©_x0002_Ad_x0014__x0016_z_x0018__x0002_A{´Û iÐ_x0002_AÊù1Ô_x0002_A'ÍËS1+_x0003_Aß?À_x0018_­_x0002_Aè²AëÝ_x0002_A_x0012_Ä_x0017_3¬¯_x0001_A¥®_x0015_|»¢_x0002_AÝÆÍ_x0002_Añböõ?¾_x0002_A^ ¨éj_x0005__x0002_AMP_x0007_÷Z_x0002_ArjÊM¨H_x0002_Achí=î_x0002_A¥÷Ñß-¤_x0003_A_x0001__x0005_G$¹$_x0003_A³ðÑ&amp;(õ_x0002_AþöPË_x0002_A&lt;þ1äO_x0002_AiÈÂa¤_x0002_ACÔc	ã_x0002_Ahîl_x0002_AGbÚ_x000E_6_x0003_A_x0007_ô;sAW_x0002_A~Rvq§_x0002_AS6ùøL_x0002_A^ ¨éj_x0005__x0002_Aç_x0019_ß&gt;_x001C_\_x0002_AË.öç_x0002_AOy¢X_x0002_ANõ_x0017_Ö½g_x0003_A°72	_x000B__x0002_A8¢¯J£_x0001__x0004_A~^wª_x0002_AáÙ/ï£N_x0002_A¾%rT&amp;_x0002_A´R_x0017_:ü_x0002_Aý_x000C_%w_x0011_a_x0003_AGøyÉ_x0002_AåÞ`V3_x0003_AÞ_x0017_Y_x000B_¬_x0002_A¡%Ñ®¯a_x0002_AãSâÈ^8_x0002_AY~-¨V_x0002_AlËW#=_x0002_AW#Ðz_x0002_ABÌÛ_x0004__x0006_Òk_x0003_A_x000E_åq_x0015_ª_x0002_A.ÉwUõ_x0002_Aáò²Ì_x0002_AßoKÅI_x0002_A·_x0014_ö«_x0008_n_x0002_A+{ñÕà©_x0001_A=Vèkµî_x0002_A_x001E_ã&amp;qøÌ_x0002_AJ±ßa_x0001_Aaf¢Ës*_x0002_A¹\êÒ_x0019_Ù_x0002_ARÄ_x0001_6Ð·_x0002_Aáno¥_x0002_AY_x0005_wøÄ_x001A__x0002_A_x000C_O®¼¦«_x0002_AÕ_x000B_'wEÉ_x0002_AX]0 _x0019__x0002_A³_x000E__x000C__x0008_VE_x0002_Ath´/µ;_x0003_A@z&lt;]}_x001F__x0002_AÛn+T_x0002_AÆcÛäB_x0003_Ar÷¿à_x000D_­_x0001_A_x0005_%E&gt;Z_x0002_A_x0005_;{¥µ®_x0002_A3¨\¤ÄÓ_x0002_A¹Ä{_x0007_ñ_x0001_A»]&lt;ÂÛ_x0002_Aýld_x001C_S_x0003_AðÐ©_x0018__x0006__x0002_AKÂB_x001B_¡a_x0001_A_x0004_	Tý´å¿:_x0002_Ae3Uóc_x0002_Aî;Þ_x001E_2c_x0002_A9³YîÅ_x0003_A,__x0004_þ¨_x0002_A_îì_x0015__x0003_A°_x0004_H«fæ_x0001_AP_x001C_3_x0012_s_x0002_A_x0003__x0006_!_x0012_^p_x0003_A_x000B_&lt;Wgö¢_x0002_A2M_P_x0002_Aó¶FºÁ_x0001_Aø©_x0008__x0016___x0002_A_x0006_08+_x0002_AÀ¬_x0011_5_x0002_A®_x001B_M_x0017_Ùí_x0003_AS_x0018_}_x001C_9á_x0001_A5_x0007_à_x0011_úâ_x0002_A_x0004_áQUç3_x0002_A\od_x0002_AnÍ71¯_x0002_AµÊañ_x0002_AÙ_x0012_Öw_x0002_A4ÎehSï_x0002_AØ¢×_x0002_AE_x001E__x0007_a_x0001_AKBÑ#_x0002_A¨b_x000D__x001D_æo_x0002_AÅµë_x000B_*O_x0002_A_x0001_çü_x0005_µ_x0003_ATÜ\_x0002_AÛ?Zú_x000B__x000E__x0001_7_x0002_A·ë_x000F_R_x0007_¶_x0002_A_x0016_ø¤iÐ_x0002_A_x001F__x001C_·H_x0003_Abõ±_x0005__x001E__x0002_A	_x0016_6Æ_x0002_AÒ®°t"_x0002_A%°$H_x0002_AC¥_x000D__x0019_8-_x0002_A_x0006_E}_x0019_O`_x0003_A°Ð_x0002_Ò_x0002_A×ËÕ{¶_x0002_Aï_x001F_õ:|å_x0002_Ap Å_x0007_\I_x0003_A¦Wç_x0007_H_x0002_A XÆ__x000E__x0003_Aî_x0010_);_x0003__x0001__x0003_AýV]_x0002_AÄþ¿õ64_x0002_Ay&amp;_x0017_k_x0007_K_x0002_Aòê_x0006_O_x0008_¹_x0002_AmZn¯_x0002_A7sì_x001C_`_x0003_A{_x0014_$®P_x0002_AgÆÀ=+X_x0003_Aâfl$_x0003_A"¡_x000E_NÎ_x0002_A'g_x0013_¾öm_x0003_AÉX{_x0003_A_x0004_'Q&lt;f_x0003_A_úãÕ3´_x0002_AcX¹_x000C_&amp;ö_x0002_A_x0005__x0007_¡_x001D_Å°_x001C_Ø_x0002_A_x0015_Øûä_x0016__x0003_ATDÙXæ_x0002_A%_x0016_£yò_x0012__x0003_Aç^@é_x0002_AÓÄi2_x0002_A._x0014_@æQB_x0002_A°þ±¹Ãû_x0003_Aòñë_x000C_3_x0003_AÚÙû½û°_x0002_Aãnb®_x0018__x0003_A¸É²)÷y_x0003_A` Þ?_x0002_Ac²Äù_x0003__x0004_AÞgÛ£U2_x0002_Azå`I_x0002_AÕ_x001A_jqp_x0003_AVéFO_x0002__x0003_AêÐÔÌ_x000D__x0002_A)ßçNZ_x0003_AÙ¨Ëç_x0002_A±Åw¼Ò_x0003_AAZÉÇe_x0002_A_x0014__x0001__x0008__x0001_íd_x0003_AOæ_x0001_æ_x0002_ArjÊM¨H_x0002_A&gt;Ó4am_x0003_AV¨ç¿_x0001_AÓ·z_x0001_AôP}Ñ_x0002_Al_x0006_nà$_x0002_AyI_x0012_a_x0004__x0006_ÐF_x0002_A1²:Z_x0002_ArjÊM¨H_x0002_AÎ .O_x0002_AV_x0019_ï{w°_x0003_Aw_x001C__x000E_×5_x0002_A_x0015_)h_x0016_H_x0003_Añ_x0004_#W«_x0001_ALÅ®~a_x0001_A¥ðô¨²_x0002_A_x0002_ÚU_x000D__x0003_AZ,tæí_x0001_A	&gt;_x001A_³_x0002__x0003_A_x0005__x0011_£dª_x0001_A¯_x0012_e_x000C__x001E_"_x0002_A_x0016_ðÛ´_x0001__x0003_A¨é20£_x0001_AeÂöy_x0003_A&lt;»®ÿ_x001A__x0003_AÒ£/²1g_x0002_AÛâ`ä_x0014_Ç_x0002_A_x0011_²~&lt;_x0002_AÜ8öo_x0002_A©§Ê4 ¯_x0001_A$MZì_x0002_AoÔ&gt;R=_x0002_AÏ_x0019_½Mie_x0002_A_x0006_1_x0018_¥°r_x0002_Aó}TÑü_x0002_A[/j_x0004_Q÷_x0001_A_x0010_ÿtå¨U_x0002_AÖXÌ_x0019_þ®_x0002_A_x0005__x0006_°s#ú,[_x0002_A×n|J#)_x0002_Aîv_x0004_-ºÝ_x0003_A_x000B_?l7"_x0002_A5Ê_x0017_Ì_x001B__x0003_A¨_x0010_|Ë%_x0002_A$Öü°[_x0001_A§Vô2'`_x0003_A{çs_¶_x0002_Auïã¸¬_x0002_A_x0005_ihªJ&amp;_x0003_AóR&amp;Í7_x0003_A[ &amp;¬?ì_x0002_A-(î¸_x0014__x0003_A_x0016_ÝU_x001F__x0016_j_x0003_AÖ,°^!§_x0002_A_x001C_Ìå_x0002_·_x0003_Aû_x0012_¶ÛÜ_x001B__x0003_A/_x000C_ n_x0005__x0004_A_x0002_ÜÅÛ_x0002_AöPÚxñÚ_x0003_ANÍH-¡_x0019__x0002_A5_x000C_ææé¢_x0003_AL;­UÈ_x0002_A_x000E__x0001_û_x0001_A*_x0003__x000C_Lþ_x0002_A"à_x0008_bò_x001B__x0002_Aô~ÄÔ×ö_x0003_A:_x0002_Þ¶Ë¬_x0002_A½_x0001_T_x000F_®_x0002_A²T_x0001_ür©_x0002_A'PÇ^_x0005_	T¦_x0002_Aç_x0019_ß&gt;_x001C_\_x0002_AÈe_x0007_ñè_x0002_Ags¿_x001F__x001B_É_x0002_Afc»_x0017_c_x0002_A_x001F_7ð²M_x0003_A.è? ~Z_x0002_A*¦_x0004_ç_x000E_è_x0003_A7^î_x0017_)z_x0003_AüÄU_x001D_b_x0002_Az_x0002_×ÓþÏ_x0001_Ae*Ìo_x0002_Aì)Mï_x0002_Aê·ë£g_x0006__x0003_A5lIH_x001E_L_x0003_AÏe*_x0005_¤_x0002_AèüìtHl_x0003_A¬Ø_x0008_'Ê_x0010__x0003_A¬«¤¶F_x0003_A _x0010__x0002_È_x0002_A;ë_x0014_ïv_x0002_AÙ_x001C_H=_x0002_AØ_x0001_xh$j_x0002_Aôk,Én_x0003_AÂ¥ôÛ¼_x0002_Añ_x0002_!ù__x0003_AS_x0002_×Ly}_x0002_A¢:_x0011__x0003_A¤7#ø_x0001_A¢"³s"_x0002_A6%®X¾î_x0002_AÐ°Uyz¦_x0002_A_x0004__x0005_e_x0012_¦õ_x001B_h_x0002_A¢á_x0017_å.ð_x0002_AxÒ]ød_x0002_A~_x0001_Ø#_x0003_A¾zýãúy_x0003_A%_x0008_¾$_x0002_Ì_x0002_AQÆ_x001D_$O_x0002_Asyòd_x0002_A©3_x000D_ôÑÖ_x0003_A¡X«_x001F_M_x0003_A9á_x000D_½¶~_x0003_ACy+_x0012_7:_x0003_ANyòvÍ|_x0003_Aà_x0013_²=u_x0002_A8¨Êd|~_x0003_AÁâ_x0003_Ã¶A_x0002_A¾3Ô2Ðo_x0003_AÅÅy¼D_x0002_A\ß_x001D_ï_x0008_^_x0002_AN-__x000E_«{_x0002_A#Â¾ðõ·_x0002_ANXîN:_x0002_A_x001A_Íîé(ê_x0002_Ah 9½_x0003_AeÖB,r_x0002_AÌÍM¨¢²_x0002_AF_x0015__x0012_KD_x0002_AöfÍZ_x0002_A»î_x0008_%A_x0003_AyO±öu_x0003_A2s|-G+_x0002_AÔ¯6¸_x0004__x0005_ß¯_x0002_A#kúû_x0001_AHÖè!_x0002_Aø_x0011_ïI_x0005_b_x0002_Aæí´_x0002_´#_x0002_A7_x0008_TÒ_x0008_ù_x0002_A¨1¤ee_x0003_Aè£_x0002_v­Þ_x0002_A½t®m5C_x0003_AAYÑ¹é_x0002_A']!S_x0002_A"¦b¨_x0001_A`çNÒ_x0011__x0005__x0002_A_x0008__x0003_°%_x0018_ô_x0002_A/_x0005_Ø!q_x0002_A¨Ò»U_x0002_AãZ4¢_x0001_A_x001A_ãcª_x0002_AÍèIÇâ¤_x0002_A-¿gzDK_x0002_A_x0005_*÷ÿô_x0002_A+ä;dR_x0002_A=Ìî$È_x0003_A8Ô=_x0002_A_x0006_L*6)_x0003_As­¶lñÒ_x0003_A_x0010_}_x0018_,+ú_x0003_A6¤_x0013_×Ä_x0003_A÷_x000F_£ØÑx_x0002_AñV_x0014__x0015_¡Ó_x0001_Aç_x0011_6ª_x0013_X_x0002_A#vÛMñì_x0001_A_x0004__x0005_]þßù&gt;_x001B__x0002_Aqz¦ÄN_x0003_A_x001D_G×_x0016_ûx_x0002_Aü=[h_x0003_Aº`ÚäÞ·_x0002_Aì¬Ëg_x0002_Aa_x000D_OÒÒ¯_x0003_AW#Ðz_x0002_AÁ3¸ÞÿÛ_x0002_A+_x0018__x001C_¼)_x0002_Aá_x0002__x0012_Ìð_x0002_A\O_x0002_é_x001C__x0003__x0003_Ay´öS_x0002_Aà_x0005_Üç_x0002_AèüìtHl_x0003_A"¡_x0005_NÎ_x0002_Aã~j_x001E_¾ª_x0001_AÕcv,_x0002_A_x001F_Tûº_x0002_A~VåÌ×æ_x0002_A@_x0002_Q¾Tå_x0002_A_x001E_RÄ½_x0002_AEaáå _x0002_AÃt\)N_x0003_Abr_x0006_`N/_x0002_A	5½sý_x0002_A#¯¥u­_x0002_At_x0013_×}z_x0003_A³Ù};_x0003_A_x0001_Ëì_x0002_AÙ² ó¥d_x0002_AÌ{cB_x0007_	,_x0002_AJÂ¹¿_x0012__x0003_A+yñ`pD_x0003_AÃgÓÍ_x0003_Amþç_x0004_F_x0002_AºmÏ/n_x000C__x0002_AÇ(dM¦´_x0002_AT÷Ë_x0016_&lt;Q_x0003_AtÄÏ«Rí_x0002_AÜr_x0011_æú_x000D__x0003_A65àÜ_x0010_ú_x0003_Aæ_x001C_£zËù_x0002_AØ_x0004_:ÎJÒ_x0002_AsÜ÷¦û_x0002_A@¦_x001B_Ââ_x0003_A&amp;î_x000E_Ñ._x0002_Ac"q[¦_x0002_AEKüß_x0001_+_x0002_A1;ØßÅ_x0002_A8_x0006_(Î=_x0004_A8)_x0005_¤1»_x0002_AÜ'¦òZ_x0002_AkÛZ¬#_x0002_Axr_x001F__x0003_hL_x0002_AêÜ`[_x0003_A_x0002_»6Îêª_x0002_AÛKÔZæM_x0002_AüìNS~ê_x0002_A;¶ès£Ð_x0002_A_x0008_H_x001E__x0018__x0002_AØ&lt;ñÃ©å_x0001_AsÜ÷¦û_x0002_A_x0005__x0007_LÁz9¿_x0019__x0003_A_x0014_F&gt;#_x0002_AÁð3}¥f_x0002_ARº^Ñ_x0002_AÅ½Q_x0006_¥_x0002_A,@Ø[g_x0002_Aæ.°z¤_x0002_Aüå©_x0004_í_x0002_A_x0002_6»t&gt;_x0003_A+ó´m§Ð_x0002_A_x000D_øK_x0016_U_x0002_A"V¥+_x0018__x0002_Aùî_x0001__x0004_X_x0002_A¦_x001A__x0001_a5_x0002_A_x0012_åÍ¥,_x0002_Aî_x0004_ðf\_x0002_A£@µ½_x0002_AÒ¾ã½_x0019__x0016__x0002_AÌ_x0018_ì®I«_x0003_AaE´u2*_x0003_Akï?Ãùû_x0002_Aw3÷_x0012_¾_x0002_A¿¸hìÚ_x0001_AýRWÛ0_x0003_A½|_x0018_Z|._x0002_AÙ_!x_x0002__x0003__x0002_AËaI_x001F_É_x0002_ASîgW_x0007__x0003_A8_x001D__x0014_§­_x0003_AM_x000B_÷_x001E_,_x0003_A_x001A__x0004_¾µ_x0008_R_x0002_AAéIF_x0001__x000B_óS_x0003_Aà:7_x0014_²`_x0002_A£_x0005_ó/É_x0002_A×Û¶øÂ_x0003_A_x0010_Ét¯ìO_x0003_A&lt;Õ)åX_x0002_A _x001A_×_x0004_&amp;¨_x0002_ANR_x0016_Ç_x0002_A´½_x0008_ìk _x0002_AÈÚIP¹_x0002_A_x0003_/_x0006_xé_x0001__x0002_ACÑDáw_x0002_A&gt;íV2­_x0002_A5_x000C_ææé¢_x0003_A	_x001D_±}Õt_x0002_AM¸_x0015__x0005_¼}_x0002_AÿXWæC_x0003_Abþ ãZ_x0002_A¾¬x"_x001D_æ_x0002_AÄþ¿õ64_x0002_A¿ì"k_x0002_AA¬_x0012_~_x0007__x0002_A*Å7_x0004_g_x0003_Aû_x001B_¶Ðq_x0002_A¶éÃ_x0011_¹_x0002_A__x001E_M´ÂÈ_x0002_AÇ%[	k_x0002_AÁOv¹GJ_x0002_Ac2;_x0012_Ó_x0002_A_x000C_PÀ_x0002_Aêé«R-_x0002_Aw£/Xî_x0002_A_x0004__x0006_ïÉ_x0012_&gt;È_x0002_A_x0007_D¨$dQ_x0003_A¬åQ¡_x0002_é_x0001_A2èö?:_x0002_A9VvUóÑ_x0002_A·à=7V_x0016__x0003_Ae	ñ_x001B_qa_x0002_Aåêðýª_x0002_AP_x001C_3_x0012_s_x0002_AÛÚEY7__x0002_Ay_x0007_Pau_x0002_AC _x0015_ð_x0003_A_x0010_,R¡àÈ_x0002_A8à·]áê_x0002_A7ë_x001A_Ñ"þ_x0002_Ahô?}	_x0002_A_x0015_ô&lt;:I_x0003_As¯\Ä_x0002_AÍ³ò0Ô&amp;_x0002_Az@¢FFf_x0002_AF¯Ø(_x001F_V_x0003_Ag¦®@î_x0003_AãÑ5ã3_x0002_AOæw¢ç_x0002_AÙ=iÃà_x0002_Ai8@&gt;L_x0002_An¨¯an_x0002_A;_x001F_¯óv_x0005__x0002_A_x0002_tnMf_x0002_A_x0014__x0008_T_x0003_A÷Ãdï´_x0002_A@S_x0008__x000B_ÐÄ_x0002_AÃàM5b_x0002_AáÙ/ï£N_x0002_AY]O4R_x0002_Aà¼e_x0006_V_x0002_AI_x001F_À{Ö_x0003_A\/ªø_x0003_AÝr_x0004_¥+E_x0003_A8}A´_x0002_A_x001A_¡ÐM0@_x0004_Aò_x0005_Ùô0Ù_x0003_A¦Wç_x0007_H_x0002_A_x0010_ÄÇæ_x0003_A_x0001_8_x001A_À|_x0002_A¬Î«hO_x0003_Aý§·å_x0019_A_x0002_AË»Å_x0012__x0002_AÖííjv_x0002_Aµ94¾_x0002_AõR_x0003_BÏ_x0002_Aº^D"_x0003_A×	éY*_x0002_A¨&lt;rM!_x0003_ATý´å¿:_x0002_AÃõ_x0001_`ç_x0002_AIøã&lt;Î_x0002_AÍ¡û_x000C__x0001_I_x0002_A½rì&gt;"_x0002_A_x001A_ú_x0003_È¬}_x0002_A]_x0014__x001D_º¤_x0002_AxÒ]ød_x0002_AÆæIK\_x0003_A_x0005__x0006_âéÙm8Q_x0002_AoÔ&gt;R=_x0002_AÀN?_x0002_AÑ»_x0016_7mY_x0003_AéÒc&lt;_x0003_AJ/Þ¥CU_x0001_A_x000F_`ÜLûÿ_x0002_A°¼ûÂ	_x0004_A _x0002_Pñ¤)_x0002_A2½·â_x0006__x0003_A2LóÒ^_x0002_A_x0005_:XTf_x0002_A_x0016_Ôclú9_x0002_AF³@_x0002_AóÞ×¶"_x0017__x0002_A¼=ePæ_x0002_A¸dZøÞ&gt;_x0004_A_x001B_±ãÿ_x0001__x0004_Aè!ÔÞé=_x0003_A¬ú=!õ0_x0003_A_x0010_Ø_x0007___x0003_A@_x0007_¤+H_x0003_Ab!qk²p_x0001_A+@ÿ_x000F__x001C__x0002_A¹æ³_x0006_c_x0002_AÜ_x001B_uÆ÷3_x0002_A_x0016_½±_x001A__x000F__x0002_A}à{G¯¿_x0002_AÞu©ÆÌ_x0002_A=Æ»4/ñ_x0002_AÖ¶G÷_x0002_AdGå_x0004__x0005__x0015__x0002_A3¥3&gt;§_x0002_AD¸zlÃÅ_x0002_A¡[{_x0003__x001C__x0003_Aè!ÔÞé=_x0003_AxLo#«J_x0002_A[_x000D_Xheu_x0002_AÒËVßÈB_x0002_Aä_x001E_¤¼9_x0002_A0õ	u_x000F__x0001_Aÿ£úhçª_x0002_Aèd_x000F_V¿o_x0002_Aè£_x0002_v­Þ_x0002_A|µ¤¶}j_x0002_AC94æ¨_x0002_A!ë_x001E_òÎ_x0002_A2;XTùÆ_x0002_AÌ÷ÝO_x0003_A¦y£_x001D_î_x0002_AcÈ_x0010_àMp_x0002_Azå`I_x0002_A_x0012_U·õ~_x0002_A_x000D_7¦_x000D_q«_x0003_AØp0hk_x0002_A_i#j_x0002_AçnðyGI_x0003_A&lt;Õ)åX_x0002_A_x0018__x0003_³¢­Å_x0002_AíµÀ²¶_x0003_A(_x0011_ÏÉ_x001B_Ã_x0002_Aém6³Ä?_x0002_At:èÚ'o_x0003_A_x0006__x0008_õ'Ø_x0005_Yí_x0001_AL¢Ùr_x001B__x0002_Aª	m¡i_x0003_Aä_x001E_¤¼9_x0002_Aõ._x0013_l©s_x0002_A«¬ÔC_x0003_Awó*_x0001_Ï_x0002_Av_x0011_#_x0011_5N_x0002_AFYk¦þÍ_x0003_Aø_x0004_í¾«_x0002_AGvác:_x0002_Ah®ÕBP_x0003_A5!¢GÁ_x0002_A3ùÌ_x0017__x0003_A_x0017_¡Kó_x0005__x0003_A_x000F_üÊê}I_x0003_ARª_x001D__x000C__x0003_A_x0003_&amp;¨,ì¾_x0002_AZÙ}N_x0002_Ag_x0013_?¡j_x0003_AËÙWHë¯_x0003_AÆEBîÌ_x0003_AÄc¡¢j_x0002_AºÕwcª_x0002_AN¹ð_x0018_-¨_x0003_A³ðÑ&amp;(õ_x0002_AF`+a§Ü_x0002_AdMçð»_x0002_A{Ì_x001D_tæ_x0002_AîÑÂîµt_x0003_A&amp;b¾_x0007__x0003_A^Gá_x0001__x0008__x0008__x0013__x0003_A6Î«aü_x0002_A_x0002__x000C_ßô_x0002_A"V¥+_x0018__x0002_Ak_x001F_&gt;W_x0002_AðÚÃú&lt;V_x0002_A8_x0006_(Î=_x0004_Aá_x0002__x0012_Ìð_x0002_A{ëä^5_x0002_A#(»øÁ_x0002_A_x0016_¾Kd/_x0002_AóÉÔS_x0002_A_x0016_Ôclú9_x0002_AYz]ù_x000D_Z_x0002_AFØ_x000F_9_¦_x0002_A_x000F_fQoàÞ_x0003_AÚ).Z_x0006_`_x0003_Aöiéå_x0003_Að_x000E_b±\{_x0002_Aå×´÷ïN_x0002_Aû»¡ N_x0002_A_x0018_Á¸wºÅ_x0002_Aº.´4I¸_x0002_AÌLÃH_x0011_H_x0003_A_x000C__x000D_ÕÕç_x0002_AHÆ_x000D_m)_x0002_Ax_x0012_['Á_x0002_A©P_x0010_h_x0002_AÈ4AíãY_x0002_A3ùÌ_x0017__x0003_A_x0013__x0013_ç_x0005__x0007_6_x0002_A£[_x001E_ö¨_x0003_A_x0004__x0006_(.à:_x0002_A1D×óp_x0002_AÔÕÀHÉ§_x0001_A;ñá_x0010_c_x0002_A½ðÝ¦ß _x0003_At¡Á[_x001B__x0002_A_x0006_*÷ÿô_x0002_AÆcÛäB_x0003_A'§âl}+_x0002_A*Å¬àC_x0003_A_x0001_kX÷C_x0003_A_x0005_3©_x0018_©ò_x0001_AA_x0004_.ñj_x0006__x0002_Aþ¨	è_x0014_^_x0003_Al¬_x001C_p_x0003_Alq5í_x0018__x0002_A²(ñ#}K_x0003_Añ!jdù}_x0002_AXL%VA_x0002_A[­ö_x0012_B_x0003_A_x0010_ÄÇæ_x0003_Aå_x000B_}q%_x0002_A¬@Tm®§_x0002_ALj1Âø_x0002_A2½·â_x0006__x0003_AüìNS~ê_x0002_AÂ¢oh_x0007_9_x0002_A_x0003_]¬~_x0003_AZú J)w_x0003_A÷e_x0015_@y_x0002_A M½ôg_x0002_A2^)+_x0004__x0005_G_x0003_Ap9_x001F_8¸£_x0001_AÈÆÓÜ_x0001_A½_x0013_oê_x0003_A·«_x0005__x0012_×_x0002_A:*tR?_x0002_Aà_x0001_¥Æc_x0001_A_x001D_Æ0­_x0013__x0003_AÜ½³÷_x0001_Ap¯±_x001E__x0002_AÏ_x0019_©h¹_x0002_A:¾d_x0004__x001B__x0002_AETT_x0007_ÿQ_x0002_AùSÛÌÁ_x0002_AeÐc:;_x0002_Ag.Çí_x0002_A&gt;(¨ë_x000C_ì_x0001_AÃQr«=_x0002_Ax_x0012_['Á_x0002_AÚ._x0005_£¬N_x0002_A!&amp;	?_x0005__x0003_A8z`ÔW_x0003_A?Â ¹_x0008__x001B__x0002_AA¬_x000F_d_x0002_AFYk¦þÍ_x0003_Aß ¤ôYi_x0002_A¦_x0015_Rû_x0002_AjCú¦&gt;_x0015__x0002_Aõ$«Ü%O_x0002_A~éPy_x0003_AX ò«·_x0002_A_x001A_Íîé(ê_x0002_A_x0004__x0005_§½ÁÅa½_x0002_AÇ/ÎÞ_x0001__x0003_A_x000D_·­_x0011_K_x0002_A£¤x_x0002_A_x0016_&amp;·ýCü_x0002_A_x0017_ugP_x0002_Aûï®Sã½_x0002_Aë¤_x0004_þ_x0002_A_x0011_ÊOü_x001B__x0002_AE·j²_x0002_A{é!§4_x0002_Ajô_x0011__x0004_Át_x0002_A´«{Ï¬_x0002_AôÔ_x000F_Tã_x0002_AÅÅy¼D_x0002_A_x0018_Uð,_x0005_n_x0003_A0â_x0008_©È_x0002_A¸ÿY_x0010_»£_x0002_AæüÀê_x0002_A&lt;5ý5_x000E__x0003_A_x000E__x0006_àR_x0002_A¸x_x0001_íèH_x0003_A_x0014_J)ÁÑl_x0003_A0HÁk_x001A_ª_x0002_A_x0010_V_x0014_&gt;Þ_x0002_AÈP~p_x0019_O_x0003_Aâ_x001B_3ÏÍ_x0003_A2-ÛÜ¸_x001A__x0003_AtM_x001E_ce_x0002_A]1*?_x0002_A-Ñ0__x000D__x0002_AtÓ_x0004__x0005_kÓ_x0001_Al½!O*_x0002_Aß?À_x0018_­_x0002_A_x0019_?³5_x0003_A_x001A_7_x000B_ìy_x0003_A_x0010_ÄÇæ_x0003_Ad9Q]_x0003_A°_x0005_+C|_x0007__x0003_Aø¼zd_x0002_ATi-_x0011_Q_x0002_A_x0017_[nÀ¯._x0002_AWø_x0011_ÃÙß_x0002_AdgëE6_x0002_A¿#v_x0008__x0018__x0003_A'b_x0015__x001D__x0003_Aýld_x001C_S_x0003_Aª¢±óÓ«_x0003_AoW_x001E__x0003_ý_x0001_A]¾æá_x0002_A·½îÏ0_x0002_AÌd[¦­_x0002_AºCÔé7_x0003_A_x001F_ùZ_x0015_É_x0002_A,µpÆ_x0006__x0002_AîP´_x001C_D_x0003_A_x0004_"}Ìl_x0002_A5äÓ_x0003_íó_x0002_A¿nkëD_x0003_A8_x001D_U*_x000B__x0003_AC'mÝK_x0001_AÈ_x0002__x0010_wDÕ_x0002_A¼0º«»_x0002_A_x0001__x0004_ª¦_S=q_x0002_Aø+Z%_x000D_ñ_x0002_A?åu¶é_x0003_ApHÙ±Å²_x0002_A_x0001__x0013_û¸ _x0002_A[DÇÖdÌ_x0003_A_x001F_S._x0007_Ø_x0003_AÁOv¹GJ_x0002_AlÝ÷T_x0016__x0002_Aw¢v6_x0018__x0002_A_x001D__x0016_pz _x0002_A­Y@_x001E_÷6_x0003_A_x001A_Ì_x0014_ýw_x0002_A&lt;s¼_x000F_e_x0002_AÔ~¶o_x0003_A_x0001__x0010__x001C_Å_x001A_¨_x0002_A}-4_x0002_AÝ&lt;_x000E_¬}d_x0002_Aø+;:1n_x0002_AQÛ	/X*_x0002_A_x0012_ï§_x0001_à_x0019__x0003_Aã¯DWrº_x0002_ALòRe·~_x0002_A¾üpÅ_x0002_Azå`I_x0002_A÷ËäÕ4_x0002_AÞôïF¤&gt;_x0002_A7èy¡b¯_x0002_AP/df_x000D_q_x0003_A_x000F_ _x0019_û/³_x0002_A£ôb÷+P_x0003_AÀÈÓ_x0005__x000B_³?_x0002_A©_x000F_æÝ­_x0002_A;º5L»_x0002_A/_x0006_Ô»Vp_x0003_A |}ò¶ç_x0002_AÖ¥«¡:ê_x0001_A§_x0003_.8Kì_x0003_A·½îÏ0_x0002_A)Ò_x000C_=tÚ_x0002_AW¯»×_x0001_AÞ_x000D_bÿ.@_x0003_Ad^}_x0004_®_x0002_Aaf¢Ës*_x0002_AÕIÚ²4_x0003_Aâ­ÅL%o_x0002_AÐÒÙ¾Ù_x000D__x0003_AÖ,°^!§_x0002_AÕ"ËÕ¥_x0008__x0002_Aúº_x0007_	_x0001_AúÏÍöÌ_x0002_A_x0010_V_x0014_&gt;Þ_x0002_A_x000F_SK&gt;_x0003_A|Thrh(_x0002_A}²_x0019_¬Ý0_x0003_A[_x000D_~bÝ_x0002_AÃR¦þ'É_x0002_Aý£¯Û\_x0002_Að_x001C_Ýc_x0015_µ_x0002_ArQ©1@_x0002_A³q$ÑcA_x0003_AêIq_x0017__x0002_A_x000B_ÀBb9_x0003_A_x0005__x0008__x000F_ù÷ _x0002_A_x0019__x0008_`°ªZ_x0002_AS_x0007_^ø_x0006_°_x0002_A^u§zå£_x0002_AÇQ0_x0004_T_x0003_AÀN?_x0002_A~|Vn®_x0002_AJÂ¹¿_x0012__x0003_A6A¹è÷_x0002_A#w÷_x0002_A©LîjRl_x0003_A ]Ó^Dß_x0002_A4K_x001C__x001A_#l_x0002_Aú&lt;Ófò_x0001_A_x000D_`6Z¾_x0002_A²ì6|_x0003_AÓø_x0002_»_x0002_Açú:¹¯1_x0003_A_x0012__x001A_Î_x0002_N_x0002_A_Qg«:Á_x0002_AÒt	_x0006_A_x0003_A@-Fd_x0003_A¥®_x0015_|»¢_x0002_A/_x0008_Ø!q_x0002_ATï©_x0010__x001C__x0002_A5uf±¥Ã_x0002_AÅPâ]1õ_x0001_AÅ_x001D_ãc_x0003_Ae°PÁ_x0011__x0002_AÏ_x0013_,²_x0002_AsÃ®¨®_x0002_AÃ_x000E_!º_x0007_	ò_x0006__x0003_A­Y@_x001E_÷6_x0003_Ay_x0005_½ý@Ò_x0002_Aæí´_x0002_´#_x0002_A¨X_x000C_Ða_x0002_AèNkÖø_x0002_Ahn_x0019_ø_x0012_!_x0002_A?åu¶é_x0003_A_x0003__x0010_ïþà_x0001_A¬¬î8Íh_x0003_Aåò_x0004_L¶_x001D__x0003_AP_x001C_3_x0012_s_x0002_A^fWmª_x0002_A2Û_x0001_	_x001F__x0003_A	_x0014_5T$A_x0002_AÖXÌ_x0019_þ®_x0002_A_x0012_}êg|_x000E__x0004_A÷_x001F__x000D_*_x0003_A_x0008_h²sÌ[_x0002_AÒ}_x001F_Ä_x0001_Az_x000E_½½§`_x0002_A×ËÕ{¶_x0002_Aà®}­#_x0002_AÙf¹_x001B__x001C_t_x0002_Aã_x000F__x000C_2ª_x0002_Aíy«G_x0003_A¤J$_x0002_X_x0002_A±Ám&amp;_x0003_A84K»@ª_x0003_AàRÓæt_x0002_A |}ò¶ç_x0002_A¨1¤ee_x0003_A_x0004__x0006__x000F_92avæ_x0003_AçïLð»ç_x0002_A÷¿ÿV;H_x0002_AÎÐ"b_x0002_A5:O¦	_x0002_AÜÅáú_x0002_A(_x0011_ÏÉ_x001B_Ã_x0002_Ade)ÿ¸_x0002_AÜ_x0013_áCrÕ_x0001_A¯iàE_x0008_4_x0003_AöÄR¼_x0001_AÞ_x000D_bÿ.@_x0003_AA¢TV_x001F__x0002_AÍBD¼_x0018_H_x0003_A^Þã["[_x0002_AíÊR_x0019__x0002_AÓà/G_x0002_Ab©°±!m_x0002_A%Ó¶_x0010__x0005__x0003_A_x0010_&lt;Ó0~_x0003_AV÷Íã_x0002_A÷¿÷C_x0007_ú_x0002_A£ÿzÍ-É_x0002_A_x0011_YÙ _x0003_An¨¯an_x0002_AUíñ¬îJ_x0003_Am:Jc/Ò_x0001_Aü_x0016_Ô_x000E_=÷_x0001_AFYk¦þÍ_x0003_A_x0010__x001A_Éò _x0002_A©ÊkL_x0003_AòOì_x0005__x0006_¿]_x0002_A¨_x0018_î ¹_x0002_A±MÎ[_x0003_AÏ}_x001E_ýå_x0002_AõÙXbB©_x0002_A_x0006_Ë_x0003_Vµ_x0001_A»&amp;=tÒ_x0003_AÓ_x0015_Ì¦:t_x0002_Aç¬@)çÍ_x0002_A¹ZJ¦#ç_x0002_A']!S_x0002_A_x0012_Ó|u¼È_x0003_AÑ½tg`£_x0002_AéÒc&lt;_x0003_A²Ï_x0007_é_x0018__x0003_AÖP¢VA+_x0002_AfÃ¢üÎ_x0003_AÒ£/²1g_x0002_AìÜÏÑD_x0002_AáøÕl_x0003_AÂ¥ôÛ¼_x0002_AP_x000E_­°_x0002_AB²Tï»,_x0003_Aô­CDÕ_x0002_A@Vµ­Å_x0002_A V¾Öôé_x0002_AzeðJ_x0014_Õ_x0002_A»&amp;=tÒ_x0003_AÈAFW½8_x0003_ANÌ[wM´_x0002_A-_x001D_ÛF_x0001__x0004_AÕyè_x0002_MÑ_x0002_A_x0007__x0008_Àg_x0004__x001C_Ù_x0002_A+eAæØ_x0003_A¥_x0003_s1_x0002_A5_t_x0004_'_x0002_A/áÒÏö_x0003_Aº_x000F_&amp;À_x0002_AU{Å_x0003_A	_x001D_±}Õt_x0002_A¥g_x0016_ì_x0008_å_x0002_AåPÙ]»_x0002_A_x0001__x0019_¨ç_x000C__x0003_AôbÕSÆÚ_x0002_AÙ5P"ý(_x0002_AkÓ¸Uöã_x0001_A$Ù¯&gt;Õ_x0002_AË·Tg¤_x0002_A@_x0016_í_x0007__x0002_AP^_x0019__x0002_.b_x0002_A_x0015_3_x0006_²k_x0002_A&gt;_x001D_U_x0003_AÝÄò×á{_x0003_Af&amp;É K_x0003_A"¯Â¦à_x0001_A_x000F_ÅÁ_x0002_A2½·â_x0008__x0003_Aº©ehÁ¬_x0002_AÉG_x001C__x0013__x0002_Aóð_x0017_«_x0002_Anî¥É_x0002_A³ÐzÚ{¹_x0002_AÑ_x0005_p_x0003_Ao_x0001__x0011_ç_x0004__x0006_èÈ_x0002_A/áÒÏö_x0003_Am/(4ê_x0002_A&amp;b¾_x0007__x0003_AÃO_x001D_öÛ_x0003_AOOâDZ¯_x0003_A¶í_x0015_¡òï_x0002_AÖ+_x0007__06_x0002_A!´Ø5~_x0002_Ax{²Zì_x0003_Aø+Z%_x000D_ñ_x0002_Arà_x0012_gz¦_x0002_A¾%rT&amp;_x0002_Aî_x0011_Ðx_x0004__x0003_A2½·â_x0006__x0003_AR Áñà°_x0002_A{n=ê_x0002_AV¨ç¿_x0001_A_x0005_$kz_x0002_A|_x000F_{)ÇÌ_x0002_Aôn5w±._x0003_AZ,tæí_x0001_A÷_x0013_î«_x0005__x0003_Aè£_x0002_v­Þ_x0002_A_x000B_®_x0008_¾ù1_x0002_AEbþÌû¡_x0002_AY_x0005_õ¥_x0001_Aº×ªA³Ó_x0002_A5*F®_x0002_A^u§zå£_x0002_A$_x001A_vÏ._x0002_A©fñé¸k_x0002_A_x0006__x0007_pQo_x0005_ò,_x0002_A_x0012_ÇIðÕ@_x0003_AMP&gt;ï_x000F__x0003_AwúPÂA_x0003_AF¯Ø(_x001F_V_x0003_A#_x000E__x0017_áºû_x0002_A0ÊJ?mÞ_x0002_A6t¾||D_x0002_AW¯»×_x0001_A.ÙÐþF_x0003_AÿÜ?V¥E_x0002_A[	Á§¹_x0002_AÀu×{E_x0002_A®üH&lt;_x0003_A;Óm7û»_x0002_A8_x001D__x0014_§­_x0003_AU{Å_x0003_AÇPÐ¿_x0002_A¡6í¯Á°_x0002_A_x0001_áíNÅ©_x0002_AÕí®q_x0003_AH_x0015_C»_x0003_A÷ÿEïn_x001D__x0002_AE&lt;õ²Ô_x0002_AR_x0018_ºcx_x0002_A{Z" ×_x0002_Aýè¼Àp_x0003_Aà(U_x0018__x0003_A_x001F__x001C_·H_x0003_AB$ð_x0002_d_x0007__x0004_Aì_x0002_Ýüïb_x0003_Aêrë[_x0004__x0005_ÇÝ_x0002_A_x0003_£_x0013_Á¾f_x0002_A´°~]¢_x0002_A¥_x0005__x0013_	_x0008__x0002_A0$Yõ|î_x0003_Ahõ_x0007__x0005_Uo_x0002_A_x0005_iÀj£L_x0002_A4ÎehSï_x0002_AR_x0018_ºcx_x0002_AGQ¥×Q_x0002_A_x0016_ø¤iÐ_x0002_A-Ä1¾i¬_x0002_Añ_x0004_#W«_x0001_A_x0006_N_x001F_c;;_x0003_A_x0004__x0006_0_x0013_½_x0002_Aä8_C7_x0001_Aª8.ã\_x0002_A_x0016_î3/h_x0002_A_x001A_³`uH2_x0003_Aá&gt;ÕXÍ_x0002_AVõ_x0008_såÈ_x0002_Aý, Ý_x0002_AþÀ§&amp;]ª_x0001_AéÙB¨Z_x0003_A:0+ÝÛ_x0002_A2s|-G+_x0002_A_x0007__x001F__x000E_kRÐ_x0002_Aªez_x0011_ã_x0002_A_x0012_ÕõÕ_x0001_A_x001A_ãcª_x0002_A¬ÕZ¬_x0002_Ah@ulÞ5_x0003_A_x0004__x0006_Ö,°^!§_x0002_AÎ5´öo_x0002_A&gt;ý,uøß_x0001_A,_x001A__x0017_Rü°_x0002_A_x0010_-eÁ_x0002_A)B&lt;¡_x0005_Æ_x0002_AÔ	üÝè_x0002_AÅ/_x0011_}zÛ_x0002_Aº©ehÁ¬_x0002_AX­xÉ;°_x0002_AíáoâØâ_x0002_A\ -¨_x0002_AÒ_x0010_RrßF_x0002_AmïòxÀÅ_x0001_A¥ãRµ_x0003_Am!bä_x0001_AKBÑ#_x0002_AÌ÷ÝO_x0003_Aørü1¯0_x0002_AÀn10_x0002_AÁ¤&amp;&lt;e_x0003_AS_x0002_×Ly}_x0002_AÚÙû½û°_x0002_AÆs=¹Y_x0001_Aà÷_~_x0002_A¤µ?_x001F_Ôv_x0002_A¾¦_x0015_à_x001F__x0002_A¯_x0010_Ü_x0018_)_x0002_Aåaµ_x0004_L_x0002_Aµ_x0001_ÜSj_x0002_AbÀñR7J_x0002_A_x000B_®_x0008_¾_x0001__x0004_ù1_x0002_AÆP/=_x0002_AÕ¥Í#4_x0003_Aê·ë£g_x0006__x0003_A£8_x0003__x0017__x0003_A_x000C_tÜdN_x0002_A¤×O_x0003_N_x0002_A¢×Oý_x000C_ _x0002_Aoëèð_x0019__x0017__x0002_A]ntÐ_x000B__x0003_A~]_x0006_Ç_x0002_A_x000B_\ù_x0013_û&gt;_x0002_A6_x000E_E¡×_x0002_A)p¸!2_x0003_A.ÙÐþF_x0003_Aò/Û_x000B__x0002_A:Ù±*J_x0003_A]þßù&gt;_x001B__x0002_Aj&lt;ß_x0003_AC94æ¨_x0002_A_x001E_ jÏ?J_x0003_Aÿà_x0012_U&gt;_x0002_AÇ$&lt;X_x0017__x0014__x0002_Ag&lt;3C¾_x0002_AÆÉìA_x0002_AÃÝØ_x0019__x0008__x0003_A_x001A_t_x0002_AGÍÂõ®_x0003_Aâ&gt;d_x0017__x000E_!_x0002_AwªyUc_x0002_Au0_x0005_i_x0002_A`çNÒ_x0011__x0004__x0002_A_x0005__x0007_4ÎehSï_x0002_Aû^+î"5_x0002_AÉ_x0014_WÍX_x0004__x0003_A:¿AU_x0003_A,_x0018_lKäP_x0003_AH­hL_x0003_Aîñ¹Ä_x0002_A_x001B_Óå_x001B_®º_x0002_AX_x001E_Ô_x001A_c)_x0002_AßÆ}Ë_x0011__x0003_AR Áñà°_x0002_A_x001E_îîÇ¯1_x0002_A®Ð_x0019_|_x0003_AÜZ»_x0012__x0002_A_x001B_pM_x0017_Ü_x0002_AkÜ_x0011_5Dì_x0002_AÍ¤t©Þb_x0002_A8-¯Å_x000D__x0002_Aß»ÛÇü_x0002_A¨é20£_x0001_A¡BØ_x0005_$_x0002_A¤³6û_x001D_[_x0002_A¾¦_x0015_à_x001F__x0002_A¥_x0003_s1_x0002_A;g'C,_x001C__x0004_A"Ç_x0018_;DO_x0002_AÂ_x0017_qB=_x001C__x0002_A¦n_x001E_ývÎ_x0002_Aáu)Ê¢c_x0002_A'_x0006_Õ_x0002_A£Òæé?_x0003_A.è? _x0001__x0005_~Z_x0002_A=Ê&amp;ZP_x0002_A÷Lle_x001F__x0002_AL |"ÝO_x0002_AñÜfÓká_x0002_AN¹ð_x0018_-¨_x0003_Aù_x0005__x000F_+\í_x0002_AëOF+~°_x0003_A®rs ë_x0003_AOûuê_x0002_Aµ}ÛO0&gt;_x0003_A°_x0012_:SèC_x0003_AK3+Û}=_x0003_A2 0u]g_x0002_A9_x001E_Ø9_x0016__x0003_A_x0004__x000E__x0016_Ie_x0002_A_x0012_æ@ iX_x0003_Al_x0006_nà$_x0002_AÉK_x0008_År_x0003_A_x0011_»&gt;ñ°¶_x0002_Aë_x000F_ït¼_x0002_A7$ oÛ_x0002_Ay·_x0016_?¥ß_x0002_Ahð2ý"_x0002_Aäp¿1îô_x0002_AL¢Ùr_x001B__x0002_Aý, Ý_x0002_Aq_x0002_A:Vbùi¡_x0002_A×T½ßÚå_x0002_A÷_x000F_£ØÑx_x0002_AÙÁPk__x0002_A_x0004__x0005_wgªS`©_x0001_AH­ Îh|_x0003_A±v´_x0017_=_x0002_Agät_x0001_A_x0011_Kþ_x001C_C¬_x0001_A-Ñ0__x000D__x0002_A§¼_x0002_Ó×_x0002_AUoø]ê_x0002_ANá_x0013__x000E_Z_x0002_ALY_x001B_+_x0005__x0003_Aÿr·ÁÔ_x0002_AM8Z¢î¦_x0002_AÓ3³ï¼_x0002_A,_x001B_Þ¶èk_x0003_A_x001F_ÿXqU_x0002_A»_x001F_|?\_x0013__x0002_AüÄU_x001D_b_x0002_A©§Ê4 ¯_x0001_Aë_x000F_ït¼_x0002_A§°7õfD_x0002_AÅ$q+Æ_x0002_AJ¿±_x000D_»?_x0003_AÓýÐ¡L_x0003_A;º5L»_x0002_AÍi¦õÜ_x0002_AÕ¥Í#4_x0003_Aÿö8R/_x0003_A¢m¦b%:_x0002_Ac_x0001_o_x0001_V|_x0002_Aª¦ª¯×_x0002_A¾mÅÈ_x0018__x0003_A_x000F_r¶g_x0005__x0006_õk_x0002_Acò_x001A_ÀV_x0003_A%Ð_x001B_ZÄ_x0002_A$Ù¯&gt;Õ_x0002_A×hÇ®_x0016_5_x0002_Aq¥_x0004_¦¿M_x0002_AÃäðõ_x001F__x0002_A_x0008_zç`/_x0002_AÁßp_x0005_ò_x0002_A?_x000D_«ö_x0018_î_x0002_A*|_x0008_e|ù_x0002_AcFáÛö¢_x0002_A-_x0017_G¨µ_x0003_AæÄwÅ¹ò_x0003_Ay_x001B_¸ù_x0007__x0003_A¤_x000D_}þÊ_x0001_A_x0012_vã_x000B_Ò%_x0003_AéÖzn_x0002_AµÊø» _x0003_A°{ó¯_x0002_AÃO_x001D_öÛ_x0003_Aø)_x0019_R_x001D_³_x0003_Aét_x000E_Ðè_x0002_A:½×+_x001A__x0002_Aé_x000C_Rv_x0003_AxÒ]ød_x0002_A]_x0014__x001D_º¤_x0002_Ad,U_x001C_Vâ_x0001_Ax°êYK_x0003_A°_x0018_¾å&gt;_x001D__x0003_AÅ=ü_x0006_±_x0002_A!_x0001_8æF_x0002_A_x0007__x0008_slû}Ù_x0002_AÆÉ¹áø»_x0002_A_x0016_ø¤iÐ_x0002_A_x000F__x0003_.X_x0002__x0003_Aâz_x0013_¤_x0004__x0003_Aiès_x001B_3_x0016__x0002_Añ,ù`¹á_x0002_AäI_x000C_·åâ_x0002_Aå#_x0013_1à_x0002_A_x001F_××ô&gt;_x0003_AExR_x0011_ö_x0001_A:_x0011__x0002_©zC_x0003_Aa÷T-4é_x0002_A_x0016_M#´Üd_x0002_A¨©	_x0008__x0012__x0003_A V¾Öôé_x0002_A_x0016_î3/h_x0002_A_x0015_ë_x0006_Ë_x0002_AêXù(~°_x0002_A5¤×«Ð·_x0002_AaÌ_x0006_Á_x001A__x0003_A_x0002_èå_x0002_A*øaàâ7_x0002_A&gt;ý,uøß_x0001_A)_x0015_âË_x0002_Aþt¬Ú&gt;h_x0002_AZÏòu_x0008__x0005__x0003_A°Ð_x0002_Ò_x0002_A,è_x0010_&amp;r_x0002_AÅ¬·_x0008_W_x0003_A_x0011__x001B__x0005_±¾Ê_x0003_Aüå©_x0005__x0006__x0004_í_x0002_A§ß¹_x0013__x0017__x0003_AâZDÂ1_x0003_A_x001C_Ìå_x0002_·_x0003_AÒuÅ	¼_x0002_A*C_x001E_R_x0002_AOæ_x0001_æ_x0002_AØ4µ[@_x0003_AAEÏJN_x000F__x0002_A6ÐáÏ_x0002_AÎò#H®o_x0002_A°Ô_x0018__x001B__x0002__x0018__x0003_A°þ±¹Ãû_x0003_A_x0017_[nÀ¯._x0002_Ad2©_x001E__x0002_AÞ|b_x0010_Ñ_x0002_A}nbZðÎ_x0002_AëîÙt_x0003_AÆz_x0016_Yï_x0002_Aã	ÙR_x0002_A_x0003_ÞÉä-þ_x0002_Aß-?æ_x0002_AB2à»ñ_x0002_Aù}hL!i_x0003_AÏZr\e_x0003_Aãì#zÒ@_x0002_Ad=rë_x0013_Ý_x0002_AÕcv,_x0002_At1J_x0015_ÝÃ_x0002_AÅ#måv?_x0003_AÅ_x001D_ôô"§_x0002_AËÅteËª_x0002_A_x0005__x0007_uRGÿûä_x0002_A_x000B_ÿ$´ý_x0002_AW% &lt;&lt;_x0003_A_x001D_ÅY-Y_x0002_A}G'×3_x0004_Ae_x000E_j&lt; _x0004__x0003_A)wSY_x0003_AÄª_x001B__x000B_3_x0002_A^P*WºB_x0003_Ae*Ìo_x0002_A²$UÿYR_x0002_A_x0019__x0007_`°ªZ_x0002_A_x001B_Yt÷ùC_x0003_AÄ¹ÂÝ&amp;d_x0002_A{¨ó+õ_x0014__x0002_Að½Ï}_x0003_A+Jå_x0010__x0002_A_Qg«:Á_x0002_A_x000F_ _x0019_û/³_x0002_A)_x0019_Øç¬u_x0003_A_x0018_Á¸wºÅ_x0002_AúH1X_x0017_ß_x0002_A&lt;Ç¨+_x0003_AÃgúÇ_x0002_A|µ¤¶}j_x0002_A-tÎâÄ_x0002_AI_x001F_À{Ö_x0003_AÂPZP.H_x0003_AOæ_x0001_æ_x0002_A|',_x0006_?_x0003_A_x0011_»&gt;ñ°¶_x0002_A)±Êp_x0005__x0006_It_x0002_AC¢Øý_x0002_AÜpçßmÎ_x0001_A_x0001_]_x0008_³_x0015__x0002_AÖ¶G÷_x0002_A:0Å_x0015_!h_x0002_A#kúû_x0001_Aóß/Qb_x0002_A_x0013_¿yè_x0002_AT~_x001C_J_x0002_AòQ´_x0001_&lt;ä_x0001_AOÜcm'_x0002_A}ðÄ³_x0002_A!&amp;	?_x0006__x0003_Aë¾ýÆ__x000F__x0002_AÑøD_x001A_@¯_x0002_A_x0010__x001E_Ü;_x0002__x0003_ANZ[ú_x0001_A3¹µG_x0003_A#íà«_x0002_AJ@È¦_x0002_AáøÕl_x0003_AòOì¿]_x0002_AIDb®_x0010_;_x0002_A¬ÚN_x0004_Â²_x0002_Aø+Z%_x000D_ñ_x0002_Ai,lËÞ_x0003_AG÷À°L_x0002_A:ç%ßa_x0002_AÖH_x000B_¥¿_x0006__x0003_A_x0012__x001C_ám_x0014_¸_x0002_AÍ_x000B_L4Úý@_x0001__x0003_Îæ)V¤Ïú@_x0016_V û@Y·òT_x0001_û@"áªb6µù@2ÿYÛù@_x0002_Cª8©2ù@A_x0007_±¼8ø@¶*õ¨hUú@±f¥ 4ý@h¢ç_x0013_Ôbû@&gt;úFFù@Õåòóbû@:tñà¢_x001A_÷@F9ybJû@_x0003_íÎätù@:"a÷iú@rW_x0016__x0019_ý÷@ª®Á_x0004_]ú@2LQ@(_x0007_ú@Û9_x0007_¨=ý@&amp;6F¶ü	ù@|_x0015_-ò_x0015_'ú@a`²*nÚý@¿ÚíKü@u={ü@Do÷ðãÞø@_x0004_¨o¯_x0010_óù@ßRFFù@[ªû@fäeOüù@½§Á_x0012_û@¹(©d_x0001__x0003_£Ïù@*Ábß&lt;_x001D_ú@æo±)É;ü@ _x0016_ÏÉGm÷@_x001A_W}+%_x0002_ù@_x001D__x0010_ã Í'ú@_x0018__x000B_ ¨ bù@v	Wü@ºÌ^ÒMý@®¿ì­*æü@gýôxË_x0019_þ@¿|Rä¯ù@;x²2£[ú@æÓ¾½²0û@JF¼Uû@ß)èV4û@þ&amp;±öîþ@HIYÃ¾ø@í_x001F_sÞÔ	ý@à_x001A_tCé_x001C_ü@ÖcÖQ¥û@¦(_x0010_ð ¥û@9ì_x0008_âÔfü@D:Ga&lt;ù@÷Ü_x0018_ÖèUú@ºjá-­°ù@ÎÃ®ìGú@_x001C_U´ù@Tk^_x0005_zSû@@_x000B_Roºyú@.ãX³sú@*_x0006_Sif´ù@_x0001__x0004_P_q_x001E_5#ú@¶x9ñêú@{)ØSzéø@µ¶:î¶Cû@ï¶¢Ðù@Îáuã_x0003_û@¦(.4¥ú@,T,_x0004_Ù4û@î&lt;_x001F_¼´÷@¢³¼_x0016_üSù@qæVf ù@HµÛLá²ú@XùñÞhÞù@_x0012_LÇ_x0002_ø@X_x0014_ìjø@¤{½¨Ùû@â-¿Ûø@¶_x000B_yú»Þø@¾d_x0011_BUTú@ÐÅr¿âmù@_x0006_pô_x0002_ÜZú@ Õf_x001F_~ú@Û_x001E_í°Øû@³û ëÔû@Bï·%ú@ìIä_x0014_3Æü@ª7ÍÀ¥zû@¸Äf^9Xø@éo¤~Mù@Ta_x000C_:qú@' L@þ@æê)_x0002__x0003_-Ñ÷@Ç«£9ëø@_x001C_!i&amp;¨ý@&gt;q_x000D_q1êö@ þ¢¿gÇù@)|0@Æ=ý@¾G\§_x0017_iý@ê²¨²Ø~ü@ðPÿHaø@»øú)¥Þü@PÂv3÷@ÒßRÍ_x0002_÷@×ø³a©ú@_x0012_S_x0001_î,ý@îcé!ÿfù@\f¥í¤Wü@Ú©_x000B_¨ü@ÎãKIZþ@&gt;ì_x0001_*_x000B_ø@uºÍ!Öø@û2ÐÞÓý@tLÆ&amp;8&lt;ú@®ÛÏîø@r(C4G°÷@+³ØÒü@fÂ_x0002__x0005_Ûæü@_x001A_?tv_x001F_aù@·lñzù@ ¹¡_x0011_(eú@_x0012_ÏüöCõú@\_x0004_°ý@O|_x000D_r!¥ø@_x0001__x0003_ZË_x001D_qû@ìö[~¡çú@2Ouü@_x001E_î_x0017_8OÊø@¶ðYèý@(uÇ@f­ú@öf_x0015__x001A_=§ù@h_x0003_QVâù@¤÷à ¸º÷@cTÝ×	-û@(_x0015_ÃEÍö@¹UÐçö@"{Lü@~_x0014_KÅ@û@êaøÛôö@_x0002_	_x0018_Eù@ÇÜq_x0016_dÙø@Ó_x0003_³y_x0015_ü@_x000F_å6%û@È÷ÖêÒhü@ø»pñú@ªm=ä÷@¤¹/j,ø@¬¥»Xú_x0019_û@§_x000F_á¾ßø@ð_x0008_4ñEû@_x0002_m	§×Ýö@F_x0007_vÝ'û@ÓR¼ÒÇáö@FwãsÄú@LKaM&gt;ìø@ÉrW_x0003__x0006_Ö$ú@¤jdÕrjú@ª}°ñ_x0018_5û@ò8ë_x0012__x0004_ù@hSÖ=âú@Ù_x001F_|9óÚû@ïA¤IÈ9ú@DÛDKû@1_x001A_¨4eÈý@_x0002_ô\?ü@_x0010_ÿ_x0007_Ëzû@*_x001B_è@_x001C_ú@²ímXkú@­¨¿i³zø@ô*_x0002_­_x001C_÷@¡ÇÆ{û@©úc6Õ1û@vyÊ`×ú@mj_x0001_ Hwú@_x0018_·ÀI ¶û@ÀÞ_x0003_K_x0007_ú@¯_x000E__x0004_2zü@d`]¢ý@t#Ûä¿ù@¶ _x001F_ûTTú@Ç	ðPhÅú@_x0006_4b_x0005_.ø@FøÇ_x001C_òýù@Àõ-ø@yAù?æãû@qý.7Üîú@'_x0003_#qü@_x0004_	æ1°ü@z[_x001B_±¦û@ÒnGôÔÆü@HÛvÆ_x001D_ú@àf^÷@"A#£Ý&amp;ù@6·_x001D__x0015_ý@_x001D_êlÿú@ñ[x¼3û@/Û1{×ö@hfÃ×_x0007_ù@qý_x0007__x0008_°_x0004_ú@¬_x0005_Çmïú@ó_x000D__x0013_«_x001D_ú@Ã8;_x0016_ý@Ë-£%°ëø@äûÜ_x0006_7óú@SJÈPïø@£±}©û&amp;ú@ì_x0015_ç	}(ü@¢¿JÎú@©5e]ð/û@Cð_x0001_TnJû@f¿îRüäû@jÒ¬uÆ+ü@ÌüËðø@_x0008_Äö_x0002_ß_x001A_û@_x0004__x0003_¨_x0006_È_x0016_ý@Ýg _x0010_ý2ú@I_x000F_ð/¯ü@ô½+û@^íH%_x0006__x0007__x0004_Ðû@ØhË³Æ&lt;ö@/éÔn=û@©XÐ~Uø@_x0014_W°;_x0010_ü@$(|µ¾û@ù0"´þ@Ì¬Dó_x0005_Àù@Ð_x0013_Ñ_x0007_(Tù@Æq_x0002__x0001_ROù@_x0001__x0013_6_x000F_êù@_x000D__x001D_ Z(ôú@_x0006_'·§«ø@øâ_x001B_+ú@½¾ß¿ªü@_x0008_,U_x0003_7ú@hÎ:jììù@x3VÏªú@_x0013_Bàû@6¦ÖDÞSý@¶p«ü=Ðú@~f_x0008_ï_x000C_ø@0:+V¶ù@F9j½=Kù@+[Ðc_x0003_{ù@_x0018_Õ_x000F_5o÷@Þý¬îî¡ö@Ðÿ¶\Ë4ú@Ìw÷Ãêùø@åÜ_x0019_¤n_x000E_ü@xa(|Ñ¾ø@¸ØF_x000E_õú@_x0001__x0002_0ÚmÞ6íü@Æ_x001F_obé÷@f_x0018_`WVø@fKn$ä´ù@ÑÃ_x0013_È.)ü@cò²ò,)ù@|Hß+&lt;_x0003_ú@J÷äC¡Fû@`X_x0002_ëéú@âÐú_x0017_K*ü@ÈqóìQ¯ù@ _x0019_mºèÔ÷@ÁÕ¥/iû@_x0006_Êë_x0015_®ù@¼Ä_x0010_­Ï_x000B_ü@_x000B_xÆÈ&amp;ú@ÖÔ	vÈû@_x0002_@&gt;_x000B_Ï÷@Ñ½¢¨H÷@FÅßó û@~ym'Üø@2@_x001A_"R_x001E_ú@_x001F_/_x001F_ÅBûý@_x0013_¾fÅöù@+¿_x0011__x0004_¶{ù@zð·w&gt;ø@òæ»gd-ú@~@¼_x0018_ ú@¸Ú_x001F_Ç²{û@÷blGcû@|µé"×8ü@6ª+_x0001__x0002_3cý@lÂ]y.ü@YÒs#+ø@*¿Üªªà÷@,üòý@uë-h_x0019_ø@_x001E_e/Qgû@_x0014_Z¬\Z-ú@äZR.ÊÞø@o£õuôú@ÑOÀ´[ý@_x0004_7ïËfù@_x000E_ä_x0006_:~_x001C_û@ÔWPÞ_x001D_û@Ìëu¸ü@içw~_x000C_û@&gt;Ù¬_x0001_î"û@ÑØ¥½Õ¨ü@î&amp;_x0018_ÆÍ	ù@IÈ¾ÆÅþ@V±`[£ú@I`_x0001_äü@%²-£_x001E_ù@87%_x001B_Ý¡ü@Ãvg/ùø@ôèlÉÞîû@µV_x000B__x0019_ü@`Q&gt;Ûû@&gt;¿¬Â6þ@_x000C_¼/ë*¢ù@d	\"Ê÷@W@=h¸_x0003_ý@_x0005__x0007_ áéöKú@Ì&gt;|îEý@JHÆÏÝÂø@R_x001F_M7êÃù@ÖG_x0018_&amp;'ü@µL¼ôºù@_x001E_vY,Í_x0006_ý@PÌ_x0018_1¨ø@_x0001_aèÅÈù@E_x0002_áhúÖù@	m©2ý@àOÐË»¢ú@8_x0001_hdGåü@Å¯÷Ü¢ü@ðSB=ßzþ@À_x001B_"×Âûú@¥½§_x0004_cø@¸¨ðKËù@¦PÉÊ*§ù@_x0006_M®ÝHû@_x001E_W k¸õ@ÆBGµ(ø@Ûô_x001F__x001F_F_x001E_û@Ô8¨Í­ú@ò&gt;¹:x÷@R»i_x000D_Ó'û@bXá]Kû@R®ÚáÊü@0_x0008_3¨;ù@R¤7ûûü@^_x0003_æûú@¸_x0012_O_x0001__x0002_eÛø@BÀ'Ñú@w(ï Iü@ºRÈù@²w¢÷ÒÒú@6¿ãNóû@#_x001A_^³1ú@_x0017_2ÂI_x0004_ú@p_x0011_3³û@J¶¼åR¼ø@¡ ,ì³:ú@ØbÊ?»êú@Æ*_x000C_æäâø@§~¨¡÷_x0001_ù@^uÅ¦D°û@_x0018_]ÇOAÆû@ê]!"/ø@¬&amp;_x000F_¥Íú@_x0002__x001A_ö­£¡ü@èú ÑR÷@ð{_x0012_Ò2sø@_x0005__x001C_YÞÑø@¼sÞ_x0011_zû@pÅJò|¡ù@!¹3ý@dú_x0018__x000D_hÄù@Kº_x0013_Óü@äAâø@··ÕÒ¿ºú@\Ïè_x0003_vù@_x0002_Aéqß_x0015_ü@ä\$±Gþù@_x0002__x0003_¦QOúªø@pc¶Òú@.S3¸Ò&amp;ú@àÐÛø@ÄöJ^ú@¢ã_x001B_Íqù@\#È¯Ñø@@?EÍ?ú@dU"â±ú@Ê_x0018_Òù3aû@J9ßpø¿ú@TWàvãù@dÍÌh6Ûý@`¨t_x0006__x0005__x0001_ø@u_x0013_ÄA_x0016_.ú@Ñéw)Íû@Äjã^dø@ýDi(ð÷@_x000E_q_x0006_v!¥ú@LîZgù2ø@L_x0007_`k	þ@ö%¥Ö&lt;äû@N_x000D_Äy*û@kÝëØ_x000F_çù@æ×ËkÃ®û@·_x001A_ µQý@_x0010_aQ&amp;AMü@_x000D__x001D_RT;û@sÒñZú@_x0014_tçú@(ï­ãcèû@ØTæ_x0006__x000B__x0003_ý@_x0005_~}i_x001E_ùú@wÿ0|w_x000F_ù@i?§E_x0013_û@¶_x001F_õXÒHø@4/=ZÕù@Í9_x0004__x000D__x0018_¥ú@øá_x0010__x0005_¶_x0001_ú@¶Tv_x0015_ëü@EøUû@ÝBÒ5ãXø@)ð?þ@G80èt¯ü@Ö_x0008_àø@téEp^Rö@Þü#V&gt;cú@rl_x001B_	lÊý@lôûµ1ú@}_x0003_RÆÅú@_x0018__x0016_N¨îú@Àòk­_x000E_¢ü@Ödìý_x0012_ù@_x0013_íÜû_x000C_\ý@_x0002_Ä_x001F_ø@_x001A_'qü@_x0010_AÝÁTbø@_x001A_Æë6ú@æ,_x0001_bÁ÷@%_x0014_PØdû@ZÊ¨gí]ú@}_x000F_BESYú@Ys_x0007_.ï_x0002_û@_x0002__x0005_Jâ¨7½÷@_x000B_wÈ_x0017__x001C_ù@51±_x001B_å¾û@N%¼~Fü@§¶`_x0002__x0013__x000C_û@Ìdj×Ïù@ØBð¨Tû@FB½(þ@¾ÄÙø@_x001F__x0012_^¿Þý@ñÈ9²ÞLû@_x0001__x001A_Ú×Sý@_x001A_¦L®b_x0010_ú@-ï³_x001F__x0006_û@±ÖÌ_x0012_4¤û@@á_x0004_´_x0006_ý@_x000C_¼×öÑÆø@Ð#a{_x001D_ëø@ßCÁ L;÷@øUiJ Gù@·_x0019_¹ú÷kú@&amp;oGÀ_x001C_wø@Ð_x0012__x001F_ÉÃû@Vå¯ÎÁ½ú@_x0016_ãÉ_x0011_é¢ù@*&amp;4P'ú@X|¡}øØû@jG´iÉú@5b_x0004_&amp;¯Fú@¥­_x0003_¯ÔÒü@ïÒ!8Äý@LÚsg_x0001__x0002_Vú@XfÞ_x0011_9ü@|½u1ü@Â6_x0010_³¨ü@ü¿zoþ@iÂ)«	qú@º_x0017_Wû@ÕÒ_x000D_±Ëý@ºÃÐ_x0015_óý@'_x000D_ZP§'ú@A_x001F_	SQû@ãÓ;¿sù@V&gt;àIù@z4°É#û@ýDã_x0011_ðhú@_x0014_qÀËÞ¹ú@&amp;gÛ_x001C_Âø@EPP]ø@Ç7Íd_x0008_òú@ÉK¨úäü÷@WE|¢Þáü@bèî¾?ú@*+Åºü@ÇXe_x0010_¥_x000B_ù@I#Ó^©ù@²EÌß_x0001_û@:×è,_x001D_ú@þ_x0016__x0004_¨Nú@´9ö5e`ü@àY_x0006_©r#ü@XóJ§ëø@ñZí¼+ü@_x0001__x0002_~OlËü@.R(Âü@"rW@ò\ü@Ì-¯_x001C_àú@2¢ÿÎ°hù@`¨4à´¼÷@_x000D_áy_x000F_w~ù@ráÅ_x000C_û@ä_x001A_4bÉAø@ÿ-Wß¾¸ø@Î¡/¯.Oû@ý±Ýñ8ù@©;ãi_x0008_ú@V÷ÚaQü@_x0008_Ç½Ø¸ø@â="´{ù@Õû0_x0008_eú@"*Iæ¦÷ù@Pµ@3Û]ú@¿w0©+ø@¢PÖ]Mù@Ç;Ólý@íß_x0007__x000B_8åû@ihJ(G_x001D_ú@ñuSEtý@h|1mv&lt;ü@G_x0005_µhX×ú@&gt;÷?`vø@ÌðZÈ_x000D_ü@&lt;x¾f_x001B_¼ú@ÀBJ@ù@2,u¯_x0002__x0008_cPý@þl_x0004_ü@ENnÁ«Èü@Ü¿`&amp;ÌX÷@DYX¨_x0016_þú@\Ð«jdü@_x0013_)ÍRú@°Ïé!d¦ý@_x0007_^óßëþ÷@_x0001_Ët"_x001D_þ@M×Sk+Êû@z#§®«Ñú@dJ@d/ù@UËz:/Bû@_x0004_xüÖ¾ú@k %eù@_x001E_es_x0016_£ú@Û5õð_x001F_ü@É]Y_x0006_6ëú@¢vÊã÷ù@ki6´ñ÷@'â¢ºû@¬WÙÇû@ÿÛØ¤¤Nû@&lt;b/Ú°ù@:_x0005_Úg½ü@NÉkxæxü@_x0014_T:Äïú@ùMrGú@j_x000B_(Þû@®)_x0003_rhú@ç_x000B_µñÔø@_x0001__x0003_Ü-úÝuù@LÚ"â®`ú@¥ _x0002_CÈý@&gt;tÌØózö@ÎnõìD2ý@´òXsÚú@_x0014_váO¡_x0017_ü@RPvZêÉú@ÞMéú@D_x001B_«¿âú@(Å´"/iú@@WNû@l­_x0017_ÄP^ø@¨µkÐâú@_x0004__x000F__²|ú@´OSãú@H`æÏö@ï9Ì)_x0016_ü@Z®Njgú@ËÞ~ésâû@:_x0015_¡©vMû@_x0001_MÙ_x0002_ö@:ç°`Èú@b6_x0003_K_x000C_ø@._x001A_QÚ2%ü@ÆÅö@i_x0002__x001F__Bø@ÒÉqÕú@X_x0010_A×_x000C_²ù@pæX_x0012_ø@_x0001_Ú§{S_x000D_û@6,_x0015_¦_x0001__x0004_M¦ü@;lú_x0003__x001C__x0010_ú@p_x0016_Näþ@ÜÀ!ú@D#©a6÷@"Ó^Ö_x000C_û@¨h¶o:ù@ÕIìIªû@zqÓÞÃÊû@2^_x0008_=úéü@@¯_x000B_j%yù@ì¥Ö9}?û@e;_x0002_Ï$ù@LÕù5ø@ÎRóVªÁú@|¤_x0001_dsú@vÁA"Ïû@_x0016__x0004__x001B_÷jÔø@æÍñq	ü@_x000F_½ø_x001D_)*ú@ÖF%Ô_x001D_Óû@ü"-ºíùû@sTSý@@$õú@&amp;0_x001A_³Oýö@L/$1EÙû@i_x0016_QÅûú@\åµ2Í÷@uqCÍÔaý@Þ&gt;_x001F_[àû@(Ã¹»æèù@pCÉë.ü@</t>
  </si>
  <si>
    <t>bf56e319b8cca43801bb4247ee5be535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0002_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«À_x0001__x0001__x0001__x0001__x0001__x0002__x0001_«À_x0001__x0001__x0001__x0001__x0001_«À_x0001__x0001__x0001__x0001__x0001_«À_x0001__x0001__x0001__x0001__x0001_«À_x0001__x0001__x0001__x0001__x0001_«À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0008_	_x0008__x0008__x0008__x0008_\#Á_x0008__x0008__x0008__x0008_\#Á_x0008__x0008__x0008__x0008_\#Á_x0008__x0008__x0008__x0008_\#Á_x0008__x0008__x0008__x0008_\#Á_x0008__x0008__x0008__x0008_\#Á_x0008__x0008__x0008__x0008_\#Á_x0008__x0008__x0008__x0008_\#Á_x0008__x0008__x0008__x0008_\#Á_x0008__x0008__x0008__x0008_\#Á_x0008__x0008__x0008__x0008_\#Á_x0008__x0008__x0008__x0008_\#Á_x0008__x0008__x0008__x0008_\#Á_x0008__x0008__x0008__x0008_\#Á_x0008__x0008__x0008__x0008_\#Á_x0008__x0008__x0008__x0008_\#Á_x0008__x0008__x0008__x0008_\#Á_x0008__x0008__x0008__x0008_\#Á_x0008__x0008__x0008__x0008_\#Á_x0008__x0008__x0008__x0008_\#Á_x0008__x0008__x0008__x0008_\#Á_x0008__x0008__x0008__x0008_\#Á_x0008__x0008__x0008__x0008_\#Á_x0008__x0008__x0008__x0008_\#Á_x0008__x0008__x0008__x0008_\#Á_x0008__x0008__x0008__x0008_\#Á_x0008__x0008__x0008__x0008_\#Á_x0008__x0008__x0008__x0008_\#Á_x0001_'_x0008__x0008__x0002_'_x0008__x0008__x0003_'_x0008__x0008__x0004_'_x0008__x0008__x0005_'_x0008__x0008__x0006_'_x0008__x0008__x0007_'_x0008__x0008__x0001__x0002__x0008_'_x0001__x0001_	'_x0001__x0001__x0002_'_x0001__x0001__x000B_'_x0001__x0001__x000C_'_x0001__x0001__x000D_'_x0001__x0001__x000E_'_x0001__x0001__x000F_'_x0001__x0001__x0010_'_x0001__x0001__x0011_'_x0001__x0001__x0012_'_x0001__x0001__x0013_'_x0001__x0001__x0014_'_x0001__x0001__x0015_'_x0001__x0001__x0016_'_x0001__x0001__x0017_'_x0001__x0001__x0018_'_x0001__x0001__x0019_'_x0001__x0001__x001A_'_x0001__x0001__x001B_'_x0001__x0001__x001C_'_x0001__x0001__x001D_'_x0001__x0001__x001E_'_x0001__x0001__x001F_'_x0001__x0001_ '_x0001__x0001_!'_x0001__x0001_"'_x0001__x0001_#'_x0001__x0001_$'_x0001__x0001_%'_x0001__x0001_&amp;'_x0001__x0001_''_x0001__x0001_('_x0001__x0001_)'_x0001__x0001_*'_x0001__x0001_+'_x0001__x0001_,'_x0001__x0001_-'_x0001__x0001_.'_x0001__x0001_/'_x0001__x0001_0'_x0001__x0001_1'_x0001__x0001_2'_x0001__x0001_3'_x0001__x0001_4'_x0001__x0001_5'_x0001__x0001_6'_x0001__x0001_7'_x0001__x0001_8'_x0001__x0001_9'_x0001__x0001_:'_x0001__x0001_;'_x0001__x0001_&lt;'_x0001__x0001_='_x0001__x0001_&gt;'_x0001__x0001_?'_x0001__x0001_@'_x0001__x0001_A'_x0001__x0001_B'_x0001__x0001_C'_x0001__x0001_D'_x0001__x0001_E'_x0001__x0001_F'_x0001__x0001__x0001__x0002_G'_x0001__x0001_H'_x0001__x0001_I'_x0001__x0001_J'_x0001__x0001_K'_x0001__x0001_L'_x0001__x0001_M'_x0001__x0001_N'_x0001__x0001_O'_x0001__x0001_P'_x0001__x0001_Q'_x0001__x0001_R'_x0001__x0001_S'_x0001__x0001_T'_x0001__x0001_U'_x0001__x0001_V'_x0001__x0001_W'_x0001__x0001_X'_x0001__x0001_Y'_x0001__x0001_Z'_x0001__x0001_['_x0001__x0001_\'_x0001__x0001_]'_x0001__x0001_^'_x0001__x0001__'_x0001__x0001_`'_x0001__x0001_a'_x0001__x0001_c'_x0001__x0001_ýÿÿÿd'_x0001__x0001_e'_x0001__x0001_f'_x0001__x0001_g'_x0001__x0001_h'_x0001__x0001_i'_x0001__x0001_j'_x0001__x0001_k'_x0001__x0001_l'_x0001__x0001_m'_x0001__x0001_n'_x0001__x0001_o'_x0001__x0001_p'_x0001__x0001_q'_x0001__x0001_r'_x0001__x0001_s'_x0001__x0001_t'_x0001__x0001_u'_x0001__x0001_v'_x0001__x0001_w'_x0001__x0001_x'_x0001__x0001_y'_x0001__x0001_z'_x0001__x0001_{'_x0001__x0001_|'_x0001__x0001_}'_x0001__x0001_~'_x0001__x0001_'_x0001__x0001_'_x0001__x0001_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</t>
  </si>
  <si>
    <t>fdc4b23b30467eaa2e9ef31f0da0bdce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_x0001__x0002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0002_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\#Á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</t>
  </si>
  <si>
    <t>36dd93743922a270c0c9241bd7560aad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0002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0002_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`0_x001F_A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'_x0001__x0001_'_x0001__x0001_'_x0001__x0001_'_x0001__x0001_'_x0001__x0001_'_x0001__x0001_'_x0001__x0001_'_x0001__x0001_'_x0001__x0001_'_x0001__x0001_'_x0001__x0001_'_x0001__x0001_'_x0001__x0001_'_x0001__x0001_'_x0001__x0001_'_x0001__x0001_'_x0001__x0001_'_x0001__x0001_'_x0001__x0001_'_x0001__x0001_'_x0001__x0001_'_x0001__x0001_'_x0001__x0001_'_x0001__x0001_'_x0001__x0001_'_x0001__x0001_'_x0001__x0001_'_x0001__x0001_'_x0001__x0001_'_x0001__x0001_'_x0001__x0001_ '_x0001__x0001_¡'_x0001__x0001_¢'_x0001__x0001_£'_x0001__x0001_¤'_x0001__x0001_¥'_x0001__x0001_¦'_x0001__x0001_§'_x0001__x0001_¨'_x0001__x0001_©'_x0001__x0001_ª'_x0001__x0001_«'_x0001__x0001_¬'_x0001__x0001_­'_x0001__x0001_®'_x0001__x0001_¯'_x0001__x0001_°'_x0001__x0001_±'_x0001__x0001_²'_x0001__x0001_³'_x0001__x0001_´'_x0001__x0001_µ'_x0001__x0001_¶'_x0001__x0001_·'_x0001__x0001_¸'_x0001__x0001_¹'_x0001__x0001__x0001__x0002_º'_x0001__x0001_»'_x0001__x0001_¼'_x0001__x0001_½'_x0001__x0001_¾'_x0001__x0001_¿'_x0001__x0001_À'_x0001__x0001_Á'_x0001__x0001_Â'_x0001__x0001_Ã'_x0001__x0001_Ä'_x0001__x0001_Å'_x0001__x0001_Æ'_x0001__x0001_Ç'_x0001__x0001_È'_x0001__x0001_É'_x0001__x0001_Ê'_x0001__x0001_Ë'_x0001__x0001_Ì'_x0001__x0001_Í'_x0001__x0001_Î'_x0001__x0001_Ï'_x0001__x0001_Ð'_x0001__x0001_Ñ'_x0001__x0001_Ò'_x0001__x0001_Ó'_x0001__x0001_Ô'_x0001__x0001_Õ'_x0001__x0001_Ö'_x0001__x0001_×'_x0001__x0001_Ø'_x0001__x0001_Ù'_x0001__x0001_Ú'_x0001__x0001_Û'_x0001__x0001_Ü'_x0001__x0001_Ý'_x0001__x0001_Þ'_x0001__x0001_ß'_x0001__x0001_à'_x0001__x0001_á'_x0001__x0001_â'_x0001__x0001_ã'_x0001__x0001_ä'_x0001__x0001_å'_x0001__x0001_æ'_x0001__x0001_ç'_x0001__x0001_è'_x0001__x0001_é'_x0001__x0001_ê'_x0001__x0001_ë'_x0001__x0001_ì'_x0001__x0001_í'_x0001__x0001_î'_x0001__x0001_ï'_x0001__x0001_ð'_x0001__x0001_ñ'_x0001__x0001_ò'_x0001__x0001_ó'_x0001__x0001_ô'_x0001__x0001_õ'_x0001__x0001_ö'_x0001__x0001_÷'_x0001__x0001_ø'_x0001__x0001__x0001__x0002_ú'_x0001__x0001_ýÿÿÿû'_x0001__x0001_ü'_x0001__x0001_ý'_x0001__x0001_þ'_x0001__x0001_ÿ'_x0001__x0001__x0001_(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ô_x0018_ø7J&gt;_x0010_A_x0001__x0003_$Û¼ËW_x001A__x0012_A¿Yæ´¬Ü_x0011_Aco`sI_x0014__x0012_A_x0004__x0007_|Ñ+_x0012_A_x0017_åº¡E·_x000D_A+~_x0011_"C_x000E_AÉê_x0008_ 93_x000E_A,ñ´_x000B_L_x0010_A5½µ¼?¡_x000F_A«$9@_x000D_AÕáîí|_x000E_A_x0019_åd_x0014_6Ç_x000E_A ß`õ_x0018__x0011_AyÜ,iüß_x0013_A?Æ°â_x0012_AÜõÓ_x0013_AÊôÔíf_x0011_Aþñ¾_x0012_A_x0017_ÓkËb1_x0013_A­¯àBÄr_x000D_AY_x0015_Çä_x000D_A=W_x0002_¤ù_x0011_AS2-_x0004__x000F_A_x0014_sÆV#_x0012_A¹:Ç_x0004__x0012_Aú7rÖtÜ_x0011_Aõ°Ô]/_x0012_AO±C_x0005_)ø_x000E_A_x0017__x000F_çá___x000F_A×¾T¸v_x0016_AÔ§ûRã_x0011_Ae_x001D_ê@_x0001__x0002_c_x0011_AË0_x0015_$$ù_x0010_A _x0005_M´2G_x0010_AÓÛÊH.5_x0013_A_x000D_¡S$:_x0010_A_Ù¼_x0006__x0001_â_x000C_AÕÊà}R_x0011_AÀqç±_x0010_A'º`1_x000D_×_x000F_A7(íµ__x0011_Aátpi&amp;ú_x000D_Aã¥&gt; OÚ_x0010_A-¦¿^Á_x0011_A_x001B_o-&amp;_x0003__x0011_AÐ§_x001C_ú_x0011_A0$Ðü_x0011__x0011_A_x000F_íûY&amp;_x0010_Au/ö_x000B__x000D_Aëîv_x000E_ºö	A_x000D_Ã¡(_x0002_Æ_x000F_A-73nÕR_x0011_A3,oÐ/_x000C_Aì_x0019_ù¡ß_x0012_AM_x000D_..+}_x0016_A×ûJ_x0011__x0006_ö_x0012_A_¹¹_x0018_õ_x0011_Aíf¹_x000F_A2r]â]_x0013__x0012_AeÐ-_x0015__x0014_AÍA_x001C__x001F__x0010__x001D__x0011_AY{×M¢º_x0010_AñX~_x001D__x0010_A_x0002__x0003_kÙª/~_x0010_A7îÉGL©_x0012_A7$Ñù_x0010_ALçïq_x0011_Aá1Ùø$_x000F__x0011_AY©&lt;._x0011_AË¤zM®Ã_x000F_A£¸½=ü,_x0013_A¹}î|Cð_x0011_A_x0007__x0016__x000F_\í_x0012_AæHöC_x0002_x_x0012_A,(K±K_x0012_AgþRÆ`v_x0014_A~_x0004_Øiå+_x0013_AQDu_x0001_ñ±_x0012_A«n*zÇ_x0012_AT_x001D_Á¸#¥_x0012_AYE½_x001C_t7_x000F_ATÒåD_x0012_{_x0010_A_x001A_	®gÙ_x0011_Aëd_x0008_`z_x000E_AìÍ_x000D_¨¡È_x0013_A³_x0012_=³_x0010_Af:¤/&gt;L_x0010_ACfµN_x0006__x0011_A_x0007_÷§aÂ_x0010_AÃ³à_x0004_òY_x000C_A®·n$ö_x0011_A_x001F_åÜBµ®_x0012_Amû7&lt;$_x0011_AM]Öm®_x0005__x0011_A`ø¢_x0001__x0006_	Æ_x0012_Aa0´¼e_x0011_A¸W©Öå_x0005__x0013_AV4_x0007__x0011_AC~_x000D_	Å_x0012_Ap_x0004_DV_x0013_A/l_x001A_àT_x000D_ASµ0K_x0012_Aêº_x0003_c¿2_x0011_AG"Û_x0008_ç_x000C_A'é_x000E_©@_x0013_A_x0016_&lt;öÏéO_x0010_A·à_x0006_1Ö÷_x0010_A_x000D_3å·_x0002_¸_x0006_At¦îÌÎ:_x0010_A(/{õB_x0010_A#=i»ãO_x000F_A=/©§¬(_x0010_A_x0019_+¢"½_x0010_An_x0003__x001F_Ûh_x001D__x0013_AþªE¦é_x0012_A±uzCî{_x0012_A'r;Z_x0014_A¢  _x0010_AÒÞN¹_x0010__x0011_AëU®/_x000F_Aè,j°k_x0010_A÷³å_x0018_S_x0011_Aý«&lt;Ò_x0019_ê_x0013_A£ÏI_x0001_×_x0011_A\¾_x0011_Aâh¾ô_x0010_A_x0002__x0003_:OL©_x0013_A½×%ú.Ý_x0016_AVÝÆ~à_x0019__x0010_A#"~þ;_x0010__x000F_AACX{&amp;_x000D_A&gt;w×ÕB_x0011_A_x0011_³&lt;Ì_x0014__x0012_AÅ´}0_x001E__x0013_A²"ðØÉ_x0011_A9ïÝ­ÿ5_x0012_A_x0003_,Æ(4E_x0011_Aþaäj"N_x0011_ASN_x0011_ù´2_x0013_A¶áE=·_x0010_Aí_x001C_]°_x0010_AG÷Üz®Á_x0016_AÜy~_x001E__x0011_Aâ¦¸ÌAY_x0010_Aõm~,µï_x0012_AR_x000E_Ò½â|_x0010_A_x0004_j\öÁe_x0012_AOÔ «I_x000F_A_x000B_ÔÁ'_x0013__x0012_AÇ_x0016_`Ø+L_x000E_A_x001C_ég_x0010_A};§þm_x0012_Aû_x0001_#_x0003_ü_x0012_A'MÇxñµ_x0011_A_x0001__x0012_ÂÓÁª_x0011_A§&gt;(«s_x0012_At1çnº_x0010_ATø²a_x0002__x0004_U_x0012_A¬À"¸ª_x0010_A£B_x0013_dàÈ_x0010_A(p_x0003_Ãaa_x0012_Aó"vM_x000F_A_x0003__x0016_|·_x000C_¿_x0010_AÒ=&lt;D_x001F_0_x0012_AA_x0016_Á;n_x0012_AA_x0013__x0019_Vã_x000E_Aò_x0001_´a_x0017__x0011_Aï±H~_x001C__x000E_A§ñ\7Òê_x0012_A$yå_x0017_¥_x0013_AÌg@p«%_x0011_AlÈ¨_x001A_U$_x0011_AÄPOÔ_x000E_AóÌM*_x0010_A÷|Ê_x0002_Ô°_x0011_A&amp;_x0011_=üQ,_x0013_A¡ßQE¸_x0010__x0011_A©UÍR_x000F_A_x0019__x0018_Â$_x0004_X_x0011_AÚ_x001A__x000B_yø_x0011_Aî_x0006_&lt;_x0018__x0019_ù_x0010_A&amp;!&gt;_x0014_\_x0012_AË}c:»{_x0010_Açý­éÛá_x000F_A­8÷_x0012_A1_x0016_Æx|_x000F_A½téP_x001C_Ô_x000D_AUT]èJ_x000F_A[yHðiR_x0012_A_x0001__x0003_5_x001A_(_x0005_Y_x0012_AßÝÊôY_x000C_A_x0017_ïee_x000E_A¦_x0019__x0012_X9*_x0010_AQÈerÙ_x0012_Aaì_x000E_Úßf_x0013_A[ÃxÉCZ_x000B_ApàÏxsr_x0012_A{á|1_x0010_A¹'Ú{Ên_x0010_Ae¦ ,i_x0010_A£M_x0011_ùd¹_x0011_Awø$ºK_x0017_AT`õîZ_x0010_AåßY¹2_x000E__x0010_A__x001A_Gìu_x0013__x0012_Aô¯95_x0016__x0010_ASÖÑ.n_x0011_AÁ¦E¸_x0013_A_x0013_¡4_x0010_Vù_x0013_A|öz_x0002__x0013_AoÙB¸_x0010_A­eæã_x0014__x0012_A$.9¶3á_x0011_AjvÂ6vw_x0010_A§ ·Ô_x000F_Ah;¤&gt;ÿü_x0013_A&gt;_x0001_ãW%Ü_x0012_A_x0006_¶}7_x001E__x0016_A¿¡ñö»5	Aq_x0012_^3*À_x000F_A¨S_x0003__x0004__x0006_z_x0012_AÿK_x0014_­y_x000F_ABÏ_x0004_×5_x0010_AO»Ï&gt;Ý_x0004_A¡¬%Ä²i_x0010_A_x000C_H_x001D_Ë	_x0010_Aåªòf_x0010_A_x0015__x000C_s×+_x0012_A§Pið_x0008_ã_x000E_AÛû3\Ó_x0011_A«Á]_x0015_³_x0010_A_x001D_º­H/_x0012_A8i_x0002_Ã_x0011_`_x0010_Ad£ÅºAã_x0010_A³}]_x001F__x0008_g_x0010_Ak6#õ_x001F__x000C_A_x0019__x0003_Ì1×w_x0014_Aiå_x001F_¸¡_x0004_AY¯üCÊª_x000F_A´¤Ø_x001C__x0001_é_x0011_Aûýí$é¢_x000F_A:Ñùú+_x0011_AÿAu_x0005__x0019__x0013_A\C¿%_x0019__x0019__x0014_AYw]U_x0011_A_x0017_ÍéI_x0014_AiÌ¹ÅÎ·_x0010_AÞÈ¨dP_x0012_A§ì~÷_x000C__x0014_AM«&lt;¶_x0010_AõVÿâp_x0012_Aÿ¢Ý Å_x0012_A_x0001__x0003_;&amp;¨aI"_x000F_Aè5Ð_FL_x0011_Ak¿xwìt_x000F_A_x0004_&lt;^_M_x0011_A¸pQÜ8D_x0011_A¯´D+&gt;_x0012_A/_x0003_Yj_x0010_AÊ._x0014_?_x0011_AÂ_x001C_!xø_x0010_ABÏñ_x0014_`_x000D__x0012_AC½weÁª_x0011_A÷ë_x0003_l¾_x0010_A_x000E_k/ÀÏ_x001C__x000B_A¿/lI_x0011__x0013_A­_x001A_Ð_x0019_-_x0011_AÇ_x000D_v§_x000B_A·_x0004_$_x0011_A}Vo±7_x0012_A3~E_x0002_Úè_x0010_A-oæÐD7_x000F_A4ø_ÿî_x0011_Auó^_x001E_å_x0012_A\ÎÀG7¿_x0010_Aq_x0016_þí¸_x0010_A\¸¤fp_x0010_A_x0015__x001D_My_x0008_þ_x0010_AÓé9ÂûG_x000F_AìJ)æõr_x0013_AÂä¢GGÛ_x0012_Aû_x001F_Û^Ñ_x0011_Aì¾áÎt9_x0011_AÛ`_x0002__x0003_¥_x0011_AÁ_x0001_asq_x0014_AåE~CÃ_x000E_Aéü_x000C_ß®__x0011_AÊ\;´ze_x0010_AÊ}±)_x0012_Al9äb_x0011_AnÞ_x001D_N3Z_x0010_Aºs±ÖQ_x001A__x000B_A,Lcõ_x0011_A7|}X&amp;=_x0011_AApÚ3 _x0010_AWøIò¹O_x0012_AFZ_x001E_)ë_x0011_AÏÖÉïòÈ_x000F_AÝ_x0010_=@_x0013__x0011_AÝ(n´_x000F_AåHcÀ1_x0012_A_×Ýy[_x0014__x000D_AÓtÒ5ë«_x000E_Aôeúè°_x0011_Aëúëdu_x000E_AWFµ9_x000F_ý_x0013_A\áøÀU_x0003_Aúm=b-ÿ_x0013_A³î6Oð_x000E_A©ü	Ø°$_x0013_Aen_x000F_õ_x0011_AßÏræß_x0010_AÄ;¤Bg_x0014_AÃ_x0015_}_x000E_AôÙ¸O²_x0010_A_x0003__x0004_t¦s©Ò_x0018__x0011_Aq~ÞP»ø_x000E_A«j_x0003_@è_x0011_A&lt;åÙ_x000B__x0011_AB_x001D_PË'_x0010_Aeù"Ò¬_x0013_Ao©Zz¨p_x000E_ASé_x000C_9_x0002__x000D_A_x0018_ïWû_x0012_A	_x0017_Í0e_x000F_ASa4T»+	A÷´i\{_x001E__x000C_A_x0015__x001E_ë9¸_x000D_A×âc¦_x0017_7_x0011_A!-ù=_x0011_Ay}5±)à_x0013_Av1ö¨6_x0010_AXOEbñ_x0010_AS_x0013_&gt;Ç¦_x000E_Aìj_x0002_ð·_x0010_AM_x0005_ OÔW_x000F_A?ê_x0016_Xô¢_x0010_A(_x0016_Ô_x0008_Y_x0019__x0011_A`T¥_x000D_K	_x0012_Añi±÷ì_x0014_A_x0010_öÕ|_x0001__x000D_AáÈ_x0014_q@_x0003__x000F_Aï_x0018_ýÁ_x0010_A_x0015_Gy_x0006_´_x000C_Ao_x001B_²ÃSå_x0012_A·ÝóÖ_x000E_AÁá7r_x000B__x0015_	,_x0014_A_x0012_MxRá_x0012_Aõï_x0008_4m_x000C_A_x001D_Üíä÷B_x0011_AÿË&gt;Kÿ_x0011_A9V|_x0002_(_x000F_A;dÿpT-_x000D_Aª9ï _x0006__x0012_A1îg_x000D_AýÆªç¨'_x0012_Aú_x0007__x0001_î_x0004__x0010_A¶xó_x0011_AAC}]D·_x000F_A±}ö¢+F_x000D_AÅëo¬õ_x0011_Aq¹|hY__x000F_Aðgr_x0010_AÝH®²ò_x0012_A!2Ð¢»ó_x000F_AV|jµn_x0011_Aeo9(_x0010_ADóuLUí_x0010_Aó¯c,ß_x0012_Aéë	ôç_x000E_ABºªÿ_x0003__x0015_Aµhå¾I_x000C_A'þåY±_x0010_Aø»_x0017_ù½_x0010_A_x0005_Iö&lt;°*_x0011_Apq"él_x0013_Ac_x000D_M_x0005__x000D_A9Ut6gÀ_x0012_A_x0001__x0002_R0¶t_x001A_R_x0010_AEüa_x0006_'¡_x0011_ASº?_x0001_9V_x0011_Aê)_x0004_.ø_x0010_AgfpÓ_x0019__x000E_AvÙ_x0001_]_x0015_Aw:ÂÍí_x0012_AwdØÓ_x0013_Aþ¹_x000F_×~`_x0010_A)_x001E_Ý_x0012_A_x0005_]£×ÒJ_x0012_A_x0011_©@jp_x001A__x0010_A_x000B_!§,ä_x000E_A_x000B_Ï#O©_x0013_A_x000F__x0008_ ¼È_x0010_A3(rñÜ_x000C_A­^HmÖN_x000F_A1ûAxr¬_x000E_A|_x0006_#Ä®_x0015_A£´¨·28_x0010_A´3ºG[G_x0012_AIÊóØÐñ_x0010_Aÿ¼A_x001C__x000D_I_x000F_A}ºÏUí_x0015_AZp5Ç_x0017__x001A__x0011_A_x0017_¿}x+9_x000F_AÙÚv´_x000D_AHÁ_x0002_ÑZo_x0012_A,Éç%£_x0012__x0012_Aqá¬Ê_x0010_AÅ'èª;_x000D_Ag®3_x0002__x0003_X_x0010_AL9×_x000F__x0017_¥_x0011_A_x0003_D÷@±l_x0012_AÛn9[ÛH_x0011_A; §)l_x0013_A@¿Ì¡p_x0012_A#ÀÑOor_x0011_A&lt;_x001A_¤âa_x000B__x0013_A_x0012_a_x0006_y	_x0013_AéÓï¦_x0004__x000E_AÃ7}°_x000E_A#k_x0007_5Ô_x000F_AÝï¡'N_x0013_Az^_x0008_¡LQ_x0010_A0Ý_x0014_û½_x0011_AÓ*Ú_x001B_ô_x000D_A_x001D_EÌM_x0001__x000E_A_x0011__x0011__x0018_"_x000F_A -_x0019_²³_x0011_A	_x0016_Äë¶_x0010__x0012_Aç)µý+_x000F_A¹Ê_x000F_¤_x000D_AÊ9Ru¢Q_x0012_Aùq!ÝÇ_x000C_A,z}ø_x0010_AÉgAôÓ×_x0010_Ai©yG(x_x0015_A_x0019_dD¿Ð_x0012__x000E_AöM©\¼+_x0011_A_x001B_./_x0013_æ_x0010_AåjPØ­_x0010__x0011_AA9PO¯_x0011_A_x0002__x0004_9-ösÅ_x0011_A_x0001__x0013__x0014__x0003_:Ü_x0014_AÃb_x000F_M_x0015__x0012_AÍ0¼ìu_x000C_A_x0001_ÀóÕ4_x0011_Aº:Þ_x000F__x0013_AÝÖ£÷	_x0013_A_x0014_ëó£ö~_x0010_A'¤_x0018_Õ*]_x0013_AðÊ_x0019_êq_x0001__x0011_A,ó,½`ô_x0011_AI~g_x0017_£O_x0012_A6»³½óþ_x0012_AU±ËF´«_x0013_AGf_x0007_ÉØ_x0011_A_x000E_¢è-®ð_x0011_A^×¨å_x0010_AvýÜ%)+_x0012_AÔ¡ÂoM_x0011_A]_x0019_lÁ°_x0012_A½ÄmO_x0006__x0011_AÔBÀ&lt;Ê¿_x0010_Ac_x0005__x001A__x0010_A_x000C_J;PU)_x0010_Aé¿I_x0007_Ð_x0012_AfÃ=)_x0012_AR¿_x001E_Tçï_x0010_A¹ÐéãÇå_x0010_AÇ#Ô»_x0010_A_x000D_³ì¸*_x000C_Aí_x001E_ÿ#Ä_x0012_Að²;O_x0002__x0004_nC_x0011_A[C_x0001_Ú^A_x0011_A'?? AÙ_x000F_AQ)¦ùõ_x000F_A¥Z©§[]_x000E_A(I_x0015_²}à_x0010_Aª×d|§_x0010_Amv_x001E_Ç _x0011_A&gt;z_x0002__x000B__x001F__x0012_A³q1d_x0010_A¶¯;òTF_x0011_A¸×Q=4S_x0015_AþK6B:_x0010_A7_x0004_«k_x0012_Aô[m¯;_x0016_A­)y_x0011_ì9_x000F_A0J_x0013_:O_x0012_Aâà¤'ÏÚ_x0011_AUÀW_x0004_5_x000F_A_x001C_°Vbx%_x0011_A_x001B_ÍºH}Ã_x0011_A_x0012_Wk/2z_x0011_A5Ác_x0003_²_x001A__x0010_A8ö3_x001C_§´_x0010_ASõzÓv_x001B__x0011_A]¯F_x0019_F_x0012_A¤SÉÖÈl_x0012_A_x0001_Ïóò6Ð_x0012_AN_x001E_Iôu_x000E_AIJTÑ¯_x000E_Aê_x0002_W!_x0013_Aøß¿ô_x0011__x0011_A_x0003__x0004_úyq¢_x0010_AEè!ê_x0006__x0012_A\ÆôJïp_x0010_A±x´úl_x0012_Aþ·1Z_x0010__x0012_A¸_x0019__x0014_&lt;hþ_x0012_AbÅ_x0001_ú_x0011_Aù_x0005_&gt;&amp;_x0010_A°×_x0004_æz_x0010_A_x0001_æÄ_x0006_§_x000E_AÕ&amp;5Ù_x0011_Ay_x001A_ó_x0015__x0002_y_x0013_A·î_x000F_®_x0012_AÇgìly _x0004_Aì Ð¦_x000B_G_x0012_AÿÒxfÍW_x0010_A_x0008_n&amp;ñ_x0011_A×Ùûy_x0013_As{#î¼_x0011_AÅ¦{Ïf_x000F_AñÆê[Þ_x0010_AÛ9Xò_x000C_Ar¶à¨_x000B__x0011_AõuëD¨_x0010_AÏ¨|MR_x000F_A6Ã[_x001C_û_x000B_A²KÇ¼_x0010_Ar_x0003_I_x000C__x0011_A+k²ëpR_x0013_A®_x0017_[Æ|ù_x0010_A.OFh_x0005__x0017__x0011_A¼@z_x0005__x0015_x_x0011_A×_x0018_FL_x000E_A¼UéÊ¼_x0011_AÍÍb-:_x0012_Ad¿¨¾eÛ_x0010_AÁºN_x0010_A»ÄÕ+Õü_x0010_A8Lë_x0011_AQ_x001C_ø_x0011_AgT2_x000F_AC]¥yÑ_x0011_AkÍ_x0003_L¥_x0015__x0010_A_x001A_X¦_x0008_UW_x0011_A_x0001__x0006_%¤_x0010_A¥Ù¥õø@_x0011_Aßì3ZÂÔ_x000F_A«^Ä-_x0010_Au_x000B_©ì«_x0012_A_x0014_#Ù¤b_x0010_A	å&amp;_x000E_5(_x0011_A_x000D_4[Ã_x000E_¯_x0013_AÊ_x0005_Ô¿ _x0011_AYõpw_x000F_Aó©_x0017_Ñ.ô_x000F_A[_x0014_7Ä:_x0010_A1×}r'_x000C__x000F_AÄÍÞ,ÉZ_x0010_AM_x001C__x0002_$_x0011__x0012_Ap _x0008_ò([_x0012_A[_x0004_`Î_x0010_A_x0007__x000F_¼·-c_x0013_Aç-·Í_x000B__x0012_A_x0002__x0003_-VXÜë_x000D_A³s_x0001_ÚR_x000E_Aoé=@_x0011_A?Ùúo_x0006_G_x0010_Auì!ÁË_x0012_AùíM&lt;(¨_x000C_AnoVi[_x0011_AiJ"ðÝ[_x000F_A+1_x0006__x001D_hÌ_x000F_A×Æ_x000B__x0013__x0010_A»&amp;wLú_x000E_A­p0Y_x0011_Ã_x000F_AGi_x0016_£Ù	_x0012_A.p~Ð(_x0010_Aç+¡Âè_x000D_A_x0006__x0017_bÚZ_x0010_A!&gt;§!Õ_x000E_AÓÈ_x0005_6í_x0013_A`×Rø_x0011_A" 9¶_x0019_ò_x0012_A_x0005_ÛQ_x0004__x000E__x0010_AãO_x000E__x001A_·_x0011_ARtóºÏ_x0002__x0012_Ae-Û¯_x0016__x0011_A_x001E_4&gt;_x001D_3_x0011__x0013_Am9È_x0001_C_x0011_A_x000C_ÂëR_x0011_AJØ_x0013_½_x0012_A© b¨@_x0011_A0-]¡_x0002__x0014_AwA±µ_x0014_A!ë_x000C__x0001__x0003_Z(_x0011_AM=íA_x001C_ä_x0011_Aà¾Ð`©_x0016__x0011_AôFç9Ä¨_x0011_AË_x0002_¨_x000B__x0017__x0010_AþZÒ)DÚ_x0011_A_x0005__x0011_ãbÙ¢_x000E_A_x000D_e³_x0002__x0013_AÈ¢OB¯_x0011_A¢h5êw_x0011_A_x0003_£(bã¤_x0012_A_x000B_=ÉÏ°¼_x000F_A#k3ç_x000B_Aå¹Ýß÷_x0013_A'ª_x000C_«»Â_x0011_Aó&lt;J§_x0012_A_x0015_Ù¢qQ_x0010_A)¡_x001F__x0008_½½_x0010_APû-¾_x0011__x001C__x0010_AõzB³Êw_x0014_A7üD¨Ö­_x000B_A¤­¿gäÿ_x0012_AÝÁ}4_x0001_Æ_x0012_A©î¬_x000F_AR=u8_x0010_A¼#k_x001F__x001F_±_x0013_A_x001A_G/áH_x0012_A@_x0004_L6S_x001B__x0013_A¦_x001C_+#G_x0011_A!`ÜÇ_x0016__x000B__x0011_A_x0017_ñ_x001B__x001B_· _x000F_A_x000F_9ûãa_x0006__x0014_A</t>
  </si>
  <si>
    <t>05d456d10dd2d3d862e51fdf2fe3fe9d_x0001__x0002__x0003_cZ°_x0005__x0011_AÛ8¾Î	_x0010_Aã|	¼è_x0014_Aj9ðy8n_x0011_Aw_x001B_yKõ_x0010_Aý¢_x000B_4Ü_x0010_A¶]þ&lt;kÙ_x0011_AÆðþzi_x0010_A \xû7M_x0012_A­"T_x0012_A_x0017__x000F_7P7_x0010_AJÉ_x0014_Í½_x0010_A_x000E_Ñrç/)_x0015_At~ i__x0013_A~_x0007_È&lt;p_x0012_A_x000F_a_x001B__x0013_Lá_x000F_AÙ.&lt;$Í_x000F_Ac_x0007__x0014__x0010_A¼uÆ|_x0013__x0013_AÓºzÏÉÎ_x0011_Aè«x_x000C_Æ_x0010__x0011_Aêx_x0007_Ñ _x0011_A_x0013_c.2	÷_x0013_A¥öµ·_x000C_Ax´íêw_x0012_A/á3ñ`i_x0011_Að*l#ì_x0012_AÄ.ªë2_x0012_Aj_x000D_"¬ºf_x0011_AÊÁÍtÄ_x0011_AÝ_x000B_e»¦³_x000F_AÁ÷©,_x0003__x0007_ú«_x0011_A××oí_x0013_AC_x001A__x0007_Êç_x0011_A_x0005_otÜ_x000C__x0012_ASw5_x000F_Á3_x0012_A%,_x0011_Ñ_x000E_AÅõ_x001D_,x_x000E_A	Ñ5«O¨_x0010_A ¸ö_x001A_4_x0012_Ar_x0017_o:ó_x001B__x0010_Aì_x0005__x0006_w _x0011_Al_x000D_¥ù_x0016_x_x0012_Aðá_x0003__x0011_A{¡_x0004_W6_x0013_Ae&gt;¥Äð_x001E__x000E_AUÅ=9_x0011__x0019__x000F_A_x0017_²PøÀÈ_x0010_AG]y£úÆ_x0013_A°x_x0004_XÁ_x0006__x0013_AÏ|.?=_x0011_Aà_x0002_ð´`_x0013_A½O%RY_x000B_A¨_x0001_zN0_x0012_Aì¾_x000F_F_x0005__x0003__x0013_AÂ[½PµÙ_x0010_Aæ5Ý¥_x0012_AKÉÚª_x0010_A«ðÁú_x0017__x000E_AS_x0006_d_x0013_°c_x000F_A8zº_x0018_+_x0010_AÛ_x0012_÷0Î_x0012_A¡vH1R9_x0011_A_x0003__x0004_áÙäÖt_x0012_Asï_x001C_Î_x0011_AëzB_x0011__x0007_E_x000E_A:T-9_x001F__x000C__x0010_Aí_x000D_»Öß_x0012_Aúd_x0004__x001F_F¬_x0012_A_x0013_Õ{³_x0005_Ê_x0012_Ak}Ï_x001D_Òü_x000D_AÕæ\@_x0012_A_óÃld_x000B__x0014_A_x0010_Ù÷¹_x000D_Aó£&gt;¼¡¸_x000E_A_x000C_Dð2_x0011_Aýf_x001E_QÖ_x0011__x0013_A[}g_x000F_Aö]ã ¦Õ_x0010_Aâ_x000B_4x»_x0010_A·)_T©[_x000F_AËD³ý_x0013_A]¾É_x0018_Ñ\_x0011_A+í_x0002_BI_x0012_A_x0007_O¨ßvp_x0014_AíÝ_x0010_%H_x000E_AtÇ¯G_x0012_A_x001F_ø	²_x0018__x0011_A_x0001_PÅÑ«ì_x000E_A³_x0001_Ñ!_x0007_Ç_x0011_A2tCK_x0010_"_x0013_AA¶_x001D_Fÿm_x000D_Af¸Áaå_x0011_Aã¼7=_x000F_A[_x0004_bu_x0002__x0003_¨_x0011_AfhÿÐ_x0011_Ï_x0013_AlSÙé{]_x0010_A3Õ¸b_x0013_Aû_x0010_]PÝ_x0007__x0010_AÕ^®LÙ_x0011_A_x000C_Q_x0011_¦¨_x0003_A_x0002_4Cþb_x0014_AáÆmêüS_x0011_A ;¿ûh_x0011_A_x001B__x0010_^¤µ_x0001__x000F_AD5¹Â#_x0012_AN½\õ_x0006__x0011_A_x0018_-²E¢_x0011__x0011_AÕæI¬Ö·_x000F_A©ÞÍp¡_x0014__x000C_Aù_x0010__eß_x0011_A%P_x001C_?k"_x000C_A_x000F__x0011_\$8^_x000F_AnHà1½_x000D_A¿PÇöú_x0012_AÜèõ%Ä_x0010_AÇÓj1c_x000D_A_x001D_jÉW_x001C__x0004__x0010_Aú£ÓÃ_x000E__x0011_AI;ëg¬ñ_x0010_AHqe_x0010_A6%ýQÙ_x0012_A ò_x0015_³!@_x0013_AÔÝ_x000C_àô_x0010_AE?[f¼ê_x0011_Aã¯_x0014_¨ê_x0011_A_x0003__x0004_æ5o(`_x0012_Af{Äb_x000E_A½hÕu_x0010_A`-lè&gt;__x0012_A_x000F_,J:«_x0010_A³Î Êé_x0012_Au[_x0002_0_x0011_Aj_x0013_¥â_x000E__x0010_A£aù_x0010_Ao_x000C_/Ê_x001D__x000C_Ad_x0004_,Þw_x0011_Aixd_x0011_A_x001F_ñé-Ã _x000F_AiÅ¡ëÖ_x0011_AogÎõ9b_x000F_A,ÇæÃ»ö_x0012_A¶ùÃ_x0011_Aä2hÌ®Õ_x0013_A_x0001_:¬ç±_x000C_A/äØ,_x000B__x000C_A_x0002_BäçäF_x0011_Avªôô;_x0015_A¹Pê÷_x0010_A_x0012__x000C_Ù_x0008_3à_x0012_Aè~_x000D_Â³_x0011_AÇ|°_x0011_B_x0011_A¨)°Óg¯_x0011_A´ÉÅæ_x0017__x0010_Ao '¶_x000F_AÔMÒ}Ó_x0005__x0010_AièMàHq_x000D_A»¿+½_x0001__x0003_ªß_x000F_A_x0007_2EíqJ_x000C_Aèj_ÜL×_x0011_AësG_Ó½_x0012_A«J¶3_x0010_A_x0005_nÖ_x0012_A-3x§bw_x000E_A_x0013_{_x0013_QÆ_x0011__x0012_A[ÕÓ_x001C__x0010_A')XMeã_x0010_AW3j£76_x000B_Aqë"yß_x0015__x0012_Am4A·_x000B_a_x0010_AÉªPþÉ_x0011_Aô¦£fg_x000D_A#IüÃÎ_x000F_A_x0002_GÛ_x001E_ë_x0012_A_x0019_¢V*\_x000D_A1àÿs_x0012_A_x0019_-!Sy_x0013_A_x000C_ßÒRÌ¯_x0014_A_x0010_iÈ©_x0011_A¾_x001C_²	_x0013_A_x0011_£_x001F_Iß¤_x0010_AcÜ_x000B__x000C_V_x0014_A=jðE_x0010_AøEð_x000C__x0010_A¢4B_x0010_Aeú*p0_x0010_AB_x0011_Ä3Û7_x0010_A»È	$Ì_x0011_A:\÷í´_x0019__x0014_A_x0001__x0002_1ô_x001B_uû_x0002_AYÏØ_x000F_7û_x0010_AÍáO.ò¸_x0014_Aøþý_x0011_AHâG_x0002_Ú_x0016_APoÿ&amp;_x0017__x0013_A_x0011_à_x001B_C_x000F_A)cV¿B_x0010_A°\¸Àû_x000E_A§T¢Ë5_x000F_A9múí= _x0012_A?±_x0015_ÜJQ_x0012_A/éÿ_x0001_éë_x0011_AïÞvEdY_x000F_A_x0001_øõ{_x000F_AõÂõ§ÉA_x0010_AÓÇx§T_x000F_AwT_x0015_Éz_x0011_Aþ]Q_x001A_"_x000B_A¾}âóE_x0014_AÞ_x0014__x0002_Ô(_x0010_AÀµ¨_x0002_"S_x0012_AvÊYmR_x0011_AÙ¼²_x0013_AQJÃÈ·!_x000F_AþÚ;¸s_x0011_AÈÔg¥_x0008__x0010_Au_x000D_Êí4¶_x0011_A^¡o&lt;_x0012_AÂ_x0017__x000D_"Å_x000E__x0010_Am¶ÒÞw_x000F_AX!_x0005__x000B_öm_x0016_A­M/_x000F_EÝ_x0008_A_x0004_]â¬ë_x0010_AM_x0016_UK¹_x0010_A_x0016_bud_x000D_AÕb1ME_x000D__x000D_A@é(Ä¢_x0011_AMÚqâ_x000C_A2_x0013__x0001_ta_x0011_A­T)Ð_x0012__x0013_A/Ô_x001B_ÀÊí_x0012_Aèî4ÂÝ½_x0010_A¢_x0011_¹`__x0011__x0011_A_nØûø_x0013_Aÿ¡RD\¼_x0013_A/çÝ¢V_x0010_AQ¼RT8Í_x0011_A«ä@_x0018__x0011_A_x0007_rauMÃ_x000F_A}ÍÌØ|ä_x0014_AEþoªNÎ_x000E_AA^Í@Ò_x0013_AÑ,½0_x0002__x0012_A­D	_x000C__x0014_H_x000D_A;S¾KD_x0012_Aê8Òfÿ_x0011_AÏòó!&amp;¸_x0010_AM÷jd_x001F__x0014_A_x0008_¸_x0003_&lt;_x0008_w_x0013_A3_x000F_ÖR£å_x0011_Aü_x0006_@ÓÙe_x0010_AP´__x0017_$_x0010_A_x0006__x0007_+.ê4|_x000E_AÑ_x0007_Î_x001F_ª¿_x000F_A	¥Çõãó_x0011_A_x0012_/B¼O¥_x0012_AÐkò¶Å_x0012_A_x001D__x0016_Ô¯_x0012__x001A__x0010_AÇ_x0003_L_x0006_¡_x000C_A&gt;ÿÑJ_x0001__x0011_A_x0010_£Ó_x000B__x0005_ô_x0011_Av_x0002_èÂT[_x0012_A#ò_x0015_q­_x0004__x0013_A¯*èÆ_x0011_AF·÷x«_x0012_Aó;_x0011_¥_x001E_©_x0010_A±_x0019_}Pd§_x0010_AS_x0011_·@5_x0012_A4q"_x0007___x0011_A_x0015_b_x001C_å¡_x000C_A£_x000F_O¼jö_x0010_A2íF_x0004_&gt;Ê_x0010_Aôw_x000B_8_x0005__x000D__x0013_A;y­»~i_x0012_A_x001D_P\°á_x0011_A£y(ô_x0007_Aðâ¡ôK_x0012_AX9Sï&amp;_x0012_Az"B]Hü_x0011_A×_x0010_&lt;áÔt_x0011_A!_x001F_B_x0003_oÿ_x0007_Ao5, L_x0001__x0010_A¯^6_x000C_AË¡I_x0006__x0008_úÌ_x0012_Aíéqá#&gt;_x000E_A_x0006_þ4_x0003_Ô_x0015_A§´î0!_x0011_A¡Q 3ÍO_x000D_Aý¶Ó9]È_x000E_Ag"l5b1_x0014_AW_x0004_÷_x0002_ô}_x0012_A«Z0¹4£_x0011_A)_x0008_¾Ïe_x0012_A_ôhDúÒ_x0012_Aâ¤¶X¬U_x0015_A~_x0014__x0013_í_x000D__x0013_A.åÙ_x0002__x0002_O_x0013_A@nëö_x0016__x0011_A!Ç®±_x0018_ò_x0010_Aÿ_x0005_¾_x001B_gd_x0010_Adè"3_x0005__x0013_A=à`ä_x0013_û_x0010_A!®}¼Ù_x0007__x0012_AýBÓ4Ü_x0012_A_x0001_ Î\G_x000F_A&amp;Në?Ü_x0005__x0010_A3s;¹j_x0011_AÇ_x001D_cÁ×·_x0013_Aïõ_x0015_¢Û8_x000E_Aá^kuAö_x0010_A¿2SºH_x000E_A*cñ&gt;_x0012_A±¸\I9_x0011__x0012_Aæ¢4,M¹_x0011_A_x001F__x001B_1Ã_x000F_A_x0001__x0004_AÌ_x0005_º_x000F_AzÊ_x0014_®fÆ_x0014_A_x001F__x0004_À_x000B_³¯_x0013_ASw_x000F_g_x0012_A_x0014_®æ¯_x0016__x0003__x0010_Aw¿£_x000F_¸J_x0013_A;BH8G(_x0011_A|ÇÂépð_x0011_AI7õrµ_x0010_A9_]_x001D__x0010_Amöm³Ó®_x000F_A»?Me_x000D_Aï¶x:_x001D_¤_x0012_AOxmN%_x0012_AHæZ_x000D__x0010_AëëvÿY_x000E_A."4áÜ^_x0010_AÊ_x0019_e$	_x0013_A±«Ñ@+_x0011_AS,zÒv_x0018__x0013_Aa_x0015__x0011_s_x0002_Ü_x000E_A²6_x001C__x0014_0û_x0012_AÆqpw&lt;_x000C_A³è_x0014_x¸_x000F_AÔ_x000F_Q#[_x0010_A­Û_x0005_vCÖ_x000C_AÊ¥æÑÔ&amp;_x0011_AeËÝ_x0003_ö_x000E_A¹Í5ê?¦_x000C_AÏ^/ñ_x0011_AmF_x000E_-T_x0015_A_x0015__x000E_Á_x0002__x0003_Ðá_x0010_Aa2ø_x0017__Â_x0010_AôP_x0018_ï_x0004_ø_x0011_AçxÊ_x000F_A,_x0018_~_r_x0013_Aq¥pÆX9_x0011_Aø ö_x0008_Õ©_x0013_AC²_x0015__x001A_ô_x0013_APy_x001E_ªn_x0010_AØ×MöÅ_x0010_A{¹Ú_x000B_Â³_x0013_AzÇI_x0007__x0015__x0011_A;`_Q¼_x0012_AÃ	w&lt;ê_x0011_A¿.³¼Jí_x000F_Aß·d«_x000E_A:_x0017__x0013_¼f_x0012_A§¨¼_x001B_Y_x0011_Aî&amp;æô2b_x0011_A0|ò#_x0012_AUie£_x0004_ã_x0012_AmÀ_x0008_ _'_x0012_Ak&amp;xÛ3_x0012_A£_x0010_ýÝ_x001C__x000F_A¢äss_x0002__x0012_AöGA_x001E_`Ì_x0011_A_x001D_¶ó_x0011_ò_x0010_AÿusÌ_x0012_AM_x001A_¶h_x000E__x0012_ANP_x0016_&gt;6_x0012_A_x0005_¦òcê_x0013_Aìó_x0001_ÂR÷_x0011_A_x0007__x0008_|_x0008_	º8_x0010_A´¼!_x0005__x0012_A_x001F_=-aò_x0011_AÃ¼Ú%j_x0011_A=çèU¾%_x000D_A&gt;_x0002_Lç_x0010_A_x0005_ÙN|]÷_x000D_A_x0002_ñ_x0004_á_x0007__x0014_A&gt;ï"@_x0004__x0011_Aiûèß°-_x000D_AMýËÕ£_x000F_A$olÅ«_x0011_Aõ_x0015_9óº¾_x0011_AIx®_x0010_AÕR6@_x0007__x0011_A9&lt;á!_x0012_Ai_x0005_Dõ¶î_x0013_A÷¨vÌØ_x0013_AUþÉzí_x000E_A"ÛÌw¦_x0010_AZ##_x0001__x0017_e_x0010_A_x0003__x001F__x000D_L e_x0011_A%_x0006_q_x0011_AxÃA« ©_x0012_AþH`K{_x0013_A¢n_x0010_µ¨_x0013_AÕ×Þ«ñö_x000F_AîNY&gt;ê©_x0010_A_x0003_}åÝ´ã_x0012_AxHM%p_x0006__x0012_Aic¤»&lt;s_x000E_A½$ãi_x0001__x0002_li_x0011_A{Âuå_x000C_A×ÕkÇ«Ç_x000E_AiÎIO9_x0011_A,·x_x001F__x000F_AÛ­ÇJÆ_x0012_AQ_x001E_êI«·_x000E_A_x0015_éZ_x0018_·N_x0011_Aû_x000D_£lÜ_x0010_Aô«Ñ¾ò_x0010_AU%_x0007_Ø¨_x0008__x000F_AZ2²:Â_x0010_Aëß(P§_x000F_A0É_x0005_ Á_x0010_A¹ì@_x000E_AÐOn_x0004_êÍ_x0011_A÷S6ä°e_x0012_Aé% xà_x000F_Aé_x0015_H°.¤_x0010_AâÐ_x001B_2L£_x0011_A&amp;Ú¤:Y_x0012_Aó^Uæ¯_x000E_AÚî»«_x0012_A'ó{º_x0010_I_x0012_Aê_x001B_Éç|)_x0010_Aá_x0015_^®y_x001B__x0011_AßäTå[ò_x0013_AEFõ_x0011_AQi_x0010__x000C_ò_x000D_AþùIÝÏ_x0010_A¥¬û_x001D__x000E_A¼'Ñ¡fý_x0008_A_x0002__x0003_¶9_x001D__x001F__x0002_å_x0011_AÕÒOD+À_x000B_Asóyïö_x0012_A©_x0007_G³¬ý_x0014_A_x0017_¿IñeÆ_x0011_AÊÆ´tÖ_x0010_AûµZ1ñ_x000D_AD(_x0001_Ëá_x0010_A´Û¢Ë¤q_x0015_A/î__x0004_Î_x0010_A_x0013_;/À_x000E_AIó¾_x0019__x0012_AÞ_x0019_aY_x000C_A_x0014_½ª_x0015_CÁ_x0011_Ak»ê%å_x0010_AÖç¤_x0008__x001E__x0011_Ay_x0004_ýp_x0012_AïÙíYQ_x000E_AMÎUä9_x0011_AcðøØ/ò_x0010_A_x000E_°a_x0005_l_x0010_AËÿ_x001E_X½·_x000F_AøPÆ*$ä_x0010_AAq_,_x0010_AUc_x0005_Þß_x0012_A¸»4*_x000F_AJcP%_x0018_[_x0011_AKªuðé_x000F_A¿î÷_x000B_AÛ_x001D_dhp_x0010_AñX=·ô_x000F_Aõc_x000B__x0001__x0006_9_x0001__x0011_A_x0008_o_x001F_oÂ_x0010_A§_x0003__x0004_læ_x0012_A×û_x0015_¸i_x0013_A6_x001F_IÿÊ_x0010_A³RúV_x000E_A­mI°_x0007__x0013_A	í&gt;_x000C_*_x000F_A+ô_x0016__x0008_äî_x0010_A_x000F_*³_x0004_Jµ_x000C_A·å_x0013_£ç_x000B_A­nGá_x001C__x0012_A±_x0004__x001F_¼u_x0012_AyÐ_x0011_BRò_x000D_A»ÿ¯k_x000E_AÌ_x001B_Y¨Ê_x000D__x0013_A&lt;ç§q¥_x0011_Aë_x0010_ÔUc_x0013_AÔégÊ_x0014_AZ_x0018_À_x001D__x0002_è_x0010_A_x0015_p_x000E_Ñ]_x000E_AK¨ß_x0005__x000D_A~Lö|ß_x000E_Aûu_x0011_~_x0011_A­À¼â_x0016__x0011_A+6{õiÌ_x0012_AKÀß^_x000E_A_x0014_»¼éF^_x0011_AÃ²¨_x0013_x_x000E_ACl6pÝ_x000F_AëN§_x0012_æD_x0011_A=Úñ÷_x000D_A_x0001__x0002_­£l2º_x000E_AaPE&gt;(_x0010_A'óóFEb_x0010_AGh4~+u_x0010_A2_x0005_&lt;Ó_x0013_Aö_x000F_ï_x0001_±þ_x0011_A{³7R·t_x0011_AY¿Þk_x0002_A¶7þ¬4_x0012_A5É"`«\_x0012_A_x0017_ãn_x0019_Ç_x0010_A6Û@Á_x000D__x0012_AÃH²É_x0010_Aî&gt;n}à_x0011_Ak¨ëð³_x0010_ArÐ_x0011_AßKn_x0006_ü'_x0012_AÿYëËt_x0010_A¦øÌ_x001C_&gt;_x000F__x0011_AeQ´Q_x0001_ñ_x0012_A§Ó*ðq_x0012_A_x0014_á*'_x0010_AÏcïÈUz_x0016_AùBKÀ_x0010_A	õÛZõ_x0010_AyBì_x0010_Aø[¶o_x000C_Aí_x001E_º_x0018_Í5_x000E_AÌ&lt;³`	_x0011_A)+Í@_x0011_A¶_x0008_d_x0005_ò_x0013_A{Y¨R_x0001__x0006__x0007_¡_x0010_A_x000F_À*¬ _x0012_A_x0018_ªÛñ(ò_x0010_A»Æ}|p	A%*ô½P_x0011_A_x001B_P°`_x0015_A¢ùª_x000F_y_x0013_A_x0017__x000C_ÉvD3_x0010_AI&amp;òÞD_x0010_A	ýÚ+Z(_x0011_A?9_x0019__x001F_tÆ_x0011_Ai£D¼u_x0014_A%`g'G,_x0013_AmèÈï_x0002_ë_x0011_AÔ*é_x0003_¸Î_x0011_A]7®I_x0010_AUQ¡äæ_x0010_AYö÷_x0012_6_x0013_AvÌ°?_x0004__x0012_AJÊº®È	_x0012_Aûø=&lt;Dã_x0012_AoG]cv_x0010_Aµª'_x0012_Ag{X¯_x0015__x0015_A©F¡_x000F_AîÐ±§Zh_x0013_A7Q¦«B¡_x0010_A+xüVWK_x0010_A¹+àâL_x0010_AÂ_x0005_ì¹N_x0010_AÛ?÷¾ø_x000B_A&lt;_x000D_v.A_x0010_A_x0002__x0003_Ç¬à_x000E_æP_x000F_A~#_x0004_Ú_x000E_"_x0012_Aýkÿ Ü_x000D_A_x001B_	ci_x0003__x0011_AÎ)&lt;ÝaK_x0013_AñÁbúe_x0008__x0012_A/ñr)$Å_x000E_AYï_x0016_XñÅ_x0011_A¡þu]B¿_x000D_AX_x0011__x0003_¾'5_x0010_AÃåi£q_x000F_A'!_x001D__x0006_z_x0012_A@¿È5F_x0011_AI_x001D_«ª_x0013_A*à_x0001_Å_x0010_ABU©Ä_x0005_Þ_x0010_ABú9L´\_x0010_A_ú_x000D__x0012__x0011_Aù_x000C_&lt;ô_x000D_AÛHï¢NO_x0011_A_x0001_dctb_x0011__x000C_A_x0011_aÄ5¦_x000C__x000F_Ag_x001F_åp*_x0013_A~é¯k¿__x0014_APÍë+_x0011_Aejlc8ã_x000D_Aª¢Á_x0011_A~Éô¶9_x0013_A_x001D__x0004_¬_x000F_^¬_x0010_AøKùýB;_x0013_A¹¼íÎ/P_x000D_A¨ú¬K_x0007__x0008__x0019__x0010_Aó`_x001D_eÖ_x000D_AlÁ7Øçq_x0010_A_x0002_rQäT_x0010_AÀ_x0011_I?0_x0011_A#MÆBSÖ_x000E_A¿~A}\_x001C__x0014_A»_x0014_L÷_x0014_A×f_å_x0013_AV?;ÐÈa_x0013_AO¦Þ»O_x0011_Aiï_x0004_Û)_x000D_A_x001E_­õÌt_x0011_A_x001A_ÐÓå_x0010__x000C__x0013_A_x0017_o¨{_x0001__x0012_A.ª°q)_x0012_A©ÚºH}_x001A__x0012_A&amp;Óº/_x0014_AÒÂÓ_x0015__x0008_AÃ_x0003_wÐ_x0002_¶_x000E_A¤_x0006_¿ÃèÓ_x0013_AóH.©_x000C_A_x000E_)_x0011_A_x0005_UÒ_x0004_I_x000F_A¹³óg¶_x000B_AÁ¢_x001F_._x000F_AÉ_x0015_A2´®_x0013_Aß90oÞ_x0012__x0010_A/;_x0006_q_x0011__x0010_A­/¯	/_x0012_AÞVÑVð_x0012_A{ÐY÷O$_x000F_A_x0002__x0003_­öµÀo_x0013_Aº	4_x0010_AN1}Ó_x0017_&gt;_x0011_A"ÅØ_x0001__x0014__x0011_AâÏ-aj_x0003__x0014_A_x000C_Êþ&gt;_x0012_Aôñíý_x0012__x0013_A¹S¦^Ô_x0010__x000E_Aÿ´]$_x000E_Aì¦¬~d_x0010_AÍñÕ. _x000E_A_x000C_Ãdx_x0010__x0010_A~%uÊ_x0001__x0012_A_x0016_d_x000D_tÈ_x0017__x000B_A_x001E_9°_x0008_û_x0010_A½À¦ìv_x0005__x0011_A	¤Å=_x000D_A}GÙÈ_x0011_A¹m¹bÿë_x0011_A1â_x0008_åÜ³_x0013_AÜÇ;;Cp_x0013_A°0ÀªY_x0013__x0013_A©Î´í_x0002__x0013_A_x0017_6ÿ Ã_x0010_AßMg_x001F__x000D_Aß®Þ®¦_x0010_AÊ_x001F__x0012_ZT_x000F_AZKG½_x0010_AÀ"§_x0016__x0013_A½Å&amp;Å_x0019_é_x0010_A_x001D_!_x0001_g|_x0011_AYåk_x0001__x0002_Õ_x0012_A0í¬`	_x0017__x0010_A_x0007_0¥ægâ_x000C_A_x0005_æ¸?ø_x000E_Aì r¼(W_x0011_A\Ä%Í_x0013_A;C_x000B_"[_x0013_Ao¶[wG._x0011_AAH6cÏ	_x0014_A_x000C_Ý.W@_x0012_AöU×Ä÷_x0012_A-V¼/_x000C_/_x0010_A¦¾µ.§_x000B_AÖ§ù_x0008__x001B__x0013_AÍn_x0010_JÛÝ_x0011_A©å_x0016_c¸L_x0013_AcãZrE_x0007__x000F_Aî\òì¦k_x0013_Aõ·»}Jc_x0013_AO%Úl=_x0013_AE`qã~_x000E_AÏÔ±-_x000D_A6·ò_x0008_$_x0010_AAÈöñt|_x0014_A¿}KPÊ_x0010_A­=7¿_x001F_I_x000D_A&amp;½*Û¤_x0011_AõKÌàSã_x000F_A_x000F_.£35s_x0010_A°±Å½_x0012_A-u_x000D_N3_x0011_AÑo×'Ö¢_x000E_A_x0002__x0003_;hñAç¶_x0010_A½«N(_x0010_Av«j¨_x0013_AÒ_x001C_"_x001E__x0010_AÆj:È_x0011_A_x0016_!_¤L_x0010_AUWP_x0010_H_x0010_A}&amp;ÄÅfæ_x000C_AfEÑU_x001C__x0010_Al¯_x001C_eØe_x0010_AåûN^_x000D_A#o)8}_x000C__x0011_A&amp;o;Õêg_x0011_AÕâAÙf0_x0010_Aù _x0003_Ö&amp;_x000F_A_x0013__x0001_}tO_x000D_AwG_àõU_x000F_AÑV_Z¶­_x0010_A_t}yq»_x000F_AúôWb©È_x0011_A¿¶ÆMØ_x0010__x0010_AtüOB]_x0011_AÎb_x0002_§¨9_x0010_A7Wâ|d_x000F_AG_x001A_ÙB[_x000C_AºíCt_x0012_AHÉ_x0018_éÑ_x0011_A_x001A_²Ë_x001A_æB_x0013_A±U¬æë_x000E_A_x0014_±Mv_x0010_A_x0017_Ô´_x0012_tj_x000F_AbpÛÍ_x0002__x0003_¾È_x0010_AÞÉb_x0014_Aw»Bu×V_x0013_A »¾Zþù_x0011_Aêôöâ_x0011_AJøºã¨_x0010_A_x0003_Öë]¹ß_x0013_A.z_x0010__x000F_M_x0011_AÛÉ¬ÀT¡_x0012_A³ú*ºP÷_x000D_A.+ D«_x0013_AÄô¬LÀ_x0011_A_x0017_ÉÐÍ.¢_x0012_A)[$¢_x0015__x0007__x0010_Aö5_x0011_Aÿ_x0017_qîc_x0012_Aé¿_x0007_ _x0001__x000E_A®ÌkË_x0001_¢_x0011_Aù_x0017__x001D_÷&lt;M_x0011_AiÞù P_x001F__x0011_A)&gt;º?s_x000E_A_x0013_àC¯ñ_x0011_A_x000E__x0015_P_x001A_½_x0010_A'_x0014_;©ÝÃ_x000E_A$æÒqç_x0010_AË4_x0013_ü1_x0012_AÍÒÖ&lt;_x0004_I_x0010_ACI_x0004__x0011_æ'_x000E_A._x0012__x0006_Î_x0008__x0013_A(¢Ôýy3_x0010_A½xÃ¦_x0016__x0010_AÊ*_x0001_-¬_x0010_A_x0001__x0005_bÑ_x0002_m_x001D_¸_x0010_AÎiµ«Î|_x0011_A_x0019_:_x0010_A_x0004__x000D_LQ_x0004__x0015_A°¸U®öê_x0011_Aå_x0019_ÐmÄ_x0012_AéàºªD_x0017__x0011_A÷!W)#_x0010_Aß *_x0011_AV_x000E_I\_x0010_Aâ2_x000E__x001E__x0010_A[B£_x0001_Ê_x0012_Ag×Wänj_x0010_A_x001C_ùâh_x0013_A_x0003_Pô©_x0017_­_x000E_A	ZåG_x0001_û_x000B_A_å_x000C_ó_x001D_©_x0010_A_x000F__x0008_¯lÂå_x0011_AÃ³ôbMK_x000F_AÕ/#H¤H_x0011_A_x000B_ÔÛÇÑ°_x0013_AzÈO_x000C_Ê¬_x0011_A.Ö!O3_x0011_A_x001D_Âaù_x0011_A_x000C_Q?Ñ9_x0011_A_x0004_Ëð*]_x0014__x0012_AêWKõ&amp;_x0005_A-þÐg÷½_x000F_A´_x0004_çu_x000D_v_x0011_A5CùF_x0013_A@Y°ýN_x0012_AQ»µ¥_x0006__x0007_UF_x000F_Aø3ßl_x0010_A_x0003_.M¢:2_x0013_A_x000B_^WßS:_x000E_Aéyuv§_x0011_AotYcï_x0011_A£°Xª_x0010_A`_x000B_Ä)_x0011_Aåqäñgâ_x0010_A_x001B_=Qñ,_x0010_AîÏz¯¡_x0010_AZj±kk&gt;_x0013_AðýN|_x0010_AÅq,AÍ_x0013_A"©çùÚF_x0014_AbuÅ_x0015_ì&gt;_x0013_A&amp;h´Æi_x0010_AÁ"Å©wß_x0011_A´_x0005__x0007__x0001__x0014_Ak!ó_x0004_È_x0011_A:vQ¹Vã_x0011_Aòêfê_x0003_R_x0013_A_x0015_Ñ%d_x0012_A&gt;ådyo_x0011_Aù0ïÖQ _x000C_Aÿ«ÌÀ_x0011_AQì¾R_x0011_A§·Kÿ_x0013_AÑÚrfÞ_x0010_A"Ú/È5ª_x0011_A«zi&amp;ÊL_x000C_A_x0002_ìC&lt;õ_x0013__x0013_A_x0001__x0002_|xóþÑB_x0012_AEPÕ(Ó_x000F_A®Ûb]é¸_x0012_A&lt;©)EIÑ_x0013_Aeó_x0015_«¥|_x0012_A_x0015_¨Eé_x0008_n_x0011_Aó&lt;ø³7å_x0014_AÇl8ñc_x0010__x000D_Avyâ&gt;ºW_x0011_Aü"b`%_x0013_A0(ûg_x0013_AU+©R_x0011_A*¦_x0015_ª_x0015__x0012_A%©¨ç`_x0013_AK²_x0003_¡B_x0013_A1-s=·_x001E__x000F_A&gt;ÿô_x000F_AÀ_x001F_._x001B_(_x0012_AiV_x001B_G÷}_x0011_A_x001B_:_x0008__x0018__x0010_ê_x000D_A_x0002__x001B_c0í_x0010_Aë ]0Ê_x0011_AK¢@O.ñ_x0002_Aâà_x0015_Ãó_x0013__x0012_A	$èîø_x000C_A_x0019__x0002__x000D_üÊ8_x000F_AúÂz«?"_x0011_A«@¨_x000E_Ø_x000F_Aa¼[ÐA_x0012_Aá·¢nÎ_x000E_A_x001F_Lþ½_x0013_A9ôIÅ_x0003__x0007_ð%_x0011_A¼LQHé_x0010_A$P_x001E_O_x0010_A_x0015_$_x001D_©3_x0010_Añ_x0016_3z\9_x0011_A%Û_x0007_ª_x0008_Q_x000B_A^¿M_x0010_AØh_x0014_2nC_x0012_A Õ2è_x000C_Ó_x0015_A_x0014__x000E_±_x000C__x0006_¡_x0010_AG÷_x0017_ú_x0013_AZ_x0018_Ù­]_x0010_AÛ_x0010_BÊOf_x0011_A_x000F_*_x0005_7å_x0010_AQ_x000B_cà_x0011_AÍLnN­¼_x0010_A5:_x0001_¢Ì_x000D_A^Ìn¯_x001F__x0013_A=&lt;_x0012_AÛ_x0010_AXN&amp;äf_x0011_A@k_x0002_è_x001C__x0014_AÍg~_x0006_â=_x000C_A_¬^"C_x0011_Ag]Vd_x0013__x000F_A_x0010__x0004_ßOD_x0011_A_x0019_ç_x0017_ÂQ_x0011_A,yVÛ_x0011_AÜóò^_x000E__x0012_A¶69°q9_x0012_AnÎJu2_x0008__x0011_Aý»×(Ó__x0013_A³ù§Ööu_x0011_A_x0004_	eä¼\_x0011_Ad®!ìÉ_x0012_AoY_x0004_«¦_x0010_A_x0005_$¬®¶_x000C__x0010_A_x0014_#_x0006_Yc_x0010_A®váÁÄ_x0010_Aé	vS_x0004_[_x000C_Aä Ü$Ã©_x0012_Ar'¿(e_x0013_AÛ_x0006__x0002_¹Ã3_x0012_A¦uã§_x000F_AýWG1¡]_x000F_A_x0001_J32ÉE_x000F_A_x0001_dÿWnó_x000E_A § U_x0013_¡_x0015_A/òËYÈì_x000F_AW¦¢_x0007_Ôö_x0013_AwÀ7È³_x0014_Aÿ_x0003__x0004_¸i_x0013__x0010_A9B×8g_x0013_A=ã4¨]Û_x000D_A#Ä_x000D_ü _x0014_A×Ëc_x0015__x0015_A_x0008_Ö39é_x001B__x0015_A±_x0001__x0004_UÍ_x000B_A_x0015_VÊ½l_x000D_AXfÀã _x000B_Aü*_x001E_Q_x0010_Aävº¡_x000E__x0011_A§_x0002__x0008_)ò_x000E_A5	fïË_x000E_AýG½s_x0002__x0003_§ê_x000F_A\à²,_x0011_A_x0013_µûfW9_x000D_Aàu¼â?q_x0013_Aýg~Éw_x000C_A_x001D__x0005_N× _x0011_A$Kvø¨5_x0012_As_x0010_¿_x001C_Û_x0003_AÄØ_x0018_òn_x0015_Aò_x0001_k6ý_x0010_A¦2Â._x0013_A$nbù]\_x0013_A_x0006_@zÌÛ_x0011_A_x0012_¹wt½b_x0011_Ai2sÆC_x000E_AmÒ_x001D_´fÕ_x000E_Aô_x001D_äÆ_x000E_AGTôÀw_x0003__x0013_AEÈ/£$"_x000E_Aµ_x0005__x0010_$_x0012_Aq·Òw¥_x0011_A_x0005_Ül1_x0013_AWæ_x0004_e_x0010_AÛ¥_x0003_]_â_x0012_AÕ£_x0013_\×_x0012_AÕ_x0006_%s_x0011_A6øZMëO_x0013_A{r_x0016__x0015_j²_x0010_AÕ+`&gt;_x0015__x000F_AÍdló_x0016__x0012_ASã\£[¨_x000F_Anz[ÅwR_x0011_A_x0001__x0002_Ý:;_x0004__x000B__x0011_A_x001E_þÄØ¾ÿ_x0012_AËîÚcN_x000B_A³A6_x0014__x0011_Atw:_x0012_A§¥Â{)_x000F__x000F_A÷ì­ßìA_x0011_AFÕðÚvD_x0013_Aq&gt;uñ½º_x0012_A¾¥µ?ìr_x0010_AÑ¿% È_x000D_A¦`ÞgW_x0011__x0011_Aÿn_x0019_q_ì_x0010_AÊ|f-¸_x0010_A'ó_x0010_{{_x0010_A;_x000B_gI=¸_x0010_AòQQ|_x0010_AÿêF%*«_x0010_A»o¨9E_x0015_AÁ_x0016_w¥__x0010_A±îÇÅ_x0012_A_x000E_ñG_»_x0011_A_x001D_²Â_x000E__x0016___x0013_AÿS&lt;D_x0012_A!¨FI_x0003__x0012_AkGó/X_x0013_Azâìa_x0012_A 6Ú#º_x0011_A],ô_x0008_3?_x0013_A|ùxÊô,_x0010_A&amp;ÁGÝ§¶_x0010_AuÀ¸_x0002__x0001__x0005_ _x0012_AWs/_x000E_AHË_x0005_âç_x0006__x0013_A´~Ô69_x0010_Aw_x0004_GQ´_x0011_Aï_x000D_ì`|µ_x000C_Aî´_x001F_v¨^_x0010_A5ÝðãBA_x0010_AèËBÀÕÑ_x0011_Ar z_x0006_l³_x0012_A8,@ÌË°_x0011_A·4Ñ¾ÁÎ_x0011_Ac·¿æ_x0010_A¹á÷_x000F_AÛªñ»iª_x0011_A_x0002_Ú'wó_x0011_A_x001B__x0001_³ñ_x0010_Ao\ëéÝÓ_x0010_A_x0008_%_x0003_þ0_x0004__x0012_AKD_x001F_ü)_x0011_Aú/õ_x0007__x0001__x000E_AÚ&gt;hV;_x0012_AB_ûj«_x0011_Aú	K¨{k_x0012_AôsÅÒe_x0010_Aß}_x0004_ÁÌ_x0017__x000F_A8Äär_x0011_Añ£aA;´_x000F_A_x0002_ÀÒ&gt;?Ì_x0010_A²d# _x001C_J_x0010_A÷_x001B__x0019_æ#6_x000F_AÅñU~Ñ_x000F_A_x0002__x0004__x001E_Õo_x000F_%ü_x0010_A_x001F__x0011_~ª_x0010_Aç·_x0018_(×G_x0011_A_x001D_ÁØ0_x0011_AOÇr±_x000F_ÿ_x0010_A_x0008_6Ä_x000F_AÜ&gt;Àwë_x0010_A_x000F_Ü^_x0016__x000C_K_x000D_AÔ²K+-M_x0011_A.AGsh_x000E_AºZYl_x0012_A_x001D_ßQõ¡|_x0013_A_x000D_0@k_x000F_Aáô#p ý_x000E_AVL¬Ð·_x0011_A_x0003_ÆOßé_x0012_A¤Zçêwu_x0012_A¡Þz_x0010__x0015_¯_x0011_A6Ð:_x0012_AR_x0008_x"íë_x0011_Aû_x0001_ë}f³_x0011_A®rûÎÒ_x0011_A,Ý_ÿÀÀ	AOtG/ØÜ_x0012_Að_x001B__x0001_=µ_x0013_A_x0017_WÚjñ÷_x0010_AQ.µ ä%_x0013_Aw*o_x000C_®'_x000C_A2ÙèÔì_x0012_Aõ_x001B_KQ_x0015_ö_x000E_A?!h:²9_x0013_A2j¯¼_x0001__x0003_W_x0011_A.[_x000E_u\_x0014_AÆ_x0008_8Ó_x000F__x0011_A.Í^r_x000F_ÿ_x0010_A(~¢ø@¦_x0003_A¯h©²c_x000F_AI5T¼¨æ_x0011_A ¢}à]_x000E_A¾Çì·_x0010_A¤ZåB:¹_x0010_ASôí_x0010__x0010_A¿_x000B_á´mt_x0011_APÛC5_x0004__x0010_A_x000F_1@ ìl_x0012_A_x0019_M_x0016__x0002_ý_x001D__x0011_Aé]­_x0005_P_x0013_A.ÙRÆ_x001D_-_x0011_ANu§1}_x0010_AÈß¹Îà_x0010_A=óÃ}$_x0010_AýÜyì%@_x0013_A_x0004_H_x000E__x0005_¢Ø_x0010_A»¦ói$M_x0011_AWá_x0002_Æ	_x0013_AG&amp;_x0005_q_x0015_AkÒ_v_x001A__x0014_AuW}Î¡®_x000F_AÊè_x001E_¦Ô;_x0012_AÍ_x000C_%¾Zo_x000D_AuhXZ±¢_x0011_Aæ_x0019_)§_x001D_÷_x0010_AD=l#_x0013_A_x0001__x0002_îÙ	X(_x000E_A`_x0012_&lt;Þ³_x0012_Aý,àFÍ]_x0010_A_x0015_ó_x0019_/_x001F__x0010_AàéYQ_x0012_AÍRÙ^ _x0011_AÑÜ_x0014__x001D_y_x000F__x0012_A_x000B_60_x0018_Ù_x000F_A_x0018__x000E_ô	_x000C__x0011_AÕ-³¼U_x0010_ASÝÑ9Eß_x0011_AÛZånyº_x0012_A´TLõíî_x0013_Aö_x0014_z_x000D__x000B__x0010_Aé2_x0013__x0010_A§	;Øw_x0011_A¸é¾ªÚû_x0012_A0*_x000F_Î$_x0011_AUC_x0011_sù_x000F_A_x000F_TVâA_x000F_Aa?e7_x0013_A.»9ÜäW_x0012_ASûcB_x000B_Ø_x0011_A­µ×&gt;Ë¿_x000F_A__x0013_=s_x000F__x0013_A3ê!6_x0010_AoÕÐÅ1Ï_x000F_A¹_x001D_Á_x0017_!o_x000D_A«Ú]_x001F_ýz_x0011_AàÿÕ;Ð$_x0012_Aw_x0018_so_x0015__x0002_Aoxqá_x0002__x0003__x0010_ò_x000E_A+÷8Dl_x0012_A÷p¨_x0006_0_x0011_A¡©T¬Î_x0010__x0010_AkRS_x000E_Ù_x0010_Açâ¡_ð_x0012_Aq`¹69Û_x0013_AkëÙ_x001F_©_x0017__x0014_A?£_x000E_&lt;_x0010_A(gÃD~_x0012_A_x000D_mT³í©_x000E_AÏîJÂ_x0008_®_x000C_A^¡w¥_x0012_A;bÕ1_x0010_A§b7Õâ¬_x0011_AqHÜøb_x0016__x0011_A³iYYJ¼_x0011_A_x0018_C¯©_x0017_º_x0013_AØ«ÁÀ!_x0012_AÔ6@ôûÀ_x0013_AûS&lt;_x0018_¸_x0011_A_x0019_4D!o_x0011__x000E_Ah_x000B_	c=_x0003_A%¸1_x0011_A5úÑ?\_x0012_AIó)/ê_x000E_AÈ¦_x0017_-æ_x0010_AWâáqWt_x0010_A)R½_x0001__x0011_A_x0011_kY¨iQ_x0010_AC{ã¸t_x0011_AÁ¤_x0005__x001B_æA_x000F_A_x0002__x0004_eåeÔr_x0016_AÙ&gt;Þùn_x0012_Aõù_x000D_DC _x0012_A,q\©ó_x0004_A&gt;ùâÑSW_x0010_AÜrMßV_x0012_A_x0003_\CÕ_x0017__x0012_AJé«¯_x000C_A_x0015_ûLÿÝà_x000D_A#¸Xb_x0004__x000E_AE_x0012_¥PÈ¤_x0012_A_x000F_øðÁ½c_x000F_A"±qAÁ_x000E_A2Ø!/8ï_x0012_A@ê©(_x0006__x0014__x0011_A_x0011_KQãh_x0012_A_x000B_~r[c_x0010_A@êñÿ¬Y_x0012_Aoó4|y5_x000B_A×³ßÆ£_x000D_AÃWêñÛ#_x000E_AÅÃÓ:g_x0011_Ag"ÐúÞ_x000F_A'à_x0016_*Â_x0010_A_x000D_DÒÀ_x0016_Ã_x0011_AÏ_x0005_s_x001E_@ã_x000F_AA_x0001_Âäv_x000F_A?_;µ¨_x000F_AåaåE2_x0014_A_x001B_þ°öúÈ_x000D_AopnWu,_x0011_Ay_x0003_]_x0001__x0002_³ã_x0010_AA`ýA_x0017_±_x000B_AÝ¥û:ô1_x000E_A_x001E_B¨_x001A_W_x0011_A,¦_x000B_©®_x0011_AO_x000C_{!Å+_x0011_AÿyqHÛ_x0010_AQá/Xb_x0011_A¢7ø_x0010_A1Þß_x0016__x0007_ù_x000D_A@l£=_x0014_A	ÖfÙ.¿_x000E_A|ËÎk_x0005__x0010_AKßK_x0010_A_x0013_üÑÃ_x0006__x0012_Aé|pú×_x0010_AØé¦*Ô_x0010_A{÷_x000D_¢_x0013_6_x0012_AÍí2ëºO_x0012_A ÷e_x0012_A?Â#èm_x0012_A jÐßß_x0013_AöÎÚ&gt;¯_x0010_AãÜ_x000D_$_x0013_Aä±_x0012_"¤_x0011_A^s6#u_x0012_Aª¼öù_x000F_AwÑÁ_x000C_%K_x0011_Aß$*_x0001__x000E_A{_x001F_C­EË_x0011_Aa(_x0012_B_x0013_AXtQµÁ_x0008__x0011_A_x0003__x0004_ºñþ_x0003_¹_x0017_A@_x000B_kç©_x0010_AâsÜÆîN_x0012_A-/"`_x0001_³_x0010_A°`§´±´_x0011_AS×r?DÈ_x000F_A7Êõ2\__x0010_A_x000F_æX½_x0010_Â_x000F_A7_x0001_ðY=~_x0010_Añ&amp;70V_x000E_A	ZouÖ_x0010_At³@1Y_x0011_AËüT¥_x0006_±_x0011_AaH£î_x0011_A±¥NY^_x000F_A¬å_x001D__x0006_;*_x0012_A»áûÒî_x000D_Aï_x000E_¬¶òa_x000B_A_x0014_ _x0001_ó÷_x0010_A­6_x0010_ûµ_x000E_AKÃÙµ÷M_x0012_A_x0015_HÏcõ_x0014_AîÍ_x0018_Ì³_x001D__x0012_A¥;\ñ_x0013_Q_x0011_A.RFä_x0011_Aw~_x0002_õ._x0013_AæÂ³zz_x0010_A±LLlð}_x0010_A+wØ¥K;_x000F_Ae1"Äp_x0013_A!bðýj_x000D_A4È_x0001__x0002_³5_x0010_Aõ34Öm_x0012_A_x001B_ï^:%_x0012_AÍhxÍwÈ_x0010_AÿV¶*$_x000C_A2zgÁË_x0011_A«Ðªu_x0011_A*øú/_x0013_A_x0018_¦ÝÁÝ_x0010_AêQá¯¨_x000B__x0010_AR99Ï­ä_x0014_A{#»_x001E__x0013_A½l_x0014_Xø7_x0011_A%_x0019_X_x001F__x0006__x0012_A_x0016_ }_x0015_8_x001C__x0013_A£zÂSh_x0011_A¡ÈU_x0007_Y_x0011_Aë«A²_x0010__x000D__x0011_AUÕSÍp_x0010_A^_x0005_0O¼×_x0012_AÛ£ºå_x0013_A²FeÃU#_x0012_A/Í_x0010_Ak´¨m0_x0005__x000F_AKË­_x0006_¹_x0010__x0013_Ay¡¶È_x000E_AÔ_x001D_Sy_x0017_m_x0012_A¹Û¬jø&amp;_x0011_A_x001F_2é_x000F_C_x0011_A_x0011__x001D__x0015_K_x0012_A_x0006_ºV_x0015_`_x0010_Ap÷Mµ_x0011_A_x0003__x0006_"¨v_x0002__x0013_A-+n±_x000E_A[Ë¨E¥ü_x000E_AÜÔá_x0011_Y_x0012_A_x0004_*°t,R_x0010_AImtfÕ_x0011_AËúK)_x0012_A¢ÝX­ØÐ_x0011_A÷_x001C_Ø8Ö]_x0013_Aü_x0008__x000D_]u_x0010_AÕ_x0010_:¿4¨_x0010_A1qóGv_x0014_Aog¸3_x0010_Aö~Ug[_x0014_A¬iDàwª_x0012_AyÛçW®_x0019__x0011_A_x0003_)_x0001_Â_x0010_A_x001C_!|	_x0012_A+Èzúßì_x0011_Ak¥J`_x0005_ÿ_x0010_A_x0008_îCÔÍ"_x0013_A_x001E_©ß'K_x0010_AÔY¦ùà_x0010_Aÿ­vùã_x000E_A.SGâ_x001F__x0005__x0010_A£þSÃd¹_x0013_A~\_x0017_(3\_x0010_AØL×_x0019_p_x0014_A^Rc_x0019__x001F_µ_x0013_Av_x0017_¿©z_x0012_A-=_x0002_J§_x0012_A_x0018__x0006_÷_x0002__x0008_5R_x0011_A»N³_x0007__x0017__x0013__x0012_A7è_x0001_rp%_x0011_AQ_x000D_j`5_x000F_Ac_x0019_»×m_x0011_AQ/¡&gt;_x0010_AÓ¢-_x0005_æÏ_x0010_AüfÐ5__x0010__x0012_A_x0017_úÿËË_x0010_AÆÉgõf_x0011_A«	_x0008_ÞÊ_x0011_A_x0018_ù¨_x001B_ù!_x0012_AEP£P_x0006__x0010_Al¿_x0018_k"_x0012_A§_x0003__x0004_+R_x0013_A¿`_x0017_|_x000F_A_x0019_u5AJQ_x0013_Aì¡A%A_x0011_Ak[,_x000E_AÕ%v8B_x000D_A±_x000E_¨Ç¥ë_x0010_A³{_x000D__x0014_AU|±F×I_x0012_A_x000B_5çµ_x0016__x0013_A_x001E_c00	_x001F__x0011_AõûÚyÏ÷_x000F_AßºX2Â_x0013__x0008_AíÓè$_x0012_Aa_x0005_@VpW_x0012_A÷U_x0008_»@_x0010__x000D_AG¯?L«Ã_x0011_AÏÆ·6Ï_x0012_A_x0002__x0004_6rÂÝXà_x0010_AqnXÕ_x0016_,_x0013_AKj³h_x000E_AI\\[_x0011_A_x001F_µ_x0001__x0018_$_x0005__x0011_Aº_x000F_Z_ì´_x0011_AÕ]3_x0004__x000D_®_x000B_AIsÈ_x000E_A8Û±Nß_x0012_Açv_x001F_Z_x000D__x0011_A_x0005__x001E_âb_x0003__x0013_A:V_x001D_Åì_x0010_ACRWâ_x0002_d_x0011_Am_x0018__x0018_Ö_x000B__x0015_Aqî&gt;ÏÊ¥_x0011_A_x001A_Â_x0001_@»_x0012_AFÑñ_x0005__x0011_A_x001B_µ_x0011_A;,hOW§_x0011_A_x0010_ ÜÜ]_x0012_AY±NÕÑ_x0011__x000F_AE¹Ó_x0006_ô_x0011_AYWcºöÜ_x000F_AJ¼ö,Þ_x0012_A_x0012__x0014_Nê_x0013__x001E__x0011_AEÝQ·[_x0011_AiÓT¬ï_x0013_Aõ_x000E_nÄ;Ì_x0012_AÎ£j¡¸k_x0013_A_x001D_~ÐïÈ_x000F_As ÇÏ}È_x0012_A-sW«_x0002__x0005_e8_x0010_A "p_x000E_´_x0011_AÓ_x001C_ÑQ_x0012__x000F_AÁ_x001E_ª:&lt;_x0010_A'æIZ¥_x0010_A±¡×¥k_x000C__x0012_AI&amp;{_x001D_Þ_x0011_A¯¯¸e&amp;_x0011_Aë(À_x0011_9_x0011_A½Dò_x001E_%_x000E_A¬¾ýÒf8_x0011_AÞLh45_x0014_AU_x001D_â0ò_x000C_A®ô&amp;I _x0011_A ÿ_x0001__x0003_äÀ_x0011_Ao&amp;ÃÜ_x0014_A±Ï.g6_x0011_AÕ_x0017_*_x001C_³P_x0014_Aþ½Â±M}_x0012_A-úu_x0005__x0014_A3	Òê·¢_x0010_A_x0004__x000C__x0011__x0007__x0012_Alö_x0017_bÝo_x0010_A5_x0004_.x_x0017__x000C_AÀË²U¬c_x0010_AAYZår_x0010_A¹ðÇg_x0010_As_x001E_ _x000B_#{_x0012_AmT¢Ê7_x0013_Az_x0002_ÀãZJ_x0012_AÚKÇéà$_x0011_Að=Ê-_x0018__x0010_A_x0001__x0002_jY]ÃÖ_x0010_A&gt;_x0006_KßÝ_x0010_A_x0018_ÝòPx_x0014_A/AJÄÑ"_x000E_A_x0015_É8%v¥_x0010_Aie²Ê²_x000C_AàxÆz_x001D__x0010_A_x0003_ÏzÂ_x0010_A_x000D_ZG(}_x0012_AÉ{¡&gt;Tu_x000D_A ÈöfB÷_x0010_AñùDP"_x0010_AîÅk=Ò¡_x0011_A|w¿{Òò_x0010_AàÕ_x0011__x0013_o_x0013_A_mB_x0016_x¼_x0013_Aa_x0017_z%Ì_x0010_AI©*ìâô_x0011_AñÌ0ån?_x0010_AöE_x0016__x000E_!N_x0012_A¸Ø¦ð_x001C__x0014__x0014_AÔá%â_x0011_A¾à_x0007_9qÙ_x0010_AÜÃA#Á_x0010_AøV²V_x0011_Aqã¶k;_x0011_A£xk?}_x0013_AWÂ'\j_x0012_A§j	­ç _x0011_Ag2T°_x000D_Aår5-_x0010_Aö|^_x0001__x0002_oÆ_x0014_A_x0010_hT_x0018_T_x0010_A½_x001F_Ò_x0010_ÌZ_x000E_Ai¬ÅãØ_x0014__x000E_A_x0016_+{_x0012__x0010_AÑ³èð_x000D_A_x0001__x0017_iiþ_x0016__x0011_A_x0001_×åÛë_x000D_AYOÛô_x000F_A#´`¥_x0011_AX(C_x0017_ä_x001D__x0012_Ag_x000E_ï'ºM_x0014_A¹Cºàñ_x0012_Aö_x001A_Ðé`»_x0013_A!³n&amp;÷_x0010_AÈµh¨K_x0011_AÇN_x0001_å1_x001F__x0011_AÉ_x0018_çÿ»í_x0010_A{ÇâþU_x000C__x000E_AZ/n_±_x000D_A­ ç_x0006_úï_x0012_A÷_x0004_oßñ«_x000F_AS&lt;ew{_x0011_A-ÀY_x001C__x0008_ê_x000C_As_x001E_k@±{_x0012_A²¹Ð£*_x000E__x0013_AµXm_x0003_N_x0011_AÇ_x001F_OtË¬_x000E_A©@£!_x0010_AY®*Ð)à_x000E_AE±(f6_x000F_A[ÜT¥u_x000E_A_x0003__x0004_]_x001E__x000C_ne_x000D_AçYÙY´}_x000F_A¢ö´^î_x0010_A=_x001A__x0011__x000D__x000E_A4_x001E_k	*_x0010_Aæç¸âRý_x0011_Ak	¥1þ_x000C_AK_x0012_Ê_x001E__x0011_AÚf¾:é_x0011_ATos_x0017_/Ä_x0012_A_x001C_ò_x0012_~_x000F_A&lt;àÎ_x0005_#$_x0010_Aú_x0018_)_x0010_A_x0002_+¤ªhG_x0014_A	í__x0001_ò_x0011_A_x000E_;ôññ_x0011_AÓ_x001A_ É_x0004__x000F_A|No;A,_x0010_Aü2þ^¡_x0016__x0010_A¤&amp;é¯U_x0010_Aå÷_6èú_x0012_AºGæQ¨_x0011_A¶û_x0005_ÒDI_x0011_A_x001C_·1?c_x0012_A¨ñç7Áÿ_x0010_A°_x0002__x0007_íÇ_x0012_AÛx_x0016_#Õ_x001A__x000D_A¨¢8h_x0013_ARîà«¸_x0011_AõNäÑ%_x000C_AïC_x0010_A_x0015__x0001__x0002_^ø_x0011_AÏA­Æ_x0013_A¹_x001A_Þ¬ç]_x0013_A_x0004_P!_x0018_¨_x0010_A_x0008_/à9\_x0012_Af7Ììµ_x0012_AUK9³]_x0011_A_x0004_n¬L_x000D__x0010_AÏÙ±{oÜ_x000E_A_x0019_ãáç¯Ù_x000C_Aà½´»_x000D_B_x0010_AÊë~_x0011_ANQ_x0013_ê1_x001C__x0010_A_x0019_i¢À¤p_x0011_A£ePcP}_x0012_ARpºs}_x0011_Aµ~dN_x0010_AmebæÓ_x001D__x0012_Aº_x001D_tI­_x0013_Aåª4ºC$_x0013_AâLgHH_x0010_AiâhëÐB_x0012_Aênßò_x000B__x0013_A§I_x000F_Ö_x0011_A½*Ó×P_x0010_A1¬;2Öl_x000F_Amó_x0003_°}Þ_x0011_A_x0013_Ú~_x001E_9\_x0011_Ag_x0004_¢-#_x000E_A_x0001_ÖP_x001F__x000F_Aº_x0016_8_å_x0004__x0011_A¯U_x000D_As_x000D_A_x0005__x000B_^³¹_x0013__x000D_._x0015_A©_x0005_ÏÉ;_x000F_Añ_x0018_|.ë_x0012_A8¾ü¤F_x0012_A/ò_x001B__x0006_&amp;_x0012_AÕEW¬³_x001A__x0012_A»_x001A__x0017__x000C_#ß_x0011_AË\q{R¾_x0010_A_x0001_çnò{®_x0010_A_x0007_îsÀL¯_x0012_AÞ.~­j°_x0011_A§±â_x0013_Aã"ÓF7Ì_x0010_AÔêZö)_x001C__x0011_A_x0001_`p_x0001_çn_x000E_Aº±m®_x0010_A­_x001E_ZØ¯_x001B__x0012_A a_x000D__x0018__x0012_AýâP_x0014__x0017__x0010_A_x0017_þ-_x0007_%_x0012_A_x0012_mÙÛ_x0013__x0012_AÉ^@Ào_x0004__x0011_AÓê_x0008_ i_x0013_A-	¥ÒÞ_x0011_A³í_x001F_MÁ_x0010_A;__x0002__x001C__x0012_Aï_x0006_óÍÔR_x000F_AÒßÇ}¡ù_x0010_AF¢ÿJáê_x0011_AQ´Çq6A_x0013_A@:¥x_x0003_ª_x0010_AÉ_x0016__x0002__x0004__x0017_{_x0011_A-âÝÈT_x0012_A_x000E_·ÌRîK_x0011_A^¾]_x0019__x0003_º_x0012_A\±D¨³_x0004__x0012_A_x0008_trc 3_x0010_AR^¡*£r_x0013_Aý7h}n_x0012_A#F@ÿÈo_x0011_AiÄj_x0004_ô§_x0012_AÝ_x000E_ï¸_x000E_Aï&amp;Fð_x000F_A_x0003__x0019_¹ïZ_x0018__x0010_A[UU1:p_x000E_A»{âwÎÕ_x000F_A7&gt;_x0006_T_x0011__x000D_A`µ0Î_x001D_,_x0010_A´/_x0004_03è_x0012_A$[Ç³Æ_x0013_A!)_x0007_*¡Ü_x0010_A_x0007_uUB_x0007__x0010_A=NI5+_x0012_A¦C_x001A_E«_x0013_A_x0019_"(Þü_x000D_A½ÚwÆ_x0003__x000C_A5gñ QÑ_x0011_A~ú?²¦,_x0010_AaØÙè&lt;_x000F_Aý-µuú_x0010_A_x001B_*_x0001_z&gt;q_x0012_A_kº_x0006_q~_x000D_A"ngÐ[_x0012_A_x0001__x0004_\ác?_x0011_AsJï{h_x0012_AèæÜ8ß3_x0010_A&amp;9 _x0013_A}&gt;½8_x0013_A=ðR!²¶_x0012_AíI+_x0011_d]_x000E_Aûü~rK_x000E_Aø?£2_x000B__x0011_Ao1ÚÎø_x0014_Ai_x0002_äÉ_x000F_A_x000D_S4«Wö_x000E_Aý,_x0015_|Æé_x000E_Aôf·Àk_x0011_A(µ	&amp;/_x0011_AìÌ¸îtS_x0010_ACçDc _x0003__x000F_Aë«ñÒÉ_x000F_A0FC_x0011_A6»_x0001_%Ó¢_x0011_A{YGKpê_x000B_A©?&lt;Ls_x0011_Aùwn_x0016_ÓM_x0010_AL,êâºG_x0011_A:C4üê_x000D__x0010_Aµ`Z´%u_x0013_AK4u]_x000C_AöÙ+±#_x000C__x0010_AáL~_x0005_Øâ_x0010_AP+üæZ_x0011_A_x000F__x0002_NÃ8¼_x000F_Añv_x0005__x0001__x0002__x000E_?_x000E_AEÈº"ºú_x000E_AAV@pë_x0012_A?_x0015__x0005__x000F_A&lt;â}bc_x0010_A¾¨·'_x0010_AÖR¯1â¯_x0011_A_x001E_Ñ¹¾_x0015__x0011_AnïÍýàß_x0010_AàFe×Ã_x0011_AhÚ_x000B_/'C_x0011_Aú@ »íK_x0011_A'É_x0010_3E_x0011_Aí}Ü"Ö_x000E_A»6!®jX_x000D_A.ØMÈ½_x0011_AMä¶¶¼B_x0011_A§Dë_x0018_Ò_x0012_Aø(Ä7õ_x0012_ApEP5_x000F_ASÏ´gD_x0012_A¾ø}gÈ_x0011_AëÂ.¸_x0011_Aõ$5¹-Ó_x0010_A{K_&gt;_x000C_AªËKç_x0010_AY¸d¢í8_x000F_A-[r_x0005_Ó_x000F_AM&amp;&lt;I[_x0011_Aædà\_x0013_A|øsnV_x0011_Aû_x001C_ZZ°_x0012_A_x0001__x0002_¨_x0019__x001C__x000C_»_x0010_AßJ9_x0011_AÇ|¢ÖÒ{_x000D_AÖÌ²0)_x0014_A+Ó½ø_x001E__x000E_Ao_x0004_rº^_x0011_A%Då_x000F_Aõ(àp1_x000E_A_x0002_ÀnH_x0015_+_x0010_AZaTJ_x001E__x0006__x0010_A,øsFú_x000E_A_x000D_+ºêÀ_x0012_ArN¡W&gt;&amp;_x0010_AÂØL_x0012_wÔ_x0011_A_x0001__x0014_?	q_x0010_A¼ÔDc_x0010_A¸Õ&amp;.òï_x0012_A1YV[æ_x0010_A¥5Î _x0003_O_x000F_A_x000D_Áâüß_x0010_AÑÉ$_x0010_1_x0012_A#_x001C__x0017_2º_x0010_Aþó+Ñ_x000D__x0010_A¯ì¨I_x000F_AÚê±³jB_x0012_AçØ¢Ê_x000E_A©cß´è_x0011_AãgèÖiw_x000B_A¡D:_x0017_Þ_x000F_AaÞBZ_x0017__x0012_A_x001E_à0Wï_x0002__x0011_Aùó_x0001__x0005_G@_x0011_APQ_x0019_¼°_x0011_AL'_x0003_7£å_x0011_A¢T85_x0010_A_x0018__x000C_ä_x0018_ÿQ_x0011_AHÒD¦ _x0011_AõÚµt_x000F_y_x0010_AGT_x0005_ËLS_x000F_AFgfÛKL_x0011_AeÕêÛ_x0004_³_x000B_Abûl_x0006_ÓA_x0013_AEñoV_x0014_ApHÎc_x001E_Ï_x0013_A}µ_x0002_p_x0011_AïfiÍGö_x0011_Au?ÕR¨|_x0012_A1?v©_x0010_A!Ç	µ¿_x000B_Ah_x0011_$ñ_x0010_AúZ6Ö)é_x0012_AÍÿM)_x000C_AÏÍ­	´_x0010_AÍ,ÛE±_x000D_A_x000D_)7ö3ð_x0011_AnÑ_x000E_R"J_x0013_A_x0016_¦¥	_x000E_A5æ¶ê}_x0011_Aå_x0002_¯º»_x000F__x0011_Aí[Ê75_x0011_A·~ýn¡a_x0011_AÀns_x0002_î¡_x0010_AAaävòð_x000F_A_x0001__x0003_ÿJ¨_x001D_ª_x000F_A·ú'_x000E_A/_x0013__x0005_w_x0008_Î_x000F_AÔ1ºÐËñ_x0010_AÝ]í²_x0010_A_x0002_Ø_x000E_Î_x0011_Az¥þ_x0013_À±_x0011_AiaÇóã_x0010_A!¶¤t£_x0012_A±ù'Rx_x000F_AÛ_x0004_ðÀgY_x000F_A×uAóçb_x0012_AÏÙrÉ²_x0012_Aü_x0001_¬UV_x0012_A"Fýo_x0011_AÇVb¤'õ_x0013_A"mÏá3_x0012_AQES7Å_x0011_Aýàd^éù_x0010_A_­5&gt;w_x0016__x0014_A­_x0015_®ª_x0012_AÕÇ¼Ëdý_x000E_A_x000F_m¨Ê_x0010_A_x000B__x0018_7¥Ê_x0013_A­W]TXÓ_x0012_A ßòr³¢_x0010_Ax§ÖÞÉ0_x0010_AK¹VÆ÷_x000F_A1ß«	o_x0012_AsHÊt_x0014_Û_x0011_A~M_x0006_{Ð_x0011_A ;_x0015__x0002__x0003_H_x0011_Ac¯,=_x000E__x0011_A*Æÿ&amp;/Ã_x0012_Aóºu±è_x000C_Ak_^vuã_x0010_A^Þ_x000F_	À_x0010_A_x0002__x0017_?íb_x0013_Apqt(_x0012_AbZ_x0012_É&amp;_x0012_Ao5XeVÇ_x0011_AX_x001A_Îá¦_x0013_Aâ[ÑaÄ_x000D_A«_x0001_¸-Ù^_x0011_Ao_x001D_YUw_x0010_AÆ¼G_x0017_[E_x0012_ADÌ_x001B_²ß_x0010_A_x0007_$¤l_x0012_A²_x000D_ß_x0001__x0013_Aåy®_x0019_àÒ_x000D_Ax¨*_x001D_O_x0001__x0014_A­ºÀB_x0010_A_x000D__x0014_yüîë_x0013_AçÈL[|Ë_x0010_AÝå; _x0011_AÂÂêø_x0011_A_x0011_PÀ{Z_x0003_A_x0015__x0012_L_x001D_¡_x0003__x000F_Aã¢ÔîÐ_x0011_Añ_x000E_LÆª_x0012_A°²ôÛ·_x0012_AOiÓ­E_x0011_AUVI_x0018_Ñ_x0011_A_x0002__x0003_(]WGù¯_x0010_A_x0001__x001E_«hó_x000F_A½è©ðßq_x0011_A¹)1"_x0014_AmwyË_x0011_A	í)&gt;_x0011_As(-Mä©_x0010_AÕ=¼B_x000D__x0010_Aý-ÿò_x0012_A¿_x0007__x0007_l_x000E__x0013_Aå&gt;ãÜ"×_x000E_A_x000E_[×_x0005_!%_x0011_AGïtp½_x000F_A×lWß:}_x000C_AÈSk_x0013_/ç_x0011_A5FC_x0001__x0011_AéBúV_x000E_A_x0015_a=ò´«_x0011_Ai7ï_x0003_Dm_x0013_AYvcCL*_x0012_A¹Ø­´§Ä_x000F_Aq»¼l­_x0010_A!üdx_x0013_0_x0012_A®xã_x0011_AÉÌ@Åì_x000D_A#S¥õæI_x0013_AÙÓ@ú¯t_x000E_Aªæ,_x0011_£¾_x0012_Au4e1£ _x0011_AMMÙ{_x0012_AåÞ°_x000B_U_x000B__x000E_AÉÏj_x0002__x0003_´_x001A__x0014_A-!]ìn_x0010_A6_x001B_9³_x0014_AIùérß_x0006__x0015_A+¶[0_x000C_A!v¨|¦_x0012_A½þdwæ_x0018__x0012_AyÅ_x000B_vD_x0010_ABìá_x0010_AñùG×Áo_x000D_A16LãÙ_x0011_AWeï×_x0012_A=,r¿:_x0011_A÷6`ÇV&lt;_x0010_A_x000D_Â_x0008_0*E_x0011_AmÇc`»_x0011_Añµ/_x0005__x0010_Aý©_x0007_¢"Ü_x0012_A_x0008__x0014_PD¾(_x0003_A\cgR_x0016__x0013_A_x000C_©_x0002_ò_x0013_AI_x000D_òùv_x000F_A¯¼_x0001_u_x000F_A¦d_x001E__x000F__x0011_A_x0005_U0§_x000E_Aßr_x0014_wSj_x0011_A#RÔåúú_x000D_A¤õokÝ_x0012_AÊâ!¤tg_x0011_A³Q±qßé_x000F_As°ðån_x0012_Aª__x0014_z_x0010_A_x0003__x0006_Ð_x0007_tM¼_x0010_A³0ê_x0012__x0013_AË®½óO_x0011_A	8L_x0010_AÁ|©~^Í_x0012_AÏ ãi/_x0011_Afc#ûC_x0013_AA8·_x0016__x0010_AÓûX_x001D_ _x0014__x000C_Ar_]mð_x0005__x0011_A&gt;sCøg_x0012_AX_x001B_°Èå³_x0012_A0µE°£_x0012_Az¾zYIÿ_x0011_A_x001C_GbT"e_x0010_A_x0003_X×3_x001E_g_x0010_A_x0004_ ÁìÌ_x0011_AiÊÒéÉ_x000B_AMî,¸=_x0011_AÅ_x0013_Ó&lt;_x0013_AL&amp;ºeÂê_x0012_A7ècw»:_x0011_A"ô_x0002_`ub_x0013_Aýdø_x001C_T:_x0012_AKÎÅØT_x0012_A+¤U¢_x0001_@_x0012_A!ê+øg^_x0011_ARy_x001B_âã_x0011_AAê/î²Á_x000F_AõkXTÆ_x000F_AïÅ8ìX_x000F_A¥t_x0001__x0003_Óþ_x0012_A_x0005_t	O_x0010_A·Tïz_x0013_!_x0011_AhY¼_x000F_¹_x000D__x0012_A[_x0006_×ýÆ_x000E_AÎußö­$_x0011_A	_x0007_®ÜR£_x000E_A.¤Z@\ÿ_x0011_A÷¤_x000D__x0012_A¬V{_x0002__x0011_A»)¹ëÿ_x000F_A!îEã_x0008_%_x000E_A¼UÖ,ÄÇ_x0012_A_x000F_é°0_x0005_T_x0013_A_x0013_K¶ûZÈ_x0012_Aû%BÅ_x000F_A_x0005_ZW_x0018_»_x0010_A_x0013_Ûk®#_x000D_AÒ_x000B_G|[_x0012_A_x0016_5¸Í_x0012_A´J%_x000B_t_x0011_A©÷UÃ__x0013_Ag_x0018_¢uÀ¼_x0012_A}.¸³¤ô_x0012_AGáÜ¸O_x000F_AY«ÍÄ9_x000F_AkÓp_x001D_Ä_x000F_A£jÜ¾'Ð_x0011_A_x0007_T5c_x0012_AÃ	 :èº_x0012_A'ÍJb_x001C_Ç_x0012_Aó°»j_x000F_A_x0001__x0002_úNO«Æ_x000F_Anv&lt;d)_x0007__x0011_AZ¢¨Ñt_x0014_A_x0015_Ý_x0005_íõ_x0011_AÝ©IAù6_x0011_A_x0003_Ô Ö0_x0012_Ak)«rX_x000F_AE/Ïçá_x000B_AEí_x0010_A]â¼_x001A_ÄY_x0011_AÍÀ:_x0013_AÉ i°U_x000D_A_x0012_q_x0017_ê#!_x0012_A´±d]â_x0010_AÏú_x0003_Ï³_x0011_A©£}Ô_x0010_A£¸å*a&amp;_x000F_A»ß{Ô_x0011_Aô4êÿy_x0012_A(+#yÂ_x0011_AGN8u#_x0002__x0011_AÇ_x0004_÷vÐ_x0010_A_x0010_7êXºd_x0012_A_x0012_3 &amp;z_x0012_AÃ_x0001_Ì'Ì´_x0011_A0_x001F_µú_x0012_AÊ¾S|b;_x0013_AbOò_x000B_0=_x0010_Ak_x0012_#Ym_x000F_A_x0012__x0004_À 8_x0001__x0010_AOPPá_x0011_A}ï­c_x0001__x0005_z_x0012_A¶,©&lt;_x0011_AFo_x000E_F~À_x0012_AB_x0016_ìc©÷_x0012_A c¡8Ü_x0012_Aª·{©ËO_x0010_AÆ_x000D_n_x0003__x001E_9_x0014_AÔë7ÃL_x0015_At_x0018_÷3+ç_x0010_A1ýAI»_x0010_As:Ë¨_x0012_Aâ[_x001A_Oó_x0018__x0011_AÆ_x000F__x001D__x001A_8_x0011_AÉ&amp;éÚ_x0011_Ap_x0007_CÜt_x0010_A1c_x0012_wùµ_x000E_A_x001F_Æ½Ü_x0012_A_x001E__x000C_pì¹Ü_x0010_A?««+N_x0011_AâFÍ×A_x0011_Aªc&lt;xÅh_x0011_A&lt;	ÊÅ_x0017__x0012_A¨Ckaâ_x0011_A!M±"Æ¡_x0012_A_x001C__x001A_Ù_x0004__x0011_AÁbí¿uØ_x000F_AYN0&amp;h_x0015_AíQ"öÍ_x000E_AÂ£3/-I_x0012_Aö_x0008_jQ_x0014__x0013_A_x0002_ ø_x0003_]_x0010_A_x0007__x0010_ñÿ_x0010_A_x0001__x0004_?_x0007_Îè_x0004_AÖ_h_x0008_Y_x0010_A_x001B_Ï_x0003_Ü¦_x0010_A_x001C_réG_x0011_AN_x0013_+_x0005_·j_x0012_AÎ_x000B_%_x0018_ÊT_x0011_A¥._x0014__x0017__x0014_â_x000F_A_x001B_¢9l1_x0013_Aw	Z_x0006_­_x000C_AE³¯ûÄ»_x0011_Aá_x0005_U5£_x0013_A`_x001E_À¦Ë_x0010_A4Õ2µ	N_x0010_A/V{ç§¡_x0010_AQõÿ_x0002_ÐU_x0013_AcôØo)¤_x0012_AÙÄ.À$_x000E_AÕ¡¨]Ú_x000E_Aù-ÎÚ_x0014_AÑðÖ\(_x000E_Aôú*_x0012_AÛËÂôÓ¶_x000F_Aðûû_x0012__x0014_H_x0013_A;èp#&lt;_x0004_AI¯ÖD\i_x0015_A/q9Kº_x0012_A_x001A__x0018_pÚç_x0013_AfWqØð'_x0014_Aóà_x0016_å}_x000E_Au¢£"_x0012__x0012_A`:_x0010_x"é_x0011_Aô	Ê_x0006__x0004__x0007_ÒO_x0014_Aën'_x001C__x0008__x000E_A_x0003_¾Xo°Ã_x000F_A1&amp;Ì§N_x001A__x0012_A_x0005_½+GÙ_x0015__x000E_Aâàb_x0011_ATäq8ß_x0014__x0010_AÊ¥äO_x0010_A_¦_x0014_ÅD_x0013_A©roÕÝ0_x0013_AS¿´c_x001E__x000E_AåJXél·_x0011_AøyQ_x0014_»ñ_x0010_AeE-7ä/_x0011_Aø_x0016__x0007_#¥_x000E_Añ__x0012_²Þ_x000F_A_x000F_7_x0012_A_x0004_Vù[¾_x0012_A­,[¨k_x0011_A±lÉ«_x0010_AÜ_x0001_6{í_x0011_Aì­_x0006__x001E_©_x0011_A_x0016_jÈ&lt;«_x0013_Aç_x0002_+_x0018_å_x000B_A7Ñ^4Qa_x0013_A éÊ_x0013_Aõ_x0013_âï_x0019_M_x0013_A·lzm5_x0012_Aw»ð¯_x001E_Ú_x0010_AXÇ_x0001_å}ª_x0012_Ao­1_x000C_;Ì_x0010_AS_x0017_îÁ) _x0010_A_x0002__x0005_£Ý!ÄP_x0011_A2­×_x0001_ë_x0011_A_x001A_)|³H_x0014_AÚR´+»À_x0011_AË_x001C_Ñ_x000C_Aëñ°ùÄc_x0010_Aw_x0002__x0002_/2Ê_x000E_A2H9·õ_x0011_A_x000F_ì/b_x0014__x000F_Az_x0003_BÍø_x0013_A_x0017_*J½_x0011_AÏêÏ9_x000E_A/án®Îñ_x000C_A=E?è_x0010_Q_x0012_A_x0002_'ú_x001A_@_x0006__x0012_AóJ÷ë´_x0011_A_x0004_Ý_x000D_hU_x0011_ARtîv¯_x0012_Açô_x0016_D_x0014__x000F_AI_x0005__x0011_Ò_x000D__x000E_AÂ_x0018_t#¼_x0010_AÞ«_x0007_ª(_x0011_A9ËK2J¶_x0012_A	µaÆ¨J_x0012_AAÖFZø_x000D__x0013_A_x0005_â¦ÒW=_x0013_A{ã_x0007_G~_x0013_A£¯vg_x0010_AK'&gt;±½Í_x000F_AÅ-ò_x0006__x0012_Au¸ÚÍÚ0_x0010_AýÐü_x0003__x0004_rZ_x0011_Aj°	í	_x0012_A9ãL£¡Ó_x0010_A 2ù&amp;D_x0011_A6BÛK_x0010_A:Vï:P_x0011_Au®bßø`_x0015_A_x000F_×_ý÷á_x0011_AÓ|àNL¤_x0011_AÐú3¬î&gt;_x0014_AÖ§ÖX_x0013_AÊ³_x0008_^Ü_x0011_AW_x0008_§_x0013_Au*_x0011_Aãÿï3p_x000E_A_x0001_¸ÿD;_x0012_Aós»bÛ_x0010_A®ÜY4_x0002_²_x0010_Aò¦÷6_x001B__x0010_ABâ_x001C_È{_x0010_AûÉ±ï­s_x000E_A[bnØj¾_x0011_AÈ±ä_x000C_ó_x0011_AÚpíLÜ|_x0012_AAêðw_x0004_AÑ1K_x0014_6Ú_x000F_A=¬?Þg_x0013_AïÀÊÿÒ_x000E_A²£¼7I_x0011_Aì|Û¬Í!_x0012_A ÒRÆ_x001A__x0015_A¾f´T²_x0012_A_x0006__x0015_!N_x0008_ß:1_x0011_AoGBiKJ_x0013_AÑs 7ªE_x0010_AûÑõ_x001F_¯__x000F_AB:Ài_x0012_A\	_x0013_õ1;_x0014_AO_x0007_uÍ_x0012_AÔ " K_x0013_Aó·Ê&amp;\_x000D_AZïÁ9½Þ_x0011_A_x0005__x0007_yßEù	AaéÒ_x000F__x001A__x001D__x0010_A)à_x001E_Ï®_x001F__x0010_AÉ¯%;"_x0004__x0013_A¨ií_x0001_`Ö_x0010_AÅvÍ/_x0003__x000F_AUO_x0002_ÆQ_x0013_AÅ¬£ãDÁ_x0012_AºØ:n_x0005__x0011_A_x000C_ZUR_x0013_AâÿH	_x000E_A.ó!Ò±_x0011_AÇ¦?CÓc_x0011_AK¨gÇöÝ_x0012_A9_x000B_fË_x000F_A$u_x000F__x000E_¬ë_x0010_A*g_l7_x0010_A!D©_x0017_~r_x0010_A_x001B_7EÔ_x0011_A+âþ)_x0010_Û_x0010_A.!I¸Ð_x0012_Aà_x001F_Å_x0002__x0004_à£_x0010_A§¡KC?_x0013_Aµ`ÏÙdc_x0010_AÑÑtÂ_x0013_AÎãGbI_x0004_APÃÉ¨¾x_x0010_A)_x0019_ÖÔf¨_x0014_A5]­ßÕ4_x0012_AøôÃè_x0002_Û_x0012_AØ&lt;A_x0014_x¾_x0011_A¨pÄº­_x0011_AnÝÚÉª_x0011_A_x0018_õî7ùb_x0011_A@&gt;*_x0008_2}_x0012_A·Nµ)­_x000F_A_x001D_DqlHb_x000F_AóÁ¹ªÌ~_x000F_AîØJ_x0019_"÷_x0010_AKîX³9_x000F_AG&amp;º§à_x000F_ANe_x0001_{Sâ_x0010_A«ô¥_x0015_³Ã_x0013_A¸G3Í_x0010_A_x0003_&gt;Ú_x0005_Q_x0011_Aðz=_x000D__x0015_Aqµ_x0018_?¹_x0011_A3GõÛ_x000F_AMs(_x0002__x0012_As«éI`_x0011_A&amp;O_x0017__x0015__x000E_AtÇ_x000D_N½_x0001__x0011_A°ÆÍqR_x0007__x0012_A_x0001__x0005_7¶_x0018_{c_x000E_A¡_x0011_-k_x000F_Ì_x0011_Arp¿È_x001C__x0011_A#_x0010_×èZ_x0013_A§±_x0011_H;_x0011_AÀ_x000C_7é_x0013_¯_x0011_A_x0006_Ú´Mtî_x0011_A¿"_x000B__x0013_AiRfHÎ´_x0012_A'5Sqs_x000B__x000F_AÓs_x0012__x000C__x000E_D_x0013_A3_x001D__x0012_AÿE±Qã¾_x0012_A_x0019_ü_x0011_Aú4_x0006_q×_x0014_AÁ1&gt;ÐE_x000D_Aêñ¼xÝô_x0012_A#;]b:Ã_x0011_AW_x0004_@ùA_x0013_AuNrãðG_x000B_A,ê_x0003_88Ê_x0011_AÞÏ£G{_x0014_AgÞUõ__x000B_Aº° ºDÆ_x0011_AÙà@´_x0012_A{íR|òú_x0011_AýçeýßÚ_x000F_AþpS¯_x0013__x0011_AáSÝÕ.h_x0010_A-hú6_x0002_Ï_x000D_AlZ, _x0012_A@u_x0007_/_x0004__x0006_@_x0003__x0012_AÜ_x0012_Ý`3_x0011_Aµ_x0013_Ú\)_x0015_Aóà¯_x001D__x000D_A_x001B_ßÓøhL_x0011_A@S,«¶_x0012_Aðh´½N!_x0013_A®¶}Ì°þ_x0010_AÓ'^Û_x0018_-_x0012_A*bÀÀ_x000F__x0013_Aþ®_x0001_ä&lt;å_x0015_A¥"OÆN_x0012_Ap_x0005_ÜL´é_x0011_AÝ_x0017_àÉ*._x000E_AE_x0002_{VZ	_x0012_A_x0019__x0008_¼j!5_x0010_AÇÔ_x001D_M_x0011_Aq1_x0008__x001C_,+_x000C_A×ÒTæQ_x000B__x000D_AòoYµ_x0010_AaÎ_x001A_ðï_x000E_Akp.tè_x0012_AÈL;ì(;_x0013_A«N¸·d_x0012_A´×Iöö_x0012_AøÝ¡xî]_x0013_APrÜ&lt;_x0013_A¡Î _x001E__x0012_Aô_x0019__x0010_AÓF_x000D_½TÃ_x0010_A_x001E_=ÈWn_x000E_AÕH7çNÆ_x000F_A_x0001__x0002_^{wÎñ_x0011_AãûÍ5_x0004__x000E_AB6Ð	Ê»_x0010_A=õ{Ë_x0018_Ä_x0010_A²_x0007_NP2_x0013_AñÄ_x001F_Òó_x0010_A®éñXÀ&lt;_x0010_AÊ:eC_x000D_AÔ&lt;­ÍF_x0010_Ai@¿í_x0012_Ad&gt;°rE\_x0012_A¯3ÙÄ`$_x0013_A&gt;÷Õë'}_x0011_A)o_x0013_ý_x0018_l_x0011_Aæz§sÔ_x0010_Aã¦Ý_x0016_µJ_x000F_Aå_x0018__x0018_ûm_x000F_AöDA¸ô]_x0010_Agï'ðç_x0012_A_x001F_vè§Ç_x0010_AÌ`Ï¯ø	AyÒ`ìÃ_x000D_A_x0004_ÙvÓ_x0012__x0013_Afz*_x001E_8R_x0010_AJuºÜ¹_x0010_ACø/þlR_x0012_A¿_x000B_Ë'_x0002__x000D_A_x0004_×H_x0011__x0019_w_x0012_Av!FëyÏ_x0010_A&lt;woÕ®ñ_x0011_AÌ@êëü_x0010__x0013_A__x000F_àÙ_x0001__x0003_¸_x0010_AÏ(WÇ_x000F_A	ñâü_x000B_A°ðÓ§_x0011_Aieg`â_x000D_Aây´õ(_x0013_A2_x001A_¡7§_x0001__x0010_Aos_x0016__x000C_ö&gt;_x000D_A¥k_x0016_Ï6Ç_x0013_A_x0003_×ªô^+_x0011_A|Þm8À_x0012_Ap_x0010_kµv_x0010_A_x0005_`n·Ê_x0012_Aä+zr.{_x0012_Aµ­Ü¿9&lt;_x0013_A1~_x0014_ìq_x0010_A~þM^_x000C__x0010__x0014_AÑo×_x0011_Aÿ-E1×_x0003_AÀ_x0016__x0004_h6_x0011_AÏ_x000C__x0001_{å_x000F_A±[_x0012_o_x000F_AoRÛØw_x0010_Aý9-_x0015_é_x000D__x0014_AIiý7îM_x0013_AÃ2¹q_x0008_^_x0012_ARUÆç°²_x0010_A~"·F'_x0013_Ai)Þp]P_x000C_A5Ôú×¬_x0012_Ac¶"Åí²_x0010_Ap"ä_x0002_ni_x0010_A_x0003__x0004_­/B+_x000F_A¬{=Xé_x000C__x0011_AÕá_x000D_ å8_x0010_A&amp;'OÆ{_x0011_A1ó_x0001_34&gt;_x0012_Aâ1î#-_x000D__x0012_Aû¤ãCCÉ_x000F_A7âD_x001D_g~_x0010_Aª·R_x001E_&lt;&lt;_x0011_Aµ¾ÖõrÈ_x000E_AE*Ì|*_x0011_AÑr_x001E_Q¨A_x0015_A_³sPÇ_x000F_A&gt;q_x000C_(_x001A__x0013_Ay_x0018_¡5:_x0007__x0011_Aõ_x0006_¢	Ø]_x0010_Aë_x001C__x0018__x0012_A¶Å_x0011_AÝ_x0016__x0017__x001F_H_x0012_AZÑÞÔüî_x0013_A_x000D_]v¡nÈ_x000E_AS_x0005_ ~î_x0012_A¶2v(_x0010_A2wHË_x0010__x0012_A_x0014__x0015_0ÕÌ/_x0015_AåYÌo3é_x0012_AoVèkM_x0010_A½_x0002_²)®_x0012__x0012_A·C4Ý_x0013_A©Î_x000B_õ¶§_x000F_Afá~k_x0012_Aêq5_x0002__x0005_©_x0012_A`ÃI_x0010_ËF_x0010_AÒ°°Ú_x0012_A¾	_x0001__x0006__x0012_A_x0008_i.Ñ_x001C_R_x0012_A}_x001A_q`½_x0012_A:\dOêÉ_x0011_AÃï¡ã2_x0010_AÕ_x000E_ë{°_x0011_AHy_x0019_Sû+_x0005_A}º¤n%9_x0010_A÷9ë:y_x000F_AíQ_x0015_Ä_x000E_õ_x0011_AôÝ4½_x001E__x0010_AÍ©rt_x0012_A8×`Å_x001F__x0013_A_x0016_Ómî_x0013_A_x000F_9_x001D_ÚÆÀ_x0011_Ac%T_x0010_A1Õ»°µL_x000D_AöðQIö_x0010_A_x0011_Pr_x0003__x0018_ä_x000E_AÓ«qÚ_x0002__x0008_A_x001F_ýÊ^_x0010_Ø_x0010_AÑBi:ü_x0011_A)Ð_x000B_mì_x0014__x0005_AonO.¿_x0010_A@6ÉÁ"Ø_x0014_AÊÝçÏW«_x0010_AXÙNvÂ±_x0010_AñÏ$!æý_x0012_Ar _x0004_ý&amp;Y_x0011_A_x0001__x0003_Å¦iÿÈ_x000E_A­Ú06g1_x0015_A7ÆoMþ_x0012_A»æ{«_x0010_AOUÙÃpa_x000F_AvwÇ¡ê´_x0012_AõF_x001D_ä*_x0012_Aý_x0017_nÑ3_x0014_At¸ØV_x0010_Að³2+_x000F_û_x0010_A_x000B_@Í_x0012__x000C_Ì_x0010_A:`d§_x0011_A_x000D__x0004_ÒÎñi_x0012_A¡Ôè_x0005__x0012_A[	ô_x0017_ª_x0012_A*_x0002__x001A_)î_x0010_A!=«a-_x0012_Agøû¤CQ_x0011_A³á¢ä_x0012_AýÐ¿£ï_x000D_AE*7!(_x000E_A_x0006_©j~¸_x0011_Aë_x0018_ÕÙ¼_x000E__x000F_A²Ý²^_x0012_AÜnëJÍ^_x0011_Aü:(Óê=_x0013_AN_x000C_wë'_x0013_A_x001F_"Ñ	f}_x0011_A1_x0014_äÜëy_x0012_A_x0011_ñ_x001A_M_x0015_n_x0013_AK_x000B_U_x0003__x0016_°_x000F_A_x001A_¨_x001E_v_x0002__x0003_«_x0018__x0012_AÑf@4@_x0011_A1_x0002_ÍÒ­_x0010__x0013_AsÊZ»7_x0012_AjM(_x000D__x0013_A¿¦yÖ_x000E_A?FÇhÂ_x0011_A_x0001_[`þ+&amp;_x0012_AÍIì_x0010_A'le_x0011_®_x000F_A@fÌVìÒ_x0010_A[&amp;\ø_x0019__x000E_Aæ ¶u5E_x0011_A²IÜð@_x0003_A_x0015_Cû+Wà_x0011_A1_x0010__x000E_%_x001E_&lt;_x0013_A,ãÕÿ_x000C_A³Ô±Ñ¢_x0012_AÅÏm_x0004__x0014_A3FwÛÂ_x000C_ApDCêÓZ_x0010_AËJ_x001D_W_x0010_A	g«ð_x0012_A¹?_x0003_ùã_x0010_AÄE_x000F__x001F_T_x0016__x0012_A_x0016_ha"_x0013_A=¯fw±._x0010_A½_x0007_ö2_x000B_¬_x0012_AM_x0010_qí¡´_x000E_AtÐóöÕ_x0012_A¡û¸R _x0011_AR+k`ìN_x0013_A_x0003__x0004_^áÞvµ_x0014_A¿JÃ`__x0011_A!_x0008_2J£_x000E_A¤ø(ý7g_x0011_A_x0007_ã	j{_x000E__x0012_A_x0006_½$ø_x001A_ó_x0010_As/Ú¹·Â_x0012_Aì_x000B_*zö"_x0010_A)ZÁª_x0011_A'Y_x0001_@v_x0011_AWÇÍ_x000C__x000F_8_x0011_A'(·_x0014__x0011_A/ì'_x0003_o¶_x000D_Aäì2_x0011_A*Sñc_x001C_è_x0012_AÑ}_x000D_È_x0013_A Æ£ùõ_x0012_AÎ°QÑ_x0010_AÜÂ«$ð_x0012_AQ6þ_x000C_z#_x000C_A÷7Ç|_x000B_*_x0013_Aº=Úf\9_x0010_AÛ_x001F_z©j	_x0014_A§½mê?=_x0013_A_x0014_Ïv_x0002_ãµ_x0011_A°_x0012_X£ P_x0010_AtªKÛ_x0011_AÀ¤}Aº_x0010_AÆU0Lfy_x0011_A­ß_x001D_(_x000F_A.º£Ñg_x0011_Ao_x0006_¢_x001E__x0003__x0004__x0017_Î_x0012_AKÁÒU_x0010_A/A_x0003_G_x001E__x001C__x0010_AT_x0018_Þêîë_x0012_A_x0002_h^É¬Ç_x0013_A!_x0005_%ú_x0010_E_x000D_A9÷pÂ`@_x0011_AQ:_x0006_ùb_x000B_A§dðÜ¥_x0008_Ab¿"ûË_x0001__x0012_A	X&gt;L_x0010_A_x000D__x0007_?!*_x000F_A$ â®_x000E__x0011_AÜd×Äã7_x0013_AÜñ_x000F_^?_x0014_A+©=ÄÂ¿_x0010_A_x0017_È_x0012_Ðfý_x000E_AKÌs[Ä]_x0012_A_x0005_3¸	ÿÁ_x0010_A¯LmOë³_x0012_Ab_x0018_h_x0012_8_x0012_AñÎd¯;I_x0010_AcéT_x0015_n_x000F_AÅb·Í}k_x000D_A0&amp;»Â_x0011_A§:rk¥_x0011_AÚ0ó¸«_x0014_A¿t}y±_x0014_Am_x0014_j_x0008_°_x0012_Ai£6_x0007_7_x0012__x0012_A´ôÙf÷é_x0012_ALãcF_x0011_A_x0001__x0002_¸ãªEl_x0018__x0010_A;äw/l_x000F_ACZ_x0003_._x0006_ª_x000C_Agd9Êa_x0014__x0011_A!pÞ°_x0011_Av¦û_x0002_j_x001D__x0012_AúT-ú_x0013_AEûnÓ¢_x000E_A*_x000F_aylå_x0010_AV_x0010_î_x001B_T_x0011_AØöÔ_x0017_B_x0011_AÔYª¡§«_x0011_A £.²«`_x0012_A)lyï_x000F_A)ÎÛåÒ_x0012_A­l&lt;hÚ_x0011_AÇ2ºd»î_x000D_A_x0003_gp,Ï_x0010_A©òpXK_x000E_A_x0006_é§#_x0001_õ_x0010_A:âhmøï_x0011_A+ÃR^^_x000F_Aí]Fb_x0012_A_x0011_¤å¥Úµ_x000D_AwªÃØ_x0010_A·?_x0008_Zßÿ_x0010_A_x0001_á05Ò_x0013_A:û_x000F_H«N_x0013_Ai|ë_x0003_¹M_x0010_A_x0001_O=ëø_x0017__x0011_A©Ñâåtç_x0010_Au_x001D_W7_x0003__x0004__x001D_á_x0011_AMX÷ï_x0010_A_x001E_íVÐÝ_x001A__x0012_A^¨(e_x0005_î_x0011_Aù³8_x0018_ó#_x000F_Aå=ÄI_x0017__x0014_A×"É_x001E_Ñ_x000F_AÛÖ|åî½_x0011_A¡ú%·±ô_x000E_A_8©SÐ_x0013_A%ªÕ÷ë_x0012_AÉ?cWºa_x0011_AxûÞ¹_x0011_A %_x0003_a0_x0011_AÁ/¬ß;à_x0010_A=Òs#õ_x000E_A3H_x0013_¦4e_x0010_Am×_x0012__x0016_Æ_x0010_Að_x001F_Í_x0017_°]_x0013_A-öçc^_x0012_Aq§Ù_x000D_þÙ_x000E_A_x000E__x0012_n_x0012__x0010_A_x0013_ô_x000E_x:Ó_x0011_Aà_x0012_]Í  _x0015_AÀ_x0001_p_x0012_t_x000D__x0014_Aó®sØñæ_x0012_A{÷ÏO_x0002_Í_x0010_AnêSAð×_x0010_A»D_x0016__x0019_Ã'_x0012_A¿»&amp;KS0_x0012_Aû«=_x001E_7_x0011_AÛ_x001F_¨ü_x000E_s_x0010_A_x0001__x0002_£q|°:l_x0011_A_x0005_öHmwæ_x0011_A-Áj»­_x0012_AP {7_x001F_µ_x0013_A&amp;_x001C_kÖ³]_x0013_AQEÄÿy_x0011_ANznE¯ô_x0011_Aà¼ÌV8_x001E__x0011_AâOÄ_x000C_êN_x0012_AåïÌrb_x0014_AwÈ6	j_x0013_A]Gy)bõ_x000D_A¡_x001A_}_x0013_AÄ#5_x0014_×é_x0013_Akºí²¹_x0002__x0012_A_x0008_¸¦"_x0010_AÔ_x000D_m_x001B_¤_x0011_A"VµÐ_x0010_Af(66Rñ_x0011_Aº®ÿNÛ_x0014_Aa{ínZ_x0011_AÏ)ªY(_x0010_A_x0014_HÓ\/_x0010_A_x0011_KécÒ_x000C_A´ãEd÷$_x0014_A_x001C__x001E_?î_x0011_A_x0011_N_x0006_s_x0010_AN8ïÚ*_x0013_AU»*_x000E_	_x0011_A_x0015_ô-_x0010_AÙ¦¥Ü$%_x0014_A`_x0013_c_x0001__x0005_!'_x0013_A¶þ1ª÷_x0012_A¥Ï_x0002_Ñc`_x0013_AVnyàk_x0011_AuÔa&gt;_x0004_Ã_x000D_A««_x000F__x0011_AfN_x001D_|_x0011_AS¿·_x0005_¬Ø_x000C_Að_x0008_¶ñr7_x0011_AO¬&lt;L"µ_x0012_AS_x0003_¯._x0010_A/p­ëøÞ_x0011_A½_x0013_aN3º_x000E_AåVçÒÍó_x000E_AMÖÇ_x001F_Äg_x0011_AdÝ®¹_x0010_AóBß_x000B_á_x000F_AFq_x000C_ÙÌ_x0008__x0015_A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</t>
  </si>
  <si>
    <t>f060ed08ba550360e5cfc2232b6071ee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0008_	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0001_(_x0008__x0008__x0002_(_x0008__x0008__x0003_(_x0008__x0008__x0004_(_x0008__x0008__x0005_(_x0008__x0008__x0006_(_x0008__x0008__x0007_(_x0008__x0008__x0001__x0002__x0008_(_x0001__x0001_	(_x0001__x0001__x0002_(_x0001__x0001__x000B_(_x0001__x0001__x000C_(_x0001__x0001__x000D_(_x0001__x0001__x000E_(_x0001__x0001__x000F_(_x0001__x0001__x0010_(_x0001__x0001__x0011_(_x0001__x0001__x0012_(_x0001__x0001__x0013_(_x0001__x0001__x0014_(_x0001__x0001__x0015_(_x0001__x0001__x0016_(_x0001__x0001__x0017_(_x0001__x0001__x0018_(_x0001__x0001__x0019_(_x0001__x0001__x001A_(_x0001__x0001__x001B_(_x0001__x0001__x001C_(_x0001__x0001__x001D_(_x0001__x0001__x001E_(_x0001__x0001__x001F_(_x0001__x0001_ (_x0001__x0001_!(_x0001__x0001_"(_x0001__x0001_#(_x0001__x0001_$(_x0001__x0001_%(_x0001__x0001_&amp;(_x0001__x0001_'(_x0001__x0001_((_x0001__x0001_)(_x0001__x0001_*(_x0001__x0001_+(_x0001__x0001_,(_x0001__x0001_-(_x0001__x0001_.(_x0001__x0001_/(_x0001__x0001_0(_x0001__x0001_1(_x0001__x0001_2(_x0001__x0001_3(_x0001__x0001_4(_x0001__x0001_5(_x0001__x0001_6(_x0001__x0001_7(_x0001__x0001_8(_x0001__x0001_9(_x0001__x0001_:(_x0001__x0001_;(_x0001__x0001_&lt;(_x0001__x0001_=(_x0001__x0001_&gt;(_x0001__x0001_?(_x0001__x0001_@(_x0001__x0001_A(_x0001__x0001_B(_x0001__x0001_C(_x0001__x0001_D(_x0001__x0001_E(_x0001__x0001_F(_x0001__x0001__x0001__x0002_G(_x0001__x0001_H(_x0001__x0001_I(_x0001__x0001_J(_x0001__x0001_K(_x0001__x0001_L(_x0001__x0001_M(_x0001__x0001_N(_x0001__x0001_O(_x0001__x0001_P(_x0001__x0001_Q(_x0001__x0001_R(_x0001__x0001_S(_x0001__x0001_T(_x0001__x0001_U(_x0001__x0001_V(_x0001__x0001_W(_x0001__x0001_X(_x0001__x0001_Y(_x0001__x0001_Z(_x0001__x0001_[(_x0001__x0001_\(_x0001__x0001_](_x0001__x0001__(_x0001__x0001_ýÿÿÿ`(_x0001__x0001_a(_x0001__x0001_b(_x0001__x0001_c(_x0001__x0001_d(_x0001__x0001_e(_x0001__x0001_f(_x0001__x0001_g(_x0001__x0001_h(_x0001__x0001_i(_x0001__x0001_j(_x0001__x0001_k(_x0001__x0001_l(_x0001__x0001_m(_x0001__x0001_n(_x0001__x0001_o(_x0001__x0001_p(_x0001__x0001_q(_x0001__x0001_r(_x0001__x0001_s(_x0001__x0001_t(_x0001__x0001_u(_x0001__x0001_v(_x0001__x0001_w(_x0001__x0001_x(_x0001__x0001_y(_x0001__x0001_z(_x0001__x0001_{(_x0001__x0001_|(_x0001__x0001_}(_x0001__x0001_~(_x0001__x0001_(_x0001__x0001_(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</si>
  <si>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7050284bf808b756d16448207d202769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0003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B_ÂÝk_x0019_At0/W_x001C__x0018_AÕÂû¦Ã_x0019_ABpÓ¯ÿ_x0018_Aî^×_x0002__x0019_A¤ç·±_x0018_A ¶ß~Za_x001A_A,Íµ_x0001__x0003_3_x001A_AÎ§H /\_x001A_Aº¨Õý_x0012__x0018_A;¥.~S_x0018_A_x000B_Ée_x0004_®h_x0017_AU²ã'_x0011__x0017_Aâ7Ûk®À_x0018_A_x0001_ød$_x0010__x0018_A¬_x001E_²ü_x001B_A@_x0012__x0016_;G)_x0018_Aù]_x0002_´,£_x001A_Aî8Bx*þ_x0016_Að`6_x000D_Á_x0017_A_x0008_Å_x0011_ûðÊ_x0019_A_x001D_HÅl_x0017_ATÓÒ7#å_x001B_A¾Ëp_x0019_Å_x0017_A_x0008_Ã6_x0011_ý_x0018_AfÕ_x001B_Ê¹_x001A_Aå¬¿^¡_x0018_Aà_x001A_¦ ´_x0019_A¢x"æV_x0019_AH_x000B_ú_x001A_,_x0017_A`É=¯µ_x001A_Abkº S_x001B_Aa_x0007_=s_x001A_AB­xpâ_x0018_Aäe#ãÙ±_x0018_A8ëq_x000E_ª_x0019_A_x0002_s_x0018_¶_x0015__x001F__x0019_AH_x0016_ì2»_x001B__x001B_AúÀë?ó¹_x001C_A_x0001__x0002_¨ÅI_x0019_AV$4þÕ_x0019_A§_x0001_,«®_x0018_A(æ_x001B__x001B_7_x0019_Ar¢0¢_x0010_¯_x0017_A@ª_x0015_3©O_x001A_Aæ?_x000C__x001A_h'_x001A_AfW!ªN_x001B_AäÕn\_x001A_A¸Jyob_x0019_Aì'3ý¶H_x0018_A*¿K^±Ò_x001A_AImÝtY_x0018_AÚ_x001B_ÒX_x0019_A_x001B_wäþÿ8_x001A_Aàå¤^¦_x001A_Aâ_x0015_|òí_x001C_AæO_x001B_[¦/_x001C_AnFbm&lt;×_x001A_Añ_x0004_'Z_x0019_Ahcª_x0016__x001A_AÎa_IÍ_x0017_A;ÒÙ-ö_x001E__x0019_A_x0008_yº_x000B_ö_x0019_AÄ"_x0012_]8i_x001A_AÅ³n_x0001_ýk_x001A_A_x0016_ßûl¼_x0019_A_x0006_)ªGÂ_x0017_AR¢ÏÛ_x0001__x001A_Aæ7©%I§_x0017_Ar_x0012_Ø¦_x0018_AQ_x000F__x0002__x0003_*_x0019_AÒ®Õû_x0018_A¦_x0003_:0_x0018_AÜS^RA¼_x0019_AÀóÓ*µ_x001A_AÌ_x0014__x0015_k_x000F__x0019_A_x0001__x0001_ú`ðe_x0019_A_x001F_'_x000E_¬_x0002__x001A_A´=#uã_x0018__x0019_A_x0013_	ù§)/_x001A_AN_x0012_âRíÑ_x0019_AÔÌÈø_x001F_À_x0018_A8»K×_x0018_Atj¼a4	_x001C_Aâ¿¤Mø_x0019_AÞoq$õê_x001A_AÆ#U©Ë_x0018_A¸YÞv_x001C__x001B_AÊ_x000D__x0013_G_x0018_æ_x001A_Aª_x0002_b\`Y_x001A_Aê­.Z¡_x0011__x001A_Ajß&amp;$._x0019_A~Í)À&lt;_x001B_A6_x0010_ûwþ_x0019_AÔäZh_x001A_A&gt;o£ä_x000E_l_x0018_A NÜ^iõ_x001A_AÈo¼#ä_x0019_A¤¢©á_x001B_AË_À|_x0016_A ¹zb_x001B__x001B_A~!Nsòm_x0018_A_x0002__x0004_ªÃnö_x0017_A|Ì_x0018_¼_x0017_Ad8Y/%J_x001B_AÌu¥cïF_x0018_Aë_x000B_ºú_x001A_A_x000E__x001C_ õ­_x0019_A¬¡Ô¼RÐ_x0016_A~Ç_x0001_ø«_x001A_AÎî¥à_x0019_A_x0018_:_x0016_©Sa_x0019_ADi+þÙ_x0018_A(Ê£ðfV_x001A_Az|¢×ù_x0018_AUÜn&amp;_x001A_A´_x0014_´ø_x001A_Aü)Ïo`_x0019_Af_x0016__x0014_ãï_x0018_A^_st_x001B_AÕþÐw%_x0019_AÂ_x0003_¦¶­_x0019_ApLªÌ_x0002_l_x0017_Aj°\dq_x0004__x001A_Ab°CòC_x001B_AD¨´¬¤f_x0018_Aå*|l_x0018_AÒQ÷öÅ4_x001A_A¶~P6p_x001B_AeSµÈ_x0018_A¬¿­$YÓ_x0019_A_x001C__x001F_#_x000B_ª_x0019_A6vCrf_x001F__x0019_A(Ö¢_x0002__x0003_BV_x001A_A_x0018_\@Ñæ_x0001__x0018_A_x000D_¾\_x0016_±w_x0018_A\¨ìhn_x001A_A_x001E_Yq_x000C_Æk_x001B_AÕ¥§çY_x0018_A)?ÍD_x0016__x001A_A¸íçü_x000E_ç_x0018_A±1?rÓ_x0018_A²9öE_x001A_&gt;_x001A_AÄC_x001B_Éý(_x0017_Aâ_x0007_=ï_x000F__x001B_AÊßÒ»¹?_x001A_A@_x0008_|Í&gt;_x0015_ALb#ü-º_x0019_AT_x0008_h!+_x0018_ApòXÇ_w_x0019_A³q²Ïº_x0019_Ae_x000C_D_x0002_«_x0017_AÜ_x0003_îf_x0002_C_x0019_AíTJ1°_x0019_AÒòyÓûh_x0019_AÌ?CIN¾_x0017_Aºnv}q¹_x001A_AÅ_x0011_ÆÈî_x0019_AêÏ©ÿ{+_x001C_ARC(µ1_x000E__x001B_AÄ¯ï*à_x0018_A°Òì7×)_x001B_A¸ÄËwÂ·_x001A_Aö_x0010_ú´Ð_x0019_A×"vçç_x0017_A_x0001__x0005__x0004_¤³ñoà_x001A_A.6æÒ¾_x0018_AªPÁ®!_x0017_AZØ;â_x000F__x0019_ACûçýp+_x001A_A¾16!÷_x001A_AZ±x_x0012_¥§_x001A_A_x0004_ØÌb_x0008_=_x0019_Ax+Ì0x3_x001A_AEZ&gt;ÂdØ_x0019_AÒW\"_x001B_ALD_x001B_¥&gt;_x001A_A(Ýº¢vî_x0018_A^C_x0010__x001F_Ã_x0017_A$_x0002_R¼74_x0018_Azk8ïá_x0017_ART~	n_x0019_A_x000E_¹Ù&amp;b_x0008__x0018_AÄýc,+~_x0019_AZÖÆIok_x0019_Ax¥sÖ_x001A_AÍ±_x001D__x0015_gg_x0019_AþmÓxúH_x001B_A/_x0003__x0012_/è_x0018_A_x0001_|ÿ¯_x0018_Azz^Ôûz_x0019_AæSclFÈ_x0019_A }C_x0011_Öê_x001B_AVÎ\¯À¡_x0018_A0ô Î/R_x0016_A_x001B__x0015_+Ýu_x0018_A?qê_x0003__x0005_*_x0019_AÜße_x0018_AT®Ø._x001A_A_x0008_D(_x0008_Qj_x0018_AÞz2Ôô8_x0018_AJ_x0001_yÜ°-_x0019_A,	ìg_x0003_ñ_x0019_A _x0011_÷_x000E__x001C_A_x0010_^ÇFÏ_x0017_A:ûG)¤ä_x0019_A¶_x0019_ãÑª_x001A_A7_x0002_çt°^_x0018_AJðt]_x0004_u_x0019_A'u~_x0019_AÆ¯4ëO_x001A_AH_x001C_.8$³_x0018_AÙ!î_x0017_ ô_x0017_AÚ|üÕÁ©_x0019_A9N4©¨_x0018_A_x0004_	}Ó_x001E__x001B_AoHéHÏ_x0014__x0018_AW/­Þñ_x0019_A&lt;_x000D_¼°þ_x0018_A!'¬.©J_x0018_Aª_x001B_(¯"H_x0019_Aâí=L?[_x001B_At\À¿_x000E__x0019_AÆØåÌ±ó_x0018_A|o°5Ãû_x001A_A´&lt;_x000C_f_x001A_A2F6þu)_x0018_A6Â´2}$_x0018_A_x0002__x0004_åCÑt]_x001A_A²B&amp;ü_x0017_A½J¿_x0017__x0019__x0018_A, #B=*_x0019_A÷ç¬Ê+_x0019_AeF»NF}_x001A_A¡èSd_x0019__x001A_A.Ï¶s_x000D__x0019_AB{.;_x0018__x0001__x0017_A®3¬&gt;_x001B_A)_x0019_ü«_x0004__x0017_AÊê´_x001E_øF_x0017_A(ú; _x0016_ _x0019_Aí&gt;38_x0018_A+}èæ_x0006__x0019_Arl_x001C_Þ.k_x001A_AØNì»_x001A_A_x0002_©a_x0007_9_x0019_AjîÊè)¹_x001A_At:_L_x0019_AlT_x0014__x0015_Õø_x001A_Aõp_x0001__x001C__x001B__x0004__x0019_Ao7Nw_x001A_A I¤BÖ0_x0017_A¾_x001E__x001D_â_x000B__x0019_A¿á"Bíö_x0019_AH¼ô_x001D__x0011__x001A_A_x001E_½²r'_x001B_ALj^o%_x0019_A(&gt;Õk!d_x0018_A¸#_x0003_g#r_x001B_AÖmy_x0001__x0003_æ_x001A_Aäÿµ_x001B_AUþÜkT]_x0019_AÌÓ&lt;Âá_x001D__x0019_AÅË¾D¥_x0019_A@_x0018_pä?_x0016_Af_x0014_&gt;qJ_x001F__x001B_A_x0006_7[^_x0019__x001A_AÄÆé_x0006__x001A__x0019_AË_x000E_rêf_x0015_A_x0002_§ßqrµ_x0019_Aö_x000B_ý-¿_x0016__x0018_A÷¶1ëÚ½_x0019_A_x0008_Ô× U_x001A_ArÏ(ï_x001B_ö_x0017_AbN_x0001__x000B__x001A_A&amp;×Â4f_x001A_AÍoóø_x0019_Aî5Ö¾vç_x0016_AÖÑÜ\_x0006_¼_x001A_An»ñ_x0018_Ú¬_x0019_AZè_x0004_W_x0017__x0017_A(¬v¦_x0015_AÎ'_x0004_i²a_x001A_A_x0016_p-?qµ_x001A_Aïý¤Z«_x0019_AÛ£#¨w_x001B__x001A_AÆÍµJ6°_x001A_A_x0008_ý_x0005_l_x0019_A®¼Ö_x001A_&gt;ë_x0019_A &gt;Vêy_x001A_Aª_x001F_Ô_x0016_kM_x0018_A_x0001__x0003_p_x001B_Ó{_x0019_I_x0019_AÖÄCÐbñ_x0019_A_x001E__x000F__x0002_û_x0019_A®.]¥T_x001B_AK¹=nG¹_x001A_AS¦nþ_x001B__x0017_AÐÉ}E_x000F__x001A_ApãL­Âº_x001B_A¸­O¤\_x0017_A4j&gt;Ê$þ_x0018_AfÔÆ®¯_x000C__x001A_AÔâm»_x0012__x000D__x0018_Af²øc¼_x001F__x001A_A2_x0019_cËúÜ_x0019_A¨Ì­s¢_x0019_AC¨Xçö_x0017_AÊÖ¶ê_x0001__x001A_A4gÞ^ý_x0016__x001A_A"K_x0017_²Â_x001A_A6_x0001_°'©Ã_x0017_A]_x0013_ë}_x001A_Aôå@@|_x0004__x001B_A4ùm(	_x0018_A$_x0001__x0005_Zf_x0017_AB[W½½Ú_x0018_A°¬ó_x0013__x001E__x0002__x0018_A_x0008_Ûh=¼Ô_x001A_A_x0004_ÔVoß_x0018_A_x0004_M:Ä__x001B_A¢ÈÛ¥ü_x0016_Aþ²Á&gt;+_x0019_A°Lk_x0001__x0003_¸Á_x0018_A¡¤ßüÉ_x001B_AÄü_x001E_æÌ_x0018_A[_x0018_T¡_x0016_Aíð_x0018_8_x0006_Ø_x0019_AnÂû_x001B_/_x0019_A.óÐÂ_x001B_A_x001A_ñGáò_x0019_AìU[Ç_x001A_A@LãA¿_x001A_AÍ:_x000E_l¾_x0013__x0018_AI_x0017_áí_x0011__x001A_A_x001C_ãlçx`_x0019_AÊ.!¤FO_x001A_A_x0010__x001E_÷_x001B_ç_x0018_AH ÷l)_x001C_AhÝwÁ_x001A_A_x0002_lÊµ.x_x0019_ARÒ³ðç_x0018_A0_x000C_(êv¥_x0019_A&lt;Ê²bÚí_x0018_AÐ@WãAæ_x0018_AÌ_x0007_N(_x000C__x0018_A_x001F_æ}õe§_x0018_A_x0006_ ´¶è_x001A_Avº%%B_x001A_AL_x0007_WÒÊ_x0019_At«_x0014_n_x001B_Anå'D_x001A_A²_x0012_Ä_x0019_Ahÿ_x000E_^_x0019_Aëxx×À_x001F__x0019_A_x0006__x0007__x0008_ÄM°ª&gt;_x001A_A¸}îiÉÄ_x0017_AuT&amp;_x0019_AD_x0012__x001E_ d_x0018_A{8#E_x0001__x001A_A&amp;'¯ _x0018_A=L¹_x0004__x0002_í_x0019_A_x0002_fµ§LÜ_x0019_AqN£Å¢_x001A_A'/å_x0005__x0018_A@ÓÏr_x0019_Aþ&amp;_x000F_S_x001B_AÉú7#_x000D__x0019_AáãÂ­_x0019_A"Iõ·¯3_x0019_Aø	ÁÌ_x0001__x001C_A9¹ÄÓ¶R_x001A_AÌ_x0014_è7ë_x0019_A_x0018_SÇ8_x000D__x000E__x001B_Ah_x0013_Vªà_x0018_A"Q¨_x000D__x0008_±_x001B_A8TÙ_x0007_0_x001B_AMº®ØÂ_x0017_AjJ!ì[&amp;_x0018_Agò¯(ÓR_x001A_Al_x0006_Q_x0003_=j_x001A_Af8ò°ûù_x0017_Aè²1Íó_x001B_A_x0004_^³(_x001A_A_x000B__x0002_\&amp;_x001A_A¤ÿóÐÎ_x0018_AFùým_x0001__x0002_®ò_x001B_AÆ&lt;#¤Û_x0018_Að_x0018_Ä_x001D_V_x0018_A¾w÷ÖÝ_x0018_ATþ9[W_x001A_AîìoA_x000B__x001A_A~c^dëJ_x0019_A{(-[:§_x001A_A^«_x001E_ëÔè_x0018_AÂ?nv_x0019__x001A_A_x0017_lIbDk_x001A_A*U¶_x0013_-_x001A_A_x0005_ö\½_x0008__x001B_A_x001C_lOOì2_x001A_Avä[Ù_x0016_AgÉ¤v_x001A_AT¹âã:_x0004__x0019_AdÚÖmK_x0019_AÒQÀ:z_x001B_A,¯ZÁèá_x0016_AÒv²1_x001A__x0017_Aó¤6À_x0018_AÀ`f_x0004_«õ_x0016_A¦_x001A_ðïn_x0019_AÄ?Ô8_x0019_A^_x000B__x0011__x0011_d_x0019_AÌ3é{äá_x0017_Aô_x000D_ÙÙÊ_x0019_A_x0018_­3tØ_x0017_A­ÓøÄ_x0015_W_x001A_AêbJª7_x001A_AfXKäÞÞ_x001A_A_x0001__x0002_þ=º_x0014_2_x0018_A_x0016_GOÔl_x001A_AÊÔm8°4_x0019_A*éÐy,ö_x0016_Aº(e,2_x001B_A|U£hï_x0016__x0019_AZ_x0003__x0013_	_x001A_An_x001B_[©Ï&gt;_x0018_A¥ôÓ_x0018_A\¯_x0013_r%Ð_x001A_AÌ}Ì$^_x001B_A_x0001__x0019_#ò_x0008_ó_x0019_AÄ¢rüØî_x0018_A½îùZ§_x0016_AäT Uã_x001A_A_x0014_7_x0015_DB_x0018_A_x001E_ö_x0013_~PD_x001C_A¼z«·_x0016_¥_x0019_AØTnZE5_x0019_AÌ°5Í5_x001B_A)1Z@ã_x0017_A6CíY!_x0018_Aéà})_x0019_A±s¤zÏ_x0017_AØ×\Ø;_x001D__x001B_A_x0003_©QP¡_x001A_A½_x0015_ë_x001A_AÇøaÁ_x001A_AÚéxR_x001A_A¼wÎEA_x0017_AK8hV"_x001A_Aj?]6_x0003__x0004_êû_x0019_ADB­ìö_x0018_A_x0002_*ÚÓóg_x001B_A¤Ñ ³_x0016__x0019_AfKý9þ&lt;_x0019_A©èL_x0018_A,W~_x000D_%_x0017_A¾)×Øz_x001A_AøÿÆbQ_x001C__x001A_A²ÓÉ£ò_x0019_Aæ£*«_x0007__x0019_Aä_x0003_øj_x001A_AªóÁ_x0018_Í_x001A_A^ÉÎ7_x0016_A_x0004_¤ñnÙ_x0019_A,Æ¶0®_x0018_AÒG_x000E_à_x0018_K_x0018_AfrÆ¾*_x0019_AdÙ¬=é_x0019_A´ø-ßÐ_x0018_AXXP,î½_x0018_A_x0007_m¸ñ¡¡_x0019_A¨²EÚ;_x001A_A_x0013_iaªÉ_x0001__x001A_AlNf¥_x000D__x0018_A¼ò±² _x0019_Aït_x0005_ài_x001A_A¤X_x0003_ù Á_x0018_Aj¤2ó_x0007__x001B_AÐöp_x0013_ê_x001A_AX_x000B_R`¥_x0017_A²_x0018_íóÖ_x0017_A_x0003__x0006_BâÂF&lt;/_x001B_A¢Û1_x0013_ÅB_x0019_Aje_x0016_E_x001B_A¸_x000C_O_x0007_pM_x0019_A	mé5¤_x0018_AR¾'ØI_x001A_AÔÅ¡x-%_x0019_A¨õ³w_x001D_A Ä_x0005_*s¼_x0018_A:¨Ë_x001B__x0006_L_x0018_A59ñB_x0003_²_x0018_A^-_x0015_¦¾½_x001A_AÜø_x0005_è­ô_x0018_AàWÆÜI_x001E__x001A_AèöA)_x0019_A_x0006_IPi?_x0019_Aê6ÊFP_x0019_A»ÿ¿ª=_x0019_A¼_x000F_ù_x001E_'_x0019_AÏ½¼ÅÏÄ_x0018_A÷T$=C_x0002__x001A_AÙö_x0007__x000F_òÈ_x0018_A_x0018_XLB_x0002_Ø_x0018_AÄo­I"ô_x0019_AZ_x0004_§]_x001A_Aö½ã0Mñ_x0017_A%_x0001_¤«_x0017_AÍdt_x0019_A+_x0001_ÁÙ_x0018_AÄW"¢_x000E__x001B_A/ÃýóÍ_x0016_A_x001A_îîv_x0005__x0006_#_x0018_Ax&gt;õzUÛ_x0019_AÍ_x0003_&amp;Å3_x001A_A¡1_x000F_ýáP_x001A_ARþ_x0001__x001F_t_x001B_AÒ3ãÏ_x0016__x0019_A_x0016_$ñ_x0018_Ae_x0002_¿_x0012_I_x001B_AcÅÏ¦:_x0019_A_x0014_DcJÊ_x001A_A5yaöä_x001C__x0019_AIÆUc_x001D_&gt;_x0018_AÎ	$ë_x0019_A|Ï«4Ã_x0017_A*_x000C__x0004__x0017_{_x0019_A³¢£]_x0018_AxÑS'Û_x0019_A%¸_x001F_cC¢_x0019_A_x001D_NÀ_x000F__x0019_A¶ý-7Ù¡_x0019_A_x0010_ï·î_x001F__x0017_Aò-ÙgÍ_x0018_AOÄÈ_x0017_A^ÙNl«_x0019_A(¯û_x001E_Å_x000B__x0018_AàO¾_x001A_A=VÍX{_x0018_Aö`(_x0012_2_x0017__x0019_A_x0004_}_x0017_Ø¢_x0002__x001A_A°lÖâ._x0019_Aq~8âo_x001A_AÂJb4iî_x0019_A_x0002__x0004_×_x0007_\Ô _x001A_AìkI=`_x001B_AÆ!_x0001_«ê_x0018_AÈú#u©_x001B_A|¿_x001E_ú1ñ_x0018_A½hr]¸M_x001A_AfÕÆ	e_x001A_A_x0019_CU%Ú_x001A_Aäs_Cÿ_x0017_A8xá$_x0019_A¡k_x0003_ý_x0019_A_x0018_)_x0019_ÊäÇ_x001A_A6_x000B_HÁ_x000F__x0018_A´X=¾»¹_x0019_A¥TJs_x001C_A(.Ð_x001D_h_x001A_A_x0014__x0019_._x001A_Aß6_x0018_A_x001E_$3mj	_x0017_Ad¢_x0019_A¾ü"$gP_x0019_A_x0018_2&amp;,_x0015_7_x001B_AÆ¨\¿Ñ_x0019_AfTÄ¹x_x0019_AZCÍ_x001A__x0014__x0018_AäR¼_x0018_A	%P_x0004_y_x0019_A¨¯_x001A_2_x0019_A¼}'¶6×_x0019_AîH,'j_x0017_A_x0002_KM2ËÕ_x0019_A±HÓ_x0001__x0003_7_x0018_AÐyøLÙi_x0019_A¶_x001D_Ð_x001E__x0018_AeÝe_x0006__x0017_A¼dÆ½*à_x001B_A±ÚN8´_x001A_A4_x0016_¤]a_x0014__x001A_A_x0006__x000B_æ"`B_x001A_A¢Ã_x0005__x000C__x0018_ð_x0018_AþäRi_x0018_A_x000E_{Ûô9Þ_x0018_AEZ_x0001_oÍ_x0018_Aèº)­Ô_x0019__x0019_A§u_x0012_=¦_x0018_Ac	Yñ¯_x0016_A6øã8&lt;K_x0017_A_x0008_ëVç£_x0016_ALê_æC+_x0018_A¾1aÃ_x0019_AkûUù_x001C__x0019_Ab°ÞH_x0018_A½H·Ìk¤_x0016_A_x001C_¥_x000D_s!_x0019_A_x0010_eH_ù_x0007__x001B_A_x0006_¬ELL_x001B_A¤To¸â_x001B_A.îç_x001B__x0019_A_x0016_)_x0011_ä_x0018_AÃ[Åü_x0002__x0017_AÀ&lt;ãA|_x001A_A_x001E_Ç]zW_x0018_A_x0016__x001E_cCð\_x001A_A_x0003__x0004_#+Z_x0019_Ù_x0018_AÌCÌ_x0018_AäÀ8_x001C__x0015__x0017_A6VpN[_x0018_A_x0011_h_x000C__x0001_ß_x0019_A¹_x001F_;û¬_x0018_AF_x0008_ýñ¯_x0018_AÎrÓÖ_x0012__x001A_A¦ÞÍÈ=Æ_x001A_Aê´Wû_x0018_A_x000C_kEÉg®_x0018_AêXýÂ_x0002__x001B_ADº¹ÿí_x0019_AYß÷có_x0019_A@y_x0002_mÊf_x0019_A_x0004_Ê_x0019_S_x0014__x0019_Ab^©ÞC4_x0018_AÜÞhJOÜ_x0019_A=ýó.¨_x001A_A_x0015_mÕÒG_x001A_Aàö5_x0003_ìä_x0019_A_x0018_É±[_x0019_A Q@qÍÅ_x0019_AúÙÌ]{_x0018_A,U2_x0013_¤¬_x0016_Ar_x0013_ßÔ_x0005__x001B_A¥TÎ_x000B_«_x0017_AÊÈÃ__x001C_A0_x0001_§.Ú_x0017_A1:[_x001D_µä_x0019_AâÏ±_x0014__x0018_AD_x0001__x0003_Í®_x0017_AúÑ«_x0005_¡¤_x0018_AÖ_x0018_fÈR_x0019_A\K_x001E_2Ú1_x001A_A*R®ªi_x001A_Aú´&gt;g_x0008_ß_x0018_A\jg`§¦_x0018_A_x0001_*¼¯*_x0018_A|tOõ_x0018_AêC¸ûÐ_x001A_A_x0006_4Ìð_x001B_A§iEã¢_x0018_A\î_x0007_C®Ñ_x0017_A_x0002_¶¥Ãñ_x0005__x001A_A,_x0012_ë:_x001B_A_x000B_C·¥Ç__x0018_A²³ÅÐèt_x0018_Aá_&amp;qÕ¥_x001A_A¼5÷PI_x0019_A&lt;"à+çD_x0018_A°mð$?ß_x0018_A_x001E__x000D__x0002_XU_x0019_A¨¨_x001E_Ø¥_x0018_AÚO¦]'Ý_x0017_A_x0004_NbL	õ_x0019_A_x000C_v_x000B__x0019_AãðIÐ_x0018_AÃ_x001E_ê_x000B_9Ä_x0019_A#9ÊÈ_x0018_A_x001E__x0012_6à=_x0019_Ax_x001E_~½³þ_x0019_A¼_x001C_î9-~_x001A_A_x0007_	_x000C_Û_x0013_¿I_x0019_Aä_x0007_U¬_x0004_,_x0017_A¾Ù*N_x0003__x001C__x0018_A,=_x0019_ÿ_x0017_A_x0011_FLãÜ_x0017_A_x001C_6_x000E_÷Ó}_x0019_AìÎ²_x0017__x0003_n_x0019_A$³_x000C__x001B_ý _x0019_AÓè¶D_x001B_A¤ôÂ(k_x0017_AZç_x0006_å_x0019_A	ÙÑðÕ_x001A_AÐÇ_x0007_îé_x0018_A*ÝKÙøj_x0019_A_x001C_YÆBÀ_x0018_AºÆ_x000F_g~_x001A_A_x001E_XËÝj_x001A_Aµþäjô_x0019_A_x000C_ßmÓ_x0008_K_x001A_AðSíÄ'_x001B_AöQ_x000C_:UÖ_x0018_An_x0005_ð_x0010_°ð_x0018_AÐúã-´_x0016__x001B_AQ°?Ô°_x0018_A,¶éº_x0018_AµI]«Ô³_x0019_A(ðËÞ_x0018_Ahª}{2_x001C_A_x001E_Óì_x0001_Y_x0018_A_x0008__x0002_­_x000E__x0008_o_x0018_Aztg_x0003_j9_x0019_AÖQ_x0001__x0003_(Ò_x001A_A ¼ÆC©_x0019_A_x0019_ü_x0015_úõý_x0017_Aýéö¸ç_x0019_Aö_x001A_F4_x0004__x0019_A$"_x0019_Ç_x0019_A_x0012__x0015_¹_x0006_E_x001B_A_x001C_A_x0015_´_x0019_A-É{_x0006_K_x0018_A_x000C__x0011_ÁÌû_x0019_A_x001E_[+XÔa_x0019_A@³Xo_x0002__x0019_A&gt;rÆÏ;Ò_x001A_Aö_x0012_¬Ú³¹_x0019_AöÅb$ÆD_x001A_ApèÞ_x001B_(_x0017_AbÝ'R_x001A_A_x0008_j£ñù_x0018_AD;2i_x0013__x001B_A.ò%¦_x000F__x0019_AAfI_x0018_AbjÞ4n8_x0018_A_x001D_%_x0008__x0015__x0004_H_x0018_AlÝ_x0012__x0018__x0016__x0016__x001B_A2¤va$¿_x001A_A,Ìò3C_x001A_A2õ_x001D_¹_x0007__x001A_A^¿*Ê_x001B__x0019_A^@ó_x001E__x0003__x001A_AjCIÙ_x001A_A"_x000B_Å£_x0017_Aà8àbÇ_x0019_A_x0002__x0004_Ö«L_x0006_3û_x0017_Aô¶Î×!|_x0019_A_x001A_úq1×_x0016_AÐ\ýtWÿ_x0018_AD?wî _x0019_Aã_x001B__x0016_ã1r_x0019_Ar_x0014_m/)_x0019_Aæcd´}_x0016__x001A_Añ^#y«_x0018_Aäìÿ_x0003_~@_x0019_AÔr£tú_x001A_ATÝVIk_x001A_A´'V|_x001A_A%Þ_x0017_)_x001A_A*v1d_x000B_B_x001A_A_x0010_=_x000C_é_x0010_R_x0017_AÈÏu¥äZ_x0017_A§_x001C_@_x0001__x0019_AIdPÂ¯_x001A_A_x0010_e¢aT_x0019_A^-¨çê_x0019_AÛ÷Ñ«H_x0019_A$öþÀ´_x001B_AÌ2?à _x001E__x0018_A¾l2&lt;w_x0018_A_x000E__x0004_æ_x0013_õ_x001A_A[_x0011_@ß_x001C_0_x0018_AKéÂ¥Ì_x001A_A¾ñGO_x0018_Ak-!_x001A_A$²à¹F_x001A_A*ý_x0012__x001F__x0001__x0002_	{_x0019_A26©]M©_x001B_A²´¦Ö_x0008_z_x0019_Aç_x001D_°=_x0019_Aåm¼pÆ·_x0019_AîCÖ_x000F_®_x001A_A°_x0002_.îµ_x001B_Aòf_x000C_ÑÛ_x0016_AÍá?A®_x0019_Aõò¤_x000C__x001A_Aòzü;Å_x001C_A_x0004_ðñ_x0018_ÂA_x001B_A²ð_x0016_¬«_x0007__x001B_A) £¡_x0018_Ay !è_x000B_._x0019_A«ñÅûÏ_x0017_AHj2Ût_x001A_Aº.S_x0010_#_x001E_A#©_x0008_þ_x0004__x0018_A_x0006__x001D_³D(_x0018_A'å¶_x001F_³þ_x0018_A8w¨éð_x000D__x0017_Af18)oA_x001A_AO (ä_x001A_AòÐ\:_x0018_Aúh_x001B_ÿ_x001A_Aê&amp;ÑN?_x0004__x0018_A)\ûV_x001A_}_x0018_A**K?_x0019_A²_x000B_&amp;Ó_x000D__x001C_A_x0004_0V_x001B_Aþ_x0014__x0012_($_x001A_A_x0003__x0008_"ª¿Õ(_x0019_AªËyð/_x001A_A7iÆ_x000C_Ô_x001A_AÆ_x0002_¯í_x0005__x0018_A¶x¾¯_x001A_­_x0017_AZm»å¿_x0019_A¤Ú)ô÷_x0018_AXw_x0005_¶¼_x0019_A.&lt;"mó_x001B_A_x0012__x0003_h!lN_x0018_A,ÃÞ_x0001_?¸_x0018_Aö_x0003_w_x0004_Ü_x0019_A.I_x001A_&gt;*_x0017__x001A_AfÅ!ÍÃË_x0016_AÆnØ_x000D__x001A_AüùÉET_x000D__x0019_A_x0015__x0011__x0005_Ò^_x001A_Aß¥îº_x0019_Aè,¦Q¿_x001A_A,Ú¬;sØ_x0018_AÞµ¦IöÑ_x0016_AhÊÞëü_x0019_Al:ìoN°_x0017_AÚÙ_x001A_µ_x001B_A98Çi"@_x001A_AÌ]_x001E_,ô_x001A_A_x001A_å{Üµ°_x0018_Aº¹_x0007_ù×_x001B_Al_x0006__x0004_©À_x0016_A-Ç¤_x0008_c_x0019_AÄn9_x001C_e_x001A_A¥¿Q&gt;_x0007__x000C__x001F_a_x0019_ARtß$ë_x0003__x0019_AezÍ¯L_x001A_A\_x0006__x0008_Ñ¥_x001A_Aä?eÿÚ_x0019_AÆ_x000E_v_x0018_t_x0019_AÜt×·_x0019_Aæ_x001B_Pe$_x0003__x001B_Aº£P{Ýl_x001A_AH Ü&gt;Ü±_x0019_Aª_x0006_òFUU_x0019_A¸¯_x0001_ý¢X_x0019_A°8[ÞÍ_x0018_Aæ_x0007_ã|m_x0018_Arð!_x0008_#z_x0018_A4$=_x0004_eb_x001A_A_x001D_©UÃ	_x001D_A À¿_x0019_A_x0018_SÚ_x0002__x001B_AÖ°XsÒ_x0005__x0017_AÐ_Ðaú_x0018_Ac)_x0013__x000B__x001A_A0ã³&gt;:_x001B_A¹;v/J_x0019_Ap7¸^¼ñ_x0018_A²êýP_x001A_Az~U;_x0016_Á_x001A_A_x0017_îá!ËC_x0019_A1Æ(Ô	Þ_x0019_A*_x0001_ÿ²_x000B_ú_x0015_AÎ­g_x0014_úÃ_x0019_A0öÖ_x0005_Z_x0019_A_x0002__x0003_¥rÝCá_x0019_A_x0001_a[hÐù_x0016_A7ðL&amp;þª_x0018_AÒê?,_¦_x001A_A&lt;¯QeÎ_x000F__x001B_A~¡%éµ_x0016_A_x001E_þ_x0019_A	(U._x0019_A¦4Å_x0019_AÙOJs?_x001A_A¾àF*Ò¡_x001A_Avg+Ù_x001A_AXð_x000D_îZ_x0019_Aj+ËmG1_x0019_A]ö_x0019_A8_x001B_AXØY2_x001A_A_x0005__x0006_K_x0019_A¨@?w¿_x0019_ASé&lt;­»_x0019_A¸_x0019_P_x001A_AJ©j¡ýµ_x0017_A_x0008_»tÞÑ=_x001A_AÑÀé¥¢_x0018_Aì/Ú_x0002_Ñ_x001A_AT0Ýudi_x0019_Aõ_x0011__x001D_±}¼_x001A_AîIE_x0016_ô_x0018_A_x0002_Ù_x001A_0_x0016_¤_x001A_AÀA'dr_x001A_A_©¼$»_x0018_AV££Æ_x0017_A¹Üx_x0001__x0002_@¼_x0019_Aqø_x0007_Æ_x001C_u_x0019_A_x000E_D_x0018_ºï_x0019_A¡íÛ±_x0016_A0jÚ%³_x0019_AØ¶pS_x0007_[_x001A_An;óë­_x000F__x0019_A ¿­t_x0019_A8®uõ?_x0018_AH_x0003_»ò0_x0015__x001A_AÒYÿñ_x0013__x001A_A0ó/?_x001B_AèY_x000B_ôÙX_x0018_A_x0010_ìñ¡à_x0019_AgRgÁTé_x0019_A_x0006_õ_x0017__x000B_û_x0019_A_x0006_ÕmNÞâ_x0017_A_x001C_Pvs__x0019_AQ7ð¯p_x0003__x0018_AÀ¼º8/¾_x001B_A¨#â·}_x0019_At{ùbr®_x001A_A_x0018_Æ_x0008_'-n_x0018_AyÑÎa_x001A_Aìf¨«Ê_x0018_A7¶è96_x001A_AL½_x0002_.Ï³_x0018_A_x0005_'5´|_x001A_A*r_x000D_}Ns_x0019_Aóß±·_x001B_AvvW¼_x0019_AÜ~b)Õè_x0017_A_x0002__x0004_}x&amp;þÏ_x0018_A^Gñ¥_x0018_A?(ûµÆs_x001A_Aæ02É6*_x001B_A"LsBúú_x001A_AP0Ù_x0004__x001A_AÇ´sFz_x001A_A_x001A__x0001_çíÕÈ_x0019_A_x0017__x0010_«ák5_x0019_Aúj_x0003_¥_x0017__x0019_Af6 Ø¶._x001A_AÃö²|u±_x0018_A_x0004_±Oc¥_x001A_A6åà­Æ_x0019_Aðä¬­jx_x0018_ArÙHí³_x0019_A©Iº»¹_x0019_A_x0017_V«½_x0019_AØXx.Ý_x0017__x001A_AX_x0011_&gt;ò&amp;_x001F__x0016_AÌ0dw\_x0019_AØCá÷_x0008_*_x001B_AâP«Á_P_x0019_A.`t_x001A_A´_x000B_à£t_x0018_Aî__x0019_¶²_x0019_AÒª_x000E_Ô_x0013_-_x001A_A6ñöy_x0007__x001B_A~4_x0016_þc¾_x0018_A_x0012_Ô_e'_x001A_A¢qRo_x0017__x0018_AæÄ_x0017_£_x0004__x0005_õÎ_x001A_A8-à³_x001B_A_x000D_ÑüX'_x0016_A¸L?_x0019_A ··_x0019_=_x0019_Aº;oSn¬_x0019_A_x0005_xâì_x0001__x0010__x0019_A,ÕÿjÒV_x0018_Aîñnæ_x0005__x001A_Ap_x0015_uØf_x0019_ADÐ?_x001E_KQ_x001B_A_x001D_ýí÷6_x0019_A[`Aoý_x0018_Aaàªnô_x0019_Añ!_x0002_/_x0019_A_x0018_bþW_x0018_A(ìK_x0006_{_x0017_A6íM3$Ø_x0017_A¨;Ày_x001A_Ah_x0004_ÇîH_x0019_A_x000D_f¹½§Z_x0018_Aþ_x0013_/åÿ_x0017_Aîló_x0014_Hù_x0019_AäÐù_x000F_ü}_x001A_AÐ{Úð´_x000C__x0017_Ah§D_x001B__x0002__x000B__x001A_A_x0002_¹_x0003_? ;_x0019_AnÎ=ß_x0018_A_x0010_/Ç_x001A_Í__x0017_A@³t4·_x001B_Azb÷F_x0012__x001B__x0017_A\»¯ñÐô_x0019_A_x0001__x0002_#éó´_x0019_A¶½-_x0010__x001B__x0019_Af_x0001_/_x0002__x001A_Aª~p}D_x0019_A_x0006_?s]_x001C__x0017_AË&lt;yÊ_x0015__x001A_Ach×Ñ_x0019_A¸{u%S_x0018_AßRE¼Â_x0019_A.c_x0018_gÚJ_x0018_ArÊ(_x0019_AÚy_x001D__x001B_+l_x0017_Aî®$_x0010_!ó_x0018_Al§ZÙ¸¢_x001B_A_x0018_/ºÀÌ_x0018_A5ý{Àîl_x0018_A[°Ú?)F_x0019_AÐ;(_x0016_÷_x0017_A® *B@`_x001B_AÌGB_x000B__x001D__x001A_A?µúS__x001A_A$XÍ#`]_x0017_AÌÿôç ï_x0019_A_x001F_F_÷_x0019_A¬F3_x0019__x0018_AÈ_x0005__R9ú_x0018_Aº$81¦®_x0018_AøÚ_x0005_k«ï_x0019_Aø¸º_x0003_$_x001A_AhßÙ¾u_x001A_Aõ#ïP_x0018_AÞ_x0018_°Ì_x0002__x0006_»L_x0019_AÇîÇ{f_x0015__x001A_A_x0012_/_x0016_ÕðÓ_x001A_A_x000E_¯_ÀÏ_x0019_A_x0012_ò7­W£_x001A_A_x0006_áªëÐm_x0019_A´Ô_x0001_Óè_x0018_A|_x0005_\_x0003_±_x001A_Aé_x0004_iÎ&gt;_x001A_A$EGÊ¼_x001A_A_x0014_ÁÃ¡_x001B_A_x0012_eÄdK_x0019_A_x0004_¶Uãf;_x0019_A_x0019_EÔTx_x001A_A¯±·_x0017_A(+_x0006_P ²_x0019_Aîïý³_x001A_Añ_x0010_C4_x001A_AXîÖ¦°_x0019_A_x0016__x0018_Í'¡Þ_x0019_AFtnÚGt_x0018_ArÕÛÔÁ_x0019_Aº[#²Ç_x001B_AH~ß,_x0011__x0017_AîÚUy0Ì_x001A_AX:7µ_x001A_ö_x0018_AJÎE°_x0006__x0019_A¿vBÒf_x0015_AÖõÚôï_x0017_A~_x001B_Ê_x0011__x0006__x0014_A k¤iÙ_x000B__x001B_A04Ó_x0019_A_x0003__x0004_x*cÛ_x001A_AFËEª¶¢_x0017_A_x0001_ÍQ_x0002_R$_x0019_ApÿÄENd_x0019_A¨þá­0_x001A_A_x000D_Â"_x0017_A_x0006_n_Ûv°_x0019_A¸åÏÔ_x001A_A0Ë!~_x0012__x0019_ABÚd!_x0014_Õ_x0019_A"·!­k°_x0019_A}Ø±·_x0018_A_x000D_-_x0018_-_x0002_f_x0019_A4¾±P_x0018_Aäl__x0013_ÏØ_x001A_AD_x001A_ó¾}Ë_x0018_Aí_î_x000D_â_x0015_A~üàyÛV_x001C_Aª·_x000E_N_x0018_A!£*½Ç«_x0018_ATzì¾m5_x0019_Ak:0×ø_x0019_Axo_x001C_ûX_x001B_A¸_x0003_4æÊ_x0018_AI¬fq_x0018_A_x001E_ï1slÙ_x0019_A&amp;ï#v_x001D_7_x0018_ALÆ8I£Ú_x001B_AdP6)½ _x001C_Aì0¥Ú«_x0017_A&lt;eP®_x0017_A6(¾ù_x0001__x0002_Ç-_x001A_A_x0001_èáÎ_x0019_A&lt;_x0013_ëi_x001A_A¶ì_x0006_8u_x001E__x0019_A_x0010_bë_x0010_´×_x0017_AÖd+ÿè_x0017_A²Õ9öY_x0018_A¸R²Qüº_x0019_A ®5Ø*_x001B_Að×FÍ-_x001A_AÞ·­_x0019_§_x0007__x001B_AmQ¿d_x0019_Aù&lt;Üö_x000B__x0018_A Oe7µ_x0019_A°p«w_x001A_Aà£6c_x001A_A Bv _x001A_A`Þ_x001D_T_x0008_©_x0018_Atx_x0014_£°Ø_x0018_A[±R_x001A_Aø­Ãrµ_x0018_Aò_x0004_d­ë_x0015_A¼_x0011_©LAC_x0015_A_x0016_å»_x000E_X_x001A_Aþ¤_x000B__x0014_,ß_x001B_A3ór9)_x001A_AjQ7d±ü_x0018_A_x0006_¥]N_x0019_A³CÖ_x0006_t2_x0018_AlÌ,a¹ª_x0019_A:J_x0006_gï_x0019_Aþ_x0018_|_x0019_A_x0002__x0003_ôpç2ºì_x0016_AÖà_x000F_ô4_x0019_A"ís þ_x0018_Aû­}à_x0019_ApÞëQl_x001B_A_x0016_U/;_x001A_AÐ1_x0004__x001D__x0017_APâ_x000F__x0008_%5_x0019_Aw_x0001_Û?Ú_x0019_AfÒSKþ_x0019_A¡$¯iôK_x0019_A÷_x0007_&gt;á_x001E_$_x0018_A¦æO_x0019__x0013__x0017_A¼Ð 4_x0017_AÁÜx¥_x0017_Al¯&lt;_x0001_Ü_x0018_Aæ;@M&lt;_x0019_AèÑ=ùg_x0019_AØÎq°y_x001B_A´6i½K_x0019_A_x001C__x000F_a_x0013_&lt;_x0019_ARCÜ&gt;_x0019_A_x0012_í`1îÃ_x0016_ATÓKfa_x0016_A ÍºM_x0018_A®]ð_x0006_AØ_x0016_A$y1AÇb_x0017_AÄ_x0003_".Ý_x0018_AÄ{_x001B_AØJ&amp;«ä_x001A_AÖ=¿__x000C__x001B_AõH}_x0001__x0002_o_x0018_A¹,º0_x0017_A&amp;¾_x0013_I_x000C_f_x001B_AzAÚ&gt;&amp;¦_x0019_A$,÷ì_x000F_._x0019_AUu&lt;Ü_x0017_AjÑXbÂ@_x0017_AJ$±a§_x0018_AicKfÒ_x0015_AÄ«_x0018__x0004_ì­_x001A_Aêz_x001D__x0013__x0014_._x001A_A\Zêy_x0019_A_x0006_¼_x001D_h_x0017_AÖ¢ågJ&lt;_x001B_AY­_x0006__x0002_R_x001A_A,_£Çç[_x001A_Av3Ô¸ã_x0017_Ae³_x0013_g±_x0019_A¼5&gt;Vì_x001B_Ax¶ßy_x000B_Í_x0016_A@Ã_x0017_Q¨8_x0019_AîÂI_x001C_QW_x0018_AZ\å_x0004_·_x0016_Aö_x0016_RÂ_x001B_AÚ_x0017_­_x0019__x001B_Aû4×VÇ_x0018_A_x0010_·ò2lj_x0019_AàUÈ_x001D_p_x001A_A¶1Ífå_x0010__x001B_A 8_x001E__x001A_Aä¿·áOê_x001B_AT¹U£ª:_x001B_A_x0001__x0003_3pQñ_x0002__x0019_A_x001A_£_x0019_*¤¥_x001A_AX_x0001__x0017_[_x0019_A~_x0007_¹_x001B_Ïò_x0018_A~_x0011__x0013_çü²_x0017_A¶&gt;Ó _x0003__x001A_AQºSo_x000F__x0018_AÎm_x001E_¸»_x0018_A~_ÂÛÊÉ_x0017_AÀéó£_x0016_­_x0019_A,_x001C_J¨_x0018_A ÿVÏhý_x0015_Al_x0018_»ç_x0019_A®¾ÞN_x0016__x0019_A¶'»W_x0005__x001A_A0^ßXß_x0018_A_x001B_ò¿Ýd=_x0019_A_x000F_à@"¬ß_x0019_AF,öÑ_x0017_A_x0010_µ¸#-ç_x0019_A)_x0016_K_x0014_³8_x001A_Ac´n@_x001A_A_x0014_»Ýµ§_x0019_A_x0006_ÜÞ_x0011_!_x0019_AjK÷Ç _x0019_AýåÔáF_x0016_A!_x0017_Aw)+¢_x0019__x001A_Aì£=¡ò(_x0019_AÇ'MèN_x0019_Ap´Å%Pñ_x001B_AJïÝ_x0001__x0002_ä_x0017_Aú©Å_x0019_A__x0001_£g_x0019_A[QÙï_x0018_Ax*=Ì8_x001B_Aî|h7¿Ö_x001B_Aä²dGG_x0011__x001B_APÛXë¡W_x0019_Ap ð5ð_x001A_AÞÜB|	_x001B_AÀ]7_x0013__x001C_A"¤¯ôó_x000B__x001B_A¨%`¨_x0010__x0019_A_x0001_õ2_Êe_x0019_A~¾&amp;Åi]_x0019_A¨¬LOVk_x0018_A(.(u_x0018_A²*r¹_x000C__x0019_A]Ã*g_x0006__x0005__x0019_A¶UÒn_x0018_A^Åzo_x0016_ApÑ¼»Pð_x001A_A_x0019_º_x0019_Z_x001A_A_x0001__x0008_üI_x0007_Æ_x0019_AÓØë©_x000B__x001A_A¹sçDÀ	_x001A_Awoì4_x0018_Aü²Übm_x001A_A0v_x001A_ê'_x0019_AF%­pð_x0018_A"£ÍÈ,¸_x001A_AÞ_x0017_!û@O_x001A_A_x0001__x0003_ø&lt;­ØÞl_x0019_A®ãÕÂ_x0019_AþïyùU_x001A_AûÆ×eWü_x0017_AÈ_x000E_Ò(^,_x0019_A_x001A_e~¿ÜA_x0019_A_x000B_Xú§A·_x0014_A_x000D_	iÙ'_x001A_AÄ_x0004_ê_x0016_A´_x0007_{·+_x0019_Aá_¿Áh_x0019_A:ðU)ó¡_x001A_AFO&gt;®Z_x0018_Ay_x0014_4ã#_x0018_A¾&lt;Ãc_x001A_A®ÙV¨o_x001B_A@é6§_x001A_A:Wh¬_x0004_	_x001B_Aô:}v_x001A_Af_x0002_öû_x001A_AÐs0£2þ_x001A_AìØH7´_x001D__x0016_Aä0Òa_x0017_Aè}!ø_x001A_A_x0006__x000B_¯¶Ñè_x001A_AUösc_x0018_A_x0019_j=¾2_x0015__x001A_A÷Ïæ\?¹_x001A_A¾=_x0012_*¿£_x001A_Að$¸_x0017_éû_x0016_AìÃ;¶Õ_x0018_A~«¡_x0002__x0003__x0010_=_x0018_AêÍrlñ%_x0019_AV_x0004_4àùi_x0018_AjÝ±_x0018__x001B_AZÈ8*Z_x001A_AN`_x000F_"_x001B_A§Z_x0019_Adý_x0018_d¢Ú_x0019_Aì(ý_x0002__x0018_Aj²éAÏÊ_x0018_A»_x001E_÷E°p_x001A_ALµýb_x001D_¬_x0018_Aá_x0011__x0013_õås_x0017_AH¢6_x000D_Þÿ_x001A_A8¦[ÔÉ_x001A_Aô§&gt;ÜÆ_x0017_A³Kß!è_x0017_Aº»òó¦_x0018_Ab³Óld_x001A_A²G`ñAè_x001A_A8GðöYV_x0019_A`î4§å_x0019_AÞ_x001B_=õX7_x001A_AC_x0015_Ur ú_x0019_A^_x0002_ãìÚ_x0018_AÄóù0%Î_x0017_A_x0014_0_x0007_ðÀÆ_x001A_A³_x001A_Af_x0019_Af4_x0017_³­Â_x0019_A¤)_x0018_$2ÿ_x0019_Aî_x0001__x0003_ÔÚ[_x001B_AXuýs_x0018_A_x0003__x0005_xg8µ_x0017_A6¬i#S_x001B_A_x0001_[C4_x001A_Arh¬Ù_x0012__x001B_AÊ2J_x001F__x0011__x0019_A¨Oj_x000C_DX_x0018_A¶r9 ºF_x0019_AºüÜG_x0018_A,.ôn_x0015_K_x0017_AvrC_x0019_að_x0018_AJo_x001B_"&amp;_x001B_Aè`Ö_x0018_AhÜ_x000F_îøÈ_x0018_A`ÊEú\ô_x0017_A+ºÚ_x001B__x001A_A_x0004_ÁTo½¢_x001A_A^%_x001E_îÂ_x0019_AÎ0×o_x0019_Axí^$À_x0019_A$&gt;ó{0_x001A_A_x000C_J.KW_x0019_AF&lt;JÔ_x0018_A®¨_x0010_°C_x0002__x001B_APù1Es_x001A_A#hØ"'_x0017_AZõ¿_x0019_ _x001A_Aµ.o¾Ë_x0019_A°,_x0017_¢Ê_x0016_AÜÁ_x0005_ZC_x0010__x001C_ALó­Q_x001B_AU"û=È_x0019_Anvj9_x0001__x0002_+¿_x0016_AJ.D»mÈ_x0019_Aþ;_x000E_5å±_x0018_A_x0005__x0018_o¾Z_x0016_Aä)5_x0019_³_x0018_A6#°b_x0004_ê_x0018_A\D_x001C_y¼_x0018_A"E=Øÿ_x0018_A¼4ûÓ&gt;J_x0017_A_x000C_¡.-Í_x0006__x001B_A¹F_x0007_ë_x0014_\_x0018_A0_x0001__x000E_výx_x0019_A_x000E_ÐX¡óÐ_x0019_AÍ_x0001__x000F_¶_x0016_A_x0018_n&amp;ßï_x001A_Aê_x001E_âk:_x001A_A_x000E_Ê_x001A_AR&lt;ì)æ_x0019_Aõoøêè_x0019_Aä!î;;!_x0019_AHê2çy_x0019_AbÖ1ø_x000D_t_x0018_A_x0005_êª4ßt_x0019_AbËYL:_x0019_A3ôè_x0001_ë_x001A_AaÁ#_-_x0002__x001A_Af÷_x0015_jß_x0018_AÐ_x000B_+?ë_x0017_Aì7_x001D_JÎ_x0013__x001A_A\£pRõB_x0018_Aî_x0017_Ö#b¨_x001A_AL;©è|Ç_x001A_A_x0001__x0002_Ì$#ålÖ_x0019_A*_x0005__x001A_úÊ_x001A_ASF_x000D_º_x0008__x0019_AòÆ.Å_x0019_A¤©wî\_x0019_A¡¸G)5_x0008__x0018_AÒ^Õst_x0019_A½Ü0_x0017_AØI$	KÙ_x0019_Aº0Lü_x0008__x0019_AqÀuk_x0018_Aà_x0003_¾_x0013__x0018_ALo_x0006_}4_x001A_A&gt;Þµ0S\_x0018_AÇ:_x0011_ZM0_x001A_Aþzu)x_x001A_A±yø§í_x0018_ASµÊ3R­_x0018_A3»#Ó_x0018_A¶æëä÷_x000D__x0019_ATÑ4&amp;_x001A_A³ÏMí_x0019_Aä9I)_x001E__x001B_A_x0008_õS2¾t_x001B_AÀ2Îª¨º_x001A_APøò_x001B_×_x0018_A_x000E_ð]÷v_x0019_A­Y:WdË_x0017_A#_x0004__x000F__x0019_AH¬úZt_x0019_A_x0010_xD_x000E__x001F_b_x001A_A!¯_x0002__x0003_cë_x0018_AgÒ3O_x0019_A4yÞÄØâ_x0019_AÝé_x001F_À_x0010_Ó_x0018_AÍäò¦´_x0019_AÊôL¯â_x0018_A|_x0016_PÍìS_x0019_AGÅ_x0001_»õ~_x0019_AP:_x0015_._x0019_Amy`,_x0018_AT#²Øä_x001E__x0019_A,¯Ñ¼ª_x0015__x001A_A"ßÿ1O_x001B_A_x000B_èÀvÁ`_x0019_AâóRxö_x001A_Ax:J&lt;Ç_x0018_A´sQ]_x001F__x0018_Aì!q'c_x0017_A¼özZ§©_x0019_AÜ ÀK5Ú_x001A_AxyTmñ_x0018_A`_x0010_òß,_x0019_AêãäÜkV_x0019_Aï_è,_x001B_AKÜÅøBÐ_x0019_AÌ¾þRÔ_x001A_AL;_x0016_¡Á_x0019_AÂ0®Ã0_x0019_AÒ¬ýà_x0013_u_x0018_A¢5§w·_x0011__x001A_A¾ÏS]å_x001F__x001A_Ax  Öï-_x0019_A_x0001__x0004_ÞX,h×_x001B_A,±2È_x0019_AÄ"_x0015_+_x0017__x001B_A_x0019_ëû:Í_x0019_AÐ`ôM_x0002__x0019_Abü_x0001_¡_x001A_AFcJi5_x001B_AØüqÂWå_x0019_Aõ%V]å_x0019_AGàDòü1_x001A_A§¾Ìå_x000F__x0018_A_x0003_ ¬ß_x0017__x0019_A£z'/ôb_x001A_AûÞ¿Å·_x0018_APôÅ¶µ×_x0019_Aâ»l³¦_x001B__x001B_A]û)AS_x001A_AðuóS_x001A_Al?üªQ_x0019_Az´¿á2_x0016_A&lt; A5&gt;_x0019_A|9ìN=|_x0019_A¢"ò_x000B__x001A_Aäî"Ä?_x0016_A³ðp _x0019_A_x0007_+f_x001B__x001A_AàIAçAî_x001C_A@´µ_x000E_Y_x001B_AÒô2&lt;ð_x0004__x0017_A[ÌªÂT_x0019_AF_x0013__x0002_õ=_x001B__x001A_A_x001A_q&amp;_x0015__x0001__x0002__x0007_6_x001A_AzÃÃJ3!_x001B_A¤Ô_x001C__x0011_¸_x0017_A:¸dq\*_x001A_A°Î;9ê_x0019_A?X¹Y'_x001A_AðvN_x0019_K_x0019_AÂ_x000F_×jn_x0019_A¥_x0007_n_x001B_A/_x001A_"À_x0019_AJâÌb4ª_x0019_A4Û_x001F_ÙØ_x001A_AÁ¨_x001B__x001B_4_x001B_AðÎ:&amp;ö_x001B_AÜWÇä+_x0018_AÎ_x0008_ðÉÄ¶_x0018_A|W¹ÁÂ|_x001B_AzÖ~Ï_x0012_C_x001C_AÄE_x001D__x0018_A|_x001A_®Ò\_x0018_A ayÕö_x0019_AÆ¨/×,Ý_x001A_A®|,M_x0018_A cÀ§8_x001E__x0018_AÌà¥íÄ÷_x001A_A_x0004_à®_x001A_Aj(à_x0011__x001A_AØÞZÐïg_x001B_AÖÌx0q_x0018_A¸Kå_x0014_ä)_x001A_AÎ¶9Òrà_x001B_A_x000C__x0004__'&lt;ß_x001A_A_x0002__x0007_^¦ã_x001A_A¬9_x000F_h9_x001A_Aë0_x0013_¯¸ô_x0018_AÜÿ»¬_x0019_A7_x0010_Ò(_x001A_AN´8sÔÜ_x0018_A®K_x001B_§_x0013__x0018_A_x0006__x0002_}ËQ´_x0019_AFüVPQc_x0019_A7ÉÍ=³_x0018_AÌÊ5+_x001E__x0018_AÊ:_x0003_IH_x0018_A^_x000C_ Û_x0017_AhÖ¼ßSF_x001A_A_x001E_ªa_x0001_p_x0002__x0016_A7ú½*W_x001A_A_x0014_ÕMè_x0019_AäMuèH5_x001A_A_x0016_køq4	_x0019_A¼×qKñ_x0019_AJSú¦_x0019_AÄè_x000D_±Í_x001A__x0019_A¢q(S/_x001A_A08¬½_x0019_A*2þÏ_x0014__x001A_Aê¦ÙÆX_x0002__x001A_AøÔ_x0004_ä¼ý_x0018_A_x0005_´_x000C_ò4_x0019_AL_x0002__x0006_lÑ_x0018_AéDwÿlz_x0019_A±_x0015_ãµU_x0019_AWk_x001A_h_x0007__x000B_Õµ_x0018_AZóÏÑÀ!_x001B_Aò_x0006_uÕj_x001B_Aç~_x001C_&amp;b_x0008__x0017_A±-ß_x0018_Aõ~ÅÞâ_x0016_AÔ_x001C_iÑù_x0017_AgìÈéV_x0018_ALN;_x001A__x0018_A_x001A_äÈÖ_|_x001A_A8_x0004_÷_x0016_iÃ_x0019_A¼¦ÚºÊD_x001A_A`D_x0007__x0015__x0002_&gt;_x001A_Aeå_x0013_ú&gt;Ã_x0019_A¾À_x0011_Uè_x0019_A¶øq_x0002_Ë_x001E__x0019_A_x000E_lîÃ\&amp;_x0017_Ag[+_x000F_²_x0018_AúY_x0005_Ýz_x0019_A¸±®K_x000B__x0018_Aâ_x0013_5_x0014_ï³_x0019_A´Ð_x001D__x001A_Aÿ¸³}þ_x001B_A_x001A_Ðã²3Í_x001A_A_x0001_:«ßI_x001A_A _x0003_Ý_x0006__x001A_A$_x0012_&gt;¿(c_x0019_A¦Ç­_x0001_-_x001F__x001B_ANB¾Vb\_x0019_AÖWnÒ_x0018_A¥	X©Å_x0018_AúNqXÐ_x001B_A_x0002__x0005__x001E_q[_x001C_¥_x001A_Aævl_x0016__x001A_A¥Úµ\Þg_x001A_A_x0002__x0003__x0004_zéc_x0018_A*hÇº¯§_x001B_AªH=C_x0011__x0018_AÅX^_x001A_A`ç°­i_x0018_AØÃ]_x0001_Ý_x0019_Aªcpz©­_x0018_Aê&gt;°Ä}O_x001B_A_x000F_T_x0006__x0006_ _x0018_AQo_x0001_ª?_x0017_AêDÿÓ_x0019_A_x0014__x0018_xb\_x0019_A¦öymk!_x001A_A0ô©Üî_x001A_At_x0010_EZ_x001B_A«Ýf |_x0017_A_x001E__x001A_çWñ0_x0019_AþfH·_x0016_A _x0002_Ê$Zì_x0018_AæP¿øëu_x001A_A_x0018_!`à2c_x0017_A_x0012_©ß _x0019_A0°S_x0019_²_x0018_Abï5_x0014_?à_x0017_AM­Z ·ç_x0019_AäYB%×æ_x001B_A_x0006_ÚìÒ_x0003_B_x0018_A_x001A_½_x001F_R_x0017_Aj±Ðü_x0001__x0002_Àk_x001A_A-Õa1ªÅ_x0018_A&lt;7_x0004_@_x001B_Alç°·{°_x001A_A_x000F__x0018__x000B_ÿª£_x0019_AÛ^¥8	_x001A_Aü^vÃ_x001E_C_x0016_AâºGµ-w_x0018_A_x0016_Ò_x001F_Í¦¬_x001A_AôÃ&amp;çõþ_x0018_AÐ¥1_x0016_çb_x0019_Aâýû´_x001A_ArØM_x0019_AX_x0011_ù;_x0016_A&gt;NÖôG_x001F__x0017_Aø±F³_x0010__x001A_AÐOèð"_x0019_A4_x0017_T_x0004__x0017_AXm½p=_x0019_A_x0012_ojxÍu_x001A_A|Ñ&amp;_x001F__x0019_AhEqô_x0010_ý_x001A_A5æ&gt;Bm_x0018_Aì.Á|"J_x0019_A_x0001_ú; IC_x0017_Aæ]_o_x0001_ü_x0017_A¦®_x0012_4Þ³_x0019_Ax¹õ_x0001__x0002__x001A_ArC	õË_x0018_A:¬_x001B_[°_x001B_Aî_x001C_!_x0011_$4_x0018_APPcI%þ_x001A_A_x0002__x0005__x000D_Üß&gt;´±_x001A_A§ßðhl_x0018_Aõ·/b3·_x0019_AB¦·Çâ_x0019_A)9Yd_x000E__x001A_Aê u_x0019_Aæa"¸_x001F_[_x001A_Ar)ÒË_x001A_Aø_x0008_Zþ_x0019_Aú¬*SÏV_x001A_A\fu_x0007_¹_x0018_Aø¶_x0017_	'_x001A_A¬,Ý_x001D_µd_x001B_A°ò{_x0004_ÃÓ_x001B_AÚ¨^÷{_x001B_AhOÂ3_x0016_ß_x0019_A® Ypôî_x001A_Aü¢b_x0018_a,_x001B_Aú¶Í s_x0019_A_x0012_Y_x0016_¾_x0018_A6ÀS_x0006_¼ÿ_x001A_A_x0004_z¬	_x001A_A¿.ÎÈ_x0004__x000D__x0019_AÞ_x0001_Ñ¹&amp;_x0018_A_x000E_ï_x0019_à¶Á_x0019_AµN L`_x000F__x001A_AèÆ_x000C__x001F_í_x0018_AºÏ¸iÑù_x001A_A}@øúº_x0017_Aíù\ri_x001A_A Ô5Fý_x0019_AÆêÌ_x0003__x0001__x0003_|_x0018_Az	{_x0015_[_x0019_AÞ_x0005_"bvÙ_x0018_A0Ùà_x000D__x000F__x001A_A2ÂùÊ_x001A_A5z{nä_x0017_AÒ_x0019_ä\dV_x0019_A®mÉA_x0017__x0002__x0018_AÏ{ñz!L_x001A_Af_x0012_@Fú_x001A_Aº_x0008_^&gt;Í_x0018_AW_x001E__x000E_T_x001A_A:J_Ä)À_x0016_AP9ßÚ¬_x0017_AÄ{^Á!W_x001A_AT`x ô_x0018_A_x001C_¦í`_x0018_AëLpZð_x0017_Aº&amp;úâ*_x0019_A6À_x0016_?by_x0018_A¬æñ6Î_x0017_AH[Ì #*_x001B_Ah_x000B_.Dó_x0017_AF«UØr_x001B_ACÕ|Æzô_x0016_A@/'_x0003_²¡_x0019_A_x0012_¼ñG_x0018_Anü_x0007_@þl_x0019_A2_x001A_²Ë~B_x0019_A_x001C_ý`ÀY®_x0019_A©_x0001__x0002_$_x0018_AüÂn_x001F_í_x001A_A_x0003__x0006_#Ú_x0004__x0005_:_x0018_A_x0004_%ýíØ¬_x001A_AÇ|¢åtd_x0018_Aõô¨_x001B_ADb­õTÜ_x001A_Ai½.e_x0019_A'![D_x001A_ATðó_x000E_q£_x0018_AtÕ4Ý_x0003__x0007__x001A_Aßz½½)_x0019_AÛÎº_x0001_K_x0019_AÇ_x0004_TIï_x0019_AVOðæ_x0018_AÎ_x0016_F_x0002_9Ó_x0017_A·_x001F_¥×Y¸_x001A_A"8ªÈ}_x001A_AÞ"*	²x_x001A_AyJÔâw_x001A_A_x0006__x0015_¹_x0002_Ì_x0018_A´_ÛdÀ_x0010__x001A_Aâÿv_x0019_Áû_x0018_Aº½öÄM_x001A_AH_x0012_×H_x0014__x001B_A^_x0004_b_x001E_Î_x0019_Aóø_x001A_AnHËÚ&amp;_x001A_A"¨_x0008__[_x001B_A¸N_x001F_ÄãÊ_x0017_ALçU{_x001A_AÞº¥_x0007_:u_x0018_AFWg&lt;$±_x0018_A¼hÙ_x0002__x0003_¬!_x001A_Add_x0008_L¾_x0019_A_x0004_\m.¹Ë_x0018_A¸ü×%xJ_x0018_A_x000F__x0001_ë+ñ_x0019_AðËÆù _x001B_A_x0007_¯_x0013_4_x001E__x001A_A0$*Ô}¿_x0019_AZ¹±Ó_x001B_A7¢æê_x0003_2_x0019_A_x000B_ùBÖ_x000E__x001B_AIÛ¦¬_x000E_á_x0017_A_x0014_k:Ù_x001A_AúpXOlæ_x0018_A¨úx}æ_x0019_A=_x0006_^!_x001A_Aø:N^z_x0019_A8qáM_x001B_A_x0006_µHÌï_x0019_A{p_x0005_t¿§_x0018_A_x0003_?¦Zi_x0018_AÊ_x0012_	ñ)S_x0019_AªSL&gt;Ø¥_x0019_A¡_x000D_)ïj_x001A_A:Ö¾B_x001A_A"%®bV_x0018__x0018_A³1D&gt;Ñ²_x0019_A¨4{Â¯Ö_x0018_AË_x0008_ÀÓ]_x001A_A_x001C_£Ú3_x0019_AÈ^söÛ_x001A_A*ì»&amp;_x001A_A_x0003__x0004_í&gt;Â·]Å_x0018_A¤?äàñõ_x0018_AÂÌ©­ÈÄ_x0019_AÌ²ÐÈ_x0018_AÊ_x0011_ÏtÞ_x0018_AÔÆÅ_x001C_u-_x0018_AG_x001F_¸ùÈ_x0018_A¶­¥5Ä_x0018_A@`W½ _x001A_A_x001B_Êda_x0019_AæìõËRù_x0017_AÀC_x0004_7en_x0018_ArÜZ_x0004_k_x0019_A.;âèxR_x001B_AtÌ£­?_x001A_ADíÃÅ_x001A_A"ÄG _x001A_A_x0002_¨¢m_x000F__x0019_Af_x0008_,¸ö8_x0019_Aºl«_x0003__x001B_È_x0019_Aæf_x0011_Þ÷e_x0019_AlÒÜá_x0012__x0018_A_x0006_¦®ÃiU_x001A_A]WoÞ«'_x0019_AOÕ®s_x0019_Aµ_x001D_Wî¿Þ_x001F_A_x0019_í[_x0001_T_x001A_Aºcÿ_x0013__x0019_AäûçJ8;_x001B_A¬_x001F_"±Ò_x001A_A~PÕ·ÛÔ_x0019_A_x0003_'ù_x0002__x0003_Ùz_x0019_Aíõ_x001A__x001A_AðáéBi_x0019_Aã·ë(rí_x0018_AS`Zúû_x0017_Aª#÷X_x001D_³_x001B_Aè_x001A_²»_x0017_­_x0018_Aäâgz¥F_x001A_A_x000C_Ñ]«³_x000E__x0019_AhTuî`_x001A_Aj|_x0010__x0011_äq_x0018_AOç_x0007_wb_x001A_A_x0018_¼_x0001_á_x001A_A&amp;;y^w¥_x0017_A)¨!Õ]_x0019_Ax÷ß÷NL_x001B_A#ú&amp;uuà_x0018_A_x0003_xÇBý_x0019_Aèº_x001C_ì_x0007__x0017_AÜè­RQP_x001A_Aª^âÒ_x0017_AÜ*ã#Òs_x001A_A+u¾¦·Ä_x0015_A\sT¦_x001A_A_x0004_º_x001E_¯6£_x001A_AVpD(tP_x0019_ADG¶ÝØ_x0017_ARð	_x001C_i_x0018_AMÆ_x0015_B_x001A_AàýËÞ=´_x001A_A!¯ò_x000E__x0018_Aw6'*_x0019_A_x0001__x0002_aNÎ_x0019_AÈ_x001F_¹Eîý_x001A_Ad&lt;k\*[_x0018_AîÔ(%¥+_x001B_A¨ _x0015_ÅJy_x0019_A2Ö¼H¿_x001E__x001C_A(y_x0018_¹Y_x0018_A_x0006_	Ùc&gt;_x0019_A_x0002_¯àÍÞ_x0017_AIã_x0006_Vù_x0018_AÎY(¡¼_x0018_AëQ¼0\Q_x0018_Aàã%9_x001C__x001A_Aõ(uïn_x0019_A_x0012_î_x0010_7s_x001A_AÑß_x000D_é¼_x0019_AËZÑ@Å_x0018_Aª9^+_x0018__x001A_A.åy_x001A_¦_x0017__x0017_At×³½x;_x001A_Abì5_x0002_y	_x0019_A"«_x0015_ãu_x0003__x001B_A_x0006_{Øxª_x001A_A¸ù_x0017__x001B__x0017__x001C_A²ô0*³_x0007__x001A_A¤ðA__x0010_ì_x0019_A²ü±ê_x000D__x001A_AþQºm_x001A_AÊ*fÖ£_x0015__x001A_Aô_x0019_o´¸_x0008__x001B_A_x001E_Vñ0ÞR_x0018_AÑ(nÇ_x0002__x0003_´_x0018_AsY!?_x001A_AºÊ_x0001_ÃqÇ_x0019_A8Êfºê_x001A_ATi¼hA_x0019_AV_x000F_B(_x0003__x001C_AV½Ð_x0002_æ_x001B_A_x0007_6Â.¼I_x0018_A ¡¾zØï_x0019_AP`0Ø;_x001B_A-¥V$)_x0016__x0019_Ap gÙ_x001A_AÿyéÞ¨_x0019_Aönï¦¦_x0019_A2_x000F_öù®ü_x001A_Aÿ¸"'_x000B__x0006__x001A_A_x0014_}_x000E_ _x000B__x001A__x001B_AÂãbá_x0018__x0019_A¶¹7dÒÏ_x0018_Aø8_x001B__x000F_?ò_x0019_Aæ_x001B_¼nVk_x0018_A?N[_x001D_M_x001E__x0019_A¶_x0004_ý'_x0015_ü_x0017_A_x001C_¢ra_x0012__x0018_A"C_x0010_ÇË_x001A_A¨õ2_x0006_[Ü_x0019_A¶óÃW_x0018_AkoFy?_x001B_A_x000B_¸Yy_x0003__x0019_Aq_x000F_¡Øæ_x0018_A@®Uý_x0001_(_x0019_AØr7Æn&gt;_x001C_A_x0002__x0004_sO²ßÈü_x0019_AÞ&gt;_x0017_ó©_x0018_A_x000E_1©_x0012__x0002_%_x001B_Axª$,_x001A_Au_x0014_a'ú_x0017_A_x000D_ew³m_x001A__x001A_AZ_x0011_._x0017_pÎ_x001A_A²_x0012_iSf_x0019_A£¤è¼ò_x0017__x0018_AüS´¡ð_x001A_A_x000C_èUé_x001A_AÞØë¤åÚ_x001A_AçõC_x0016_ë3_x0018_Ax_x0001_~¦_x001D_m_x0017_A?_x001C_þ±µ-_x001A_AìÃ¥Hh_x001D__x001A_Abá_x0003_×DÂ_x0019_A´_x001F_ÿ¼k_x0011__x0018_A_x001C_~_x0017_«_x0019_AR}K¢óÕ_x0019_AVjÍï¿3_x0019_A{Eãâ7_x001A_AÈüÝG6_x000E__x001B_AJÇ_x001C_ÕP_x0015__x001A_Aà]a	1_x0017_A$5Û'=1_x001A_A ¡azüÂ_x0019_AA_x001B_'Oî_x001A_AÚ^2ïò_x0018_Aê4Zì!Ë_x001A_Ad°_x0011_Ø_x0019_AäF_x0012_Â_x0001__x0002_Aè_x0019_Alt[_x001E__x0019_AÎ~·ZI_x0016__x001A_AMB«_x000B__x0019_A6gv`ó&lt;_x001B_A6	M&amp;9ß_x001A_APÝçy_x0012_Ò_x001A_A_x0004_a_äÅI_x001A_AjÇã7_x0018_E_x0019_Aîç_x000E_ISÙ_x001A_A^ÕßQ|]_x001B_A_x000C_Ð;2_x001C__x0018_AOh)?ä%_x0019_A0Ü_x0011_´âW_x0018_A?ôµv_x000C__x0018_A¢	ÿ_x0018_A6b2_x0008__x0019_A`?2_x0011__x0019_A|Å¬_x001F__x0019_AÚ_x0004_&gt;*_x0019_AÔ®MÜ_x0019__x0018_A|®n£:ª_x001A_AÈxéI9_x0019_Aê³HÜ_x001A_A@évTÆz_x0019_A"$à¼6ð_x001A_AÆàÿ._x001C_d_x001C_A¿_x0006_¶´b_x0019_Al)Íç_x0019_Avß_x0007_úÀn_x0018_A@Ç1_x0005_í_x0019_AT_x0003_úzåT_x0019_A_x0002__x0005_nÇt1_x001B_AÏ{ "_x0019_AÝñÿÁYÀ_x0018_A´ïU_x0003__x001F_è_x0019_A:_x0002_A_x0019_Aà&gt;DÚ¹s_x0019_A_x000E__x0015_w Áê_x0018_Ar×&lt;å¡g_x0019_AÖ_x000F_uxË	_x0017_AC? ©_x001B__x0018__x0018_A¨v4ÂX$_x001A_A²_ùù²_x001A_A4´é¢Ë_x001A_AGêM_x0006_b_x001A_A:±C»_x0005_½_x0019_A ð_x0001_Bè­_x001A_A&lt;/£ËÓÛ_x0019_ADP_x0004_3Eo_x0019_A2qË:¹Å_x0018_AqùvÃ4_x0017_AB)dd$_x001A_A­V3r_x0018_A_x000E__x001C_Òè®_x0017_A*Rke_x000F__x0011__x001A_A¼+HØNè_x0018_A`ÖÖ±$H_x001B_AlO=à]_x0018_AX$H=_x0011__x0019_AàØg³éÿ_x0019_A_x0010_ä_x000B_Ù×_x001B__x001A_A¦II_x0018_­o_x0019_An_x0014_µö_x0002__x0003_îù_x001B_AöW_x0014_6p_x0018_A_x001C_ÈwïE_x001B_AÀåÅ_x001B__x0014__x0019_A_x001C_o_x0008_ÏM]_x0019_AA¥øa_x0001_x_x0019_AÐrPn_x0019_A2EGÒ¹_x001A_Aö{~_x0018_Õ_x0017_AX ¡²_x000D__x0018_AI¦ÈxG_x0018_A_x0008_#'*9_x0019_A¦(O«]¨_x0018_A_x0018_íDèÌ_x0018_A M¢êQð_x001A_A÷òHøq_x0018_AÕlvPû£_x0019_A_x0006_];Á_x001F__x001A_A¿ïÛ÷ìÿ_x0018_A_x0016_hI~_x001A_AXÀ&lt;Y¹Ä_x0019_A4þ¸ó_x001B_Að5Á_x0005_éï_x0019_A_x0016_Õ-ç_x001D__x0019_A(äWµ&amp;_x0019_Aàì÷}ø_x000C__x0019_AÀ¦ø_x000D__x0018_A_x000E_G¡er_x0007__x0019_A¹Ðzµ)_x0019_A_x001C_=_x000C_Ö}S_x0018_AÐN·_x0003_:6_x0019_AÆ|³?1_x0019_A_x0001__x0003_f}»v¯_x0008__x0019_AÒ°_x0008_;=_x001B_AÖ§_x0016_Å_x000B_8_x0018_A\½sßão_x001A_A¹¦:L_x0010_¿_x0018_ApýÁ÷T_x001A_Arzáº_x0018_Aû}Þ_x001E_D_x001A_AÐ°_x001E_KÃý_x001B_A_x0002_a¸r¿_x001A_AÜ&gt;°Ê_x001B_#_x0017_ArËxýO_x0019_Að¶·-·:_x001B_A_x000C_Íãk¤_x000B__x0019_A,è¦S_x001A_AÎ_x001F__x0005__x000B_t_x0019_AØ/XÈ_x000F_8_x001B_Af¸ûâ_x0012_,_x0019_A_x0008_S._x001B__x0019_AJÃªá_x0007_å_x0019_Aä9©_x0004_§v_x0019_A2ùtÖãè_x0019_A8Çà*_x001D__x0016_Aàû÷hÄ_x001A_Ar_x0011_ êí_x0017_AçG¸__x0013__x001D__x001A_AÆÙ5Õ(1_x001B_A _x001A_Ëð·}_x0019_A|Ç¯ß`v_x0019_Ajc¡©K_x001A_AH¾Ï	å_x0018_AÊ_x0011__x0001__x0004_jç_x0017_As_x0002_Jäá_x0018_Az¹¾M#e_x0018_Aî@ÅâÕ_x0019_AÆÆðyÒ_x0017_Aö6¶¨U_x0019_A_x001C_çB_x001A_A`_x000F_½x¦&amp;_x001A_Aö»FÃá_x000D__x001A_AÛÛÞA_x0018_A·áëp5ì_x0018_ADÖUÕ_x000E_¦_x001A_A0_x001E_S/H7_x001A_AÃ\	z{_x001A_A_x0012_ïÂ_x0008_M_x001B_A|_x000E_æ¾g_x001B_A_x0018_9Ç_x0018_AUåÛ~_x000E__x0018_A#Oc _x0006__x0019_AòM°_x0017_67_x0018_AÖ`_x0003__x000D_ï5_x0018_Aâæñ¡¦_x0019_AlpK_x0019_±à_x001A_A¢Á©ø_x001A_A¤kg#Wª_x0019_AN°s_x0019_A_x0008_D$ùLr_x0019_A`x¶W¹ _x001A_A_x001E_&amp;Czß_x0018_ABã2Ü_x0018_AQÆ59å®_x0019_AËÁ_x001A_½X}_x0018_A_x0002__x0003__x001D_D8_x001F__x001B_A_x0016_Q0d1_x001A_AËý^Ýð_x0018_AäÒ-¹ßV_x0019_AZW¿ÇªÓ_x001A_An_x0006_@c=R_x001A_A3e8s®i_x001A_AÈ]À_x0018__x0001__x0012__x001B_AbvÞó®]_x001A_A/_x001E_°'C_x001B_AÒ°üF_x0019_Avwêà_x0019_AaÛ+öq_x0019_Aär_x000B_ÍWz_x0018_A¸Ç~Nï_x0019_A¬Ò£Ç_x0002__x001A_AÏ'ÛÈ»N_x0019_A(·ù3·_x0019__x001A_A_x0013_¨ß+ñD_x001A_AbCO¿ùm_x0017_A¬&amp;è{_x0019_AÈB_x0015_ÄÃO_x0018_A2'Rº_x0019_AÈ_x0012__x000B_Eh_x001A_A[ät©_x0012__x0019_Aç_x0004_cõN_x001A_ANYàûw_x0019_A²_x000F_{âìu_x0016_A;K"w_x0019_AJl'½Þ_x0005__x0018_A¦;éd·£_x0018_A$÷/«_x0001__x0002_E_x0019_AF3ëb»H_x001A_AÊ«»ÝÏ&gt;_x0018_A4±qvt_x0018_AJ{a,S_x0016_ABè_x001C_âï_x0018_A"_x001E_Ú*L_x0019_A_x0012_)¡¡ô_x0019_AØv³9_x0019_ARÃAÉÂô_x001B_A³þõ¸oÍ_x0018_A_x000C_Ì_x001A__x001C_AÊû{÷Ë_x0018_AÄ5Áæ_x0014_ä_x0017_A&gt;8¯	[_x0018_Aãû¾_x000F_O_x0018_AúUîªìh_x0019_Avd_x0019_A8!LíòÑ_x0018_AÒÆ@»m_x0017_AxcWß_x0019_AÐxZß_x0019_A_x0019_äf«¹_x0019_Aj_x000E_}_x001C_AîoÚÿÞ_x0019_A°¨Ú_x001A_lê_x0019_AÊ¸écwÖ_x0016_AÊÔ9Qµ_x0018_AÊ×q_x0011_°_x0018_A_x0007_tUÓ_x001F__x0018_A&gt;ôÊ_x0013_Wå_x0018_A_x0018_ YCÍ_x0019_A_x0001__x0003_Ô÷&lt;;B_x0018_A~_x0004__x001D_5_x0008_ß_x0019_A¼½ÏúÈR_x0018_A&amp;Þ\Ë%z_x0018_A6@¬PÓ_x0003__x0019_A_x001A_v_x000B_û_x0003_²_x0019_AhB9%§·_x001A_A6¡_x0011__x001D_é_x0018_A¶-¥;_x0018_AÒ_x0019_7_x000F_»C_x0017_AÐ_x001C_YÎY_x0018_A6»,_x0019_ñ_x0017_A_x0018_oæú¹_x0019_A8vèû|_x001B_Ac£ño_x0018__x001A_A©Û½@¤_x000E__x001A_A4`_x0013__x000C__x0018_A74h_x001F__x0019_A¸ æE_x0018_An^kN½_x0017_AnÕµYçó_x0018_A¼+_x000F_ÁÊ×_x0018_A_x000C_G;ï§_x0002__x0019_A_x0004_AÉ_x000F_3f_x001A_Ah_x0018_·_x000B_K_x001A_A_x000C_ô_x0010_3WÄ_x0016_AB{	®&gt;_x001A_AjË±1_x0018_A#z¨µ_x0018_ALS_x0001__x0006___x0019_A ä@4_x001A_A:vÃ_x0004__x0008_Á¥_x0016_APt²6_x0006_I_x0019_A²}©KT_x001F__x0019_A_x000C_5}yâ_x001A_Aqó_x001C_¶a_x001B_AVÎI_x000F_ö_x0014__x001B_AªMX-9_x0019_A¸_x001F_Ú_x0004_§_x001A_A¤&amp;c8_x001B_C_x0018_AëLäëi_x0019_ApÛV4w_x0018_Ar'ÇÄi_x001A_Al_x0001_Ý3_x001A_A_x0008_9bL»"_x001A_A¨_x0019_sË]_x001B_AfÆYÀÆ_x0018_AºËÎ_x001E_¹á_x0018_Aº,û_x001D_È__x001B_Aîz[¶_x0011__x001A_A~Õ_x0005_þ\_x0018_Aíýÿ°&lt;_x001F__x001A_A¾_x0002_ø&amp;_x0018_Aò&amp;W4_x001B_ATÎÛôÅ_x001A_A0åkÚÅÆ_x0019_A_x000C_øã¯²_x0018_ATMxV.Ç_x001B_AÕ_x0008__x000E_ý0|_x001A_A"Lý*_x001A_AØPI"_x001A_Ab¶ù_x0003__x001A_A_x0007_Vïñr_x001B_A_x0001__x0003_^~zÇ_x001A_AÛ_x0015__x0010_è¿_x0018_AV/§_x000F__x000B__x001A_A&amp;G­ö+É_x0019_A_x001C_+ö_x0008__x0018_Aªª&gt;R_x0019_Ay&gt;Äº¶_x0016_A_x0001_ó]l_x001A_A¢:_x000F_-_x001A_A½Ùb#_x0017_AD~ö¹_x001A_An®ºd_x0019_A_x000C_×_x0012_æÖ_x0018_A_x000B_¶_x0001_¦_x0002_4_x0019_AØ¹$N_x0019_A&gt;,dó_x0014_º_x0019_AÔ(_x0014_+b¼_x001A_Ao;°ÛþG_x001A_A0ÐÁOï_x0019_AY"ÙKì_x001A_Ab_x0008_;r×_x0019_Ahö_x0017_ì_x0013__x0018_AÄÓ9ý_x001A_A¸ý³p¸b_x0019_AÀJÀH_x0003_ð_x0018_AÀ¹ëÈÐ_x0018_AÖÀÌ!(_x0018_AVQÜõD_x001B_ApëÂo-½_x0016_Av)®sÝb_x001B_A_x0008_=	(pÐ_x0017_A´_x0011_±:_x0006__x000E_Cå_x0018_AàS&gt;ã¬_x001A_A4×Ñ¤_x0005___x0019_AìÅE_x0005_ì_x001A_A Û±_x000C_ñ¬_x0018_Aä_x0008_N_x0015__x0017_AA	Â¥¶_x0017_AZëI:_x0019_Alu¹º4_x001A_A_x0011_DÍ ¿_x000B__x001A_Aðÿ÷uÞ_x0017_A_x0007__x0014__x0006_UW_x0019_A_x0015_Î¥_x0004__x001A_A¬d_x001F_jÊÃ_x0019_A®¶Ø_x001A_Aìµæ)ùô_x0018_A´Òm_x0004_Ñ_x0013__x0016_A_x0019_ó_x0002_!v³_x0018_A\_x0003_Çpu_x0017_A±¯Ü_x0005_,Ë_x0019_A_x000F_u8m²¶_x0018_A`"gÞø-_x001A_A_x0019_h_x000D_&amp;_x0019_A­ðWô_x0017_Ae$öÆ_x0018_AÎ¤@Æu_x001A_A_x0004_`Hîà_x0016__x0018_AVõC_x001E_G¤_x001A_AXÙ3_x000F_^3_x001A_Aä±¶ÿ_x0019__x001B_A|_x0016_Z_x0001__x0017_Aé2Ð_x001C__x0016_Ô_x0018_A_x0002__x0003_ZÎwY5_x001A_A%_x0001__x0010__x0003_8_x0019_A­_x000C_0ýw_x0019_AÈ\Ý _x001B__x0018_AÖ²¤7Æ_x0018_AF=Ë_x001A_A_x000E_£&amp;ïl_x000E__x001A_A{áJØþZ_x0019_A1hï´_x001A_Aq¢¢v:_x001A_Aêþ(ÙÕE_x001A_A_x000C_*4 *Ë_x0016_AàÑC¬Ô_x001B__x0019_AVA_x0015_ú_x0019_AÃÚ_x0015__x0015_a_x001A__x001A_Al_x0010__x0003_®_x0016_A¢_x001B_ ¦_x0008__x001B_Aj'Ì^¤8_x001A_A_x0006_Ê1Ve_x0011__x0019_A_x0019_X_x0015__x0019_A|D¥ÔO_x0018_A!ÍEP¹ã_x0017_Azí®Ú_x000D__x0006__x001A_A_x001B_L_x0003_4_x001C_A_x0006_]¼__x001B_Aõ¼§^kA_x0019_AKâ&lt; U_x001A_AØ;1øû_x0018_A_x0019_ªJû !_x001D_ACÚ8Þ_x0012_à_x0018_A"âæ8_x0019_Aq3Ô6_x0003__x0005_¯_x0017_A|¼qä½&amp;_x0017_AÚªë	O*_x0018_AÀ!^RU_x0019_AêhBÞCQ_x0018_As=a%²_x001A_AlJ¬_x001A_I_x001A_Aü_x0004_£#É_x0015__x0018_AP_x001C__x001A_sÏ_x001E__x0019_A¢½ _x000C_± _x0018_A´~B+Ì'_x001B_A¥Õþá_x0019_A»ö¬'Ï_x0017_Awzc"¯õ_x0019_AÅ±KtGû_x0017_Az_x0019_8K_x001B_Aø_x001E_í¥_x0002_@_x001B_AÚm3_x0019_AÛÅ«ÛØ[_x0017_A"%Ìw_x0019_Aê_x0003_ó§:_x001A_A_x001E__x0008_§v_x0017_A%_x0014_ÂÀ­_x0016_A_x0014_R*N2_x0001__x001A_ACëûõL_x0017_A5R_x0004_ªù¡_x001A_A,_x001B_iZ_x0001_ª_x001A_AæwvÌÆÜ_x0017_A_x0003__x001D_ [Gi_x0019_A_x0006_¼hÚËP_x001B_AÀ}_x0006_/öe_x001A_A_x000E_Â®ÒÑ_x0018_A_x0001__x0002__x0006__x0011_±{3_x001C_AjH\o¸_x001A_AÝÌ_x0004_î_x0017__x000E__x0019_A¸¤´_x001F__x0016__x001A_A¾mwéÕ_x001A_A*qß,ü°_x0018_AðÿFb,#_x001A_A.DW~7_x0019_A²Ø_x0018_A`ì_ó_x0018_AÊHz_x000F_o_x0017_AíHyQ_x0019_AÞ¼jëg_x001A_A$}ä`_x0019_A&gt;hjó_x0018_A@¼pcÜ_x0018_Al¨0A±'_x001B_A4_x0006_E¾µ_x0019_A ¡MhðÀ_x001A_A_x0012_î_x0005_þ Ö_x001C_AÎÂW&gt;/_x001A_AÕ¸ä5_x000E_K_x001A_A¶âHG]v_x0019_A_x001E_Ð?¡a_x001B_A»_x001D_DN(Ï_x0017_Aý"ÕùZ\_x0018_AÂÏ¶_x0019__x0019_A_x0002_KRÂï_x0018_A_x001D_Ç_x0018_ûo_x0014__x0019_AE_x001E_Ë?_x000C__x0019_A¢_x0008_cy¿¥_x0019_AcñL_x0015__x0001__x0002_g%_x0017_AT:Ù_x0016__x0019_ACÍêb¿V_x0018_AL_x000B_­Ùy_x0015__x0018_AÄtn+gÊ_x0019_AõBî«µ_x0019_AÄ_x0016_kÄñ_x0019_Aì^8_x001A_AÚsÍU÷_x001D__x0019_A^§#JÍ6_x0018_AµcJ¸oû_x0018_A_x0012_LN__x0007__x001A_Aªs&gt;_x001B__x0018_A°_x0012_ÇÍÒ½_x0019_Aô_x0016_=¹»_x001A_AoAà«Ï}_x0017_AÍW0p§_x001A_A_x0016_vò¬¸!_x001A_A¾f&lt;ç[a_x0017_A_x000C_Ãb¬_x0018_Aâ_x001A__x0014_ÜÊl_x001A_A_x000D_¤E®)0_x0019_A.R,,B_x001B_AFSMæ_x001B__x001A_A¹Ëo¯_x0018_AòwgI[_x0012__x001A_AØ&amp;©Ü_x0002___x001A_Af§¯íûk_x0019_A´t_x000B_äZ_x0019_A,òML_x0011__x0019_AJ§m)ö_x0019_Aòª_x000E_N_x001B_A_x0002__x0003__x0001_íâ_x0016__x000B_\_x001A_A×_x000F_¤ÜÙ_x0003__x0018_AV_x001C_Óy_x0018_A@þÐ¥Ä_x0018_AlM£/p8_x0019_Aýµ_x001E_(¦_x001A_AlÍo&lt;Âï_x0019_Am_x0014_}gB_x0018_AÇ&lt;?_x001A_A_x0012_æÕo)_x0019_A&lt;#Säô¶_x001B_AH?ì+_x0013_·_x0019_A²Hu	Éc_x0019_AÜ§»Â_x0019_A+_x001E__x0018__x001A_ASËÇa_x0016__x0018_AÂÒ3gÅ#_x0019_AGS@_x0004_+_x0018_A¦Q_x0014_-J¯_x0017_An_x0016_cÙî_x0019_AB¶Y¼nê_x0018_A²ºG_x0018_A_x001C_è_x000C_1ka_x0018_A_°_x000D_öSÄ_x0018_A@tÌ³_x0019__x0018_AæÜÙøÇ_x0019_Aø_x0010_ä__x0019_AñFßwA_x0018_AN¯ #ù_x0019_AVJ¨¨_x001A_Aï_x001D_é¡ý_x0018_A¤_x0014_0þ_x0003__x0004_Æa_x001B_A¤=W_x0019_±&gt;_x0019_AæBãÖK_x0019_A¶í_x0018__x001C_¿ë_x0017_AP_4Ê¯_x0018_AMû.x»®_x0017_AñMâÖË_x0019_A_x000C_YézC]_x001A_AÈ^6dµË_x0019_AÆ)cQ¦?_x0019_A_x000B_0­W_x001B_A@?!2_x0019_AêÞö_x001A_ADã&amp;%_x0012__x001B_AG|*S_x0019_A&gt;_x0002_ïSX_x0019_A6ß_x0002_³_x0019__x0019_A,_x0013_BEIÃ_x0018_A¸úÞ49º_x0017_Aä@_x000B_N_x0018__x001A_A¹Æþ}ú_x001A_AoÈS_x0013_"_x0018_Ab_x0013_mö_x0019_A_x0018_«_x001B__x0008__x0018_A_x001C_Y0eS_x0019_A`IN»4'_x001A_A_x001C_×XÚd_x0018_A²ªt_x0005_#_x001A_Að»¡t3_x0019_A_x001C_~_x0002_;_x001A_A¬^H½Ú_x0019_AÕ_x0001__x000E_óª½_x0018_A_x0002__x0003_gÚØÞÞ	_x0019_Aìª2Ó_x0018_A\ïñ_x000C__x0018_ADZ_x0010_þ_x0017_AÄû_x001E_&gt;Óè_x001A_A_x0007_ú_x0013__x0018_Ad&lt;gO_x0019_A*ÝùøÁ_x0017_A¬¬Ò\_x0016_Az\z:ÜM_x0019_AR+¥úèö_x0018_Aø.^	I¬_x0018_AÂ¬Ñ§_x001A_q_x0019_A-/Õ_x0018_A_x0003_ÒïAÓ_x0018_A¸\ûÌ@Â_x0018_A!]»}_x0019_AÄ¤&amp;&gt;X£_x0017_A_x0014__x0007_O`|_x0019_A"Z¡éX¼_x0019_AÙ|ÆÛzÝ_x0017_A²÷~¬×¨_x0019_A;GÑ3_x0017__x0019_AW¸ÊíJ_x0018_At_x0001_@!I_x001B_A_x0008_b_x000B_¨·_x001A_AJ£x_x0003_Ì_x0016_AÎ´m(­_x001B_A¤¥Ç,_x0002__x001C_AÒI?_x0003_Õ_x001A_Ax²&lt;²_x0019_Ay&amp;£ì_x0006__x0007_~Z_x001A_ANC&lt;M_x0013_«_x001A_A°7_x0014_é¹j_x0017_Ap`_x0002_Ï_x0008_(_x001A_AÛâØ_x0015_øÞ_x0018_AÊIG²¤_x0018_AäË©:{_x0019_Aêà³Î_x001A_At_x0003_ÑOÕ_x001B_A_x0014_&amp;Må_x001A_Aøwö×¢9_x0018_AC¦_x0001_Ã7_x0004__x001A_ATj_x001A_AÌ$Ü_x0012_ôÇ_x001B_A`5&amp;*%N_x0017_A%Ð±U¢n_x0018_A_x001A__x001A_Û¶_x0018_AÆúì}×_x0017__x001A_A²8_x0016__x0016_¾ð_x0016_A¸ &amp;²ã²_x001A_A_x001E_H1Ié¦_x001A_A eäAô_x0019_Aj_x000C_t0±¬_x0018_Aht§ºö_x0016_Amù8ÄB_x001A_AøÔÛÁÖ0_x0019_AK_x0005_4&lt;Íé_x0018_A_x000D_ÇÂðÂ_x0019_ACÛà_x000B_±`_x001A_AöÀ{#DÙ_x001B_Aø¦zôI_x0016__x001A_A§y²m_x0019_A_x0001__x0002_­-¶¾8_x001A_A¹ËìkÙ_x001A_A_x0018_u3íºå_x0018_A:_x000D_B_x000D__x001A_AÁÜ-Ò_x0001__x0018_AjuÎ_x001D_¼_x001A_A.&amp;ü4Æ_x0019_A_x0002_Ë$å¤]_x0017_A_x001E_;Ê_x0019_&gt;_x0004__x001B_AíÃ¸_x0016_|Â_x0019_AÄÖrt?_x0001__x0019_AÚê	ò¦Ô_x0019_A¨0Þl_x0002__x001B_AxQ_x0017_ÛÛ_x0018_AxB5Ñ_x0019_A;U?R_x0018_A_x001B_Í+:H_x0006__x001A_AMð_x0004_XÛ^_x0019_A3|_x0001_*_x001A_A:_x0004_@_x000B_§_x001A_AHÞ_x0007_é_x0018_AR:ÄÎ_x001B_l_x0019_AèPQb?_x0017_Að)V'_x0019_Aá ]sî_x0018_A_x001C_ÿ({£_x0019_AÕ¬_x0011_h_x000D__x0019_Aßü,R_x000D__x0012__x001F_A_x0012__x0016_MÁÆ_x0019_AÞ_x0008_3Î¯ß_x0018_AÑÙMÏÆ»_x001A_AØ_x0007_©*_x0004__x0006_j_x0018_Am&amp;Ô_x0004_2_x0019_A_x001D_9Þ_x000D__x001D__x001A_Aq_x0015_ÛÄ(_x001A_ALÚ¢ý¼j_x0017_AÂÍ&gt;}_x0018_A²ÑÞ­_x0017_AÌV^c{²_x0019_Aþ_x001E_·ÁÌñ_x0017_A2vì_x000B_v_x001B_AD_x000D__x000B_·ÿ_x0019_AÚºJýþï_x0015_A_x0001_IÒÛú_x0018_A*7+?_x0012_ð_x0019_AñqÞ©?_x0018_Aª|ù_{©_x0018_A&lt;_x0004_nO _x0018_Aj%_x001B_&amp;8_x001A_A_x0015_ûI_x0005_{_x000F__x001A_A[üQ_x0012_*_x0019_A8¯&amp;b_x0003_W_x0019_AÕÿ_x0006_V«_x0018_A^ß_x000C_#´ï_x0016_A_x001E_è¤@f_x0019_AgØ(Ï¿Ø_x0018_AÒc­µg_x0019_AB&gt;_x0016_Æ_x001B__x0019_A³\ô_x0014_9_x0019_A_x0006__x0002_!Ù._x0003__x0018_AEÆ£ti©_x0018_A~iU_x0008_,¨_x0019_Aä_x001A_à=¶_x001A_A_x0001__x0002_j_x0014_ºº_x001B_A$.Þ*@µ_x0018_AÀ_x0001_÷bª_x001A_A2ið»_x0019_A{eîmXI_x0019_Añ!«(´B_x001A_AVSÊ_x0004_ê_x0018_AÀí_x000F_ò¨ _x0019_AÌÒl±¿x_x001A_AöRå÷_x001B_A\_x0002__x0011_*_x001A_A_x0012_òdÉ_x001A_A_x0004_¡¿_x0013_^_x0019_AÒÇ,æ#«_x001A_A{!Ã^Ü_x001A_A2_x000B_ôû:Ã_x001A_A_x0016_±Á_x0007_Ë_x001B_AO0ØõS&amp;_x0018_AQÉIàøv_x0019_A	_x0010_]å_x0018_AÍÑöf6_x001A_AH³;í~_x001C__x0019_A´ÁDHÀ_x0017_A Ò2ûÚ¡_x0018_AD¶	ÀW_x001A__x001B_ASöu_x000D_¸_x0018_AÚ@O!ù_x0019_AÄ°_x001D__x001C_Ã_x001A_Aõ~ë_x001A_Ñ_x0019_Aªè_x001F_TÈ_x001E__x0019_A5²Pb_x0019_A`_x0010_*_x0001__x0002__x0007__x0019_AJy_x0016_Ï_x000F__x001B_AÛL&amp;[©{_x0017_Aî2so(_x000D__x0019_A_x000D_éü_x0018_AXà_x0001_ÍNÎ_x0018_Aj¤7Uj¤_x0019_A&lt;ÏÖ¢4¤_x001B_Adò;~Í_x001A_A¾_x0014_Bã	µ_x0018_AP_x000F_²¨._x0019_A8KùúÕç_x0017_A´EÙ¡_x001A_AæP]i;å_x001A_ATºò_x0016_AR_x000E_u_x0013_y__x001A_AÎMô{@u_x0018_A_x0001_Ú­Ö@_x0019_Aöi¢Ã_x0018_Alæ{GV_x001A_AÆyÅñ¦_x001B_A`ó÷E3_x0019_Aõ¼_x0003__x000E__x0018_AÄ_x0014_ÓV_x0019_A·_x0016_Z!r_x0019_Aús6~_x001B_A^=	_x0018_AV_x0002_Xãõ_x0018_A¤_x0006__x0012_¸g_x0019_A"&gt;Ëµõ]_x001A_A8C_x000E_3ò_x0018_AÊ(mrÜ_x0017_A_x0001__x0003_í ¶fk_x001A_Ag#_x0014_²_x0012__x001A_AJ¸rÖ_x001D__x0019_A"_x0006_å±y_x0018_A	n6¢ _x001A_Að	í7öÍ_x0018_A_x0006_/8_x001A_Au3yD_x001C_AòðÊ_x000C_-_x0019_A&lt;²·vr+_x001A_AsA&gt;`ÿ_x001A_AÏE_x001C__x0008_ý_x0002__x001A_APy¼ãCÎ_x0018_AFAõh®_x0018_A:sÚÙzT_x0018_AåÁ__x0008_¦_x0018_AD&lt;/F_x0019_Az4÷Ê_x0017_AÆ¿åK_x000E__x001B_A_x0004_ È$ù_x0019_Aßi_x001D_{é_x0018_ABRÿ[T*_x0018_AØzXJ'ü_x0018_A=8_x001E_cü_x0019_ARëç¨Jä_x0019_A#_x001A_cWR_x001A_AØË¦@oÜ_x0019_AP&gt; Õ³_x0019_AÉ;×_x001D_!_x0019_AGK|x^_x0018_A_x0010_»Ðyâ¸_x0019_Adc_x0008__x0006__x0007__x0019_AcIi_x0019_O$_x001A_Ab.%ôÊN_x001B_A$_x0002_³à`~_x001A_A»Kí±è_x0017_AvÏ»Â&gt;_x001A_AÍ2\] _x0019_A_x0006_^2¹³_x0019_A4Y¤â7Ø_x0019_A@¦P7e_x0019_A¨Y®®/¶_x001A_A_x000E_!w`³¶_x001A_AØSJ&lt;_x0016_A0-V?y_x0018_Aq)À_x000E_&lt;_x0019_AT_Ã1½¸_x0017_Al_x0005_ã©a_x0019_ALÝ÷Jo^_x001A_AGFp»l7_x0019_A_x0012__x001A_Û_x000C__x0001__x001B_AaPÃE_x001A_Ax¶1Îí_x001B_A´-Ñ&amp;_x001A_AÙ_x0005_57Å_x0019_A9,ß¤çZ_x001A_AðÆd§ _x0018_Aÿ6Ib_x0017_A]H±&amp;_x0019_A,B~.Þz_x0018_AØKPÅü_x0019_AòJm·ï_x0018_Aðänÿ_x0004__x0003__x001B_A_x0002__x0003_Ò_x0016_½d_x000E__x001A_AFÚÞ·(|_x0019_A0á¼qÅ_x001A_AplmVT_x0019_AÜ°Ò:ù_x0017_AØëàD_x001D__x001A_A_x000E_Q_x0005_Vc_x001A_A.ùet â_x0015_AqNÎÎ_x000B_Ç_x0018_A_x0013__x0012__x0001_zm_x0019_A ¨Gæ#d_x0019_A_x0003_ÀÅ,Í¸_x0019_Aº_x0006_5-¸_x0016_Aôo»_x0003_/_x000B__x0018_AêO_x000B_?ß»_x001A_ARÓ9z_x0018_*_x001B_A¤¸t8y6_x001B_AÏdêË-n_x0018_A²1_x0012_Y¿0_x001A_A_x0006_ÖÈ%_x001A__x0019_ADÝkçFö_x001A_A_x001F_Éø_x0019_Aub_x0017_Z"w_x0019_AQ_x0013_)çVI_x0019_A-i_x000E_¶_x0019_A£`·½SB_x001A_Ab8¾_x0007__x0005_Î_x001A_A®»´~SS_x0017_A°1Ft`÷_x0019_A^PÂ_x000D__x0015_6_x001B_A"M%Ôé_x001B_AÚj_x0007_w_x0002__x0003_xP_x001A_A\CØ#_x001F__x001B_A§§~±	_x0018_Ah§.ÈUZ_x0019_AZÙ_x001B_~z_x0019__x0019_A_x000E_ð	æ_x0017_AKrªÓ:_x001A_AdE=^_x0018_A]é»_x000D_'ÿ_x0018_AT_x000E__x000C_ÿÜX_x001B_Ah£_x0005__x0002_z_x0006__x001A_AÍØ(ò_x0019_AM_x0003_/&lt;+g_x0019_Anø|§n_x001C_AWæá*NL_x001A_AF»&lt;i_x0011__x0019_A_x001B_?3[À_x0017_AøÞ_x001F_D¡_x0019_AT &lt;_x0017_=/_x0017_A*.ì@æ=_x0019_AT+@ý_x0018__x001B_AXëÑóë_x001A_A_x0008_q'Ð_x0003__x001A_AØoôá°¯_x0019_A!ÞÀ¤_x001F__x001B_Akíôáîå_x0019_Aþ¦/_x000F__x0019_AÁ;B§Þq_x0019_AøM0M_x0001__x0011__x001B_A¤ê-§e_x0019_A_x0014__x0016_6_x0018_è_x0018_Aþ_x001B_G0q_x0019_A_x0001__x0002_RZ_x0014_àÈ_x0018_A~Åe{b_x0011__x0019_Aú-æ8ù_x0018_A_x0013__x0013_í_x001B_A8!Õ3"_x0019_Aè_x0005_xl=_x0016_AÚ_x0012_Òîð_x0018_A²Å·^_x0017_AÞ«='_x0015_à_x0019_AxñSw__x0018_AÔkÎMëH_x001A_Al_x0001_ní_x001F_ü_x0018_AJuV³Ô´_x001A_A!O"Ò_x0016_I_x0018_A &lt;tz#(_x0019_AbÆª¾Ó_x0019_AÒÁ	_x001A_Ah·½ã_x0019_A_x0010_j&lt;ºB_x0017_AM)`_x0010__x0019_A&lt;T.JÂÅ_x0018_A_x0015_(F[N´_x0019_ARá_x000C_op	_x0018_AÔ=_x000D_§çS_x0018_A_x0014__x0016_»F§_x0018_AÿMØ½S_x0012__x001A_A&amp;K_x001E_Ëë_x0018_AlÕ³yC_x001C__x001A_Aã&lt;ÚD3_x001A_Ar²ràÍK_x001A_Al]v¶|_x000E__x001A_A¹_x0005_¤#_x0001__x0002_«è_x0017_A(v}Þ_x001A_2_x001B_A²j6QJö_x0018_Aeä~_x0007_T~_x001A_ArÍ8o_x001F__x001B_A´_x0008_k_x000D_i_x0019_A§Øàvõ_x000C__x0019_AÓ÷&lt;Z&lt;	_x0019_A¤'á_x0002_¡_x0019_A_x001F__x0006_Û­¨	_x0019_A"Ø qÁ_x001B_AY®}]Åô_x0019_Azð_x0004_¤ó_x001B__x0019_Aø¬Uë¥-_x001A_AÀ=,_x0019_A~Úûô!_x0017_AV_x0019__x0010__x0007__x0017_A4R1±_x0014_9_x0019_Aöÿ_x000F__ål_x0019_A&amp;lÈkÜ_x001B_A_x001E_´òa0_x0017_ATjh2Ö_x001A_AT¢¹ÂìÓ_x0019_A_x0008_ _x0004_±ÍÈ_x0019_A*_ç×_x0019_A0Ø\iõ_x0018_Aêv¢5_x001A_A¥C_x000F_NÂ_x0016_AºR_x001E_xë_x0019_A_x001C__x000C_ÿ¥Õ_x0018_AvyÞÚa_x0018_Ai«ÌÀ_x0008_¾_x0018_A_x0001__x0005_&amp;$_x0003_}_x0016_ä_x0018_Aê_x0012_¿Pöò_x0019_A´Zæ_x0002_1:_x001A_A8ï_x0007_n_x001A_Aö_x0012_(ô'_x001B_A£v&lt;?Ò_x0018_A0_x0001_ù_x001A_»_x001A_Av­¿Áz_x001B_A¤_x000C_5B_x0019_A²°4ý&lt;Ý_x001A_A¦dzás¢_x0018_AÞf¾{tz_x0017_A_x0012_Ãï&gt;gk_x001B_A®Ea_x0016_(_x0019_Awsä}÷_x0018_A§ëéã_x0019_AZ°Ôb9x_x0018_AÀ^lùÉ_x001A_A@âÈ÷_x0004__x0019_A¾}+èJ_x001A_A,¯IðM_x001A_Aþðê,²_x0019_A-_x001B_Bg_x0019_AR!àüÝ__x0018_ABç¬Ô­_x001B_AüÌ0`°_x0017_A_x0005_¦W÷¹_x0019_AÒ)&amp;Ù_x0012_F_x001A_Al`mØoª_x0018_A4a_x0012_fX£_x001A_AZkùÔV_x0010__x0019_ATAIü_x0002__x0003_¬_x0018__x001B_AL)_x0001_¨Í_x0017_A_x001F_#;ÏÃÑ_x0018_A_x001E_À(«_x0018_A_x001C_\úÂðæ_x001A_A_x0004_×el½_x0019__x001A_Ar_x0017_B8ÿ_x001B_A {hÙò_x001A_A¶Wó i_x001A_Aàú&amp;h_x0007__x001B_ABÒEê®_x0019_A(,£&gt;f_x0018_A_x001E_é¶ã¯é_x0018_A_x0013_MÛd&lt;_x0019_A_x0007__x0010__x0001_þ	_x001A_A_x001F_UK_x0017_AÂ_x0011_§Ë@2_x001B_A_x000F_'þÉÈ_x0019_AèdÉ=Ó_x0019_ABG°£þ_x001A_ABYhd_x0019_A/uè·ì_x0019_ATûø_x0003_%ª_x0019_AF_x0003_ZÞ&gt;J_x0018_A"_x000C_¿üõ[_x0019_A¦à¹ì_x0019__x0017_Ax½_x0007_£{_x001A_AÀü*ÿs_x0018_AJÆéQ"_x0019_AòZ¡®®_x0018__x001C_A ï#µ_x0019_AqHl3b_x0019_A_x0002__x0005_Þð_x000E__x0001_¸_x0017_A_x000F_aóô)_x001A_ADQ_x0004_Sû0_x0018_AEîN_x0018_ó_x0018_AÐ á8-_x0018_A_x0015_¹1S_x0019_Aþ_x0006_Redõ_x001A_A_x0004_µ­	;	_x001C_A!å(èYQ_x0017_A·_x001F_mÖmi_x001A_A³&lt;¶ØbÆ_x0017_ATq»_x0004_Éi_x001A_A¾_x0011_Ó_x0016_õ_x001A_A&amp;_ã_x000E__x0019_Af'}_x0007_\_x001C_AEoÿ_x0003_¶_x0018_AF·âÐøU_x0017_AúaNHæ_x0018_AÂ_x0007_¿Ó_x001E_+_x0017_AÖ_x001A_ÒôÑs_x001A_At"&gt;_x001B_A_x0008_N¦&amp;õ_x001E__x0018_AÂ`f¢òB_x001A_A!húì.ó_x0019_Atþ[®ä±_x0019_A"r37íÆ_x001A_AP_x000F_ãqo_x0018_Að_x001E_ÌR!ö_x0016_AcI_x0005_7Ô`_x0019_A8_x0011_|ò?_x001A_AäÓü_x001D_%]_x001A_An{ñ_x0002__x0003__x001A_A|2ì_x0007_1_x001B_AÌ_x001B_òÔ¼_x001A__x0019_A_x0002_=_x0003_à+_x0007__x001C_A_	®q]_x0019_A¸Ðß/Ûª_x0018_AP_x001D_oPAµ_x0019_AÀÈ_x0005_E»Y_x0017_A:ù_x000F__x0011__x0019_A"CÄ¡_x001A_A"ùû!_x0019_A`ç ×_x001A_Aîs"P_x0018_AìÕejJ-_x0018_AÃ&lt;_x0011_®_x0019_A_x0004_Ã_x001A_Ã_x0001__x0019_Aº~p«Y_x0018_A ¥"OËò_x0019_A_x0005_íð[¦_x0019_APëInâl_x001A_A_x0007_õ_x0016_[_x001A__x0019_AúQô1_x000B__x0011__x001A_AÖ¥a[_x0018_AU­Yì_x0019_AQì1wdè_x0018_A_x0017_tp_x0008__x0018_A(/6Yâ0_x0018_AÞ³O7í_x0019_A/æ]*_x0019_A³¨êhª_x0017_AªÊZ¹xQ_x0018_A.,_x0013_µø_x0017_A_x0002__x0007_&lt;_x001F_êz¡_x001A_ALü: _x0018_A_x0012_ùÆº:z_x001A_Ag_x0005__x0015_;_x0019_A ¾&lt;6â_x0017_AyVµ+"_x0018_A¢QÎS¥_x001B_AÛám_x001B__x0018_AjV¨·_x0006_Á_x001B_Az©v H_x0019_AUÁ\V_x0012__x001A_A®Ñ]_x001A_AÜ´MÓG_x0019_AòB§_x0004_ñ_x0003__x001A_AÅ_x0003_¹§ìV_x0018_AJÉq£Ì_x0018_Au"|Q_x001A__x0019_A_x0013_LÓ_x0010_Ã_x0016_AB_x0002__x0015_CvÕ_x0019_AÊ"ûVK¸_x0019_A_x0008_ú£Ì_x0019_A\çÙÏA_x0019_AY³Ì~_x0001__x001B__x001A_AÈ_x0006__x001A__x001D_êÖ_x0016_A¢5íÙð²_x0019_AÆáÔüY¿_x0018_Aä_x001F_°qça_x0017_AÁké0_x0003_g_x001A_AîRa©Èf_x0017_Ahl	1Ä_x001A_A" ".N*_x0019_A¯n~	_x000B_ÍI_x001A_A_x0001_à?Ê_x0011__x0018_A¾Dä%_x001B_}_x0017_A_x0011__x000C_ëj	d_x0019_AÖìt_x0013__x0002__x001A_A5¼üÊ+_x001A_A6ÕÄÙÙ_x0018_A:¯¾}³q_x001B_A_x000B_yxM_x001B_Af_x0003_ë_x0018_A§L_x0005__x0007__x0003_[_x001A_AËýasú_x001A_A¸°°_x000C_©J_x001A_A:|&amp;bë_x0016_Aü_x0002_ù_x001A_Añ,õu_x001A_Aå=â_x0016_9¹_x0018_Aq;ÐDc_x0018_A_x0008_Ü¹_x0018_çé_x001A_Aæ_x0004_ôvÙÒ_x001A_AÞ_x0016__x0017__x0011__x001B_A_x0001_¢¬NÐ_x0019_AxÉG¾_x001A__x001A_AÎ_x0006_ð=_x0019_A_x000E_(dÆ[_x001A_ABzè_x000B_T_x0019_AòÅÆ_x0011_g_x001D__x0019_Aì_x0002__x001A_í5#_x001A_ArÔ^XÏ_x0012__x001A_AµµYR6_x0017_Aæ_x000D_z@ï_x0018_AÊC85_x001C_A_x0001__x0003_§ÔòíGÍ_x0019_A(cGEé_x001B_Aî_x0013_m_x0018_A_x001A_Ar«_x000F__x000B_Ç'_x0019_A0_x0007_ãÕ[_x001A_A|ýM_x0002_èp_x001A_AÒD$Éo_x0018_AÞq_x000E__x001F_Ð_x0016_AÇ'x¼j_x001B_A(o²e9Ü_x001A_AcFÈ_x0013_4«_x0018_AXÑLÛ_x0018_A{¥B_x0017_§_x0018_AïHaé_x000E__x001B_AKZÖ_x000D_Ó×_x0019_AB®XeTÏ_x0018_A_x0010_øØÞ_x001A_A+Ë4I¾_x0016_AÏ_x0016_°_x0012__x0019_AòËA3g_x0018_AÌÏÇo¹_x0017_AæF&gt;Îà_x0018_A¬Ad¨®t_x001B_ANEÜW_x001B_A_x0004__x000B__x000D_ã_x0019_AWN_x0019_8Ð8_x0019_A¬"Yf_x0018_A_x0016_Û òT_x0019_AbÇ_x0007__x0017__x0008_H_x001B_AX%iá_x001B_A_x000F_é	Îyú_x0018_A®ñ_x0003__x0008_y_x0018_A{ãh^_x0010__x0019_AQ",nI_x0019_A_x001C_|à%N_x001C_Aò¨½õH_x0019_A_x000F_Ò@kô_x0017_A|n3èÞH_x001A_A:49JPõ_x001A_A_x001B_îMÿ-¶_x001A_A¦%r_x0002_Þ_x0018_AÈªo_x0012_ö_x0005__x0019_AP²§¤Ë_x001A_AtÔ_x0010_]Ô_x001A_A_x0011_8«_x000C_G_x001A_A_x001B__x0012_"ì_x0019_A_x001A__x0017_Q!t9_x0019_A_x0014_ÀN"Õx_x0019_AZO(	Î_x001B_A_x0004_CÊÓVu_x001A_AßW`nE_x0018_A+_x0016_ú"Ý_x0019__x001A_ALø_x0010__x0001_p_x0018_Aÿ_x0004_¯F^½_x0018_AGtæò a_x0019_AF6¨Ü_x0019_AÆ+_x0015_Ãð_x001A_A­+_x0007_@_x0018_Aä÷_x0018_}_x0005_=_x0018_A_x001F__x0006_'ó£_x0019_AJ)0_x0005_§¥_x0019_A\µº_x0005__x0001__x0017_Aê7_x0011_JA¾_x0019_A</t>
  </si>
  <si>
    <t>ed51ae6b6f5ca549febe1e56d7b81c03_x0001__x0002_ºFº`C_x0018_AóÈ?À_x0019_AEåfrðý_x0018_A_x0008_9ÌÈ»_x0019_A0í_x0002__x001B_A _x0013_&gt;lôà_x0017_AH+m-%_x0018_A,f_x0004_`È_x001A_A_x0006_uA#¡_x0019_A[/Øòn|_x0018_A{,8Á_x0019_A"H)&amp;¼_x001A_AÒ_x0006_®J_x0005__x001A_AÈJÍ¼4L_x0019_AØñûr*_x0019_A_x0017_S_x0015_Õ_x0019_A&lt;_x0005_Lí%_x0018_AQÐK'6?_x0017_AWza]q_x0017_AI¨_Ss_x0019_A°_x0004_È¬r_x0017_AÛ4_x0008__x001A_Ê_x0018_A°_x0012__x000F__x001E_[_x0008__x001A_A8_x000C_·&amp;_x0019_A²_x0004_þÊ_x0011__x0010__x0019_AÆÂ9%È7_x0018_AU¿	(_x0013_w_x0018_Aæ_x0007_G!_x0014__x0018_Aþ÷Æ¹«_x0015__x0019_Aj_x000D_¹_x000E_Q_x001B_A,¶ùþQ_x0018_Af_x0008_§_x0001__x0002_çÎ_x0019_A1Ò3_x001A_AÄMs¬Æô_x0018_AxW»_x0015_p_x001A_A&gt;O·/î_x001B_A¢^Òªæ_x0018_A,«{&gt;¦_x0018_A[BÏË$ü_x0018_AÀy¹ë_x001E_]_x001A_A_x0016_§_x0011__x0018_A¨@!õÚ_x001A_AVâbk×_x0019_ASÐ&amp;OB_x000D__x0019_A:ÉV©ïx_x0019_Aÿ%Jß¸_x001A_AJú|iu_x0019_AÈïY¬_x0003_á_x0017_A"_x0013_x¼Òt_x0018_A&gt;»¬ÒkA_x001C_A_Örô]_x0019_Aä qÀ»_x001A_AÆÏÑ/C_x001A_A_x001A_35à_x0014__x001B_A°å_x0018_ã_x001A_A0\g_x0002_8¢_x0019_A_x0008_]~ÍúÀ_x0018_AÞJ-_x001A_Xw_x001A_Aàl`Gq_x001A__x001A_AD®EAà½_x0019_AØ4Ï£ ±_x0019_A_x0012_R³ù_x0019_AjÐãò¢^_x0019_A_x0002__x0003_¬ee7Á_x0016_Ah¤-dÄ_x0019_A~_x0008_Dâà_x0018_A_x0002_	8_x001C_Yë_x0018_A·P¼R­_x0019_APÔ_x000E_±_x000C_Ê_x001B_AÚçW_x000F_ø_x0019_A9ÉùÇx_x0019_A_x0016_EÐ$Ø_x001B_AêÖþ_x001E__x0018_r_x001A_AÚ:H|C/_x001C_A¸*_x0008_I-®_x001A_AvíE¬e=_x001B_A8~7z_x000B_ó_x0018_AàH¶Ä_x0019_Aº_x0014_¬"¯Ö_x0019_A_x0012_b±_x0001_w¸_x001A_A¼ßñ¿z_x0017_A_x000C__x001A_­f#_x001A_AªÃ_x0016_&amp;¿µ_x001A_AØÎ±YÞ__x0018_A_x0004_¥y_x0019_W~_x0019_Aà_x000B__x0017__x0001_Å_x0019_A_x000E_[Æ#¨&amp;_x0018_AÖ»_x0012_ö@_x0019_A$K±Ú`Ñ_x001B_AÀ_x000B_-_x0011__x0006_¿_x0018_AU­êMd_x001A_AbgJ×^_x0019_A9Ü~§_x0005__x0008__x001A_Aj¤ÂH_x0019_Að_U¼_x0001__x0002_©_x0013__x0019_Aë&amp;Õ!_x001A_Alý¥v]_x0018_A_x001E_~_x000C_Ìó[_x001B_A¾-_x0013_:ßõ_x0019_A_x001C_	_x001B_S¼_x0019_A(qÃ»æ1_x001B_AØtÁ¾fg_x0018_A\_x0019_g_x001F_l©_x0016_A¼»ÞG._x0018_AêìâL/µ_x0019_AR_x0011_x	_x001C_W_x0019_A_x0008_^íò¾_x001A_AhÔ=¿¸_x0019_Aøº$A²À_x001A_Aèòò_x001F__x001A_Au_x0012_~_x001A_AiÚ¡jº_x0018_A`^xùðç_x001A_AF¹R~n6_x0018_A_x0007__x001A_7_x0016__x001A_A_x0004_×ä_x0016_Aj=5uä&gt;_x001A_A&amp;ßàæÿz_x001A_AÊî+VÎ_x0017_A[_x0010_áPo_x001A_AR_x000F_®¥s2_x001C_A0àö69r_x0018_A_x0017_X~¢¾B_x0019_A¬ÿõ_x0012_y_x0019_Ap;!Æñ_x0015_A:_x000F_¨b[ _x0019_A_x0002__x0006_Úfd«ã_x001B_AÃùÓ²àö_x0018_A_x0008_¢½ -d_x0019_Aúµá_x0014_ý_x0018_AàÉà3Y_x0018__x001A_AåÕ$ÎS_x0018_AøJ;_x0008_Î_x001A_A_x0001_)[Òà_x0018_AùJmØ_x001E_¾_x0018_AÄf7q§_x0019_AËÜ$)_x000E__x0019_AkÍú_x0010_Ä@dpå­_x001B_ú¦@_x000F_ó_x0003_a@QgÚ_x0003_¾â@0?áûÒ@TD/_x0013_ñÆ¤@NFÅ«êÖ@_x0012_º_x000B_ç¨@¬¨6«²uØ@óÆgÈúqÆ@ÐÔí­Æ@J_x001A_YÉ@_x0005_v_x000C_ÛÅ_x0007_­@^tH&gt;_x0017_¶@þÝ_x0004_t«Å@höÍµBÚÐ@¹H&lt;pÔã@Xòò/Ã!¹@_x001A_*rÁ|è±@øð~9³@û_x000E_|_x0001__x0002_ºð§@¤_x000F_¤¼rÐ@íEtªÂ@áuaCOÑ@*Ár:¡Ü@Ù8{$â@ÖwDCpá@â_x0013_ÄÜ_x000F_ùº@+¼çÁ:1±@Ô ~ÐäÊÉ@/ã¦áÆîà@%&gt;êvÎÄ@&lt;AT£HåÞ@øÏî-EÇ@)_x0019_l_x0011_^&amp;Ë@&amp;¥._x0005_ýÙ@öBCÌ_x0006_Õ@+ÈQ"_x0008_©@(YNVÚÛÛ@É_x0019_µïÅÞ@Oþ_x0013_U@Pº@ëIHO¶@ñâÄê¢F¾@nP+Ô_x0011_ã@ýÙwØCìÉ@âÙïä_x001F_®@J@_x001F_û_@Ö´_x0012_2`±@&amp;o_x000E_@e)Xñ,½@µ²_x001B_@u@OÀ&gt;©EË@_x0001__x0002_ý_x0004_Ð¤_x0010_Á@¡mrÖÊ@î5x5@Ó@(_x0001__x0001_(_x0001__x0001_(_x0001__x0001_(_x0001__x0001_(_x0001__x0001_(_x0001__x0001_(_x0001__x0001_(_x0001__x0001_(_x0001__x0001_(_x0001__x0001_(_x0001__x0001_(_x0001__x0001_(_x0001__x0001_(_x0001__x0001_(_x0001__x0001_(_x0001__x0001_(_x0001__x0001_(_x0001__x0001_(_x0001__x0001_(_x0001__x0001_(_x0001__x0001_(_x0001__x0001_(_x0001__x0001_(_x0001__x0001_(_x0001__x0001_(_x0001__x0001_(_x0001__x0001_(_x0001__x0001_(_x0001__x0001_(_x0001__x0001_(_x0001__x0001_ (_x0001__x0001_¡(_x0001__x0001_¢(_x0001__x0001_£(_x0001__x0001_¤(_x0001__x0001_¥(_x0001__x0001_¦(_x0001__x0001_§(_x0001__x0001_¨(_x0001__x0001_©(_x0001__x0001_ª(_x0001__x0001_«(_x0001__x0001_¬(_x0001__x0001_­(_x0001__x0001_®(_x0001__x0001_¯(_x0001__x0001_°(_x0001__x0001_±(_x0001__x0001_²(_x0001__x0001_³(_x0001__x0001_´(_x0001__x0001_µ(_x0001__x0001_¶(_x0001__x0001_·(_x0001__x0001_¸(_x0001__x0001_¹(_x0001__x0001__x0001__x0002_º(_x0001__x0001_»(_x0001__x0001_¼(_x0001__x0001_½(_x0001__x0001_¾(_x0001__x0001_¿(_x0001__x0001_À(_x0001__x0001_Á(_x0001__x0001_Â(_x0001__x0001_Ã(_x0001__x0001_Ä(_x0001__x0001_Å(_x0001__x0001_Æ(_x0001__x0001_Ç(_x0001__x0001_È(_x0001__x0001_É(_x0001__x0001_Ê(_x0001__x0001_Ë(_x0001__x0001_Ì(_x0001__x0001_Í(_x0001__x0001_Î(_x0001__x0001_Ï(_x0001__x0001_Ð(_x0001__x0001_Ñ(_x0001__x0001_Ò(_x0001__x0001_Ó(_x0001__x0001_Ô(_x0001__x0001_Õ(_x0001__x0001_Ö(_x0001__x0001_×(_x0001__x0001_Ø(_x0001__x0001_Ù(_x0001__x0001_Ú(_x0001__x0001_Û(_x0001__x0001_Ü(_x0001__x0001_Ý(_x0001__x0001_Þ(_x0001__x0001_ß(_x0001__x0001_à(_x0001__x0001_á(_x0001__x0001_â(_x0001__x0001_ã(_x0001__x0001_ä(_x0001__x0001_å(_x0001__x0001_æ(_x0001__x0001_ç(_x0001__x0001_è(_x0001__x0001_é(_x0001__x0001_ê(_x0001__x0001_ë(_x0001__x0001_ì(_x0001__x0001_í(_x0001__x0001_î(_x0001__x0001_ï(_x0001__x0001_ð(_x0001__x0001_ñ(_x0001__x0001_ò(_x0001__x0001_ó(_x0001__x0001_ô(_x0001__x0001_ö(_x0001__x0001_ýÿÿÿ÷(_x0001__x0001_ø(_x0001__x0001__x0002__x0003_ù(_x0002__x0002_ú(_x0002__x0002_û(_x0002__x0002_ü(_x0002__x0002_ý(_x0002__x0002_þ(_x0002__x0002_ÿ(_x0002__x0002__x0002_)_x0002__x0002_µjokTÏ@6G·ãÒ²@Ü2ZtªÚ@¼_x0019_§Î¯Ç@m_x0010_{Åá@_x001D_~YIÈÜ@#åêH_x0002_Ë@ï,kÏî¿@O_x000C_÷Yl@ã7Ú_x0005_ý·»@ã¡Ð´î®¬@Íw_x0004_ß@A@Á!_x000C_¸È@lx;.àªç@yßò±Å@b¢mÎi@¨@^æVÛ&lt;Ü@8}) ã@î_x000E_eCZ8æ@£1$§eÎ@_x000B_ _ÚæÓ@à¨_x0003__x0001_§¤Ú@°¿*!ÿÑ@dîàq³Ø@8V-T@é¤[»_x0001_¢ä@uæÿi°¼@l`K_x001D__x0001__x0003_!_Í@/;f6#Õ@H'WçåÔ@6^R»éTÐ@Îè_x000F_|Å@_x0013_Æ_x0012_w®CÇ@kdù©Ñ§@e.íF,c¸@_x001F_óú_x0016_h_x0007_Å@_x000C__x0012_ykêÒ@n_x0003_2Éà@ä?²ç]ª®@ÿF]&gt;ÐÆ@Ggß	ïÁ@e!©íÇ@ëú|µÓÞ@ZgK)2Ê@ð¬H½.;¿@§¥ÁH_x0006_ôÊ@­_x0002__x0015_ê²|Õ@®?ÜÈ@_x0010__x0017_ìÆxÑ@Óû%_x001C_µ?¸@zÃa-$_x0008_Ô@_x0017_Ë¸%&lt;_x000B_É@1Õ[_x001C__x000F_Í«@hïWýQ½´@+_x000F_!÷¾ôÑ@ß~·¹_x000B_À@¹qþÅ6*¥@_x0014_¸©Ä|U¿@å¾_x0005_ãoÅ@_x0002__x0006_Jnrvxæ@á_x001B_¡_x0005_Ø³@õ_x0007_n_x0015__x000D__x001A_´@Bõ Á7Í@°E@£Ö@?_x001B_ÑÀ,Ï@U³ëFÙ@_x001D_ÕV6_x0011_&gt;Î@½Ã£_x001A_=Ì@Þ_x000F_ôî_x0018_£â@E¦ºð0Ç@_x0018_pñ±Ô@×_x0008_ÐißoÓ@§eåºV_x001E_Å@Ì_x001C__x0001_T$Ë@ÍöX6_x0012__x0001_±@áÔ5Hd_x000F_w@#_x0003_OE¸æ×@-Ö¶07Â@»ñm_x0016_¬È@À_x0015_ÌM­Ä@YèÎÝWR«@Ð¸ûÎ¿@Óý_x001E_Cæ_x001E_´@9_x001B__x0007_gl_x0016_´@g[_x0018_Ê¦=Ø@¯_x001E_ÉSàÐ@Ã0S_x001D_ötÃ@_x0004_«_x001F_'½_x0005_Æ@%_x0015_×ÄüqË@8z2_x001E_»@"UD_x0004__x0005_ÖÛ@Ç&gt;à_x001C_Ê_x001E_¾@5ÜU»ÕgÖ@Qª_x0005__x0002_	î³@öM2¹YÃ@V.Æ¹¤À@yõN@_x000E_Ð"c¾Å@B_x0004_eÂÌÐ@åý{_x001A_¼ïÐ@ML&gt;i$À@_x000B_}?*à_x0011_·@­_x0001_¡iÝr@°\]á^Ó@-§óØ"Ð@Í_x0012_v¡ÂþÍ@­Ú?iÑ°@l28§H1Á@`46á'Ù@_x0015__x0001_&amp;]	Ü@ý0_x001D_¿@Ñ1Ú&gt;½V@_x000F_Ó_x001B__x0018__x0003_Áß@À_x0015_p-ðº¼@Ê_x0019_vÂ_x0018_ Í@¥í·s°@·Øu  OÚ@â¸O&amp;ÉÉ@_x0011_¤_x0010_#OÐ@D¦²õ@äÀa£ægà@ÕHÆï9(Ì@_x0002__x0007_ÜOý%Ð@0Ù¢_x001D_Ë&amp;^@°HJ_x0005_;Å@%R&lt;ªJüà@î_x0001_ÐiQÙÂ@¹ý_x0003__x0001_óJ»@_x001E_4­w&lt;º°@å¤ºl_x0019_ûÆ@þc³F¹'Û@_x0012_	f_x001E_Á9¼@ñ_x0018_Uq²£@?÷_x0005_%×mÑ@ Ì_x0016_]«Ûã@ñ¶¸º_x0006_ÌÅ@6_x0015__x0004_ÅU¹@¯Ø±²«Â@#qÑ!«@»?_x000B_óÒ@£¡_x000C_osÜ@Ó-p7Õ·@v_x000C_HØ?á@ÎäïpÇ@H0²_x001E_\ÌÂ@¥~_x000C_EÙøÔ@r_x0007_­!à°@Æ7DÝc×@­U^i·@â·L_x0010__x001F__x0001_µ@&amp;Èî6X­@O_x0011_HpÚ¤@_x0011_~ë´@_x0010__x0010_E§_x0001__x0002_l±Ç@¤{BÅ_x0004_\â@}á­ÙÝyÑ@:5/âõ½¢@K­Î@Ó_x001B_±¬3_x001E_Ê@¶ÐµmG¦@8zµ¥¸@tAj§Uß@Xß®ç¹Å@êËHë@_x000C_ÞæMÂ@äA_x001F_ÌE£@_x0017_ÞGCÁ@iÜsú:Ã@fo@_x0014_ÿHÁ@¦ºf[\À@x_ÍNöXs@ïõgp§×@ÇÔ+R_x0010__x001B_ª@Á~ó._x0006__x0008_Ö@|_x0012_@À_x001C_ì®@&amp;oLNXÖ@6iÚNMË@Q×¦ëÎ@êHGÊ¿Ò@_x0015__x0003_&lt;Ì|@èJÑ#;´@Fbc_x001F_4¬@¯oÅ°­Åà@®æ Q@¬ÅÅÍµ@_x0001__x0004_éì¯_x0010_Ì@Íè/í&lt;_Þ@@_x0012_7·@´~7¬Wã@ÄxJfÒj@MºÀ$ÿ@{êBG]_x001A_×@æð*ë_x0015_¥q@//T.eÈ@1¹_x0018_qÁ@åbÀC	¶@¿_x0002_OÈ@0àÁ¸Jå@2¬r&amp;_x0005_i°@ÄI5}&lt;B·@ ê8(îÍ@w5À²ï@Æ3*+¿©@¸ÇL_x0003_J¹@".È0_x0015_Þ@,~7þ¾XÌ@*ãÝ_x000C_Ùr¸@¥÷	xÛå@_x0010_ôý!»@W`Ò×ÜøÖ@_x0002_I_&gt;À­¦@\%µ_x0005_í_x0004_Ö@KD¹­_x0008_ÚÊ@_x000F_i¢Ã @!`·nÛ@VÇnõ°@_x001F_Ö_x0003__x0004_²¸È@_x0014_ªÖÍ¸@Q=µÃg´Ù@8_x0018_a÷FJÏ@}á_x0004_¨Tº«@ó:¸zvÎÁ@+@,¶_x0007_º@½_x001A_EBÅ@îRÆ	_x0002_V@ëei"½Ú@L8ø_x0016_ºÜ½@}_x001B_8~¹Á@4:]Ö@7c_x001C_¶Å@b«û;Onä@_x0001_G¶@V_x001C_p¤Ã_x000B_@&amp;_x0015_Ë©Kà@U_x0016_öj_x0015_¿@§ó·P$¾@Kù0\_x001D_Ú@òJ)ô5zÇ@HÇ±tÒ²Â@Ú_x0004_©_x0008__x0003_vÚ@_x000D__x001D_Ê@¢|t7áÙ@/Ò1Õ&gt;·@_x0017_ ;_x0016__x0001_»É@´`oeÃ@A»K_x0014_]à@y"Ù8_x001E_ ¹@ã!oÆ³¥@	_x000B_Ì¬`¡*ËÖ@ïì]ËýÃÀ@SAlÀèí@jHo¾æ´°@_x000F_l{-æ	Ì@¡±V_x0012_ç_x000B_§@,_x001D_A,yªÀ@	3_ªï_x0006_Â@Ôd¾³ýGÕ@²ûÎ1ä`Ê@ñTî!BýÞ@{k&gt;il@_x0012_Á_x0014__x0005__x000E_ @"¿3Vu@_x0005_S_x0019_m¢Ï@_x0002_GW¹Áø¬@éL Àl)À@_x0018_'$í¼þÀ@âhrà_x0001_#æ@Ú,{ç¥îÏ@º_x0010_EÐÓ@ñ,®OS×@Fj©í_x0006__x0007_Ú@ ÄÞ_x0008_fÓ@ÕÒ¼áÂ@_x001F_*ß!	3°@_x0003_^&amp;©VAÃ@Ò_x0004__x0013__x0012_~ÕÛ@hS_qÈÓ@:}ò@6Þ?¤xà·@1zà§_x0001__x0004_5Ã@¾_x001B_í¾°@ä_x0002_¾ÉÌÙ@_x001D_³Q_x000B_]Ó@SÏòÐMÁ@m¿§_x0001_+Ø@È1{®05Ï@®Ý:){ï{@Ñ8N¹´´@}­´Ïg­·@¿¨ ÒÍ@ãfªtÙ@Niê_x0011_²Ñ@à®_x001D_6à@ÖÉh_x001F_TÕ@É;zË_x0003_@ú_x0012_´&gt;Òz«@ù_x0007_±wXDÓ@¿ÂOx_x000D_Ð@Ü'_x0016__x001C_?þÂ@_x000D_­eÌiãÇ@#óDBHÂ@_x0003_ßûÀ_x0016__x0013_°@ÔEw¯L=Ï@Z½6¾ó«Ð@¹ë©\_x0008_XÆ@¤CN"Ñ@@jÝx_x0013__x001E_Ö@_x0005_qz¼þ¢@³¤âV_x001F_¾±@2_x0019_V.¿ÊÔ@_x0002_ÉÛ»vÿÈ@_x0001__x0003_&lt;_x0012_t6Q9Í@9gËÔ&lt;Ø@JÞ£,àä@~È"FÉ¦@=hJ$Â@ñ$_x0002_Ù­@G6µ¬Á@j_x0005_hû©Ò@â_x0003__x0003_ÑkÅ@È"]üé4Ø@÷_x000C__x0008_Ð@5_x0001_0_x001D__x001A_Ò@Èã¤´{[Ø@rþ_x0019__x001D_®@õ'_x000E__x0011__x000E_õÆ@'Â&amp;EÞS@ngCã¦Yf@Þ_x0007_ð^ ¹@T§_x0002_0_x000D_·¶@&gt;³Ó³Ü@[@{ÎÇ@©{ô_x000B_ÎË@î¬bñ¤·@ÜN¯¯_x0015_òá@ßÛÊÆ/Â@6¡MCú#¸@¿Ø\îÒ@¹Ðþ·¢_x0013_Æ@ZµòöÖ@embÂ·@ì_x0015_ëÿ°Ëº@[uÝ×_x0005__x0006_ÐÛè@Ý_x0011_H_x0013__x0010_eÐ@7ó7©Õgá@_x000B_ºnæ_x000B_7É@Ì5·³_x0006_¿@_x0002_%)_x001F_1ì@©t¾ Ö@/D5Ë_x001A_È´@~b_x0003_²µ@sGr'6Ü@3§çÛÐÜ@ÿ[_x000D_ÕõÄ@£P¹£Ø@{&gt;ç$/Á@_x0013_Ó²?|Ú@¡ÈEv(Ä@ºë_x0004_ÔRÎ@Äf9Ù_x0016_Â@iÔi2°Ã@yJD4gÂ@_x0013_Ð_x001B_d#®Ï@×.ÝQ&gt;·Ñ@_x0003_¸PÝ_x0001_*Î@T8pçÖ@EÕ|;°Ð@®\Oô×@Ä.JºM@9å:®¨Í@Z|Ì1§!Ã@¶&amp;±*ÉÊ@Fù#_x001D_ïÒ@@ý_x0011_´Hp@_x0001__x0002_áÈ§cöc¹@i-ë7 Ë@þeï×®±@X¼ßö´¿@Õ_x001B__x0019_¡x«@ìmûÑ@_x001F_W¹º@C³Ó*yâ@ûü4Ýü²¡@ÏÅÃ¸'Ñ@x(îÍ@,4$_x001D_S_x0011_¢@4=½v _x0015_Ã@óØ¯¥·_x001F_Æ@¡2_x0015__x000D_;å@ü®·Ö;ç°@Æ_x001F_Nú_x000E_É@E_x0016_K®4Ò@ÖÛÉE#·å@_x0004_MYµâ@®x'ë vÖ@_x000B_êbØL¬@BÿË_x0008_³@toc @üA%KÿªÐ@ïª_x0016_¨ëíÐ@|_x001F__x000B_=v¬é@³8®p^À@-âP²Å@Ò	_x001B_ÇFÈÐ@WWtð*Ü@)n_x0003__x0007__x0006_ÚÇ@ù$IjÆ@:¹[dG¹Ô@¯æíÃ¾SÔ@ÉSÃt{²Æ@Ô£ö_x000B_p¬¿@_x001A__x0014_Hd_x0012_ô @É½_x0004_Í»l£@×©«­pÛË@Q_x000C_UÖ$Æ@~_x0015_1ÊÜ@3*_x0010_qÎ@Ç$AtlæÚ@ßÁ½q2üÅ@¤å_x0002_¿Ñ@ßí_x0007_nRuÍ@ÖYS«Zó@7qØèóÃ@hXBhÆÈ@0Ë Ñ@á_x0001_/7:ä@ã_x0005_8TZÂ@_x0018_rËÚøÈ@­¹ÓyØ@+ùÄ¨Sä@_x001F_¾Õ´â¤@ó?~¿8_x0013_¨@jÜX6ÿä@ý_x001E_Wæ÷±@»åã_x001C_4[ @ë&amp;öc§@&lt;~_x0013_ÆÓ¯@_x0002__x0006_Ò®ÒÇ¼lÅ@Ú_x001D_ÚÛÒ@_x000B_£¸7_x0007_GÔ@ã _x001B_ïüÖ@_x0015_þ_x0001_"Ñ@-VÓ¿_x001B_¢@_x0008_VéÒ_x0019_uæ@_x0005_lhj@Di_x000F_W|Ð@è	Ô}ý_x001C_Ó@_x0019_¨òÉB_x0016_@¤'_x0010_®`à@Ù.Ìá@­ìs³EÃ¢@ùk7:óÙ@Ù7ªTÄ@hNu°ÚÕ@\`®Jç@²ÐÆ8 @_x0015__x0003_Öª¿Ö@_x0017_'¦.¬ÉÑ@TR#éº@`ÉË_x0015_Íºµ@ëF_x001D__x0004_^AÀ@UÂ_x0005_\Ù@_x000C_Ø¯óª@À_x0011_Üñè¸@jû«bjÎ@_x0005__x0018_È_x0014__x0010_Ow@Gw'Ï_x001B_å»@½Õ&lt;»á@&lt;¿À3_x0001__x0002_^8Ú@É»î_x0014__x0014_¿­@L_x001F_ÿiÉßÏ@%¦p~ôË@a¹Ü_x0005__x000F_ Ï@MD¸O@"{Y£°@ÊÎ_6é¡Â@±Ó­¦OÎÔ@»Øù O¾@R3}k/Õ@ÓNè%_x001F_7×@.KhßÝ@Îåªy±Kµ@UrÔAMÂ@fz¨09LÇ@lA¬"÷}±@f¤}+ú¥@üw¼ç/Ñ@ã«íyÙ@Fúj[?Ô@	úé2_x0004_±@	¢_x0013__x0014_'xÕ@ü»Ä']Ô@²O_x000B_ëÓ@ª_x000D_nwOÀ@_x0019_N_x0003_û*¦@_x001F__x001B__x001F_®*{@·ÏdÈ_x0003_´@fâÌ4_x0015_µ@ºP__x0017_üÆ@T¦pÆ@_x0002__x0004_|¾iêD¨È@_x0008_	±&gt;U·@ «Å|FCÅ@3_x000E__x0017_ð¹@~IO9©@£_x001B_Í_x0008_Ã@=Ajè_x0010_Åw@FFp-gñ¨@óÍhÁä¶@oDø¬ÑÒÙ@fõé.¾ß@|+_x0006_uÎ@ur\Î»À@9]l7_x0004__x000B_Ð@"«À@^_x0003__x0019_z7ÚÐ@ökæ(!ÅÈ@_x0006_¾®÷»£@_x0001_O_x000C_×wÂ@_x001D_ÚNRÒ@I¾_x0010_Äxo@âEø ÄÅ@¡Ö_x0011_¦@ïÁ_x001B_|Æ@¤/þuË@ÖXæ`åT¤@`i!eþî¡@zç_x0017_hbÇ@_x0015__x0014_@{¦Ù@¿/_x001D_øù@;×_x000F_®÷#º@y¾ß¡_x0004__x0006__x0014__x0005_á@×X_x0002__x0007_È4Ñ@â­På¡o×@Í ðÜ±@_x0012_Ôw^Á:Ó@¸X_x001E_µ:Õ@\øÞ\J]Æ@k-hå_x0017_¾@_x0019_³NO~ÚÇ@)sW;Zaç@_x0002__x0005_cûFº@oû^_x0003_Ý@¿Ü°àµÍ@D6r_x0010_`9È@äf_x0013_¿­úØ@mÿÆ-sÿÇ@×§_x000C_ñ¤Ð@ñ&lt;¥_x0013_]Î@QL/¨¨íÛ@^é_x001F_²T×@_x0001_°Eÿ2Û@sì®_x000E_½_x0011_¯@©_x001C_nMÉÏ@^q!_x0005_XNË@'=_x000C_±à@øÅt;ßÑ@a_x000D_Qq_x0011_Já@=hP:Ò@Üþ½ï|âÒ@_x000F_¾ºZÔãÄ@ 9_x0003_Ç_x001A_±@½ìvV2(£@_x0001__x0005_í _x0004__x001D__x0008_à@ÉÈ¯Öq¼@ôÏöÉçÞ@B__x0018_k³Ãã@JÂÙÐ÷(É@GI¼J£k³@¹TJ_x0015_Öæ@0× zZ·@_x000E_+_x001D_VÜ@Ò	_x0007__x0002_öÈ@û_x000C_æÃ%=Ù@nbCr½¦©@è²ç_x0003_´Ð@#_x001D_ÃÈè@N_x0004_é_x000E_Â´@Ð÷_x000F_TÙÛé@,w^à²îÃ@4¤/`{AÂ@ù_x0019__x001A_(,áÜ@v_x0016_Qà@AÓ	_x0010_ntÖ@_x0016_f¥°µÛÖ@_x0007_ú_x0003_ÔHÆ@ÚÏ¦7Ò@°Ýöu¹@_x0018__x0001_°¤FÕÆ@ëÀG¯Ë@L_x000D_¶êå»½@Lb¢_x0012_Û@;&lt;¦mú_x000B_È@·:4_x000F_©Ë@&amp;72_x0003__x0005_(á@3¸®S Ì@´_x0013_£ù&gt;£Ñ@éPñDððä@ýïæ%Ø@Úifé`Ð@¤02ôåÏ@áR¼Ï8fÛ@i»o¤@nEò1wËÑ@Ùc_x0007_öÿË@¼*¶_x0001_°_x0011_Ù@D^è_x0013_ï1Â@Ê{W®Ô¢@\Óùl_x001C_~Ù@Dö¸(_Â@D_x0007__x0010_~Ä@^`	Ú@½6ò¦´@Ø½Þhw«@cl»U±@¦í2³_x0002__x000C_å@i_x0012_AgÅ0u@o²$çm_x0012_Õ@¯@&amp;½VÝ@¦PUïÑ@ðSÒ_x0017__x0004_Ë@_x001C_Tó«¸@¯éê|þ@b_x001C_ïÐ©Ö@Ã³EVÒIÛ@ÔàÙGJªÁ@_x0004__x0005_ªÕØ_x0007_à¼Ñ@á_x000E_:I¤ÔÅ@wÚVr@¥.FËúõà@´sXÅ_x0018_Ò@öZ(¼LGÐ@/¶Ú1c³Ý@_x0002_éè!c_x0019_º@*Aëd¤Ý@,»¯½ä©Ë@XÞúxÞh@jªÓpÉÊ@68ÚÝÃ@à_x000B_ìdE®º@|W»_x000B_Ã@t_x0001_ Ñ!fØ@£å_x0019_ûÚ'¥@_x0007_­/)ËÐ@8uæßÚ@_x0001__x001B_¢_x0018__x0014_¸@`_x0018_yª@_x0003_AýUÍ@_x0010_Æº(ãMæ@$ñ_x0001_¬¶»@Ð:8À"Î@w_x001F_µÈW¿Ò@@¬XÚdâ@EóÒ'ÏúÐ@jÐÏ_x001E_Ð@Û¸Ò;@æº_¨_x001B_¹}@Á!°_x0005__x0001__x0002_t_x0017_Ø@\î[_x001E_ÙÁÝ@_x001C_(&amp;·¾@]v&amp;ÐÜ@âdPøã1»@nbH_x001B_ÕÇ@~ÔÂm[´¹@|&lt;ÚÙÎ@(í4ÜnÖ@_x0019_~_x0016_OTNà@jiA_x000E_ü}³@Xî|ûêñÀ@6_x001B_²¿j_x0011_@_x0019_0ÇåÑ@µ7_x0015_e_x0005_Ò@~º4ü£@Æï5'r~Ê@§¨K2º@æß(Â³@GTÅ_x0003_\BÛ@Ðqök£Ò@E;NÜ@ç_x0008_ì¦\ Ó@òBJâ`ãÓ@m½9²¥°Í@_x0002__x0010_/s_x0003_Æ×@&amp;ÍiR[Í@5§È_x000D_A	À@ã_x0011_Ã=£Ý¦@¼*_x000D__x000F_Ù¨Ñ@dt»¶_x001A_@¶DKõ_x001D_pº@_x0001__x0002__x0011_Ca_x000C_ËÒ@²ýZk 8À@ñDÃqÈÞ@A?É¾¨@r÷_x000E_ñà@"´S_x001C_¢Ì@}ãR+aÔ´@­Æ_x0011_N®£@/_x0001_uËÑÏ¶@¸_x001D_Å ©@&amp;LiÔ%óË@Áþ_x001A_Ç.1Ñ@_x000D__x000B_¤¹HÝ@ÇÚÉßµpá@E|_x001A_~Â@e_x0019_N3±Â@`lÞ°_x0014_ëÀ@[_x000D_|zuÎ@2ù;Êqê@F8µÎr!Â@éuÎäÐ@Jufã"È@³«_x0011_:Ã_x0017_¾@_x0014_íÍ¶Ö@¸%{´ë=Ñ@¶Ç¾SæÖ@!â4_x001B_üãÕ@)2°b¢Ò@é."_x000E_s_x001F_Ú@FzÆ·4_x0007_ª@_x001B_vbu`Ä@²aë9_x0002__x0003_RlÁ@ðöèMÁuÒ@ÒKB¥Ç@ÍBÒìòÔ@x# 0Ì@²Þ"©@OÈÓ¾/³É@ÎÍÌ*@S³,5_x000F_Ì@ü&lt;úf_x000F_	@==ïk_x0016_áÑ@Í_x001C_¡Ö$Ò@sKÄEx7Ä@D6Ãaª@×¡»_x001E_ÎÏ@ÝÑâæùXÃ@_x0010__Ðè@ÜE1m°½@_x001C_(t­FÊ@9O/2Ä©@µt÷»KÃ@cK_x001E_)·Ó@Àò_x0012_«¿@_x0001_´ªf­@#×V_x0002_Ó@_x0008_/®Â&amp;Í@Ü3RïÙ@6}ÝôypÊ@òB¥Ò³5t@©S¼òËÕ@èU¦*_x0016_K@_x001C_lè_x001F_µ¶@_x0001__x0003_HF*_x001B_öß@· 0éëÛ@_x001E_QÚV°Õ@_x000B_ið7&amp;Ù@ß"O4W_x0002_Ü@0_x0013_¼»ý1é@q¸km_x0004_ÙÄ@ÒC_x0003_÷âá@tû¾k¬@LÈKÖò@­A§q¿Ë@°Î$£±wÅ@R/Ó{ñ§Ò@Ç"»Od¯@Þ_x0017_§~êª@_x0012_ÁlwÐNâ@émÕçsÁ@3_x0005_¨j\P³@®£âWØ£Õ@|´jW¸@÷_x0001_¶yCÎ@j3_¼Ñ@æ`_x000F_ueÉ@ÞîÐü_x0011_Þ@t}ÅØÚ@èÑ_x000E_àÇÒ@ÝS_x0012_$8¼@(/¨ø:ýÑ@ÑælQzÔ@·aÉ¬Ã_x0017_¦@¨¼·§=EÑ@æ_x0008_a»_x0001__x0005_«À½@÷ÅÀW´×@ Èî`¥Á@éº	¦Ì@äÝ_x001C_±@Næ-ÏÔ¤Á@_x0019_­_x0001_Þ$p¥@4ÖÉ¢Ù@Ï×_x0004__x0002_¨FÕ@r@_x0008_gµ¹@. ¨èaÉ@É~êI²Ö@w°T³°p²@R5_x001A_«à@_x001A_DÇ@(J¢'n_x0019_É@¿_x001A_ºùR_x0003_¤@_x000D_Aª^T ³@x7LÊÍ@î&gt;_x001D_¯_x000B_Ò@°Ù4O¯´@âº?QÚÉ@[6_x000C_î£Ö@°Ï_x0017_BGµÊ@0ëËõ_x001C_.´@¹²²&gt;ÿ_x0017_·@*&gt;Tã_x0013_Ö@$~ÿFvxß@_x000B_½³·2¤Þ@Ä(í)%â@8ßÃBîÒÞ@â¦9äï¢@_x0003__x0005_¾_x000D_F_x0015_«êê@wGÄ@Ø;Ê@xÕSq³Ñ@~d_x0003_,g¥Ã@üþ{_x000D__x001B_Ý´@_x001C__x000E_wb@#Õ@û[ú®m¦Þ@,¨kÓ@_x0004_TÚÕÝÕ@ÖÑ+prÑ@FÄÍî_x0001_Û@hÛ¹Ý ¤@)ýéÉ@_x0011_%Ñ©4df@y%û¨È@	¦C_x0002_c»¶@Ý¾À\;åÊ@_x0003_`cÕ@_x0013_9õ¸xÙ@:âU[µ@æ¾¡9xÊ@ÌÂ&lt;",Ð@R_x001A__x0013_»Ë@HI¢TÚ_x0019_Ø@h^í÷_x001D_­Ô@Ò"°NèÝ@sªÅÇË@wÔÈx¿@ÿ«/w_x0016__x0002_Ö@òìZþ[Þ@ý_x0015__kø:Á@[ç_x0004_b_x0001__x0002_ÿ(Ý@¢a_x0018_×@ÎR9-wÕ@_x001E_A E_x001F_A¸@y5&amp;ñòÕ@ A#WL ¶@_x000B_UÐõÞ@_x0010__x0002_úyx@Õ@Gh0-m«¸@fÔ_x000D_Ñ@ÈÇJ=í¬@_x0007_t{¹Ô@ß4&lt;vÈÈ@ç¿öN¾@ yU³@óuBíæ®Ú@^Ýì_x0014_à@.E_x0006_b/¡@ÇU³äDÌ@dr_x001C_µ_x0018_Ïä@­CSóë@jÔêf¾@5Ï°yþ"ä@Kü$a¯Â@ÈDB 2ðâ@YRQæ÷Â@rhó¼ä@¦?Ò¶ój¿@±òçöMÂ@ØN%bBÐ@òéâ7"Ö@ùç6àñ_x0014_À@_x0001__x0002_´òØÇ?Æ@Ä*n	_x000F_çÙ@õçX§_x0003__x0018_Â@}Múax®@¼°»_x000F_.DË@_x001A_U]ðÜ@VKiÍ_x000F_W¡@23m9F²ã@ãßÆ_x0005_ÍÇ@ L9$aÃ@ïf_x0006_ðÈ@Ô5â%7Ð@Æübðk¿¸@_x0005_iÕD^rÊ@jøOÙ@Ë+v}ÝÒ@¸°J(pÌ@_x0013_PÏÎ@¿kò1Î@#HRbÿBÙ@]_x0012_uÀÔPÀ@ã_x0015_´'Ç@_x000F_l´ýEÏ@0j3éÃ@RZ%_x0007__x0019_Q¥@m¯ÍÏÿ±@äC´gÙ4@LV1Ä6*»@\îôÚH{·@uL¢xùI¢@êû¤YFÝÎ@kÍ!_x0002__x0003_Jµ¹@þ?_x0019_ë_x0001_á@ÑSØôß@­8Ïb_x0007_½@ìqÆ_x001D_Gi@_x001F_Z_x0018_	_x000F_Ï@GÍ=~§C@Ó_x0006_	i(Ñ@#µ8_x0008_â¾@w\í;7h´@ßÏ_x0019_Î6&amp;n@÷Z¹ßc£Ã@ýwaTë1Ö@;o4ÿ_x0015_w@	Wyk8_x0004_Ë@q_x0018_ÉüaÙÑ@»4ü²ª@³_x0008_·ïV¬Ó@_x0004_~&amp;&lt;«Ö@_x0018_©]»å@$mÕpØ@ùòß¡o@A_x0011_î°S£@'«Õ_x0010_Á@SßÇ¾_x0002_¥@¯M_x0011_q_x0006_?á@·¹{xð¨Î@rÒO1Â¯@ÝëFÜQÚÂ@*Â9_x000D___x001A_Ô@ó&lt;æR¸@_x001F_õIÅ!Ê@_x0005__x0006_¦=p_x0001_@&gt;»@øU_x0008_Ç*ÀÆ@9tóè|æÂ@1_x0014_´ÜR_x000B_Ù@&lt;¥(|_¢º@¤Ø@+Äà@6ä¬qÅù¶@ú±ø|ÈË@ÿi¾»Àóß@û8X_x0002_[_x000E_Å@»r_x0004_ÉQy@_x001C_ _x0011_¼Ð@Ý_x0005_Å·IÎ@_x0011_Â?6)çÀ@Ò_x0018_"?ÙÃ@fßÑ¬fè¾@_x001C__Ù_x0018_ ~»@qwjþÖ·@-ÇÚµÏ¼@´íæUÇ@ä _x001A_ÛÃ@_x001A_ãáÈ@ó6vÏß0¯@x_x0003_Cëê×@v)ø²7Ý@Aé-#ÅÛ@ý_x000D_IO_x0005_b¯@û=_x000D_«¯@WËowù¶²@ö}_x0013_hå@ßI_x000D_ëx7Ò@;å²_x0002__x0003_}AÈ@Fî°_x001F_é¤°@I_x000E_ØOÒ@óHé\wÃÅ@/À'çæÍ@ &lt;±û¢@Væj?._x0011_Ñ@ëZô þÃ@N,&lt;¯S@£©Å_x0016_}Á@åü¦ðãÜ@ª£Büx¦@Ók_x0001_@ö_x001B_ßvÏ@%_x0016_Õ¯À»@Ë¸d2Ó@Á-´¦i×@i|V2¬@_x0016_Û_ ùrª@ÿÑs&amp;ì°§@_x0014_[5@°@Bw_x0010_K1¶å@ÚÒÈB×Ê@_x000D_pcòl_x0017_@ï¡À/­@mt_x001B_o±ÿÇ@×ÊOûX$Ã@~dÁèÑ@^%¥ø_x000D_±@ü_x0007__x000F_!^æ@ÚB­gìÔÓ@½_x0016_Ã§Ã@_x0001__x0002_©*q:5¶@|c`e¸Ó@äa²öÏ@]ÿ¬çï.Ô@Pâ_x0006_ÈtÛá@._x001A_t{Û.Ï@_x0010_(å_x0004_¿°@´rÌD³Ä@QP¶« @${ð¢ýÌ¨@µÎf6Ð@³'(@º@jºJ_x0017_¸/Ð@Ù&amp;Nà[Ï@4_x000E_%_x001A_®4Ç@_x001A_IÌÐ8i¢@&gt;_x0016_¿[+¶Õ@QÛÀ@Mç_x0019__x001E_ÍÒ@_x0006_9_x001D__x0019_Ú@ôÇA\çØ@âPr;È@dÌñíúÌ@\]êÎ=qÄ@=½ïôjÃ@E	ìTÆÑ@_x0014__x0013_ôv|×@1_x001D_÷]_x000E_Ï@$ezÇ@_x0012_ìL3@Å_x001F_e_x0001_ï¹³@_x001C_¼;_x0002__x0003_¨Ú@çWgÞLÒ@_x0003_£¹§øÚ@¥¯.Ð_x0018_àR@éÈ¹E_x000F_@ùO_x0016_ç4Õ@`©J^p_x0003_Û@!_x001C_õû_x0011_ÀÖ@V&gt;Vg_x0013_Ô@¾¸9oY¼@]³á§ï&gt;@_x001B_IZÜ¿Ç¬@ü¢ÈáäaÒ@å¾ÕÏ@Ëîü×á9²@o(`^Ç{µ@=çD/5Ú@_x0008__ÃçÌ@°_x0011_iÆ²@¨Hªø­Þ@yÈùÆ@^_x0017_ áiMÐ@²_x000F__x0006_ |®@_x0019_pJd¸TÆ@Ä_x0001__x0018_Äs³¯@_x001E__x0018_jõr_x0002_Ú@_x000B_¸%_x0016_/È@ÜØµÜiÎ@_x0016_ù_x0013_OvÀ@lîûm?_x001F_Â@°G{4_x0019_ºæ@äÀK_x0002_ä@_x0003__x0004_¶ðÉú_x0011_ôà@&lt;í8ÐQÎÆ@Ä]_x001A_ð_x0013_½Ä@þ9_x0007_7«Û@ÙÜBAÉ@êg¼ª»@_x001A_l_x000F_­_x0002_¢@hLF¸_x001C_¼@_x0015_²g¤Fã@¦O-Ë_x001E_[¶@Õ}Ò_x0003_TJ@_x001C_EÇ¾FÙ@nÄ|~ãG´@_x0005_ßð_x001E_2Á@~(ý_x001E_Ð@g,WÀØÑ@³Áa3µ@a8ëSá@¢_x0019_!_x0018_Ç@,ýaÂÜ;©@¬µ_x000E__x0015_ü@¤KÓ$´@~«_x0010_b²@ÚaÖ_x0001_&lt;_x000F_Ç@~ºz_x001D_ø@{I_x0001_¤_x0015__x0016_Å@Þ_x0018_ ÏØ£@D,@¸JÈ@LH-_x0002_ùÒ@á@Ð_x0004_h¸@_x0005_øPpÄCÂ@KM®z_x0006__x0007_õ_x0002_ß@}uVRGÅ@Ã_x0018_,ª)SÚ@ëG1_x0011_DÉ@'_x001B_Mi0¼Ù@¼	_x0003_~ÔëÃ@q^VÒÄ@ïBZ0iy@_x0005_ÝÜøEåÈ@Ã^òÒÊØ@_x001E_AP62Å@}9wÀ_~Á@._x0005_ÏS_x0017_[Á@ _x0013_Ãzè@9Á#õÓ$ß@ð4ãr:×@EÆ5ßB£Î@Èúi_x001D_'Õ@_x0011_¾Tã_x001B_Æ@_x0005__x0001_")_x001A_â@u}ð¥Ê@à:_x0003_`_x001D_Ô@ýB_NÜÁÕ@*µÃ¡ó½@ÇFZ¼_x000F_]Ù@ç;éÐ@yS_x001F_»~Ó@ÙNÝàÝÆ@Cº"/Å¥±@ùQdÜ`bË@\$_x0004_EèÂ@Á_x0005_¥_x0006_soÔ@_x0001__x0002_i-1Ã@$TQÕ}ÌÓ@ÚÏ_x0004__x000F_¬@(úU_x0001__x000D_©×@_x000F__x001F_`÷3É@G¹MêeYÈ@i^`Î£Æ@&amp;aQQ¹è«@_x0005_ü_x001F_6¦h @W¸?«Ê@Sç½ônÐ@FË u3É±@åØ_¿£¾@o&amp;_x001E_tHÜ@Wß0ªú×¼@:.wjÏ_x0004_Õ@î±_x001D_F´@TC:Ø+Þ@;ÖRöXåÅ@	cÅ¬'Ð@»ÃuC¿Â@_x001B_§£ÄYj¼@ðBpþ_x0013_Õ@)_x0017_YÕ»@ç¥ÙÓDØ@Èù`ÑÀ!à@wÚD^Z¹×@´v_x0015__x0008_N¼@2fVÙ¶@_x001D_[O\oPÍ@]£Í_x0015_ µË@_x0013_¸©4_x0001__x0002_ÆÏ¿@èWÿÏ@?#!Ru7Ó@'ûûùÁ,Ô@&amp;h^°úÝ@ÁÕ§¡9^´@¿ª¢¢Âª@_x0016__x001E_9ª@Î2NÕ@_x0018_Ø_x001C_7_x000F_Ï@à½±_x001C_þö»@¡6DÒ2_x0019_Á@ý;¢XÂ@¼ó­¤_x0003_½@ZyºW¤®@Z³ÅáÈ@»^áJªµ@­ ¬D~÷·@Ù_x0008_·þ×	d@È_x0007_&lt;Ò9\Û@D_x0017_O_x0011_éÅä@üÛ[·Û@_áE´ÇÊ@°0!ÙË_x0013_½@@ÌúD@Ê£!_x0005_|Ó@_x0017__f_x0019_pà@m8DIÊUÒ@%ë^±×¿@Q&amp;°à_x0006_@´`_x000E_Ê1×ß@}1»À;_x0018_°@_x0002__x0007_Ð ß^g»@&amp;Ôåg1Ü´@3©N¾BïÔ@í}_x0006_×Í!É@wAÖa_x0005__x0008_·@³÷_x000B_Ý¶@$Ð):Ö@ÝÅ­¯ÇFà@Ë£p·_x000C_@cÿ_x0004_F¼"@&gt;µ/ªíÌ@çµ2%µ_x0019_Ñ@_x0013__x0018_ÄÍ_x0016_Ð@~]'±&amp;WÐ@9q'N_x0017_ä@.ËÔ²=Ç@ßàoiïßÄ@è_x0001_»¨z`å@2s_x0003_ê´É¿@21º¹çÍ@_x000B_@`Ïj&amp;@_x0016_pùgàªÔ@!%uçÒ@ x³)ø¿@5´RæóÙ@_x0012_ÔxeQ:Ë@´éÆ_x000E_´Â@G_x0008__x001D_Ôºã@¼æ_x001A_\&amp;Ç@{¬ù&gt;Bå@ØväñyWÐ@ z:Î_x0001__x0002_}á@Ôñý_x0015_òüã@ Ö(«ÎË@«c\xò=Ö@ÐÙóÈm¬@£_x000C_vð©hÐ@ÇN¶°É@Ä_x0011__x0013_9g@ã´Ê_x0006_Þ@=C"(è®@_x0008_»_x001C_4|È@ÅÆg¤Ù@_x001F_K¬ÓÑÔ@]|%_x0011_ç@_x000B_µ¬ítß@ß,$übö@l :/Xn¹@ÈEY_x0005_QÞ½@.Ç_x000D_BÑ¥Ü@câÎ½ÑÖ@_x001E_#Ûj_x0017_&gt;¨@ÿj³Ë@L~6%È&amp;Ò@ñ7_x0013__x0012_v¯â@¹_x000F_ÇrKÔ@_x000E_nr(ù_x0006_Ì@§¿¾¶¼Æ@²#&lt;ÓÆ@úàKZÒ@v.3xrp @,z¸õµ@÷L?_x0010_IéÁ@_x0002__x0004_£sÛ&gt;ÅÔ@Êö_x0017_&gt;Ëöª@ßH_x0017_.{/Ë@Gcxëñ¨@Àg&lt;áxÀå@òÀ_x0001_Û°Â@Ô_x001B_óýõ@_x0004_EKÉ_x0008_Õ@`¹)HóZâ@_x0017__x0001_ÕÉ2·±@_x0007_¹/6Ð¢Ç@$Õ4 "Ø@þ§µ³¦ì@Æµ&lt;â¿@TÏ _x001C_hÐ@£_x0018_ü(êÁ@Ó*×0_x0003__x000E_Ü@N_J&amp;_x0015_µ@åÆEÕáÐ@JdB¯NÌ@9ûölàª@_x0003_SNÕ÷¾@¸Ù_x0007_¼¯&gt;½@_x0007_Ï_x001A_Òõ|²@'*_x000B_£hI×@_x001E_¡û4Õ2Ì@&amp;RÆÍ@½µ]_dãÃ@IéfØ#á@R_x0016__x0007__x0003_¼@_x001B_dK&lt;ïÖ@$ý^_x0001__x0003_¦_x001F_Ã@_x0011_¢!cP@1ý{É§@¬¯_x0017_ù²@pA$O²À@L\¶_x0005_È6£@_x0007_ößæF¤@ØÇM±_x000E__x0002_æ@÷_x0019_}ûKS@¤_x0010_p/	¸@÷V(gëÂ@©ì&lt;&gt;Þ@ÙðæÁþÒÎ@l¹_x001B_w9_x0003_È@a¤¯_x0005__x0018_Õ@_x0007_&gt;Úâ7iÖ@&lt;aFÕ%é@í_x001C_òiÕß@_x0012_$+_x0016_çÈ@4ïÓ7îá@_x001F_[ª_x0012_¶Ä@a,©Ø7_x001B_ä@1©l_x001B_Ú|°@®~Ë_x0012_À@í_x001F_AÑß$Ò@_x0011_º_x0012_WÃ@Ã½ËëçÑ@ËW¾rÑ Þ@³ã7 Û$Ö@¼¼¸_x0004__x0011_{É@¢&lt;_x0011_ ¸¶Ì@èßm¡OøÒ@_x0001__x0003__x001E_wDs°¥ß@3_x0010_±ýj`Ë@âBo_x000B_¤@³_x000B_FLúp¾@H­DÿÆ_x0019_t@£èqo@_x0002__x0012_¸_x001C_BÈ@¹&gt;µó_x000C_&amp;Æ@_x001C_o_x0018_¢q_x0019_Ë@ÖFëXI@Q5_x001B_Ü_x0007_Á@=!»_x0015_BÔ@?_x001A__x0011_$¾@PÀâ'Úq±@]_x000F_T³ÂkÏ@B­_x0014_%CtÕ@µ]Ð|_x0004_â@¯ì_x0008_áb_x0005_ @Fìâd5Æ@£J¶½¶@Ãë_x000D_g¬	Ã@ÿËX3Ò¸@L@høÓ@vÞ.gjÌ@_x001A__x001B_ã_x001B_ yÚ@;»_x000B_âjÁ@î´Í­	kÔ@H§P_x001F_×_x0005_@âçHðEñ²@_x000F_¿ö|ÈRÊ@­¢¡|é¼@¶yõl	_x000B_¬F¿@_x0006_¸&gt;yÓ@7v¿m¶Ì@J¿[ñàÕ@ßú_x001B_önË@@_x001B_é67_x000B_Ò@×Â_x001A_Ðuµ@À2«,³@õº_x0010__x0005_8aµ@¹û«É@a;vª³Æ@Z´ð_x0002_þÀÃ@+G6ªÇ_Ø@÷_x000E_yÇ¾üÌ@_x0008_ÚÌKÈ@~À_x0014_g&lt;gÒ@1J[_x0002_ØNÔ@,²é_x001F_µï©@_x0008_Õ\_x0007_0¢@d#_x0001__x0001_9Ö@ÕÃ_x0004_s;&lt;Ý@_x0019_ø»G_x0002_íº@Ü_x0013_&gt;ZÒ@ß"Ý/` @Zë_x0001__x001D_é¯@tbUvLÝ@³ó¶¢-Yä@¬xkd×@_i¸FCµ@n`_x001C_9!Ç@D Z\,@bÍ _x0003_3AÍ@_x0002__x0004__x0008_èÉ´ÐÄÂ@éO®u_x0015__x001B_È@=P_x0017_0¹@_x001E_£[é_x0014_êÁ@ço²Æ\@K0`s3j@ã0\«øq¶@0UÒË_x0014_Ù@3¿ï_x0018_aà@ó¼M_x001A_@ÓÓSTeÿÜ@¤Úa¥Î¥Æ@	_x0006_Àð¸ßá@_x001A_Íé	{Ã@¢_x0010_®\fûÑ@cå//q{Ï@È_x0017_üAáÞ@_x0007_+ÚV_x0001_Ð@Ãa_x0012_¡¸_x0001_Ø@C¤í_x001B_ûPÔ@U._x0015_m=µ@îÍ_x0008_)EÄÊ@¢¹â¥­á@ZÎ&amp;jã@	ä~ÞÝ_x0012_¥@_x0003_9«G{@_x0013_ÉLÍnà@ q§v&gt;_x0017_Ü@#øF_x0014_ëh@_x000B_¿Ïf»@eº¦_x000F_Å_x0008_¬@_x0018_^©_x0013__x0002__x0003_§£¥@ ?óV^ì@Ñ9")µ@à/r_x001D_Ð@$Ý|Ú%d»@ÑâÙ_x000E_Ô³@s·¶Pâ°@ê£§Y_x0013_Ñ¾@°_;_x001D__x0018_Ò@ ¹¼ø¡@âËUèE¨¦@NT1ÈºÇ@ö=}¸=_x0001_Í@c&amp;Fô_x000E_aÔ@Îaæ¸C½Ç@m_x0007_k2'Ò@ö;_x000D_f_x000F_Á¥@gü_x0004_-¶Ð@_x0018_!æv_x0010__x0005_Ò@0£_x001F_nMv@J_x0003__x0015_µÛ@5_x000D_@_x001F_Ò_x001F_ã@_x0016__x0012_2u@ß@ (M¡æâ@ì·®PíÉ@¹×_x000D_ö­7Ñ@¢x_x0017_ÅÙFä@æl_x0006_ë_x0016_Ú@µâè¿)ÔÀ@ÚiÇ×8Ñ@&amp;_x0002_Â4gÕ@É¯	â@_x0002__x0003_=:ÏoÞÌ@¡ÂCÁ_x0018_­@À_x000C_ðýÝNÇ@ô5 Ü_x0019_æ@Ãq_¨´@4¼_x0002_]øÓ@ j½^Î@sµp_x0017_/_x000D_Ë@_x0016_)@ß:Ð@k0¢0à@¾¹Í \_x000B_¿@´×Ã&amp;×NÌ@,%_x0004_&lt;½_x0002_¤@èkÍ«N×Ã@,µùF$_x0013_Ê@_x001C_Ø­,Ô@Â]ÑÄ¾á@QFìägÿÓ@Â"xw¾@&gt;&amp;ÓÚq½@Õ_x001F_îË@*íäûJÉ@_x001E_Ä úílÑ@_Ò_x0005_j¨@÷o_x000C_.G_x001F_Å@Ò·û_x001B_ É@ÑV­vöÖ¬@ö_x0001_Â?8Åß@ï5_x0012_!ÔÆ@ H·ÅJ&amp;}@Îh®t×Ò@_x0017_èþ_x0001__x0007_L¸@_x0006_lIJÍ@&lt;Lobì_x0003_Á@_x0012_³ì¤Òã@=éX}_x0014_7ã@kç_x0003_	ÐÃ@¢3rÉ@_x0005_O©t`ñ¸@ÃP7_x001F_[´Ò@áÍ»_x0005_Ï³Ø@m_x000F_y îË@_x000D_f10iÝ@D~ç__x001C_DÃ@ñzgôSé @ÜË´t_x001E_6@&amp;2wM±²@Þ­ª¬_x0018_Ì@#÷iôb@ýÉ	uäÈÁ@µ­Ú_x0019_õ_x0001_à@QÈ&gt;3f	Ê@u47~ßÙÜ@ÔÓÞ° _x0013_¶@öHTw½aà@ÔôTÛë|¼@Å3Pp_x0004_@¯ª7}ÞÉ@_x000B__x0011_f:Üð¹@;­;'	ËÖ@_x0002_*^ztÛ@$L§|ïâ¤@{ÇunØgÉ@_x0001__x0002_-èî×ûØ@_x000D_6_x0013_¦;7ª@º0/Ù¼zÖ@Á¢9À _x0006_@¥Z!ÝÜêÞ@C_x001C_ó~À@|¾Õô_x0016_qÐ@Ä¦Ü¹gÐ@_x000D_´h_x000B_ëÂ@·_ªâ¡{@_x001B_Ç_x0001_ã_x000B__x0006_Ô@Ö&gt;¬»6¸Ò@Síõ«D_x0002_¼@xsnZÎ@6_x0011_9_x0015_³¸@Ú1Ç¹Â@JÇ_x001D_¿x;Ì@c¬:bÆ@_x0014_Û,¯_x0007_@õ¦VÐU²ª@ö_·[Hâ@Ì_x0017__x0019__x0015_é@¸d_x000B_îá@@_x0017_:gÞ@³_x0006_V&amp;¥@yÃ9_x001D_ùoÞ@¡ÀV;»º@q-TÂ»©É@ãê_x0003__x0014_ö¼@¤HR+ËÇ@"¯_x001A_Éä@³qã_x0002__x0006__x0008_1Í@4_x000B_V_x0018_îË@º_x0002_»oÕÐ@ËÙ¢¾Â¹@_x0003_a_x0015_ÁÁ@ÖO[_x0004_Ö_x001C_Î@M_x001F_|¿ Á@&lt;rÇr_x001B_@Ð@û_x000B_Ê«¼Î@ce8õqØÀ@½u^MÞ@a_x001D_²¨åÇ@¸s. Xjá@ÒJ98cþ¢@þïHfnx`@&gt;S¤­_x0004_A@§kfX=¹@½k=_x0001_ùcÅ@Q -,Ø_x0012_¯@Eã	B¯º@ýÂ=NV§°@mº'_x000B_Ô_x0005_Ã@/Õ/°P.ß@_x000B_0]©!$Ó@9¹áÐX¯ @BÎUÁ@áaÑ*j2¸@_x001F_eMXÐ@+V?_x000F_òÊ@_x0012_ç_x0014_}Ô@d?_&lt;Å¿º@Ð"'òP©×@	_x000B_BUÒ]S&amp;Ê@ò_x001E_xðf¿@$ÐÙí'ØË@]V$fÄVá@O­qÎ}Å@äùíá²Ö@_x0018_6×LÏzÆ@_x0003_3_x0013__x001E_ñ¿Ü@Kf¢Qö_x0001_É@1Lõ7n¹@Uc_x000F_¹Õ@­j^_x0004_c_x001F_§@_x0019_%Ãç@±@×ÀOtuÚÈ@å@!TzÝÐ@º?M?ùÐ@þuíZäÑ©@CùmN'É@Ñ¸ìÛ_x0007_ÿ@ÖQ _x0005_ÊÐ@:sþkb@Æãp3¼Ò@¬_x001D__x0008_Âë¸@¯lª3+_x0002_Î@,(AoY6à@½³_x0013_Ë_x0012_¾Ô@ë9ìÙ_x001D_²@iv%M6Ä@fNÝ_x0019_(Û@®ë_x0006_S0@®@_x0004_¤Á¥&lt;æÒ@¦vu_x0002__x0003_&amp;1Ù@eeÑæ&gt;À@OoNÏ¦·@É®Ö_x0017_ìÞ@k·5s_x0007_Ð@_x001A_ÀSÚ6MÖ@·_x0017_ûv_x0014_Ý@{ê±wwEÃ@.O¼¨N@_JGâæó§@¯6ý_x0003__x0006_UÖ@?HôÉs_x0016_Ê@¤_x0018_{å_x0003_@eÓ_x0001_@^¥Ë@_x000C_ä_x0011_O_x0012_®Ý@§&lt;A§?8Â@ *u¬Où­@ÏUð¤á5±@Ù`_Ø8º@l¤ndiY³@_x0013_:%¢ö¸@ ÆjÓÁ@ÌKnJ}@ì_x0018_ª_x0006_Ð@,pz%¯á@._x000C_U½öÕ@]¡À©Ámã@÷¢,Âï©¹@_x001A_Ç&amp;ò±Ù@J_x0012_{l_x0002__¬@ý	_E©@Sõ_x000F_©¡@_x0003__x0004_òÙÏ©+@öÐÃÔN±@öF_x0005_®÷@åé2_x000E_2_x0004_Ñ@ãïBòáÝ@ü '¼Ù¦á@ä)_x000D_uÍç@fJ'_x000B_ÜÌÑ@pZ_x0005_GZFÔ@Ýó|_x000B_w_x0007_@B(_x0015_²ôØ@Tñõ¯Õ@_x0017_ü7/[ÝÄ@¾S@êI@+ÝN(¹7Þ@Éê/¦¼Ï@S¹_x0006_EÐ@ì¹¼}ß@Ý!²pÆÕ×@·£8G_x000D_@ÄÖ13«@.¦_x0018_3¨Ó@(@Ü_x0001_Vî¯@X{F½@#F3­Ö@«¤(U_x0013_ß@ÊkP;4k@_x000F_«_x0003_wVMÜ@ø×XcÅ@äCg·Ñ@­@b_x0002_ìÏ@¹_x000F_'°_x0001__x0002_ÅòÐ@×	eÑJ_x0003_È@e³üO¨Ð@_x001D_ÿÜWGïÇ@êeµåYí¥@ÁÑ&gt;Ñ@"^HÑ@ÏÎ±hÇ@*lú½1\Ï@XHÎïÕ@³|h{_x000D_Ä@L³Ñþ¬°Ó@Ïò_x0006_\0í@_x0015_OÎ]Ò@__x001A_Mk'Ó@Mf¢o±@·»_x0003__x000B__x001B_@å[L_x000F_	Ó@èð_x001D__x001D_ÖªÛ@¥á(@&lt;Ú@_x0006_|ËB_x0010_Ø@CK_x001C_®_x0004_Æ@ÓÂ_x000F__x0014_:Ó@ÉÄ¢W?Á@s·E¬@ÛMõÔ@8é)vs_x0002_Í@,.Ñv7¿@kÑÛõÚ@ë¾`Z¸@³Â«_x001A_Ð@îØ;&gt;BjØ@_x0002__x0003_i×ð}Ë@SÁ±©¤_x000C_ç@tß_x0010_³Ì@º°íG¿@¸k©_x000E_Ú@ø_x0003_%¦±Â@þé[¢)eÐ@à./+ÑÌ@µÏ«u¬D@dû½_x0003_(ÝÒ@½©º_x0001_Å@}Û K_x0002_¼@P¤®{.À@b&lt;B?{ª²@-_x0013_îöS¦@l_x0012_fÀ@.dÌé£@_x0017_&gt;ÿ2Ã@2±½A2Ð@_x0005_Ú©Å¦Ý@$Ç_x0003_p»¿@ÌS{ñ_x000F_×@y_x000E__x001A_ëÆ»«@D¼âH%å@¿ôñÈg\»@¤_x001C_Ùû5#Ì@Ö%Ñ£1Ê@_x000D__x001E_;ÏåÕ@Ç¡&gt;ßUá@$º;eÒÓ@UÀßjâ@H½ÄÐ_x0004__x0007_OÐÝ@«_x001D_»Æìn²@\JV÷xY¼@Kà"`±Ã@òz~¥ï¨Ø@õ±_x0002__x001B__x000F_²@Þ_x0006_ÿ&gt;®¢@#Ëá¹_x0005_¾@_x0003__x0015_'S-Ö@_x001B_??OÄ{Ë@:Ñ%1²_x0017_Ñ@&lt;!ÿ3_x0005_?¹@pB#¾ÿ½@_x000C_ÄâãP^±@_x0015__x000F_³Ñ_x000C_¾@_x0013_ã_x0011_M²@­ò"Ë&gt;íÎ@ïpÞª_x0001_OÓ@_x0003_jzÇ@\Iéÿ_x001D_µ@Ç_x0014_ £.o¯@oäåÀ@{­ÅÔ_x0019_~Ç@÷6_x0018_U¬@:-ªy@)_x0019_µ_x0002_9Í@Ûu÷,_x000F_QÛ@_x0019_"þ_x0003_³@	_7,?Ê@ Øö¤»Ê@Ïn-,Ï@ú_x0011_E7ç@_x0004__x0005_zºÿºÿÊ@ùJ_x000E_±QÉ@ØwÜÊ#Í@pj)ÂQ§@¿]®_x0014__â@Rk_x0002_%ðE@XgËan©@­å_x0012_½õ@&gt;Ýßø¨qÕ@ÛÕl((@½@¬4=_x000F__x0010_Â@µ15¹ü5È@jÒø&gt;Ì&lt;Ò@"_x0005_3´ÄÌ@Gèvó,®@H_x0015__x0017_æë®¼@tâþ°_x0016__x0001_Ä@÷Ð¨bÒ@rz_x000B_©ÅTp@'v_x000B_a; Ð@ª0_x000F_t¸_x0019_¼@_x0005_Avêw]¤@ïF_x0005_&amp;ü½@CÀ_x0018_RÄ@ìnâf¾¯À@do_x0003_Ô­Þ»@xV1rÄ@mùZ!Xàµ@Gò&lt;ÖC_x0010_³@ _x001C_aÈAUÇ@ªÝÓÒ¾@vÒ#_x0001__x0004_Ú_x0011_Ó@½&amp;èÅÆ@À_x0006_iqÉ@ðåi+ôâ@ u ÅOÀ@p½Ij	Á@_x0012_t¸\úÆ@¦KIû!ÈÜ@©q_x0002_qúNÅ@xÇêf{Û@­ÉÄa_x001A_À@Púë_x0003_è¾Í@_x001A__x000B_	'­@Ä÷ !_x0005_¯@B©õ°,_x000D_Ø@YûrY_x0010_Ñ@ú.7M&lt;Ð@SÎ_x0014_§%ÁÈ@?eNb«¾@v*0è²Ü@_x0003_¥}!-Ó@fN_x000E_@ºÅ@_x0008_u_x0011_ßf@îÔÂHËÚ@gþÕùíl³@@u3Ä@_x000F__x0017_%Î?FÍ@¹mG¸À@ïR?ió_x000F_ã@x_x0015_PCþÉ@1«^Y_x001A_ÉË@_x0004_¥C-ÖXÀ@_x0004__x0005__x0017_ÊB _x0001_ðÛ@ß_x0003_³)¿Ó@Ý¸­ú×ÉÉ@*Ù_x001A_)@_ñÙÈá¦@_x000D_¸HtcSã@|RrØÎ@¹ñàÑ@ìÑ`7²_x0008_µ@à©_x0013_6A_x0007_©@$ÀÐ_x0002_î¿µ@Mª[_x0006_@_x001B_°@Î,â_x001D__x001E_ô¾@)ðuù_x0018_Ô@0ÑVnu@u@_x0015_ã¯_x000C_"VÇ@*_x001E_¼!úJÕ@}Ï_x0001_P ?¯@ÏÄy+Ö@8°â`-ýÔ@$$½ì ¥»@ò	ViOzá@ûMÄK_x001B_Î@ZèÂ'cÓ@tp»vpOÓ@ÌO1è[@_x001B_Ï_x0008_hÂÏ@¦_x000F_oO_x0010_¹@GvÓ"qaÐ@H¸|ß_x0015_Î@ôVâùÉÃ@¿üè_x001A__x0001__x0002_ÝkÂ@_x0002_Óð¢Gä«@¹NlR,5º@µ6W/¨@ÖÛÉ@×@"ñ¬ÛÔ	¹@ióU2Ú@Ò8¶Ë2á@,xnY_x001C_É@ü¼_x001F_·B©@6_x0006_ÈÂÆã@ÀûÍ²Sç¿@_x0001_¹évÈ@o)ÒÖ&amp;Â@ºc³ÃÀ@´Ïé!_x0016_æÊ@_x000E_@õï6À@.Ï_x0004_jøÇ@_x001F_m¸NP'±@Ù×&lt;CEI@«_x001C_åä`HÑ@æQ_x0011_ÑÖ@_x0010_]§Â_x000F_Õ@&gt;ª)]¿@d_x0006_Ñ³¬L¡@tOv$×@/f5XÐÙÈ@Ù×_x0002_¢Ô@_x001A_7Xs%¡@ÔÈ,(­à@%\u_x000F_AÀ@µ!dC_x001D__x0007_³@_x0001__x0006_ýèó&gt;) @Y_x0001_(³J_x000E_Ð@Ä15Jvxã@H¬WôxÊ@E&lt;­tóÖ@¶_x001E__x0013_¹Ú@Îe_x000D_q_x000D_Á¯@M	5_x0016_Õ_x0004_Å@rrÕÀ]Å@_x0018_stãVg¶@Y_x0019_Ç£,¹Ã@_x0005_ "ÑrØ@_x0003__x0002_«î³@_x0014_ÍñÀ@ýþ±æªRÓ@ßÕÚ¹'à¸@_x001B_!_x0010_XØ_x0010_¼@TF_x0002__x0008_²@_x0012_©u]ßÀ@E½_x0008__x000D__x000F_ÅÃ@Ustº?òË@_x0014_=?¬Ù;×@'»¡0~[Ú@_x001C__x0019_&amp;ÁF²@_x0015_´ïøfÄ@/EF"ô©­@^¢cá2ÕÝ@â]_x0008_Àù¹@«ÛåÆ I@wi¢ÌÁ_x0011_Ë@²&amp;&amp;´ExÁ@Ú_x0008_I_x000E__x0001__x0005_f¦Ð@_x0008_OÊ@L"¹¨ù¾Í@¢_x0014__x0010_vl@@BËRF#¶@Q«þn§ß@ÏÀ´L®Ù@¾&amp;ÎÓÖÔ@û_x001C_9_x0001_øSÑ@ÀÕ]_x0010_«á@_x000F_5_x001A_v_x0010_ß@*|ºÙ¯@3«SJ_x0004_'Ä@$èÑy|`Ö@Úy¡.Ä-Í@fÓhû+¶Î@_x0003_v{ÙUÀ@q_x000C_ÊÀ@CµÄ÷,rÑ@%u»¨©Ñ@&gt;×Ìº&lt;MÖ@_x0001_Â­R_x0014_HÐ@_x001F_	V_x0001_³@è¹Ûî¦HÆ@ë _x000F_©,Ò@_x0005_/9é_x0010_È@_x0019_/&lt;_x0002_Â@jA_x0006_%Ãtè@"²àVÂ@_x0001_#_x001F_°CÒ@GÁ¬È3Õ@H¹½ùÜ_x000B_à@_x0005__x0006__x0003_8N_x0011__x001C_Ý@_x0001_þÕ_x000D__x000B_»@_x0015_* üËâ@×od2õâÆ@hËÅè_x0007_z@_x0013_ZIðÛ@k._x0004_É¯·@ó\_x001C_eââË@_x0019_ºÄ×@ð/¯ ±¢@Öo_x0017_³Ò@+¾W_x0001_¢_x001D_Ì@_x001A_v_x0002_ªÍób@_x0018_*½fà@É@¹ÓkÈ¶@ÍáÎT_x0010_Õ@ks¤{kÍ@_x001E_I.,¶ÍØ@¿ª1ÈÜ´Á@0´_x0008_B$_x0010_Ò@ÞþÁØ@0_x0016_âå¬®@&gt;½qIÕÂ@/,Ô_x000B_··Ø@_x0007_78öÁ@®_x001D_Ñþñ_x0008_@'~1+_x000E_ËÄ@K_x0008_éö»{@SÂÕzbä@_x0012__x001B_h_x0016_Ë³@y8iÒ@N¥_x000D__x0001__x0005_¨ÃÇ@H(3_ß@{Rëv¤@» Ðd"­@Ñ üÓ@¦_x0007_¹_x0019_P_x0002_Ê@I@_x001F_¹_x0012_Ò@_x0011_ñ¸á²¬@Ì5Å_x0010_ÕOé@_x000D_ÔÞôYø½@y[aE"C¶@_x001F_U°äº\@B_x0003_eè°È@§*è+dë@±!züÚ@J±Õ´Ê@úÚÜ	ñÐ@þM=?¯¨Å@Û9ÿ~±öS@TÃÓ_x001E_\Æ@ðµ¬xÐ@{¥CåH À@",ì®ëû¸@·+&gt;¤³Ó@H|ãÀ`,Ê@¹(1wTÑÒ@tª@" æ@_x000E_åP_x0004_ýÔÀ@T3/µIø´@GbxfÔÑ@_x0010_r° _x0017_á@.Sgìë_x0007_Ï@_x0001__x0002_4:]±_x0005_º@¦Ú¤Í@ÎÓ@Æ_x0002_&gt;ºÉÓ°@Ø¤|3kß@&amp;Ä_x0001_kÇ¸@^_x001F_MYÓ_x000D_Ô@ÃÏr92Ú@éD½=Cm´@ª@1+_x0006_êÄ@Óµ("tì­@_x001D_ßÏ±é±@BqÍ¸M^Ì@Åâ»·Ä»@i_x0016_»5ï´@R®éIöóÄ@¬Ð_x000F__x0006_é9¶@TF2í@%0¾ÝàÜÁ@M¯xe*¹@`_x0011_¶Ö­_x0003_°@Ahkë}#Ã@_x000E_l¢Ð@£Qøú_x000F_³@{ÙùnÚÈÀ@jf}úÆÅ@ò_x0014__x0008_o×Ù@¦ñ¥M»@9_x0007_ï_x0019_ãÍ@^Âd_x0010_?vÏ@Ò×Wô®@·&gt;·._x0002_@ÞÍj_x0001__x0002_ùmÀ@«R_x0002_³L_x0018_Ä@À¨¨Í_x000B__x000C_Ü@¶14ùòn×@)¤«ÅÕýÎ@._x0007_K¥²º@YSC&amp;CôÃ@'Ï_x000D_ÃcaË@á{ïwðÁ@É]Ø_x0013_ÿºÐ@f¤Ç_x0005_ß2Î@_x001D__x001F_qRñtÐ@_x0010_Â ]eN·@-_x0006_E³_x000F_Þ×@e_x001F_YîöàÖ@]-W]Ú@/tWB_x0010_7Ý@a_x001A_µnÝ~Ã@Ñ;J#®Ù@_x001E_í0¨Qã@¯ú_x0014_ÊûãÔ@ÙIyù¶@_x0004_mÆLÚgÀ@á_x001B_éìû¦À@M_x001D_µä²@W_x000C__x0004_­_x000C_BÓ@?s_x0007_È¼@¾&gt;ä_x0017_vbÓ@ÔÏ¿Ú_x0016_Âª@×}6ÆzÂ@Ä_x000F_¤x¢ÔÔ@ÉD¿vÿÕ@_x0001__x0005_÷â_x0018_~Ì@Ô_x0019_õ«*Â@_x0019__x0004_qÆº_x0001_Ñ@èV´Y2@_x0017_+ÉVÔ@»Íuy_x0014_úÝ@_x0001_ÖÈÀc©Ó@{×WÅ@ì»QJ×#å@w2ó_x0018__x0015_Ó@{cåÇÔÑ@ç¿Úý_x001B_À@¢Ëâ¹u@Ù¦L$^¢ç@Éê_x000D_{Ö@ûöc_x001B_üÙ@ñJº´×Ö@¿ÜMWwÝ@îShJD_x000B_³@$ÿ_x000E_Â_x0016_Ù@_x0015_eCK_x0002__x0007_¹@7à_x0014_%ÈÔÁ@É?Â_&gt;_x0003_Ä@_x001E__x0014__x001D__x0016__x0012_Í@Ì®°_x0011_KÊ@&amp;^JU®N@Õ;_x001B_Æ@Ç_x000E_'Î*Ó@Í/¨1'Ð@aÐ1¥à@R'õ~àÃ@»ÔT-_x0001__x0002_ýÿ@_x0010_÷ø[_x0008_â@t_x0001_TMèÐ@AR	fÑ@5*_x0006_'lYÊ@ú¥¢]nÂ@ç_x0015__x0012_ßVØ¡@ëZöí_x001A_£@ê_x0002__x001F_ÃÛÍ@¼aHHª@S£÷PòÕ@¸zä_x0013_,Ê@ª={ä\Ñ@Å1»ExÆ@{&lt;³BÚÌ@_x0015_*ÁØ_x0003_ëÔ@fß|ZìÀ@ªA_x000B_,Ï@UÆãG2³@ú(F_x001D_øÔâ@ðEB:À@3ùðÎ@9Òå`RÉ@±[sÌ2XÏ@¶3_x0013_°\_x0014_Ö@ç¨_x001F_²@Ó/ÈÈÊ@ä	lo@ºqÂ'C[@Ðâ-Ï\_x0014_»@Åx±«_x000B_Ö¹@¾í2²]@_x0001__x0006_ñË_x0003_?ºÜ@O¡æ]Á@fÂ;³@³±âÄ­ëÐ@þµ#cÉ@_x0002_GKÀ¹öµ@_x0019_K·Ä~ÂÕ@"F¨Dr(¸@ñ á£=º@ýøÁô»Ê3@;_x001C_.CWõ@*¶Ð28LÄ@_x0013_Ú°_x001A_Ü@µÚêñÚ ¼@È§l|OÎß@¡_x001D_Dd_x000B_Á@\	óf_x0005_RÃ@|iûÕ@Gn(%¾ÐÛ@´÷kÏÃ@u¥á%@Pd;Ýõ©@&amp;_x0005_ýÈ_x001E_gÙ@sÑØÊ=@:ºÆñC°Å@]ÃZ"H@_x001A_²ãWø_x0005_è@A;¤wÍÀ@Ó	¢¡Ü¼@RKæª_x0018_Á¾@c_x001A__x0008_Çÿ_x0004_¦@_x000C_(ë_x0003__x0004_Þ"ß@MÉL{Ü8Û@+õS_x0004_¿@GzùMÿ°Ò@ÿ°º_x0010__x0016_ø×@wJÎ_x0005_¢Û@ªÀÞ_x000E_óÖ¥@_x001D_¸åøCà@2,_x0007_H°@Ì¨4º Ò@Ä_x0016_ °_x000E_ôÑ@u¬¨_x0013_ÃØ@=råhñ¶¾@qÆÔ&gt;O¹@!èf_x0003_!Û@_x001A_Ñþ@_x0001_ Ø@ ìPE@¬ÁÒ2¿@ÝêòE¤@lÇT_x0011__x0003_»Ã@®q¾Çæ²@ÎÎsx­ëØ@Zv.__x0002_IÌ@Ä«_x0010__x001F__x0005_¨¶@7}ò~tÒ@xéÆu3L°@_x0010_Ýs±«@d-?n[Ç@T4_x0016_ÒPûÀ@üxO_x001F_h#Ø@Óôbß¥Ä@õJ:ÚFÒ@_x0001__x0005_«Zù|áu´@Í_x0007_ú&gt;à@sðîç_x0014_Ö@_x0005_ÚáL¢@_x0015_¶ºî&lt;F¸@E_x0002_aî©_x0005_¥@c:S}kÖ@D¨Ø'ÃyÀ@æ|_x0003_ÝÎÔ@{=_x0016__x0004_Ï@Õ¿nB&amp;_x0013_à@_x0002__x0001_¯@Çt}±ÆÔ@_x001B_ÀèH*_x0012_@í_x000F_,õÙÏ@æüS¸°Ä@Ðkêº_x000E_º@´e¸²\_x0015_Û@$_x0008_¹ZR@_x001C_[:_x0017_PÊ­@HuQ´@Ø@H)uyº~¶@åc)!Á@Ö6|ilÕ@çYrü²@lj_gÓ@Bä×i{ ³@L¼èïÓ_x0012_á@knÞ_x000C_@²:J\7êÑ@Í&lt;_x001F_k@_x0016_d_x0016_M_x000B__x000D_Ó@`!?_x0008_©Ñ@FéY7Å,Á@_x0002_ÇÓýÍ@É_x0005_}çR§â@Y¹_x001D_«8²@4õägV)Ú@_x001E_»ï^Ä@ýëÍü @Î@ÈBz^Ã@¯þTN¦x@õ§í¦¢·@ _x0010_q	Ä@&lt;Î_x001C__x000E_ÅÆ@u_x001F_ s°OÒ@Õ;°»¥Ï@Ýõ.e3Þ@½'Ó~k½@K=Þ&amp;_x0006__x0001_Ñ@_x000C_Xg9ÍÈ@-~=	¬Ò@odi²_x001F_ÒÇ@_x0004_&lt;øA_x001A_Ä@%wk_x0003_%Å@@OyG1Q¾@·¯f=/ß@#5_x001A_	QÑ@_x0017_ìå'·@_x0010_C²4dÌ@ÿßÂ«HEÒ@_x001E_¦_x000E_y¶ë@°íC~Ë_x0007_r@_x0002__x0003_y9_x0019_ÛkÇ@A_x0001_Ü pÃ@=eê­iÖ@¾«%_x000F_ÜÅ@ÏÖ_x0012_´7Ä@sãoH*×@_x000C_öE_x0001_&amp;_x001E_¬@®~_x000E_§¥/à@ò¦2¯ÒçÆ@{î¢YÙ@ãD²Ø@­¸ÝF$³@Íâ¢XB¢@ªP_x001B__x001C_¤Ýµ@G5Õµe,Æ@iÔÔW¢ÛÅ@Ñ@£A9ÝÊ@_x0002_.Ï×X-×@tº«ÓÒ@®¸_x000B_ÑøÂ@º!_x001D_(Ô@`xâ_x0016_háÔ@ÍT×çÚ@_7_x000F__Ý_x0016_Ã@_x0019_^Ï_x000E_Þ@n_x0017_øìÝ@VF_x001F_1¿Ó@Q4ú© ÄÑ@d²(s§-Ñ@Â6_x0014_D_x0010_ð¶@6ùdar@F·_x001C__x0002__x0003_SÕ@ßWÆF^~×@l´	Êw¼@È«4Èª_x000C_Ñ@zù}ÕîÅ@`í®ú^ä×@þçÞ]GÓÅ@ÒTêî_x0014_½@ç¢Ã_x0014__x001F_|Ä@DÓ¥_x0002_oÝ@ cR¹@3¶Å._x0008_Â@+Þ`}_x0004_Ê@w		Þk_x0010_§@_x001F_¶¦_x0019_«_x0019_Ó@ô¯÷OØ@ÔíÓ)÷MÅ@øÏ_x001F_y-È@Rüx+Ä@­âíÕÛÒÜ@Ý_x000F_)ÌÜEÓ@´6§Ë_x000D__x0013_×@B¨Zï¢_x0018_â@3±59¡Ø@µýLµ±öÉ@À¤_x0015_¸´BÁ@FqjN¨Ö@-_x000C_¬i¬ÀÚ@WyGCÄ@hçê_x0001_¿¼@5³_x0004_)oc¾@9_x0012_Äþð_x000B_Ì@_x000B__x000D_9_x0011_æ_x0010_Ñà@Þf+Ï%_x001E_Ò@@+_x0005_]_x0001_Û@çÑÄÌÆiÝ@ñ£Éý+Ñ½@_x0012__x0006_RÿâÎ@_x0016_,õìðg@È_x0002_®_x0013_¥,Ã@ÜôÎþö ×@TæYâ¦_x0007_ã@ µb_x000D_äÊ@De¯_x0006_ÄÐ@Ø#_x001D_s¶È@]T4oÙ]È@½¦ý_x000D_¥É@÷&lt;eú_x000B_¿@a&amp;öÊ4ÃÓ@ç DîÜ@wT_x000C_/ Ûº@Ùû£XjÜ@_x000F_¶Ú_x000F_IèÅ@áÒ4¨4¼@ÆÂòÿãª@í_x0008_3ù5$º@¯Vù_x0005__x0008_Î@.«]Öª_x0012_@Ñrö}_x0003_¬Æ@M£ð×,_x0012_½@=_x0006_è_x0015_ØØ@_x0004_£_x001B_-íÌ@{è"ÞÚÕ@Cº	_x0001__x0002_ïjÃ@ô¶ñjÅ@êu_x0003__x0014_ãk@~íV´#·@´_x001F_»¤ñ@¡ÓTÓ_x0016_õÍ@_ÓÄ*Ue½@åãÂàØ@51/-Æº@u_x0001_ÇïÐ(Ü@õc`×§H®@_x0004_ßÁ@ò_x001F__x000C_¸ôÎ@b_x001F_+Z_x0015_à@_x0008_{ZÐ:Æ@üÔQàÓ@"6àÃ_x001C_á@ê_x001E_¥°V_x0014_@é_x001F_Lm¢÷º@_x000E_~zØ|Ä@ò2§¾uÍ@-[_x0007_©,¾@÷ó4¶­Ã@ñ$ÜdøÉ@ä_x0004_óa	-Ø@îñ]½r÷²@Be![Ý@_x001A_îxª}kÓ@../®1j@5ê²ÍÙ¢@E_x0005_ø_x000B_í#Ó@&lt;²_x0018_ÖÔ´@_x0001__x0004__x0016_4d'Ò@ET3·±ºâ@?}hBJ­@V]nÞ©Ë@-³§]´v¸@0ÂbC·_x0002_À@}ÖÈb_x0010_Ç@ñXÒ&amp;ìh@¬ø_x0001_ÃOá¼@Ê_x0005_¼G_x000F__x0018_Ó@£i[Ê©@°#ÆèÍ@Åª_x0007_¿ ¬µ@5grZ_x0005_A´@°_x0004_y_x0018_:?â@Ç6êS:Ù@ÚÐ&amp;¶ @ù÷qBÉ£@#tR$và@M½à$«@{?&amp;_x000B_ìdÙ@&lt;¿díÈµ@oåï²IÅ@Öô±¤¾_x000D_Ó@ÐãJ_x0003_XÕ@Þºöì!î@_x0012_£W_x0016_#0Ò@¬þüË¶YÖ@p_x0013__x000E_H¡@/Àî/¶Á@_x0007__x0010_¾7}Ï@_x0003_5$à_x0001__x0002_Ý,Å@ÜaÏ_x001D_£,@LWàÇµcÑ@f8	õe¶@êÕ*JÕ@ä:à£ÌÕÚ@|ó_x000C_'ÛÕÂ@8këè @Å@_x0004_à_x0004_YØ2Ë@OÏ+_x0001_6ôÐ@ýñÍ¥%K³@F_x001E_&amp;0ô@ÞXÛõy¶À@/_x0015_iDè·Û@¢þ!_x0010_WâÉ@WESØ@ò:_x000C_ª_x0018_@©t_x001F_ f|@¦-Ê®±_x0007_É@ci¶pÍÁ@[_x001D_ª\WÉ@Þ;"fßÚ@øLM_x0019_ç ×@¥_x000B_Û\@Î@øh¡r_x0003_Ç@Ý DmüüM@àÝ2_x000C_ÍQØ@ÿÅ/&gt;Ï@·åò(Ö$Õ@_x0001_ì_x0010_&amp;_x001F_$Å@É_x001A_}c_x000E_«Õ@5ÝNoØÖ@_x0002__x0004_wöå(¿_x0001_À@W_x001A_ömH×@ÂåÐ¬_x0002__Ñ@_x0003_@%}É@z{.¾Óá@!zç_x000E_Y²@z4_x0008_ÓØ@_x000F_Í-÷ Ð@tHÎv:·@ïäÅ_x0005_ò®@3Öâv+á@3ÜON_x0016__x001F_Á@/!þ_x0016_»Ï@Ã÷Ò¤ù|Ñ@$(jùÉ@i÷fJ*Í@_x0018_Ìó#_x000B_#Ô@e÷êX_x0003_×@_x0004_¬PÈ_x0003_Ü@IXäZ_x0008_«@_x0004_RÿLWÄ@½9_x0005__x001B_Ç@LÒô_x0013_ðâË@ú£©R3Ô@6"Éd¢@Û_x0017_1où³@_x0010_÷i_x000F_7Ú@8_x0006_O;2mX@^5©äB+ä@#_x000F_5ÝcÎ@_x0019_á_x001E_ÒÕ@§_x000B_y_x0005__x0007_­7È@°íêà«_x001B_¿@÷&gt; ÓDÂ@hjnjå@Ö¸h1IÉ@*Ã£;=kÀ@Æáp³#_x0015_Á@¤_x001A_ªNIfÑ@¿_x0018_°_x0004_f½®@º(ÏßÐ_@:Ð_x0006_ÖÍIº@*f_x0006_z®7Ô@F_x0002_£¾§|Ó@_x0012_¿Ýú#Ù@¥ò÷mÑ.@_x000B_¹÷Eó¥Ó@V_x0007_#ßâ¼@ÑE_x001D_À#¸@,¸ßJ«Ç@@ÑèÅ¿@1_x0003_=³Í¾@¢´&lt;_x0015_Ë@ê.o@¼@Ë7®sã_x0015_È@#z¿v_x0014_Í@!w¼vU5¼@£V-0&lt;_x000B_Ó@*ÃQýÄÔ@&lt;ÓOnoÌ@V×.\PÝ@67	0Uµ@¤_x0001_(æØÓ@_x0001__x0006_â{í&amp;ÁÎ@a5àìÀÌ@2ÝûÆSØ½@N,-`ÆÙ@ºéÀ__x0008_¡ð@_x0018_×Ð¢fd@Èn·Ü7À@~ÿm_x001A_ÅTè@PÓkgÀ@ÖË_x0019_+_x0004__x0018_Õ@_x0012_pxÜ@_Ç@_x001C__x001B_½_x0003__x000D_Â@_x000C_PI)_x0014_¢@_x0015_ñ}Î,oº@7JÈjÍ_x0011_µ@_x0010_,Ç|¤@_x000D__x0008__x0007_µ_x001A_g×@¦êJ¹ýÄ@¯C_x001E_n¨Ì@sjNLST@Ñ_x001F_çÔÑÕ@òÑÄà§@WX_x001A_Ô_x000F_@ü­ðH$_x0008_Ù@_x0017_Û_x0002_¼Ì@xÿã1²@Ò»ø _x0005_D @xÔ(¿_x0002_mÙ@« 7Ô×@:ÃÒ¢,úÔ@í&amp;Á&lt;h=«@	Ô_x0007_1_x0001__x0002__x0015_h@´_x001F_ÐÇK@Û¼ä:¹Ð@¦ñ3î¥R»@WfCÖÝ@£RlîX°@`át^2v×@!ëöÅ_x0014_Û@»_x0019_¿õÅ@Ñ&gt;_x0010_IVE¶@¶ªå¹}¶@:Í=ÌËb§@RpA_x0006_E Î@h_x001C_÷oóÆÀ@¹|é_x0005_«W²@Nf_x0013_ó`ïµ@ N_x001F_M_x0008_±@õYã»®/®@ï¢	ëÊ@Ï: Ëo±@{_x0010_ÃÖ@çÞ[d[|ß@FÕ_x000D_òêR×@&amp;_x001D_Í+ÉÏ@zK(YíÔ@w_x000E_,ÕÏÝ@©Ûcà_x000C_Â@fÉ5¸a@_x000C__x0019_¡_x0008_V_x0012_Ð@bÿÎñº@³ÃQ«_x0016_&lt;Ü@ìG_x0004_ZT4Ê@_x0002__x0004_ý=_x000C_N«Ñ@qð_x0013_Ä¾Ð@_x0003__x0010_DàÜÉ@êhJ_x0007_Ñ½Ó@»_x0001_ìoq§@_x001B_!|N	Õ@hý?p_x001E_Ô@1£_x0002_,zøÌ@ûvÑ·¸@­á!G_x0013_â@QÏ2eµ@_x001C_ÍÝÐe_x0006_Ñ@¿_x0014_=3_x000C_ºÉ@àj_x0007_UJ«@ÏnÈ.«GÖ@·%û©._x0007_Ó@_x0017_½;ÕÆÒ@Tp¬Ó_x001A_²@brc&gt;5@{yÏh\:§@1EÛ&amp;Á·@h`îr¢È@_x0016_¥ÂÈôæ@üþÆK,=z@&gt;_x0006_ÁÐ(½@0A$_x0016_Jß¹@o¿ ±ÈÞâ@ïÐ7_x000B_¯mÚ@_x0006_Ã_x000E_XvÉ@Nº@ùÌ@'?_x0010_lü¾²@PM_x001E_*_x0001__x0003_-î±@_x0007_*ö!OÎ@S¢	gT¥@Ë}¯XÍÐ@-_x0014_÷bµ¨@H3¦Cê?@LÖþ_x001B_QÔæ@5_x000F_×Eßã@Ì8ûÕ_x001B_wà@_x0008__x000D_°×@^ÞÉ_x0001__x001C_l@ÝÑ³_x0015_mÔ@âyÎü_x0004_ã@rJ&lt;Æ?ã@b_x001A_-»ö«@¼wµÀ£Í@7_x001A_°Õßã@(§ç¬'µ³@íÝIXÊá@Q~!zzä@&lt; _x0001_ÌÄ@_x001F_ûm_x0010_»×@ÑÆ¢öí%È@&lt;äpD_x001E_·@Ã¸&amp;]fÝÙ@[3jý_x0002_å@_x001C_÷h®í·@ë_x0019__x0007_5cÁ@ÍgåSfúÐ@_x0005_báU_Ô@¬_x0018_Ûàqx@©á%Ú¼Ü±@_x0001__x0002__x0017_Ë¢_x0016__x0012_×@"_x0007_Â0=²@eZZ_x001D_ïïØ@À5 Õ_x0010_î°@%`3¸_x0005_ÜÃ@ð§qÓøÇ@_x0014_&amp;}£@¿X³&amp;ÁÐÎ@¯½7FÄª@£ß?3#:Æ@¯æÕC3{·@P+Ázï_x0015_Ý@%Ä&amp;Æ[YÎ@p5'ÁZZ°@bòH[Ý@[ó%_x0018_ÈDm@x~Oq9~¢@½'©G;§@ì¼`_x0006_Jß@E_x001C_8_x0007__x001F_¨@[¬_x001E_Fá@¥Wôa¿¤@ñéáÞÈÒ@Ë£_x000D_|KÁ£@_x0002_ß_x0008_ûsÃ@¥,ZÍÈÛ@øõ_x0012_ÎÜ½½@Þ^Þ±÷Ê@Ä_x0006__x000C_d­fÍ@^^´_x0006_ÍÕ@âEBá=wâ@B©M_x0001__x0002_îÏ}@öJµTß_x000E_Ö@NYøÕò¯Å@_x0016_°5¶¾È@í__x0007_¶_x0004_¥@_x0005__x0012_l_x0017_KÆÂ@PîÂ#,µ@¬Î_x0010_?ï·@I¿ñð ó±@°#c_x000D_°g@ÐËÄý_x000B_v@zLR¨½@¦´_x0015__x0011_õhÁ@&amp;q.éð_x0012_Æ@þ_x0002_a'_x000F_×@HÐç_x0007_V@¶&gt;ã7ZÑ@-ñq'¿@êó&gt;-§Á@ A¤ZÜ@õ»ãVè_x0007_»@ëã_x0014_iP_x001A_Ñ@7Ìò_x0017_J­@\Yw«OmÄ@¾U¸­å}²@)*¤Ò@ó_x0011_Û@W°³~"Ô@1pÚ´@h_x0003_îÄ@/¤ÜTg/Õ@6_x0019_&gt;gÍ¹@_x0001__x0002_5_x0014_¼m¥³@ræ_x0018_w1@â(_x0011_Ç"ãÚ@-ä¸tdº@6ABóK!©@¸Dø_x001A__x0015_d¾@?Æ4L_x0019_²Þ@Ý¨Ä¬ß¹@¶a¹'5¥Í@_x0004__x001E_¿øàBË@Jó?Ê!úÂ@Yåg´ý_x000C_¦@weÄÏuÈ @ÜºM©¦ú·@ MÝø­ä³@[b&amp;®];Î@g¥=ë»ÅÚ@;wßmô¶Ã@¼ôåÏ&lt;¾@¤*_x0012_&lt;,«@_x001D_úKË6Ü@}Sï%@5Ç@gôé5_x000F_Í@[4ëWô×@8_x0013__x001A_Å@Âsï»AÄ@£M´l£@_x001F_øA6ÞÄ@ÂdF_x0018_^®@_x0017_H¯mI_x0016_Ç@¬å­Â¯ã@ãÁ3­_x0002__x0004_äv»@úPL&lt;×·@b¬¥_x0010__x0017_¤@ÕÕ¬lTxÛ@ç@ûÕDrË@_x001A_êj5Æ@_x0013_§¢@_x001D_Ó@_x001A__x0004_(È:ª@Ã_x0007_DM_x001D_Á@Eoküõ&amp;°@èÚÙ þ¼@£y¸x_x0005_XÓ@Ú@åá@âÝ­f%Ï@_x001E_¦ï(ñ½Ê@¡_x000E_%MPëå@­:UÂ}ä¾@2÷s%ËÉ@.{W_x001E_ÁÙ@#·"õsÔÍ@²GÒ_x001D_¡Õ@¨&lt;vLØ@ñMír+TÓ@e__x0011_Ä_x0015_Î@_x0019_A_x0011_&amp;yË¨@àï:Á×tÀ@íÎá_x0010_¬{¥@Á_x000E_ÑDß@¼Pþ Ï@_x000C_ç¿½nÊÈ@_x0001_9_x0017_M_x0003_Æ@&gt;Öú±@_x0008__x000B_*ªµ06@_x0007_j%U_x0002_5Ó@8Ë_x0007_úÝßà@æÞ_x0005_ÞAÃ@¿wæÕ@ì_x000D_L¨Iñ@Ãö_ó|ë´@ÇbL_x0004_Á¢Ñ@Æº_x001F_:	ÉÎ@§°~5Ò±@ôHTXÉª¥@jY_x0006__x0003_l¥@[_x0003_Mñ$æÒ@_x000C_¸tØDÑà@C«ä¹*»@þ&amp;PÈî-@½÷÷UVÜÓ@OÀÓ U×@E_x000F__x0013_jÜ³@T_x001D_Õé/ëÆ@-ñê1¨@¡_x001A_&lt;_x0001_g&lt;@iïüpf²Í@VäÅv²_x0005_â@£_x001C_ÏP»Ö@ÕK³ÀV²@q@L7¤øÄ@*IxýhWÓ@Ý½ñ&amp;"]È@Ù|_x001C_Ò9_x0004_Ñ@Ü_x0019_Å¸©ÀÁ@Á°_x0007_q_x0001__x0002_ùíÅ@~ñô÷P¹Ø@?½@uÒ°·@ò_x001A_òðj@ÞùÇj¬2·@BÅÍôÎ@V_x0016_:ÑÌ}¦@_x000F_ì/Ë7¾@_x0004_Ñ3ØÓ©@hã©h_x0001_ê@%3onÒ@ïnhqÒ@+¢Õ¢ã@ºIÉHØ@Ý4½_x0010__Ê@½$_x001C_ÐFà@ÕÒoçÝ²@h®_x001C_nA¾Ô@Öèg'[CÛ@¡[ÔeÌ@__x0019_éÙCÑ@ç·¨T&gt;_x001E_Ú@¨õ`µÏ@_x0004_ã²NU@P_x0007_äýx¹@ûk43É@²¥2ÒÒ@fkÞ¸ß@ã°_x0019_Dß­@fQ_x0018_NÐÍ@MUFÄ@[_x0016_qô_x001B_ñ@_x0002__x0007_½µ84é?±@¬è¢å¡@ààY&amp;L$¬@Ðèüç[öÁ@DvIáÏsÞ@ÚÖñgØÄÓ@_x0019_8u_x0013_&gt;×@Ù¬.áYÕ@ÕãV¸c¦¹@èyì5u«@xl´?äÔ@{A|Bm_x0013_Ð@0l.Ï_x0005_Æ×@M_x0004_i_x001F_Á@j@µvÒÐ@_x0003_¼^Ð­2Ô@¢p]±qÈ@=é_x0015_IÚ@5$_x0006_²ÇNÙ@sö¡_x0002_Lª@P?_x0011_ÞëWË@/Ô¾×UJÙ@ß_x001A_ê¶@_x0001_»_x0015_©U¨@ÅðùgcÜ@_x0010_ÄE&gt;_x0015_Ñ@´_x0018__x000D__x0014_Ê@H4Æ«ÊÌ@ìæÄVO1½@Ùc§ØGÑ@H_x0010_ÃÜ_x000D__x0011_Ý@H¿Ù_x0001__x0002__x000F_fÑ@_x0011_áloÈ³Ç@7w·MhÊ@\Óo_x001E_GÔ@Öb&gt;XyÔ@_x0011_srÍ=äÚ@I}¢:qnî@z¸D×ucÂ@Îmõ=¡ùÅ@Ä$¦4 ¨¯@í5qLÕ¹@åa¿}Õ@Ãf-ÔÄÔÖ@_x0002_ÅÆUr¾×@ßª76_x000B_$À@_x000D_ÂÉÔ_x000F_kÜ@¶psÅðÆ@jdU`ýºÕ@}f	OÆÝ@W±FMÕ@u(ñ¼_x0014_Á@_x0005__x001B_0!pVÏ@%_x001D_&amp;Ê_x0015_@_x0006_/_x000C__x000F_~G¼@[/ÈÞå¾§@&lt;bkô_x0008_××@_x0014_RSo¸£½@Ý2|¢*ØÑ@ÆxûM_x0011_)°@É¨_ÓV5á@×k¦óÇ_x001B_@&gt;^Ç`._x001D_Ø@_x0002__x0004_Î£ÀÓ_x0006_»@,¢ÝÑDþÏ@~ç«U]ÛÛ@õ+!ößv¡@ûá*W²@AÝÀnÅ_x0006_Ø@ëbAôôt»@_ôÍ@p%à@ÌuV.Ê@_x0010_H(@Ã-Þ@µFæ£Í°@À='ýJõÒ@EÞÉ9.u­@xâë&amp;´@_x0008_¿_x001B_rkîÓ@ì þ_x001D_Û@e_x000C_Ð_x0008_³§@´Ã_x0019_ðBbÚ@K_x0001_\p®Ñ@¡ZaétqÑ@¯ò®Õ¼Ä@l_x001E_	¡@º^Õ_x0019_ÂC»@·íZt_x0003_à@_x0014_äK_æ$Ú@È_x0007_	d=iÈ@à¸?T´@(c¿|(_x0002_à@kL_x0016_¨_x0013_-¦@_x0003_ßO-È@ä4V_c^Û@3¾_x0001__x0003_Î@{_x001B_cðË,¶@ ÒØ¹D_x000E_¡@bZvæÄ@T_x001D_T_x0013_@»4Vê&amp;×@Ü&lt;_x001F_FFÆ@u}¬WAÞ@Ë_x0002_ë_x0018_ß°@9·w3qjÏ@_x0004_ó_x0013__x001A_³@|½cÀ_x001A__x0002_Ó@îUTÁ/Ë@&amp;¹D_x000D_Å@xHó´Æ@áÜ'Ý~k½@Oíï®WÁ@;£ÅËà@¢ÚUÜªq@_x0011_7ÒtÓ@ð&lt;¯GÏ@óÄt&gt;Õ_x001C_Ä@ I¦Pm1¡@ãL_x0003_ùâíÄ@ªd_x001E_«£@+ö»(1×@¦O_x0015_ÇÍÑ@8­J¤ÐÑ@¹0_x000D_R_x0015_ÉÂ@õjËnµD@ØVs¶Ë_x0014_¡@_x0004__x0017_ªò&lt;Ô@_x0001__x0002_E"vcº@Û¤dÂUR@ºJª_x0019_Õ@_x001D_0u¼´½¾@Þo×fÈÁ@î|&amp;ÎÌBÖ@×§	¸fÑ×@EÉ­iÁNß@ó¨_x0006_Å¼à@¼¢q_ýyÎ@«_x0005_]_x0006_¨8Õ@H¨HvgÀ@·tQYuÄ­@ø0Ø8EKè@Oµ/Êhµ@_x0004_ð_x0012_½Çx´@[®öDètÌ@sV¨ô_x0018_þµ@®ÍÜÏ@9ãD[ÿ§@Jâ;ì_x0003_@6ÆÈ~^jÄ@«w¸_x001A_çÃ@#°_x001B_c²à@8_x0012_é|,Ù@l_x000F_-ø×@|w¿`8¶Ä@ÑtkåmÂ@ÄÕ§_x0016_è@a¦±$&amp;³Î@pö_x0004__x001E_Î@z_x0012_Ö*_x0004__x0006_jÝà@ü­_x001E_cÊ²@cBöBeÚ@ªq¯ýÙÔ@&gt;T¾û_x000F_ê@tè]¯h8É@RÓÏ!_x001B_ËÎ@!ä$¿e©Ê@¦í'táw¶@[ø+Â7tÌ@C_x001E_/Pc_x0004_¾@_x0002_¹ISe_x0002_½@Ó=þî[Ò@ìg¥º_x0015_µà@;2vj·@&lt;êÓä_x0017_NÄ@/µ_x0013_NË@_x0017_þÝQÒ»Õ@u©]_x0001_Æ@ËÚ_x0003_°±@ú_x0017_òÑ_x0011_Á@	ºÄþ­{½@K«j_x001D_e@BRãé²@Ú¨ù_x0011__x0006__x0005_Ô@	Êp¡_x0011_×@M9u¯_x000D_¨Ô@*_x0018__x000B_ÄåÐ@_x001D_&amp;üpX½@¤¥kgCÕº@'­wM}	Û@_x0015_ _x0014_Ò®ë»@_x0007__x000C_ö¹ÑufÅ@Ö+ÖéA¨É@_x0014_6ÎHæ_x0010_´@³ô_x0008_2õØ@pD_x0010_&gt;a@\ì_x0014_ÅþÎ@Ï_x0003_ç¾TÈ@Îõaúî_x0012_Ô@²_x0019_Ááü	à@ó§¿ßÃÆ@¾ÜÁ¸â@Æ_x0018__x0019_²_x000C__x000B_ï@_x0002__x0004_¿fµ@¥ËR \Å@³è&lt;þÓ@eÀukÜ_x0005_Ç@%qc©¤°Ù@á2mêðÖ@K&amp;Ë;â@ZºýX_x001E_à@Áf`º0"Ä@LÏÊ_x000F_ÉÜ@óNª3_x0013_Ì@¦`?/S_x0001_Â@S_x0017_T7@{Ã@zvÏÐâ]ç@Ç_]Ë»@j_x0012_½}«qÆ@¿7Ûo®ÉÛ@Ã_x0006__x0019_§Â_x0015_@P¥e©`BÒ@H@I_x001B__x0002__x0006_Ý1Ä@®_x000F_'9Å@õ0_x0013_fÒ@Î_x0013_?ÖÓ@_x001C_3cK¾¦@Ìý_x0003_xi@°mü!×.á@áð÷o_x0004_ @9ü_x0005_XÞ@iþqyfÔ@_x001B__x0010_úïÌý»@ú(¿Ûîà@Þ_x0015_$ý©^©@_x0005_PpD)Ô@Å¢ò&amp;¯¹:@Øâeî_e@R®9!3-±@	4L´_x0014_NÊ@ÜÏXÐþä@¤+Á°_¦@²_x000B__x0017__x001E_ÝÌ@è¯nUiV¶@P²#?¥â@L_x0014__x000B_h~á@QÖÈzÈ@_x000C_.8.W¯@3_x001C_av¿@_x000F_Ê­Î­§@_x0018_~_x0003_é_x0001_°@§_x0003_ú_x0017_³ÂÐ@_x0018_C)e_x0016_xµ@U\+Î@_x0001__x0004_üU{ÜRÑ@¼ðèñvÒ@³8S(tiÒ@7å?_x001D_Ç@3­|HD_x0005_Ð@i8_x0006__x0001_rÍ@¾Íe6ñgÍ@Ñà$£µo@I$¥_x000C_Ö@7s*ïk'¤@ç¤óNímÔ@_ÐâE3Û@f*5Á¸@_x0007_{¡Á¦¨@¨_x001C_³Í°Ñ@1ÀØû¿@P_x0019_îòØ@½dÊ¸®@E­õ,¦Ä@_x0015_¥Ô1ØHÍ@¶ÿÍJkÛ@×Ë_x000D__x0014_×@Ê_x0003_­âØ@£ÎÿDíÓ@1ãò©Â¡@0¥? KÚ@_x0016_"k/_x0018_¤à@&lt;QØ9j_x0002_×@ºÂ_x001A_5"	á@×Gïú47â@¢hñ²_x0003__x0007_±@×^E_x0001__x0004_w&lt;Ô@_x0015__x0005_R°AêÙ@_x000B__x0017_-Gå²Ú@ê_x001E_e±´@	eåLÞ@â¤nGß¹@ôÑY_x0003_YBÝ@Ö1u_x0014_ÿ_x0017_É@»±f&lt;ÁÌ@¯À½CßØ@´_x0019_÷%UÌ@ÎêNeS½@¿äÐ_x0019_à@Ú_x0002_Õ_x0014_àn°@tU	_x0014_~Ô@&lt;.²gL+Ý@Bc¾_x001D_J¡@ç@³y¥@{0¼qÎ^Õ@_x001C_/zrXÇ@3'_x001F_¦Éµ@roUÙ_x0019_Ã@æi¾µ ?Ó@lÙçÛ¯¸@|×q_x0002_Ì@_x000B_] |_x001D_ @fëÙS7°@!#£¿Íµ¨@¢}SóxÝ·@3×Èÿ_x0005_Ù@/ù|Z[Ú@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</t>
  </si>
  <si>
    <t>06d4bb5f994894ddb79570111a0a9816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_x0001__x0002_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_x0001__x0002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Ház_x0014_äIòÀ¥_x000F_s_x000B_/Aw¸åÕÑ.AÞ0×PCÖ.AÇ¿_x0018_qh/AÚ?°c=×.A¢_x0008_ñ^è.A·_x0016_b_x0015_PV/AíúNzq.A{«SÏ5/A­l_x001B_Ö/A,_x001C_w±¢ .AJ+â [Ñ/A_x001E_\­fïY.AÕà¢âD.A_x0005__x0007_&lt;È¯//A_x0002_·xÊbÉ.AªÞ.ÆÜh/AO1-+,/A_x000E_._x0004_.A.Iºªcô/A_x0002_NMÂ(/A_x0004_Þ[_x0010_¿ô.Afüà vØ.Aãx_x0001_×ß]/AjõkT&gt;/Avg I¥/AÀ/_x0005_3Ì^/A¸Ò«Á!/A}¼3ÿô_x000D_.Aæ±;Ý¯_x001B_/A_x000C_äÁ«.Az³á_x0012_.A_x0011_DKÔ\_x001F_/Aëi#kj.A_x0005_Ö^Cå/A@ïÕÌÙ.AÍ"_x0003_è\/A_x0006_®?.&amp;/Aó$?67/A&gt;z _x0008_ä/A,,¶/AÙ¶õ^/AïôêW_x0018_/Aq_x0010_r×_x0015_i.A¤ç ¸)â.AÆÙ«v_x0008_	3(/AWæ¦ºö~.AµÍ{[:V/A8­_x0008__x0003_!æ/A"q0â½.ApzÞÛ.AVîÞ6/AÃsêf´.Af°IÃù_x001B_/A_x000B_ñ&lt;]F/A {³_x000E_tÏ/Av"åê_x0001_/A³ôo·.AÏDóy2&amp;/AK¤s»Áü-Afÿ_x0005_ª°_x0006_/A8¡ü_x0016_s.A÷;½Æ×a/AJ%µr_x0005_.Aö]²àÈ.Afè¾Ï_x0004_8/A_x0015_£ax0¹.A@*ðQ¼_x001B_/A_x0007_tãÖî/A_x0007_ñ~r®.Aè_x0019_E_x0002_Ú.A_x000D_xhy/A$_x000B_ºÝL/A¢6o_x0017_üí.AQ ÇU.A1°À¡/AI _x0002_:Ç.A_x0002__x0004_¤²¼ü.AÊ¼ùRã.AË1´2N/Añs¢N`.ABS2m/AÔÞ­	_x0001_/Aä?_£Ê.A¥ïf´_x000D_%/ACPÞ­_x001B_X/AIá¾_x000B_U/A:×óS_x001C_/AU¬MÜ/AB	ñü.At?«8_x0008_/A¯_x0004_VyI/A"ÑÉ¡ù.Aæì¬e/A,®\f¥.A_x0018_fë1u.A:O7á8ß.A_x0003_·-ÞÖ.A_ÚP~Ó¾.A¼Á_x000C__x0012__x0013_Õ.AKÀvjès/AÁ"_x000D_Î±_x0011_0Al£_x0019_ôÊF/AÂVh£.Ab_x0008_¾l.Aé_x0007_%HH.A§²¾§mÕ.AMº½ Ï/A,_x0013__x0001__x0002_É/Am:¸É_x0018_7/A¡_x0001_ÜqÎÕ.AD!^:a{/A8K'¶h/AûÕlX_x0016_Á.AF¥÷`ò/AVµØßÉ.AÜ¤_x001B__x0012_/Æ/AR_x000B__x000D_6_x0003_/Agíëý.A_x0018_¼ÜB¥/AlLÏ sµ/Ad_x001E_ò¬!_x0013_/A9¶.E_x001D_/A.{Ö2a.AïoôTGX/AXÌ&amp;_x000D_c.Ama³¥/Açl²ß&amp;*/AS_x000C_§"Á.AH_x0017__x001B_¿3/AÌ1_x0018__`.A_x0007_¦ùÃ7¥/A_2-Qå/Aâèf&lt;l/A(OIg/AêØg¢¨5.AÇT_x0010_ß.A,0¯ö_x0004_.Aê¶¥yZi/Aù"Yßuø/A_x0001__x0003_¬gTÎ0_x0001_0A²Ô5­Õv/AzäL6/Aqðr¦./A±_x0003_¸.A_x001B_:õ¬Ö/AªÜû£I¬/AÇ_x0002_ 3äj.ALªÄ/AÔ_x000D__x0007_Tq&amp;.Að±YHp).AÂKçi;.ApõJ©/A»Ý_x001D__x001F_ê.A£(¢©Z{/A¬M¢mÙ_x0011_.AÛç;xè.A¶8tË¯#/Al§fTR/A¤®ÛåZ/AòÓjÁÕ/A6öüô%ö.A.6_x000F_¡R¹.A2qåÿ#)/A4XDÌØX.AÕíÙbÓ_x0013_/A &lt;Äùíz/A½*¼_x0016_»	/A~ý_x0001_Ú/Aá_x0015_Á_x0012_d-.Aî-QÊ_x0014_G/Aæ:|_x0007__x0008_®/AbÞ¶)_x001C_.A´ôWBÍ.AzÄíÂ-/AøÇéÙ§/AËÖ_x0014__x000C_0A¥dën©&lt;.A_x0010_þÈìÃ-/A_x001A_îQf_x0005_/A{òÈÂ#0AÔ_x001A_¦_x0002_%/A_x0003_t²KÔÙ.AxRgú{Þ.Aü¤yÓ.A_x0010__x000B_²PüE.A(ö_x0005_èq/A_x001B__x001F_A[¹_x0014_/AÂe_x0017__x000F__x000C_«.A,Î_x0008_Ä|//ACÈÑÅr/A»·{²1_x0014_0A~±÷/A&gt;»rü-Aþ`ä@ò.A_x001B__x0015_?_x0010__x0001_é.A7³J_x0006_0A_x0013_Ì_x001E_z/A:¹Cî.A_x000C_dÔê!_x0008_/A\$!£/Aü_x0004__x0011_.·.A_x0015_ÔDÐ/A_x0001__x0003_³'e.}/A_x0017_¾  1/AÜ`gÅDG/A!ÖWß.A_x0003_»à_x0015_¢.A}CWõ~|/Aâ®Gò×.A,·n´/Akgl0e/AïYÎ_x0014_Å×.AÍó+­½ü.A©_x0014_{a/A_x0010__åìc×.A_x0008_R®c/An_x001A_0Â()/A¢:À_x001F_Ë//AÇQi÷&amp;u.AW_x0011_?ªñ.AZ{r&lt;b/A_x0004__x001C_\_x0008_1ë-AåÑGr_x0002_s/AÑ_x001D_Û©/AN¤&lt;G/A_x0015__x0011_­TD/Að4ÐB&lt;0AlVRvpû.A%_x0011_Ô.Aó¡Y7î.A_x0012_°z&gt;ø.A½¡N¡ÓÉ/A_x001C_._x0005_|ý.A0åÂ_x0017__x0003__x0005__x0007_à.Aù,*ØF/A_x0008_Lp§.AVxbæ_x0006_"/A_x001D_ûä/AÄb¥¤¿¸/ANe©¯_x0001_/AÖ)qq%Þ/AÇ_x0019_?µ	_x0002_/AfIÎÎC·.A&amp;.¾KLª/Adðd\ÿ/AR±OÛ.Aû ãt.A°Þ¯Iyd.AKpP2_x000F_B.A_x001D__x001D_J77y.ANí^üW9/AZ_x0004__x0015_P¶ü/Aø¿ztù®/Aì»_x001C_$Ìõ.A_x001C_{&lt;_x000C_gÖ.AzÂ_x001A_¡G/AbÝ^÷B/AÕ[Jæx.AJ»O²wT/AØ#Á(±_x0005_/A¼_x0004_;VØ/A¨ùõ$_x0017_Æ.A\_x001D_&gt;×#\/A"_x0006_.Acå§_x0006_c.A_x0002__x0004_&gt;¿y_x0006__x000C_.A9\ÉG_x0016_¢/Alôo\/A_x0008_N/ó_x0017_/Aº_x0001__x0016_âöH.Aæ_d0_x0007_Ô.A]²	)d.Ap_x0001_/:/A³Í_x0004_=Î®/AAÒ{âÃ/Aû_x0014_­Tq%/Ae«_x0003_leÒ.AL_x0001_w"Û_x0017_.AHT2FÔÒ.Aò´¢b_x000E__x0012_/AÂ§_x0010_Nó.A86i_x001E_Q/A`IÔÔ×/A0bZÎ_x0003_&gt;/A§PGûW.A´£§xå-AA0_x0006_((.AP?_x001A_%%_x0010_.A´FªWÈ_x000C_/AÂ·q_x001B_H_x0015_0A_x0004_È2_x000E_ì£.A_x001A_¬©|¯¸/AyÖÑ_x0006_Ï.AàTS[..A$)h_x0019_3Å.A¶¦ª_x000F_/Aè}_x0001__x0004_áY/AâÓùÚ£.AÈü5%Z/A°l .AJ_x001A_Àþ_x000C_m/AÞðp_x000F_§.A_x000C_^÷W§/A½8h¯¬Ë.Aé_x0003_«£O/AÑ¿"(/Ajl9_x000E_.A&amp;%¿3Í_/Aãè_x0019_}1/Aª¯KðáK/AÈCfd_x001B_/AZTGäÞ¼/A_x001C_Q_x0004_Îl.AF_x0005_»_x0001_Â1/A_x0013_)QâbE/AZ"rÖ];.Al/%Ç/A	[ð7+H.A©_x0004_hÏï.A l@_x0004_Í /A_x0002_[K_x0007_½_x0003_/Ah_x001F_z/A/®m¬ù.A|¾Qê«/AV$­¤_x001A_.ARéZ:_x001F_á.A¼7uèö.A,)ö=_x0015_/A_x0003__x0005__iì_x000C_·.Aº=ÑJôÑ.Abm_x001D_ÞÏ_x001D_/Aº_x0015_­Ó_x001E__x000E_/Az_x0004__x0018_G_x0003_x.AJ³g'Ï.A¥H_x001B_«¼/A_x0003_¤ÑTvÌ.Adîõ{{X0Aà _x000C_/A_x000B_®ñsò.AÈllþf.Aý~^2ò_x001A_/AÖ`um3/Aøhh"°/A§èd¥.A²¡ÂZÖ.AÀùÓXh/AÓÿÞ2Ë)/AxE3 N.A_x0014_í_x0014_Ò.Ao¤Ð_x0014_B/AC;`_x0005_ÞÁ.AAçLÊ\ø.Af:¦§_x0005_ã/A¯ìåëë¯.AJo(ã_x000C_,/A¬Ç?_x0013__x0002_Ù/AV_x0016_PØ/A¸2Ù_x001D_úá.A_x0010_Z1N.Aä5_x0001_§_x0005__x0007_Qß.AÚt'/AmasJ¶ª.AÔ_x0016_í(Ü.A_x001A_iÚÃ#_x0003_/AÉï7­_x0013_0A%Ê_x0013__x0003__x0003_.A_x0017_c_x0018_Éq/AÒ_x0015_G|ÓÐ.Am2#(&lt;/Aª_x0002__x001B_`i9/AàÀÖ_x0011_¢/AF!a_x001B_/ADõÕ&gt;ª/AÒÎüàû_x0012_/Aªs²z_x0017_ñ.AÚÞ_x0004__x001C_/A&amp;hÖð?N.A_x000B_~Òè¦Ø.A_x0006_´ÔªV^.A/ã¡xS/AT`j_Ë.A7_x0001_q_x0012_n/AödCçï.A_x001E_µosú.AícÅú_x001A_/At§£ÆÛ¸.AY¾i]÷/AUeT;Í.A':×d.A_x0004_Íî·C¢/Aéô_x0005_Ã_x0010_/A_x0001__x0002_eêê·/Aìr×c¬/Açl£R_x0019__x0017_0AÉ= \=/AR%r/Ané_x000E_XÖ!/A_x0019_ØûSøÊ.A½úÎØg¶/AtÁ_x0003_ìI]/AB_x001E_Î_x001B_çì.A_x0014__x0013_fMp/AÚÏ´F_x0015_:/A_x000E_ÂR&lt;d.A_x0008_aIO7/Añ±¾ßø.AµÅ_x001D_EÇ.Ac_x0002_ å/Astü.A¿Õ¿x,,/AÑ8_x0011_ôæ.AÑØ3®-/A(&gt;&gt;êx.Ao=_x0018_/Â.A»xCDm.A2_x0003_Çr.A²úÒìv/A#ÑÏÃÄ_x0016_/AFZtß¨/AV?Ò_x0002_æ.AXIÛ¹W_x0018_/AÜäS0Ì.AvqE_x001E__x0001__x0003_ º/AFéå¤_x0002_.A6H_x0015_¼[Õ.A_x0001_¦ÊdaÐ.Apè_x0014_ é´.Av%U;dF/Aº_x000E_¶V@¾.A_x0002_ú_x0004_üû.A?« ./AÞrÀu.AÒ_x0019_ëÆ°­.A\÷g7_x000E_^.Aä_x0005_i_x0015_7Ï/A6Ògu¦_x000C_/A'Ô+v.Ah7UØÔÔ.AþFEL}_x0012_/A6å7_x0017_Ý.A2;áZ_x0016_T/A`Úzß²Û.A_x0003_aà,.AÒüãnI.AxdÝ²D¼.A_x0016_¬÷UÄ.A&amp;_x000F_£øã_x000D_/A|±_x0012_½ó@/Aõ\Î_x000C_å.A$´_x000E_%ÏÍ.A2_x000E__x000E_:$²/A_x0013_Ù¢¸áê.A0Î³÷_x001C_0A¯ò_x001C_Öy	0A_x0002__x0003_Ôîy=P_x0007_/AÆ_x001A__x0007__x0012_z/A_x001C_¼$_x0019_Ã.A_x0013_çkE_x0018_/Aé?º_x001B_ñ-Aüg=¤Ó.Aó#^âØg.A¦¾Ìåî.A¸d_x0001_¤ïa.AènÑM¦R/Al_x0017_2]/A(±ý¾Á_x0012_/A£ã%_x001E_¯i.A¿SAÉæ.AnÛ_x000C__x0016_àd/A£æiu/AÓ²ý8/AZC]_x000B__.Aàä²_x0005_2/A0_x000D_aH|/A_x0006_X^_x0011_^/A¥+a¬ñ_x001F_/ABSgdw.AÄo íçÞ/Amj/ty|/AD4Ñ/A}õ^@_x0010_/A6Ü;=È/AÕ7Ýë¶°/AýDEZ¾.A×vÞ¿Ð.A¬r¯_x0002__x0004_?Æ.A_x0002_RÃ¥º/A_x0003__x0013_BñÉ.A&amp;Âà¡ûw.AYÆ¨Û_x0002_ø.A÷!¡p_x0014__x000E_0Aù@ãþþÃ.A6z*'Êß/AÃT/·÷.AßÃÌíØh/A0[¼6)ñ.AÄÀrnÙ.Aæ©nTÞ­/AeHä$_x001D_ª/AÆu3ù÷.AâÍ³¤ó.Að	Sß¸V/Aæ_x0004_Sû-AÃ_x0002__x0001__x001B_n//AÄ¼=tÄ+/A²Y_x0012_:ó.A QÏJE6/AÎô¾ÝC_x0006_/AT@j°7 /Aõ'»_x000B_)/A^¢}¡_x0007_.AR)Ë_x0004_/A«ä¸É_x000F_.AØ3ªÈ_x0014_/A_x0004_c3IE.A©Ç«¹BU/Aà ôæ'.A_x0001__x0002_FM_x0003__x0018_6/A³m®¸Õ.A4²ÙÏS.A_x0005_Q­)Û©/Aç'äün~/A-Ø~ç/A²vÍ­ùs.A_x001C_²_x0002_$0Aøc«3_x0002_/AÜ\þº&amp;/AòwÄù¹&gt;/A_x0018_B_x0005_r/A©Í1ø´è.A|eí(_x0014_¸.Aò_x001A_g6òØ.AV_x0015_È_x0006_#(/ADI_x0017_Üø-Aø4ð¼óY/AÆXôÂ_x0017_/AÒ'_x0010_ÅÝ/AÚTÒ]Úã.A|îÉ_x0019_Ôç.AúË"ÆØ_x000D_/A°Ð%zÝ_x0016_/AT]6v_x001B_Â.AïÌ`Ýùp/AÏô´Q¢;/AZ»)ÿnº.AB¼¸_x0012_X/AO|_x0014_J/A^gÔë.AöÜ_x001B_*_x0001__x0003_zÝ.A_x0005_²íËN/APõ_x0012__x001F_È_x001E_/A&lt;_x0010_§_x0008_ºB/AÂNà³C'/A´;`&gt;Éc/Aææ_x0003_iÓw/A)rdsº.A*205È_x001B_/A_x0003_wð_x0005_/Az¬­[4G.A¸R à/A»22.AäJÐ¼/A:oÉ('.A%WæXâ&gt;/A_x000C_°_x000D__x0005__x0006_u/AÃ×¯Ëë+.Aú_x0012_5¥5·.A4_x0007_ ºl.AÏx©w/A=_x0006__x000D_£.A'~_x001C_Î].Ab¦UI_x0002_d/A[/_x0008_þÅ¡.Aãaq7/A_x001D_rnü_x0016_}/Aû_x0004_2_x000F_¤Ë.Awvj½úz.Av'2k¸.A|_x000E__x0004_)­.Aôq§_x000D_«â-A_x0002__x0005_ÐÎª"D/Aöâ&gt;E/Aî¥_x0003__x000C_ª÷/A'ç_x001B_ðß.A{^¹E_x0013_/A°Ä_x0004_òô.Aêæøî./Að¡Ú _x001F_ë.A\eAõhÆ.Aâ^1ä:µ.A"_x001C_P¤.AØ_x001F_§ý²£.A$hýx+/Ah_x0017_ôJ+!.A2tN	Ik/AOV·_x0006_L;.A4'g@_x000C_/A_x0010_·'ñ.A%êÛ§E/A_x0013_çïèR_x0015_/A&gt;NÚüÃÛ.A_x0003_ñ_x0003_?/A_x0017_.æqG°-Aë×ÍÎDC/A ¯_x001F_&lt;[¬.Aä_x0013_Å(õ.AvÕhw®y.Aæ_x0015_3_x0015_&gt;´.A¬/¸ÂÒ_x0006_/A«ÍÑ_x0011__x0001_D/A@ÀgL².A_x0010_ÈÄ._x0003__x0004__x0003_Õ.AÌ_x0018_Qó®D/A_x001C_M·\ç.Av_x0003_ý¨.ADÛãÛþ.AOþ®áS/AäS&gt;-».AÕ³¯Ã;E/A*Y%DG/A_x0002_Rªr.A¦í_x0011_ö0.Aê _x0008_éÞ.A6õ'¢:/Aù#TBJÇ.Aj²_x0003_KÁl/A7äI?Î//A[aëÁÒ//A_x000D_3R)«/Am8Å:.A~å¼y§.AôC6ágÜ.AÔÅÿÝ;v/AÄäíºdZ.A¾âýN9ä-A_x001C__x0001_¸S_x001B_¯.AÐ£üK_x0001_¨.A³Cé_x0012_0A_x0004_Ùá×:/A02þtcj.AZ_x000F_¤9/A¦qº	/Aiæøªp.A_x0001_	Ù¼2Cÿ_x0011_/A_x0002_D]_x001B_/Atß_x000C_ñÆ.An®_x0003_g÷D/AÔ4Èñ/A÷_x001C_ßYlm/A_x0019_*C Ia/A$+Þbò.A9£$p/AßÀ_x001B_d¼.AÌ²gÃ_x0013_{.Aî}ª²/AV¥"ßþ.A_x0016_	ÿ5V¸.A&gt;=ìß[¢.Ag¹&amp;,_x000F_/AÊHòk¤/AÑ_x0010__x0007__x0007__x001B_0AØ¨$QB.A7`p²g×.Aæ+_x0004_µ_x0008_¡.AËâ®ý]/AF[gß&lt;_x001C_0A_x0005_â'&gt;#/A_x0018_CÝ_x0015_Ü.AÀßQWS.AõY_x001B_ï_x001F__x001E_0A_x0014_è#_­Ü.A ©ÿ /AVkÜÓ_x000E_ô/Aê¿_x001B_C_x0006_c.Aöó _x0001__x0003_þ /A_x001A_,õ{_x0007_/A_x0002__x0003_ïá Z.AP_x000D_U_x0013_9^.Ap$sËî£.A_x0012_.¬Íö.AT_x0008_d|/A¼{7yÿð.A±_x0018_ ¹Õ.AÞi¼°q./AÚÎw­g_x000B_0A¸n=ýî.A0[¯z.AjxOu².Aj@g_x0006_.A¹Ã_x0007_Q*T/A¯B'=ÇÊ.AÖýSÄ_x000D_.AÍ4³ã /AÏ_x000C__x0008_b|/A§sÌ_x0008_T¦.A_x0012_§r_x000C_/AH_x001B_ V/AùÂýµÖ.AJmÃ_x001F__x0019_/AÅÓ_x0018__x001D___x000F_.A_x001B_+­_x001A_/A¹¯Q/A*,%[í/AÛk_x0013___x0015_Ù.Aj_x0007_ùk¦Ý/Aâ_x0014_Ä¼%¿.A_x0002__x0004_ÌRVf{_x000B_/AëgB,®¢.A&lt;*3Õ_x0013_.A*Y¸è÷-A£_x0003_çi^4/AªÙq&lt;,./Aþòx«_x0010__x000E_0A¾;·ý_x0016_å.A_x0015_çèºgq/AÊ_x000F_ºÓ2².A ¬?h_x0010_©.Aâ_Õ¾/A_x0004__x001C__x0006_½/M.Ap7¤P­.AvÍ(¿ë.AC_x0019_ÍÆ'.A&amp;O*2./A_x0017_'c°.AÖq/Ë\.A`f.i_x001D_/AY.q}i/AR°Ö¸UÏ-AÐ¦Ã//Aºhv_x001D_Z_x001B_/A¼~QdìÜ.AÇ¡93Ä/AQXÿîÔ.Aejî_x001F_Ì.A	-B_x0005__x0008_Ù.A_x0001__x0017_ÿû_x0006__x0002_0AÔÒxÉ^x.A";£_x0007__x0002__x0003_Rë.A_x0010_ëOi_x001C__x001B_/ARñ!?Ä/A äödc.AÚùÃì*/AXYü~§/Aa*º/Ä.Aó&gt;]q¿T/A)ØJU.AÒ_x0012__x000D__x0001__x0003_/AñTüwê.A7_x001E_Ð1°.ABÇè$~.A°mªA,.A¢ò_x0001_Ù_x0006_/A"®Ngr£.AwQ_x0016_Ü_x0016__x0014_/AòKõÍj/AC©&lt;T¿.A_x0017_áª{ßà.A¡_x001B_ìXvè.AÎûI]/Aë$¶­n_x0012_/A²HUÕm.AMÞ/¼Wý.AÎúÃÝ.A|	_x000F_È¾/A_x0003_9ú¥¿.AV×GÝ.A{H@£Ó.A!­¹_x0017_h/A_x0002_5ñÂ.A_x0003__x0005_Â½jX_x0013__x0001_/A®´æai¸/A_x0018_Ü_x001B_¶¤/A3¤@bf.Ava¦ðF.AÔï\¬î.AæJ¦%·.A¯n×7õ/Ay²LQø.AeU_x0004_À}/A a{W/AbñG`.A_x001E_~ä%_x0019_.A1%çÃÍô.A0óW²_x000E_/AÔI_x000E_ÅÙ.AòÜJ¹ø5.AòSfà.A¤ØCÈ.A¾Õª2p/AôM_x0012_íN/A_x000B__x0007_ Ë.A_x000D__x0002_Xw8/AÐtÈm5².A~Ý¾/A^×Ú­½/A_x0002__x0003__x0018_zk@.AÄ9Î_x001D_Q/Au£6}/A_x0015_!0êf}/A­Ý»y/A1T_x0018__x0004__x0007_Ö_x0005_/AÚú_x0001_9ê_x000F_/A/¨Ä_x0002_Á.Avqk1_x0001_/AºH[À.A_x0011__x001C_¢V.A_x000B_Þ'_x0014_/A_x001E_¦¬E_x0013_d/AqõÒ8/AÃ_x0014_	Qv/Aý_x0012_ï_x000D_3ö/Aoô÷I_x0019_0A®/Tos.An¶®¤+/AW¨Íà_x001D_0Að_}ê.AGM7_x0008_û_x0003_/A_x001E_K_x001B_&lt;/ABod_x0006_}.A7ì~q.AZÈ=-P+/AÜ_x000D_P_x001D__x0019_z.A_x0007_Ï²+ý_x0017_/AÑTøÊs.A·§-Dn/A¬N¸«d/Að_x0008__x001D_ü®].A0¨È_x0002__x0016_./Aäé_x0008_!ã.A´x!dì.A#Fg©wÎ.A_x001C_S_x001D_;o.A_x0002__x0005_¢|ÃÂY/Aõ)pX/A¨_x0004_,Æ_x000E_].AÂ6Ç½Ê.AKÖ#@.Ab¸NGC;/AHR_x0002__x0011_¥_x0008_/Aìû°_x0016_.A«xð,ç.AÌ }Â|.A_x0001_=_x000D__x000B_=_x0010_/A_x0005_´Î_x000D__x0005_).A_x0003_r?Í±¶.Aë_x0016_vðU/A#,p¥/Ayt_x0019_&amp;.Aþy_x0006_7.AÊÐ¿öt.AÖMÇü?_x0018_/A&lt;'Qy/An_x0017_-¤¼Á/An,_x000F__x0017_¿.A`jr?_x000D_/A¶_x0019__x0001_GÚ.Aá_x000F_¡ÓÎ/AÏí#_x0004_§.Añµýã/ApèéPO­.A_x000C_J $ $/ADâ&amp;u5º/AMÀÆ·~ï.A_x0014_jG@_x0001__x0002_Êº/Au·3ù4/AÔë¤A.A¶»_x0011_Ý/AÂ8=æÈÌ.A ,.pXb/A×_x000C_½Ö.A_x001C_HÄ¥´/A03_x0016_ /AªA\vc;/A$ÀRÅ_x0010_/Aÿü _x0002_ÈU/A¼¿ij¸d/A/þ_x0008_«Û.AÐV=ë3/A5¬.Û/A!p½§_x0002_T/AÕe_x001A_\¶.Aç_x0001_g]"q/AÚ}øAå/AØÉ%M~.Aÿî;½a.AÐgÑ$/A_x0008_±ð_x0005_I /A`_x0016_Û;½.A_x0016_Ã"hh/A_x001C__x0017_++m.A6&lt;áÝ-A_x0004_2EQ+q/AÏ»Þ_x0012_/Aæ¥~&lt;.A2&lt;J?_x000B_/A_x0001__x0002_Mï®_x0003_0Aµ'þ}_x0012_/Aì§- _x0001_/AÖYD½Ó´.AßT{K.ALÆi]_x0017_/A_x0008_V #Å.AÚúã÷s_x000F_/A_x0001_]dÃ±.A]ÒE¥È.A_x0011_°KW¢.AÝú¤[w/A_x0016_ãÑ·9/APfÕó_x0012__x000B_/AÀ_x0003_·$/A*!fùáí/AD¨z/A_x001D_=ê;»T.Ap¦â?Ç¯.A&lt;}9.Aë_x001B__x000C_Á_x0004_&lt;.A&lt;~Ùjõ/A¼_x000C_Áåß.A\_x0017_Õ_x001A_3"/AjÈ`,/A:_x0015_Èùõ_x000E_/AA7_x0005_qDÃ.ARmÃp_x000F_/A_x0012_X.s_x000B_I.AÓvÒeñ[/A÷à¸©Ã_x001F_/A_x0002_Óá_x0002__x0003_Ø.AüîöÊØ.AR_x000D_c&gt;ÐW.A0EÛv n/ALµ9L/AjÌ0÷à.AàÄ¹ÎãF.ACj¾×.AZ_x0003__x000C_T½/AÆs_x0001_è_x001C_Í.AIîÓÊgÝ.Adb¿xe&lt;/AÔ_x0005_9aAý.A&gt;òÒ_x0014_×/A©^vú_x0007_è.AÊ}_x001D_Ä_x001C_/Ao0=ùä^/A3(ëÕ//AWq_x000D_`b/AJès/A+_x0001_¾+Q/Aeµ±_x000B_·§/AñÄU'¤.A_x0016_ð°|}A.A] /Aõ_x0019_u_x000B_5/AJâ_x0016_Çö.A¤õ¶gU)/AÓF?.A%_x0016_!ªýW/A_x000E_æñ.AJ_x000E_L_x0017_S/A_x0002__x000B_½óxß[/A´Râ_x0006__x0010_/A_x0010_wââÉ.AGë5²8è.A_x0014__x0007_ú^sé-Ag'¯R_x0004_.A_x000C_¥wG.k/AL_x0018_èC®.A÷áN$_x000C_Y.A¦m_x0008_­¥.Aéª××ð.AO /A_x0011_523.A"\é0G.A0 s_x000F_.A\i±Q&gt;/A;_x0017_M4«.A_x0016_ª[Lo_x0019_.Aª_x0017_k/Aä_x0005__x000E__x0008_/A¬iDVô_x0008_0A8_x0007_ð¹O_x0002_.A&amp;êýÓØ.AûçÛ_x001A_Ç±/AÈ¾$Æ-©.A¼{¿¼ÂL/AÆª._x0001_{/AüøÔòná.A½ú_x0017__x001D_°/A+¨³`pô.Añ¥_x0003_	/AaX^_x0008__x0002__x0004_oË.Aô	ê4³/AÞAÒ8ÿ-AÀ/_x001F_ö²/A|Àö	Í^.AL4p_x0011__x0003_z.AtáOÖA/Aü{«_x0007__x000F_k/A0O ^_x0014_}.Ac0@_x000C__x0014_¤.A±_x0005_T_x0014__x0015_/A°º_x0014_Óã_x0012_/AÇÀÕ+K"/A_x0011__x001C_6_x000B_,ô.Aý`_x000D_Ñä.A$Xº6/A&gt;áÝØÆ.AN®_x001D_;ø.At#_x0010_¼.AvË_x0004__x001F_£.A¢ÜmI_x001A_ä.AÖ$ ß&amp;/A\éÄIä.A)Û_x000D_Åù/AAíKX¢.Au~_x0014_ÿ©//A _x000F_2_x0001_l&amp;/AlQhBõ#.Au8³ø/Aøc¯_x001B_ä/Al®h_x001C_u.A4¬_x0016_ÊÒî.A_x0004__x0005_ T`XYü.ALQºpÂó.An¿ÏÐî.A h­_x0002_mu.AûÓ&amp;ç.A±IÓB.AOó	ñJ¤/AeÈX$.A_x001E_¡JA_x0003__x0006_/AàMÌSs.Apjt_x001C_Ý_x0001_/A®Ø$H-[/AÜáý6ë_x000D_/AnA_x001F_+mf.AHàÃwÉ.A_x000E_ù²×/ARëv_x0017_ñ.A{£+_x0016_Ï)/A\Ö$ü.A®ï£.AÐ×»b_x0015_/Aª]+)gu/AâE¨_x0015_¯/A_x0011_ðUcH¦.A¿_x0018_Ú¢.A~_x0012_¡4_x0015_/A_x0013_µ@ã­E/A{¤KeÇA.Ak=ù:Ü/A_x0014_Ãq_x0007_ß.Az|´óI7/Aræ/_x0002__x0006_w.Ak_x0004_$¢¥@/AX/}aª.AÂ_x0002_&gt;×_x0001_q.AÖUe#µ^.A&lt;c£äL÷.AV#_x001C__x0008_W/Að·³6Î.A²¿7T?/A¡_x0010_ed.AjîPùm/A$Ø¹1/AúP|fø¡.Asdð_x001B_H_x001B_/A3Ñ&gt; _x001C_0A	*^B¬q/Aê_x000B_0H»_x0001_0A_x000B_i¶T"..A9Kz_x001E_F/AKýW)j/A_x0004_ E|;_x001C_/A"ûl_x0013_m/A7¨ðÐ©A/A»µ³_x0018__x001A_(/AX,_x001C_z/AÎ._x0003__x0006__n/A#Ö_x000F_-Õ.A:#(*À/Ad1®X_x0015_/AcSy_x0005_/Aãé\5&gt;Ð.AÉö~ìHÉ.A_x0003__x0005_ïÉ-ÚZ©/AdªHtÃ_x0007_/AåÛ%{.Arý÷À	P.Aµvþ±.A}ü¥ý.A&amp;îpr_x0004__/A_x0018_n4Çc.AÍøúÈ4`/A³_"Gª#/A_x0002_ß_x0014_zÐg/A0Ù2_x0011_/A07L/ö².A_x000B_Õ&gt;`_x001F_/A¸"`G_x000F_.AÄÐ4_x000C__x001C__x0013_/A_x001C_±Æ¸/A0k_x0001_H`«.A_x0006_öó_x0012__x001F_h.AQ^ë%è-.AÊn·èáü-A{þo_x0019_;@/A_x0008__x0012_Õ)éõ.A&amp;v0îÿP/AV_x0008_ÞÚÎD.AèÝ#Y/A3Ö_x0012_è.A~_x001E_ÈÍúÓ.A³_x001C_­\.AM	;0ª_x0007_.A"_x001F_òm_x000D_/A6ùç_x001C__x0002__x0004__x001B_¯.AXb¾#p`.AÔ¸Û.A3MÛÊ( /AÛ{¢_x0001_¬_.AäCwþ-ANïÞ¥o,.A4;n¶_x000D_¶.AÚ(_x0011_°J2/A~_x0008_Ç=PÖ.Aq_x0008_5_x0003__x000B__x0008_/A_x0004_Ã_x0014__x0019_¯.A_x001B_jÐ_x0014_Ã^.Aê_x001E_MdX/A¬ò3H/AßÊ-Jå-/A&amp;íræ/AfàpÚ¥.AçD(M¯.A¬³ÏH9.Az_ÛAæÉ.AÀÞZ¢+.AÁ_ÍV_x0014__x0012_/AÄ`1Ýx/AÞ`_x001C_Ù.A_x0015_Ãº.Agïj_x0010_§Ö.AHL5º_x0007_/A®j_x001F_N!a.A_x0001_§_x000C_KVÐ.A_x0012_!RKBS.A¢eëIæ-A_x0001__x0002_B-_x0001__x000B_®/AuÛnd&amp;!.A_x0001_À_x0005_¤¶ä/A$_x001E_ý"SU.Adt¿:/A@CÎfmÔ/A_x0019_h1B¡.AîÒ_x000B_®âE/A¨°_x000C_ë¾Ç.A7ô_x0011_¼D/A)_x0003__x0017_)a3/AN_x000E_Û&gt;µ.Af_x001B_pñ ì-A½,Ý«/Aþ_x0012_ä¥ÌÞ/AhG}¤ÙÈ/A±ÐV¡.A_x001F_Òþ@R/A_x0013_@©~.A¥å&gt;¸9_x0019_/Aõ~&lt;ï.A[õ^ìÕ.AöÂ»ú_x001F_/AZTåp¸V/A_x000E_iÄÓzç.A_x000B_råM_x0006_/A_x000C_÷_x0013__x0019_~Ó.AhE/Å.AÚ\ëeØ_x0015_0A9n+E8Ì.AéInêu.AJôq_x0002__x0003_ÕÄ.Aúj|éñÙ.A~_x0017_Æø9_x0013_.A_x0006_û)û.Aø­à»Ê.A$$oVY.A·.á¨f.A¡é³@17.An%m_x0001_'/AËT~ª_x001C_ñ.A&amp;]k·EË/AÔóÉ©Æ/Aøé_x0019__x0005__x000E_Å/A¢ø¡4,.A&lt;@±·k/Ax x}À/A`"U_x001F_ÇU.A½ã=ÓA/Aüês{m¡.Ae_x0008_ÿ8ª/A4ç&amp;_x0019_è&gt;.Aýüµ8*.AÚSÜMû/AkFï`_x0011_/AJÙ_x0016_ûU_x0004_/A_x0007_ðOÉ_x0016_´/A:y_x0019_!³_x000B_/A_x0019_¢_x001A_Y/A0@¦àØ2/A_x000B_lÉbÞ8/AÐ_x0005_á_x0008_\.A|­Tz_x0017_/A_x0001__x0004__x0019_èë(/AÐ:¡.A¾Ú@ßd/AÔÝ7.Ù_x0017_/Atº&lt;ØÞ.A÷)#_x0016_1.A9tv_x0002_/AónÁë.Agßý¿Êd/A"c_x0016_4Øè.Awi-yO/AÈG÷æ`/Arg­Æ3 /AÆ$BÌ8_x0001_/AäÙÑ7Î/A0Åá_x001D_Æ.A_x001E_©8E/Aèæ_x0008__x0002_(Ä/A_x0016_D_x0003_ü"G/ARSyC³§.A0_x0001__x000D_@è`.ABÅí,.A4n5cý.A_x001A_Í_x0015_+/Ah_x001B_tc/A$åòs1ï.AÖ'_x0007_î/AkC.ÙÇ/A°ó¤]_x0015_®/A_x000C_Ù_x0003_«²x.A_x000E_1î%_x000B__x0014_/AgòzO_x0002__x0003_Ô¹/AºµF~|.A&lt;._x001C_ëþ.A@¼öë_x000E_¬.AääN_x000C_Æ/A\¢ó_x0002__x001C_.AféµtS'/AWýÀ_x0018_­.Ax_x0018_õ_x0001_X/ALÊ_x0001_ÕÁ±/AÉÔ.A_x0004_ñ)M/A_x0014__x0019_c£.A.©FGz³.A_x0004_×_x001D__x001B_j'/A_x0005_f)µ°!/AÚºÜ\Ö_x0008_/Ahó¸wt/A:_x0015_û8ú.A*&lt;à=E.A(ßQiq¾.A_x0003_#ÎUÒj/A;TöÿZ/A¨_x0001_Ui%/AÎÛfkó/AÄÍh_x000B_Ä.A°_x0008_7ûÖ.AW%8¶gK/A_x0012_äÍ_x0011_Õ.A%gZ^]/AJ´P£n.A&lt;_x0003_t­ø£.A_x0001__x0005_sg}r.A_x0004_~²©_x001D_Ý.AÔYú_x0010_Ì1/AÎiµð8_x001E_/A^QDkh/A4ÝY'_x0018_^.Añ¥t¹ÉÓ.Au&amp;4/g¨/AEôäÄoh.A_x0006_Dús0/Aìo=PÁ_x0018_.Añ¼*üN=/Aú_x0002__x0003_¤Á.A"/Ó_x0003_À&lt;.AËd»«3.AnoG_x0004_V±.A­À_x0018_¿'Æ.AÀzs#Ú.A_x001F_nqª`.A_x000F__x0019_#{ò.A_x0012_ÿ&lt;m/A&gt;µÊ;9ó.AñnÒu.Aë9üY'/Aõ_Å+_x0005_È.Aæû.èÆè.Aôé	yJ/A_x001C_DD ·.AÒâ{v¾/A¢d8/AH¢%Y/A_x0006__x0003_S_x0002__x0003__x000C_±.A_x0017__x0004_ 	/A8CÅe«þ-A¤ÔYl_x0007_/A&lt;_x0008_8´.AF@u w/AxW;\d.AßÛ_x001A_P_x001F_ß/AR²o©9e/A_x0007_çóv_x0019_.AÎ¬Ê_x000B_£/A_x000E_Ê`ß!ù.A0ï_x0002__x0005_þ.A:_x0006_äÞ/A¶há³*.A_x0008_ÚZ²I1/Aº±Ú½_.Aß]¤_x0010__x0017_X/A¯_x0014_Û&lt;é.AC _x001C_PJ%/Aø&gt;Ì&gt;4.AL®¤*,ý.Aµa«Ìí.A_x0002_ÅÀÂ[ç.A¬ð5KÅ_x0005_/AëQ_¡.AD_x0018_uEk.A_x000C_CP_x0002_¨./A_x000C_Tj_x0001_ã~.Aom¼£ñ.A:jKâ$j/A(J_x0013_gê-/A_x0003__x0004_4o5É£70AÞ­Ï±S/Açv@È®.A_x000F_CK_x0015_!/AZv*;\.AÍùâï_x0001_0A_x000E_iÛÎµ.AÈH©Gæ.A7E¾7?/A_x0006_ì!×æ.Aj¶etÅ.Axý±åIl.AX_x001F_õ_x0002_ðÜ.A@*§W#/A2Ó_x0013_Û-A_x001F_«_x000F_MYF/AS_x0018_å4÷.A		Úä30A_x0006_&lt;Ú_x000B_;¡.Alz_x0005_x;ä.Aô_x0007_q©H_x0008_/A@[_x0001_áÐ.Ab¢þ..AG¶gfö.AÞ»qö²V/AVÒàÿ_x0007_S.AÕû|7Z=/A¢rKÍ½À/AÍ_x0007_û_x0016_äÖ.A_x0014_3µT .A)ûXÅyÓ.AÎµB_x0001__x0005__x001C_/AìïgòE*/AdbÑâ.AÐ		Ðý.Aä6Cè9§.A_Ù_x0004_Lq_x0012_0A41i_e/A&lt;$_x001D__x0010_/AbÏW'öL.AqÊP	«.A¿A­&gt;_x0003_/ABOu/AZúá_x0004_í.AG.0Ì_/AZMï/AæÏ_x001F__x0001_¨,/AflÙ®z¿-Açy°@Eï.AA_x0002__x0002_X/Aè_x0002_/_x0018_au/Aöäæ_x0001__x001A_0/AÎtD¯_x001C_/A	dÅw.AZD`_x0018_¾Ã.AyñVçÚ5/A_x0005_²t[Å.Aj±1ø|Ä.A±Ýr_x001C_å/AI/z¡/AcKêð.AØÄîêµ.A_x000F_$p^ÚÏ/A_x0001__x0007_tâ&amp;¯¦.A?÷÷Oå_x0002_/AÛ§ P0r.AbÈc#7\/A_x0006__x001C_&lt;(­.A[qè_x0015_$/AÒÓû~¼-/AÐ\f2Û.A_x0013__x0004_®T_x0011_/AsFA(/A_x001F_M_x0005_Jz´.AFî¸VàI/A9±Ç_x001E_"Û.A#¶gUüÂ.AP_x0001_cñ£Ä.A"6_x000D_v¸_x0017_/A[_x0017_6ÉÈ/Aº¤°f~a/A_x001E_X8H·F/A~#^_x001B_CE/A_x0004_Â~AÍ½.A¦q_x0007_$_x001C__x000E_/AhØÉ_x000B_I/A4E4^"&lt;/A®-5/A¨Ïm¨ê.Aþ¤\Ýý¾.A_x0006__x0003_³é6/A~_x0017_"ªÝÕ.Aq?÷_x0006__x0005_/A_x000C_&lt;þ=_x000B_/A2_x0011_õ_x0016__x0004__x0007_Ï.Aý_\_x0005_Ë/A_x0006__x001F_©øª·.AÒnÄ&amp;Áw.Aë_x0015_eÕ£/AìÐë©ö.AÛüw=¾.AV^_x0007_N_x000E_ù.AîRYTñ.AM!_x001D_qè_.AÄë±Zz.AúXE	¥.A_x0016_µ_x001C_@h.AýÞµEµ/Aâîßë_x0013__x001F_/AÒÊ_x0008_¿Â.AR:L&amp;\r/AÊf8_x0003__x0015_Æ/A_x0012__x001C_ª_x0019_ßû-Aéa»(Ë.AúÖÎð¥.AÚúÍfp.A^*k_x0002_Ùt/Ab?+ê.A5S Ê[õ.A¼ôè_x0017_.AÉz)\/A_x0005__x000B_B¬L/AL3°¤.Aÿùg*.A¥7GW/AÒñ?B_x0001_/A</t>
  </si>
  <si>
    <t>a3af3e32462e0416a9dc453bffb52ac1_x0003__x0004_½ò_x0006__.AºCÉ_x0006_o;/A\Mj²Vê/A_x000D_²"èT/Aþ%b_x0013_É.A¨_x0004_5÷po/A&lt;¾¨:õ.A·_x0019__x001B_£¢[/Am¸u®{/A$AÅãÚ.A§L_x0014_ÌÊ/Aÿ|7VÂù.A@_x0019_	·kª.AúÂâÙ¢§.A6ð¤)+_x000B_/A_x0010_i(¬\v/A_x0005_õü¬d/AÆ4pâé.A`_x0001_È­_x0003_/ARi_x000D_·_x001D_ô/A&lt;_x0013_l³ë_x0002_/AbÐ_x0008_}¨ÿ.Az«_x000C__x0018_/AMûj_x001D_/Aô&amp;'_x0013_d/Aç:æ_.A_x001C_wª­w.Axîµdâ.A·]_x000D_é_x001A_.Aâ}+2Ê,/A%¨K]dý.AR`%R_x0003__x0006_»§/Aôg_x0003_ú.Alé¥SU.A´íÈ_x000E_¿.A&lt;ø_x0001_ßü³.AÜ¸¥ö{_x000E_/Aãå¸s,Z.A;é /AjËZ7x/A_x0018_ÀÙSï.AxþòÐj/AÉí½_x000D_¤/A\}_x0017_®eÄ.Ahä²@/A?-Á+¯/Aàz_x0008__x000F__x0005_/A-¢$5_x0004_#/A_x0019_Û_x0014__x0002_°©.A2.O=£.Aq)·=/A_x0004_Â ¾.A§üe3#/AÍZf=~/A¼¤õû½ñ.A6_x001E_¶Ë_x001B_Ì/ApºÄÙ_x0004_ô.A#UI.I/Aw¡µ½²î.At_x001A_2;ó.A­éDyÔK.AÃø¶D/AÞþ_x000B__x0019_õ_x001E_/A_x0006__x0007_ýØ_x0002_Uöz.AFàm·	».AT°D£)/A´höÓ_x0013_/A4_x001E_VÚã¬.ACîÈüÓ3/AGÈ_x001F_Ãõ/Aj*l|4¬/A_x001D_é_x0010_)Ý.AîÚAË.Ad%Ea§_x0007_/AwæÙª/AáGè^a.A,_x0008_­	.AyóÂ"G/A_x001E_F bÂ_x0010_/AÒ_x000C_&gt;WÁ.A&amp;8D³©L.A;ìÖËª.AÂ¬H¾ì.A_x0004_Åý¬{"/A&lt;_x0001_µ¿»¼.Aÿæ?Õ».A:%Äv&lt;/AØ§yRÄ/A¾$àÖ.AÞé_x0015_A/A"_x000F_?gr&gt;/AÛÃ/UÎÈ.A_x0005_F_x0002__x000B__x0003_C.AÕÙÄG[·.A.Bé_x0001__x0003_eh/AÀLn[/A½H×y_Ä.A¨"._x0010__x001C_4.ApF_x0001_"î_x0013_/AÖ&gt;É;/A_x001E_*¦Õx¨/A.O¸îæ_x0012_/Aç`Ò&gt;´«.A¨_x001A__x0019_Aã.A&lt;UÏåÖð.AN®è/AvÅ_x001E_q"/AåFpQõ.AYÉa_x0008__x0002_Q.AúÑ©_x0011_ÕØ.AÿÄùåÕÆ/A_x0006_õ×PÂ.A	_x0015_©}aú/Ai&amp;$!/A_x000F__x0010_æºÁ.AWaC_x001F_A.Aâó&lt;°(Ú.Aøp_x000D_ÓÝ.AúeÈúg¬/A¿;ìØ_x0018_/A^¼¯U½+/A¨­_x000D_jÙ).A_x0002_qçzA/A/pÚézÑ.AlÕ+?±w/AU\~o/A_x0002__x0003_àjUd_x0016_.AUl_%Á/Aì_x000E_¸Þèi/Aü_x0018_¤É.A9Ýý _x001C__x0014_/Apd¢ôÝR/A_x0012_¨_x0008_øOñ/A}àbî4L/A{£ó-N/AÈÒ¬\¾.Av_x0014_».èá.A$_x000F_weî¨.At_x0019_v¼î¾.Aüï_x0010_ñ\/A)à_x0005_r8/An_x0006_×¿e;/Aó½¯_x0008_&lt;.A#Q3_x0008_hÌ.Aód48Ü/A¾ð¯tE.Aå'.Ñ_x0017_/AdK¸¿5­.A&lt;¹_x0019_Ìá®.A&gt;CO_x0001_N/A0¢Ùï	i.AúG©Ð_/A_x000E_º_x001A_÷û.Añd_x001E_Ô_/A¬_x001D_àç_x0015_¨/Aí&amp;FÚ.AòY_x000B_p?.AJ|l_x0005__x0002__x0005_«»/Aösü2G.A* NtJk/A²Pö$_x0017_g/AÚðY_x0014_&gt;.A´LëFÏ.A~Å¼è¯_x000B_.A_x0001_)}_x0010_.Aì	÷O°.A_x0002_rMV&lt;¨/A&amp;«ØxV1/Aô¾`M_x001C_].Av¦C©ñ.A¦(PûÏ.Ae¦/^_x0014_/Aløëk_x0014_/A_x0018_&gt;_x001A__x000E__x0001_/Añ¿ #yë/Aªºß¶0/AÒ%_x000F_Ó9/A¶mÔ?_x0003_0A·oê&lt;-/A(ÖT÷{q.AM)Ù_x0003_C'/A_x0004_;­,.AðW_x0011_¤Á_x001E_.AeýyÝ/A¸Ñè.AëpQÊ¹¹/AC÷Û_x000C__x0015_A.AÅÜP§¸.ABÇ_x001E_²U/A_x0001__x0002_wYZ(u/AÕ_x000B_lÈÅë.Aî_x0002_sÌ¿/Aã¸£ïÁ.AZÛ_x000F__x001F_/AxZÖr_x0016_.A//£Åi_x000C_/AÝ_x000D__x0010_¿ý/Aå¬ÆcE/AÑÑ$Î³/AË{à£XÞ.AÃÉêõw¼.A.8AOÐ/AW_x0010_;_x001D__x000E_X/A_x001A_Zô/A®¾_/¯.Apm2l,/A6ñ_x001D_ú-A&gt;¦³MÆ.AÒêüÄ«Í.AÌ2-¿V¨.A¤Kj£Ì.AvÚsû¾.A¬!_x0017_¢8W.A_x0001_Rk	_x0003_º.A÷Æøò5_x0003_/Ap	?Ö_x0011_Ê.AÂ±Ø`_x0013_/AÆ_x001B_»µZ/AÜõ_x000D_&amp;¦¾.A!{øk/Aöh_«_x0005__x0006__x0003__x0003_/A©_x0013_ÀÕ/A`\bj_x0002_.A»_x0012_/N'.AaÑ_x000F_^BÆ.A_x0005_&lt;_x0002_å»!/Aa_x0002__x0018_ÁR.AÊ]¢+Må/AShki!/A_x0010_Q¥M÷Á.A0_x000D_?P_x001C_/ANÆX_x000F_º/AUg@@0O/Az|Híó-.A_x0006_jJ×Õ.A;Zþ~&lt;g.AÔê×º_x001A_/A ª._x0014_/A`t_x000E__x0002_¤_x000C_/AÌDðP_x0003_I/A_x0019_/_x0014_Ð¾Í.A`__x0004_Ê¸.A"¯+Îh_x001D_0A¦l´_x0005_ìx/AäË#²_x001E_k/A¬åb_x0010_ß.AF_x0001_ZägQ/A©W'¯'¡.A(~±µ¬.A_x000E_ÀZ©D¬.A1_x0008_&gt;~[.AØ¤_x000E_õC®.A_x0001__x0002_5¹xYÏ.AÜ_x001D_Ûð9¯.AÄù»Ý*_x0018_/Ai_x0002_«V³.A3X+^70/Aª&gt;_x0018_ .AUI3_x001D_ä2/AÓE{h`î.AÝU¨z2Ã.AIØEU/A7åÍ;_.A_x001A_¥Z¿&amp;r.A&gt;-_x0018_,ÉX/Aa\¨YÚ_x001E_.AÄnå»À6/Ab_x001B_ú6¿­/AÄñHüp¡/A_x0010_ó×ã.A_x0004_&gt;m¢é`.AÍâ4þ#à.Aõ&lt;._x001A__x0004_/A_x0007_J_x0001__x001E_¾%/A_x0017_õ÷Í­.ApM¥k×_x000D_/A_x0007__x0018_odP/A÷þxAZ/Aÿ_x0012_vo{¸.APbH.AÁ_x001A_&lt;¸Às.Aµ_x000F_iÍê&amp;/AÀs`É±¤.AwJ½_x0001__x0005_ÕW/AðW%v*/A¼§ÖÄÈç.AN9_x0004_Uj.AØ-`|Ñ/Aåë¥~/A©c0@Àx.AÎ'Éûµ_x001B_0Aqã_x0003_þ{5/AÞÎ4_x0007__x001B_É.Aèw[_x0013_/A`X_x0018_WfÕ.A_x0007_ ]æ_x0004_.A_x0017_N_x0002_t.A¥¿ÁÃ/AVBÕ_x0017_±û.A (²l//AHlô/.A«ÚÆHua/A&amp;lLN¸Ù.At_x0006_.üÀ.Aj­Ö_x0013_K/A_x0007_à´_x0006_ví.AöïBq.AÖT*¶.AgzÒ'b.AÖºWªT.Aiq)IÎ/A&lt;bBQ/AúVÙ$¶@/A&lt;&gt;v3/AÁ_x0017_Å%s/A_x0001__x0004_eãqìµ.A_x0005_Û=_x0004_¦_x0018_/A_x0018_âßeh/Ac¾ð0/Aä_x0002_Û+38/A"]Mä^.AÂè_x0008_»b_x0001_/AgA_x000E_/A_x0012_Ì_x0001_:M_x0012_/A_x000E_E¨´.A_x000D__x000B_Ð)'&gt;/A]SÖ_x0003__x0012_´.Am9V*h.A_x0001_à¾¹_x0017_/A|-i£¡Ç.AÑz$ûPÏ.A	$&lt;þ_x0008_/A_x0010_Ä×_x0002__x0019_Í.A¨u«G/A[Ô%ÿ.AhM{ÑO/Awk5X_x0008_/A¥&amp;öíX.ASµ_x001F_0/Aàôä^|.AêQuÃ.AÒ¬ÓÒ8Ã/Aù.³ªÈC/AP_x001A_©V.A¹öIrp.A#_x000D_ÁÌå.AD4Á¶_x0001__x0005__x0013_ô.AÄmoÜÒ,/AÚ_x0016_óJÓ¬.Adå/_x0011_þ-A¾å®ýöÓ.Aljè¡º)/A÷h½Ó_x0003_0AÜOòü½.ARª_x0007_å¥	/A²Ó	R£/AU)_x0011_ky/Au|ë,Ók/AI¶¥.A9ú¦_x000E_0Ah§Pi¤.A´_x001E_¢)9_x0007_0AÚ_x0016_õ_x0010_ë.AÄQ×¸c_x0011_/AóõGñ.AZïÖ.Aö°?í-ATÉJf³í.A.¯s·_x000D__x0011_.A^ø_x000B_Å1R/A_x0001_M2'dr.A&amp;_x0014_./Az_x001D_SüºN.AØb[Õ//Aµ=´©\_x0003_/A_x000C_òÉÆ¶/A²/Ë_x0004_¸Ê.A|T_x0002__x0005_ÅÎ.A_x0008_	F_x000F_R9I.A|ë_x0003_ÊR./At¯_x0004_pO.Ad[#_x0001_!½-Ax_x001A__x0019_aóú.A¸ìhè/*/AÈWÊì¸P/A³_x0002_²#H/AºD_x0001_ÊØ.AÜ+_x0005_¶`c/A_x001D_³ä§uô.Ai=â_x0001_«/Az·+®ø.AN&amp;sûÚ/A,_x000C_ß».A¨y_x0012_]ÈÌ.A_x0019_Ð~5J/Az£t~.A1eâ2_/A_x0012_JÜ/Ê_x001D_/Aæ^NÃw¶/ADnéù)/A²÷^#¼.A7ËÅâ_x0012_w.AW5_x0014_À·Ê.AÝt Â©/A_x0006_¥7#³p.Apw±½_x0005_ÿ-Af^gdGä.A×º¢_x0007_Èó.A+»Sêù_x0014_/Aø°0_x0011__x0004__x0005_é.AÆ¤­n¸.A=¬ÿ#ÿ.AS`$0AÀ_x000C_T- /A°OÜÑÄo.AfìRöê.A_ Í_x001D_Os.A"t'.AVOß#K/A°!TëY/A´S=»ÙÑ.A_x000E__x0006_Â*Si.AZßÆÿf.A0Z÷nñ­/AÔù£ÿ_x0001_/A­ð×/_x0006_0A)ö_x0014_Ýk.A	¿©v/AÁõaÀÃL/AXíf0_x0001_/Ab,KJ/A_x0019_Á_x001A_×õ_x000E_/AñvCîIÞ/A9_x001D__x0015_77.AÚ]\_x0003_$/ATLª|Q.Aº_x0019_&gt;Sû.Aú_x0018__x0019__x001A_Ä.A&amp;_x000F_ª8_x0002_.Aé_x0019_°Lá.AM%É*¼.A_x0002__x0004_ÃK._x0007_¥/A{_x0003__x0001_%¹_x0005_.AÁa×"÷2.A_x0008_vÍé_x0019_/Aøó'_x0004_×/Aßi=&gt;7·/A²kvIÿ.A¤FXKÌå.ALÒ_x0017_Èe/A_x0008_`¸Ø_x000D_.AyY¼_x0008_fW.A8£_x0011_U.AÁ)P½/A¡¯_x0019_j.AÂ²*ÃºÀ.Aöw_x000D_»G.A|±_x0019_Îð.Aº¥¾eoÛ.A©üc&lt;/:/AÒãÒEðð.AàPI°ô.A&gt;Ð³iN_x0007_/A=Ñ3¦k/AßsTÚôQ.A_x0016_üOn.A¨Ëª|­¯.Aý(ñu_x0001__x0004_.AÖ)w_x0007__x001F__x0016_/AÇ3Ã.H.A!Fsî_x0001_/AKeÐ¼ñE/A_x0002_=Q÷_x0001__x0005_¶À.A_x0003_Å§Î_x001A_º.A*7TT$/A0J_x0006_ dß.A^ó V°.AÐ§TlÄ&amp;/Ab¦äðá.AMD{MO/A³Jð4`.A_x0010_®Õj^´/AG=Ær\ë.A,¦Xs¶R.A&gt; äUyy/Aôì_x0008_¢d]/A_x001A__x001B_õ_x000C_z.A_x0002_+í"}/Aâµ´Ëö°/AB&gt;â/¿_x001E_/A4Òq_x001F_pn/A_x0011_û»_x0006_ÛÎ/A"*ÛÒ=û.A2_x000F_Ó'p.AW_x0004__x001B_&gt;jt/A_x001C_x×_x0010_ÿÉ.AÜDG_x0010__x000D_.AîïÙ_x000F_ú_x0002_/AYÒPþãZ/A&amp;~6h§/A.7°^k.AÅÖ¨Å_x0019_9/A:¼KÜ/ABs_x0013_AÝð.A_x0008_	®:ûÈO'/AÌ4,_x0002_6o/A¢°b..A_x001B_V_x001F_Ö÷s.Aà.ê_x0011_d/AÚ^6æ»-A¦×ÔÐgé.A°8ÖÚ/At}_x0016__x001B_M_x0004_/AþÈ¸Y&amp;E/A°S}'¼.A-¸]þ@/AÁJ¶í-A_x0014_uÚh_x0003_}.AA39)ß/A&amp;$ÞaJ/A.§_x0007_v_x0001_¡/A	´Ä1	r/AW_x0005_mëº±.AßU6Â.AÕ(*/AQ(ý».A:;_x0015_:k1/AÏ~_x000D__x0001_±Â/AàzT2wß.AÒül·ý}/Asê)ð_x0006_Ó.A£d(`Ãp.AÊ&amp;a ª.AEç»µ×.A?r_x0018__x000E_È).Awª§_x0015__x0005__x0008__x0001_K/AþwáÀ9&lt;/Aæýð_x0007_Ð@.AXMúâx/A_x000D_¹¨ð¨.A_x0012_á_x000B_i¿_x0017_/AÃX_x000C_"j.AöÌiZÑ¦.A_x0002_Çýó­/AE_x001B_l_x001A_ãY/Ar_x0003_ÄßL/A$_x001D__x001D_ÌÆ=.A©þÃä_x0010_¨.A_x0003_Õ3_x001B_âë.A)oÄ_x0003_Û[.AùFÁf?Ï.A¦Öü|Ýg/A°Wç!~70A_x0017_S«/A{mM³4¯.A4ÏX}°/A_x0006_xû&lt;Ó.A ÎlÔ/A·_x0006_&amp;Kù@.A£_x0019_"ª.A*_x0018_o@ç.AÿEÀZ/ArFB_x0018_.AG¢e_x0004_0Aÿ~u_x0011_Å.AÐwEaz.A29ÏÙ.A_x0006__x0007_9ùû	ã/A&gt;í¿d.A´Ùáô¢/AeÛ¸ï{ö-A0ËU¾µ.A2|_x000C_EN/A_x0001__x0007_óÒêZ.A6w_x0011__x0001_¸ñ.A_x0001_z9_x0007_f¶.A_x0016_}­_x000D_+û.As&amp;_x000B_@7c.A°Tþùµ.AØj_x000E_m½.Amt_x0003_o_x0002_/A:¦0DÝ/A._x0002_Ëïõ.A$+QØÂ÷.A_x0005_qÝÚ.A_x0008_è+Bûô.AOm79aH/A$SRáJ/A®b_x0019_1/A®=2´^0AehuÍ_x0014_/A~_x000F_ôzï.A¢_x0004_y¶.A2_x0008__x001D__x001F_u/A_x0019_u_x001F_×¶.AeØ_x0004_Ã*¨.Aö$XOZ/A_x0010_»®ÿT_x001C_/A¦BÑl_x0001__x0002__x0008_d.AUÃ_x0017_i¹/AûEÂt_x0006_B/A´úA±n+.A$_x0001_äà/.AK)VQ{9.A/&amp;éØpâ.A&amp;Dõâ¤.A¨ Ã2aJ.A_x0001__x0003_uÑt.A8¨¼Ç/A6Ìå»ý.A_x001F_×e$	/Aö=s7/AR_x0006_i¿©F/A_x001A__x0014_²OÑ/A_x0002_XÛ 1/AQE_x001E_×_x0010_(/A_x0006_²Òd.AhÕ) .Aw.*.Aîfÿ=~.A$_x0010_Ð?&amp;/A_x000B_g9éã.Aò÷e­(.A_x0008_¸¥ù®.A´÷ù_x001F_/AÁgv_x0001_.A?+hrÛ/AØ¥Øñý+.A]_x001A_#3.A?_x0016_F./A_x0006__x0007__x0004_æÚí_x0007_/A/éË»/A©_x0005_ÍÇ_x000C_/A©$µÏ_x0003_i/AzºÊÑ:/A_wJ.AfI]üù.A _x0006_u(lÊ.A_x0008_Óí_x0002_]c.Aòñ_x0002__x001C_/A_x0012_ÝÅ_x000B__x001F__x0016_/AÏ÷­À`.A_x0007_+Ä_x0017__x000C_/AuÜ }f©.ADûu2_x001E_Í.Aq_x000D_lzU/A®¨Ïeøô.AÚÉÕ.AS}¬$áô.A°Á_x0014_í.Aß}¶IÕ&lt;/Au­q£.A°xÕPvÉ.AÆK9CI.Axjþ/Qi.A_x000C_kTòÿ.A_x0001_±.Ðèù.AØ£xç&lt;V0At3ð¸.A_x0004_Ñ¹/A?Ô®i¤:/Ag¤Í_x0002__x0003_D/A6°øÌô.AÊ_x0014_V¬q¼/A_x0010_,±lÙ.AÒùã_x000E_*/A_x001A_T\j_x001C__x000E_/A_x000C_(²__x0011_Ú/AÞhó_	&amp;/A³®_x001C_Z[)/Aªæå¸//Aª Çª.AÑN·#_x0013_&lt;/AnX¿Ö/Aµ-µ~b/AîéÏºª.A»\Z&lt;F.A¿&gt;z_x0010_ù7/A°HÃ¹Á.AwxV7/AJ&amp;R¹.A3K_x0004__x0013_à4/ALy_x001A_®¦/AänÕ.AÕiCã_x001A_.AëYÌiãè.AÌ-Á[P_.A:k_x0017_Q¯Á.AZ_x000E_Í&amp;#/A3_x0010_&amp;8.A,_x0013__x0013__x0010_å/AbùsÐß/A¸Öz_x0001_M.A_x0002__x0005_&gt;ßÞ.AÓû¢á`%/A@#B~ÿ.A½r6è¾¢/A S]­Ç/A¦=_x0005_·Ü_x0006_/A0ÌõîWà/A[Ï_x001D_e_x0014_Þ/AÛ_x0014_h}ë.A_x0001_#$¬{x.ATµ4:_x0005_.Anö"Õû/A{J_x0001_£/A¢9¿²k.AU_x0013_Fmº.A*_x0015_a¾2/AúUðl/A`{ó`Ö.A¹½á1Ä.AÚ¨_x0013_JÜj/Ao_x001B_æ(/A_x0012_öé±.A×óâ_x001F_(..A®	XV/AÖ_x0018_9[&lt;|/A*¼GýÙ.Af9'À1.A;ÆVê.A½iT_x0004_mm/A_x001C__x001A_]_x0003_Q/AÄ§ùg¦×-A!­w_x0010__x0001__x0002_LZ.A[¾ÉöÙ.A'_x0002_xr.Aº_x0011__x0011_\¹.A_x001C__x001D_þ@!=.AY¢ÌB_x0017_.0Amg.T i/AgUÒR]Ä.Aø¬ÊÔúÒ.A`n_x0013_/A9q_x0001_ò_x0001_.A§c1_x0013_K/AD(ß¡Á.At-TG±.AéÕ_x001F_$/AjcÊ^¼/A¦ß¡Æ2.AtjõÎ_x001B_ý.A*ui,ª_x000C_.A Ý3»b/AüTèåÛÀ/A±ÁH@_x0013_/A§_x0013_ðG;Ç.A_x0008_ÕßL/AÌTüöFý/A¦wÔ+è.Alx9_x0012_Í.A*$%4.A_x0008_Ä¥_x001C_È.A¬òi©vP/Ajm_x0011_«úä.A´_x0012_·_x0005_wd.A_x0002__x0003_Éc-µh¾.A}_x000E_?HÅ	/A_x000F__x0003_ÇB)/A¡_x001E_NÎD.A\/ º)Z/AÝúÑsÅ/A_x0002_?«Ê=Ó.Aæ¡D_x0010_ã/A{ÏÅ®°/A­!¤×¤«.Aq"_x0006_?F¾.AhîÈ{._x001A_/A_x0016_ä|Cr`.A_x0015_:^,_x0003__x001F_/Aäg¾/Ôð.Aî$Áò2­/A_x001D_\5-.AÃ"Ë¸º/Aàf_x0002_»X.A5_x000B_ùR1/A_x0001__x0008_¦_x0002_@.Aýs_x0004_&lt;/A_x0012_~_x000D_Éq.A¸¡õiÉç.Aªnl_x0008_ð.A_x0004_àÌøG.AÞ	îV/AB©³_x000D_l/Af¨)(_x001B_Â.Aò¸_x0005_,}O.Aø"´¤/A]:Åù_x0001__x0005_µ.0AÎDÂ_x0016__x001B_k.AFü_x001F_Ì_x0003_R/A_x001B_ú¾2´Ü/A_x0012_oLv¨å.AþwÎ¹_x0003_/AáG5«-¬.AjéÖ|é.AÚah*ð.Ap®n¥_x000C_æ/A8Ç[Ü.Ahi_x0012_´.A_x001A_uØt*.A´Á$_x000C_Ï.Aÿ·OG/A_x0011__x0002_¡§8L.AÝîÐN_x0004_|.AS_x0005_SôÎ.Al]KÞù;/A7i ¸ù/A¶ÀDPÆÍ.A|!ù¯º.A¼¬%ö×h.AÃ_x0005_U"½Q.AçÁ`¸4.AT'#.AàZ5i¤.A£­§o/Aó_x000E_.Aìq2õû/ADÛ*æà9/AÓë_x0008_/A_x0004__x0005_âØ	0&gt;­.A3s§W/AäH«_x0002_:Ú/A¾£¶_x0015_/A·Ï¼¼/Aáx~-_x001C__x0012_/AÿBÒ*éi.A®_x000D_ãª_x0008_ð.Aªê"_x000E_Ð±.A´XòÕ_x000B_à.A_x001F_¨Sý¨.AO~ÃÎ_x001B_80AP8³eYì/AûXCtñ/AúpXö¶.AÖ4Zõ´/A4èbÁ´_x0001_.AHo_x0017_s_x000C_/Aû_x0011_JªA/AÊ«É«ì¤.A/_x001A_ãä¦°.AÉ5à2¢/AsÜ1_x001A_¤K/AT³ÀÎò.A¡%T1``.AÚV_x001C_:²ð/A(r§_x0017_øË.AÈ'½}¥_x001C_/A¥DfðS.AöT2_x001E_/A2ØÂP_x0003_Þ.AþZÍ¼_x0002__x0005__x001F_¹.A_x0016_¸îN	.Aê_x0002__x000E_¨è.A®»÷_x0003_7.AHC¼¾bk.A_x0016_Âù_x0011_/AT´8cÃ_x0001_/AØ´Ø¨Uÿ.AÒÌçxG.A¡²_x0008_Ué.A,¸(5)B/A|ð½¬Éá.AU_x0002_[~.A_x001E_]_x0003__x0011_ÖR/Aô×2§Ï°/AüV6i}¤/A\_x000D_²[Ùn.A:ËO%©/A_x001A_ô_x0004__x0015_$Y/A.5_x000D_û^/A¿+_x0016_:&gt;4.AINÙ¹Ò~/AHñ|e:_x0019_0A* ¯[s/AØ}¯ÉÙ/A×ÁzT.Aç?¨ÔÌ/AËX¸_x001E_.AbQµn¥°.A)_x000C_¥_x001C_A=.AÒ%cR&lt;Ü.A+Ùæh=/A_x0001__x0005_Ôä-(&lt;Ç.A_x000C__x0010_Ó)$/AìÁõ.A_x000D_oÕG/A&amp;_x0004_NS/A}_x001F_¿ß´Þ/AÓ_x001D_wu_x0015_¤/A_x0003__x001C__x0012_u.A²2ÖqÚ.A~b²¶*/AÜbcÝXÒ.Aû¾m¹_x0002_/AºBr_x0002_èË.A¸_x001F_[©k.Aêè3 4L.AÕbE_x001D_/AW7ÿ÷R/AF¶_x0011_%7.Aô_x0019__x000F_b/Aôl"»_x0006_H/A¬Ù$ì/AöGíÍµ.AþZÓ? ©/A"qà.A_x000F_^QõkB/Aªs¬su/ANg~_x0006_GØ.Aô_x0012_é_x0007_Ú.AôE¹$ö/A(Å¿þ.A_¦ÁÝ.AÛ&gt;«_x0014__x0003__x0004_ñ.A¨tÏîò.A_x0014_x÷·õ.AÍ æäD/A$s_x0017_ì4ß.A_x0005_9x·Æ/A\ñ_x001B__x0011_.A_x0006_&lt;0:;.A`Øé_x0004__ú/AnÅfaQ¨.A÷$ÿ[_x000F_¦/AËü_x0001_2_x000F__x000F_0A®nÍÂ_x000C_Ñ.A_x0012_JpÂch.AÔ@ 0/A|i\Ûe§.Ajß=T_ø/A½Cß_x0010_!y/AcÖ¸Áb/A_x0014_ø_x000B_\6/Aº|%_x0004_Q.A²óñ'|/A"ÚD7C/Abèù³_x000B_.A!ú¥¿N.Ad\%Àÿ.A/_x0003_ÿ+¡ñ.A3ÝcÄ/AEµôU.AØ¯T_x0003__x0006_Ç.A_x0002_;P_x0017_Óû.A"%øXç.A_x0002__x0007_ÿ6Ï_x0006__x000E_0AÖ$MÞô.A½_x001A_Ù_x0005_Í/AMü$_x0001_u/A)»¬Ià.AÜ_x0016__x0003__x0004_Ì.AB­3iÇ/AjÉ«¦êw.An·Å¡[.A+BàK_x0011_É.Ae_x001D_}ÚÆ.AZc_x000B_«s/A_x0010_yò÷.AÔg´Ë9T/AèÕ:?IË/Aç|E6&gt;/A_x0015_L_x001A_}ÿÿ.A_x0018_wß77.A:³éª(~.AâeaT'±/A{ÉÇ _x000C_0AÜ_x0003_¢_x000D_È.AÒ1~W¯6/AÚ©g@ùÑ/Aç_x0012_éõ,.AlÁ-¿/A&amp;®¹·/â.A_x0014_`¶F/A?£PL¼/AßsoÊBl/AQ*"×.A¶@b_x000E__x0005__x0007__x0018_/Aé?1±÷.A"AM_x0011__x0006_§.A6ÿÛ%ü /Ax°ÅÏ_x001D_·.AÕu_x0005__x000B_ë/Aêw_x0008__x0011_Ð].A_x0016_Ä­$Û.A__x0012_TÚ..A_x0015_Û³ñWí/A[¼eæ@/AÝJàmÆQ/A_x001A__x0019_EÝ3/AâzÊ]Å/A_x0001_»Ä±pÛ.A:µÁ|b/A/w\¹_x0007_/AÛêù¼6.A_x001B_$_x0004__x0014_xÄ.A^Y_x0019_È¡ý/AÝ_x000D_û8ì*/Aµå0ÆÊÁ/A_x0012_Ù÷õå_x0010_/A»õ%%.A_x0003_HI¦]¤.AªÿþÅ#/AF¶ú_x001E_h4/A÷ã_x0001_Dôñ/A_x001A__x001A_¯_x0002_l.AìI[/Aº9_x001F_I_x0010_/A¤«j.A_x0001__x0002_ÐÄìpï.AB/µuQ/AöiFG_x0006_¯.AS_x0011_¼0_x0014_-/A{ÔÄ©Ô_x0013_/A_x0016__x001F__x0007_Ê.Ail½¬÷Ï.AuY/_x0003_Ag.Aæ_x0016_Msÿ.A¬år*°e/A_x001C_=ûb¶_x0003_/A	V¼ºl.AÕhÔ½_x000E_é.AcÏÄã¨S.A(ý÷òÜ(/A´_x0006__x001F_/M_x0001_/AÔ&amp;Ñ¶z¥.A³ä3ð0/A¡8_x0013_-õØ.AtF,_x001D_M°.A_x0004_wL_\_x0002_/A@pìø·.A_x0012_¥RÌ[.AÂ~Ò=8/AÝZ&amp;:Ã/AêB¯$Çñ/A3èãÀÂÒ/A_x0007_·/.A8_x0019_¼h½_x001C_.Aì	-u6/A_x0017_WéXì.AD_x0018_X|_x0001__x0002_Öº.AæTY_x0004__x000D_.ANò¾¢_x0013_/A°ì_x000B__x0017_s/A@¯-¦çï.A_x000E_Ô_x000E_£âñ.AP_x000F_¼&amp;&gt;.AmX§|¥».A°_x0015_Õ$XÑ.AnyõÿÉÊ/A6Òd-L.A?4¶¯æO/Aë!õ9â9/A_x0011_C ®u.A* \Ò7/Aþ&lt;_x0008_Î_x001D_/Aþ&lt;_x0003__x0011_ûó.A_x001A_÷²kÓü.Aªð_x0003_`ií.A.sbSN«/Azÿ8Eù.Av_x0011_Å6Èã.A®ÕÞ:_x0003_0Aò_x0018_¹?/AÞÿ7ñ .A(åì»Â.AUB·)_x001D_/AbxW_x001E_Ð/AãUÿ_x001F_/AV6Ï¼5/A@¹«Üu/A¿_x0001_eJ"/A_x0005__x0007__x001B_·UÒ_x0004_0AîÌ&lt;Çû/A\D©¿.Aõ%.Ao+\ðu/A_x0019_¤_x0016_³_x0006_p.AÑþæÎ_x0001_/AÃm¾_x000C_U/AÖê~/AÅü_x001E_9Û_x001A_/Aì_x0014_¥;_x0003_0A¨5ñÐkÆ/Aô¡9u©.AÓ]+f./A-E÷÷ë.A_x0004__x001F_[)/AÌJÒs£û.AÏZ=7Â.AÊ3w_x0004_t/A:¯_x0011_½è.Ar_x0011_U_x001E__x0017_þ.AtU_x0005_ôÙ.Ar¥&gt;ø.Aßo¶_x001B_÷Î.ASús²@/A_ùo_x001D_».AU-ò_x0011_/A_x001A_`_x001F__x001D_´#.AOûF_x001E_o/Aæ_x0002_ç?Q.Açð_x000E_rñ.A/_x0010_·_x0001__x0002_30/A_x0011_Ò´q.A9_x0010_f¢ø5.AÕ_x000E_³@J /A¯`¨&lt;/A{ïSf_x0008_.AdW6/ªI.A_x0001_×®DnÉ.Aê_x0017_V¤­.Ay·¦áÐ»/AI^ÏU	_x0017_/A|ë)vÐh.A"_x0003_Ikl/AVõªÁòÎ.A_x0004_ð_x0015_Ë±ç.AéÆ¿*.A¢DRK.A_x0012_)Í¸F×/A_x000E_Ù|g_x001C_Q/Azô±o¯|/AIÓÓy.AëA'c_x001E_.A´ðBÓÄ/Aà!_x000F_ä_x001C_¢.Ab_MgÍH/Añ-GÏã¬.Aè¢Nâ£Ç.AùºÖY.AÝÙ3_x001C_©Y/A®ÈH{¯.AQ±÷P/AAþÁ»#/A_x0002__x0003_B8°Q_x000D_-.Ab¾tfÌ.A2¼SO¥¹/Aä(Ã_x0014_.A_x0017_ÏH_x001D_h/AFµLÿ¹.AÒaW.AîÐ¶_x0006__x000D_f.AÐ_x0002_?/A/?_x000D_¹Uý-A`_x0016_°(áâ.A_x001D_Cn®.AJhGÃ.Aq_x0019_sAao/A wý_x0007_.AT_x000F_Öí`/A:Q­Dü.A­ì¾é§.AÀ@å$.AL&amp;b±q.A_x0001_)×,û.AÖ×,D8/Ajð*_x0001_2_x001B_/A_x000B_«_x0001_F]9.AÌ_x000B_;9Ñj.A9µåXýo.AF»­ì¥/A_x000C_zÆ!¡.A±sD/AT´Á¡«.A2t,L­/A³6þ_x0001__x0003_Y_x001F_.A_x0005__x0003_c_x0007_~_x001A_/Ax·ÔUY/AWö_x0002_-ý.ANöw`.A_x0010_³_x0015_Ì{ñ.AØ_x000D_Ø°¿.AÕ§[&amp;! .A ú±o]ï/A~F_x0011__x001C__x000C__x001D_/A_x0016_Oaï*¶.AÃ4 8/Aí_x001E_1_x0002_-/A +;È¨.AôT0øY]/AÓ0w{A_x0016_.A_x0011_Ø'üî"/Aqþ`_x001F_E	0Aî&lt;í_%.Aî_x0004_þv«c.A_x0002_·¾êTN/A~æH@´)/AAâ,Sþ.AY[±½.A_x0014_'_Dú/Ah­uÀ//A _x000F_ñð_x000B_Ö/AuPÒCÀ/Añ¥Þ_x0002_Wî.A®_x0018_±|@_x0011_.A³_x0015_R6Ú.A2ô¿£/A_x0001__x0002__x000B__x000B_© f_x001C_/AeI1ûÕ_x0008_0A_x0019_Ð}4_x0019_V.AÞ,q.A_x0004_Ñö÷Ã8.A´êMãò¾.Ak±_x0018_â_x0013_]/A_x0008_n_x001A_f¤90A@³×_x0008_£1/Añ_x0014__x0002_*Ñß.A®~QÖ|.A_x0013_Éª_x0017_/ASUû}3/A)_x0014_7_x001C_dÇ.AHâC_x000D_0ABí©T1/AÝôq.A_x0006__x000B__x000C__x0005__x0008_/A¨x_x0010__x000F_u/Af}ð¥	.A4Ç;oÅ.A(Ô:÷¡í/A¤_x0016_!ì_x000B_9/AWîwìz/Aç_x0012_\÷aè.ApÎ|_x0002_×_x0016_/A»âµRå/AMèÌ]WÑ.AU_x0006_Q@x.A_x001F_}_x0013_æj/A_x0019_)_x001A_¶"&gt;/AÉÂÁ_x0003__x0008_ñ"/AoU|à+É/A|M_x001C_eø//A_x0013_e^Ø/AÛægðÔö.A f&lt;_x0008__x0004_/Ac_x000B_k·_x0012_á.A_x001A_×I&lt;m.ATèy«__x0010_/AX_x0010_¢^N/A6_x0001_][//A§=³_x001A_¡ë.A=ö_x0002_ß_x0006_/AbÕ_x0018_1/AsØ_x0007_¹¬J/A_x0005_'pÔ_x0012_®.A²]Õþ?/AÁc[	/A¤¡_x0005__x001F_Ñ.And_x000F_P7/AÀ¬&lt;þ6/AH_x000C__x0004_k¬k/Afá²Þ/A2$Ø¬_/AèsÍ÷m&amp;/A;¸÷_x0012_øª.AÜ®8l}u/Aæ_x000E_û_x0006_V^/A¨oæ&amp;Õ.AF%_x0011_£r/A_x001A__x0008_2.G.A³e`;é.A_x0001__x0003_ß_x000B_rì&lt;/AR`z_Ú.A"9º¬É/A(¾/D§§.A"_x0014_£_x0013_Ó_x0004_/A_x0003_9ªù.AWâG@#/A¤]ßÈ÷_x0002_/AÍ{:_x0011_&lt;0A_x0012_t¢Ó_x0017_Æ.AR®_x0010_-³.AÿÏÏ§.A_x0015_Ñ_x0003_µµú.AQú¯4_x000F_Ä.A2Ò Ï_x0010_ä.AÍÒ5"²-A²Z¶W_x0016_J/AY¶_x000C__x0019_Ë.AÐ'áÎû.A-_x0010_çîNr/Aü&gt;_x000E_³.A@_x001A_ý½/AL!ô§Ú.AG~|¡à.Aè±\È_x000E_/AP5pó·.Aà§ü_x0003_Ä&gt;/A8|5HÂ_x0013_/A¡Ô._x001C_jú.A_x0019_µy0_x0017_0AôMúz2Ë.AÐcè_x0001__x0005_|k.A_x0015_UþlôÚ/AÅØQ_x0008_Úº/A8_x0007_ðì_x0002_g/AUÓ´Ð_x001E_/A_x001F_O_x0015_G0_x0006_/A\$`""_x0013_/A_x000F_{/A_x001D_ì]OÝ.Aa_x0002_YÕCM/A¥ëe/A:î®Üà/A_x001C_Ñ_x0019_õL.Ajñ_x0014_ô9/Ab_x0003_ÚUØ.Ar¬jGó.A Äÿ|{.Aè/Fé.A_x0012__x001A_H_x001B_B/ARÔ~4æ.A,_È_x0015_1@/A_x0002_ õ_x001E_Í.Aå},kZs/A¸ÚC¦Á.ABÜ¨.AÑC^ùí.A}_x0004_ï_x0002_ã.A 2_x0018_ &amp;ë.A_x0004__x001D_,Ä_x0002_Ä.A3_x0014_ìÍøø.Aô»Éd	/AªÝqJCq.A_x0001__x0008_ç¼z^/A_x0014_·vg÷-A|=_x0005_º_x0002_/A±ñÊEAb/Aþá_x0003__x0004_w/AÆ¡//AÞO±6Xy.AETæ/AXSä_x0012_G/Azújíï.Az/Ä­M/A_x0008_~ðÆ!Á.AbÓÒ_x0015_%/A&lt;È__x001A_âñ.Aø}L]»/AêRb_x0006_	.AÆÖRM_x0001__x0018_/Aþíµ¨|/A_x0018_¸ëüù.Aþû³#l~.A¾]Û_x0018_/A¾Ìù.A¤R¦§ò.At_x0003_e_x000D_°#/A.õyU_x0018_§.A`­­#.Aq@),_x0007_.A®ë_x001E__x0008_³d.Ao_x0002_I_x0019_f_x000D_0AÕR_x000B_è.AFA/Ü_x000D_/AèÒÁ_x0006__x000B__x0015_U/A8¥6.Â_x0002_/AÐÞ¯_x0013_µB/AXXíÏ½_x0018_/A¾_x0014_kd+/A¶5ñ].AË3#Ak/A¬_x0007_%³-ø.A`K_x0005_uC©.AÜ_x0001_E_x0008__x0004_/A_x0008_Q7³3/AÁîO_x0007_/A_x001C_¿9fz¼.Aè.Ây{{/A4Eàì.Akx_x0008_N.AbñøLG¶.AóïÒ_x000C_/Ay_x0015_¹.Alù´É	.AÏfu_x0007_d/A=[ãT_x0003_0A_x0001_e]_x001F__x0017_¦/AùqÍÁr,/A}A_x0018_Õ.A|¸=¸/A¦TVn(¶.A A»/S®.Aù«h_x0008_¬.Ah&amp;ø7\0/Apfjñ-A_x0015_ÕÃu0/A_x0003__x0004_ëïYß_x0018_z/A¡_x0013_¥!Ã/A}_x0019__x001F_g¬_x0011_/Arò/Ø$.A9Í@FÌç.A¶cÆ_x0017_Ía/Aöá_x0005_Eï¯/AÜ¨Ù.A4´Ñú.A¡]À¶_x0005_k/AwÜÔÆ{_x0005_/Ar.'ñ_x0011_/A_x0012_/ÐV©/AðôÂâÉ.AÏy^·,/Aî/`1%É/A_x0015_i´fÖÂ.Aw³Ñ_x001D_/A_x0002_EÅs½/A¦6òñ.Aù!¹ê_x0004_.A,Üx&amp;³.A ,¢!².AúmS½Ùm/AAìÆ_x0007_k/Aä]U£ëâ.A_x0016__x000F_ói.A_x001A_Ý3ë§.Ab X¸)/AG_x000B_¼Zãg/AÒº¡þY/A_x0004_Ê_x0001_(_x0001__x0003_XÜ.AFaî¤X0A¦Ç¨¼.AÃûÖH·.AKkZë.Aù!ÿVO_x0010_/A_x001A__x0002_OÂ/AR_x0006_Ä_x000D__x0015_0Aôà¼|·.A8_x000B__x000D_3.A\$´o.AúR&lt;ê_x0014_@/A_x0002_áó&amp;I.A·çN¸¯.AL_x0013_MS_x0008_$.Aðªs8È_x0012_/A_x000B_4ZÔD/Ac_x000D__x0004_õÇ{.A_x0014__x0007_çöh/A£áCµ'.A¨G¶_x001C_/A_x0003_Ì&amp;s_x0013_æ.Aö#QñÑ.A&amp;¯jï«/A#±V·©/AxoÏsî/AY|(×.A«I/_x000E_[.Aþ¾_x0012_&gt;W7/ALþ_x0002_ÏUB.AÃúXð¸.A¶d	_x0003_a:/A_x0003__x0005__x000C_\òÏj.A%£Ì	Úè.A_x001A_ÉT¬.AGë{[¡.ApZæ\íè.AãüYH¢M/AêÑ¾Íæ1.A$¬ô¯'ç.A\Õ·®ÁÒ.A_x0006_ÛmK_x001E_/ANýj£á_x000E_/AÊôë&lt;`B/AO¼¿_x0001_Ì.Añ_x0018_ÙÒ«7/Aã_x0006_¼Îù.A¸Àuô.AoÃØð(/A"_x0003_¾Ez/AÞ_x0019_èÈ/Ad0wÍ¨.A°wO*/.A°=h_x001E_È/AþN_x0002_=X.A_x0006_Y_x0002_ 5½/A¶_x000F_? V/Ad·8_x0004__x0016_Á.A}ü_x0019_¯/A_x0016_µ5_x001D_ø.Aú89_x0016_GÈ.AJ`_x001B_àT/A_x000E__x0019_ØÆ_x0015_y.A_x0016_gYï_x0005__x0007_b©.AD¯¨_x0001_/A`à6¾J.A_x0013_:_x0019_Ö_.Amd9Ò¹.AhZa zÔ.AkõÀô.AÓÆò¢ °.AÇ³Þ_x0014_Ì_x0003_0AÎÑ÷EO/A_x000F__x0014_û.AÔÓf/Aì6Ôb_x000F_Ê.A-Ê&amp;¸DB/A)4Êéþü.AÍÕÒ&amp;Ü.A_x001C_ob_x001E_å.AFeèM/Aè~	¤¡_x0007_0A_x0004_®÷i~/A_x000C_ßÊp².A_x0017__x000B_TÇÆ_x001B_/A_x001F_nnT_x0005_».A÷_x0007_øÏÍ¶.A¥¨Ãt/A_x001D_0_x0006_¡è.AR¥¥Ô_x001A_&gt;.AcÅ?«_x001D_/AüJ0¤h/Aæä,_x0007_sª-A_x0002_q9//A_x0014_zv¼g/A_x0001__x0002__x0001__x0015_hÜ¥s/A&gt;Ý8!b+/A¢=çå='/AÆ~Ãmã/A%_x0018_â_x000F_úñ.A_x001C_½BÊÒ.Aý5_x0019_S^g/A£³*_x000D__x0016_à/AF_x0012_°°_x0004_/A*çÖî_x0007_.A¢à£å©/A_x0010_&amp;}+p.AQZÐé_x001F_/AÕõÆ/AÂgÿcE¦/AÔs#]/A£ÌxJ_x001B_0A}£`ñì?/AÚ¢\h!/A°A¿Ï?Ö/AÆ10ap.A_x001A_÷_x000E_®ÙD/A _x0004_³i¬G/AöSü­ ¨/A_x0008_ø?°³º.AiÏM/AÄ½*¼&lt;Ø.A_x0002_NaîþÓ.A©_x0015_v½´O.A&lt;£_x0002_FZ_x0015_.A°IFC7/A_x000C__x0015_=2_x0001__x0003_t/A_x001F_a_x0002_3/A4ûTe/Az¯_x0003__x000E_¡ô.A èrÎk$.AÊ_x0006_ôhc/ADâ¾¢/A}¦~ªfZ.AØ NM2^/A&gt;³6â.A­òÏ®/A\ÃÝÓõ_x0013_/A¬(h_x0014__x0019_L.A_x000B_wéê_x0015_È.AF,­Í_x000D_/A.~9|[ù.AL­Ë»%.A6ðÖ.A_x0013_xòÑ_x001E_/A_x0003_bõ#_x001E_#.A_x0003_SSYÑÇ.AnÙ_x0004_¾#.A_x0008_Z¥\ód/A.çòàJ/AXßc÷Ñ_x0004_/AÇv²_x0017_¢/AÅn÷_x0005_µJ/Ahn]6/A_x001A_ÈKô8/AøE§Y&amp;/ATêåv«	/Aþøâ%_x001E_/A_x0002__x0003_¦É_x0011_þ~C/AÈêv:êÏ.AA°ñ=Þ.A¤D@Îó/A!¢µ_x001E_+/ANïK¿_x0019_.Aìr_[ìq.A%ìÁ&lt;z.A1=Q?ð.A_x0007__x001E_Ä.A¿i_x000E_¹Ñ/A_x0001_mé.Aø0D-H.A­dêM3r/A_x001B__x0007_£àó.Av*`Kùp/AÔA_x0014_Ú&gt;v/AÖ_x0008_A1/³.Af%_x001C_äö.AËi(dÌ/AA{ñMl°.At5A°.A_x0007_._x0006_F+{.AvúzW/A¹õ-_x0001_w_x0007_0AáXêÚ²/AY±_x000C_,_x0018_/A_x0010_H¡bR]/A([7;ê5.AË_x0018__x001C_A_x001F_B.Ar¾_x000D_)£×.A9@yê_x0002__x0003_Í /Ayñ(&amp;~_x0016_/A^_x0014_¹²².A_x001F_ñäsè/A_x0010_¾ _x001D_õ$/Aªv~ø.A_x0006__ÖY.AÎ_x001F_8µjé-AÔ¾=Y/AÇÔ{ÏJ©/AFñû5`ê.AýuÕë.AtÞ.À¶.AÇÛ_x001B__%/A·Þ¡£rw/AT[]±lG/A4ç_x0018_Ñ.A_x0012_¯9À_x0017_/A_x0019_âKýG/A080qE­.A5eÞeg×.A%ày'%)/A0p_x001F_uäI/AM¸W_x0010_M/AtÁý)¯.AÅú']_x0014_/A[¤·C/AÄ_x0007__x0001_"Ü/Avs,C_x0002__x0006_/A_x0002_M_x0018_ÓÉÀ.A¦çßDðâ/AT¿iµP/A_x0001__x0002__x001E_¡G¢¥_x0006_/A­_x0011_6zÔ®/Aï&gt;NCYD.AÊRÑ"´.A°äÔê"Ñ.AÅC_x001D_×_x001C_k.Aú Û¤_x001D_&lt;/A´_x0007_ZàäÇ/A­µ&amp;[kh/A_x0014_;¸¦IÀ.AÏÐ©²Ç.A§/_x0001_÷øè.A&amp;6^å.A÷5_x0018_ÜjW/Aìy£óÁ.A4êoã$Í/A_x0001_2áÞ§]/A_x000B_Wk1ÞÎ.A}_x0008_Ó_x0011_¯.AåÝwüb.AÞ?A¾î.A±m_x0018__x0011_.AÃ¡Q_x000B_Ó_x0007_/AlLo*Ýú.Aä4£DÎä.AÙeò_x0012_/A_x001F_üÍ¥.Aö,òE_x0014__x0019_/AF_x001F__x001A_åå²/Aé£­w7/A"_x0015_a¦y.A&gt;Ð_x0001__x0003_É/A\_x0010__x0003_»§_x0016_/A'_x001C_FE_x0015_.A«÷foó!0A/Ú_x0015_e;°.A-Ð1ú.A_x0010_±&amp;ïòB.A1Âó±q_x0004_/AÈÒz+È­/A°iô.Aâè¦_x0002_Å_x000C_/A_x0014_3+P/A;±_x000D_PêÞ.AnÓÚËüp/AÀR¯_x0004_Ãý.A¿Cñ/AÒw;vIÂ.AôT_x0013_ýÛ.A_x000F_Ú6EHÎ.A_x0019_Îîä/A_x000C__x0014_,q.A@¯¨«/ADð~©I /A_x0005_!¸Íb$/Aþ|Z_x0007_¹.Ap?®_x0019_)~.Aà_x0001_X¿²_x0006_/AÂ¥3Uö-A&gt;t¹_x0010_Á½.AU_x001B_ºË'/AÆÓõ®Ð.A:Cx¢/A_x0001__x0002_¹_¬/:°.AèÖþ3»|/AÊ´ºy/A/_x001C__x001B_¤Ù.A`ýò_x0019_Ë¿.Aa_ÜoÜ.A_x0013__x0002_¸È{.A_x0010_9¬ÐW-AâÉ¶ý_x0018_M.A_x001C_²½Óq.AL­x¸@.AÚ¤_x0019__'.A:É&lt;ùù.AñÚª5_x0019_/Ai*	ÓóR/AÈçÎ3f.A¿_x0007_È;°q.A$v-ò_x000B_/A#ÁâiXu.AµÙÌ_x0010__x0017_À.A_x001B_$ @Û_x0019_/Akñ~¾¶ó-AYë­(©.AÃ±§S×Ñ.A_x0019_ë _x0011_£Æ-AXÉ7E¶.A(þZÊ.A,ÂÕ;Q.A&amp;ôÃgà.AQæ¥É:.A`~®º`.Aé¬6\_x0001__x0002_õ.AÛg_x0012_U;/AzÊdý.AäOz¦5_x0018_.A*S\©[G/A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0008_	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0001_)_x0008__x0008__x0002_)_x0008__x0008__x0003_)_x0008__x0008__x0004_)_x0008__x0008__x0005_)_x0008__x0008__x0006_)_x0008__x0008__x0007_)_x0008__x0008__x0001__x0002__x0008_)_x0001__x0001_	)_x0001__x0001__x0002_)_x0001__x0001__x000B_)_x0001__x0001__x000C_)_x0001__x0001__x000D_)_x0001__x0001__x000E_)_x0001__x0001__x000F_)_x0001__x0001__x0010_)_x0001__x0001__x0011_)_x0001__x0001__x0012_)_x0001__x0001__x0013_)_x0001__x0001__x0014_)_x0001__x0001__x0015_)_x0001__x0001__x0016_)_x0001__x0001__x0017_)_x0001__x0001__x0018_)_x0001__x0001__x0019_)_x0001__x0001__x001A_)_x0001__x0001__x001B_)_x0001__x0001__x001C_)_x0001__x0001__x001D_)_x0001__x0001__x001E_)_x0001__x0001__x001F_)_x0001__x0001_ )_x0001__x0001_!)_x0001__x0001_")_x0001__x0001_#)_x0001__x0001_$)_x0001__x0001_%)_x0001__x0001_&amp;)_x0001__x0001_')_x0001__x0001_()_x0001__x0001_))_x0001__x0001_*)_x0001__x0001_+)_x0001__x0001_,)_x0001__x0001_-)_x0001__x0001_.)_x0001__x0001_/)_x0001__x0001_0)_x0001__x0001_1)_x0001__x0001_2)_x0001__x0001_3)_x0001__x0001_4)_x0001__x0001_5)_x0001__x0001_6)_x0001__x0001_7)_x0001__x0001_8)_x0001__x0001_9)_x0001__x0001_:)_x0001__x0001_;)_x0001__x0001_&lt;)_x0001__x0001_=)_x0001__x0001_&gt;)_x0001__x0001_?)_x0001__x0001_@)_x0001__x0001_A)_x0001__x0001_B)_x0001__x0001_C)_x0001__x0001_D)_x0001__x0001_E)_x0001__x0001_F)_x0001__x0001__x0001__x0002_G)_x0001__x0001_H)_x0001__x0001_I)_x0001__x0001_J)_x0001__x0001_K)_x0001__x0001_L)_x0001__x0001_M)_x0001__x0001_N)_x0001__x0001_O)_x0001__x0001_P)_x0001__x0001_Q)_x0001__x0001_R)_x0001__x0001_S)_x0001__x0001_T)_x0001__x0001_U)_x0001__x0001_V)_x0001__x0001_W)_x0001__x0001_X)_x0001__x0001_Y)_x0001__x0001_[)_x0001__x0001_ýÿÿÿ\)_x0001__x0001_])_x0001__x0001_^)_x0001__x0001__)_x0001__x0001_`)_x0001__x0001_a)_x0001__x0001_b)_x0001__x0001_c)_x0001__x0001_d)_x0001__x0001_e)_x0001__x0001_f)_x0001__x0001_g)_x0001__x0001_h)_x0001__x0001_i)_x0001__x0001_j)_x0001__x0001_k)_x0001__x0001_l)_x0001__x0001_m)_x0001__x0001_n)_x0001__x0001_o)_x0001__x0001_p)_x0001__x0001_q)_x0001__x0001_r)_x0001__x0001_s)_x0001__x0001_t)_x0001__x0001_u)_x0001__x0001_v)_x0001__x0001_w)_x0001__x0001_x)_x0001__x0001_y)_x0001__x0001_z)_x0001__x0001_{)_x0001__x0001_|)_x0001__x0001_})_x0001__x0001_~)_x0001__x0001_)_x0001__x0001_)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</si>
  <si>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4c4bb96e0de88d709a5b01d657a0a849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</t>
  </si>
  <si>
    <t>759717c77801b02f501cc5ceaba454cd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0002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0002_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,_x000F_#A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)_x0001__x0001_)_x0001__x0001_)_x0001__x0001_)_x0001__x0001_)_x0001__x0001_)_x0001__x0001_)_x0001__x0001_)_x0001__x0001_)_x0001__x0001_)_x0001__x0001_)_x0001__x0001_)_x0001__x0001_)_x0001__x0001_)_x0001__x0001_)_x0001__x0001_)_x0001__x0001_)_x0001__x0001_)_x0001__x0001_)_x0001__x0001_)_x0001__x0001_)_x0001__x0001_)_x0001__x0001_)_x0001__x0001_)_x0001__x0001_)_x0001__x0001_)_x0001__x0001_)_x0001__x0001_)_x0001__x0001_)_x0001__x0001_)_x0001__x0001_)_x0001__x0001_ )_x0001__x0001_¡)_x0001__x0001_¢)_x0001__x0001_£)_x0001__x0001_¤)_x0001__x0001_¥)_x0001__x0001_¦)_x0001__x0001_§)_x0001__x0001_¨)_x0001__x0001_©)_x0001__x0001_ª)_x0001__x0001_«)_x0001__x0001_¬)_x0001__x0001_­)_x0001__x0001_®)_x0001__x0001_¯)_x0001__x0001_°)_x0001__x0001_±)_x0001__x0001_²)_x0001__x0001_³)_x0001__x0001_´)_x0001__x0001_µ)_x0001__x0001_¶)_x0001__x0001_·)_x0001__x0001_¸)_x0001__x0001_¹)_x0001__x0001__x0001__x0002_º)_x0001__x0001_»)_x0001__x0001_¼)_x0001__x0001_½)_x0001__x0001_¾)_x0001__x0001_¿)_x0001__x0001_À)_x0001__x0001_Á)_x0001__x0001_Â)_x0001__x0001_Ã)_x0001__x0001_Ä)_x0001__x0001_Å)_x0001__x0001_Æ)_x0001__x0001_Ç)_x0001__x0001_È)_x0001__x0001_É)_x0001__x0001_Ê)_x0001__x0001_Ë)_x0001__x0001_Ì)_x0001__x0001_Í)_x0001__x0001_Î)_x0001__x0001_Ï)_x0001__x0001_Ð)_x0001__x0001_Ñ)_x0001__x0001_Ò)_x0001__x0001_Ó)_x0001__x0001_Ô)_x0001__x0001_Õ)_x0001__x0001_Ö)_x0001__x0001_×)_x0001__x0001_Ø)_x0001__x0001_Ù)_x0001__x0001_Ú)_x0001__x0001_Û)_x0001__x0001_Ü)_x0001__x0001_Ý)_x0001__x0001_Þ)_x0001__x0001_ß)_x0001__x0001_à)_x0001__x0001_á)_x0001__x0001_â)_x0001__x0001_ã)_x0001__x0001_ä)_x0001__x0001_å)_x0001__x0001_æ)_x0001__x0001_ç)_x0001__x0001_è)_x0001__x0001_é)_x0001__x0001_ê)_x0001__x0001_ë)_x0001__x0001_ì)_x0001__x0001_í)_x0001__x0001_î)_x0001__x0001_ï)_x0001__x0001_ð)_x0001__x0001_ò)_x0001__x0001_ýÿÿÿó)_x0001__x0001_ô)_x0001__x0001_õ)_x0001__x0001_ö)_x0001__x0001_÷)_x0001__x0001_ø)_x0001__x0001__x0001__x0002_ù)_x0001__x0001_ú)_x0001__x0001_û)_x0001__x0001_ü)_x0001__x0001_ý)_x0001__x0001_þ)_x0001__x0001_ÿ)_x0001__x0001__x0001_*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</t>
  </si>
  <si>
    <t>cbae386edb1a7a5e1b4f6822f32602a4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0002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_x0001__x0002_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0001__x0006_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HÝe_x0011_ê_x0015_A²_è	B÷_x0003_AFi®(z_x0004__x0004_Az/ü{_x000C__x001F__x0003_AòNÁE½Ä_x0002_ASnY_x0005_Aê[KÑ M_x0005_A_x0001_2]_x001A_þ¯_x0005_AÎ` -_x000F__x0005_A6y_x0007_[_x0005_AÜ«_x0010_DîÇ_x0004_A_x0018_Ý~Z7 _x0003_A&lt;7¸_x000F_	n_x0003_AÇ§dô_x0019_L_x0003_AA_x001C_Av_Ö_x0002_A_x0001__x0008_´úiW_x0004_AâÒW_x0008_\4_x0002_Axu3_x0003_A_x001A__x0010_Ö[ô_x0004_A$³¥ê_x0002_A0Î_x0015__x001B_(8_x0004_AÜê°TIþ_x0004_A_x000E_I_x001B__x000C_Q_x0005_A9_x001B_Îù§÷_x0002_A#í½&gt;_x0016_°_x0005_Aö]_x0019_ì©¾_x0002_A2_x0015_³/N_x0003_Aø«&amp;V_x0004_AfÅ9_x0002_°_x001D__x0006_AüÍ¡´ÏS_x0002_AÂ4_x0003_·[_x0004_A²f§_x0002_A9&amp;$FÍ_x0002_A¯fS_x0014_4_x0003_A±R»àÁ_x001C__x0003_A0ò¥Þ_x0003_AR_x0007_$_x0002_AÑËI@_x0005_A2ç0AFh_x0005_Aï?n{_x0003_A&lt;M_x0010_ª_x001E__x0006_A D_x0002__x0018__x0005_A_x0006__x0015_7w_x0006__x0004_AÏkå¹î&amp;_x0005_A}#C,üç_x0003_A3ãü_x001F_kt_x0005_Ag±_x001D_t_x000E__x0011_/B_x0006_A&lt;a!Aá_x0004_AG_x0018_£&amp;dî_x0004_AÛÉÌÐwN_x0005_A_x000C__x000B__x001D_Vt$_x0005_A_x0006_D_x0018_pÙx_x0004_A_x0019_MÛg»_x0003_A_x001E_Ð&lt;Ç_x0006_AfN_x001A_ën_x0004_A(£ÕN_x0005_A^è3Ýë,_x0005_AÌmä¾_x0010_Ù_x0001_A_x0010_4Qò¿_x0004_Ax_x0008_¶ê_x0004_Aü!®_x0007__x001E__x0004_ANîz_x0016_fã_x0002_AÃËe_x0004_AA_x000D_®o¯_x0004_As¯¯¹_x0002__x0004_An@ÊµÍS_x0004_Af`¿]	_x0003_AFæÀ_x001E__x0004_AdZg_x0004_AF_x0005_ªÍá²_x0004_A¹Îª_x000B___x0003_A1IKÈ_x000F__x0005_Aþ_x0006_¨ä|¼_x0003_AW?8HW_x0002_A_x001D_8=fÀE_x0003_Aje_x001B_Òp_x0004_A¦ì	-_x0019__x0006_A)@N³_x000C_0_x0003_A_x0001__x0008_&lt;åX_x0015_w_x0008__x0003_A%o}õö¹_x0002_AJó\½_x0005_Aàíîº_x0003_AÞcIü_x0004_AB¶ªµ1º_x0002_Avå¨åÅï_x0003_Aüô_x0007_YT3_x0003_A;_x000C_á)_x000D__x0003_A=ñDå_x0014_t_x0006_ABe_x000D_XÝ_x0003_A¾ºÝªF_x0005_AlÝRù*_x0004_AÎÂæº_x0004_AÀ@:_x0012_Y5_x0005_A`¥p&amp;`ä_x0006_Aé_x0017__x0007_H8Í_x0004_A_x0006_ÐÄøT_x0002_A°1W_x0004_A¤º¾úÁ¥_x0004_AFÀø¯ _x0019__x0003_AÐ}2Z×H_x0004_AFÿN1_x0018_°_x0002_Ar3{6×_x000F__x0003_A9ÿ1½S_x0005_A$_x0017_(W_x0003_AÄvÔKd_x0002_A&gt;_x0003__x0007_}_x0017__x0004_A&amp;b½yÆá_x0003_Ae_x001A_)_x0004_A}_x0001__x0014_òÃ_x0003_AâÓÕ¢_x0007__x000D_	a_x0005_Aê_x000F_&gt;_x0005_Ù&gt;_x0006_A_x0012_£Ô«*_x0002_AìþÂ6_x0001__x0002_Aí#(P¶_x0008__x0004_AÌGþ9¿_x0004_AXDZn½_x0004_Aj_x0012_ÃL_x0017__x0005_A._x0002_0:_x0003_A¶ïTjó_x0005_AB_x0001_	_x0015__x0006_AI~blÃÓ_x0005_AP`¹¢Òâ_x0003_A° _x0004_&amp;k_x001A__x0005_A_x001C_R{_x0001__x0004_A_x001C_ÎÏ _x0005_AEIs½nû_x0004_A_x001E_GS ç_x0004_ABXFv_x0005_A_x0018_Ö$ÂÑD_x0004_Aci÷CN_x0002_AcÑ_x0005__x001E__x0012__x0004_AYÖ£ÜT¯_x0004_A²·»óA_x0005_Aé¡9O\­_x0003_AÍ	¥§9H_x0005_AR_x000C_åÃ_x0015__x0004_A÷è	_x0016_i5_x0003_A~_x000C_SÓéo_x0004_A_x000B_/ìÉ_x0002_D_x0005_A_x0017_CÅÅ_x0005_AØ®`_x0004_A_x0007__x000C_r@8_x0007_N_x0004_A2_x0004_C7Ô_x0002_A8¦«2¯º_x0003_A&amp;_x000B_{±2_x0005_A]=&amp;_x000D__x0004_A[à7\_x0004_Ê_x0004_AxÊV@_x0003_A:_x0004_³_x000C_ß&gt;_x0003_A!xGßv_x0005_A®­ïS_x000F_¨_x0003_Aþ_x0005_-_x0004_A`¹Cý¸"_x0003_AÞÈC¡_x0004_Aöæq_x0001__x0002__x0003_A¡5¯y_x000F__x0005_AÉ_x000D_käÍ_x0005_A_x0015_ÆUÆ_x0003_Aô1RðJ°_x0003_A_x0006_z¡\Å_x0003_A?RÿlÇ_x0005_AØ_x0008_YÔ`_x0004_AÁÆ_x0001_IÏ_x0003_Aiå§PÏ_x0002_A¢­°7ì_x0004_AÝ÷±ÇP_x0004_A°ÙB0ÚG_x0003_A²bö«,_x0005_AÃ¯{ø\_x0005_A4sdM_x0004_Av]_x0013_	ØT_x0003_A2_x000C_%êáí_x0004_A?§nç_x0008__x000B_dP_x0004_A_x0007_l~Ù_x0004_Aú¦ÒÔ|Ã_x0004_A_x000C_ýòË_x000F__x0008__x0005_Af	ïcvó_x0002_A0Ç¸Åµ_x0001__x0006_AÈ_x0016__x0019_Z_x0004_A©pa&amp;s_x0005_AHIé_w_x0002_A.PNI_x001B_¤_x0005_A3~B½&lt;ë_x0004_Aüj_N_x0002_¼_x0003_A_x0018_áí2{_x0003_AVñáÇ_x001B__x0004_A-×xÿ9`_x0003_A/Á9§ë_x0005_A_x000E_áT5VJ_x0003_A©¬Ò_x0015__x000E__x0004_AÁ$aýË_x0004__x0004_Aô ü|w2_x0004_A$ÖÂËrQ_x0005_A­3_x0003_é»_x0004_A"íÒ_x0007_¡_x0002_A_x0008_é¤E¾U_x0003_A"y4~_x001F__x0004_A«_x001F__x001B_ç¶±_x0005_Aò68»_x0004_Aþ_x000B_/4U_x0003_AfË?À¬ê_x0002_AB]_x001F_äV_x0005_AV²_x000F_§àé_x0002_Aì"\¦_x001B_ã_x0002_A_x0008_	Ð_x0002_&gt;½K0_x0005_A²_x0004_1·»Ü_x0003_A@Þ%PüF_x0003_AÚe¼S&amp;J_x0006_A"áBÍ_x0016__x0003_Aµ&amp;lìÙ_x0004_AÖX_x001B__x0011_8_x0011__x0004_A®jSJæ_x0003_Aòõ_x000B_p_x0004_AoHihà:_x0003_Aê_x000C_l_x0017_ÃN_x0003_A6&lt;a_x0014_nf_x0002_A_x0008_JBÑñ|_x0003_A_x0007_:(Â_x0003_A	_x000B_ï-`R_x0003_Aé_x0006_vy{_x0006_AÚÍ"_x0006_7ò_x0002_Aqº(ÈÌÎ_x0005_A	Véÿ_x0003_A_x000D_Å§4_x0017_ú_x0003_A~0F_x001E__x0014_o_x0001_Aÿ:Íû¿_x0005_A_x0012_Ç¯íæ±_x0003_A_x0004__x0017_n6¾ù_x0004_A­·Øü»_x0006_AþbhÚ_x0003_A°uÙÇ×·_x0005_AáâÕcã_x0003_AÖ3î&amp;ô_x0003_AÞ_x000B_º«ìd_x0002_AÒ÷õ_x000F_}÷_x0004_A&gt;LÇ_x0006__x0007__x0018_&amp;_x0005_A.Yà0l\_x0005_A][÷y_x0004_AÌÀ/à_x0017__x0004_A¹Ô2³®9_x0005_A(]Ð_x0017__x000F__x0004_AE_x000E_@Ì*_x0004_AºY¶¿1_x0005_Aî¦|_x0003_AîË¥Æë_x0003_A_x0018_©¼¶_x000C_o_x0005_A_x001C__x000C_|H¦_x0004_Am`Y×,_x0011__x0004_Ax_x0019_û_iú_x0003_AØ9h:Ì_x0015__x0004_A_x0010_l+cÕ_x0001_A¼«:2O_x0003_A0Yéé/_x0003_AÕaçwÞð_x0003_AøÚ.þ,_x0005_A)Ç_x001F_GÒ_x0005_A_x001E_Þ´R{=_x0004_Aæ=Ì±*_x0004_A;°¯¸._x0005_AòÎ]_x0006_Yv_x0002_Aã¬p$ÿ_x0002_A Å}Næ_x0003_A_x000E_ wÕ_x0017__x0003_AIÖqz®_x0007__x0005_A_x0004_3³P_x0005_AùÉæ_x000C_Â_x0005_AúN_x0007_e£_x0004_A_x0007__x0008__x0016_Í$úå_x0011__x0004_AÍ\;%æ_x0004_AÊÙç}Çü_x0005_AÃì_x0014_qîw_x0003_Apõ_x0018_º%_x001C__x0004_Aöøh¶_x0004_A¾AÞ¡_x0001_D_x0004_A&lt;Xõ_x0006_AR!rJ_x0004_A«%Ài«§_x0004_A¦/TF_x0005_AzbÕg_x000F__x0005_Aê6 Ö-%_x0002_A_x0004__x0012_¹^Å¢_x0003_Aô_~ã3_x0004_Aí_x0014_×¿¬Â_x0002_A_x0004_OY}Î_x0003_A{7ýÁ4J_x0002_Aµ¹Ïä`_x0004_Al_x0010_¼ÉF|_x0002_AÊ}ø¯x´_x0003_A6¼â.ºà_x0004_A_x0006_Ó÷`@_x0002_A¸¡ÏÞÿ_x0002_A_x0018_¶knEü_x0002_AáÓ(Þó_x0002_A?»ÃÍ_x0017__x0005_A_x0004_¨+lm?_x0002_AlxÎ_x0016_xS_x0003_A_x0012_Çï_x001A_þ_x0004_Aö»°"_x0003_A!ir_x0007__x0008_~_x0005_A,G_x000D_l _x0003_Aµà»F:_x000C__x0004_AÊ¡ í_x0003_ADo_x0003_³ò_x0003_AÌ|JR¿Ô_x0003_A²_x0006_T9_x0004_A=aZ_x0004_A¾_x001C_ÐÑ_x0005_A_x0011_¥ÌÄ£Ç_x0003_AÇÙÄ*ú_x0004_AÝl&amp;ò_x0005_Aì;h}_x0005_Aò±"îë_x0004_ALÏ$î{'_x0004_AHL_x0007_l$_x0003_Aµ®_x0011_ÃÄú_x0002_A@_x0008_)E_x0002__x0005_AÕ³P0¹f_x0004_Abþ¦S_x0004_AÈTì.)_x0005_A' _x0016_LH´_x0004_AYtÅ_x001E_mÐ_x0004_A¹_x0017_ØÑØ*_x0006_A¨]P '_x0003_Az_x0013_yÂw¤_x0004_A_x0015_ú9£_x0005_AÔÝ«ýw_x0005_AØ_x0001_½·ý_x0003_A_x000E_ñ_ÜÆØ_x0004_A©P\à¹¢_x0003_A¦_x0015_ µ_x0005_A_x0008__x000B_ÂÃR_x001E_ã)_x0003_A_x001E_ôB_x0010_]_x0003_A6_x000B__x0013_s¦»_x0005_AøJZ_x0001_W«_x0004_AGð)ò	È_x0002_A_x0016_	_x0017_2_x0003_A,zõe_x0004_A85ò»êP_x0004_AüL_x0008__x000B_½_x0005_ARw2Þj_x0012__x0003_A·96_x0006_¤ê_x0004_AÎß´£Þ;_x0003_A	Ù9À0_x0004_Aôü$xm_x0006_A6vLmÃÇ_x0002_A¬R¸Ò=S_x0004_AWLJÁK_x001F__x0003_A.üÞ_x0010_`_x0004_AúQm__x0017__x0005_A_x000E_5tÓ_x0003_AÓé]w_x0007__x0006_AÈç½«ÿ_x0004_Ap'U£_x0002_AÂ_x0010_9;_x0002_AbÇ&lt;_x0003__x0006_Aq_x0007_î_x000B_Iè_x0003_A±Üø,l_x0002_A_x0004_å?±©j_x0003_An©*_x0005_Adñ_x0011_¢_x000C_&gt;_x0005_A«Þí0"º_x0002_At{ãÃ_x0001_	ó_x0016__x0005_AËÝç·1_x0002_A¶â!ñ_x0004_A#¿I_x0004_A_x0001_Ñ_x0015_6â_x0003_A_x0006__x001A_Y_x0014__x0006_Aª_x000B_fÚ0_x0004_A&amp;e_x0007_å´_x0004_AD}mÂ_x0003_AJ3ªÔ_x0002_AvfG]B_x0006_A_x0002__x0003_ukº_x0005_AA	q_x000D_·_x0004_Aô ë_x0003_AZáÇÑ¼U_x0006_AFû`oÎ3_x0003_AÎ£ùÑAò_x0004_A@¸)4-_x0004_A_x0014_;Ûp_x0004_Aöôh*_x0008__x0004_A:¶&amp;æ²_x0004_AElÖ	K_x000D__x0005_A°Q~É_x0005_A¤?_x0019_íRE_x0005_A(_x0014_ðÐö´_x0004_A	óÊ _x0003_AC(ÌÂë_x0002_AïÖÓ.cß_x0004_ALMÜ5_x0004__x001E__x0005_A¿¹)ÂÑa_x0002_A7òùþ{	_x0004_A¶]#4_x0004_A	_x000C_5;{Ïü_x0004_A ì_x0005_Î_x0004_A­_x001B_¸À_x0005_AE_x0004_¬Å¢_x0006_A©_x0006_#[ò_x0019__x0006_A§1Oûç_x0004_A~²5_x001E_Ò§_x0003_AH·~­_x0013__x0013__x0004_Aç3~_x000D__x0005_A\Çø(¡_x0004_A³P4¹£Z_x0004_AK_x0010_(H_x0001__x0006_A*ä÷Uî_x0016__x0004_AÜäàµ_x000C_æ_x0004_A_x0004_5v_x0015_¯Í_x0004_Aò_x0010__x0013_&amp;_x0004_AN¬3_x0008_!_x0019__x0004_A=_x0001_Î]_x0004_A4¶[d_x0007__x0004_A_x000E_Ñ9o§_x0005_A¬üS0ø_x0002_A°ckÛ_x0005_B_x0005_Az6ØZ"_x0003_A5t*Å_x0001_AõüJÿ¢ê_x0001_Ad!Üpû_x0005_A_x001C_B_x0019_º_x0001_A¦þÿFË_x0004_AW&gt;!ÇsA_x0005_A#_x0013_ë_x001C_s_x0006_AÒ$F_x000B_6_x0004_Aòfzá_x0007__x0008__x000D__x0004_AçD½z_x0001_Aª³)S_x0004_A&lt;ßï_x001A_q_x0004_A_x0016_ul_x001A__x0005_A_ç+=_x0006_A_x001A_Ù¹N5_x0006_A_x0016_Æ_x0001_â_x001C_¥_x0002_AéSï]q_x0005_AZ?øü_x0004_AÓ(Â]k_x0005_AÓPÑÝèE_x0002_AZÁ¹Ç_x001A_¸_x0003_A:ª§_x0003_'S_x0003_ABE?_x001A_GÒ_x0002_A¥;$â_x0004_A_x0014_gã¸	w_x0006_Añ9£ Q_x0003_Avô(æÂN_x0004_A÷_x0018_1Î1_x0003_A:Î_x000B_3&lt;ü_x0002_Aª¡íÂ\Û_x0003_AZ_x001A_33÷_x0002_Aï_x0014_éÕk_x0003_Ah¢±_x0011_ã_x0006_A_x001B_äã`õ_x0002_A_x0006_ºú_x0017_ð_x0004_A_x0017_)÷ºª_x0004_A.6ª~nx_x0004_Aâß7_x0003_A0_x000D_¢h _x000D__x0005_Ajx9_x000F__x001E__x0017__x0005_A_x0001__x0006_ZÇvCÈ_x0002_AðY?9¶_x0003_AÕEÌÒüg_x0002_AÜe	_x0010__x0003_A6 zâ5_x0015__x0004_Aæ(ªS[_x0005_A×r}- _x0003_A_x0012_Â&amp;@ç_x0005_A=ÍVZ_x0004_AÜk¤û×p_x0004_AÒ°ñÛ/È_x0004_Aº@P_x0017_÷Æ_x0002_A_¿d (¸_x0002_AàÉÂ.e_x0003_A «4¬2)_x0005_A_x0018_zÞxÁy_x0004_Atk0}_x0004_A)³4M_x0006__x0003_Af_x0007_\PìV_x0004_A&gt;Ð5Ê _x0004_A_x0004_]_x000E__x001D_Kc_x0004_AÕÒ_x000E_¡q_x0004_ALæX3Q_x0005_A*,_x0011_ý_x001F_3_x0004_AÁµ_x0006_ïÕ,_x0004_A%Q *D_x0004_A;ÓsÆÒ×_x0003_Aô_x0002_¾W_x0005_A_x000F_À%R×_x0002_AÐI_x000C_5¯_x0004_Aa_x000F_¾X_x0011__x0002_A¹_x001B_¹_x0007_	ºî_x0002_A9Ç³Èq_x0002_AÀ³_Ûô_x0005_Aa»o_x001C_-¿_x0003_A¨ÞÎh_x0003_Aî XH´_x0003_A_x0008__x0007_8ØN_x0004_AºçA_x000C__x0004_A\_x000E_´±&gt;_x0005_AöÙ4_x0019_`&gt;_x0005_AA&lt;*`A»_x0003_AuÁ]7Ú_x0002_A~I_x0002_ß±W_x0002_A¤y#_ñ_x0004_A´Oø×_x0001_?_x0004_A Ñ½Äùï_x0004_AL_x0015_ÕÜ**_x0006_A_x001C_ékê_x0003_ARE6ç÷_x0003_A9»ö!¾ê_x0004_A}w_x0008_uá_x0003_AÞíÔ2ÿë_x0002_A=¿«²!_x0003_AI_x001B__x0014_þoM_x0004_Aî5_x0003_´_x0005_AKfù._x0010_b_x0001_Aæ_x000E_PB_x0005_AY_x0010_éSÖ_x0003_A´Óy8ZË_x0004_A}Ó[ ­°_x0003_AáE_x000C_Ä/_x0006_A84I_x0010_&lt;µ_x0004_A_x0007__x0008_Ô¨xØæ§_x0003_A*¿|#gÄ_x0003_AG5ìAN_x0003_A¢é¬_x001B_±_x0005_A8þÜÌ|_x0003_Að_x0015_Ó_x000D_ÐQ_x0002_AÖ_x0008__x0016_MK®_x0004_A_x0012_CLÆ°_x0006_A´tQ_x0007__x001B__x0005_AØer_x0003__x0005_A^Ò+E(í_x0003_A~ódð#_x0005_A|L´_x0018_°_x0003_AJ_x001A_IÐz_x0005_Ah£ô»@7_x0004_AbÌ½_x0005_p_x0003_A#_x0007_£0ûF_x0004_AME_x0015_­_x0005_AF_x001A_3V_x0004_A0B«j¥_x0004_A.=_x001D_OKö_x0003_A,Âul¹_x0004_Aèø_x0005_¡ª÷_x0003_A:¨H_x000B_v_x0003_A4ÀA)"²_x0005_AzùzRm_x0003_A¡"_x000B_±ç_x0003_A¦?ì_x001F_b_x0003_AWÄ.Êåº_x0005_AÍ%AíÞ_x0003_AeCP¹Íè_x0001_A&lt;»íå_x0001__x0007_[_x0002__x0006_A_x000D_ß!Òæ_x0003_A{ô)¿­Ù_x0006_A_x0007_2wXý_x0002_A&gt;_x0006_Úç~Ù_x0003_A_x000C_Y§_b¬_x0002_AÄdÉá_x0004_AúvF_x0006_ö@_x0002_Aã_x0004_ÈI_x0004_A¥ÜyQ^_x0005_A 7Bh«_x0003_Aéâb_x000B_~6_x0003_AÂ$R}-8_x0004_Al_x000E_«úM_x0004_A_x000F_¥ªiÇ_x0002_Aá¸^í_x001B__x0004_A$òB·ÕJ_x0005_AÊ6_x0011_²´_x0002_AoÕñ_x0003_ü_x0003_A],·Ûº_x0005_AþøxTì_x0006_AÞ®ë5¡l_x0002_A_x0013_}[_x0004_Aâ .ýIC_x0004_A@ìóÍÂ_x0004_ABD®_x0010___x0005_A,ÿ[Xî_x0003_A[Ü¬_x0005_A'áW¸8'_x0003_AiX.²Ój_x0005_A^Ì=ÖD¤_x0004_AR¡®Ý=_x0002_A_x0006__x0007_rFjØÂ_x0002_AþÔä	_x0013_Þ_x0004_AâX_x001B__x0004_A`©0_x0014_çô_x0002_A_x0002__d_x0008__x0005_ê_x0002_AÊ±_x0003_A_x0007_ªÕ=/î_x0002_Ac=µ_x0014_ÜØ_x0003_A0`&gt;vÒ_x0004_A­¢K¥á_x0004_A_x0018_i§__x0004_A7Å_x0017_V_x001A_Ç_x0003_A&lt;_x001A__x0011_&lt;Ï_x0003_AJn¼½hW_x0004_A.þÞaÃ-_x0005_AT!^­L_x0002_A®nê)ûä_x0001_AxÂ_x0014_ìÀ_x0003_A&gt;Å«WeÇ_x0004_A_x0011_¸ò?0Í_x0003_A.|_x000D__x0004_	_x0003_A9~kû¬_x0005_A\]åÕ_x0002_AVU'Àw_x0004_A^ÿ	IQî_x0005_AÌª"WÄ_x0003_AG»ãuð_x0003_AXë0åÎ¾_x0002_AhLÍªÒ®_x0004_AX_x001F_¹Ã_x0002_Aóäó|_x0013__x0005_A_x0018_µ¼/_x0008__x000C_K_x0005_AT.`%±_x0004_Aà4â®_x0017__x0003_Aôï_x001C_n·&lt;_x0004_AñM__x000B_V_x000C__x0005_AN_x0001_ÉúÄº_x0004_ANú_x0007_Í³_x0003_AúfS_x000E__x0002_L_x0003_AüÑ_x0004_æ¨_x0004__x0005_A¼.y{ÿá_x0002_Aê_x0001_Xê_x0005_ADPÉ?·}_x0004_AåÜ·*_x0003_Aì_x0013_WR)%_x0003_Az#º_x001E_z_x0004_A0_x001E_qÏk_x0005_AÈYWíP;_x0004_AÎ_x001A_	p`_x0003_Aae4Ýí_x0013__x0003_A¥Bµ:æ_x0004_Auª_x0003__x0014_ËÎ_x0005_A@_x0016_'¶A_x0003_A°m9¸9_x0004_Aû¾_x000B_³_x0003_A®zW_x0002_A@gn¯s _x0004_Aâ"-fc_x0006_A.:Ëd@_x0004_AÊÊB¬_x0018_3_x0003_AÚ_x0008_¨É5Ê_x0004_Aù-þä_x0003_A¤P_x0007__x001B_n÷_x0002_A_x000C__x0011_¤u=CÀø_x0003_Aè¿ð´ò_x0004_Aº_x000B_@Ëm_x0004_AåÈ¡üq _x0005_A­`ãoA_x0005_AìIÔgnI_x0003_AêóËåÌ_x0003_AÂcð_x0003_A½_x0001_ßHI_x0005_Añ_x0005_Ïòÿ_x0002_AâP_x0014__x0012_LÑ_x0004_ALáí®w_x0004_Aö_x000D_(ü_x0004_A.©_x000B_ïä_x0003_A]^o´_x0004__x0004_AîÜ­qö_x0005_AaèùÍ_x0003_A¢l]`2_x0004_AÌyuL'0_x0003_A#_x0003_I±V_x0019__x0002_A¦Û&amp;_x0008_'­_x0005_A7l¤!^_x0004_Aúj_x0010__x0003__x0006_AÄ8S90_x001A__x0003_A_x000E__x001A_¨_¦_x0003_A\_x0002_sÓ÷c_x0004_AÆ_x001A_ÒS_x0007__x0006_A¢?	×Ê_x0001_Aþ%_x0006_Ð²_x0005_Aí_x000D_9®_x0003_A¬aY_x000F_­¸_x0003_Aë_x0001__x0007_F_x0005_AO&gt;a±_x0005_A_x0019_aÏç_x0003_AÕËPÀl³_x0002_A½ôï_x000D__x0006_AþÇ_x0013_æ;+_x0003_A¬_æ(5_x0005_A#Nðc$_x0006_Aß/Ù$!_x0003_A\á}_x0006_A~_x0016_ô|U[_x0005_A_x000F_j_x0015_ÛYÀ_x0003_Añ97_x0012_Ý&lt;_x0004_A¼^ª_x001A_]_x0004_Ay|"ñC_x0002_A "a¿-Ì_x0004_AUà4pt_x000E__x0004_A*ïù3_x000F__x0003_AôgÂ__x0019_H_x0003_A¤¯_x000F_+Ó_x001B__x0005_Ah)27:¡_x0004_A°Îê_x0005_J_x000F__x0006_A_x000B_é&gt;sä_x0004_A¦^,¹ú°_x0003_A_x0011__x000E_,&gt;_x0003_A9_x001E_¹;D_x0004_A(£íº6÷_x0003_AH_x001C_	Uè_x0003_Aæ»¹B!_x0003_Aï \å2_x0005_A¢X+ó1}_x0005_AÞ³ÿvg_x0003_A_x0007__x0008_¤_x0006__x001A_ï_x0011__x0004_A-Åµ_x000C_2_x0002_AzäºG_x0004_A#&amp;m-8î_x0003_A_x000F_òçW_x0016__x0004__x0005_Aè={_x0016_A_x0003_AâËSY_x0004_A_x0016_óK¢¡b_x0001_Ar{.ù_x0002_A_x0005_&gt; _x0004_~j_x0004_A_x0007_nBzûó_x0003_Ac9Â_x0005_A¸àkné_x0004_A¬hª5«o_x0003_AüÈRÌ_x0017_¨_x0004_AN¶­2_x0003_A¨iy¿o¬_x0005_A_x0002_0þ¦Õ_x0003_ApdZë¤_x0002_A2½]._x000C__x0001_AÐG»_x0016_Â_x0004_A.Cs#_x001C_._x0003_Aðk{î E_x0005_A¶éê8çÅ_x0005_Aó=[H_x000E__x0003_AHj'°îÙ_x0002_A&lt;Uø_x0004_Arì_x0008_N_x0015__x000E__x0003_A®*ç?wû_x0003_Aø¢:KA_x0003_A8ÿÀ/_x0002_A~tJ_x0001__x0006_)m_x0004_A#_x000D_ô_x0008_!§_x0002_AÄÔÂ?ýc_x0004_AÐ "¬m«_x0002_AV_x0007__x0007_ap=_x0005_AoCÓtÕ_x0004_A_x001C_ãæôg_x0004_Ap_x0006_ÛHÊÇ_x0004_A?-Æ+¬x_x0005_AN]aIÔ_x0005_A_x0018_Úä_x000F_öÎ_x0002_A^nt·v_x0004_ALüéç:g_x0004_A@ó_x0007_å_x0003_K_x0003_AÄ©1=_x001B_Ù_x0002_A"ëóð-v_x0004_A_x0008_¢_x0012_k÷è_x0005_Aµ¨t©mé_x0003_AÊ}	:N_x0004_AnPÃPrÐ_x0003_A~'Ú¤_x0005_A_x0012_ÿ¾_x0014_èÐ_x0005_AOFE)c_x0004_A_x0018_xTNý_x0002_AhËËfßû_x0003_Aö~ý_x0001__x0002_AAòèÜ«_x0005_A_x001E_hÆ)D_x0004_Aî¨ÛÐ_x0003_AÖ_x0002_&lt;_x0006_j2_x0002_Ab9Ç¾1_x0004_AV¤ìyPË_x0004_A_x0001__x0008_n¾9{Ûå_x0003_AÚ&amp;àAml_x0005_Amí};Kè_x0003_Aî",²/:_x0002_Aë:_x0019_úu_x0004_AvÕÖnÄý_x0004_A_x001E_i·ÌÈÂ_x0003_A&lt;vÕ ß_x0004_AÙ2Á®B_x0004_AJØrß_x0003_A_x0011_:ik_x0006__x0003_Ad±ÊÒ`\_x0004_AP_x0018_&amp;`_x0005_AF.þÌ_x0019__x0007_AÞFPö_x0007_k_x0003_A_x0011_ºÇÌ_x0005_AÅf_x0015_j¿Ç_x0003_AÌ__x000E_r_x0008_?_x0005_A¨àîólþ_x0002_A°^uÓ_x0005_Ak\¦³E_x001F__x0003_A2k^Øõ_x0006__x0004_A_x0011__x0006_äe £_x0003_AnCñEÙª_x0004_Aë4_x0002_TÌ_x0004_Aª2akÖ_x0002_A_x000E_J8#	_x0014__x0005_ABUe_x0018_ìà_x0003_A_x0012_GmGe_x0016__x0006_A¡&amp;9JÇÄ_x0004_A_x001A_	9hÆý_x0004_A_x001F_y^¸_x0001__x0007_´ú_x0003_AÀ;/f:¿_x0005_An_Ä'_x0004_Aì9&lt;K¬v_x0004_AK,2½rñ_x0004_AÒO_x0004_1ÿI_x0003_A¼Úãû]J_x0005_Anè_x001A_Ì_x0015_«_x0005_A_x001C_cICÚÆ_x0004_Aí{ù_x0003_AÀüKLG3_x0003_Aü§Lå_x0003_AÆk.ÑG»_x0004_A_Â	_x0005_A®'äà¨_x0006_A`2nÂ_x0002_A_x0017_`ëZµ_x0003_Am_x0018_¤Æµ_x0004_A´Ò(,:é_x0004_A:®;_x000E_Ãè_x0004_AVÆ|_x001C_Ô_x0003_Af¦ÂYe_x0018__x0004_AM/»h_x000E__x0003_A_x0012__x001E__x001D_Ô	_x0002_A|_x0015_Pâ&lt;e_x0005_A_x0018_Ì.(_x0005_A_x001A_¤ym_x0004_A _x001C_Jn_x0004_A¬=µ_x0007_7­_x0005_A_x0014_XÔñ¹È_x0004_Aú_x000E_¢_K_x0006_AzÉWòáÛ_x0004_A_x0007__x0008_¥ju_x0003_d_x0004_AÊg¾ýb_x0006_A^_x0014_lWÂÚ_x0004_A*ÀwÍöm_x0004_AwKh_x0015_W_x0003_AÉ¥_x0014_*3_x0005_A®UñþÉ_x0003_AkûE_x0011_U_x0003_AÛ²¾¥'Å_x0003_AÒ_x001F_½¾R_x0019__x0003_AÙ¶WXÎD_x0004_A¦/SëÜ®_x0004_A^ó5f¤d_x0002_AxõËä£Æ_x0002_Ab_x0005_ ¹dÅ_x0004_A-ûVUö_x001E__x0004_A_x0016_ÇQ_x0002__x0004_A¤µ&gt;Oá_x0003_A_x0001_bÇú_x0003_A¾Ïøù _x0002_AÊAÄä_x0003_AB!¯î~_x0003_A_x0006_\ÅOã_x0002_AÀµß¸_x0004_Aú­áH¢_x0003_AbJ3FõÌ_x0004_A_x000D_´_x0001_é§¯_x0002_Ax¶ Ôj-_x0003_AÏ4¦i_x0002_A*]ç._x0005_A]Nùw¬_x0004_A°Hÿ_x0002__x0008_7Û_x0004_A"'dó§_x0003_As96ë_x0002_n_x0003_AÓÊhÎ¯½_x0003_A;çuäé£_x0004_A+Ñü_x0013_	M_x0004_A_x0010__x0012_ÈDG_x0003_AA&lt;grAY_x0005_Aôvü	_x0003_A¾I_x0004_Iå_x0003_A$Ú_x0017__x0003__x0011__x0006_A_x001C_SB_x0010_m_x0003_AúFV_x0016_~C_x0005_A¾UÛvý_x0004_A_x001C_d¯J_x0004_Aæþ¥¿_x0005_Aø¦ØÜZh_x0003_AµÑ_x0001_7_x0004_A_x001C__x001A_Óî©_x000F__x0006_Aâ¹Úi_x001B__x0006_AJR÷i_x0002_M_x0005_A23NòÌ&lt;_x0003_A_x0016_|_x0018_¥Û_x0004_Añ'"Û(ÿ_x0004_A2ðð_x0005_}_x0005_A_x0018__x0006_p&lt;p_x0005_AÈ(ª2ñå_x0003_AúHÚmà¨_x0003_Aîµ+tm)_x0005_A³|á_x0011_M_x0005_AÆ_x0007_º_x0001__x0015_X_x0003_AtÊT±4_x0006_A_x0001__x0007_«Ï_x001A_Åzü_x0003_AYc¶ËÍ`_x0004_A KïýÒq_x0002_A2ÍÛXï_x0004_Aµô_x0016_ú_x0004_A.ôä_x0017_8_x0003_A%_x001D__x0004__x0017_Gj_x0003_A@"ê_x0013_Ê_x0001__x0004_A_x0010_dÇ2N_x0003_A_x0008_®£564_x0004_AK&amp;`_x0010_=_x0005_AÔ_x0001_ÿÇË_x0003_A¸ÕÅÄ°_x0004_A­ù¿6­_x0004_A÷_x000D_ÃCö_x000F__x0003_Aý_x001D_Wrèü_x0004_A_x0003_ß½_x0019_íc_x0005_Ah&lt;_x001F_y_x0005_A¦yøíí_x0003_A r_x0014_øº_x0003_AÀ=_x000B_=Ç2_x0002_Az÷G¨û_x0003_A$J_x0017_7A_x0003_A_x0003_Äk­_x0004_AE_x001C_Ô_x000C_E_x0004_AÔ_x0005_­øü_x0003_A8ðN»Q_x0003_AÈùûP_x001A_Ò_x0003_Aj_x001C_l§Ì_x000E__x0004_AÎÌÞ_x0003_Ûg_x0003_A1_x001E_½_x0018_×_x0005_Aµ_x0006_^Æ_x0001__x000C_0_x0016__x0006_A_x0016_íî¦_x0002_A8L&lt;o_x0013_Þ_x0004_Alá=ßY_x0002_Aã]½À_x0003_A,XÈ,+m_x0002_A2_x0019__x000E_ÜÝ_x0006_A´²FðÇ·_x0003_Aö_x001C_.Ñ³\_x0004_A¢mÙìh_x0004_A´_x0018_ÃjÑ_x0003_A_x0004_P_x000E_e$_x0004_A{Æù\_x0004__x0005_AM_x0004_Si_x0008_P_x0005_Avû÷- _x0003_AÄF²_x000D__x000B__x0004_AÌ_x0013_:n_x0002_½_x0004_AªõCVJ"_x0002_A QnqL7_x0003_A$6­ý_x001C___x0004_AÁI{äË_x0004_AtÅ ò÷½_x0003_A9Ûå&lt;ÎÐ_x0003_AÔRg¥+_x0003_Aðä)K_x0003_AÄÚÅÜ+ã_x0003_A¹uçóì_x0005_A_x0002_U.kï_x0003_Ai_x0010_	)_&amp;_x0004_A_x0012_üg_x0007_¢®_x0004_A$ôõª'Ö_x0003_A_x0004_«qNöý_x0002_A_x0001__x0006__x001C_ùô¶ã_x0005_A$»#6Â_x0004_Aê¤ÍîS_x0005_AÕKi_x000E__x0005_A¼_x0002_QúVê_x0002_A#Öìt/_x0004_AÕ9Ô?_x0004_A_x0016_´Ó´?_x0005_A_x001E_9³0ô1_x0002_AíÑ®ð±Ï_x0003_Ax_x0019_°_x0003_A_x0008__x0004_ár_x0002_At_x0006_Ïÿ_x000F_Q_x0002_A¥ì¼ÉÙä_x0003_AáKÆç©_x0005_AÐ&lt;æËé2_x0005_A_x0017_»_x0005_!_x0004_Aôü_x001E_Gæ_x0003_AûGq;4_x0005_AÀÛ§êê_x000E__x0003_Aö_x0015_j{|_x0004_AäH{s&gt;Ü_x0003_A(U_x0013_ôú_x000E__x0004_AN³ä«Ù_x0004_Aº²ÁÔ¨^_x0004_A_x0002_£º!`¹_x0002_AvMj«\_x0005_AôÚ*_x000D_¼H_x0004_A _x0008_gL_x0003_A!_x001F_Fx_x0005_A_x0006_&amp;ÃxJå_x0002_AÝþ_x0001__x0008_×Û_x0005_A &gt;®¾0_x0005_ALôY_x000D_ïe_x0004_Aq_x0003_yu*¦_x0004_Ab ïU4^_x0004_AWÕmó_x0003_A¶[o_x001C__x0016_°_x0004_AÔ_x000F_N_x0004_AÜ:_æ_x0003_A\ÿj_x0005_A&lt;ÐGc§_x0003_AB(_x0006_dÂÇ_x0004_A°.,Áz}_x0003_Aôî_x0017_&gt;Ô_x0003_AX&amp;Ö_x000E_vØ_x0003_A_x0012__x000E__x0006_õ~_x0004_AögÖQ_x0005_Aó!_x0007_«ì×_x0003_A_x001A_ ÂÑÏ6_x0004_AÊgH¢þi_x0004_AeD¯=sv_x0003_A_x0001_=Ö2_x001F__x0005_ABPÕ\2_x0003_A¸zÔ?ª_x0005_AÔosÔ_x0001_	_x0006_AHW_x0018_ìº_x0004_Av¦ ÄØ¤_x0002_AÅÔ~Ã_x0016__x0005_Au-Ña_x0004_At%ö~B_x0006_AUá¯ÝT_x0005_AGÞ#]Z_x0003_A_x0007_	Ú_x0008_?87°_x0004_AP|vb(;_x0005_A.y«gÍ_x0005_A¶G_x0011_M?_x0004_Aú8K¹¼i_x0004_AºIÔ_x0001_ºü_x0002_A*?ú|7Ì_x0002_AI©a_x001E__x0004__x0004_AßÛ)_x0008__x0003_AØ_x000C_Ó_x0010__x0001_A_x0019_YãâÓS_x0003_AdO_x0015__x0004_AÏ°ðu)&lt;_x0005_AZÅùôF_x0002_A4%YPJ_x0004_A_x0018_RUÍÌö_x0004_A½Ì«_x0016__x001D_¡_x0004_Av9ÆÒ%G_x0003_Aè_x0012_¶Þi_x0006__x0005_AW"ù_x0002_A_x001A_Kó³ê_x0001_AdëÍ_x001C_ê{_x0002_A2?X5Y=_x0004_Aµ¥¾_x0014__x0003_Aü*xþx_x0004_AX)kR¨Ì_x0003_AÑµ_x000D_Uz_x0005_AB*çÁ+_x0003_AehõÂo_x0006_A_x001B_Å |)_x0012__x0005_Aà²^Ü_x001E__x0005_Aêú_x0007__x000C_o_x0014__x0003_AôÚÔý®_x0004_A_x0006_X_x0011_2_x001B__x0005_A_x0008_?ä_x0003_AD_x0016_Ü.E_x0004_AF´§{_x0004_AG#]MPà_x0003_AF}4_x0015_öò_x0001_AÄ£4øk_x0004_Aíý_x001D_._x0003_A1nø_x0004__x0002_n_x0004_Am¹1¤µ_x000D__x0005_AW_x001B_Ó$¡ç_x0004_AþýíH9Á_x0005_A4E¢w_x0005_V_x0005_A9ýe_x001B_Ü_x0004_A6_x001B_	ÊF_x0005_AÍrNAU_x0005_Aâ¾÷BNÀ_x0003_AOÊ_x001C_áH_x0004_AÚ_x0011_Ð_x001E_à_x0003_A~_x0004_dÍe{_x0004_AÒø_x001E_~§6_x0003_A_x000B_¯þØKq_x0005_AÞîc¦Î¹_x0005_A_x0002_ê`vö(_x0004_Aa¼Rs"_x000C__x0003_A_x0010_yÚqê5_x0004_AßWìÁØ7_x0005_AE_x000F_Ò_x0007_æ_x0005_AÍ×Ø` ~_x0005_A¤øü»i¼_x0003_A_x0001__x000D_ªÒ_x0019_{_x0005_A3_x0012_ÀY_x0003_Aæ&lt;9_x0017_O{_x0003_A_x001A_U¯x_x0007_8_x0003_A'=ìqw_x0004_A~û[l¡_x0003_AlX×Q_x0002_ABÀ_x0014__x0013__x0004_A¼_x0013_Þ_x0008_6_x0003_AúÕì@Ù_x0003_A_x0018_kÓç½_x0004_A;YÆH_x0005_A	õI__x0004_A/¨	R¸_x0003_A_x000E_VÔ[³d_x0005_A¯!&gt;=X¿_x0003_Ah¥ yw_x0003_AflÔ_x0004_í*_x0005_AZfÅê_x0003_AÑQ5OÂ_x0002__x0004_AÚ÷ã_x0004_±_x0002_A¹¾M&amp;j_x0004_Aa&lt;ÄÅ_x000B_w_x0003_A*_x0004_çS¦q_x0006_A_x000C_q3_x0010_1t_x0004_AAÜÓ!_x0004_A4=¾3_x0005_A_x0003_¾&amp;ßk_x0005_AÐóæ_x0016_1_x0005_AÇ¡gu_x0016__x0004_AÐfD_x001B_W_x0006_AjtÛì_x0001_	Êí_x0003_A_x0006_O+¥S¶_x0004_A_x000C_ ñ._x0018__x0003_AOü_x001C_¯_x0004_A½qÎk_x0004_Að-$V_x0002_A_x001A_ÅF_x0003_õf_x0004_A¦_6&lt;»Ý_x0003_Aú³qg(¤_x0004_AÕ§¹Ò(b_x0004_AþMüÂS_x0006_AJJ$&lt;ÁY_x0003_A0íÀ0_x0003_Air5ùPÅ_x0002_A8.Ôòà_x0004_A_x0004_%Wò?¹_x0004_A§ùè_x000E_40_x0006_Aà_x000D_Áa_x0006__x0005_A¢D36¬Ë_x0002_Af_x0003__x0007__x0017__x0006_Ã_x0003_Aºj(`Ö_x0004_AD¥Ï¼fk_x0003_AZë)_x001E_j_x0004_A_x0008__x000C_ÿÜk9_x0004_Ae²ý_x0012_îZ_x0004_A¸\»%õ_x0002_At0E¬é_x0004_Aìë¥jÎ_x0002_AW¶_õ$u_x0004_AeÙ_x0014_f@_x0003_A°L8½¯_x0002_A¦±i®i§_x0003_A	_x000C__x001A_Z_x0014_"gj_x0004_AZ_x001E_­,M&gt;_x0003_ABT__x0002_)ç_x0004_A_x0003_Y$ó'_x0005_A_x001A_6öE_x0012__x0018__x0003_A_x0012_Û­ÇQn_x0005_A&gt;gè?"_x0005_AäVÝ÷]_x0006_Ahëâ¬	_x0006_A'V7ÙÞÕ_x0003_AÝp¬â\_x0003_AFTU3Ò_x0004_Aô·ÚTM_x0001_ASÄ¾äÑ&lt;_x0005_AªÖ_x000F_ð*¸_x0004_A_x0014_© ÙÔb_x0005_A_x0014_)_x001F_ð°_x0005_A\Xß½?¢_x0003_AÀ|ýÃ_x0003_Aæº,_x0004__x001A__x0003_AwÚB1,«_x0004_A\©ÈÈ§ø_x0005_AL_x0018_à`ø_x0004_A2ÙÐßH/_x0003_AÚ+5p_x001D_µ_x0004_APuÚTjð_x0002_A_x0008_bW¾_x0007__x0006_A~ó9_x0018_­_x000F__x0004_A,_x001F__x0017_f2ê_x0004_AjhäÈl_x0004_AºTD¼_x0002_A_x0006__x000B_óÓ_x0001__x0006_W|_x0002_A½ßd_x0014__x0002_·_x0002_AÆ-è_x0017_¶b_x0004_AöqjÁ5n_x0005_AèÇ*Ò×_x0003_A2xàK(_x0003_A»_x0019_ufó_x0005_AÀGèy|'_x0004_A$ªd _x0001_U_x0003_A6_x001F_çÛ _x000C__x0005_A#Ú_x0007__x0010_ï_x0002_AãØñ_x0012_Ãi_x0004_Aè]í(_x0005_AT*u_x0001_ _x0005_A_x0018_¸¸VÛ_x0004_AnÆR.$V_x0004_A_x0012_¹Lµ_x0019__x0005_AvÆ3ÏÄ_x0003_AuTl&lt;D8_x0005_A¦ì²µÍ_x0004_AØÛG/ë;_x0005_AVbëÑÆ=_x0004_A_x001E_¬w­ã_x0003_A:sÓ2_x001C__x0005_AT$ú_x000E_%¾_x0003_Aðbâ'_x0004_Aî_x0001_Æe&lt;	_x0005_A _x0007_´X_x0003_­_x0005_A¢Sà_x0005__x0003_A4CÂN_x0004_A÷ydXì[_x0003_A._x0015__x0005_®d_x0005_A	_x000C_Ä"[IW±_x0002_A	õºòÁ³_x0003_AËNg½/N_x0005_A2#=_x0017_­¯_x0003_A§ Äò@_x0002_A_x0019__x001B_ñhêð_x0002_A_x0014_HÈúl_x0002__x0004_A_x0011_Ô_x001A_»Ðw_x0004_A½§Ä!Ê_x001A__x0004_AhwS_x001E__x0005_A_x001E_e/ÔÚÖ_x0002_AÒ&lt;~]¾_x0003_A°_x0012_Ô_x0017_p_x0004_AððM_x0007_ëN_x0004_A0R$hØ_x0002_AÀF¹_x0011_c_x0003_A_x0014_*R0%_x0014__x0004_A«E_x000B_5L;_x0004_AÆ³s_x0003__x0005_AÀ"§_x0003_¥_x0004_A7®ã8Þ_x0004_Aäæ9½#_x0005_A,8RÖ¤_x0003_Ad_x0019__x0008_©4¿_x0006_Aù_x0016_úT3_x0002_A2Á"ð_x001E__x0004_A¯ÑFq·¢_x0002_Aý :]_x0004_A_x0015_ñöc_x0013__x0001__x0004_A!÷_x0017__x0005_ABõ:¹_x0014__x0004_A_x0006_Öj_x000C__x0006__x0007_!q_x0004_AqC&gt;&gt; 1_x0004_AÞ_x000D_µ'çª_x0002_A_x0008_wLÕ_x0003_Aº_x0010_Á`h_x0004_A¨µ_zçX_x0003_AZ_ÄÞ_x0006_	_x0003_AHiäÀwu_x0005_A_x0007_s _x0008_Ã_x0005_A±õ7&amp;_x0003_ARI;}Ì_x0003_AÛØóõ_x0003_Aþ¦÷Ývß_x0004_AF8X@öù_x0002_A¶#&gt;â_x0003_AÂo±_x0005_A87z/|_x0005_AÂöÆ»_x0013__x0003_APY_x0011_n_x0004__x0003_AÝå¹_x0002_AÈ_x000B_-×_x0004_A´Ó_x0001_gPí_x0002_Aâ\°Wð_x0003_AÂ,ÂyA_x0003_AÊd_x0015_Àu_x0004_Asþþ[_x0003_·_x0004_Aº~DÌ¿_x0003_A|àe_x000E_m_x0005_AdÍè7\Í_x0004_A)T^ó_x0008__x0005_AºS_x000D_©Mq_x0004_A_x0005_G#Ã_x000E__x0005_A_x0001__x0007_p_x0002_ñdÈ_x0004_A|nîHÌ5_x0003_At4£_x0006_AjêæX2_x0003_Apgx ¦_x0003_Aó_x000D_18_x0005__x0005_AiZCäÇ_x0004_A¯\@hY¦_x0005_AJÅÑÂÑ_x0004_A|©w_x0001_D_x0012__x0006_AdPÍR _x0005_Aèä~2gÄ_x0004_AìzUùÔ³_x0003_Aø¯.°_x0004_A¡èö¦c8_x0003_A²_x000C_×­_x0003_A:¿_x000F_Y§q_x0005_A^1õML_x0003_Az_x0018_ºo×_x0003_AA&gt;½Ô_x000C__x0003_A©]¯_x0002_S_x0005_Aî³¸ä3_x0004_A8]&lt;¤|_x0003_AN_x000F_ùÑ¸_x0003_AöçyÈÓ¿_x0003_AªÅ.zP¡_x0003_A_x001C__x0016__x0003__x000F_gb_x0003_AnÜÙ_x0013_Í_x0004_Aýù'_x0018_O$_x0005_AX_x0014_8ë1_x0005_AXÜÿfÂ-_x0005_A[x·_x0008_	ï_x000F__x0003_A")_x000D_MÄÆ_x0003_AOA,¹@_x0003_AÖÇø_x0018_f¬_x0004_AÄxO_x0012_·_x0003_A^­ûÐÑ_x0005_A_x0011_;^ú_x0011__x0003_A¤,_x001A_Õ¾_x0004_AÕQ£ý:a_x0003_A-_x0007_(Qò;_x0003_AóVàõ5_x000B__x0003_Aâ¥¼È\_x0004_AÆã7Oß_x0006__x0005_AÍIWsI_x0003_A_x001B_Uzð$_x0002_A 7._x0013_ç_x0002_AÊ_x000B_:_x0004_4_x0004_AÜ{_x001A_&lt;Az_x0006_AR°Ó	æõ_x0003_A_x0006_-G_x001B__x0004_AÌ¬_x000B_OM_x0004_A_x0012_ÆMÕ_x0016_ê_x0001_A.-Àè_x0003_Az_x0019_w$L_x0003_AÔÀû_x0003_AÎ_x0011_	_x0015_T_x0004_AÀ8_x0016_®©_x0002_AJµþ_x0015_"_x0002__x0003_Am³°L&gt;©_x0004_Aý'f&gt;w_x0002_A_x0008_-!^Éq_x0003_A¤UX!_x0004_A_x0007__x000F_2ú^}Ø_x0003_A\GþþÉ_x0002_A_x001E_¨üZ_x0015__x0004_A´_x0015__x0013__x0017_È _x0004_A_x000C_ôØÈ,_x0005_A~_x0004_ßáL_x0005_AJ¬¼Y¼c_x0003_AÚdj·ÀÃ_x0005_A¬0Kú-_x0004_A!ýæ÷_x0003_AïàK_x000B__x0004_A_x000D_ØÜÍh_x0005_A¶'K@EÂ_x0004_A¶	Ï½_x0004_Ax£BH~_x0003_A}8Â¼ÿ¿_x0003_AÌ_x0008__x0013__x0006_A®PXª_x0004_AZ_x0012_Âà£}_x0003_A_x0002_Â®¬z_x0003_AçõÂ$¤ø_x0003_A_x0004_ÎÛ_x0012_³ò_x0003_Aî£SQß8_x0005_AÊµ¯_x001B__x000B__x0004_AÀ	ø]Ñ_x0008__x0005_A¾©ÇbZó_x0004_AúÝ_x0001_ÔÃ_x0004_A_x000E_£Þh_x0007_=_x0003_AµPßíN_x0002_AS9£'Ýí_x0003_AêLÿ_Ú@_x0005_AYà¹Y	_x000C_ä_x0004_AÄ_x0006_+?gf_x0004_AÍ{æÎH_x0003_A	OK?p_x0004_AÓ_x001F_Æ$:_x0004_A(&gt;_x0011_µ_x0007__x0004_A¥_x000B__x0018_K_x0002_A½¦ßà~-_x0003_AÝ}'*¹_x0003_A´»ß-XÓ_x0003_AõíVº_x0002_A^Æ®Iè¡_x0005_A\êx_x0004_ý_x0003_AØ±vÁ_x0005_AÓ_x0001_Þru_x0004_A7ylh_x0002_A_x0012_{$]{_x0002_A*9L_x0008_t6_x0006_A´=-ÏJ_x0004_A_x0013_»¸éú_x0003_Aø_x0018_y&gt;$_x0004_A_x001C_^meR³_x0003_A©ìD_x0017__x0005_A_x0002__x0001_x_x0014_X_x000E__x0003_A®jW#Vë_x0005_Aó``;_x0004_ABÀò`_x0004__x0003_AÖ|_x0011_·»_x0003_AÒ_x0001_bK¦_x0003_AÊ Ø:êÄ_x0002_AuiM/_x0003_A¼Ýlp­_x0003_A	_x000E_·_x0004__x0004_AL^°VðL_x0004_A_x0006_nÜ-ùå_x0004_A¶@³aM=_x0004_A°çúà_x0001_AÎÎ°_x000C_s_x0010__x0006_AEÅ_x0001__x0016_¥_x0004_A´n#¦ _x0004_A¸×)ª«_x0004_AToøÎ_x001A__x0004_A_x0007__x000F_ð	¦_x0005_AÄöE±_x0001__x0015__x0003_Aik³¶_x0004__x0006_AÉð_x0011_¨)_x0006_A_x0012_c_x001B__x001C_£_x0004_A´·_x0016_1ÌZ_x0005_Aîrüöô¨_x0005_Aþ¬_x000C_#_x0005_A¿_x001B_y_x0004_AR=	v×_x0005_A¯Y(_x0003_A´êÚi4_x0005_AZ.Æ`_x001A__x0004_AðC_x0006_ÍP_x0003_AL.ð_x000B_ _x0005_AþD6î_x0003_A_x0008_&amp;2"_x000D_Ê_x0004_Aþ_x0008_q,ø3_x0005_A897!_x0006_¶_x0003_Aá5_x0002_AÕÑHÜî9_x0004_AºiVb_x0007_	nc_x0005_AØ·_x0014_4Ì_x0003_Av_x001F_e%~t_x0004_AÏº§k¡_x0008__x0003_A ëiÝ-P_x0005_AGí¬Ò§:_x0002_Að«ç±Î_x0002_Aþ¸\|_x0006_A|ÅTo-Ô_x0004_A¼©[¢,P_x0004_Av¹íÈ_x0002_Apígb3_x0006_AÝSál_x0003_A_x0013_ V½bÎ_x0004_A&gt;æïÐÝ_x0005_A¿ßÂ_x0002_A2_x0007__x0001_ã¼ú_x0003_A5sh¾?_x0004_A6­íÌàù_x0002_Ay_x0015_Ä;?É_x0001_A*_x001B_+ ¨î_x0001_APBãwn_x0002_A\jÏ_x0018__x0005__x0004_AVë=_x0016_}_x0005_AT¬'ù¦_x0001__x0003_AwÅÑU,_x0003_AFÕewËU_x0004_A§[Ób_x0006_AêB7v¾C_x0002_AlTªÅKÉ_x0004_A`í*_x0001__x0005_A¼Ü¿®_x0003_A</t>
  </si>
  <si>
    <t>0329b893c16970dfaa471e0be2e32349_x0001_	R_x0017_QB|ë_x0003_Aº{_x0011_R°R_x0005_A_x0008_[ï_x001D_÷L_x0004_AÈ_x0015__x000F__x0012__^_x0004_A_x001F__x000F_÷_x0003_Ay_x001C_Ä8|_x000F__x0005_A¿0{QÐÏ_x0004_Aøª%ÏX/_x0003_A8_x0015_Æ0¾J_x0004_A`JJ_x0006_C_x0005_A_x000B_ÿôþ_x0005_Ag-\_x0003_AhµCÎÔ_x0004_A­Q³_x0019_°_x0004_AÊ_x001A_õ_x0007__x0006_AP_x0003_²ø}?_x0004_Aìë¡iè_x0004_AU_x0003_6¢Î,_x0004_A5K®Ï5g_x0003_Aªæ¢w_x0003_AâT~³£_x000C__x0006_A&gt;¬­è_x0015__x0002_AÀ|3Ã_x0004_ANÝÅD^_x0019__x0006_AÚF¢ç3_x0005_A_x0002_B#Cè_x0003_A¾z¼¡í_x0004_AVù¿_x001D__x001A_,_x0004_A&gt;îóî±_x0005_Aúí´î_x0003_A½è*ÏD_x0004_Aå¤ò!_x000C__x000D_:[_x0004_A¨LêX´_x0004_AªgJ_x0011__x0004_A¬ãéüÝ_x0002_AIcãçä_x0004_APig_x0008__x001C_¢_x0003_A_x0014_	_x0004_rXÙ_x0001_AzÜ@í-_x0005_ApoE.¹N_x0004_A[`¸t¬_x0003_A_$R/ËO_x0007_A_x001E_Ã_x0014_[7J_x0004_ALÒ`_x0006_ëù_x0001_AÐ3l®M_x0004_A~hÆ¿_x0015_»_x0004_AJm »,#_x0005_A_x0004_t_OeÀ_x0004_AÄÐO§Ý_x0017__x0006_A_x0004_¯¢_x0005_A¤Ñ!ÊÜ_x0003_AóEÍ_x0003_A&gt;"*4_x0003_AV;C_x0011_s_x0005_AØ³¶zR_x0006_A&amp;7_x0013_×â7_x0005_A¾Rþ×_x000B__x0003_AÕÓà Û'_x0004_Að0?@nð_x0003_A­á_x001B_±À_x0005_AX;	ð_x0013__x0003_AWâ_x0013_^à_x0006_A&lt;´{u|í_x0004_A_x0008_	ÆEÊ/_x0016__x0004_A_x0018_m(N_x0004_A»¸®\a_x0004_A«ÄÇ´Ø_x0003_A¾¦³Q+_x0005_ApÕ_x0017_{×_x0002_AÑå}Â_x0004_A&gt;Ó_x0011_íû_x0005_AëÏ_x0019_¿_x0002_A»XÔÐÉ_x0004_AìôS_x0006_ _x0003_Aø=MGe]_x0005_AJ_x0006_óu_x0005__x0006_A"¶&gt;Ëx_x0006_Aä÷º×U_x0003_A(¶5IÆ"_x0005_A®×k«ä_x0019__x0005_Aë;_x0007__x001F_m_x0005_A_x0008_wËJ_x0005_A_x0002_t@F/_x0004_A´ËÏz]_x0005_A_x000E__x0005_°oð_x0002_A]_x001B_~_x0004_A_x0006_­ìîK4_x0005_AÐ*tË_x0008__x0006_AZË26_x0005_AÉ·]_x001F_o_x0004_A_x001A_¶4õ_x0002_ð_x0004_AàhMø_x0001_A­^K_x0011__x0001_A_x0002_&lt;Ôaö_x0003_A_x0015_sKÄ_x0001__x0007_ÊC_x0005_A©l_x000B_üE_x0004_A7b'_x0004_A:(N¾X_x0004_AMÿ0!_x001B__x0003_ANæVkr_x0005_AÞ,î(_x0006__x000E__x0002_Aë ¾aÁ_x0002_A-KíàN_x0002_AÞÇ^&amp;N_x0006_A(Ë71_x000F__x0004_AØI¾yG _x0004_Aö_x001E_Âä_x0003_A°æ	_x0007_ÒÅ_x0004_ARÀ1_x0011_c¡_x0004_ARCÑüW_x001E__x0003_A %Ní	h_x0003_A_x0007_©_x0005_AbA÷Úª_x0003__x0004_A ag_x0019__x0004_A÷N!¦Z_x0002_A!_x001B__x0014_¿?â_x0003_Aûz_x0019_A+_x0004_A6:a'nQ_x0003_AX_x0014_Ñ»\_x0004_Aâ_x001B_Y_x0003_A_x001B_·@Õ_x0003_AIDÈ)·Ø_x0004_AÄ óTa¡_x0004_AþFª _x001A_ú_x0003_A­»¾_x000B_µ_x0004_AhØ_x0014__x000F_­³_x0002_A_x0007_	È_x0016_.d_x0003_A_x0012_.ÿî¹2_x0005_A àÜÕ	_x000B__x0003_A_x000E_ó/Of_x0005_A_x0008_"_x0003_ë=_x0004_A7I­ _x0004_A¢Ê_x0016_Á_x0004_A_x0007_X¾È_x0014_b_x0004_A¸ß?Ê©_x0003_A-_x000B_FZ_x001F__x0005_AI*M_x0018_+Ñ_x0003_AÝé»Xw_x0002_AKj_x0004_	_x0008_Ò_x0004_AA¢1á_x0005_A_x001A_³:ÜGã_x0003_A¤$ùíy_x0004_AúÚ_x0003_ÎT_x0005_AHµX¶0õ_x0003_A_x0015_Ñ9xê_x0013__x0005_Aÿ&amp;ÛíÝ_x0002_A_x0005_ò×úÔº_x0003_Aª!6ë-_x0003_A\$_çè_x0003_A%2_x0015_Uú_x0019__x0005_AµtÍ9_x0005_A²N_x000E_Þ¸`_x0005_Aývè_x0006_±¶_x0005_A²°÷|ÏW_x0004_A_x001C__x0019_5=Æq_x0005_ABq_x0015_9*å_x0003_AnÁËIJà_x0001_A_x0004_a_x0013_Í_x0007__x0008_º._x0006_A|Ð=Z"_x0003_AxFHçEÎ_x0005_Al_x001E_ñO_x0004_AªÍuQM_x0002_Ahèf?u3_x0004_A_x001C_À_x001F_6f_x001C__x0005_AøÍ_x0015_ãå_x0005_A\0C)î_x0003_A _x0015_º|2!_x0006_Aàß:_x0014_ZÍ_x0005_AHä8«&amp;`_x0003_Aï"Æ1æ_x0002_AþlþsH_x0004_A+!I;E1_x0005_AÖ_x001D_Ã5w_x0005_AüÏÓ_x0008_T_x0004_A~_x0007_òèù _x0005_AZ_x0007_º÷D_x0005_AÀ_x0002_½ÚÍ_x0003_AJy¤¹%_x0004_Aªp¡éû_x001A__x0005_A:	ÄÆ¹_x0003_A0íÊ'_x0018_â_x0004_Az^íU_x0004_A6Pö_x0005_õÀ_x0002_AD_x0019_!´å_x0005_A_x0012_&lt;¥W¤C_x0004_Aé_x0012_é8Â(_x0004_A*)hFé	_x0001_Aj­5:__x0005_Aò_x0005_JÑÇ_x0004_A_x0002__x0007_$Þ_x0003_àF_x0004_AUN_x0014_ÊD_x0004_AªU1¯t_x0004_A^Ó+eL_x0003_A°è _x0016_Ø_x0005_A&lt;î&gt;bN¹_x0003_Aû~ë_x0004_A_x000E_Ê]:_x0005_AhhP×_x0004_A%ÿ¬`Ý_x0006_A³c'øç_x0003_A1±$ª_x0004_AXu_x001B_$za_x0005_AX7(¥¥_x0005_AQGâ¨È*_x0004_A,»_x0012_RçÑ_x0004_AÒÙL:_x0004_A}àÑ 	Ý_x0003_Ao·ôÕg_x0004_A_x001C_B¥­f_x0006_AbNþÌ]ô_x0003_AÞØ_x0016_KW_x0003_A_x0008_vÈÂK_x0005_AøË1aM_x0012__x0006_A&amp;zÖ¯_x0004_A_x000B_ W_x0001_Â_x0010__x0003_A_x0016_T&amp;1ú]_x0005_AøaD_x001F_4X_x0004_A´_x0004_L_x001C_c_x0004_AZç_x0002_°ì_x0003_Að3_x001A__x0008_;_x0006_A?ùY_x0001__x0007_è_x0002__x0005_AÐh!nH)_x0005_A-?),g:_x0005_AßTs_x0003__x001A__x0003_Aìh&lt;Î2_x0004_A§­_x0019_Ü+C_x0005_AÊî6iäµ_x0004_A!_x0014_Weé__x0004_ALòSµ_x0006_Aâ_x000B_ÂH¤_x0003_A,$m´²_x0011__x0004_Aú\	{Ù_x0003_At¯¶µ_·_x0003_Ab-+h_x001D_Õ_x0004_AøßÎbø_x001E__x0004_A4´Ê`	~_x0003_A^×`%&lt;_x0015__x0004_A¦¢EWÿ_x0004_A_x000C_	&amp;_x000F_ÜÈ_x0002_A±_x0010_eHö_x0004_A£&gt;¬_x0005__x0013__x001C__x0003_A_x0006_é*¨J_x0004_An!KGIp_x0004_A|_x001D_oÍ\/_x0005_AG_x001B_!ª'_x0003_A_x001A_à_x0003__x0005_Ó_x0003_A_x000C_ç	_x0008__x0003_Aðü ÎÍÔ_x0003_AàÑ²_x000E_¨_x0002_Arç8Zñt_x0003_A­ðXV_x0004_A¶Å¨µ_x0004_A_x0001__x0007_"_x0011_WËÇÞ_x0004_A_x0008_¾½ò6v_x0003_Ap±_x001B_3mâ_x0005_AÆ­S\d_x0003_A.þ2-ÅD_x0003_A×ø7Â_x0005_AÂ¼Y&gt;Û_x001B__x0005_Aõ_x001B_ï|¨_x0004_ARüç_x0006_n_x0003_AI_x0006_Ç7_x0004_A&lt;tOwPô_x0003_Aî_x0004_kçÂa_x0003_Aãzls_x0002_ArH5¿þ_x0011__x0004_A´M*ffH_x0004_AbL¾»t_x0005_AÚ_x000B_¾õ_x0004_Aè©âÈ&amp;^_x0005_A_x000E_ûèÊè_x0003_A +%jI}_x0004_Al0BÄOÆ_x0004_A¬g	_x0003_AÚ¤,î¿_x0004_AÝpW_x000C__x0006_A²õ$_x0003_A·C&lt;­_x001D__x0003_Aõt è¸_x0003_Ald¨&gt;_x0003_A¿ÞS6_x001D_I_x0006_A¨;{tÆE_x0004_A»Ô½cô_x0004_A_x0008_Z¿h_x0002__x0008_ïÑ_x0004_Af_x0010_W7_x0008__x0004_AÐÊ%ç_x0003_Aº_x0018_OµY_x0004_AÔÑÎPÆ_x0004_A|¥ !q_x0005_Aµ_x001B_çs_x0016__x0003_AòZ0ä±»_x0005_ACÓ¶Ï;ï_x0005_A m¥®5_x0005_A®ôaSk6_x0004_Aºÿi_x001D__x0003__x001A__x0003_AEi4_x0002_c	_x0003_A_x001E_U¯¹gÅ_x0004_A£væY_x0005_A7ÃÖß{_x0004_A¬¦M4¡$_x0005_ABÆ&amp;Ñ0_x0004_A_x0005_dM­ð_x0006_A!( ×_x0004_AX_x0015_`]%½_x0005_AIÒ	×³_x0004_Af	±«_x000B__x0006_Axp©Kî_x0004_AD¯þ_x0010_|_x0005_AdÃªL.Ù_x0003_A-C¬_x0005_AÂ¹°ÂM|_x0005_A,²H_x0005__x0004_A.å«_x0003__x0004_A:§e=_x0001__x0004_A³_x0001_^²_x0007_à_x0005_A_x0007_	FODÍR_x0003_Abã_x0002_QD_x0003_A_x0016_K¬0ã/_x0002_A_x0001_KÜ¦ì_x0005_AÒüø'Eý_x0005_AÌÞq,ð_x0003_AøþoKBw_x0003_AÓ,K,[_x0002_A_x001A_¯_x0006_ç+j_x0005_AXßì¢O_x0005_Aªú´Hëj_x0005_A\[_x001E_Þ_x001D__x0002_A¶WÏ)_x0003_AÂ_x0015__x000C_u!Ô_x0003_AÔLÜÓ_x0003_Aß_x000D_o_x0003_A®­W¢_x001C__x0005_A_x0015__x000C_c4&gt;_x0004_ApÌ_x0008_ÊKÀ_x0005_A6qà_x0004_Aé#@2×_x0004_AÄfD®_x0002_Aá5º¶&amp;Ö_x0004_AÑ_x0010_Dä¯_x0004_AvåaXüª_x0003_A22y&lt;í&lt;_x0003_A¸E_x0010_-uª_x0002_Ax	ÞÊü_x0004_AP©6§Û$_x0003_A|p-£Ü¡_x0004_Ah3jè,ñ_x0002_AIÅP_x0001__x0006_Òa_x0003_A$JÁ®tø_x0004_AVYD¤ËJ_x0004_A._x0017__x0002_þcñ_x0004_AÍó_x001E__x0001_ _x0003_Aª%@l_x0005_AâöÕ­â÷_x0005_AÀMÖð_x0002__x0004_Aò:¤¤Ä_x0004_AüÓòð_x0019_¸_x0003_Aë±}K_x0004_A16_x0004_PU_x0003__x0003_Aòp8_x001D_4'_x0004_A¾6m_x0004_Ú_x0003_A[ÞÀ pÅ_x0004_Aû"ÉQ_x0005_A©_x001F_÷_x0001__x0003_A_x0014_þà_x0010_	v_x0004_AtÞD¡a}_x0004_A_x001E__x001E_ÄeV_x0003_AÅõ_x001F_â±_x0002_A² 5ÞË_x0004_A_x001D_ß_x000C_.r_x0003_A2xY¹_x0003_AtÀÙ_x0006_ó_x0003_A?_x001A_ÀÝ_x0005_A\_x000B_Î_x0015_ú¼_x0003_A-(È§s_x0003_A(ià^$Á_x0004_Aq4[fÃ´_x0003_ANÇâÐ_x0004_AÄ_x0012_	_x0005_A_x0007__x0008_´y\(ªë_x0003_AèÄ6Aø_x0005_AU"_x001D_4_x0005_A_x0008_ü_x000D_s(_x0004_AÌ^`A_x0006_A.Ú_x0019_ÁSÎ_x0004_ADu"ÃT$_x0004_Aü´fýi_x0004_A ]_x0019_cî`_x0003_AÜÑ^á2_x0003_Ax_x0007_ýëÝ+_x0005_A_x000E_S³Â¬_x0004_Aj´_x001C_æ_x001E__x0002_A s0~¦_x0004_A£6m©_x0004_AX°FÂã_x0001_Arï´Ñµ_x0003_A&amp;×à_x0018_/F_x0005_AJ¹_x000B_½D_x0005_A@U_x0001_R_x0003_Aâ"«á_x0004_AP_x001F_ñËÍ_x0002_A^vL`²-_x0005_Aìööp_x0002_AfÒþIä_x0003_AcR½_x0003_A	ß*H¹~_x0002_Al9¥_x001C_Ð_x0003_A²J'Údk_x0004_A,Ý	\(_x0004_A8z|´$_x0003_A_x001C_:_x0007_	à_x0007__x0003_A_x000B_Qìãî_x0004_A_x0003__x000F_ËiÖ_x0003_A«K¯¸¨y_x0004_A²$û_x000F_U±_x0003_Abô·_x0012_dè_x0002_A	þ~Lµ(_x0003_AÐl_b_x0004__x0004_AÜ¼tÚ_x0006_n_x0001_AÍRõ_x0004_A _x000E_ùNj*_x0004_AÕp8_x0005_AÒp)³8_x0005_AÚÅ ±Â_x0003_AÈ$ý_x0008_'_x0004_A_x0004_ñe*8½_x0004_A¼8]w^_x001C__x0004_A«-/Z3_x0005_A²~³cl_x0004_A9«pæ_x0004_Aô_x000F_e®/ _x0006_A_x0008_Ëà'Ò_x0004_A~î7?.H_x0003_A´dtÿ~Ï_x0003_A_x0006_¼3^IF_x0004_A2_x000E_#8¦-_x0004_AT`h_x0019_ÿr_x0003_AÕ´P3¯_x0003_A~4çXVò_x0004_A8_x000B_ùñ*_x0006_A£_x0018_ð@1_x0005_A.ËõÃ_x0004_A_x0007__x0008_Úé'ë¨t_x0005_A`RüÛ?_x0006__x0004_Aæã4²´_x0005_A_x0008_­u¥µý_x0003_Aý_x000B_I_x0011_q_x0005_AV¥á'Ç_x0003_Ao®I¢{¡_x0004_AÎÆZ_x0004_A_x0018_¯¤~çí_x0003_A#]ó&gt;½©_x0002_A·_x000D_¸÷Â»_x0002_Aòõ_x0013_"_x0001_Ù_x0003_A¶³rö_x0016__x0004_AÚÛ&gt;_x0016_À`_x0004_AlDT]N_x0005__x0002_A_x0007_V°L_x0002_£_x0005_AR§«¶_x0002_A$½îuL_x0005_A_x0008_a,_x0001_¿#_x0005_Aôö_x001D_Ü_x0002_Ap_x000E__x0011_»_x0004_A]ôg¯\_x0003_Ab+_x000C_(¦[_x0003_A¿?À1_x0003_A_x001C__x001E_àïS¤_x0005_AOî1êK_x0004_Aô_x0011_7dàs_x0002_AL²_x0008_Y2÷_x0003_Aö7·B×_x0004_A­-"­.i_x0004_A_x0018_:A§_x0004_A2I©_x0001__x0007_ág_x0005_A}s_x0006_JË/_x0003_A_x001B_çÔ×_x0011_X_x0002_Ab»êaë£_x0002_A_x000E_É4_x0003_A¡Èr-k;_x0005_AôÞ"¼¸{_x0004_A.KÓµ7B_x0005_A_x001A_ú¾ý_x0015__x0005_AnÅå"ÿ÷_x0004_Ach×À_x0003_A±pË8_x001A__x0010__x0004_AÎ$)5÷_x0004_APg=u|4_x0004_A~_x0011_ê_x0019_._x0004_A(s	ó _x0004_AÂ&amp;Ä!Ø_x0004_A¦_x001A_s¢Êó_x0002_AfùÚ_x0005_Aq©¹5J_x0004_A`V§£_x0004_A«_x000C__x0006_ëý_x0003_A_x0014_ ÍB"_x001B__x0004_AÐÅ_x0016_c_x0005_AÑ{`¼ð=_x0003_A2Ü_x0018_g!_x0004_AÎdþ/_x0015__x0004_Ap¢ð´_x0006_A!_x001E_ô°s§_x0003_A/v_x000B_;8_x0004_A¦õ-èe_x0005_A«õ_x0015_Ò&lt;_x0003_A_x0007__x0008__x0018_øÏy°O_x0002_AvQø9w_x0002_A\éà¡_x0002_A.Î\_x0015_£_x0005_A¬N_x001D_1H¬_x0004_A÷¸&amp;ræ¦_x0004_A$[£¤C_x0003__x0003_AäW0N¿_x0018__x0004_AøvÇA_x0005_AÙY_x000F_TÆÆ_x0004_AÞ­ó_x001A_Û_x0003_Aª¯zU´_x0005_A8%_x000F_íÚc_x0003_Az2kÆb_x0005_ABÅÒ*!T_x0004_AH0_x0015_¹?_x0002_AhÎ.Ëß_x001D__x0004_A_x001E_Ék¬&lt;º_x0003_AVW_x000B_¥û_x0004_A_x0008_KyÐ`Í_x0004_A¬ÿañ_x0019__x0004_A|-0àqì_x0003_Aþ_x001B_ç¯;Ø_x0002_AâLiÙ_x0005_A¸øªcX_x0001__x0006_A*Q_x0001_Ðæ_x0003_Aþ?ý_x000F__x0003_AhÉM/B_x0006_A_x000C_ë/Éà8_x0004_A¨Ê)ð8_x0005_A¦¹r9²Q_x0003_A=Ø_x0010__x0001__x0006_ì´_x0003_AD|¥%²`_x0004_AËºPÛ_x000D__x0001__x0005_A`~¹qHø_x0005_AÀáÛß_x0004_A_x0003_HZqÈ_x0004_A×ÜzÅ_x0002_A Næe'_x0003_AÀì&amp;jÙ_x0003_Ap"_x0008_gÇè_x0004_AÍyQi_x000D__x0003_A_x0003_=ØMÅ[_x0005_Aþ÷4Q_x000D_Z_x0003_AA_x0002_@Ã´_x0003_ARõGù_x0014__x0003_A_x0010_ioE&gt;_x0005_A¼ö¬Iå_x0019__x0004_AÄÚ_x001A_±_x001F_Ì_x0004_A_x0001_fK1y4_x0004_AóíC%/Ò_x0004_A¨48v	_x0011__x0004_Aª8Ñ-Eþ_x0002_A©úQùI¼_x0004_AÓ©®dæ_x0017__x0003_Aêe¨î±_x0003_ANéy_x000F_xj_x0005_A&lt;ïå±_x001E__x0004_AÈÖ_x000C_&amp;õ_x0003_AXp_x001E_Þ_x000C_._x0004_AàÅ°Éº{_x0004_ABõ;ñ_x0005_AP ©_x0010_-b_x0003_A_x0001__x0006_je_x001F_9ö£_x0004_Aê#mI_x0004_ÿ_x0002_AµÆ¤c¤_x0011__x0003_A²z#?|_x0002_Aûü¸ÄI_x0003_AQ~û_x0004_A_x0001_ÛrÂ_x0010__x0005_A¶Ã¡ò_x0003_Aè):ê4_x0005_A_x000F_^ÿÌé_x0003_AÃg]Ðx_x0003_A&amp;ÿQ_x0006_ÿ_x0003_AÒ±2ÀÑ_x0005__x0004_AÀx%B¿,_x0005_AÊH_R__x0004_A¿«Hfº_x001D__x0003_AÄðµëÍ_x0005_AgVXQ_x0013__x0005_Az_x000D_$ê_x0019__x0002_A"½×_x0003_AWog)èA_x0005_A|øS&amp;_x000F_K_x0004_AAî_x0018_)_x0004_AÎßaEÙ_x0003_Aä_x0019_ÊÓ_x0003_A²x;g_x0015__x0018__x0003_AÛ3ìáQÌ_x0004_Aø¡^0£4_x0002_AuÄ¼&amp;k¡_x0002_A4U@«¶_x0003_Ad_x001F_D¾c!_x0003_Aú¤@6_x0008_	_å_x0001_A4 k=í½_x0002_A_x000D__x0005_q_x0005_AÂ¯_x0004_bò÷_x0003_A&amp;öS_x001C_Ê_x0008_AÅ¬w¢¤_x0003_Aê__x0004_O_x0005__x0004_A_x0018__|_x000F_ø^_x0003_AVþÈì_x0004_AxÓo_x001A_Ô_x0004_A3K=ù8$_x0005_Aòø-ô¤_x000B__x0004_Aæi¸_x0002_TÐ_x0004_An_x001D_cr_x0003_ATT_x0013_g_x001D__x0002_A4½3aB¯_x0005_A_x0007_·ÕÑ_x0013__x0004_AìÃº_x001A_tË_x0005_Añ_x0017_íÉà_x0007__x0005_AÒÄ._x0017_p$_x0003_A ¢H¬I&amp;_x0003_AkRÁb»Þ_x0003_A	vR_x0015_ïã_x0004_A}¬¦Ö_x001C_Ð_x0003_Aòü¾ÒX_x0004_AVø1¿ü°_x0003_A= Ó!ï_x0001_AÅRÒË§¿_x0003_A²_x0004_ý÷_x0006_AhPL7ïe_x0003_AVtJ'Û¥_x0004_Aç¬Ý¡í°_x0004_A_x0001__x0008_õán×_x0002_AÚRµ-1_x0006_A6{¶Mñ_x0004_AÄkOÜ_x0004_A+Ë_x000B_®ë¥_x0005_A_x000E_²3uv_x0002_A_x000E__x001C_9»ñ_x0002_Apôôfu_x0002_A`â_x0015_¥H_x0003_A]ÜÕ_x0015__x0003_AÀ*kÆ=ð_x0002_A`_x0017_óP_x0002_AÅH_x0014__x0008__x0004_AÿØ_x0019_$\_x0002_A_x0014_zªÚ}ó_x0002_A_x0015_È&lt;È{_x0003_AÍðW*(ð_x0004_A(_x0007_Õ_x000D__x0005_A&gt;ha¥_x0004_A¢_x001D_õU_x000E_²_x0003_AþçVo_x0004_Ak&amp;¥­_x0001__x0006_A\,¡_7_x0019__x0003_A_x0013__x0018_ÑYPo_x0005_Aª_x0012_´G?Ø_x0003_Aè+ëøq"_x0005_Au\Ýæ1	_x0003_AÄz£×_x0006_A8×'	_x0004_Alo¸:=Ï_x0004_AíÒ«x_x0005_Aà_x001D_ÿñ_x0001__x0008__x001F__x0002_AVÍ§^_x0018__x0003_Az³©DD_x0003_A_x000D_mÏs_x0005_÷_x0004_A_x0008_4_x0012_R°_x0003_AP_x0013_~_x001C__x001E_£_x0003_AÊ=TR÷_x0004_AHpá^_x0003_A`4Ám_x0004_AäÔ¥Ý£´_x0005_A*/_x000C__x0011_øª_x0004_AÞµôÈiÄ_x0005_A_x0006_ËNM;$_x0004_AN) ØZà_x0005_A_x001C_Ä_x0003_àr3_x0005_A­A_x000C_Y?_x0004_Atøé ¦_x0005__x0005_AâÔä¥à_x0002_A_x0018_ZHÈÉ_x0003_A:ð_x0012_iqK_x0004_AdÊ(ÒH&gt;_x0004_AÎ[ ßÒ_x0003_Aï9ªûþ_x000D__x0004_A^WvÙÕÿ_x0003_AFT»_x001A_4c_x0003_A´ïç¿_x0013_ý_x0004_A_x0013_àÎ)Z_x0003_A5_x0007_N{_x0006_A¬\û_x000E_â_x0002_AÂ, _x0014_&lt;_x0004_AIÚ[ÚZ_x0005_A=¤½_x0013_OC_x0002_A_x0008_	Û^)_x000E__x0003_Axiq$B_x0004_AÐ&lt;Rº´#_x0004_AÝÀo+m_x0004_Aãù9}4_x0005_AoæPêf_x0003_AÝ_x0001_[Z=¯_x0003_Aú§z_x0017_Ê%_x0006_AÒQ(©L'_x0004_AÔ^_x0018_É\ñ_x0003_AfÆO_x0017_h_x0003_A0çÓ]½_x0006_A©ë_x000B_2}7_x0005_A_x0013_Mi_x0019__x0003_AÜ_x0013_®9_x0002_A²m_x0013_$g_x0004_AÐ_x0012_E¤M;_x0003_Ap®O:ª/_x0004_A_x0008_h_x0006_Úõ_x0004_A!¥dãÉ_x0004_AsÂw]D_x0003_A2Ô%ì}_x0005_A¸¶L k-_x0005_A%Z@_x0004_A#£ã_x0002__x0005_Aø¥¨_x0007_Ý_x0004_Anv{Uß_x0001_A_x000E_u)êJF_x0005_A,¡lÔE_x0004_AàgÐîh]_x0005_AÂ·¥5A_x0004_Aé_x0016_,=_x0001_	ÿ«_x0005_A^_x001A_ä£_x000B__x0004_A4!pc _x0003_A¬ÀþS¬_x0004_Ar_x000E_²kã_x0003_AJ!Êmw_x0003_As_x0002_è_x001D_Õ´_x0005_AR&gt;º_x001C__x0016_¦_x0003_AFtx_x0002_AÔûÊ_x0007_gþ_x0003_AÊ²%(Ä_x0004_Aæsc_x001F_Ý_x0004_AþeÂ&amp;2Ó_x0005_A"_x001C__?E_x0004_AØÇ-p_x0003_A iyÃ_x0002_AA¡qK_x0019_%_x0005_AÈúÇ_x0018_ß­_x0004_AZãcÁ _x0004_Aàõç_x000B_Ì©_x0003_A_x0008_²K}õu_x0005_AÖï_x0014_UÄ¸_x0003_Ae£ÃaÔÊ_x0003_Al@°îÕc_x0005_A¤_x0001_=_x001B__x0005_A§Ü8Ä¬_x0004_A½wáúÃ_x001E__x0006_Aßg_x001D_áyÝ_x0005_A§ÀÏ_µ_x0002_Ab¬°JI_x0004_AViAyã_x0004_Aâk5_x0017_6_x0006_A_x0008_	êåßkÖÅ_x0003_A´øw_x0014_4_x0005_AÜc0Wò_x0003__x0004_A°_x000D_&amp;_x0005_Az,V_x001E_r_x0003_AýÊáÿÊ©_x0004_Aæ×Õh-_x0010__x0004_A@ýý£©ë_x0002_AÄ©&amp;k_x0004_AiMpw_x0002_A°Úm_x001C_è_x0001__x0004_AF_x0007_Ü=Ra_x0004_A½¹½ªo-_x0004_AG_x0008_øL_x0003_A¯ÀccÓJ_x0004_Aø_x0013_QÍ_x0004_AÅÄf7	ë_x0004_A_x0005_'»Û×û_x0004_A«9àª_x0004_AÅ+nãA}_x0005_A´Yåbc_x0006_AZ-£@ct_x0005_A_x0003__x0004_Óg¹_x0004_A|èã_x0016_T_x0006_Aªo:Ín_x0004__x0005_A0.ö_x0002_¹B_x0003_Aõ_x001F_µ¸_x000C_ì_x0005_A¿ù_x0015_6_x0006_AAü^Q'_x0002_AQ=_x0016_Ñ6í_x0003_A»á&amp;j_x0004_AoÉ¤_x000B__x0007__x0008_yØ_x0005_A~]_x001D_:;a_x0006_AóÉáü|:_x0006_AÒh_x0001__x001B_å7_x0004_Aï%¸Îö_x0003_A_x001B_øÍ³c_x0004_A1GÊNs._x0004_Aø¹&lt;zm_x0004_AºËò_x0003_A&gt;ÆE_x000F_ÉA_x0005_Ax·³_x0001_U_x0014__x0004_A:ÌÌ©Òé_x0003_AS 8BT_x0003_ARïOL-y_x0002_Aø{ÙJ}Ä_x0005_A;Íx_x0003_v¯_x0004_Aád¦Ô_x0003_AîÈRv_x0004_A²Óx&gt;:A_x0004_ATÕÕúÞ_x0002_Aþr¬N_x0003_ASsâ_x0019_sÙ_x0006_A_x001A_0_x0005_K_x0003_A¼Þ\ï®_x0004_A¢_x0017_ê?Á_x0004_Av_¶	_x0004_A_x000E_ÔrQÐK_x0004_AÐÇ^e+k_x0004_AH+w_x0003_AÌ_x0003_çnú_x0004_AL´d;)_x0005_A&lt;kGF÷_x0004_A_x0001__x0008_¦_x001A_ª÷ñ:_x0002_A@»í'_x0003_A^þ©y_x000E_æ_x0004_A\_x0005_*K_x0005__x0004_A_x000C_¼¹S î_x0002_A[ëéÈf_x0003_AhæÁ_x0004_AJljÈá_x0002_AF2þ/Û_x0002_A&amp;Þs_x0019__x0013__x0005_A\^¦ó_x0004_AhýÃv¯_x0004_AL|'´©_x0005_AR,hÜLB_x0005_AÊÊ&amp;_x001F_I\_x0003_AQp_x000E_Ü÷_x0003_ATmÙq¨É_x0003_AÀ¿Þ+Ç1_x0004_AÄ=ï_x001B_Uc_x0004_AÂ»_x001C_ÉD_x0004_AYØôl:_x000B__x0003_AV]Ø`ß_x0003_AÆ&lt;è3ý_x0003_ANÄòÚ_x0006_P_x0004_A_x0012_Q_x0012_è_x0002_AE&amp;e_x001C_u_x0004_A_x001D_+|Å_x0007__x0005_A5_GãÇ_x0008__x0004_A0+_x0017_)a×_x0003_A$Q]Ñ;_x0005_A\ýïÑaî_x0003_A¶_x0016_X¦_x0001__x000B_õ_x0002_Adæ_x000D_ÅY_x000F__x0003_A¨U6Þ_x000E_-_x0004_A¸ÙÓ_x0004__x0003_AT_x0014_DðG_x0004_Aî/æ_x0005_d_x0005_A"_x0008_9ö+_x000B__x0006_A¦óÏ)2®_x0005_Aä§o_x0017_Å_x0013__x0003_A¬_x000C_h5©Ì_x0003_A_x0004_û±­E_x0014__x0006_A	X^º'_x0004_A _x000E__x001B_À;_x0005_AÆâº)Ör_x0004_AbJ`MÚ_x0005_AD¼&amp;úy_x0003_AM_x000D_èx2_x0005_Aá¼_x000E__x0005_AÌ½Éä _x0011__x0004_A¨xµ_x0001_e_x0004_ADÙ.²_x0005_AÖQa_x0004__x0006__x0005_Aº_x0006_§_x0003_A)EÜPJ_x0003_AµE_x0002_U¹_x0005_AØZ_x0007_ó+_x0010__x0002_A`_x001F_¤9U_x0003_AìÔõ__x0002_A3_x0018_Vd_x0004_Ã_x0003_Ay­_x0006__x001F_d;_x0004_AÙõþ_x0002_A¢¹%&gt;+¬_x0003_A_x0001__x0007_èil_x0003_A^÷_x0016_â_x0002_Ó_x0004_AúÀ^)È(_x0005_A?*Wêà_x0004_A¼B_x0019__x000E_[_x0005_A_x0010_B_x0004_½_x0006_AXn(_x0014_b9_x0003_A_x0015_hZ±_x0004_AR½ã_x0016_	õ_x0004_ASñÐDWT_x0003_Aµ«Áw6_x0002_AðpÚN®_x0007__x0004_A¶_x001D_®Ë_x0002_AÎIÅâQ_x0004_A_x0006_ùµ+_x0010__x0003_A6st÷_x0003_AHÝÉ'µ_x001B__x0004_AsHõ_(__x0003_A6«_x0016_«_x0015__x0011__x0006_Aâv£U_x0003_A÷_x001C_ÎÉï_x0004_A4_x000D_zVx_x0004_AÔWCvD_x0005_AfM+ë4n_x0004_ArNIü½0_x0002_A».H_x0004_V_x0002_A´{ý_x000F__x0004_/_x0004_Au_x0011_Ð£Ðé_x0003_A_x0019_Q·Â(á_x0005_A_x0014_n&gt;_x0014_Ð+_x0004_AàiTpâi_x0003_Arêz_x000B__x0007_	_x0016__x0004_AbL_x001C_É_x0002_A?9À¼_x0004_A|ùP#_x0004_An_x0008_q©Î_x0002_A¶æmO_x0004_Aü_x0007_»«Æ_x0004_A_x0007_ö'_x0006_S_x0003_Aè;_x001F_-Z	_x0005_AÎp)µòÉ_x0003_A4ïgöD_x0001__x0005_A­ûýJðý_x0004_AÜ_x0008_C	F:_x0004_A±ý2{F_x0003_A	Dë^¾|_x0003_AØ_x0017_ý_x000D__x000F_ò_x0004_A¥¡°Ìß_x0004_Aµ-þs q_x0004_AH`_x0018_G}Ì_x0003_A.ø_x0011_Þ8É_x0005_AìGÈ6ºd_x0004_A_x001A__x0002_¨_x000E_X_x0003_ATiUZ_x0003_½_x0004_AøÒL8RÉ_x0002_A2_x0013__x000D_.'_x0005_AÝ_x0015_ãÇòv_x0005_Ap_x0001_®%él_x0004_A&gt;wiçw_x0015__x0005_A¤Ç_x0014__x0013__x0003_«_x0002_Aþ~_x0017_éwm_x0003_Ajó¦_x0006_Ãq_x0003_Aò÷_x001C_u_x001A__x0001__x0004_A_x0001__x0008_ö),Vzõ_x0004_A:Ùk_x001C__x0004_A_x0012_Ý_x0018_±Ù_x0002_AÂùþ"_x0004__x0005_AÌug¿Ån_x0003_AÈ]_x0015_º¬_x0003_Aæa_x0003__x0008_nM_x0004_AFiì¾&lt;_x0011__x0004_A$Ú®DêÉ_x0005_AÀ"òK_x0007__x0004_AÖL`õ_x0003_AÁË@¹O_x001A__x0004_Aþ*ªïÿ_x0002_Azö_x000E__x0007_A­pA¯õ_x0004_Alý6Àe&gt;_x0004_A$aÂ_x001E_+_x000D__x0003_A_x000C_2jm_x0016__x0004_A¬×ÎÌ3_x0004_A,_x001C_J±Ê_x0004_A2ÀGÅî_x0002_A.0°:è_x0003_AwÞGoæ_x0005_A?+MÎU_x0003_Aê3ö&lt;ê_x001B__x0002_Aý¡é_x0019_*Ó_x0003_A_x0010_{o#C_x0003__x0003_A_x0012_ov°_x0005__x0006_AÂÄ_x0001_2_x0016__x0003_A¼Ûôñü_x0005_A xÇ2R_x0013__x0003_AâÊËÜ_x0001__x000C__x000F_8_x0005_Ag»Ôz_x0004_AÛaKFV_x0004_A´®Ù]£_x0003_AæDÂ_x0015_¾º_x0003_Að"L_x000D_,¨_x0003_A¦9Åá¡o_x0002_AyU_x0018_\_x001D__x0003_AH&gt;¯}ÇZ_x0003_Alæ¯_x0014__x0005_AÁ`2ò·³_x0004_A¸_x0006_¸ò_x001A_0_x0005_AÞü_x0018__x0008__x0005_Aô£böÍ_x0005_A*èÍ¼_x001F__x0004_AÀW¦±_x000B__x000D__x0004_AÃYCaÀ_x0004_A2	1ªÖ_x0003_A^9 Z_x0008__x0003_A³¢X¹]_x0005_AUÐ!_x0006_AHgS$½_x000B__x0005_AN_x0010_\f8_x0002_A5_x0007_XÐ_x0006__x0004_AâÁ~Nô_x0003_A Ôh{_x0004_Aç¢~_x0012__x0003_A©MÀþIq_x0005_Aêøq,®#_x0005_A&gt;~2ja_x0003_APº^´C_x0004_A+ÄJ}_x0004_A_x0007__x000C_ð«Äó³«_x0004_A_x0008_W_x0017_¬º^_x0004_A_x0019_Ù\Ép_x0003_Aô»Ù§JX_x0003_Aâc_x0016_¼ù_x0004_A+·JÄå_x000E__x0004_AÌ_x0007__x001F_c_x0015__x0004_AØ+û_x000E__x0007__x0004_ABÞ_x0001_¼_x0003_Ax¿ª1ý_x001B__x0002_AÞþ+ÌöR_x0005_Ar{GtÅ_x0019__x0005_AEàËO¼ã_x0003_A&gt;ª¯rú¸_x0003_A	°°+¤_x0005_A.é6¬üÝ_x0005_AÎ½ä¥j_x001F__x0004_AØ¾ò´q$_x0004_Aø&amp;¡Âp«_x0003_AÚäaï_x000E_u_x0003_AÅÞûN_x0005_A¶I×_x000B__x0003_A`ûTff9_x0004_A¾ÑÖ»$È_x0006_AÍü_x001B_¤¯_x0004_AìMf_x0019_fÈ_x0005_A²/_¬A_x0004_A ÙÊu_x000E__x0002_Aòr ÛèF_x0002_A7ÑÍÝ§_x0005_AÊkn_x0004_Aæ_x0001__x0007_!R_x0003_AT¡¢°_x0004_Av'þWHN_x0003_AÇ7[B_x000D_æ_x0003_A²oï_x0005_n4_x0005_A¶_Á-ªË_x0005_AL_x000F_ñDÛÁ_x0002_Aê!_x0005_î_x0004_A_x0007_Ä×_x0014_u`_x0004_Aè{}-þô_x0005_Az÷ÈÉ:_x0014__x0003_A$ñ\._x0004_A»_x0019_J_x0006_°_x0006_A×¯È«Ø_x0005_A=__x0006_+_x0004_Aª;®!×_x0003_A#\¾ÿøé_x0005_Aï3´T _x0003_Aû_x0013_mÐ¨_x0003_A×Õ.D_x0013__x0003_Ah[Í±Få_x0004_AæÎì·_x0003_Ax®æox¾_x0005_AFR°bð_x0004_AÁXïm_x0004_AÈV_x000B_~_x0005_Aà_x001B_Ò1÷_x0003_A5i.@Ë_x0003_AuXÅ£	__x0004_A*_¾'}ù_x0003_A_x0007_0¼p9_x0003_A¶QÁ~6u_x0003_A_x000B__x000D_HÃtÛo(_x0005_Aò_x0003__x0006_õj_x0003_A Ã·Ü_x0005_AÜ¾jÿNÜ_x0002_Aqö_x000E_Ù_x000C__x0005_A3_x001B_õ­9_x0002_ADe9"_x0003_AT8_x0004__x0011_uS_x0003_AÖâ¢)õÓ_x0005_AÂ¨r_x000B_ºÐ_x0002_AêcÌ?¦_x0004_AR+¦ëP_x0002_Aò_x001C_à	_x0001_K_x0004_Afé]þç_x0004_AÖ|¡6&gt;_x0005_A]ùµ_x0016_ø_x0003_AR_x0013__x0018_Må_x0005_A|_x001A_i_x001A_ÁÃ_x0004_A¨tTÄt1_x0004_AÃUÏI_x0006__x0003_A_x0008_·bS_x001A_é_x0002_A&amp;à_x0006_îÉÚ_x0003_A(0_x0004_°¥_x0003_AªÌ_x0006__x0015_¶_x0004_A*¯ï_x0004_ï_x0002_A¾YgÜU´_x0002_A _x000D_»Ò=_x0003_Aå_x0008_N_x0012_&lt;y_x0003_A_x0016_È_x0007_®ö_x0004_AZ¡Y_x0012_'g_x0004_A _x001E_sZG&gt;_x0004_AG3m_x000B__x000D__x0004__x000C__x0002_Aæ_x001E_¦,ø_x0002_AÉ\60qÿ_x0002_A¦ºàýÏ_x0003_A:+vê_x0003__x0011__x0006_A¢_x0015_"_x0003_A8:j_x001A_]_x0005_Aæq_x0015_ÉxË_x0002_AZ¿o_x0004_ö³_x0001_A¼ê¨Nå_x0008__x0005_A0eFa_x0003_Ak	Å0I7_x0004_A xcàî%_x0002_AjE HÉ_x0016__x0004_AZüÁ_x001F_Ö_x0003_AOÌ_x0013_:Ï_x0003_AÔ_x0010_fÜ_x0002_AÉ)£YTf_x0004_A:_x000F_\Ó_x0011__x0004_A_x000C_¤sQS_x0002_A=°Iç©_x0001_A"Ù9ÆT_x0019__x0004_AfK_x0001_VAõ_x0004_ATwz´¿_x0004_Aþ&gt;Üä½º_x0002_AÖÁE_x0006_[_x0004_AW_x000D_ð_x0007_®_x0004_Aeû`2_x0016__x0004_A·\)s_x001B_î_x0002_Ato_x0002__x0005__x0012__x0003_AËmXÿþz_x0005_A@¦M_x0002__x0010__x0003_A_x0006__x0007_³sPNE_x0005_Aüçæ§(Ý_x0003_A÷³òGË_x0004_A©_x000E_ñd_x0002_Aº¿uþ·9_x0003_A©_x0014_ß_x001C_?_x0003_Ax×_x0011__x000F_+_x0002_Aó(_x0004_%_x0013__x0005_AØh_x0007_Q_x0018__x0005_Av£/çjJ_x0002_A#F_x0004_A_x000D_°;__x0003_A4©_x0014__x0018_n&lt;_x0004_A¬=^_x0017_òX_x0004_A¨®À_x000E__x0012_L_x0005_A®B:ßáÀ_x0004_A¶{_x0005_²Ú_x0018__x0004_AÂ{ÁÐ_x0003_A°¼ZOÚ×_x0001_AJVÊ=H_x0003_Aæçñ-Kå_x0003_AN_x0007_$ ¤8_x0004_A|ÎU­¡_x0004__x0004_AX2}_x0003_Aôì_x001E_¥_x0002_AfhN_x0004_AÄpE)ú_x0003_Axúw-_x0004_Av_x0010__x0019__x001C_ì_x0003_Aä6_x0001_É¾e_x0004_A_x0012_S__x0001_k_x0004_Aïþ&gt;§	_x000B_y¬_x0005_A\ïÛÄÖ_x0004_A®_x0002_îÒ_x0005_A¦_x0010_¯DÁ_x0003_A8÷-çE_x0002_AÊªuvå_x0006_AîÚ_x000C_º_x001D__x0002_A_x000B_Xíþ³_x0002_AøS/_x001F_Xî_x0003_AÃÆoüÃ_x0004_A"Ëñ3_x001C_ø_x0001_Aû¹_x001E_ÿÖf_x0005_A´­½ß_x0014__x0005_A_x0003_ÑwÕ%Ï_x0003_Aj¬_x000D_a?y_x0003_A7p_x000D_v¨Ý_x0003_A_x001A_gLÚzÿ_x0004_Aæ_x0019_i_x0015__x0005_AR_x0016_a_x001C__x0004_A(H%Ð_x0007_0_x0005_Aè6Ýü,_x0012__x0005_A´¶¿_x0004_A¦_x0001_f¥¤H_x0003_AÆ_x0004_ f¦_x001E__x0005_A@øÉñ_x0005_AÆ_x000F_GéÃP_x0004_A_x0016_-Zä^_x0004_A_x0014__x0014_`ç_x0003_AÒA_x0005_¿ _x0003_A_x000E_¦Òþç_x0003_A²¹_x0008__x0015_¤Á_x0003_AÞ;Cpç_x0005_A_x0001_	èü_x0007_1Ä_x0003_A¤&amp;_x0004_+Ìì_x0003_A¢_x001C_½xóY_x0002_AM_x0007_P_x0013_Ó¬_x0002_Aà¬_x0011__x0003_A¬´&lt;¸_x0018_v_x0003_A4]§_x0004_"s_x0003_A&lt;z\ºBá_x0004_A´	¨zË_x0005_A%­mo{_x0003_AJ'ã_x0013_ça_x0003_AôÑmÌda_x0005_A÷_x0005_Ç_x0006_Ù_x0002_AèM&gt;_x0003_Arº	_x001B_V[_x0005_A2Z¤_x0002_È;_x0005_AÏ6_x0013_?_x0003_A³ú%Ö«v_x0004_AàNÆºÑ_x0004_AaÌËj_x001A__x0008__x0002_AÈQ¬Y&lt;_x0004_Añ¸t5_x0005_AôÚÚÁ¸_x0002_AÛgLàYå_x0004_AuÌÆmT_x0002_AÐW_x0012_rJ_x0005_AT&gt;àÄâ_x0005__x0006_An×_x001A_ÕÉu_x0003_AaÅ_x001B_S¨_x0003_AH¸j«[_x0004_AL$l_x0006_Ö_x0002_A7ZPu_x0008__x000B_3í_x0004_A_x0006_ÊÆ._x000D_o_x0005_AÖï_x0015_A'_x0003_AN9z9_x000B_õ_x0004_AôÍ´Ùæ_x0004_Aèï¢Â_x001F__x0003_Aðã_x0004_=W_x0004_Afùí#Â1_x0003_A#%pËï_x0004_A_x0001_*Ò)Ø?_x0004_AÎ8áKN_x0006_A¸_x0008_2äåm_x0002_Az_x0007_	ìïú_x0005_Arå"0_x0005_A_x0007_kmnÝO_x0003_AN¨_x001B_¤Áx_x0005_A%Ê~Þ5_x0004_AÄK_x001B_CÉ_x0002_A½Ø@Ó_x0004_A|¾_x0012_&amp;E_x0003_AìÒm¼èP_x0005_A8°N_x0004_Aüo_x0003_usB_x0004_Aj_x0008_£é¬h_x0004_Ax_x0016_Ðì_x0001_Í_x0003_ARóYIP}_x0003_A.´xÆv}_x0005_A_x000C_F;Ï§_x0005_A°º¾zÍ_x0002_AÈ·F_x0006_AÖ_x0013_41KÂ_x0005_A_x0002__x0004_¦é__x0006_A_x0001__x0008_)U´è_x0003_AN¼ @û5_x0003_A	j¨W³L_x0005_A±M=È2_x0005_AÞ_x0012_D_x0011_!Å_x0004_A¬@¾&lt;_x0004_AðøôÂa_x0004_AÐÄ´(_x000F__x0003_A¼ÄÏÿÌ©_x0005_A¶Mè_x0011__x000D_/_x0004_A,í©n_x0003_Ap )å7_x0003_A¸m»×òK_x0004_AàØ_x0002_&gt;b_x0018__x0005_A¤1*¢ï_x0003_A4dÛñTæ_x0003_AÈx¾ðÑ´_x0005_Aô@0§®_x0002_Ar_x0011_30^Ú_x0003_A!+©_x001F_ö_x0003_A8_x0010_Öª¤_x0002_AÔÎæË¼_x0005__x0003_Aº§_x0011_¥é_x0011__x0004_Aº«Ìú,1_x0006_A^Ú_x000E_À'«_x0003_AN» ïJ_x0003_AnÎÉ_x0007_±_x0003_AnxÆ©Ã_x0006_A&lt;#Q_x0007_oq_x0004_Aèm;(K_x0004_AM¾×_x0004_A,n¹_x0001__x000B_¼_x0002_ANö_x001A_ÍÀ_x0004_A_Òöðv_x0005_A²_x0002__x0018_®,_x0003_A/VÇ}@_x0005_Aá`ÌÌí¹_x0004_AÇiVq	Å_x0003_AuÉ¾ë¾L_x0004_Af}Yì_x0007_[_x0003_A&lt;}1}Xõ_x0005_A8]óx_x0004_A_x0012_V¤Ãæ_x0004_AùN_x0010_13ï_x0002_Abï×_x001B_ÿ÷_x0003_AVu_x0018_û,¾_x0003_A@½_x000B_~_x000B_ô_x0003_Aì½¬ô¤_x0003_A-Ö+|ù_x0004_A_x0014_ª_x0007_?pg_x0004_A1ßtÁ_x0008_À_x0004_AúªÊÛ)_x0003_AM·äÿ¢_x0004_Ap_x0002_èDÅ_x0002__x0003_AªNO¥Æ_x0003_AÍ	_x0017_4_x000C_Ñ_x0003_A_x0018_lê^Ü_x0002_AÿÀª~_x0003_AÎEîÈ¸_x0002_Ap»jç_x000B_¿_x0003_Ag¶)±_x0003_AÐÞ_x0007_b¼v_x0006_AÓC3øÍ_x0004_A_x0007__x000B_î_x0006_ÏuW_x0013__x0005_AéÂÄöþé_x0001_Ah`_x001F_.o_x0005_AHm_x0007_Q2¸_x0005_AkPÄî£à_x0003_AÞ1ÔáÔ_x0004_A¢_x0011__x001C_v_x0004_AH-Ó_x0018_Vô_x0003_A(,$îve_x0003_AÛâ_x0012_?¢_x0004_A®óúLê_x0004_A¾^áÀ&amp;_x0003_Aî	¬_x0003_AR/ã_x001B_éø_x0004_Aèñk´	_x0005_A&amp;_x0007_½²£h_x0003_AHsñmQ_x0003_A\3þ8_x001C_~_x0005_Ar_x0007_CwS_x0004_AÀ?è&lt;àÝ_x0003_AñÎG6_x0004_A Á=#[_x0003_A_x0015_»µÂjy_x0003_Aküëµ®_x0006_A*ðb)_x0008_?_x0003_A~Ðúß&gt;_x0004_AX	2G¶Ð_x0002_A_x0014_Ì¯_x001B_îè_x0003_A`}_x000E_¢,_x0004_AL|víQâ_x0003_A¤È-Í_x0003_ALDñ_x0008_	dª_x0004_A~~î³C_x0006_A_x0016_ÛÀjÚ_x0011__x0005_A"ú¦À_x0004_A¸Æä_x000B_sN_x0003_A&amp;åÿ"§2_x0005_A_x000E__x0006_A&amp;_x000C__x0004_AXÊ^W_x0004_AFiËâA9_x0004_A×lbð5Å_x0003_A[¸àÇ§S_x0002_AtÑ±Ó_x0005_A²!­8_x0001__x0010__x0006_A,X»_x0010__x0005_A_x0010_óH°_x0016_Â_x0006_A2KÓU_x0003_AÁÃ_x0011_Þz_x0003_A¦]f±_x0006_AÀ(0^I_x0003_A`£°ÈÇÑ_x0004_AÎ¶Â`Zü_x0003_As%×óÒ_x0003_A_x0016__x0010__x000E_^_x0004_AðÒ_x0007_2þ_x0015__x0005_A_x000E__x0012__x001D_£_1_x0003_AÉ×ªvÈ_x0003_ATPy_x001A_0_x000E__x0004_AÜn|òªï_x0002_Aj_x001E_?« _x0002_Aw_x0004_ûfA_x0005_A_x000C_=Rg_x0019__x0003_A¸.û_x0003_t¹_x0002_A_x0001__x0006_(5@_x0011_5è_x0005_A´ÓWéè_x0002_A_x0018_ÚÞ&amp;³6_x0005_AùFK_x0013_vó_x0004_A*_x0018__x0011_Ã_x0005_AÆ¾,ÖW_x0004_A_x000D_oÉGT_x0004_A\_x0010_ûEx_x0003_Aw±|_x0019_´M_x0005_Aà/5Â_x0002_A_x001D_V­ñ"_x0003_A4³sËÜ_x0003_AZFYçp_x0004_A%¯è¥m_x0003_A_x0003_ìÅh_x0005_AF_x0010_Vµ¿Í_x0002_AaKÁâ_x0014__x0005_A¾ØM}`_x0004_Aú_x0004_ÿ"u¦_x0004_AÀ÷»k¦_x0008__x0003_AÚú_x001C_º¥J_x0003_A¦¨FL#_x0003_AõÙ_x001F_Àä_x0003_A8_x0006_Ë_x0016_Ã_x0005_AXO_x0001_G±v_x0005_A°YÆg_x0004_A@kÍ¯3_x0004_AË)¦áù-_x0003_Aî¢¼´@_x0004_A!P³½_x0015_¯_x0003_Ae~Ýç_x0004_AÎ´Ët_x0002__x0007_S_x0004_A_x000E_½~&lt;"_x0005_A_x000F__x0018_È_x0004_A_x0014_^aÿ_x0008__x0005_A5¹ËR_x0002__x0003__x0004_AFðù_x0003_AæI\Ê_x001D_\_x0005_Af_x0011_~1¯_x0004_A=Ö_x001B_º6ý_x0003_A_x0008_Î®"_x0004_A¢ïYxÙµ_x0003_AÂc_x001C_$_x000E__x0003_A|{¿_x001A_=¡_x0003_A_x0011_5_x0019_²é_x0004_A/ÞºIS_x0001_A~Vr¤#J_x0005_AÿÒõù_x0003_A_x001E_¥_x0002_èÂî_x0004_A^Õg¦_x0004_A@ @Å×û_x0003_AËS\¨ó_x0005_A_x0008__x001E_5]_x0004__x0004_Axó4jøâ_x0003_AèI_%Þ&gt;_x0006_AöÇgãñ_x0005_AÚ)[»h_x0004_Aª-¦¥´_x0003_Aª_x001A_!0æ_x0004_A.[_x000F__x0017_D°_x0001_AAÍRt¨_x0004_AP¥±__x0003_A@;ÙL_x001E__x0006_A_x0001__x000E_¸;:¹±_x0003_A_x0001_ÌOoC_x0003_AÚîêÁ_x000B__x0005_Ax½tÏ_x0003_A&gt;	¾á¼¾_x0005_AffVúÇ]_x0005_Afù_x0008_Ü¤_x0002_AJôÄ¶}_x0003_Aùaä_x000B_w_x0016__x0004_A_x0016_Y(8L³_x0005_Ab¬2ÉµF_x0003_A ´eë_x0003_A¼L¶¹_x000C_W_x0003_A»TàÚ_x001D_È_x0004_AjÇ³ëE÷_x0003_A_¤ö2_x0003_Aªö1_x0016_;Ó_x0004_Aô°V»o©_x0003_Ar_x000C_§´"è_x0006_Aý½¯µ"n_x0005_APé¯K¡_x0004_AÊD_x001F_áS_x0005_AúbP_x0005__x0004_Arî_x0004_ô4_x0003_A*ó_x000D_\ð_x0001__x0005_A¿_x0003_ nÍ_x0003_A\_x000C_¬\Õ_x0004_A(-wà_x0017_f_x0004_Aô¾_x0018_¹X_x0003_Am«tnÂ=_x0005_A×_x0007_ìq0`_x0005_Aµà_x0007__x0011__x0007_		õ_x0003_Ax2­t»_x0004_A Ál_x000F_P-_x0005_AêDAûô_x0004_A¼1â_x0013_ _x0003_A)½ìÊh]_x0004_Aüçªôø_x0003_AV÷¤_x001C_º_x0003_A(0?&gt;_x000F__x0004_AÄê®(çà_x0005_AHY ñ!y_x0003_AúÉ¤_x0017__x0002_h_x0004_A+&amp;ïuý6_x0006_AnÕû_x001A_²Ê_x0005_A_x001A_Ì_x0014__x0012__x0005_Aî_x000E_ }_x0003_AÈMÍHd´_x0004_AòÔ4ËÍ_x0005_A!úöEæ_x0004_A»__x0006_ßL_x0006_A_x000E__x0007_0+åK_x0003_A^P£-¬Á_x0002_Aä±Å¸(°_x0004_A _£#_x0001_A,ÜßçÔ¦_x0003_AµÂØ±±_x000F__x0004_A*þò_x0008__x0002_Af-ãù_x000C__x0005_A._x000E_zk|_x0004_A¯f-&lt;-0_x0003_AÐÑA©&gt;_x001F__x0003_Aè"=Âñ_x0004_A_x0001__x0007_òÒUnÈ»_x0005_A¾D_x0005_B_x0018__x0005_Aò»b&gt;W_x0006_Aø¼_x0010_´4j_x0005_A_x0011_5Ñä_x0002_AfV_x0016_·_x0006_ñ_x0003_A$	k cÓ_x0004_A8_x0008_.C_x0005_Aù5â_x0004_u_x0003_A~å(2_x0005_A¸Y_x0013_!_x0004_A©SZ­È_x0002_Aâ¬±_x0013__x0006_AÌp¬Czñ_x0002_AFNÇZ_x0003_AÓÄuàåL_x0005_Añ)K84%_x0004_AÔè¬_x0019__x0005_A2Êº_x001A_6_x0005_AîK^_x0013_&lt;_x0005_Aé&amp;Gô_x0003_Aòq±Mìe_x0003_AúYÑg_x0004_A*ñ­/ã_x0004_A_x0019_Å¶\Ê_x0004_A_x000E_`]3_x0005_A_x0007_Y_x0004_ApcbÖ_x0003_Af_x0016_ÀÚ$!_x0004_A¯&amp;jáwà_x0003_A_x0006_5ÃÍ_x000B_2_x0004_AËÝd8_x000D__x0011_Ð_x0003_AìBQ|v_x0003_AxQ_x000B_·ZÆ_x0005_A_x0010_`¦oÐB_x0006_A+ø«_x0011__x0003_AäÀª_x000B__x0004_A©sî_x000E_Q_x0008__x0005_A_x000E_¥7ìxâ_x0004_Ad_x001F_ÊkY_x0005_A_x000D_Ï~ô¯æ_x0003_Ar	ôªý_x0003_A_x0012_§%~L_x0005_A_x000E_R_x0002_A_x0018_ÚZ_x0001__x0007__x0005__x0006_AWÒ¾Ì(_x0004_A°B_x000C_o_x0015__x0005_AR&gt;u_x001D__x0003_Ad_x000F_¹_x000E_c_x0005_AÊv$nS_x0005_Aô`Ü)_x0002_A2ZX'­q_x0005_AÜï_x0011__x0003_ä½_x0003_A_x001B__x0004_«pÑ_x0004_AêlÄYÚ_x0003_A;«Èw*_x0004_A.ñÂ´²_x0005_A½®éè«q_x0004_AâoèÚã_x001A__x0003_Aùø_x000D_J_x0004_A6ÇM¬_x0019__x0005_A_x000D__x001B_¡Ë?Ö_x0004_AGàP_x0006_Ç_x0005_A_x0001__x0007_ËS|ß_x0003_A£N_x000D_úü_x0003_A ¶_x0013_2TÕ_x0002_A&gt;bÐ_x0008_x_x0004_A§ã/N`_x0002_Au_x0015_1_x0004_A¾+«!Ì_x0003_A_x000C_ô´_x0005_A¸Õi4._x0004_A1ã_x000E_[_x0003_AFR_x0001_¯_x0004_ArM÷í_x000F_'_x0003_A_x0007_õ_x000D_³¼_x0003_AÌ¢ÍÉ2_x0002_A_x0010__x0001_ô×öÃ_x0005_AT»6!tÀ_x0005_AªU5_x0004__x0004_AÎH»¦&amp;K_x0003_A:Z¦¾_x0004_AÍèÃû_x0002_¡_x0004_A°	öWä_x0004_A_x001C_®bY}_x0002_A@Så-_x0004_A_x000D_f(UÜ_x001A__x0004_ARÉnù_x0004_A6_x0003_u$_x000B__x0005_Aê_x0015_I~C_x0017__x0005_A&amp;_x0014__x0019_0öÿ_x0003_A_x000E__x0002_È]_x0006_ÿ_x0004_AÐÝ¼\"_x0003_A´&lt;e@ÞÈ_x0005_A'*_x0007__x0007_	!ì_x0004_A_x001C_åSwÄy_x0003_ABÇÔ½ý_x0004_AT°\è_x0014__x0005_A×0s?hI_x0005_AÚÄà_x0013_Ù_x0003_A"vBB6_x000F__x0004_A_x0017_sÁÐP2_x0003_Aåê$ùñ_x0003_AÏdû{_x0004_A¯i¢¿P_x0006_Aêÿ_x0011_Ûé_x0001_AºçÓ]ð£_x0003_A_x0014_DHW_x0005_Aê&gt;ÿHåR_x0004_AxðÉ_x0008__x0018__x0005_A_x0006_NÜ_x0013_&amp;_x0003_A_x0010_5MB~"_x0005_A)7_x001A_g/%_x0005_A_x0008_ ý_x000C_«&amp;_x0004_Az_x0007_g~_x0001__x0002_Atðà._x0007__x0004_Aú0vE,z_x0004_A·9õÛ_x0004_A_x0004_¡8ë_x0003_AÆ_x0002_~½,o_x0005_AæVµT;_x0004_A2,Ø|Ò²_x0004_A1Ä4_x0005__x0006_A¸È_x0002_çW _x0003_ANû	._x0008__x000B__x0005_A_x0003_Ë']_x001A__x0005_A_x000D__x000E_°%	_x0015_X_x0004_A_x0010_9b³Ï_x0004_AÈ)¾Ëô_x0005_A6&amp;_x0017_Ñª_x0004_A``ËÖB"_x0005_AÇF_x0002_«1_x0005_A_x0015_&lt;#¢$_x0005_AàÖßi)_x000F__x0005_AÈëæ@|R_x0005_AÂKyí_x0004_A_x0007__x0011_ð&lt;p7_x0002_AüT:_x0008_æ_x0002_AO44_x0003_AH»äw_x000B_J_x0005_A¬sM2"_x0004_A_x000C__x000E__x000F_b	{_x0006_A_x0008_1z²A_x0004_AÀLW_x001B_*¬_x0003_A_x0014_Rd4`_x0003_A¬_x0004__x001C__x0007_x{_x0004_A¦_x0013_ç8@Z_x0004_A*ýÞ¥'Ê_x0005_A4¿AÚ9D_x0004_A8ÉÃktK_x0005_Al_x0012_0_x000C_`½_x0004_A&lt;+Ò_x0019_ª_x0002_AsK:¹´¶_x0004_A_x0014_I@tu_x0006_A9Pø@q_x0005_AM¡_x0010_¨_x0001__x0006_A_x001C_+èÑ¸_x0005_A_x0008_L_x0001__x0007_oÝ_x0003_APX_x0018_45_x0005_AþÞo°_x0001__x0004_AÖ_x0019_·_x0017__x000F__x0003_Ac÷Z$_x0003_A|Î_x0019_jÁ_x0004_AÄ©_x0016_Tt_x0004_A¿ä_x0003__x000F_[_x0002_Aèp?õü_x0004_Aì \v_x0010__x0004_AK_x0019_ÆóÊ2_x0003_A=Ã_x0006_ì´_x0003_A³_x001E_dâ^_x0003_ANë(:G_x0004_A_x001D_Û1_x0002_A¤ö_x0019_+ _x0002_AÌV_x001D__x0008_7ë_x0005_A¦-:ù%î_x0004_A¹¥Gjú_x0006_A_x0002__x001B_7_x000F__x0012__x0011__x0004_A¸V~»þ_x0002_AºPý­¶'_x0003_A,£ú'¾_x0003_A¼ÒÔÁ5©_x0004_A|QR)_x0017__x0004_A_x001C_ò&lt;|_x000E__x0003_A´°{_x0004__x0003_A=cd:6Ã_x0002_A¶óæO²C_x0004_AX	s&gt;_x0003_A^øò6_x0003_Aè2ú¥õü_x0003_A_x0007__x0008_Oà_x001F_¿_x0004_Aß_x000D_7_x0017_jô_x0005_AK)Ò_x001E_²_x0006_AJ¸EÂâ_x0004_AH`ã¶_x0004_A´ñKÐd_x0003_A_x000E_?màÅÚ_x0002_AL	 _x0005_Õ^_x0004_A,[­e&amp;y_x0003_A­ Ý­'°_x0002_AòvLÞ_x0003_Ai9Ý$ê_x0001_A_x0002_º_x0007_Mg_x0004_A¼Ù²Lo\_x0003_A¥;¸Ï_x0004_AðÆ&lt;l_x0014_v_x0002_A¼«ÆUÑ_x0003_A¦ÿh}_x0016__x0004_Aã_x0014_ _x0002_j_x0002_AT_x0014_[ä¿_x0003_AX'0F_x0004_AçOÀûî_x0001_Aì_x001D_£×À_x0018__x0002_A(}Î7#_x0005__x0004_AüqOAHB_x0003_A8ÂHmÊ_x0003_A_x0019_`AT_x0003_AJJä&gt;2+_x0004_Ad_x000C_Ë&gt;l_x0001_AóØÏ?_x000C__x0001_Adýe_x0003_AìQPk_x0001__x0006_ñ_x0008__x0003_AªÂfâ;_x0014__x0005_A_x0018_ _x001F__x0003_AÞº¡_x001C_÷²_x0002_A_x0015_	½_x000D_b_x0004_A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0008_	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0008__x0008__x0008__x0008__x0008_G»@_x0001_*_x0008__x0008__x0002_*_x0008__x0008__x0003_*_x0008__x0008__x0004_*_x0008__x0008__x0005_*_x0008__x0008__x0006_*_x0008__x0008__x0007_*_x0008__x0008__x0001__x0002__x0008_*_x0001__x0001_	*_x0001__x0001__x0002_*_x0001__x0001__x000B_*_x0001__x0001__x000C_*_x0001__x0001__x000D_*_x0001__x0001__x000E_*_x0001__x0001__x000F_*_x0001__x0001__x0010_*_x0001__x0001__x0011_*_x0001__x0001__x0012_*_x0001__x0001__x0013_*_x0001__x0001__x0014_*_x0001__x0001__x0015_*_x0001__x0001__x0016_*_x0001__x0001__x0017_*_x0001__x0001__x0018_*_x0001__x0001__x0019_*_x0001__x0001__x001A_*_x0001__x0001__x001B_*_x0001__x0001__x001C_*_x0001__x0001__x001D_*_x0001__x0001__x001E_*_x0001__x0001__x001F_*_x0001__x0001_ *_x0001__x0001_!*_x0001__x0001_"*_x0001__x0001_#*_x0001__x0001_$*_x0001__x0001_%*_x0001__x0001_&amp;*_x0001__x0001_'*_x0001__x0001_(*_x0001__x0001_)*_x0001__x0001_**_x0001__x0001_+*_x0001__x0001_,*_x0001__x0001_-*_x0001__x0001_.*_x0001__x0001_/*_x0001__x0001_0*_x0001__x0001_1*_x0001__x0001_2*_x0001__x0001_3*_x0001__x0001_4*_x0001__x0001_5*_x0001__x0001_6*_x0001__x0001_7*_x0001__x0001_8*_x0001__x0001_9*_x0001__x0001_:*_x0001__x0001_;*_x0001__x0001_&lt;*_x0001__x0001_=*_x0001__x0001_&gt;*_x0001__x0001_?*_x0001__x0001_@*_x0001__x0001_A*_x0001__x0001_B*_x0001__x0001_C*_x0001__x0001_D*_x0001__x0001_E*_x0001__x0001_F*_x0001__x0001__x0001__x0002_G*_x0001__x0001_H*_x0001__x0001_I*_x0001__x0001_J*_x0001__x0001_K*_x0001__x0001_L*_x0001__x0001_M*_x0001__x0001_N*_x0001__x0001_O*_x0001__x0001_P*_x0001__x0001_Q*_x0001__x0001_R*_x0001__x0001_S*_x0001__x0001_T*_x0001__x0001_U*_x0001__x0001_W*_x0001__x0001_ýÿÿÿX*_x0001__x0001_Y*_x0001__x0001_Z*_x0001__x0001_[*_x0001__x0001_\*_x0001__x0001_]*_x0001__x0001_^*_x0001__x0001__*_x0001__x0001_`*_x0001__x0001_a*_x0001__x0001_b*_x0001__x0001_c*_x0001__x0001_d*_x0001__x0001_e*_x0001__x0001_f*_x0001__x0001_g*_x0001__x0001_h*_x0001__x0001_i*_x0001__x0001_j*_x0001__x0001_k*_x0001__x0001_l*_x0001__x0001_m*_x0001__x0001_n*_x0001__x0001_o*_x0001__x0001_p*_x0001__x0001_q*_x0001__x0001_r*_x0001__x0001_s*_x0001__x0001_t*_x0001__x0001_u*_x0001__x0001_v*_x0001__x0001_w*_x0001__x0001_x*_x0001__x0001_y*_x0001__x0001_z*_x0001__x0001_{*_x0001__x0001_|*_x0001__x0001_}*_x0001__x0001_~*_x0001__x0001_*_x0001__x0001_*_x0001__x0001_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</t>
  </si>
  <si>
    <t>6e76f520a44b1c10160f5d9460ac1411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_x0002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0002_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_x0001_G»@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</t>
  </si>
  <si>
    <t>492ba186cd8eba8e4a5a6a173787663b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_x0002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0002_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¨_x0006_Á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*_x0001__x0001_*_x0001__x0001_*_x0001__x0001_*_x0001__x0001_*_x0001__x0001_*_x0001__x0001_*_x0001__x0001_*_x0001__x0001_*_x0001__x0001_*_x0001__x0001_*_x0001__x0001_*_x0001__x0001_*_x0001__x0001_*_x0001__x0001_*_x0001__x0001_*_x0001__x0001_*_x0001__x0001_*_x0001__x0001_*_x0001__x0001_*_x0001__x0001_*_x0001__x0001_*_x0001__x0001_*_x0001__x0001_*_x0001__x0001_*_x0001__x0001_*_x0001__x0001_*_x0001__x0001_*_x0001__x0001_*_x0001__x0001_*_x0001__x0001_*_x0001__x0001_ *_x0001__x0001_¡*_x0001__x0001_¢*_x0001__x0001_£*_x0001__x0001_¤*_x0001__x0001_¥*_x0001__x0001_¦*_x0001__x0001_§*_x0001__x0001_¨*_x0001__x0001_©*_x0001__x0001_ª*_x0001__x0001_«*_x0001__x0001_¬*_x0001__x0001_­*_x0001__x0001_®*_x0001__x0001_¯*_x0001__x0001_°*_x0001__x0001_±*_x0001__x0001_²*_x0001__x0001_³*_x0001__x0001_´*_x0001__x0001_µ*_x0001__x0001_¶*_x0001__x0001_·*_x0001__x0001_¸*_x0001__x0001_¹*_x0001__x0001__x0001__x0002_º*_x0001__x0001_»*_x0001__x0001_¼*_x0001__x0001_½*_x0001__x0001_¾*_x0001__x0001_¿*_x0001__x0001_À*_x0001__x0001_Á*_x0001__x0001_Â*_x0001__x0001_Ã*_x0001__x0001_Ä*_x0001__x0001_Å*_x0001__x0001_Æ*_x0001__x0001_Ç*_x0001__x0001_È*_x0001__x0001_É*_x0001__x0001_Ê*_x0001__x0001_Ë*_x0001__x0001_Ì*_x0001__x0001_Í*_x0001__x0001_Î*_x0001__x0001_Ï*_x0001__x0001_Ð*_x0001__x0001_Ñ*_x0001__x0001_Ò*_x0001__x0001_Ó*_x0001__x0001_Ô*_x0001__x0001_Õ*_x0001__x0001_Ö*_x0001__x0001_×*_x0001__x0001_Ø*_x0001__x0001_Ù*_x0001__x0001_Ú*_x0001__x0001_Û*_x0001__x0001_Ü*_x0001__x0001_Ý*_x0001__x0001_Þ*_x0001__x0001_ß*_x0001__x0001_à*_x0001__x0001_á*_x0001__x0001_â*_x0001__x0001_ã*_x0001__x0001_ä*_x0001__x0001_å*_x0001__x0001_æ*_x0001__x0001_ç*_x0001__x0001_è*_x0001__x0001_é*_x0001__x0001_ê*_x0001__x0001_ë*_x0001__x0001_ì*_x0001__x0001_î*_x0001__x0001_ýÿÿÿï*_x0001__x0001_ð*_x0001__x0001_ñ*_x0001__x0001_ò*_x0001__x0001_ó*_x0001__x0001_ô*_x0001__x0001_õ*_x0001__x0001_ö*_x0001__x0001_÷*_x0001__x0001_ø*_x0001__x0001__x0001__x0002_ù*_x0001__x0001_ú*_x0001__x0001_û*_x0001__x0001_ü*_x0001__x0001_ý*_x0001__x0001_þ*_x0001__x0001_ÿ*_x0001__x0001__x0001_+_x0001__x0001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</t>
  </si>
  <si>
    <t>da02b6f9997cce935d437699bd41e50a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0002_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_x0001__x0002_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\þ#Á`cÆX_x0001__x0003_\þ#Á`cÆX\þ#Á`cÆX\þ#Á`cÆX\þ#Á`cÆX\þ#Á`cÆX\þ#Á`cÆX\þ#Á`cÆX\þ#Á`cÆX\þ#Á`cÆX\þ#Á`cÆX\þ#Á`cÆX\þ#Á`cÆX\þ#Á`cÆX\þ#Á`cÆX\þ#Á`cÆX\þ#Á`cÆX\þ#Á`cÆX\þ#Á@_x0008_íÏEÝÀ_x0001_°ÆWjÂ~@ÜG &gt;ýªÀ_x0001_°^#$Z@_x0001__x001D_U]*@`·K_x0002_#¸éÀ_x0010_Sñ¯çÀ  _x0013_	UÈçÀÀ_x001F_gºiÜÀðV`:_x0010_âÀ_x0010_A¥¤ØëÀpÄ{ÑEWæÀ`·£7axåÀ_x0001_[ì_x0008_:6ÏÀ_x0005__x0006__x0010_0_SÕÜ@à¸óS+_x0001_Ê@@ÆÐZ_x000D_Ø@ÀJ+wÅÀ`¡Â_x000B__x0018_Å@ðN¤¹ëÑ@_x0010_´}(ÊêÀ`îàl_x000E__x0003_éÀ_x0005_;$_x0002_À ýmÔ_x0004_äÀ_x0005_w¯@_x0005_Î_ØÓ_x000E_À_x0005_¿XZ-_x0019_«À_x0005_}Ç­,Ý@(t´äÀ`_x000F__x0001_º_x0017_ãÀ|U·_x001C_&gt;çñ@_x0005_R³¿_x001A_ª§ÀÀ_x0004_3_x000F_üÐ½ÀÐ_x001B_Ñ0ÑÀEÍG·ÜÀ°%?zq(Ò@¿]Ø-ÝÀ@æCn9_x000D_íÀ`ÔÃhêÀÀ{V4_x0011_ÖÀ c´Ã_x0004_9áÀ ÈÌ(^ÆÀ@xuã¬èÀP9_x000E_ÓÀÀÒi_x001C_R´ÀÐ¥79_x0001__x0002__x0010_øÐÀ_x0001_¨AÀTl5ª_x0002_ÐÀpSÓÄÞÀð^_x0011__x000B_êÀ_x0008_È­§(]ôÀ?°æ_x0010_}áÀ`Iv^8úÇÀðæÌ÷ÕïÀ_x000E__x000B_YÉ@T_x001C_ô_x000F_ªñ@àK_x0004_ÜkÌ@_x0001__x0019_0m_x0018_#À_x0010__x0001__x001B_S_x0016_âÀ_x0001_@_x0017_Ñ&amp;ÖF@_x0008_á_x000B_û4_x0014_à@`õTAâ²ÎÀðáö4NÕÀp_x0008_:QØÀÐ_x0001_AjxGÙÀà`Ô¢ÔÂ@_x0010_T|YÑÀ`ó'h#ÄÀpyÛ#8ÐÀà_x0003_HSÌÀ¸LSáÀ°òlÉP¥Ñ@ß5_x001C_Ú1¡ÀàÌVË@Û×³DV¹@_x0001_ÚÊ_x0001__x000D_¬@x§`©Ì_x001D_ã@_x0002__x0003_`°_x0011_ãÑ@ [Ë	:éÃ@`¦p 	¤À@{FóOÂ@`6B_x0016_i·ãÀ@r_x0011_ÄNyÙÀ_x0002_/p&lt;×¬À_x0010_¸_x0015_·«æÀ@Gnn§_Û@PlmöÕÀ ñ*_x0018_fÜÀ __x0003_¼ÅÐÀ_x0010_'/X_x0004_ÕÀ°|´uq-ïÀr_x000C_.Cì¿Ààt¿6ÂÃ@`!m%_ÍÍÀ°Â_x0008_5ÏÐÀ_x0002__x001D_5:NlÆ@à"W_x000E_¡ÅÀ_x0002_ÈM°ÔgÎ@\2ÿsÂÀ`Òüz^Æ@¯%Õ9Ô@_x0002_Í_x0008_æ_x001F_êÀmTG¨D¬@ÀÑeÄùüËÀ ÂÊeyîÀ_x0010_á#Ü_x001D_àÒ@ Ö_x0003__x0013_Ö+ÜÀ_x0010_À_x0001__x0010_­ÑÀÈ?ÑT_x0002__x0004_ÚòÀ@0C}ÝÀ_x0002_¥»j_x0019_ûÜÀ0WªUãÀ°£Û¨ÞÀþ¼ïHXÕÀ`_x001A_¬Ð@ £âßÊ@@_x000E_ãÄQº@xE¤H_x0001__x0017_ä@`½µ_x0008__x0011_"ßÀpn$Þ_x001E_ÐÀ_x0010_ô}*{DâÀ_x0002_ÉË_x000B_¸ó×À &lt;^nÉñÇÀP(\_x0011_*wÝ@ên­À@&lt;#(å_x0003_µÀ`_x0019_¶ÞÑÀ  ;áQjÙ@_x0014_¹û#_x001F_*ó@ Â_x0002_&amp;kßÀ0Ã&gt;ITäÀÀ&gt;ÖÓúëÀ@GîI4úÉÀ_x0002_ÈLF[(a@Ð´l_x0005_¸Ð@±±_x000D__x0016_D²Àà[&gt;¬¡@À­_x0017__x000C_a®ÉÀ@ïPÈÈÀ°M¦~Ü_x0002_Ò@_x0001__x0002_ |_x0010_&gt;ÿÎ×À°È_x000C_è_x0010_ØÀ&lt;7Ø&amp;_x001D_¼ò@_x0001_ç¤,"½À`)äFVÛÀ ðj¿¡Ë@`²M5G\ÙÀ_x0001_#`M±Æ´@ú³Ü¾nãÀ_x0001_`R]ÓÞN@ ð¶'dçÀÀ_x0005_Àùc×À@_x0014_`ó·¶@`_x0010__x001F_êÀ@@_x0014_ç_x0017_n-·ÀÀÝ5YWù¹ÀÀKU×ý@¸@@û#ÕÀ_x0001_·_x0003_#·°@ÀBÖÀPm:ÑlÔÀ_x0001_¬!w¤®³@ð_x0003_­°'_ãÀP7­§9ÕÀ_x0001_ZT_x0015__x0013_x@ ESá_x0018_À@ÀþÒ0È_x0006_åÀÀð\_x000E_µhÏÀ`of@#èÀà_x0005_ÁÆ`_x0005_Ë@ÀúèkÞ¿×@5Ð_x001C__x0002__x0004_xÍÀ!ÄÏBÊÍÀP9ô3ûCåÀPuHÞÀ@ _x001B__x0017_Ìt¸Ààzb±¬Ñ@pP½î_x001E_ÐÀ õ_x0001_&gt;¼6âÀà+¡SÇÀÀÓy_x0003_×ÕÁÀ (®áÑÀëÍÅø|²@Ðº6l¿nÙÀ TâÉ_x000D_áÀ æTì Ì@_x0002_ó&amp;oV£âÀÐxEÈDéÀpBå_x0013_iãÀñÇ_á¯@@/L_x0002_ul¿@PÍ¿]f-ïÀ`»òçþæÀ ýLÝÞÀ ÛÛ'(ÞÈ@.CÕ@(_x001F_ª1_x0015_ñÀ_x0002_¾=ê_x0011_ó·@Ð úoØÀð_x001B_ÌTË=ÚÀ01t_x0008_©ÚÀ@õf_x0005_P¶Àü;ø#jãô@_x0001__x0003_@_x0018_#ÄÔ×ÀLh¾£#àÀ_x0001_à_x001C__x0006_d×I@@Ó¾_x000F_ÁßÀ d¢_x0003__x0016_ÄÀÔËE_x0011_!×@°yÛðíjÞ@ aò9kúÍ@0×ä¡ÕÀ_x0001_PÃ÷+Û]@_x0001_ªÝv½¹¨Àà0G¦_x000F_³ÙÀ ÉÖª_x0006_CáÀ_x0001__x001F_Õ×¥Þ@ÀØ×Ä/É@82[_x0019_Ü_x0005_ò@`b¸Ö$ßõÀ_x0001__x0002_¿»áÀ_x0001_ÚÔ×¹@À_x001B_æÔ_x000E_¯âÀ`£Á¡åÑÝÀ@/üFâJóÀpÍ_x0013_ÐFÚÀ`_x000B_ÍàFàÀ0ésêCÁÚÀ_x0001_"uB0@ 	Ç_x0015_	åÀN§~¥¯ÀßS6_x001D_ùÕÀ_x0001_¥Ðk¡@_x0001__x0004_HâV)ÛÀ@a_x0014_f_x0006__x000E_WöÒÀP¼_x001C_ñ¹ÚÀ_x0008_9a}²_x000E_ðÀ_x0008_µ(_x0005_)ã@_x0010_Û[+_x0007_óÀ`Dy_x0010_êáÀ_x0006_b"'_x000E_Ó¤ÀÐSõ	âÀÀ_x0007_£ÕÌÀp(ªAäeÐ@ ÏÂ¤3à@à_x0003_ìU3©ÇÀø_x001C__x0017_6_x0013_%ä@ðÐÑ¶­ÕÀ_x0006_³ïÀ_x0019_ü®@°à[Ü_x0004_¥ß@°òµGÁÕÀ@_ó·@àÁ5OÆ@Ð²_x0002__x0014__x000C_äÀ_x0006_rÖ*_x001A_ÌÈÀ_x0010_NT«ÁâÀ®_x0015_9:_x000B_ÀÀ_x0006__x0018_¯ÊÍÉÀ_x0006__x0005_ãÆ	Â¥@¤Æ_x0001_ÛÚÀÀUÌQ`rÊÀ`Ë\ë×À_x0006_ØhÔp_x001C_uÀ@_x000D_Ëërù¹À_x0006__x001E_¯c²CÕÀÄÏ&lt;Dý_x0010_òÀ_x0003__x0005_pdT¡ÆÖ@`ÙÙêB¯ÀÀP¯ÃM_x0013_ñÀ JDU_x0010_ÂÀ_x0003__x0007_Ê_x0017__x001F_¢@P´_x0016_îÒÒÀ_x0010_E&amp;¸ãÀ_x0003_¢øÈèÓ¡À ¿¹åNÊ@À±aþ6ÕÀp02¡ÕÀÀ_x0001_æÆ_x0008_$ÚÀ0Æ}ëIÑÀp¤OJuãÀ@_x0017_&amp;Pë_x0004_Ö@@iÏ_x0002__x0014_É@@_òÒ)R°ÀQ¥HL&amp;ËÀ sÊx2àÀÀHÂÐYcöâ@04&gt;{,FæÀà=C_x0005__ÆÀàÊ¸ÎÇÒÚÀ_x0003_Rqh_x0005_@_x0001_V¨_x0008_ÂÀ °0&gt;ÛÀl¾8_x0017_ù_x0015_òÀ W»9¶ÁÀ ¨-_x0015__x001B_°ÊÀpÇÔ/!×Ào`®@_x0003_ÇJ_x0001__x0002_	¿£Àð_x000F_ÊmqáÀ`3ËÞìÏÀP¨~·_x001A_SâÀ@Û_x0017_Ï£b¼@@î¿¡ËCìÀpxí±ååÀ_x0001_á ¤o¸À_x0010_`õcCæÀðÍå¦Þ@ÈìØÒ_x001A_óÀ Hh_x0011_cÈÞ@ð[L4ÓäÀ_x0010_31n Ñ@_x0001_ú n,¾ÀA«$2ÓÀ`b¥Û¤â@ =ä2EOæÀ@øà_x0016_NïØÀ`hö:ÏÀ_x0001_R½EL²äÀf?D3¥ÀÀC z5rÐÀ`s_x0010_¾­ÞÀÐþÀ_x000F_ÊÙ@_x0001_¦ÌÒæÀp¦_x0003_¥&lt;ìÀ_x0001_á_x0005_ÙÄ_x001B_Í@`%ÛTv_x0001_ãÀ8ã2_x001C_&amp;óõÀð;È_x000B_¦_x000D_ðÀpÓÚÚQ´éÀ_x0002__x0004_ Ô`XñqËÀý8?¶ÊÀ_x0010_@é_x0002_(ØÜ@ _x000B__x0008__x0007_ØÀ_x0002_¢©¹N_x0014_ÒÀpþ&gt;_x001B_úåÀÀ¨Äër«ÕÀ6·Lè5ãÀóÿ-ûÖÀ_x0002_jZ_x0004_Å)ÏÀ_x0002_0*_x0003_G¸ÀÈ_x0003_T$Òæ@P	_1FìÀ@(äÄ7äÀ8õ¡_x0004_ÕÀp/R'_x001F_ÅíÀà&gt;fQUÊ@àÔßºÝyæÀHÂ_x0008__x0012_Ëà@@s,*¤ÞÉ@ðKyeiàîÀ`«!éõÉÀ_x0002_y_x001D_èå_x0010_Àà&gt;Ý/õãÀÐº9ÅçßëÀ_x0002_ê}Ú_x000C_À _x001A_ÏñöêÀ_x0002_Ý¶_x0001_@à_x0017_^2$_x001A_ÙÀ_x0002_ñ2¡.ÀÀ&gt;B_x0013_(¸áÀ_x0002_U]ý_x0002__x0003_|ëÀ_x0002_³ý¶úÀ_x0002_fDçÓ_x0017_ãÀ ïë±×À&gt;¤o_x0001_Ì@@öýJÆàÀ`^RÕ8~ÄÀ01vûÚ¦ÞÀ@c_x000F_K_x001E_UÒÀÀB!Q¦É@ ÜaiõäÀ° 'oBôÀðÐó=nïÀ@_x001F_²Ô_x0014_ÖÀ_x000E_¯áJÕÀ`_x000E__x0014_ÞþÌÀ/ª_x0014__x001F_¤Õ@0_x0016__x000F_SÜ~ìÀ x­©_x0002_¸Å@`_x000B_ÇË_x0008_ÜÀÀL;±_x0003_`¼À äå_x001C_ÆÇÀ îÏÏ§ÑÀ ²u;ÒæÀð¿}®ë@ Âq"ÒdË@@áØs_x0015__x0013_Ü@ ÷r¡"ÛÀ _x0001_ô_x000D_ßNÉ@Æ9&gt;Ó_x0015_¬@p_x0006_dnlßÀÇ2_x0004_åÀ_x0002__x0004_0YÎßmÙ@_x0016_nPçý×ÀðªÂ¾s!íÀ_x0010_Ñ_x0015_ÔßYãÀ_x0002__/¨oãåÀ è çàì@PMãG§ÝÀ_x0002__x001E_¥I_x000B_Zª@ðò1e_x000D_ÒÀÀW0_x0018__x0005_qãÀ(FesÕî@À#/&gt;í_x0011_ÏÀ`O@§°ãÀ`_x0014_Í­ïÂéÀ_x0002_ôõøç,·@_x0002__x0002_0ü,ð¿ð}WDÈý×À°¬ÝJêÀ_x0010_±3o_x0004_¢ÛÀ_x0002__x000B_ìS_x0008_d»À¤_x0016_ô¶@ S¯½z9ÉÀ0l_x0003_/Õ@_x0002_ò*æ¦~·@ *¥*ü_x0006_ÄÀ_x0018_¦/V_x0017_Ï@@ó¬:ÚÎ@ üwí&amp;IæÀ°ÜXwZæÀ0õjeDáÀ`A_x000C__x0007_¸Ó@à¯è_x0001__x0001__x0003_©_x0015_ÜÀ_x0001__x0012_X_x0012__x0007_+µÀp Î_x0019_åÂèÀPó X_x0002_èÀ÷ìBÙ_x000C_äÀ_x0001_önÃÄ·À_x0001_ð6-V_x0004__À ¤bRCåãÀà_x0014_é^ú_x0004_êÀ_x0001_)¨_x0015_¢}¯@à±_x0014__x001A_&gt;îÀÍË:ëÊ×Àð_x001A_XÎ3­ÓÀÿ²_x0008_,ë@`»%öIèÀ@p³ZÝÌÀÐµk_x001A_@ÉÒÀ0ég_x001F_ÐÀÀ_x000D_¬5éÕ¸ÀÀ_x000F_V¾ÎL³ÀHLiLæ@_x0001_XÊCßpg@_x0004_u½îÀà_x000E_Ì¬'ºËÀ@(êv_x0003_Ï@ ìôU_x000E_êÎ@@æ/Ó_x0008_;ÙÀðª_x001B_?:¨Ô@èÑpT_x0013_ÑÀ_x0001_LöùsFÀhJ ó}®@À7Í@_x0001__x0002_Ð}LZÑÙ@Á_x000F_4_x0002_­À_x0001_µ#ü À !ñ_x0018_ÜØÀ_x0001_þ_x0013_¶ô@ô,¸£ÈÀ ü¥ÈIÃÃ@°K_x001B_~ÀÐÀ@jjFÏ-ÕÀPAÎ`Q×ÀÀö¹_x000E__x001E_ÞÀ@µ5Ê¼@_x0001__x000F_}`@`¢Ðý+ÒÀðÑÓôÍÒÀ_x0010_k5à*mÕÀ¥lîÀà_x0001_¿/Æ@_x0001_Ñf=_x001C_çÉÀ Ã´ä_x0002_)ÊÀ O:_x0008_50áÀòðR½àÀ0áêÊ_x001F_çÀ_x0001__x0005__x001A_ñ"ÓÀà_x001C_ÑÈ¬²ÖÀÀÂ_x001C_!¾À_x0001_!íÇ@Ð]Sû/¤×À@8gÝGÉÀ_x0001_rWah_x0004_ê@ ×y©OÝÀÀÓx_x0006_	Þ&lt;¶@ðÉ_x0019_ùÅ£ð@_x0010_¥RC­ãÀ_x0006_\Ì_x0011_qI®@_x0006_K_x0004_Á_x0004_ì«ÀpJØ*_x0010_ÁãÀ+_x0007_ÚÙ¥ÍÀ@_x0017__x0007__x001B_zÊ³ÀÀLr7 _x000E_ÃÀ02ÜRßÀ_x0006_4/O_x0001_àÕÀ ~µ_x000B_æÎÀ_x0006__x0010_:Ä	¹©@_x0006_hi¶@ ±9ø±Ç@P_x0011_¾dh½æÀ "æóÕåÀp_x0010_`÷üêÐ@_x0006_0á§ÒÁÀ îÎÊY_x0003_×À_x0006_f_x0002_	,yÀÀ1"c~_x001B_ÚÀ@NiÔà¶@_x0006_Ð©·æ`À_x0006__x0008_¦]!xÍ@_x0006__x0016_$¥Àÿ_x000E_2_x000F_øØÀ_x001C_Á±ÄØÀÀëu_x001E_ùåÀ_x0006_x¥(_x0005_¹¬À_x0010__x0010_ÃL®eÖ@à§ _x000D_mÃ@_x0001__x0002_PÖÂê©	óÀ_x0001_ºÛÔ:2ª@gáª­ÛÀ_x0001_¸0\NÀ Àð_x0005_*_x001B_EuÖ@@AÖjCnµÀ°°HK_x001F_âÀp(h´DÓÀPdº&amp;puîÀ`0cdéoÐÀ08·Ã*¦ÖÀ¨(_x0003_LãÀ¨8_x0015__x000D_dTðÀ`_x000C_¶mù]ÕÀAz7½À0_x001B_¸¨üÓ@ _x001C_½¬¦ÑÀ@I_x0013__x001C_9tÏÀËÜöCÃÀ`ìÔp_x0008_4æÀ_x0001_ïdÙµÀ*ò_x001D_6Ã£@@¡â'_x0017_tÓÀpkUjUØÀÐK_x0012_U ]ÑÀ{3wò£À_x0001_ùJÕ_x0014__x0014_À ú%ko âÀ@_x000D_càeK°Àhà_x0018_)_x000F_@àÀÀ+_x0012__x0010_EjÇÀp7^º_x0001__x0002_àÖÀ`ú!pÇ5ÊÀ@g 0BáÀÐ\¶(-NÞÀ ?DP¬(Ã@@fÌx%_x0001_ÛÀà_x0001_`DNÍÀP©D#yÆÙ@À_x0015_]Êò&lt;ÎÀ`vss[oâÀð£ØD~ÄàÀÐQýÎöÝÀ_x0001_ï?¿däÀ@»Dà}ÛÀ_x0001_°Ò,é2XÀ_x0001_¾m8p ²@ÐQn,ÖpØÀðXRih_x0008_Õ@_x0001_Dî&amp;æe{À_x0010_ó_x000D_'ÈåèÀð|1eÏIçÀ ÁªG5MÊÀ_x0003_Á_x0012__x000C_ºÜÀ ±_x0018_&gt;#Ç@àÿôíÀ ]ïV»çÆÀ "®ÈÁ%ãÀ_x0010__x001E__x0015_cáÀ`/õ¤¶ùßÀÐ°ZWPUæÀ_x0010_u$ôáÀ_x0001_b_x0001_!_x001C_À_x0001__x0002_ újÞÀ ²&amp;/òèÀ 'MlÛÀ@SF³@åÀ_x0001_¢_x001E_Jí¨Ý@_x0001_Ä§·k¾À@ÕV¢PîË@_x001F__ú_x0016_%àÀ@e&amp;ÆÅ¶À_x0001_&amp;u3v×À`¢*¿ê~ÏÀÀTé}ÑÏ@`Á©_x001D_­ôÉÀí±_x0004_ÈÀ@ÚíMÅ@à_x0019_ÙÓÙ?ÊÀ»iÀ¢ßÞ@ø¿R$ä^ä@àêi¤IÍÀ_x0015_ÖwE§À_x0001_SÅ_x0002_ºÏÀ_x0001_¡èÏ½xºÀÐjîW¹¹ßÀ_x0001_=Gª1¬À°_x0007_«ýÓ	æÀP¹÷&amp;¸_x0005_×@_x0001_ì_x0017_a8Ù¸ÀÀ_x001A_0þWÃÀ@27 GÂ@W_x0012_Jv¢áÀÄ]Î_x000C_ñÀÐ_x0006_më_x0003__x0004__x0004_Å×@@Ôáú³À`oj_x000E_jÂ@0_x0006_Aø[µ×Àðt¢NÕÀâ/WißÀèÜ_x0010__x001C_)ã@p­_x0011_tïîðÀ_x0018_Ó¦§Í@ _x000C_Ûj kÆ@ÀáÎ!ãáÀ`r¾Û ÝÀ@¤Cä~çÙ@_x0003_QY_x0010_ÿ_x001C_«@¬QRÀÐ@@\HÁpÉÀp¨_x0006_yÐÀ`Ç_x001C_]_x0012_äÀpùD-«;ß@ Î_x0019_0tÁÀè_x0005_ÃFàÀX_x0014_ïª°æ@À_x0001_ÖæÖÄÀ_x0010_àÜZ_x001E_û×À°g´A)gÓÀ_x0003_áE_x0014_ú¬À°.b#ÃÚÀ_x0003_¹(eH­@ ÄÖ0À@_x0010_¦ý_x000E_î°ÝÀà_x0002_bÊ¡MÕÀ°&lt;_²E´è@_x0001__x0002_ÀOËÖ@Á%¸ee·@ÇÉ&lt;	_x0010_áÀ`Fø_x0004_fâÀP!.úñØÀ@ÄøùT_x000D_Ð@@©_x000B_kX÷°À_x0001_ÙãJ_x0012__x001E_ÐÀÀ_x0011_®3Å:ÎÀ°w_x0010_ FÞ@0_x001D_]±ZZîÀ_x0001_À²±ÙP¹@ 	aþÇ(ÅÀ_x0001_/¨È/Ë@_x0001_¦¢A6" @À }ÅÀÀ¶GÙ³ÀP_x001C_£ÆáÀÀm&lt;_x001F_A«¹Àð%_x0002_Ë¬Ý@@Í3ÇÙï½À_x0001_Ìéò*wÀíF_x0007_ï @0êBõMæÀ°t¿8´æÀð_x0011__x¥ÖÀ_x0001_åù91Á@` }k?kßÀ_x0001_ãx£_x0002_¼À_x0001_ý_x001F_ò[¹@_x0001_â&amp;Ç¼À0 «7_x0004__x0005_ý:Ò@0R¢vv_x0019_èÀp6@¤ô0äÀ_x0010_vccÔÀð&lt;'%7EÛ@_x0004_ç±ÛDÎ@À&lt;CU_x0004_­ÊÀüÕàÔ@h_x0006_Q²÷ñÀ_x0004__x0005_¿ÚH§@®_x001A_Â«Í@`Û_x0006__x001E_ÓÀÀ_x000D_Õ!ÌfÂ@Ð_x0002_Âdh_x0001_ÙÀ_x0010_ÏN5èÀp2§;y_x0006_ãÀ_x0004__x0014_ÆjçxÞÀ@A~½8qÇ@àZÎû*ËÀ@_x001A_|oi3¾@@|b"±À_x0010_`-D_x001D_çÀð©Ì¿?4àÀ@_x001D_	e)Î¿@@po¼Ý3Ã@`sJÐëÆ@_x0010_Vù_x0011_ñ¡èÀ@WÍ_x0003_½»@pÐ¹Óß@`	Ó©á®éÀð»&lt;²²åÀK_x001C_NÀÀ_x0002__x0005_ °ïþãåÏ@À9ù_x001A_D÷âÀ ¸8_x0004_	ÐÓÀ`Ù-ûqÕÀà¤º7&amp;ãÀ0_x0015__x001B_6Á°Þ@`c¥_x000B_ÃºÆÀÙ_x0001_n_x0008_o«@x,_x000B_t}îâ@_x0010_ÔóX£tçÀ_x0002_þnÄ1pª@ +ãoAÏÀÀ_x000B_"BâäÀ@ñyÕ_x0003_è²À «È¡öÐ@ÀrÀp&lt;ÝêÀ_x0002__x0018_Ç·¢¦À_x0001_©Z ãÀ@Ç7ñ®ºÀàîý©ÆÛ@À`Ùt´RÛÀ°»¾uèýÔ@èÃN_x0006_OVàÀ`T_x0011_¼YÁÀÈ¥ø¡PùòÀ8¸h¸â@àR$×HÕÇÀ _x001B_y=n5ÅÀP_x000B_¿÷bäÀ_x0002_ÌKj_x001B_@ BF_x001D_»ÐÀ_x0002_ÆK·_x0002__x0003_N_x0010_ÐÀp°_x000F_ØÞµáÀèÿâY!ðÀ¿1_x000B_é ©À_x0005_cFÆ_x0005_ðÀ_x0007_Ç÷X_x001C_ãÀ°_x0015__x0008_r éÀàè_x000C_´¸üÌ@Àå³_x0013_èÔÀ üÃ¬êÀØúëÊVtàÀàW_x0004_Ù5&gt;ÐÀðâº¬_x000F_ÒÀ _x000E_ZÓÚÀÀwÇ_x001A_äÝÈ@ð_x001E_¨×Ò@@º@JrÜÑÀ_x0019_Õeeõ£À 2G"ÁÀ_x001B__x0013_ÒX`³@E'_x0003_çÀàÍ_x001C_ÍÙÀ_x0002_úPÑí%³@ÖËÝÊvÖÀ`§&lt;_x001F__x0013_ÜÊ@À#§ËÝ¿Àà`_x001D_èiØÀPmUùÜÚ×ÀÀÆf_x0008__x000F_ðÀâ[_êåÀÀà_x0001_LÕÅÅÀ@Ñ,_x0012_äÀ_x0001__x0003__x0007__x0012_ÈÇÝ­À_x0001_®ý±Q_x000C_ãÀ¶ûWÌ@°SªÄ³ÀÀ_x0014_´y0Ü@Àcê9ÏíÀØFÓ_x0012_C4ðÀÀîT(IxÉÀð_x0007_n_x001E_~Gé@ðÉiôÚØÀ@SDöz±É@@7_x0001_êH¹·À Í®µ_x0012_ÊÀ_x0001_ô¯]×Ï¸À@ü_x0011_¦¤±ßÀµ0¼áÀ Ý¤fàÀ ªÿ_x0007__x0016_ÐêÀÐL_x0016_áÀ "ÔqkïÀ_x0001_H¿c*­­À`N_x0011_ÄeÅ@@~µg_x000E_ïÝÀàãHÌ{È@_x0010_Vë®·æÀ_x0001_ Ìm_x0002__x001C_LÀÐ1u¹5]ßÀ_x0010__x0005_ì&lt;_x001E_ôÒÀ0?Ç}-ÞñÀ_x0001_È_x000F_à?Âi@°P[·_x0019_ÛÀÀ«5_x0001__x0003_,*²Àpyú÷êÀ0'î)ZáÀb_x0017_mûÐ»@`ë¬.$ëÀ@®)Ø+V¸@_x0010_:¤_x001F_ÆjÖ@ ¬__x000D_)éä@À=v/Z?¿À`4³&amp;_x0006_×@pft~ÜÖÀXÓ&amp;_x001B_â@°ó'_x0003_ÑÜÀÈ_x0007__x0007_ê0àÀ_x0001_~FÈOöØÀ0ñ¾_x000F_,!ÞÀ`-Ö¿¬ÝÀÀv×É ±À_x0010_æm8à@½cÚoSòÀð¡á_x0014__x0002_wÑÀ¨ÂGéW2å@_x0001_èQ8¨À@ãD_x001D_ó@]=õGÐ@7µ_x0019_%ãÀðd_x0008__x001D_GÖ×ÀpÄ§6¦äÀ ù­ZbHâÀ_x0001__x0007_§y-@ãcwÕQ¯@$_x0013__x0018__£À_x0001__x0003__x0001_Ð[s¨/ãÀIWUc¥âÀ0h_x0012_Ø_x000D_ÝÀp,ü¦BãÀ  2¢µûÂÀäéø_x0005_òÀ0µeá@ Ù%q2ÞÀ_x0001__x0012_s`¶_x001E_°@ ]ë:_x0007_ÈÀ_x0010_ÖY_x0019_hnØ@"*fZ_x000E_äÀÃ:Þ_x000C_½À¥_x0018_M_x000E_PàÀÀ_x0001_7×_x001C_·À_x0001_ó[$0ø¤@°Îx_x0010__x001F_àÀ_x0010_ú\&gt;¾µâÀ@¼é=mñ@_x0003_=¦_x0012_öÀ@Oì¤oÒÀ_x0001_¾	Á½ÕÀÀñ®³§[êÀpÀqT$`ìÀ_x0001__x000E_?©ø»ÀâËÂË_x0003_íÀÀÈº¤S&amp;ÆÀP#Û_x0002_Ð@àVÞqdË@_x0001_©_x001F_ïLÕÀ`}Ý_x0006_}_x0014_ÐÀawt_x0002__x0004_JeÞ@p»2QÚ@ û3EÀÛÀÀI_x000B_5·[±À 9ÉLÏÀ ±³_x0003_áÀ( /=­æ@°Rwßþ[åÀLgùÛ@_x0002_§¼ svÀ_x0010_9_x0012_YétëÀá´K_x000D_ó¨@_x0002_÷þí^@Àj/ó_x0010_¨ÕÀ¨^Îéeà@_x0002_éÌ­_x0010_FÖ@"m(ï¦ÀÀ'nÞÕÌÚÀRs_x0001_âÞÀ_x0010_g¤æÀ ÿ	áÀ_x0002_oD_;ÃÀ@³hc_x0011_UÂ@_x0002_KpÙëaÆ@°5-_x0015_HßÀ &lt;;W8_x0011_îÀ £¾øÅ_x0015_ÑÀ_x0002_hFS%¢À?Fpd+²@`_x0015_áýÇ@Î@@²o&amp;Ò_x0005_³ÀÀ¹YÌ8_x001A_Ã@_x0001__x0002_PØZÁÖÀpü_x0002_.´ÖÀ_x0011_5õÂL¡@_x0008_àÄbÆÀpÃÅôÙ_x000E_îÀP}MÇÃÑÀ`ÄÿÍÔÀÏÜÀKÏ@Àð£¡âµµ@`+S_x0019_°8ÁÀ¨svaòÀ_x0001__x0003_^¸¦¬@_x0001__x0016_o_x0012_"H@_x0001_þÆäÓ^À _x0014_[ýIºÃÀ g_x0017_¾¾KòÀH ÕØàÀ_x0001_á¼OÏºïÀ`JT_x000F_cJÇ@_x0010_¤o_x0003_ªçÀ@¤_x001B_à_x0002_î@ &gt;HNÈ.ÎÀ@_x0005_¶º_x0004_VëÀÐoè¡ÄsåÀxÇ)"Øõà@À·_x0006_t4Óº@@³£ýÜ»À_x0001__x0003_Ð8#Ê´@à\Ahb_x0002_È@PÛ}&lt;)_x0018_ê@À`åL¼hÏ@`»/_x001B__x0002__x0004_­ÅÓ@_x0002_goG_x0007_²ÁÀp%÷ç_x0008_ÒÀ7V_x0001_äÚÀÝ?`^Î@°`Ì4yÑÀ_x0002_®vRéÀ C´1É@ÀË_x0002_OÆwãÀÚÜWfàÀ Èný§ÁÀðDÃ_x0003_	SÚ@_x0002_tß_x0002_Ë±çÀp©¸»[ÆÑÀÀê[OrçÀ_x0002_Ù&lt;2`î¥@_x0002_p_x000C_£|ÞVÀ¤&lt;V¶À@ßöÂ,~âÀÀþüV"­áÀ_x0010__x0008_oçûå@p_x0004_©½ÐÙ@`û_x0013_Êû_x0017_Á@ Û_x0001__x0004_|àÀð_Íç_x000D_Ó@ çÔ_x001B_ÿKÍÀ_x0002_þ_x0010_²#_x001B_¡Àð"»¸CÓÕÀðsv&lt;TßÀ_x0010_r»êÙáÀÐä88_x0003__x0002_ëÀà®9*Á.Â@_x0003__x0005_Àµ£Q¾@ _x000D__x0005_d¹×À_x0010_[_x0001_/çÀ t,ÿ¤&lt;ÛÀ@_x0005_Æ­ÏÎ@àkïËìÌÀ°-4_x0015_ú\Ð@@öò¼/%åÀ@§©^_x001C__x0011_Í@P1pÇ[£ïÀð¨Ë6Y³áÀ@]ÝÀ´×À_x0010_Ý_x001F_±+&lt;íÀÀu_x0008_èKzÍÀ0_x001E_¼_x0012_*½äÀà_x0014_`à9üíÀ UQ3ÀÖÁÀ¨çÚê._x000C_ê@0¶]j_x000D_ÓÀpqë_x0004_ÕÀ_x0003__x000E_B¢À@­ÇWkáÀ@{_x0019_ÏûÕ@àÈVÍ)ËÀ_x0003_xû|ÝrÙ@°ìÎô×@_x0002_pc×À_x0003__x001A_Ñ8_x000E_ËÔÀ0_x0003_=«­_x0011_Ú@À?¤;E_x0012_ÂÀ`ØnÍE5Å@ÚïW_x0002__x0003_z_x000B_¤ÀÀj_x000E_ààÀ@_x0014_YöçæåÀp_x000B_»âù´@@4ZS½À@Q_x0018__x000E_ÆÀ_x0002_¸¬UÁõ@ ûÏG®_x000B_Ê@_x0002_õÖán¸@_x0002__x000E_Á# @0	7Á!äÀ_x0002_ÖOB½3À`h¹Ä±À°5ØS	ÒÀàQN9Ç@_x0002_¬&lt;Ã!pÀ_x0002_ëËrË¡@ÐÈ»,c~Ý@_x0002_õ$oTÀÀïxÒÝÀ_x0002_Y$7_x000B_Àðäô_x0001_# À 5_x0010_ÅÀÐ®1@þëÀ s®äqØÀ°çûÃ·èÀ ¨ª&lt;ãÞ@ £?_x0010_¯áÐÀ ^	vÞëÀV_x0007_2ªrâÀ_x0002_^%q¸¹ÀÀàt{_x000F_û´À_x0001__x0002_0ÿù»@ÖÀ0jF­o&amp;ÑÀ_x0001_L Ü_x0016_t@_x0010_¿ÑAüÀÝ@ð÷û´_x0019_3Ø@pRçbNßäÀ`åðIöÂÖÀàa&lt;_x0001__x0003_ÙÚÀ N9£Ü ÅÀ@{_x0018_TÅÁÀ_x0001_@[C/ßÂ@`øåöBÖ@ R&gt;X^Ù@pì»Ùr¹àÀ ¨Ù,ÏÖÀ`qÒµ!Ê@_x0001__x0001_B³_x0017_nÀ ¾¥FÈæÀ`xèX'ÅÀÐ_x0015_-²£îÀ`ôkvåÀàý_x000F_ëü*ËÀ`Z¦»LâÀ AÞÐrtÆ@Òa¶åÀ`_x000C__x0019__x0003_~ÈÀÐ·=H¬LØÀ@ØÓùþÑÀp¶_x001A_)räÀàqKgÿ_x0001_ÕÀ_x0010_Ì×æø÷áÀ_x0004_¸_x0002__x0003_r_x0018_ÕÀà34ÿ:æÀ_x0002_j&amp;.K/±ÀÀÚÃlÂ´@ ´¶¨+_x0013_áÀð8í_x000D_çÖÀ%ÆÂ¿Ö»À+|Ö¤±@ðÏáïíÖåÀ "«"Ã@×ªÄ4«@àØÜ¤ÞÀàr_x001A_Y°åÎÀp¶ßBKûÝ@ø¨¤zl¿ÀòG	ÍèÀ ÷Î­,ÔÀ`µ,×J_x001D_èÀhVùÏOöÀ_x0002_á×_x0004_Ó¦À8_x0002_ü;FÊðÀ B_x0019_	Ì@ñ_x0002__x0011_,Xç@@J÷O_x0010_³Àà*"Ç+ÂÓÀÐKa_x001E_tÐèÀ@_x0013_\b&amp;_x0011_ÓÀàßÓì÷ê@`_x0013_-JÔÀ@ýJÌ8:æÀ :_x0001__x0013_=^Á@°ÑÏ_x0004_ÔîÀ_x0002__x0004__x0002__x0019__x000B_ß_x0006_Y´ÀÐàbj_x0014_ØÒÀ_x0002__âÑÎÀ@g÷2v·@_x0002_ä!ô;æÀ`e##ËÀPßu_x0007_ÒÀ 6e÷_x001C_jÚÀL»(D¶áÀ_x0002_	f0èÒÀ°~Z_x001B_ÍaÞÀ ;Ú¦É@À%UfìãÀÀÅÐzáñÆÀ`_x001D_²wíàÀ`Èo­­"ñÀÐYÐì#ÚÀ_x0002_èA¬fâÀ0X¸_x0001_Ú&amp;ÑÀ_x0002_§w _x0001_ÕÀàEcmxÊ@ðeJM_x000E_qÕ@ ¤Ü_x001D__x0003_ÔÀð_x0002_N5×:çÀ Ø_x0008_#¡Î@ 3_x0008_íãÀÐTÿ2&lt;ÒÀ£jv_x0011_ÀíÀpÚV{ðÀ_x0002_j_x0004_AÂt@@Î_x0006_&gt;VÅ¸@à	ð_x0001__x0003_ðËèÀÐ8ùyææÀJFændÏ@_x0001_ÀdbM»À0wÒå_x0003_Õ@¨X_x0017_¶_x0019_ã@à_x0011_m6QªÒÀpÏtOõ_x001D_çÀñ_x0008_èº}ìÀÀQ_x0005_°E_x0017_åÀ@¾_x001D_V²ÂÀ`9ÌxÏÀ`X8Ç@_x001D__x0012_º_x0019_çÀÌEí_x0008_ÆÀ°4mæê´æÀ°ñ®x_x001F_áÀ QóÏ#¸ÉÀÐâÇÂ5·èÀ_x0010_½¿ÌªåÀh½¦ÞÀ_x0010_e/£_x001E__x0006_ÛÀ_x0010__x0013_(/»×ÙÀ_x0010_EM	Ü@_x0001_Ù70öÀ ¿æÝû½ÃÀ0_x001C__x0007_Å5óÀ_x0001__x001F_§k­_x0002_¡@@ï÷¾_x000B_²@@_x001E_=$Ü¸ÔÀ_x0001_´Ë.ÁsÀP»NÔÀ_x0001__x0003_¢*î¬ñ¼ÀÐPæWdëÕÀ·fé°À_x0001_gbGÕT@÷¸S&amp;óØÀ _x000D_E6ÐÀ ý¬_x0011_$ËË@ÀúÀ¯²¿@@Àù_x0017_ØÀ\é!_ºñ@ðgº½ù!ÕÀðF¯ÊÔÑÀð?_x0016_)JfÒÀ =U_x0019_`ÖîÀ_x0010_ÐN&amp;_x0005_¾çÀÀ_x001A_¦ÞgÐÀàÉrAÊÀàóÑCíýÝ@Ðÿèçý_x0019_×Àà33ÀÁ@_x0001_ö³ôã_x0007_ÒÀh_x0018_ ËiõÀ`ê'=ÈÀ_x0010_IùË5ì@ _x0002_Aè_x001D_ý×@_x0010_ÖÝ¥+öÝÀð2L£ÜÜÀà}© IÍÀ@_x000E_lÄ_x000C_³ÀÏíXì_x0016_ã@Ðj_x0007_dÿÑ@_x0001_¯_x0001__x0002_ Ò£À_x0001_©oOËû°À`ÎÜÀ0RVý(¼ÒÀ_x0010_Î_x0010__x001D_î_x0018_×@_x0001_Úå´_x0001_ÏÀ_x0001_\&gt;Ø_x0004_½À`ðáb¡_x0013_Ê@ Ü_x000C_#ÙÀ_x0001__x001F_Ìaô@xñË_x0016_è@ )_x0005_S_x001F__x0010_âÀ`w®h7[Õ@_x0010_	XH_x0016_×ÀÐ_x0014_§¢ýtÜÀðÛkä¤%ØÀ`;NJÔ&gt;ÜÀ(_x001C_Ö_x001E_YðÀÀÃ±_x0017_ÝÀ ´M¡QãÀ_x0001__x000C_tºQÏ@Ð9_x0011_·"éÀÐ_x0005_&gt;|_x000C_ÐÀ`_x0005_TÁªÓ@_x0001__x000E_OmÀ_x0001_kã¨åÀÀþCv-³À@Q__x0013_0éÀ_x0001_Í1÷×ÝÀ°´ûrOâÀÀë=µ4¿@_x0001_GÅ_x000B_3ÉÀ_x0001__x0002_À_x0001_fÿEÙ@àdeôÂÑÔÀ`CÙÇ_x0016_JÓÀ`óÎN._ÛÀÀXj	ÐÀà_x001F_%WIÄèÀ _x0013_ôÆ_x0011_kÈÀàÝÔÛ×'ðÀÇ%² bäÀð^#G|Ñ@0_x0001_HÔÁhâ@_x0001_E,«(ãÌÀ0¢ûW_x0008_éÀsÚ¢£F´À`_x0001_Þ\(yØ@°U®_x0017_dÖÀ_x0001_(&amp;Í¼Ò@àXMzTëÀ_x0001_íW&gt;ßÀðÇÁ_x0018_£;éÀÀòõ_x000B_ÚÀ`w'ù-ÜÛÀ_x0001_îuw¼¿À0_x0017__x001E_~ì;åÀ8ªÔ`ªMà@_x0018_ZÛ2ä@ðUû#+Ý@à]Eñ_x0019_òÔ@&gt;_x0013_Pj]ÈÀ°¥yuÍíëÀ_x0001_\9oG»ÃÀ@Ô_x0002__x0006_6-Ï@_x0002_äÑ·+À_x0002_¶ÀnÊ@_x0002_ÄÄO^X@pM,ãæà@¼_x0002_t?õ_x001E_ôÀ°&lt;[G.½åÀÀÒ)_x0019__x0014_Ü@ðß_x001C_gðíÀ¼_x000B_RÄ¯ÀÀ°÷_x0001_?&amp;qãÀp&gt;´ôÝðÀÀÜ¬^»ÜãÀ_x0010_Å¢_x0011_ÐÀÙ@ùj_x001F_üßÀÏ]W±	àÀ_x0002_5Fgb@à¢þ_x0005_ôµË@Ð	Ð«ù_x0003_äÀPÓàFÑÕ@à_x000B__x0015_úÚéÝÀ@_x0005_7µëÊÀÞ8_x000C_«ÔÏÀ fn_x0002_3|ß@@bd´ù2Á@ °°Ìk_x0005_Ð@àü_x000E_èQèÀÀwÀ7§|æÀÀ¨_x0004_HâÚÀßÍ8_x0013_èÀ`3_x0011_6u_x0011_àÀ_x0001_S¦Ö¼@_x0001__x0008_´ÝÜ_x000B__x001B_òÀ _x0005_K_x0008_èyÑÀ°_x0002_H_x0004_ÓÐÀ »_x0010_sBêÀÀ~Ú÷ds²Àß½6çS£À_x001F_&gt;[_x0013_Ú@@æM¡ÀÙÕ@s'_x000B_Ð@ ¦¼±ÍÈÍ@_x0010_Ö_x0005__x001F_cøÔÀÀÍÿë»TêÀ©Ã(¿ÖÀp!¸@ÑCãÀàá_x0019_éùUÕÀ_x0010_q½_·&gt;Ð@°;_x0002_ÀÖÒÀ`_x000B_¬_x0001__x0006_ÈÂÀ _x0003_ÎW_x0007_[È@Ä_x0007_Ý¹ßÀ ¢î_x000B_íÀ°³_x000F_§:´äÀ_x0011_ÎoÇÀ@ÎÙI?®Û@0EÞµÔ@ af9÷ÌÀìõ rß@_x0001_Êù_x0003__x0013_ì¦@à áÅ´£Ì@°4©_x0016_°9ÞÀÈX_x001E_Y?üðÀ_x0001_Ò_x000E__x0001__x0002__x001C_Ð@U=óeªÀ_x0010_Ãÿ_x001E__x0013_¡Ó@0¾Ë¿#xäÀ`7·¼ûÕ@ÐçLÉ4_x0002_Õ@p]êZ¬Ò@°Êqû=æÀ(åÁ.ßëÀ $CCêéÞÀHö~_x0006_nNã@ZnÔÀ_x0010_UZºpëÀ_x0014__x000B_?ër»Àð_x001B__x0006__x0006_ê_x0007_áÀ¶;Ø_x001F_÷ÙÀ`¡4_x0011_ÐcÅ@`,v$ëËÀÙéà	æÀÐ_x0013_Xóþ»ÕÀà½²'î_x0007_ØÀà_x001F_&lt;t·}×@_x0001_n¡ KHßÀ¬_x001F_{ì²À |ÌHaÜÀ0"i_x000D_¡ÜÀÐ±&amp;rûìÀ/_x0018_þ_x0015_eßÀÀ £ÀìÌÚÀ0&lt;áý_x001B_ëÀP¥×bÐÀ@Jo}WÅÀ_x0002__x0006_0jP~_x0005_$ÞÀàÇ_x000E_1ÆúãÀpGC·ûCêÀà-º_x0007_b=ãÀp*yl_x000D_OÖÀ@zA£s§áÀ_x001F_½³s²ÀÈ_x0001__x001B_w_x000E_àÀ ]3¬ÆÀ jh¢èÝÀàî­1G_x0003_ãÀ _x0006_Í$.(ïÀ_x0002_Ct_x001D_/g¸@À8h_x0017_/°À Lî_x0003_Ó@_x0002_5á×åäÀ@9_x000E_ó×À`ûc&gt;iëâÀ`·4ÔÀÈ0½Å_x0004_â@ð_x001F_½A_x0004_CÔ@_x0002_X.hÖ¨À_x0002_¼_x000E_q¿Àà_x0012_h7ÖÀ ÉNÌ"ÑÜ@@é­_x0012__x0004_³ÈÀ`_x000C_¼ð±ÕÁ@ð` ö·èÀ`_x001B_¤õÖÙ@_x0002_-}_x001E_«´Ààó;óðÁ@xr_x0014_x_x0002__x0004_\àÀ@ð*^³DÁÀ_x0002_EüÏQ´@ L_x0018_	3%æÀ2ÇnY)¼Àà/:AG­ÈÀàa¡_x0005_âjÎÀ SN_x0008_ÇæÀðj£ö{ À`®_x001D__x0011_ÎXÕÀ ûJäÂåÀ@5@EY³ÒÀ_x0002_S°_x000D_âT@°j_x0001_E/ÜÀ°&amp;&amp;E¡õçÀÀ_x0016_å[ìÄÎ@_x0002_u$5ÓòÝÀ°_x000B_7¦_x0008_9×ÀîÁÿ¢gÖÀ`AB¨ÕÀ@õ/®_x0010_»ÂÀð=öyÑ6ÙÀ`_x0014_5×Pç@_x0002_dhAØ£À _x000D_&amp;uÍ8Æ@à_x0011_ÍPlÏÀ_x0010_xü|@8×Àà&lt;Á _x0003_ÍÀ ²ÝM-1×À0o@/ø×À`_x001C_ï9ûÆ@_x0010_!ñÌÚÀ_x0005__x0006_@ú vµcÕ@°_x000B_fáÚàåÀÐñÐ4TðÀA áÖÀ´ð;br¦À°|dý_x0003_hãÀ`4w ]@ÉÀ0©Nk©âÙ@?È5Iw¹À@i_x0002_ó_x0001_ëËÀ`ì¹5ÂÀ_x000D_óü´_x001A_ËÀ_x0005_À_x0018__[@_x000C_ö_x0004_ÚN0óÀ_x0010_Sóé[áÀüg7ÃÀ@é !EÓ@_x0005_ù-ùtÁ@^`òâ{ãÀÐ_x000E_/_x001F_¥ÓØÀ°Hd_x0012_7ùÑ@ÓÙ_x000B_ê«çÀÀã[¬nÇºÀºæf¡ÀP_x0003_úéÖÀ_x0005_·%[½À0y'ôó_x0003_ÓÀÐÅZýSaÞÀ Á_x001A__x0018__x0011_×À _x000E_¨¨C¼Ò@"naÙÀÐ¤ª´_x0001__x0002_©Û@Pý_x0005_F¡á@ ¾èINÄÒ@à.ìË_x0007_ÚÀ[ã°Ã©Ààá_x0018__x0017_ä@@_x0003_²e¨²À_x0001_¹ê;¨§À _x0017__x0001_ËõÓ@_x0001__x0008_*_´@`\5¹eÄÀàz-ò_x0013_îÀ@^Vg´À@ûò_x0008_ýÇÀð_x0002_©¥×@_x0001_~Áä_x000B_DÓÀÕÃ=Z_x001C_ºÀ_x0010_aï_x0010_bïÀ (Ð±à_x0014_Ð@_x0001_Gæf_x0015_¨@°_x0002_âåì=âÀÀF~EÈÄ@@ü+@!êÛ@@{Â{º@`,(üÈÄÀØ_x0016_æ@ UÄ©SìÀ@_x0001_H]ÇÀ@³Ã+Ñ@ës§_x000C_&lt;Ø@ÀowE¿À_x0001_@_x0008_ú#_x0017_h@</t>
  </si>
  <si>
    <t>7d900243c6ff224a7e8a75ea8712eec3_x0001__x0002_Ð_x0002_+x_x0007_äÔ@0ÌM¦ÿÒ@_x0001_j\_x001A_äÀÀQ:ãÂàÀ_x0001_Hµøüs@àarAýÂÀPc_x0016_)ùìèÀ î½àlWÒÀ@#R2À_x0006_²ÀHa_x001A_&amp;@hòÀ_x0001_ vï_x001E_ÉT@ ».ç}±ìÀ`#_x0003__x000D_²ãÀÀÏµð_x000C_ÎÀ_x0010_INÙ2áÀ@º4Í§f»@@l¬Îÿ_x001D_æÀpJZ_x0012_uµÚ@à§{ÍÍÀ°Í¢ýíÒÀàNl-A2ÜÀ0¦%@áïÝÀàPzÞV)ËÀïp¨ñÀ ¡8®_x0011_ØÀ_x0001_°¿vc¨@@]_¸-_x0003_î@@¶]G_x0012__x001A_×Àá_x0005__x0005_wÞ@à±äOÛÀ _x0013_ÜìÅÀö_x001B_R_x0002__x0003_úÖÒÀü¬ê_x0012_"©À°Ê+_ÕÀðb2±béÀ`.¾ÕÐÐ@°ÓJ_x0001_qÓÀ_x0002_D_x0003_[axÅÀ`¸"_x0006_Rà@¬=o±ïÀ CIOðÉÀ ÖÝ÷ëâÀ_x0002_­ü(üÃÉÀ@üù'£_x001C_ÈÀ`·U{YÁÀ_x0002_pÖÏHKpÀ_x0002_&amp;?e£@ °Á½K§ÐÀP(_x000D_{¿ÒÔ@ øÝO_x000B_ÃÀ~P®ÁÆÀX_÷ÜÆ@Õ_x000C_Ã¿ÖÀ+Ö_x0013_/àÀ`O=°âôÚÀ ,Wô&amp;âÔÀ  _;8)ïÀí¦v~ãÂ@ ß)_x0015_(Õ@±íC @ ±`ûåöáÀÐë_x0019_Ä´_x001E_ãÀÀ#jÀ_x0014_~ãÀ_x0001__x0003_À»9)ÇäÀ@íÍ#asì@_x0001__x0007_"_x0018_âàÀðÍ»gÍBÞ@ qÌ4_x0008_	å@Wn×óßÀ_x0010_Åf_x001A_IÕ@Ð¾cèÂ'éÀXÕ6ªrä@¨p'_x0015_ã_x0015_è@dg@_x0010_Jè@¢_x001A__x0002__x000D_ñÀpÓÜ_BâêÀÌôÎCÕ_x0008_òÀÍ¾/_x0010_ÜÀ@)ÇöHAÐÀ A_x0017_åpaæÀð"7{eåÀÐ+BºêàÀ ÛL_x0019_¾ÌÀpwHíÛ¯ëÀÆX_x0019_éÕ@Ð«=cZ[îÀ`_x001C_{ó9ÎÀ_x0001_Ö°§ã¡@ø_x001D_±còÀ`zç:Wâê@`x&gt;Y_x000C_WÑÀ@Ò»_x0010_Y¿Ñ@ÀJ¸lÔ@\*+Ùò½ÀÀ_x000C_æ_x0001__x0004_7ýÅÀ Úl¼_x001F_çÀ_x0010__x0002_À¸?åÀ yË_x0012_©yåÀàY­ù_x0011_úÎ@°*xü¦_x000C_èÀ_x0001_=qÔh@À_x000C_¢×K»ÀÐ¸·ZìÑ@&gt;õ¬$ÚÚÀ`w|_x0005_÷É@ K½ªÈ@`û+JEðÃÀàë@ÃAÔÓ@Ðo_x0007_ÁÑ_x0003_ÖÀp¶ø&gt;äÀ_x0001_T}öì0q@p¾ÃûÊóáÀ@ámyí_x0005_ÈÀ ¾À^/zÐÀÀÂóô¢Í@HÈåüg­ñÀ ø_x0014_S_rÂÀ_x0001_E¨¶ð£@ µ,XäÀ _x001F_/J_x0017_ÊÀà¼ú_x001C_Ó@ Ê	Ø_x0002_Å@ ;_x0014__x0017_¯ûÙÀLÈò¸réÀ ü_x0014_ÐÀ§×_x0001_|dÒÀ_x0001__x0003_àí¡ª§ÕÀ_x0010_e_a_x001B_rÙÀÐãý{¦ÕÀ`xVý­_x0002_ØÀçÿ½ÐwÖÀ_x0018_2üºé@P~_x0002_¡_x001B_0ÛÀ@N¥¿@_x001A_þgúÑµÀP¼ÙíÆÔ@@Á¢e¡³À@_x0001_êýÔ»À0ßÅì_x000F_ë×@@~1L8»@_x0001_¶,Sä ¶ÀP.Ô|½ÈÒ@ÀÿÞj&amp;[ÞÀ ò=õ¿ÕÀ ß:2_x001B_oÁ@`íùºËÖçÀ_x0001_:|_x001C__x0016_Î@@¬&amp;¥ßfØÀ@@ù÷··À_x0001__x0014__x0005_H¿íÀ Hs°ë?ÛÀ0Ä`ÓD_x0016_ÝÀ_x0001_d_x0007_9\4°À@ßfª_x0018_Ä@_x0001_P¯9Ùv¸À@0m\ù°ÀP!cºy¾ÒÀàÄûF_x0003__x0004_3·àÀ@§OM]_x000F_ºÀ_x0003_v_x000F_ÿ©/ÀÐ_x000E_¶_x0010_C_x000F_ÒÀÐ¸sìÓÀ_x0003_àGfìÀ ¥ô ¦oÁÀ°aw´_x0019_èÀ_x0003_±ª x¤@Àºéq_x000D_Ï¹À _x0008_É_x001D_5¶@@X_x0017_6IÍÚÀ@T%_x0006_6äÀàÝËMøÃÀ_x0003_¼°LÄáÀ`B%fÔÀ`L8_x0010_±ÜÀàÛÒð©¼ãÀ°äp1@OáÀ Eq_x001B_"hÑÀjh_x0002_ØÀ 2Æ!_x0001_ZÉÀ`_x000B_eôÓ9ÌÀ"Bûw9ÑÀÀ)_ÏáÀÀ©j{qÒÀÛ»/	iëÀÔf»@¯ÈÀ 2llóæÀP\[l¶@PZ¯B¬Ö@6Ü/CâÀ_x0001__x0003_@x§È·äÀ_x0001_¾¤6¡µ¶À`_x001B__x0003_çÊ@_x0001_K_x001C_p.´¸@Àµ_x0002_+ä¸À&amp;®Oò£@_x0001_pW_x0007_]£À@ßùÎ,Ð·À_x0001_e;Ê_x001A_ì¯ÀëÛÅ_x001A_ÉôÀàZ_x0011_Ä_x001F_FÉ@'£½à0Ø@_x0010_&amp;Éd\«ÑÀMäøÎ3Ñ@à¡zWöïÀ@7Uö¶EË@ðÛ_x0003_Dä¼äÀp|_x0013_°pÒ@Àèï_x000E_bÇÀ(¢énNâ@ _x000B_îÞ51ÐÀ Äì{9ÑÀ©VÓ_x001A_þòÀ_x0001_©¾._x0007_ãÀ_x0017_Zi:ÿ¥À°É®·_x001D_çÀ ®òEôîØÀ@í_x0018_äÎÕÀ(©¯&lt;Í_x000D_àÀ ·»/ÇÃÀâ0¾/ÚØÀÀåQÆ_x0001__x0002_;¶@à_x0013_âEÎÀ_x0010_GgH_x001D_ßÓ@@	Z-±ÌÀ ²_x0015_XWÙÀ_x0001_Ð&amp;f¼×À°c/6+ø×ÀP8/µë×Ò@@_x0017_ÁR ÓÀ WhæX°ÈÀàû~ÝÎ@xæñþÑë@GÇa{&gt;à@ðíAO²ÚáÀ_x0001_©ÿ{º¤@_x0018_£Î×êÀÀ@ ³uý»À ùÜ¸ÑÀà±_x0015_ÇP_x000C_Ñ@ÀÏaÙóçÀ_x0001__x001D_¥¢í&amp;Ä@°Çk¤MÛÀ0fÏ HØÀ_x0001__x001A_À_x000C__x0008_þ¼@Àj_x0015_õ_x0015_¼À_x0001_8e piÀsv8×0áÀ_x0001_l[æd³ÁÀ0:ß§ÎÛÀ_x0012_ªû°©À`,Î·GúÄ@À³VBlÄÝ@_x0001__x0002__x0010_¤_x000E_µÍ&lt;àÀ þ??:9ØÀ ¬ÃÞYÃÀ_x0001__x0008__x0001_3o&amp;Í@_x0001_é_x0017_3$»ÍÀp6)Dm¯àÀûÝc¯ãÀ^åC¶MÒ@m´ÄjO±@_x0012_wa÷M­À_x0010_uØ_x000C_áÀà&lt;eÏ@PDÆ£YÈÝÀ_x0001_öóqrXáÀàÔ2*µØêÀ Ù!9BõÂÀ_x0001_h_x0016_¯_x0002_)@à¶jÞ½_x001F_ôÀ_x0001_jq_x0003_öÌäÀÀlTg¶@ ÐË_x0016__x0011_TÌÀ¸þ&amp;Ä_x000E_àÀÐp9_x001D_ÓÀàu_x0017__x000E_·Ë@o'Y Ü@_x000F_u_x000F_(à@ÎuÞiÝÀÉ_x000F_dçº@å»íåÀ_x000B__x0016_ÝíÀà£N_x000B__x000E_ZÂ@ÐóE¼_x0001__x0002__x0011_ÞÀ@´áû_x0016_q¹Àà T	ÏÀ@ñ_ó5µÀ_x0001__x0007_wÚ@_x0001_À· 3@ÀÕ1LåÚ@ ¯R_x001D_ã=ÀÀ`{&amp;_x0004_}OèÀ_x0010_þ!_x001E_óÀ`ªË-´.ÂÀ@ïæ4(f²@ ~Ì4ëäÀ_x0001_+ô@_x0010_ÂÒÀ_x0010_rPôûäÙÀÔï_x000E_ÑÀpæ×Ø_x0013_ÜÀ Æm_x0008__x000F_ÃÃÀÀ¸ _x001D_¡ãÀ´ïû.#ò@@_x0008_üE«_x0014_·@_x0001_ú Î%8@Ãl_x000B_JcòÀ _x0003_?ô5µÛÀ_x0001_Y¢+ý°@À¢_x001C__x0007_)_x001C_¼@!ÙþÖíÀp__x0003_Á_x0011_éÀ0óT&amp;°kèÀ _x0019_Åï#DÂ@ksB_x0006_ãÀ ÁrÂ3åÀ_x0001__x0002_@×]¿_x001F_Ë@_x0001_ç_x000F_!ÔÏÀ@f*	_x0008_µ@Ð¶fé»ôÚÀ_x0001_2À²sÁ±@_x0001_¿1Ì©ßñÀ`|¸mú_x0006_êÀ°ìÁÉ_x0005_èÀ`¶dÊÞaÅÀ Âö-O_x0019_áÀ_x0010__x0001_qP~ØÀÀZ)_x0015__x001C_ä³À4k_x000F_9_x0008_áÀ E2¦¹âÀÀÎédòáÀh+Õ¡õüà@PSs®MqéÀ !_x000F_7;ÆÌÀð_6B=ïÒÀ`å @nèðÀP´HhÍçÀ@ë4_x0012_qÇÀ_x0001_ÓÐiÿ¸À ¥{õAÜÌÀÀÎúëuÓÀà_x0004_áÞÔ	ÆÀ`]_x0006_O¢ÑÀ_x0001_Ó·-_x001D_±èÀpÍØáWá@ ó#~åÀàÚ_x0012_ÛiàÀÐ2vT_x0003__x0005_ÉpÜÀ_x0003_Ê°T¾ÆÀðÈ_x0006_	ÌªÓÀ_x0003_úÿÊçÓÀ_x0001_s8¶¡@*_x0002__x0006_Ý®@@jq»´@À16UÐ¶@_x0005_ê:ÏÜ@ ¨Á$×À°6o.¯_x001D_Ø@òâa ÀÀy&amp;S_x0001_¸@P¡_x0004_^­àÀ _x0003_£DðÈÀ@¸,7YæÀ@òø`Ø±Àî³_x000E_±þÖ@_x0003_RW½WÐÀ_x0008_!`?GÔõ@µaüÖÀ_x0003_5ÅÚÊ#®@°¤K_x0010_]úÕÀ_x0003_2â_x001F__}·Àpîk(táÀ_x0010_ô_x0011_ã¯4ÛÀ³ÓöáÀ_x0010_nsFÙÀ_x0003_°ZDw&lt;çÀþÍ_x001C__x001C_ÃÓÀÀÆü¿éÁÀ@+{ô"h¸À_x0003__x0004_­Jô_x0001_¢À_x0003_µÀNÔ_x001B_ãÀ_x0003_4üöÔ@ÐÄG=~mêÀ_x0003_CW·ñÀ@¬øB«ÑÀ_x0010_qö_x000D_¿åÀélYB¨­@èôBq_x0002_ä@_x0003_ìÈã5_x0019_@`ºUùg2ÈÀ@éRR]8ÀÀðO¹=_x001C_¾Ñ@ i2gËbØÀpÌ©MlKÙÀ_x0010_oÕñ_x0004_¨ãÀÐ~ª_x0010_ÏáÕ@@Ãu]CéêÀ@$u6ÏÝÀ@RC©±¿@_x0003_£_x0005_8	ñ@°_x0004_è:ö¢ÔÀà÷.or_x0001_ðÀÑÛ¯i¹±ÀyaÌ¼Àp_x0012_Dv&lt;ÕÑ@_x0003_6ôYNÓÀp¼,_x0004_ô7àÀÐ~ð4æ@0ÀÊ¨¾Ð@`O"ÛUËÀ@ëK_x0001__x0002_»_x0017_¾@àikE_x000E_Ð@ ¾ÕmJÅÀà_x001A_$:õ3ÇÀÐØSîgYÐÀ0B1=f_x0003_ØÀÀ|#Á£¢È@ð!Ïè³×@_x0001_:]&gt;®@_x0004_UzâØÀ_x0010_zÒwäÀ`:Ü°:ÂÏ@àÅô®ºråÀ_x0001__x0017__x000D__x000B__x0012_¶@à·AÏØuÍÀ ë¶ôèòÉÀ_x0008_ýø(½@ ÷R©_x001D_)ÛÀ_x0001_¼cfV·À êû´µ¥Ø@_x0010_~ÃòjæÀP_x001E_r¤¢äÀ_x0001_Ùº.xl¼@@÷kÇ«_x0007_ÜÀ_x0017_&gt;Yå®À_x0001_S°Óc¤@õó s°Àð7_x0013_{ð²Ô@pÎÞA¢ÔÙÀ0Í_x001E_'§ÖÀp@R_x0012__x0006__x001D_ã@ ÷wðÝÀ_x0003__x0007_ð;½"_x0001_Fâ@_x0006_°ã_x0015_úÂ@à¿á'_x001B__x001F_ÏÀ0ÞÿR¾×À_x0003_¸°_x0007_jIÀ¦_x0010_Vã¢ÀÐ@Ä_x000D__x001D_:ÑÀ_x0003_IÐ1j_x0002_Ñ@ %Ö_x0017_õwÜÀ@ú_x0008__x0008_Û_x001A_ÓÀÀÔ®S_x0005_åÀP²üv:làÀ°RÑ"ÙkÚ@ Ïø@gÛÀ(y/1ëâ@`Æ~'Ú@_x000B_&amp;_x0003_º@ vj_x001B_CÂ@_x0003_ì[2'_x000E_ÈÀ_x0003_ÀP_x0019_£õ;@ ( ä×¦ÍÀþ_x0003_á·¿ãÀ _x0002_z-+ÀÀpòuÿV×ÀPj¿_x0012_,ÔÀ_x0003_à_x0013_´Ú?bÀ_x0010_önR¶M×À@öãwÇÅÀ@óXÇIò±À_x0003_@_x001F__x0004_Õ£@É_x001C_¬´bàÀ_x0003_$_x0006_1_x0002__x0003_Ï@ðòÊ-=øÓ@M´_x000B_Û¤âÀ_x0010_ºè_x0002_1êÓ@ñ¨|$ÊÀ_x0010_&amp;É#4æÀp´^§0êÀp¬í_x0016_pÒÀØ¥âoã@nIÅ_x0003_«@0¹eë@Ð@@ËÐ_x001E_ÀsÎÀð[Ë¡ûµàÀ 0ê__x0018_#ôÀ_x0002_uên·ß@@úFFI2±@àó_x000D_6TìÀ@Î9ù¾³ÀÀU7d_x0001_J¿@ tG6å$ÓÀO_x0018_CúÑ@¢_x001D__x0017_kòæÀàEIz©ÁÀES1ØÐÀo6s´n·À8ê4°îðÀP%jg67æÀä_x0016_ðÉ@ Rîà:sÁÀ qö_x001E_v_x0017_Î@à3À¦×À æòÙÉÔÅÀ_x0001__x0002_¨wi;wÉç@ÀÁþy_x0018_7»À@_x0014_[Û"Á@Ð-Zõ_x0003_ÑÐÀ +L2^ÁÀ@O¯oøÓºÀÀÄI¾jÍ²@`ü3òMäÀ_x0001_æ£m] À`î©^!áÀ@µ²¸pÉ@À¬_x001A_ÛhÎÀ`¡:_x000F_âÆÀ_x0010_Þ²_x0014_×@ ¯äh2Ç@`¥;_x0004__x0017_Õ@PSõÉÉráÀ`ß_x0006_ÔÓºÆ@°d÷\_x0018_¤ÝÀ_x0001_¶±­·Àp@ÅDòKäÀp«Ì÷ÉfÝÀ_x001E__x000C_tÎÔÖÀ_x0001__x001C__x001F_=-îxÀ_x0017_._x0001_ÛDªÀ 9§_x0011_/ÍÀ _x0011_Ø,´2ËÀÐ8â¾½_x0001_èÀY%Å_x000B_HËÀÀ¨/¹i_x0014_á@pÖ®ÅÈÊìÀ2ý£_x0005__x000C_¼À_x0005_v:Ëp´À0ü¬Éã@à8T_x0005_ËÀèr_x0019_X_ðá@!õ&amp; ©º@P_x000B__x0011_Gô~ß@P_x0004_NeôþÖÀ_x0005_èÂFI,ÀÀ0ïð,ÚÀð:¨Û(îÀÛA·­ïÚÀp_x0003_É¼Ä_x0001_ÚÀð¿°ÚÀÀ&gt;M~ö_x001E_º@PÿÚ_x0012_7RÒ@_x0005_LÙÙ«@À³óëÈ¸ÍÀ¸Êå§ßÀà_x0005_,9¾ÓÀ 3ÎY~LÓÀ_x0005__þ /ã@_x0005_G_x000E_xò	èÀ0_x0006_â¾_x0010_ÓÖÀ ¶m^nRîÀ	_x0007_f_x0008_ÙÀP§!jK_x000E_ÙÀ@¥éE º@ \±è¿êÀ_x000D__x0002_£L¶ÑÀpø_x001E__x000E_&gt;_x0001_ßÀâÈî&lt;5¼À_x0001__x0002_À_x001F_wVKýÑÀÆ®_x001E_~lØ@p&gt;¸Q_x000E_Ú@p!Íz_x001A_hÔÀ_x0001_/@üDÄÀpÈa¿3ÝÀ_x0001_?®wî¼­@_x0001_zÿû­_x000B_à@ô r¡ÁÀ ð_ÓÀÀY5ö&gt;_x0018_ÕÀ_x0001_PÎ_x0015_*ÂÀàÀ_x0001_®¸ãÊÀ°"_x001B_¥©Ö@à_x001B__x001B_`e¸À@@´__x0007_áo¼À _x000E_mhçÓéÀ0i_x0007_j_x001A_WÞÀðTkAå@_x0016_(_x000D_ëèÛÀÐÌîE	*çÀ  úÕAèÀÈÞ¯ý_x0001_àÀ|_x001C_çueêÀ_x0001_Oº÷_x0018_uÏÀPIÛñÉåèÀ`_x000E_ÊQg%âÀ{±_x001C_t¾À_x0001_À}8Ìy@x'A¶Øá@ è#1çË@à_x0017__x0002__x0003_Ú@pe«±ÑÀ_x0002_vÆ7ÒßÈÀ VÓ©nÎÀð_x0003_ý_x0013_³NÒÀÐ-¬ácèÀ@áyÐ»ÏéÀ æ_x0006_¸ZªË@à7{_x000B_råáÀ dI}ùåÂÀ_x0010_KÐ_x0017__x0019_íìÀÀ&gt;_x000D_ÑBº@@_x0007_:UnpÏ@`_x0018_2·%_x000B_ÁÀ Ìú·_x000B_âåÀðþcÞ¸_x0011_ßÀ`H_x0014_åÀ°0ç »ãÀPÚ_x001F_7¤¾æÀPÒ_x0006_ÑçþêÀ äÑ!hâÀ`-_x001F_'K×À 	A õ`èÀ@¤`ÜÞÀ_x0002__x0001_nNTÀP_x0011_õrìÀ EâÎÀ_x0002_OA4O¶¤À»Éü0Æ@`ÙneïâÀÀµBèÞÀ0þÅáÞÀ_x0001__x0004_P_x000C_êË_x000B_¦á@·«èR À_x0001_5W Àpà¶b_x0002_käÀÀ¯y[_fÞÀÀg"]ÀßÀ@-ÜcyÏÛÀ Í!§ _x0008_Í@o(ÐwºÀ@¸_x001D_äK,ÉÀ_x0001_is_x0016__x0001_&amp;´@_x0001_}ï_.ÑÀ_x0001_'_x0003_|Ê¨Æ@PhÝüä)ìÀ_x0001_Ãºw@_Õ@É_x0019__x000E_Ô~¶Àð_x000F_¦A¢TîÀÞdyëÜÀ_x0001_êY_x0011_±HÀpÅ_x0006_e@Û@_x0010__x0014_s»_x0007_´Ô@@ùøð¨ÖÀ_x0001_dQÚ«d²@{Sé®¼@ ~rû~ÆÀ'Ç%Ô*àÀäo{#åÀ`¿¯éy.íÀ¹"W	ÝÀ_x0001_&gt;_x000B_vwÂÀ 9qTgßÀà_x000B__x0010__x0002__x0003_N@ÄÀÀ_x0003__Lªº@àÝÒÖn¦ÂÀÀ=J*DÜÀ_x0002_ê÷vjY@ DÓa@Ø@Ð_x0016_ÜÈ_x0019_Ñ@`y¦ì¥ÜÀxü Ý_x0014_¨@@®ôÈu)Ï@h©nÒK®À°ë;eÕØÀ_x0002_HÀàáâÀ_x0005_{À_x0014_ªÀ ì_x0001_UÂÍÆÀ :¯ÒÈ_x0006_èÀpIßE¼\âÀà+í_x001E__x001D_ÜÐÀ_x0002_áàS5ÈêÀ0O_x0014_/Ûè@ IûaJ4âÀ ï2^é_x0010_Ë@_x0002_`êê9ï©@_x0002_·_x0008_õÔç@_x0002_º¸`ö_x0018_@^ç_x0012_Â©ÀÐÊX[KEÕÀp'ë³BÖÀà é±Ã@¦.ê ¸ÀðÂª_x0018_Û­Ø@Pi&lt;¥þfÔÀ_x0001__x0002_ÔY§ÏÎÀÀËuÙæÀð.ÆöCÖÀ_x0001_jjfN_x0011_@_x0001_ àSew@°g`ÍQ²ßÀàâÀºïÀ@æ ¬*_x001B_¿@ðªh_x000E_wãÐÀ°_x0015_ îÆnÕ@`	&lt;Ð_x000B_9ÀÀP¼Ï_x0018_¡_x0015_ÕÀ_x0001_ë¶â@_x0001_0kQæIãÀ`ð5[ÑÀ_x0001_£_x0013_óâ£À­_x000C__x0002_ôèÒ@ó_x001A_;ÖÀà_x0015__x000B_BöñÂÀ@-þ_x001B_k°@@MFË_x001B_×ÈÀÀÚ_x0006_}ëÄ@_x0001_pà#ÎÀ_x0001_WGÛløÝÀ M§¿ÿÕ@@¡S_x0010_Óq¾@ jÔ&lt;Æ[ÄÀ ^{(©Â@P_x0010_{W6æÀ_x0001_°Æv_x001F_ÔàÀP_x0007_Ý_x0016_Ä¤ßÀPöáÃ_x0001__x0002_PÔæÀÐ\­©ÿ=áÀàR_x001E_9ôêÀAc/hÞÀÇhÜ±Ê@À_x001A_WfÉ@Û@p_x0005_üq``ÓÀÝ&amp;[àÀ_x0001_Åd"X@à¢5¿æÙ@`ó¬èÀ¡èÀhð«¯_x000F_CðÀÀ`_x000D_U°À ïnî_x0007_`ÞÀ@6Õ!¡ãÀ°·Û¹_x0017_ÑÀÀ(6Ò¥·@@MnuêÀ*!Ð§9²@_x0001__x0007_Âp|C½ÀÀ&gt;_x0018_²Òvµ@_x0001_) ìÝÀàJê'Ø@PbkÕ`aÒ@ Ø_x0005_^Ä@_x0010_$D©_x001F_çÀÐW_x0007_ogçÀ_x0001_:è?qÐÀ¸¯TH=1ç@°I©máÀÿeÜÚ»äÀÐâ_x001F_îäÀ_x0002__x0004_Pð_x000D_n§ÁÀà_x001D_8î$pÌÀÀÈá&amp;$óÛÀ°®#ü·äÀ_x0010_p=_x001E_oáÀ_x0002_é_x0004_\RáÉÀ	_x0003_õ»Àèò_x000C_.¼uðÀà¹ê^ëÃÀð_x0017_«AMÜÀ¥Ç]ÉÀð1§á%àÀÐs73è'Ö@zb_x001B_Ã?îÀ_x0010_|Øÿ_x001B_4àÀpÉºòüÒÀ_x0002_%m_x0006_øÆÀCÿ{V¤áÀ_x0002_p¹r_x0001_çÀ°*LþPªäÀ -ãç_x001C_Ë@ÀîøZãäÀÀsê_x000C_ñÚÀð­â÷×ØÀ¨åÝ?±¸À@_x000B_£m_x0015_ÏÀ  5c,ÓÀ_x0002_¦hp_x0016_É³À_x0002_âaC_x0002_ðÉÀÀ_x000F_Õ°.×ÈÀ _x0004_ÄÂ?,ÂÀ_x0010_TÅý_x0001__x0002__x0010_;åÀÐp²Ð3ëÀÓ¸7µÀ`¥_x0001_NOýÉÀÀÃ·C7îÇ@_x0001_ð§ÓÀÁ@!H4¿ãÀíòF,à¨@.&lt;êæ²À@c_x0018_À»¾À0H_x001C_÷ÓÀp]	_x000C_@LîÀï³U_x001E_±ÒÀ`j¤ÿ±ãÀ_x0010_ßm_x000B_#IáÀà}_x0013_ ¾ëÆÀà¶_x0007_öêÔ@_x001F_^V8ÇÀ`°µ_x001E_e¶Ã@_x000F_ÔP±yÕÀ_x0001__l2+ËÀ X­.î¥êÀð_x001A__ÌJ´à@_x0010_ëèV_x0019_èÀ ¡Jä}ÆÀ0÷$,ÓþàÀð§¶Å_x000B_ÏçÀà_x001E_yÞÀð@6GdàÀ`V¹_x001F_¬äÀ ò qÈÅ@`°YÆÞÀ_x0001__x0002__x0001_[_x0008_m_x000F__x0018_¯ÀÐ.!ß_x0019_ÚÀÀÎ"Å_x000E_ñÚÀ_x0001_ý_©Ë@p_x0004_©½ÄÒÀ0uþ_x0005_+YãÀ°BÄª*ÓÀ_x0001_Yàróh@Ð]¬ QÕÀÐ£)°&amp;àÀ_x0001_7çînãÀ_x0001_±EÁá§@°_x0011_%®jåÀçBÊ(ù¤À_x0018_ÖÊ_x0016_É[ñÀ@9NpÛ_x001C_áÀ_x0001_¤Óo¤¬s@ `}{ÐÀ`½«¥çKÊÀ_x0001__x0002_f§z¸À_x0001__x0016_á_x0011_ý¦Àm$-êÖÝÀ_x0001_¬[_x0008__x0003__x0015_ÈÀ_x0001_æB\qBÎÀ0è_x0010_Ç{ÙÀ ú_x000D_]_x0006_HãÀ@F_x0010_¸jËÈÀ_x0018_ûÅ_x000C_äðÀ _x001E_aT½òÒ@ àRöÁ_x001F_â@ïu*sÇÛ@Àþ_x000C__x0001__x0002_ª_x000D_½À_x0001_½c_À@kHº@p¤ê¨ÛO×À _x0017_ZcËðÀ_x0001_¡TÑ_x0001__x0011_ÒÀ@0î¡TÐÊ@LÇR`îÀº9ØéÕÀ_x0015__x001C_"ÐéÀ5àw9¡À`~_x000E_²wÓ@ÀñòúnèÀ`h_x0001_Î¢ÂÀ0i~g·.ÐÀ`±_x0011_Òì­ËÀ X-E¸ ÆÀ«7ë_x000B_×ÀÀÆ¥­oÑàÀÀ_x001F__x000E_ÃìáÀp-YTæÀ_x0001_ÿ"­_x0017_]áÀ@zË_x0006_¶_x000D_ÒÀ°¹ã_x0017_Â×À]_x0004_F©_x0008_±Àÿ_x0010_JÇ9¸Àð@V6ëÒÀ ¹o_x001B_Â@_x0001__x0019_Qéð³âÀP8w/ãÀÀ_x0017_£0_x0010_´@à_x0002_~	_x0013_ÿÃ@_x0001__x0003__x0001_á_x0005_Þë°@ÀJ_x000C_|2UÄÀðÔ¶3_x0007_(Þ@_x0001_ÕATØ{ @À	ét¾H³À° ,ÝÑÀ8_x001F_vh_x001E_à@@_x000D_Ë!×À½@p,DZ¦äÀÆçg0ØÀ0é_x0002_QåÛ@ ÆÍf$_x0016_È@@ã;ÿÖÀ_x0001_ _x0004_%Õ_x001D_ÞÀÀ_x001D_R. ¶àÀ@î,®_x0018_·@P.^É«Àþ&amp;­µ¼À_x0001_Ël}ã+ÀÀP¡£?/BÐÀ@_x001B_»þ_x0010_Æ@ð__x0008_³sòìÀÐ ¬_x001B_óÒÀ ±p_x0012_!ÕÀ_x0018__x0003_ß`_x0004_Õ@_x0001__x0013_«I@Í@_x0001_êpfá!@@_x0002_­ó2Ô²À_x0001__x000E_;Ï©CÙ@PÁÇC²éÀ ùÜmÀyÆÀÀÜ¼_x0004__x000B_=±ÙÀ_x0004_§i_x0010_óY©@@Ó±ðw&lt;×ÀÀ£Nß_x000E_ú¿@!Ù|_x000D_çÍ@0d}"¹IéÀ_x0004_ð;À~êÞ@°üÅ_x0006_G&amp;ØÀP©"µ|Ý@_x0010_	¢]­rÔÀÀæÀ:h¼À_x0004_¶ad°¼ÀÀ_x0005__x001B_±¥óÀp_x0003__x0007__x0014_µjäÀ@¥_x0013_!_x0017_n°À`_x0001__x0001_]ã_x0003_Ã@_x0004_'¹Y5Ä@ _x0005_pj°£ÉÀ`d²_x001B_ÃÀÀ_x0004_ÅøÞ*ÖÀÀÓæßÆàÀ`_x0017_ _x000F_è_x0018_ÄÀ_x0008__x0002_ªóR|à@@ûÞë-È±Àà_x000D_+ç ÊÀP_x0010_?.ÖÀ_x0018_]Us?)àÀ _x0008_ÛÍþË@pä_x0001_®sFØ@0Pª_x0015_®8åÀ@ÍñiÅ°ÍÀ cÇ_x0003_áÀ_x0002__x0003_`Ù_x000B_N îÀ_x0002_ØÊÝ_x000E_¼¥À0_x0014__x0016_ª&gt;_x0016_ÑÀ @NIß/æÀÀ_x0018_bº¼¹À_x0010_ßÍ©Õ@_x0002_á&lt;_x0012_¥@àè¶áÀpà¢F&lt;RÖÀ_x0002_©_x0012_&gt;Gl@_x0002_å«HI§ÀÀ%_x0004_$âèÀ°æGüsÓ@`ü3 yÂæÀ@¦¿_x0002_|Å@` 6ø@ÎÀÀ_x0001__x001B_Lº@0ÐsZågèÀ_x0012_EÍi@à@P¾[@­;ÚÀ8i¢?ø_x0006_å@~_x0018__x000E_Â¡ç@_x0010_sÈ#w@îÀ 5óé®zÂ@_x0002__x0014_Uø_x0018_ýx@ð?²±+ö×ÀÐnºITìØÀ_x0002_d_x0017_,2ÖêÀàhV»©¹ÁÀàÔç_x0003_©È@ÀN/m_x001C__x001B_¿À_x0010_(k_x0002__x0005__x0006_eÝÀ`íÄ# ¯ÉÀÀBÕW³ÑµÀ_x0008_¿7Ý»kàÀ _x0010__x0018__x001C_n/É@Ð}û; ùóÀ@ÎÉc³:Ð@@ù_x0016_ÿÝ@ _x0016_oES¹âÀ_x0002__x0001_E_x000E_3ÁâÀ@_x0010_áô2ÁÀ°÷ÅÆÜöåÀ ÓNBw_x0005_ÅÀ0_x0003_æñM©èÀÅÖÙXÉ@ÀÕ  QfÅÀð_x0004_rÂ»íàÀÀ¾1Ú¯_x000F_·@à¬uÌÑØÀ_x001A_.;®_x000E_ØÀp _x0010_6_x0004_Ð@ U'ÍuVÈÀ0ÿ_x001D_obÜÀ iR°éVÇ@À&gt;Ã°©gÌÀàÇOF_x0015_Ó@p_x0013_ûÖ_x0005_)ØÀ8®é\!ðÀ` &lt;lËÐÀq"DTµ@_x0002_&lt;&amp;ñÒ'Ä@_x0002_w¹"!Â@_x0004__x0005__x0004_þ*¬×]ÀÀ%JÌMØÚÀ_x0017_ùÔ¸ÚÀ_x0004_=¹_x0001_n±À_x0010__x0011_`_x001F_É¶ðÀ _x0013_àÊÀÐ¤Â%úÒ@gf_x0003_Ë@ (`8wýÊÀ ªÀíâüÔ@Â½èuÖ£@@Ø)e°@Y]8­¦@àê__x001F_çÆÀ_x0004__x0013_¸'§ÀÀ¢wÐmáÀðõ&amp;è{áÀ_x0004_4,§1ãÀÀÖoÍ@À=.{u×À òÆv2ÎÀ_x0004_@@ª¸sÀP2_x001F_+ByåÀ@uîH'¿ÍÀ /_x0016_î_x0007_æÀ_x0004_JEÌðJÀÀßnÛÙ¼@pÎ_x0003__x000D_»_x0002_ÑÀÐ¤ê¢àÀ@_x001F_ü_x0015__x0001_èÀíu£Æ@pùø_x0001__x0002_ß_x0015_Ô@`3ìQy¶Æ@Ð× $âÀ0ÅíxÕÀpßÏªêÀ_x0008__x0008_T5²@ ¡ÅÁ*bÇ@Ø3@vÓÃÀ_x0010_ã	MÂÑÔ@àÝe(CÅ@  (R°?Ì@ ÆÃ¥ÂVãÀ`ÞR&amp;®ãÀ_x0010_þs_x0013__x0015_áÀ@µÜ°ÀÀ£_x0003_Z8´@`	$/!_x0008_Å@àu|$¦Æ@ðHZ_x0017_âÀ`aûKzáÀ 0§ÎÜ·ÐÀ_x0010_Ý»S_x0011_ã@_x0001_ßÓI+ºÀ`ó§û½uËÀ_x0001__x001C__x001A_­o/@_x0010_¦¾×2ãÀXGýÍðÀ°nÕ¸×À`ã@Íb_x001C_ÇÀpjªÒ@ È;w&gt;ëÀ_x0001_4_x000F_áqù@_x0002__x0003_@|#\_x0004_ÓÀ@ª»ØÁ·Àð\´9ëáÓÀ0i Ý´ûãÀÞ¯Ð¨_x0015_¯À_x0002_ßÒ°³ô½@_x0002_¯d_x000B_´À_x0010_³é¾;ÐÀ_x0010_Kþ¢kM×À_x0002_fÓðÉ´@f*ÃÛß¹@@-ºVÂv·ÀàÄ5Á½_x0001_Í@ UÍ²´Ò@`¡ISrWÝÀPíüÔßâÀ0+7tàÀ÷«kp«¨À@Á¡Ìý¹@@Wò_x0010_ÄÊÀÀ¹ðâºÅ@@¥XF Ì@@á_x0007_.2É@à_x001C_³z¸-ÜÀp"9¶3á@à²%6àÐé@@_x0010_ýÒ¿·ÒÀpÄN~ÚuÕÀàà)ÄÂ@À²A|6ÏÀ@6»s¢QËÀàU¸Ç_x0002__x0005__x0005_ÁÀÀ ^Ù®ÜÙÀ_x0002_¿í¬S½åÀ`Â_x0012_ÒBÉ@ ÕmKÔ^ÓÀ Ç'³pÈÀ_x0002_Ü_x0002_|ì_x0019_ÊÀÀ¹P_x001D_7&lt;ÅÀ_x0002__x0010_:yt@_x0002_h¬ñâ"¨À uL1ÞãÁ@p_x001F_¦páÜÐÀÀÀb3áÀ_x0008_'K¨_x0007_Fì@_x0010__x0004_®P_]åÀ_x0002_%]_x0006_ÿB«@à÷Á£_x001A_Ð@`e3ZÛÀ_x0010_WU	b+ÑÀ`'{yòÀ xìÛÀÐ¥1RõÁÖÀ@;Iá·WÉÀu_x0005__x0001_õ_x0003_¶@@µ; £»ÇÀ0æ,é_x000C_áÀ0{PìÑ@à%Ï[_x001F_áíÀÀÍ]¸µÀÆáBÀØ@_x0010__x0007_pÔÀ@DA¿×IÜÀ_x0001__x0004_4¹ô_x000F_×À½_x001D_2Ô@`]AÖG0Â@`8|Æ_x0002_èÀpÄ_x0012__x0008_+åÀ_x0008_$:%Qä@Û_x0015_@æÀÀÁYò »@P_x001C_,¶é¹áÀ'Q_x001D_ÎVÓ@hÕwãUÒóÀ.~¨µê@àöP"ôÄ@_x0010__x0011__x0013_ï3SÝ@poS:Mªà@ðÏ´-¥æÀ_x0001__x0001__x0006__x0006__x001D__x0002_À_x0001_W\Â¤Àà_x0003__x0019_­Véá@_x0010_5ëÈtèÀ°SÔËwáÀ_x0001_äòÚ~@°WlÔ=èÀ·_x0013__x0011__x0014_¿À@RPÜßÀà_x0016_È42ÜÀpÎÛ&gt;Ù)Ø@_x0010_DjãÑ@pNÀ¶ª_x001B_èÀÀ¤§óÎ¶À_x0001_øVÍÁ_x000E_ÒÀ`4?_x0003__x0004__XÌÀ iÛ`­_x0003_æÀÀ·?q_x001A_áÀà²i+êÁ@_x0003_MZå_x0002_Á@}G¿ÚßÄÀpÌ×_x0015_¹?ØÀ_x0003_ÎsøZ¢À_x0003_£VJbºÀà	_x0018_º@PØ@_x0010_ EºkðÀð{~3 êÔ@°q{;¢Ø@Ð§²ë+§Ó@Á)0c¡@_x0010_àb_x0013_ÓÀ_x0003_¼[{ÖúÂ@ÀSOÂfÔÀP"óÖ'×À z¡ V&lt;ÈÀ_x0003_#§£À_x0010_ý©_x0012_4¯á@§¥\_x0001_{´ÀL_x0011__x0017_õîÀÐx_w#îÚÀàI7ÍplåÀ_x0003_F¡íïÀ3Ë°CäÀ `Ê_x000D_abÞ@@X¥AWµÀ(]û­çÀ_x0003_Ç{ÏþÍìÀ_x0001__x0003_â-Û4¯@_x0001_ðY,ÎÀ@¡çK_x0011_·À¡sä§ÇÀ@[Ñ®÷Ã@ x3/)DäÀ "ó@_x0002_EæÀ`_x000B_-+:hÕÀ@³çã?ÍÀ 8$`tÄ@ÈeÊ_x0001_¬@ ý#%jÏ@ ÿ_x0017__x0003_«Ò@0 _x000F__x000E__x0006_ºÖ@_x0001__¤_x0018__x0008_³ÚÀ®&gt;ÄB^áÀÀ_x0005_·Að¾@0_x0010_Ã4Æ_x001C_ÞÀ@~½_x0006_ÇÀ_x0001__x001C_r:`sÀðc ÝXðÓÀ_x0001_Û¶å_x0014_ÐÉÀ tº¹UØÀ ß_x0015_:MÈÀè'Þqrê@4ãW¨À@)¸»ÀÀhØ;bá@àå{Wª^Ô@w9$«Àá_x0016_^g×@`û)Ö_x0002__x0006__x0002__x0004_ÂÀ0L_x000F_ËiÔæÀ_x0002__x0004_HçN¤@PX·æ¼l×À ÌÐÌO_x0006_ÖÀ`(ô¢qßÀ`s öqÙÀÐ#pÊÆæÀ@Ç!._x0016__x000F_µÀ_x0002_°7B$_x0008_ÀØ¡ñFº@`Ñ¹¸[óÀ_x0006_8a,áÀP,±vSÕ@_x0002_H0_:IåÀÀ¸H­ô-ÉÀ_x0002_è&amp;i÷L@@I_©cì@À¨¯Q­õÃ@àjÓC-ÌÀpßµCzÓ@pZgÏÏÜÀÐ_x0003_`	}_x0016_ãÀ2T¦0¿@ ÿ`_x001F_VDá@_x0002_ÁlÌºYÇ@À_x000F_Ó@ðk_x000C_îÀ"ëÀ_x0002__x000F_}²ûô©ÀØ©_x0005__x0011_XôÀp_x0001_@_x0015_ÒXßÀð /ßÀ_x0003__x0004_ ÊØ?a/Î@_x0003_ýórÄÓÀ°p_x0001_Ê&lt;äÀÐ]¶M©º×@ iO¶ÓÅ@à_x000B_Á.ìÐÐÀ@	çÒæýÓ@`Áã_x0015_pèÀ=ÁWý¾À Vè¼}ÚÅÀ`Ú_x0017_ÈòiÉ@à_x0012_	1gáÀ@Ew1²oÒÀà$xLü_x0016_ØÀpUÚ_x0002_ÚÀ@l8×I¾ÀÐtrpyÓÀÀöFä0eÁ@¸fìÖÀðK"QÎÒ@0xu%ôÚÀÞDµq×@DÞ_x000B_×·óÀbÒÙÀ}y_x001D_ý­ä@Þ9CW_x0017_¡@_x0003_p¡ó6_x000B_É@_x0003_(k9Ç_x000B_µÀ_x0003_:-_x001B_;¹À_x0003_¹^U÷¹À_x0003_þ&amp;¿õÅÀ_x0003_2ÕÀ_x0004_	µ¢º@à_x0010_bâøÞáÀP;r×_x0017__x000C_ãÀðCPÞ_x0006_âÀ _x0008_Á}Q¸ÑÀÓ»:¯ãÀ ²Nê._x0013_áÀ BXb;_x0005_ÓÀ0³ðG¾_x0010_Û@_x0004__x001C_úØM×À nõÑ*4ÈÀÀ´àÎ^ì@À_x0001__x0003_ìY¶Àð"_x0019__x0010_c%áÀ_x0004_+vþ©_x0019_À À§çCÆÀ`±ú+åæÀ@ 1_x000E_ÑÀ_x0004_E²~©Àà_x0002_]&amp;M_x0007_çÀÀõu~ñ¥±ÀÀ ï_x000C_MñÁÀ°ê^_x001A_Ô@ úFòãëÊÀ_x0004_.÷ûÑä¸À_x0004_¹_x0007_¹q_x0019_¢ÀàÃz+_x001B_Ï@ _x001E_íçâDÄ@ wêÃkgäÀ°¥¸®m_x0016_Ó@_x0004_DÂÀä@àK_x0011_Å@_x0001__x0002__x0001_êg_x000D_®%À_x0010_\úþ	'æ@À&gt;Hî~ëÀ@_x000E_ÁòÈFÌ@@k²3Û³Àð­Á&amp;õÒ@ø_x0008_·ýººñÀ_x0001_Ó¿H¾_x001B_²À03çK_x0003_Eã@_x0010_éïÙñÀ/¡_x0018_³À ì2÷¡À@_x0001_ýûÓ´´ÀÐ«¹)áÀ@_x000F_o:pâÏÀpY´§ÚÀ_x0010_«M­0YéÀ_x0001_è/göç@_x0001_pè&gt;_x0004_ÎÀÓ:iÕèËÀèQ]y·è@ðÇÿ2{_x001E_ìÀ Ka_x0002_ÇÇÈÀ_x0001_9­_x0001_Ä@÷×ÈxêÐ@ ,Jf?ÑÀ_x0001_[&gt;7ªq@@_x0016_/ó±Ï@0,Ö­î@_x001C__x0014_°_x000F_®@_x0001__x0004_r%ry¤ÀPì¶a_x0001__x0002_ÜçÀ_x0001_fÎWµÀð_x0015_®f\ØÝÀ VK_x0002_6±ÈÀ_x0001__x0016__x0019_èïÀ`_x0001_äïñgìÀ`Xv{_x001D_?×À@_x0012_ÌÈ5×äÀA0©¹Ê@_x0001_5F±_x001B_Ò@ÀLYd_x0017_´@àb_x0019__x0016_ãÌ@_x0001_H¯wt´Ô@Ðq¶V£Ò@_x0001_RZO£ò@NÏP×ÀP*A'õÔÀpÑBhÚÛæÀp(Zìý{áÀyÅÕ\l À0&lt;IQbèÀ`3kuÒmÕÀ°C¯ZæèÔÀ ãqRúÑ@p¨$_x0016_QíÑÀ üOm^ÝÀ!Ä¤ëÀ@Ê½ÜÀ@_x0003_0Ãq\Ë@_x0001_;Ubg²@p£$;_x001B_Ñ@@G_x001E_ªè¯ÂÀ_x0003__x0004_àIoÆÑÄÀ_x0003_.À8ãÓÀ0°À-ejãÀ0èÖwâÀ HZ'KÛÀà½  +©Ê@5ô¯ÔÀHäüd«_x0014_õÀà_x0001_Ä_x0006_éÀÀ(*[Ä_x0002_Ð@ ñÆ/ñ_x0006_ÜÀàBÇ¦©ÕÀeæâ¯@À_x001C__x000B_*lìÀ_x0003_c{_x0008_x_x001C_¹@ _x000C_^Ô2ÔÀ_x0003__x001E_¹Û-| ÀêjX·ÊÏ@¡mt5¢ÕÀ¨Ú[7wáÀàpâÖPðÀ_x0003_2þh×¿¼À ¶_x0007_Ä_x0004_éÀ _x0006_ÙH_x001C_¸Ø@0z.ÌÿàÀ_x0003_~ÝXaëÀÐ"øÞùHÛ@ÀM_x0007_éÌÀ Þ-²Å@-Y_x001C_¿ÙÀ #§_x0007__x0002_Ç@_x0003_ÐT_x0002__x0003_Ð!º@ÐC\ë(Ò@p´&amp;QTÓØÀ`PqÒRÖß@ö©ªÑ­ÀàI_x0011_º9òÀ_x0002_WZDÔËÀ_x0018_7ûþàÀ_x0002_Ýíh{wâÀp¹õ_x0012_ØÀP_x0008_e@_x001E_´ß@_x0010_ýgmp´Ó@ÀR$PØ²@`B	dÿÕÀ Q¹_øIÑ@ ¦¾ÅÃSïÀ ÷²5_x0019_FÃ@P1CÀûÕÀp,äÚÀ_x0010__x0015_y0çãÀÀÜÝ[ÐÀ0z_x0011__x0019_ÝÀ@Jø_x001A__x0016_ÜÂÀÜíÆ¥@_x0002_XÞâ4èuÀÐ·¨y,páÀ_x0010_t &gt;_x0001_DÙÀÀ9ZbÍÊÀðPÜ±msåÀ`¦L_x0005_ÍÀÈJ¼ÿ_x0008_xé@@~hG_x001C_jâÀ_x0004__x0005_°P¥´_x000D_xÐ@ð_x000F_]¸Ï¶ÐÀ0(NxòLÛÀ_x0004_ÌÍ´=Õw@`\&amp;ríÁÀ²_x0016_x1¼ª@ ~~;ZÅÝ@×]_x0003_såÀ`{#ßìzË@ l[	_x0005_£ÞÀ_x0004_`$çMº]Àà\I -éè@ _x000D_®ÔÑÊ@0ésºSÜÀ_x0004__x0004__x0014_e,âû?ð£6@®Ü@ _x0011__x0008_µ]öáÀÀFæ_x000F_ì5¶@@$`ÛÂ@aÒ_x000D_Â½ÜÀ@ëÓî/_x0001_É@_x0011_6õ½¼@_x0004_È¿_x0003_Ðº¯@  F©,WÅ@O£p8/²ÀPOØT_x0002_ÞÀÀh_x001A_Ñ¸ÀP³h_x001E_¦òóÀ°ï"(_x001C_ÝÀàcÎÚM°âÀ_x0004__x0011_mÀðNÄ_x0001__x0003_&gt;ßÀ T0¨¹À@_x0001_Ü3åÑÐ@ànätD×@@_x001A_lÂ_x0015_x´Àp_øè_x0019_èÛÀ_x0001_÷GÆbbëÀ OùÝÅÑÀ_x000B_n{Ù_x0004_åÀàþCáçHøÀÅ¾%m©ÓÀ_x0001_§KäÇlÀ_x0005_êÃ ôÀ°w-_x0001_1ÕÀ@f_x0012_Ü+æ@àºð_x0013_ötÖÀ_x0001__x0002_­K_x000E_ÖÀ Ï¼ÿÝgÍ@À Y_x0006_0ÇÀ°°ÁråÀ¨O(_x0001_öè@àwóÓÇtÍ@Ð+°Z ØÀöÑyv_x000F_ãÀÀ¿_x0011__x0014_nHÄ@ ¯Ë^v0Á@(t9rS	á@@_x0010_S_x0005_5ÙÀXC_yÑÀÐå±iÔÀ_x0001_¹«13ÉºÀ@¥Æj§Òµ@_x0001__x0003__x0001_Ö¤BÀÀDN\_x0018_îÂ@ îKráGÒÀ_x0001_©SYº@ "^q,ÈÀ`_x0007_Nl?Ê@Ð_x000F_õªÖèÀ°¢Z_x0004_åòçÀ@_x000E_WÖÝÀÀ_x0010_èâ!FZäÀ_x000E_}\àí¼@SoÇ&lt;{ÆÀ@_x0018__x0015_ :´Ò@`-_x0002_¥ëNÑ@ ë¸ê$¨ÂÀ@®Jï*Ñ¹@y@¿á¶Õ@_x001E_ã_áÔáÀ_x0001_úÞ_x0013__x0011_x@àý_x0002__x0018_^NÊÀ ×Â4ÔÀÏ@À&gt;ø"$½@@þÒä+PÏ@À°Ä_x0016_S;åÀÀv*x_x000F_´À_x0001_q9Í@°ú©ó_x0019_!ØÀ ¡CzâÀ3¨¥­ûÓÀP²ÆW-èÀ@_x0012_	n7®ÉÀ|_x0012_ãÄ_x0001__x0006_»ÈóÀ1Ó_x0002_(©Àkr&gt;oÒ@ ª1:9îÀ`g_x001D__x000F_P_x0005_Â@ÐdÎöd_x001C_ß@ð2¾ªËíÀP:n4}ÛÀ0ÞÁM¸ÛÀ ²õÌÀË@àþrnâêÒÀ_x0001_`âBogm@àé§ÅýÐ@°£_x0003_[?ÞÀ Èã9,Ã@_x0006_sÓ±ÂåÀ_x001F_3UøiÈ@àº½_x000D_JÎÀ _x001D_DôRÄÓ@0·Ôm}_x0016_å@ ×s,ÔhÆÀ@+o`¬VæÀ_x001A_¾æmÅÀ_x0001_Ä_x0019_t_x001C_¯pÀ Ç"ÃøÑÀ`¿h_x0016__x0011__x0002_Æ@ÀØÍo_x000B_ûÞÀ ýù_x001F_ÀÀ_x0001_=¸ùåÃÀ D$_x0004_SËÀ *x2OòÁÀ_x0001_}»éÀ_x0002__x0005_`_x0002_S÷ËÀ@6MY¦®Ê@E_x0019_vfVÛ@_x0002_/MjÌ@p¯	X_x0015_ÔÀ,0¬¯Ë@@9ª¨_x0003_ðÀðç_x0004_ºDvÑ@à»Ê¤¬ÝÀ0f37lß@ðBm©Ò@_x0002__x0006_¬_x000B_1·ÀlíÜh ÜÀ_x0002_íS«ÀKúÎîØÀ@vÒ_x001C_(ÃÀ_x0010_Í'_x0013_ âÀ@éeP²ZÅÀàc¯ýmÇ@pÞYæ_x0015_ÕØÀj¢hßÀÛå6÷(Ë@ èwYPÛ@@7£ õëÀàG¾ÖÍHÊÀ@1ÒñÀÜºãþöÀ_x0002__x0016_*_x0004_6ÛÀð_x0016_Nþ_x0001_ØÀ/3´ìãÀ@DT?ÐÀ@¶_x0007_;_x0001__x0003_ÉSÒ@ CHgÙfá@Ð_x0004_ÎF.ÕÀ`+ìHäÀÀ´8JÇ²@0gëv_x0003_ÕÀàfÌÈ(Ä@_x0001_¼xµ¢@p¨!_x001C_¸ÜÀ0¦ã3CâÀ°ÀYRBçêÀ_x0001_ix_x001C_ÀÀ@´+-êN»À_x0010_;b&gt;Çä@8°nböä@@½ÊÐ5¿@_x0001_À_x0011_|_x0003_&lt;Àga¶_x0006_êÊ@À=çP3X½À_x0001_\À·®£ßÀ]¦©{äâÀ°â)Ñ ííÀ ¢°Ý¬ÈÏÀÀU_x001E_R¦ý¼À_x0001_üy©³@a9=bxÞ@°^{;®_x0016_æÀà¤]|«ÓÒÀ`\ÒbhÑÇÀÀ_x001C__x0002_ë_x0011_ÊÀ_x0001_é#ßã¿¹À_x0001_jîA ³@_x0006__x0008_ ã'S×àÀÀ_x0002_èTÕ_x0007_È@e/]z_x001F_¬À NöKÚèÀ ^þ_x000B_¬7ÔÀ çÆ×gçÀ _x0007_ð×pÚÑÀ_x0006__x0003_ßaW¡À_x0010_#)&gt;À_x001B_ãÀ îCj_x0017_À@» ñÎ½éÀ_x0010__x001F_Ç×f¢ÓÀ_x0010_êq},ÑÀx@°2Ø@ _x001C_nAÀÓ@ðÐ¶ÓâNÜÀ_x0006_O3½ÈUÏÀð|A´$³ÒÀ_x0001_æçüÄ¨À?ý*ÒÀ_x0006_L_x0007_`&gt;m@_x0006_ ÿåP¢Àà{T(m_x0005_äÀh£ê_x0004__x0013_%à@`0­d¾PáÀ@§ê_x0012_.µÀ@a¬rÂäÀpî$(_x0012_Ø@@+°«1Q»@à5u8_x001D_ÆÀÀ8ÜÔB¶Àà_x001C_) _x0003__x0005_ÆHÌÀp«_x0017_µ&amp;ÓÀÐ_x0002_(»«ÀäÀP_x0014_:±(×ÚÀ° Aq_x0005_ÉÔÀgcj°Ô@@-C°Ì-½@_x0003_®ÐQA-åÀP»Å_x0001_àÀ²ú\¶¯À@K±áÌoè@_x0014_Î¬ß@`¯éTÊ@Ð_x001F_o_x0015_NZÔÀ ð/ýn«ÓÀ_x0003_C[ïç_x001B_@_x0003_GÒÿ_x0019_¬@ ¯jo_x001E_qËÀÐìGùÙÀ úN_x0015_ÍÄÀ¹ùîá_x0017_¦À V3bÃ@mKe'Ú@à*CTÊ°Ô@à_x0004_,í_x0014_ÃÀ_x0003_*o¸ë÷À_x0003_EKÛÎÀ_x0003_5³Îm!®@h3_x0018_Û\~â@ðïÝU vÕ@P.Rã°¿èÀ_x0003_ªW6§Ö@_x0001__x0004_À¤ã0þrÝ@_x0001_4¼äøµÀ_x0001__x0017__x0003_hª_x0001_ßÀ_x0001_évnæ¢»À`n_x000C_½§ ÔÀ_x0001_`x}ª À_x0010_*Æî Ùã@Àýpu_x0008__x0007_ÇÀúËw_x001D_¡ÞÀ@_x0016_:EÍ1ÞÀ_x0003_	ä©KíÀàÑ÷à@_x0001_×òù*n½Àp¶©BØÀ`Q_x0016_á;Ñ@0âÂßÐÀÀ=-_x0003_7ØÀ_x0008_ëõ[íà@^É_x001E_£GÑ@À§b!Ì@Ðb¾ýÉÛÔ@@ä_x000C_÷ÖØÄÀðù¯(éÀ ¹çbò_x0002_ÀÀ@_x000C_{bÁÂÀpNX^2íÀ_x0001__x0011__x001C_îfËÀàZ¸bcOÄ@Pb~_x0018__x0008_AÞÀ¤¼¼"×©ÀÐü²Ol¬åÀ0ð=_x0001__x0003__x0002_ÆäÀ`eâ+b\ÅÀ_x0001_N$ØØÀð?ºy_x000B__x0011_áÀp&gt;,?-±ç@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0008_	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0008__x0008__x0008__x0008__x0008_ÒÀ_x0001_+_x0008__x0008__x0002_+_x0008__x0008__x0003_+_x0008__x0008__x0004_+_x0008__x0008__x0005_+_x0008__x0008__x0006_+_x0008__x0008__x0007_+_x0008__x0008__x0001__x0002__x0008_+_x0001__x0001_	+_x0001__x0001__x0002_+_x0001__x0001__x000B_+_x0001__x0001__x000C_+_x0001__x0001__x000D_+_x0001__x0001__x000E_+_x0001__x0001__x000F_+_x0001__x0001__x0010_+_x0001__x0001__x0011_+_x0001__x0001__x0012_+_x0001__x0001__x0013_+_x0001__x0001__x0014_+_x0001__x0001__x0015_+_x0001__x0001__x0016_+_x0001__x0001__x0017_+_x0001__x0001__x0018_+_x0001__x0001__x0019_+_x0001__x0001__x001A_+_x0001__x0001__x001B_+_x0001__x0001__x001C_+_x0001__x0001__x001D_+_x0001__x0001__x001E_+_x0001__x0001__x001F_+_x0001__x0001_ +_x0001__x0001_!+_x0001__x0001_"+_x0001__x0001_#+_x0001__x0001_$+_x0001__x0001_%+_x0001__x0001_&amp;+_x0001__x0001_'+_x0001__x0001_(+_x0001__x0001_)+_x0001__x0001_*+_x0001__x0001_++_x0001__x0001_,+_x0001__x0001_-+_x0001__x0001_.+_x0001__x0001_/+_x0001__x0001_0+_x0001__x0001_1+_x0001__x0001_2+_x0001__x0001_3+_x0001__x0001_4+_x0001__x0001_5+_x0001__x0001_6+_x0001__x0001_7+_x0001__x0001_8+_x0001__x0001_9+_x0001__x0001_:+_x0001__x0001_;+_x0001__x0001_&lt;+_x0001__x0001_=+_x0001__x0001_&gt;+_x0001__x0001_?+_x0001__x0001_@+_x0001__x0001_A+_x0001__x0001_B+_x0001__x0001_C+_x0001__x0001_D+_x0001__x0001_E+_x0001__x0001_F+_x0001__x0001__x0001__x0002_G+_x0001__x0001_H+_x0001__x0001_I+_x0001__x0001_J+_x0001__x0001_K+_x0001__x0001_L+_x0001__x0001_M+_x0001__x0001_N+_x0001__x0001_O+_x0001__x0001_P+_x0001__x0001_Q+_x0001__x0001_S+_x0001__x0001_ýÿÿÿT+_x0001__x0001_U+_x0001__x0001_V+_x0001__x0001_W+_x0001__x0001_X+_x0001__x0001_Y+_x0001__x0001_Z+_x0001__x0001_[+_x0001__x0001_\+_x0001__x0001_]+_x0001__x0001_^+_x0001__x0001__+_x0001__x0001_`+_x0001__x0001_a+_x0001__x0001_b+_x0001__x0001_c+_x0001__x0001_d+_x0001__x0001_e+_x0001__x0001_f+_x0001__x0001_g+_x0001__x0001_h+_x0001__x0001_i+_x0001__x0001_j+_x0001__x0001_k+_x0001__x0001_l+_x0001__x0001_m+_x0001__x0001_n+_x0001__x0001_o+_x0001__x0001_p+_x0001__x0001_q+_x0001__x0001_r+_x0001__x0001_s+_x0001__x0001_t+_x0001__x0001_u+_x0001__x0001_v+_x0001__x0001_w+_x0001__x0001_x+_x0001__x0001_y+_x0001__x0001_z+_x0001__x0001_{+_x0001__x0001_|+_x0001__x0001_}+_x0001__x0001_~+_x0001__x0001_+_x0001__x0001_+_x0001__x0001_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</t>
  </si>
  <si>
    <t>e834fc3f15e94e097b9ae737f6fffaa2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0002_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_x0002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0001__x0001__x0001__x0001__x0001_ÒÀ_x0002__x0003_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_x0002__x0002__x0002__x0002__x0002_ÒÀµ·åÄ.AÁåó_x0011_TÚ.A_x001F_¶_x000F_ã×.AßuÑ.A`T5W'.A¹T½_x0003_óÈ.AÑ¦Ñ_x0001_¶.A_x0001_¾8_x0001__x0002_¨z.A^o¦..AÜB7_x0001_ÚÅ.A V©K'O.AÑ_x0019_ÂN¥.AôÇãZ.AÍÃß{.A)[_x0010__x0003_úo.A6N8ØÙ;/Ay_x0011_L.Ao³A°!±.AöUÚ-.AE1W¦Ë.AûçXZ«.A_x0012_	9_x001C__a.A_x0004_¸uP_x001D_/Aã_x001F_ÁFs.A_x000E_0¿k¶.A¾Í³.AZI]Y|.A]Î»Ö¼.AZN.AÂh_x001F_î.As_x0012_&lt;.Aò_x001B_ØÆ.AæEÖ.AZ_*Aº.AR|ýÎHS.AîP_x000F_Ó-.AZ_x0003_Á_%Ò.A/2ß±Èã.A_x001D_ÍAªY/A_x0001__x0002_*õR(Ùm.A¸Í'm.Aæ_x0010_ç¸¨.A.ª_x0019_ .A®Üõ²Î¢.Ag"_x0003_ñ.A%»ïÍÉ.A|ßÀ:«.Aâ	Ã½Ð.AS8d8G¡.A.É_x0002__x0018_Ê.AâW±ÏwÔ.Ax%_x001C__x0011_2Ã.Añ_x000D_¨½k.AÏ­_x001D_#c.AnºÕ_x0011_Â.AÁ­=|_x0004_0A6Z±`Ñá.AõFX­Âð.A¾8&lt;«Û .AH`¼_x0006_/Aà_3'SN.A\ã¬xZ¤.A_x001F_bz¶.Ao|57Í.A@_x001A_Ìy¹.A_x0006_|&lt;\ Á.Afäcÿ^k.AÕ5VGS.AyáøÎÁ.A_x0012__x0012_R¦ß.AìÑ« _x0005__x0006_¹.AÆÅÛ_x0007_±.A_x001E_bs=.A&amp;Ý_x0018__x0013_ÓX.AÌHê{®.A G¹Þ.A	Xµo_x0019_/Adê¯*ßv.A{3_x001A_­f.A`k_x0003_yÈ.Aê°FüíÇ.AÞ©áÞT|.AØ{¤9U.A&amp;Åk¥t.Axh_x0004_1.Aôn_x0018_ÐõÕ.AÒ3Pg.A?¾p~5Ú.AÄ#´÷_x000E_/A_x000C_fÔ_x0016_×c.Aõàª¼v§.Að_x000D_à«%´.Ay[_x000E_Â.AxH_x001B_À¬.A|g ¬í¦.Aj¤_x0002_y.A_x0001_ë(ra.A|d¥ßµ.A¢/¹öOé.AXa_x001E_¯_x001E_b.A~_x0014_x.Aq_x0008_Ï_x0008_)v.A_x0002__x0003_`ÝÉó.Aq^;.Aöò_x0002__x0003_(¨.AFu(¼ig.Ao/ó^ÏÞ.AìnÊï±.AÖ¦_x0007__x0018_½.A.OR¬.A^o_x0019_UÈË.A\§ü_x000F_ö¦.A¾_x0006_éÚº.Aê¼¼_x0015__x0012_Û.Aüuùº®.Aª_x0018_©_x0018_ê.A9ý_x001A_Ôê.A _x0015_Ëéò.A¸_x0001_Ö8M_x001E_.A×V,Z/AÞÈâ_x000D_±.A_x000B_Ê*À¼~.ALô)«.A$(_x001B_=l±.AD0_x001E_Åt.A_x001A_Üçé.Am_x000C_§4Aï.AßP_x0012__x000F_£.AMÄÇù/0AúÐæn.A\¤x_x0013_:.Afö_­&lt;Ô.Abºp_x001B__x0002_.Anü¶ü_x0001__x0002_Ò².Aöo?T§.A_x0013_ìs.A´k%ÓÊ.AÎÁã¡_x0010_.A_x001C_kðµ.A&amp;_x001B_|÷Ô¤.AoÒ!.A¶6kÐv.A`$\Å«B/AÑa7¦x.A§5û«Z´.Ae_x001F__x0014__x0016_1d.Ak¹N.Aêp^!_x0018_.A_x0012_çaSô.Aöqyb.A¬j_x001D_.A¦`_x0015_|».A4Õ,Ôàz.Aì06'Ý.AÓêÜ#÷.A8øCñâ .Aë_x0010_À_x0017_Ñ.Aõ¾_x0012_~ÿ_x0013_/ASÔòqã.AQ_x0012__x0018_[H .A.ëf¿¦.AËÍdät.A`þ_x0011_p+3/Aþ/_x000D_Ðî.Aå_x0015_ôD¨.A_x0001__x0004_ò_x001D__x0005__x000C_¿8/A_x0018__x0011_E6ø.A¨_x001E_Îç|Y.APn6.¥.AäB16z{.A²_x0008_£Äè.AÔ ½\¶.A´@4.AÔwÇ.Aý{vï¡.A\±V.A³À\´.AtTl[Ãu.AÖà_x0003_I¶.A«Í «£.A$³2x©.AVôæ÷Ør.A4OïR´ª.ARÒ¯$¾k.A_x0005_?_x0019_jä.Acÿñ&gt;É.A°F§¯Ó.AV^_x0004_ólì.AùxñtÒ.A_x001A_0_x000F_·QÜ.A[Dã_x0006_Ø·.AÙ:6*íÏ.A_x0002_OÎ®k.A»Ô®XQÀ.A&gt;6æam.A\+É¾Ê.ALÛ&gt;à_x0002__x0004_+×.AjEfu*£.A-'µã·ì.Ac_x0007__x0012_¨_x0013_O.AåWÉBs.AäLÐ:.A_x0018_||Ô_x0017__x0003_/Az\Ùç.Aý!._x000B_m.AÊy£±.ACVçA³Ù.A%Z(_x0013__x001B_.A(-ñåÚ.AÞÎó.AÌ%£_x001F_âÙ.AVðK_x000D_pX.Aßf_x000F_Qú.A8và¡ò½.AöcÐÑB.A_x0012_éª.Aâ_x001D__x0018_Pq».A4¨Á_x0001_p.A}#O¯©.AìU_x000F_.Aúªï­_x0011_ï.A0QÓPí.A?²r_x0005_u.A_x0008__x0017_~ê½.A_x0002_gèæV.A¹å³x_x0019_ì.AoÇ¢qÎd.A*Z$Ã.A_x0001__x0003_°_x0016_öv_x001B_/A°_x0012_óËgÎ.AfOaÁG.Aý@ÏU.A_x000E_®aØ.AÀ?0×.A0RMMA¯.Aµ_x0008_ñ÷_.AÛ­Ã¹f±.AäÈ-ßõ.Aï,Dg?.AHZá½0.AöX×»e.AAØÁ¤ h.A_x0010_þ_x0004_D½.A0_x0011_%F×³.A_x000E__x001A_ïÄP/AÄ@_x000C__x0004_¬.AÍqFàº¾.A8Ê.&amp;¼.A`Ç_x0006_;5.A²î_³à.AX1t-d .AZýWh¡.Aû_x0003_´?á.Av_x0012_ÿMvÞ.AoÄíÏÄ.A_x0012_íì_x0011__x0017_À.A'_x0002__x0012_°.A_x001E_éß0JÍ.A_x001F_W;zæ.An«_x0019__x0003__x0006_ü.A?_x001B_d_Ö.A#;íòi·.Aó_x0006_ÇòÁµ.A³ìm°.A_x0016__x001F_=ý·c.A_x0002_·ªWô¿.AÅð5úTö.A_x0001_-_x0016_	Ñ.AEË±I_x001F_.AõuZ.A¨Tþ×i.AÊ_x0019_e°j.A"ìI3L¸.A_x0018_àÞå .AlèÆRAÒ.A'T_x0001_SB¿.AéÒû.Aþ3mPõò.AÅø­~­.AÉEvWG.AXxÖ1ª.ArXðå.Aªäq_x001A_Eq.A.@_x0004_-¿.A.0jÒ_x001A_±.AäïÜ_x0006_Z .A¤_x0013__x0019_è8ó.AùVxwÓ.A_x0003__x0005__x000F_}.Ah®_x0003_²Æ.AéY§£§.A_x0001__x0002_©_x0011__x001D_?¤.A=ó{/_x0002_/A _x0019_Ñ9fÁ.AHÃS¯.Aì«oIá×.A_x0007_©_x0008_r.AÓ3¸³j¡.A¶»@ÿzº.Aô¦L2¯«.Arnë.A¼&lt;_x0007_b_x0006_Ó.AZ¦Á¯.AúxSúÚ{.A¹Ì&gt;Hï.AØþÿW.A²qÌØpz.A_x0008_Ç_x000C_V_x0014_®.A_x0012_%«h.A_x001A_óø|û.AbO`_x001C_N°.A_x000C_QO_x0013_Þ¿.A»Ç*à.AýåÔËH.A_x0006_Ù_x001A_6KE.AÔÿ_x0013__x001B_(.A_x000D_éS~L¸.A$_x0014_s)ÍÓ.AÕÎt»YM.Aå_x0012_8L/¯/Art'}z.AÄ¯øX.AÊ×_x0005__x0001__x0004_6.A`ÒSP4-/A_x000D_ÉjÉ4«.AxxÂ_x001C_bA.A?,Ð©é.AËÉ5èv.A^ó7]Ð.AÊRZ_x001E_~.Aü¨_x0015_ë.A°ú'õ.AJt1_x001E_'.AÔÌº(Í.AìÓÂoß¾.AÚPRÀ$/AÔCª8_x0003_Ä.AùÔ_x0018_#¸.A:»WA_x0002_§.A_x000E_3ën.AmWñ.A| öÈd.A*_x001B_7;É.ApN&lt;Ê .AT_x000B__x0002_$.AÊ_x000D_µ_x0004_d.AÜÙD_x000C_Ø.A92Ôà³z.AÂõê_x000D_¸Ä.A¨?d_Ä.A¤ Ý¥?Å.AÜq_x0006_zÚ.A_x001B__x001A__x0005_ß.A°0RÛ.A_x0002__x0003_Ø_x0014_è_x001D_mì.AsD_x000B_D3.A_x000B_ðSør.AH_x0008_êÊà.Añ1|V.AÉéîn.Ax¤g	Ñ.AôåB_x0018_¥Â.A~ý¢:³.Aä_x001D_&lt;"£w.A4_x0001_i_x000D_Ñ.AØÖ_x0019_¡Ô.A)_x000B_ÕÚw.AÐofÓª.AÆý)_x0017_Ä.A0Î,*ä/Aò _x0018_±$Ñ.A2±]@ó¥.A_x0005_+¨a.A®Uz¬.Apåkùl.A°²g×±¿.A$_x0017_ãË.A7_x000F_¦.A_x0006_9¸Ü=«.A-¯0´.AÙi´Óñò.AzóÒ,ø.A_x000D_»ÝE±.A*3_x0006_É&lt;È.AéÁäòPo.A²å@_x0003__x0004_âò.A;íS=_x0017_Ð.AóÜêÔå!.AþÝû_x0012_h .A2 ¸Ç.A²¼`Äl.Aåa9án¹.A_x0002__I«.A0Ø_x001A_i¨.A·ö¸¾.A_x001B_(_x000B__x001D_Æ.A0%_x0001_,¹.Aøþïa=¦.AüV´$`.AÕ­@Ñ.AèÙ+¬.AdeiÆó_x000C_/AÎã2h.A_x0004_ÿ°¶.A4p.A»ª·3.A&amp;ß_x0001_`ò®.AHæ_x001A_2°{.A óË6s.A_x0016_AßB_x0002_á.AL_x0007_ð!e.A_x000C_ÛD½¤.AëÉ]e_x001D_Ã.A_x0001_%_x001E_ï4q.A°t#_x001D__x001A_/A_x0013_·_x0011_y.A³/SÎ.A_x0002__x0003_6"u°ë.AT_x0001_í_x0003_º.A_x0006_{´ðÂJ.A à|ÿ.AÞ9T(ºÓ.A:³7.A®ëJÖ.Aêú_x001F_Öîµ.Aôgã÷µ.Aü`Ï_x0002_}³.Aq&gt;¬à¢ó.A¡ä.Aó¥ó.Aþãàz.A@º+ç_x0007_».Aµ(ï¹1Z.AcÀÒ6ý¯.A&lt;= Åèl.A´JåÜ¼i.A@©æ¦sî.AtÝT:.A_x000E__x000D_1ª_.AÄÀÁ­.A0£_x000C__x0017_x.AÕ\Ü,Ò.Aáu_x0011_ûr¹.AæÈdSÂc.A¾ðÑá_x0017_/AÊ]O+¨.Aä[Js¶.A_x001A_o(=³_x0006_/A¯Íá²_x0002__x0004_Ë.AÃ7qqÆ¢.AÕ_x0007_Â_x0004_ä¬.AÎ_x001E_)ç¢Ù.AË²X¢¸.AÚ_x0002_U£~.A_x0005_+Üþ¢.A¾_x0001_Ëi¶.A_x000E__x000F__x000D_ßìÁ.An´érW.A&gt;ª(Û.Aúk-®.AÞ³hª.A_x0006__x0010_ä²Â³.Ad«__x001E_]{.AdAèði_x0007_/A®¨Úe_x0004_Ù.AYÀÌd_x0006_Ý.Aô_x0018_#9§.AsYjä.AL`@z¾.A¶Ú_x001B_øój.Aò¡÷40Å.AH§üc&amp;À.A°dõ_x000E_{.A_h{_x0001_ú¯.A_x0016_.*ÆY¤.A_x0003_¯Ãvî.A­YC=FÒ.A-Hh§.AF:_x001E_Í&lt;.A_x0001_ÚëeCT.A_x0001__x0002_£Ö_x0012_s_x0017_.Ak_x001F__x001A_¸I.AfAkÑÕ«.AcIlÀ.Aü§i_x000B_ .A_x0008_u¹.t.Ah¿8_x000F_â.ADPãõöÓ/A_x000C_Ôâ¨×f.Aï{_x0013_ð¦.A,EÃk¸.A_x0018_º9,:Ú.A0)Ë,Î^.A¿{öð.A^_x000D_µÊ°.AÝÒ\G_.AÔt7ØB.AF»I¡ön.Af·hÛ.AÕÁÇý².A(¹ËL¨è.AÚ»ø.A*ë_x000E_=&gt;.A[=¹ßîÆ.AÁ¤F¹¨.A4&amp;_x0007_¡.A¶5©à`q.A°§³_x0006_j.A²Xæ&lt;¤².AWß&gt;g¼.A_x0006_µjNR.AdH0_x0002__x0005_¯^.AËî_x000D_ry.Ag¹S_x000C_é.A7_x0011_çË_x0002_/A_x0004_æ`Æã.Aw¿jh.AD½ÊX¡Ê.A&amp;(oÍª.A_x0008_®µðj .Aë8Ûcöî.A_x0019_O2z×©.Al_x000B_Z.A'ü=ÀÌ.AÆM¢ÛÂ.Au_x0019_.AÆEÚ[F.AÙÑäu¡Ó.A¸hâ_x0005_.AßO*W².AþEsò.X.A_x001D_=««.AÏ_x0014_V:/Aé_x0003_\°.A_x001B_Y"_x0007__x0011_.Aü_x0003_.A¸À_x0001_ð¶u.A¯áåàÅå.ARýØà_x0014_.A1_x0005_ÌµË¾.AJ&lt;@l.A%ø\M©.AÀ¦GÊY.A_x0004__x0008_øöêG.AbÎ´hÕ.A¶ëªoÛ·.A÷Á?Tñ)/A"£éE£.A'Â¨±y.A´Ì_x001C_Â~.A_x0002_§e_x001C_~6.Aû[HÎ_x0005_.A_x000B_cæ*Ýo.AÈ_x000D_1».A_x0012_ø¢i.Al_x0007_ ý6.A_x000B_²_x0005_[i.AãD^_x001E__x001C_/A.@GNÖ.AØ.9_x000B_Û.Aáý_x0012__x0001_.A[abà.A_x001A_Ä"_x000E__x0002_.A¸Lbz}Ä.A_x0006_ró.AL_x0018__x0005_á_x001F_m.AÉ¯Ìú.Açi«Ü.A_x001A_R¼?¥.A_x001A_+AÂ&lt;.AMÃ7ü½.A¤=UdÀ.AÈyuÈr.AtË_x0018__x0003_Û.AÃ,±,_x0003__x0005_'P.Az{©i.A._x0002_d,ð.Aô~Îr*ª.AæbNë.AD	­Øgß.AF_x001D__x0012__x001A_EÓ.ARÆ,g.AâÓâC_x001B_¨.AT×32.Aßõ¯_x0017_®.Aÿ._x0001_!`.AÂ&amp;Cb[.A7ëqà.A_x001F_¦@µ.AÃ»þÀd.Ay$¬¸.A^	ÑK.A$ý=S_x001A_È.AHñÚp.AÆ_x0003__x0005_GÐ.AÌBl3ø.Az¹aHP£.A6{TÞÜ.A¤&lt;`Û.AðËnÁÝÁ.AD°1x.AoOSÌb.A$0H³Ò¡.A_x0004__x0002_®_x0005_9ª.A_x000F__x001F_gs.AzS¿ Ãð.A_x0001__x0002_9ffoÞ.A_x0014_!å/³Ä.A3¨aËJ.Aìî¶Yù¢.Ay®0C.A²zì_x0008_h¥.AÎÍ_x0001_²mo.AçL3Ì.AIÆs§hÝ.A0_x0006_¢ñ¤æ.ApÓÀè-.A_x0008_Ôÿ_x0010__x000D_F.AQÏD\¹¸.A¶·_x0005_Å.A{[Þ6_x001F_å.A©ÉcË.A_x000E_L¥_x0005_t.AôvOÞ{.A_x0014_+Þúî¿.A:_x0017__x001A_.A6Ú£_x0013__x001D_/A¤ãf/Oñ.AÔâ¤;%.Aè¶6_x0005_q.A&amp;fR%t.A¢º¿²].AÈÃDüJ.A¥_x0003_.YÄ/ADÀ&lt;Ö¼.AF_x0013__Ë_x001E_n.AAm³ãR.A6_x000D_{_x0003__x0002__x0003_Í.As³_x0014_Xö«.A!ñw÷.AòÅ_x0004_â_x0007_ø.A*Ó&lt;£¶.A(©×_x000D_¯ñ.AÅºç_x000E_ .AÚõà­_x0015_.A_x0008_ú§Î.AÐç%]¥©.A'¿j_x0011_å.Au_x0019__x0016_cÀ.A÷äjg[.A¢ëã¡È .A¦`$_x0008_ÝØ.AÎs¯[î».AC_x0019_Ë^4.A_x001C_S&lt;;°.AbZÿ®Á¼.Az±_I.A¸äèH¯.A_x001C_È³uL¼.Aî_x0012__x0011_Õ.ANV½Dn.A(é_x0016_2#.AÅa'º2.AÏÖB¸È.Aô8mT¶.ACZ6(zÃ.AZ-s_x000E_ÁÇ.An_x0001_2DQ¢.A±õ°÷r¬.A_x0001__x0002_nñ_x000D_h±.AÆW4_x001C_£|.AòJ£NÈ.AîÕ²A_x000E_.A_x000C__x0005_:ÈÕÃ.AXas`_x0013_/Aö_x0015_¾ýö.AØÔ³w^.Aêøì®û.Aæ»Þmîo.A_x0012_qÀdÔ.A´_x0002_@Á~¥.A6q¶_x0016_1.A3_x0004_n_x0015__x0010_/A&gt;Ë_x000E_þês.A_x000D_§áÄµ.A_x0007_Zm* .A±îâ^.A¢}_x001E_¬.AedæÎ.AªynyÚ.A:_x001C__x0002__x000D_,.Ah&gt;Á gÈ.A§/hÚ.AUâüO±.Aâ^M'þ_x0004_/Aà_x001B_ônÃ.A¬ò_x0006_Aeé.A¦T°_x0004_P¥.AÏÞ¹o?.Aü7I¦_x0001_l.AÜGÙ¿_x0001__x0003_eÇ.Aì÷Lùr.AÏka¶ô.AÊd§­.AÖúÁÔ¨.AjÊ4ò_x001D_.A{ù^_x0011_Ø.A_x0014_PÌ_x0008_.A ¿_x0015_æ?­.A:îæªg.A|ª9.A ut_x0016_¿.A­aäÖÂ.A_x0014_+®p,¢.A_N_x0005_BÁ.AÃ_x0007_ªs.AÓïÁ_x0006_z.AK_x0003_2Ú.Ae¦â#´.AºÇ&gt;_x0014_3%.AùNFz_x001A_¾.A§êÔ.Aß~6¼.A~èe_x000F_·!/AOT¢â.A_x0018_ÝÔÌùÆ.A_x0002_±'.A_x0008_Ì²sÐ.A4=Jr_x0005_ /A&lt;gn®ß.Aw&lt;q+é.Aé_x0011_5ä_x0010_.A_x0001__x0003_Å7÷âU.A¨(Ó&lt;.AÅ5ÉcTª.Aî¼õ©.A=¢n.AäÁ ·.A%.ÇnE.A6_x0006_óZ÷.A*_x0017_Há5Ø.AÇÉ.§¶¤.A_x001A_©Þ__x0008_Ë.AÊ`#@å.AUöof.AÓ®néä÷.A¶L=I.A6þz4	.AÐªÒ(ÉÆ.AR[ý.AñóiKÐÁ.AN_x0008_0_x0002_».A|¨J®_x001A_è.Ab"ç\±.AA_x000C_DdÇð.AJ_x001F_G6.A_x0008_¹KF.AÁ¹Î_x000E_y.A´_x0012_PÔw.Aïâ®Ü¥w.A¾Ü=Z?p.AM3öõÀ.AÝ_x0016_Â#.A_x0007__x001E_¡²_x000B__x000C_m.A_x001A_þP?_x001B_§.AOsÅÂ.AîÇ|¿@.A¶ñmµ_x0005_Â.A_x0006_ÃÕÒ_x0007_±.AhO_x001D_Û»_x000B_/Aèæþ¿¥.At[_x001D_	iÊ.AxKz´H¡.A_x000E_:Æ_çR/Awþ¹ö_x0012_/A¥Rè{_x0013_µ.A´_x0019_§_x0002_[S.AÀBZ4å.Aø_x0005_X;èÓ.AeCyæ_x0003_.Aw_x0007__x0015__x0008_x0AF[Bwl¿.A2ø_x001E_%+.AÃÞ·_x0013_CÃ.A::wzC2.AAó¼K.A.ö]N.A%)#³(½.A½Kò&lt;¶¢.AÆ_x0004__x0001__x0012_òÌ.Aæ_x0017_#¶óu.A2G_x0012_6.AÕ±ÄUÌã.AT¾¼ÉMÍ.A#j-_x001E_Ý.A_x0001__x0003_Éql¶¢z.A¶ÝÈÃv_x000B_/A%9~Y&gt;.Aq_x000F_X)Tâ.A_x001A_å_x0006_y¥Ð.AÿìèÑ[[.A³.é_x0002_.A×û¬~Ú¨.Aø¥Æøý.AüEÔÅ¬y.AiÌO0.A¦¹âwv°.A·ÐÕP_x0003_®.AÂ°¥_x0004_þu-AGÎïûý.A_x001A_#Ü_x0001_ö .ADÞüm+¯.A_x0012_\áI.Aju¾0ôd.AUL_x000E_.AAÎ|¡.A^_x0018_¾Å`ó.AÒmêö|.A_x001D_Kb%ýæ.A9ý7ÀÃ.A?LPï¾.A^Äê_x0014_t.Aqäòâ.AºnYí_.A_x001C_y2èðv/A²J_x0008__x000C_÷_x0016_/Av_x000C_ª_x0010__x0002__x0003_ÆÞ.Aie¼Óé.A¦_x0012_c_x0014_Ë¬.AH{_x0018_Zº.A§Å¾·æ.AæËi_x0010_ðX.Ah©ô¥.AJÖx£0ç.A¤7ÒÕt.AöðhnS³.Af¹qi .AÔl14Qª.A=_x0003_+wv.A²%V¼.APMÕ.ã.A¸_x0011_ß_x0014_ß_x000F_/Aì/_x0003_|²ò.A ò"/Ü¡.A_x0002_5Û_x0007_B_x000C_/Ajÿn®.A§_x001C_ÂP\.AÀ_x0013_¤®Ë.A!dBëÿ.AjãtÿSú.AÞ³~¼å{.A_x0018_F]pú.AØgX].AÊ°_x000B__x0012__x000F_´.A_x001C_¨ÒVo.A~Æü_x0006_â.A9$Æ_x0001_ù}.AXrùÃ.A_x0005__x0007_N¢_x000E__x0017__x0007_Z.A°9 _x0003__x0010_-Aê2@-.A~_x001D_1Õ¸Ü.A_x000E_A©8+.Aè÷S_x0013_cº.A,+')ú.Aê(ù¾_.AJIÊùæ.A4(Nt.A4_x0006__x001D_ë?.A¨!_x0002__x0004_L¶.A¤#_x0001__x0002_/AFvlW¸.A. ×|¶Ù.Aæß~³.A,ðR.AÅõ«*.A#/_x0001_l®.A&lt;"`Ê°±.AÈ_x0016_ÕÁ2.A_x000C_/ý7ñ.AºàÏ@ÕR.AOT	rõß.A0xÀy_·.A¸_x0016__x0004_.AÑl¯5ô.A.WÖ©Ê.A}T!Ð.A_x0006_jâ¯x.Abs_x0008_c×È.A°_ô__x0003__x0006__x001A_Ô.A_x0012_Ð²&lt;}ð.Aè£_x0001_5Ëz.Ax¬çâl.A¯vê!pp.Aßÿ÷M_x000C_/ADR¶¨~.AM e§.Ab;YÎ.A&gt;_x0005_Q=_x0003_¿.AG~Õdp.Auñ¤ó0_.A_x0018_{jfH.A]Vr_x0003_àz.AÓñ/Þâ£.A~¯YÁ_x000E_/Aâ_x0003_ÝÁ.A"©_x0001_G.AL_x0011_4n.A¤MEv*/A&lt;¯_x0015_j_x0002_½.A£À¸Ù±.A`Ù°©.Aë&gt;ëJ.A}_x001D_?ä.AÎòæ .A_L\~_x0007_Þ.AdëOÈ.A°1_x0017_Ðh¶.AJÀ6#'/A±{¬)_x0004_T.A¢Íÿ Ä®.A_x0001__x0003_¤-ÌÞç.A`Ü ¤_x0019_Á.A¶ý_x0017_r_x0015_ª.A\Y¤íÞÜ.A_x000E_çðI_x0003_á.A_x0002_Z¼ç.A^-á¨«.AîK_x0003_Üºæ.A3»ùl¹Ó.Aæª&lt;~­h.A6UÉ·ì.Aõ0_x000E_³j.AXöQ@z.A	_x000D_Àkt´.AaX£ª5u.A__x0017_9ÃWÃ.A_x0005_n®¾t.AÀ3_x0001_Ào·.AÒô_x001E_Y_x001A_º.A+±t².A|Ì|3¢k.Atz_x000C_¹§.Aâ¹=äz.AÌã_x0006_!=Ï.Axò&lt;ë.A&amp;6Z§.AxÞ_x0004_9pÿ.A	PW§Ò.AÅÍÓ®.Aâát9¡.A_x0014_C¦Z@¼.A}f_x000E_`_x0001__x0003_á.A+!c&gt;õë.A}]è.A"bié³.A[Â_x0002_ïÈ.Aâ É2.Ax_x0005_³æ÷·.AqÔd%Ôº.Aüv³À.A¸uRÒå¤.AÛc_x0008_X.ARî6µKÇ.A=c~W.Aàu_x000E_Æ¸©.AKXzÃ%.AhJÕ¢.A=_x0019_Ís[.AÃÎU7|.AlN_x0017_e´.A_x001F_c _x0003__x0010_.ATêoÜw.AÜó¿ä}É.A:Æ·&amp;¨×-A¹S±ê_x0011_/AT%Zµ°.Ab³'!üu.A²j¡óÎ©.A ¡_x001D_Þ_x0007_.A±HA_x0004_|.AÎ·bXé.A&lt;i_x0008_ÖÐß.AÁÇQyÓ.A_x0001__x0002_~O_x0005_üÄ.A2b²x+§.AÄi®DÉ.A6_x001D_¹.A`ÔY\­.A­æþ_x001F_ÍÔ.AÿQï¾Â?.Au)ÓÍ.AÑ¾´ûöz.AÛ&amp;Vf_x0018_³.A_x0016_ö¿²ëß.AÆÈ¥e.A\ø_x001D_\±.AÃÓ_x0012__É.A_x001E_ç_x001C_%ç.AHÉh_x000D_.AúIßnZn.Aÿ_x0014_	¬z.AÕgÃ¯.A^D`6e².Ajê_x0008_=è.A´|6XÛ.AýUÄø.A%_x000F__x0005_÷.AÓ`âÆ.ASû_x001F_§.A_x0008_Õá£¦«.Açü&lt;Ô|.A­ïàÍ.A_x001C_Vñª.Aûþ¸b.A²¥_x0012_K_x0002__x0003_m.AÊÚ_x0003_Ðë.A_x0019_A_x000E_ºiÍ.Aý:ø__x000D_­.AÒ_x0004__x001D_ýûz.AÇ'ü¤.A_x0013_&amp;Æa».AÚäÈØØ.Aøï®5|H.AÜÚ°¨ûÂ.AºÉñx³Ñ.A:sxÙÛ.AnE(Q{.A7üÏ.A&gt;_x0010_ÑÎN.A_x000F_Ï^ty.A_x0019__x0006_5_x001D__x0007_¼.Aiþ÷(./A»;2ÌÃ.AÞçh_x0003_qî.A?Ö!s_x0015_q.A²Qý §.AÀÙS_x0002_Äº.AÊ[q_x0003_ÿµ.AÔQ\_x0001_å.Ad³_x0015_q¬³.AÜdöÉ.A¤tRO[.A R{.Aéö_x001A_ÅG¿.Aö¥_x0010_þ_x000E_/AÞ'.A_x0002__x0004__x001E_Ï ú.A_x0008_¦r(.AH­àp.Avx#.Ab]nÌ×.A¦ôÍ/e£.A_x0007_ªÌ¿¶.A,ähy«_x000D_/AÔ¼q_x001A_6m.Aò_x0010_Ú`Î.AW_x0001_á_x0014_;.AÐ_x0012_öäÿ .Aût	¯¨E.A³m×$_x0003_.AT$lLL.AÞu%¦;_x0008_/Aëæè_x0017_¨.AíwÔé¬Ï.A1+ÏËn.A%ô'Ç.A%_x000D_¾ÍÂ.AÞ_x001C_»·_x0006_¾.AsÈ)³{®.AU©  ~Ô.AO­o_x001D_ý.AÒ"Ù÷}É.A¨HñÓ.AÈdã¼e_x0003_/A©Ãw&amp;ü_x001D_/Aòlc.AÀ çÊ¿.AÏÔ+ö_x0001__x0002_Ô©.A iÎl.AÞádÛÃ.A_x001E_Íø(.A!ì_x0013_¸Y.A$®^8.Akn_x0008_c.Am5_x0002_GP.Aß¿ñáP®.A_x000D_h1ç.Aï©§ß_x000C_ó.A¸	_x001C__x0006_Á.A¼WL_x0015_.AZ¶	`]Å.AªÁ£Pi.A½Yfw .A_x0010_^ZÁ¬.AYk_x0016_6R.Aò/ð&lt;àx.A2°Áb.A5ø^X_x001B_.AØ:q.AìÒ0k¥.A_x0010_X× Yº.A]_x0013_æ.A1Þn_x000D_§.Aôjì².Aü+Ã_x0016_.A¬Õëî 4.Aá4ú_x000D_qË.A6|GÈ.A\tÈ4Á.A_x0007__x0008_&amp;íÅ`R*.A_x0006__x000B_ýiS.AØ¶®i.A¸*(Ï.A¼_x0001_FiØ.A)í=_x0011_.AW¼Î_x001F_¶.Aº_x0008_53Ûd.AÒ0Z$ç.A_x000B_,¢3gZ.A§Ù´*.AD£Ë8È¼.Aâ­QI.Am!jôWv.Ah_x001F_'d¼.Ah¾]Ï¹n.Aj_x0003__x0004_Lí.A&lt;ó°}.APæ Æ.A#_x0019_ô½.AW²®_x001A_ÒÈ.A_x000C__x0010_Àd_x0005_.A"cù_x0013_³.A;ó_x0010_ú.A±i4Y¥e.Anb${¶.AdÞ*hÉ_x0018_.Aå¬_x0010_N:Â.Aí0u`®.AÆ\E3ÿ½.A\åùðí.A_x0002__x001C_&amp;_x0001__x0005_ýÝ.AÓòðÓ.A =¥=ôâ.Aú¶-_x0016_l.A7'VìÃ.AÑßÝ.AQü §.Aä_x000C_$¢_x0003_.ACó5^.A¸#_x0004_Jú.A~É_x0001_pýÊ.A6*G_x000E_ÒÅ.AÉ¦Á"Ô«.ABtCêø¹.ARÕæv².AOñ_x0003_q&gt;×.A1¢ÞoÏ.AnÅ&gt;¹¦°.ABõ_Lµ¬.A_x0002_ÎVõ¥@.Ay97ø¦².AîpÚÐÛ.A6 ¬`.Aé_x0016_6'­¾.AíD}Û.A_x0014_k^þÓ^.AÆw_x000C_Â.Av±ÿk_x0019_.A{6_x0001_¾.A_x0005_ïI¨_x0004_H.AyyNuÑ/Aöå#ºiô.A_x0003__x0004__x0004_&amp;ð"Û^.A6_x0003_ýþº.AÌ_x001F_Î.A¼%%¼ü.Aå¨ö5sS.A¸Àî]àú.AîÉcný.A_x001D_âS£.A_x000E_6Æ_x001E_mX.A&amp;ÖDÆ.A®e%ZÊ.Aé1y_x000C_¡.AüÓ_x0019_Í!l.A þG².A_x0013_C7vW.A _x001C_WIYç.ANX	¸.AjF!Ò¹.AèA_x0010_ÁYÊ.Aç¨_x0013_ìó.AT_x000C__x0013_Wÿ¿.Ag.Ì¯ÿ.AvÄm©)i.A_x0017_^_x0018__x000C_¾.AçÈ@£Z.Ak=£½.AÐ5Åú_x0002_^.AÃ^_x0002_.AÈ/j½Ô.A¨¯©.A,`ªLóÚ.Apæ_x000C__x0001__x0002__x0003_ûj.Az;2m&lt;Ã.A_x0008_CµÆÑ.AN$¥d_x001E_Ã.ALúï_x0008_/Ad_x0003_Dðy.Aµ!ÃÝly.Aâ+ _x0002__x0001_.A4"&gt;.A_x001C_Lçve.A&gt;¦éÏ§.AÁö»µ.A`0_x001D_è_x000E_l.A_x001E_ ¹¥.AÜï_x0011_Ã.AÜl_x0005_Æcª.AM[ÚÑe.AëFO8Ë.Aúv_x000B__x001B_$.AÀØmºvq.Aô%-,P.AØR°9Ù.A½7àøçV.ADÓ_x000E_ØÑ.AHCÙâÔi.Atîúå.AMé	czò-ANNFÌÃ¶.Av±®uÁ.AGÑ}.AÄJ_x0002_e5Ê.AbÿÌùVâ.A_x0001__x0002_(0âx.AR@ÎbÓ8.A(_x0005_wu®.A_x001F_c_x001B__r.A$_x0007_=ø.A_x001A_ñû- ×.AÌkF§x.A8£ÈëÅ.A%_x0005_ È.Aðçh4_x001B_Ï.Aíå~	wo.AîÈy2Þ».Aäþ¡e.Aà#[|.A)BBÝÏÛ.Avôg¶Ø.AkSÁd.Aõºµ¥.AoxäÈí¤.A¾JÛZ.A_x000F_/8^.AÄí*_x0011_­.A _x0016_K_x001A_u.A_x0018_øKíi³.A_x0012_-­.A6hÊ3RW.ATEÑgÝô/APèjÚ.A_x000D_ýW"yñ.AWz_x0012_í'.A¦LQ¤1}.AT«_x0004__x0001__x0002_=.A:%h[i.Ak_x0004_ùÿ¢.AYWEì.A~±_x0003_ä¸.A`llËx.Aäªi@ÙÞ.A²«UÚ_x0007_/A_x001C_ËCª{.A ²«_x000B_g.Aså_x000E_Ë_x001B_/AHNØ_x001C__x0005_./AÎÆøMWÄ.AÊà¢_x0002_4Ú.A#ZÞÍz.AøÞyÒu.A_x0011_|D_x0008_L¶.A_x0015_?|_x0004_n.AÝZ)½Â.AL)&amp;_x0014_6c.A`uM¥_x0001_à.AÐÌèa|.Aèñáã.Aç·Å¨#~.A+nH|Q¶.AªæL:}t.Aþ_x001E_y_x001A__x000D_½.AêA!§.A8æ¦ÖÐ°.A9l_x0011_Óà.A_x001C_ÚG)Ö.AÂ}E&gt;´.A_x0001__x0002_=éº¤N.A?;Ð.AÈOÆOST.A_x000E_eÔVÈ.Aôq¶.AaOÉú@ª.A$'d·_x000C_¹.APd¹m¿.AK_x0010_èä¡!/A¤¸óS.A_x0014_U¡Ã·Ñ.A_x0015__x0010_÷.AlQAAéó.Am_x0007_R]g.Aü_x0001_÷'§.A¨åÆ®Q¼.AÇO200¦.A¨Ì»¬.Akº±DË.A¼u3cÙ.Aã"í\L.A~GW§_x0018_&gt;.AjøBï¢Ì.AÆÆôÖ+a.A½¸p`AU.A¤vØÈ§.A×lß÷.A´Õs.Aõk­Z­/Atö_x001C_p|¨.AîÜu[*C.A«*_x0011__x001D__x0001__x0002_Ï.Aó(_x0005_Í.A·_x0003_¿Ø2.A&gt;_x000F__x0002_[óf.A·j'__.AÄ_x000D_	Ê.Acø}~Â±.Aª"½Å/.AÖ-Ó]X.A!£àÈÇ¸.A_x0006_ª²2o*/AQ_x0018_es.A¼0&gt;u;p.Aû_x001D_]_x0005_¨ª.AÍ ÇÄ.AÀ,Ô_x0010_Ü_x0007_/AtQé¦_x001C_ã.AÀàÀBl.Ats_x0017_`_x0010_Ò.AP}AP».A®_x0016_à^_x0014_.A_x000C__x0010_8Ç[.A»êùèv¨.ARo4¬~â.Aª qØ_x0015_·.A[¬'=¯.Aö_x000B__x0018_ø¾.A ÌçÛÜ¢.A[¸_x000D__x0004_që.Aêö_x001B_mÅ.A	Ý%Én§.A¤£U_x0001_Ü.A_x0001__x0002_e_D ©.AäÖí_x000F_B².A_x0014_ó¬ëÿ¸.AnÚè.Aí~$.A¾À_x0012_T!&lt;.A2¾m2.A¤õ7!G.Aef_x000D_Õ¿±.AâqÓ_x000E__x0012_|.AøZ_x001F_[þ.A_x001C_·²Æ1.Ab@¸ê×.A ï´nò.A Æµódå.Aù_x0002_ZmBÏ.AF_x0001_C_x0005_.A"z¹_x0005_7â.A$4UÛ¬.A.Ç»A`.A_x0012_/l7Ë_x0008_/A³Æe2øê.ALëCÎC.Aìðeõ».AÈÎÔîl±.AÞÇtK¿.AÂ"§}£.Aþeb#k.AXR]£r.A(3_x0002_ê.A©_x0006_)ñ.A­¯qè_x0001__x0007_ç°.AºÂ8.AXJ~wº_x0005_/AìJñÚÅÐ.Aþèø_x001E__x001D_.A&lt;T¸?z.A6U/#hí.An_x0002_~¢Ù½.A}R§ù,°.ACæßlê¹.Aò¼.A3¥h'_x0016_±.A_x001A_Ì!Û.A(+_x0014_VØ¼.A6s_x0008_ñ( .Ade7ç}.A_x0001_·,_x0004__x0006_­.Aþ34_x001C_%ù.A_x0010_å_x001F_©¦ã.A°à_x001B_ø.Aø÷µÞ.APºéSø¿.Ad_x0013_Û÷1r.AR½_x001C_xø.Aræ_x0002_Ø¤.AÎûÌíH¶.AøÔô¦.A"Oaf·.Ats¸u_x0005_n.Aæãõ¡.~.A_x0012__x0003_'.ô.A4Æn.A_x0001__x0004_4õ_x0008__x0001_Zì.AÍÌ#â&gt;.A|a_x0013_ß%.AZ^_x001D_¤_x0018_u.A0ÊQütõ-A[Ï.AQRY(.¡.A3B=×.A±ÄÒÝ_x0003_Ý.A_x001F_õþ%Jt.AÝÞÊÖ^.A8 _x000C_'×U.A_x001E_{þ.AÊ_x0002_Áçtf.Aüb_x0018_.A_x0019_óùªÂ.A_x0002__x0013_[º.A§éíES.AÈCÌU.AZ#ny.A¨_x0019_Mqz¸.AÆË_Ýó.AØ'tÊ.A_x000C_m_x000B_&gt;±O.AEr@_x0002_l¬.AC/[t.A_x000D_]¿_x0015_þ¼/AþL[A_x001D_Â.AZåNwÏ.A­ô4_x0016_íÐ.A_x000F_*YÑÍ.Akì_x0011_±_x0002__x0003__x001D_/A_x001C_VÙ_x001E_®.A(Ok¢e.A¡§ïVC.A8rq±ìq.Añ_x0001_/¡ª.Aß*sg.A_x001C_"¾W8n.Avj÷Õ.A6O|aIÇ.A¸§pmá.A_x000C_cJ_x0007_÷_x0011_/A£´#Hä{.AÖ23_x000E_µ.A_lÍÛª.A\bm£ú.A_x000E_ç_qRÐ.AÐÒ	Òª_x001F_/AÄ©·ô,.AÚ¶_x001B_{.AÎ7×¬æL.Añ~â|^¶.ApS¢Ö~.A¶_x001E_Ð¼´.A_x001A_í__x0006_¾.A4~"¿.A7½§ä.A_x000D__x0007_7_x0012_º.Aö+½µ.AB_x001F_ÜU9Ó.A_x0019_±Ï0¦.AØ5_x0014_2	.A_x0001__x0003_è_x000B_fÿ®.AæLý_x0005__x001A_¯.A_x000F_41Ôé.A,_x001A_P&amp;·.Aæå_x0012_._x000E_.Alf®éu.A_x0013_Õ®è;¶.A_x0007_hú¯.AjÊ_x000F_q.A"°-_x000F_ff.A°É¼áæ.A¡ÑÇÔ_x0008_J.A¡ÅÀ.A©ªú_x000C_M¡.A¡Õ_x000B_Àw.AÉ´¸bnw.A~_x0002__x0011_±¹v.ACZÆï9¸.A¹s!_x000E_µ.AWðìÛã.ApGu².A+Í_x0011_Vñ.ADf_x000E_?.AJ_x001F_É-'¢.A±¨û_x0006_¨­.Aô,¹ãñ².A@¶c£.Au³b»_x001C_ .ArâÆgv£.Aó¡ÉÍÛÍ.AºC9_x001C__x0016_´.A{'Ì._x0001__x0002_¸Q.AZe_x0016_ÀÁ.Aù¨[a.Aß?_x0004__x0012_¢.A_x0006_³ð(õ.AºÍCÐ¹.A¥_x0013_¼.AËÂ=U.ATÔÎJ_x0017_±.A­[©ýhÛ.A`q»(E£.AÂ´"Ûåÿ.A»Å_x001B_ñ.A}«Lx«.AÕO_x0007_èV§.Aþ_x001F_Æ ô~.A{_x0011_ÓÉ-.A_x001A_½"H«Å.A(èó¨.Aà_x0012_aå&lt;h.AÊ+^ç_x0001_.ATÅmî÷¨.A%=¸8.A?d±â¿.A_x0006__x0019__x001C_.A_x0001_(a±ú.Aå_x001A_5_x0017_s.A¾K_x0004_³§.A_x000D_qæ_x000D_ý.ADGL²ÂÙ.ASl_x0007_Ë®.AÈ«7ã.A_x0001__x0003_P'&amp;»'/AÌç!&lt;þ|.AºQ«].AõãM,n.A¼J²=¿§.AçJû}.A@V2·&amp;/Af	ÈC_x001E_á.Aêî½r1ª.Aòôð	É.A_x0006_ÝK$_x000C_«.ABÃo¤Ô.AÌS¢¬§v.AÊ%3`þÉ.ADdI Vä.AD_x0019__x0019_z6w.AÇÉ_x0010_Þn.A_x000E_å®ñì.A¼¥óÈ_x001E_l.AÏ¹­·Ëí.Al~_x0018_VÖÌ.AMöóà.A@ôk-ß.A[±(øek.A1º`íÑÙ.AJxäªß.Ar&gt;_x0002_©V.AÓ_x0010_ðÐ\.A®6O3Ñ.AºátÓ_x0011_«.A5L@&lt;®Î.Atñ_x0018__x0001__x0002_âm.Aì_x0013_Q]h.Aäá_x0004__x0014_°ª.AæQ'gLÞ.A¯KiWv.AÊÌñ HX.ApH¥ñ.A"7¼8#.Aìm²{4Ä.Að(	²æq.AU_x000E_T.AnF_x000B_^.A¼~ ²Ã.A¦±Lê.A_x0002_æÈÃÂ..Aä½¨_x0012_?.APD!ñ.A~wY(N.AÈ%i h¤.A[öCè.A¸°y§.AÒ_x0013__x0012_7.A-Ä_x001D_øv.Aò3._x0011__x001B_ã.A_x0012__x000C_	íÚÆ.Aã¤6þÝ.AyÍr¬Ò.A¢Î_x000D__x0016_.ABác_x0015_/A_x001D_	_x0016_PÓ.AR$g£¸.Ab4ÇÙ.A_x0001__x0002_o½\a¥.AÞ¬¿XV	/A_x0006_$³.A.½þ$¡m.A_x0018_Çú".A5ã_ëÛ¬.Aì/¦NÀ.A^ýð¹o.A_x001A_ï_x0014_x].A6|§¡ÂM.A!¹¬#´¥.AÙ_x000E_Rù.A}EÏdu».ARToÑ Ö.A'_x0007_7ÏèÍ.A1¯Sß_x001E_W.A³fãoª.Aî»ÜT±.A_x0004_DK_x000E_Ô.Aº§_x001F__x000B_.AJ_x000B__x0008_^_x0001_/A2$ÓU©.A_x0010_Ì½àõ.A×a_x001E_`ç¨.A_x000C__x0014__x001E_ð.Að¬ÎcÆP.Aò_x0013__x0001_æ¨¼.A¤9àóï.Ak&amp;¤¥·©.AààØ.Ao¢c}Ò².Aågÿ_x001E__x0003__x000B_l.Aâ~b®^û.A¬~±H.AÙËr¢5q.A4_x0003_®+z.A@§å¿kj.Ap&lt;Å¢}l.A¶_x000D_ïl»¥.A×-	hÐ.A²½_x0006_[Ä©.AÜ_x0016_CË!.Aö_x0015__x000E_»õm.A³_x001A_~ e.AÛëõ{¤.AêLÝ_x0001_d¹.AñP_x0004_àX.ALQzM.A_x000C_:øQ¥[.A¥_x000E_á_x0008_´.A¶öey".Aâ³iH±.A¡»õþ½.A_x0006_©_x0005__x0007_º.AyÌÛ}Ú=/AX§3_x000B_4r.A0½.A_x0013_|Zyã·.AâXÃ*¤.An_x001B__x0003_8	.AÎ¶úðM®.A_x0002_µ(ëè}.A.õ)Ò½§.A_x0001_	N¾úÑÉk.A¨E$ºÆø.A/aeÕ.AWé¤5Ê_x0005_/A&lt;L_x0011_cjµ.A²_x0010_A_x001A__x0007_¿.ARÈ&amp;¼Å¦.A¶gâ@®.Ah$Ú°¸þ.A¬µ£ªÙ·.Ai_x0001_Èî£.A¸ö.AD=ßg"·.ASO)~_x0017_.AdÍ_x0003_Èl/A©ÞJÈA].Aecþâ¼.Aç¤=_x0013_¬.A Ä`k.A&gt;ÏAÆ¸.A_x0008_4¹7C.A&lt;o( _x0008_/AÊÿ8¡Þµ.ARÊz_x0006_Ãª.A_x0004_=²&gt;u.A _x0008_ ¬W`.AC«E¯.Aý(_x0003_{_x0002_r.A¬L¥¡Eé.AÊlheÐö.Aìpo_x0015_A.AF"ò_x000F__x0008__x000B_ÙU/Aµ _x0006_1´H.AÖlñû	.AÅ	Ä&gt;ù.A4_x0001_tzeÙ.A&amp;+^j.AUÛ¹_x001C__x0012_û.A¤_x000E_B_x0005_æ.AM?Å©Ø_x000C_/A_x0002_÷J,.A÷0_x000F_;.A_x0014_uÛ	¼É.AHØvÏ.A&gt;1_x0011__x001C_Ï.AM2_x0002_-_¾.A|Aª&lt;3/A&amp;Ö_x0003_¢.AÊ ßJË_x0004_/Aà_x0007_æÁÆ.AÜÄÄøô.Al¢Ãu.A_x0006_ð_x0016_`À².AÞ;Æèò¬.AÎxpm.A5	[.Aþ_x0013__x0015__x0012_J.AÓV)|õ».A2_x0015_/OS.AúÈ0Ä¾Ä.A|@ñE.A²Ç"@_x0016_¹.A¯_x0010_G¦4.A_x0001__x0002_O[t)¦.Aî®5¼G.A_x001E__x0007_éÿ².AÝþ½JÑ¡.AÊ+4}O.An/àx^.A_x0017__x0019_;­.A!ô_x0012__Ì.AÞ.&lt;æ.A`\Ùî?Æ.A4ÇW)_x001C__x001B_/A@_x001E_zõÞ.AiqJå³ÿ.ADÖ Á.AÜÊÓÎÈ.Ai¯]Ë_x0012_o.ALÛiX&gt;.A_x001D__x0010_¤_x0010_¿½.AºRºë²Ñ.A_x0008_ÊZ=.AF7o_x000D_Í.A&lt;3T_x0005_l.A°dG%².Aä4Ïó·.A¤%E*.AË^dA^0A"_x000C_L"¬.A4¼:ÐË.AÖ]¥9±.AÝÒ¬wÆ.Aôï_x001D__x000F_¼.AXXî$_x0002__x0003_.A+nÈ¤.A0³ùÊ.A+yk±.AìFÝ|d¾.A:'tÜÉ¥.A"Á_x000D__x000E__x0010_.AÝ­k°.A¸h_x001D_W®.A8_x001A_Òü.Acõ0øh.A®_x000D_u!9ç.AÅßI1}=/Aô_x000C_ù2_x0001_.A&lt;f­Ô_x0008_©.A_x0004_]*²î.A¬_x001A_j×Ï.AZIuê´.AT8÷eèo.Aì+õ[Û.A8_x0007_#º§.AVoýö.A Ü@WiÇ.ABn_x0018_².AmN¿_x0008_/A(à&lt;P¦.A_x0004_ÅAê#?.AºÓ_x0011_Ç½.A|èmÂ¥.A_x001D_×tß.A²ò2_x000D_ÎÍ.A_x0013_Ù	*o.A_x0004__x0006__x0003_2_x001D_^ð.Aú_x0002_÷n.Aöxí{º.A^6æ@.AÈ'_x000C_Æ.AhN_x0012_frx/A_x001C_(Ï6A.AoN)_x0018_oÇ.Aûå_x0007_¾çÉ.A÷v_x001E_ã_x0006_Y.Ag%âû­.AP¨û|,·.A¨]Wß¸.Arö\AS´.Aæû­.AøØ0ðÎ.AÔ²_x0018__x0015__x0001_.Aäu¶.Aì¹)_x0015_ñ¢.A_x001C__x0005__x001F_eRÞ.A;/KÄ¬.Anç ¸¾v.Aô»Û|r.AüÇ&gt;WQ/A3Â	f`.A0V_x000B_b_x0012_n/A"c%&gt;£.Aý'_x0015_âÚ.AT@¼¦.A¤ÏÒùÕý.AVì0Wjä.A_JNJ_x0005__x0008_^y.Aúøte»¼.A_x0003_Ü'_x0006_éÒ.A_x0003_Ô¦¦.AÅÓ¹_x001F_¬.AÏBÑi$/A|_x0016_Ð.A_x0012__x0001_¸k_x001F_^.Awª_x0015_±_x000E_£.A¿_x0006_dÏÈ.AZ/b³ñg.A_x0001__x0004_å.A¦~8«ø¿.A_x001A_W_x0013__x0006_q.AëÊ¾¸ûÁ.A`=³Ãe/Avéö·Zu.A`)±_x0002_ .A~ûkÜÓ¿.A´4äÄ.A_x0018_½_x0007_ÝvÈ.Al_x001B_L_x0012_a.AvæÜ.A_x0008_#M~vÍ.Aú§!_x001B_N.Aø½~µ_x0012_.A¦2W]Ð.A½I¿.Aµù qm.A Â¡_x001F_K¸.AuÈ¹YO.Aêþõ£å.A_x0001__x0002_f_x0019_®6y.AÚ&lt;kÃ.AhÓþf~o.A$M®È_x001E_¨.A¤X0§_x0019_.AÏ©Å_x000D_ð.A_x0016_h?÷×Ü.Aqiêo.A·l{1X·.A_x0005_1ù_x0011_áß.A§_x0010_'bò.Aùl£_x000B_8z.A_x000B_°£|ö.A§ÄjõW^.A_MÙ×"1.A*r)ÐÔZ.Aü_x0001_ëÔ..A_x0006_ôÈö½Ì.As_x001C_x°.AE_x0017__x001E_}ã.AÊ78_x0001_ñ.AÁqÆÌ×í.A°_x001C_$ji3/Aíb£|Ü.AÆº_x000C_j_x0005_¯.A_x000C_ÝÃrÐ.Asò`Ôt.A¯®w_x000F_G¸.A¾£-Ó¨.A¸Wi(ù_x000B_/Aæu&amp;.A×½äù_x0001__x0005_3¢.A_x0008_öMv_x0001_.ARN_x001F_Èà.Ar_x0018_ûxs.AKPõ¤:.Aö«_x000E_v¸´.A_x0001_î_x0007_ÖÎ	/Aøú}©y.A¢Ká)k.AÇÛÖ¾»y.A!TöÑ.A»ÌÐ¬w.A´Û_x0016__x0013_æ§.A_x0006_ß_x0016_I_x0001_y.Aw]¼IY_x0005_/AvÜÀ×R¸.AîæÏ$Å}.AÕ3S&lt;úù.Ax«Gk.A_x0014__x0018_^¸d.AEÔøXr.A_x0002_Û;Á.A¢ó_x0004_®dº.A»Ñ(t é.AÌ _x0011_û_x001B_g.Am?Çß­.A6+è&lt;_x0003_ï.At=_x0011_©_x000E_.Awß_x0012_þ§w.AnÆëOT.ATÙ_x0012_(À.Aª;Í®º.A_x0003__x0004_ê_x0004_Þ¤W./AÒa!¹b.A_x001D_}Ï_x0004_=`.AfMÍRÑ.A}¾_x001D_¿Gà.A _x0014_;_x000F_Û.A_x000E_^þÁÚP/Aq­_x000D_w.A*#þ_x0001_\.A_x0008_,b_x000D_.AK*£OÉ.A¦f_x0015_l_x0003_/AúÊÓÜnÒ.Aù©Ç_x0002__x001F_.A¸¨'§.AÊT¯æ.AClWF.AþD;Ø3l.A2g6"i.A_x0006_½E»Å.AJÞ_x0007_÷ân.A-¦ßÿ®.AÉôâ_x0013_.A_x0006_Å_x0001__x000B_ÏÐ.AôÐóyp.AéN3é.AãC«Úl.AÀL¸i/N.AJèrú_x0015_ê.A´^_x0019_¡_x0016_l.AÖ­ì\L.Aà]îí_x0002__x0005__x001E_.A_x0014_n%¯.Að£?ÀY.A±çÜ_x0008_¡.A`ªÂ±Ø.A½×ê_x0015_È».A$2_x0019_íô¾.A"«+ëbï.A¢£ _x0011_.A_x0004_J_x0004_áÅª.AL¶ô^.A_x0002__x001E_øx.A¦Ë_x0017_Ð¥r.A!¦Ñ¢¸¢.AñN_x0006_LÐ.A®Koå§.AÕ­â4_x000F_¢.AV³i¨_x0010__x0004_/A.K_x0001_Â.AÔûK_x0016_L/Aê÷Ç:µ¯.AºUþ7ªÆ.A(ÖIÞæÕ.AV¸B`Ã.A*_x0008__x0017_NþÒ.AÚ_x0013_öðù.A_x0003_÷}W¾y.AÈ¬È_x0017_u.AoJk.A^¬S×².AìpØ@6¶.Afpø &amp;È.A_x0001__x0004__x000E__x001C__x0019_Tãx.A:éZ}È«.A/$Ø|m|.Aóm«Ï.Aâòµç.A_x0017_U¹_x0012_Ü{.AJ@_x0017_øªs.Ap_x0018_Jg¶O.AÊJ8$ã/A_x0018_]Gâ´.A"û2_x000B_.A´c_x001B_ø¤É.AÚãð_x0011__x0011_/AÔË_x001B_IÜ.AìUù¥_x0003_/A?Ø:íé´.AN	eW¨ä.A£_x0010_&amp;_x0010_Hj.A,âó/Ú.A_x0010_y)ûó¡.A_x000F_³Ë_x0014_+½.AÅ½ôyà.A_x0002__x0003_ß,.AZ_x000D_&lt;_x000F_Î.AÒÑµªq.ALLèq.AWÇ;.A j_x0011_¹.A}_x0011_ .A~hÕ~;á.A72»s_x000D_.Aã¥§;_x0003__x0004_&lt;w.A¿_x0016_ì.A¡®_x0017_b?ä-A4_x001D_lÉr.Ar_x0016_2ýe.AY[{_x000F_{.A(ÈÄ×¾.A¶¾§ÙÇ.A0¬¾Ô&gt;/ANè8_x0007_-w.A&amp;õ_x0010_k|_x0004_.A_x0010_ÖB¹.Am?Ò@HÔ.A¬áÄ­.AF2ôúLÕ.AkH%ðè{.AöÞË.Ag%fü_x0017_¥.AÙü_x0002_SÁ.Azõ_êÕ.Af_x0015_­wà.AÊÔØ_x0015_wÎ.AgÝ_x000E_µg.AhÑîcÚÌ.A_x0005__x001F_É&lt;(_x0001_/AEUÀ­µ.Aùj`r.A_x0007_­Ìà.At'®_x000C_ã§.A4Ò7|_x0003_.A D=µëx.A_x000E_êÇ(¨.A_x0001__x0002_ºý{Sð.AQ`ë~.AW1õþf.A\ReLq.A®´õçÄ.A_x0019_	Á¶¹.A'_x0018_Â|¯.A@1¹'´.Ac.óß®Ã.AÈ ^.AÈùæ_x000B_`.AO_¯L².Aæ`X:Ø.A#nUýí¥.A_x0016_)ç)î.AðÌ]Z)¯.AÔ__x0003_fp.A´_x0018_µ}¿.Aì_x0005_,49®.Aöï_x0001_©¯¤-AvÊè¤_x0015_:.AqØÓMüä.AÿÉ÷_x0007_Ðr.Aè_x001F__x0005_/ü .A×È¹.Aã³_x0019_}».A¬T_x000C_îØø.AJéÛ¿À.AÎçëÇ½.A´Psü_.AmÊxÅ.AÜûûl_x0004__x0005_ ï.A®12_x000F_öö.A_x0016_&lt;y_x0006_~.Açó_x0015_m!À.A_x0002_hQ ¯m.AâÖI.AdM_x0003_1®=.A_¼BL.AÇbÁcÝÈ.A`¢fü.A ¶V$.ADò_x000D__x001E_ªý.A4Ã;ö.A_x0019_ÅÊn£.Aú¹ÈÐz.A´_x0002_¿^.A2±íBa·.A_x000D_ò_x000F_ôà.A_x0017_ Å`µ.AêàqEx.AUª¡D&lt;µ.A&amp;·ÒÙ±.A#ÊÀ/¹.Ag_x0007_f_x0003_QÁ.AZ Ï_x0016_á.A_x0001__x0010_.AvWQbi~.A:XS_x0002_.A:«~ðÈ.AØÄ.A_x0001_¢_[.Aì(±ÑÃÀ.A_x0001__x0004_P,oOô.Aø{L0~§.Aò_x000D_«ëµ.Ap_x000B_]xÏy.A °×.AÌ¤Ì}.AÍ«,_x000C_0È.A®@ç_x0003_/A_x0006_^7lr .A"xçv£¡.Af_x0004_OÛnl.AöV.õü~.AÆ2C:µ.A±!2µ°.AÐl8Ô_x0002_¹.Að3bë[¡.AúWÆ[V.A!0s?]¨.AªºD	/A^UÄ¯C®.AàäæÝ=.AÅ} 3NG.Arù?(.Arw#).AüÎB¡wÂ.A)ÖÇ_x001D_òF.A®A±»ó.A|«»Ù)´.AËþÌ_x000E_.AøDÒ~¶.AÞàªóÊ.AÊî|_x0001__x0002_p.AÅ@Ü-­.A.Lø_x000D_@ .A¨.l/C:/AÒK_x0005_q_x0005_Ñ.A`½ìø(/Alä}Þ_x001D_.AV£ª).AØ_x0013__x001D_ÍU¥.A_x0008_Ó.ATÞÝ_x000E_.A*ÿèD.AçÆ0q«.AÊÑº¡x¬.Aù_x0002__x0013_¶Ý.AWx3m3º-A(c_x000F_ý_x0003_½.A_x000E_£ÌÙb­.Aû|ù¢.AÐªä¢­.AÞÏ6_x000C_z.A¤ó|ÏV.AÓy,_x000F__x000C_Ø.ACÂµTÅê.A)'ÈJOÏ.A4ÄÍa`.A2Ã_x001E_SÝ.A_x0010_ß|3À.AV_x0008_Îýñ"/AÄòË_x001F_"Ì.Aêå_x0012_Bá.Az½ÞÜÅ/A_x0001__x0008_Î;Ý]v.Aã_°x¬.A_x000E_»K_x001C_Q.AL2õß?Æ.AQ`ñ÷.A_x0010__x0005_äµw¬.Aä°_x0012_o¼.A_x001A_)îÒ{_x0008_/AsF'l».A_x001A__x0004_Ä_x001D_c.A_x000B_1u_x0011_´.AÂÙcÞ¬¢.AØ_x001C__x0016_X/Ú.AºDéiC¸.AºO_x001D_Â=.Aì;D_x0006__x001F_Í.Aü*V¿òÁ.A1yÚÒë.Aæ\s .Aáý{¯x.A¢XÐ_x001C_µ.Ayýþ_x0014_.A_x0002_ªº_x001E_¹Ã.A_x000C_ië ÊK.ADÜ)s!¯.AÞÒBÂü`.A&amp;&lt; _x0007_,.A¨=aØ.Aø!Iæ_x0003_Í.AÒæoÌ.A¦ªµp=}.Aöô¥þ_x0003__x0007_´á.A&lt;ËÍÙþ.A_x0003_%S_x0002_Æ.A	ó¥&lt;¦­.A2_x000B_j0.Ahúpá.A×_x0002_ÎN.AÏ³ËÃ_x0001_V.A_x001A_À#Ïº.A&amp;#(_x000B_®å.A®ë¯X.AlU_x0010_Õ³.AyX}_x0008_å.Aç;¶:u .A»v[$°.A_x0008__x0018_?_x0004_.AÌTHîX.ADàPâ_x0010_Ô.A_x0016_µì:_x001E_|.A_x0006__x0010_}Å.AÆ¬äço.AÆq_x001E_Ó.A_x0005_Þ¢_x0002__x001C_µ.AJ8å@}z.A_x000E_ëN.ASîYºY´.A´7_x000F_8ª.A2Äylw.A6«?û_x0003_.AÊ\!@Cõ.A _x0019_«öd.A â¸êód.A_x0001__x0003_=cx.A¤ÃCW©º.A_x0002_	_x0013__x001F__x0005_&amp;.A_x0004_è[èëS.AàBOûý.AäæáÉk¬.AýEÐh.AtF Ú.A(nï2¯.AÑeh_x0014__x000C_¨.AîëÛÚÃ.A_x0003_ûK_x0003_ø¿.A,_x0004_«¸mr.A¦UF_x0002_v.AÁPæ--.A!À_x000B_S².A_x0014_é?_x0007_à.A¾K	¼m.A]µ8°_x0004_.A_x0016_Pí`¢Ô.A5ä_x0012_¢.AP÷[_x001C_.A¢re#,.Au× -/AèE23»Ö.A¦æÆ¼ªa.A_x000D_ÉôÃ.AxUEo.A r&lt;/AxEÚ_x0008_¶´.A.ö¨Áh.A¢u9_x0004__x0005__x0001_.A_x0005__x0014_§ãþf.Añxöb].A¡ÈÑ.AòÃ.g`|.AöàþïÊ.Añ²/³ç.Ag¸m	f.Aaú±q.AÏõ_x0015_bÉ.AW;¿.AÊ^Zy_x000D_~.AtK·ÃW.A°ß_x001E_Ñ«¬.AÂJ|F.A¹k(Ú.ACh}iú.A"¦+_P.A´Æ_x000D_.mp.A_x0017__x001E__x0003_C	.AGC¬Õ£.A"_x0017_+»ÕO.Aê&amp;_x0008_['².ATß_x0002_\ä.A^_x000F_uXx.AxäÌ­º.AM¼[ß¸.A_x0010_XüüX².A{)_x0011_rï.A¡_x0008_xÑ¼/A²¡ÇB.AN6Z%¦.A_x0001__x0003_(_x0013__ð.Aâ²¦){ã.A&gt;ö-åj.AX4fç.A²_x0006_Èÿ·#/A,Íãa.A]x_x0019_Ñ¨®.AÛæ_x001F_Hã®.AÖ_x0015_&amp;Éª.AÛåâ¡k.AP¦TÔ¥M.A_x0006_cüDÉ.AVéõ¬_x001B_é.AX_x0014_`2ª.AaÞ³þÛ.Aíßûöc.Ahír&gt;¦.Aéß^ý.A¸÷}K&amp;·.A­Ü5Ö.Ab¤ä.A2_x0002_¿²s.A,&gt;¦5¤.A(_x0004__x0017_®õ¸.ANé_x0013_éc.A_x0010_Î&gt;Üè·.Ad§§ r¡.A_x0002_&gt;}¿L_x000D_/A #ø¤l.ABosi±Ã.A_x0005_Hn_x0005_ëÉ.Ap¯7ß_x0004__x0005_6.A¼)üø"Å.AÒ .AG»_x000F_.AíÉ1J$y.A¼¢ywý­.AÖÉÙl£.A jT8Û§.A¸±ë_x0003__x0004__x000F_/A´ÆÔ~_x0004_©.A"û¾N©Ù.A_x001C__x0012_Õ_x0008_1¹.A¸ÉÍl_x0002_¹.A³ËÞÑ±.AZa©MS®.ATF»­¨É-Aq¿28ò.A¬¬±.A/_x0004__x0011_Ùz.Aák¯1Þ.Aþ_x0007_»²Í.A$c_x0006_;l.A'S.AÞß}_x001C_9/Aü¾_x000B_.A®x_hÌ.AVÌÍû.Aì^ê.AI7*.A_x000B_;_x0018_Ñ».Aê_x0017_Áòã.A_x0015_ùì"_x0001_/A_x0001__x0002_±ÒËY`.Aå_x001C_Ì7ª.A#XS&amp;h.AÏX³_x0001_D.AtÔV0.A§_,`M.A&amp;ÿÓ{ch.AH§_x001C__x0008__u.AªÔË_x000E_þ.AP:_x0012_çr.Aò_x0010_¶_x0007_ä¹.A_x000E_¾¬ÛÚÜ.AðJð2h.Ayéâg¹.A-*SÊUã.AÀ¢ûôú¶.A¨ø:Âv.Aºs_x0007__x000C_×.AÛ35¾dH.AL®_x0019_¨.ACT¡(ëÙ.A¢_x0019_yù9 .Aå3ºå`©.Ai'_x001B_Ò:Ó.AÉöqw´©.A¤_x0004_0´É.A¨_x0004_``á°.A8¸`Kîz.A2U¤[ÚR.AÖ¨1¼_x0012_Û.A_x0010_²ý.A*ç_x0001__x0003_ÌÈ.A&amp;fn_x000C_.A½|K6ïÃ.A~àÜS¶.AIwSÒÎ.A¾©ÛÀ.AV_x0015_f¬.Aï°_x0014_uµ.A_x001C_/¦rß_x0016_/A4_x0014_Ñý|W.Aª_x001D_øoÌ.A_x0019_nJJ&amp;Ï.A¢µ_x001D_:*.AÏf_x001B_Ó1'/A_x0013_&amp;_x0004__x0008_d.A_x0016_Gz;\.A¢jSº.A¶µC[p.AòH*K.AM9ydK.ADD¥5%.A_x0006__x0019__x0004_»Ï.A Ü6.A8¬çÀì.A_x0002_r_x0015_°q³.A¤ë~Ó.AÐ´ÃìNý.A_x001B__x0004_uäØ.A_G0BÃ|.AõAl¸`¬.Ar¤ ?u.A_x0018_'*DR.A_x0001__x0002_ÞïU	Ç.AØ½ÖO.A6¿õ?~.ALÆy.AN_x000E__x0015_¿².Av²Ç©À¯.AwJÑBÍ³.Ax_x000E_n#y.Aøö³@òc.A}I_x001D_O.Añl¯«z.A_x000E_ï¹_x000F_Áx.ARî_x001E_Uþè.AÆ_x001E_»µª.A|ûö.AÖN%«È.Aì_x001E_ÃÝ®.A*U.°ûL.Aã­m_x0012_Z.A_x0010_OL)Î.AXÛËÚ.A6U/~`.Atöm_x000B_.Arã#}.A:oNOÎ.A³_x0002_Õ.AX¶r.Aò±- ç.AòIòüÂ.Aé·Jç%/AÝ_x0017_v_x001C_Â.A2m&amp;_x000D__x0001__x0003_¡{.A_x0003_F¨æÔ.AÊúâS_x001B_.A_x001A_ôûG.AìQËMKð.AÜ]çf.AÂ_x001D_$iº.Aþ"P&amp;.Aê±9í«è.A¢/î£qI/AvH.A_x001E_	=Å±t.A¶ÕÐ½.AE2K_x0012_Ã.A$i_x0019_h.AÇü_x001F__x000F__x001A_.Aµ2r7­³.A_x000E__x000F__x0002_x².Aql«aØo.Azd.ARáPi¼.Aü«GÖÌ.A_x0012_VðÕ¸·.Aæ%Û_x0018_5.ADÁ_x0016_S_x001B__x000D_/AJ_x0016_@5.A_x0014_»ÓAnf.AV*_x001C_`!`.A&amp;_x0001_[ï@æ.AíVCýå.A_x000E_ÚE_x000B_ÜÆ.Aqè_x001E_ó¯ª.A_x0001__x0005_ï^Ù: .A&gt;&gt;©Ïî.AÉ_x0003_+Éç¥.Aò`'¥ .AV_x0017_U.ADl?Ö.Aº	cIzÖ.AT_x000D_5líw.A8ØüýØÈ.A_x000E_yò¹-!.A´&amp;¹}h.A)£&amp;§eÌ.AÎ_x0004_X_x0018_A®.AVýü4qp.A Ö·Ãt.A~¶ÎÏ_x000C_.AsE_x0017_ö].A^_x001F_ì:.AR¤h¤.A¸Øre]_x0016_/AE»_x0003_A:.Aº}óJ*¸.A"4_x001F_©.A-&amp;S&lt;é³.AJ_x0014_dÏ».AbßüÄS|.Aäcý}§.A¬MÖ²¦-0A#i@&amp;$}.AÀQëÐ{.A$gG¯©_x001A_/A_x0005_Ö_x0002_û_x0001__x0002_v².Ai,i_x0002_Fr.AxV{¨Â.AHWãÇÃ.AR_x0012_Á×ý.AM¶Xâd¹.A[ä2_x001B_¾ü.Az6gÝA.A@OÀ¿í.A_x0008_*_x000F_ë.AdÆÈµ$.AX~³·è¹.A;¸"¹_x001E_.A(9à_x001E_@_x0004_/AhÙ¹JÜf.A(jçS©~.A!_x0015_L³ ½.AòÁæ_x0005_s/A_x0016_Bâ(.A"ñÔm¾.A:«³½ý.AJ{Ô2Bº.A_x001B__x001E_ÏK_x000D_Ò.A+_x0014__x001A__x0002_,ð.A#o®/hs.A_x0004_úuv.Ag_x001D_J®¿.A#Fw.AÅ_x001A_CÌ.A&lt;¯uú.A_x0007_¥_x000C__x0008_î³.A&lt;aì´.A_x0002__x0005_£§7^_x0014_0AÚw_x0001_Ú\.A(\_x000F__x0015_X.Az_x001A__x001F_Ý_x001C_®.A_x0002__x0007_%%/.AÕ_x0008_%ÚC.A^Ä7&lt;¨.Aü_x001E__x0018_Ôó].A¡zv.A_x001A_,	j_x001E_/AòOx'/AYÉ_x0004_Cß.A/ÿ¯:½.A|¯Ùï×.A_x0002__x0014_5b.A(lEÒÔ.AzÍNê¨.Axx½´.A´Ê_x0003_a/§.AÎ_x001A_Á®.A¦·úô_x001A_/Aä­&lt;Á.Axïâ`´¥.ANê|Óâc.AÞ`_x001D_¸_x001D_º.AÂRªó¢s.Aû_x0016_!öu_x0017_/AU_x001F_dC.Ax¹âx!.AÅþnyÐ.A$ý_x000B_9.A_x0014_ÄÒ´_x0003__x0004_qÊ.Ah­õ¡&lt;¸.Aä$/K_x001E_.AXÈ_x0004_r.Aè_x001D_bëÉ¦.A×"á£à.A_x0007__x001B__x0012_[5.A_x0016_Zë\ÐÍ.AP²UG¼°.A6D=Äª.A_x0001_Åù&lt;6×.AÊ(½R_x0019_g.A£_x0005_ìóËÏ.AJÃ_x0013_Ý&amp;Ð.AóZµÓ_x0019_a.AyÆ|-ô.AªÇÛÒ®.ATÎcnGå.A¦Øëx.A_x0002_ä_x0011_Zéz.Aùoü_x0004_þ.AÒ_x001E_õm.Aê°M*/.A2tÌ«Á.A¶¾_x000B_b.A¾°?¹.ABÙÁ.^.A~mÕ_x0010_d.A[÷.Av2À¬.Apí_x000B_0ü.AÒú_x0013_ÔÌ.A_x0001__x0005_Ævæ×_x0003_ò.AªÌ,Úæ.AZ°Dá_x0011__x0005_/A(Xò~¦.A&amp;_P¬·.AÍNh@|B.An_x000F_?ÿ_x001B_.A¦ôà%ïÂ.A¢«,d.Aa´ÍÍÚ.Aâ_x0006_Ì"	².A_x0015_Ü_x001F_LnÂ.A,¥\ymU.Aðåîw¥.Aøü0ñ^k.A#_x000C__x0003__x000E_þµ.Al¿²].A_x0005_H.At­M)i_x0004_/AlÚÑ\.A_x0001_°¬Ã.A_x000D_&amp;&lt;Jh.AvÂo±¥.A_x001E_ºÉh-Ï.A¾ÈÄq1ý.A+¥_x001C_T.Aèæ"_x0002_Ö.A¢S÷Ñ.A_x0004_L,_x001D_¯.AÎà_Á.AaÕ.4.Aoa¤H_x0005__x0007_¨j.A_x0011__x0013_\_x0013_ot.AÆÅ_x001C_ÒÕ.A@£Ê¿X.A.ÄlÛ¸.A@ª¸Nq.ADÅó¤_x0002_Å.AªoÑF±.Aõ¿§.AF´Ù_x0004_%©.AròßTÄ.APÇÃÔ.Ax.ð÷m.A_x0006_(oÇ_x0003_.A¤KtL_x0010_k.A_x0014_Éê.AÒÆÞÔR.AK_x0005_î_x001F_ÂÚ.AXY è.A&gt;Ùìy¡.Aó¾yèÑ±.A ÿÑ.AôEK'ò.AòóSæÿ.AÏ_x0008_öG}.A_x000C_K4_x0011_6ð.A_x001B_Ò_x001A_;v|.AzÌÛû».A_x0001_B®Cµ.AÄG_x0014_5æ.A%sj_x0011_±.A³ÉµoÄ¤.A_x0006__x0007_ùÑs.A¢ÃRÔ[.A_x0001__x0004__x0014_¸Å.A(ty3mÄ.AHöë¾.A^§Ê¢k~.A¢_x0005_Í6.A&amp;_x0019_÷Lí.A_x0014_,Ì_x001E__x0016_/A_x001A_/_x0006__x0008_ó.A*0³td.A)Ç_x0005_ì.AòìÞ.A_x001C__x0016_Ë5¤.A7v$°Ñ.AÎ»#÷¿.A_x0006__x000B_-ê7j/AÊ±*¾@d.AÂXú_x000B_KT.A_x0002__x001E_XïWg.A(Ö1Ô.AF_x0018_´N.A_x0007_»iU¨ß.A_x001E_Ð,	.AÞ¶ï­¸é.A¬,Ô_x000B_ØÑ.AD_x000D_S«Ð.AëTÃ-õ=.A_x0006_(ý_x000C_Ms.Aú_x0003_¦uñ÷.AòR÷;_x0003_/Af&lt;KÂ_x0003__x0004_ï¤.A_x001A_}_x000B_Ãç.AÀ_x001B_ó1.AÂ¦wÅ.AN½¬G~|.AD_A=M·.AÈòmTè.AÇÉ«$Ä.A»´nTâÌ.AÉåâªe_x0013_/A_x0008_ðNt^¾.Aá_x000F_ù_x0011_.AÖL¾h¬.Ab=ü9ý.A_x0018_(¿XÅ­.AZ+pL´.AnrØ`â.AB3NoR .AÚþÐwno.A2c0Âçb.A&amp;ð¨ìù_x0015_/AÎ4_x0015__x0017_Á.A[G_x0008_cdË.A7Ó_x0007__x0008_Iª.AÜ0ÁQü.A÷ü*¶`Ì.Aü_x0001_¦_x0002_c.Amcã3î.Aè©ä_x001E_Uì.Aøì5_x0007_8/Aîï,jq.A_x001E_ìQsì.A_x0002__x0003_)0q.A0_x0010_ ó4.AQEùpÏ.A¦=3"&amp;±.A_x0005_nw3_x0015_w.Aáü(~á_.A_x0014_&gt;B.A¤jxM@Ö.AãP&amp;¤.ASáñ@_x0004_¼.A_x0018__x0015__x0018_3ê.Aû?ý´.Ad§.Ç_.ALÔ¼¶ä°.AI1n©.ALYØOíâ.A_x0010_:µ4Ñ¿.AÑOr´².AV_x000B_íþ-Aª­çÄt.Aôßl&gt;Ù.AÂ&gt;_x0003_.A"²VØÌ.AJh|_x0011_z.AÂ¢%aÐ.A²÷ÑÓ%_x0003_/A_x0018_Ö|&lt;ÁÚ.A_x000D_t¦f.AÐ¢_x0005__x0001_1_x000E_/A_x001B_õ_x0003_¤Ì.A¤.æâ¹Ð.A/°_x0017__x0018__x0002__x0003_ÀÚ.AP_x0008_"êx.Aãð_x001B_Öâ÷.AV_x0013_h77­.AªÄ%&gt;øá.A1òÀ)¿.ATÓ¾T.A´å¨çUÅ.Aî_x0006__x001D_cv.A&amp;$_K.A¨PÕ¸.AN_x0012__x000E_³¦.A¨=¥.AfÙ.A_x0013_³GÈ/|.AU_x0001_õþ®Ê.Ah_x0017_Òã¦.Amè0,x.A¾ùMâSb.Al_x0016_q¯¾.ArÓ1þ|&gt;.A_x0004_4¢R¹ª.AR¿¬V_x0002_m.Aúk©4.A_x0014_®®9_x0003_³.A~[Æì.Aæp&amp;ë©».Añ_x000E_¬Hw.A_x001B_)À.A_x000E_3_x001A_#§.A&gt;É ­Õ.Aæ=k_x0012_É.A_x0001__x0002_A´t_x0008_«.Aî_x000C_+Í.AÉ»õì3_x0008_/A8F©NT/A&amp;[¶ÉÃ.A¾EÀöc.A.Ræ©.A_x0004_e;w|°.A£ã(_x0013_y.AtÑp~Ã.Af1êªê.A±=6ÖÑ¿.AFB@_x0014_Ñ.A_x0004_;ÑÃÄ.A¶_x0017_ÄxC.A¬®w.A_x0013_Ôfú_¢.A¸_x0004_d«#/AåÂÒ+«.A¬\X.A0X'¹.AÁÇf2\.AÅ9Éçò.A'D#÷.A¶P^Á.Að²Ço_x0003_j.AóÅ-ý~.A_x001B_H:.A"Ó $_x0008_x.A._x000C_:áã_x0012_/AlTñ½².A_x0015_¯Ì_x0018__x0002__x0003_#.A¾)4_x0017_À.A§Ï_x0019_ÿÊ.Aæ /L_x0008_.A$_x0001_»ºö}.A$I/ÁË.AËâèËl.AOËøõ¯Ó.Ab_x0013_+$.A5lÒÐ.A\0 z_x000E_ª.A_x001C_À§NÉº.A)ü¢gn·.Aú¤ïÞE.Aîw_x0011__x0001_r/A´0õ:ÎÁ-AfPýÑ+/A1`°µ_x0010_t.ABm~!».An0 _x001D_¨.A\_x0017_ås²À.A¦Õs¢z.A®I¯T_x0001_Ö.AîÉÒ½!.A"_x0002_6I.Aáx_x0011_].AèþUòP.A·_x0001_ç§E.A&amp;çfÅv.A;åÑ@Î.AÄì¯(Ð.AÐà,U¨O.A_x0004__x0005_)_x0005_qC_x0002_T.AÓ¶__x0004_ ±.A¶f-_x0017_	Â.ATq$_x0014_.A2D_x0011_Nè½.A&gt;ù Ñ.Aï#6ªN.A&lt;¶íRÂ.AL_x0017_R¸.ARHuz.Aaw\.AÔ¸_x0012_ûÙ.A¸$&gt;ñõ.A¨ì(Là.A_x000F_#÷Ã/È.A_x0001_5ÛÅ¯.Aí&gt;4k.A_x0004_ö_x0004_».Añh_x000F_ü.AÄkrjå}.A_x0003_{dÒÞ.AôV½:r.AT±ï_x0003__x0013_/AÔ_x0008_ªkv.AöÀÅYUÆ.AM´c_x0001_Gt.AÅqãy_x0010_.Ar2H_x0018_®.A&lt;_x0013_&lt;ìØ.A0®1_.AØFÍOoU.A¬ß÷_x0003__x0005_.AªVeo×.Aþ_x0001_b!_x001F_¯.AòË_x0014_ò¢/AÔ,_x0002_÷Â.A@_x0014_òèy_x001C_/An7\x´Ä.A'.Iió|.A\­¬-Aæ.¢_x0019_µ.Aä_x0002_ØnIX.A_x0014_Õ¯.A¿ /}2¯.A_x000B_hdwå.Aãï´rü¾.A_x0014_WúQ.A.¡Ðñçu.AD½§Ø£.A«Ðõ	d.AÈÉX_x0004__x0003_/AQ_x0007_l_x0002_%.A½|ï;k°.A;=_x001C_ªq.A*¬å!øb.A&amp;I"Çx².A [C3ö.A{Èd·_x0018_[.A£ÀMHå.Aï`tÙ_x000C_/A[|Q¶rR.A¢°\ÒÕ.AÈ³_x0010_ªf.A_x0001__x0003_cF©.A)~»Ë«¢.An_x0006_Ö.A#n"[Ù.A&amp;?P¡ü.A0V_x001E_]_x001A_ñ.AÍ«­ð.Aµ_x0010_¥þ.A1áZÉZû.A©'ÕUØ.AÊ04I¢ÿ.A_x001D_\(h¢.A&gt;_x0011_._x0016_Y.A_x0005_I_x001B_ëÉ±.AZ?PféÈ.A_x000E_gr_x0018_Ãv.AkQ_x0008_Ç_x0019_±.AÎÂäJ_x001E_.A¤ÂÔâ	.AÀOmú.AùOS¤.A_x0002_~á®_x000E_±.A^ú}­_x0004_³.A8_x0007_abO.AV_x0006_4Pb.A,&gt;7ô©.Aª·bRÉÄ.A¨7¬o.A_x001E_Iýès.A¾U­Ôaª.A·Ü¯¢.A_x0014_éSX_x0003_	6"/A¸(¨+³.AÖ¼äû3þ.AnÚ2q}.Aü6}/¬«.AHÔýÕq.A÷_x0005_HÐ¢.A_x001A_$UØ_x0003_M/A¤0Ì²_x0003_/A2ëðGD.AF1§Þ_x000F_/A¬òo-;õ.A°OÚ_x0011_Þo.Aì_x0004_Ï"áê.A³u_x001A_¥Ê.A_x0012_F=+.A%¦HM.AÞP__x0018_».A~æ_x0001_C«¤.Aè(ð¡9ö.A¶E]×}.AÇ¹«áÓÝ.A_x0008_aý_Ð.A_x001F__x0007_ÿ´ÖÆ.Að¾1vûµ.AXÿÂ×_x0006_.A`îg)½.Azu_x0013_|¡.A_x0002_,gësa.A{#_x0016_õÊC.A¬¨_x0008_©C.A¤=?UÙ.A_x0001__x0002_m}m¢bú.A_x001F_&amp;ÏW_x0007_.A&lt;ÆéwH.A¶Qð5{.AÈ·"_x0018_Ò.A_x0018_ÛY£ð©.AO¦,×+M.A¤·ª_x001D_S.A_x001F_(ïuÙÈ.AÚ_x0013_fN!«.A¢_x001A_²_x0003_.A$5_x000E_K?Ë.AÊ$Ù.A_x0006__x0019_Ü[È.A2__.A§Õ_x001D_ö¥.AØoÙtl3.AÂ_x0008_F.A_x000E_ö®4.A_x0010_ªÛºc.A ¿ª1Úk.AÜÆ_x0010_¦Ü.Aµ1MYÓ.A_x0004_m~_x001E_ê.Aú_x001E_\?·.Aëvïí.Aõ¢ÅmL0/A_x0016_ÙwßwË.AKHEÜ.Ad åm^_x0001_/AëÒ©c.A$d_x0013_ú_x0002__x0005_{o.AÅüW¬.AcF\NñG.A`2~Ä¹.AM!{	}.AÚXòè¤.AnÖi!.A_x0004_±|þí.ADF_x001A_E?_x0003_/A¦ô¯dÑ.Aö3"6øã.A¶ÊÂ Ý.Aä]g8r6.A_x0004_í«_x000C__x001A_¦.A¼_x0013_1ÌU.A_x0012_Y9XÌÔ.AR_x0007_íGØ.AkJÅ3ôè.A²_x000D_úñ°/A_x001A_}j_x0001_À.A¾z¾¾§.A¢ÐÈ×.AíJÕA_x0001_¾.Að&gt;nÛÂ.AÂ!¶Ãª.Aëâèì.A2³*ôY¤.A|«¯nå.AZß®_x001F_[.A_x001F_"³æ.AÔÈp=8.AM!ãß³.A</t>
  </si>
  <si>
    <t>c02987fe63f64f1462aae8bf257073b3_x0007__x000B_j_x0001_é×-x.A_x001E_ø§MôN.Aà½üv9.A_x0012_ÊÂ¹.A¨²_x0012_¢,ã.A «ó¾.A[¯_x0001_Ë£.Ajb`\Ù³.A_x000C_"Åk£.A&lt;:Uª\%.A#QW9ù.A6z_x0010_Ñ.AËï%ª_x000B_®.A+_x0002_×*a.A_x001C_÷_x000C_ß.ADi¬g·o.A	¸@ÄU®.AÓr_x0011_.AE$Ýå_x0008_K.A&gt;(þäÙ.AxÀ_x0005_*¨Ä.ABÕðwAa.Aï_x0002_¤èC.AÆzÛ_x0006_º.Aé_x001F_S xc.A&lt;OXÀùÇ.Aú_x0004_ë_x001F_s¹.A!mrk.A¬÷¾¢.A_x0008__x0003_9²ý.A~Y\ÿ½Ø.A­_x0012__x000C__x000E__x0002__x0004_Ç.A~Pã_x0018_¬6.A×q}g.A©_x000D_&lt;¨å.A î¸.AÀøÞ¸è.A¾Æ_x0003_.A Æ7gÆ.AÍóÆ$#3/AÝ¸rù.AÒ_x0006_õCó².Ap×Túê.A6gSG´.AÌ_x0008_ÄN.A2Fyà¸.A²làiÇh.A&gt;OÞä.AwC³]c.A)Ù0¥Uß.A"J5Ë\.A@èÌÁùÛ.A__x001B_´.AßpSÙ_x0005_Á.A$ß©.AªùÚ%Ëº.AýÎ¶.ADÁê_x0011_/A²esY_x0006_W.A×þ¹Uo.AÕaHz¶.A(kLs_x0001_ .A¾3µ©.A_x0001__x0002_´ÿÉ«ª.AÆý _x0010_J¼.A÷³Ì½,/AX__å.Aü"Ét.A_x001B_t+8Ñ.AÁª}_x0014_Q{.AÄÑ_x0016__x0011_õ½.A`£.A$_x0004_!jÂ .A`ÿß6N|.AÀTØÒ.AÔWO*Õñ.Aâö²xù.A4Ö_Øé©.A.@)f_x0003_ù.A¤=_x0016_ã.A¡_x0011_®ê.A©tÉN¢.A#2©Q.A_x0012_I_x0017_i.A±ü~~À.AÀÁ¿É¤.AûùcõÅ.A|ß{¡.A|BÏºè.Aè[_x0005_£.A®(5¹¥.A_x000E_!fÛ.A_x000B_{*/¤ª.A8)­Ç.AXåQ_x0001__x0003_È.AÀÕn5y.AP¯2üª.A_x0008__x0015__x0001_±Ê.AN\±ï_x0015_/AbÞO.A¥_x0018_h_x000B_.AÑ1_x001C_Õ¹.AÕ1_x000E_Ã.A·Pÿ¡óÌ.AÃÁZ*­.A_x0001_ø ¹éf.A_x0001_7¹UQ».Aly¿.Agã%_x001C_Ï.AÞÚ¡íÚ.Að^x³_x001D_.AáÅÀµ.A7Ð# «Ç.AB´¢.A9´IFë.A_x000C_L6X~.AÙæ9`¹¬.A_x0001_ø4Îcä.AN,øÙ.A\dx¥R_x0002_/AO¯@Vg.A_Ml_x0011_î©.AØDñ_x000B_¤.A²CáÜ.AÿsÍ_x001D_].AW÷Å6_x000E_.A_x0001__x0002_¶XÃÁÈÑ.A ³_x0017__x0017_]¸.AÔ]À_x0006_.AQu6®Ó¡.A8i_x001D_g­¶.A_x000D_´_x0019_è.A~_x0008_}MKz.A}4r.A¨z¢.A·LøcÃ£.Aöú_x0010_¹.A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+_x0001__x0001_+_x0001__x0001_+_x0001__x0001_+_x0001__x0001_+_x0001__x0001_+_x0001__x0001_+_x0001__x0001_+_x0001__x0001_+_x0001__x0001_+_x0001__x0001_+_x0001__x0001_+_x0001__x0001_+_x0001__x0001_+_x0001__x0001_+_x0001__x0001_+_x0001__x0001_+_x0001__x0001_+_x0001__x0001_+_x0001__x0001_+_x0001__x0001_+_x0001__x0001_+_x0001__x0001_+_x0001__x0001_+_x0001__x0001_+_x0001__x0001_+_x0001__x0001_+_x0001__x0001_+_x0001__x0001_+_x0001__x0001_+_x0001__x0001_+_x0001__x0001_ +_x0001__x0001_¡+_x0001__x0001_¢+_x0001__x0001_£+_x0001__x0001_¤+_x0001__x0001_¥+_x0001__x0001_¦+_x0001__x0001_§+_x0001__x0001_¨+_x0001__x0001_©+_x0001__x0001_ª+_x0001__x0001_«+_x0001__x0001_¬+_x0001__x0001_­+_x0001__x0001_®+_x0001__x0001_¯+_x0001__x0001_°+_x0001__x0001_±+_x0001__x0001_²+_x0001__x0001_³+_x0001__x0001_´+_x0001__x0001_µ+_x0001__x0001_¶+_x0001__x0001_·+_x0001__x0001_¸+_x0001__x0001_¹+_x0001__x0001__x0001__x0002_º+_x0001__x0001_»+_x0001__x0001_¼+_x0001__x0001_½+_x0001__x0001_¾+_x0001__x0001_¿+_x0001__x0001_À+_x0001__x0001_Á+_x0001__x0001_Â+_x0001__x0001_Ã+_x0001__x0001_Ä+_x0001__x0001_Å+_x0001__x0001_Æ+_x0001__x0001_Ç+_x0001__x0001_È+_x0001__x0001_É+_x0001__x0001_Ê+_x0001__x0001_Ë+_x0001__x0001_Ì+_x0001__x0001_Í+_x0001__x0001_Î+_x0001__x0001_Ï+_x0001__x0001_Ð+_x0001__x0001_Ñ+_x0001__x0001_Ò+_x0001__x0001_Ó+_x0001__x0001_Ô+_x0001__x0001_Õ+_x0001__x0001_Ö+_x0001__x0001_×+_x0001__x0001_Ø+_x0001__x0001_Ù+_x0001__x0001_Ú+_x0001__x0001_Û+_x0001__x0001_Ü+_x0001__x0001_Ý+_x0001__x0001_Þ+_x0001__x0001_ß+_x0001__x0001_à+_x0001__x0001_á+_x0001__x0001_â+_x0001__x0001_ã+_x0001__x0001_ä+_x0001__x0001_å+_x0001__x0001_æ+_x0001__x0001_ç+_x0001__x0001_è+_x0001__x0001_ê+_x0001__x0001_ýÿÿÿë+_x0001__x0001_ì+_x0001__x0001_í+_x0001__x0001_î+_x0001__x0001_ï+_x0001__x0001_ð+_x0001__x0001_ñ+_x0001__x0001_ò+_x0001__x0001_ó+_x0001__x0001_ô+_x0001__x0001_õ+_x0001__x0001_ö+_x0001__x0001_÷+_x0001__x0001_ø+_x0001__x0001__x0001__x0002_ù+_x0001__x0001_ú+_x0001__x0001_û+_x0001__x0001_ü+_x0001__x0001_ý+_x0001__x0001_þ+_x0001__x0001_ÿ+_x0001__x0001__x0001_,_x0001__x0001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0002_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_x0001__x0002_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]ÂÜÚ\_x001A_áÀ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</si>
  <si>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8382b4aaa590138f63206664fff045d4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0003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B_ÂÝk_x0019_At0/W_x001C__x0018_AÕÂû¦Ã_x0019_ABpÓ¯ÿ_x0018_Aî^×_x0002__x0019_A¤ç·±_x0018_A ¶ß~Za_x001A_A,Íµ3_x001A_AÎ§H /\_x001A_Aº¨Õý_x0012__x0018_A;¥.~S_x0018_A_x000B_Ée_x0004_®h_x0017_AU²ã'_x0011__x0017_Aâ7Ûk®À_x0018_A_x0001__x0003__x0001_ød$_x0010__x0018_A¬_x001E_²ü_x001B_A@_x0012__x0016_;G)_x0018_Aù]_x0002_´,£_x001A_Aî8Bx*þ_x0016_Að`6_x000D_Á_x0017_A_x0008_Å_x0011_ûðÊ_x0019_A_x001D_HÅl_x0017_ATÓÒ7#å_x001B_A¾Ëp_x0019_Å_x0017_A_x0008_Ã6_x0011_ý_x0018_AfÕ_x001B_Ê¹_x001A_Aå¬¿^¡_x0018_Aà_x001A_¦ ´_x0019_A¢x"æV_x0019_AH_x000B_ú_x001A_,_x0017_A`É=¯µ_x001A_Abkº S_x001B_Aa_x0007_=s_x001A_AB­xpâ_x0018_Aäe#ãÙ±_x0018_A8ëq_x000E_ª_x0019_A_x0002_s_x0018_¶_x0015__x001F__x0019_AH_x0016_ì2»_x001B__x001B_AúÀë?ó¹_x001C_A¨ÅI_x0019_AV$4þÕ_x0019_A§_x0001_,«®_x0018_A(æ_x001B__x001B_7_x0019_Ar¢0¢_x0010_¯_x0017_A@ª_x0015_3©O_x001A_Aæ?_x000C__x001A__x0002__x0003_h'_x001A_AfW!ªN_x001B_AäÕn\_x001A_A¸Jyob_x0019_Aì'3ý¶H_x0018_A*¿K^±Ò_x001A_AImÝtY_x0018_AÚ_x001B_ÒX_x0019_A_x001B_wäþÿ8_x001A_Aàå¤^¦_x001A_Aâ_x0015_|òí_x001C_AæO_x001B_[¦/_x001C_AnFbm&lt;×_x001A_Añ_x0004_'Z_x0019_Ahcª_x0016__x001A_AÎa_IÍ_x0017_A;ÒÙ-ö_x001E__x0019_A_x0008_yº_x000B_ö_x0019_AÄ"_x0012_]8i_x001A_AÅ³n_x0002_ýk_x001A_A_x0016_ßûl¼_x0019_A_x0006_)ªGÂ_x0017_AR¢ÏÛ_x0002__x001A_Aæ7©%I§_x0017_Ar_x0012_Ø¦_x0018_AQ_x000F_*_x0019_AÒ®Õû_x0018_A¦_x0003_:0_x0018_AÜS^RA¼_x0019_AÀóÓ*µ_x001A_AÌ_x0014__x0015_k_x000F__x0019_A_x0001__x0001_ú`ðe_x0019_A_x0001__x0002__x001F_'_x000E_¬_x0001__x001A_A´=#uã_x0018__x0019_A_x0013_	ù§)/_x001A_AN_x0012_âRíÑ_x0019_AÔÌÈø_x001F_À_x0018_A8»K×_x0018_Atj¼a4	_x001C_Aâ¿¤Mø_x0019_AÞoq$õê_x001A_AÆ#U©Ë_x0018_A¸YÞv_x001C__x001B_AÊ_x000D__x0013_G_x0018_æ_x001A_Aª_x0001_b\`Y_x001A_Aê­.Z¡_x0011__x001A_Ajß&amp;$._x0019_A~Í)À&lt;_x001B_A6_x0010_ûwþ_x0019_AÔäZh_x001A_A&gt;o£ä_x000E_l_x0018_A NÜ^iõ_x001A_AÈo¼#ä_x0019_A¤¢©á_x001B_AË_À|_x0016_A ¹zb_x001B__x001B_A~!Nsòm_x0018_AªÃnö_x0017_A|Ì_x0018_¼_x0017_Ad8Y/%J_x001B_AÌu¥cïF_x0018_Aë_x000B_ºú_x001A_A_x000E__x001C_ õ­_x0019_A¬¡Ô¼_x0002__x0004_RÐ_x0016_A~Ç_x0001_ø«_x001A_AÎî¥à_x0019_A_x0018_:_x0016_©Sa_x0019_ADi+þÙ_x0018_A(Ê£ðfV_x001A_Az|¢×ù_x0018_AUÜn&amp;_x001A_A´_x0014_´ø_x001A_Aü)Ïo`_x0019_Af_x0016__x0014_ãï_x0018_A^_st_x001B_AÕþÐw%_x0019_AÂ_x0003_¦¶­_x0019_ApLªÌ_x0002_l_x0017_Aj°\dq_x0004__x001A_Ab°CòC_x001B_AD¨´¬¤f_x0018_Aå*|l_x0018_AÒQ÷öÅ4_x001A_A¶~P6p_x001B_AeSµÈ_x0018_A¬¿­$YÓ_x0019_A_x001C__x001F_#_x000B_ª_x0019_A6vCrf_x001F__x0019_A(Ö¢BV_x001A_A_x0018_\@Ñæ_x0001__x0018_A_x000D_¾\_x0016_±w_x0018_A\¨ìhn_x001A_A_x001E_Yq_x000C_Æk_x001B_AÕ¥§çY_x0018_A)?ÍD_x0016__x001A_A_x0001__x0002_¸íçü_x000E_ç_x0018_A±1?rÓ_x0018_A²9öE_x001A_&gt;_x001A_AÄC_x001B_Éý(_x0017_Aâ_x0007_=ï_x000F__x001B_AÊßÒ»¹?_x001A_A@_x0008_|Í&gt;_x0015_ALb#ü-º_x0019_AT_x0008_h!+_x0018_ApòXÇ_w_x0019_A³q²Ïº_x0019_Ae_x000C_D_x0001_«_x0017_AÜ_x0002_îf_x0001_C_x0019_AíTJ1°_x0019_AÒòyÓûh_x0019_AÌ?CIN¾_x0017_Aºnv}q¹_x001A_AÅ_x0011_ÆÈî_x0019_AêÏ©ÿ{+_x001C_ARC(µ1_x000E__x001B_AÄ¯ï*à_x0018_A°Òì7×)_x001B_A¸ÄËwÂ·_x001A_Aö_x0010_ú´Ð_x0019_A×"vçç_x0017_A_x0004_¤³ñoà_x001A_A.6æÒ¾_x0018_AªPÁ®!_x0017_AZØ;â_x000F__x0019_ACûçýp+_x001A_A¾16!÷_x001A_AZ±x_x0012__x0005__x0006_¥§_x001A_A_x0004_ØÌb_x0008_=_x0019_Ax+Ì0x3_x001A_AEZ&gt;ÂdØ_x0019_AÒW\"_x001B_ALD_x001B_¥&gt;_x001A_A(Ýº¢vî_x0018_A^C_x0010__x001F_Ã_x0017_A$_x0002_R¼74_x0018_Azk8ïá_x0017_ART~	n_x0019_A_x000E_¹Ù&amp;b_x0008__x0018_AÄýc,+~_x0019_AZÖÆIok_x0019_Ax¥sÖ_x001A_AÍ±_x001D__x0015_gg_x0019_AþmÓxúH_x001B_A/_x0003__x0012_/è_x0018_A_x0005_|ÿ¯_x0018_Azz^Ôûz_x0019_AæSclFÈ_x0019_A }C_x0011_Öê_x001B_AVÎ\¯À¡_x0018_A0ô Î/R_x0016_A_x001B__x0015_+Ýu_x0018_A?qê*_x0019_AÜße_x0018_AT®Ø._x001A_A_x0008_D(_x0008_Qj_x0018_AÞz2Ôô8_x0018_AJ_x0001_yÜ°-_x0019_A,	ìg_x0005_ñ_x0019_A_x0001__x0003_ _x0011_÷_x000E__x001C_A_x0010_^ÇFÏ_x0017_A:ûG)¤ä_x0019_A¶_x0019_ãÑª_x001A_A7_x0002_çt°^_x0018_AJðt]_x0004_u_x0019_A'u~_x0019_AÆ¯4ëO_x001A_AH_x001C_.8$³_x0018_AÙ!î_x0017_ ô_x0017_AÚ|üÕÁ©_x0019_A9N4©¨_x0018_A_x0004_	}Ó_x001E__x001B_AoHéHÏ_x0014__x0018_AW/­Þñ_x0019_A&lt;_x000D_¼°þ_x0018_A!'¬.©J_x0018_Aª_x001B_(¯"H_x0019_Aâí=L?[_x001B_At\À¿_x000E__x0019_AÆØåÌ±ó_x0018_A|o°5Ãû_x001A_A´&lt;_x000C_f_x001A_A2F6þu)_x0018_A6Â´2}$_x0018_AåCÑt]_x001A_A²B&amp;ü_x0017_A½J¿_x0017__x0019__x0018_A, #B=*_x0019_A÷ç¬Ê+_x0019_AeF»NF}_x001A_A¡èS_x0002__x0004_d_x0019__x001A_A.Ï¶s_x000D__x0019_AB{.;_x0018__x0001__x0017_A®3¬&gt;_x001B_A)_x0019_ü«_x0004__x0017_AÊê´_x001E_øF_x0017_A(ú; _x0016_ _x0019_Aí&gt;38_x0018_A+}èæ_x0006__x0019_Arl_x001C_Þ.k_x001A_AØNì»_x001A_A_x0002_©a_x0007_9_x0019_AjîÊè)¹_x001A_At:_L_x0019_AlT_x0014__x0015_Õø_x001A_Aõp_x0001__x001C__x001B__x0004__x0019_Ao7Nw_x001A_A I¤BÖ0_x0017_A¾_x001E__x001D_â_x000B__x0019_A¿á"Bíö_x0019_AH¼ô_x001D__x0011__x001A_A_x001E_½²r'_x001B_ALj^o%_x0019_A(&gt;Õk!d_x0018_A¸#_x0003_g#r_x001B_AÖmyæ_x001A_Aäÿµ_x001B_AUþÜkT]_x0019_AÌÓ&lt;Âá_x001D__x0019_AÅË¾D¥_x0019_A@_x0018_pä?_x0016_Af_x0014_&gt;qJ_x001F__x001B_A_x0001__x0003__x0006_7[^_x0019__x001A_AÄÆé_x0006__x001A__x0019_AË_x000E_rêf_x0015_A_x0002_§ßqrµ_x0019_Aö_x000B_ý-¿_x0016__x0018_A÷¶1ëÚ½_x0019_A_x0008_Ô× U_x001A_ArÏ(ï_x001B_ö_x0017_AbN_x0001__x000B__x001A_A&amp;×Â4f_x001A_AÍoóø_x0019_Aî5Ö¾vç_x0016_AÖÑÜ\_x0006_¼_x001A_An»ñ_x0018_Ú¬_x0019_AZè_x0004_W_x0017__x0017_A(¬v¦_x0015_AÎ'_x0004_i²a_x001A_A_x0016_p-?qµ_x001A_Aïý¤Z«_x0019_AÛ£#¨w_x001B__x001A_AÆÍµJ6°_x001A_A_x0008_ý_x0005_l_x0019_A®¼Ö_x001A_&gt;ë_x0019_A &gt;Vêy_x001A_Aª_x001F_Ô_x0016_kM_x0018_Ap_x001B_Ó{_x0019_I_x0019_AÖÄCÐbñ_x0019_A_x001E__x000F__x0002_û_x0019_A®.]¥T_x001B_AK¹=nG¹_x001A_AS¦nþ_x001B__x0017_AÐÉ}E_x0001__x0003__x000F__x001A_ApãL­Âº_x001B_A¸­O¤\_x0017_A4j&gt;Ê$þ_x0018_AfÔÆ®¯_x000C__x001A_AÔâm»_x0012__x000D__x0018_Af²øc¼_x001F__x001A_A2_x0019_cËúÜ_x0019_A¨Ì­s¢_x0019_AC¨Xçö_x0017_AÊÖ¶ê_x0001__x001A_A4gÞ^ý_x0016__x001A_A"K_x0017_²Â_x001A_A6_x0001_°'©Ã_x0017_A]_x0013_ë}_x001A_Aôå@@|_x0004__x001B_A4ùm(	_x0018_A$_x0001__x0005_Zf_x0017_AB[W½½Ú_x0018_A°¬ó_x0013__x001E__x0002__x0018_A_x0008_Ûh=¼Ô_x001A_A_x0004_ÔVoß_x0018_A_x0004_M:Ä__x001B_A¢ÈÛ¥ü_x0016_Aþ²Á&gt;+_x0019_A°Lk¸Á_x0018_A¡¤ßüÉ_x001B_AÄü_x001E_æÌ_x0018_A[_x0018_T¡_x0016_Aíð_x0018_8_x0006_Ø_x0019_AnÂû_x001B_/_x0019_A.óÐÂ_x001B_A_x0003__x0005__x001A_ñGáò_x0019_AìU[Ç_x001A_A@LãA¿_x001A_AÍ:_x000E_l¾_x0013__x0018_AI_x0017_áí_x0011__x001A_A_x001C_ãlçx`_x0019_AÊ.!¤FO_x001A_A_x0010__x001E_÷_x001B_ç_x0018_AH ÷l)_x001C_AhÝwÁ_x001A_A_x0002_lÊµ.x_x0019_ARÒ³ðç_x0018_A0_x000C_(êv¥_x0019_A&lt;Ê²bÚí_x0018_AÐ@WãAæ_x0018_AÌ_x0007_N(_x000C__x0018_A_x001F_æ}õe§_x0018_A_x0006_ ´¶è_x001A_Avº%%B_x001A_AL_x0007_WÒÊ_x0019_At«_x0014_n_x001B_Anå'D_x001A_A²_x0012_Ä_x0019_Ahÿ_x000E_^_x0019_Aëxx×À_x001F__x0019_A_x0008_ÄM°ª&gt;_x001A_A¸}îiÉÄ_x0017_AuT&amp;_x0019_AD_x0012__x001E_ d_x0018_A{8#E_x0001__x001A_A&amp;'¯ _x0018_A=L¹_x0004__x0006__x0007__x0002_í_x0019_A_x0002_fµ§LÜ_x0019_AqN£Å¢_x001A_A'/å_x0005__x0018_A@ÓÏr_x0019_Aþ&amp;_x000F_S_x001B_AÉú7#_x000D__x0019_AáãÂ­_x0019_A"Iõ·¯3_x0019_Aø	ÁÌ_x0001__x001C_A9¹ÄÓ¶R_x001A_AÌ_x0014_è7ë_x0019_A_x0018_SÇ8_x000D__x000E__x001B_Ah_x0013_Vªà_x0018_A"Q¨_x000D__x0008_±_x001B_A8TÙ_x0007_0_x001B_AMº®ØÂ_x0017_AjJ!ì[&amp;_x0018_Agò¯(ÓR_x001A_Al_x0006_Q_x0003_=j_x001A_Af8ò°ûù_x0017_Aè²1Íó_x001B_A_x0004_^³(_x001A_A_x000B__x0002_\&amp;_x001A_A¤ÿóÐÎ_x0018_AFùým®ò_x001B_AÆ&lt;#¤Û_x0018_Að_x0018_Ä_x001D_V_x0018_A¾w÷ÖÝ_x0018_ATþ9[W_x001A_AîìoA_x000B__x001A_A~c^dëJ_x0019_A_x0001__x0002_{(-[:§_x001A_A^«_x001E_ëÔè_x0018_AÂ?nv_x0019__x001A_A_x0017_lIbDk_x001A_A*U¶_x0013_-_x001A_A_x0005_ö\½_x0008__x001B_A_x001C_lOOì2_x001A_Avä[Ù_x0016_AgÉ¤v_x001A_AT¹âã:_x0004__x0019_AdÚÖmK_x0019_AÒQÀ:z_x001B_A,¯ZÁèá_x0016_AÒv²1_x001A__x0017_Aó¤6À_x0018_AÀ`f_x0004_«õ_x0016_A¦_x001A_ðïn_x0019_AÄ?Ô8_x0019_A^_x000B__x0011__x0011_d_x0019_AÌ3é{äá_x0017_Aô_x000D_ÙÙÊ_x0019_A_x0018_­3tØ_x0017_A­ÓøÄ_x0015_W_x001A_AêbJª7_x001A_AfXKäÞÞ_x001A_Aþ=º_x0014_2_x0018_A_x0016_GOÔl_x001A_AÊÔm8°4_x0019_A*éÐy,ö_x0016_Aº(e,2_x001B_A|U£hï_x0016__x0019_AZ_x0003__x0013__x0001__x0004_	_x001A_An_x001B_[©Ï&gt;_x0018_A¥ôÓ_x0018_A\¯_x0013_r%Ð_x001A_AÌ}Ì$^_x001B_A_x0001__x0019_#ò_x0008_ó_x0019_AÄ¢rüØî_x0018_A½îùZ§_x0016_AäT Uã_x001A_A_x0014_7_x0015_DB_x0018_A_x001E_ö_x0013_~PD_x001C_A¼z«·_x0016_¥_x0019_AØTnZE5_x0019_AÌ°5Í5_x001B_A)1Z@ã_x0017_A6CíY!_x0018_Aéà})_x0019_A±s¤zÏ_x0017_AØ×\Ø;_x001D__x001B_A_x0003_©QP¡_x001A_A½_x0015_ë_x001A_AÇøaÁ_x001A_AÚéxR_x001A_A¼wÎEA_x0017_AK8hV"_x001A_Aj?]6êû_x0019_ADB­ìö_x0018_A_x0002_*ÚÓóg_x001B_A¤Ñ ³_x0016__x0019_AfKý9þ&lt;_x0019_A©èL_x0018_A,W~_x000D_%_x0017_A_x0002__x0003_¾)×Øz_x001A_AøÿÆbQ_x001C__x001A_A²ÓÉ£ò_x0019_Aæ£*«_x0007__x0019_Aä_x0002_øj_x001A_AªóÁ_x0018_Í_x001A_A^ÉÎ7_x0016_A_x0003_¤ñnÙ_x0019_A,Æ¶0®_x0018_AÒG_x000E_à_x0018_K_x0018_AfrÆ¾*_x0019_AdÙ¬=é_x0019_A´ø-ßÐ_x0018_AXXP,î½_x0018_A_x0007_m¸ñ¡¡_x0019_A¨²EÚ;_x001A_A_x0013_iaªÉ_x0001__x001A_AlNf¥_x000D__x0018_A¼ò±² _x0019_Aït_x0005_ài_x001A_A¤X_x0002_ù Á_x0018_Aj¤2ó_x0007__x001B_AÐöp_x0013_ê_x001A_AX_x000B_R`¥_x0017_A²_x0018_íóÖ_x0017_ABâÂF&lt;/_x001B_A¢Û1_x0013_ÅB_x0019_Aje_x0016_E_x001B_A¸_x000C_O_x0007_pM_x0019_A	mé5¤_x0018_AR¾'ØI_x001A_AÔÅ¡x_x0006__x0008_-%_x0019_A¨õ³w_x001D_A Ä_x0005_*s¼_x0018_A:¨Ë_x001B__x0008_L_x0018_A59ñB_x0006_²_x0018_A^-_x0015_¦¾½_x001A_AÜø_x0005_è­ô_x0018_AàWÆÜI_x001E__x001A_AèöA)_x0019_A_x0008_IPi?_x0019_Aê6ÊFP_x0019_A»ÿ¿ª=_x0019_A¼_x000F_ù_x001E_'_x0019_AÏ½¼ÅÏÄ_x0018_A÷T$=C_x0002__x001A_AÙö_x0007__x000F_òÈ_x0018_A_x0018_XLB_x0002_Ø_x0018_AÄo­I"ô_x0019_AZ_x0004_§]_x001A_Aö½ã0Mñ_x0017_A%_x0001_¤«_x0017_AÍdt_x0019_A+_x0001_ÁÙ_x0018_AÄW"¢_x000E__x001B_A/ÃýóÍ_x0016_A_x001A_îîv#_x0018_Ax&gt;õzUÛ_x0019_AÍ_x0003_&amp;Å3_x001A_A¡1_x000F_ýáP_x001A_ARþ_x0001__x001F_t_x001B_AÒ3ãÏ_x0016__x0019_A_x0016_$ñ_x0018_A_x0003__x0005_e_x0002_¿_x0012_I_x001B_AcÅÏ¦:_x0019_A_x0014_DcJÊ_x001A_A5yaöä_x001C__x0019_AIÆUc_x001D_&gt;_x0018_AÎ	$ë_x0019_A|Ï«4Ã_x0017_A*_x000C__x0004__x0017_{_x0019_A³¢£]_x0018_AxÑS'Û_x0019_A%¸_x001F_cC¢_x0019_A_x001D_NÀ_x000F__x0019_A¶ý-7Ù¡_x0019_A_x0010_ï·î_x001F__x0017_Aò-ÙgÍ_x0018_AOÄÈ_x0017_A^ÙNl«_x0019_A(¯û_x001E_Å_x000B__x0018_AàO¾_x001A_A=VÍX{_x0018_Aö`(_x0012_2_x0017__x0019_A_x0004_}_x0017_Ø¢_x0002__x001A_A°lÖâ._x0019_Aq~8âo_x001A_AÂJb4iî_x0019_A×_x0007_\Ô _x001A_AìkI=`_x001B_AÆ!_x0001_«ê_x0018_AÈú#u©_x001B_A|¿_x001E_ú1ñ_x0018_A½hr]¸M_x001A_AfÕÆ_x0001__x0002_	e_x001A_A_x0019_CU%Ú_x001A_Aäs_Cÿ_x0017_A8xá$_x0019_A¡k_x0003_ý_x0019_A_x0018_)_x0019_ÊäÇ_x001A_A6_x000B_HÁ_x000F__x0018_A´X=¾»¹_x0019_A¥TJs_x001C_A(.Ð_x001D_h_x001A_A_x0014__x0019_._x001A_Aß6_x0018_A_x001E_$3mj	_x0017_Ad¢_x0019_A¾ü"$gP_x0019_A_x0018_2&amp;,_x0015_7_x001B_AÆ¨\¿Ñ_x0019_AfTÄ¹x_x0019_AZCÍ_x001A__x0014__x0018_AäR¼_x0018_A	%P_x0002_y_x0019_A¨¯_x001A_2_x0019_A¼}'¶6×_x0019_AîH,'j_x0017_A_x0001_KM2ËÕ_x0019_A±HÓ7_x0018_AÐyøLÙi_x0019_A¶_x001D_Ð_x001E__x0018_AeÝe_x0006__x0017_A¼dÆ½*à_x001B_A±ÚN8´_x001A_A4_x0016_¤]a_x0014__x001A_A_x0003__x0004__x0006__x000B_æ"`B_x001A_A¢Ã_x0005__x000C__x0018_ð_x0018_AþäRi_x0018_A_x000E_{Ûô9Þ_x0018_AEZ_x0003_oÍ_x0018_Aèº)­Ô_x0019__x0019_A§u_x0012_=¦_x0018_Ac	Yñ¯_x0016_A6øã8&lt;K_x0017_A_x0008_ëVç£_x0016_ALê_æC+_x0018_A¾1aÃ_x0019_AkûUù_x001C__x0019_Ab°ÞH_x0018_A½H·Ìk¤_x0016_A_x001C_¥_x000D_s!_x0019_A_x0010_eH_ù_x0007__x001B_A_x0006_¬ELL_x001B_A¤To¸â_x001B_A.îç_x001B__x0019_A_x0016_)_x0011_ä_x0018_AÃ[Åü_x0002__x0017_AÀ&lt;ãA|_x001A_A_x001E_Ç]zW_x0018_A_x0016__x001E_cCð\_x001A_A#+Z_x0019_Ù_x0018_AÌCÌ_x0018_AäÀ8_x001C__x0015__x0017_A6VpN[_x0018_A_x0011_h_x000C__x0001_ß_x0019_A¹_x001F_;û¬_x0018_AF_x0008_ý_x0003__x0004_ñ¯_x0018_AÎrÓÖ_x0012__x001A_A¦ÞÍÈ=Æ_x001A_Aê´Wû_x0018_A_x000C_kEÉg®_x0018_AêXýÂ_x0002__x001B_ADº¹ÿí_x0019_AYß÷có_x0019_A@y_x0002_mÊf_x0019_A_x0004_Ê_x0019_S_x0014__x0019_Ab^©ÞC4_x0018_AÜÞhJOÜ_x0019_A=ýó.¨_x001A_A_x0015_mÕÒG_x001A_Aàö5_x0003_ìä_x0019_A_x0018_É±[_x0019_A Q@qÍÅ_x0019_AúÙÌ]{_x0018_A,U2_x0013_¤¬_x0016_Ar_x0013_ßÔ_x0005__x001B_A¥TÎ_x000B_«_x0017_AÊÈÃ__x001C_A0_x0001_§.Ú_x0017_A1:[_x001D_µä_x0019_AâÏ±_x0014__x0018_ADÍ®_x0017_AúÑ«_x0005_¡¤_x0018_AÖ_x0018_fÈR_x0019_A\K_x001E_2Ú1_x001A_A*R®ªi_x001A_Aú´&gt;g_x0008_ß_x0018_A\jg`§¦_x0018_A_x0001__x0008__x0001_*¼¯*_x0018_A|tOõ_x0018_AêC¸ûÐ_x001A_A_x0006_4Ìð_x001B_A§iEã¢_x0018_A\î_x0007_C®Ñ_x0017_A_x0002_¶¥Ãñ_x0005__x001A_A,_x0012_ë:_x001B_A_x000B_C·¥Ç__x0018_A²³ÅÐèt_x0018_Aá_&amp;qÕ¥_x001A_A¼5÷PI_x0019_A&lt;"à+çD_x0018_A°mð$?ß_x0018_A_x001E__x000D__x0002_XU_x0019_A¨¨_x001E_Ø¥_x0018_AÚO¦]'Ý_x0017_A_x0004_NbL	õ_x0019_A_x000C_v_x000B__x0019_AãðIÐ_x0018_AÃ_x001E_ê_x000B_9Ä_x0019_A#9ÊÈ_x0018_A_x001E__x0012_6à=_x0019_Ax_x001E_~½³þ_x0019_A¼_x001C_î9-~_x001A_A_x000C_Û_x0013_¿I_x0019_Aä_x0001_U¬_x0004_,_x0017_A¾Ù*N_x0003__x001C__x0018_A,=_x0019_ÿ_x0017_A_x0011_FLãÜ_x0017_A_x001C_6_x000E_÷Ó}_x0019_AìÎ²_x0017__x0007_	_x0003_n_x0019_A$³_x000C__x001B_ý _x0019_AÓè¶D_x001B_A¤ôÂ(k_x0017_AZç_x0006_å_x0019_A	ÙÑðÕ_x001A_AÐÇ_x0007_îé_x0018_A*ÝKÙøj_x0019_A_x001C_YÆBÀ_x0018_AºÆ_x000F_g~_x001A_A_x001E_XËÝj_x001A_Aµþäjô_x0019_A_x000C_ßmÓ_x0008_K_x001A_AðSíÄ'_x001B_AöQ_x000C_:UÖ_x0018_An_x0005_ð_x0010_°ð_x0018_AÐúã-´_x0016__x001B_AQ°?Ô°_x0018_A,¶éº_x0018_AµI]«Ô³_x0019_A(ðËÞ_x0018_Ahª}{2_x001C_A_x001E_Óì_x0001_Y_x0018_A_x0008__x0002_­_x000E__x0008_o_x0018_Aztg_x0003_j9_x0019_AÖQ(Ò_x001A_A ¼ÆC©_x0019_A_x0019_ü_x0015_úõý_x0017_Aýéö¸ç_x0019_Aö_x001A_F4_x0004__x0019_A$"_x0019_Ç_x0019_A_x0012__x0015_¹_x0006_E_x001B_A_x0001__x0003__x001C_A_x0015_´_x0019_A-É{_x0006_K_x0018_A_x000C__x0011_ÁÌû_x0019_A_x001E_[+XÔa_x0019_A@³Xo_x0002__x0019_A&gt;rÆÏ;Ò_x001A_Aö_x0012_¬Ú³¹_x0019_AöÅb$ÆD_x001A_ApèÞ_x001B_(_x0017_AbÝ'R_x001A_A_x0008_j£ñù_x0018_AD;2i_x0013__x001B_A.ò%¦_x000F__x0019_AAfI_x0018_AbjÞ4n8_x0018_A_x001D_%_x0008__x0015__x0004_H_x0018_AlÝ_x0012__x0018__x0016__x0016__x001B_A2¤va$¿_x001A_A,Ìò3C_x001A_A2õ_x001D_¹_x0007__x001A_A^¿*Ê_x001B__x0019_A^@ó_x001E__x0003__x001A_AjCIÙ_x001A_A"_x000B_Å£_x0017_Aà8àbÇ_x0019_AÖ«L_x0006_3û_x0017_Aô¶Î×!|_x0019_A_x001A_úq1×_x0016_AÐ\ýtWÿ_x0018_AD?wî _x0019_Aã_x001B__x0016_ã1r_x0019_Ar_x0014_m_x0002__x0004_/)_x0019_Aæcd´}_x0016__x001A_Añ^#y«_x0018_Aäìÿ_x0003_~@_x0019_AÔr£tú_x001A_ATÝVIk_x001A_A´'V|_x001A_A%Þ_x0017_)_x001A_A*v1d_x000B_B_x001A_A_x0010_=_x000C_é_x0010_R_x0017_AÈÏu¥äZ_x0017_A§_x001C_@_x0001__x0019_AIdPÂ¯_x001A_A_x0010_e¢aT_x0019_A^-¨çê_x0019_AÛ÷Ñ«H_x0019_A$öþÀ´_x001B_AÌ2?à _x001E__x0018_A¾l2&lt;w_x0018_A_x000E__x0004_æ_x0013_õ_x001A_A[_x0011_@ß_x001C_0_x0018_AKéÂ¥Ì_x001A_A¾ñGO_x0018_Ak-!_x001A_A$²à¹F_x001A_A*ý_x0012__x001F_	{_x0019_A26©]M©_x001B_A²´¦Ö_x0008_z_x0019_Aç_x001D_°=_x0019_Aåm¼pÆ·_x0019_AîCÖ_x000F_®_x001A_A°_x0004_.îµ_x001B_A_x0001__x0003_òf_x000C_ÑÛ_x0016_AÍá?A®_x0019_Aõò¤_x000C__x001A_Aòzü;Å_x001C_A_x0004_ðñ_x0018_ÂA_x001B_A²ð_x0016_¬«_x0007__x001B_A) £¡_x0018_Ay !è_x000B_._x0019_A«ñÅûÏ_x0017_AHj2Ût_x001A_Aº.S_x0010_#_x001E_A#©_x0008_þ_x0004__x0018_A_x0006__x001D_³D(_x0018_A'å¶_x001F_³þ_x0018_A8w¨éð_x000D__x0017_Af18)oA_x001A_AO (ä_x001A_AòÐ\:_x0018_Aúh_x001B_ÿ_x001A_Aê&amp;ÑN?_x0004__x0018_A)\ûV_x001A_}_x0018_A**K?_x0019_A²_x000B_&amp;Ó_x000D__x001C_A_x0004_0V_x001B_Aþ_x0014__x0012_($_x001A_A"ª¿Õ(_x0019_AªËyð/_x001A_A7iÆ_x000C_Ô_x001A_AÆ_x0002_¯í_x0005__x0018_A¶x¾¯_x001A_­_x0017_AZm»å¿_x0019_A¤Ú)_x0002_	ô÷_x0018_AXw_x0005_¶¼_x0019_A.&lt;"mó_x001B_A_x0012__x0002_h!lN_x0018_A,ÃÞ_x0001_?¸_x0018_Aö_x0002_w_x0004_Ü_x0019_A.I_x001A_&gt;*_x0017__x001A_AfÅ!ÍÃË_x0016_AÆnØ_x000D__x001A_AüùÉET_x000D__x0019_A_x0015__x0011__x0005_Ò^_x001A_Aß¥îº_x0019_Aè,¦Q¿_x001A_A,Ú¬;sØ_x0018_AÞµ¦IöÑ_x0016_AhÊÞëü_x0019_Al:ìoN°_x0017_AÚÙ_x001A_µ_x001B_A98Çi"@_x001A_AÌ]_x001E_,ô_x001A_A_x001A_å{Üµ°_x0018_Aº¹_x0007_ù×_x001B_Al_x0006__x0004_©À_x0016_A-Ç¤	c_x0019_AÄn9_x001C_e_x001A_A¥¿Q&gt;_x001F_a_x0019_ARtß$ë_x0003__x0019_AezÍ¯L_x001A_A\_x0006__x0008_Ñ¥_x001A_Aä?eÿÚ_x0019_AÆ_x000E_v_x0018_t_x0019_AÜt×·_x0019_A_x0007__x000C_æ_x001B_Pe$_x0003__x001B_Aº£P{Ýl_x001A_AH Ü&gt;Ü±_x0019_Aª_x0006_òFUU_x0019_A¸¯_x0001_ý¢X_x0019_A°8[ÞÍ_x0018_Aæ_x0007_ã|m_x0018_Arð!_x0008_#z_x0018_A4$=_x0004_eb_x001A_A_x001D_©UÃ	_x001D_A À¿_x0019_A_x0018_SÚ_x0002__x001B_AÖ°XsÒ_x0005__x0017_AÐ_Ðaú_x0018_Ac)_x0013__x000B__x001A_A0ã³&gt;:_x001B_A¹;v/J_x0019_Ap7¸^¼ñ_x0018_A²êýP_x001A_Az~U;_x0016_Á_x001A_A_x0017_îá!ËC_x0019_A1Æ(Ô	Þ_x0019_A*_x0001_ÿ²_x000B_ú_x0015_AÎ­g_x0014_úÃ_x0019_A0öÖ_x0005_Z_x0019_A¥rÝCá_x0019_A_x0001_a[hÐù_x0016_A7ðL&amp;þª_x0018_AÒê?,_¦_x001A_A&lt;¯QeÎ_x000F__x001B_A~¡%éµ_x0016_A_x001E__x0001__x0002_þ_x0019_A	(U._x0019_A¦4Å_x0019_AÙOJs?_x001A_A¾àF*Ò¡_x001A_Avg+Ù_x001A_AXð_x000D_îZ_x0019_Aj+ËmG1_x0019_A]ö_x0019_A8_x001B_AXØY2_x001A_A_x0005__x0006_K_x0019_A¨@?w¿_x0019_ASé&lt;­»_x0019_A¸_x0019_P_x001A_AJ©j¡ýµ_x0017_A_x0008_»tÞÑ=_x001A_AÑÀé¥¢_x0018_Aì/Ú_x0001_Ñ_x001A_AT0Ýudi_x0019_Aõ_x0011__x001D_±}¼_x001A_AîIE_x0016_ô_x0018_A_x0001_Ù_x001A_0_x0016_¤_x001A_AÀA'dr_x001A_A_©¼$»_x0018_AV££Æ_x0017_A¹Üx@¼_x0019_Aqø_x0007_Æ_x001C_u_x0019_A_x000E_D_x0018_ºï_x0019_A¡íÛ±_x0016_A0jÚ%³_x0019_AØ¶pS_x0007_[_x001A_An;óë­_x000F__x0019_A_x0001__x0002_ ¿­t_x0019_A8®uõ?_x0018_AH_x0003_»ò0_x0015__x001A_AÒYÿñ_x0013__x001A_A0ó/?_x001B_AèY_x000B_ôÙX_x0018_A_x0010_ìñ¡à_x0019_AgRgÁTé_x0019_A_x0006_õ_x0017__x000B_û_x0019_A_x0006_ÕmNÞâ_x0017_A_x001C_Pvs__x0019_AQ7ð¯p_x0003__x0018_AÀ¼º8/¾_x001B_A¨#â·}_x0019_At{ùbr®_x001A_A_x0018_Æ_x0008_'-n_x0018_AyÑÎa_x001A_Aìf¨«Ê_x0018_A7¶è96_x001A_AL½_x0002_.Ï³_x0018_A_x0005_'5´|_x001A_A*r_x000D_}Ns_x0019_Aóß±·_x001B_AvvW¼_x0019_AÜ~b)Õè_x0017_A}x&amp;þÏ_x0018_A^Gñ¥_x0018_A?(ûµÆs_x001A_Aæ02É6*_x001B_A"LsBúú_x001A_AP0Ù_x0002__x001A_AÇ´sF_x0002__x0004_z_x001A_A_x001A__x0001_çíÕÈ_x0019_A_x0017__x0010_«ák5_x0019_Aúj_x0003_¥_x0017__x0019_Af6 Ø¶._x001A_AÃö²|u±_x0018_A_x0004_±Oc¥_x001A_A6åà­Æ_x0019_Aðä¬­jx_x0018_ArÙHí³_x0019_A©Iº»¹_x0019_A_x0017_V«½_x0019_AØXx.Ý_x0017__x001A_AX_x0011_&gt;ò&amp;_x001F__x0016_AÌ0dw\_x0019_AØCá÷_x0008_*_x001B_AâP«Á_P_x0019_A.`t_x001A_A´_x000B_à£t_x0018_Aî__x0019_¶²_x0019_AÒª_x000E_Ô_x0013_-_x001A_A6ñöy_x0007__x001B_A~4_x0016_þc¾_x0018_A_x0012_Ô_e'_x001A_A¢qRo_x0017__x0018_AæÄ_x0017_£õÎ_x001A_A8-à³_x001B_A_x000D_ÑüX'_x0016_A¸L?_x0019_A ··_x0019_=_x0019_Aº;oSn¬_x0019_A_x0004_xâì_x0001__x0010__x0019_A_x0001__x0004_,ÕÿjÒV_x0018_Aîñnæ_x0004__x001A_Ap_x0015_uØf_x0019_ADÐ?_x001E_KQ_x001B_A_x001D_ýí÷6_x0019_A[`Aoý_x0018_Aaàªnô_x0019_Añ!_x0002_/_x0019_A_x0018_bþW_x0018_A(ìK_x0006_{_x0017_A6íM3$Ø_x0017_A¨;Ày_x001A_Ah_x0001_ÇîH_x0019_A_x000D_f¹½§Z_x0018_Aþ_x0013_/åÿ_x0017_Aîló_x0014_Hù_x0019_AäÐù_x000F_ü}_x001A_AÐ{Úð´_x000C__x0017_Ah§D_x001B__x0002__x000B__x001A_A_x0002_¹_x0003_? ;_x0019_AnÎ=ß_x0018_A_x0010_/Ç_x001A_Í__x0017_A@³t4·_x001B_Azb÷F_x0012__x001B__x0017_A\»¯ñÐô_x0019_A#éó´_x0019_A¶½-_x0010__x001B__x0019_Af_x0001_/_x0004__x001A_Aª~p}D_x0019_A_x0006_?s]_x001C__x0017_AË&lt;yÊ_x0015__x001A_Ach×_x0002__x0004_Ñ_x0019_A¸{u%S_x0018_AßRE¼Â_x0019_A.c_x0018_gÚJ_x0018_ArÊ(_x0019_AÚy_x001D__x001B_+l_x0017_Aî®$_x0010_!ó_x0018_Al§ZÙ¸¢_x001B_A_x0018_/ºÀÌ_x0018_A5ý{Àîl_x0018_A[°Ú?)F_x0019_AÐ;(_x0016_÷_x0017_A® *B@`_x001B_AÌGB_x000B__x001D__x001A_A?µúS__x001A_A$XÍ#`]_x0017_AÌÿôç ï_x0019_A_x001F_F_÷_x0019_A¬F3_x0019__x0018_AÈ_x0005__R9ú_x0018_Aº$81¦®_x0018_AøÚ_x0005_k«ï_x0019_Aø¸º_x0003_$_x001A_AhßÙ¾u_x001A_Aõ#ïP_x0018_AÞ_x0018_°Ì»L_x0019_AÇîÇ{f_x0015__x001A_A_x0012_/_x0016_ÕðÓ_x001A_A_x000E_¯_ÀÏ_x0019_A_x0012_ò7­W£_x001A_A_x0004_áªëÐm_x0019_A´Ô_x0001_Óè_x0018_A_x0007__x0008_|_x0005_\_x0003_±_x001A_Aé_x0004_iÎ&gt;_x001A_A$EGÊ¼_x001A_A_x0014_ÁÃ¡_x001B_A_x0012_eÄdK_x0019_A_x0004_¶Uãf;_x0019_A_x0019_EÔTx_x001A_A¯±·_x0017_A(+_x0008_P ²_x0019_Aîïý³_x001A_Añ_x0010_C4_x001A_AXîÖ¦°_x0019_A_x0016__x0018_Í'¡Þ_x0019_AFtnÚGt_x0018_ArÕÛÔÁ_x0019_Aº[#²Ç_x001B_AH~ß,_x0011__x0017_AîÚUy0Ì_x001A_AX:7µ_x001A_ö_x0018_AJÎE°_x0008__x0019_A¿vBÒf_x0015_AÖõÚôï_x0017_A~_x001B_Ê_x0011__x0008__x0014_A k¤iÙ_x000B__x001B_A04Ó_x0019_Ax*cÛ_x001A_AFËEª¶¢_x0017_A_x0001_ÍQ_x0002_R$_x0019_ApÿÄENd_x0019_A¨þá­0_x001A_A_x000D_Â"_x0017_A_x0006_n_Û_x0001__x0003_v°_x0019_A¸åÏÔ_x001A_A0Ë!~_x0012__x0019_ABÚd!_x0014_Õ_x0019_A"·!­k°_x0019_A}Ø±·_x0018_A_x000D_-_x0018_-_x0002_f_x0019_A4¾±P_x0018_Aäl__x0013_ÏØ_x001A_AD_x001A_ó¾}Ë_x0018_Aí_î_x000D_â_x0015_A~üàyÛV_x001C_Aª·_x000E_N_x0018_A!£*½Ç«_x0018_ATzì¾m5_x0019_Ak:0×ø_x0019_Axo_x001C_ûX_x001B_A¸_x0001_4æÊ_x0018_AI¬fq_x0018_A_x001E_ï1slÙ_x0019_A&amp;ï#v_x001D_7_x0018_ALÆ8I£Ú_x001B_AdP6)½ _x001C_Aì0¥Ú«_x0017_A&lt;eP®_x0017_A6(¾ùÇ-_x001A_A_x0001_èáÎ_x0019_A&lt;_x0013_ëi_x001A_A¶ì_x0006_8u_x001E__x0019_A_x0010_bë_x0010_´×_x0017_AÖd+ÿè_x0017_A²Õ9öY_x0018_A_x0001__x0002_¸R²Qüº_x0019_A ®5Ø*_x001B_Að×FÍ-_x001A_AÞ·­_x0019_§_x0007__x001B_AmQ¿d_x0019_Aù&lt;Üö_x000B__x0018_A Oe7µ_x0019_A°p«w_x001A_Aà£6c_x001A_A Bv _x001A_A`Þ_x001D_T_x0008_©_x0018_Atx_x0014_£°Ø_x0018_A[±R_x001A_Aø­Ãrµ_x0018_Aò_x0004_d­ë_x0015_A¼_x0011_©LAC_x0015_A_x0016_å»_x000E_X_x001A_Aþ¤_x000B__x0014_,ß_x001B_A3ór9)_x001A_AjQ7d±ü_x0018_A_x0006_¥]N_x0019_A³CÖ_x0006_t2_x0018_AlÌ,a¹ª_x0019_A:J_x0006_gï_x0019_Aþ_x0018_|_x0019_Aôpç2ºì_x0016_AÖà_x000F_ô4_x0019_A"ís þ_x0018_Aû­}à_x0019_ApÞëQl_x001B_A_x0016_U/;_x001A_AÐ1_x0004__x0002__x0003__x001D__x0017_APâ_x000F__x0008_%5_x0019_Aw_x0001_Û?Ú_x0019_AfÒSKþ_x0019_A¡$¯iôK_x0019_A÷_x0007_&gt;á_x001E_$_x0018_A¦æO_x0019__x0013__x0017_A¼Ð 4_x0017_AÁÜx¥_x0017_Al¯&lt;_x0001_Ü_x0018_Aæ;@M&lt;_x0019_AèÑ=ùg_x0019_AØÎq°y_x001B_A´6i½K_x0019_A_x001C__x000F_a_x0013_&lt;_x0019_ARCÜ&gt;_x0019_A_x0012_í`1îÃ_x0016_ATÓKfa_x0016_A ÍºM_x0018_A®]ð_x0006_AØ_x0016_A$y1AÇb_x0017_AÄ_x0003_".Ý_x0018_AÄ{_x001B_AØJ&amp;«ä_x001A_AÖ=¿__x000C__x001B_AõH}o_x0018_A¹,º0_x0017_A&amp;¾_x0013_I_x000C_f_x001B_AzAÚ&gt;&amp;¦_x0019_A$,÷ì_x000F_._x0019_AUu&lt;Ü_x0017_AjÑXbÂ@_x0017_A_x0001__x0003_J$±a§_x0018_AicKfÒ_x0015_AÄ«_x0018__x0004_ì­_x001A_Aêz_x001D__x0013__x0014_._x001A_A\Zêy_x0019_A_x0006_¼_x001D_h_x0017_AÖ¢ågJ&lt;_x001B_AY­_x0006__x0003_R_x001A_A,_£Çç[_x001A_Av3Ô¸ã_x0017_Ae³_x0013_g±_x0019_A¼5&gt;Vì_x001B_Ax¶ßy_x000B_Í_x0016_A@Ã_x0017_Q¨8_x0019_AîÂI_x001C_QW_x0018_AZ\å_x0004_·_x0016_Aö_x0016_RÂ_x001B_AÚ_x0017_­_x0019__x001B_Aû4×VÇ_x0018_A_x0010_·ò2lj_x0019_AàUÈ_x001D_p_x001A_A¶1Ífå_x0010__x001B_A 8_x001E__x001A_Aä¿·áOê_x001B_AT¹U£ª:_x001B_A3pQñ_x0002__x0019_A_x001A_£_x0019_*¤¥_x001A_AX_x0001__x0017_[_x0019_A~_x0007_¹_x001B_Ïò_x0018_A~_x0011__x0013_çü²_x0017_A¶&gt;Ó _x0003__x001A_AQºS_x0001__x0002_o_x000F__x0018_AÎm_x001E_¸»_x0018_A~_ÂÛÊÉ_x0017_AÀéó£_x0016_­_x0019_A,_x001C_J¨_x0018_A ÿVÏhý_x0015_Al_x0018_»ç_x0019_A®¾ÞN_x0016__x0019_A¶'»W_x0005__x001A_A0^ßXß_x0018_A_x001B_ò¿Ýd=_x0019_A_x000F_à@"¬ß_x0019_AF,öÑ_x0017_A_x0010_µ¸#-ç_x0019_A)_x0016_K_x0014_³8_x001A_Ac´n@_x001A_A_x0014_»Ýµ§_x0019_A_x0006_ÜÞ_x0011_!_x0019_AjK÷Ç _x0019_AýåÔáF_x0016_A!_x0017_Aw)+¢_x0019__x001A_Aì£=¡ò(_x0019_AÇ'MèN_x0019_Ap´Å%Pñ_x001B_AJïÝä_x0017_Aú©Å_x0019_A__x0001_£g_x0019_A[QÙï_x0018_Ax*=Ì8_x001B_Aî|h7¿Ö_x001B_Aä²dGG_x0011__x001B_A_x0001__x0002_PÛXë¡W_x0019_Ap ð5ð_x001A_AÞÜB|	_x001B_AÀ]7_x0013__x001C_A"¤¯ôó_x000B__x001B_A¨%`¨_x0010__x0019_A_x0001_õ2_Êe_x0019_A~¾&amp;Åi]_x0019_A¨¬LOVk_x0018_A(.(u_x0018_A²*r¹_x000C__x0019_A]Ã*g_x0006__x0005__x0019_A¶UÒn_x0018_A^Åzo_x0016_ApÑ¼»Pð_x001A_A_x0019_º_x0019_Z_x001A_A_x0001__x0008_üI_x0007_Æ_x0019_AÓØë©_x000B__x001A_A¹sçDÀ	_x001A_Awoì4_x0018_Aü²Übm_x001A_A0v_x001A_ê'_x0019_AF%­pð_x0018_A"£ÍÈ,¸_x001A_AÞ_x0017_!û@O_x001A_Aø&lt;­ØÞl_x0019_A®ãÕÂ_x0019_AþïyùU_x001A_AûÆ×eWü_x0017_AÈ_x000E_Ò(^,_x0019_A_x001A_e~¿ÜA_x0019_A_x000B_Xú§_x0001__x0003_A·_x0014_A_x000D_	iÙ'_x001A_AÄ_x0004_ê_x0016_A´_x0007_{·+_x0019_Aá_¿Áh_x0019_A:ðU)ó¡_x001A_AFO&gt;®Z_x0018_Ay_x0014_4ã#_x0018_A¾&lt;Ãc_x001A_A®ÙV¨o_x001B_A@é6§_x001A_A:Wh¬_x0004_	_x001B_Aô:}v_x001A_Af_x0002_öû_x001A_AÐs0£2þ_x001A_AìØH7´_x001D__x0016_Aä0Òa_x0017_Aè}!ø_x001A_A_x0006__x000B_¯¶Ñè_x001A_AUösc_x0018_A_x0019_j=¾2_x0015__x001A_A÷Ïæ\?¹_x001A_A¾=_x0012_*¿£_x001A_Að$¸_x0017_éû_x0016_AìÃ;¶Õ_x0018_A~«¡_x0010_=_x0018_AêÍrlñ%_x0019_AV_x0004_4àùi_x0018_AjÝ±_x0018__x001B_AZÈ8*Z_x001A_AN`_x000F_"_x001B_A§Z_x0019_A_x0002__x0003_dý_x0018_d¢Ú_x0019_Aì(ý_x0002__x0018_Aj²éAÏÊ_x0018_A»_x001E_÷E°p_x001A_ALµýb_x001D_¬_x0018_Aá_x0011__x0013_õås_x0017_AH¢6_x000D_Þÿ_x001A_A8¦[ÔÉ_x001A_Aô§&gt;ÜÆ_x0017_A³Kß!è_x0017_Aº»òó¦_x0018_Ab³Óld_x001A_A²G`ñAè_x001A_A8GðöYV_x0019_A`î4§å_x0019_AÞ_x001B_=õX7_x001A_AC_x0015_Ur ú_x0019_A^_x0002_ãìÚ_x0018_AÄóù0%Î_x0017_A_x0014_0_x0007_ðÀÆ_x001A_A³_x001A_Af_x0019_Af4_x0017_³­Â_x0019_A¤)_x0018_$2ÿ_x0019_Aî_x0001__x0003_ÔÚ[_x001B_AXuýs_x0018_Axg8µ_x0017_A6¬i#S_x001B_A_x0001_[C4_x001A_Arh¬Ù_x0012__x001B_AÊ2J_x001F__x0011__x0019_A¨Oj_x000C_DX_x0018_A¶r9 _x0001__x0003_ºF_x0019_AºüÜG_x0018_A,.ôn_x0015_K_x0017_AvrC_x0019_að_x0018_AJo_x001B_"&amp;_x001B_Aè`Ö_x0018_AhÜ_x000F_îøÈ_x0018_A`ÊEú\ô_x0017_A+ºÚ_x001B__x001A_A_x0004_ÁTo½¢_x001A_A^%_x001E_îÂ_x0019_AÎ0×o_x0019_Axí^$À_x0019_A$&gt;ó{0_x001A_A_x000C_J.KW_x0019_AF&lt;JÔ_x0018_A®¨_x0010_°C_x0002__x001B_APù1Es_x001A_A#hØ"'_x0017_AZõ¿_x0019_ _x001A_Aµ.o¾Ë_x0019_A°,_x0017_¢Ê_x0016_AÜÁ_x0003_ZC_x0010__x001C_ALó­Q_x001B_AU"û=È_x0019_Anvj9+¿_x0016_AJ.D»mÈ_x0019_Aþ;_x000E_5å±_x0018_A_x0005__x0018_o¾Z_x0016_Aä)5_x0019_³_x0018_A6#°b_x0004_ê_x0018_A\D_x001C_y¼_x0018_A_x0001__x0002_"E=Øÿ_x0018_A¼4ûÓ&gt;J_x0017_A_x000C_¡.-Í_x0006__x001B_A¹F_x0007_ë_x0014_\_x0018_A0_x0001__x000E_výx_x0019_A_x000E_ÐX¡óÐ_x0019_AÍ_x0001__x000F_¶_x0016_A_x0018_n&amp;ßï_x001A_Aê_x001E_âk:_x001A_A_x000E_Ê_x001A_AR&lt;ì)æ_x0019_Aõoøêè_x0019_Aä!î;;!_x0019_AHê2çy_x0019_AbÖ1ø_x000D_t_x0018_A_x0005_êª4ßt_x0019_AbËYL:_x0019_A3ôè_x0001_ë_x001A_AaÁ#_-_x0002__x001A_Af÷_x0015_jß_x0018_AÐ_x000B_+?ë_x0017_Aì7_x001D_JÎ_x0013__x001A_A\£pRõB_x0018_Aî_x0017_Ö#b¨_x001A_AL;©è|Ç_x001A_AÌ$#ålÖ_x0019_A*_x0005__x001A_úÊ_x001A_ASF_x000D_º_x0008__x0019_AòÆ.Å_x0019_A¤©wî\_x0019_A¡¸G)5_x0008__x0018_AÒ^Õ_x0001__x0002_st_x0019_A½Ü0_x0017_AØI$	KÙ_x0019_Aº0Lü_x0008__x0019_AqÀuk_x0018_Aà_x0003_¾_x0013__x0018_ALo_x0006_}4_x001A_A&gt;Þµ0S\_x0018_AÇ:_x0011_ZM0_x001A_Aþzu)x_x001A_A±yø§í_x0018_ASµÊ3R­_x0018_A3»#Ó_x0018_A¶æëä÷_x000D__x0019_ATÑ4&amp;_x001A_A³ÏMí_x0019_Aä9I)_x001E__x001B_A_x0008_õS2¾t_x001B_AÀ2Îª¨º_x001A_APøò_x001B_×_x0018_A_x000E_ð]÷v_x0019_A­Y:WdË_x0017_A#_x0004__x000F__x0019_AH¬úZt_x0019_A_x0010_xD_x000E__x001F_b_x001A_A!¯cë_x0018_AgÒ3O_x0019_A4yÞÄØâ_x0019_AÝé_x001F_À_x0010_Ó_x0018_AÍäò¦´_x0019_AÊôL¯â_x0018_A|_x0016_PÍìS_x0019_A_x0003__x0004_GÅ_x0001_»õ~_x0019_AP:_x0015_._x0019_Amy`,_x0018_AT#²Øä_x001E__x0019_A,¯Ñ¼ª_x0015__x001A_A"ßÿ1O_x001B_A_x000B_èÀvÁ`_x0019_AâóRxö_x001A_Ax:J&lt;Ç_x0018_A´sQ]_x001F__x0018_Aì!q'c_x0017_A¼özZ§©_x0019_AÜ ÀK5Ú_x001A_AxyTmñ_x0018_A`_x0010_òß,_x0019_AêãäÜkV_x0019_Aï_è,_x001B_AKÜÅøBÐ_x0019_AÌ¾þRÔ_x001A_AL;_x0016_¡Á_x0019_AÂ0®Ã0_x0019_AÒ¬ýà_x0013_u_x0018_A¢5§w·_x0011__x001A_A¾ÏS]å_x001F__x001A_Ax  Öï-_x0019_AÞX,h×_x001B_A,±2È_x0019_AÄ"_x0015_+_x0017__x001B_A_x0019_ëû:Í_x0019_AÐ`ôM_x0002__x0019_Abü_x0003_¡_x001A_AFcJ_x0001__x0004_i5_x001B_AØüqÂWå_x0019_Aõ%V]å_x0019_AGàDòü1_x001A_A§¾Ìå_x000F__x0018_A_x0003_ ¬ß_x0017__x0019_A£z'/ôb_x001A_AûÞ¿Å·_x0018_APôÅ¶µ×_x0019_Aâ»l³¦_x001B__x001B_A]û)AS_x001A_AðuóS_x001A_Al?üªQ_x0019_Az´¿á2_x0016_A&lt; A5&gt;_x0019_A|9ìN=|_x0019_A¢"ò_x000B__x001A_Aäî"Ä?_x0016_A³ðp _x0019_A_x0007_+f_x001B__x001A_AàIAçAî_x001C_A@´µ_x000E_Y_x001B_AÒô2&lt;ð_x0004__x0017_A[ÌªÂT_x0019_AF_x0013__x0002_õ=_x001B__x001A_A_x001A_q&amp;_x0015__x0007_6_x001A_AzÃÃJ3!_x001B_A¤Ô_x001C__x0011_¸_x0017_A:¸dq\*_x001A_A°Î;9ê_x0019_A?X¹Y'_x001A_AðvN_x0019_K_x0019_A</t>
  </si>
  <si>
    <t>07d2094dcdaa9b0fc3def9c4ba663bb7_x0001__x0002_Â_x000F_×jn_x0019_A¥_x0007_n_x001B_A/_x001A_"À_x0019_AJâÌb4ª_x0019_A4Û_x001F_ÙØ_x001A_AÁ¨_x001B__x001B_4_x001B_AðÎ:&amp;ö_x001B_AÜWÇä+_x0018_AÎ_x0008_ðÉÄ¶_x0018_A|W¹ÁÂ|_x001B_AzÖ~Ï_x0012_C_x001C_AÄE_x001D__x0018_A|_x001A_®Ò\_x0018_A ayÕö_x0019_AÆ¨/×,Ý_x001A_A®|,M_x0018_A cÀ§8_x001E__x0018_AÌà¥íÄ÷_x001A_A_x0004_à®_x001A_Aj(à_x0011__x001A_AØÞZÐïg_x001B_AÖÌx0q_x0018_A¸Kå_x0014_ä)_x001A_AÎ¶9Òrà_x001B_A_x000C__x0004__'&lt;ß_x001A_A^¦ã_x001A_A¬9_x000F_h9_x001A_Aë0_x0013_¯¸ô_x0018_AÜÿ»¬_x0019_A7_x0010_Ò(_x001A_AN´8sÔÜ_x0018_A®K_x001B__x0002__x0007_§_x0013__x0018_A_x0006__x0002_}ËQ´_x0019_AFüVPQc_x0019_A7ÉÍ=³_x0018_AÌÊ5+_x001E__x0018_AÊ:_x0003_IH_x0018_A^_x000C_ Û_x0017_AhÖ¼ßSF_x001A_A_x001E_ªa_x0001_p_x0002__x0016_A7ú½*W_x001A_A_x0014_ÕMè_x0019_AäMuèH5_x001A_A_x0016_køq4	_x0019_A¼×qKñ_x0019_AJSú¦_x0019_AÄè_x000D_±Í_x001A__x0019_A¢q(S/_x001A_A08¬½_x0019_A*2þÏ_x0014__x001A_Aê¦ÙÆX_x0002__x001A_AøÔ_x0004_ä¼ý_x0018_A_x0005_´_x000C_ò4_x0019_AL_x0002__x0006_lÑ_x0018_AéDwÿlz_x0019_A±_x0015_ãµU_x0019_AWk_x001A_hÕµ_x0018_AZóÏÑÀ!_x001B_Aò_x0006_uÕj_x001B_Aç~_x001C_&amp;b_x0008__x0017_A±-ß_x0018_Aõ~ÅÞâ_x0016_AÔ_x001C_iÑù_x0017_A_x0007__x0008_gìÈéV_x0018_ALN;_x001A__x0018_A_x001A_äÈÖ_|_x001A_A8_x0004_÷_x0016_iÃ_x0019_A¼¦ÚºÊD_x001A_A`D_x0007__x0015__x0002_&gt;_x001A_Aeå_x0013_ú&gt;Ã_x0019_A¾À_x0011_Uè_x0019_A¶øq_x0002_Ë_x001E__x0019_A_x000E_lîÃ\&amp;_x0017_Ag[+_x000F_²_x0018_AúY_x0005_Ýz_x0019_A¸±®K_x0008__x0018_Aâ_x0013_5_x0014_ï³_x0019_A´Ð_x001D__x001A_Aÿ¸³}þ_x001B_A_x001A_Ðã²3Í_x001A_A_x0001_:«ßI_x001A_A _x0003_Ý_x0006__x001A_A$_x0012_&gt;¿(c_x0019_A¦Ç­_x0001_-_x001F__x001B_ANB¾Vb\_x0019_AÖWnÒ_x0018_A¥	X©Å_x0018_AúNqXÐ_x001B_A_x001E_q[_x001C_¥_x001A_Aævl_x0016__x001A_A¥Úµ\Þg_x001A_A_x0007__x0003__x0004_zéc_x0018_A*hÇº¯§_x001B_AªH=C_x0011__x0018_AÅX^_x0002__x0005__x001A_A`ç°­i_x0018_AØÃ]_x0001_Ý_x0019_Aªcpz©­_x0018_Aê&gt;°Ä}O_x001B_A_x000F_T_x0006__x0006_ _x0018_AQo_x0001_ª?_x0017_AêDÿÓ_x0019_A_x0014__x0018_xb\_x0019_A¦öymk!_x001A_A0ô©Üî_x001A_At_x0010_EZ_x001B_A«Ýf |_x0017_A_x001E__x001A_çWñ0_x0019_AþfH·_x0016_A _x0002_Ê$Zì_x0018_AæP¿øëu_x001A_A_x0018_!`à2c_x0017_A_x0012_©ß _x0019_A0°S_x0019_²_x0018_Abï5_x0014_?à_x0017_AM­Z ·ç_x0019_AäYB%×æ_x001B_A_x0006_ÚìÒ_x0003_B_x0018_A_x001A_½_x001F_R_x0017_Aj±ÐüÀk_x001A_A-Õa1ªÅ_x0018_A&lt;7_x0004_@_x001B_Alç°·{°_x001A_A_x000F__x0018__x000B_ÿª£_x0019_AÛ^¥8	_x001A_Aü^vÃ_x001E_C_x0016_A_x0001__x0002_âºGµ-w_x0018_A_x0016_Ò_x001F_Í¦¬_x001A_AôÃ&amp;çõþ_x0018_AÐ¥1_x0016_çb_x0019_Aâýû´_x001A_ArØM_x0019_AX_x0011_ù;_x0016_A&gt;NÖôG_x001F__x0017_Aø±F³_x0010__x001A_AÐOèð"_x0019_A4_x0017_T_x0004__x0017_AXm½p=_x0019_A_x0012_ojxÍu_x001A_A|Ñ&amp;_x001F__x0019_AhEqô_x0010_ý_x001A_A5æ&gt;Bm_x0018_Aì.Á|"J_x0019_A_x0001_ú; IC_x0017_Aæ]_o_x0001_ü_x0017_A¦®_x0012_4Þ³_x0019_Ax¹õ_x0001__x0002__x001A_ArC	õË_x0018_A:¬_x001B_[°_x001B_Aî_x001C_!_x0011_$4_x0018_APPcI%þ_x001A_A_x000D_Üß&gt;´±_x001A_A§ßðhl_x0018_Aõ·/b3·_x0019_AB¦·Çâ_x0019_A)9Yd_x000E__x001A_Aê u_x0019_Aæa"¸_x0002__x000B__x001F_[_x001A_Ar)ÒË_x001A_Aø_x0008_Zþ_x0019_Aú¬*SÏV_x001A_A\fu_x0007_¹_x0018_Aø¶_x0017_	'_x001A_A¬,Ý_x001D_µd_x001B_A°ò{_x0004_ÃÓ_x001B_AÚ¨^÷{_x001B_AhOÂ3_x0016_ß_x0019_A® Ypôî_x001A_Aü¢b_x0018_a,_x001B_Aú¶Í s_x0019_A_x0012_Y_x0016_¾_x0018_A6ÀS_x0006_¼ÿ_x001A_A_x0004_z¬	_x001A_A¿.ÎÈ_x0004__x000D__x0019_AÞ_x0001_Ñ¹&amp;_x0018_A_x000E_ï_x0019_à¶Á_x0019_AµN L`_x000F__x001A_AèÆ_x000C__x001F_í_x0018_AºÏ¸iÑù_x001A_A}@øúº_x0017_Aíù\ri_x001A_A Ô5Fý_x0019_AÆêÌ_x0003_|_x0018_Az	{_x0015_[_x0019_AÞ_x0005_"bvÙ_x0018_A0Ùà_x000D__x000F__x001A_A2ÂùÊ_x001A_A5z{nä_x0017_AÒ_x0019_ä\dV_x0019_A_x0001__x0003_®mÉA_x0017__x0002__x0018_AÏ{ñz!L_x001A_Af_x0012_@Fú_x001A_Aº_x0008_^&gt;Í_x0018_AW_x001E__x000E_T_x001A_A:J_Ä)À_x0016_AP9ßÚ¬_x0017_AÄ{^Á!W_x001A_AT`x ô_x0018_A_x001C_¦í`_x0018_AëLpZð_x0017_Aº&amp;úâ*_x0019_A6À_x0016_?by_x0018_A¬æñ6Î_x0017_AH[Ì #*_x001B_Ah_x000B_.Dó_x0017_AF«UØr_x001B_ACÕ|Æzô_x0016_A@/'_x0003_²¡_x0019_A_x0012_¼ñG_x0018_Anü_x0007_@þl_x0019_A2_x001A_²Ë~B_x0019_A_x001C_ý`ÀY®_x0019_A©_x0001__x0002_$_x0018_AüÂn_x001F_í_x001A_A#Ú_x0004__x0005_:_x0018_A_x0004_%ýíØ¬_x001A_AÇ|¢åtd_x0018_Aõô¨_x001B_ADb­õTÜ_x001A_Ai½.e_x0019_A'!_x0003__x0005_[D_x001A_ATðó_x000E_q£_x0018_AtÕ4Ý_x0003__x0007__x001A_Aßz½½)_x0019_AÛÎº_x0001_K_x0019_AÇ_x0004_TIï_x0019_AVOðæ_x0018_AÎ_x0016_F_x0002_9Ó_x0017_A·_x001F_¥×Y¸_x001A_A"8ªÈ}_x001A_AÞ"*	²x_x001A_AyJÔâw_x001A_A_x0005__x0015_¹_x0002_Ì_x0018_A´_ÛdÀ_x0010__x001A_Aâÿv_x0019_Áû_x0018_Aº½öÄM_x001A_AH_x0012_×H_x0014__x001B_A^_x0004_b_x001E_Î_x0019_Aóø_x001A_AnHËÚ&amp;_x001A_A"¨_x0008__[_x001B_A¸N_x001F_ÄãÊ_x0017_ALçU{_x001A_AÞº¥_x0007_:u_x0018_AFWg&lt;$±_x0018_A¼hÙ¬!_x001A_Add_x0008_L¾_x0019_A_x0004_\m.¹Ë_x0018_A¸ü×%xJ_x0018_A_x000F__x0001_ë+ñ_x0019_AðËÆù _x001B_A_x0007_¯_x0013_4_x001E__x001A_A_x0001__x0002_0$*Ô}¿_x0019_AZ¹±Ó_x001B_A7¢æê_x0002_2_x0019_A_x000B_ùBÖ_x000E__x001B_AIÛ¦¬_x000E_á_x0017_A_x0014_k:Ù_x001A_AúpXOlæ_x0018_A¨úx}æ_x0019_A=_x0006_^!_x001A_Aø:N^z_x0019_A8qáM_x001B_A_x0006_µHÌï_x0019_A{p_x0005_t¿§_x0018_A_x0002_?¦Zi_x0018_AÊ_x0012_	ñ)S_x0019_AªSL&gt;Ø¥_x0019_A¡_x000D_)ïj_x001A_A:Ö¾B_x001A_A"%®bV_x0018__x0018_A³1D&gt;Ñ²_x0019_A¨4{Â¯Ö_x0018_AË_x0008_ÀÓ]_x001A_A_x001C_£Ú3_x0019_AÈ^söÛ_x001A_A*ì»&amp;_x001A_Aí&gt;Â·]Å_x0018_A¤?äàñõ_x0018_AÂÌ©­ÈÄ_x0019_AÌ²ÐÈ_x0018_AÊ_x0011_ÏtÞ_x0018_AÔÆÅ_x001C_u-_x0018_AG_x001F_¸_x0003__x0004_ùÈ_x0018_A¶­¥5Ä_x0018_A@`W½ _x001A_A_x001B_Êda_x0019_AæìõËRù_x0017_AÀC_x0004_7en_x0018_ArÜZ_x0004_k_x0019_A.;âèxR_x001B_AtÌ£­?_x001A_ADíÃÅ_x001A_A"ÄG _x001A_A_x0002_¨¢m_x000F__x0019_Af_x0008_,¸ö8_x0019_Aºl«_x0003__x001B_È_x0019_Aæf_x0011_Þ÷e_x0019_AlÒÜá_x0012__x0018_A_x0006_¦®ÃiU_x001A_A]WoÞ«'_x0019_AOÕ®s_x0019_Aµ_x001D_Wî¿Þ_x001F_A_x0019_í[_x0001_T_x001A_Aºcÿ_x0013__x0019_AäûçJ8;_x001B_A¬_x001F_"±Ò_x001A_A~PÕ·ÛÔ_x0019_A_x0003_'ùÙz_x0019_Aíõ_x001A__x001A_AðáéBi_x0019_Aã·ë(rí_x0018_AS`Zúû_x0017_Aª#÷X_x001D_³_x001B_Aè_x001A_²»_x0017_­_x0018_A_x0002__x0003_äâgz¥F_x001A_A_x000C_Ñ]«³_x000E__x0019_AhTuî`_x001A_Aj|_x0010__x0011_äq_x0018_AOç_x0007_wb_x001A_A_x0018_¼_x0001_á_x001A_A&amp;;y^w¥_x0017_A)¨!Õ]_x0019_Ax÷ß÷NL_x001B_A#ú&amp;uuà_x0018_A_x0003_xÇBý_x0019_Aèº_x001C_ì_x0007__x0017_AÜè­RQP_x001A_Aª^âÒ_x0017_AÜ*ã#Òs_x001A_A+u¾¦·Ä_x0015_A\sT¦_x001A_A_x0004_º_x001E_¯6£_x001A_AVpD(tP_x0019_ADG¶ÝØ_x0017_ARð	_x001C_i_x0018_AMÆ_x0015_B_x001A_AàýËÞ=´_x001A_A!¯ò_x000E__x0018_Aw6'*_x0019_AaNÎ_x0019_AÈ_x001F_¹Eîý_x001A_Ad&lt;k\*[_x0018_AîÔ(%¥+_x001B_A¨ _x0015_ÅJy_x0019_A2Ö¼H¿_x001E__x001C_A(y_x0018_¹_x0002__x0004_Y_x0018_A_x0006_	Ùc&gt;_x0019_A_x0004_¯àÍÞ_x0017_AIã_x0006_Vù_x0018_AÎY(¡¼_x0018_AëQ¼0\Q_x0018_Aàã%9_x001C__x001A_Aõ(uïn_x0019_A_x0012_î_x0010_7s_x001A_AÑß_x000D_é¼_x0019_AËZÑ@Å_x0018_Aª9^+_x0018__x001A_A.åy_x001A_¦_x0017__x0017_At×³½x;_x001A_Abì5_x0004_y	_x0019_A"«_x0015_ãu_x0003__x001B_A_x0006_{Øxª_x001A_A¸ù_x0017__x001B__x0017__x001C_A²ô0*³_x0007__x001A_A¤ðA__x0010_ì_x0019_A²ü±ê_x000D__x001A_AþQºm_x001A_AÊ*fÖ£_x0015__x001A_Aô_x0019_o´¸_x0008__x001B_A_x001E_Vñ0ÞR_x0018_AÑ(nÇ´_x0018_AsY!?_x001A_AºÊ_x0001_ÃqÇ_x0019_A8Êfºê_x001A_ATi¼hA_x0019_AV_x000F_B(_x0004__x001C_AV½Ð_x0002_æ_x001B_A_x0002__x0003__x0007_6Â.¼I_x0018_A ¡¾zØï_x0019_AP`0Ø;_x001B_A-¥V$)_x0016__x0019_Ap gÙ_x001A_AÿyéÞ¨_x0019_Aönï¦¦_x0019_A2_x000F_öù®ü_x001A_Aÿ¸"'_x000B__x0006__x001A_A_x0014_}_x000E_ _x000B__x001A__x001B_AÂãbá_x0018__x0019_A¶¹7dÒÏ_x0018_Aø8_x001B__x000F_?ò_x0019_Aæ_x001B_¼nVk_x0018_A?N[_x001D_M_x001E__x0019_A¶_x0004_ý'_x0015_ü_x0017_A_x001C_¢ra_x0012__x0018_A"C_x0010_ÇË_x001A_A¨õ2_x0006_[Ü_x0019_A¶óÃW_x0018_AkoFy?_x001B_A_x000B_¸Yy_x0003__x0019_Aq_x000F_¡Øæ_x0018_A@®Uý_x0001_(_x0019_AØr7Æn&gt;_x001C_AsO²ßÈü_x0019_AÞ&gt;_x0017_ó©_x0018_A_x000E_1©_x0012__x0002_%_x001B_Axª$,_x001A_Au_x0014_a'ú_x0017_A_x000D_ew³m_x001A__x001A_AZ_x0011_._x0017__x0002__x0004_pÎ_x001A_A²_x0012_iSf_x0019_A£¤è¼ò_x0017__x0018_AüS´¡ð_x001A_A_x000C_èUé_x001A_AÞØë¤åÚ_x001A_AçõC_x0016_ë3_x0018_Ax_x0001_~¦_x001D_m_x0017_A?_x001C_þ±µ-_x001A_AìÃ¥Hh_x001D__x001A_Abá_x0003_×DÂ_x0019_A´_x001F_ÿ¼k_x0011__x0018_A_x001C_~_x0017_«_x0019_AR}K¢óÕ_x0019_AVjÍï¿3_x0019_A{Eãâ7_x001A_AÈüÝG6_x000E__x001B_AJÇ_x001C_ÕP_x0015__x001A_Aà]a	1_x0017_A$5Û'=1_x001A_A ¡azüÂ_x0019_AA_x001B_'Oî_x001A_AÚ^2ïò_x0018_Aê4Zì!Ë_x001A_Ad°_x0011_Ø_x0019_AäF_x0012_ÂAè_x0019_Alt[_x001E__x0019_AÎ~·ZI_x0016__x001A_AMB«_x000B__x0019_A6gv`ó&lt;_x001B_A6	M&amp;9ß_x001A_APÝçy_x0012_Ò_x001A_A_x0001__x0002__x0004_a_äÅI_x001A_AjÇã7_x0018_E_x0019_Aîç_x000E_ISÙ_x001A_A^ÕßQ|]_x001B_A_x000C_Ð;2_x001C__x0018_AOh)?ä%_x0019_A0Ü_x0011_´âW_x0018_A?ôµv_x000C__x0018_A¢	ÿ_x0018_A6b2_x0008__x0019_A`?2_x0011__x0019_A|Å¬_x001F__x0019_AÚ_x0004_&gt;*_x0019_AÔ®MÜ_x0019__x0018_A|®n£:ª_x001A_AÈxéI9_x0019_Aê³HÜ_x001A_A@évTÆz_x0019_A"$à¼6ð_x001A_AÆàÿ._x001C_d_x001C_A¿_x0006_¶´b_x0019_Al)Íç_x0019_Avß_x0007_úÀn_x0018_A@Ç1_x0005_í_x0019_AT_x0003_úzåT_x0019_AnÇt1_x001B_AÏ{ "_x0019_AÝñÿÁYÀ_x0018_A´ïU_x0003__x001F_è_x0019_A:_x0001_A_x0019_Aà&gt;DÚ¹s_x0019_A_x000E__x0015_w _x0002__x0003_Áê_x0018_Ar×&lt;å¡g_x0019_AÖ_x000F_uxË	_x0017_AC? ©_x001B__x0018__x0018_A¨v4ÂX$_x001A_A²_ùù²_x001A_A4´é¢Ë_x001A_AGêM_x0006_b_x001A_A:±C»_x0003_½_x0019_A ð_x0001_Bè­_x001A_A&lt;/£ËÓÛ_x0019_ADP_x0004_3Eo_x0019_A2qË:¹Å_x0018_AqùvÃ4_x0017_AB)dd$_x001A_A­V3r_x0018_A_x000E__x001C_Òè®_x0017_A*Rke_x000F__x0011__x001A_A¼+HØNè_x0018_A`ÖÖ±$H_x001B_AlO=à]_x0018_AX$H=_x0011__x0019_AàØg³éÿ_x0019_A_x0010_ä_x000B_Ù×_x001B__x001A_A¦II_x0018_­o_x0019_An_x0014_µöîù_x001B_AöW_x0014_6p_x0018_A_x001C_ÈwïE_x001B_AÀåÅ_x001B__x0014__x0019_A_x001C_o_x0008_ÏM]_x0019_AA¥øa_x0001_x_x0019_AÐrPn_x0019_A_x0001__x0002_2EGÒ¹_x001A_Aö{~_x0018_Õ_x0017_AX ¡²_x000D__x0018_AI¦ÈxG_x0018_A_x0008_#'*9_x0019_A¦(O«]¨_x0018_A_x0018_íDèÌ_x0018_A M¢êQð_x001A_A÷òHøq_x0018_AÕlvPû£_x0019_A_x0006_];Á_x001F__x001A_A¿ïÛ÷ìÿ_x0018_A_x0016_hI~_x001A_AXÀ&lt;Y¹Ä_x0019_A4þ¸ó_x001B_Að5Á_x0005_éï_x0019_A_x0016_Õ-ç_x001D__x0019_A(äWµ&amp;_x0019_Aàì÷}ø_x000C__x0019_AÀ¦ø_x000D__x0018_A_x000E_G¡er_x0007__x0019_A¹Ðzµ)_x0019_A_x001C_=_x000C_Ö}S_x0018_AÐN·_x0002_:6_x0019_AÆ|³?1_x0019_Af}»v¯_x0008__x0019_AÒ°_x0008_;=_x001B_AÖ§_x0016_Å_x000B_8_x0018_A\½sßão_x001A_A¹¦:L_x0010_¿_x0018_ApýÁ÷T_x001A_Arzá_x0001__x0003_º_x0018_Aû}Þ_x001E_D_x001A_AÐ°_x001E_KÃý_x001B_A_x0002_a¸r¿_x001A_AÜ&gt;°Ê_x001B_#_x0017_ArËxýO_x0019_Að¶·-·:_x001B_A_x000C_Íãk¤_x000B__x0019_A,è¦S_x001A_AÎ_x001F__x0005__x000B_t_x0019_AØ/XÈ_x000F_8_x001B_Af¸ûâ_x0012_,_x0019_A_x0008_S._x001B__x0019_AJÃªá_x0007_å_x0019_Aä9©_x0004_§v_x0019_A2ùtÖãè_x0019_A8Çà*_x001D__x0016_Aàû÷hÄ_x001A_Ar_x0011_ êí_x0017_AçG¸__x0013__x001D__x001A_AÆÙ5Õ(1_x001B_A _x001A_Ëð·}_x0019_A|Ç¯ß`v_x0019_Ajc¡©K_x001A_AH¾Ï	å_x0018_AÊ_x0011_jç_x0017_As_x0002_Jäá_x0018_Az¹¾M#e_x0018_Aî@ÅâÕ_x0019_AÆÆðyÒ_x0017_Aö6¶¨U_x0019_A_x001C_çB_x001A_A_x0001__x0002_`_x000F_½x¦&amp;_x001A_Aö»FÃá_x000D__x001A_AÛÛÞA_x0018_A·áëp5ì_x0018_ADÖUÕ_x000E_¦_x001A_A0_x001E_S/H7_x001A_AÃ\	z{_x001A_A_x0012_ïÂ_x0008_M_x001B_A|_x000E_æ¾g_x001B_A_x0018_9Ç_x0018_AUåÛ~_x000E__x0018_A#Oc _x0006__x0019_AòM°_x0017_67_x0018_AÖ`_x0003__x000D_ï5_x0018_Aâæñ¡¦_x0019_AlpK_x0019_±à_x001A_A¢Á©ø_x001A_A¤kg#Wª_x0019_AN°s_x0019_A_x0008_D$ùLr_x0019_A`x¶W¹ _x001A_A_x001E_&amp;Czß_x0018_ABã2Ü_x0018_AQÆ59å®_x0019_AËÁ_x001A_½X}_x0018_A_x001D_D8_x001F__x001B_A_x0016_Q0d1_x001A_AËý^Ýð_x0018_AäÒ-¹ßV_x0019_AZW¿ÇªÓ_x001A_An_x0006_@c=R_x001A_A3e8s_x0002__x0003_®i_x001A_AÈ]À_x0018__x0001__x0012__x001B_AbvÞó®]_x001A_A/_x001E_°'C_x001B_AÒ°üF_x0019_Avwêà_x0019_AaÛ+öq_x0019_Aär_x000B_ÍWz_x0018_A¸Ç~Nï_x0019_A¬Ò£Ç_x0002__x001A_AÏ'ÛÈ»N_x0019_A(·ù3·_x0019__x001A_A_x0013_¨ß+ñD_x001A_AbCO¿ùm_x0017_A¬&amp;è{_x0019_AÈB_x0015_ÄÃO_x0018_A2'Rº_x0019_AÈ_x0012__x000B_Eh_x001A_A[ät©_x0012__x0019_Aç_x0004_cõN_x001A_ANYàûw_x0019_A²_x000F_{âìu_x0016_A;K"w_x0019_AJl'½Þ_x0005__x0018_A¦;éd·£_x0018_A$÷/«E_x0019_AF3ëb»H_x001A_AÊ«»ÝÏ&gt;_x0018_A4±qvt_x0018_AJ{a,S_x0016_ABè_x001C_âï_x0018_A"_x001E_Ú*L_x0019_A_x0001__x0002__x0012_)¡¡ô_x0019_AØv³9_x0019_ARÃAÉÂô_x001B_A³þõ¸oÍ_x0018_A_x000C_Ì_x001A__x001C_AÊû{÷Ë_x0018_AÄ5Áæ_x0014_ä_x0017_A&gt;8¯	[_x0018_Aãû¾_x000F_O_x0018_AúUîªìh_x0019_Avd_x0019_A8!LíòÑ_x0018_AÒÆ@»m_x0017_AxcWß_x0019_AÐxZß_x0019_A_x0019_äf«¹_x0019_Aj_x000E_}_x001C_AîoÚÿÞ_x0019_A°¨Ú_x001A_lê_x0019_AÊ¸écwÖ_x0016_AÊÔ9Qµ_x0018_AÊ×q_x0011_°_x0018_A_x0007_tUÓ_x001F__x0018_A&gt;ôÊ_x0013_Wå_x0018_A_x0018_ YCÍ_x0019_AÔ÷&lt;;B_x0018_A~_x0004__x001D_5_x0008_ß_x0019_A¼½ÏúÈR_x0018_A&amp;Þ\Ë%z_x0018_A6@¬PÓ_x0002__x0019_A_x001A_v_x000B_û_x0002_²_x0019_AhB9%_x0001__x0003_§·_x001A_A6¡_x0011__x001D_é_x0018_A¶-¥;_x0018_AÒ_x0019_7_x000F_»C_x0017_AÐ_x001C_YÎY_x0018_A6»,_x0019_ñ_x0017_A_x0018_oæú¹_x0019_A8vèû|_x001B_Ac£ño_x0018__x001A_A©Û½@¤_x000E__x001A_A4`_x0013__x000C__x0018_A74h_x001F__x0019_A¸ æE_x0018_An^kN½_x0017_AnÕµYçó_x0018_A¼+_x000F_ÁÊ×_x0018_A_x000C_G;ï§_x0002__x0019_A_x0004_AÉ_x000F_3f_x001A_Ah_x0018_·_x000B_K_x001A_A_x000C_ô_x0010_3WÄ_x0016_AB{	®&gt;_x001A_AjË±1_x0018_A#z¨µ_x0018_ALS_x0001__x0006___x0019_A ä@4_x001A_A:vÃÁ¥_x0016_APt²6_x0006_I_x0019_A²}©KT_x001F__x0019_A_x000C_5}yâ_x001A_Aqó_x001C_¶a_x001B_AVÎI_x000F_ö_x0014__x001B_AªMX-9_x0019_A_x0004__x0006_¸_x001F_Ú_x0004_§_x001A_A¤&amp;c8_x001B_C_x0018_AëLäëi_x0019_ApÛV4w_x0018_Ar'ÇÄi_x001A_Al_x0001_Ý3_x001A_A_x0006_9bL»"_x001A_A¨_x0019_sË]_x001B_AfÆYÀÆ_x0018_AºËÎ_x001E_¹á_x0018_Aº,û_x001D_È__x001B_Aîz[¶_x0011__x001A_A~Õ_x0005_þ\_x0018_Aíýÿ°&lt;_x001F__x001A_A¾_x0002_ø&amp;_x0018_Aò&amp;W4_x001B_ATÎÛôÅ_x001A_A0åkÚÅÆ_x0019_A_x000C_øã¯²_x0018_ATMxV.Ç_x001B_AÕ_x0006__x000E_ý0|_x001A_A"Lý*_x001A_AØPI"_x001A_Ab¶ù_x0003__x001A_A_x0007_Vïñr_x001B_A^~zÇ_x001A_AÛ_x0015__x0010_è¿_x0018_AV/§_x000F__x000B__x001A_A&amp;G­ö+É_x0019_A_x001C_+ö_x0008__x0018_Aªª&gt;R_x0019_Ay&gt;Ä_x0001__x0003_º¶_x0016_A_x0001_ó]l_x001A_A¢:_x000F_-_x001A_A½Ùb#_x0017_AD~ö¹_x001A_An®ºd_x0019_A_x000C_×_x0012_æÖ_x0018_A_x000B_¶_x0001_¦_x0002_4_x0019_AØ¹$N_x0019_A&gt;,dó_x0014_º_x0019_AÔ(_x0014_+b¼_x001A_Ao;°ÛþG_x001A_A0ÐÁOï_x0019_AY"ÙKì_x001A_Ab_x0008_;r×_x0019_Ahö_x0017_ì_x0013__x0018_AÄÓ9ý_x001A_A¸ý³p¸b_x0019_AÀJÀH_x0003_ð_x0018_AÀ¹ëÈÐ_x0018_AÖÀÌ!(_x0018_AVQÜõD_x001B_ApëÂo-½_x0016_Av)®sÝb_x001B_A_x0008_=	(pÐ_x0017_A´_x0011_±:Cå_x0018_AàS&gt;ã¬_x001A_A4×Ñ¤_x0005___x0019_AìÅE_x0005_ì_x001A_A Û±_x000C_ñ¬_x0018_Aä_x0008_N_x0015__x0017_AA	Â¥¶_x0017_A_x0006__x0008_ZëI:_x0019_Alu¹º4_x001A_A_x0011_DÍ ¿_x000B__x001A_Aðÿ÷uÞ_x0017_A_x0007__x0014__x0006_UW_x0019_A_x0015_Î¥_x0004__x001A_A¬d_x001F_jÊÃ_x0019_A®¶Ø_x001A_Aìµæ)ùô_x0018_A´Òm_x0004_Ñ_x0013__x0016_A_x0019_ó_x0002_!v³_x0018_A\_x0003_Çpu_x0017_A±¯Ü_x0005_,Ë_x0019_A_x000F_u8m²¶_x0018_A`"gÞø-_x001A_A_x0019_h_x000D_&amp;_x0019_A­ðWô_x0017_Ae$öÆ_x0018_AÎ¤@Æu_x001A_A_x0004_`Hîà_x0016__x0018_AVõC_x001E_G¤_x001A_AXÙ3_x000F_^3_x001A_Aä±¶ÿ_x0019__x001B_A|_x0016_Z_x0001__x0017_Aé2Ð_x001C__x0016_Ô_x0018_AZÎwY5_x001A_A%_x0001__x0010__x0008_8_x0019_A­_x000C_0ýw_x0019_AÈ\Ý _x001B__x0018_AÖ²¤7Æ_x0018_AF=Ë_x001A_A_x000E_£&amp;ï_x0001__x0002_l_x000E__x001A_A{áJØþZ_x0019_A1hï´_x001A_Aq¢¢v:_x001A_Aêþ(ÙÕE_x001A_A_x000C_*4 *Ë_x0016_AàÑC¬Ô_x001B__x0019_AVA_x0015_ú_x0019_AÃÚ_x0015__x0015_a_x001A__x001A_Al_x0010__x0002_®_x0016_A¢_x001B_ ¦_x0008__x001B_Aj'Ì^¤8_x001A_A_x0006_Ê1Ve_x0011__x0019_A_x0019_X_x0015__x0019_A|D¥ÔO_x0018_A!ÍEP¹ã_x0017_Azí®Ú_x000D__x0006__x001A_A_x001B_L_x0002_4_x001C_A_x0006_]¼__x001B_Aõ¼§^kA_x0019_AKâ&lt; U_x001A_AØ;1øû_x0018_A_x0019_ªJû !_x001D_ACÚ8Þ_x0012_à_x0018_A"âæ8_x0019_Aq3Ô6¯_x0017_A|¼qä½&amp;_x0017_AÚªë	O*_x0018_AÀ!^RU_x0019_AêhBÞCQ_x0018_As=a%²_x001A_AlJ¬_x001A_I_x001A_A_x0003__x0005_ü_x0004_£#É_x0015__x0018_AP_x001C__x001A_sÏ_x001E__x0019_A¢½ _x000C_± _x0018_A´~B+Ì'_x001B_A¥Õþá_x0019_A»ö¬'Ï_x0017_Awzc"¯õ_x0019_AÅ±KtGû_x0017_Az_x0019_8K_x001B_Aø_x001E_í¥_x0002_@_x001B_AÚm3_x0019_AÛÅ«ÛØ[_x0017_A"%Ìw_x0019_Aê_x0003_ó§:_x001A_A_x001E__x0008_§v_x0017_A%_x0014_ÂÀ­_x0016_A_x0014_R*N2_x0001__x001A_ACëûõL_x0017_A5R_x0004_ªù¡_x001A_A,_x001B_iZ_x0001_ª_x001A_AæwvÌÆÜ_x0017_A_x0003__x001D_ [Gi_x0019_A_x0006_¼hÚËP_x001B_AÀ}_x0006_/öe_x001A_A_x000E_Â®ÒÑ_x0018_A_x0006__x0011_±{3_x001C_AjH\o¸_x001A_AÝÌ_x0004_î_x0017__x000E__x0019_A¸¤´_x001F__x0016__x001A_A¾mwéÕ_x001A_A*qß,ü°_x0018_AðÿFb_x0001__x0002_,#_x001A_A.DW~7_x0019_A²Ø_x0018_A`ì_ó_x0018_AÊHz_x000F_o_x0017_AíHyQ_x0019_AÞ¼jëg_x001A_A$}ä`_x0019_A&gt;hjó_x0018_A@¼pcÜ_x0018_Al¨0A±'_x001B_A4_x0006_E¾µ_x0019_A ¡MhðÀ_x001A_A_x0012_î_x0005_þ Ö_x001C_AÎÂW&gt;/_x001A_AÕ¸ä5_x000E_K_x001A_A¶âHG]v_x0019_A_x001E_Ð?¡a_x001B_A»_x001D_DN(Ï_x0017_Aý"ÕùZ\_x0018_AÂÏ¶_x0019__x0019_A_x0002_KRÂï_x0018_A_x001D_Ç_x0018_ûo_x0014__x0019_AE_x001E_Ë?_x000C__x0019_A¢_x0008_cy¿¥_x0019_AcñL_x0015_g%_x0017_AT:Ù_x0016__x0019_ACÍêb¿V_x0018_AL_x000B_­Ùy_x0015__x0018_AÄtn+gÊ_x0019_AõBî«µ_x0019_AÄ_x0016_kÄñ_x0019_A_x0002__x0003_ì^8_x001A_AÚsÍU÷_x001D__x0019_A^§#JÍ6_x0018_AµcJ¸oû_x0018_A_x0012_LN__x0007__x001A_Aªs&gt;_x001B__x0018_A°_x0012_ÇÍÒ½_x0019_Aô_x0016_=¹»_x001A_AoAà«Ï}_x0017_AÍW0p§_x001A_A_x0016_vò¬¸!_x001A_A¾f&lt;ç[a_x0017_A_x000C_Ãb¬_x0018_Aâ_x001A__x0014_ÜÊl_x001A_A_x000D_¤E®)0_x0019_A.R,,B_x001B_AFSMæ_x001B__x001A_A¹Ëo¯_x0018_AòwgI[_x0012__x001A_AØ&amp;©Ü_x0003___x001A_Af§¯íûk_x0019_A´t_x000B_äZ_x0019_A,òML_x0011__x0019_AJ§m)ö_x0019_Aòª_x000E_N_x001B_A_x0001_íâ_x0016__x000B_\_x001A_A×_x000F_¤ÜÙ_x0003__x0018_AV_x001C_Óy_x0018_A@þÐ¥Ä_x0018_AlM£/p8_x0019_Aýµ_x001E_(¦_x001A_AlÍo&lt;_x0001__x0002_Âï_x0019_Am_x0014_}gB_x0018_AÇ&lt;?_x001A_A_x0012_æÕo)_x0019_A&lt;#Säô¶_x001B_AH?ì+_x0013_·_x0019_A²Hu	Éc_x0019_AÜ§»Â_x0019_A+_x001E__x0018__x001A_ASËÇa_x0016__x0018_AÂÒ3gÅ#_x0019_AGS@_x0004_+_x0018_A¦Q_x0014_-J¯_x0017_An_x0016_cÙî_x0019_AB¶Y¼nê_x0018_A²ºG_x0018_A_x001C_è_x000C_1ka_x0018_A_°_x000D_öSÄ_x0018_A@tÌ³_x0019__x0018_AæÜÙøÇ_x0019_Aø_x0010_ä__x0019_AñFßwA_x0018_AN¯ #ù_x0019_AVJ¨¨_x001A_Aï_x001D_é¡ý_x0018_A¤_x0014_0þÆa_x001B_A¤=W_x0019_±&gt;_x0019_AæBãÖK_x0019_A¶í_x0018__x001C_¿ë_x0017_AP_4Ê¯_x0018_AMû.x»®_x0017_AñMâÖË_x0019_A_x0003__x0004__x000C_YézC]_x001A_AÈ^6dµË_x0019_AÆ)cQ¦?_x0019_A_x000B_0­W_x001B_A@?!2_x0019_AêÞö_x001A_ADã&amp;%_x0012__x001B_AG|*S_x0019_A&gt;_x0002_ïSX_x0019_A6ß_x0002_³_x0019__x0019_A,_x0013_BEIÃ_x0018_A¸úÞ49º_x0017_Aä@_x000B_N_x0018__x001A_A¹Æþ}ú_x001A_AoÈS_x0013_"_x0018_Ab_x0013_mö_x0019_A_x0018_«_x001B__x0008__x0018_A_x001C_Y0eS_x0019_A`IN»4'_x001A_A_x001C_×XÚd_x0018_A²ªt_x0005_#_x001A_Að»¡t3_x0019_A_x001C_~_x0002_;_x001A_A¬^H½Ú_x0019_AÕ_x0001__x000E_óª½_x0018_AgÚØÞÞ	_x0019_Aìª2Ó_x0018_A\ïñ_x000C__x0018_ADZ_x0010_þ_x0017_AÄû_x001E_&gt;Óè_x001A_A_x0007_ú_x0013__x0018_Ad&lt;_x0003__x0004_gO_x0019_A*ÝùøÁ_x0017_A¬¬Ò\_x0016_Az\z:ÜM_x0019_AR+¥úèö_x0018_Aø.^	I¬_x0018_AÂ¬Ñ§_x001A_q_x0019_A-/Õ_x0018_A_x0004_ÒïAÓ_x0018_A¸\ûÌ@Â_x0018_A!]»}_x0019_AÄ¤&amp;&gt;X£_x0017_A_x0014__x0007_O`|_x0019_A"Z¡éX¼_x0019_AÙ|ÆÛzÝ_x0017_A²÷~¬×¨_x0019_A;GÑ3_x0017__x0019_AW¸ÊíJ_x0018_At_x0001_@!I_x001B_A_x0008_b_x000B_¨·_x001A_AJ£x_x0004_Ì_x0016_AÎ´m(­_x001B_A¤¥Ç,_x0003__x001C_AÒI?_x0004_Õ_x001A_Ax²&lt;²_x0019_Ay&amp;£ì~Z_x001A_ANC&lt;M_x0013_«_x001A_A°7_x0014_é¹j_x0017_Ap`_x0002_Ï_x0008_(_x001A_AÛâØ_x0015_øÞ_x0018_AÊIG²¤_x0018_AäË©:{_x0019_A_x0002__x0006_êà³Î_x001A_At_x0003_ÑOÕ_x001B_A_x0014_&amp;Må_x001A_Aøwö×¢9_x0018_AC¦_x0001_Ã7_x0004__x001A_ATj_x001A_AÌ$Ü_x0012_ôÇ_x001B_A`5&amp;*%N_x0017_A%Ð±U¢n_x0018_A_x001A__x001A_Û¶_x0018_AÆúì}×_x0017__x001A_A²8_x0016__x0016_¾ð_x0016_A¸ &amp;²ã²_x001A_A_x001E_H1Ié¦_x001A_A eäAô_x0019_Aj_x000C_t0±¬_x0018_Aht§ºö_x0016_Amù8ÄB_x001A_AøÔÛÁÖ0_x0019_AK_x0005_4&lt;Íé_x0018_A_x000D_ÇÂðÂ_x0019_ACÛà_x000B_±`_x001A_AöÀ{#DÙ_x001B_Aø¦zôI_x0016__x001A_A§y²m_x0019_A­-¶¾8_x001A_A¹ËìkÙ_x001A_A_x0018_u3íºå_x0018_A:_x000D_B_x000D__x001A_AÁÜ-Ò_x0002__x0018_AjuÎ_x001D_¼_x001A_A.&amp;ü_x0001__x0002_4Æ_x0019_A_x0002_Ë$å¤]_x0017_A_x001E_;Ê_x0019_&gt;_x0004__x001B_AíÃ¸_x0016_|Â_x0019_AÄÖrt?_x0001__x0019_AÚê	ò¦Ô_x0019_A¨0Þl_x0002__x001B_AxQ_x0017_ÛÛ_x0018_AxB5Ñ_x0019_A;U?R_x0018_A_x001B_Í+:H_x0006__x001A_AMð_x0004_XÛ^_x0019_A3|_x0001_*_x001A_A:_x0004_@_x000B_§_x001A_AHÞ_x0007_é_x0018_AR:ÄÎ_x001B_l_x0019_AèPQb?_x0017_Að)V'_x0019_Aá ]sî_x0018_A_x001C_ÿ({£_x0019_AÕ¬_x0011_h_x000D__x0019_Aßü,R_x000D__x0012__x001F_A_x0012__x0016_MÁÆ_x0019_AÞ_x0008_3Î¯ß_x0018_AÑÙMÏÆ»_x001A_AØ_x0007_©*j_x0018_Am&amp;Ô_x0001_2_x0019_A_x001D_9Þ_x000D__x001D__x001A_Aq_x0015_ÛÄ(_x001A_ALÚ¢ý¼j_x0017_AÂÍ&gt;}_x0018_A²ÑÞ­_x0017_A_x0004__x0006_ÌV^c{²_x0019_Aþ_x001E_·ÁÌñ_x0017_A2vì_x000B_v_x001B_AD_x000D__x000B_·ÿ_x0019_AÚºJýþï_x0015_A_x0001_IÒÛú_x0018_A*7+?_x0012_ð_x0019_AñqÞ©?_x0018_Aª|ù_{©_x0018_A&lt;_x0004_nO _x0018_Aj%_x001B_&amp;8_x001A_A_x0015_ûI_x0005_{_x000F__x001A_A[üQ_x0012_*_x0019_A8¯&amp;b_x0003_W_x0019_AÕÿ_x0006_V«_x0018_A^ß_x000C_#´ï_x0016_A_x001E_è¤@f_x0019_AgØ(Ï¿Ø_x0018_AÒc­µg_x0019_AB&gt;_x0016_Æ_x001B__x0019_A³\ô_x0014_9_x0019_A_x0006__x0002_!Ù._x0003__x0018_AEÆ£ti©_x0018_A~iU_x0008_,¨_x0019_Aä_x001A_à=¶_x001A_Aj_x0014_ºº_x001B_A$.Þ*@µ_x0018_AÀ_x0004_÷bª_x001A_A2ið»_x0019_A{eîmXI_x0019_Añ!«(´B_x001A_AVSÊ_x0001__x0002__x0004_ê_x0018_AÀí_x000F_ò¨ _x0019_AÌÒl±¿x_x001A_AöRå÷_x001B_A\_x0002__x0011_*_x001A_A_x0012_òdÉ_x001A_A_x0004_¡¿_x0013_^_x0019_AÒÇ,æ#«_x001A_A{!Ã^Ü_x001A_A2_x000B_ôû:Ã_x001A_A_x0016_±Á_x0007_Ë_x001B_AO0ØõS&amp;_x0018_AQÉIàøv_x0019_A	_x0010_]å_x0018_AÍÑöf6_x001A_AH³;í~_x001C__x0019_A´ÁDHÀ_x0017_A Ò2ûÚ¡_x0018_AD¶	ÀW_x001A__x001B_ASöu_x000D_¸_x0018_AÚ@O!ù_x0019_AÄ°_x001D__x001C_Ã_x001A_Aõ~ë_x001A_Ñ_x0019_Aªè_x001F_TÈ_x001E__x0019_A5²Pb_x0019_A`_x0010_*_x0007__x0019_AJy_x0016_Ï_x000F__x001B_AÛL&amp;[©{_x0017_Aî2so(_x000D__x0019_A_x000D_éü_x0018_AXà_x0001_ÍNÎ_x0018_Aj¤7Uj¤_x0019_A_x0001__x0002_&lt;ÏÖ¢4¤_x001B_Adò;~Í_x001A_A¾_x0014_Bã	µ_x0018_AP_x000F_²¨._x0019_A8KùúÕç_x0017_A´EÙ¡_x001A_AæP]i;å_x001A_ATºò_x0016_AR_x000E_u_x0013_y__x001A_AÎMô{@u_x0018_A_x0001_Ú­Ö@_x0019_Aöi¢Ã_x0018_Alæ{GV_x001A_AÆyÅñ¦_x001B_A`ó÷E3_x0019_Aõ¼_x0003__x000E__x0018_AÄ_x0014_ÓV_x0019_A·_x0016_Z!r_x0019_Aús6~_x001B_A^=	_x0018_AV_x0002_Xãõ_x0018_A¤_x0006__x0012_¸g_x0019_A"&gt;Ëµõ]_x001A_A8C_x000E_3ò_x0018_AÊ(mrÜ_x0017_Aí ¶fk_x001A_Ag#_x0014_²_x0012__x001A_AJ¸rÖ_x001D__x0019_A"_x0006_å±y_x0018_A	n6¢ _x001A_Að	í7öÍ_x0018_A_x0006_/_x0001__x0003_8_x001A_Au3yD_x001C_AòðÊ_x000C_-_x0019_A&lt;²·vr+_x001A_AsA&gt;`ÿ_x001A_AÏE_x001C__x0008_ý_x0002__x001A_APy¼ãCÎ_x0018_AFAõh®_x0018_A:sÚÙzT_x0018_AåÁ__x0008_¦_x0018_AD&lt;/F_x0019_Az4÷Ê_x0017_AÆ¿åK_x000E__x001B_A_x0004_ È$ù_x0019_Aßi_x001D_{é_x0018_ABRÿ[T*_x0018_AØzXJ'ü_x0018_A=8_x001E_cü_x0019_ARëç¨Jä_x0019_A#_x001A_cWR_x001A_AØË¦@oÜ_x0019_AP&gt; Õ³_x0019_AÉ;×_x001D_!_x0019_AGK|x^_x0018_A_x0010_»Ðyâ¸_x0019_Adc_x0008__x0019_AcIi_x0019_O$_x001A_Ab.%ôÊN_x001B_A$_x0002_³à`~_x001A_A»Kí±è_x0017_AvÏ»Â&gt;_x001A_AÍ2\] _x0019_A_x0002__x0006__x0002_^2¹³_x0019_A4Y¤â7Ø_x0019_A@¦P7e_x0019_A¨Y®®/¶_x001A_A_x000E_!w`³¶_x001A_AØSJ&lt;_x0016_A0-V?y_x0018_Aq)À_x000E_&lt;_x0019_AT_Ã1½¸_x0017_Al_x0005_ã©a_x0019_ALÝ÷Jo^_x001A_AGFp»l7_x0019_A_x0012__x001A_Û_x000C__x0001__x001B_AaPÃE_x001A_Ax¶1Îí_x001B_A´-Ñ&amp;_x001A_AÙ_x0005_57Å_x0019_A9,ß¤çZ_x001A_AðÆd§ _x0018_Aÿ6Ib_x0017_A]H±&amp;_x0019_A,B~.Þz_x0018_AØKPÅü_x0019_AòJm·ï_x0018_Aðänÿ_x0004__x0003__x001B_AÒ_x0016_½d_x000E__x001A_AFÚÞ·(|_x0019_A0á¼qÅ_x001A_AplmVT_x0019_AÜ°Ò:ù_x0017_AØëàD_x001D__x001A_A_x000E_Q_x0005_V_x0002__x0003_c_x001A_A.ùet â_x0015_AqNÎÎ_x000B_Ç_x0018_A_x0013__x0012__x0001_zm_x0019_A ¨Gæ#d_x0019_A_x0003_ÀÅ,Í¸_x0019_Aº_x0006_5-¸_x0016_Aôo»_x0003_/_x000B__x0018_AêO_x000B_?ß»_x001A_ARÓ9z_x0018_*_x001B_A¤¸t8y6_x001B_AÏdêË-n_x0018_A²1_x0012_Y¿0_x001A_A_x0006_ÖÈ%_x001A__x0019_ADÝkçFö_x001A_A_x001F_Éø_x0019_Aub_x0017_Z"w_x0019_AQ_x0013_)çVI_x0019_A-i_x000E_¶_x0019_A£`·½SB_x001A_Ab8¾_x0007__x0005_Î_x001A_A®»´~SS_x0017_A°1Ft`÷_x0019_A^PÂ_x000D__x0015_6_x001B_A"M%Ôé_x001B_AÚj_x0007_wxP_x001A_A\CØ#_x001F__x001B_A§§~±	_x0018_Ah§.ÈUZ_x0019_AZÙ_x001B_~z_x0019__x0019_A_x000E_ð	æ_x0017_AKrªÓ:_x001A_A_x0002__x0003_dE=^_x0018_A]é»_x000D_'ÿ_x0018_AT_x000E__x000C_ÿÜX_x001B_Ah£_x0005__x0002_z_x0006__x001A_AÍØ(ò_x0019_AM_x0003_/&lt;+g_x0019_Anø|§n_x001C_AWæá*NL_x001A_AF»&lt;i_x0011__x0019_A_x001B_?3[À_x0017_AøÞ_x001F_D¡_x0019_AT &lt;_x0017_=/_x0017_A*.ì@æ=_x0019_AT+@ý_x0018__x001B_AXëÑóë_x001A_A_x0008_q'Ð_x0003__x001A_AØoôá°¯_x0019_A!ÞÀ¤_x001F__x001B_Akíôáîå_x0019_Aþ¦/_x000F__x0019_AÁ;B§Þq_x0019_AøM0M_x0001__x0011__x001B_A¤ê-§e_x0019_A_x0014__x0016_6_x0018_è_x0018_Aþ_x001B_G0q_x0019_ARZ_x0014_àÈ_x0018_A~Åe{b_x0011__x0019_Aú-æ8ù_x0018_A_x0013__x0013_í_x001B_A8!Õ3"_x0019_Aè_x0005_xl=_x0016_AÚ_x0012_Òî_x0001__x0002_ð_x0018_A²Å·^_x0017_AÞ«='_x0015_à_x0019_AxñSw__x0018_AÔkÎMëH_x001A_Al_x0001_ní_x001F_ü_x0018_AJuV³Ô´_x001A_A!O"Ò_x0016_I_x0018_A &lt;tz#(_x0019_AbÆª¾Ó_x0019_AÒÁ	_x001A_Ah·½ã_x0019_A_x0010_j&lt;ºB_x0017_AM)`_x0010__x0019_A&lt;T.JÂÅ_x0018_A_x0015_(F[N´_x0019_ARá_x000C_op	_x0018_AÔ=_x000D_§çS_x0018_A_x0014__x0016_»F§_x0018_AÿMØ½S_x0012__x001A_A&amp;K_x001E_Ëë_x0018_AlÕ³yC_x001C__x001A_Aã&lt;ÚD3_x001A_Ar²ràÍK_x001A_Al]v¶|_x000E__x001A_A¹_x0005_¤#«è_x0017_A(v}Þ_x001A_2_x001B_A²j6QJö_x0018_Aeä~_x0007_T~_x001A_ArÍ8o_x001F__x001B_A´_x0008_k_x000D_i_x0019_A§Øàvõ_x000C__x0019_A_x0001__x0005_Ó÷&lt;Z&lt;	_x0019_A¤'á_x0005_¡_x0019_A_x001F__x0006_Û­¨	_x0019_A"Ø qÁ_x001B_AY®}]Åô_x0019_Azð_x0004_¤ó_x001B__x0019_Aø¬Uë¥-_x001A_AÀ=,_x0019_A~Úûô!_x0017_AV_x0019__x0010__x0007__x0017_A4R1±_x0014_9_x0019_Aöÿ_x000F__ål_x0019_A&amp;lÈkÜ_x001B_A_x001E_´òa0_x0017_ATjh2Ö_x001A_AT¢¹ÂìÓ_x0019_A_x0008_ _x0004_±ÍÈ_x0019_A*_ç×_x0019_A0Ø\iõ_x0018_Aêv¢5_x001A_A¥C_x000F_NÂ_x0016_AºR_x001E_xë_x0019_A_x001C__x000C_ÿ¥Õ_x0018_AvyÞÚa_x0018_Ai«ÌÀ_x0008_¾_x0018_A&amp;$_x0003_}_x0016_ä_x0018_Aê_x0012_¿Pöò_x0019_A´Zæ_x0002_1:_x001A_A8ï_x0007_n_x001A_Aö_x0012_(ô'_x001B_A£v&lt;?Ò_x0018_A0_x0001_ù_x001A__x0002__x0003_»_x001A_Av­¿Áz_x001B_A¤_x000C_5B_x0019_A²°4ý&lt;Ý_x001A_A¦dzás¢_x0018_AÞf¾{tz_x0017_A_x0012_Ãï&gt;gk_x001B_A®Ea_x0016_(_x0019_Awsä}÷_x0018_A§ëéã_x0019_AZ°Ôb9x_x0018_AÀ^lùÉ_x001A_A@âÈ÷_x0004__x0019_A¾}+èJ_x001A_A,¯IðM_x001A_Aþðê,²_x0019_A-_x001B_Bg_x0019_AR!àüÝ__x0018_ABç¬Ô­_x001B_AüÌ0`°_x0017_A_x0003_¦W÷¹_x0019_AÒ)&amp;Ù_x0012_F_x001A_Al`mØoª_x0018_A4a_x0012_fX£_x001A_AZkùÔV_x0010__x0019_ATAIü¬_x0018__x001B_AL)_x0001_¨Í_x0017_A_x001F_#;ÏÃÑ_x0018_A_x001E_À(«_x0018_A_x001C_\úÂðæ_x001A_A_x0004_×el½_x0019__x001A_Ar_x0017_B8ÿ_x001B_A_x0002__x0003_ {hÙò_x001A_A¶Wó i_x001A_Aàú&amp;h_x0007__x001B_ABÒEê®_x0019_A(,£&gt;f_x0018_A_x001E_é¶ã¯é_x0018_A_x0013_MÛd&lt;_x0019_A_x0007__x0010__x0001_þ	_x001A_A_x001F_UK_x0017_AÂ_x0011_§Ë@2_x001B_A_x000F_'þÉÈ_x0019_AèdÉ=Ó_x0019_ABG°£þ_x001A_ABYhd_x0019_A/uè·ì_x0019_ATûø_x0003_%ª_x0019_AF_x0003_ZÞ&gt;J_x0018_A"_x000C_¿üõ[_x0019_A¦à¹ì_x0019__x0017_Ax½_x0007_£{_x001A_AÀü*ÿs_x0018_AJÆéQ"_x0019_AòZ¡®®_x0018__x001C_A ï#µ_x0019_AqHl3b_x0019_AÞð_x000E__x0001_¸_x0017_A_x000F_aóô)_x001A_ADQ_x0004_Sû0_x0018_AEîN_x0018_ó_x0018_AÐ á8-_x0018_A_x0015_¹1S_x0019_Aþ_x0006_Re_x0001__x0002_dõ_x001A_A_x0004_µ­	;	_x001C_A!å(èYQ_x0017_A·_x001F_mÖmi_x001A_A³&lt;¶ØbÆ_x0017_ATq»_x0004_Éi_x001A_A¾_x0011_Ó_x0016_õ_x001A_A&amp;_ã_x000E__x0019_Af'}_x0007_\_x001C_AEoÿ_x0003_¶_x0018_AF·âÐøU_x0017_AúaNHæ_x0018_AÂ_x0007_¿Ó_x001E_+_x0017_AÖ_x001A_ÒôÑs_x001A_At"&gt;_x001B_A_x0008_N¦&amp;õ_x001E__x0018_AÂ`f¢òB_x001A_A!húì.ó_x0019_Atþ[®ä±_x0019_A"r37íÆ_x001A_AP_x000F_ãqo_x0018_Að_x001E_ÌR!ö_x0016_AcI_x0002_7Ô`_x0019_A8_x0011_|ò?_x001A_AäÓü_x001D_%]_x001A_An{ñ_x001A_A|2ì_x0007_1_x001B_AÌ_x001B_òÔ¼_x001A__x0019_A_x0001_=_x0002_à+_x0007__x001C_A_	®q]_x0019_A¸Ðß/Ûª_x0018_AP_x001D_oPAµ_x0019_A_x0002__x0003_ÀÈ_x0005_E»Y_x0017_A:ù_x000F__x0011__x0019_A"CÄ¡_x001A_A"ùû!_x0019_A`ç ×_x001A_Aîs"P_x0018_AìÕejJ-_x0018_AÃ&lt;_x0011_®_x0019_A_x0004_Ã_x001A_Ã_x0001__x0019_Aº~p«Y_x0018_A ¥"OËò_x0019_A_x0005_íð[¦_x0019_APëInâl_x001A_A_x0007_õ_x0016_[_x001A__x0019_AúQô1_x000B__x0011__x001A_AÖ¥a[_x0018_AU­Yì_x0019_AQì1wdè_x0018_A_x0017_tp_x0008__x0018_A(/6Yâ0_x0018_AÞ³O7í_x0019_A/æ]*_x0019_A³¨êhª_x0017_AªÊZ¹xQ_x0018_A.,_x0013_µø_x0017_A&lt;_x001F_êz¡_x001A_ALü: _x0018_A_x0012_ùÆº:z_x001A_Ag_x0005__x0015_;_x0019_A ¾&lt;6â_x0017_AyVµ+"_x0018_A¢QÎ_x0005__x0007_S¥_x001B_AÛám_x001B__x0018_AjV¨·_x0006_Á_x001B_Az©v H_x0019_AUÁ\V_x0012__x001A_A®Ñ]_x001A_AÜ´MÓG_x0019_AòB§_x0004_ñ_x0003__x001A_AÅ_x0003_¹§ìV_x0018_AJÉq£Ì_x0018_Au"|Q_x001A__x0019_A_x0013_LÓ_x0010_Ã_x0016_AB_x0005__x0015_CvÕ_x0019_AÊ"ûVK¸_x0019_A_x0008_ú£Ì_x0019_A\çÙÏA_x0019_AY³Ì~_x0001__x001B__x001A_AÈ_x0006__x001A__x001D_êÖ_x0016_A¢5íÙð²_x0019_AÆáÔüY¿_x0018_Aä_x001F_°qça_x0017_AÁké0_x0003_g_x001A_AîRa©Èf_x0017_Ahl	1Ä_x001A_A" ".N*_x0019_A¯n~ÍI_x001A_A_x0001_à?Ê_x0011__x0018_A¾Dä%_x001B_}_x0017_A_x0011__x000C_ëj_x0005_d_x0019_AÖìt_x0013__x0002__x001A_A5¼üÊ+_x001A_A6ÕÄÙÙ_x0018_A	_x0010_:¯¾}³q_x001B_A_x0010_yxM_x001B_Af_x0003_ë_x0018_A§L_x0005__x0007__x0003_[_x001A_AËýasú_x001A_A¸°°_x000C_©J_x001A_A:|&amp;bë_x0016_Aü_x0002_ù_x001A_Añ,õu_x001A_Aå=â_x0016_9¹_x0018_Aq;ÐDc_x0018_A_x0008_Ü¹_x0018_çé_x001A_Aæ_x0004_ôvÙÒ_x001A_AÞ_x0016__x0017__x0011__x001B_A_x0001_¢¬NÐ_x0019_AxÉG¾_x001A__x001A_AÎ_x0006_ð=_x0019_A_x000E_(dÆ[_x001A_ABzè_x0010_T_x0019_AòÅÆ_x0011_g_x001D__x0019_Aì_x0002__x001A_í5#_x001A_ArÔ^XÏ_x0012__x001A_AµµYR6_x0017_Aæ_x000D_z@ï_x0018_AÊC85_x001C_A§ÔòíGÍ_x0019_A(cGEé_x001B_Aî_x0013_m_x0018_A_x001A_Ar«_x000F__x000B_Ç'_x0019_A0_x0007_ãÕ[_x001A_A|ýM_x0002_èp_x001A_AÒD$_x0001__x0002_Éo_x0018_AÞq_x000E__x001F_Ð_x0016_AÇ'x¼j_x001B_A(o²e9Ü_x001A_AcFÈ_x0013_4«_x0018_AXÑLÛ_x0018_A{¥B_x0017_§_x0018_AïHaé_x000E__x001B_AKZÖ_x000D_Ó×_x0019_AB®XeTÏ_x0018_A_x0010_øØÞ_x001A_A+Ë4I¾_x0016_AÏ_x0016_°_x0012__x0019_AòËA3g_x0018_AÌÏÇo¹_x0017_AæF&gt;Îà_x0018_A¬Ad¨®t_x001B_ANEÜW_x001B_A_x0004__x000B__x000D_ã_x0019_AWN_x0019_8Ð8_x0019_A¬"Yf_x0018_A_x0016_Û òT_x0019_AbÇ_x0007__x0017__x0008_H_x001B_AX%iá_x001B_A_x000F_é	Îyú_x0018_A®ñy_x0018_A{ãh^_x0010__x0019_AQ",nI_x0019_A_x001C_|à%N_x001C_Aò¨½õH_x0019_A_x000F_Ò@kô_x0017_A|n3èÞH_x001A_A_x0003__x000B_:49JPõ_x001A_A_x001B_îMÿ-¶_x001A_A¦%r_x0002_Þ_x0018_AÈªo_x0012_ö_x0005__x0019_AP²§¤Ë_x001A_AtÔ_x0010_]Ô_x001A_A_x0011_8«_x000C_G_x001A_A_x001B__x0012_"ì_x0019_A_x001A__x0017_Q!t9_x0019_A_x0014_ÀN"Õx_x0019_AZO(	Î_x001B_A_x0004_CÊÓVu_x001A_AßW`nE_x0018_A+_x0016_ú"Ý_x0019__x001A_ALø_x0010__x0001_p_x0018_Aÿ_x0004_¯F^½_x0018_AGtæò a_x0019_AF6¨Ü_x0019_AÆ+_x0015_Ãð_x001A_A­+_x0007_@_x0018_Aä÷_x0018_}_x0005_=_x0018_A_x001F__x0006_'ó£_x0019_AJ)0_x0005_§¥_x0019_A\µº_x0005__x0001__x0017_Aê7_x0011_JA¾_x0019_AºFº`C_x0018_AóÈ?À_x0019_AEåfrðý_x0018_A_x0008_9ÌÈ»_x0019_A0í_x000B__x001B_A _x0013_&gt;lôà_x0017_AH+m_x0001__x0002_-%_x0018_A,f_x0004_`È_x001A_A_x0006_uA#¡_x0019_A[/Øòn|_x0018_A{,8Á_x0019_A"H)&amp;¼_x001A_AÒ_x0006_®J_x0005__x001A_AÈJÍ¼4L_x0019_AØñûr*_x0019_A_x0017_S_x0015_Õ_x0019_A&lt;_x0005_Lí%_x0018_AQÐK'6?_x0017_AWza]q_x0017_AI¨_Ss_x0019_A°_x0004_È¬r_x0017_AÛ4_x0008__x001A_Ê_x0018_A°_x0012__x000F__x001E_[_x0008__x001A_A8_x000C_·&amp;_x0019_A²_x0004_þÊ_x0011__x0010__x0019_AÆÂ9%È7_x0018_AU¿	(_x0013_w_x0018_Aæ_x0007_G!_x0014__x0018_Aþ÷Æ¹«_x0015__x0019_Aj_x000D_¹_x000E_Q_x001B_A,¶ùþQ_x0018_Af_x0008_§çÎ_x0019_A1Ò3_x001A_AÄMs¬Æô_x0018_AxW»_x0015_p_x001A_A&gt;O·/î_x001B_A¢^Òªæ_x0018_A,«{&gt;¦_x0018_A_x0001__x0002_[BÏË$ü_x0018_AÀy¹ë_x001E_]_x001A_A_x0016_§_x0011__x0018_A¨@!õÚ_x001A_AVâbk×_x0019_ASÐ&amp;OB_x000D__x0019_A:ÉV©ïx_x0019_Aÿ%Jß¸_x001A_AJú|iu_x0019_AÈïY¬_x0003_á_x0017_A"_x0013_x¼Òt_x0018_A&gt;»¬ÒkA_x001C_A_Örô]_x0019_Aä qÀ»_x001A_AÆÏÑ/C_x001A_A_x001A_35à_x0014__x001B_A°å_x0018_ã_x001A_A0\g_x0002_8¢_x0019_A_x0008_]~ÍúÀ_x0018_AÞJ-_x001A_Xw_x001A_Aàl`Gq_x001A__x001A_AD®EAà½_x0019_AØ4Ï£ ±_x0019_A_x0012_R³ù_x0019_AjÐãò¢^_x0019_A¬ee7Á_x0016_Ah¤-dÄ_x0019_A~_x0008_Dâà_x0018_A_x0001_	8_x001C_Yë_x0018_A·P¼R­_x0019_APÔ_x000E_±_x000C_Ê_x001B_AÚçW_x000F__x0002__x0003_ø_x0019_A9ÉùÇx_x0019_A_x0016_EÐ$Ø_x001B_AêÖþ_x001E__x0018_r_x001A_AÚ:H|C/_x001C_A¸*_x0008_I-®_x001A_AvíE¬e=_x001B_A8~7z_x000B_ó_x0018_AàH¶Ä_x0019_Aº_x0014_¬"¯Ö_x0019_A_x0012_b±_x0001_w¸_x001A_A¼ßñ¿z_x0017_A_x000C__x001A_­f#_x001A_AªÃ_x0016_&amp;¿µ_x001A_AØÎ±YÞ__x0018_A_x0004_¥y_x0019_W~_x0019_Aà_x000B__x0017__x0001_Å_x0019_A_x000E_[Æ#¨&amp;_x0018_AÖ»_x0012_ö@_x0019_A$K±Ú`Ñ_x001B_AÀ_x000B_-_x0011__x0006_¿_x0018_AU­êMd_x001A_AbgJ×^_x0019_A9Ü~§_x0005__x0008__x001A_Aj¤ÂH_x0019_Að_U¼©_x0013__x0019_Aë&amp;Õ!_x001A_Alý¥v]_x0018_A_x001E_~_x000C_Ìó[_x001B_A¾-_x0013_:ßõ_x0019_A_x001C_	_x001B_S¼_x0019_A(qÃ»æ1_x001B_A_x0001__x0002_ØtÁ¾fg_x0018_A\_x0019_g_x001F_l©_x0016_A¼»ÞG._x0018_AêìâL/µ_x0019_AR_x0011_x	_x001C_W_x0019_A_x0008_^íò¾_x001A_AhÔ=¿¸_x0019_Aøº$A²À_x001A_Aèòò_x001F__x001A_Au_x0012_~_x001A_AiÚ¡jº_x0018_A`^xùðç_x001A_AF¹R~n6_x0018_A_x0007__x001A_7_x0016__x001A_A_x0004_×ä_x0016_Aj=5uä&gt;_x001A_A&amp;ßàæÿz_x001A_AÊî+VÎ_x0017_A[_x0010_áPo_x001A_AR_x000F_®¥s2_x001C_A0àö69r_x0018_A_x0017_X~¢¾B_x0019_A¬ÿõ_x0012_y_x0019_Ap;!Æñ_x0015_A:_x000F_¨b[ _x0019_AÚfd«ã_x001B_AÃùÓ²àö_x0018_A_x0008_¢½ -d_x0019_Aúµá_x0014_ý_x0018_AàÉà3Y_x0018__x001A_AåÕ$ÎS_x0018_AøJ;_x0002__x0003__x0008_Î_x001A_A_x0001_)[Òà_x0018_AùJmØ_x001E_¾_x0018_AÄf7q§_x0019_AËÜ$)_x000E__x0019_A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0008_	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0001_,_x0008__x0008__x0002_,_x0008__x0008__x0003_,_x0008__x0008__x0004_,_x0008__x0008__x0005_,_x0008__x0008__x0006_,_x0008__x0008__x0007_,_x0008__x0008__x0001__x0002__x0008_,_x0001__x0001_	,_x0001__x0001__x0002_,_x0001__x0001__x000B_,_x0001__x0001__x000C_,_x0001__x0001__x000D_,_x0001__x0001__x000E_,_x0001__x0001__x000F_,_x0001__x0001__x0010_,_x0001__x0001__x0011_,_x0001__x0001__x0012_,_x0001__x0001__x0013_,_x0001__x0001__x0014_,_x0001__x0001__x0015_,_x0001__x0001__x0016_,_x0001__x0001__x0017_,_x0001__x0001__x0018_,_x0001__x0001__x0019_,_x0001__x0001__x001A_,_x0001__x0001__x001B_,_x0001__x0001__x001C_,_x0001__x0001__x001D_,_x0001__x0001__x001E_,_x0001__x0001__x001F_,_x0001__x0001_ ,_x0001__x0001_!,_x0001__x0001_",_x0001__x0001_#,_x0001__x0001_$,_x0001__x0001_%,_x0001__x0001_&amp;,_x0001__x0001_',_x0001__x0001_(,_x0001__x0001_),_x0001__x0001_*,_x0001__x0001_+,_x0001__x0001_,,_x0001__x0001_-,_x0001__x0001_.,_x0001__x0001_/,_x0001__x0001_0,_x0001__x0001_1,_x0001__x0001_2,_x0001__x0001_3,_x0001__x0001_4,_x0001__x0001_5,_x0001__x0001_6,_x0001__x0001_7,_x0001__x0001_8,_x0001__x0001_9,_x0001__x0001_:,_x0001__x0001_;,_x0001__x0001_&lt;,_x0001__x0001_=,_x0001__x0001_&gt;,_x0001__x0001_?,_x0001__x0001_@,_x0001__x0001_A,_x0001__x0001_B,_x0001__x0001_C,_x0001__x0001_D,_x0001__x0001_E,_x0001__x0001_F,_x0001__x0001__x0001__x0002_G,_x0001__x0001_H,_x0001__x0001_I,_x0001__x0001_J,_x0001__x0001_K,_x0001__x0001_L,_x0001__x0001_M,_x0001__x0001_N,_x0001__x0001_O,_x0001__x0001_P,_x0001__x0001_Q,_x0001__x0001_R,_x0001__x0001_S,_x0001__x0001_T,_x0001__x0001_U,_x0001__x0001_V,_x0001__x0001_W,_x0001__x0001_X,_x0001__x0001_Y,_x0001__x0001_Z,_x0001__x0001_[,_x0001__x0001_\,_x0001__x0001_],_x0001__x0001_^,_x0001__x0001__,_x0001__x0001_`,_x0001__x0001_a,_x0001__x0001_b,_x0001__x0001_c,_x0001__x0001_d,_x0001__x0001_e,_x0001__x0001_f,_x0001__x0001_g,_x0001__x0001_h,_x0001__x0001_i,_x0001__x0001_j,_x0001__x0001_k,_x0001__x0001_l,_x0001__x0001_m,_x0001__x0001_n,_x0001__x0001_o,_x0001__x0001_p,_x0001__x0001_q,_x0001__x0001_r,_x0001__x0001_s,_x0001__x0001_t,_x0001__x0001_u,_x0001__x0001_v,_x0001__x0001_w,_x0001__x0001_x,_x0001__x0001_y,_x0001__x0001_z,_x0001__x0001_{,_x0001__x0001_|,_x0001__x0001_},_x0001__x0001_~,_x0001__x0001_,_x0001__x0001_,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</si>
  <si>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6d1667460ce999323176339e9a6b3aba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0003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µä_x000E_Ä_x0017_A "3Ê_x0007_$_x0018_A_x001C_3»_x0004_¬_x0019_A-ö_x000C_ò)_x0001__x0019_Az|,`¹_x0019_A¨-$³z_x0015_A&gt;ADp_x0017_A_x0018_Yï(£_x0017_A¯Öy_x0018_AÁ¯ÜöÐ_x0015_A_x0019_ýiø_x000F__x0015_A}P6JÅ_x0014_Ai;ï_x0002_b_x0014_A_x0003_ÕüÆ_x0017_A_x0001_ëj\éÝ_x0019_As9¾ñ»Ì_x001C_A¤_x001E_Ã_x001F_ª_x0019_AK	ÐWs÷_x0019_AùM 8#ª_x0017_An¥ÐÈß_x0018_Af3[ë_x0001__x0003_«q_x0016_A¶ÿ«¹cL_x0014_A_x0019_A®¢ Ì_x001B_A_x0003__x000C__x0002_Ö¸4_x0015_A¤L®¦1_x000E__x0019_A¥/`²_x001A_Agâ÷d,k_x0018_A]âS­}Ñ_x0019_AÒg7ü¿_x0016_A\©ÆÚ4;_x0015_A¿k6_x000B__x001F_AøûëL$_x001B_AÊL/_x0015__x001A_Aôfc__x0017_AIfeæ_x0016_AtÌ_x001A_A_x0003_ØF_x0017_A#_x0005__x0014_z_x0017_AW¢¥2_x001C_Aã ó{zè_x0017_Aò½eµX_x0017_Af3_x0002_è¹û_x0017_A 7­_x001E_£_x0016_AÝ^H¸v_x0016_AõfoÁ`þ_x0019_AÅx_x0016_ç_x0017__x0019_A¾_x0015_ë_x001F_6_x001B_AV_x001F_Ëß[_x0019_AÑp?:=v_x0017_A.V_x0007__x0015_ø_x0014_A(M`4g»_x0015_AWÀÒ)_x0016_A_x0001__x0002_iÞÅÚ_x0018_A=ÚS_x0005_A&gt;_x0016_A_x000C__x0011_BmYs_x001B_AÜÄ&lt;;¬ AEb?;_x0005__x0013__x001D_AU_x0016_õT_x0019_º_x001A_AïïÃZ_x0017_A"ì¾Ha_x0017__x001A_AïÝÀ'ÐÏ_x0019_A*Ï_x001B__)_x0018_Aé_x0002_k(ñ+_x0018_A=iI_x0013_á_x0018_A¸£Êy×_x0018_AC_x001B__x0012__x0012_S_x001A_AÅc_x0012_çq©_x0016_Aw_x0005_QÀ__x0019_AO[íÆ£_x0016_ASÒ_x0002_&lt;&lt; _x0017_A?ù¥vZ[_x0017_Aý^E*_x0016__x001A_AçRÌe_x0018_AkÂ0ö_x001A_Að_x001F_Ãæ_x001A__x001B_Aª/uH_x0019_Að_x0015_&amp;ö©É_x001B_A:ØFê_x0019__x001B_AqE-¸_x0019_AFüðI´_x001A_A*F|Úid_x001A_A_x0008__x0001_Ö2I_x0016_Af!EÏ¶?_x0017_A_x0016_C³_x0005__x0006_ôÏ_x001B_Aà_x0008__x0002_ Ö"_x0017_ARTXï _x001C_A_x0001_Mö¼?l_x0017_A¦ª[u(V_x0019_AØgRË¿Ù_x0019_A9_x000E_ÏÒ_x001A_	_x0019_AT_x001E_x+ó+_x0016_A ­n_x0017_}_x001F__x0019_A%;ÎØ_x001B_A+5å_x0001__x000D__x0010__x0019_A©X1¥[_x0019_A&amp;_x0018_uVq_x001F__x0019_Aiê`H_x001A_A_x0008_Þ&gt;ÉÁ×_x001A_A´_x0008__x0003_¦	N_x001B_Ac`r7´/_x0017_A_x0018_ÔÓèÿ^_x001C_A_x001E_n4²õ)_x0015_ABR¿Â_x0017_AîõÇÔ½_x0016_A_x0010_àñz_x0017_AÝ³gAñt_x0019_A^,=Ã_x0018_AM_x0005_ $_x0018_AºQ ç¬_x0019__x0012_AzÉÃÓ_x0018_A~4í_x000E_/Ã_x0017_A2ï£Uö_x0016_A	¯­tß«_x0016_A@ú§aâ_x0005__x0019_Ap__x0004__x001A_A_x0002__x0007_nñ_x0012_%W_x001B_Aí_x001B_hÆ?õ_x001A_A«²ã@_x0014__x001C_A:_x0003_Âý_x0016_A­G_x0017_£r_x001A_AS@+èÜ_x0016_A2Gé_x0011_{._x0018_AZ7r¬_x0016_Aïrr_x0005_äá_x001B_AfÁ6U_x001B_AS_x001B__x0014__x0018__x0012__x0018_Aú&lt;ZbN_x0017_AÜ_x0003__x000B__x0015_kË_x001B_A~6Í_x000C___x001D_ ACGUÖÒÏ_x0016_AFçÅòÏH_x0017_ADÓ¤¯°*_x0016_Aü_x0003_ôÏO_x0018_AÁP?®gX_x001A_Ae'1p_x000D__x0019_AG÷%¾ ._x0018_A_x001D_¢_iÁ_x001A_A°_x0010__x0004_S_x001A_A[_x0001_cáb_x0017_A_x0004__x0004_*R6_x001B_Aöå_x0006_	_x001F_j_x0017_Aûäg¾cR_x0017_AG¬!í_x001E_A(Ô_x0016_u´_x0016_AðØV_x0019_AGd*·Ç_x001C__x001B_A_x001A_-'Z_x0002__x0005_zê_x0013_AØâXÁH_x000D__x001A_A_x0004_ÑES,_x0016_A_x0003_Ýó½Vx_x0019_A»ùÍ_x0016_A	p«À4_x0016_Aá\n4à_x0019_A_x0011__x0006_Q#7_x001A_AV_x001A__x001B_F_x000C__x0019_AUhÞëhV_x0017_AéÃÓtu_x001A__x001B_A|_x000D_Ò#_x0018_AÆÞ50Zn_x001C_A_x001A_$&lt;(¦_x0019_Aïì"d_x0017_A`YÉÉx_x001B_A:$¶ÝK_x0018_A=O;66_x0018_A1wúø_x0004__x0018_AÍÐMü6a_x001B_AV&amp;_x001C_àù_x001D__x0016_A$iNìh&amp;_x0016_AÖh_x0005_/z_x000B__x0016_Ar_x0003__x001E__x0004__x0003__x001B_AjÁT_x001D__x001F_s_x001C_A®/Q©º_x0019_Aø¶NL¶N_x0018_AN¤MÊø_x0017_AÀ_x0001_·]_x000B_ð_x0017_AQë@,¯À_x001A_Aúk§æOX_x001B_AQÓå¶ì_x0017_A_x0001__x0002_ºKG|_x0015_AÅ0í¯y_x0017_AÜu@S_x0017_AÈqð_x000C_U_x0018_A¼ðð	VR_x0018_A_x0017_ 5?ç_x0017_AÖëv_x000D_¶I_x0017_AÇ_x001F_ì¬P»_x001B_AmÓ8Gü_x0012__x0017_Aä&gt;!pa _x0018_AáZ_x0017__x0010_üz_x0016_Aã_x000B_¨JÂï_x0018_A7«_¨­ø_x0019_A&lt;Z« â_x0015_A´_x000B_ì_x0012_ù_x0002__x0019_AþGÖR¹_x0016_A	Óß_x000F_!_x0019__x0017_A_x0004__x0018_wÔ_x0015_Ê_x0019_AÀ·_x0006_	Å_x0014_AÔ3Þ«Å_x0018_AW_x0004_ÙX¦_x0018_AIÛRtÆ_x0016_AË7«Cz_x0016_Auec¤nÔ_x0018_A+_x0018_êðÚ)_x001F_AüXI«_x001A_Aó_x0006_OÒÊ_x0015_A!,härå_x0019_A2àõ À®_x0018_A_x0012_ïÄ7º_x0017_A­Ñq_x0015_ç_x001A_A+&lt;5T_x0001__x0002_-u_x001B_AÏ-¾?_x001B_Ae¢àI_x000B_Y_x0017_A_x000E_­Êýõ_x0017_AÁ_x000E_[Nx_x0019_A+_x001C_ê9x_x000D__x0017_Aà¥®§rö_x0018_A_fV'ÿ_x0019_ARnëÓ\»_x001A_A_x0014_	dÂ'_x001D_A_x000E_þøßÒ_x0012_Aj;°_x0015__x0017_A_x0012_X¡Â_x001B_Aü#å·¸_x0016_A¾Ér_x0016__x0017_A¬cñ£_x0002_)_x0016_AÝÿqð_x0018_AÆ¤ê _x0016_A£_x000D_ôhx_x0016_A¼¸_x0013_¥v_x001A_A?På_x0003_[_x0015_A ü¢ÌÙ_x0017_A3b¾n«Ê_x0017_Ain_x0018_lH_x0019_A%Æà°Ê_x0018_A¢ò_x0014_ÿé_x0018_Aicí{Ôa_x0017_A_x0001_-Ökþ_x0012_AOJQ³£_x001D_Ae"eÅºH_x0012_AþX_x000F_¶	_x0015_Adµí_x000B_pö_x0018_A_x0002__x0005_ _x0003_ò_x0002_÷_x0015_Aíd»BÚ_x001F__x0018_Aù_x000E_7"q_x001B_A¼¨xöÁ_x001C_AáH²ñ½{_x0018_A	ÒOÌ=_x001D_Ae_x001D_'ô±ñ_x0017_AÒ3HÍ6_x001B_A_x0002_/Çik_x0004__x001B_Am_x0010_¼Yk_x001B__x0019_A¶_x0012__x0011__x0012__x0017_AÍ¨É[¾_x0019_Ae_x000B_ÐÁju_x0017_A_x0005_e#½J_x0019_A\3H}PÏ_x0018_AØ¼Ë_x0010__x0019_AhÅÿ_x0016_³_x0017_AÂéz§_x001B_A_x0003_qÉ:&gt;_x0019_Aäq"À_x001A_A1×²¥ä_x0017_A¹_x0007_¦_x0018__x0019_Am_x001C_ó^=_x0019_A`&amp;5¾_x0004_3_x0015_Auà. _x000B__x0016_AM} vô_x001B_Aù÷ï_x0017__x0018_Aìè"_x0001__x0017_"_x0011_AAR½Çï$_x0019_A_x0004_ ,lÉ;_x0018_A²KP¼_x000D__x0018_A&amp;"$X_x0001__x0002_P_x0014__x0018_A.Þ_x001D_tÒ_x0017_A_äÌÆ\_x001B_A_x0002_¼*ÙÄ_x0012__x0019_AúF°ßE_x0018_AÒÕg26E_x0015_As_x0005__x0003_¥g§_x0019_AàÆçÈ0&gt;_x0017_A_x0007_¼ê¹¥w_x0018_Ar§_x001B_)o_x0016_AQ^¸Ái _x001A_AEèÜ&gt;Ü_x0019_ARªÞÆ©ø_x0018_A$¼]_x0013_Dz_x001C_A@_x0007_N»pç_x0017_Aû­îª_x000D_¹_x0018_A_x0001_0ë_x0011_&gt;_x0018_ArÒÇR¶_x001A_Ao&amp;½_x0017_Af_x0010_Ê¥_x0017_A;uäk_x0015_A5×4±Pm_x0019_AmÁ³Ì_x000F__x001A_A_x0014_@ñp4G_x0019_A2µ¿§X_x0017_A:è2 è_x0019_A`å_x0002_ô_x0019_A_x001D_A[=]_x0016_A*NsÁ³_x0016_AÓ3_x0003_&gt;:~_x001A_A_x000C_å5G_x0014_AX_x0003_»Í_x0002_c_x0017_A_x0006__x000B_®Ð&lt;{_x0019_A¦£_x001B_/_x0007_Ú_x0016_A"_x0005_çïûà_x0019_AM _x0002_$_x0019__x0015_A¶ëô_x0003__x001C_A_x0004_Ù_x0012_L(_x0018_Ag_x0013_Î²Õ_x0018_Au_x0017_[ÉË_x0019__x001A_A[ÌõYÑ_x0019_Aæà_x000D_áÃ]_x001A_Apx¨Ùq_x0014_A¾KéÛÈK_x0017_A¬i@I_x0008__x0017_AÈ0±´r&gt;_x0018_A7_x0015_L&amp;_x0008_µ_x0018_AÈHlpX_x001A_AlaÒÄ®_x0011__x0015_Aëª®b_x001B_Å_x001A_AÂ_x001B_Sweç_x0015_A´,_x0004_K8_x0018_AÌÉÄEÄµ_x0019_A¯&amp;ïMEA_x0014_A_x001F_8_x000C_±&lt;[_x0014_ArÐx²+_x0015_AÀuJ_x0001__x0018_Aô_x0013_.½Q_x0017__x0019_A_x0006_aÕ_x0019_Å_x0019_AAàñÁ	_x001C_AËÝãM_x0016_A)}F©¨ð_x0018_AN_x0003_åv5¡_x0016_A&gt;ädu_x0001__x0002_ô_x0018_A&gt;7`y^_x0016_A_x000F_¡s_x001E_º¹_x001A_A_x0018_¶Os_x0019_AêÖHÒn_x0019_AËR(_x0018_AÂ_x001B_A_x0006_+ü#_x0013__x0016_A4E_x0016_jS[_x0016_AGí·Ê_x0017_AÞÁ¥iS_x0014_A_x0016__x0018_	_x0012_z_x0019_Aj%Xÿ¬°_x0017_A¿wËf[_x001C_Aæj¨ó_x001A_Aöàb_x0007__x0017_A_x0013_ØîOßt_x0019_A9o*§³l_x0019_AW_x001B_¸_x001E__x0017_AAÑÞÃ£_x0015_A_x0013_`n¤2_x001A_A_x0004_-_x000B_0ëe_x0014_A_x0017_SØQ(¬_x0019_A_x0018_cìÚýÒ_x0016_A_x0005__x0010__x0016_â_x0019_A°Þ¾¬i_x0016_A¡_x000D_¥p}_x0016_AOhþ_x0013_R¿_x0019_AÜäe&amp;Ë?_x0018_A=¡p&amp;k_x0016_ATÇñÿR_x001A_A_x001E_.ÂÆE:_x0019_A«6Pq1i_x0018_A_x0001__x0002_~Ô3UÃ_x0017_AîRDÓ]_x000E__x0018_A_x000E__x0014_Jÿ_x000B_Î_x001C_Aµ§	´_x0017_A L_x001E_ÜC_x0014_Aú¸TzE _x0017_AtQ-_8_x0017_A:`=ôY\_x001A_A_x0011_#å_x0013_H_x001A_A|ð_x0004_ _x001A__x001D__x0019_A¤g¿a_x0014_A(^ý-_x0001__x001B_AFGàF°©_x0018_A3K-{_x0017_AÃJÔ_x001A_A"a`:_x000E__x0019_AÇKíÞrÁ_x0017_A¢¦b?_x001C_AW_x0011_ÿÔÍ_x001C_AÚÊÒzÕ_x001A_Avé¬1õ£_x0016_AË_x0017_gÏ_x0013_¨_x0019_Aáq¶._x001A_A8®_x0006_©_x0002__x0013__x0018_A_x0002__x000B_~Zª_x0016_A_x000E__x000E_*y_x0012_&gt;_x001C_AõÉ_x0017_vöh_x0017_AdêÄöGu_x0016_Aõ±Æg_x0008__x0001__x0018_AJOÁ¥p_x0017_A"jOÚ¤_x001E_AG7ÑÕ_x0001__x0003_wX_x0018_A²._x001F_­_x000F__x000E__x0017_A8ªqC p_x0019_A\®Ü@_x001A__x0016_Ai«ò_x001B_&amp;_x001D_A´ØV«_x001A_A@¥rL×k_x0014_AFÔø;¼f_x0014_AjË:ê_x001C__x0019_At@'ù¦õ_x0016_AÇ¢ªk_x0016__x0018_A.j!Ý|A_x0016_AMQ_x0018_jð©_x0017_A ZTt_x0017_Ahhéã$_x001A_A{2FÆ_x000E__x0017_Ap_x0003_y½_x0008_±_x001B_AYûå¤_x001A_A_x0011_/ö_x0002_§&gt;_x001A_AÂn7FÏ*_x0019_A°¾³©cc_x001B_AFÕ¾Zk_x0016_AÍEÝ*_x0014_AÔt0¸	_x0019_AIlÙoR_x001A_A\xj®Í_x0018_A&amp;»_x0011_#ê_x0017_A²EQw{_x0015_Aò_x000F_'%¾_x0017_AÜó_x001F_¤Ü_x0018_A(]_x0015_sö_x0019_AUÏ_x000F_·èì_x0018_A_x0001__x0002_9­%²*_x0014_AH2Ã	ö¢_x0017_Af@=Ð_x0018_A¢Å};|_x0018_Aã½þ_x0003_h(_x0018_A)Ó_x001D_rú_x0017_A_x0003_LN_x001E_A½yÕn¤}_x0014_A´§o®:_x0017_A%ðéü_x0017_A_x001E_õÍ!Ö_x0016_A¡'3ä¹_x001A_AA«¯_x0016__x001D_T_x001A_A_x0015_Çªm¨´_x001D_AÛ@á}Ä_x001A_Aô9Û¥¡Â_x0016_AE2_x0011_tc_x0016_AÞï»F_x001F__x001B_AÏæ_x000C_©:ó_x001A_AàCz_äb_x0017_A±äËww²_x001C_A_x001C_³wÙ}_x0005__x0018_A_x001A_U_x0003_Æ·_x001E__x0019_Az_x0014_ÓÎHÌ_x0018_Aê(_x000B_q~_x0018_AqÎìå_x0013__x001C_AÇ|§ú&lt;â_x0019_AHBÆªÐ_x0019_AÌæ¡éy_x0017_Aâ_x0014_Uí_x000C__x001A_A_x0006_¬]Ðú_x0007__x001A_ACù_x0013__x0003__x0004_¯!_x0017_AO8°fÍ_x0018_Añ_ÂS[_x0017_A½c_x0001_JÿÕ_x0016_AúÒålA_x0017_AÕ[üf\_x001A_AÃ_x0016_uç_x0018_A2.HO._x0017_AHT{¤Ât_x0018_AíQ¯_x0007_å_x0018_A!Ù°Õ74_x0016_A{R^s_x0012_¿_x0018_A4¼¡ÏyQ_x0018_AmIO®_x0019_AÀ_x000E_ùW_x0016_A_x001A_ AIð_x0018_Aªº_x001E_¶_x0006__x0018_A8¸ùÒ6s_x0016_Aä_x0006_`´Èk_x0016_A7oºÜµ¶_x001A_Ahl¨â(O_x0019_A³4°_x0016__x0002__x0008__x001A_AöÒcÈ_x001D__x0018_AIqõÂä_x001B_AØ sq_x0018_Aã_x0013_ò ~_x0019_A_x000D__x001E_´ß A~o_x0001_ÂF_x0016_Aò@ïý_x0018_A0o9(z_x0018_A_x0010_$º E_x0018_A¿5_x0019__x0007__x0018_A_x0001__x0003_;Zô_x001F_Ï_x0019_AdÛ?"_x0018_AKâ"tG_x0017_AªCµFò_x0017_ASbzF_x0018_AÜZ_x0019_Aû'_kñ_x001E__x0019_A:ñþÒ¿_x001A_A¯4p_x0002_Eñ_x0015_AÄÏÑC_x001D__x0016_AËp#_x0019_Ò_x0002__x001B_A_x0004_QjÈ_x0008__x001A_A_x0014_Ï6_x0017__x0016_A^$ü_x000D_ï_x0017_Apª2ÙÞ_x0017_AÓ-}_x0014_4_x0019_AJ&amp;K_x000C__x001B_Aoóê¦´¹_x0017_A_x0004_ÊTã}h_x0018_ANÔÔK_x0018_AÎ»çÚª_x0018_A)[.¾_x0017_Ab³°­:_x001B_AÓd¯´qí_x001A_AU)õ]ì%_x0019_A_x0003_°QD¨_x0016_A×|y_x0013__x000B_o_x0019_A-µÍp_x000F__x0019_AÅ_x0017_©Ydû_x0018_A¨f_x0008_µq¥_x0019_AÉ°ì_x0016_28_x0019_Af¹B¼_x0002__x0003_@_x0015_A£o½ËF_x0018_A)&gt;Ë¯Ð_x0014_ArI½(Ô_x0018_A¢Dä¶à7_x0018_A_x000D_ri%@¦_x0016_A¯è3À_x0015_AJÜW¡É_x0015_Aì¯O´YW_x0018_AQÑO?a_x0008__x0019_AÌ_x000D_äA_x0018_AÞ_x0014__x001B_V#_x0010__x0017_A$ó²_x0007_|_x0004__x001A_A±¸²×´_x0015_A:Íê«*Á_x0018_AYaSD)*_x001A_Aîc¡÷_x0017_Aº'_x000C_ê_x0018_A_x0005_&amp;_x0011_/Ø_x0018_Ap_x0019_w¼y_x001A_Aó t)F_x001B_Ab¦_x0016_An¢íGh_x001B_Ao£û_x0014_0é_x0016_A_×ñ4f_x0019_Aïñôº_x0001_÷_x0018_A¿	Â_x0019_w_x0008__x001A_AÜ f[ýÖ_x0015_Ak_x0012_VR´«_x0017_A²_x000C_ÎH_x001A_A´brâ_x0017__x0019_A-2_x000B_%O%_x0017_A_x0001__x0004_I£qP#V_x001B_AÞ£R¾b_x001B_A\¿a_x0012_2_x001A__x0018_A|_x0001_É_x0015__x0018_Ac°ï_x0019_^_x0016_A&gt;&amp;KõÖ|_x0014_A°}Z¶Î_x0017_A/õãN_x0019_A_x0010_é_x0007_í_x001B_A©£áù±J_x0018_Aõy#K@É_x001A_AÉöSA_x000D__x0018_A&amp;Ã_x0002_Næ_x0015_Akõ©_x001D_H_x0016_ARF_x0005_±__x0018_Amûô_x000B__x0018_A_x0007_Õ^_x001D_A#_x0018_AXM_x001F_8_x0017__x0016_AÄ_x001D_øI_x0017_Aµâ_x0013_!_x0005__x0017_AÔLÜ­_x0013_ò_x0015_A¦D_x0016_sÊ_x0006__x0015_A¢_x000E_Û²_x0015__x0019_A)À³]_x0018_A_x0003_Ï_x000B__x001A_A¼=sX_x0018_A_x001E_p/'ÒÑ_x0015_A_x0012_ÅB9±_x0016_A¦0_x0008_#6_x0016_AezüÔý§_x001A_AÐ¨Î% _x0018_AQS_x0001__x0007_¯_x0019_Ar%_x000D__x0012_ßª_x0014_A¡^Ë!&amp;ð_x0016_Ac·à_x000F__x0016_A9fL/_x0017_A&amp;	IM$Â_x001A_A`­hâL_x0018_A_x001C_;$$Ã_x0017_A7$_x001C_ØN_x0017_AM»_x0006_?tO_x0018_AÈ_x0001_Oóõ_x001C_A_x0005_ì6Ê(Ø_x001D_AM9_x0019_Kkø_x001A_A_x0003_ë]ÿ\í_x0018_A~þ;A è_x0017_A_x0001_!_x001C_Î_x0019__x0016_A_x0013_Vd_x0002_¦_x0018_A_x0014_rV_x0017__x001F__x0018_A ½­Ãµ_x0017_A¸¦É4ó_x0019_A_x001C_'¿ê!,_x0018_A_x000E__x0010_Ï_z_x0016_AÈ_x000F_¡í_x0018_A_x001F__x001D_Ê½²ª_x0017_AÓùÉïÇi_x0014_A³Ø³?B,_x001A_ALXMëÂ_x0019_A!2A_x0019_áZ_x001B_A¤Ó;J$_x0017_A½"&gt; }Y_x0017_AÂj_x0004_Pm_x0019_AÁK±;#S_x001C_A_x0004__x000C_ýsóÒ·_x0015_Al=£_x0007_T_x001A_Aÿâ _x001D_¬Ç_x0019_A*B×¤ß÷_x0015_A¶A_x0002__x0018_AÖwAâ¦F_x001C_A·_x001F_öÐÉ_x001A_A¨_x0011_[_x0005_í_x001A_A6«_x000E__x0018_AIÈõ_x0007_=¾_x0018_A 	A)_x0012_ù_x0015_AÃ¤_x0006_Æ^ _x0018_AýÌ^3z_x001A_A_x0008_¤-«¢_x0015_Aù]}&amp;Ù5_x001F_A"ÚÊï¿5_x0017_A0l­7_x0003_e_x0018_A	´_x0004_?Þ_x0016_AÎ÷_x001B_u_x0017_A_x000F_¯uÓtû_x0016_Aþ·gY_x0019_A}_x0001_¥#¶_x001A_AÉwÍ_x0018_AÌJ._x0017_AòQ³_x0016_0½_x001B_Aü¾µçâù_x0019_A_x000B_01ö_x0018_Aú_x000C__x001F_eú®_x0018_Aúa-0Q_x0019_A2:o_x0013__x0017_A z§Ò_x0018_A]ùa_x0001__x0002__x0014_Â_x0019_AÔ&lt;sª8_x001A_A}Ò_x0019_|ñm_x0017_AM-ÍÑJY_x001A_A;¼ú_x001A_Ú_x0016_A¼_x0001_¾·Ö®_x0019_Aó_x0019_íë _x0017_A(¯5»¸_x0019_AjÚnu_x0019_AÌ_x0019_úëù_x0017_Aÿ0Aúô_x0017_Azêíx5¼_x0017_AU_x0007_É¤_x0018_ABú,dZ_x001A_AOÍ¤yL_x0019_A_x0011_%|ÿÂ_x0018_AùD¾¡^_x0019_A_x0012_Ë _x0015_õ4_x0017_A&amp;.ÖR§_x0017_AÂ"9ò$_x0018_A_x000C_Ð$µ_x0017_A¸_x0007_sWO%_x0016_A «ÿ_x0012_é_x0017_A_x0005_jÊ«Lÿ_x0017_A.tÆµ_x0002__x0019_Aï-ë²_x001A_AÞh8LÎ_x0016_A¼Ì`"p¾_x0018_AC½ºB!_x0016_A)[Yÿ8S_x001B_ABh¯Ã_x0002_Ê_x001B_Aê­V_x0014__x0018_A_x0001__x0002_ö_x0014_9_x0006_¹_x001A_AöÚÄÙDZ_x0014_AÄY¡X_x000E__x001A_A-´;X_x001B_Aÿp{»_x0018_Az|4?Þ_x001A_AÃ3¡	®_x0019_AÔ`²i«Ï_x0015_A _x001F_{éà_x0016_A7·%/_x0019_A[¢y_x0005_^l_x0019_AU_x000D_Øá_x0017_A_x001E_:_x001B_Q¢,_x001A_A7z_x0005__x0006__x0018_Afþ_x000F_ÕWB_x0019_Aà=ôyR_x0016_A}&amp;A´@î_x0018_AüïJñ_x0008_Ó_x0019_Aq=ã	_x001B_AÞG¤_x0005__x0016_AvùK	êl_x0018_AäóôGà_x001B_AÊ¹Q_x0011_XÎ_x0015_A¦ø_x001A_JÃ_x0010__x0017_A ¶2xÂ_x001A_A¡¾5¹³_x001A_AH_x0006_jø_x001D_ì_x0015_A_x0001_Í0Ì¾_x0018_A}8´_x0002__x0018_A¤@¼Ñ_x0016_A#(ãG½_x001C_AÛçNÂ_x0001__x0006_Ý_x0003__x0019_A©É&gt;5¤{_x001A_AÿM`Ê÷ç_x0019_Aà_x0006_{rc_x0017_A_x0004_H,U|._x0019_Aë¨_x001E_³]_x0019__x001A_A¶I®ÝTs_x0016_AÍ²ëVüý_x0017_A_x001C_õúN×G_x0019_AÅ_x0016_ð\ì_x0014_AZ¬¨Ðè_x001A_A_x0002_Á_x000E__x0019_K_x0018_A_x000F_í-x8_x001F__x001A_A töXðÃ_x001B_AR)Ýðâ_x0017_A_x0019_,O_x001D_ýY_x001B_AíjÆh_x000F_x_x0018_A_x0004__x0007_'÷_x0018__x0017_A,·º·_x000E_	_x0015_AÝÂY_x0018_K_x001A_A]_x0015_w½_x0018_A=1_x001A_-_x0016_Af{_x0005__x0016_m_x0016_A_x0010_ã©ÿ	²_x0019_A¹·¬_x000E_f_x0018_A_x0012_Ë*(_x0018_AØmbÙÁß_x0017_Aj÷ª"£_x0014_Aeé1&lt;_x000D__x0019_An±_x0006_ã_x001C_ù_x0016_Adü]*õ_x0007__x0018_A~u_x0015_sH_x0017_A_x0001__x0003_É~Ý_x000E_r_x001B_A_x001D_ó(ó_x0018_A|½Pÿ_x0013_AmP_x0018_ÌYL_x0015_A)×_x0007_ã_x001D__x0018_A_x001A_¶_x0014_ù_x0019_A.Ä	æ+§_x0017_A_x001C_i~_x0008_±_x001A_A6äæS&amp;v_x001A_AêZ\ù_x001A_As_x0015_¶ö_x0017_A)3 _x0002_ê_x0017_A|V.w_x0006_C_x001B_A«hÌë×N_x0015_AmYÝúü_x0018_Ah_x0002_á¨ß_x0018_A_x001D_Û,º_x0018_A_y¬y_x001D__x001B_A'ovðû_x0018_A$`'_x000F_µ"_x001A_AÝ]_x0011__x0007_[ü_x0017_A7ë|{_x0015_AÑÁ_x001D_0_x0019_Ap¹)áÿ_x0019_A®¿Ø¨3_x0019_AãtÖ|_x0015_ _x0016_AÈ_x0017_¢	·L_x0017_A9Ó²7±ð_x001A_A0,_R)v_x001C_Ap93´É_x0004__x001D_A:$ÆnÄM_x0017_AsÁëÞ_x0001__x0004_w_x0014_A_x0003_yÞIb_x0018_A©]¿ëø_x001A_AÑB,ç_x0018_AT¶à*ð_x001E_AF¨`Ú_x001F_1_x0018_AU°&lt;È_x0017_AW%@Âs_x0018_AtWGÖ_x0012__x0015_A¶!ÃÛ	_x0018_AâðúlT×_x0018_A®Û7=_x0015_A`_À¹Ü_x0018_AvÖL_x0014_Ñ_x0016__x0014_AÝ3_x0002_ÀA_x0018_A_x0010_KÉwê_x0019_AÎ³!@â._x001A_A½¢Kú_x000E__x001A__x001C_A_x001C_E§·2M_x0017_A½;¬¶ô'_x0019_Axâ¾9_x0018_AKwâÊ¤_x0019_Aú2=4b_x0013_A¯zº÷R°_x0017_AO¸Õkå_x000D__x0018_Aõ³xK¯_x0018_Acé#&amp;Â]_x0016_Ai^ï'È_x0019_A]_x001C__x000F_°½_x0018_AÀ%	ü¬S_x0015_A¯Ea&amp;]=_x001A_AÏ_x0014_ Ö}_x001B_A_x0002__x0005_úºÍîèh_x0019_AÏ_x001A_1_x0019_AB-U®¶}_x001A_A®M_x0005__x001D__x0005_ñ_x0018_AzÒ_x0016_Éèý_x001B_A­­_x0003__x0011_lò_x0018_A3éËúUÒ_x0016_AþM"MB_x0015_AUÛ_x001D_Ù_x001A__x0018_A6brÕ_x0015_Aÿ«&gt;ó1T_x001B_Aûª&amp;0G_x001C_Aln5«__x0016_AûÊ-»E_x0017_A_x000F_â_x0004_D~_x001E_A´{p_x0018_m_x0016_Aý¿Å[þ*_x001E_Aô_x0011_Ûi_x001B_Aµ_x0018__x001B_:ð_x0016_A_x0003_î_x000E_³_x0017_A7éÔÚÄ·_x0017_A8G²\_x0018_A¥Ã8¼ è_x0019_Abý ¼²_x0019_Atbf_x0019__x0019_Aæ¡äV/_x0018_Aº¥_x0010_1_x0018__x0018_AÅy«µþà_x0017_A_x001C__x0012_Ò_x0001_í_x0016_A·_x001A_ðOÅÀ_x0018_A7þ\:7L_x0014_A,²9J_x0001__x0005_É _x001A_AØ_x000F_áO_x0016_A|ð¾Ýß¢_x001A_A06ùëGI_x001C_Aä=_x001C_B¦_x001E__x001B_AÈG:_x000F__x0018_A\¢mú_x0016_A ¼_x0006_`ð_x0016_A}ÌQ¡®_x0019_A_x0016_B,_x0014_/d_x001B_A_x0003_j\MF_x0017_A.ì_x0004__x0016_A«!åòL¬_x001E_AØ;Æ_x0011__x001D__x0015_A#	_x0018_ÓÐ_x001C__x0018_AQ*_x0018_ø­_x0018_Aò"¼®_x0012_AÀuÙõ7_x0016_AøõØ`w_x0017__x0019_AS_x001A__x0019_eê?_x0016_A»5ËH_x0016_Al¢z_x001E_'«_x0019_AÕ4»_x001B_A¬´_ö_x0004_»_x0019_A¨²3U¡´_x0015_A¶ÙCêä_x001B_A#ÂShã-_x001B_A´ÒCáÀÉ_x0017_A²"Ãm_x0004_ú_x0019_AñªÝk§_x0019_A_x0002_7_x0011__x001F_+¨_x0018_A]Ô@µÃ,_x001C_A_x0001__x0002__x0014_AÜÇ_x0016_AUÒÚ÷_x001C_A±_x001B_ìå_x0018_"_x001A_An¾ãcìÜ_x0015_AkªÖjñ_x0019_A\êNNU¨_x0019_AáÁb_x0002__x000F_ö_x0018_A_x001F_U;ÛºÂ_x0019_AQé2¢_x001B_AæÇ~u_x0018_ApMó¢_x0003_ë_x0018_A,û_x0015_\D{_x0017_A?ë¿ðç_x0017_AÞeM$DÁ_x0016_A»ôR_x001A_AZá\²_x000C__x0005__x001B_A·+ó3n_x0019_A1P"2_x0015_A%!õm_x0019_ú_x0015_A7_x000E_|fÀc_x0018_A#Èðò_x0017_Ñ_x0019_A_x0006_K0ú_x0016_A89Y_x001A_,¥_x001A_A_x000F_øÖ_x0002_ð_x000E__x001A_A&lt;	V²¨_x0019_A_x001B__x0012_s!_x0015__x000B__x0018_AqÍ_x0004_²Ô_x0016_Akm¥xÊ7_x001A_AXZUØÛ`_x0019_AÂÒZñ±}_x0017_A_x0013_3&lt;_x0017_AÊï_x0011_u_x0002__x0004__x001E__x0018_AãàKÈ²ã_x001A_AS{¢âQ_x001A_A«;£Í_x0018_Y_x0017_Av(Ö,Ç_x0014_Ac&gt;¬ ¾&lt;_x0018_AÖ+ÍZwÒ_x001B_Aª¸&gt;_x000E_Yg_x0019_AÓ¢_x000E__x0013_ _x0010__x001A_A0ìw=Û_x0013_Ap_x001D_Ôz_x0006__x0018_AÌÊ°Á8Ó_x0014_AâÙ0_x0001_ð_x001A_AÊÈí9À_x0015_A;¨·ô=_x001E_A90:Ø_x0018_Aî2ððL_x0018_A|haÃ!_x000E__x0017_AË·§-_x0007__x001A_AkHøJ;_x0019_A¸£y&amp;6_x0018_AKhÞBïÆ_x001A_AÍ;tÜê_x001B_A_x0007__x0003_jÿ=_x001E_A¤Á·_x0012__x001F__x0006__x001B_A}°&amp;_x0018_é¶_x001B_Aâ«³E;_x0019_AÀí2bÝ_x0014__x0018_AXi_x0017_AR5_x001C_Ú©!_x001B_Aíì/â_x0017_A³u¦î×_x001A_A_x0004__x0006_­J_x0001_;_x001A_AxËÌãq	_x0016_A &gt;_x000D_ü¾¦_x0017_AdÓ³B,_x0019_AëK;Áb_x001B_AXj\Î£!_x0017_AÁ6Á_x0002__x0015_A´1³x-n_x0016_A½E¸åU_x001B_A_x001B_ áÙñN_x0019_Aùç[;_x001B__x001A_AÌ/_x000B_Ó$_x0016_A_x0016_À9A_x0012_}_x0017_AÔüPÓà_x001C_AÝ_x0011_m¤_x001C_AYÔfÜ#G_x0019_A®_x001F__x0005_Õ_x0017__x0018_A¡GÏM(Í_x0019_A©_x001D_9ªä_x0019_A&lt;kÉ}k_x001B_AU[EÁ$Ê_x0014_AMQø&gt;J_x0017_A\2G`Ü_x0001__x0017_A _x001F_hìmL_x0016_AE4öw¡_x0019_A_x0003_dFPÑ_x0018_A_x0014_Q._x0010__x0003__x0018_Aî¡#Dø_x0016_Aú_x0008_MÎ_x0019_AêM;Zu-_x001A_A&amp;åá_x0008__x0016__x0018_A`¤3L_x0002__x0003_&gt;ú_x001A_AÐ_x0003_î_x0016_ARëWm@_x0019_Aþå] _x0013_A_x0018_xt_x000C_¹¡_x0015_AôÎe²-_x0016__x0019_AÆ_x0004_£_x000B_i¡_x0015_A_"y^Õn_x0017_A8×¢Zû_x0014_ARjçØÀ9_x0016_A;F__x000E_Fï_x0019_AÅØ5Î:N_x001A_A_x0005_ÌÞr+Ú_x0018_Aë_x0001_Õ%Xë_x0017_Aê5/]òÄ_x0018_Ah9n*b2_x0015_AôJfC_x0017__x001D_As_x001E_AÜÃA_x0016_AÜrÉþ_x001B_AîPtÒ@4_x001B_AM%â_x001E__x0018_AÆ_x0005__x001D_~½_x0018_A­N$X_)_x001B_AäaIË_x0016_A³äø1¿_x001A_A®'©ºZ_x0019_A )¨RQ}_x0016_A_x0016_½Fß_x0005__x0017_Að_x0004_òÁ_x0018_A¡¾x:_x001B__x0019_AP·ÜÞ¶»_x0016_A¦[zÑ_x0016__x0004__x0019_A_x0008_	I'K_x0016_s_x001C_Aï_x0010_)yá_x0018_AQ{_x0007_#_x0018_A5Ïs_x000D_ñÁ_x0016_AúëåXÃ_x0017_A,D/ù_x0019__x001B_Aq]¿_x0004_vü_x0018_A_x0007_Ì'M _x0019__x001B_Aù\[=Y_x0017_A¢_x001E_Í7_x0013__x001A_A_x0015_Ü_x0011_ÐEÏ_x001B_A  !Ä?þ_x0017_AÌ&amp;Ö*L _x0017_Aö÷¥ ¡_x0018_A_x0017__x0011__x001C_geÏ_x0019_ACjl_x000E_{_x0019_Ai§¸Ïõ_x0016_AH_x000E_ISÑÉ_x0016_Aè°YÃ5_x0016_AQO _x0003__x001C_AØ4_x0012_äÕÅ_x0019_AJCfñS_x0016_A@_x0007_÷f_x0002_U_x0018_A¶f_x0015_'ï_x0006__x0019_A1_x0001_¦Ãæ_x0018_Aeÿ£÷L_x0019_AF'0ng,_x0019_AJµÕÀË_x001A_A_x0005_¨¶Ó}_x001D_A?µ_Î_x001A_A¶Ëø_x0016_}_x0016_A:_x000B_¦o_x0002__x0003_%_x000C__x0019_A~éc!_x0003__x0016_A³`ðj_x0019__x0005__x0019_A_x0014_ÚNÓ}û_x0019_Aq_x000C_&lt;Ë_x001A_AÞM_x0007__x0006_K_x0019__x001B_A@¶«t_x001B_A¸ö6_x0019_]_x0016_Aè:_x000E_¨_x0017_Y_x0018_A_x000B_N_x001A_Ð¿_x001C_AHÝ_x0005_!Ú~_x0017_A*#_x0001_¦'ó_x0017_AuóíßL_x0018_A+_x0002_:Ö²_x0015_A3x õ_x0002_¸_x0012_Açu/ó_x0016__x0017_ARÈþrP_x0012_A©]+_x0002_}¿_x001B_AàY]þÀ_x001C__x0017_A_x0015_^ls_x0017__x001A_AÉïÁåë_x001D__x0016_A}´¢i_x0004__x0018_A¢¨¡ûÕ_x0016_Anñëà_x0018_A_x0001_¡2¥#__x0015_A¾M×¯ï^_x0018_A"_é3_x000D__x0018_A1ÚôÀÍ_x0018_AÁDtÔ_x001D_(_x001A_Aà_x0003_8_x0006__x0017_A_x0010_µW9I_x0017_Aw_x0014__x000D_.§ö_x0018_A_x0001__x0003_â®/ÝãË_x0018_Aæ2cUñ_x001D__x0018_AY_x000B_P|d_x0019_AG÷´ww_x0018__x0016_Að.0±m_x001A_A_x0013_äEËq_x0017_AXq|_x001A_ArÖYÔ»·_x0018_A_x001B__x001C_&gt;®Wu_x0016_Aþ?`¾_x0015__x001A_A_x000C_j©Ù&lt;Ç_x0015_A¯VR£Ý_x0012_A\?(aÅ«_x0019_A_x0018_ï$ç_x0004__x0014_A]P_x0005_ë¾_x001C_AnV«Â_x001F_A_x0006_ÈX__x0017_AâzÊ¨-r_x0016_A¼þñu¹_x0013__x0017_AÌ&amp;`{¼b_x0018_AÔ.ý­èÈ_x001D_AÀ2ÎfÒÙ_x0017_Ah_x0002_b÷l_x0010__x0015_Aaàü_x0013_ñs_x0018_A|Ûu_x0014_AT&amp;66i_x0019_A}ò_x0007_ïVý_x0019_AøÄ\º.9_x0019_AßUåe_x001B_A_x000E_qcÍ@_x0016_AÎ!_x000B_;Ú2_x0017_A_x000B_V__x000D__x0003__x0006_À_x0018_AFFúÛÕò_x0018_Aív±·,_x0018_A ©_x0015__x001D_g_x0019_Au6hëÂ_x0016_AQòpwç¥_x0019_AÓú_x0010_ÞòÔ_x0017_AÊ'íf_x0002_þ_x0017_Aî.³mþÍ_x0013_A¤_x001F_Máú_x0010_AyvîÏµ_x0018_Aþg&gt;ÿ_x0019_A_x001C_®×ÒË_x0016__x0019_AúÖ/¢¬_x0017_A5¥_x0010_1_x0013_j_x001A_A_x0012_êªë_x0019_A*_x0002_O/b_x0018_A_x001C_Õ_x001F__x000C__x0008__x0017_A_x000F_ÝÖ·q_x001A_A_x0003_þ_x0003_!_x0019_o_x0014_Aëæ0_x0011__x0018_A²D EF_x0015_A_7_x001A_9´b_x0015_A¥c£Lv_x001B_AO MßD_x001A_A_x0013_ô_x0001__x0004__x0014_A6»°ÖUX_x0016_Aâ©3RcÕ_x001A_A*ÐÀú_x0015__x0019_A_x0014_L\Ã¢_x001A_A_x000C_ó_x0003__x0018_B_x001A_A_x0015_é_x0005_nj_x0016_A_x0001__x0006_¬_x0002_Î&amp;âP_x0014_Aj£Û_x001B_Û_x0015__x0014_A4_x0005_&lt;Ì_x0018_9_x0016_Aô¢­·§_x0018_A_x001D_+kÉ4l_x0018_A_x001B_Æt&lt;B_x001C_A_x0002_ólLh_x0016_A¸à_x001A__x001A_³_x0018_A¼¹ñg_x0016_A¼¹_x001B_ÿ_x0014_AÇ8_x0003_-¥_x0015_AÆtØÓ6_x0015_A_x000C_Æÿnç"_x0014_A+ñZU^x_x0015_AKÎ×7Ì,_x0017_A_x0018_Ô_x0015_ý_x0019_AùØú?¥_x001C_A_x0014_ý_x0005_iø_x001A_AøMYõ_x0017_AÄex¿¾_x0012_Ad_x000C_ë£_x0011__x001B_A7!Öm*ð_x0019_A@Z³*â_x0017_AhÑ;V×_x0017_Aµu¿yÍ÷_x0015_AÀyøÎ3_x0018_A_x0004_å_x0005_°s_x0014_Aæ4~^Ôk_x001A_AQÝdèhC_x001A_AãÊaG_x0003__x0018_A4=¨´d_x0016_AÃ_x0006_s_x0003__x0005_£_x001A__x001C_A¿C±ÅÔÐ_x001A_AÈV§/hÚ_x0018_AÍ­Pì_x001B_Aæ_x000C_8ïG__x0018_AMAó¬z_x001A_AyRN×¦¦_x0015_A_x001B_íMÜ]_x0015_Aìèw__x0015_A®úú?®_x0015_A78îð_x001A_A_x0018_®Tpù_x001C_Aþ¤Xx'$_x0017_A§S,qø_x0019_AS_x0005_O_x0019_A+ås¶_x0015_A9a_x0004_ü\_x0019_A_x0006_òà`	q_x001F_A~ÉÙ|º_x001C_A2V_x0012_#_x0017_AëßäÛ×_x0018_A_x0019_l´_x0011__x000E__x0018_AEW«	¦_x0018_AoË0rÚ_x0015__x001A_Acµ¿É@$_x001B_AP\_x0012_Ëç_x0017_A*¯_ñÈw_x0018_A_x0002_ùáÑ_x0003__x0016_A_x001E__x0014_T_x0018_A_x000D_eþØ_x0019__x001A_A3üN_x0001_ï_x0015_A&gt;ù,_x0003_ÝÞ_x0019_A_x0002__x0004_1ÎõY7ç_x0019_A­Ñí&amp;s_x0018_AO*cøLô_x0018_A_x0004_ñ[&gt;@_x001C_Aë:à7¨_x0017_AþsÑ¢©'_x0019_AÏ_x001C_8Èu_x0018_AÜ¤ :cq_x0018_A¤ö'Iæý_x0018_AØ0_x0016_Èã_x0017_AäT)Ê_x0004__x0015_A.ïÝ_x000C_ Ï_x0017_AéR_x001E_¸_x0012__x001B__x0014_AÄgÊï¤_x0017_Aýõ_x0003_ÀÂo_x0017_AÃyÙÑ _x0018_A_x001D_hbF_x001A_Aé_x0001_ï_x000E_ç_x001B_Aj~_x001C_Áo4_x0015_AÛ¯o¹_x000F_5_x0019_Aou&amp;þ4_x0016_A;Ã4_x000F_Z_x0012__x0017_Aâ3Ë+Þî_x0018_A´^_x000C_S_x001C_A¬_x0006_¯ÕD_x001A_A\;OK¦ï_x001A_A"?ÚÀ_x0019_£_x0019_A¨H_x0012_ÖÚÔ_x0019_A£p D]_x001A_AF_x001A__x0004_¾Z_x000B__x001A_A¬{}_x0016_ø_x0015_AcTûÐ_x0001__x0003_q¢_x0018_A_x0006_1ÎsS_x0015_A¸ó_x0007_9_x0002_ß_x0015_A_x0017_dLg_x0019_A²³¬ÑY_x001B_A5aÑ!í_x001D__x0018_ApÓäÒcy_x0015_A¶3Ó6`_x001E__x0016_Av±Aãw_x001C_A¾Ô_x001D_iÐó_x0018_AjÎ_x0016_£î_x001A_A·Í;O_x001A_¡_x0016_Aém_¬_x0010__x0018_AyN}_x000C_x_x000D__x0015_Aðí&amp;£Ì_x0018_Aºþþ:'j_x0017_AMÏ©ùq_x0018_A&lt;à	9¯_x0010__x0018_A%­;GöX_x001C_A;h ô.ó_x001B_Aé;î5_x001B_AjT_x0004__x0019__x001B_¥_x001B_A_x0007_-W_x0013_l9_x0017_A_x0012_Ú"z¤®_x0015_A:_x0004__x0002_¤_x0018_A­&gt;§\«°_x0015_A)7±Pü}_x001A_ALU3_x000B_Ï_x0001__x0017_Aåv3_x0019_Aió$_x001B_A_x000B_ðxÙ5_x0015_A°çRå´Þ_x0015_A_x0002__x0003_º¬Æ$å_x0019_AÀ ·³¥_x0016_A°PI4*ê_x001A_A_x0001_	Â_x0011_9_x0018_AG;¯¤Ñ_x0016_Aøü_x001E_Ïåú_x0017_A·.¦÷¢_x001C_A7Ä9áiþ_x0018_Aü_x001E_]_x000C_~_x001C__x0014_A_x0019_Ù"4~_x0017_Aÿr¼Á§r_x001B_AÌ	5Rh_x0018_Aºbdø|Ü_x0019_A[_x0019__x000E_6_x0018_AÍ_x0017_=ÿ¯ä_x0019_AÊv°Ñ_x0019_¥_x0019_AZ_x000B_¿G¬ó_x0018_Aþ¼f	N__x0019_A¶lJg=_x0019_AN_x000E_j´_x001B__x0016_A^õ;ùd_x0015_AÞ7_x0003_Yj_x0019_AÈ×Ã_x001E_ÃW_x0017_AâdhP _x0019_AãÚ)µø_x0019_A÷ÅølßS_x0015_Aì|bq_x0017_A¯iý½_x0017_AG_x0007_÷§ _x0017_AQK_x001E_ÏOb_x0018_A"¥&amp;&gt;M_x0017_A_x0001__x0018_Á_x0001__x0003__x0013_¡_x001C_Aî_x0016_»ep'_x001C_A,ï×U6Ç_x0018_A¹ÙLhÖ_x0018_AY^_x0002_Â C_x0017_Aª¹Sï÷_x0019__x0017_A_x0019__x000D_ÔI|_x0019_A_x0003_CÙÎßí_x0016_ABPùG_x0018_Aïò8kD;_x001B_AñT_x0006_Ð_x0018_A.þú²¬D_x0018_AÝc¸ký_x0018_AÌ3_x001F_#Ë_x0018_A"7ßÜÍÄ_x0015_Að=5^&amp;,_x0017_A_x0018_ác¯³C_x0019_AÒ§È¾_x0016__x001D_A_x001B_ÏáÑ_x0007_ç_x0019_AoQ~U£_x0016_Aÿ_x0003_yU°J_x001D_ANKºub_x001A_Ayu·R÷÷_x001B_Aß_x001D_v _x0017_Av¹"64_x0019__x0014_AÖ_ºè_x001B_O_x001A_Añ?æõÄ_x0012__x0018_A]*ä &amp;_x0018_A°úI¡\a_x0016_AÀâæÝ~_x001C_AeW/­2'_x001A_A?_x000E_¾ó_x0019_A_x0001__x0003__x0003_×:u!_x0015_A}_x0002_ª_x0016_AÂ Ë_x001E_´_x0018_A'_x0004_îK¼,_x001C_A_x0015_7ñ1'_x0018_AÖ¢ÓÒxR_x0016_AÒnBF°Â_x0019_A¼íM6_x0017_AÝÜ¸Ø4_x0017_A¹M0b­_x001B_A_x0005_*H_x000E_ì_x0019_A6~æe_x0014_A_x001D_tYD_x0019_A×_x0002_ôÛL_x0004__x0018_A®Gp}B_x0018_Aüª_x0001_¨¾_x001B__x001A_AÔÍ_x0006_üIH_x001B_AóÑZn)_x0002__x0018_AKä_x0018__x0012_õ_x0014_A_x0010_Xÿìù(_x0016_A_x0005_¹,Õ»_x0016_AùÝdòÝ_x0014_A^uÍO_x0015_Aá¨²iÚã_x0017_A_x0003_Ê³À¼_x0011__x0018_A&gt;¥å_x001D__x0017_AÀ[Ù_x000D_æÊ_x0014_A_x001E_8F¶M¾_x0017_Aý_x0001__x0010_ªhô_x0015_AmF_x000C__x0014__x0018_AÆ ð,_x0005__x0017_A_x0005_þ1_x0001__x0002__x0011_l_x0016_A_P_x000E_C_x0010_î_x0018_Aæ1G¬_x0006__x0019_Ad_x0002_¤_x000E_Â_x0018_Aº_x0006__x0006_Á_x0017_A¡ìÕ3å_x0003__x0016_Aðòcø×_x0019_AeIÕÎ»U_x0019_A_x0004_ÖáL¤_x0019_AeÃ®Y+Ø_x0016_AþÁhm»_x0017_AÇt_x001C_Ù}5_x0018_AKHØûDÀ_x0018_A(¯®J/_x001B_AÏÝ¦oo/_x0019_A	µs%û_x0019_Al¤&gt;_x0018_1Å_x0017_AÀ&amp;N­&gt;_x0019_AÞ'n_x0015__x001C_AµÄÔ_x0010__x0019_Ak©§Y_x001B_A5Úûåñ_x0015_AT4!b4_x001B_Að´ýè_x0002__x0019_A@ñÅ¼_x0018_A_x000B_\Fâh_x0017_A_x0014_fê¶¦_x0016_Aè__x0015_I*_x001A_A6')bÚ_x0016_A§z_x0005__x001C_Ðú_x0017_AaÇù©Ó_x0017_A=Bö%A_x0019_A_x0006__x0007_Ú_x0013_l_x001F_r_x0015_AædÊlU_x000F__x001A_A¤#i"_x0019_A:Rðï&lt;_x0016_Aÿ±v_x001C__x0017_ANÉhxò_x0018_A_x000B_ÐðTD_x0017_A~Ò,_x000C_Î'_x0017_Aiø,_x0002__x0015__x001A_Aò@_x0016_ü&gt;_x0019_AMð§-_x0001__x001A_A×_x0013_Òz.T_x0019_A:Ô.|_x0017_Adpì_x0008__x001F_á_x0018_AÎõ?÷7_x0016_A*4_x0007__x001F_9_x0001__x001C_A{)_x0003_ªL_x0019_A}¨íyå_x0013__x001B_Aÿ_x0018_C_x0010__x0001_ð_x0017_A_x001C_ _x0002_,Ë_x0019__x0018_AMoØ_x0013_¼ú_x0018_A»_x000E_Bëý__x0017_AÆðÏ_x001D_5_x0018_Aq#q_x001C__x0019_Ak_x0004_´«_x0017_AëÔk_x0012_1Õ_x001A_AÚxf¹_x0012_Ã_x0016_A_x001A_1ES_x0005_s_x0014_A;_x001F_[µ_x0017_AÃÍYøÅè_x0019_AOà1â_x0018_Ah.½_x0001__x0002_¾_x0018_Au¨é¢_x001C_Az^c%_a_x0018_Aj`¹MÇ¼_x0017_AÅ_x000C_Xµù_x0016_AP^²ÑÐ_x0018_AhEëÛ_x001A_Aõ;ÓäY%_x0014_Aþ¥³bh_x0017_A&amp;ÿ¤!Ò¹_x0018_AnúÒ`_x001C_A_x0013_LOÅê[_x001A_Aü²²ô_x0014_e_x0018_A_J#O\4_x0018_AMu©_x001F_WP_x001A_A`r_x0015_A_x0013_Æõ¼¦_x0019_AµZÆü_x0019_A£çÿ6¡Å_x0017_AÆzû_x001F_a_x001B_A9WóF_x0018_A-_x0018_MÕ_x0015_1_x0019_A	_x0001_?z)\_x0018_A²_x001E_ë._x0012_._x001A_AÚ9Ó_x001E_z_x000B__x0019_A_x000D_áE_x0003_ð_x001C_A¼2_x0019__x001C_Aß±:;¢_x0011__x001B_AY_x001D_u_x001C__x0018_Að÷j_x0004_¶Ü_x0017_A?¼bÐ_x001B_A²ñQ_x0018__x001A_A_x0001__x0004_½kêMgg_x0018_AÊõ_x0005_p_x0012__x0017__x001B_A_x0002_è_x0016_ %m_x001B_Az×¹]_x0013_°_x0019_AÆ­_x0019__x0016_AóQå^ÿ_x0018_A _x001C_ Vùr_x0015_Ak81\¸_x001A_A! üG_x0018_AL_x0013_û¢-/_x001A_AÂÂ0¦ý¦_x0012_A=ó£ç!_x001A_A_x000B_ºM4«K_x001A_A_x0008_J¦_x001A_Av¦ñ:E_x001C_A´5PÉ_x0018_Aue»$Á¾_x0019_AãÑ ­v_x0019_AÄ÷_x0008__x001D_Af_x0010_9_x0012_¾_x0017_A¢_x0013_*$ý_x0016_A¾ñÝ_x0015_=_x001B_Ah_x000D_³_x0003_«_x0013__x001B_A_x001C_;{vª_x0019_Aø·Íf_x001C_N_x0019_Ao2N«¼_x001A_A[näühÅ_x001C_A Ü¬3=_x0017_A_x0012_%ò×_x0017_A|_x0018_ÖL¡_x001A_A}.1k_x001A_A_x0002_d_x0015__x0001__x0002_Ø_x0018_Aòx»_x0016_µi_x0017_AAÀ&amp;É©n_x0018_A*¿2¸²â_x0016_AäÍma_D_x001C_AP¯_Ø`_x0014_A_x0010_¶_x001F_Væ_x0015_A";ÍO _x0018_A¤ß\­Ñ¶_x0018_Am±Ëçô_x0018_AÕê­xZ_x0015_AsË&gt;_x001C_£_x001C_AÅêÑ0Þ_x0019_AûÁ_x0001_³o_x0019_Aê_x0019_½Ë¤_x0019_Asrd2_x0016_A1yñ]P_x0019_Aè:_x0018_öOv_x0017_AòÙÕC!^_x0019_A¾_x001A_m_x0014__x001B_ATEÆÍù_x001D_AU_x0017__x0017_Aõ]_x0006_ûl_x001B_Ad8)¸Øs_x0018_A±ÛS_x000C_}0_x0018_A_x0019_ï)v7æ_x0016_A_x000D_¦§¥_x000D__x0019_A_mW_x000D__x0018_AÙ|gSç_x0015_A²­ãr3+_x0019_AîXz_x0011__x0017_A&gt;.4_x0015_Û/_x0017_A_x0003__x0004_t-_x0001_±P_x001C_AôyÓ¹_x000C__x0012_A_x001E_°CX_x0012__x0019_AP_x001A_Riî9_x0017_A|h-_x0007_)g_x0019_A4¸XOH_x0018_AÑ_x001A_Ä»f_x0019_AþT_x001F_(¢_x0019_A_x0002_6 0A_x0019_AVL×Þ$_x0019_A_x001D_aá/Ø_x0004__x001B_AeB_x001F_¤_x001F_x_x0019_Aö"RKJ_x0019_Aäÿ¤´_x0019_A­æÛõÈ_x0017_AÙ¿{Ë_x0016_AóosÔ_x001E_Ë_x0017_Aç_x000D_Ðs_x0007__x0018_AS®`®Ð_x0014_AÆ*ÅÜ¸_x001B_A0ÇV½_x001C_AJ÷­~)_x0017_A`yEn_x0002_R_x0016_A_x0016_¸û,_x0008__x0014_A\ØÑ_x000E__x0015_Aï´¡ä¯½_x0015_Aô_x000B__x0008_`!_x001C_AºóÒ_x001C_`_x0018_A_x0017_Árí§_x001B_Aà4tÁëå_x001C_Aç^ÙÄ&gt;_x0018_A&amp;&gt; _x0007_	Ð_x0017__x001B_AäH_x0005_;]Ã_x0016_AaÓXV ­_x001B_A#Z&amp;_x0019_)_x001A_A(Th3Q»_x001B_AZq^VX7_x0015_AJîµb_x0003_®_x0014_A¯VAÃ¹1_x0015_AÛtÇ\_x0018_AþL$iú_x001A_Aöç@_x0005__x0001__x0018_A£U·xì_x0017_A&amp;Q»e=é_x0017_AG«sn4}_x0018_A¸¸_x0004_1©_x0017_A¶ÎS_x0008_ûº_x001A_A\¢_x0006_CgÓ_x0014_AJ%_x000D_öª_x0017_A¦°î8Zó_x001B_Aà1*o_x0003__x0007__x0016_AèÕÓw·r_x001D_A_x001F_ó!mR_x0019_A$À_x000F__x000B_ß_x0019_AÖì_x0002_fñ_x001C_A8Þ»_x0017_A_(Ò¡¬à_x0019_A_x001C_L#¶¥_x0015_A«_x000D_5_x0017_Avô_x0016_Xtþ_x0015_A¹©}TNG_x001C_A¹Nw©q_x0015_A	sq_x0013_Q_x0017_A_x0002__x0005_¸¼ bf_x0019_A¡³ðH({_x001A_A¾¢ª"És_x0018_A÷ì×Õ¾_x001B_AÑÊ{6_x001F__x001C_A·K&lt;Ü_x0016_AÜ(_x001B_t5n_x001A_A_x0001__x000E_Vs_x000B_W_x0015_A,Ó_x0012_{d_x0016_A;ðü38z_x001A_AJ©ç¹$_x0015_A£ÝsqÈ_x0018_AN¤ª]vª_x0017_A_x0008__x0004_Ô»VÍ_x0018_A;;!¡]|_x0015_A_x001F_²©*DS_x001B_A_x0018_e=@åi_x0018_Avýw¬}Ç_x0014_Aé´W«_x0006__x0019_AûÀ+Ûy÷_x0019_A5ïÄV+_x001C_A²£?ÆÀ_x0010__x0019_A_x000E_²àSu_x0016_A³R_x0016_Üè_x0007__x0019_Aäh_x0003_×_x001C__x0015_A_x0004_ê³_x001C__x0017_AÅÛ	_x0017__x0015__x0019_A·åfÿ¤_x0017_AJ&gt;\6¼â_x0017_A	ä_x001D_ð7'_x0019_Aµ^æ_x0013_,_x001C_AséèÉ_x0001__x0003__x0014_AwSLf_x0017_A¹ê\k¹_x0019_Au_x0018_Î×_x001A_A&gt;-¶ñ_x0017_Ac¥&gt;«_x0012_._x0019_A_x0005_Í6w~ô_x001B_A~ÊìË_x0001_û_x0019_A$c¤_x001A_A_x001A_)]_x0016_Î_x0019_Að&gt;_x0013__x0016_pd_x0017_A®Ñ\LJç_x0015_Aã4ñHy_x0018_Aúp³¼_x0004_¹_x0016_AHÙOAþ_x001A_AØ_x0007_ñ_x000E_E_x0017_A9Ç;{=_x001B_An:p_x0010_;|_x0014_AÆ_x001B_\&amp;J_x0019_AÊÏ©ñOà_x0018_A_x0017_Â_x000C_#+_x0018_Aïî7øW_x001A_A_x0002_Þ¿Rì_x0019_Ah@ç~Ê_x0019_AÕnáÙS_x0018_AJéBO9D_x0018_AÕêW]Jc_x001A_Aù°`ß_x0019_A_x000D_L_x001F_"Û5_x0019_ASÙ9ÀïF_x0017_AòóQ_x0018__x001A_AÕè7Ù_x001A_A_x0002__x0003_z_x0006_íÍ_x001F_Á_x0018_A&lt;þÍè¤_x001B_A}¨úýÙw_x0019_A0A}çÈG_x001B_Ax-_x0001__x0019_Ar_x000C_)PÏì_x0016_A#/k©ûè_x0017_A¶¨Ýu2Ç_x0018_APX¢.Ã_x0018_Aù©Ê·yD_x0017_Ab¦¶{ë®_x0015_AxÒëÙÎ_x0017_A[:i*Þø_x0018_Aîcpm_x0017_A)ª`_x0001_/_x001A_A"_x0018_U[ì«_x0016_AÄ×¨òÑ_x0019_AhÈDìÌ_x0017_A*@fJdj_x0017_A_x0003_ïyî_x0015_A:ÏF\ü_x0013__x0018_AüZ_x0016_1_x0017_At3ùf}Ú_x001A_AÚo¦2ßú_x0018_A`H]aþ_x000D__x0017_A¦~´H@n_x0015_A×è_x0016_öJñ_x0019_AñîhÃÑ_x001B_AæyZ_x0018__x000F_0_x0019_A_x0013_àíÿð_x0019_AA»c_x000E_è_x0016_A*X0y_x0002__x0003_ _x0017_AG"_x000E_á÷_x0019_AéýBÈ´_x0018_A:«v¯Xe_x0013_AÂ×º_x0018_A_x000E_í_x0002__x0006_ñ­_x001A_AÕ-Êx¬^_x0017_A+&amp;_x000B_¤_x0018_A_x000C__x0007_ÝuS+_x0017_A"4¾åqÍ_x0018_AÈOÔOðÚ_x0018_A_x0003__x000D_¾Ï_x001B__x0018_Aú¯¯¡æ_x0018_A$_x0001_Åz¿_x001A_A¼_x001B__x0019_âêi_x0018_Aèýé_x000C_ç._x0018_A¸R_x000B_Óî_x0014_Att.Á_x001C_Ã_x0015_AÍ_x000E_ªîs_x001A_Aí_x0002_&gt;_x0012_NV_x0015_A"ú©é_x001D__x0019_Aóí`÷_x0007__x000B__x0017_Ac_x0002__ôî_x0019_Agy_x001B_&gt;_x001A_AX[Ú2Â_x0001__x0018_A¾Ê:| _x001A_AõSãßÆ®_x0017_AåI»±òD_x001B_AjéR ¦_x0018_A±s	_x0002_µ_x0017_Aê½ñs_x0018_A_x001B_¢ìÛmg_x0017_A_x0002__x0003_S_x0003_½·_x0002__x0019_AC~«T~_x0019_Aeõv_x0001_ûÕ_x0019_A½_x001A__x0006_o_x001B_AH²"bê_x001D_Aýýñn_x001A_Aö!ó_x001A_jÕ_x0017_A4ÿnî$_x0019_A¨Zâòò_x0016_AE_x0008_¿R¤_x001A_AÌ4d_x0003_²_x0018_A¶Nô`	_x001C_A6Vm_(_x0017_A_x0003_Ñ­uü_x001B_A=ØÙ	_x0016__x0016_AéÚSó_x0008__x0019_AF»Ø'2é_x0018_A_x0001_äÛ&gt;_x0018_A_x0015_VÅ~_x001E__x001A_A_x0016_U!1_x0017_A¤:_x0007__x001E_&gt;_x0018_A_x0015_©Þ§_x0016_Aêô48¾_x0019_AS_x000D__x0004_ÌÈ_x001B_AC_x001A_¶×zú_x001B_A®O_x001D_ä·_x0017_ApÅÞ_x001D_P_x001A_Af=Éô;_x0018_AÜ_x000B_¼	ø_x001B_A_x0001__x001C__x000E_5ó_x0016_AFi_x0019_ÃLÃ_x0018_A±Üb_x0001__x0002_¶t_x0016_AP·áÁÂ_x001A_Aóf_x0019_Jf_x001A_AÓ¥w_Â?_x0019_Ab&amp;_x0008_Í_x001A__x0019_AíÞ³ì_x001A_A6_x000C_ÉÙ9Ë_x0016_AJÀg_x000C_&gt;_x0016_A.¸ÂK_x0013_ø_x0015_AÝD,._x000E__x0019_Aè·¼3_x0018_}_x001A_Aî;G¡:_x0015_Aâ÷?¢·~_x0015_Af?Vn_x000C__x001A_A'ÖÄ9_x000F_ô_x0017_AôÈ¿;û[_x0018_A_x000F__x000C_´(üù_x0017_A7_x000B_[ä®¹_x001B_A#c_x0016_Á¸Z_x001C_Aà@u¦_Ê_x001A_A»âüRY_x001F__x0017_Aè_x000B_ê?f0_x001A_AÚÿ_x0018_y_x0018_È_x0015_AºÿÑ"_x0015_Aó; EÀ_x0018_AOèZ\àç_x0016_Aå&amp;Iq^_x0018_A9Þ_x0015__x001F_y$_x0019_AV_x0015_ý©_x0007__x000B__x0019_AF~DÃ _x0019_A _x0006_fÇ~}_x0018_AÎÜõ_x001D___x0019__x001B_A_x0003__x0004_±¥÷ÏÐ_x001A_A_x0008_ý_x001E__x000D_P_x0017_A-ëm;þ_x0015_AÏfÙÝ_x001A__x0019_A¿Cv"_x0006_Y_x0019_A_x0018__x001E__x0016_A_x0004_*üù_x0018_AÅ_Ì_x001E_¨Ç_x0017_Aý÷_x0001__x0017_A'á:,_x0018_A(é+f_x0018_Ah81é_x0001__x0017_AÑ_x000C_ËÈÅ3"A:Ý_x0008_T°_x001A_A7§J²!_x0019_A_x0002_Ë_x000C_Èe¢_x0016_Ar/ÞQÔ_x0018_AâÙûeÐ_x0018__x001A_A÷CJë_x0019_A_©c¨_x0015_`_x0016_A_x0002_vi_x0011_1f_x0016_A}_x0019_!$üß_x0015_A Øº_x001B__x0018_A:¶È_x0008_UR_x0019_A´ÂcC_x0011_û_x0015_AÑbx6#_x001B_AÔÑà¢_x0012__x0010__x0018_A_x0001_Gy*·_x001A_Aý_x0010_zRÂ_x0016_A_x0017_èÒEhÜ_x001A_AX$°ö	_x0016_A+Â_x0010__x0003__x0005_d_x0014_Aúkvé_x001B_]_x0016_AÅÑ_x0001_@¡_x001A_Aß!hK½_x0016_AK_x0001_hÀ]u_x0018_A}_x0015_È{ó·_x0016_ALÀ0J/_x0018_Aö_x0015_a_x0012_k{_x0015_A_x0004_ñ5_x0018_A_x001A_ùZVä_x0017_A!ò¤|X_x0017_Aû@fÕ_x0004_½_x0019_AW_x0005_!T!_x0018_Aì_x000D_M½]_x0013_AÈÙ`yoo_x0015_A&amp;¦4ó_x0019_Aº$¹?P_x001A_AøÑÓâ,_x0017_A«ÊÈò_x0017_Agºÿ_x001D__x0019_Aò¹(LÉã_x0019_A_x0004_B´¶_x0006_E_x0015_A_x0001_B`¡V_x001D_A4¢¡_x0003_;Æ_x0016_A6aæ_x0011__x001A_Aû_x0015_Ñ#_x0016_A'®Þy2_x0019_A{BPÃ ¤_x0016_A©ã_x0002_^Ùº_x0017_AÑg_x000F__x0012_)Ã_x0018_A@VÈêo_x0018_A»]ì&amp;o_x001A_A_x0002__x0004_¼_x0001_rê0Ê_x0019_AºnºåfR_x001C_AO_x001B_ñC_x0018_A6N¸_x001B_G_x001A_A_x0016_^%O(_x0019_A_x0014_Æ_x001F_"z_x0017_AJCÓêÌ%_x0018_AaÔÐåöA_x0018_A_x001A_ÔýN8_x0018_A	±ôôH:_x001A_A¡8o(_x0006__x001D_A[®Íý_x0018_Aæø_x0019_/"a_x001F_AzDáë*¥_x0018_A_x0008_9ç_x0001_ª_x001A_Apa_x0005_þµ_x0018_A,ï7Ãª_x001A_APØ_x001F_Y$_x0016_A	=ÉA_x0001__x0017_A_x0003__x000E__x000B__x000D__x0018_AyâÊë_x0007_3_x0018_A8tø}+_x0003__x0018_A³tú6_x0005__x0018_ARÙ[Úz_x001B_A©Ðþ_x0007_`_x001B_AðÚ,F¸%_x0018_A_x0002_æð]_x0017_AÂLW_x0005_lS_x001B_A¬­\yÈ_x0015_ApªÏ°¹w_x0016_A°^¯ô{_x0018_AÔ Pó_x0002__x0003_µî_x0016_A_x0005_é¨~ÿ7_x001B_A_x0017_ËYY_x001C_Aa_x0002_;_x0018_%_x001B_Aï5¡Í_x0018_Al"¥y_x000F_N_x0018_A÷ÍöÒ _x000E__x001B_ATõH¸)å_x0016_Ax±X_x0017_AÔVÂÉ_x0013__x0015_A	J}R/ä_x0019_Aºß¤n_x0017_Ad£gÿ_x0017_A_x000E__x0001_¨Ö_x0018_A1q§OjR_x001B_Aå	öIÀ_x0017_AyQÕö{æ_x0014_Aú&gt;V_x001C_á_x0018_Aò4á?=Ë_x001B_A_x0016_§_x001C__x001A__x001B_A~ûÍS¡t_x0017_Ac_x0001__x001E__x0019_AZÈ¼Â2l_x001D_A!_x0011_ë_x0011__x0006__x0019_ARèdÚ¾?_x0019_A_x0007_A__x0005_ÏF_x001B_APÉ¿7÷_x001A_A®^&lt;Nm_x0017_A%3ã÷PÎ_x0019_Aªp_x0017_îã_x0019_A»Ä_x0018_A¯Z_x0019_AÍ_x0011_M4_x0002_ù_x0018_A_x0003__x0004_óú/\è_x0018_Ayy&lt;Dd&gt;_x001A_A£cL£@_x0018_A R±Ü52_x0017_A_x0001_}_x000F__x0019_AÚ¯(Àü_x0016_A®±wêc0_x001A_A\S)_x0011_H_x0018_A(ÄKh_x0019_Aê$Ô+Ú_x001B_AØú¾b_x0018_AØkÒå¯Ó_x0016_AÎó*»_x001B_A&gt;Íñ!õ_x0016_AwÔÀ_x0008__x0018_A&gt;JíÏ4d_x0019_Avuã/§_x0004__x0019_A5	þÉõ_x0019_A7÷å%æþ_x0019_AhÄ×O\_x0019_AM²hbxa_x001B_A `$8n_x0017_AîÒ_x0019_ADQèÙB_x001D_Anc(_x0001__x000B_ó_x0018_A_x0008_·_x0008__x001C_AG_x0001_çèÜ_x0019_AïÙÏoZà_x0019_A{ìá!á_x0019_A°w6}l_x0013__x0018_A_x0002_G}_x0008__x001D__x0003__x0019_A#5ã_x0002__x0003_@D_x0017_A_x001A_D_x0011_Y_x001C__x0019_AH§_x0015_C_x0013_8_x0017_AðáZj_x0018_Aè_x0001_¼Ép_x0016_A6æå]_x0001__x0012__x0017_A_x0005__x001A_k¼P)_x001B_AÚ!&gt;Ó¥à_x0016_A¡I­_x0007__x001D_A®á%2±5_x001B_AèÆ_x0019__x0008_KD_x001B_Aõ&lt;Rm¸_x000F__x001A_AÂDMÅ/_x001A_A	F_x0005_d_x001C_A~_x0005_Z÷}u_x0018_Am	Ño_x0017_Aa_x000F_ ê_x0017_A_x0019_h:u_x0014__x0018_A¯¼_x0002_O$_x0012__x0018_AòD_x001E_6@_x001B_A_x001F_àT»F_x001E__x0018_A+Ò@;_x0014__x0018_Aç8ÜU _x0019_AÚ u_x0019_A­¥ÀDcg_x0017_A _x000F_ú_x0018_A¡_x0019_¸%§_x001A_A$þ_x0016_0µ_x0014_AäÊ.¹¾V_x0019_A_x001C_/O¶4S_x0019_Að:_x0015_"½_x0017_A¦Ý²Ôy_x0017_A_x0002__x0007__x000F_Ï;_x0019_Aubý*_x001C_AýW_x0018_å_x001A_AÏzüâß_x001A_AêÉ_x000D_2§{_x0018_A´_x0005_Æù®_x0016_Aåþ^ý+_x0012_A·_x0013_Ó_x001B__x0004__x001A_AqÉ¢{ü¶_x0018_A]0_x0015__x0015_$_x0014_Aù_x0017__x0013_Â_x0019_A_x0013_	ÙÝve_x0019_A_x001E__r^Ö_x0015__x001A_AeÔÆáOw_x0019_A_x0006_pdÚÃ¨_x0016_A±Þr_x0019_A·¯æ¿T_x000E__x0019_Aèo|Fò_x0011__x0019_AàÙ§JN¾_x0017_AL_x0013_'iÄ_x0015_A@_x0017_,_x000D__x0012__x001C_A/s¾Dì_x0018_A©"_x0002_	N_x001A_A_x0003__x0012_ïõFÿ_x0017_AÛ@ÈÐ_x0018_A't´}_x0001_³_x001D_Aï_x001C_&lt;h_x0017_Aúø{Á!_x000E__x0019_Al_x0003_s97y_x0017_A«ÁG_x0001__x0019_AikÉ_x000D_=_x0018_A+_x0014_&gt;_x0005__x000E__x0002_ä_x0018_AT¼"¤f_x0018_A SëWS_x0018_A	/|Ï_x0017_AØ3ó_x0005_Gë_x001A_AY_x001A__x0003_±Y_x000B__x0018_AU_x000E_Ïm×_x0019_AIªjÔ_x0001_6_x001B_A±#_x0005__x0015_%­_x001C_AFð_x0004_vúH_x001B_A¬*ïSï_x0016_A#_x001B_ø6Ü_x0019_Av(ø¶2_x0017_AÄùïÕZ¯_x0017_A_x0005__x0008__x001D_ô}_x0016_A_x0002__x0006_þèHS_x0017_A3{Ëî0æ_x0016_A	_x0007_hþ/_x0019_A ³Îµü_x0018_AC.þm_x001C__x0018_AEÞIg¥c_x001A_A¼`:_x000D_ô7_x0015_AJ£_x0019_AÑ`á_x001A_A¢"_x000C_ß8»_x0016_A¨êÖ7H_x0018_A#¹ðÐò_x0019_Aà6_x001E_Ýøv_x001E_A;GÜµ2ã_x0019_A9m³µ'a_x0019_Aø_x0014_~Eº_x0019_A¥Ç(r¦2_x001D_A_x0002__x0004_Çì%µ_x0017_A_x001C_5Ã_x0010_H_x001A_AÂ,ö;ªó_x0017_AzHHSôr_x0017_A®_x0007__x0018_}_x0017_AÑðâþé_x0017_AÊ_x000E_xþ9_x0018_Aßn¢Þ"ß_x0019_A'©¢G_x0007__x000E__x001B_A:`ÞT_x0016_AB^@¢Ö_x0019_AêeC&lt;t_x0015_AÙ·îÌ/á_x0018_Aöï`ü_x0019_AÀ_x000D__x0010_¬ã_x001B_Aþ­"u_x0016_A_x0007_C³OÞ_x0018_A_x0007_Ä_x0003_¼_x001A__x0015_Aî_x000E_j[àV_x0016_AþçùÿP_x0017_A_x000F_`òc¤Ï_x0018_AZ_x0015_ïyå}_x0016_Aî¥À¯/·_x0016_AoG°Õe_x0017_A\,ÇÑ_x0019_AdUÃÑ_x0006__x0019_A^¨1¥©_x001B_AÂ_x001E_÷Ã_x0012_&gt;_x001A_A _x000F_?É³¥_x0017_A_x0015_YJ_x001A_A©_x0001_]ã_x000F_d_x0018_AA¹uæ_x0003__x0004_ó¶_x001A_ARÞBÈúN_x001D_AØ}ÚùÚ_x001A_AÕ_x000F_dAb_x0017_A¹x@_x0017_A£ðÚ´Ou_x0018_AëG@R_x0018_`_x0017_A_x0001__x0013_UG _x0019_As»ç_x001C_e,_x001A_Añ-ñn_x001A_AÞí³¼{d_x0017_A_x0011_õÆ|åÄ_x0017_A_x0004_.¹Ý;L_x001C_A ÂQH¾³_x0017_AÆø.x;_x0017_AÚ_x0012_ÿÁ?×_x0015_AiÄ-_x0013_Ü_x0016_AÁ6R|6b_x0016_ASï\õ¯_x0017_AZ´_x0008_úÞ_x0002__x0018_AJ_x000F_÷yÒì_x0017_A_x0005_Ûv_x0018_AÄ_x0011_J_x001C_b_x0019_AI|¾½_x000E__x001D_A¯­\ìv1_x001B_A±á+h_x0012__x001C_Aq'_x0008__x000E_éö_x0019_A²B b°_x0019_AÓ÷c²O_x001A_AÛÁ_x0011_"_x0018_A¼ñÔ¸d_x0016_A9_x001C__x001E_ÿ7_x0016_A_x0004__x0005__x0019_ªË¢ªW_x0019_A¼`_x000F__x000D_Ò²_x0017_A¹ûgi_x0019_Am_x001E_á¥_x0018_±_x0015_A#ì=CÁ_x001A_AMxt@_x001B_A² å_x0016_A_x0018_6¯¦¿_x0016_AÙ_x0002_/6¨^_x0016_AO ~Þ¿_x0017__x0017_A²·,îÐð_x0017_A_x0011_é"&gt;¾_x0016_A*Bûq9_x0017_AÊ_x001C_XÜ.$_x0017_AÜ_x001C_	_x0010_4_x0001__x0015_AP_x001A_Cõ_x0003_k_x0016_A_x0006__x0002__x001F_÷@_x001D__x0016_A_x0014_:{_x0016_c_x0018_AzÃL·ó_x0015_A_x0019_éÖûT_x0019_A,)S?c_x0015__x0018_A_x0010_7¾tþ%_x0019_A_x001E_ ³?µ._x0014_A_x0006_ñ]_x0001__x0017_A?¾­_x0012_&gt;_x0017_Aj_x001E__x001B_¶Å_x001B_A_x001D_b¥_x000D__x0019__x0019_Aè_x0014__x000F_¡Ó_x001B_A¥"l_x000F_@_x0016_A_x0010_èãÖ´ _x001A_ANÍÒ©ñÏ_x0016_AðrP_x0002__x0003__x001D_'_x0016_A«¬q´JC_x0019_A%Z~0Yå_x0017_A8hÍK_x0018_A_x001A_\çüÛ_x0019_Ah)_x000D_ô_x000C_¿_x0017_A_x0003_àu_x0001_#_x0018_AËÇ·HZ_x0016_A_x0002_1	N5_x001B_Aó|.[¾._x0019_AlØiÆèÁ_x0018_A_x0005_"Df'À_x0017_AÆNÉi#Ð_x0019_A!_x0011_V´}_x0018_A_x000B__x0006_Dµ_x0002__x001A_AV_x0006_HbE_x0017_A¹¾Gfi_x0018_A,BpÏeW_x0019_A#_x000C_­aO_x0018__x0019_Aâ_x0012_á·à&lt;_x0016_Aî_x0007_ÏÁ:_x0017_AÐÅ½ù¬_x0014_A²êU©_x0016_AFæO _x0017_w_x0018_AðÝ÷³»_x0017_A	Â´´¤_x0015__x001A_Aa_x0008_ËCÆS_x0019_A_x001F_Ê¶q¦_x0017_Aöåjx_x0015_AÅÆd_x0018_Axïy1÷_x001F__x0019_A	Ú|oË_x001A_A_x0001__x0002__x0008_Ñ_x001E_²_x0019_ATÌ«H_x001A_A_x001B__x0005_ïï_x0007__x001B_Ac_x000D_6gñK_x0018_AÛxà_x000E_,_x0017_A8¥ÎWé_x0015_Ax;ê$_x0017_A	Æ_x000D_Gy=_x0018_AxD¹¦ñÖ_x0015_AÞ]f_x0010_·_x0016_AFnÚ=qX_x0019_AuL_x000C__x0005_ò_x0016_Aò½£_x0015_½ß_x0019_A_x001E__x0012_ÊaµB_x0018_Aãbü¸t_x0019_AãWP_x001C_Ç_x0018_AMUHÕír_x0019_Aýâ_x0014_¼@¦_x001A_A}Åf=r_x0016_A£çü±ô_x0017_A;{ñ_x000C_)»_x0017_A9Ê_x0008_+_x001B_Aü¶Jyÿ_x001A_AzÔÀÓ_x001C_A_x0015__x0004_C*ó_x0017_Aì¹S°_x0019_A,môçg_x0015_Aàd²_x0005__x0018_A¥_x0010_Û_x0018_A­_x0019_to_x001A_AñúÂd¸8_x0018_A©Mi"_x0003__x0004_9ª_x001A_AB%vóÙ_x001B_A·;sO_x0017_A_x0015_Í°¥8_x001A_AoLy¿ÿÝ_x001A_A)_x0006_J\À_x0018_AAKáÞïf_x0018_AíÒæÿµ_x0017_A_x0018_ù;Öò_x000D__x0017_AÀß/£nY_x001B_A-|5.ô_x001B_Aø5ê!"^_x0018_A]Óý_x0003__x001B__x0018_A	Fè_x0002_P	_x001C_AkØ³_x001E_xµ_x0019_A_x0008_!4s*_x001B_A¼VnÀ_x001A__x001A_A,í_x0001_Ìr$_x0018_Av|ÐèíÒ_x001C_A_x0013_­¿ÓAA_x001B_A&gt;8/Þ	_x001D__x0018_AGjs\ _x001A_A_x001C_å}_x0005_a_x0002__x0017_A_x001C_U©_x0007__x0004_î_x0015_A5Â_x0016_iòW_x0017_A¸:Â«0Ü_x0013_AfG(§¬u_x0018_AFpë_x0004_3_x0017_A¥¥8Ù&lt;_x0015_AÑ}_x001B_AEà_x0013_Qq4_x001B_Aµ_x0016_k_x000B_à _x0017_A_x0002__x0003_dOÊ(_x0017_A_x001E_Gà_x0010_g_x0019_AlW_³R_x001B_Ahþ_x000D_*¨_x0017_AU?Åï:7_x0016_AíM{ù­_x0019_A¢j;ZK_x0006__x0019_AaRw?c_x0017_Aí:åºû_x0016_Ag_x0014__x0014_Ú_x001F_\_x001B_AðIêÂI_x000F__x0016_AjÏ_x0002_èð8_x0019_A¤±(­º[_x0018_A7_x0017_ý}_x0018_AÆNý|®_x0019_A_x001E_1x¦?_x0018_Aß_x0004_ó_x001C_AÍC5_x0018_{t_x0018_A2Í_x001F__x0012_N_x0001__x0016_Aæh]õ¿_x0017_A´-N¦ñW_x0018_Aã[P2-Ò_x001D_Aj²¿Ü;_x0016_AòH_x0002_ó	~_x0014_AîìÎá_x0018__x0015_AÖhÚÉ_ù_x0018_A}´G³£_x0019_A'_^L_x0018_A_x001A__x001A_ø^M_x0015_Atf8q)_x0017_AÍv£_x0012_5_x0019_Aj6ù]_x0001__x0002_öS_x0019_AôyU)|_x0016_A_x001D_`ÿ4U_x0018_A5aµéüN_x0014_Aí5ÆÒè_x0017_A_x001E_]Ô;Îp_x0015_Aî&amp;_x0010_ª-_x001B_A½%Ì	ºî_x0014_AÞ_x0012_l^u'_x0018_Aâ¿s&gt;ö_x0017_A\TÏ&lt;_x0017_A(®åTk_x0016_AÎvéa_x0017_A®Ú~Î_x0015_A_x001F_b]].}_x001B_A»Ô£A£_x0017_A¨ªãçîj_x0019_Af_x0017_Ús_x0015_AGX_x001D_Qq_x0018_A_x0001_zaÌp8_x0019_A_x001B__x0007_·Öqf_x0018_A_x0015_jn£k(_x0019_A¸MÂ_x001E__x001B_L_x0017_AXÙ+/~ÿ_x0017_Aõe'Í_x001F_ü_x0019_AømÏ_x0002_g_x0017_Aa4þô_x0015_AçK_x001A_·_x0010_`_x001A_AF2_x0007_j_x0019_A_x0008_½FG_x0005__x001B_AiÑ¦xW_x0017_A® ?#î£_x0016_A_x0001__x0003_1'$nºÐ_x0019_A	êly!Ð_x0019_A_x000C__x001F__x0008__x000E__x001B_3_x0016_A_x001F_W®. É_x0019_A¼ûJ]_x001C_o_x0016_A_x000D_ÖpSæ_x0017_A69(_x0016_AºÀÖC°&amp;_x0016_A21E[[,_x0017_Aèh_x000F_ìO_x001B_A*G"à_x001B_A1SåQý_x001B_Aü{IÐé_x0017_AS7OëÃ{_x0019_AÄ[2&gt;K_x0015_AwÖTª7_x001F_Aá¼û_x000B_èÜ_x0015_A_x0019_.g#ú_x0018_AOÑ¥_x0015_A~çºkÜ,_x0014_Al3!½B_x0016_An8OwÉH_x0017_A¾_x0017_ç¿»_x0015_A-#Bêh`_x001B_Af¯&amp;½±\_x0018_AFôÈ_x0004_×_x0017_Ac3_x0007_1}_x0017_A¶Î_x001F_ q_x0016_AôjB(_x0017__x0005__x001C_AU_x0015_&lt;$T_x0018_A_x0015_(ÄK_x0002_d_x0015_A_x000C_R_x001F_v_x0001__x0003__x0004_Ã_x0018_A_x001E_¾g°_x0019__x0018_AÒ_x000E__x001E_Ö+_x001A_A~Ê¹ ,;_x0019_AºzµVº_x0011__x0017_A=Ç6^_x0017_Aì_x0002_Ù_x0007_@Ê_x0016_A_x001B_{^V«_x0010__x001A_A_x0012_iUa_x001F__x0013_AýLuT%_x0014_AýFFw_x001D__x0006__x001A_Aéá_x0005_½=E_x0016_AJôÖlÏ_x0019_A_x0004_[¼_x0016_H_x001A_AºµRÒÂ¯_x0017_A'ÖM¸Ø_x0017_A¦Þ%Â#_x001A_Af$¤âs_x0019_A³=_x0016_ò7_x0017_A²QïåzÊ_x0019_A8Æ_x0019_-ò_x0019_A_x0017_NÓ*óÔ_x0014_AtÊêKE_x001B_AÒÉAÙá_x0019__x001D_A"Ð_sm_x001A_AõË"¸õ®_x0019_A_x0010_¬ó_x001E__x001B__x0019_A_x0008_N¡ B_x0019_A_x0019_Bø¤~_x0017_Aâ¦£6&lt;_x0013_AÝD3lAq_x0018_A_x0008_PÌ_x000F_n&gt;_x001B_A_x0008__x000B_ª$Z_x0015_AlÏæU"_x0017_A9àQ_¢_x0015_A_x0001_è@_x0006_&gt;_x0005__x001B_A*î,£9í_x001A_AhÃù	_x0011_³_x0017_AÏê·_x000C_A_x001C_A;Ü_x001B_áR,_x0019_AJ+TÏm_x0019_Aõw_x001F_WÅ_x0018_AfUê_x0010_èð_x0019_AãdXú´_x0015_A_x0005___x0002_Â_x001E__x0016_A_x0014_ªëa_x0004_O_x0016_A*ë­ÌLq_x0016_Ay_x000F_¬ó_x0017_AªÁj_x0017_A,÷JÔa_x0019_Ae­$øÄ_x0016_AE*ÏÐ%è_x0017_Aìh¦ç_x0018_A,è¼û¾_x0015_Aº¿Úsd_x0017_Aû]°ì_x0005__x001A_A_x001B__x0007_â_x0003_½_x001A_Ap§Ö³3Î_x001A_A_x0011_íÁM{_x0018_A­_x0014__½M_x0019__x001A_A_çòhg_x001C__x0019_Aë§zefº_x0019_A_x000D_¢±¼_x0002__x0017_AÖÕÚ_x0003__x0006_¢Á_x001B_A)C%¼2_x001B_Aá»àÚé_x0014_AdÛ±-h$_x0019_A©¤_x0002__x0002_·Ù_x001B_AóÔr_x0006__x000D_"_x0018_A°_x0002_j_x0005_o&lt;_x0017_AâØÃí_x0018_AU`{¨e_x0019__x0017_AçI_x000B_§_x001B_AA²ð)_x0005_ä_x0019_A¥_x001D_«¹Ø#_x0018_A_x0011_|-ü_x0019_AÃì®èçZ_x0019_A_x0018_ã_x001C__x001A_A¶hªm?¼_x0015_A_x001F_hÈ_x001A_â_x0017_A0V_x0001_å=_x0018_AzL_x001C_È_x001C_A_x0014_,WØq_x001A_AÁ_x0006_¾û_x001E__x0018_AMh_x0004_®.P_x0018_A ¯ÄBÿ_x0018__x001A_ABU*çù_x0007__x0016_AÁ_x0015_G_x001B_Zò_x0019_Ac_x0001_¢`®T_x0018_AÐ@5c_x001B_u_x0018_ALh¼½w!_x0019_A¡ ý_x0010_X©_x0019_AHì9P-¦_x001C_AÂ_x0007_Ü_x0016_A²_x0007_yõpR_x001B_A_x0002__x0003__x0011_HO_x0016_+@_x0018_A_x0018_Vpd`__x001C_AÂªíTÏ_x0016_A'ÏHÆ±_x0018_AñÛSÄ_x0011__x0018_A6ÍÀàÉ_x0012_A_x0002_6â60a_x0017_A­gÕ_¶¨_x0018_A½oÙß_x0018_AT±ÚÛL_x0006__x0019_A60ºr6÷_x0017_A_x001D_áº³Ý_x0017_APÁïJe_x0018_A¶Áçm_x0017_AÕðÉ° _x0017_Aï_x0015_§_x001B_AÚðsa_x001A_AÅ¯ðÁ_x0017_AS6_x001A__x0004_ù_x0019_A_x0001_ì*9_x0017_Ak»ùÌ+_x001A_Aý_x000B_ùV&amp;p_x0019_AJ_x0015_Û´_x0008__x0016_AãlßL5Á_x0016_A«aiö_x0017_A_x0002_&amp;n¹9_x0016_A_x0018_ÉzF= _x0019_AÈÁfB._x0018_AC_x0006_­±_x0018_A5¸³_x0002_/Ë_x0018_AÛÏ¦Ð"ô_x001B_A%pc§_x0001__x0003_Ê)_x001B_A+ÂÓÿj_x0017_A7Ô4_x001E__x0018_AßñÒI_x001F_7_x0019_Ab»°²_x001A__x0018_A_x0001_v_x001E_¤ô_x0014_A?N¿ÏO_x001B_Aö9ÀÊ."_x0018_A¾lÎ3_x000F_Î_x0018_A_^Îm_x0004__x0019_A¡|íÇMq_x0018_A_x0016__x001D__x000B_hF_x0016_A±ëöôA/_x001C_A7_x001B__x001F_Á_x0016_AÙ÷h_x000D__x0002_2_x001D_AÁËd¶ks_x001C_Aºw_x0005__x001E_s_x0016_AUøùn_x001A_A_x001A__x0017_L9êÃ_x0018_Ah¶½#|_x0017_AÿáóemD_x0017_AÜ±_x0002_ª+²_x0014_AýãÂ0_x0003__x0017_A£ ]_x001B_®_x001B_AÌ&lt;Þ,§!_x0018_Aÿ±u&amp;_x0017_y_x0017_A¿µÛ÷D¹_x0016_A¡2M¸_x0005__x0016_AdÓ¾d@_x0017_A×ëkdÀ_x0019_AO_ú_x0001_®_x0013_A¦I_x000E_ÞÅt_x001A_A_x0001__x0002_&amp;L_x0007_ü µ_x001A_A6ïAÙp|_x0016_A¼2k_x001A_j_x0016_AµT_x0014_æ_x000B__x0019_AÎåM¥|ä_x0014_A{&lt;¦.Ô_x0018_A¼d+/§_x0016_A_x0005_3_x001A_?¨_x0018_A_x0004_ñy_x001F_¥ý_x0018_AäúøX|ù_x0016_A_x001E_!,§_x0018_A¦¦½#ô¿_x0019_A`XÄ6_x0019_AQmkÛÌ_x0017_A![K¿tê_x001A_A±ÅùÎ_x0005_:_x001A_A_x001B_ÝÁW:_x001B_Ay,ïLÏ_x0018_Ag QÓ_x001B_A_x0017_Ì(_x0019_A"ÌÆbb_x0013_AjÖ8_x000B_R_x001B__x0019_A¡l5(I4_x0019_Aª{Ð0ñE_x0019_Ah1¾C_x000C__x001A_AìµÔÂU»_x001A_A_x0018_a_x000C_ÀÊ'_x001A_A"ÖO_x0011_:_x0019_A_x0004_ïgèó_x0017_Aÿ¡){Ö_x0015_A¸W_x0019_A_x0019_O8µ_x0001__x0002_Óñ_x001C_A4r¹^@&amp;_x0018_AäÎî¶_x0017_AÄ$·Æl_x0006__x001A_AKv¾i?_x001A_AÃ½ªï2_x0017_Ak[U#&gt;à_x001A_AÇH6_x0010_ªò_x0019_Az_x0011_Z9Å_x0019_A_x0012__x0018_evãz_x0016_AêÀÈ=Ç_x0014_AírS¯_x0011_,_x0018_A_x0016_Z_x0005__x0003__x001D__x001A_Ao!_x0014_ur_x0017_AL2:óÐ_x0018_A3KvêÂ[_x001A_A¬Ú_x0017_Þ_x001B_*_x0019_AN33ºP(_x0019_AÁ©Í´¬_x0016_AcèÑÅs%_x001A_A_x001B_u9@ÒL_x001B_A18c&lt;Õ_x0017_A ¸ä.\r_x0018_AY«Xn¯_x0001__x0015_A®á2Ê:q_x001B_A_x001E_.°û_x0007__x001B_A¥,´¯X_x0013__x0018_A$ ¶y±_x0018_Azjì&lt;íj_x0018_AÖÚ_x001A_*®_x0015_A4_x000D_*B|_x001D__x001A_Aµ»&gt;4~Å_x001B_A_x0002__x0005_´²_x0015_Ô?=_x0018_AÅ_x0016__x0013_Zíê_x001A_A*¿ÐÞXü_x0018_A _x0012_½¼Eè_x001A_AywL_x0003__x0003_ô_x0016_Ag`N6e_x000E__x0018_AxÑü¨v_x0018_As_x0016__x0001_§_x0018_Aá¤Ò6ý¼_x0019_A3qÊ£ç_x0017_AxM6_x001A_Aã_x000F__x0014_üI_x0016_A]°)t_x0017_AË_x001D_ÂDê_x0001__x0018_A`VÔä_x001B_º A3BR"_x0007_ª_x0019_ACÉUÞ_x0001__x0004__x0018_Aíóú&gt;öÙ_x001A_A_x0016_³×2=_x0004__x0016_A²_x001B_grM_x0010__x0015_A2âP"Î£_x0018_AV«Äáo_x0019_AsIhÖ_x0018_A®´_x000E_W¿_x0015__x0015_AL_x0010_Â_x000B_¼_x0017_A_x0008__x001F_Í1_x0018_AU0_Å_x0017_Ac0QXu8_x001A_A_x001E__x0002_W_x001B__x0005__x0017_A_x001D_[©«Ó±_x0015_A}ªgr_x0019_AÚx1_x0001__x0003_ä_x0019_AÀÖ©"&amp;7_x0017_AùÉ¥¤4_x0017_A4Ãbò_x0018_A_x0004_Ï'_x0013_ _x001A_A`_x0012_ïû±_x0019_Aª[_x0001__x0012__x001A_AS­¾_x001A_A¿þÊåÞÕ_x0016_A´+o¹_x0014_A¸_x0002_&gt;°÷~_x0017_AxQîh§_x0018_A×êß¬Ï_x0019_A_x0001_¥E_x0018_AR9D	ìæ_x0019_AÔ.æ_x000B_1è_x0018_AOýßäúr_x0019_A°7ªPå_x0017_A2ºa²´Ü_x001C_AÆÊKÁÖ½_x001E_A ]®-Ä_x0017_Ay_x0014_§O_x0005_S_x0019_A9/Ír_x0014_R_x001A_Aå×á¤O_x0018_A?H_x000D__x0015_'h_x0019_Aç_x0015_tüc_x0018_A¸_x000B_z_x0004_Þ_x0002__x0018_Aì_x001A_Ï;_x0015_Á_x0017_A	-Kz´Á_x001C_A_x0002_-ØÌ&lt;W_x0019_AÙ³èÞ_x0018__x0005__x001A_A$ß¯Í_x0018_A_x0002__x0003__x0004_BB-B_x0001__x001A_AHÄ_x0011_}á_x001A_Ab²_x0010_6õ_x001A_A¿ú;³&amp;Z_x001C_AXÎÍÞ_x0018__x0017_A9_x0019_P_x0017_Ayn_x0019_RJn_x001C_AK_x0011__x000C_»_x0017_AmHë_x0004_S_x0019_A2á°ÖòÁ_x0018_Aªy,Â7ì_x0016_AÓ`t¡_x0007__x001A_A{±_x0011_¬®_x0019__x0014_A8·ø?_x0018_AgúÆeW_x0019_A_x001B_5á[_x0013_Ñ_x0018_A_x0012_$(Øv_x0019_Aê²3s¤_x0018_A:&gt;\öå_x0016_Aí1×a._x001C_A_x001F_h¬o¿_x0013_A»üû9F¶_x0018_Aõ¤;í_x001A_A@wø[N_x0017_A&amp;CÙÌß_x0017_Aó;+Y53_x001A_A=þ_x0014_p§_x0010__x001C_A©_x001F_ô!F_x0019_AD¢×Õ_x0016_Aª²¦øtB_x0015_A5_x0006_Í_x0015__x001D_AÖß¡f_x0001__x0002_(_x001D__x0018_A[ÅæZvð_x0016_AÈ¯Ü;(_x0018_AF`É]­ª_x0019_A¦äÏ]_x0007_L_x0014_AÇ/0¶xê_x001B_A#n¨ú&gt;_x001B_A×ª~_x0004_%|_x001D_ANaB/H_x001B_A÷éå_x0016_O:_x0015_AÁAý_x0005_ÊV_x0019_AgChí\_x0019_AvB_x000C_ª»_x001D_A\Ù_x001E_i¤ú_x0014_AàÝé&amp;]_x0016_AQá«_o_x0019_A,3:(;V_x0017_AZôÉâKt_x0018_A¦#¸yÖÞ_x0015_A?75_x001A_H¿_x0018_Ay$_x0011_¨O_x001B_A{A»zÊ;_x001A_ATü_x000C_[_x0004__x0015_A_x0003_kîgÅ_x0019_Ap_x0017__x001B__x0002_­_x0017_Aó  ÄU_x0019_Af"Zc_x0019_A:_x0001_Ô`¾	_x0017_AÓÿ_x0012_Èa¸_x001A_A_x0016_à_x0013_iw_x001B_Aã	"2þ[_x0019_Aü^RHJ_x0017_A_x0002__x0003_ø^P?X_x0018_A®_x0018_a¯ñê_x0017_AB_x0001__x0014_ª_x0008__x001A_AÜª@q&amp;_x0015_A9lútÛ_x0018_Aáv_x0004_o_x001C_AÊT3_x001B_AÃb½}A_x000C__x0019_AA$ÉÚËñ_x0016_A¸X3þý_x0019_A_x0001_Cùöµ_x0018_A-_x0019_¯9Íq_x0018_AN_x0015_²t_x0019_AW_x0011_Lµ_x0019_AòÀ¢»é_x001B_A+÷ÈÑ1Ï_x0018_A_x0008__x001E_iÙ¹_x0014_AÃZB_x0002__x0003__x0018_A(¼îòë_x0016_A_x001D_¨{}__x0007__x001A_Aòº¾ÚTÆ_x0018_A&amp;¨ñd_x001C_A=ZµæT_x0017_Af*_x0003_W_x0017_A¤TC_x0006__x0016_AÅ¹§é"ò_x0019_A¼wÌÐË_x0019_A»_x0007_\_x000B__x0013__x0007__x0019_A4M_x0011_ðø_x0019_Aè«í_x001D_S_x001B_Ai-Å³_x0013_AFÌ_x000E__x000E__x0002__x0006_°_x0015_A»X_x000D_l¸;_x0018_Aº!¤ÀÎ_x0016_A-ç_x0007_«;_x0005__x001A_AÝ¨2àp_x001A_A_x0010_3ä½2_x001A_A¤_x0012_[®6,_x001C_A¡B±c±_x001B_AB,°B_x001A_AËÞ¥x^T_x0018_Aðá;øç?_x001A_A6ûA_x001B_y_x0018_AþÚ10sè_x0017_Añý+ßÜY_x0017_AJWn#ç_x0017_ATP]¬_x0017_A¤R·iw_x0018_Aù@K-_x0018_Aí©ª­VQ_x001E_Ai_x0004_öaµÝ_x0019_A¡mÕÍ_x000D__x0019_AêAî7¹ñ_x001C_AÎUä_x0012_A_x001A_Aí_x001E_ªñÂ_x0017_AðYuV;_x001B_A3_x0001_TObÓ_x0019_A¨_x000F__x0004_;_x0013__x0008__x0013_Ayf_©ï_x0018_A«Ëö_x0017_AVzé~_x0003__x0018_A}2´Á_x0017_AüË_x000D_!_x0015_A_x0001__x0004_zkmÑ^2_x0015_AÍÈRæ¢g_x001A_A¢÷U_x0010__x000B__x001B_A_x0006_@;T® _x001B_Awð»ÝF_x0013_A"á_x0010_23_x000B__x0018_AËáQä_x001A_ADÔ_x001F_M_x0018_AY_x001D_S'Ö_x0018_AéõËÕH_x0019_AyüT|ÊÕ_x001C_AÐªöxc"_x001A_ALÅkç`_x0019_AYÙ?©_x0005__x001C_A_x0007_F.V_x0015_A61_x001A_Ó_x0017_A(¡[\×²_x001B_A_x0006_m_x0011_tÀ_x001D_AâÐjMF_x000B__x001B_A¸ÜÉW_x001C_A)_x001A_½C¥_x0014_AJ­ÉÐk&amp;_x0019_Ads±&lt;v_x0003__x0014_A÷ïµcY§_x0015_AOBjHÛG_x0018_Aß*DGÙ_x0019_AiÞßÂ_x0017_A&gt;àËeõÇ_x0018_AE	á$_x001B_A_x001A_¥L-¡_x001A_AùBy_x001C_Z_x0018_A_x0002_iËé_x0003__x0004_®_x001D_A+nyK&gt;_x0017_AüÄ7_x0004__x001C_!_x0019_AjüKmìè_x0016_AË`ÚÞl_x001A_Aø}_x001B_1I_x0002__x0015_AÖ¹Ô_x001D_ë_x0016__x0018_A_x0006_©x8©_x000C__x001A_A_x0001_õm¸ÊK_x0019_A«¾Esh_x0019_AhÌÚ_x0019_x_x0018_A@Y_x0003_HÎª_x001B_AÓ#kv(w_x0018_A-&gt;©¸_x0014_&lt;_x001A_Aþ²êOÂ_x0017_AQ6~¡_x001C__x001C_A_x0013_ó*Åo°_x0014_Aìï-®/N_x0017_A¯KöÓG_x0007__x001C_A_x000F_Î7_x000F_ë_x0018_AþÐ_x0002_3¼Ù_x0019_AZ_x0003__x001C_]¥_x0018_A´ÒÖ-'_x001B_AT¦Ý¯º_x0018_A?ôÍ~¾_x0015_A¢gÕÅ{_x0002__x0019_AMY_x0015_AtdO,~_x0017_AúèÁ6_x000C__x0016_AJ[ò5f-_x0019_A_x001A_ó8_x0016_Aö_x000C_Ön_x0018_A_x0003__x0005_÷Êü_x001B_Ã_x0018__x0017_AÓGó^/Ù_x001A_A¢$_x001B_ä^_x0018_A*'_x0006_kâG_x0019_A_x0011_ o_x001D_A	6._x0005_Û/_x0017_A0)&amp;-´ë_x0016_A_x0011_Þ/ ¨³_x0018_A_x0010_ê_x0008_t1_x0002__x0019_A&amp;ÉS8_x0015_AÐ_x001B_ôÃýB_x0017_ALóaR_x0018_A£­_x000C__x0019_j1_x0017_AOs$Ï3¥_x0018_Af\L_x0011_¹_x0019_AëÃêtÓ_x001B_A¡zàÀnt_x0019_A´néª_x0019_AGö1@xÄ_x0017_AGLy;ô*_x001C_A£Óuhq_x0019_A_x0001_fñ_x0017_AÍ!¹_x0013_ÖP_x001C_AÖRÌmut_x0019_A.5k1¹_x0019_Aé/¬_x0016_ó_x0018_A&amp;sÀÚëe_x001C_A5ÓäÊ_x0015_Aà!h§£_x001C_A_x0004__x0003_´X¥_x0019_AY_x000B__x001E__x0010_FK_x001A_Aºêç+_x0002__x0003_÷¾_x0015_At_x001A_3!B_x0019_AäÀx^+_x0019_A_x0012__x001F__x0012_Z¤¤_x0012_Av_x0019_«:²ì_x0018_AWÉnòð_x0019_A)pô¶'z_x001B_A¤¾_x001D_À*_x000B__x0015_AÚñ_x0012__x001F_×_x0019_A½_x000C_pgt)_x0018_A¦êZ§_x0016_A_x001E__x001B_ÀZÛå_x0019_Aøc=g$æ_x0018_Aè° Ë[V_x0019_AâmB;=Ù_x0019_A¼ò·¨g_x0016_A¿_x0001_&gt;Çg_x000F__x0018_A&gt;ã.ß_x0005__x0019_Aá*ZM°Ì_x0019_A\ñY_x0018_ Ð_x0017_AEQöúg_x000D__x001A_AfÓ&amp;7_x001B_A_x001E_þÉM@_x001E_A#Á:_x0013_d_x001B_AñL©_x0018_A¦"ÂN)_x0017_A]_x0001_åtq_x001B_A9Ã¡n¼½_x0017_A_x0001_VâL³_x0017__x001A_AæW¾b¥_x0014_AÒæÁ=ví_x0013_A]8gu÷_x0019_A_x0002__x0003_f_x000D_,¨/_x0016_Aõ-{Äh_x0019_A÷èÿ¤_x0019__x000C__x001B_A_x0015_fÀIÊ_x0018_A×)_x001D__x0012_à­_x001B_AÀÖC?Lê_x001A_AÛävPÉt_x001B_AU\7éY_x001A_A_x0016_üÝ_x0018__x0018_Aë_x0001__x000D_ð_x0017__x0018_A$Ç×¯b_x0015_A4¢!ÖT~_x0019_A	Bïv_x0017_A~.­-_x0016_AvÏ±5ï_x0018_A1lÂrá[_x0017_An9»_x0001_Ã_x001B_AÓ Ãñ_x0017_AA_x0014_$ÆB_x0019_A_x001C_¥Åm³\_x0014_A{vÁ5ê_x0005__x0017_A Ù¶m_x0019_A_x0008_±_x0004_0_x001B_A;!_x0018__x0002_w+_x001B_A8%0ý¸i_x001B_AÑ_x0002_UXKL_x001A_AÖTGúì*_x0019_AÚänß_x001B__x0018_A&lt;õª¶¾6_x0017_A¦ðF*±_x0016_A_x000D_ï·&lt;ù¾_x0019_A' Ã_x0002__x0004_eñ_x0017_AõÖ?(ÓÄ_x0014_Aã_x001A_­¤_x001A__x0014_AN´Y_x0011_m2_x001C_Aý·_x0001_sZ_x0008__x0018_Aº!ø.sz_x0018_A_x000D_P}i&gt;_x001B_Aªõ&amp;-_x000B_×_x0015_A_x001C__x001D_È)Q_x001A_AR3_x0018_Å÷f_x0018_A_x0004_¢F)_x0018_Avc·KZ_x001A_A_x0006_s@É¿_x0015_Ahh_x0017__x001C_¼L_x0018_AàåqÉ__x0014_AÍE1R¯_x0018_A.$®-V÷_x0018_A_x0004_±y_x000D__x001B__x001B_A+yæ9b_x0017_A_x001E_AóÕ_x000C__x0014_A&lt;ãâ_x0015_Þ_x001B_AÖ&gt;_x0016_³I_x0017_A:5»© _x0019_AÈGNs;ó_x0016_A¡¸NöA_x000B__x001A_AjI¥¦ë]_x001B_AAycÍ2_x001D_AÚy_x0016_£$Ä_x0015_A½4_x0003_Óf_x001C_AÆè`5+_x0017_AÜ_x001E_7ºÂ_x0015_A_x0006_?°ò×_x0018__x001A_A_x0001__x0002__x0016_±¸ _x0004_ï_x0016_AÆkr_x0010__x0018__x000D__x001A_A&lt;Ø³«_x000B__x0017_AË_x0007_é´:Q_x0019_AËá$OÚ!_x001A_A_x000D_QQ_x0014_v_x0017_A°q«Û_x0013__x0019_A_x0016__x001E_"7S_x001C_ADyî­|4_x0014_Aø_x0013_l#Ý_x001A_A_x000C_5öu_x0018_Al7_x0019_«_x0008__x0018_AO$'_x0007_J_x0018_A¡ùÙi_x0017_AM_x0017_³Á__x001C__x0015_A_x0011_2óÉ_x0018_Añ_x001A_Wô_x000F_k_x001A_AN_x001C_Ä_x0010_«W_x001A_Atd_b{`_x0018_A;+_x0002_ôJ_x0019_Aþé_x001D_ÂQD_x0018_Aâ²Î)¾X_x0019_Aa_x0012__x000D_IGu_x0018_A_x0011_Z×OÜÙ_x001B_A_x000D_Çýg_x0017_AË_x001D_P &lt;a_x0018_A;(¤x_x0018_A`?zÄÓ_x0018_A,_x0006_K_x0017__x0019_A}´ð4°ý_x0019_Aç_x001B_d_x000B__x0018_AÎ½_x001D__x000E__x0001__x0002_ 	_x001A_AÑ#º¡ÿ_x0016_AßÞ_x0013_íÝ_x0019_AøÇÚ_x0002_Ro_x0016_AZ3Dªïð_x0019_A¡_x0018_ú&gt;Ã_x001C_A½[ï¬nC_x001B_AþaØ³ÞÒ_x0017_A?k*_x0012__x0011__x001A_A_x0015_õ_x000E_e?b_x001A_A1«¸5ÆF_x0017_Alq'&lt;A_x0019_A9ÏxL_x0018_A_x0010_	Y8_x0006_e_x0016_A8SÆ¶µ_x001A_AÌOÀcU_x0019_AC(ò-Þé_x0017_A¯û¤_x001E_2ü_x0018_AðPªø¯_x0017_A%e-mÁ_x0018_A©_x001A_¶_x000F_&gt;_x0018_A&gt;Ì,3}_x0015_AlmR¹Â_x0017_A¤ñâÙ,_x0015_A_x0014_âDH_x0004__x0018_A¡­_x0008_Òi±_x0019_AÛC^#;¡_x0018_A*Dâ_x0002_%Î_x001C_A_x0018_ÚÄç¼_x001A_Aìè·_x0005_vÀ_x0019_A£(BêÛÂ_x0018_AüëôÛ_x0015_A_x0002__x0003_pJ_x0012_%ç_x0018_AUBKxQ¶_x0015_AÉ «_x0012_A6Æ©ºß_x0017_Al_x0002_ïH.­_x0016_AÞþsHEÍ_x0014_AÁ§#T;e_x0018_AÐF7_x001F__x001F__x001C_A®¨xÚ_x0017_A9£ôÃ_x001C_º_x0018_AAí_x0017__x000D_)Â_x0017_AlÊ¥pù_x0018_A°ËbË_x0001__x0011__x0016_A_x0019__x0011_ºv§_x001A_A_x0007_o©R_x001B_A1P¶#¿ä_x0015_AE2:Bb_x0018_A ®ÂÌ_x0019_A_x0006__x000D_e1QÓ_x001A_A_x001B_0'®ô2_x001A_Aº_x0013_OÍÊé_x0015_AÖödhL_x0018_A!-Vx»_x0018_AQ_x000D_6þ_x0006_/_x001A_AËb$1_x0019_AOgl5d_x001B_A0ø[Qéä_x001B_AÐeÆ_x0017_AP `½u_x001A_Aº_x000C_7çË_x0019_Aó¨%o¤_x001C__x001B_A=Õ_x0002__x0005_Ð_x0013_A¦2wX4_x0017_A^pB°î_x0019_Aãà¥Rð-_x0016_A«/BÆ_x001A_ó_x0018_Ala~2_x000D_6_x001A_AjVõ_x0018__x001D_þ_x001B_A´¶fÑ&amp;_x001C_A¨ÉL_x000D_;_x0019_A1ô_x0004_jÜ_x001A_Ag_x000E_ä±õ_x001A_A&lt;Ägç _x0018_A"_x0001_r-_x000F_Z_x0019_A_x0003_®_x0006_!ôJ_x0018_A¥_x0019_À&lt;!_x001B_Amµâ__x001A_A§M±·_x0018_AÎw¡5ÖG_x0016_AïWËLA_x001C_A0F,»Ìà_x0019_A}Ã_x000C_¦×_x001B__x001A_Aàø`Èñ_x0017_A:(µ0_x000C_è_x0017_Aæ0_x001C_ò*V_x0017_Aê´ÝFv£_x0019_A3U3}_x0013_A{ËâÏ_x0016_A9î_x000E_l3_x001C_Aô_x001B_}_x001F__x0012__x0015__x0017_A1A^;_x0019_A¥·¹Ô`Í_x001A_A%µMÍÝõ_x0014_A_x0002__x0003_Je_x001A__x0016_W_x0019_Ah&lt;úhI_x001C__x0018_AÓ[ÀX­_x0019_A"S_x0011_²î¯_x0019_Aw'_x001D_71Â_x0016_A0NQ	ï_x001A_A·K_x000B_=_x0016_A_x0011_«ÉÓR_x0018_AåÏ8(_x0016_A¨Ú_x000D_kþ7_x001C_AwW,&lt;Ke_x001A_AÞLQ_x0012_ÏØ_x001A_A=åÓåÛ_x001B_AÊâH_x0012_³_x0017_A®¶Í_x0014__x001D__x0016_AÖ	ã_x001A_Aç_x001E_L_x001A_l_x001B_A¼_x0007_íÚ_x0017_Aô¤&amp;G_x0019_Aï¯æ±­ _x0017_Adb¹¼qÈ_x0018_A4º_x0012_f¾±_x001B_AÑeO]n_x0018_AAN&gt;ÇØd_x0017_A_x001C_{ 7o_x0011__x0017_AW/­_x0015__x001A_AÍW_x0018_2£_x001B_Aÿ¹Ó_x0001_i_x001A_Apì{Hé_x0019_A5_x001A_'O_x0019_AØ­¾Qg_x001B_A4C_x0005__x0007_"F_x0016_A_x000D_è»]_x0003__x001B_A\k_x0004_W)`_x0017_Awö¡o_x001B_Afá¡ø_x001C_A (_x001A_¥_x0018__x001A_A_x0017_°Òg_x0016_A'×_x001E_{Ôâ_x0019_A³g_x0011_á_x0016_AMq¸a_x001D_$_x0018_A¥zÐ_x001D__x0017_Aü\³_x0001_Ó1_x0019_A½H°`N_x001B_A§_x000F_Æ¨6³_x0016_AOò|F_x0016_AlN½à:}_x001A_AÔ§g¬Z_x001B_At_x0018_¡_x0006_ç_x0013_A«E[Ûúë_x0018_Ajzñþá_x0013_AÏß_x0019_\Õ_x0005__x0014_A/»b&lt;_x0015_í_x0018_A§ã°¨;_x0018_A&gt;""\_x0003__x0018_AÌÉùÖûÜ_x0016_A¬_x0008_Ü_x0005_jJ_x0019_A_x0002_5O1;õ_x001C_A¹4Ô&gt;N_x0018_Aï©º){è_x0015_ANtßVU_x000C__x001A_A¯ºþ_x0013_9_x0019_A	jôhÙ¦_x001A_A_x0001__x0003_æÃ¾óq_x0019_AQ×9_x0011__x0007_a_x0017_AQÞ®_x0012_9_x0017_A&amp;ÍH_x0002__x0005_É_x0014_A	_x000D_àQ¾_x0016_A»¨Å¸!_x0004__x0017_A«âtçC_x000C__x001C_A·Ú_x0015_ùe_x0011__x001A_AÐ_KñÒ_x000B__x0019_A¡Ì_x001E_ôê_x0007__x001A_At_x0017_MÐ_x0007_þ_x0019_A»gºý°_x0018_A_x0006_½½9=_x0016_A¥óÔ²_x001A__x0016_AË!{}V_x0014_AírÙRf_x0017__x0018_A_x0013_pñ_x0017_Ý_x001A_A*sÎØ_x0014__x0018_A~_x0017_ÜÊm¶_x001B_A¾ÅbÀ]Á_x0017_Avs­ôÇ_x0017_A_x0003_Ax±_x0019_AX_x001F_[ _x001D__x001B_AþÎ_x0010_C«_x0018_AÔd_x0002_Cô_x0018_A÷¥Þf:á_x0016_AÖ¹`]_x001D__x001B_AKHÞÒU_x0018_AlØv¢«¿_x0017_Atü¢ª_x0019__x0018_A/àIVG _x0016_AÈÈ×_x0002__x0003_H[_x0018_AÁ_x001E_Ö0_x001A_A&lt;&amp;5uñ_x0011__x0017_A=dyþ¾a_x0018_A²ûCÞ_x0018_=_x0015_AMI0eE_x0007__x001B_A,T_x001D_ÎJ_x0018_Al_x0018_{ë&gt;_x001C_Aáiè3_x001B_Aq­÷_x0007_òO_x0019_A8K/å_x0019_AaD#¿_x0005_w_x0018_A_x0005_®Óp_x0018_AææSA¨T_x0019_Apæ§"_x001A_A*mGu&gt;_x0019_A\¥Äþò0_x0017_A¦Pè'þ_x001B_A^*N&amp;4_x0017_A_x000F_Sã_x0019_l_x0016_A@¸_x000E_vù_x0016_AeWÆ_x0004_¼a_x001A_A­ÉæâX_x0019_A_x0008_§Õâeü_x0018_Amcã^_x0001_q_x001B_AóVÞ±¥_x0018_A_x000F_v(F_x0018_A¼Dk­@_x0019_A¥5ë¥Ä_x0018_AÏ(4Õ²â_x001A_A0a®/6ù_x001B_A+ú_x0006_ß_x001C_²_x001B_A_x0002__x0003_xhýOcM_x0016_Avq_x0008__x0006__x0017_AU_x001F_iB_x0019_AzçpÆ_x001D_AÐÔ(Óu_x0019_AUgT±÷_x001A_A­Ñ¿D_x001A_p_x0019_AÎÏÞi'%_x0017_AG_x0002_i_x0001_s_x0019_A'Þ_x0016__x001B_&gt;ã_x0019_A_x0005_K0_x001F_K_x0017_A9òÁé _x0017_AOÓ_x0006_Zô*_x001B_AM_x0018_OMÖ_x0018_A_x0003_b¹aÿ_x001A_A:_x001E_Ý_x0005__x0001__x001B_Aç_x000E_ÃL_x0012_S_x001B_AC8Ã_x0019__x001B_°_x0018_AÆðÐ±õ_x0018_A_x0007_¿Ìµf-_x0019_AÖcCRÔ_x0018_Aog¿«_x001D_A½_x000C_q?AM_x001B_AÂÖþ\¤_x0016_A8_x0019_&gt;!Z_x001C_A$¯Ï¡&gt;_x001A_AOê-¡~¡_x0016_AL^¡#­_x0016_AF_x0011_)³£F_x0019_AlJ§_x0011__x0015__x0018_AöÚmò_x001A_AªZ[_x0003__x0005_ó3_x001C_A_x0005_3yýy_x0008__x001A_A?Í_x0007__x001B_á5_x0018_A6ø!&gt;a¸_x0018_A*IYeõ_x0010__x0015_AX,Aú_x001C_AêíjÒµÀ_x0017_A ~ZW_x0018_A_x001A_&lt;¢]_x0018_±_x0017_AG_x000F_9×K5_x0019_AJ_x000B_®F÷_x0018_A+¬ª_x0001_L_x0019_AC(ý_x0012_Ë_x001B_A$¹_x001E_P_x0017__x001D_A]ÆÒÖõ¿_x0019_AõðÅê÷_x0018_An_x0003__x0003__x0001_TQ_x0016_A£ý	3iq_x0015_A(«ÏNP_x0005__x0019_A_x000C_]á_x0017_A;_x0019_cs¬_x001B__x0018_AßdÓ;¨_x0006__x001A_AÕ-`_x0004__x0019__x0017_APgîªä_x0019_AKv.DÆÊ_x0015_A|ºóG5_x0018_AÖ_x0015_ü|ï5_x0018_A_x0019_Æ#V15_x0017_AÆ_x001E__x0003__x0002_v_x0017_AjSÂÌN_x0004__x001C_A2¥$¹_x0016_®·ÀgÜõÝó\ÎÀ_x0001__x0003_;èýMÆ¾ÕÀÏût[§ÔÀ¼¤,_x0006_¬ÇÀeÐÓ_x0019_«JàÀÈ]PKËÀ_x0005__x0006_D_x0004_åÀ~ÃÁºú8½Àu¥\ç	¸ÀY°Å#cÔÀ_x0001_Ô_x0004_zÀ2_x0004_ÿÙÀ*y¤¥ôâáÀâ5´»õöÁÀÆ_x0005_3Ú_x0008_ý§À;÷vî¨ÀÀÍâý_x0016_ºÒÀ«s½ÎMÕÀí»Î_x0013_¤+àÀ·D`¸kM£ÀSK7kÂ_x001D_äÀn¢k!ãÂÀ±ì&amp;U½¼·ÀæªP\wS|Àç¿)ê­ÍÀ\ã}¶¥QÐÀ$_x0002_Q_x0005_2\ÕÀÅØ[5NßÞÀ®ÖåzÀÂ¹ÀBèÙÞÊÀ]_x000E_*é·.ÊÀÒe=häõÈÀ__x0017__x0001__x0002_µû¼Àª²_x0018_(¬£ÌÀ_x000E_BVc·&gt;ÊÀ¢0_x000F_ÀðL¦PÔÛÀ°Ê"Á|ÎÀ»Eåª\ÈÀd$ô¤§#²Ào_÷gÑ³À}4d{ïÀ«»Q ¡ÓÀÒCàSÑÀüæ® _x001C_±Àt©ª´¦À¾rôp0ÕÀ_x001D__x0004_ ËÀVlÇwjÏÀ_x0018__x0007_;ï&lt;iÀ½Å$*¿òÛÀÃ__x001F_ôZíØÀÏ{&gt;ºYÒÀ_x000B_ÂhK×ÒÉÀýÿÿÿ,_x0001__x0001_,_x0001__x0001_,_x0001__x0001_,_x0001__x0001_,_x0001__x0001_,_x0001__x0001_,_x0001__x0001_,_x0001__x0001_,_x0001__x0001_,_x0001__x0001_,_x0001__x0001_,_x0001__x0001_,_x0001__x0001_,_x0001__x0001_,_x0001__x0001_,_x0001__x0001_,_x0001__x0001_,_x0001__x0001_,_x0001__x0001__x0001__x0002_,_x0001__x0001_,_x0001__x0001_,_x0001__x0001_,_x0001__x0001_,_x0001__x0001_,_x0001__x0001_,_x0001__x0001_,_x0001__x0001_,_x0001__x0001_,_x0001__x0001_,_x0001__x0001_ ,_x0001__x0001_¡,_x0001__x0001_¢,_x0001__x0001_£,_x0001__x0001_¤,_x0001__x0001_¥,_x0001__x0001_¦,_x0001__x0001_§,_x0001__x0001_¨,_x0001__x0001_©,_x0001__x0001_ª,_x0001__x0001_«,_x0001__x0001_¬,_x0001__x0001_­,_x0001__x0001_®,_x0001__x0001_¯,_x0001__x0001_°,_x0001__x0001_±,_x0001__x0001_²,_x0001__x0001_³,_x0001__x0001_´,_x0001__x0001_µ,_x0001__x0001_¶,_x0001__x0001_·,_x0001__x0001_¸,_x0001__x0001_¹,_x0001__x0001_º,_x0001__x0001_»,_x0001__x0001_¼,_x0001__x0001_½,_x0001__x0001_¾,_x0001__x0001_¿,_x0001__x0001_À,_x0001__x0001_Á,_x0001__x0001_Â,_x0001__x0001_Ã,_x0001__x0001_Ä,_x0001__x0001_Å,_x0001__x0001_Æ,_x0001__x0001_Ç,_x0001__x0001_È,_x0001__x0001_É,_x0001__x0001_Ê,_x0001__x0001_Ë,_x0001__x0001_Ì,_x0001__x0001_Í,_x0001__x0001_Î,_x0001__x0001_Ï,_x0001__x0001_Ð,_x0001__x0001_Ñ,_x0001__x0001_Ò,_x0001__x0001_Ó,_x0001__x0001__x0001__x0002_Ô,_x0001__x0001_Õ,_x0001__x0001_Ö,_x0001__x0001_×,_x0001__x0001_Ø,_x0001__x0001_Ù,_x0001__x0001_Ú,_x0001__x0001_Û,_x0001__x0001_Ü,_x0001__x0001_Ý,_x0001__x0001_Þ,_x0001__x0001_ß,_x0001__x0001_à,_x0001__x0001_á,_x0001__x0001_â,_x0001__x0001_ã,_x0001__x0001_ä,_x0001__x0001_æ,_x0001__x0001_ýÿÿÿç,_x0001__x0001_è,_x0001__x0001_é,_x0001__x0001_ê,_x0001__x0001_ë,_x0001__x0001_ì,_x0001__x0001_í,_x0001__x0001_î,_x0001__x0001_ï,_x0001__x0001_ð,_x0001__x0001_ñ,_x0001__x0001_ò,_x0001__x0001_ó,_x0001__x0001_ô,_x0001__x0001_õ,_x0001__x0001_ö,_x0001__x0001_÷,_x0001__x0001_ø,_x0001__x0001_ù,_x0001__x0001_ú,_x0001__x0001_û,_x0001__x0001_ü,_x0001__x0001_ý,_x0001__x0001_þ,_x0001__x0001_ÿ,_x0001__x0001__x0001_-_x0001__x0001_T¸¿1~)ÕÀòn]=ÐÀYIÐQN×ÀV_x001E_Ö8| À9Ë¥._x0010_ÂÀÄÓN_x0011_ÉQÀõâº_x001B__x001B_ØÀ_x0013_Ù©õõoßÀê¿ÙroÖÀ_x0002__x0005_*s4q_x0019_KÏÀåC1G5 ÀãLÒ¨è_x0010_µÀïy·_x0006_I¤Àü5#_x0015_åÕÀ´û¿_x0005_ jÃÀÎ{_x0011__x0010_¶ÂÀÞ8Ö£qO¸Àÿ_x0004__x001B__x000B_æËÀ|f_x000C_êÞ·Ào!ËvçÌÀ?¾ÑÀÅ&lt;Ö6ø¹ªÀ¦#÷	ÓÍÀ©£d_x001A_ÑÀZ¾µo_x001A_Ë¯À·îpû¶ÕÀ{WðjUÊÀ_x0003__x0015_Þ_x0001_ÂÑÑÀ_x000F_.ÅþØ¹ÀAûí_x0008_ê_x0012_ÐÀC_x0016_X_x0008_4~ÓÀ\_x001D_ã!³©À_x000B_*[_x000F_÷ãÀ1Ø¬#GÈÒÀ_x0013_÷û±ôÚÀî_x001A_9«ïNÛÀ_x0015__x001E_äÌÒ&gt;ØÀÍÜý2?[À¢YÕS\ÑÀwLN:Í­Àº8ß}_x0001__x0006__x0005_ÕÀnï*ÐßÀ±UMIX0×À·|ÚbÎ1¼Àº#mÿ_x0006_ÔÀÊÏ»_x0002_¡§Àn§ÞÍ_x0004_ÆÀ$_x001D_l,â°À#Æç%¯*áÀ¢w ¥3î¾À_x001A_%²!LºÀ\_x0018_e-·?ÔÀ_x000C_.É_x0012_\^ÁÀ¸_x001A_,Ú_x001A_.ÆÀáÑ ÊøÅÀ¸U\_x0002_¸¡ßÀ_x0017_³­«ÉÕÀjå_x0014_(_x0011_AÞÀxN_üÖë¯À©¹ú_x001B_ÃºÀU §¯y_x0005_ÊÀ1|@%°¯À_x001A_	p_x0003_ëÀ×Ú²©þÜÀì¹wñ_x000F_·ÙÀdLW#ÊÀjýæ*·ÀxädH'@´À_x001E__x0018_\m_x000C_f¼À_x001D_|ñ´ÄÂ»Àtâ#ÞGÞâÀ~(_x0016_Õír©À_x0003__x0004_}Ô Kù£¹ÀþÝß_x0005_ðÙÀ_x0002__x001A_óÜ0_x0010_¼ÀÍöÐôâÀ]¾AÒjáÀîùv;m$ÂÀñ¶BÍÜÀ÷Öc_x001D__x0012_&lt;ÓÀq _x001E_*jÕ¸À57½À¦ÜÀ_x0016_Ã_x000B_gZÝÀ£p_x001F_ei£ÈÀ_x000C_ÿßå¾8£À+ÔyHv¯À_x0011__x0001_S_x0004_ÁÉÀµf_x001F_¸VÝÀý_x0014_g_x000E_P{À~RÔK£ÊÀö¢7;ý¡Àhªõó?8ÐÀjÐ_x0001_ñÆÚÀ¹¦Ì_x0002_öuÕÀ(c®_x001C_¶Àtþìè_x0002_ÔÀ;É=ÑÿÀ%i³¨_x000F_×ÀXÔ×&lt;M9³ÀÉå©¨SµÀ_x001E_jßr_x0018_ÐÀaRß_x001F_?!ÔÀÇ,rSÜ¹äÀª_x0011_Ë_x0002__x0003_Ê«ÍÀ_x001C_t_x0008_wÃÀþ_x0014_Á?_x0006_ÄÀ_x001B_36`_x0007__x000D_ÖÀÕ_x0008_É_x0018_µÀ¸½_x000C_oÛÀv&gt;}'ÞÀÛ`M3­+ÒÀ0Ã®¯	ÝÀeDÏrBÇÀ3µO5ÕÀ@]c­_x0019_ÜÀ¤`xZ3ñ¤ÀéÕ_x000C_³ÅÀþê?_x000D_UT»À,dï£ªp·À³_x0014_kªe_x0012_¥Àä_x0001_Ë¡Ò·ÀK_x0004_'°uïØÀ¼}_x001D_2Dz¹À_x000C_â¦;Qy¿ÀÉu^Oãv¸ÀÆ$àù´ÀF²íZô½ÀE_x0019_Þ_x0003_·_x000F_ªÀ_x0003__x0007_AqáËÀ%Ã¬ëÎÆÀ$c`s¬_x0017_ÚÀ_x0001_£5¯? ÛÀ^Ú´ÑÈÀsþ õ_x0012_ÙÀ¡¦ÏoXëÍÀ_x0001__x0003_¨_*5ÑÀ_x0019_ï{ª¦#âÀg&lt;7Û_x0002_ÇÀ²Iäß_x0017_ÁÀ_x0010_/@Í8ªÀH9úH_x001D_ÛÀ:ànö¨ÒÀ_x0006_Q3¸­ÈÀ_x0010_Ò\º,µÖÀæz2UÀÀ$¤ÒÈÑÔÀ.@ÀÁÀ_x0012_6àÈÀG^H&gt;=ºÏÀy³±áîÊÀö_x0008__ÎTÀôé÷OÙçÀµ_x0016_Q9rÁÇÀ!-[:ÁÀ_x0001_`«§_x0004_ÉÀzÜ&lt;ëhéÜÀk{_x0001_ÞàÀK_x001F_UÔi`ÉÀy7¨c_x0001_?¦À»_x0019_9¡7×´ÀDá@áÀ¦í_x0012_f7ÓÀÀÞËøHàn¡Àú+(ùÒÀÃ¦]ÁX±ÀÁÑ¬=¯#ÒÀ_x000E_Qcë_x0003__x0004_tÍÀ¹Õ?_x0001_¢ßÀ{Çà&lt;ØÀÑGåâa¸À\o"ë'1ÚÀþ¦_x001C_þÖÀ:~L7ÀÄ®æ9TJÎÀ_x0010__x001C_G éÂÀD³Ê_x0016_?!¯Àc_x0005_¸_x0013__x0003_RÓÀ_x0012_RE1J®ÔÀÀå_x000D_¢«¼À:ß3o¨öáÀ])_x0002__x000F_(¨À¾%ë¦W_x001C_ÈÀR¬_x001F_¶lâ¾À=µBU_x0002_Àh)ËÎr°À;mô÷ØµÀÀNÃEÀfÀ{Û*Ñª	ÙÀ$ç_x0013__x0007__x0001_ÎÀò`;ÇâÀÜWb­J!ÕÀª_x001B__x000C_Ðh_x000B_¯Àï"&lt;06¸ßÀ@4"º7+°ÀÉ£¬ì&gt;_x0013_±À´ì[:'IËÀ_x001A_Ñû?_x0008_ÙÀÄp¾fÏÎÀ_x0003__x0008__x0002_{ÛÕ_x001C_hÁÀoÛ¸¥ÏÛÀ_x0001__x0016_¦ßËæÀ@&gt;ô_x0017_°æÖÀöK¿&lt;+ôÏÀcÄ-Æt`ìÀÇâ&amp;_x0017_Ì»¼Àb7ÉýÆßÀt+údÕ²À_x0010_æâe_x0005_¹ÊÀ_x0008_õTu0:Àñd_x0018_¥_x001F_ÁÀ/:äÂ!ÓÀ¡¢ÌàA_x0005_ÒÀW'³ç­ÕÀÔ_x000F_ð]ÇÀMÔ5~	ºÓÀË%1Ë`Ø¨ÀØäf_x0004_`ÇÌÀ99_x0018__x0002_²1ÈÀ¼N_x0007_|_x0013_ÄÀ¤àã«tÂÀ¬½iv_x0011_ËÀæiG©kàÀ#f¯£ÒÀá·h_x0015__x0006_¾À_x0018_J¤3å2À2GgÔÆ»À_x0018__x001B_O_x0008_U_x0019_ÈÀrÙ4y_x0007_ÈÀü¨Ã_x0019_L»À_x000C_|Ñ_x0002__x0004_ûª©ÀôNBx¢9ÍÀP_x0004__x0002_í×AÕÀé2^è3×À$_x001B__x0011_&lt;ÅÀ_x0013_ÀÉ_x0003_ØÀÞâýãdxÓÀÐ«oïÜ¡ÅÀ3à_&amp;¤ÀÃ2_x0008_ÄTÖÀw!ç_x0006__x0018_ÖÀ_x001F_I½_x0001_"ÛÀÏd]_x0006_ºÀÕ_x0004_ïÐþ¶À&amp;Ã_x001D_ÅèØÀ?ªy2 iÉÀÚÈÙ®O¼À_x0017__x0011_Ë.ü`×ÀÌSÞ_x000F_£@ÀÀ_x001B_.ÕXÕÀM__x0007__x0016_D×À_x0006_NÐ¨«ÖÀTC_x0016__x0018_°4ÒÀ§_x0018_2¸'î×ÀÓ¿ºøNDÓÀ'_x000E_ç_x001C_8ÆÀÈG&amp;P_x0002_±ÌÀ_x0010_¥û&gt;_x0015_dæÀvê_x0011_ÙbÎÀ³`&amp;ºªÕÀÆø ìp:äÀ?ÔE_x000C_ÒÀ_x0003__x0004_ùðýÂîÂÀÀ=\ã_x0002_£¾ÀâEôýD	ÕÀùzâ_x001F_[ÿ´ÀËc®sé´À9­_x0017_©'´àÀã7_x0003_L_x0011_·Àã_x0018_Ãú$»À_x000E_!à4~¨À9¾_x0019_æØÀNçèhºÀvÃ_x001B_uzuØÀ{N`}!IÇÀ_x0014_Õ&lt;@êáÛÀ.°êþ_x0019_.ÀÚ8_íÀÀ_x0017_×	;YÀ(_x0003_2p_x0001_ÂÄÀPÝ¡Ñ8_x000C_àÀÁ_x001D_Ø'¶_ºÀ¥_x0007_gQø8uÀ_x0001_@.d_x0019_ÒÀ_x000D_¬Ø2êÕÀñÝÞDÞJ¸À§"_x001B_¬_x001F_ÃÀ,/Ï_x0001_ÌÒÀò«ë!¡¥À&amp;_x001F_Ûq_x0012_ÑÀðS_x0008_+ØOäÀ õ²&amp;ÃÅÊÀ¸âµtÏÀ_x0004_1_x001B__x0001__x0002__x000C_HÙÀ&gt;Üou¯XèÀ_x0017_vØÖv Àqùô¡_x000F_ÍÀ`¨ªÀ;lÉÙ_x0016_WÀ÷ÓÊ*÷·ÀRÞS³ÆêÙÀ²ýG1ÀÀäÀ0_x0015_ü0ÁÀkÔ}|rÆÀ­¬±ÏÆÀ_x000F_Á b.À8_x001F__x0017_|Ç²Ànÿå_x000D_A:ÃÀ/_x0014_r_x0007_®jÔÀµ_x0006_U¥Àé*ýËÓÞÀ/._x000B_ÈÂÀ(ÿd_x001E_½UÄÀûÀ9ÂÀ_x0012_Ýÿ_x0014_oÎÀz_x0001_mÖ|ÄÀóÆlw_x0017_ÅÀ"TÝ_x0006_ÖÀWb_x0019_h±Àòð ¦N_x000D_À&gt;ýÐ_x0015_^ÙÀ¶ C°±sÄÀ_x0013__x001F__x0018_jÀÀä_x0013__x0012_z&lt;×À_x001B_À_x0017_måÄÀ_x0006__x0007__x000C_ô?Þº6ÂÀ.qÌwæ¢À¼ãºòÂ/¯À_x0005_¯ïØÀ{¾0!1À_x0006_þJ­®¯ÅÀM¹0@zÄÃÀE_x001B_Â8Æ£À­±v"^ÓÀoÂLÔ=.À_x0018_]_x0004_tÂÀZãÊLfÆÀ|H&gt;%\3¬À¶ê_x0014_­I&lt;ÍÀ|Sú=_x0001_OÀüá_x0011__x0001_Éç ÀýÊÒèÖÀj®|b¼mÊÀÕæ¥¦m¹À_x0015_Ñ#/#®´À&amp;sÁÇaÆÀèY_x000B__x001C_&amp;´À±¸Q¦_x0008_¾À%Òg±Q£ÐÀ×»©A_x0001_ãÀ_x0010_ãàî)è¨ÀAÛ_x0003_eò~Àñ_x0001_ç?Q_x0002_ÚÀ_x000B_Ö_x0013_z¯º©À©Ñ á$£ÀA^o,_x001F_ÂÀ¼,á_x0001__x0003_EÀxa0rY»ÙÀªãLÖéÒÃÀT´UÍ¥ºÀõ.V¡,ÈÀ«Ù$!ÖÀ_x001E_(Po_x0013_MÌÀC^á)ÇÀ]û¬Ø9ºÀ+_x0003_ÿêÈÄÆÀÏmkãb@°ÀÇâ²ªëâÀÝ[Ì_x0002__x0016_ÌÀ_x001C_ª®PÜÀÏ_x0015_»cð²À_x0006_P_x0004__x0001_ØærÀ_x001D_ÎyÆlÎÞÀ«ìäãdËÀÛêÔÀ¼[©Q·ßÀ_x000E_æ²åoàÀ_x0018_X-=lÊ²À0_x0011_1ô_x0011_ÀF(_x0019__x0008_HHÀð	Ùs_x001D_ãÀà_x001C_W¹N(ÁÀ­äýu*ÈÀ_x0016_Nr`*ÌÀ±_x000B_Ë&lt;ÔÀM`_x0002__¤¡À&lt;_x0018_°[úÅÀ\ó,Kò¹ÑÀ_x0002__x0003_e,tùhØÀ_x0011_ÇÔÔ_x000B_aÄÀ.G%a_x000D_$ºÀ4à_x0018_ÁÀGøºó_x001F_NÖÀÝ@St§5 À§å_x000E__x001C_ºÉÀ~ÌÇ_x0006_Î$½ÀÝ_x000E_ë_x001A_c¼âÀúÓÝÅÀÊ"U?ôÆÀI÷_x001D_8£×ÀgÀæuáÀ_x0003_\­_x0008_"ÃÀ_x0003_osä_x001B_xÐÀØ³vÓÒÑÀË9_x0014_(fÖÀ»É/~ç=ÛÀM&lt;¸ÌÆ+§À_x000E_Ò_x001C_&lt;$ÄÀ_x0001_ª7mÒáÀ_x000F_æñÁÃÀ/_x0005_-ù;°ÀÂ¶vVÚ?À_x0010_A^´WúÆÀ_x0001_KÛÔÀa|lNæ~ÒÀ_x0014__x001A_.{MÚÀ·§}rËÀs_x0003_?_x0019_Àþ¾_x000E_3º³À$Æ}_x0018__x0003__x0004__x0002_À[Ê_x0018_ÑÀ_x0016_o_x000D__x0015_/æÀ»ØSN°yÑÀ_x0010_¥T½|ÈÀ_x001F_læ_x0019_÷4ÅÀ_x000F_î¿óÿ	ÒÀfWðµ¤ànÀõ*¼¸ÞÖÀv­æ%4ÄrÀ'¡OÚÔÙÀ_x000F_ä_x0013_½ËÀk_x001D__x0007_Ö§½À~íßhqÎÀÞ»FaEÖÀkF¨¾¢Àµ×ðÀæÄ)Ä`?ÄÀU´Ó_x0014_.³ÄÀÐ iÞmÀ*á»ÓÀÈ7\_x0005_«£Àùæ¬R_x000D_ÔÀn§IU'_x0017_ÖÀUyÄlÑ×À_x0016_Üf)ÙÝÜÀ÷b.*s`ÀýÊ_x0003_Ü_x0003__^Àz¸_x000C_*Ô5 Àrj¾iÎÀß'_x0001_Óï³À6Ñ(oÔÀ_x0002__x0006_µ_x0004_Ñ_x0015_ôÌÀÜñQ_x0014_´À×D ÎÈ_x0018_ÇÀµÃ.¸_x0018_+äÀ_x001A_Zj_x0002__x000F_!âÀuâÑ2TÓÀ¯@;.&gt;ûÀT¯$UÕÀ;_x0003_ÝG_x0013_ÛÈÀ2_x0001_­ýL_x0004_ßÀ-ÕÊ/A§À§áêÿ8ÀÀ1äC&gt;­§«À_x0017_2èÐÂÀ_x0016_ô_x0019_Î[ÓÀÿ_åEíôºÀÿy(ÃûÄÀdü§oQÁÕÀ_x000E_%hØN¦ÀeM=_x0010_ÐÀË;_x0014_³À_x0001_á',ÀÀ@tkCþ¼ÀYy_x000D_æOÐÀmRN;.ÑÀA(¹_x000C_´ÏÀg_x001E_lÄÀ ¦_x0019_aÑÀ7_x0005_%_x0003_ÄÀq§6$ðÑÀ,ê_x0001__x001B_?ÉÀ7bÛ§_x0001__x0004__x0016_µËÀzñ_x001D_úÀ_x0003_­Å-N½Àï,_x0012__x0008_&amp;­ÀiôBUZ°Àºó]¡¼*ßÀG;øtÍuÓÀíO_x0014_½6ØÀ_x000E_÷hèo²À_x001E_ yVYÜÉÀ~' DÐÀµ­ÁæqÍÀZ_qºõ_x0019_ÂÀ¢ö_x001B_ßµÝÀÄq¹¸ü"ÌÀ«_x001D__x000D_ì|tÄÀ:_x0013_%Cªû¥Àâ_x0006_.F	ÇÀöèOê\ÚÀ+0eO~ÄÀ7Ã ³~¾Àh&amp;_ ¨¶ÀxÙ_x0014_Ñ«ÉÀ_x001B_þÄ&lt;hwÜÀ\AÑ_x001B_Å_x0018_°ÀÐÂ_x001D_ä§ÂÀ"^_x0002_Ú_x001A_£À_x0012_ÜõcËÀ_x0016_[d]¼ÀÄ÷vßÚ]ÏÀ,0&lt;Ð¡ÞÀÉí_x0016__x000B__x0008_$ÆÀ_x0001__x0002_ß_x0014_[¾éåÀ¸~_x000E_Ãg¥À"XÄy³À_x0006_H¬½ÍóªÀé_x0003_:.rtÅÀFßT1_x001E_©·ÀVaÛ6ÄÀëï¢_ØÀ_x0018_QøÕòáÀÈÇLUõ_x000F_×Àûv®W7ÇÀ_x000D__x0010_\ÐåÉÀ^_x0011_ê.ÌûÑÀå_x001B_«^&lt;ËÀðPmG¾ÀÑ&amp;	«)ËÀ}§5èØÀo&lt;ÜÅPxÌÀú`±_x0013__x000D__x0003_ÛÀbë-ÍkáÕÀ&lt;ÃNÞÀ]¢ÊzÓÀCRr|áNÕÀ2#QK)·ÀZëÒoy)«ÀÅGa»?yÀvîy3Ç}æÀ_x001A_æ«¯_x0008_¦À&gt;K_x0014_,Á¹À$L&gt;ÆæàÀß_x001E__x0011_å¡ÕÀ_x0018_íK_x0001__x0002_TíÊÀ¯h¾_x0002_áÀÐ_x0018_ðHNe´À°o.ç×í³À_x0003_ÑºÙÿÃÀ(.×Î_x0011_ÏÀ_x0010_DðLZ×ÀS.}_x001E_ ÀÀÁ"W4HµÅÀ1bÂ_x000E_Â¯ÃÀtãD['CßÀ¹ÉÀ~')²1.®ÀØÂN?o_x000D_ÀÀ_x0013_?_x0012_=àÀÑÇ§É[àÀ_x000B_É{_x0003_iæ¶ÀyóØú1_x0004_ÂÀI)í_TªÓÀ§¢Û_x001C_ÌÀ"a¶2_x000C_·Àf_x0005__x0007_Êf¥ÑÀS¡Dª_x0013_ÄÀË úáÝ°ÀqYÃ-ÏÀND*YÜÀ_x0016_µô+_x0014_ÁÀ¿_x0003_÷_x0006_:ÒÀµiÕ ~ÆÞÀ_x001D__x000E_b}}DÑÀ_x0014_)t_9_x0004_áÀÊ`'ªÅ ÔÀ</t>
  </si>
  <si>
    <t>b04aef8f6d670b88c5341f13636a8d85_x0001__x0002__x0011_Ã3 _x0005_äÀEúN5ÏçÜÀnh&lt;AÏÀ_x0016_r_x0014__x0017__x001C_¥ØÀú)?¬LR½Àïû¾å cÁÀå_x0001_ãÍ¨_x000D_ÊÀ¢WSµÉ[àÀv¡û©_x000F_ËÀhÆnGÖ5ÑÀ²Z»{¼À¶_x001D__x0014_s¦ÀÐ_x0013__x001A_@JÀL@x=ö¹Àö_x000D___x0015_ß4ºÀ@Ì×ïFâ»À|ÀØª~ÐÀnÄ3D_x000B_çÀ=ë¶Nß¾Àûºæã_x0003_ÂÀºd·À£ÞöázÄÀa5^O¦íÀÚ_x001B__x0001_¯CÏÀtÇg_x0002_ÀÀ_x000C_Å1²dÙÀ#ð3_x001D__x0015_»Àù¯Ä_x000F__x001A_xÉÀY£2¾kÈÀ_x000F_Y9÷'ÆÀ_x0011_ÚÅk/ã½ÀxµÙ_x0001__x0002_1Ù¦Àµ,CVÓÀd_x0002_¿½ßß´ÀTÌ=µ=ÛÀ![XV_x000E_ÌÀT1ê_x0015_ÉÀ¤­Ôß4ÊÀÀÑ\"w_x001E_ÆÀLÎw­_x0001_½ÑÀ2ãÂ²ÅÀöõ6~quÊÀ:·Â÷_x0011_ï±ÀB2"_x0018_ÓÀdÈ ¸ØÀ:_x0005_]l¿àÀ_x0011_@@Æz5³À¸W×'MÑÀ&amp;aÝJnÉÀPp_x000D_w%AqÀd_x0001_½5wÀßØ_x000C_aÏÜÔÀéûá_x0011_ÛÕÀ_x0004__x0013_GtµÊÁÀÿ_x000E_'  ÒÀ*_x0008_,_x000D_XÀÀhgÕ_x0019_!À`¸q©ËdÀ^p9_x001D__x000B_ÓÀ"$;_x001D_\Â§À8Þ½Þ4æÀ.ö;ØÉÀ1CW0q½À_x0002__x0003_Òñ¬é_x0016_ÀÚÀØ_x0007_ÄjfÎÀ§H~«ËÀÓö_x0003_h àÒÀ¤KtýÈ¹¬ÀïÎ¥_x000B_V¼ÀÎ_x0008_#s_x0001_ÓÀk_x001F__x0002_ÀTùxÀÓ&lt;ðè¶bÀ®F=Ï?ÓÀBmql¡3ãÀK _x0016_AðÄÀÓéçýÊÀö=ÊñÈüáÀÉ§_x0003_ªjÄÀJ¢È	×Àc_x0018_Ó_x000D_¡&gt;ÙÀ¶ï¨ëü:ËÀdLã[ß¯¿ÀkÒ¦ïÀ5¹_x001D_Ê_x001D_Ö²ÀmÎ7ôØÍÀ_x000C_:ºô	j£À_x0001_ê¶C4áÀÒ­5¶zÀ_x0007_q'_x0002_v_x0003_½ÀàBX)«_x0016_×ÀïÉÔ_x0006_ê±ÀîLMV¾ç»À_x0019_q[dèÚÀ_x000C_Òm%ÀÆÀm©Ú_x0003__x0004_ïê À#zNÖòÀ_x000C_Ãõ¿ç¹ËÀ~Iß_x0012_´ÇÀ5«wäÍÿÇÀo9ôá9ÏÔÀ2Éö_x0001_×ÀÕ_x000B_;ß_x001E_ÙÀT²ÿi@ÀÂ_x0003_é4+ÅÀxÉo×0¾Àpé_x0018_ÊÀÝø'_x0002_HÀ9U¡EO¸zÀ_x0018_K¦³|ÏÀïZÈëîÿµÀ	Î_x0004__x001F_«°À¿¦Û_x001F_B©ÅÀP£î_x000B_¤À~øeKtÝÀà;¿_x001B_P°Àô³5EuÀ_x0018__x000B_$Ó#ÄáÀ1·VÍÀP,¯þ½À^UôcÅ~Àò¿_x0012_À.*¾À%_x000B_eÐ(ÍÀ¯x%Ã4qÀÀtÄôÈªÊÍÀBUÅJ"ÞÀr	°d_x0017_s±À_x0001__x0002_ØKJ*¢ÛÀfÌ-,_x0013_ñÃÀÑØ_x000E_R¿À¨_x000C_&lt;é§ÃÀðX,æVíÊÀ_x0007_½sùÃÀ&amp;éc.²ÆÀ_x0012_Ü_x001E_ÈoÉÀÃg_ÇÀÌb¸R~ÛÀ¤}'`Ì ÃÀ'â½ðJÆÀØ+,¬¹ráÀ|_x0012_d_x0016_·ãÀê0Ë_ÉàÀÿpã_x0007_ÜÀ_x000C__x0006_WöaàÆÀ_x0007_&lt;]ã!_x0019_²Àü,w¹_x0002_)ÛÀslÛ_x0019_¨PäÀÐ,~ÒKâÀÀé_x000D_¬ÝÀznú_x0017_d÷ÐÀfËshnÜÀé®æÅÅ_x0010_ÐÀýØî_x0015_å(ÐÀ_x000B_n%§WØÈÀ_x0001_Á_x0019_þ°ïÊÀ_x0004_[ÆµHÊÊÀT²¯ÿÀE.Ó_x0003_{DÁÀ-ß*r_x0002__x0003_/¨½À_x0003_¥gt±ëÄÀà_x001F_Ã_x0017_¦ÅÀíùø¨âÀ× ålà¬°ÀnRSJºÉÑÀ±¦zE_x0014_ÙÀóÌ_x0012_Û|À,_x0018__x001D_é?×ÀÓéèB° ÀÑ¨lDãÀ5æ_x000C_£l±×À_x000C_~	iäÓÀr_x0015_$ä6_x001F_ªÀ| _x0001_õËñ£Àå`Æ[gÞÀ_x0013_Ð]×ÝÃÀ¸:½ö_x0005_ÁÅÀ ³_x0018__x001C_0äÀÑv&lt;¨ïÃÀ54Rs¼ôÓÀ_x001C_¤Ñû¤ËÀróRÎb}âÀu_x000E_hå¤î¿Àä­TD¢_x000D_«À_x000B__x0007_ø_x000B_8 ¹À1Y_x001C_Àð_x0003__x0008_ÔÙQÕÀÈ ÑB©½ÈÀ3FWëÑÓÀ_x0018_ÉÀÜ÷È3_x0013_»À_x0001__x0002_¢T	&amp;ëÆÀßé	sÈ×ÀmFøßâÁ¿À¢íÖ)ÈÀ'ü¥²`LÀÀòÿè*·_x0004_ÔÀ¶ÿl6CÊÀ_x0016_§qr_x000B__x0019_±À_x001E__x0011__x001D_FÇ¾ Àþ±ØsA0ÔÀ_x0006_$®_x0019_»ÌÀ'}_x0019_HGjÕÀ»Ko_x0004_k¿ÓÀ_x0015_Úç__x0002_v¥ÀÇb¤_x0008_÷óÆÀY$_x001B_%¡À_x0001__x0018_Æ_x000D_¾_x000C_³ÀÜdX_x000F_áuÞÀÃ¤ê'®°ÀiykA³ÙÓÀ_x000F_eI·&gt;ÕÀ_x0014_n_x000D_+à¶ÀÐ0¡9öÀõH\hÐÀ¼Ä?_x001B_ÇÖÀÕÁ_x0014_¬À¢_x0018__x001C_,AºÀ_x0001_ ÒÏfgÌÀ~ÊKMþîÁÀ_x001C_L_x0014_ÃÕÀ+fÍ_x0016_+UÕÀ:J_x0005__x000D_Ê£ºÀ&lt;Ú	{O\ÅÀ£¨ 9Ì_x000C_ÃÀW³tÉ_x001D_¹ÀÀG]ú_x0001__x001C_®¤À'ì_x001F__x001C_Ò ÂÀ_x001D_³_x0007_Â ¶¾À_x0015_®¤P¼ÃÀ7ÅÃ»¼_x000B_­À°ºl*+ÖÀzá·_x0004_u¿Às£_x0003_O_x0001_ÁÀ¤_x0008_÷Ã^fÑÀ4¢q]öV´À_x0004_ó£5·ÓÀ_x001C_*j_x000E_¦æ¼ÀÓ¬Wc³Z¿Àj2|rhÃÀÿ_x0017_ê¬ÝÀ¥z_x0001_¿ØÀD@ó__x001A_þÌÀ_x001A__x0012_Ò_x0002__x0005_qÖÀ,5@Z¨ÛÀ_x0015_&lt;2)¦_x0006_À;ÁeÒxÜÃÀ.Y³U¬¥À_x0014_¤¡_x001B_Ô®áÀ6i_x000C_þeF²Àâ¡_ß«ÀãsP:_x000F_¦ÌÀÓ¬¯O&amp;òÕÀ!s_x001F_GQÈÀ_x0001__x0005_å(È_x0011_&amp;¢ÀÛ_x0014__x000B_ _x000B_Ï£Àë)ªÑkf¯À_x000B_å³ÎÀU_x000C_e6_x0012_ÍÀb_x0013_?X3àÀ!N?+ÐÀtÚQi_x0003_ã¸ÀÄ_x0008_¿A2ÜÊÀ¹ÑW_x0006_W;»ÀÉ_x000B__x0018_ÁÂÀjº:9ÎÀÄÜ¹u¹ÖÐÀ¯¥zPÏ´ÎÀ}jcÓ_x001E_×ÀyéÜGÂÀìk_x0013__x0007_ÆãÀÅZL_x0005_ßÔÆÀ£ïD4õÙ¿ÀL_x0002_ÞåIÇÀ&amp;í_x0001__x001F__x0004_ÕÀ¸§w¸¿®Àa_x000D_ùÚîªÁÀºÑ¾ÔäHËÀGzü®ÐÀ&amp;É¡_x001E_I?ÂÀ*_x0013_3Ñ±Àe¸åe£ÀG7_x000F_±[ÐÀò_x001B__x000B_,Ü5ÖÀ4÷IÏ_x000C_UÀÑt_á_x0001__x0002_ô_x0018_ØÀêÔV44ÃÔÀé7Ì´½ÀKCâìïÏÀ_x0019_Ç_x001A_6LÖÀ_x0019_ÛØ%G¶ÀõçmàÀå_x0001_ÿ ÍÚÀ_x0013__x0012__Ì_x0018_¥À[wê»_x000E_ÝÀ;§ ²âÀæU_x001C_èÈÀ¿OÀ_x0012__x001F_ÜÄÀÀ_x000E_ÚzÜÀÅ_x0005_YFIÅ«ÀS`wÌq[×À_x0010__x000D_p*yÓÏÀân¯ïàÀa	è-_x000C_À!c7Ò_x000E_vÈÀ_x0002_CY$î§Àú®¾SgÀnµ_aÈÀÀ&amp;ÄJÁÀ_x000D_Õ^dÈÈÀ_x0003_[_x0011_]Á_x000C_²ÀØªWì¼À¤±_x0019__x000E_7¶ÀÙAiíêDÀú¢_x0016_7ÉÀ¶úc½ºçÀ§x_|,6ÅÀ_x0005__x0007_M1?kÃÀoTH`%_x0001_¿À«©5PfÀ¨|iÐ¶À/VWõ_x0003_ÚÀy_x0004_º,!¥áÀ(|:_x0006_ÄÀk¸_x001C_~aíÀºERm_x0008_À¯X´F_£çÀ£m&gt;Á_x0011_ÀÏJ_x000F__x0012_'èÀ_x001A_A_x001C_I²ÐÀLðwÒÈÔÀÍ¸	lÑ¿Àj§h¤Mà¿h2¤MùÀÀr¯%7_x0002_ôÍÀ&gt;_x0005_l_x001F_ÍÀã_x0008_OÃÀj«`°¨ÃÀ9£_x0001_ÖfÅÀÀ1uÀuÕÀÀtã_x0014__x000B_âÀÛõt¹áºÀGNN­_x0018_ÃÀ(þ7ÞmêÀÛjº_x000F_ñÿÀÀÀÖÿ/ÐÌÀ¹¾_x0010_Æ_x001C_ÄÀÚVt÷&gt;ÚÀ«Iyá_x0001__x0004_Ä$ÙÀynW¾ÊÆÀÕø¾ÅÀÄ8wØDùÞÀx_x0011_óthÓÀt_x0019_*,þ×ÀÕ¸ÉåbÞÇÀ¢_x000B_[µàÿÖÀJëüì_x001A_ÕbÀ¯uÊ%¥f¶Àgqéz-$ÇÀ=_x0008_³Ë_x0012_¨ÏÀG_x0013_ªfðÕÌÀ¯"_x000F_=_x001C_ÒÀ3&gt;A~_x001A_ÐÀÙ3¥cÚÀs_x0014_jÞ&lt;¸ÀòDW/ª2ÄÀ	Æ_x000D_(*/¡Àe±Ø*_x001A_ÓÀó¨.}ÀFé~&lt;4®À_x0008_^þqTßÀ×/_x0004_75ýÈÀ_x0003_Ù6(_x0002_ÃÀTk&amp;¨ÐÀØÈ_x000B_âÙÀ_x000F_Z$Ð¦»Àì¤#¾¡ÍÀU×_x000E_Ó×À_x0019_©|}6·Àsýû6_x001D_°À_x0001__x0008_Uäïä¬ÔÀºÓ.ã_x0005_ÓÑÀ= -·«_x000F_ÌÀLBñD¢À¾hÖo_x0005_ÀÀa¹Ó_x0003_­ØÀÍ'÷-±Àô¼½_x000E_ØàÀv2³Z£q«À+=ùeûpÀ44_x0007_Úì&amp;ËÀ±í_x001D_¨æÀ&amp;_x0016_®_x0013_I_x0019_ãÀUº¬//FºÀÜ6Wè:öÔÀ¢oýüÓÀtq²l8ëÀ?ÕÙ£0ÞÀêÊòA_x001D_âÀNP_x001F_#1ÑÀîä½áMäÀUèÓAÇ¥ÀÊh¥_x0012_rØÀX&lt;_x0004_D¨À_x0006__x0002_våËÇÀ_x0006_	_sæå¯ÀB/_x0016_D¸¯ÆÀö¶]X_x000B__x0017_´À´_x001B__x0001_ô&amp;ÊÍÀKÇép7_x0015_ÒÀ¸²ë_x0014_ô ÐÀ_x000C_:ð_x0001__x0003__x001D_$áÀÈ~*$5ÏÀÑ,U%É@ÛÀ_x0002_Ë'XW­ÈÀ}^_x0001_¦ë¦àÀµà_x0012_7_x0019_UvÀí'Â_x000D_Æ«ºÀ&gt;¼`hyÌÀLé¢ê${ÐÀtFÑ½^_x000C_ÙÀÁ§ÜÞ¹À õ¯Hù&amp;¾À_x000C_JV½ À½*K&lt;»äÀçZ×_x000F_îÂÀ­yÇ:ÞÀ(ô_x0015_¦ÀGà!1ÝÀ_x0006_³D½ ÑÀÆÎ+Y¶ÁÀ-w£Z¤nÚÀ¸4ym´Å¸À3ccêÉuÊÀ½¢^Ò¤ÑÀË"]RþR¾Àù°#ÜÎÀ[Á¹-ÚÏÉÀZséÖÀÛ_x0008__x0015_w_x0001_ÇÀÜ&amp;+ó¥³ÀeK_x0004_QØÀùo_x0001_L¨{ÕÀ_x0001__x0002_ïõHÝN_x001D_ÈÀª@L¥ó¨ÁÀ¬_x0013_rÞ½ÀTëÝâ¸ÚÀ_x0013_2We^+áÀov;_x000B_/ÜÀ_x0002_xÒ­·µÀÍ[_x0019_]´lÏÀ"Í$èÊ¬ÀÓ@_x0018_N¶ÍÀ¬"jÀáÀ|À¨'åàÀ_x001C_¥þEßÍÀ¯i^Û_x0017_*ÙÀ¶õmÓ¤À_x001B_©_x0004__x0013_ºÀ°¯GÆûÔÀó£½×_x0001_ÃÀ¦ö&amp;0×°À@Oñ_x0018_¡ÀKû_x0014_¹ãÏÀØÎ_x0018_.G_x0011_ÎÀyh&amp;ÑÀ~_x0010_`»7åµÀG°¥R.ÄÀj¯|&lt;Ø_x0008_ÑÀàZHUúÑÙÀÊÕ0í_x0008__x001C_ÝÀOánLïÒÀ¿y_x000F__x001B_Æ	°À®äYzzÙÀhw&amp;_x0002__x0003__x0005_À.Z)_x000C_îÒÝÀþwÈ _x0007_ÅÀb¸d",×ØÀ[ù_Pá	ÏÀ_x0010_4_x0019__ÒÀ_x0001_â	_x0007_ÑVªÀ*¾E¸­ÚÀ«Ù£{PØÀ³5?_x0014__x001D_ÑÂÀ_x0003_o_x001E_8­,¿ÀÏt®bV%±ÀñVë_x000D__x0011_«ÅÀ"@_x0003_¨°ÀÀò_x0003_ËjÄÀ_x001D_/'§[5ÝÀ¾ÁAïÌÀ¯åIÅ¸À±f_x0007__x001F_ßåÀ°óÿØhÞ³ÀI)KnK\¿ÀaÝøïÜÀõäÈ³À?ÒÀö§r_x0017__x0019_ÊÀ_x0001_ [SÒÇÖÀ&amp;_x0006_în¾ÀbÅ¶ÃÀGlÜ¥ÎÀß¡((	_x0012_ÈÀ-G	_x0001_òÂÀgÉ_x0010_g¨KáÀ¬¥Ü	rÁÀ_x0003__x0004_â_x0018__x000C_äLÀ·A¥¯ËÃ¾ÀÇ¥êÆ³ÒÀª_x0012__x001E_BL¸À"?W%ÑÀífçöãÉÀY)©³V²À_x0002_ñíçÎã×ÀÌ~I¶_x0001_ÒÀ\&lt;ëbÙÀôÈ_x000B_Æ%_x0017_À[L°_x0017_øÚÀ_x0016_8È¼ÎÈÀ=äÔø¥ÀöÙáÙËÑÀ©Y¦çÂÀ+ÎD=eéÀa©Õ_x001C_(¾ÀàL_x001C_-8¶ÁÀodÜ_x001F_ÙÀD9_x001B__x0019_ ¼°À$ãy_x000B__x0015_ÏÀ$gÍ_x0002_¯¢ÀM¸Ø¦ýÞ³Àw_x000C_ÏÀ_x0018_ÄÀf¥_x0014_ÑiÔÀâ9:ùZaÑÀ_x0002_Oâ7ÁÀâ£ßã£JÈÀßR_x0005_EÒÀ¤_Kv,°ÄÀµ¯_x000D_§_x0002__x0003_séÀÀ_x0004_~Ôgj¾àÀ7{_x0003_«záÀ¼_x000E_O[_x0005_øÜÀ ^ÓË2ÒÀ$L_x000C_,ßÀøÇèGÅÀ_x0001_tç2,ÃÀµcF¢zJµÀ«æãó"_x001C_ÓÀ&amp;7h.ÅÀÒ¿NÈ_x0002_£ÀWð_x0007_&amp;]áÀ£Üõ.~ÝÀ_FPUÌwÀ_x0018_1®ÀÙ	L¦ØÀcÓØîË_x0007_áÀ£')¿»ðÍÀN¿ò_x000C_§äÇÀPÕ£!ÔÊÀ)YÑµÀ¬H/­YÑÀþ3_x0006_u_x0018_ÇÀM5.à&gt;çÒÀMØfNÅºâÀ¦_x001F_vª_x001C_ÕÀQ{OòßªÕÀ=zlLkÇÀøM­¥Û;ÜÀ¼7ïmØÀM_x0001_x	_x0003_¬·À_x0004__x0005_¶®	Ú¥ÀèUÛ_x0003_S^²ÀWh®b©ÖÀ  p~!ØÀ_x000D__x0019_YÝÛÀLLÁPü_x0013_Àx_x0015_Xd]¸ÑÀ-%_x0007_f$âÀW!_x000C__x0013__x0018_ÃÀÆ_x000B_k°À{Ðq~zÆÀ2Lú¨å_x0001_ÏÀ4Wï_x001F__x0015_ÙÀ("ÏEÐó¶À7rP¯Ñ_x0005_ËÀ£_x0011_`/ÐÌÀt_x0015_XÉ_x001F_£À5ÒWCQ±À_x000B_-_x0013_ç·ÀØ`²úÞÐÄÀ_x0001__x001D_&amp;_x0002_úÌÙÀ_x0012__x0018_ÌzåÀü_x0013_k ³ÀQZDï±R§À·û0²=t¾À_x001C_;7qëËÀ_x0013_¿ä}¾~ÑÀ_x000B_µÐýò¨¾À£Ü"ÓÐáÀùç*!â*³Àß;/¼©ÙÀ_x0001_eòú_x0001__x0003_6l×ÀuJá_x000C_©ÇÀ	JU_x000E_Î_x0001_ÀöYàí_x0004_	¯ÀAoMÝQÔÀ"8_x0012_É_x0015_µÀÚ¥XÉ_x0019_¼À®wwå¬ÔÀ nMÔÀÙÄÂx{)ÞÀ.Ø·!ÑÇÀ!aÛ(hàÀOï§h¿¡ÀAáz_x0008_°¤¶À0_x001A_ÀÈÀD^½"iÚÀ]éÎå§À	_x001A_µ=ã?ÃÀ%;ßÉÓ¯Àù_x001F_éw_x0016__x000D_ÁÀ×Ð±Û0ÊÀËÉe~.^ÈÀ$0òy_x0017_¶À¤&amp;Ñ¦wÆÀâ_x001E_ôwUñÖÀû_x001E_ó4LâÀÜ_x001F_¡@Q_x0002_ÀK=º6ÈÀ_x0013_-=[s¢£À¥_x0016__x0005_pfÛÀ¬1AH2kÆÀùc:_x0016_Í#×À_x0001__x0003_&amp;úL3wÑ¿À_x0017_ÏÑýZÇÀ|,µ´Ô·À¨ÚéâsÍÀé±_x001C_³«`ÔÀÏÐát}ÚÀfbø^_x000D__x0006_ÅÀñABAÂÏÀ_x0002_]¦¨z®ÀaÐb_x0007_9_x0013_ÍÀê_x0013_Ãq_x0001_ñÅÀ«ÐøidÃÀïS¿)}ÀÀ¾¡V!_x001A_³§Àh-Ñ"è^ÔÀ_x000F__x001A_+Þð(À*øî¼_x0003_ÝÀ«FÁ+!ÓÀERveÉÌÀ5ÄzÒ_x0007_¤ÀØg_x0005_lÓ:ÑÀ{?W·¹Àm_x001A__x000E_?ñdÊÀg P×³¨ÀX§Ü²x½À	îïÕÀ¸ÚÄh%ÑÀæ_x0006_(ççÝÀÔ)3Ul_x0010_ÑÀÂÀâpW»ÀyùÉ»§¼ÒÀ68_x0006_Ã_x0002__x0003_QÌÀÓ©aÃ3ÐÀá7æ_x000C_öþ¾À xí_x000C_LªÀ"·÷&amp;¦câÀº`Ï_x001B_bµÊÀ7ÉPR}Ò©Àz«|ÕöÀ[_x0002_ò§RõÇÀ_x000E_`êL³ À _x000D_ÆÒÊi½ÀÜÔ	B«»À¼R_x000D_Æ4~ÀÀÒ¬&lt;´~ªÀ62,ÃÀ¯5Òt_x0018_­ÏÀá°_x0017_%mÀ­´_x0016_ãë·À_x0003_;\ÓÚËÄÀÒfTP_x0008_G»À#û_x000D_rWþÉÀ_x0017_äö¶zÏÀÜàF&amp;7ÀÀ7P_x000F__x001A_FøÐÀ%[HÍÇ;ÒÀ;wy_x0006__x0001_/¡Àäes=_x0002_ÜÀ±Ñ ÌÀ}mãî_x000B_ÃÀ©íÓ*VßÀ$R]$¾²ÀFCI:©H²À_x0002__x0003_ÜºD0_x0019_N¯À_x0019_s#¯ÌÖÀ«:Æ{++ÚÀËtí^ã¥ÊÀ¥Ëbç{ÈÀ*#XØÜÂÀQ_x0012_`ênÓÀãÝZ÷µÀ_x000E_aAs¾×ÂÀ_x0010__x001D__x0007_¡_x0012__x000E_ØÀyrÎÒ+_x0007_À\C~ÞÀ¨"_x0005_MðiÂÀ8ðª@Æ¢À©Ù6	óÀ_x0011_Àö_x0014_6ÊÀ@)îE¿ä²À_x0002_uEC$ÖÀu¹+Â.ÔÀN°­_x001E_ã®ÑÀÞ_x0012_ÏåÉ5±ÀcCò¨£¹ÀØ©²"_x001B_XÃÀ8AHçÇ¡ÊÀÏP§¶¦üÁÀ_x0016_(¦_x0001_k÷ÂÀ&gt;Ïº_x0015_1_x0003_êÀY}_x001E_dÍÀãVÒÁ³Àû_x000B_§Ô_x000C__x0006_ÛÀ1kI.fUÀ¬_x0001__x0003_4_x001C_¦À¥°áîáÔÀ´¸¡DÂÀWü_x0002__x001B_/ºÀí©úÿ*ÜÀ!_x0005_}_x0006_}%ÅÀ_x000F_vó_x0015_ÎuØÀ¤/Wz²²ÀR6w_x0008_û¤ÀcÁÜVÂÀÛ1_x0010__x0014_¡ÀU\66ÓÀº[UãáÀ_¶_x0004__x0005_9²ÀPÑû_x000C_Í~ÀÝg_x0003_.õ3¨À«XêPA±Àu¢¬©w²ÀÉ_x0012_¿¹ÊÀè(ÝÔ_x0019_pÔÀ%FÞ2ÞFÚÀqáÈÔÀBµ_x0013_Ñ«ç°À{¿ç_x0018_ËÀÜ_x0004_{ÏÁ®ÀÀÈ=BÓnÉ¯À_x0011_a_x0012_X¢ÀBÛ_x001C_ 2_x0013_àÀ_x000F_UdÚ_x000D_ØÀ%6¥_x000B__x0019_ÕÀE;IwY«À(½!B¼_x001F_ÏÀ_x0001__x0002_ÄBDl±ÈÀ@|·E_x000C_ãÑÀi_x000E_ù9QÅÀEp2{ÆÛÀÍ£C_x0008_Ì°£Àã0N°&lt;ÁÀ^çvÐ`ÆÀ×üØ_x001E_"WÔÀ¡_x0008_i¿ÂÒÀ¨n¼îÍ¼ÀF_x0013_²æ_x0015_nÅÀGÁp_x0013_â2ÎÀ?ÅÔÌÀ_x000D_eÒ#¥À½_x0015_4ÂÀ_x0003_6^Vó.¨À_x000D_"ÛO_x001B_®À%_x0007_Qö¤ÝÀµcäEÑÀÍÌ¢¿{×¥À«¾_x000B_AÉÀ¼Õ¡M`£Àâ'EÂ^ÇÔÀÉé0ÕÆÀc)Ê_x000D__x0014_jØÀ¸t2_x0005_hÝÀ_x0002_Ýá«ÍÀ_x0012_Êw¹dHÃÀ¦oµì_x000D_ÒÀ¢ñRñÓÀ$_x0010_Ö]ê¼À}ÓØ_x0001__x0002_÷ÀÀZÍÇã%k°ÀgyP¢7`ÛÀæ_x0004_Ú_x0018_7`gÀüõÚÒàÒÀÞf´ÅU_x001E_ÅÀþ),_x0014_ßÀã¦@RØÆÀ_x0012_do¦ÔqÅÀÄÁ Ã×áÀNÛsIÎÃÀ©â²c_x0018_ÀÀDCÕèÆÀà_x0012_/åIÒÀ_x0014_¹_x0010_Ö{¾¿Àûþ¡æ®Ài^eõ|¶ÀX2"_x0016_vrµÀO~_x001C_­¦8ÐÀ¢_x0008_ØúZÖÀÑ:_x000E_7f¨À¹&lt; cXt´Àà¹9:ÕÀýá¢öåÆ³À_x000D_®yÿÅÀM?@8`àªÀûã+å-Ø±ÀP_x001B_gÕÀèRwQ¡ÇÀÿø_x0008_eÕÀ)jlî_x001A_8²ÀaQÖ'#ÊÀ_x0002__x0004__x0006__x001C_';»À_x0012_É­é¬À_x001C_R_x0003_L^AÃÀ_x0013__x000B_@níãÀ_x0019_8_x001E_ZQÉÀæ|Î_x0004__x0016_À_x000E_G1ÒÞÑÀV8T	G_x001C_ÏÀU%%_x0015_³Àa±3Ûh¬±ÀÓÜéhqÌÀ É©rx~ÔÀé¤_x0016_¹-íÎÀ_x0002_4´ìÍÀgÃøYÃãÀ¤a¡j,ªÓÀ_x0003_¸©ª¤°À_x0006_"_x0005_¯Õ{­À§kÁ_x001E_R¸¶Àß¨É_x0019_µÀ_x001F_É_x001D_È7ÏÀ_x001B_B¡¡z\ÛÀëar¹OÂÀ»1É¬&amp;_x0015_ËÀÇ4)õ_x000F__x000D_ÆÀa:_x0015__x0001_é*À·ò{üíßÀP&amp;_x001A_2Ú½À_x0011_¸z_x0001__x0017_ÑÀ_x0013_·_x0001_ýP©ÆÀ^¨-?_x0003_×À¼+D_x0001__x0002_Q[ÝÀÌ¤ï´dÀÀ_x000E_VbÉÀ_x0017_§ Ó¤1×ÀkGAJ¡ÆÀ_x000E_ DEúÃÀÅ_x0002__x0006_Íµ²ÜÀÞ}¿®¤_x0004_ÀÀNJ_x0005_çåqÀ3 ªÁ¦ÀPvºkao­À_x000F_Q»ÔIýßÀNìhrç%àÀ_x0015__x0015_èBâÀÊ^_x0002_|Ç°ÀP¢C²_x0012_LÃÀ5_x000C_p_x000F_-ÙÀ9_x001B__x0007__x0010_¼ÍÀ_x000C_0À(_x000B_vÁÀK2¼µ½ÔÀl=?_x000C_ÇÀ.µÒzsÀ~Bå_x0011__x0014_ îÀ_x001C_Q_x0013_y&amp;ÕÀø_x0017_ø1·¶À^ÖK·_x0002_ÉÀ_x0001_wHCãcËÀQá_x0010_ÇÖµÀ	&lt;°TÊmÕÀ)_x0007_¶}µÀDÐ_x000E_vö^½ÀKHß_x0018_\ÃÀ_x0003__x0004_Kw¦_x001D_ùÅÀiI{"ÌÐÀ¸t¤xT_x0007_¼ÀÏ_x000D_fBÆÀæ_x0004__x0001_Êî;ÖÀiíº¤:ÔÀú_x001A_ùA_x0013_ÌÀìMÁ:ãÀñR¢_×ÀcfYdÄÜÀô¸Ü]jÊÀü&amp;ù_x000B_ãsÒÀÅ²´5 u²À&amp;åL_x0001__x000B_íºÀ6E±	ôÈÀý;8Y*_x0018_ÆÀM_x0016__x0017_³ôÃÀtå_x0011_ÝÂY®À©é_x0015_ÌsÊÀ÷üYêáR©ÀÚ^¬s_x001B_ßÀ_x0011_®Pò¶À'Ð¥|çzÀØ#$*_x0014_PÝÀ_x0007_¾_x001F_n¿ØÀÉ¸&amp;ÔÒÀ_x001C_úéPçö¢Àïi×*¿ÝÀ_x0002_8µÐÞò¡ÀÇ,r_x001D_ìÐÀfqxÃÀýÀ¸Ä_x0002__x0005_yÔÖÀ×¬ûPÅ{ÂÀDhn¦îÇÀ-û_x0001_6«ÑÀ.²×C²"¸ÀÂß¯ºûÓÀê{²bÎÎÀ\n¾&lt;ÔÕÀÞ_x001B_ËÂì^âÀõ`nºi/ÃÀ¡v_x0012_ÎUÖÀó2É{«¾ÁÀ¸ãÌº_x000D_ À_x0012__x0017__x001E_±áÙÀ;Á_x001C_/q3ÀHS_x001D_F´Àö|Øs'ÓÀ_x0003__x0007_WãôÐÀ?_x0004__x0011_ýAÀµ É À|O­Ë_x0012_ÊÀÑ ÷ª^ÃÀõ*¾È¬ÒÀI\skiûäÀ_x0017_X¦DGüÔÀÄ^HãÛËÀpß£XãÀoL#(ºÀ°Þ_x0005_Ì_x0011_ÖÀ_x0005_ÛÒ_x0007_Ñ*ÕÀ¬ Ë9´ÉÀ|·ßäÞ&gt;À_x0002__x0003__x0015_Ë¬_x0017_Àÿ¹ª»¢¤Àp¦_x0007_LâUáÀ#^Ò×øàÀÜ\_x001A_OPO®À_x001D__x0011_,v@±À,#å_x0016_ÑÀ¢_x001E_ÞXªÀ_x0008_m Æ§0ÌÀ3Ã_x0018_7C¡ÃÀâÚ_x001F_\ÄÀÀ×ã$ÜöîÉÀ´ÎØElÄÀ¯_x0014_6ëØÊÀõ_x0002_Àx=µºÀMþªJ@´Àª#¹¤&lt;eÏÀ³ãkÄÄPèÀ!h(Ñ6)ÚÀ_x000D_á­ã_x001E_ÉÀ_x0018_!GÜÀÀÓêª}PÊÀ'_x0001_äÆXñÓÀT`~ÛkNÛÀ]ÀË_x001D_»À"#¾ú¾À7ÈXÍ_x0011_ËÀ_x001D_+E®áàÀ_x000B_Eû_x000F__x0011_ÔÀâ|e_x000E_èÞÀÇâ_x001E__x0011_¡RÚÀ_x0011_tóc_x0003__x0004_dláÀ_x0016_bí_x0001_ºMÀ±Ù8¸fÐÀäò|,cÕÀ¿	1ÙÜÛkÀÍ?Ô*_x0002_»ÞÀ_x0012_Ã5Õ®ZÆÀ_x000F_w¬_x0006_À½À¡ÿA_x001D_öÝÀ_x0001_S!EÃÀS1_x001C_DÝÀHUàORåÀiñ_x0006_}«ÓÐÀ@;ÌïË+À[_x001F_7ò&gt;§Àúùãý_x0008_ÜÄÀ_x0018_¹GÐ»¾ÉÀ}Ý;kÀé¤_x001D__x0014_4kÝÀ_x0003_&gt;e)Å_x0016_ÛÀ;Ðð±¾n×À_x0016_SaZEªÁÀ,C°æÈÂÀqÞ_x0017_É_x0002_´ÑÀzY"7_x0017_¶À1ÕþC¿ÀÞ¾¼Û?WÚÀ-5õÅVúÕÀÈ,_x001E_ÀË&lt;áÀG_x0006_Å_x000C_À]ÁÀ¬Ü°4z3ãÀX&gt;ÑqQÈÕÀ_x0001__x0006_ØÝ¡°_x0005_ØÀ{´æuwiàÀKêùÙ¼] ÀUS_x001A__x0007_­ÌÀR7i7ËÀ_x0003_º_x000D__x0010_=ÑÀÃñ_x0011_ÿ&lt;FÇÀÞt.j¿Àfª_x0010__x000C_¿À§sïÁP_x0014_¾À9_x0005_¥ýÅÃÏÀÐ°©_x0004_és À»_x0011_S­ÿ¶¡À_3¬jf¹À_x0017_\ÍPÿ§ ÀLùtÎ0çßÀwæ­_x0011__x000C_#æÀá±y`y\¬À_x001E_OI?ÖÀ¼¢_x000C_4¤ÒÀ»&amp;Ù×_x000F_jÀÀZK*ÝiáÀ_x0002_*bæËÃÀ_x0001_Ã_x000B_ÇD_x0005_ÐÀ_x0019_xù¥h³À¹_x0019_±_x0013_Ó¢À_x0005_4Ý%ë¤À_x001B_®K±ýOÀÝ_x0019_;aqz²ÀgE_x001A_ü­ÀÖÀ£¹ÏÒÀã_x000D_aü_x0004__x0005__x000E__x000E_´Àf=ñ¹ÐïäÀnTcËÞ_x0008_ÌÀõéVLéÊÜÀ´3Ø_BÓÀ_x0001_&gt;h_x001E_Ë¥ÁÀj_x0017_¸Ì6_x0015_{À²ÜÉ=_x000B_çÀ+Q¸ _x001E_úÊÀËAoøXÔÀh_x000B_D	k»ÀA·"^_ÖÀ	_IÁÀ_x0007_¼T¹_x0014_À_x0003_FÁ2Ð¾ÀìÊ~¢±¤À·ñ -¤¹ÀM_x001D_Àß?ÀÝÀó¡*xÁÀ&gt;é¬AÔÄÀÙ«¬ÓÜ­tÀèw/Ô·À¤rß¶_x0013_ãÀ_x0002_B{+W²ÀÂòða½À÷ñu_x001E_ÔÀÄ_x001C_Bk¿À&gt;{V©JcÜÀ2 £_x0019_ÃÈÀdYû÷#ÈÄÀ»áýÔ«Àewr/\®àÀ_x0002__x0003_Pãfñ'&gt;åÀ_x000C_-à3ZÉÀ_x000F_Ì²)£®ÀâÒ¼_x001E_·»À]Ûssû8¼ÀWK0çÌÀE_x001A_HT_x0003__x0001_´Àf_x000C_ã,nÞÂÀS_x0015_z{9sÀ¶¯½ó¿{×À[_x0019_UÁÇÀAA,©Àÿd?Ð_x000C__x0019_àÀè1¯$t	³À¾ÅÅ×$¬ÀfGäÓ-¶ÀðCÐïÐÀìÚ0îÞlÈÀ%ü¹¬³À:ÏËCV¶ÂÀýÙÕáßÀEä·cçÀ¼Ì_x0017_ÉÉÀHåÚVÕAáÀ­XÙ8Ù¬À8G¬«§¸À_x0011_ÁåL_x0016_Õ×À"Yþ±âB¿À*äï_x0005_ç(ÑÀEß¡3_x0015_ºÀ._x000C__x0014__x001F_÷`ÊÀb_x001D_ñ_x0002__x0003_·!àÀÂ£çÖv_x000D_ÎÀ7ivÿ:~ÒÀÁx»ÐÀÖ÷Ój´ÕÀo0{Mè_x0007_ÈÀÒ©y­ÙÀÎ\è@ôÐÀåÝ_«!9ÆÀÞF.Fí_x0011_áÀêæfÌèÛÀ^_x000E_^¬0o¸À_x001E_ÔËÀáÀD_x0014_}ªbY·À¯_x001B_ÿà·Àÿ+_x0018_çöÀÀkPOÚ¥ÄÀJRÂ¶ÀÈÝg_x0014_3ÆÀW_x0001_Nóº¶À°i´?¶ÀR³öoÊÉÀ·Á¦ÏåÒÀ_x0016_á_x0004_þ@ÙÀßMzç·SÎÀ_x0007_oqÞÀ¬EHÖÏÀ´_x0016_ì[ÿÛÀ­â÷Ý­¯ªÀtzþ_x001E_\¬ÎÀ_x0015__x000B_àDdÛÀa&amp;æs{À_x0001__x0005_öe¶[J¿ÀURþÍdÚÀ.ÙþBÆÀm_x000E_-{ÌÀ_x000F__x0007_ç_x0013_ÅÀg­-Þ=ÐÀJ_x0005_^ÙÏÀ¸ûÎ_x0015_þÉÀjà7ñ¤¥À&amp;àÿ-ôö©À_x0004_#Ms«ÝÀÑ*K&lt;ÀâÌ_x0003_ÆÀhf»Ø_x0018_À$_x000E_W÷K_x001D_°ÀlÄ*À &amp;c®½À¾çYæÒÓÀ°àÐcÇÀ_x001B_p{U_x0012_÷¸À7:e­NÁÀ;Ýï_x0013_}|ÞÀu÷gÍÀÉ\µKK×À®_x0002_²D_x001B_ÔÀ)ó¥ú_x0003_ÖÐÀyÀ¨¬ðÈÀ0_x001D_EÀ_x0011_¤ÃÀ(s!_x0016_._x0015_ÔÀøÌÁ*ËÀ%ÝÝ´¨ÒÀ£»~_x0002__x0004_ÌÇÀ=	(/¬ÉºÀã°aæÖÀu_x000E_PF_x000B_tÐÀh¾×¸À°üØË]ÏÀ_x0004_*Ê©¸ÜÀß]õKêÀ&lt;_x000D_¯´ÜÀ¾µ¨¼iHÀÀãþ¼=çÓÀäK?}_x0016_=©Àþx³£|_x001C_ÒÀ_x0006_¸§a®ãyÀB?F@ÙØÀ_x0016__x0012_Zþà×ÀT¶_x0010_y_x0019_ÒÀ_x001A_Xð'¿¹ÓÀSÈ_x001F_£_x001E_ÇÀ_x0012_û¢¨ÏáÀí_x0001_Ê£©ÀTâ	W¾NÄÀ Æò_x0006_IÍàÀS;Z_x0005_´Àm_x000F_í5ÃÀ0ªº_x0017_ÁöàÀD_x001D__x001D__x0017_ÉÀ¥_x0013_"q»À=¾A_x000E_b´ÀLE«_x0012_÷_x0008_»À_x0003_Qí_x0019_ÊÐÀÊÆåßXËÀ_x0001__x0004_]9î_x001F_#_x0010_²À_x000B_éZbÓÀ_x001F_AP¶Ø_x0015_ÍÀ5ç_x0008_ÒÝÀþW°£ß×¹À$_x001C__x0008_^ÂÀåÔ¯ølÓÀ¡ÿP_x0011_3¢ÒÀg_x0018_~aÏÏ½ÀÔ_x001E__x0019_?«_x0012_ÓÀ¬¥lokÅ¼À_x000E_±pv_x001A_BÜÀÀ_x0003_ôpzÉÀøý__x000F_èÑÀAÐDÓÀ=¹Bu"ºÍÀ#lûC_x000C_ÉÀ¹Ñ _x0003_YÙÀ_x0012_x¶AÒÀy_x0010_Y5HÒÒÀòñ£_x001C_öæÀÎU£YâÇÀ_x0002_Þ­»I8³ÀÀmuC_x0001_;ÓÀT½©#2ÍÅÀÑ#mÑ×À8_x0014_4L¸Ç±À_x001C_¢_x0001_Øð«À_x000C_°còóÌÀ ´ÈÀÄlÖ¥ ÎÀ"ì_x0001__x0003_*[ÉÀ#1_x001D__x000B_¶À¾.b×øµæÀ°½x&amp;xL¡Àïìîb_x0003_gµÀDè/ÑÀ´_x000D__x000E_fCnÁÀ£õT¾_x000C_ÞÀQO_x000B__x0001_¬áÀ­áO_x001D_ÎÑÀ_x000B__x0019_Î_x0019_[À¼ìàæíëÎÀ_x0012_`.ñ¼À´Hã/¸À&lt;+Oí´qÒÀÙÿ6_x001F_ÃÐÀ_x0004_Òú_x000C_¡À¿_x001D_Ç5_x0014_P­ÀHîÎmb©Àºs_x0001_µ3ðÅÀ_x0004_¤Ðu¯:ÝÀ6_x0011__x0004__x0006__x0006_°»À¼ºXû_x0002_:ÎÀk[|ä_x001E_ó¾Àg#ù£ëÕ×À_x001D_þ¦~Ë_x000D_µÀÌEX_x000C_(ÔÀ_x001F_0¨;ÀÀ¸©_x0008__x0012_K|¢À&lt;Ã1²!iÍÀ+_x0010_"ûÊBØÀ5_x0012_-IDµÀ_x0001__x0002_Rk¼_x0015_¿Àí§4ÔõtÃÀû÷C³À±0_x0003_ajÑÀü3#Zà£ÀÜ*ÿJ×Àx_x0011_¨{#¼ÀÀ/_x0015_k?r}×À:&gt;¡fEL¡Àâ¯õ)	'À_x0019_{ö_x0006__x000F_ÒÀwNÒE_x000F_rÐÀéôó¦7¢À±/*ûHAÂÀôC_x0013_kuÏÅÀ_x0001__x000D_Ba_x0010_À}jº¢_x0019_/©À_x0011_5Ë¦øvÀÀSX§ÖÜÒÀ5_x000B_ÊgBÝÀ&lt;­_x000F_9ÌÀù_x000E_+Û1ZÀÏ²ÁE²ÀùÐòéRdÀ&gt;¿éÛôq»Àb_x0010_ð5_x001C_À_x0012_C9ÞAßÀ_x0011_¯_x0003_ðÙÀnv_x0019_É~À²¼DÌÏÀ_x001E_ã%IqÖÀ*µÁH_x0001__x0002_ÑÅÀF_x000F_dþP5ÕÀxoöÃø£ÀæÔÒc¢_x001A_À  j_x0016_zàÀ$Ðã{$¨À)\~h×Àãâ-ÖôVÏÀh_x0013_´W_x0001_~ÎÀ_x0007_ù×o_x0017__x000B_ÍÀíÿv'?8·Àûô_x0016_*F]ÜÀ9¼_x0012_E»_x000E_ÓÀmÈYKÓÀdúþlÓÀ_x000C_«Få]^®À]_x0019_zXöjµÀÏHÎ_x001F_ªÁÀÈu_x0011_N$ÅÀ:á£_x001F_·À£_x0014_¥$B¶À¬Q¡Q£ÑÀÅÁB¼ÀÆsd_x000F_ÉÒÀíÒþRÁÀÉÔ#¤-{ÇÀFqÙÕ8µÀà´¨M_x0016_TÇÀô_¿Q%Ú»À»Î§_x0017_.TËÀ&lt;_x0008_#¬cÜÅÀ)­_x000C_¦[ÞÀ_x0001__x0002_O	Ü~$ÀóÎµr%]ÐÀër_x0018_VçÀ,¯¡;ëöÝÀ2ÎÌiXz°À_x0019_×V,4_x0005_ÃÀRçj¤¦_x0014_äÀ_x0015_Ñ_x0002_æçµÚÀ_x0004_(#FÀÀ_x0017_V´_x001C_íÇÀù÷Ì.ÇÀÄßtGâÐÀ{,Ð½¥S¸ÀÄÚIÒÔ_x0006_ À_x000D_Õº×í_x001A_¿À]6	+GÀ¦Àóçé³$dÒÀàá_x0013_xj¿À&gt;)Ú`_x000B_ÎÐÀ¢°gÐôâºÀ÷©*¤ë°À³_x0012_²ÁëUÒÀ_x0015_ÚÞÊ_x0018_àÀ_x0002_½¶æÐÀäfû7;_x0017_ÚÀ{1#°ÑÀöµ©_x000D_ÚÀ«_x001C_&gt;À%ÀZ*ü_x0013_ÆÀ,oÚ_x001D_2ËÀWbU_x0004_MëÀÊìë_x0001__x0004__x0019_óÎÀî_x0010_3'ÀÀì_x0008_UÈo÷ÎÀ$ÌuÒ­Àtç1bÀÀì*µÄfÀÀ_ÿ¨Á¢ÀÀ_x0018_®Ø_x0006_&gt;ÂÀ½¦¨ÅC¾ÀZmÃ®ÓµÅÀ¨º=_x001C_TÐÀ: uïhÀÔ¬3ë-ÐÀ{_x000E_"&amp;0IàÀÞè^ÞÝ_x0007_ËÀcÅf_x0014_lÑÀ\_x0011_ºþ|Þ¿À+/&amp;V·TÔÀÍáI_x0002_ÎÐãÀOcÜ¶ÄÀ]_x0002_è@©ÐÀqã@G²XâÀg_x001F_&lt;ËÚÜÀ½Ô·6¬&lt;äÀÑ3³H%ÐÀÏ*´Q_x0003_ÑÀ+9m¦U¶Àd`hÿ¿¤ÔÀâ¾ä1_x0004_ÀÀ|_x0013_F¾:ÅÀ_x0015_×_x001D_æx*ÀÀàÝ_x0013_[áÀ_x0002__x0003_DÆ÷ÇUoÇÀC_x000B_Eì&amp;¶ÐÀÀxçSd¾À¢xêÊÊÀZ·c²Ànz6ÉXµ­ÀN&gt;Á|ÐZ¨ÀFw=SÉÀkÈRs¢ÑÀ¹ç]PÙ:ÈÀØÊºÀ !|ÀÏªSn}ÈÓÀÁTW¨R.ÝÀ_x0004__x000F_þf3¼À¨JØ9¥Àx·Í/ª[ÐÀÝ^éöÄÀ°_x0012_þ¦UemÀ_x0001_ë£LûNÓÀÚëçR_x0002_âÀY=_x0003_ðS¸ÔÀT:fú_x0012_åÀÜ¢PÂHÀO¿Ùö&gt;gÇÀ\X^â»ãÀÓ¹L©+ºÀ_x0018_¥ÝÔÀ_x0002_4é=_x000D_À-oDG"àÁÀ-»_x0017_{f"×Àl_x0004__x001B_ÔÀ¦~Ôö_x0001__x0002_HÌÀ=Ê_x0011_ègÝØÀêª×&gt;üÅÀGÅIJáÀÞÁóNÜÀuìÎíbnËÀ_x0004_DÒ_x000C_Î,ÄÀs_x0001__x0007_]_x001B_÷ÕÀÛ¹_x0013_E[­À]ê_x0001_ÏÍºÀ©½_x001F_}Y·À]9cîÚÀ¶5ðßà½xÀeâ[FR!ÎÀP9_x001B_ÖD¹ÀØ_x001B_}V±AÕÀZ¶ª©_x0001_%ÁÀ§VÈ_x001B_ÐÀ8YzÅùÅÀ«0(}ÔàÀ¸xZ%ÆÀeÛ	²_x001E_ÇÀ_x0008_pr­eoÀÀÀ_x0006_È_x001A__x0001_ÙÀ×²ìZ½ÀÉä¤§@áÀÙ2Z§öÛÀ_x0002_u9¬ð|À_x0015_ºí|ó·À£Pí°©÷ÄÀ$oÇeAÀÙi&gt;ZËØÀ_x0001__x0002_o&lt;§t_x0008_ÒÀ=àm_x0001_Ñé»À\E_x0014_+ÉÀ$lWÐ±À°ùd_x001B_íÁÀÒ_x0015__x0016_Ç7ÜÀ0ÂæÒ]¼À2"9)Þô¦ÀNÒ(jÿýËÀ eø'°ËÀq¢ùB_x0007_ýÒÀ(ì0ÓÅ3¦À#s«CÆøÀZSÞÈ½À!ÔN_x0012_ÑÐÀzdæ«_x0002_tßÀ[A_x0018__x001F__x0012_ÔÀP_x000F__x001D_DHÉÀöÝ+a2_x0005_ÓÀ3¾"_x0003_ßÀîÝi`×'À_x0008_÷§X_³ÓÀ_x0008_UÀwÎÀ¼_x001E_kQÿ»Àë_x0014_äê5_x0006_¡ÀZ_x0016_81úÄÀÑï_x0019_dªaáÀ©_x0004_Fª«´ÒÀ/'^Ù6ÁÀË_	=_x0017_oªÀ½;+.ÁÀÓ2_x0001__x0002_{dÉÀ_x0004__x0015_ÈÎ}DÞÀ·:eJÚÀ»afkßÀK9"5-_x000C_ÕÀe_x0013_GÊê ¸ÀkfÒ"_x000C_ØÀçÅé¨5ß¾À_x001C_V©HùjãÀ¦õóö_x000D_ËÀèF&gt;_x0005_zÊåÀv-NkF¡ÕÀÓäá1¤À#_x001C_Öø©À 7¢_x0011_ÛÀÂ ª:_x001C_ãÀ|&lt;0_x0013_ÕÏÀ\_x000D__x0004__x001E_RtÀ_x0016_t_x001E__x000C_ ÆÀº_x000D_ªÿ_x0011_ÀÀÂ_x0001_=AqâÀ0_x0018_Ì¨þ¦À¯_ ´ð.Àyp_x0019_M	ÊÀôå_x0002_ÍxnÀ3Ah±û_x001B_ÚÀj_x000B_YHÒÀáÞà³®À ÂóÀË_x0006_GåÞpÐÀM°0?ÿÍÀNò¡ßB´ÔÀ_x0002__x0004_í_x0019_\(kÉÀ!axÔP_x001C_ÒÀ²®ÆFò_x0008_ÎÀ¤_x0001__x0018_/HÁÀ._x000C_*6ôÁÀòæ1¤1_x0006_À08J'µÀÑÙ÷âù]ÄÀ.±`_x0005_H®ÊÀd÷MâqåÓÀ°ÙDÐÀq_x0010_©_x0006_åÌÀmn§_x0018_	tÙÀ_x0019_g*)$4×ÀäAtk}Àe)ºY\¼ÙÀÝd4÷ÃTÀ1÷}^1çÙÀªð_x0006_Zl_x0003_ÑÀí'?_x0007_¾ÀXÒtý_x0006_»ÀÂY2çQ&gt;ÄÀ2U_x001C__x0016_ÅhÜÀAÚh_x0019_Æ³ÀY=»L_x0008_ÑÀà}þEÔÀ_x001C_Ù_x0011_¸±ÝÀ	_x001F_ºFCÝÀ.vÒªËãÀý2{WÚÀV¿Æ_x0011_ÜÀQÜ2_x0001__x0002_ªÀ2ý_x000F_ÏfäÀÀ&lt;_x0014_]:_x0001_ÖÀÌ~_x000F_ç_x0008_ÓÀ0Y/,.Å¬ÀøÆç°ÌÅÀñÃGÒÀ_x0007_¹e'ÝÈÀ_x0008_Ê9¾n_x001C_¤ÀÌ*Q"¼ôÀ3Ý­N-½ÀPÊVÂØêÂÀ_x0015_BûµÔôÒÀÐóïÎÓÀ®ø_x001B_Õ9_x0017_¡ÀÉl_x0001_È8xÚÀÎ_x0011_0_x0014_:RÀ2*udÀàª½ó}¸À&lt;ÁÕ_x0007_¿&gt;ÔÀqÓ¤_x000D_ÒÕÁÀ]»²_x0017_\ÀÀö_x001F_.~ßÐÀ[ÑµEÒÀî$Æ¹¯ÙéÀ]Þ^¾-ßÀù&gt;ËìÏÀÛP_x001D_ê_x001B_Ú¼À2±¹ÐL_x0007_ÐÀ¼z_x000D_¸_x001E_ÄÍÀá'ÓGÀ_x0006_@¾-ÝeÚÀ_x0004__x0005_k_x0008_Bø_x001A_ËªÀ._x001A_J³_x0017_ïÀu_x0005_5Ó_x000E_NâÀÎ»£ØG!ÖÀ_x0018_)l_x0002_)²¸À?¡ÂÇF:ÙÀu*_x0019_ñ¾(À§]kÌÏ¸ÀÀ3z_x0007_ÕgÑÀ0IÕÖÍÀrÔRRÜ_x0010_ÓÀüïí:ª×ÀÅ-O,_x0016_ÄÀÇÁ@ß[Î®ÀÛj·4ÏÀÞ_x0001_;l_x000D__x000E_ÛÀÔmÒ0µCÅÀÜeAÝ_´Àuª_x0019_FÎÀ_x0014_öÿ}+¶ÀÌ¥	Íú·¾À.P~+IÀÊÀÑ_x0004_h:éÉ®Àc¬QÏ_x0007_G·ÀÐ_x0005_Sh:#ÃÀíeìß5çÑÀI?ÿ5\ÀÈÅ_x001E_4ÇÀÀÝsÕ¼À_x0001_:_x0013__x0003_þEÔÀÙKÜ³ÞÀ¤*_x001B__x0002__x0006__x0002_,ÌÀÍ¸=p_x000E_ÁÀ´{nåxÜÚÀ­]?|KÀþíÉÕ7Ò´ÀýPRÖÀûØÐm±¦À½Õà_x0004_ñ¨Àè_x0003_Çê_x0010_ÁÀÉw_x0002_"ÃÀANô@ÑËÀè_x0011_/ÏðªÀ_x0015_vDY#¿À·_x0017_Õ=eÈÀ_x0016_òNøl"ÑÀÔ9_x0004_Ì¥À&gt;v,mÀ¶Ñm§}àÀ¬/_x0007_u±ÐÀ¥QR»ø¿´À¢Ùë_x0005_3pÓÀù¢_x001E_°_ú­ÀR_x001F_1ÔÀÓ¬&gt;­ÐÀ$ÓÛYÜ9åÀ"(O_x001F_Ó°Àµ·£ÚÀsóÂ?Ã_x0001_ÑÀ_¿_x000F_#_x001B_ÎÀä=§[áØÁÀÃxf5_x000D_£ÀÕ_x0007_}_x001C_úØÀ_x0004__x0007_Ì_x0006__x0002__x0007__x0011_ÕÀ)yY&gt;_x000B_2ÓÀ¨+Cq_¤µÀ!¹ghMÙÀxRÊ/_x001C_æÅÀyßêÕËÀÀ§_x0005_cµ¶}ÎÀYb«g_x0010_¿ÐÀF|_x0015_½À¦ñç·¯ÒÝÀ_x0001_0ÖÉ!ÍßÀÚÁõs_x001A_ÑÀ._x0011__x001B_SMDÐÀÓ?ôí¿lÒÀ2Õ_x000D__x0002_#_x000B_ÜÀÏ_x0018_­K^°ÉÀý~d_x001A_ÉÀÁ_x0015_&lt;by®ÓÀ"»\r3ª¼À¬_x0014_ñq_x0001_ÖÀâ³_x0011_ª#¦ÚÀ³¸æäS)ÏÀ=ot_x0005_E-ÝÀPx_Ú_ÌÀqÍn,oÙÀ#Ç4ó\,ÐÀ_x0008_ØI_x0007_»×À_x0001_ã_G_x001D_^¦ÀÀHÞ_x0003_ À&amp;W_x000D_XÑÀþmÆ_x001F__x001A_SàÀ×7Å_x0001__x0002_RçÃÀ´ZÂ,ÂÀ3s!	&gt;ÛÀä\$_x001D__x0002_\¾Àÿtþ_x0018_rÃÀÛÈs­¢_x0002_ÆÀÛeá&amp;_x0012_Ì³ÀÁ_x0008_a´/ÅÀDÿròzÀÔx6_x0018_Í9ÚÀâ	nÍF´À °	vuÙÚÀ$´sæYÂÀµ»_x001C__x001D_CvÚÀÄ'~¨Ã±À_x0019_W,%ÂÀ)_x000F_º]ÐÀ_x0010_åþ4+ÔÀÚè&gt;±ütºÀüòJ_x001C_ßÅÑÀ_x0002__x001A_D­á0ÌÀ§_x001C_ºG"ªÀyD¿ÈãÍÀg_x000E_P6:GÈÀ¯$_x001A_%]«À(p_x001C_;&gt;÷ÉÀ_x0017_P[ñaVÒÀÇÞõ_ÿUÌÀ©_x0017_ÍÇÀýû¬_x0011_ÔÅÑÀERJ_x0005_ÆÇÀbR_x0007_ÆÖÚÀ_x0002__x0004_¼×!Ý%À_x0018_{í_x000C_Þ|ËÀ_x0017_¹«¥ØEÀ¶%7DÐ}«ÀG#{×Àmü ãSÈÀ]6r»G¬À_x0002_õêräËÀÙ}D_x001B_ÞÎÀ±à_x0003_ßÿ×À¤(øÌþÐÀ;ëa6KväÀ#Wt¾ÝÎÀ¥ÜÔ_x0001_®iÀÍÄd´ö¿Àfá®¹À!1ä³²ÀûRlFüêÀ]¿K»4¿ÒÀ_x000C_©^«×ÀiÍIþHÊÀ&lt;RD¿ÎÀ_x0019_¹"gÔÀ_x0008_Z9Ä	_x0001_¹ÀÀ_x0015_ë©òÉÀnK_°þÂÀl_x000D_Ø_x001E_E|ÞÀÍ°_x0018_ÌoeÀv¡H_x0017_j¿ÂÀe&lt;^$¨ÏÀsåÈ~ÁÀ²_x001F_¡d_x0001__x0002__x0010_¡âÀ_x000E_¼_x000B_Fÿ´À«ªuõ»ÈÀ;HyÑÀÏ(_x000E_Áê/ØÀj¥ÙÕÝËÀÊpzáª±ÀJ_x0005_F:ªM¾À)@7à®ÀÇ+äuÓÀ9[_x0012_Ï?WpÀïZÖ¬D@ÑÀ@:_x0012_¦Àku!*WÌÀã_x0019_kuM\éÀñyXaÚ-ØÀÂ$ìrÊÀ\£?Ü'ØÀxØB_x0001_OÑÀïaIi_x0001_zÔÀru®SÏ¥ÖÀ_x001F_µVÏ½×Àn¥ÅÛE_x001A_ÎÀ#;_x0013_N_x000C_ÒÀéJ§)cÒÀTî;vÙÈËÀ&amp;kÐÎ´±ØÀ:w?_x0013_þÀ_x0011_Ív{·À°_x001D_:QÀC\»ý_x000F_KµÀúñ1Õ¡ÄÎÀ_x0002__x0003_å_x000B_¥÷ÙÐÀOÇÏ_x001A_PÖÀçy³_x001F_Ë®§Àµç8Z:âÀXzWB¡ÁÀP0{La²ÀªµÄ_x0001_ìÉÔÀðu_x0010_+xÀêtw¥»A¹ÀäQ4ÓÓÀYg_x001D__x000F_ÞÀ½¹îTÈÀÄÙì&gt;ÑÁ¨À_x0019__x000F_á£_x001F_¯Àéö"ýsØØÀ_x0003_T _x0011_¸^ÂÀjPªÞ,ÅÀ(/¹û*cÄÀmÓ'YçvÀí¢¢¶_x0003_àÀ(OÛm jìÀ­Kê¿_x0001_'êÀi+þ"\vÏÀÀ~_x000B_@È\À7k¢ 'HØÀQuÌSÈÀ³è_x0015_«_x0001_9¯ÀÄ_x0001_b_x0012_µ_x0003_ÀWÀa_x0010__x0006_âÝÀ_x0003__x0005_|³âëÒÀ±_x0008_ãÐ¢À_x000F_N_x0014_ò_x0002__x0003_¤ÖÀüÅ)_x0002__x001F_ÕÀBðÜ1 ÙÀu÷_x0014_Ë§ËÀÝh:ëòÙÀ¬Åú08êÑÀ A~L_x0001_ÃÀfòéÙ§¿Àgbí[he·À}&lt;§Ñ4ÊÀpæðáÞ_x0008_ÑÀ9©ùkT&amp;ÔÀMéW|u±²À_x001C_~bNÝXÊÀÔùhEûuÀ!kr£ThÀ§ÊÎhÊ»¦ÀüÂ_x0002_¬E©ãÀõ_x0002_hÝýÍÀöC#j_³À£©¿5Î»ÀíczÀ¿õY	Æ!»ÀãUÕò_x001C_¼ÀðÆgÒý²À{0&gt;­qÙÀ:óHëÉÀ~#wB¾ÕÀO¹tò_x0008_sÑÀ)·¦À_x0019_ÚªQjFÎÀÓ~w_x0018_ïÌÀ_x0006__x0007_*ëÿ°è«ÀfgëK_x0003_ÝÀa?wôº2±Àq&amp;ÕFWÊÀõÕ}õ,ÁÀ_x0013_+S À]0l|±ÀíïòÄWãÀ²H_x0011_ºÀl¥Å©_x0013_ÙÀ¡r_x0003_Ù°ÜÀÅW±_x0001_Ä·À,#0@$§À.!ö}áÖ©À|{\üÚHÊÀºlÆË¸PÀÍM9Ð·ÛÀ`¥üWø!ÅÀ&lt;9­cZ½À#4GÀsw±À|Ô¡A·ÀS¾Ð²úÏÀ{jËëÀïìÇ1)²ÖÀ_x0005__x0004_Í_x000B_o'ÐÀ/q_x0013_UkÖÀÍEö£ÒçÀÀ;_x000D_/L2ÓÀ}Éb©¥ÙÀµzvèºÀ+¦8ºÔÀË_x0002__x0001__x0002_¬_x001C_ÞÀdß2_x0012_CãÀ\Áà¤Ä`ËÀ_x001E_¹&gt;ªÀÀôH9'×ÃÀ®.±KJÆÀþ_x0013_ÿ(_x0012_×Ài®Æe^¹Àï_x000E_äÀÀêÝÑÀ£ü_x0015_"ØÀu±J­I9ÖÀøj_x0017__x0015_&gt;ªºÀ_x0018_z;nRÀ×¹N3_x000F_ÊÖÀè\ç¯ö¹Àú4¬÷AÁÀ¼ºê_x0012_ÏU`ÀWkË_x000D_®,À#p_x0002_8Ü#ÀÀÿq_x000D_¨&amp;_x0018_ÂÀÄl_x000D__x0002_ìßÁÀ_x0008_E¦+-â²À_x0007_xÿËÀòãÒxÙ ÑÀ_x000F_©n0nÔÀ¥çÂõ¹ÊÀqJîW_x0016_½ÆÀÀL_x0010_~%-À¾;)_x0001_«1ÒÀh3·íõ!ÔÀ9\ø÷yáÀ_x0003__x0006_·4+¤_x0007_¼ØÀ*·ÈùáÀ_x0005_ÁTb%ÿÚÀmÚCUO_x000E_½Àiâ¶¼ÌäÀ_x0004__x0003_ýÍ^ÍÀ ¬åAêó½Àé2ÿAûÆÀäÎ¼_x0017_ÕÀÍ j°¡ÀÔ3®_x0013_¿¥ÀS_x001C__x0006__x000F_àÀ_x001C_\V¥×¥©À_x001A_×«{/´À]Ã_x0008_ÆÏÁÀ_x0005_#ÏZ6ÉÀ+&lt;äIø8ÌÀÝogæU_x001F_ßÀ}_x0001_ò_OÇÀ:rø$èÀgµa/Ú±ÀÆ_x001E_õËÀäÙø&lt;&amp;áÀÕMPJ	çÃÀzHçäÀí¦~Ûo¾ÓÀÚ6oâkÁÀ_x0001__x0019_¥ó_x0016_XÀÂ7_x0008_®cÿâÀ_x0019_§_x0002_ºÁ­ãÀ G1_x0008_i¶À¢_x001A_Ôh_x0001__x0002_ËXÆÀ_x001C_¤{	À3/·÷øqÕÀñ+Ïÿ­ñÇÀ)_x001D_HS6ÖÀX_x001F_y lÀ$03÷ÈÀì?Ò¡ì_x0001_ÒÀ_x000F_-dIPÌÙÀ_x0019_~eè_x000E_±Àâñr_x000D__x0019_~Àñ!g"_x0005_¢ÀÎû_x001E__ÞÀÓ_x001B_è"_x0001__x0010_ ÀNª_x0018_k8àÀ 3TÓÀStv-PÚªÀM]_x0003_8Z­ÛÀN³IêvÀôì,j¡ÌÀÃØ4_x0005_ÁlÀUÙsÐ¼ÂÀ3üs¿úÓÀSì_x000C_X×À»Qõ¼®ßÀÀ«yñ=_x0012_¸À7B«!_x0017_ÞÀÀÝr	f³ÀR_"³³À_x0005_q_x0006_@_x001A_¼ÀËU¢¦AÍÀb¸_x0016_ÔG°À_x0001__x0003_oè¬_x0002_ÒÀL¤U!ÚÓÀ;û?%1ÀNáªÜÑÀXÕTl¢Àcv_x001C_ú¤ÔÀ¿¨_x000D_ÕÉÓÀhº_x0003_ºÀ#îÓ\-!ÐÀÊ´nY0¹´ÀeÄE_x0001_¼À³îÃü ¡Àxý²ÃãÂÀ_x001D_iR¢À»ª(wïyÅÀmaë_x0008_h_¯ÀÕ°ÆWsÑÀ¿_x001F_¬D8"­ÀwJø_x000D_ó_x000D_¸ÀÝÕ¯j_x0016_rÀ×;_x0015_Aþ~ÙÀtÈÌUQ§À×4üpÁÄÀë|$2_x0006_ÔÀøhXÕßØÀ_x0016_·dûoÂÀ:_x0017_tÓê×À¹[_x0007_ùÕ_x0018_èÀhÉÙÊ¡·ÌÀ#Ä¬HÚÀ_x0018_ÔÕ¶s¤À9ínô_x0004__x000B__x0003_oÑÀ­)	|ÍÀau_x0008_]À=3_x0005_L$ÖÀª_x001F_bæ05ÔÀÁù8Uö*ÓÀ»%°ô(_x0015_áÀ3/_x0012_eãåÀÀZi±_x0002__x0007_ÄÀ_x0014_ãÐ·4_x0001_àÀ_x000E_!_x0017_¸Àmq7!_x0017_XÁÀÝ]¨s"¹ÀB'£_x000E_;"ÆÀ%çÏKV¸À_x0003_)èl^~ÔÀ_x0017_à ,Q ÀÀ|8#×-÷ÑÀaLõh£:âÀd_x0008_V_x0004_ðÀ70ûÌ_x0017_Ç´À]foQe_x001B_½À0!Õ_x000E_ÃJÄÀÜ]N£è½ÇÀè=ßå&amp;ÞÀ­$Áù®.ÊÀãé×i+ÓÀö¾_x0006_ÎÀ`_x0013_ïí_x000C_kÒÀ_x000C_E_x0005_¿_x0019_¾À$Qgî/À|A/V_x0013_2ÛÀ_x0002__x0003_i@/_x0013_XÅÀ_x0015_lÃ^BÆÀ&amp;&amp;ÆüUà£À­ý°_x0001_ÕßÀÕ°iÜí²ÀÏØdÝÃÐÀ_x0006_·_x001D_º	ìÉÀ±!_x0003__x0003_J_x0005_ÕÀ sÍ¶À3-_x0018_æÅC½Àìæ_x001B_?£´À·ó&amp;-_x0004_®äÀ§_x000C_Ù_x0019_·ÆÀL¼_x0001_ÊIÑÀ2W V½QÒÀ&amp;©_x0010__x0011_F¨éÀqç_x000C_V­²À¢9!n§À_x0018_â#ÀçÂÔÚ÷ÐÀ2éª·À&lt;v®GãtÔÀ_x0008_µFÛÅÀ@¾zÚ¢GÀÏxÇÚ_x000E_¥ØÀ_x001E_3ÎÎµØÀ_x001F_rBáÀ_x0018_ÆW-Ê%æÀS±X¨+«À\csºûÒÀZ1_x0012_zÏâÀóÝvÉ_x0001__x0002__x0010_ÖÀÀ¶ÑÇÀ_x0010_²luàãÀgZO¶ÛÀ÷_x0003_l/8ÊÀiÌØNóÔÀÚ¿®(IÌÀ·'G±~¢ÀW(½¡:_x000F_¼Àp(,Q»ÖÀË¬XÈìÔÀÃ¾i×E?ÅÀwéL®«ÀÉ:lºÄÀÛÀÈÚSËÀ_x0005_ÀGêKFÅÀ\üÛëÂÀ*ÈDiWÆÀ_x0019_Únëµ¯À.k_x000D_ü)_x000C_¨ÀJt×È;ÇÀeè3«ì4°Àx%[p¶À·ü{¸)¹À-FÃ¾ÿÇÀñ_x001C_Ôò5ý×À'D×¼y(ÓÀ£ØíùrµÀù^ m ÉÀ1³Ì=.ÐÀÉ|cóÀXüLjè¸À_x0001__x0002_Q?ìÓðé¦Àgs¾ó»ÃÀá_x0013_¢W¯EÖÀÕÒñË_x0012_ÕÀ_x001A_&amp;bSÐÀi¾W×µÀàÀ¨HCq_x0002_ÃËÀ#D´bN×Àè E{_x000F_uãÀÒ¡P_x0010_Õ÷ÖÀ_x001A_#^ÃèÔÀVµÑaIð»À1gÅ"¤äÝÀ_x001C_fðrÈ«À_x0016_2ø_x000C_"¹À·g_x0010_rßßÀ.(XvðB»Àª«\-wÐÀ'_A«ÀU_x0017_tQÉÀpø¼±ÙÀÖEÂ&amp;V»ÏÀ&lt;N÷ ÏÊÀ©Ú§_x001C_ë_x0008_ÉÀ_x0008_óû_x0019_Z¹ÀüÄ×&gt;_[·À_x001F__x000F_&gt;UµÀ¾O_x0019_=¤¨À×fFÜq°À_ÙN¡£À*¹JÞrÀ)Æ._x0003__x0004_	UÙÀÄçjWºªÉÀô©wsQÍÀ_x001E_¸_x001C__x001C_ßÀ_x0014__x0007_õ_x0011__x000E_á´ÀL_x0018_Ú1D#¬ÀTbéêÀÀ-ã®Óþ·À}Â{éÍ8µÀsÛËÍï_x001B_ÇÀ.O_x0002_ÎâÀ¦_x0006__x000C_x»ÀÎ6«Ù÷Àû!_x000C_ÆïºÁÀÄìIÈ¥ÓÀ_x000D_¾~hl´Àí_x001B_õÏÈTÅÀ%ï_x000F_uÀG&gt;O®êÁÀ!§Rz_x0016_«À#}Ù³_x0016_óµÀMw§WäÀBÿÐá¬À)QfáÚóÐÀ_x0007_sÖÙ_x0018_ÎÒÀ_x0001_Ûõ5ð_x0010_ÆÀxÍ_x001C_	ÖÀS`s%±ÀX×G¿èÀÆ»ø«À§bñÆÂæÓÀFWßPß^ãÀ_x0001__x0004_¢Ò»_x0003_æ¤ÀÀh¼úP_x001E_ïÖÀ_x0005_d_x0001_yÅ ÀûAWÓc¹ÇÀaÏ·2åÀsÔÌÁë_x000E_ÂÀ}·c_x001D_ÐÀ¶6*¤_x001F_,ÁÀZ,ÑÈå-ÜÀÚ­_x001D_©ÝÀbBø@KÈ­À(_x0002__x000D_­ÀHS`ÀÀÎú½©ö×À_pùW À_x001E_+ü&lt;üíUÀ8Ïá6Ò¯ÒÀBßÕ$R_x0011_©À7_x000F_ÈQUÊÀ\ò_x0012_K¢±À¯§_x001B_6ÕAÀÔ_x0013_éÕ1¸Àr`ê[zFÀ÷_x0018_I?É6ÕÀ_x0010_©&lt;ò³ÑÀ_x0008__x0002_\nås¦Àg%ñU_x001E_êÛÀ­z-JFÖ¶À_x0014__x0018_Û; bÀ$NÑO^Ê×ÀÌ,_x0004_ÿqÑØÀ¹Õ&gt;_x0001__x0003_vÌ¾Àô_x0003_OÇá¹À_x000F_}Sv_x0017_àÀÙ%P¶ÔÀDª_x0007_KÒÀ4:ÞX³À¼nÓ_x0002_ÖÀzlÀN(ÜÇÀ£FGÅêÁÀn_x000B_}ë4/ÔÀÆ¬TW²­ÈÀ_x0004_Nâ©2ÐÀÐyKÑº.àÀ¨%«Ô_x0011_"¢À¢È4¤NÃÀ1	ú_x000E_RÏÀïêABDÀÀÀ§!öÌõÑÀABòÅK?ÕÀxCü_x0001_Àµ8_x0006_^ßz¹ÀÚhW_x001E_ï_x0001_ÑÀ9wnò_x0010_­ÀAÀÛã+ÎÀ¿_x0015_È-³_x0001_ÜÀ°SJGÕÖÀ¬!.ØS?Àc0°T9_x001D_ÛÀHÃþuf¤Àþú¡q_x0003__x0002_ÁÀ5Om¥9åÀ´÷äE7=àÀ_x0002__x0004_°ßi_x0001__x0004_tÈÀÅvWë§ÀÆµL_x001D_ØÒÀ»4·6ÌÀØù_x001B_PKÍ¹ÀD´ßDµ¬À@_x0010__x000C__x001F_Â|ÖÀò£K/*P¶Àr4{;¶Y¬À_\MÖVØÀ=&amp;;-ÖÀ=(ø×bEÑÀmø1-¹À{mÍ²j±Àªø_x001B__x0004_»PÜÀ¥±³®À×æ*.ÉÀ²fÖzÁÀ¿ÌÍÁocÆÀ5Ù± Â1ËÀì{A¨À0Ó§a*ÃÀMCifÉ¥ÐÀ=åºÔ"´¸À|F6R(µÀüó¤ëì8ÑÀô_x0018_zùÑäÀz_x001C__x0001_vluåÀ_x0002__x0007_ç_x0003_ÕÀdÄd¬³àÀ¬56|õ¿ÀYÈïD_x0003__x0006_VÚÕÀîð_x001A_&amp;ÅÀ§fCßµÀÄü7hl(ÒÀÕÍh°Ó_x0001_áÀ²ÖÔd^B~À?Â&gt;#&amp;¸Àg(_x001B__x001A_vÒÀÛ_x0002_õj%À½À_x0004_õö`À_x0012_ÀüUfhc¸ÐÀ'Qh=_x0004_ØÀj-_x0014_÷ÖàÐÀZ|Æ³^ÓÀ_x0014_MºÀúöo¯_#²À)ó_x0015_'_x0016_ºÀj0+ÄÀ\ØÓ|ìÞÀÍsòÔ¶_x0006_¹À|©"_x0014_$.ÂÀDß¡¶N§ÄÀÌõ;ÉÎ¿À_x0005__x001A__x000B_ÑàÄÀ!wåÎoâÀÄÔ´_x0012_É'ÈÀà_x0004_4ÄÀ·&gt;li_ê¿À_ÞßÜ_tÀ&lt;¦:	:´µÀ%³&gt;_x0016_ßÀÃ±__x000F_ÅÀ_x0008__x000B__x001A_p_x000E_¬¶ÀUÈ¢»¢þ¸À¦¾±!ð÷ÏÀãÈ_x0015_ilÐÀZË8ÙÖ±À_x0005_l°&lt;Ú_x0016_ÜÀÙÛPÇ_x0019_´À³µéO×d®ÀÌ®k^låÀ¼¶(øF¥Àò l±ù±À-_x001A_¼ÇßçÐÀ¯¯NÐãàÕÀc+ú¤·Ë¡À	É/_x001C__x0001_²ÀÑ©_x001D_ÍÀ_x0002_PØt¤ÙÀÈ;_x001E_åh¡À@	-ùÄÀ(wÿqÛÀÙ_x0001_ðæ6ÙÀÈº+d_x0010_ÈÀ*±ÅsÐÕÀË_x0006_è¶ßÚÀÝHÉyÑÀu¤ªN¯fªÀ_x0004__x0015_PçÑ×ÀÔ_x0007_Å_x000B__x0019_pÏÀ;âa¤ù_x0003_ÏÀÆ-_x0018_¤æG¹À7=¹Õ_x001B_ÎåÀ¦þ2²_x0001__x0002_ÒÙÎÀ_x000B_+V_x0010_«Ó°Àg¹åaÉ§Àñ×jÊ~àÀÁßGKìÑÀ+&gt;H_sgÐÀÀ_x0007_¿_x000E__x0013_¶Àa«uãO_À_x000E_M³-uæÀm8Ô©úÌËÀ2%È_ü_x001F_®À?§ôCwuÀ_x0012__x001A_°o_x0018__x0002_àÀMd÷)TÍÀVò#S_x0008_ù¶À9WÓÒ»ÀÃ¡ÀË+ÖÀ4N6»_x000F_½À_x001B_èÌuÀ@¤À÷_x001D_®¯ÒúÀ¬_x0012_DÙ!ö­ÀLû½Î°ÝÂÀ(ÏÕySWÙÀ_x000F__v¥_x0006_ë¸ÀYÊ_x0019_(_x0005_ÐÀÃn&gt;(ýÁÀ_x0012_Õ÷ÁÀ©aÑÛ_x0015_ÉÀºDû_x000E_·Àúô|£ò^ÅÀ_x0013_Þt×_x0017_ÀÕ$ØÀF¹À_x0001__x0002_¥»ZpßëÏÀiè_x000B_ËÊÀÃñkàyÇÀtøÛ?¤=ÄÀx¨©]-ißÀA¦éù¾ÖÀ1Ð´G_x0004_\À¢1Z_x0018_\ÜâÀ|Õ´.	âÀ	.±×"ÎÀ(B¦P_x0006__x0015_ÉÀe_x001A_Wxtï×ÀÖk0ônÈÛÀkÍ©nâÕÀ´ØhT¿À~ÊW_x0001_\ÎÀÈ*¥îµÀ§¨)ûóÄ¶ÀÀãÕ&lt;4öÓÀ·_x0004_ù_x0013__x0010_ÅÀª_x001B__x001A_3êáÀ_x0016_ÎÑ©·ÀVß7_x001A_/_x001A_ÜÀ£+9îá²ÃÀ¥ZÍæ!ÒÀòé*ÍÐlÂÀ¾Ý&lt;_x0004_¸¨ÎÀ16û£ë.ÍÀÿ¢³\f¦À_x0004__x0012_5~³À/!_x0004__x001E_·Àø_x0013_&amp;_x0001__x0002_¾±ÀÖH4S¤±ÀBéqä_x000C_ÅÀ|&amp;þ3¶Àí_x0002_Ù±a:¼À¿_x001F__x0010_^ÊÚÀ§Þ_x0012_ú_x000F_A¸À¼rBÊ_x000C_Àm¤Ë¹.¶ÀO_äÿQ:×ÀL½oQÌÛÖÀè0£Ø)_x0002_©ÀRnÛ^L·×À¢ãª&gt;	ÀÂ¦Û8IÐÀ'/ãÝäÖÇÀü¨ÁÔZl°Àn_x0011_ýÖÏ_x0005_¬ÀÊIÔ¦_x001D_¾Àø_x0011_sJØý°À ¨b÷¦,ÀV´¡oÀ'[ÜçÕ¥àÀMCÏÛÊÛÀ¾áùo_x0014_§ÕÀQ;â&lt;#À_x0006__x000C__¾CF§À_x000C_¤à-­Àý,ÿ@¸ÕÀØB_x0014_9"ÈÀ£ÈdA»³ÐÀ_x001F_ükóf¼À_x0006__x0007_üL_x0013_ØÏÀ÷qó_x0011_$ÜÀ£_x000B_KñJÐÀÈØèX^ÄÀ_x0005__x0004_~Và¬À3ñ^s6h»À´XFDu×Àáîl®¹_x000F_ÀÀÏ¿ëèÙÀbæ¥HÍÀT s¸0ÈÁÀ_x0007_.x¬ÙÎÀª_x000B__x0011_¿QgÓÀ_x0018_ä_x000C__x0004_BY°À×_x0008_VÑÀ ËÀ¤NSæ§ÜÀÎ¸ûSÆµÀÿ-Þ5¦_x0003_ºÀ·ÐA«n_x0018_ÝÀ[_x0006__x0016_øçÀ|×+-^¼ÀÛÀsöö°ÀGÌÞ¨ðÒÀ#û§§¦åÀq_x0006_Ì&gt;ÌIÈÀÖóßºÕÀfeØE'ÉÀÐ&gt;ä_x0002_ÚÀ&amp;ß_x000F_è¹ÔÀ_x0017_©ô×]|ÌÀÐ1ßmÍ|ÖÀ_x0006_Î_x0001__x0001__x0002_bØÓÀÖu_x0018_fq+ØÀ\Æû)OÀÀQ_x000D_&amp;_x001F_»Àô_x0010_+`PÄÀÎ,á½óËÀD_x001A__x0018_÷¢3ÄÀp_x0017_ÕT$³Àh÷?9ÀÀð	&gt;_x001F_Õ"ÉÀ³Æ$PÂÀ«_x0006_L¤HfÖÀAvË_x001D_ÀÀ£J0Ðý04Àä6³T­ÓÀi¤_x0015_F_x0006_ÛÀ_x000D__x0008_ì¸R_x001A_âÀÄtCZMÊÀdN:á©_x0007_ÆÀMxÚÜ_x0001_çÀí°qÿg_x0015_¿À· Q_x001D__x0018_?­ÀîÌ9ÿÆ¼ÀN=üÔIÛ¤À­_x0013_ÁÞ%ÒÀ}D3®_x0013_ÞÀv_x0014_mòÇÁÀürq\B´À_x001C_}´:èE¹ÀrBë£ÐÀ,ÖTÆ-s³ÀàÅOuÂÀ_x0001__x0003_B_x001E_HgJÖÀ¡Ê2j!­ÀeU_x0016_"IýÖÀÜL_x0015_çÀ¼À_x0004_©¼ö(ÍÀ;ÿ_x001A__x000C_cYºÀòØÕs_ØÀ_x001F_ù c_x0015_ÆÀì6®@êËÀõ_x001F_a_x000B_ÐÀ¯i]ÒVàÀ»Ü³¬ÂÀm\_x0001_ë©À	Ú³´ÛÀCèÈ·cYÀ'mËñ_x001B_¸ÀD¬§µÇÀ1¤-è(¤Àòßqìõ½ÂÀ÷²ª\íÔÀi_x001F_¶#cæÀÿÄ«ÞÀß´Õz_x0004__x0002_´ÀÄ_x000D_qèÅÀh j_x0006_0ÕÀW³Á·JGÑÀs®_x0019_Ûý¢ÆÀµÃkZbÀ_x001D_úÈét;ÈÀç¯_x0008__x001F_öåÀQ:_x001C_x±¬À_x0008_`2_x0006__x0008_MôÝÀÄ|ÍÖÀÿ?§_x0012_	ÏÀ¿¶¸ïÌÀSâ¢_ÐÓÀØ&lt;2F!×À*#_x0010__x0010__x000F_°À¥«Ü±áìÄÀ_x0002_ 'dL¹×À#+kP_x0008_ÓÀë_x0005_µIhÌÀ_x0017_2ÌO³À½Ìn@ÏÀÞßiÉeq§Àªu÷4_x001A_aÒÀ	zò­à¿ÀTý_x001C_ÂÀeE ÊwÒÀ #Ö8_x000B__x0012_ØÀU_x0004_öèI^ÎÀ B3_x0017_dÚÀåP_x0016_.?½À_x0018_ g_x0007__x001D_ÒÀIy*ìÃîÀÖ_x0010_k_x0001_ãØèÀX½_x001F_LZ¢×ÀËÄ7ómuÀE1Ù_x0012_0Àÿìî¹?bSÀd½ºÙ5_x0003_ÍÀP_x001A_^­¥½Àó	A-çÀ_x0001__x0003_½Ã_x0019__x0018__x000B_ÈÐÀ_x0017_ÊòÍ|ÀT²Ý]¶kÅÀÔ_x001F_Ç%_x0001_4ÚÀª©µÃçÇÀ§ì_x001B_¿a¢ÐÀË(ÜcuËÀ-§¿óP"µÀÁJ_x001C_[§ÇÀt_x0002__x0016_öMøºÀ¨­_x000D_Ò:Ã¤À2NïJÁÂÀù6îî´À1í;ÌPó±À¤Åä_x0011_Ë¨Àbkè.¿Àeï}_x0006_%M±Àà9­ÅÜÆÀAËí³îºÑÀìÄ=3ÍÀÿ§_x001A_;±ï°ÀÛó§´³³¹À¡(âMÇ¨Àá¦XXÜ¡À_x0001_¨_x0017_Q3ö´À_x0019_ú_x000F_^É¾ØÀ_x000D_ô¢¥áÀTùêi´èÈÀQãUm²À;äCù_x0011_ÐÀa¯K¯À_ý8o_x0001__x0003_x´À{sè_x0007_îÐÀE_x000E_ä_x0004_ÌJÍÀ¾×5_x001B_ÀYÎÀaË ÜkðàÀ¾Z,_x0015_nnÍÀ_x001A_ÿ2AÃ¤À_x0003_sVü¯ÀU-|ä6ÈµÀo©_x0013_z)T³À¦Êô*ÀMÓ¯&lt;_x0013_¹À_x0002_í:ºzÍÀ'pjTµÀ¸ÌÌ#¸rÀ=âÈðÎ8ÉÀ)í_x0013_´ê_x0019_ÆÀh¦ÿòØ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</t>
  </si>
  <si>
    <t>187d27c1ed2b12315122dbbbf57b6e0c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_x0001__x0002_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'_x0018_ëÀ%_x0006__x0001__x0002_'_x0018_ëÀ%_x0006_'_x0018_ëÀ%_x0006_'_x0018_ëÀ%_x0006_'_x0018_ëÀ%_x0006_'_x0018_ëÀ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0008_	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0001_-_x0008__x0008__x0002_-_x0008__x0008__x0003_-_x0008__x0008__x0004_-_x0008__x0008__x0005_-_x0008__x0008__x0006_-_x0008__x0008__x0007_-_x0008__x0008__x0001__x0002__x0008_-_x0001__x0001_	-_x0001__x0001__x0002_-_x0001__x0001__x000B_-_x0001__x0001__x000C_-_x0001__x0001__x000D_-_x0001__x0001__x000E_-_x0001__x0001__x000F_-_x0001__x0001__x0010_-_x0001__x0001__x0011_-_x0001__x0001__x0012_-_x0001__x0001__x0013_-_x0001__x0001__x0014_-_x0001__x0001__x0015_-_x0001__x0001__x0016_-_x0001__x0001__x0017_-_x0001__x0001__x0018_-_x0001__x0001__x0019_-_x0001__x0001__x001A_-_x0001__x0001__x001B_-_x0001__x0001__x001C_-_x0001__x0001__x001D_-_x0001__x0001__x001E_-_x0001__x0001__x001F_-_x0001__x0001_ -_x0001__x0001_!-_x0001__x0001_"-_x0001__x0001_#-_x0001__x0001_$-_x0001__x0001_%-_x0001__x0001_&amp;-_x0001__x0001_'-_x0001__x0001_(-_x0001__x0001_)-_x0001__x0001_*-_x0001__x0001_+-_x0001__x0001_,-_x0001__x0001_--_x0001__x0001_.-_x0001__x0001_/-_x0001__x0001_0-_x0001__x0001_1-_x0001__x0001_2-_x0001__x0001_3-_x0001__x0001_4-_x0001__x0001_5-_x0001__x0001_6-_x0001__x0001_7-_x0001__x0001_8-_x0001__x0001_9-_x0001__x0001_:-_x0001__x0001_;-_x0001__x0001_&lt;-_x0001__x0001_=-_x0001__x0001_&gt;-_x0001__x0001_?-_x0001__x0001_@-_x0001__x0001_A-_x0001__x0001_B-_x0001__x0001_C-_x0001__x0001_D-_x0001__x0001_E-_x0001__x0001_F-_x0001__x0001__x0001__x0002_G-_x0001__x0001_H-_x0001__x0001_I-_x0001__x0001_J-_x0001__x0001_K-_x0001__x0001_L-_x0001__x0001_M-_x0001__x0001_N-_x0001__x0001_O-_x0001__x0001_P-_x0001__x0001_Q-_x0001__x0001_R-_x0001__x0001_S-_x0001__x0001_T-_x0001__x0001_U-_x0001__x0001_V-_x0001__x0001_W-_x0001__x0001_X-_x0001__x0001_Y-_x0001__x0001_Z-_x0001__x0001_[-_x0001__x0001_\-_x0001__x0001_]-_x0001__x0001_^-_x0001__x0001__-_x0001__x0001_`-_x0001__x0001_a-_x0001__x0001_b-_x0001__x0001_c-_x0001__x0001_d-_x0001__x0001_e-_x0001__x0001_f-_x0001__x0001_g-_x0001__x0001_h-_x0001__x0001_i-_x0001__x0001_j-_x0001__x0001_k-_x0001__x0001_l-_x0001__x0001_m-_x0001__x0001_n-_x0001__x0001_o-_x0001__x0001_p-_x0001__x0001_q-_x0001__x0001_r-_x0001__x0001_s-_x0001__x0001_t-_x0001__x0001_u-_x0001__x0001_v-_x0001__x0001_w-_x0001__x0001_x-_x0001__x0001_y-_x0001__x0001_z-_x0001__x0001_{-_x0001__x0001_}-_x0001__x0001_ýÿÿÿ~-_x0001__x0001_-_x0001__x0001_-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</si>
  <si>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03911d3e1b0ba80949b38756f09d9cd7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0003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ÇÎ®B+§_x001C_A`ÝM_x0002_2_x001C_AO1_x001D__x001C_AÌDËê_x0002__x001D_A-rWl_x001C_A]iÈ·c_x001C_A6aþ_x0019_ß_x001D_A:Öw_x0001__x0003_®~_x001B_AûæT_x0016__x001C_Aµ_x0008__x000B_c'_x001E_AKÝ¦_x001B_AÎ_x000F_áÄü_x001D_A_x0004__x0013__x0006_q_x000E__x001B_A#*[óG¿_x001B_AIi­·ÊÈ_x001D_AT)_x000C_r_x001C_A_x0018_}Äù__x001D_AÑ4__x0004_«_x000B__x001D_A_x0001_©è¶èÛ_x001B_Aås²_x001E_A-OT¦_x000F__x001D_APÖÔ4È_x001C_A.!§UR_x001C_A_x0006_¨ç_x001D_Aì¾_x0019_}¬_x000D__x001D_A2»ÐL_x000F__x001D_Aâ°x} 7_x001D_A"3@_x0012__x0008__x001D_AW¸6Q_x001A_A±¢7Lß_x001C_A8@ò_x0014_ç¸_x001B_At_x0002_A'Ù_x001A_A"_x0019_ÈQÓ	_x001D_A_x001C_R?èýÈ_x001B_Að*_x001E_A_x001A__x0003_¥Î©_x001C_A&amp;ü"ð:_x001D_Aô¬³A_x001D_A3Ñ6Ç@_x0011__x001D_A_x0001__x0002__x0005_uÓÉ¸_x0013__x001E_AòBNg_x001D_A_x0006_ô µ_x000C__x001D_Aµ_x001C_^p.Ø_x001C_Aû¥ºòr°_x001B_A_x000D_Èù	Q_x001C_A{4eG±;_x001D_A&lt;_x000F_Æ_x0016__x001B_AÄ0ßõú8_x001D_AäD_x0006_©_x001E_A®A¿0C_x001C_AÐ'XØT_x001C_AÈ9°4_x001D_A¹ñ³Îì_x001B_A_x0017_ä_x0012_qÉm_x001D_A?n=_x001C__x0019__x001D_AÔ°K²]_x001E_A_x0015_ùYEÙ_x001C_Aü§Ï_x0007_1ä_x001B_A_x000D_¦Là(_x001D_A_x000B_S¦Þ_x001A_A)_x001F__x0015_¨	´_x001C_A_x000E_à²_x0018__x001B_Aîâ~D_x001D_AÌîÜbfÍ_x001A_A$=®¡c_x001C_Ai­3HOÐ_x001C_A_x0006_ku_x0019__x001C_A7)Ç`_x0015__x001D_ArÛ_x0012_/8_x001E_AÂ_x0002_û _x0019_ä_x001B_ACÂ6K_x0002__x0003_Qõ_x001C_A_x001A_Ö_x0019_6/H_x001D_A ~Àêâ_x001C_AJí_x0011_¢·_x001C_A_x0016_¦µÄl__x001B_A!oÜ_x000D_iò_x001D_A_x000D__x0007_MÖ¤&amp;_x001C_A)8_x0016_ÃÖ_x001B_A_x0005_?ö'ÓE_x001C_AÑ&lt;KäÈ&gt;_x001D_AVÍ×ÛÃ3_x001B_Aa_x001F_ñ8_x0004__x001D_A_x000E_V×£4_x001D_A[éc&amp;_x000F__x001C_AnØMI_x0005_ÿ_x001C_A2_x001E_r1_x001D_A_x0014_¾ä¬_x0011_ú_x001C_A_x001F_.¨ü`_x001C_A¦ÞUûp$_x001E_A{H_x0011__x0007__x000C__x001C_A²±_x000E_3ÇÓ_x001C_Aæòséõ_x001C_A_x0001_.l_x000F_`N_x001C_A0/êèñ-_x001D_A&amp;ã3_x0002_@_x001C_AqâÑ4§_x001B_Aí_x0015_(f¶¨_x001C_ABuïÿz_x001C_ARÎZ_x000E_RH_x001C_ADîº7?_x001C_A4Y_x0004_r_x0014__x0002__x001E_Aúæ°WëÂ_x001E_A_x0001__x0002_Rú_x0003_Å;3_x001D_AÈ0·)_x001B_AÎ±";ÌR_x001B_A_x000E_K²¯S_x001B_AÈK_x0003__x001A_f_x001C_A{ôàNÄ_x001D_AÆÏ_x0019_ìÍ_x001D_A¼ö~ué_x001C_AwõÝd¢_x001E__x001C_ADym£=&lt;_x001D_Af»¡[i_x001D_Av¤ý©!Q_x001C_A_x0003_[Ë[_x001D_Aö_x001E_áÅô¿_x001B_A~qÉugÛ_x001D_A^ÿéü_x001E__x001D_A¶ö¼_x0014_°q_x001C_A³árj_x001D_A_x0010__x0011_`FI_x001E_AaÚ«%6í_x001C_Ay[^£_x0018__x001D_A\Êk²_x001B_A­yY'q_x001D_AGf­½_x000E__x001B_AMÜY»_x001D_ALr_x0001__x001D_A	åJUg_x001C_A_x0005_¨ë`_x0016_ª_x001D_AoB«²È_x001B_Aæ»´Øä_x001D_Alí,_x000B_-_x0003__x001E_AIlÅ_x0001__x0002_)8_x001D_Aúy@Jn9_x001D_A0ØV;tW_x001B_A¶ÙÒ_x0003_vf_x001C_Añþþnª_x001A_Aj3e1ô_x001D_AÐ7Ö_x0019_zE_x001E_A÷Ô7Üh_x001E_AëÝÅ&lt;_x001D_AqAÁnSO_x001D_AtóÂù7ï_x001D_A@Õ¢_x0013__x000B_°_x001B_A_òÁÓI _x001E_A±_x000B_z½[d_x001D_A÷Ã_x0003_ZQT_x001B_AJ^«_x000D_]æ_x001D_A_x0007_}f¦?_x001B_A_x000B_li³¬_x001B_AD_x0012_;û_x000E_Ö_x001B_Aû=[_x001C_&gt;_x001E_A &gt;ºÁêÀ_x001C_A.7úÚaè_x001D_A8ñ/zf_x001B_A_x0005_ì´'_x001C_ATMüÖä_x0002__x001D_At¼OXpp_x001D_A¼B¨_x0015_T_x0011__x001D_ABù¯À×_x001D_AZ/÷Åq0_x001D_A_x0002_ÌM_x001B_L_x001B_Aº_x0001_xìê_x001C_Aj¬È#¬g_x001B_A_x0002__x0003_Ê¬vJyÝ_x001C_A\®-çê_x001D_Ap¤_x0001_à_x001C_AÒZ_x0004_'éí_x001D_AÖøF_x0012__x001E_R_x001B_A_x0006_Q²_x0001__x001D_AA«ó-ío_x001D_A.r_x001E__x001C_é_x001B_A_x001E_	ÔÖAF_x001C_Aø¢ì)_x0018_ä_x001C_AI_x000F_÷hÓ¬_x001D_Aj@ª _x0014_p_x001E_A(OÕUQ_x001B_Aæ_x0017_8¶_x001C_AÓE._x0007_/ç_x001C_Aôwo_x001A_«_x001E_A6HçÒ¯e_x001D_A{l0ñ!_x001C_AÐÜ=¢_x001B___x001C_A^¿_x0004_'Õ_x001B_AaÅ²û_x0003_=_x001B_AT_x0007_8¤þý_x001D_A_x000F_0/iö_x001C_A*4á&amp;_x001C_AÑ"©\g7_x001D_A Gb_x0014_\Þ_x001D_AA_x0001__x0019_Ê_x000B__x001F_Aú~_x001A_[z_x001D_A_x0010_Hìt í_x001A_A4¤_x0014_1à_x001B_Aûkdz¥_x001C_A_x0012_òqõ_x0004__x0006_ßÙ_x001E_A=µ0BW´_x001D_A_x0012_ÎC_x0003_ÌÝ_x001C_A±ü;ÕÁ_x0006__x001D_AÌ¤Ü*_x001D_Aûwþqb·_x001B_A¥g]Ù$î_x001D_A_x001D_HPZß_x001D_Aï®l_x000C_H_x001D_AiðP_x0001_8_x000D__x001D_Aö_x0008__x001A_-¼¼_x001C_A9Ð8vg+_x001C_A^_x001B_·ï¨_x001D_AÑ.Ì_x001F_¤_x001C_Aë_x0007_¥ç_x001E_A_x0008__x0002_­!Âd_x001D_A/Æ¿Ä_x0011__x001C_A4&gt;ð_x001C_A¯¢'I_x0006__x001D_Au×P_x0019_hF_x001C_Aºn_x001D_A¦=bf%_x000C__x001D_AeÝW 0_x001D_A#¡_x0008_UX_x0005__x001C_Aþ_x0019_l{^_x001C_A\à~D	_x001D_A\2xæ_x001A_AÎó©_x001C_Z@_x001D_Ax¨N!­_x001D_Arº}âwð_x001C_A_x000E_¯/ä¤É_x001D_AÂ_x0017_px7_x001F_A_x0001__x0002_ÖÌ0À_x001C_A~tô_x001B_A_x000B_|_x0010_~¿_x001C_AæB¦_x001D_Í_x001C_A'ñlX_x001E__x001E_A{pÔô|_x001C_AöLË\A_x001C_A|,ÍýF_x001D_A0ÇÁ×îh_x001B_A*zëU_x001C_AåþJoÓ_x001D_A_x0007_Ti®eÚ_x001D_Aöêå_x000D_h|_x001C_A¨"y_x001E_Asz_x001A_+üj_x001C_Aì_x0002__x0007_B_x001C_As°ÍÑý_x001D_AN×_x000E__x0016_Ü_x001E_Aä`12¬_x001C_A\äõO"_x001C_AE_x0010_"9_x001B_Aõ_x0011_._x0014__x001B_A£¦[ð&lt;æ_x001B_A0õRÒå_x001C_A_x000D_¼kú¦__x001E_Aµò dkÆ_x001D_A_x000B_óÅe_x001C_A£ßJýªq_x001C_AÌÚòM_x001D_AXGZ:ÿ(_x001D_AP}ÙMÃÕ_x001B_A_x0018__x0011_Õ3_x0002__x0003_ª_x0007__x001D_A£_x0015_Ü ä_x001C_A_x0012_=ôtá_x001D_Aø¤:¶ô_x001B_A\ÓÊû_x001C_Añ}_x0002_Òù	_x001C_AÌýîÀ½_x001B_A¶æI¼_x001C__x001B_AÊ)LÃ¥_x001D_AØ­¢Êz_x001D_Arà¦_x001D_Ù_x001C_Ad_x0003_%ÑË;_x001B_Aá_x000F_÷N¤_x001C_AXqú_x0013__x001B_Î_x001B_AnÆ_x0017_sÂ%_x001D_A'Öf_x000F_ê_x001D_A.ñË¤è_x001D_A¢_x000C_!¥7ü_x001C_AAí¼Ò_x0003__x0017__x001C_A1ªÅò_x000D__x001B_AÀE¤ed_x001A__x001C_AÍÎ*îÁ_x001C_A®î×_x0011__x001C_A._x000B_m®Æ_x001C_A¿ßà_x000B__x001E_A_x000E_Î5F_x001C_AØ{Ç8U_x001B_A._x0012_4ð,_x001A_AU&amp;zÍÓ1_x001C_A{©~R_x001B_A_x0013_ý@_x0001_sw_x001C_AO_x0012__x0001_¡_x001E_A_x0001__x0003_E_x000D_obEý_x001B_Aâ_x0003_¶¸_x0004_	_x001E_Aë¨IcC_x001C_Aÿ_x0017_ezO_x001B_A¦ð¸åT&amp;_x001C_Ap¤_x0012_³bñ_x001C_ANÀÔ÷FÏ_x001C_Aåæ±.5_x001C_Av%_x001C_/	_x001D_Azì­_x0008_ëÎ_x001B_AÊ×#ÅÍ_x001D_AÛ0¤q_x0002__x001C_ApL§nã_x001D_A	ùG_x001D_B	_x001C_A$÷¼_x0015__x001D_A_x0003_ÎB9Ùª_x001D_Aj7_x0016__x0002_(_x001C_AÚpcëa_x001D_AUÓæ`C_x001D_AÉ³[¤ü_x001C_AÂ_x0007_c_x001D__x000B__x0005__x001D_A­r_x001A_L_x001B__x001E_AÝÌ_x000F__x0014_|½_x001B_A_x000C_}E§vÓ_x001C_A_x001D_÷_x0014__x001D_A¨üÕ_x001F__x001B_AÄ~_x0013_L"×_x001D_A_x0012_!_x0008_sý_x001A_A_x0008_±Á_x000B_ÊÆ_x001C_A¼_Z_x001B_ê_x001D_ANÓ_x000C_É_x001C_Aâ:ýÙ_x0001__x0002_t_x001D_A0ï¼úL§_x001C_A6+7Ì_x001D_AÌþ_x0017_¹{_x001B_A!êçkýI_x001C_Ayè¼Wû~_x001C_AJà_x000C__x0002_AN_x001C_ArQ_x000D_Ç#_x001C_AÏ_x0012_êI_x001C_A_x0012_®_x000F_Zà_x001C_A¼\k2d¾_x001C_AÔÅ¥¡&amp;_x001B_AúB-F¢Ô_x001B_Añ_x000C_Æ¹5×_x001D_AîF3¬È&lt;_x001C_AyVáç_x0017_õ_x001F_A_x000F_, _x001C_òÒ_x001C_Aøb_x0016_RÍ_x001C_A3ö_x0002_Ò_x000D__x001C_Am_x001A_ìý¢ð_x001C_AØî'Ç_x001D_Ad_x0007__x0004_¨ 8_x001E_Aáú@­ÅY_x001C_Aë"5_x001C_A¬lÞ(Aè_x001C_AÌS7_x001B_ó_x001C_A(±Ký\_x001B_AA/æMÛ_x001C_A2_x001B_ØÅ6_x001D_A¶Î_x0005_MÜÄ_x001C_AR·Ø_x001C_Aì8_x001B_Ù_x001D_A_x0004__x0008__x001E_Úl&amp;N_x001C_ABj_Xs_x001C_A´òb_x0013_._x001E_A¡×¥Â#ã_x001D_Aèó1Õ_x0014_Y_x001C_AkL92_x001B_A_x0012_£Ç«Ê_x001C_A&lt;#A_x0018_Ó¸_x001C_AÖ¼4J_x0010_L_x001C_AÑÐ$¥ÿ_x001C__x001C_Aî%² _x0008_³_x001C_AÃ´_x0011_O_x001F_AK_x0010_íì_x001B_APICí_x001D_AUó_x000B_n~F_x001C_A4Xü¸ï_x0019__x001D_A}_x0001_Bä×_x001C_AcAk_x001E_AM_x001F_#[&amp;è_x001C_AoY Ó&gt;_x001E_AfÒãÛÛ+_x001D_A^¿_x0005_{6"_x001D_A Q:Q¶ò_x001C_A8_x0003__x0002__x001B_A`ëÅ{¾u_x001C_A_x0008__x0006_ë°õH_x001B_Au4Ö|æ_x001D_Aê_x0007__x0019_¿æV_x001C_Aíz1ýö_x001D_Aú­%Ç_x001C_Axïúº_x001C_A![_x001C__x0004__x0001__x0008_5A_x001D_AôA+%§/_x001C_Af[_x0008_ý¾T_x001E_ALr_x001E_ÿ®Õ_x001C_A*È×WT_x001B_AÁ5ÄM©._x001E_A_x0008_~~1U_x0002__x001D_A_x0010_Áù2?_x001D_A»_x001E_å_x0019__x001D_AMC'Yð°_x001E_A¤BA·=_x0004__x001E_A&amp;Uû_x001B_a_x001D_A#7×Â-_x001C_A¸X5¶zô_x001B_A#®ðë._x001E_A¶_x0007__x0015_¼Ù_x001D_Alzª_x0011_^m_x001C_A_x0017__x0003_ó3mt_x001D_Af_x0013_À@N;_x001D_AcîMRà_x001B_A&gt;äç_x001A__x001D_Aî_x0005_à¡o_x001C_A{_x0015_t×§_x001C_A¢_x0014_éÝoÄ_x001E_AÏß_x0007_îÑ_x001B_A~ÜKù_x001C_A_x0018_»_x0006_Z5_x001C_ABéMâr_x001C_ANfz_x001B_'_x001B_A\Þ¨Yk_x001C_A^/b¢n_x001B_A8 ¿×_x001B_A_x0002__x0004_ðeìCCØ_x001D_A*ÌõÜ­_x001C_A0_x001A_mþ_x0004_È_x001D_Aè=Zâi1_x001C_A4_x000E_Bv9_x001D_AØ_x0008_I÷_x001C_A_x001A_+{l#_x001D_A[\ùÅ_x001A_AºÏéy_x0005__x0018__x001C_A©IüÂ_x001C_A_x000F__x000E_±%_x000E__x001C_AÌÄ^¬p_x001D_Añ­_x0013__x000D__x001C_AÑi_x001B_Ã¸_x001C_A¶|mKx_x001D_A¬Zy!_x001C_A_x0013_m_x0003_ïdî_x001B_AjÞ@7_x001B_AÖ&gt;_x001B_@¶ê_x001D_AYào_x001E_¦_x001C_A¶BÁ_x001B_ì¶_x001B_A;_x0003_;Ä²_x0001__x001D_A´ä}W _x001D_Aq_x0013_[Í$_x001B_A0R"^ça_x001D_Aj«KËX_x001C_Ah&amp;|¥ô_x001B_AÌÍm\_x001B_A7(3Ã_x0006__x001C_A_x0018_H_x0005_QÀñ_x001B_AÿgsyÛ_x001C_A­­N]_x0001__x0003_7)_x001D_A}_x001F_»É²J_x001C_AâeÅÀA_x001C_AîÊþè_x0006__x001E_AlÆá_x000B_5_x001C_AÂ¾it7_x001E_A3V¥_x001D_¼_x001E_A÷&lt;Ë}Ë_x001C_AÕ|s42é_x001D_Ad"²D__x001C_AsÆA4xÏ_x001D_AÉ_x0018_3_x0007_¯_x001A_A·¦»*_x0010__x001C_A5gbYø®_x001B_A+B^1_x001C_Aú@_x001E_îW_x001B_A´Û»7ð_x001C_ADXòÓ!_x001D_A\uEÂ_x001B_\_x001C_A_x0012_úfu_x001B_A_x001E_ÝÝß_x001C_Aï26?Ï_x001D_A¦1h¢8Ò_x001D_A4YR:_x001A__x001D_A¨_x0004_Ç{a_x001D__x001B_A`+ûs3Ð_x001C_A¬Îñ_x0012_ò¦_x001D_ACÇêÇ_x001D_A9_x0013_¤¿_x000D__x001D_A3¿,Ã;_x001C_Ah_x0017_°ó__x001E_AYM_x0002_b_x0013__x001E_A_x0001__x0003__x0016_F`¤D_x001E_Aóÿ-v¤ö_x001C_A_x000D_eÝw&amp;8_x001E_AxÂtl_x001A__x001E_A¼»aiÖq_x001C_A_x0010__x000B_òB k_x001B_A½µùÄÐÜ_x001B_AèBúV`_x0019__x001E_AØ_x001F_!34_x001C_AxO_x0004_×_x0016_É_x001B_A_x0006_Áhoóè_x001C_A°e E£_x001E_ABÎy=a_x001C_A_x0002_þ_x000F__x001C__x0016__x001E_A_x001B_ÎQÓµ_x001C_A¶_x0002_ËXÆ_x001D_AÅ_x000F_[_x0018_N_x001C_A_x0012_Z&lt;Ï_x001C_A;`¬ÔE¸_x001D_A¨nÑÑ¿_x001D_AH{Yc¾_x001C_Ao_x0015_ºÃúl_x001C_ALZ_x001B_þî_x0007__x001D_A*_x0006__x0003__x0017_Ý_x001A_A-ß_x0013__x001D__x001D_Aj,ìó(ë_x001C_A_x0008_~"X_x001C_AÞ_x000C__x0011_#_x0002_w_x001C_A%Â_x001E_:ç(_x001D_AÃ,ð_x001D_A¬ÇÑú_x001D_Aª&gt;_x000C_È_x0001__x0005_à¬_x001B_A³¥Ck"_x001D_A#ZS1Æä_x001B_Aü8»_x001D_õ¹_x001C_A_x0016_"_x0003_ÔÐ_x001B_A_x0014_Ù¿¼;5_x001D_Aã²¦p_x000F__x001B_Aðy_x000C_¡,f_x001D_ApôBI_x0002_^_x001C_A®«Ragg_x001B_A_x0004_zÌ_x0001_=_x0003__x001E_A-T´ÒT_x001D_A¸ Ä×lo_x001D_A?1%_x001B_Aîpa&lt;¥Â_x001E_AP?è_x001C_A'N*]ø_x001C_A_x0018__x0014_S`_x0017__x001D_A*æ,¹k_x001D_AOK4Á_x0001__x001C_A_x0007_#®O5Ð_x001C_AÃ\¨°Lþ_x001B_AÌ-Ëè_x000F__x001D_Aµ×.$ì¼_x001A_A_x0008_ºçï/_x001D_Aì§Ú06Î_x001C_A_x000E_y	Í_x001D_A_x0013_Y;±"._x001C_Ac_x0006__x000E_³¹Q_x001C_A_x001D__x0018_7ýNÊ_x001C_AQ'W_x000C_å_x001C_A¤È×o7_x001C_A_x0001__x0004__x0014_ç;ùT_x001D_A_x0016_"ûF{_x001A__x001D_AÛF_x001D_2c_x001C_A¦_x001B_.le"_x001D_Ai×øJog_x001D_AÊª­_x0001__x001C_A¦_x000C__x001F_Z_x001C_Aé_x001E_2þ'_x001D_Aø-kmõ_x001C_AÆ_x0013_îÔ8_x001D_A"_x0004_Ú_x0004_¡_x001C_A]òªj¾n_x001D_AÒc='Cª_x001D_Aù¹Y&lt;ÊÍ_x001C_A_x0007_Ä_x000E_°¿_x001C_AnS¨èê_x001D_A`ùI_x0001__x001B_A_x001D_wù_x000B__x001E_A_x001E_l/éÕ_x0012__x001C_A¤#ê_x001D_AÒ_x0002_ù)Nö_x001A_AË_x000D_Äå¸_x001C_A²_x0003_eâ`_x001D_A_x0018_úABm!_x001B_A]ÎnÐ_x000E__x001C_A¬KKã_x001B_Aìw¨_x0018_ír_x001D_AøëùÊ/­_x001B_A_x000D__x001A_d¤B_x001B_AÞþðëÔ»_x001D_AÅ_x0013_9ÞÛí_x001B_AÇð_x0001__x0004_H_x0014__x001E_A.TÍk+Ó_x001D_AW&gt;_x0019__x0008_0_x001C_Awaû«)&gt;_x001C_A_x0017_$÷zü%_x001C_A_x0008__x0010__x000D__x0017__x0003_ð_x001B_A_x0016_ý_x0008__x000E_9¿_x001A_AÜGL_x000E_`_x001D_A&gt;·:Ô?&gt;_x001D_AáÞ9¸|P_x001E_A0Ex6y_x001B_Ag8_x001A_×s¡_x001C_A¥±_x0010_­Ic_x001C_AÏèl_x0017_Z._x001D_ATdï{;_x001C_A_x0007_A3©__x001C_AöÇ.XÓ._x001C_A_x0017_¨x,o_x001A__x001C_ATÌ þÒ_x001B_Az_x0003_p«*_x001D_A¤q¼¸9_x001B_AÆ´¢»_x001D_A0¹iWl_x001B_Aúq8.LÃ_x001C_A_x0015_Ëqé_x0002__x001C_A·JÑ_x000F_ø_x001F__x001D_AF£Á%_x001D_AÉ_x0003_N_x0011_Ç_x001C_A[+S_x001D_½_x001D_Aå÷_x0006_áNP_x001A_Axû8ZÞ_x001C_A¦nÁ[Ì&gt;_x001C_A_x0004__x0005_g4Ë_x001A_ð_x001C_A@ò¢_x0010_s_x0003__x001C_Aï!H1_x001C_A¹lJ^Á_x001C_Aà_x0001_½_x000C_×ô_x001C_AxKå_x0010__x001C_A_x0006__x0013_à%6_x001C_Ax9Iú°è_x001C_A¸ë,]&amp;p_x001C_A/I+9&amp;*_x001C_A_x0008_Ex_x0013_Ë_x001C_AÅ?62u_x0010__x001D_AØú6©bq_x001C_AæL¢Õ3È_x001C_AOR_x0017__d_x001D_AÛôê·ÿº_x001B_A_x001D_Få_x001B_A,ú_x0002_,_x001C_A©Ç¼&amp;-X_x001D_Aêo_x0019__x001A_(_x001C_A&lt;!4C¼¯_x001D_ACVþ*8_x001D_Adð_x001C_äz_x001C_Aö½©¼_x001D_A_x0017_öð±B9_x001B_Ad_x0017_´_x0014_ù+_x001C_A0»¦õD_x0002__x001C_AçÆcý`Q_x001D_Ai *Q_x001A_\_x001B_Ar_x0012__x0012_ÐÒ_x001A_Aõ_x000F_kE_x0011__x001C_As7¿=_x0002__x000C_÷¢_x001B_A_x0014_+&gt;_x0014__x0006_ú_x001E_A_x0003__x000B__x0016__x001D_AP_x0007_«ÿ¸-_x001B_Aòù9³Û_x0004__x001E_Af§*\¼Û_x001D_A_x000E__x0019_}5Ø_x001B_A[Oe­-_x001C_Aëã_x000E_ =_x0001__x001D_Aâæw!_x0008__x001C_A&amp;T3_x001D_A_x0008_#rÝ_x0011__x001E_AðÎ*Ðøè_x001C_AÐ&amp;¨Ê!´_x001D_A	¢,Yö_x001B_A±®ñ¥¼_x001D_Aä_x0007__x0007_Ðä_x001B_A &gt;ôÚQí_x001B_A¹ _x0005__x0010__x0002_#_x001E_A3=·éKL_x001C_A¯yµÿÎ:_x001C_A*wz_x0002_2£_x001B_AVþÐ_x001B_Ï_x001C_AÝrï:ò_x0017__x001E_A0wùVµy_x001E_A6Ä_x0019__x0019_Ù_x001B_A_x0001_PÝ*_x001D__x001C_AÕm¦_x001C_	_x001C_A_x0006_O$]§{_x001D_AG_x0013_cÒ0_x001F_AÜï_x000B__x0014_Çý_x001C_A_x000E_v=Áz}_x001C_A_x0002__x0005_)K_x0018_rÿ_x001B_A%ä¼ãK_x001F_A÷eÁy__x001C_Aò¦4{¹w_x001D_A_x0003_AJ=D_x001E_A_x000E_ySL²_x001B_AÚ¤6_x0006__x0014_!_x001D_A_x0006_Ì³eÖ_x001C_Aùï}¡a_x001B_AÈ_x0018_).ïq_x001B_AG_x001D_²+ú_x001B_Aro_x000E_×^_x001C_A4Lj_x001D_A_x000E_Qtÿó_x001C_A4JQm^_x001C_A,j|á_x001C_A¸aõHþn_x001E_AÀô®R4_x001C_A¦9ÈÁ_x001B_AÅ&gt;_x0015_e(_x001C_AnÿéÜP	_x001C_A5«z%?_x001D_AØNY¹çz_x001C_AoË_x0017_fç_x001A_AZî·HÝ_x001C_A_x0004_³kR_x0016__x001D_A&lt;¨BÍ7_x001C_A_x0004__x0016__x001D_Ñ	_x001D_A_x000E_ìr_x0001_/O_x001D_Ag}l¿_x001C_A¯sÀ_x0005_Ü_x001C_AÆ»Ð-_x0003__x0006__x000C_\_x001B_AbµgÅ!_x001D_A_x001C_roï5_x001D_A(a¡U_x0019_[_x001E_A_x0014_ÂSm_x001B_9_x001C_Axf_x0010_0âO_x001E_A5_x0003_=+º;_x001C_A.Ür_x000B__x001D_Aä_x000F__x0011_,_x000D_Þ_x001B_Aör_x0001_%Ò_x001C__x001C_A`_x0004_sP³_x001A_A~öå_x0018_@_x001D_Ap_x0008_£Mè_x001C_AoÿMD_x001E_A_x000D_­[__x001C_A_x0005_ßPHÝ_x001D_AåEÏé_x001B_Av_x0007_V´bS_x001C_AT'_x0019__x0018_ù_x001D_AK¿²za_x001B_A°Ú5õÂ_x001F__x001C_A_x001A_ó]_x000D_cy_x001C_A¦îi´"2_x001B_AÑô_x0004_ï±¡_x001D_AZó¹Q¯_x001B_At]JäË_x001B_A&lt;PiwÀ_x001C_A²_x0002_ì0qÑ_x001D_AãÂ{Ò°_x001A_A_x000C__x000F_6ÑC_x0005__x001E_ANp¡Ý&lt;§_x001C_A_x000E_[íU¿_x001B_A_x0001__x0006__x001D__x0008_æ¿Ä_x001D_AÔ,R|/S_x001C_A6çæ_x001C_Ar0ì_x0013_,U_x001C_AB_x0006_ÆJDq_x001E_A_x000C_çú[	_x001B_Axþ¢·é~_x001C_Ab+_x0008__x0001_5I_x001C_AAH[×{õ_x001D_Aì_x000B_,q&lt;ª_x001B_A¯Jz#b_x001C_A_x0003_m_x0005_Þ¼_x001D_A»_x0001_ð·_x0004_:_x001C_AVôýj8`_x001D_A¦=YÂK³_x001B_A9éTÖJ _x001C_AOø¡Ð_x000B_g_x001C_AÔ_x0003__x001B__x000E_4_x001C_A_x0018_Ö½_x001D_Æ_x001B_ACù}"_x001E_Ó_x001A_A_x001C__x0019_Ëè_x001C_A²ÐG2_x0001__x001C_AÕÞ|Î_x000C_n_x001D_A_x0010_½ªâÉ_x001D_AX_¾\_x001C_A_x000E_ç±I$+_x001C_Acà_x001D_!_x001C_AÏ_x001E_}_x001D_Ao'Ê_x0002_÷_x001E__x001D_AÂÍV²_x001C__x001C_A_x001D_1Ûâ³_x001C_A_x0001_:í_x0001__x0003_P_x000B__x001C_AÉJ:ÿ@_x001D_A@"Å­m_x001C_A&gt;ÞóWSò_x001B_AÎ	ýÚ_x000D_q_x001C_A_x001A_øìZõ_x001C_A$_x001F_t5_x0005_Q_x001C_A×ÿïúì_x001C_A_x0006_;ê»Òý_x001D_Az}_x001B_Í_x0003_Ï_x001D_A_x0015__x0013_», Ë_x001B_A³~!à©~_x001B_A+ëL_x001E_¿_x001C_A²DFpm;_x001C_AHgfôPü_x001D_AÆ]_x0001_j"_x001C_Aáü_x0010_£3×_x001D_Ah?c_x0018_K]_x001D_AS	u_x0002_c_x001B_A_x001E_Ue5ë_x001D__x001C_Aà_x0008_ÉèIÇ_x001C_AÉñ$O8_x001C_A¬Õò5H_x001C_A_x0018_Ã¿_x001C_Ö2_x001B_AÇô©¿Â_x001C_A%vðºy_x001B_A¼d9px_x001D_A*\ü_x0001__x0006_6_x001D_A¬¬âÂ"©_x001C_A9úRJ_x0013__x001D_A¬_x0016__x0001_Ú¥X_x001C_AD¼_x0006__x0014_Ã_x001D_A_x0001__x0004__x0004_*§çÙ_x001D_AÃÏzÑ)_x001B_A«CæÇ._x001D_A0|_x0002_hjß_x001D_A¡"(µm_x001D_A"_x000B_§_x000C_¥â_x001D_A_x0014_8ä_x0019_xÈ_x001C_A_x0012_ÂA¼«_x001C_A_x001B_{Öõ?·_x001B_A]D_x0019_U¹Ó_x001C_AÒ,í	_x000C_f_x001C_A:¾Oâ½Ç_x001B_A_x000E_±_x0013_ªÙ_x001C_A5ÕC_x001D_A&lt;ÍìÀF¾_x001C_AÜR4ø¸7_x001D_A_x0003_n_x001F_xu_x001E_A"æ_x0011_ÌVâ_x001E_As._÷Ù_x001B_AgýÕîÙ_x001B__x001D_A¢_x0002_Æ:Qv_x001F_AZ7´®_x0019__x0014__x001C_A¥]'_x001C_Ag½_x0005_ÃV_x001D_Aó_x0013_Aè(_x001C_AÍ\pµùñ_x001B_AÎÄ_x000C_ýÒi_x001D_AT.Õ_x0008_2+_x001C_AºRÇüP_x001C_A_x000C__x0016_¸_x0017_ÞÚ_x001B_AÒ#¯ôI¿_x001D_AúËÀ_x0003__x0005__x0004_Â_x001D_AÁ-®|î_x001B_AÆlW|_x001C_AO»Kªj_x001C_Aº_x000C_âß4_x001C_AÂ;õ,_x001C_A.`­Ô£®_x001B_Añåâ_x001E_Z_x001D_AD¼ ¸Ðw_x001D_AfMå_x001B_AÕ_x0007_Ý(_x001C_A.Ï#7èi_x001B_A!Í:b_x001D_AÂÆ»gTé_x001C_Aýã89_x0003_º_x001B_A&lt;bÇTua_x001C_AÌ~Â0g_x000F__x001C_A&lt;dUÑz´_x001C_Ah_x001B_³_x001C_sN_x001B_A_x0011_ÞÖ_x000E__x0001_A_x001C_Aö0ýõ÷¡_x001D_A_x0005_&gt;´¨5_x0002__x001E_AÑ_x001A__x0003__x001D_Û_x001B_Aw;_x001C_~¼_x001A_A_x0018_mV´_x001B_A#sÿëÒ_x001C_AJjpxW_x001D_A9_x001A_~u_x0010_°_x001D_AÀ½_x0011_MÒ_x000B__x001C_AÉIxX)_x001D_Aì÷x{V_x001C_A°ß_x0013_)S_x001E_A_x0001__x0002_Ê/®Yè_x001B_A$_x0010_ÔÎ¨_x001D_ARÈþ_x001B_õC_x001C_AÓ®Ý:¿_x001C_A_x0018_¯âúQ_x001E_A/_x0005_Û¦.Ú_x001C_Aý|n(8_x000F__x001E_A_x000D_µå_x000D_§¢_x001C_Aò-äå¨_x001B_Að¡TA_x001F__x001E_A_x001B_d¦Â6_x001C_AÍ_x0003__x001A_ò_x001D_At_x001B_«rn6_x001C_AøÓ_x001F_o_x0015__x001E_A¨u^²);_x001D_A´È³_x0016__x001D_Aþ_x0019_B_x001E_6á_x001C_Aã_x0013__x0014_P_x001D_A_x0002_-_x000B_/&lt;_x001D_AÃN_x0006_úy_x001C_ANhñ _x001D_A°_x0006_þù_x0011_÷_x001D_A¢äf(¼ÿ_x001C_Ac_x0017_SF_x001C_Al §(M^_x001D_A_x0012_b_x0016_+_x001D_A_x001A__x000E_ #aË_x001B_AËõ_x001E_	:v_x001B_A:Wtð_x000E__x0006__x001D_A7_x0014_=z_x001D_A|_x001E__x0008_%þ»_x001C_AÆáÓ_x0001__x0002_Åc_x001D_AC'¦_x001B_A'xOvÅÏ_x001A_Aç[±'a_x001D_AÜZL¼«_x0016__x001D_AÜZ_x0006_Ùj_x001B_A¢_x0017_Ñ~¦Ö_x001C_AÞÄªUl_x001E_A_x0001_¬_x0011_F_x0019__x001D_A%äb_x000B_Y_x001C_AyQ3r½@_x001C_A¬ø·_x0017_æ_x000D__x001C_AÚá;j·A_x001C_Aã_x000C_=û_x001E__x001C_Ahÿéå_x001F_ø_x001C_AI_x0012_®ö_x001E__x001C_A¿$à¿d_x001C_AlF_x0012_Ä"ë_x001B_A_x0006_&lt;´©9_x001D_AÞ£_x001B_N`_x001D_A&lt;È ½´_x0003__x001D_Aw²í_x0011_÷µ_x001C_Apó.R_x0015__x001E_Aq+_x0011_0^«_x001D_Au=d_x001F_JQ_x001B_A_x0002_»ÒØâ_x001F__x001C_AC_x0004_êhÈ_x001B_AJ¼ãÛG_x001B_AÊÑÔ¯ñÈ_x001E_Aì*Å÷r_x001C_AI½_x0008__x001D_AõÚ8Ìc_x001D_A_x0004__x0006_*@+´Oo_x001C_Ak÷_x0019_,çK_x001C_AÏmÓ{_x0015_ê_x001C_Aj_x0004_m«&gt;_x001B_AÆpl©Ø_x001C_AÚ/E91_x001D_AÚ5«$üÖ_x001B_ANAÎ_x001D_yÈ_x001B_AÚ&gt;ÓÜI_x001B_A¦OFÈ)Y_x001D_AÄeë$_x0005_÷_x001C_Ag¥cíú_x001B_Aþ^ó|4_x001B_A#å_x0003_3W_x0016__x001C_AT±0Vª_x001D_A_x0018__x0003_þ_x0013__x001C_A&amp;ÚÝûÙÕ_x001C_A±Ý9D-_x001D_A k±_x001C_AZy__x000F_	_x000B__x001E_Aú+ßõI|_x001C_A,_x000E_¸1¬_x001C_A_x0006_ò_x0008_§¶ý_x001C_AºÕ_x001A_JR_x001D_A2Ë/ë_x001D_AÆl_x0016_9&amp;f_x001D_A_x0002_|$_x0013__x0011__x0013__x001D_A o[»H_x0001__x001E_A_x0008_93_x001E__x0001__x001C_A¥~¤5þ_x001A_APaJÝ¥Î_x001D_ApêÎ`_x0001__x0004_d_x0010__x001D_Aý;_x0005_º_x001C_Aû'ûø®¸_x001C_A§)xA_x001B_A_x0004_b¯Lâk_x001D_Ap_x000C_³G`_x001C_A8|¥_x0017__x000C__x001D_AßF=Õù_x001D_A_x0001_[±_x000B_B_x0016__x001D_A±nÂbö_x001C_A_x000E_Îé¡É_x001C_A"æekm_x001A_AL~n_x0010_«ô_x001A_A_x001C_Ìi¡K_x001D_AåwA­2R_x001C_AÜ_x0012__x0011_o_x001B_AÊÞ¨_x001C_ÁÕ_x001B_A_x0003_Î¥Ä_x001C_Ao÷&lt;ÿ_x001D_A_x0005_à-·¼_x001B_A,_x000E_íw_x001A_ASKm_x0003__x0011__x001B_Al/ÖÞ»æ_x001C_AH1_x0010_à&lt;_x001B_A ¯¯­ã_x001A_A.AÙ`ºò_x001D_A2ÑØàQê_x001C_AñcÌ~ ö_x001E_A¨QÀIIº_x001A_AõÖhð=_x001C_AÌ-?_x0002_1¢_x001D_AÒ4`©_x001F__x001C_A_x0004__x0006_Ù^d!d_x001D_AP_x0019_ïg1_x001D_AÍDÊ¶_x001C_A¼;*È¸w_x001D_A_x000B_ö¹_x0014_Ð_x001C_A.$å_x0014_è¡_x001C_Aö*U8¨_x001C_A_x0015__x000C_ðÞý_x001D_A_x0004_J%_x0014__x001B_AÝJb;_x001D_A´C_x0007_íx_x001B_AâW_x0001_Ív¸_x001B_A2Og_x001D_A_x001C_{ÁÀ_x0001_v_x001D_A¿ÐÈó_x001B_A&gt;_x0001_ä_x0007_"_x001C_A¾5ð_x0007_yA_x001D_Aéló_x001C_A©2_x000E_·a~_x001C_A]½&amp;=¬_x001C_Aµ»^ì÷H_x001C_AÌ»7Ó}_x001D_Ad¡AL_x001C_A¬'Ðb_x001C_AMxB:¶_x001B_A:ä_x0003_Ê _x0005__x001C_Aö_x0001_öê _x001C_AØóí[ñl_x001D_A_x0019_$_x0002_9B_x001C_AIZÇý¬_x001D_A^úe	»Ó_x001B_A¢ù_x001F_z_x0006__x0008_ó_x001C_A8^&gt;wÏ_x001C_Amî¼Iw_x0008__x001B_AGáóZ¾_x0012__x001D_A_x0004_lÞpe2_x001E_AB(_x0002_ýÓÄ_x001B_A_x0002_s¼¨ê7_x001C_Aï_x000B_w_x0004_¬/_x001C_Aâ_x0003_ë_x000D__x0015_­_x001C_AGGÍr_x001C_AØÎ_x0002_|}Ð_x001B_A¾&lt;ÀÍ°_x001C_A~Ý¼êÐY_x001B_AFuE_x0008_j_x001D_A _x0006_íå_x0014__x001B_Aÿ*^x.±_x001C_Aêþ+ê _x001F__x001C_A¦­J~:_x0005__x001D_A_x0016_omË_x001D_AùQ&gt;H_x0014__x001D_AjÿÎ_x001B_Av;(_x0017__x001C_AÚ_x0001_Y[±_x001B__x001E_Aü_]ÌH_x001C_A9À_x0007_Àã=_x001D_AN_x000D_¡sõ_x001C_AÈ_~cÞ·_x001B_AÆÁ,3_x0017_¡_x001C_AÊ_@Z :_x001D_A_x0005_¥ö¹	_x001E_Aàä_x0006_µ©÷_x001B_A_x0014_¿)_x000C_úX_x001B_A_x0001__x0002_h=_x000B_5'×_x001C_AcÍû	6Ô_x001C_ApZoI_x001B_Açä\ð_x0004__x001E_AûvU)_x001C_A[¶_x0007__x001D_A_x0008_Ê_x0016_ké_x001B_AÕøí÷_x0012__x001D_A:õ=o_x0013__x0004__x001C_A@_x0001_nÝ«-_x001B_Aä_x0008__x0001__x0008_2_x001B_A_x0007__x000E_Ê_x001C_AÔúÓ_x001D_A÷_x0017_çª_x001B_Aê_x0013_ø_x0011__x001D_A4zØê_x001B_A._x0013__x0005_â0_x001D_A@ê7S¨ä_x001C_A_x000E_hoÌ³ð_x001B_AÐç2Ä6V_x001D_AÜ_x0004_;1ÃÛ_x001E_Ad¯Ì.´_x001D_AßºÆòS_x001E_AÍÎc%qð_x001A_AÐ¶ý`å2_x001D_A¤EÝÔòv_x001D_A_x001F_aë6Oú_x001C_A¬j_x0016_02_x001E_AÐGXø­4_x001D_AÄ!ö_x000F__x001B__x0006__x001D_Aêæ_x000E_V_x001C__x001D_A#Px?_x0001__x0006_Ø+_x001D_A»¯ò~P_x0012__x001C_A^_x0015_Ï´?E_x001E_Alq¿ÀÙ_x001C_Aû_x0012_oÁ"¡_x001C_A¦ç_x001C_Ó*_x001C_A_x000D_.Lòç_x0019__x001C_A÷5¡7_x001D_A,_x0012_ç_x0005_iç_x001C_AË³~-_x001B_A_x0012_@èvGk_x001B_Aê_x001F_Ós_x000C__x001C_AËR¯|hê_x001B_AÀ._x000C_ ÉZ_x001D_A=¯_x0010_Pù»_x001B_A©_x0001_ûÅ8&gt;_x001D_Aoû$¸÷_x001C_AYx_x0004_p_x0019__x001E_AÄ«À_x000F_P_x0012__x001D_A85¥_x001C_A_x001E_NjÖ¨_x001D_Aº«£_x0003_ì_x001B_AÀÿ_x001B_VÒ_x0002__x001D_A_x0010_l§%qä_x001D_Ay¥hì£å_x001B_AB_x0005_Xéä_x001B_Ai«F9¸´_x001B_A¸Ã{ù_x001A_AúV¶_x0014__x001C_AÖÉÓ4^|_x001C_Aî¥q_x001B_F_x001D_AºÁA_x0003_I_x001B_A_x0005__x0006_T=_x0018__x0013_Ì3_x001D_A[Êª®É_x001C_A_x0013_å_x000F_Ùè:_x001C_A_x0006_g_x0015_s_x0018__x001C_AÃ¾öSÞ_x001A_AßiîÖ¦Ø_x001C_AÊ¾_x000D_e_x001E_ê_x001B_A®Áa_x000F_*_x001B_Aêâ+=ú_x001C_Aâ7:gu_x001D_AÓ_x0019_O²e_x001B_AðW_x0002_¢õ_x001A_AZL§_x0004_j_x001B_Aì5	3_x001C_A_x000B__x0007_ÄÉ´ÿ_x001C_AèP3¯_x0003__x001C_A _x0010__x001B_EÅ_x001C_AX® °ÊP_x001C_AN©øIv_x001B_A¾ [R¹À_x001C_A_x001B_y_x0013_#Jü_x001D_AÜÆ­¨ê_x001C_AÖZxÝ§_x0017__x001E_AØî5W_x0011__x0011__x001C_A¯îJ_x0006_¹µ_x001B_AÚk&amp;@e_x001B_Ag_x0011_á¾0_x001C_A÷z¡û_x001B_A0óen_x001C_AzÒ:ºPH_x001D_Ax_x0002__x0019__x0001_Ó_x001B_A¸ä2_x0001__x0001__x0003_p±_x001B_Ar9ûSg¹_x001B_A_x0012_ë+õ_x001C_AhúxÎø_x001B_AN_x001E_/5_x001C_AULp&amp;âj_x001B_Ao_x001A__x0008__x0017_Ö_x001A_Aß¢Úø_x0001__x0005__x001E_A"Aúæ_x001A_A_x0017__x0013_(:øÇ_x001E_ABq_x000C_Û8í_x001B_A_x0017__x0010_Ë_x001D_A®_x001B_Äâ_x001A_m_x001E_Aë_x0001_ñF£_x001B_AÎIBé_x001C_AçÑ-ÃX_x0019__x001C_AvÕªÌo_x001D_A(È6$_x001D_A*ïßå_x0016__x001C_A#z%6_x001F__x001A_A_x0015_%_x0013_\nû_x001D_A×ó:2S,_x001E_A;Í&gt;ßiÿ_x001D_ANá[&gt;í_x001B_A*DÉ}_x001D_A¾ã6@Ú_x0002__x001C_A7Î$¶_x001C_A¦ÜX_x0019_æp_x001B_AÍ6În_x0012__x001C_ADÅÌSÉí_x001C_A_x0016__x000C__x0016_âBh_x001D_ACl5ª¥_x001C_A_x0008_	Ñ_x000E_£l£_x001C_A°ô&gt;©_x001C_AöÝÙkZ_x001E__x001C_AxÜ_x0002_|_x001E_A55=dÜy_x001C_A&amp;_x000D_]¡sÞ_x001B_A{ªîüî_x001B_A¬_x0018_]±!m_x001C_AjÚ_x000C__x0006__x0007__x001B_A"sdýpl_x001C_AÀofØõT_x001C_A¥ø=»_x001B_Ad5Ó«Äï_x001B_AZ³RØUv_x001B_AQ!_x0003_*ÁH_x001D_AO	_x0014_3¢_x001C_AÃO+¯_x0005_9_x001E_AGuÛÍA_x001E_Af_x000C_Å­R-_x001E_A»ûN/"_x001B_Anõ'Ð_x001D_Ï_x001D_A×OÝ±ãç_x001D_An·Ê_x000D_å_x0016__x001B_AôÞG~èâ_x001C_A_x000C_¹õüßã_x001B_A_x0001_"¤À7_x0013__x001E_AÐbÞEÙÕ_x001B_Aên°6·_x001A_Aêc*qyt_x001D_Au}Ò(_x0013__x001D_A_x0004_.^Õ_x001C_Aä_x0004_Ã_x0018__x0001__x0002_jò_x001D_AðAs_x0003_±v_x001C_AÄ8Ã_x0010_R_x001D_A_x0019__x0010__x0013_ð\ó_x001C_AÜ_x0004_ @¤_x000D__x001D_AÂâJèY_x001B_AÊýQlM_x001D_A_x0002__x0018_®ÊÚù_x001C_Ayq¤[0_x001C_A_x001A_Q_x0011_UÍî_x001C_A,áÇ9,_x001D_A_x0018_´)°_x001B_A:_:e¨_x001B_A¼)9D%_x001D_A!_x001D_[e#2_x001C_AÝ_x0006_M.ü_x001C_A}_x000F_ èa_x001C_Afn_x001E_¾T_x001D_Aã)ì~ö²_x001D_A&amp;_x000D_á_x0015__x001E_Í_x001C_A3gxÁÉ_x001C_AõÓí_x0016_Øõ_x001D_AôÏÛ;_x000D__x001C_A_x000E_Û_x0006_ó_x001C_A_x0017_zM_x0006__x0013__x001E_ACÞve	r_x001D_Ax~,_x0019_Xì_x001B_A²Gh_x001B_Ak»%_x0012_Ä_x001B_Aõ_x001B_~Üé»_x001C_A&lt;¨ùt_x0015_é_x001D_A_x001F__x0007__x001D__x0011_l_x001D_A_x0002__x0005_\ne!¤G_x001C_A2¯ÐoKn_x001E_A_x0019_i¨	Ð_x001D_AH_x0015_])_x001A_è_x001D_A6 ¥×_x0003__x001C_A_x001A__x0008__x0019__x000E_øõ_x001C_AÍ_x0010_~T_x001E_A!_x001D_ft½_x001B_AzÍØn_x0018_×_x001C_A_x0003_¯¬x%K_x001C_ApLÑ¦_x0017__x001E_A`e._x0013_Å_x001E__x001B_A_x000D_ÙttA_x0019__x001D_A$_x0001_ìéXQ_x001C_AèÎÜò_x000D_A_x001D_An_«$_x001E_ANJâîàÏ_x001B_AÂ_x0016_"_x001D_ATú"¹3ö_x001B_A_x0010_e5@_x0004__x001C_A§2OpC[_x001C_AvÔÄóx&amp;_x001D_AìÒîztè_x001C_A_x0019_À&gt;_x001F__x001D_A.LV_x0019_bd_x001C_AÊ÷:ê_x0016_w_x001B_A3K_x000C_$E_x001C_Aàö}ú_x0017__x001D_A@º¹i«_x001D_A_x0018_"	_x0014__x0008__x001D_AÚÔÊÏ_x001D_A{Úû¬_x0001__x0002_NX_x001C_A`Þêa_x001C_A®è±Ç_x0017_#_x001D_A"½Û6ó_x001C_A~_x0019_Ï_x001F_}_x001D_A_x001B__x001E_½_x0017__x001C_AHsù3çá_x001B_ABæX]f¸_x001B_A_x0001_¹ElÃ_x001B_A_x0012_.É2^2_x001D_A°ÄÚH_x0016__x001D_A~_x0004_õ+1_x001D_AK	Rw_x001B_AÃÕ&gt;_x000F_»_x001B_A¯&lt;?l_x0008_0_x001E_AØéúÓ_x001B_AÛ5.¿f _x001D_Aæ_x000C_)äX$_x001B_A¥_x0018_¦©ý5_x001D_A^ó09°÷_x001B_A'§ûJm_x001B_A_x0018_)ª_x000F_S_x0018__x001B_A_x0005_!n{Ûõ_x001B_AÊ_x0010_è%_x001C_A_x001D_¢_x000E_GF_x001C_A4_x0011_+¢3ý_x001B_A_x0006_ìgà¸x_x001B_AØ_Îô¾_x001D_A_x0016_37J"E_x001C_A õ¼_x001C__x0011_²_x001B_A4c}óÃñ_x001C_AÛ0_x0008_gÔ_x0019__x001C_A_x0001__x0002_ º7ïg_x001C_A3Ì}ÜÓ_x001D_AT_x0014_(Ï9_x001C_A¶Ù 'x_x001D_AiJ_x001E_%_x001D_A°æKsÌt_x001D_AÑ_x001F_$s{þ_x001B_A_x001C_½£YÇ_x001C_AGÙ¡u	_x001B_A_x0014_®Ä&amp;¸e_x001C_AüØåAUø_x001B_A`5%Ç_x001D_A6º_x0017_³_x001B_AñÕÓ_x000F__x001C__x001E_Aõ_x001E_¸y_x0013_Û_x001D_A._x0003_GG_x001B_A¢øõ*a_x001D_AzúæeþZ_x001C_AnjkÕº_x001C_A"CP"`²_x001D_A_x0004_Ìwi(_x001B_AïÎÇØæ«_x001C_AëÞ]»ça_x001B_A_x001E_ÿ_x0004__x0002_¬s_x001D_AHf{f_x0012_¤_x001C_Aïi³_x001F_¦Ì_x001C_AÿK³cç_x001B_A(ýü_x0008_#«_x001C_A°3-±_x001C_ASDeô{_x001C_A(_x000B_XÎË_x001C_A*_x001B_a#_x0001__x0003__x001B__x001A__x001C_A/®&amp;¹C)_x001B_AÊM_x001E_v'_x0002__x001D_AX¯,íí½_x001B_A_x0008_1g|º_x001C_AÒÉ$_x0003__x0013_Q_x001D_AÄ´`_x0008_Ñ_x0005__x001D_ApÙ_x0015_6õ_x001E_AökUøt_x001D_A9O_x000D_­_x0004__x0007__x001C_A[è_x000B_L_x001E_Â_x001C_A2F_x0005_I_x001A_]_x001B_A,_x0011_Ç$1,_x001E_A:Gô3D³_x001C_A_x0003_[]~è±_x001C_A(_x001A_¿*_x0001_e_x001D_A_x0014_EöÀ_x001B_ADGë²_x001B_A_x0001_y_x0015_¼_x001B_A&gt;_x0005_Lþo_x001C_A	ÑyàM_x001D_Aîâ´{*_x001A_A¬I_ôA_x001D_Aûñüå_x001C_A¤t6_x001F__x001F_A_x0005_Þ¤_x0008__x0004__x001C__x001C_AHa5½_x001C_Aº_x0015_@¿Û_x001C_A(\B8-¿_x001C_A¶¼uºÖ2_x001C_Aªø_x0011_ð_¦_x001C_AM_x0007_à_x0015_Á_x001B__x001D_A_x0007__x0008_ä:_x0015_º_x001B_A¹Â¯Ë$_x001D_Aëø?ÒÔ_x001D_A=qáþ(_x001C_A±×{_x0011_¬_x001B_A_x001C_M_x0010_]_x001C_A.+6¥wÕ_x001C_A_x0004_ªú«_x0012__x001D_AXp¤2òu_x001C_AC"ux¹©_x001C_Aø²X"½ú_x001B_AXf_x0002_üE_x001E_Añõm_lA_x001D_AÏwí*Ê_x001C_A@lP1_x0012__x001B_AÃ®e¾_x001B_AnFwlb¨_x001C_AüÊ -8Ö_x001D_Aìø_x000F_G¾á_x001C_A_x000F_J^°_x0010__x001D_Af6¼·ý×_x001D_Azq¸¿£_x001C_AmóÏ3\d_x001A_AnPx_x0016_gG_x001C_AÐ%e_x0002_v~_x001D_Av4üèV_x001D_Avu¸_x0010__x0005__x001D_A_x0006_g£X)_x0001__x001D_A_x000B__x001D_kózî_x001B_A,A_x0018_Mg_x001C_A=|_x000F__x0003_9&lt;_x001D_A_x001E_f$_x0005__x0006__x0011__x001C_A_x0018_tz_x001B__x0002__x0010__x001C_A9&amp;L4/_x001E_AVU\·_x001D_Aqòy¢àæ_x001B_A¯!ì_x0011__x001C_A[_x0008_exàÄ_x001D_ALÊ_x0001_¤LÓ_x001B_AÎj|\I_x001C_A\õNÕË_x0001__x001C_A&amp;4_x000E_q_x001D_AL_x0015_}_x001D_©3_x001C_AÄê_x0014_¸_x001C_AC_x0013_}Á"_x001D_AªÌ_x0002_¦¡_x001C_A¤·_x000B__x0011_±_x001C_ADZW÷K_x001D_A1¶Å(_x0015__x0006__x001C_A²-_x001E__x0006_2_x001D_AÎì_x0011_0_x001C_Ab_x001F__x001A_ú«K_x001C_AÄ0+)_x001C_A_x0018_ÍbBæ_x001C_A@_x001A_ra®Ô_x001D_Al7nnZ_x001D_AgSH¦_x001D__x001D_ADoÉÚë_x0003__x001D_A_x001F__x000E_ñò¼1_x001C_AÑqHØ_x001C_A|_x001C_è½_x001B__x001E__x001D_AJã_x0004_¦ý__x001D_A_x0005_ò#v'_x001D_A_x0001__x0002_H7,Àa_x0014__x001C_AÖÂVq_x000D__x001C_A`8#_x0002_._x001D_A|¶~¼M_x0019__x001C_Aò=ls@¤_x001C_Aº$2Ý_x0003_é_x001C_A*Ã·&amp;Öð_x001B_A_x0001_þ&lt;gU_x001E_AVcR«6_x001C_AøËs[_x001B_A)âw¼V:_x001E_Aä_x0014_&lt;'¡_x001C_AÂR½Xú_x001B_Ap´ËPQ{_x001C_Aû_x001A_ð¾¹*_x001D_A_x0016_8¬_x001E_s_x001B_Aæ)æ*×_x0001__x001B_AÊ_x0016_j_x001B_å&lt;_x001C_Ar_x001C_NÏ÷_x001B_A_x0004_cç÷©h_x001E_At'_x000F__x0014__x001D_Aë'ù&lt;B_x001B_A0¶^íW_x001D_Aõ°d}¬_x001D_ANÙ¹Þ_x001A_A6¶ä_x0014_2_x001C_A_x0008_Àèù_B_x001C_A-_x000C_ñËw_x001B_AÜi`r]¥_x001D_AXMÓÞ_x000E_A_x001C_Au+o~«_x001C_A~_x0018_à÷_x0002__x0003_|+_x001B_Anÿ"°[_x000C__x001D_Ad °¥Y_x001D_AP¶úò_x001B_A¸n_x0013_)L _x001C_A%×0ÔE_x000D__x001D_A}0Ì»7P_x001C_A_x0018_Ài·_x001B_A_x0011_º_x0012_Ë_x001D_A#±ü6áD_x001E_AÛ_x0018_¸öp_x001D_AÎíÇÉQ_x001C_AÌÎú½@_x001D_A^çÅã$_x001C_A_x0018_¼?(#}_x001D_Aî_x0013__x001A_w_x0017_ _x001D_A/»ùæ¢_x001C_Aaä2_x000F_&gt;r_x001E_AÆ_x0011_¬¢7_x001C_A`ò_x000F_|1_x000C__x001C_AâÀÿÔÔ_x001B_AÊ_x0010_ºqâ_x001C_A]!â@QR_x001D_AS$_x0019_È_x0008_æ_x001C_A&amp;?ý7Â_x0008__x001C_ABÊf9_x0017__x001C_A_x0016__x001E__x0016_èµL_x001E_A0LëGmk_x001C_A_x0008__x0005_Ë_x000C_Ò:_x001C_A¨Ã+Véï_x001C_A_x0016_otã_x001C_A_x0001_í5#]«_x001D_A_x0002_	_x0011_´ùý_x001F__x001C_A_x0008_n}¥_x001B_Azù~|h_x001C_AÁ_x000E_l7¶_x001B_Aþ¾ÝªÛ_x001C_A¹Ù]_x001C_´]_x001C_Aý«yU_x001D_Anx_x001B_	ÊÇ_x001C_A_x0002_oO)}_x001B_A¾_x001E__x0005_U_x001C_AX5Ø_x0007_QS_x001C_AñSxìs_x001C_AD_x0010_à%_x001B_A_x000E__¦j_x001C__x001D_A¦ãVÈN5_x001D_Aæé¥A_x0016__x001C_AìrâÈ4_x001D_A¯ò_x0004_á³_x001D_AðocÖ_x001B_A3{½{=_x001D_A2Wa¸b_x0016__x001E_A*3:n_x0006__x001D_A_x0014_u_x000B_Ú¾ü_x001C_AÆ_x0005_õ_x0001_	_x001C_A_x000F_Pu_x001D__x0003__x001C_AÞÀÆã!H_x001D_AlgÞÖF_x001C_A\?_x0013__x0019_#_x001D_AßWFFâz_x001D_A9ÄW_x001F__x0014_¡_x001C_AK$¥Fj_x001E_A¤ºÚ_x001F__x0002__x0003_Ö_x001C_AI2_x000D_ru_x001D_AMk¾	Ð_x001C_A¬_x0005_3Kß_x001C_AR».ô;_x001B_AJýôé¡¢_x001D_AúÚÉ4ö_x001C_Ar»yÏ_x001B_AØÔÒÆ:_x001C_A_x0006_8ÁÅâ_x001C_Aó7_x0006__x0017_|_x001C_ABÕG6»_x001B_AöCEÜ8ñ_x001C_A_x0016_¿|_x001D_Au[_x0014_«Ýõ_x001D_A´0ì[ûf_x001C_Aö84_x0001_4t_x001C_A¼ûhm×_x001C_A`&gt;Òã_x001D_AKµ_x0001_ò_x0003__x001C_A_x001B_;óR-_x001C_A,½p_x001D_ADBôáÞ_x001C_A¡ê_x0001__x000D_é_x001B_AMâ_x001C_àÉ_x0008__x001B_AE»¡_x0013_P·_x001B_Aü¬o¬5_x001C_AH	Á_x0018_¹_x001C_AXp»M³_x0018__x001C_At)Í_x001B_AsgHëÙ\_x001D_AHÌF_x0005_ R_x001E_A_x0003__x0005_ÿM@f_x000B__x001D_A_x0001_$Hð©_x0012__x001E_A(`1$?½_x001C_AV_x0007__x0004_d@_x001C_A_x0010_]¢_x001B_A_x001B_A¾ÿs'e_x001C_A!¹z»_x0005_@_x001D_A$&lt;ÛVx£_x001D_A´IÖ_x0008__x0015_ü_x001B_A_x000C_«ûIy_x001B_A(£_x001C_@d³_x001C_A4¥bð&amp;_x001D_Aa&amp;é_x0004__x001E_AüÓË&lt;_x001A_æ_x001C_AúÚ]ÛÏ6_x001C_AÄh]0,_x001C_A\î¨XÈ_x001C_A2Ìüe ,_x001E_A´[= ]9_x001D_A_x001C_~Äa_x001E_»_x001C_A`uæòx_x001B_A_x0002_UÙ_x0007__x0010_q_x001C_A)&lt;Y®B_x001E_Aö!Õ¼_x001C_ADC½«¢Â_x001E_A%:ü@æ_x001C_Að¯¢Ìº_x001C_A¤	n_x001B_Aâ_x0006_X[_x001C_A.~¸úÚ|_x001C_A¨_x0008__x001E__x001F_Ô¾_x001D_Ai¡_x0005_d_x0001__x0002_Ù_x001C_AìâÜÏI_x001D_AgTyÈ_x0007__x001B_A(_x000D_Ô_x000D__x0016_x_x001D_ADA_x001B_¢X_x001C_A²µ@º_x0015_=_x001D_A¾à­ºÉ_x001D_A|8§ýþ_x001A_AÂæ+Ú_x0019_Q_x001E_A~_x0011__x001B_0f_x001D_AðwÛC_x001B_AmÏl_x000B_±¸_x001C_A&amp;ô'·ºh_x001D_AìÑeÒ_x000B__x001E_Aj¡A_x0015_h1_x001D_AãFf	EO_x001D_AÄ/ß²è_x001C_AL¯çØk´_x001C_A_x000E_B§Ó²É_x001B_AFÕþ#_x001C_A_x0004_özDv_x001D_Aô?_x0015_7b_x001D_Aù0&amp;øÅ§_x001C_A&lt;ÄÑ6´÷_x001A_A¼_x0002_¦_x000E_z_x001C_AÜ¾~_x0017_Ö_x001E_A-½_x000D_·7_x0010__x001B_AÐ_x0001_[Ë_x001C_AñJEÏÛ/_x001C_A_x000E_§a¡Ì_x001E__x001C_AÍÆæOi}_x001D_AsxßQµw_x001B_A_x0001__x0002_ÃÂ6ç£_x001D_Að°Å[¹_x001C_A_x000C_È_x0014_Ý_x0015__x001D_Aç`ÉK_x0017__x001E_AüÕ_x0005_¦@_x0008__x001C_A E,ãß4_x001B_AhÉÏÍ®Õ_x001E_AÎUc »K_x001B_Añ©_x000F_v_x000C_á_x001C_A;ÿs_x0016_Ñ_x000C__x001D_A|òcLÙ_x001B_A©H%è@P_x001C_A6	ð¸úÎ_x001A_A&amp;_x0013_sQù_x001B_Aæû³s§ _x001C_Aî#@àÛ(_x001E_A¦û?t¡Û_x001C_AÊ²_x0008_a_x001B_A,#83Qs_x001C_A_x000B_«fõU_x001C_A¶3j_x0016_^_x001D_A+J©_x001C_A´ãé_x0001__x000E_²_x001C_AF¸_x0015_gX=_x001E_Avû¿Ï_x000C__x001D_Aî¤@Ä*_x001D_AbÒ³£_x001E_AXþÛÛx_x000F__x001D_Aæ¿Ã_x0004_,_x001B_ANë¾F_x0006_Æ_x001C_Aý_x000B_ oí_x001A_A_x000F__x001C__x000D__x0001__x0002_?&lt;_x001B_Ax_x0008_Ö4¨_x001D_Aî_x000E_v&lt;B_x001C_ABö·á_x001D_A_x0015__x001B_øå_x001A_Aó#_x001D_e_x001C_A_x0006_5_x0007_ÎJx_x001D_A[_x0002_Q_x001D_Avö§»¿©_x001C_A,ÐrÀi_x001E_A-ÿ½_x000D_­_x001B_AÜáC_x0006_Ú_x001C_AÔz_x0007_"_x001B_AýB¼Ï{_x001C_AN:v2¯»_x001E_Aþt_x0013_/ÞF_x001D_AÎÎp_x000D_Ná_x001D_A_x0004_]9_x0010__x001D__x001C_A"_x001C_e_x0008_õ_x000B__x001C_A®_x0008_'ç-_x001E_A|?Ïf_x0019__x001D_A É¿,jL_x001D_A¬Ïh2é"_x001C_A&lt;b2|àD_x001D_AÃÚWl_x001C_Ó_x001A_A\úxyâ_x001B_A(ú_x001B__x0004_O_x001C_A s¶Üö_x001B_Aãt´qJ_x001C_A[~¼¥]_x001C_A\Æm2¢_x001B_Aÿ&amp; Dl_x001C_A_x0001__x0006_ée_x0018_u_x000F_×_x001C_A_x0019_Î_x000C_¥W{_x001C_A&gt;ådì_x0018_±_x001C_AL£g_x001D_AáéSÉ2_x001C_A_x0008_ãÁ_x0004_±}_x001D_A_x0005_\²Æ)¼_x001C_A%n«Nª_x001D_A¥g®b_x001C_Aº]ê-_x001B_AÕFpVi_x0003__x001C_A&lt;B_x0006_¡0v_x001D_A á_x0010_4a_x001B_A`hQ_x0007_È_x001E_AM8W_x0001_Y_x001D_A ¼kèÑ_x001B_Ay%_x0002_¡_x000F__x001D_A_x001A_,ûW¨í_x001D_A_x001E_¼íç:_x001D_A££±[_x001B_A1&amp;k_x0013_ûj_x001C_AC?ØB_x001B_A@_x001D_2u_x001C_A_x000E_ÔÛ_x0013_wä_x001C_A§×ö&gt;d}_x001C_A_x0004_g·Ne_x001D_A_x001E_(*ÇV_x001B__x001C_AÅpëe_x001C_A ¤Ó¦u_x001F_Ajf_x000F__x0004_I_x001D_Ae_x001A_b®à_x0018__x001D_AÆB¿N_x0002__x0005_f\_x001C_AïKÿcU÷_x001C_AÇdá)î_x001B_AØÇ_x000C__x0014_N_x001C_AîÌV¬Ñ_x001B_A´öê_x000F_Þ_x001A_A²?Ë)_x001C_AöhFA_x001C_AèÛ÷4__x001C_Aµ½¢tuî_x001C_A_x0014__x0006_xí7»_x001B_A©	¶iû_x001C_Aqùj_x0015_û_x001B_A_x001A_"ÑRaÿ_x001C_A_x001E_nIx_x000D_g_x001C_Aæ{¶%_x001C_A_x0019_Q_x001C_ûY»_x001D_A¤þcv_x001B_A0D_x0003_4ñÚ_x001B_A«_x0004_ò_x001D_A¤^|ñÁ_x0002__x001B_AIHl_x0001__x001D_AÏâ_x001F_ª_x0012__x001E_Aôü_x0014_uÉ_x001D_A7¾²_x001C_Alugï_x0010_±_x001B_A¦@bQrM_x001C_A¼R#+9H_x001C_Aù840K_x001D__x001D_AáæÎ`Ó_x0012__x001C_AÁ_x0011__x000C_a"~_x001C_A¦_x0005_Û_x001D_?é_x001D_A_x0006__x000D_7_x0007_ì_x0006__x001D_AcÄ¾_x0003_Ä;_x001C_At=ª_x0008_x_x001B_A_x0010_S¾XW$_x001C_AnÂ¸`ßº_x001C_ADQ½ð_x001B_A8|ÝFN_x001D_A_x0015_	ßü`v_x001C_AÔ_x000D_ûrÂ_x001C_A¤_x0008_0ÿpñ_x001B_Aü,'jª_x001D_AÍX_x0002_¾j"_x001D_A­^Ö_x0006_«_x001B_Aÿä_x000C__x0013_0_x001F_Aü_x001D_Jqì_x001C_A Þ_x000B_q]_x001C_A.Ñü$_x001C_Aa¯ÂÈi_x001C_AÖÍÕc&lt;±_x001A_AÙ_x001F_IFj _x001B_AÀºÎ/lI_x001E_AÌFEE_x000B__x001D_AåY;¸q¦_x001D_Aö×ÁË&gt;Å_x001B_A¦C&amp;=Be_x001D_A_x001B_îig_x0017__x0015__x001C_A(êÁ_x0005_Î~_x001C_A¬V_x0001_;Ï_x001D_AÉß3RÅ¢_x001C_A£ÌÜ{a_x001B_AF_x0004__x000D__x0016__x001C_A²/À_x0004__x0001__x0003_µ_x001B_AänÊû_x0018_ª_x001B_A[M4'_x001E_A¶ï_x001D_ÅÔ_x001C_A_x000E_0Åt²_x001C_AüÂ¾ïß_x001A__x001D_A@jg_x0013_Ýa_x001D_A}_x001A_Ü^Q_x001C_A3è&lt;ç_x001C_A¬E_x0006_Éá_x001D_AÞqÇ{jÕ_x001C_AØ&lt;Iµy%_x001D_Aº&amp;VR°æ_x001A_A­¢B)¶_x001C_AMåÓ	,Ý_x001D_AÉÿ°ï÷_x001C_A_x0013_MUÓú{_x001B_A8½¹ÌM2_x001D_AÏk'f!T_x001C_AØ¶ì_x000D__x001B_Ar-_x001E_â[ª_x001C_A_x0008__x0019_*,_x001C_A«"_x001A__x001C_A_x001B_Va_x0008_^_x0012__x001D_A¸_x000D_Ð¨?_x001C_AØ_x0007_C_x0012_J@_x001D_AÔ¨X_x000E_÷_x001B_A_x000C_ÌÓ_x0014__x001D_Aª_x0007_m_x0003_¾Æ_x001C_AÎt_x0004_þ{_x001B_Aûª¹_x0002__x001D_A6_x0010_§Ð_x001B_A_x0004__x0008_)^_x0011__x0017_ü_x001B_Ai_x0002_J_x0016_:_x001E_A´OJ#_x001D_AÐ.k	9_x001C_A_x000B_¥¦5_x001B_A¬ÀÕ_x0006_·Ñ_x001B_AÇ¦IC¶_x001C_A_x000E_;Í_x0014__x001F___x001D_AÂS_x0004_ãÙ6_x001C_AF_x0005__x001D_	}â_x001A_Ac	lÕ};_x001C_A¼Hª$_x000D__x001C_AÐï%_x000E_ _x001E_A_x0013__x0017_b¢_x0014__x000C__x001C_AÛH)W5¸_x001C_AÐøÖÙa)_x001E_Aýå°_x0011_T«_x001D_A~ç¥p_x001D_AÎ·9x_x000D__x001C_A¾$&gt;åÃ©_x001E_AÄÅé_x0010_(_x001C_AGÁ¾¿Ø_x001E_As-?Tº_x001C_A_x000E__x0003_Í@(_x001D_A§_x001A_&gt;Ë/¿_x001C_AÕ;gÏÏ_x001B_Aø´Åà_x0001_¥_x001A_A¶_x0007_L²62_x001C_A:²_x0010_»Dß_x001A_AVµÀ®_x001C_AøDäo;_x001B_A_x0010_¹I_x0002__x0001__x0004_g@_x001D_AÊ/_x001F_Ø_x001B_A_x000B_í3Ïë_x001C_A¡dhß`_x001C_A Áh_x0013__x001E_A§é©s_x0006__x001C_Ab);83R_x001C_A#jxIl_x001B_A¼_x001C_Y_x0001_%K_x001D_Ap_x000F_µiù_x0003__x001C_AÈ@]AR=_x001A_AÖøâP-Ã_x001C_A_x0005_ãÑ3%©_x001C_A¿,_x001F_ßV_x001D_AHò_x000B_ûN_x001D_A8«ëZU_x001C_A¥×_x0014_¬_x001D_AËÊ¼_x001C_Aò,iê_x001E_AÉ9=r°_x001C_AÄJ_x0015_èÝ_x001D_ADðêË¸_x001C_AÖ/_x0016_¥_x0005__x001C_Atíä2_x001D_AÊ_x0008_¹¯«_x001B_A\_x001B_ÕBO~_x001D_A-?´à8_x001D_Aü_x0005__x0008_ùÊ!_x001E_ATÆ=èÿù_x001C_Al0èÒ9_x001C_AÈþG)Ö_x001B_A*¦_x0010_¹C_x0002__x001C_A_x0002__x0004_P_x001C_e¦	N_x001E_AóKì_ÿÁ_x001B_A´sÞGg_x001A_AË01©¶ü_x001C_Aá#u½_x001F_Å_x001C_AH¬ÒGÝ_x001C_A}õ Þ_x001B_Aå¬In_x0008__x001C_A_x0015__x000D_ì±_x0015__x001C_Aº_x0018_'ó_x001E_A¾ _x0015__x001F_jÿ_x001D_Aï­Ùæg9_x001C_A×ùÀ;Ã_x001C_AÁ_x0016_²¿_x001B_AòV©d_x000D__x001C_AÆ4T¡x\_x001D_AJ¡¸x_x0006_j_x001D_A[çE_x0001_l#_x001C_Az{¢Ð!ê_x001B_ACíÁ¶S_x001B_A_x0014_¡ ¥b®_x001D_Aêz_x0004_å2½_x001C_AÐZ`Þü_x001E_A_x0002_É­%v_x001C_AÌ_x0011_ÈBÈ_x001D_AòWî_x0011__x001D_A!_x0003_0[(_x0002__x001E_A¡:²WÍ¨_x001C_A½e¹ðý7_x001D_AþYY¤ÅU_x001E_A§¹Cb*__x001B_A_x001A_}C_x0001__x0003_k_x000D__x001D_A¤!{1ú_x0002__x001C_AzÿDÔ_x0014_·_x001C_A?	I_x0019_M_x001C_Aè¦ã	¥_x001B_A Ö$Å}_x001C_A,+E³À¼_x001C_A_x0017_f6M_x0011__x001E_AXÅ=_x000C_.Þ_x001A_AVX{_x0010__x0008_I_x001B_AGè^u§~_x001C_Aû_x0015_¤¶é_x001D_A#_x0010_P]_x001E_A&gt;Q§X&gt;®_x001C_Aô ²ûm_x001C_A=ÈE$ú1_x001D_A_x0014_µg©Çÿ_x001B_A¥_x0017_ o_x001B_A&gt;u§£_x001B_A'×Íl_x0010_a_x001E_AVüH÷,É_x001B_A¶2YÊüÛ_x001B_AW5IêØ0_x001B_AÁì_x0003_Aÿ_x001C_A2+Å~ÏN_x001C_AÐØ§E_Ú_x001C_A_x000B_¢hÈ_x001C_A,S7ßn_x001C_A¼_x0006_Ê_x001C_Aî§¹	1_x001D_A_x0013_X_x0003_}_x001B_A¦_x0012_0»KÂ_x001B_A_x0001__x0003_¢_x000D__x001C_Azí÷YÐ_x001A_AÆkiÞ_x001C_A"Á_x001F_Eµr_x001B_A¢On_x0018_vb_x001C_A_x0007_É_x0019__x0017_\_x0004__x001D_A%_x0019__x0015_ºõ$_x001C_A(F_x0008__x000F_éÇ_x001B_A¦(;_x0008__x001C_AÇ;èY_x0016__x001C_A@Y_x0003_'A_x0011__x001C_A$_x0013__x000F_£$Ý_x001C_Aª-)ZdÌ_x001B_A×_x001E_ÍT_x0002__x001E__x001D_AóâÖÍB¤_x001B_AÄ@iòé_x001D_AÏº.õr_x001C_AHR_x0002_o_x001B_A_x001C_¦jxÜ_x001D_AEJû7Ç_x001C_Aoä_x0005_FBe_x001B_AÏØõu¬_x001D_A_x0006_¤ú_x0010_Uà_x001D_A^­1_x001C_AîÙÊÇ_x001D_A¦_x0016_áûg¦_x001D_A_x000B__x0010_¤ÿç_x001C_A4b°´Ù§_x001B_AújC_x0014_K._x001D_ADëÍJf_x001D__x001C_Aøæ_x0003_BÄ_x001B_A}|_x0001__x0006_{c_x001C_A¢§g¨L_x001D_A*ó_x0016__x001D_Aò0_x0006_k®_x001B_A·_x001C_ÛkÊ_x001C_A_x0002_õXv_x001E_A_x0001_!_x0004_,_x0015_È_x001C_AÀEOÈ¢_x001C_A!_x0005_§_x0014_;(_x001E_AaêX6_x001B_Aqs2¾Ô_x001B_A2ánbÀ_x001D_A­_x0008_¦È_x0013___x001A_AéÅN1Ñ_x001C_Aß«_x_x0003__x001E_AT_x0003_¿±ë_x001C_A_x0004_u&lt;Æ¿¼_x001C_AÚÎÒD_x0012_h_x001C_A_x001A_iÕç_x001C_AÀoV_x0004__x0010__x001B_A8÷_x001F_ã8_x001C_Aå]é¨p_x001E_Az»_x001D_ÉÇ_x0018__x001D_AÅ»¾U_x001E_AÆ,§im_x001D_A÷_x0013_Vò_x001C_Aw¥;ù_x000C_~_x001C_A¸"¦Jã¶_x001D_AK£¿@_x001C_Ae³Iµ°_x001C_A¶_x000F_û_x0002__x001E_AS\_x0004__x001C_A_x0002__x0003_ì÷kÍ_x001F_£_x001D_A_x0014_õ¼qj_x001C_AîvA:´_x001B_Aü°ªx__x001C_A®_x0017_ñ_x0014_ª_x001B_Aú_x0013_Í?_x001B_A¼73Uüm_x001D_A.GùÿÉI_x001D_A_x0008_¨e6æ_x000D__x001B_A¸ò^Ë_x0002__x001E_AHbY?ô0_x001C_Am_x0005_ô®â_x001C_AegÉì_x000F__x001C_A6ÒWà¿C_x001C_AR9Îµ¹w_x001D_AºäCY­_x001D_A(_x000B_N_x0016__x001D_Aª¡&gt;)F_x001B_Aö_x0001__x001C_ø¬_x001C_Ahî¯m_2_x001C_AIÚ_x001E_5g_x001B_Aî_x0005_ÓNÑR_x001C_AèuDG_x001D_Aý¤_x0011_ÅÀL_x001F_AvÐ)5ë_x001D_A6æÚ_x000D_¢_x001B_A_x001F__x0017_r¶_x001D_AVIaÄÒ_x001B_Aèì(üx_x001D_A¥s3ù²þ_x001A_Aµ°À»^_x001B_A_x0008_¶*Ì_x0001__x0005_A_x001C_ATlT ¶Ò_x001C_ABîª¾è._x001B_A¸òCÐJ_x001E_A_x000C_Ð_x0012_mG_x001C_AÌÌ_x0015_àj_x001C_AàØ"®&gt;_x001C_A¸r°ÉÂ_x001E_A¸_x0005__x0003_ÂØ_x001A_A_x0003_"m¸2ú_x001D_A!W3_x0006_ _x001A_A¼[×ýq!_x001C_A_x0004_Àw­_x000F_T_x001D_AÃö8Wv_x001B_Aßy2O¦y_x001C_A_x0004_ªUUí_x0012__x001C_A/¸?`S»_x001C_A_x000B_¡`wX*_x001B_Aþ$ß½cI_x001C_ASò\7à_x001B_At)_x0002_LxR_x001C_A¬d£í_x001E_AÔ_x0008_Üü_x000E__x001D_A4_x001E_lNÂ_x001C_AüÎ_x0008__x001E_ÃH_x001C_AÐc$qq_x001C_A:_x000C__x001F_bõ_x001C_A_x0014_ãQã%N_x001D_A¶j»½¶_x001C_A_x0016_ú_x0006_Äü_x001F_AªêÚ w_x001C_AhjÙ·À¦_x001C_A_x0006__x0008_H?AK3_x001C_A¯fÎ¯_x001D_AüqÛJC_x001C_AjÀ£_x001B_AÂfÆ_x0013__x0005_a_x001D_A^d_x0003_\_x001C_A×sù_x0003__x0003__x001B_A_x0014_°©Q£_x001D_Af)«¨¿Ã_x001D_AÍÓlyJP_x001B_Ae]3Þ_x0010_ó_x001A_AãéÃ6h*_x001B_Aâ²Á_x001C_A0_x0007_EI]Ü_x001B_AÉÇ_x001A_:0m_x001B_Alc_x0008_ºeb_x001B_AÅ_x0002_Ù×@Q_x001D_A_x000E__x0004_/Ø$ _x001C_AÌ:Ñ6õ_x001C_A_x0016_£_x0001_pã9_x001D_AâU¬_x001C_AëP`_x0018__x0007__x001E_A//ò³®_x001C_Aµ=éõ´½_x001C_A_x001A_]®ºs_x0015__x001B_Aû6_x0005__x0011__x001C_A¾PLû¤ _x001A_A2LcnOæ_x001B_A_x001D_vbXF_x001C_AèZø¦&gt;°_x001C_A_x000E_e#%_x0005_-_x001B_A_x001E_IÞ&lt;_x0001__x0003__x000F_*_x001C_AßCÌÇ§î_x001C_A¢Æ_x001A__x0012_Ë_x001B_AI!,L_x001E_A2«¨_x0017_Ì_x001A_A¤;õþá_x001B_A_x000B__x0008_È®ê_x000D__x001D_A_x0019_1ï:Gþ_x001C_AÌPEßT_x001E_A+9åÛ9_x001C_AGü_x0017_»!_x001D_A_x0011_«Ý8j_x001D_A$ÝÓ_x001B_AðAGÂª_x0001__x001D_AÒ£\¶_x001C_AÉ¦±c _x001B_A¦Ük_x0006_Ú0_x001D_A½%$hº_x001C_AZ_a}_x0019__x001B_A×sIA³_x001C_ABî,_x0014_á»_x001B_A9æL_x000E_0_x001C_AÊöë\zn_x001D_A_x0002_n0YK'_x001D_A_x0006_±.ë¼°_x001C_A×hC_x0007_ez_x001C_Aü¦ì_x000D_øë_x001B_A íz{Y_x001D_A-éï]I_x001C_Aï)©iH_x001C_AÛ´ßÃJ_x001B_A_x000E_eó®·_x001B_A_x0005__x0006__x0003_~_x0013__x001C_A¡_[SNÕ_x001C_Aøc÷_x001F_A_x0002_	Ç_x0001_ö_x001B_A¼ëP£§_x001D_AzÁÄí~_x001C_AüCÿÕª_x001C_A_x0004_þ)ÿÍ$_x001C_AN_x0011__x001D_=)G_x001E_A\F©·Ó_x001C_AfnÃÂ2_x001D_AØ\þn0_x001D_A À6_x0013_2±_x001E_A:_x0004_ÖN_¯_x001C_A)ùç _x001D_Arï¿`_x001D_AªFíú_x0003__x001C_Aã¶j2¡6_x001D_Aá_x0019_r6_x001D_AOË_x000B_ùC_x001D_A_x000F_3:$ò_x001B_A_x0014_gm§W_x001B_ADµè:_x0002__x001D_AgÙÇÏA_x000C__x001C_A_x0005_¢m#òO_x001D_Av	Q_x001B_A¨T¼J¾_x001C_A½§'·ð_x001D_Aùjìú8_x001C_Av_x0011__x000E_N _x001C_A|yÝT_x001C_A_x000F_ Ò¡_x0002__x0004_ãU_x001B_A_x000B_ÅÈ_x0013_c_x001B__x001C_AYcz]ü_x0008__x001D_A{ßCø¬â_x001B_AI4®F»-_x001E_AJe²¨²_x001E_A£Ù­ê%_x001B_AFÃo:³q_x001C_A¡ÝÉ1_x001C_A\É_x0007__x0005_ :_x001C_A°oìR¶_x000B__x001E_AIÙ¶g_x001E_A_x001B_-¥_x001D_RÎ_x001C_Aò&amp;ÑN_x001E_B_x001E_AÖQj$_x001E_A_x0001_E$í¿ú_x001B_A¶&amp;°_x001B_AÑE"ì_x0018__x001B_A8ýï_x0005_¨_x001E_A_x0002_	__x000B__x001A__x001D_A¿_x0002_YàÜª_x001B_AðÜÙêø_x001B_Aq_x0014_ßÓr_x001C_A6õ_x001B_ô¢¾_x001D_A_x0004_d¦PKN_x001C_Aìü	a9Ò_x001B_AÉ_x0016_W_x0006_ï_x001C_AKah_x0013_E_x001D_A¯_x0003_öv¿ç_x001B_AÂ1 ~Q_x001B_A5¯é|l_x001D_AG_x001E_ær@ä_x001C_A_x0001__x0004_R08_x0010_a_x001C_AÎÌ³¶@_x001B_Aö00Í_x001C_AôÛ×T¿_x001D_A ®8i e_x001D_A¾a9d_x001A_A_x0004_¤GÄS_x001B_AK°:]I_x001C_Acâ_x0006_B³_x001B_A&amp;{V#_x001F_q_x001C_A_x000B_Æp_x001C__x001B_Aã_x0004_y_x0008__x000E_y_x001F_AêÝaÜ_x000F_Q_x001D_Az÷G¬×M_x001C_AEÑ½»Q}_x001C_AM_x0003__x0010_¯_x0004_É_x001C_A^o_x0006_©_x000F_º_x001A_AË!W_x001D_AË¨(×iH_x001C_AâåQ$»ö_x001B_AÓ_x0002_Ó²´_x001C_A6Ë®®_x0018__x001B__x001E_Aüß	8_x0014__x001C_AÚ¤Ðø_x001C_Ab§´÷_x001A_A£© _x000B__x001D_A%'¬É_x0018_v_x001E_AÓ{Qü_x0002__x001D_A8ÅSÀJ:_x001C_A`¡z±­_x001D_Aè_x000C_Eç/_x001E_AQr×&gt;_x0001__x0003_íE_x001C_AØ¢_x0013_bÖ&amp;_x001C_ALôÖ_x000D_Ü_x001B_AeÙ¢­_x001C_A«êµ[_x0013__x001D_A,_x000C_Ùùe½_x001C_A1å_x001F_ _x001B_Ò_x001B_Aaxmð"_x001C_A_x000C__x000D__x001C_A8uN]_x001C_AR'ãMüý_x001A_A`Ì#ëý_x001D_A.6Ñë_x001D_AFPý[Ñ_x001C_AµáÈ÷Ü¹_x001D_AÀ _x0001__x001D_ANP(_x0002_º_x001B_Azìã¹ÈZ_x001C_Au¿èÅøê_x001C_A½_x000E_ü	_x0008_h_x001B_A_x0006_z38_x001D_A_x001A_R_x001A_ú«_x001C_A_x0010_¢Aúd_x001E_A-à_x0012__x0018_Ý_x001B_A,½;)_x001E_A\7PSëi_x001B_A÷ÛCé2_x001D_A£ÏPþ_x001B_Aï(_x0011_Äà_x001C_Auc?_x001B_ÏÀ_x001B_AÆ\q_x0013_3g_x001C_A¨M»fs&amp;_x001C_A_x0002__x0003_^9_x001A_v­	_x001C_A­ÖÌíàw_x001D_A¤ß_x000D_ÍG/_x001D_A²º8_x0015_V_x001C_AÀìëÌb_x001B_AÑáÞï_x001D_AGÆ)ê_x0001__x001F_ApÑ!Á»_x001B_A}6iK-E_x001D_Ag_x0016_iÔc_x001E_AåX_x0005__x0014_é_x001C_Aõâõ_x001C_A­_x0007_È_x001D_ëþ_x001B_A _x001C_¸Ï_x001B_Aå1ÝPö_x001C_AXS ¨¹_x001E_A_x0008_Ó_x0010_ÝmÅ_x001B_A+RNÚ¨ç_x001B_A8ÕzBß._x001B_A(fÐ!HS_x001C_A©-t&amp;Å__x001D_Ajass_x001B_A4`Æ_x0006_È_x001B_A:´¡ôÑ¯_x001B_A_x0014_°&lt;2_x001E__x001D_A_x0007_R'!¯_x001E_A{¾_x0008_*'_x001C_Ai~Æ#P{_x001C_A$|Á7_x001B_A-«ÓúK_x001B_AÏäÌyµ`_x001B_A"ZÀ·_x0003__x0004_Ò÷_x001B_AÔÍÀtr¨_x001B_AÈ/ÆÿL)_x001D_AäÃ_x0016__x001D_é_x000D__x001B_AÆ+âùÇ_x001E_A{9yè_x000E__x000E__x001D_A´úÉ¾Eö_x001C_ABMþkú-_x001C_A_x0019_GÑB·_x001D_A~Ça/Ü_x001E_Aê¬åw_x001D_AÕ|/Z)_x001E_AX_x0016_ð_x0001_Ì_x001C_AR_x0005_À_x000B_Ð_x001B_A"ð.nÃ_x001C_A]àR_x0002_E_x001C_A®BßIÃ_x001C_AP°¾_x001B_AD¦¸6Úî_x001E_Aç¦¦ÉË@_x001E_A_x0010_X27J_x001E_AI_x0014_¼ZX_x001B_Ag_x0016_¿_x0004__x0001__x001D_AK_x0014_Â__x0014_ê_x001A_A&gt;lcQX_x001C_A,?ÉW£O_x001D_AôßäÓ¬_x001B_A_x0015_Ð¬§oK_x001C_AbýºÓW_x0001__x001E_AX=/Áf_x001D_Aû¦*Â_x001C_A|_x0011_i_x001B_A_x0001__x0004__x0004_ÎË"ÍZ_x001E_A_x001A_Ï_x001C_ÓZ_x001C_Añ ò_x0012_S³_x001C_AUz_x0010_«/_x001B_A¾N_x0002_5_x001D_Ô_x001C_Aö#ÖSt__x001C_AËTßÃmX_x001C_A¦×_-_x000C__x001B_A|tÜ¼©û_x001B_Aä_x0012_+cr&amp;_x001B_A_x0004__x000D__x000C_R3¯_x001B_A*Ð°|_x001C_AnãF`å_x001C_A.	_x0003_±ê_x001C_Aúa.[V_x001B_A_x0010_AF¢0_x001C_ANëÉQÏð_x001C_A_x0004_9OW #_x001D_AW@dáÅ_x001B_AK_x0005_uy«_x001C_AM_x001E_¦{W_x001E_A_x0016_¿eG8Î_x001D_AVä¬Fø¸_x001B_A)iCÏ)_x001E_AßmÄù_x001D_AÄúS¦_x001D_Aº×ég_x001B_AjmÂú+_x001D_Ax_x0002_ê(P_x001E_A_x000D_7*&gt;fð_x001C_AqZ·tç_x001E__x001E_AcÒÃ_x0002__x0003_)_x001B__x001B_AãR&gt;]¨Ý_x001D_A¬_x001D_aøk_x001B_AÈtx ³_x001C_ApHl_x0003_)w_x001B_AþÇ.ðW_x001C_A_x001E_U¿--_x001E_AÒZÅ_x001F_P_x001C_A%Ó*ó_x001C_A8«M¦_x001C_A§Bá@!_x001D_Anaÿ*Pk_x001D_Aþâ_x001D_M½_x001E_AÁØ_x001C__x0006__x0005__x001E_A_x001A_½$ò_x001B_Aå¦Z¿1_x001C_A½#wF'Á_x001C_A2Ñù_x0003__x001C_Aþ_x0013_ønÕ_x001C_ABûe_x001A__x001C_A³&amp;E/_x001B_AóF¥V_x000F_à_x001B_AºÈ_x0003_§Að_x001C_Að+¹C¾x_x001D_ANä#£	_x001B_Aúý£_x0019__x001D_AÜ§ê,IF_x001D_A|­Ê;Ö_x001D_A_x001B_?&amp;_x0001_Î_x0012__x001C_Al?má+µ_x001D_Aí÷R_x0016_aÏ_x001B_A¡Ç\Ë_W_x001D_A_x0002__x0004_Käêõ²_x001D_AÈ_x0013_õ_x0001_Â{_x001C_A?=_x0015__x001C__x0006_é_x001B_APÆ+DÁ_x001E_AVÌ&gt;÷Å_x001B_A_x0002_M=:!_x001C_AN%.e_x001E__x001C__x001C_Ay×_x0007_Ý_x000B__x001C_A_x000C_iVàp_x001A__x001C_A»_x0006__x001C_¹ê2_x001D_A_x0004__x001F_VO6©_x001C_AÁÓà_x001D_At&gt;Ø$_x0014__x001C_AØÎw3_x001B_A¡^_x0011_0J_x001E_A_x001E_ë=µ´_x000B__x001C_A*"·Òø_x001C__x001E_A_x001E_ôP_x0001_¥_x001E_AVÓÇGE_x001C_A_x001F_{_x0011_Í[´_x001B_A¼Ä_x000D_ð_x001C_AfÆø_x0010__x0003__x001C_Afä;Þ_x001E_Aú_x001F_°ÏT_x001D_Aáñ*o_x001D_A_x001D_Æ_x000E_ë_x001C_Ag_x001A_Ë*_x001B_A_x0011_Ùp¾?^_x001D_APä_x000B_j&amp;»_x001D_Aw]?® Â_x001A_A¸_x001E_ac_x001B_AËA3_x0001__x0002_ßT_x001C_A.û_x0015__x001C_Aîe_x0008__x0014__x0010_Í_x001D_AÕHÜh¥î_x001B_Aä¯_x001F_tC_x001C_A_x0012_êr&gt;._x001C_AÁIÅË^_x001C_AA^vÔ_x001E_A°õµos_x001C_AqXÍ2_x001E_AÙ¡Y#V:_x001D_AÁÒê_x001B_¼_x001B_A%1_x0019__x001C_A_x001D_c\Í_x000C__x001D_A|S®&lt;_x001B_AÃ^Üµ_x001B_AÖ2s_x001E_2q_x001C_A_x0006_±MEm_x001C_AO³_x0012_çÒ_x001C_Aæ_x0011_¦·Ç_x001B_AÉ¸8T_x001D_AôÌ£ñD@_x001E_AÁ_©9_x001D_A_x0012__x000E__x0012_Ãà_x001C_AÚsO_x0002_à\_x001B_Aÿ_x0018_ç)ùÙ_x001B_AVOýÜÍ_x0019__x001E_Aâ8¤ÀM_x001E_AbïÜÆê_x001B_AÝ_x0005__x0002__x001A_µ_x001C_Aò»àøòp_x001E_AèÒ_x000D_§"=_x001B_A_x0001__x0003__x0014_é_x001C_é_x001D_AwkY_x0004_1l_x001C_A|)£_x0017_½_x001D_AÌå§Í&gt;ß_x001D_AîÐ¶zno_x001D_A3!Pn=¤_x001C_Aæç¹?K¼_x001D_A4ÇvjÁÅ_x001C_AW¼üÈ+_x001C_AcÔ®ÀÀ_x001C_A_x001B_GZíæ]_x001C_A-´Wq_x0016__x001E_A&lt;K¼_x0002__x0005_©_x001B_AÊU2  s_x001C_A)_x0003_=_x001B_AA-¹+­_x001E_A_x000C_ð_x001E__x0001__x000C_¼_x001C_A'K²Ë _x001D_A¤·2÷_x001C_A¥~÷ó_x001D_A$Ú}Ñ«_x001C_AëDã¥·-_x001D_A(ÏG"S_x001D_Aé«a¾Ç_x001D__x001C_AÍ·3i_x001C_AòMðìçV_x001E_A:?b´?¨_x001C_AiqkÂÍ_x001E_A¹*¼_x001C_A3J_x001D_ý_x0015__x001B_AYBò©2_x001C_A[«iá_x0001__x0002_¨°_x001C_A:úS;¨_x001C_AÝD@ÞÛ_x001E_ALøÜ_x001B_A»å_x0003_9w_x001D_A7Ð¥_x001C_A_x0016_Xþj_x001B_Aó'dþ	 _x001C_A7)X_x000C_Dî_x001C_ArÆþ¹&amp;­_x001B_A`ß/_x001A_$_x001D_A_x001B_rmá]þ_x001C_AÈþ;Oûk_x001B_AÑ«-_x000E_ÂØ_x001C_A;Ü=íãê_x001B_A¸¾Ò½I_x0014__x001C_AE_R j_x001D_AÑTr\rò_x001C_AØf]2_x001C_ASÞ!´õR_x001C_A: m¾=¶_x001B_ANYg(M_x001D_A6ð1Ú®_x001C_AC^_x001D__x000C_$H_x001C_AÐ¬á´C_x001D_Aý6{D×[_x001C_Al_x0014_ém|M_x001C_AÆwÅðÜ_x001C_AÌÜÎ3_x001C_AÔëÄ¼q£_x001B_AþcüÇ_x001A__x001D_Aa_x0013_óËÌi_x001E_A_x0003__x0005_xâY_x001D_i_x001E_AÛ#M"J_x0004__x001E_A£"+ã_\_x001B_A]d÷ö_x001A_A_x001A_ ×_x001C_AT_x001E_©³®_x001C_AmÉK4_x001C_AÌ÷÷)_x001C__x001C_AJzQ`a_x0005__x001D_AÖeÖÐh_x001D_A	¾Ü#¨_x001C_AF±è¡_y_x001C_A_x0019_2_x0003_fK(_x001B_A,_ùb_x0005__x0001__x001C_A¿_x001C_AÂ_x0010_[`_x001E_A_x0015_°,%É_x001B_A¨fü._x001D_A;Õ_x001F__x001D_Ab£_x0002_®ë«_x001B_A±ßZBUl_x001D_AêFw·lì_x001C_Aôô7_x0005_ª_x001C_A³c_x001F_(õÉ_x001C_A0ôÒ_x0019__x001C_AkÍÙ_x001A__x001E_AÆãõÚ_x001C_A_x0016_hÔ':_x001B__x001C_AÕxÌ7³´_x001E_A¾¡ÆºÚ7_x001D_A_x0003_qg³1×_x001A_AÆ_x0001_J_x0002__x0003_±_x0008__x001C_A í­Õh_x001C__x001D_A_x001D_¤ðx_x0007__x001E_ArvL_x000D_E_x001C_AJ8¢_x001A_!_x001D_A-·&lt;¿_x001D_AÑHM-·§_x001C_A.6_x0007_`_x0010_7_x001E_Aú_x0014_îÛàt_x001E_A´(ÐpPW_x001C_AÚÄôÕ÷!_x001C_Aü]â_x0001_Â¨_x001D_A­è_x0005_h_x0006__x0001__x001C_A£Ov·Î_x001C_AM_x001F_;^_x001D_Aâ¥ãÔl_x001D_AñÛd=o_x001C_A]áòYL_x001E_AT&gt;Ü©Ýè_x001D_AF.&lt;"ÛÙ_x001B_AT8&lt;j75_x001D_AgÅ*)_x0016_º_x001C_A_KÉ¦UF_x001D_A"	ÞÖ_x0008__x001C_A¢÷¬Uús_x001C_Ajîº«&amp;_x001D_AjºµBM_x001C_A_x001B_\_x001F_ÛN]_x001C_Az×¬è_x001B_Aâ|~Ì w_x001C_AEpëÅ©7_x001C_Aî:XÁ«s_x001D_A_x0006__x000D__x000C_òÝ_x0012_A_x001C_Aåì_x001D_A_x001C_AZ³S_x0006_Ví_x001A_A¼_x000B_¨úç_x001D_ACþE _x000B__x001B_ABQM¯,·_x001C_A§Üø¼_x001F_ñ_x001C_Ax\	H¢K_x001B_A_x0001_d_x0006_Õð_x001A_A¾ùqc_x001D_}_x001E_A¯/EæÒ_x001D_AÎ_x0005_RÀé²_x001B_A*Kde_x001B_Aº_x0007_sÇ_x0004_%_x001C_Aé¶6_x001C_q_x001B_Ap:#»í(_x001E_AÈ¢ã5e(_x001D_A¤²Q_x001D_ö_x001A_AhZ2__x0019_#_x001D_A2]wp_x001C_A_x0008_ar&lt;_x001C_AËIþ®_x0012_T_x001B_A±©(p_x001B_A_x0003_&lt;³À_x001D__x001E_AÄ»±Òèp_x001D_A^ºìÑÑ_x001D_AùÏÿÎîE_x001B_Aë4ÞÀ_x001B_AR_x0012__x0007_?»F_x001E_A_x0008_ÙÂ©_x001C__x001C_A|?_x0002_1e_x001D_AðÝËW_x0001__x0002_JO_x001C_Aþ½_x000B__x0006__x000D__x001C_A¶ÍXæ_x001B_AIªV¥~_x001D_A²_x0005_ªÖ_x0006__x001C_A3_x000C_5qyi_x001D_A&lt;_x0006_V»7_x001D_AÊåªPwE_x001B_A_øîÊK_x001C_ArÐ7¼rÅ_x001D_Au1¼ü0è_x001B_AFfÓ2_x001D_AyµHÓ^_x001C_A+~_x001C_Ë_x001B_AÂóRÃ"y_x001B_Aºñ_x0013_Ð_x001C_AÄ/É~_x001A_AÉLÑSÛ_x001C_A_x0018_©1Kfq_x001B_AdòãWy_x001C_A9"57|_x001D_AËÿ	áV_x001C_An½,+_x001D_Aøb;í5¬_x001C_A ÊhHE_x001C_Ak_x001E_.i¹_x001A_A^å#ÿý_x001B_APØ_x0003_Kâz_x001C_Au_x0006__x001A_{¦'_x001D_A ¿2è¿&lt;_x001D_A{HèØd±_x001B_ANlÜÕy_x001B_A_x0005__x0006__x001F_¯_x0003_5{_x001B_A¸%t¶_x001D_A^$¾8_x001C_AÙ}¶7mû_x001C_A2_x0012_ì¢_x0003__x0016__x001C_A¸.È_x000D_´_x0005__x001E_AÌ_x0004_X__x0016__x001B__x001B_AHõ- å_x001C_Aì5E_x000D__x001D_A#6B_x000F_e_x001C_A\gä_x0007_äÕ_x001B_AÓuÌ_x001A_õP_x001C_AÞÁu¶Ï&gt;_x001C_ARºIÅ_x001D__x001C_ALa÷3f_x001E_A_x0002_BKÔò_x001C_Aþäl­Z¬_x001B_AÜ1_x0001_òÙÑ_x001D_A_x0001_Â_x0007_|_x000D__x001D_AÐå[_x0001_Ò_x001B_A_x0003_yÆLI_x001D_AÉ_x0015_ðø5ô_x001A_Aùc_x001C_AªºÜ_x001E_!À_x001E_A÷Ã_x0003_è_x0008__x001C_A_x0014_ÛT_x0004__x001C_A´­ó+H_x001D_AYÆ8_x000D_Õ_x001C_A"_x0006_©©_x001C_Aô¨_x0003_Øì_x001B_AÔwsò¡õ_x001D_AÖÍif_x0001__x0002_	_x001D_AÔ/¦õ_x001D_A¸LÒçØ_x001D_AGät_x0018_ÿ_x001C_AøT_x001F_Þô_x001A_As£±_x0013_±_x001C_Aoøw#Æ_x001D_Aj]#câH_x001D_AhÉøK9|_x001E_A··_x0015_Ù_x001A_®_x001B_AÿÌ¶±_x001B_A_x0004_°Xsâ$_x001B_A¼½M:_x001B__x0005__x001C_Aµ¥Ó_x0005_[)_x001D_A_x0016_¥Mê_x001F__x001F_AB__x0017_á_x001A_\_x001D_ADmÐ&lt; _x001C_AÅ/_x0012_,÷_x001B_AßÉçz)_x001D_A?$2Ï|_x001C_AH¨÷¨_x001C_A|2U¾W_x001E_AÈ_x001C_þ|Þ_x001C_AHb_x001D_Z_x0010__x001C_AÒ.Öd×_x001C_A¶ÇõùHe_x001D_A~àò/$_x001C_A²ÑS¢4&gt;_x001C_A}ÙB´Þ_x001D_A&gt;¡t¢{ç_x001C_A²êÅ¡Ò_x001D_AA¬»¯_x0010__x0012__x001D_A_x0002__x0004_YÝ_x0006_	_x0008__x001D_A&gt;O_x000F_~_x0007_z_x001E_AàèÍ_x001C_AòÈëe!Á_x001B_A_x0001_§ákÆ_x001D_A_x001D_òÿ_x001E_ã_x001C_AôÏ3¥$_x001D_AÆPâ°Ï	_x001E_ApU=_x001C_Ajþe(1q_x001E_A_x001C_S8}_x001C_A"#é5_x0011_`_x001C_Aóiÿ_x000E_Ù_x001B_Aö-KlIq_x001B_Ab`6|P_x0007__x001D_Ah¹z_x0003_%v_x001D_A_x0006_Õ&amp;dd_x001D_A_x0017_dó_x001C_A0bÇñÞ¶_x001C_AÈgß2@_x0011__x001D_A¯á Oµ_x001D_Aæ²VÐÌ_x001B_A_x001E_Ý_x0004_Ñj¬_x001D_AýëØ_x0007_ªx_x001D_A¸g[A_x001C_A,_x0017_¿_x0012__x0011__x001D_A_x0005_ÚIË_x001A_K_x001D_AÐ"!¿¡_x001D_AQL¼ ö_x001D_AhcQ[_x001D_Aòí_x0001_8_x0008__x001C_A$BHÞ_x0005__x000B__ _x001B_AD_x0007_8Â7µ_x001D_A­¼&lt;WJ_x001D_A#Aä¶eP_x001C_A»cA_x0006_³_x001F__x001D_A´¯N_x0012_Ûa_x001B_ArD_x000B_®7_x001C_A&lt;h4_x0003_p_x001D_Ak	_x0019_&gt;ÏÃ_x001C_AV5_x0001_·_x0008_·_x001D_Aþ¡ôI_x001C_A¦ÍÆ_x0012__x001F_n_x001C_AAÁÊM#Ï_x001C_A_x0010_(Û_x0018_ã_x001D_A&amp;_x0004_9ûÎb_x001C_A_x0002__x0008_r+õ_x001F_AßêÚF=B_x001C_AÖ¼_x001D_G9_x001C_Aï&amp;ÏQp_x001B_Aö_x0006_rçüÅ_x001C_Aã_x000D_¥Ù+_x001C_A½æÞ&gt;__x001C_A_x0013_«É'_x001A_A»pE}º_x001C_A}!Ï$P_x001C_A~Ç©_x001A_d_x001C_AÎ¶¨*Øb_x001D_ADÅ7 _x001C_A_x000E_¦Ìé\_x001D_Agà_x000F_e_x001C_AÎýì+_x0007_ð_x001B_AÀbÿMÕq_x001C_A_x0002_	s¨M_x001C__x001C_A14^?_x001D_A_x0005__x000F_iÕ_x001C_AOIçà_x001C_AHëÜ_x0004__x001F_AàW[_x0019_,_x001C_A_x0004_K|_x001E_w_x001B_A_x0001_Ò+]×_x001D_A\_x0002_Ã5_x0004_ä_x001D_Aþôî~_x001D_AHQÚÌ¬G_x001C_A	ÑxÝh®_x001C_A ØN_x0013_eÄ_x001C_A_x000C_úN§:A_x001D_A¥x«í¯/_x001C_AÞD:yl_x001D_A2,$@m_x0011__x001D_AåÜV_x001B__x0008_~_x001E_A_x001E_DUÆÖÁ_x001A_A_x0007_Ä_x0013_ú·æ_x001D_A¨Bk_x0006_Ú±_x001B_A¦ï_x0010__x001C_Ah¤_x0004_ü4{_x001B_Ar73_x001E_·_x001B_AîªÐfz_x001D_A£4£_x001C_å_x001C_A|AûÜE _x001D_AÔS_x0003_[nS_x001C_A:K0ã¯_x001D_Aÿu=_x001C_½\_x001C_AFÛ½°²_x0019__x001C_A_x0015_Xp4_x0004__x0007_Ó;_x001C_AA_x0016_§ìÂ_x0012__x001C_AÂ_¬k;_x001C_A-R¹_x0005_q¢_x001C_AÔÍ ½_x001C_A_x0006_&gt;P·_x001D_A-Vs±Ô_x001B_AW@Y~_x001D_Aä·_x0013_ò¶_x001A_AöË_x0008_X«_x001C_A¿ê_x001A_osr_x001D_AJ¶_x0002_	n@_x001D_A2QzO_x0005__x001D_AÙ;Öã8_x001B_AawöÊ_x001D_A_x001F__x0003_Z®ó_x0015__x001D_AÈ¼°ø_x001F__x001C_A_x0001_§Ù¿\Î_x001C_Aït_x0018__x000E_ù_x0014__x001C_AäºÁ9_x001D_A_x001E_¦_x0015_6X¯_x001C_A]¯¡_x0010_&lt;_x001D_AÿÙJ:À_x001B_A_x0008_­Þ7rç_x001C_AÐd³ð_x001D_AíÖ1}_x001C_A_x001A_	a¼_x0015__x001B_A§\nõã_x001C_Aq_x0008_/ÿ_x001C_AÒ@_´_x001C_AÙsz*Ù_x0014__x001D_ASÒøæ{ò_x001B_A_x0001__x0002_eyp_x001B_AJÃþîÉ?_x001C_A_x0016_=	_x000F_TQ_x001B_A~'åzðÐ_x001E_AYPc_x0016_ÉÁ_x001C_A_x001F_UÆHiÕ_x001C_AÚ{ß_x000B_â_x001D_AFNZY¦_x001C_A_x0012__x000D_ÕAB_x001D_AµeI³7ê_x001C_AãÞë_x000F_J_x001D_AÎ»4µ_x001B_A.QÎ¸Ê_x001D_Aç&gt;Z_x001C_APÞ_x001B_&gt;Õ_x001B_A2)ÏÜÞq_x001C_A#"ùª_x0005_Ç_x001C_A&amp;ÆÖà¨_x001D_AÕýl_x0014__x001C_Aiçgß_x001D_Aò5«2ªT_x001C_ADÉfÌ_x001B_Aùc¿jT_x001C_A_x0002_ÒÁ¢ëÇ_x001D_A^¦2_x000B_&amp;[_x001C_A¹âåz_x001B_A¶Ø_x001F_Àt_x001D_AjW¥+P_x001E_AékÒÑ_x001A_t_x001D_AD+_x001A_l´_x0016__x001D_A^_x0013_O_x0005_\_x001C_A.ðL¤_x0004__x0006_&lt;Ã_x001D_AÀJ6(¾_x001B_AQ1®k³_x001B_A¬ÇX*_x0008_T_x001C_AÁ_x0014_Æ_x000D__x0001__x001D_Al0º£_x0003_«_x001A_A¡ì8ÒÕÿ_x001C_A_x000E_	_x0002_1F_x001D_A_x0007_OxT_x0006__x001D_A VrÃÂ_x001C_AwBªÆ%_x001B_A²Õ^Ï(_x001C_Aª}YRe__x001D_A!bDú-7_x001E_A_x0014_éª&gt;3ñ_x001B_AÌRLïû_x001C_AßÃ{é_x001C_Að-hÙûÝ_x001C_A_x0015_°ýr_x0007__x001D_A¿æ/ÊWÄ_x001D_AlMé#¸[_x001C_A®º½l_x001C__x0008__x001E_AS°~­4_x001E_AÈ__x0012_¿&amp;:_x001C_A\Þ_x0005_¦¦p_x001D_Aµà½©øç_x001D_A_x0002_e´´£_x001C_A6_x0017_8èQ_x001B_A:åDB_x001C_AjZ${Ú:_x001C_A_x001C_ò¸_x0010_&gt;M_x001D_AÈ¨åÅûy_x001D_A_x0002__x0004_Ò°è]_x0013_l_x001C_Ac÷¼¹Èo_x001B_AkI¦¤V_x001C_A_x0005_å_x0005_êË°_x001C_A_x0003_i¢ðl_x001D_AÀAy}_x0008_©_x001D_AEô&gt;ë5[_x001C_AúA/§,û_x001F_AWÒ'_x0019__x001C_AYvµ_x000E_$_x001C_A0.&lt;_x001C_As_x0013_H^_x001C_Az¦&amp;¼;_x001E_A_x0018_nx¦é&amp;_x001F_Aÿ²+_x000F_¬_x001C_AÔõ'¾J_x0018__x001B_A*[Je_x001B_AôÔÕ'_x001D_AÏ,¬´(_x001B_AB§A/bü_x001B_AsÁ)Ã^ü_x001A_Aêní\!Ø_x001C_AØò_x0013_ë"_x001D_AMEºú'®_x001B_AuuÑæ,¹_x001D_A_x0017_?_x000C__x001C_9w_x001B_A4_x001B_$u_x001D_A|GY¦¤ä_x001C_Aº»!áNj_x001C_A»çé6Êº_x001D_Al'åÅE_x001E_AXn _x0001__x0002__x0003_¹Ï_x001E_AÐÅa_x0006__x001C_A©Eê_x000E__x001B_AÆ_x0002_êmß _x001D_Ah²þÏ}â_x001B_Am®ñ_=_x001C_AP^5Õ_x0006_D_x001D_Ap¨pEÐ_x001B_A¨­í×Ç_x001C_AøPß=_x001C_AhEÌ«°ý_x001B_AgD_x0016_ám·_x001C_Av_x0012_rö_x001D_A¦ËñÃäO_x001B_A_x0013__x0007_ÙIì&gt;_x001C_Aw&gt;&lt;\þ,_x001C_Að__x000F_Ä»_x001C_AK0*e+_x0001__x001D_AwmòH(h_x001D_Aé"Ñ«_x001C_AÞ+_x0002_~yn_x001D_ANÆ_x000F_dx_x001C_Aâ¤îGÎ_x001B_AHw(_x0011__x001E_AÜèi_x001D_AÇô_x0019__x0019_Ð_x001D_A6é¶VÊ¸_x001B_A_x001F_Çñiº'_x001B_Axþõ_x001D_A_x000E_ÝX­_x001B_Aó]Ûz_x001D_AbëÄ4|c_x001D_A_x0001__x0002_mÎ~ñºç_x001B_Asú1ÚÄ_x0008__x001E_A}Ç_x000F__§ñ_x001C_AtCpc_x001B_&lt;_x001C_Açbä¬_x001D_Aï2Qx_x001B_AÖ¥o(_x000F__x001C_A§ºð6_x001C_A_x0005__x0011_~A½_x001C__x001C_A _x000E_8Ò _x001B_AU÷_x001C__x0010_ÑI_x001C_AÕ°](®_x001C_AÐ_z,|_x001C_AÞM^Q_x001C_Al´½²_x001E_A_x0012_ví|_x000E_ÿ_x001C_A¿4ÓEY_x001C_A_x001A_0³!2_x001D_Aä_x000D_VkQ_x001C_A_x001A__x001D_3á1_x001D_AÝÈì_x0016_ûï_x001C_AÞ7©_x0008_4:_x001C_AÄ½¦&lt;}_x001C_A3÷ï§_x001D_A"_x0001_Ôîv_x001E_AfË@zy½_x001D_A´ÐÙZ")_x001C_A¬áD_x001A_Ì_x001C_Aùä$@O_x001C_A¼_x001B_gq_x001C_AÙÄ_x001F_¾óu_x001D_A_x001D_ÿ	_x0001__x0003_X_x0003__x001D_A_x000B_¡5ät_x001B_A©*²Rv_x0018__x001D_AN¼LÁ1Ì_x001D_A7jIcÛF_x001A_ADÙ3_x000B_[_x001C_A65* ²_x001D_AÓ_x000D_ZèÛã_x001D_AÞò¤7ú_x001C_A	0|7Y'_x001D_Aü«5)¨³_x001D_A®__x001D_ý­N_x001C_A×õ'U_x001C_Aá¼c&gt;±_x001D_A_x0001_ñ4(»_x001E_A_x001C_V©!ì_x001C_AÏ¼Ä_x0008_¸_x001B_APÔ_x000F_´_x001D_AY6G¶Wt_x001B_Aaü¿q_x001C_A_x0018__x0004_;Ô«T_x001D_AAÍôá_x001D_Aåï&amp;_x001D_AêxWäÕ_x001E_A_x0003__x001D_îÅÉë_x001C_ARoÏÐ_x0019__x001D_ANÖ1_x0011_,_x001E_AZ¯_x001E_¦Ì¸_x001B_Aâê¿-è_x001C_A²B%m_x001D_A¾ñ¶h¡_x001D_A=_x0002_£¸½$_x001C_A_x0004__x0005_wgø_x000F_Ï_x001D_A Ù_x0011_aM_x001C_A_x000D_°ù_x000D_ÚB_x001C_AÔ"j²_x001B_A¼ý÷Cìº_x001A_Aÿè£§+_x001D_AP_x0003_ýäë_x001D_A(OøKn'_x001D_Aÿ:»,Í_x001D_A&lt;$ù|_x0003__x001C_Aú·V_x001D__x0017__x001B_A\_x001C__x0002_í_x001D_A_x0004_k´_x001F_{_x001E_A_x000C_f¯¾G_x0001__x001B_A_x000E_h$¨_x001D_A_x0014_¹t}L_x0005__x001D_Ak(âÀ_x001E_AØåÈå_x001C_AHm4x÷6_x001B_A¡]ª«%_x001C_A×î$Ú_x001C_Al¿§þOx_x001C_AÎÀA_x0007_&lt;_x0008__x001B_Aú{¨`wd_x001C_AÊüØ=t_x0006__x001D_A2&amp;&gt;½ö_x001A_A8&lt;¹o_x001C_A³_x0012__x000E_-H!_x001C_AHAbûK£_x001D_A&lt;_x001C_,àÈ_x001D_Aðm_x0002_H_x0018_¶_x001C_AðQ»_x0001__x0006_ª,_x001E_AÞºøÆµQ_x001D_Aàl¤Pò×_x001C_A_x001B_»ÓFÖ_x001C_AØÝí_x0004_¼ù_x001C_AxuYë¯_x001C_A	¬á¯è¬_x001C_AI}_x0003_ú_x001C_Au_x000E_]p_x001C_AO"³ÿ_x001C_Aª¥íFt_x001E_AtèOÙÔ_x001C_AI_x0015_çè_x001B_A[ÜsB'C_x001B_Aî'Æ°_x001B_Aý_x000C_0ö_x001C_AX÷n_x0002_=_x0011__x001C_A_x0012__x001A_A_x001E_AT_x0011_ÍÛ_x0001__x001C_A¢_x0014_Wâ_x0005__x001C_A1É^ìÅu_x001D_AL÷²Xc{_x001C_Aþ4ão_x001D_A,Pú_x0016_±¥_x001D_AÌõ è8_x001B_A_x000D_Ø&gt;¶uþ_x001B_A5§Ez_x001F__x001E_Afßfí¡¢_x001C_A_x001F_S÷&amp;_x001B_APà_x001F_NÀ_x001B_AH$_ÛE)_x001D_ATn¼[»Ð_x001E_A</t>
  </si>
  <si>
    <t>7348c97837ba6cc4a8dea150ed97897f_x0001__x0002_×dªv¦_x001D_Al=Ý@xa_x001C_A`Åý-_x_x001D_AjGE1ö&amp;_x001B_A×Ñ_x0017_¬Î_x001A_A^_x0003_¯&amp;´_x001C_Aúe¦H_x0006_ú_x001C_Av¼é_x000E_F_x001D_A1\Ü@g_x001B_AE­Eà§_x001D_AôÌ@_x000B__x001D_Ax½®·8Ø_x001C_A_x0003_ô¸à Q_x001B_AmÊUÊ_x001A_AS_x0005_m_x0015_Å_x001D_A¼_x0017_£ÃýÛ_x001D_AÐ°ê&amp;]_x001C_A|gGR@×_x001C_A$}R_x0007__x001C_APó,úã_x001C_A2|ÿ£¬_x001D_AÍ:_x0011_9Gú_x001C_Aü]Le×±_x001C_A&lt;Å´¨r_x001C_A8¸¯´&amp;%_x001D_A9_x0011_YË2_x001C_AÓeªx0_x001C_Að_x0004_W´þç_x001C_A_x0001__x0002_!`j_x001D_AB¯_x0004_\_x001D_A)FK·Ã_x0010__x001C_AÎ(ÌÊ_x0006__x0008_×_x001C_AªÀÓT½_x0004__x001D_A=_x0004_¢w_x001E_AZêæ½ú_x001C_A_x0014_\&lt;F_x001C_Al44i)_x001E_AÞ³?túw_x001D_AFJXÚt_x001C_AÆ:ÆÃ_x000B_ÿ_x001D_A~¢êNNZ_x001B_Ad._x000C_n0Ç_x001B_A«éMÇ_x001B_AC1*fj_x001B_A×Á_x001B_W`÷_x001C_A¬QT0µ_x0001__x001E_A_x0002_õ_x0005_*_x0012__x001D_Aüw;=-_x001C_A_x0010_|ô&amp;þ_x0004__x001C_AÜÛÁKY_x001C_AN"TµË_x0015__x001C_A_x0003_9cÝ±_x001D_Ar{_x0018_Ðó?_x001C_A¸Js!m_x001E_A^iøý9_x001D_As_x001E_ÀVª_x001B_A$}zQ_x001C_A3ù_x0018_upÀ_x001B_A_x0001_±_x0007__x0004_Ä_x001B_AÚ_x0013_Â¥YÆ_x001A_AElnú_x0005_`_x001C_A,Ë_x0015_yñµ_x001C_Aºçm_x0003_«_x001C_A_x0001__x0003_À3)_x0013_}±_x001C_A,xÇ8¸Ö_x001B_AW¨lùÃ_x001C_AFoÂôé»_x001D_A dÐ}ÝÆ_x001C_A£ÚVÝ_x001B_A@Î©_x000E_¸É_x001D_A^ýµ!_x001D_AJ©Ðêº_x001B_A}¼§_x001B_Áò_x001E_A0_x0015_t _x0017__x001C_A÷g¨ª_x001C_A(l¯_x0016__x001E__x001B_AtZÄ_x001C_A_x0002_x_x0017_!È_x001D_AAnÑVQÇ_x001C_Aº|_x0015_M_x0003__x001C_A«¦ô_x0008_Í)_x001D_Am½_x0013_µÙ_x001B__x001C_A0A³Ú"Ó_x001D_A_x0006_í®×d_x001C_A_x0011_¼»B«ô_x001D_A_x0001_Í½_x0014_f_x001C_A_x0014_«S_x001C_AD÷u_B_x0005__x001C_A_x0005_¯_x000E_?¹¡_x001E_A¤´ð_x0016__x0007__x001C_AèÕ,C_x001E_k_x001D_Az:_x001B_±¹_x0002__x001D_A_x0010_	_x0016_×ò_x001C_A¨Ùêá_x0016_$_x001C_A_x0002_â2_x0002__x0004_*L_x001B_Aê_x0010__x0013_7µ_x001C_A½_x0016_ÃÍ_x001A_AQ©\ð_x001B_A~òï_x0006_b_x0004__x001D_A¼[S_x0011_	_x001C_A_x0012_\âO_x0005__x001E_A_x001F_;ò7©_x001B_A&amp;õ_x0010__x000E_`_x001D_A æ6ZÒ_x001D_AU¶ðt_x001E__x001C_Aí_x000C_	ì._x001C_AäÕ_x0015_4i_x001C_A¹0kzÁ·_x001B_Ai)''L_x001A_AúC_x0001_H_x0007__x001B_AB\¨Z¨_x001B_A02Ñt_x000F_X_x001B_A×ø¿·p[_x001B_A0_x0012_t+z_x0013__x001C_A_x000D_[IøÜÈ_x001C_A]_x0005_hU_x001D_AL_x0016_7])_x001C_A_x000D_ û¡_x001B_A@Ö±È_x001C_AìÞÀ_x001F_@p_x001B_A©CÝ_x000E_-_x001C_A;àDÅæ_x001C_AFJ±_þp_x001A_A_x001C_Ît`_x001C_A vE_x001D__x0004__x001C_AWÏÁ_x0003_0B_x001A_A_x0001__x0003_AR_x0014_\ò#_x001C_A=_x0019_M_x000C_úè_x001B_A0FþE~_x001B_AÜ5_x0019_¯õ­_x001C_A_x0002_9h_x001A_á&amp;_x001B_AyVr³IS_x001B_AT3ìÒ3A_x001B_AÈÃ8m[_x001D_AÍáÒÔ_x001C_A_x0010_k1Kºµ_x001A_A_x0001_ì[=_x001D_A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-_x0001__x0001_-_x0001__x0001_-_x0001__x0001_-_x0001__x0001_-_x0001__x0001_-_x0001__x0001_-_x0001__x0001_-_x0001__x0001_-_x0001__x0001_-_x0001__x0001_-_x0001__x0001_-_x0001__x0001_-_x0001__x0001_-_x0001__x0001_-_x0001__x0001_-_x0001__x0001_-_x0001__x0001_-_x0001__x0001_-_x0001__x0001_-_x0001__x0001__x0001__x0002_-_x0001__x0001_-_x0001__x0001_-_x0001__x0001_-_x0001__x0001_-_x0001__x0001_-_x0001__x0001_-_x0001__x0001_-_x0001__x0001_-_x0001__x0001_-_x0001__x0001_-_x0001__x0001_ -_x0001__x0001_¡-_x0001__x0001_¢-_x0001__x0001_£-_x0001__x0001_¤-_x0001__x0001_¥-_x0001__x0001_¦-_x0001__x0001_§-_x0001__x0001_¨-_x0001__x0001_©-_x0001__x0001_ª-_x0001__x0001_«-_x0001__x0001_¬-_x0001__x0001_­-_x0001__x0001_®-_x0001__x0001_¯-_x0001__x0001_°-_x0001__x0001_±-_x0001__x0001_²-_x0001__x0001_³-_x0001__x0001_´-_x0001__x0001_µ-_x0001__x0001_¶-_x0001__x0001_·-_x0001__x0001_¸-_x0001__x0001_¹-_x0001__x0001_º-_x0001__x0001_»-_x0001__x0001_¼-_x0001__x0001_½-_x0001__x0001_¾-_x0001__x0001_¿-_x0001__x0001_À-_x0001__x0001_Á-_x0001__x0001_Â-_x0001__x0001_Ã-_x0001__x0001_Ä-_x0001__x0001_Å-_x0001__x0001_Æ-_x0001__x0001_Ç-_x0001__x0001_È-_x0001__x0001_É-_x0001__x0001_Ê-_x0001__x0001_Ë-_x0001__x0001_Ì-_x0001__x0001_Í-_x0001__x0001_Î-_x0001__x0001_Ï-_x0001__x0001_Ð-_x0001__x0001_Ñ-_x0001__x0001_Ò-_x0001__x0001_Ó-_x0001__x0001__x0001__x0002_Ô-_x0001__x0001_Õ-_x0001__x0001_Ö-_x0001__x0001_×-_x0001__x0001_Ø-_x0001__x0001_Ù-_x0001__x0001_Ú-_x0001__x0001_Û-_x0001__x0001_Ü-_x0001__x0001_Ý-_x0001__x0001_Þ-_x0001__x0001_ß-_x0001__x0001_à-_x0001__x0001_â-_x0001__x0001_ýÿÿÿã-_x0001__x0001_ä-_x0001__x0001_å-_x0001__x0001_æ-_x0001__x0001_ç-_x0001__x0001_è-_x0001__x0001_é-_x0001__x0001_ê-_x0001__x0001_ë-_x0001__x0001_ì-_x0001__x0001_í-_x0001__x0001_î-_x0001__x0001_ï-_x0001__x0001_ð-_x0001__x0001_ñ-_x0001__x0001_ò-_x0001__x0001_ó-_x0001__x0001_ô-_x0001__x0001_õ-_x0001__x0001_ö-_x0001__x0001_÷-_x0001__x0001_ø-_x0001__x0001_ù-_x0001__x0001_ú-_x0001__x0001_û-_x0001__x0001_ü-_x0001__x0001_ý-_x0001__x0001_þ-_x0001__x0001_ÿ-_x0001__x0001__x0001_.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</si>
  <si>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f9628b46e6ac1e88cf504a291e56b3f3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</t>
  </si>
  <si>
    <t>ec4513d3d0535460fcd5e01361834d1e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_x0001__x0002_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{é_x0010_Aek³I_x0001__x0002_{é_x0010_Aek³I{é_x0010_Aek³I{é_x0010_Aek³I{é_x0010_Aek³I{é_x0010_A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0008_	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._x0008__x0008__x0002_._x0008__x0008__x0003_._x0008__x0008__x0004_._x0008__x0008__x0005_._x0008__x0008__x0006_._x0008__x0008__x0007_._x0008__x0008__x0001__x0002__x0008_._x0001__x0001_	._x0001__x0001__x0002_._x0001__x0001__x000B_._x0001__x0001__x000C_._x0001__x0001__x000D_._x0001__x0001__x000E_._x0001__x0001__x000F_._x0001__x0001__x0010_._x0001__x0001__x0011_._x0001__x0001__x0012_._x0001__x0001__x0013_._x0001__x0001__x0014_._x0001__x0001__x0015_._x0001__x0001__x0016_._x0001__x0001__x0017_._x0001__x0001__x0018_._x0001__x0001__x0019_._x0001__x0001__x001A_._x0001__x0001__x001B_._x0001__x0001__x001C_._x0001__x0001__x001D_._x0001__x0001__x001E_._x0001__x0001__x001F_._x0001__x0001_ ._x0001__x0001_!._x0001__x0001_"._x0001__x0001_#._x0001__x0001_$._x0001__x0001_%._x0001__x0001_&amp;._x0001__x0001_'._x0001__x0001_(._x0001__x0001_)._x0001__x0001_*._x0001__x0001_+._x0001__x0001_,._x0001__x0001_-._x0001__x0001_.._x0001__x0001_/._x0001__x0001_0._x0001__x0001_1._x0001__x0001_2._x0001__x0001_3._x0001__x0001_4._x0001__x0001_5._x0001__x0001_6._x0001__x0001_7._x0001__x0001_8._x0001__x0001_9._x0001__x0001_:._x0001__x0001_;._x0001__x0001_&lt;._x0001__x0001_=._x0001__x0001_&gt;._x0001__x0001_?._x0001__x0001_@._x0001__x0001_A._x0001__x0001_B._x0001__x0001_C._x0001__x0001_D._x0001__x0001_E._x0001__x0001_F._x0001__x0001__x0001__x0002_G._x0001__x0001_H._x0001__x0001_I._x0001__x0001_J._x0001__x0001_K._x0001__x0001_L._x0001__x0001_M._x0001__x0001_N._x0001__x0001_O._x0001__x0001_P._x0001__x0001_Q._x0001__x0001_R._x0001__x0001_S._x0001__x0001_T._x0001__x0001_U._x0001__x0001_V._x0001__x0001_W._x0001__x0001_X._x0001__x0001_Y._x0001__x0001_Z._x0001__x0001_[._x0001__x0001_\._x0001__x0001_]._x0001__x0001_^._x0001__x0001__._x0001__x0001_`._x0001__x0001_a._x0001__x0001_b._x0001__x0001_c._x0001__x0001_d._x0001__x0001_e._x0001__x0001_f._x0001__x0001_g._x0001__x0001_h._x0001__x0001_i._x0001__x0001_j._x0001__x0001_k._x0001__x0001_l._x0001__x0001_m._x0001__x0001_n._x0001__x0001_o._x0001__x0001_p._x0001__x0001_q._x0001__x0001_r._x0001__x0001_s._x0001__x0001_t._x0001__x0001_u._x0001__x0001_v._x0001__x0001_w._x0001__x0001_y._x0001__x0001_ýÿÿÿz._x0001__x0001_{._x0001__x0001_|._x0001__x0001_}._x0001__x0001_~._x0001__x0001_._x0001__x0001_._x0001__x0001_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</t>
  </si>
  <si>
    <t>902eff10c6d47cec280308acb96a1a7d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_x0001__x0002_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0002_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001A_¤ébJëµ@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</t>
  </si>
  <si>
    <t>a0e43f80dac5520e28e363c1a194f75b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0002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_x0002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0003_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_x0001__x0001__x0001__x0001__x0001_ÅºÀØ_x0001_Ü_x000C_(ïÀ @µÍÀx,ã:_x0004_åÀ_x0001_ÎGVæDÀàÕP³,_x0019_ÛÀH_x0010_kS_x0014_víÀ|UÆ¤öãóÀØ_x0006_ÖÑ¾_x0006_éÀf_x0002_3E'âÀ°o!¶_x0013_ñÀ`q^0_x000C__x000D_ÜÀ_x0019_âÂâÀÈ_x0018__x001E_àèÀ âÖ&gt;[íÀXð_H­ÿëÀ@¶_x0012_©Ã@Ð_x0004_-ªÝ4éÀð_x000E_îZ§ñäÀÈB×¢{_x001B_åÀ0_x0015_Á³åçÀÐí\_x0003__x0004_\ÙÀ`§ý_x0003_ÔÓÀ`c+ÎrÅÀã¹_x001B_ìÀ_x0005_­´þ=àÀ@Í_x0018_È_çÀ°_x0002_ZgýëÀ`jáößo×À ¡}ÇC_x0007_ÐÀ0_x001F_QR!ÙÀð_x0006_w6r_x000E_äÀà_x0001_)mH´ÏÀ(_x0016__x0017_Í¿îÀ°_x0016_Í" _ØÀ$¡íÀ_x0006_¬úÀ`Ë_x0006__x0005_µEéÀ»ðófFñÀh%ËÈËWìÀ@]¢3HÕ@±Õ9JDíÀ0._x0003_	ëÀï_x001F_E_x0016_íÀ_x0003_+4é_x0003_ØÀ_x0003_8_x001B_l_x0003_¹lÀPè!ö®4ÙÀ`/Y½BáÀ?¹r´ÅÀ9)²~ÓÀè_x0001_wìd°ìÀa"»ú5æÀÐý§RØ)ÙÀà@iÞ¸XîÀ_x0001__x0003_Àd,ÕÚzÌÀHÀÐÐÓäÀðt_x0016_·ThàÀ ®mÙÍÀ0_'&lt;ÒÀ@.­}a_x000F_âÀ_x0018_Ç_x0015_&lt;îéÀ@é£+ê^Ê@@ î¸¿åÀ&gt;çÊHOæÀìõÊhõ7òÀð_x0007_Äd×nßÀÙPmÜQéÀ@y-Ù_x0016_=ßÀÀèdûÃÀêKA¨ÏâÀ¨eqçwÌöÀ_x0001_±¾_x0007_	_x001D_¾À*u_x000D__x000F__x001A_åÀÈÉ^¬ìÀP·ÚV.íÀÐð_x0002_V,ÐæÀ_x0001__x0019_|:_x0006_À`J¡VrëÀ_x0001_&amp;ª¹5ÁÀèë»_x001D_¯åäÀx?î)âÀ\hó«_x0008_éÀ_x0008_ÜÚ¨ÁëÀÀÓ&lt;B_x0005_M×À@Nþç_x001B__x0006_ëÀÀÞà_x0001__x0005_4ýÜÀ¨_x0012_U_x0006_ÎðÀ(_x0014_u¡TñÀè\ÿ^_x001A_çÀd"_x000B_¬_x0006_øÀø}'í%àÀëøxrêÀø¤U$8DéÀà._x0004_¯ÈÀð­·©_x0004_ÐÀ½qr|²âÀh_x000E_G_x000D_áãÀ_x0001__x0013_ðî tÁÀxf_x0008_ÚÞäÀ_x0010_ìèÿ~¡ÔÀ túÍM_x0013_ÉÀ#ÂvRÃÀxÕa_x0016__x0002_áÀ8ô±_x0010_ïÀ_x0010_Ø§sbÝÀ@Kò¹ÞÀàv¨fä_x0003_ÈÀ`ã_x000E_ó_x0016_)ÜÀ $§%Á_x0013_êÀØÍ[°\aòÀ¨bôGQ»òÀÐ !\ÉæÀ°2ùÜÈ5àÀ$pdêQXóÀxÇ	à¼ãôÀpÛ§ìP&amp;ØÀp6_x0002_x&gt;FÝÀ_x0003__x0008_ðôrÿ',ØÀpù4¥òGòÀ_x0018_»U_x0010_üàÀ_x000C_;&amp;f7òÀ_x001C_YäBHõÀ¬_x000F_o_x0007_VôÀ`´©YòÝÀ@Y|;ë3áÀñUR÷yØÀèª_x001F_ÓðÀÀIþæ^ÉÀè%í'`&gt;ìÀP_x000F_ÓÉ_x001F__x0011_ðÀ`ð	_x0016__x0011_(Ý@ _x000F_Á_x0016__x0005_@áÀX­_x0004_]tðÀ0_x0015_Z«öRïÀh"_x0019__x0001_!îÀÌ°¾nóÀ`£ï-u_x001D_ÎÀ_x0011_OÌÙ_x001A_²ÀÜ_x0001__x000C_ùi_x001D_ñÀ¨N¶&amp;íÀ4_x0016_['NðÀ`Ï.µ_x001A__x0006_æÀ_x0018_Î¼ñÀÐ3_x0001_=N|ßÀè2¿û_x0006_ëÀ £P ¥ëÀ_x0010__x0019_Ê6_x0002_¤ãÀp_x0018_qrdUïÀ_x0018_U4_x0003__x0006_ÉÓóÀÑh8h_x0003_æÀà¥|1UòÀ°È4"OAÙ@°¥(î_x0016_kÒÀp½¶_x0001_ÔÒ@àZ_x0014_6îdÔÀ@É_x0005_»Ï¼@_x0008__x0016_¤ÅúàÀp"[æéïâÀI¢«¥8êÀ(Ìèá%âÀÈEMÌiãÀ_x0010__x0010_"û%ßÀÌ]G¡1ùÀPùåÀàTÃ:ðÒÀ`	¤[_x001A_~èÀ _x001D_oïÊÀà_x0001_«yÀ"åÀ_x000F_û3GõÀ_x0008_RÎâU_x0016_æÀh£__x0004_"çÀ_x0002__x0003_äãÀH­èI¾æÀ h¡}äÀà_x001A_F^gÜåÀÐ5)Ó¬ÜÀ_x001E_ö®KNÝÀÂÇ_x000C_xzêÀ_x0003__x001D_ÁQeöÀ@CZ+}tºÀ_x0001__x0002_@_x0007_Á2ËOáÀp§_x001D_íÔ~ÙÀ_x0018__x0010_ê{_x0015_öçÀ(_x0005_³*ÂìÀè_&lt;àÀ@S_x0011__x0001_´uØÀàÞìU_x001E_ÁÀ@L_x0005_ÛÅÀÌà+5öÀ0_x0012_g!&amp;îÀÀLÇÔ_x0007_´À(ÔM¦ptæÀè²¡³k/ôÀLÏN¬*zýÀ_x001E_ï'_x001B_ôÀ`×5_x000C_KìÕÀ_x0010_PÝ×âûÚÀàcí_x0011_¨ÞÀlBèq;?øÀ (ØyiÛÀøëîªµQæÀG_x000F__x000C__x0012_7íÀÔ3ÌCÝ÷À½_x0003__x0001_äÀØ_x0017_èj²«çÀÀ]=_x001C_ªQëÀ_x0008_Ö»ÿ!ÖñÀÀ£Ø_x001A_3ãÀ_x0010__x000D__x001A_à._x0008_öÀà1ñô	EÕÀXV_x001C_ò_x0013_èèÀ@9¥¡_x0001__x0002_]@ßÀ&lt;¬lkØ¡öÀÿ6I¾³òÀÀàbû©_x001C_ëÀÈfÁêÀÔ¢Þ÷òÀ@C*_x0018_Ì_x0006_³À_x0008_°¾óÐüáÀàÐXñA®æÀH*zíF+òÀ_x0001_)ýi®À ú`èÀ@_x0017__x001D_1_x0011_êÀÀJi_x0004_ï»êÀ±_x001B_YæÀ¸A§ú£êàÀéè«ý}óÀ´_x001F__x0013_TÛôÀ_x0008_a_x000F__x000D_ÅòÀpÇ´_x0016__x001E_íÀ EóâJÀÒÀ`Õ­HÊÀ0yJ~àÀ_x000C_x.ù÷äòÀ_x0010_ÄUi«âÀ_x0018__x0007_Í¶$àÀ¸ õ_x0003_ãÀ@ôÔjðÊ@_x0010__x0015_{k*ÝØÀP¨³4.RáÀp_x001E_UÓåÀ@äÕç5þËÀ_x0001__x0004_A{ïÀðS÷ãµ~äÀ nÑ+_x0003_ÏÀ´ÑkhiÄõÀ¨+ò³ñÀÀ*z	_x001F_µÀ¨vÏÄ&lt;èÀÐ_x000B_=_x000E_¨ÆÐÀj_x001C_Ã«_x000B_®À Ê_x001B__x001E_0ÓáÀp±£4ÜßíÀ`ýC_x000C_}*ñÀ@ï^×ÔßÀ°ðÂ_x0014_Z'ÕÀ°_x0006_A Â_x0019_äÀ@×ålRæÀ¹Àh&lt;éÐÀx_x0002_/îôÀÍ CþéÀÔã-_x0016_èÀù¨UëÀX®Ã´èÀP_x000B__x0013_þz_x0015_ÑÀÀ¡_x0010_0ÝáÀP_x0010__x000C_Z4âÀ`,_x000E__x0015_ÞÀÌOÌ@$ÑñÀØÖsX¨BôÀ_x0008_t_x001C_ÍýãÀ_x0001_H×IP_x001C_Àø_x0013_æÕ@áÀPl^_x0001__x0002_ìwáÀàÃ\V5 çÀ¸¯B_x001A_XëÀØ_x0016_ÿùWïÀ\&gt;J8û9ôÀpqø_x0013_°çÚÀ_x0001_p²9±Õ@p)ÍoØ³àÀHc óï2ãÀ~_x000B_&lt;Ö^ÛÀ t".SäÀ_x0001_´8"7ñÀç-ÇÓÀg0_x0007__x0008_ÙÀÐ`è_x000C_dÓÀúÃ£À à'éãÇÀ_x0016__x0008_úìÀh4/_x000E_áHðÀàOÒ_x001D_¢ÑØÀ(÷²_x001D_¦_x0005_åÀ_x0010_¿ÌÙR|àÀ_x0001_ë_x000D_L-À¨KK)´yðÀøNàÀ8ì¶q-&gt;íÀg(_x0006_áÀ0k#üiàÀ _x000F_&amp;²`Å@_x0004_,]Ñâ_x0008_ôÀÀ×­/U´Á@rÿÕt_x0017_îÀ_x0002__x0004_àG[6RÁÀóÛòÞ£ñÀÜCõ)ø_x000F_ñÀ ðm_x0019_Ü»ÝÀÏ®¯_x0011_AãÀ_x0010_Ï°]$záÀp@pdi@ïÀ_x0010_¢¡²ïÀ,t{_x0003_mºóÀ°_x0006_KÂªÐÀ¨?×$4rïÀðä ÙîÀ_x0002_²J§è ¼@_x0010_=;T_x0017_éÀ	÷_x000C__x0007_ ÉÀ_x0002_Y¤E[ÀõBcbîÀ_x0018_:_x0017_8òéÀÐ_x0001_²tâÀàòäÜoÛ@PÅ_x0018__x001E_ë»ãÀÀ_x0008_å_x0019__x0006_ÕÀpÊàöÔ@_x0018_÷ò§ÂêÀ Þ_x0007__x0014__x0002_åÀ°eIMJÝÀ_x0002__x0016_Ï¢¼ßÀ_x0002_pÔ¹@À_x0019_})_x0001_äÀqoË+ØÀ0_x001B_X¬ýgëÀP_x0002__x0003_lÜÀ_x0002_ësµó'¢À,;+oÁ0öÀX&amp;à_x001F__x001A_ÔäÀ ªOx*ÜØÀ_x0002_¦éAþ@_x0004_ÎAQÙ!óÀÜ÷KØÙÀ ½¥ÐóñÀsaÔF_x0012_ëÀ_x0008_2_x0001_ýëÀ»Ý7´©âÀp_x0012_sh_x000D_)ÕÀ@ô_x000E_µXÆðÀ_x0002__x0014__x0010__x000C__x0001_mËÀØ°_x0005_ÀûðÀ Ù_x000C_Q	ÊÀP¢ÚgHìÀ_x0002__x0013_ðzòÀðT&amp;_x0011_áÕÞÀpaÙ·#ìÀ_x0018_äÕTëÀ&lt;8F¨_x0017_ôÀ_x0010_,FèÝÀ@UC¦¹»À á%×ÕÌÀØÂ_x0001_ÝO_x000D_èÀ(îªÞæáÀ¨ÅÏP®EçÀ8ÚÆÍ±âÀ G¦ ¶æÀ¸fÎÅ¤ÄèÀ_x0001__x0002_p9dH)QìÀ p¼WË_x0014_ÏÀ çe¨"æ@_x0001_m hæ"ÁÀ_x0010_ªÿÈ÷êÀØ#_x0016__x0002_eãÀ_x0001__x000E_ßüi_x0013_êÀ_x0008__x0016_sÒ¸ÂéÀ°_x0011__x0013_6{âÀ_x0010_ªIöòßÀO_x0018_ºÂì³ÀpõÒæ_x0018_ÝÀWìÜvÇ@_x0010_üÌáÀ0ïâ þ_x0017_ÞÀøü_x001C_&lt;­2öÀ_x0001_jSÃ¡aÀ@¢_x0019_Â_x0006_ãÀ _æ%VÛÀøÆT_x0019_#6äÀ_x0015_cBñÀÊÿRÊàÀ_x0001_ì¹àxÀX®M­iíÀà_x0006_íè»BÉÀ ¸§åÀ8_x0005_yõ¢_x0014_ðÀlDë\G_x0008_ôÀðsuÚëÀØúp@|iäÀXz4HäÀ`åW³_x0001__x0004_HHÝÀ8ìÑ|~.ìÀ '_x0013__x001A_,íÀàQq»ùÂÀóF3£òÀØv_x0006__x000F_hëÀ`A\o2_x001E_áÀ@%_x0002_ùµÜÀ´Õ&amp;{t0ðÀP^áÂÃ*êÀ´_x0015_)ÌúÌòÀ_x0001_~ð_x0007_¸¾ÀÜ¾é]=ðÀ GyìÏØÀ0Ù+÷óÛÀ8X=±ÑÚÀ dÍ-¹äÛÀ_x0014_ÅZFñÀÐ6bfuÛÀ_x0001_¥ÖëÀX_x000C_£éçÀ_x0008_ìù7à_x000D_ãÀð¬_x001B__x000D_&gt;ÛÀÈ_x000F_R_x001B_6ìÀ¸Cg_x001F_ãÀ¤¼_x0003_ó¡pöÀ_x0010_õ¢_x0017_XÚ@@_x0014_9gìÑÀøÙ³9b_x001B_ðÀÀe&lt;Øø½@H¼ä É}ñÀÀÿ:¥³ÕÀ_x0001__x0002_gÆ_x0008__x001F_ðÀ`bùxyÕÀÀ¼«qhoÅÀ_x0001_ £M_x001D_§@_x0010_)¦Âb}íÀ&lt;¥zùRóÀ_x0001__x000D_b]_x001E_úÀHZÓÈ8°áÀ¸ÜJ©_x0007_±åÀX`ÚÁNéÀ@Ñý_x0001_ÊØÌÀ´0klôÀ ç&gt;}WÃÀÛ@$èlØÀ_x0001_ÀCm:_x0019_5@`t_x0001_UÀÌâÀ ý_x001F_ýdqîÀà'_x0001_ÛóOÑÀ_x0001_2Éà]ãÀÀ.â*1 çÀ_x0001_a³ß8ìÀ1bøX_x0004_ëÀpµ5_x0017_¶âëÀûå_x000E_×îÀ@Çsîg_x0008_ÙÀ_x0001_ðáDVl²ÀhT_x0008__x001E_IäÀ(ûµ_x0010__x0007_ðÀØ_x001E_O!ÏöÀðûþ~&lt;âÀ â¦ÅîWÁÀ_x0018_Ý¦µ_x0002__x0003_wcáÀÀÒ½CõìÀ@`_x001C__x0004_HÚÀ:ì^cØÀf_x000C_Ç§³ãÀûh+ÁðÀâ7O·-·ÀÀ_x0013_.äáÀ´_x000B_O´¶ªóÀ_x001C_GÖojõÀàMÛÐ_x001D_òÀ_x0002_ÿ!þ_x0011_Á@_x0010__x0010_°àòkÐ@p¡uÒVáÀ_x000C_=XËÈÍ÷ÀP4ºÂ_x0012_±èÀ_x0002_1_x0014_)Ù»@è_x000E_,W¾WïÀ*_x0002_ÌøöÀÈ§Ë'øæÀTouñÀ°pÖÔ¸:ßÀ_x0002_££_x0001_íóïÀàF_x001D_GâÍÖÀA_x000B_²pÓÀ_x0002_ÙzqCPèÀ_x0002_&amp;3*CÈ»À_x0008_ê_x0002__x0017_aRàÀ`öØ·âôàÀ(kLÊ&gt;_x0008_äÀ8`¨({ÕêÀp_x0011_A¼yBÚÀ_x0003__x0005_ØÁiÔèÀðY%í_x0003_eéÀ_x0010_ ³zdÌîÀØ½BYAMçÀÈ_x0016_¾k_x0004_ÉêÀôRY*GöÀY6=MxêÀÀ_x0007_°_x0004_G°@hÚq®î_x0003_àÀ ýìÉ¿&gt;êÀpZ¨¹iáÐÀ_x0018_Çê³ÏãÀ`Ùwí3UáÀ°³³XxçÛÀØ_x0002__x001C_¡bæÀøi_x000D_1µÈçÀ8fúéÀ$ZïsõÀS_x000B_(»àÀÀ_x001B_o_x0001_±\âÀ_x0003_¹Ó_x0001_Y¶@&lt;_x0019__x0001_j*3ðÀ_x0003_Xoh_x001A_¼À¸ÇðÌEêÀ°0âàÀH_x0016_¾n¥èÀÕÃ[âÀÀ_x001B_9Ï£ÐÀ_x0018_ãR_x0004_åÀàúdü«òÀð+_x0005_H_x0015_ÔÀ È_x001E__x0001__x0002__x0013_úÒÀÜ_x0016_1¬Ý°ñÀ @s¥t_x0006_ðÀ'J_x0015_7òØÀ°,É ÓÃæÀìçTÀ ÑðÀÀ)¤_x0017_ÜïÀ8©i_x0002_ZêâÀ ¸0ZEeÔÀ0-EØÕjëÀxR9ì;nàÀ bNÝÓçÀPZ¼9$ÚíÀHVbèÈÛëÀ0¬&lt;·àÀ`³±^J;ÓÀ`_x000C_ó TÓÀ_x0001_&lt;ód¬êÀ_x0001_¼jumçÀP3Lh%_x001C_íÀX_x001C_T¨·4ðÀ¨Gâù(ìÀ0 .¢tníÀ_x0001__x0006_IR èÀ_x0001_Å­*ÿì@Ø9ÛzÀðÀL_x000B_ãÀ_x001C_áòÀ_x0008_.¤É²;ìÀ ?äÏë(ÝÀ__x0010_%pÇÀLd3¯ûôÀÐá2%pÝÀ_x0001__x0002_À?óî³ÀbL¿ÀàÀ\Ð¿Bg_x001D_õÀ%\_x0002_w_x0011_ëÀ_x0008_¥ÄUæÀ_x0001_%6¶VÒÀü_x000D__x001D_8ÿòÀ`ìµÀ.ËÀß¢ª¡ËåÀPÄÜ_x0019_|ìÀ(©ü?RëÀ dO_x0010_ÛÀ@,f¹¹àðÀ~½Í¡ØÀpÓ_x0010_Ö«%ÑÀ@½Rm7MÀÀ_x0018_9m&lt;uåÀ AÞkÄ¿Ã@_x0015_×¯»åóÀPú8ÎßóÀh+	ZMùíÀ Jù2_x001B_ÑÀ_x0001_8Ê_x001C_¢ë±À_x0001_Öõ&gt;ê_x0004_ÖÀ@°³Íü&gt;ÄÀd=IÈ_x0015_òÀPl/^æÀ_x0018_uq®÷À¹_4_x0019_~ëÀä&lt;ÀvxðÀ_x0007_9äÀMäÀ$ok_x0003__x0004_v_x000E_óÀhKÍ_x001F_~åÀ@JIJRÉÀ_x0003_v_x001E_?_x0019_¹âÀÐK_x0013_-ð0ÜÀp½(_x0016_nÖÀPÐ#qÐÀ_x0018_H	äÀà_x0001_,_x0017_VãÀÓ"iÞMÜÀ°«õ£[iôÀàwfè¯¦Ú@pHkéÀ@È1ûvíÀ0R_x0002_¥^¼×ÀÀo*]k'±À ë×ðØ6ÒÀØK_x0019_Ë_x001B_âÀh÷Õ0ÿ_èÀðòtRÓÀ`T}ñæØÀ@¶Ãê_x000F_ÏÀØÅ×¦µvïÀ`_x0011_ø¨E×ÁÀ=üFÞL¨À0ÃÝ_x000B_g%ÖÀ_x0008_æÓzÿéÀà¨ãOrNÚÀ@?Ú_x0013_¿§ØÀ_x0003_Î¾;êp¼À|_x0006_ÀFþ¥òÀPõ_{ZÛÀ_x0002__x0003_a`G¸¶ëÀp­c_x0005_èÀÇ["uÐÀÀ_x0004_È¼À@¸°É6ÝÀÈP×Ö^^ïÀ R =yâ×À@õ_x0017_m!rÑÀ+6+×òÀ_x0002_ÊÑ_x000C_Ã:ëÀÀIê.1©ðÀðg»EåÔÀ_x0018_õV_x0011_òÀ ;¤_x001E_&lt;¼åÀP¦_x001D_¾_x000E_`Ð@$°§²_x0012_ðÀ_x0002_Àü,ÍÊÀø	b#ÊúàÀ°­ó¡_x0001_ÚÀ&amp;#áÕnõÀàÜDîçÀ çÇóýÙÀ_x0010_zW@	­êÀÈY:æ_x0018_äÀn6ýJ¯@ØqSÐ_x001C_càÀÀ0f0eÐÀ_x0008_­7ñÿåÀI«	jÓÀø8_x0007_òÀ_x0002_*ü=]òÀàBý_x0002__x0004_÷`ÙÀ@ .½ìíÅÀXq]&gt;*_x0019_ìÀTµÚG_x001A__x000D_ñÀqJ_x001E_Áa¬À c¿¡öÍîÀÈ\Á+¹êÀª6§ç_x0001_ÛÀ_x0002_;t_x0018_,øäÀH_x0017_BDæäÀÄþ=_x0004_ÿñÀ×E}UÀòÀp##ÝeÜÀ_x0008_Ó[ý\_x0018_íÀ O¾æÀÀ_x000B__x0003_£»ïÀ_x0008_"µö­ìÀ©¸Cä×ÀÄHw­º¡ÀP]IJ¹Ñ@Të"Ù¢«ñÀà;ÕÔj«ßÀÀÎ_x0018_ò§ïÀ_x0010_	_x0019_&lt;ÛÀj_x001F_v=ÉÀpý_x0003_¨¥ìÀ_x0018_RËÌ_x000E_ïÀ_x0002_1ßÀ_x0004_WÂ@_x0002_®Vâ6¾À »F1EÈÀ_x0002_:3±ó­¯@¨*¸á_x0011_EîÀ_x0002__x0004_ðc9¸w«àÀ¨7RÙÄ¢ìÀw~¿:\ÚÀ@&lt;À¡èõÀèqP/ëÀ`ôDYÖwÍÀø½È¹+³èÀÐ%i¤*UäÀh¡ù§Ù_x0001_ðÀ (8+_x000F_òáÀ _x000C_Eí¿GÕ@0	ÒùßÀ\9+]B¶ñÀ¨VT¼_x0004_íÀX_NJaëÀhX¥Ø2ìÀ@	¬HÛÀ`_x0017_9d*/éÀÀ"ð&amp;¤µÀàmØÊäÀp9/GÛìÀÌÔ&lt;_x0010_¡ñÀ _x0016_­_x001F_yÕÀ_x001D_aÓdïÀðUªC¯ÙÀXNA.X&lt;àÀ`%ýÆ"_x0015_ÓÀhP¬_x0003_tïÀÀ_x0007_0òÆÏÀ äÐ@C)äÀ_x0010_hÇT_x0002_|äÀAV_x0008__x0001__x0002_NêÀ 8ÍNñÁÀDÑRóòÀ_x0003__x0012_êÉ-êÀ_x0001_Ù_x0006_Þ»ÙÒÀXñ+0WæÀ_x0001_¼²_x0012_ùÔ°@°g_x0017_í_x000B_éÀ_x0001_FMD{ÉÀtöPÁ_x001E_·Àèpz0°òÀà_x001A__x0016_Ð¹ßÔÀ°'R¡ÐÀðQÃG½&amp;âÀPü_x000E_¬ØàÀ`5ï¼ä@ÔÛ¯"ióÀ0¹é6ùõÐÀ@¤übk^ÅÀx]íüöäãÀÀÔì­,àÀà[¡)_x000F_	áÀ_x0001_Å!_x0013_nÍ@`b¨hðÀ A¸ýÐÃÀ(°7 _x0010_»äÀÐ~"Î1ÛÀ_x0001_+%¨-sðÀ_x0001_Æ±ÌkõÉÀ_x0010_¿_x0007_,ë}äÀ0_x000C__x0017_C_x0016_ÉÔÀ8Ú÷HòÀ_x0002__x0007_E_x0019_kC_x000F_ëÀþdæf9ÉÀìÃHÉrÇôÀà¹ÜIáÀ _x0012_{DY¬äÀap4¸ãáÀ_x0002_zBý_x0015_ÁÀhe0/g¡âÀP_x000B_kØÕ^ÕÀ_x0010_±ÇäSâÀà_x0003_Ð¢ÿZïÀ_x0002_öY¾©½ÁÀ_x0002_0_x0006_$þÏ·ÀHj¡¢±ÒÀãæ.ÝäÀph4SÓÅÝÀ}i²#ÓÀ°gg¥ÕÀÈO¬K_x0003__x001D_àÀ À÷¬ãÀP÷nQÍâÀ1_x0005_qÞEòÀÈJN0ãÀ`_x001C_ ~*»ÞÀLwÙ§_x001C_oöÀàð_x0001_,^£ñÀtÑ	°_x001F_Ç÷À_x000C_£IõB_x000D_ôÀÀ=éóÄQÆ@_x0002_7_x0004__x0013_/ÈÀ m_x000B_C4ÂàÀÔÏ_x001B_f_x0003__x0004_Ë_x0007_óÀ,ýÓÝ_x0001_³õÀ [K_x001F_ÆtÔÀpBéàféÀ`XÑ¹Ñ@ø4i_x001E_ãÀ ñ¬_x0019_XÅäÀpLó_x0011_îÀÀ_,&amp;ÀÀòÀ_x0003_7¼}_x0013_M³@CG_x0016__x0006_ ÛÀ@Ïv!]îÁÀ _x001E_O;ëÊÀ_x0003_&lt;AíÀà]@záÀÄÂÁÐßòÀ¨xÅ_x001F__x001A_íÀ0À-+ÙÀìô[wÞðÀÜ_x0010_^úðÀ0¬_x0015_Á_x000C__x0016_ÒÀà¦H3_x0003_âÀÜ&amp;Ls$òÀ¹_x001C_©ÚÀ¸_x0018_*iTïÀ@,KâºÀh_x0001_ÞJÎdæÀ-_x0017_VEAéÀÀ!rD¬·@ i_x001E__x0002__x0017__x0014_ÚÀ _x0005_øÆl ÓÀH;D_x001D__x0007_jæÀ_x0001__x0003_ØÁË1ï»ìÀè¡ KTäÀLã)Q_x000D_òÀàÊ.×UEðÀ uÒ _x0010_òÀ@òj_x0010__x0002_$àÀÀ+CY_x001A_¢ÂÀ_x0018__x0008_çÄhÓíÀ`÷îs8ÿÚÀ_x0010_g¨_x000C_jÔÀ_x0004_$ïñÀpc#ù&amp;×À°|GÔèà×À@öè!ÂÞÀ`cÊBéÙÀ¨ñ	y.nêÀ_x0008_ÁÔ_x000B_Nì@T_x0013_-é_x001D__x0007_ùÀ_x0010_¨ÞBQXæÀ_x0001_fë$YFÚÀ`_x000F_3×Ð ÚÀ ýbbCâÀà_x0012_Å$vìÀÀÄÌ{hpïÀ_x0001__x0019_8ÚÀÀ_x0012_ãd·ÚÀÀtÊFêÀ_x0001_U¤ueäÖÀ_x0001_ÒZ¾MÍÀ·&lt;*çÀx¿P_x0011_ÇòèÀ_x0018_48_x0001__x0003_F?âÀN_x0011_³­=¥ÀÀo_x0019_ÿÆ@¶ò$²ÌÀ o_x0015_©ñÄÀ_x0001_®ÝA¹À_x0010_¯q£´ÚÀ8ãEçO+æÀðãL»ÕâÀ _x0012_Ê[ÕÀoÕ×ÚèÀè%&gt;E_x0013_æÀ d&gt;¾ÖäÐ@8³_x000D_CðÀÄ_x0002_è°"ðÀ`_x0003_f_x001E_òÌÀ8¥Åü_x0004_$áÀÀÄj_x0003_»@xß]Îh¢ðÀÌa¢'âÀæ#ªcÑÀøÉZ3DæÀÀÎø_x0008_É_x001E_Ç@È Ty%îÀïCX_x0004_FßÀ_x0004_2xÆïøòÀ zûÏ_x0005_ÝÀà]¤_x001A_±àÀjGS%¼ñÀØ_x0008_á_\GêÀ­¿MYÞÀP[þ¼AÑáÀ_x0001__x0002_ÐVV¾c©îÀ°FÜÀýíÀ|0_x0011__x001E_¦ïõÀ_x0001_ôµUåÃÑÀ ¼_x000F_D_x000B__x0001_âÀpv ìÇ´èÀ_x0010_ì®u_x0003_óÀ(ö_x0017_æü+áÀ_x0010_ N_x0003_RTëÀè çÜIuìÀ0ì_x000D__x0014_}+ÕÀ_x000C_ËWÒh_x0008_òÀÄO%9VbóÀ@öáyPûÈ@`ó¨³ÕÀàpÌxV£çÀÐ_x000C_%×òÀ`mÒµ°âìÀ°	ÖÉ(TîÀÀ_x001B_qð¤lÏÀ _x001C_ny¤SÖ@"N÷µ+èÀ@ÿ´Ö+_Å@°ÆëeõÖÀàAÉqàÀ _x000B_4øQ÷À_x0010_Ôhê{ãÀ@_x001C_§dåÀÐZ¬Á³åÀ_x0001_rÏß	ÂÀâ¨÷bäÀ'û_x0001__x0005_ªtëÀ ñÿ}ØÀ@yÐ¬ØÓÀ_x0008__x0015_Í%"ÏçÀ_x0001_Ø_x0007__x0001_À{_x0004_z.9ïÀÈ×ð&lt;îÀ(ðYð_x0002_åÀ 6ÁÅPËÝÀPêá_x0017__x0008_óÀ8Y2ÁÜ_x0015_åÀQâ	g·¢@hE)hèÀxå:_x001A_RJâÀ å¬´!Ö@³D°_x0001_2ãÀÀ¤A×¾ÑÀ_x0001_jèsýßÀXÑµALèÀdÕÊïòÏôÀ)X°åÀ±ýüWÖóÀpg»_x0016__x0007_çÀ_x0010_Â»E;~ÚÀÀàÕ_éáÀ@KÊª	§ÞÀ_x0001__x0012_e{=ç@P_x0014_¥bßÀpüüFmôÀ Bw_x0003_jìÀðw0e(ÒéÀ$¤³]ÔÀ_x0001__x0002_¢YY²ÈÀ_x0018__x0007_ß_x0010_XäÀ_x0001_nXn:ßÀ02 5&lt;ÝÚÀaØåð×ÀÀKX®{Ë×À_x0018_OX_x0011_òìÀ ©hzà/ÀÀP#¦§öêÀ_x0014_å£ÂõÀD&gt;­x^y÷À÷Só_x0012_òÀ _x000D__x000B_ÕñhíÀ_x0001_g	ÃÓÀð¯nÞ=	ÝÀ@o&amp;-_x0012_ãÝÀ $0'_x001E_BÊÀ¤ÂäiûdòÀø £_x001F_KcéÀ_x0001_¯_x0007_º%|ÖÀ8c*+ÒúåÀ@kø@æÀ@_x0014_:d_x001F_²ÜÀT*z1SöÀ`ù_x0008__x001B_¢WÚÀ_x000C_Õ_x001B_»bgóÀ¸`SÖdãÀHw_x0004_·!8âÀ ²_x001C_ìkÃÀ_x0001__x0015__x001D_øfî@ÀNªB.ÓÀø 3_x0002__x0003__x001E_­åÀÀ$VÊMp½ÀÀrÂ_x0013_m_x0017_ÛÀZÜ6Í±À&lt;|Z!súóÀ0E¶_x0010__x000B_ðÀÀü_x000F_dgÁÑÀ_x0004_Ä^_x0003__x000B_/ñÀ_x0002_E¸z&gt;6@´ò_x000E_=ÌðÀÂÔ_x0019_ÓóÆÀÐäñº0âÀ|ôýÏëñÀ@ù_x0003_jiÚãÀ_x0018_z_x0010_îÀ@A¸_x0013_g×À@Èíu_x0016_îÀ°n_x0008_VÝÀðÛÛÊ@ÜÀPP_x0004__x000E_­_x0007_âÀ¨}W/åÀ°¡|_x0019_º£ÙÀô£â.òÀ :öWÂâÀ_x0002_ßjÎeçÀ_x0014_J_x000F_¤_x0016_òÀ_x0004_õëX._x0001_õÀ@XíÕ:×ÂÀ_x0010_ßä1Î»éÀÀ"ÅjãØÀ¼_x0018_=_x000B_¿ßÀ_x0010_¸ê;ìÀ_x0001__x0002_ðØ_x0019_¶WëÀpç÷[vÒÀx¨¤_x000F_NóÀ´c§õ÷òÀ@¢_x0003_Éª£ÑÀÀ¡G_x0003_9¼À Ã¢£¶èÀ°¡`ÿæÀ°ß_x0004_ãÆVðÀ¨ºäNXüñÀ bsÙ¹/âÀ_x0001_8	Ü_x0011_exÀ_x0001_¶æìg3âÀ@zR6_x000B_ÛÛÀØâËÒmóÀÌ9_x0018_TÚ¥Àà÷èä_x0012_áÀà!½_x0010_ÝÀ`~_x0011__x0008__x000F_âÀ_x0001__x0014_·3©xçÀ X¡ÇVÏÁÀ4 q_x000E_Î_x0008_ðÀ_x0010_`_x000C_TÈÓéÀ$_x000F_AìôÁôÀ(p[ëÀª&lt;_x000C_3ÜÀ_x000C__x0006_D¸_x001A_åÀ0Õ_x0013_¤´ãéÀÈã{J_x000F_åñÀ UYD_x001C_c×À_x0018__x0019_Ù9ïãÀ¸å@v_x0003__x0004_UâäÀÀM_x0019_@dÇ@ _%%éCÎÀPú6¡àÀ¨¦¹GåÀ_x0003_gQ&amp;ÇÜÀ_x0003_mõ_x0001__x001F_^®ÀÚ_x001E_É=n³ÀÀ«z¦y¼åÀ4_x0008_÷X±çöÀ ñ~eÁ_x0010_ÅÀðÁþæèÀ¨0.âfñÀ &gt;_x0019_!?ÜÀt_x000C_hÀôÀ@7ÔP-éÀ0^#vòÀÀxJÚKëÂÀ Eu_x0001__x000D_¿ÕÀP|ºÞÁ:èÀÌ9ñ_x0019_òÀýáJ_x0012_YìÀHëKõ_x000E_ìÀ'	º¥àÌÀ&gt;JEöºÀó~_x001A_ôMáÀ_x0008_)ß&lt;v4àÀ %P^odÉÀd_x0002_è_x0008_«@§¥/âÖÀÀ«Ì§÷OÞÀ 4¡íµçÀ_x0005__x000C_Ø®_x000C_âÀ0_x0008__x0012__x0005__x0013__x0007_ÜÀ_x0005__x0004_kêãyÀ´Z2¾Ñ|òÀ8(){êÀ@w{_x0015_ÞâÀÐä_x0007_ÓÀÈô_x000C_è1íÀ-ö67"èÀØÝ_x0002_EÒ¤çÀ*ã._x0019_ÐåÀ_x0018__x0017_§_x001A_±®ðÀX° __x0001_wáÀ_x0010_z/ºØØÀá,LÙáÀØ_x0007_Ç{ËóàÀÐSÉò{sôÀÖÕp©`óÀ0Ëp_x000C__x0003__x0006_ëÀ_x0010_TÄénßìÀ ¶v&gt;_x000B_ÕÀØ_x0017_¿hu.íÀx_x001D_¢æ êðÀ¨üF1	_x0002_ñÀ`¨u`¤@ÉÀt¨qã®põÀÐÔÍeßÀ@/úeÖ±ÉÀxå©@_x0002_µàÀ0»_x0014_`ÜäÀkÙ)¿ê¡@PÔ¤_x0001__x0003_à@ÙÀèõñâÀ¨ak_x0002_íÀ ·¼_x000D_ÜÖÀ·åòá]òÀp¡@©§_x001C_æÀxÚC\Ð2êÀ@¥Ç8lîÀÈû¶FníÀ(ä~¾åÀØ+E¢ä&lt;ìÀ°v´ÜÞàßÀ_x0001_Y4_x0015_"a@È Q4ÆÛåÀ_x0001_û»Õ­oÍ@ °Zæe	èÀ,£_x0018_dHòÀôHÙm«_x0019_ñÀ@Ö_x0002_&gt;¼ÈÕÀØÉB_x001D_cçÀ _x000F__x0014_p¼wãÀÀ{Ó³©÷ÀÀÐ_x0012_Îð¹TëÀÖûã_x0007_ô¯Ààbd¨ã8íÀ¨0ØHd¸àÀ_x0001_h_x001B_õú2aÀð4¬Å_x0007_êäÀÀäÞîÄÀ )Ó_x001D_¸ËÀ 3g@ÕÀä+GÜä¤@_x0001__x0005_À÷ôÖ²h¶@ _x000E_èüPðÀ8JÂ5ÕáæÀðÄ/_x000F_uâÀÀÙ©)_x000F_^ñÀ ÎÄ{_x0017_àÀØÃP£õ·ìÀ|_x0012_Ý_x0003_ËóÀp&lt;nIÔ@¼Ï}NöÀèß)Â_x0003_PäÀ_x0001_m_x0016_ª?@@?i×ÓÈºÀx_x0001_ºb_x0001_êÀ_x0001_Ò´±.ÀÐaªN:ßÀäãTUç$òÀp}ÖÚCMÖÀÐ÷XÚsÓÀÌ+îaéÀH_x0013_Å«;ªáÀ_x0010_h	ÝçÀàjUÃ_x0016_ÙÀPbJ&amp;ÉäÀÈ3Z_x0011_»ñàÀî_x001B_î³¯õÀP_x001F_ê_x0011_§_x000C_ÖÀ_x0004_§ðó:_x0003_õÀÈÕ_x001D_q¡hìÀ0 f¡&amp;ãÀXWæ:{ÐéÀ¨è_x0002_È_x0001__x0002_{_x0005_äÀèÜ_x001C_§çáÀ_x0001_i3°ÅÀ_x0001_U_x0004__x0008_lÎÀ¸.²]Ð¿éÀ_x0001__x000F_º¼bBÄÀ_x0010_ÜýW!_x0007_âÀì_x001B__x000C_ææõÀt½_x001F_ÃàØÀøWZªâìÀà¼ú%¼8éÀ8w6±_x0019_¼áÀ_x0001_õ_x001E_]8@hà%©ôÀÐ2_x0010_h)5ÖÀ Àæ@\îÜÀ_x0001_-_x0019_v_x0018_rèÀ MM6ÛÀÀ_x000B_£ÝÑÀ å_x0002_åÆµäÀpT¦¦6ÝÀp_x0011_öQ_x001D_ÐÀ¨O³.ÎèÀ°ÚáRïãÀÐ*Ò7æÒÀÀ_x0015_½ñ_x0016_À@@Þ"¶_x0002_ôÞÀ_x0001__x000C_pÁÀ _x0001_é­_x0007_CÐÀ`_x0017__x0011_(_x0017_UôÀ_x0010__x001E_ªþKvÛÀ@Üü¢ÒSÖÀ_x0002__x0003_ð´öQêÚÀxU@í#_x0013_òÀPã$³×EÞÀ`BKªhìÀvÏãàúìÀTÑÔÔÎ÷À _x001F_bÏ+Ô@HÔëª&amp;þæÀÉ=]çôÀ1:_x0010_Ï@ÀZÕòßÀîh_x0001_RâÀ,'_x0007_º_x0016_ðÀ_x0002_Ì~°@0_x000B_ïñ_x000C_nÙÀ_x0018_?R)GÍñÀ8ùÆ_x0006_RÉàÀÀ_x0019_ÁFÛÀôÃ"Ø=ôÀ_x0018_¿[V¬ñÀ_x0002_We_x0003_¿ÀÀû_x001D_"ô¸ÀpÆ1ËïÀà%ï_x0013_¯·ÓÀ\ï=ë©¤ôÀèT:±íâÀ`Ø¦pU9ÚÀÔÍXCôÀØü¯)!mãÀ_x0008_køùâÀ`_x0012_¤5vâÀ_x001C_&lt;ÛÁ_x0001__x0002_»ºñÀ@ûË{_x0002_µîÀì¹9_x001F_¤sûÀ ×®~Ê_x001B_ãÀ_x0010__x0004_WT&lt;ôÔÀxÑàèãÀ¨«tÎT_x0015_éÀ_x0010_Õº_x0019_zÒÀàÈÅTàÀ ¤&lt;¼VæçÀ`°·_x001F_aÜÀ¸Â¥åõÑñÀL vc{vóÀà[¯äa¬ãÀÀ¨Nä:³·@ôx,Q!ÅÀ_x0001_ðÐó!~@ÈÊèC_x0001_gêÀðçU/÷WêÀ¸øúÇ?[éÀpO¿s4ñÀÈ¡_x0018_¿_òÀDïê_x001F_ó]÷Àà@Ãé¬_x0017_äÀð_x0014_è´&amp;²ÓÀ|¶ÇsäöÀ hÂÓ_x0005_ØÀÀ_x0019_öË_x0011_×Àà3ÃµéøÃÀ`ù&amp;^}ðÀ U¦- ÚÀQ_x000C_LsËäÀ_x0003__x0004_8_x000C__x0006_å!âÀ ÆÓx+%ÐÀ(·íèL_x0002_çÀxõ._x001E_rÁáÀ¢6­õïÀ\»_x0010_D_x0013_ëóÀÜY:­á@àd$9ÅÓ×ÀÀÝ_x001F__x001C__x0018_ ÞÀ8òÒRõÀ_x0010_à]ÅçPÚÀÀ÷_x0007_PLµìÀpé8_x0017_ÛÀØ-òV¹¼ì@`_x0005_¿c_x001D_ØÀ0__x0001_èÉWèÀ¸NºO3ùéÀ9Ü%èôÀ¸µ´_x001B_¼ãÀ@Þ\ÎrñÓÀÀaÍp_x0006_çÀàÛ¨4_x0002_ÆÀì_x000E_¹]ñÀ@×_x001F_A¾À ì&lt;_x0006_Ð¶ÀÀ°_x000D_ *VÓ@_x0010__x001A_ºÅ[TáÀÐàÁ3SØïÀìRäQñÀ_x0018_îtàïúìÀ qå8_x0019_XßÀ`c6Ë_x0001__x0003_ÂôÕÀ_x0010_7_\ã_x001A_ñÀ ä\ÜóãÀ_x0018_ç!  @íÀ@ÅRV·@8¥_x0002__x000D_îÀ·QRôëÀ(YO1áÀ_x0010_µjGè[çÀH&gt;²_x0008_É-âÀ Ü_x0001_Ä§ÈÀ@_x0011_©_x0019_¥ïÀÀ_x0008_²½ÔÜÀ8etÀÑ_x0017_ëÀ|ùÏ÷}ªóÀ_x0001_dé_x0017__x001F_:¦À_x0001_ÑXÊ*áæÀ` ]|Ã¯ØÀ_x0001_B_x001F_sr6¦À 4ù«ãÉÔÀ_x000C_	bÚfðÀ _x0013__j-úÚÀ°îjÞ$äÀXVûPæÀP#_x000B_K7èÀj(¹¬¶À æBÚÔÀ|u²_x001F__x0013_¡Àx\3ëS¸îÀÀ¯¢ñÄ»À_x0010_Ôì§ôKëÀri½¡@_x0002__x0004_1©#©²æÀ´7ï³s_x001D_ðÀ`©Â"À@¸ü/_x001F_èÀpÑxÅÄïÀ`Ùãdg!ÚÀäÍ1/	òÀhÌÇ_x0007_ñ¡áÀ_x0002__x0001_âÀ8_x001E_xv¯çÀÜxÜB_x000B_ÐðÀ`_x0002_ºýNÏÆÀøK=Û_x000C_àÀ ¾£­ÙóÛÀØøÜDÖ_x0010_âÀ Ø§ïK/ã@èôªd)äÀè3_x001F_ãÛ=éÀ_x0002__x000D_o_x0018_Öú¸ÀÀãpÌlÛÀpÞØàqNðÀ°Ñà_x0006_ÃåØ@Ç=¥j°ÆÀ_x0010_ûª_x0003_¤ïÀÈå&gt;îîÀ0èc¨ÃFùÀðH¦g¸_x001D_àÀ&amp;Á9¯UåÀH_x001D_)£7_x0012_ãÀàó¢æNcãÀÜÌðôðÀ¨¨¤í_x0002__x0008_«LéÀà_x0016_zÂÀ@C®ÙæÀ_x0002_9ÛS@_x0015_4¯ýæÀ`¹cÙÐÀÐ'_x000B__x0015_=âÓÀ`É_x0004_3ìÀ_x000B_ø_x0001_äÇÀ0NßTè_x001E_éÀ øÌ©bÜÀ"º_x0003_r/óÀÐ"þZ_x0005_ÑÀ04Iò_x0016_&lt;èÀ`Yu*k1ÚÀ_x0010_ã=ã¿.ÓÀøT±_x001B_¹øçÀ_x0010_äÎ×_x0007_ØÀT_x0006_$ñÏòÀ@ÆÛn_x0003_¾@àS_x000E_ììÀìýnÕ_x0018_=÷Àà®6Ê_x0019_ÓÀ@_x0002_­6­¢¹À`U2d½ØÀpÔLÒçÀ Rº/¬?ÅÀ@mMutTêÀØ%kOå/ãÀ qYåÑÀÀ_x0006_{0ôÀh:Êz;÷À_x0001__x0005_ÐÂÝÝ¶èÀ`e(B,aÌÀ_x0018_Òh@ãÀUBI1÷íÀø{LëÔàÀ@_x0002_Úuûü×À _x001B_xPªwàÀ_x0010_®|a²ËòÀ_x0010_ã@;ÝÀÐïä.çàÀ¶ÍÅkÙÀ¸|ÙBv^ìÀ$_x0012_tÁ'õÀpP_x0003__x0004_²ðÀÀO§ý_x0003_ÜÀ¨_x001B__x001A_öé_x001A_ðÀÀ8åè0ÞÀ¨¥D_x000F_ÚuêÀp_x0001_9J_x0015_¢×ÀP=Ex¶4ÜÀ¨/ßPbòÀxå¢MJúàÀÐzì_x0003_¢æÀPp¥lÍæÀX9ïÄõÀ`N_x0012_¿9_x001F_ÖÀ hÐ_x000E_GæÀÀTèäÈ&gt;ÎÀ ©_x000C_W_x0002_æÀ_x0010__x0004__x0002_~FSíÀ+ÐðÀ _x000F_¨!_x0001__x0003_,«ÒÀÀõéàÆDäÀXý_x001F_õ?_x000F_áÀå%&gt;yòâÀUÜ´CLëÀ8r_x0016_.0×ñÀ´³©_x000B_óÀa´DqéÀò_x0002_ÊN7ÝÀP±_x001B_]ÕºèÀ ã¸ú6äÀ¨ÛG_x001B_;1êÀ@Éx¢¥ëÀPB*O~_x001D_ÒÀPêdúaZáÀ _x001D_å_x0004__x0010_µËÀ¬TLZ»ßóÀ`qEeyÄÀT_x001A_}½×ðÀø³ío_x000E_äÀÐ¯@7Ù¤ÕÀ~ø+¤híÀ`N¤S%+ßÀØ_x000B_/_x000D_pàÀàPê5_x0003_ÞÀÐ¶_x001D_ë.çÀÀûü-ßíÊÀðà9à3ÛÀ} _x0015_Â°@8jKòÿÏêÀHeü§h.âÀàëN3AôãÀ_x0001__x0003_0v_x000D__x0016_}ÑÀ_x0013__x000E_¿_x0002_àÀXù_x000E_ygáÀ_x0001__x0011_~Ì4°@P7_x001E_¦EÔÀðªóÌÏÑÀT_x001D_ÀÜ.ôÀÐ%Ïd_x0010__x000C_ÐÀø_x0007_MY&lt;_x0014_êÀàGÄü&gt;íÀh´_x0013_ÛóiëÀ ó0_x0016_§Á@ðYc¤\çÀ_x0010__x001F_ó»õAã@_x0010_Z§TÆ_x0018_×ÀðømÜ§êÀ_x0008__x0007_c_x000F_ÈãÀ_x0001_\HÔ`_x0006_¨À@²_x0003_ãñø¸ÀxPb:xéÀ`_x0011_nÅUãÀ ø=Ë_x001E_üÔ@à_x0005_ÁHTÔÀpÉy_x0016__x0008_&amp;ïÀàX=ª_x0007_ÎÀ@¸_x000E_ôn7ÑÀ$¨+_x0005_]*øÀèOÒì_x000D_òÀ`£_x000E_V_x0019_qÐ@Àºé_x0017_-hÙÀ¸ÎçSãÀ ªbÐ_x0001__x0002_s¿ÑÀ¸âë4Ñ_x0019_ìÀ@$v§~ôëÀØ¦òè-ÏâÀ_x0001_r':_x001E_íÀà®5%z_x0010_æÀH^_x001C_òøåÀ_x0001_«½Ân_x0016_ÉÀÈ®¸ËëÀP_x001E_@íÙÛÀØ#±­{|ãÀðÞ'Þ¤ àÀ t¾º_x001A_5êÀ_x0008_eèä¾_x0005_ïÀx¿@K¢âÀô7¿Ð«¹ðÀØÝ4ÜJçÀ0'_x0019_VÿvæÀ¸É[dßªóÀx­WÅØåÀ`5XÚÇÀ`²*©ë:èÀðÂGÒßöÕÀ_x0004_è]S9òÀ_x0001__x0002_\2Í7èÀØþòôîÀ°£{$ÛÀ ¥§îÇyÛÀÈZj­³¹ïÀ`7À¸_ÙÀé_x000E_pÝò×À0ødÈ%ÖÀ_x0002__x0004_\²uº_x0006_èñÀ(¨¾¨:ÝèÀ3ø0fLÿÀ_x0018_5ü_x001D_Y6òÀ]±úëÀð_x0016_&amp;l_x0001_ÔÙÀøsTñÀx/Ôü­çÀHýêÇ"ëÀðoý¦£ÙÓÀp_x0016__x000B_ì¬3ÕÀb 'I¿@(ÖSlôÀXÏW/õ=àÀ cÚ"8~ÏÀÿ¸èëÀ0a¤Ô7¥æÀ¬b§a~äñÀÐ0î§_x0003_ÞÀÄ«J(òÀÐ¾c_x0018_!ðÀ:[_x0017_QKñÀÀ@_x0008_åÀÀPÞ;ãcñÀ_Ù(ÍaãÀ°¬$f°×À@DV_x000B_¸åÀ_x0016_í·_x0002_ñÀ éý»@ºÓÀ`,n_x000F_y`ÇÀ`¹ù6ÏïÀàZH_x0001__x0003_²_x0006_ãÀ\_x0010_~mõÀ°	{_x000E_+îÀ ù_x0013_sØÀpâ3¶õÜíÀ8âÑà®óèÀà]&amp;_x000E__x0003_ÊÀ_x0001_9Ø¾Õ@ÈUåZ#íÀ_x0001_õÉ:AUÛÀÀ_x0011_Þ!_x0002_xàÀºoEi¯ÀÐp»Ô_x001E_HíÀ_x0018_´kC[àÀ:Î7íêÀ_x0018_#ÉiûäÀØ[¥Ö¶çÀà(D$_x001A_ïÀøÊf{ïÀ ts_x0011_EôÕ@à_x001D_^1_x0002__x0002_ñÀ`_x0003_(MóðÀ ª_x0003_õ¸åÀ¸õÃâ@hc¬¦åÀÐNÓñ±HÚÀPo¬_x0015__x0018_ÎÛÀÀf¬LêbéÀðã_x0013__x0013_ÔÓÀ`ü¹ïðÍäÀ0+_x0012_ÖqøðÀ^_x0019_µÍéÀ_x0001__x0002__x0001_(íl²æÀPù[Ë²ú×ÀÜ_x0007_w_x001D_ðÀ_x0008_MJä·.íÀÜ0ÕËùïÀKqMxIñÀàFê§+°àÀÞ_x0008_¸ÁÊ@`_x0019_ÓÓ¾ÁÀÎïV+ùÀ@jSGn¾Àp_x000D_#PYñíÀ ËAË&amp;CÎÀPüOÆ&gt;ÚÀ@3xìÀ ³ÌqhçÀ@¶H\ÊðÈÀT¶_x000C_+¡$óÀ´_x001F_ªùMñÀ8æ¿;(_x000D_îÀ`°_x0012_ûErâÀP_x0014_#û_x001C_ääÀx°_x000D_Yé¸åÀx_x0015__x001B_¡*¢ïÀð_x000D_ T_x000B__x0011_éÀ&amp;¾Þ:ÊÀ0å"Û¹ÅåÀÐ¡¼nK)ÞÀ ¡ÖTÉÀõH_x0007__x0005_ÅòÀpj'¹1~íÀ@9ò0_x0002__x0004_÷_x0018_êÀPr_x0003_cãÀ_x0002__x0017_ùaÏÀ0Ç]`ÂÕçÀ({_x0001_a{éÀh¹¿	LãÀ _x0003_3°ò#ÁÀxc¿4®ðÀh?öVòÀ  lþe_x0008_ÁÀv_x0012_G{ÖÀÈBe(ªRñÀ_x001C_19°3úÀ@_x0001_1¢N¿@(õ@Êª¦êÀ_x0010_âXjó8åÀÀ°NHÞ°@(Rnµ1êÀ@_x0013_Ñ ·ÀÀôÌÄJDçÀ _x001F__x0004_ýóìÀ0)3_x0010_G_×À4ý0/ocóÀ_x000C_?m8uóÀÀ'6_x000B_Ël³À_x001C__x001B_àhSøõÀ0_x0015_2_x0005_:`ÞÀ@ÎÖtxßÀ(=^ð¡QçÀ_x0018_#TÜãÀØ¯2Á#_x0012_àÀàÅó¨ÈæÀ_x0001__x0003_ðlYñ¹TâÀ óI_x0001__x0016_jËÀt]J_x001D_XñÀ0rz³ÿÔÔÀ_x0014_üp9_x0010_±À_x0008__x0011_y®YãÀÐ³	: 3äÀ_x0001_)¸$oÀ(_k&lt;~ãÀðjG&gt;°àÀüµ[{éþÀXP\U_x0005_"ðÀF3aËëêÀìA"ýÚ-óÀ8_x0011_b8réÀÀÄ_x0004_Èï_x0002_²À_x0008_¥*_x000B_ÒçÀ_x0001_&lt;³l`¼À ´ÐÅû:ÛÀÐÉ(étðÀ QÂ³ÖÀ_x0008_0/_x0019_dêÀ_x0001__x0007_[F¾üÙÀÀ6L·sÕÀøºü;^^ïÀ_x001C_ÁHstñÀð1	GäÀÔáæ÷À¸ÉiæðçÀP_x001D_øC_x0011_êÀ'·¨µ ÙÀàÌ#_x0001__x0002_£©ÚÀ êøÎ÷îÀlkl&gt;0|òÀ@§^ÎWzÂÀ°Áê.ÂqæÀÐ_x001B_[ÚÚ_x0005_ëÀÜ_x0001_8m_x0012_ôÀPúÁ_x001D__x0017_vâÀ°n¼ÐéÀx9ìÍ­ÊâÀ°_x000E_&amp;JaÞÀôB#{¦@À¿5!_x0014_Ó@¨!#º_x001C__x000E_çÀ8 SÓäÀ_x001C_éx­ÌóÀX"l_x0010_²âÀàÿÍ_x0016_GàÀ@_x0006_Zc#_x0012_ÇÀ_x001C_q®9,_x001A_úÀ {&gt;§_x001A_7ÎÀ¤ü_x0007_iãÆñÀ°__x0015_ªd¹ãÀ_x0001__x0018_éºîÀð°õu_x0010_áÀøx_x001E_ñ_x0017_¼À8b¿í»òÀ Û¶.Ù@HÒûScÇäÀ¸èÖl_x0001_èÀÀ·k§^ëÀhÒÚÌÀ_x0001__x0002_4;æó÷íÀ°Ü_x0016_`vãÀÚ&amp;¢è&lt;æÀÀæ×PËÁâÀÐ|çXi_x0013_îÀ(_x001D_½ÞïÀ@_x0018_ûââ*ÇÀ`ý÷×ºëÀXËIÁÀ_x0018_âY_x0008_äâÀ_x0001_Ý ûÑÀÈ\ô¤.ÚîÀ_x0014_áX®üÀ0_x0012_ÄÎ8åÀP2_x0013_2	ëÀÐy5_x001A_ÑðÀh­ÅäÌãÀ°µ1{«|ÞÀÈ\*=à=ïÀ_x0016_miE¸òÀ¸±ZBbÈàÀ8_x0001_õ_x001B_C_x000D_êÀ°ô7MØ?ÜÀÀ))²S¸À_x0001__x001D_(ù²óéÀ@5['`È@ð_x0001_gÕÚÀÐÙÇñ³ëÀPt&amp;¹.JÙÀH[_x0004__x0005_â_x0005_çÀè&gt;_x0011_³_áÀò_x0002__x0003_¨_x0013_äÀ°á«e_x0002__x0012_ïÀ_x0018_ó,çÀ@V_x0002_½ÙëÀÀèpØ6±»Àp]°÷íÕ@Ö|_x0001_¨_x0002_ðÀX)Eô_x0018_äÀ_x0010_h-óÉÙÀlÐµ'bñÀÐT|0½ÞÀP)'­À×ÀÀ»¸ÔÐÕÀ ª®$ßDæÀôç_ÿ_x000E_SðÀp_x001E_¦_x001F_ãRãÀði_x0002_É¢ÛÀà¦y_x000B_4ãÏÀÌ(ñuðÀøµ_x0010_dÏäÀ gH_x0014__x0011_ËÀÀ_FÝGæÀÀ2ïë6ÉÅÀxt:;`ìÀ@IÄ]°³ïÀ_x0008_¢£6FáìÀÀ`ëPÅ¶¼@_x0002_+c°¿ÅÈ@XÐi_x0015__x0005_låÀ _x000E_°vBåÜÀÀã[e_x001B_±ëÀ_x0010_Z_=Ú@_x0001__x0002_¼Í_x0006_jñÀhúÓ_x0001_Ç_x000D_åÀ¸qáêÀh]Òa*áÀ@ê±·wì³@ÀsCzïÅÀðÄìfa_x0019_ÔÀDg³_x0002_ "óÀ_x000C_8Ä×À_x0010__x0007_C¢¤YòÀô ,¸ï·ðÀàU»?[ïÀ_x0001_ýóé_x001D_ÐÖ@_x0010_J_x001D_¨__x0017_ØÀ	_x0004_çÄiêÀEê&amp;áÀ Ñz_x0005_£ãÀ_x0001_·k2®y£À _x001B_dã}!ØÀ ×,íÄÛÀ8Ìb¯çcçÀ`Kå/°ðìÀè#ªW:ïÀ_x0010_eÁ¯_x001C_EÝÀ|ý{ÿÄ´ñÀ_x0001_ý_x0011_*Â@_x0010_Ïá_x0006_fÒ@8_x0015_v_x0014_ÛMàÀ@±tw¹}ëÀPßy#ðÀgÇFËÕ½ÀÛ%_x0007__x000B_0äÜÀx_x0006_Îè7ðÀ`ozö/ÔïÀ_x0007__x0001_t° éÀ8R~G_x0004_ØòÀ0ª½Üf}âÀ_x0010_oøõªUÝÀ@YlûòìÀ?¸Öî_x0011_¿À_x0007_ÖI/æ¿@ðãAÔ,ÚãÀ_x0007_Ø÷F÷ìÀÕñä_x0002__x0007_ïÀXü@Çã¼áÀ°_x000F_ÙÐJ³íÀ_x0008__x0014_ðÌ£äÀ_x0007__x0005_µ»ZËÜÀ` "âãzæÀ(¯,à´àÀ_x001C__x0002_\ÛýÄõÀ|J0ÍW_x0007_ôÀ ÐDàÀàs_x0003_ÌíÐÀ r#_x0012_7ÜÀø¥h_x0005_að@P`²_x0013_¹CáÀ¼_x0002_st­_x001C_óÀ_x0010_¾ÑÃ¯ÞÀTc2'1ÖÀD)$ØÒæÀ80	£@ËçÀäù:7_x0010_ñýÀ_x0001__x0002_xTYÑæÀ8ï(À"éÀ_x000C_²_x0003_8ÔÍôÀ_x0010_í9à0ï×À'GåßíÀPgpäïÀ_x0004_£ÌnÚ_x0015_öÀ°ã4_x0017_ÞÖÀ_x0014_E¹_x000C_ÏðÀÐ[µ_x001E_F_x001F_ÝÀ`àS¸÷áÀÀâå5éÀð_x0007_q_x0006__x001E_1Ý@P³g¥ÙÀÐ1_x0007_k4ÅÛÀØ2¶P%jçÀÃ_x000D__x000C_KàÀ¨/&lt;_x0003__x0016_çÀ°_x0015_îîÀpHdçÀ°"u©àÀx_x0015_k:_x0002_âäÀ_x0018_«uÁ³ìÀ¨?_x000C_w¼{êÀ@_x0019_1¯_x001C_¥ÆÀ_x0001_ÛÑë!³ØÀ_x0001_ew_x001E_YêÀ0_x0002_ëÄàÀ2¨hx]á@`_x0014_á&lt;¯]ØÀ_x0010_ÐTñPSÝÀÌÔ;_x0003__x0007__x0007_:ôÀ0xÿ¶ÅÜÀpÜBwcæÀòkñ|çÀðÀÆÐ\àÀH·_x0018_|ÃìÀ_x0010_ë®mçÞÀhÝµp_x0010_ÒèÀ_x0003_À_x000F__x0001_A_x0005_ãÀàüäØø¬åÀ@W¾ÿ|HèÀ$,ÑEnåÀ_x0018_CâEJíÀèC(ÑõâÀ¹ìÒ_x0014_öÀ2Ö_x000E_7ðáÀ _x0004_MÓÍÀp_x0002_[EòêÀ¬ Ò¼ÇÀ ÿBÏOðÀà%¯@£¼éÀÀ_x000B_¾õøø·À^î£¾0«À_x0003_)âÝ~ÁÀ_x0010_{_x0008_ÔQÏâÀÀ_x0012_åÂý³@0¿¡lµtðÀ°ÙU³éÀ 5«È¾æÀø_x0006_9¾¯DáÀðvÒë_x0006_çÐ@0$/bÿåÀ_x0004__x0006__x0010_d_x0005_2ÍºãÀ_x0004_zBêìrÀ_x0014__x0012_4_x000E_Õ&lt;óÀ°5ö+"LàÀ _x001B_É~1ÕÀ`~_x001B_ßBãÀ_x0010_R;&lt;¸ÚÀ@ç±ÁêÀq¦B¤¢ÔÀ¤Æfw_x0014_óÀ_x0016__x001D_¼®åÀ_x000C_v&amp;_x0015_ãðÀ²ÒÜÁÔÀ86_ãýqïÀÂõ,TæÀhî&lt;e&gt;.êÀð_x0001_DpéÞëÀpØN4_x0008_æÀ ÷À_x0018_Ô_x001E_àÀàÍA_x000E_ØmÊÀp¿ÒIzàÀ_x0004_¡R¬bîÀàF{ØÒÀ¿³Óð8òÀ _x0002_K_x0002_ºå@Ó@ð¥_x001D_ðÀÀli,ÄÀbW¬¸-­@_x0008_ÒÖ@.ðéÀè_x0013_ÌË_x0003_ëÀì­ã_x0016_\ðÀ|)Þ_x0001__x0002_{?õÀ_x0001_	[_x0004_ÚõäÀPCü§_x000B_,ÜÀü§Ü±Àp_x0018_._x001C_¦ÚÀPS_x0004_?JÔÀpô{²þëÀ0ïÔÊÃQÞÀ$¬õ;ÄWðÀp_x001B_g¯¶úé@_x0001_é@LÖÀ°ÆWZ"5êÀøn:]Ù éÀÀ;l{0_x001E_çÀè´_èh'áÀGÜ@_x0013_ÙÀPfîÔáóÀ@JàÝ8ëËÀðÀ_x0004_oø«ÙÀXò_x001C__x0006_éÀ_x0010_nKyh¸ÔÀå_x001C_Á6´óÀ_x0001_îÀVüÉÀ/lUÉ¼ÓÀ°Í_x0002_ =çÀÀò%_x0018_²ÕÀÅÙá_x000F_âÀp(k1ÝWéÀ_x0001__x000E_3Ù	@0B÷õÃáÀ°_x0002_0'ÖWíÀÀ'8aÒÀ_x0002__x000C_¨+aËTKåÀèP:îé¡äÀ¨±dèv%ðÀØ(ÜÔª&amp;âÀàw½h­ÁÀ8/y\Ï\ñÀà_x001A_GÔ³_x0001_ÜÀp_x0015_ÓÊY_x0017_×À_x0002_¤_x000B_ÿÈüèÀpS_x001A_	íÀ0ÿ¯¢:¦ëÀØJÀ_x0003_ëÀìlrúõÀ_x0018_w\çDíÀ¨ô$³&lt;ïÀdÊ¢äOöÀÀ	"ï5ú»@Ð±y}§hßÀx_x000F__x001F_ÜñÀ¬_x0003_6æ_x001A_ðÀ_x0002_FEjÂáÀ I_x0001_lÉÍÀÀÒ_x0016__x0001_#ËÀ`çFçîëÀ_x0003_zªïäÀ`_x0007_m_x0011_Á0ÒÀ_x0002_Ü_x001B_`_x0007_3æÀ@Ô{íS¿@_x0008_ëf¾ÒPêÀ°_x0019__x0005__x0006_BhëÀ_x0002__x0004_ª_x001A_À°158_x0001__x0002__x000C_ÐÀ _x0010_¹úìIáÀ¸°_x0019_oC¹èÀ¬[Ô3_x0019__x0005_ñÀèû^É*æÀÐc6ö}òÀ_x0001_á	c·»¢À0»Í¢yáÀàq¯U}ïÀ _x0017_Î»_x001A_&lt;ÆÀ¤ÏQ¦ÝðÀ¬E&lt;Û_x000B_6úÀÀ×äþ_x0001_²À_x0013_äü®§ÓÀ|'n~¾ZñÀÀAl ÑA´À@NF[ÓTÕÀDìC(OöÀhÅCX5_x0007_äÀ¨µ3¥HäÀ_x0001_×&gt;ÈãêÀ1_x001B_¥ÜÒÀÀ_x0008__x0014_È_x000E_3ãÀ@~Ol6r´ÀpÖëÍÆºÕÀ_x0014_òÅ²KóÀ°~zGöKÓÀP×úÕÓPé@Ð+à_x0016_._x000B_ÖÀ4LC_x000B_8âÀ_x0008__x0015_.ÓÁ_x000D_ðÀ@ÕÁ_x0007_Ì_x0007_×À_x0001__x0005_àK_x0011_¥fÔÀ°Xá«ÄûèÀp­DËa¦ñÀ_x001C_þr'¼óÀÐzyGCÒÀXÊ¡RáÀp¿{â ØÀ@&amp;_x001F_[pòÙÀèfê_x0017_ÊãÀX²__x0016_~ìÀ2DÓfðÀ¨²ì_x001A_»|ðÀ_x0001__x0007_ÄáìÓÀ@9~»¸ÇèÀ ¼Ë¢RÏ@ä) R¶ðÀ_x0001_Å_x000F_i/-@À'ææê_°@(å_x0007_öì_x000C_âÀð_x0003_´P¸_x001A_ÞÀøqA¥å@ôÊÝ´É[ôÀÈ4_x0007_ãâÀ5`În_x0004_áÀ °[ÀPéÀ_x0001_)LX_x0002_òÀ`kIÖsÂ@ì0aÂÉ?óÀ0+úÍmÕ@@qòÒÍ_x0018_ÉÀ_x0001_)_x0010_DJ_x0011_íÀ_x0010__x0005_ì_x001F__x0003__x0004__x001C_iÚÀàÙÁÓqÑÀ ÎØMï_x0019_ãÀ¸oý_x0007_é(åÀFy[_x0012_ÌÀq_x000C__x0016_·õÀXKÉ2X½çÀWD ¬µçÀ_x0003_}WÃqãÀdäÕËþåÀ_x0018_&lt;sXI_x0015_îÀÐ¿ÊÇ_x0001_×ÀqhÆ×åÀØgZ¦òÀpH_x0014_ÆøßÀ_x0008_ÑèdQ$ìÀ´ÿn_x001B__x0017_ýÀàW~·_x0014_ÚÀ_x0006_z«¨ßÀ`^Ë"}=ÍÀ w¨ÖÞæÀÀ_x0013_.yo¸Àv£ÝwßÀ_x0010_XÖ+úêÀhÊXa¶æÀàÓXÕË3ËÀ|_x0015__x0012__x0002_½eñÀ_x0003_åå6ø/éÀ°©ß6_x0003_vÔÀ ¹ÍlÖ@@JE´_x0010_Õ@_x001C_À^ßSÔñÀ_x0003__x0004_(Å)R_x000D_äÀªÁ´n§@_x0003_þ.Q§ÀÀIRÀëÀ_x0018_ËÌmåóåÀÌÂ8ØñÀù°td{ÞÀ_x0018_§&gt;È_x001A_åÀ°`³ý3¶óÀ_x0008_ìÒè_x001E_ÖåÀ0(Ýò¦éÀi$û8t¼@h,ñ_x000B__xêÀN_x0017_ßÛ¶¨@¯_x001A_Qc$ÆÀèa_x0001_ª_åéÀ?zÏ»ÐÀð±ø_x0008_ÔÀ âè_x000B_úÊÀ_x0019_ÐxN$äÀ_x0010_Ò?_x000D_÷_x0001_ëÀT¢5&gt;¯_x0002_ôÀ`ÓmwÓÞÁÀ0Hæ¦uÎäÀ_x0003_,_x0011_ÇÀ°^ô²âÀàÈjY¬&lt;îÀ`¿¹&amp;¦ÙÀ@¤à!nIãÀ&lt;ºÂ_x001C_áÀ ¥'P]ÃÀ_x000C_ÝKÙ_x0001__x0003_ÈìòÀh¥QÑz¬ì@À©_x0001_E&gt;lÕÀàÝH6èÀðÅj_x0003_*_x0018_ÖÀy_x000E_¨ÁÀØF+_x0019_ãÀ_x0016__x0005__x0011_àÀøüàm2âÀxñ¯_x001E_[KãÀ"oq÷ÒÀ uÛÀ&lt;ÚÀÀ´$ãaZÍÀ`_x0017_MÍ)ãÀ(½ÅÕlìÀp¦ê_x0011_íTëÀ(8et"èÀ`f|½_x0002_EÐÀØ¬P*4çÀ@(_x001D_JÄÆ@ðjÃoÜTêÀü1ôª5ýÀTÉ=ë_x0017_àòÀ|5,yñÀ(Ãè¥TàÀ_x0001_ßJ7_x000C_ïÀè._x0002_"«îÀ|_x0008_\Ì_x001E_	ôÀÀÖ_x001E_d_x0008_ìÀÀSß#_x001C_g¶ÀHYZçF_x0002_äÀ _x0007_Á_x0014_£`ßÀ_x0003__x0004__x0003_×_x0014_h£îÀ N¯¶iäÀ_x0003_èg_x0002_e=³À@D_x0014_õ9ÜÀë·hJæÀøÓX:åÀH_x0008_å_x000C_«íåÀÓ#^YÂÀÀV3JÔo²Àø`V4¯áëÀ_x0010_¶|j¹ÕÀDÄ_x000C_H~LòÀø'­aíéÀ ²óI_x0016_^éÀ ¥ú	:ßÀÐù[_x001B_w¢ÐÀpYnÿ_x0001_fÕÀíh¶÷2§@`_x001C_½ü:gÀ@øî ;·éÀ_x0013_ÁôðSãÀ94½ÿÙÁ@p[QÜôÝÀ_x0003_z"Ýï«êÀY?²uÉêÀ _x001F__x001C_öÖ_x0014_îÀXu_x001F_ÆRÔïÀ¨_x000D__x000D_&amp;GðÀØ6-V]ëÀ¼Iåçâ*ôÀ°nÙÝ¡£ÝÀ_x0010_¼³_x0001__x0004__x0002_ñÀÀ7Nf§}¿À_x0010__x000B_ÓÌ¥ÞäÀ_x0001__x0010__x001C__x0003_°YÀøèßûÕµ@_x000D_ÞæÙ³ñÀLä_x0002_w³_x0012_óÀ@½B½wâÀø_NBéÀ¨&amp;)/[ÂðÀà`_x001F_ë)çðÀH)ó&gt;6çÀ¸¾ÿÖáÀôPàdMhôÀèà'_x0008_YÇðÀ 	OÆÀ_x0001__x0010_ô_x001F_rp@_x000C_-üL(ôÀ_x0001_Eæ¤Ú@àg~_x0001_8"ìÀ_x0001_æÏ¦_x001D_«@0ÏðgÚG×ÀXAêaÂàÀ0çAT$	ëÀÐäËwT|ÜÀÀQ_x0005_ÖP_x0005_±À¸7_x0006_w1ôçÀ°_x0018_ÀÎ_x0016_ÕÀ 7Î¤_x0004_ÁÀàg¢	öÒ@_x001C_sy\_x001B_ÀöÀð#4Ï+êÀ_x0001__x0006_@ OìNÄÀ_x0010_Ï-¢¬ÑÀ¸û×?½NåÀ_x0001_T=|¢a»À4B×î_!üÀø|P_x000D_QñÀ_x0001_¶Üá_x0013_ìÀ¸lõ_x001C_¢ãÀ_x0004_¡¬·ÃúñÀPf0hÁjãÀ@9ÂÁ]ãÀ_x0001_ø_x0015_³!ÕÀè¸µéÀ_x0010_¡®çÀ¨ö¤Ë&gt;çÀ@WòU°@ Q&amp;U_x0007_@èÀ YºÛI³òÀ_x0001_¯9_x0012__x0012_Ï@¸ ÝÒmêÀ`"ü_x001F_ØèÀycA ç«@_x0001_=_x0018_³å@J´ÉÀ_x0008_-~«&gt;ðâÀ_x0010_«_x0002_½¡éÀh·-\ê_x0005_âÀ@BF£îwìÀ_x0010_¬°Ø+ÚÀ_x0005__x0003_Â:ïÀ|­Û_x0018_6ôÀà®ã_x0013__x0001__x0002_	ÒÀ_x0018_+Ê§÷èÀøÒ®_x000F_ííÀ_x0002__x000F__x0006_äÀ@]Fö8ÕÀp_x0007_û2­zèÀ°_x0005_ýüÖ]ÞÀ0	_x000C_V ÙÀ(_x0001_Ó´P&gt;äÀ 3Ç÷ÀÝÀ°RµÉPâÀ4_x0002_j§ióÀ¨_x0004_ú;o§èÀàVÆ½¶6êÀ Û|ÆÇmÆÀ¹¿çïßÀ-(jë)Ö@(âæó_x001A_&gt;áÀ@*X©GÊ@`ð¢._x0011_ÇÀØ¿þûâÀà_x0018_ &gt;&lt;ØÀPö£_x001E_P6áÀ@_x0005_¬FøàÀ l°_x000E__x0011_qíÀè0NïÀÈË_x0001_0nlãÀÐ_x0007_}ºãåÀðWh_x000E_ð!æÀ&lt;u¶ovòÀ¸]T&amp;óÀ ¡ó_x000F_ÏÀ_x0001__x0006_àØ«ÞrÝÀ_x0001__x000F_Ô_x001E_àÉÀ é±£:ïÀ_x0001__x0004_ù_x0007_{@p¤x5üóÀ_x0001__x0013_/Lmä@(Gò_x001D__x0010_åÀóR¹òÀ @°º{ÀÀcêÃM£@¨A)ê@HØW_x001D_Ã_x0001_åÀìç8_x001E_¸CøÀ8aÌ_x0019_X7âÀ`à@CsÄÀàÏôµÜ@_x0001_Í_x001E_î]²@_x0001_jÒ¥d:ÇÀ°D_x0019_æ3&gt;Ó@ð1~_x0012_æÀ¬²ÓèÀvüøü"´@Ð_x0006__x0001_h;ÄòÀÀ'qH_x001C_ôÍÀ(_x000C_»«_x0003_ÚìÀ0jMªºÐ@R_x0001_Bú/âÀÌ_x0002__x001E_AæÀÀië%5_x000D_éÀÌsÎï_x0005_°óÀ0¥WÇl\ÒÀÈ¬_x001B__x000F__x0001__x0002_CQîÀpH&gt;"©éÀÀô_x000D_WÎÉÀ OË_x0014_R_x0016_æÀ_x0007_V.ñpÌÀ\.k_x0003_Í1ùÀxX××ñÀXÿiÁâ@ðÀ@$Óa3ÐÌÀ@¡O)q_x0002_çÀ Ø¥RPÔÀ_x0001_OôèåÀ(òvÙáÀpñ5¦_x0010__x001E_äÀH;r¾_x0012_ýâÀ_x0019_£ñëÀ@k},:üÉ@p+'0ÒCÞÀXæ_x0017_[B_x0006_æ@0ä&amp;èAÈîÀàÛë_x001B_ÉQàÀH_x0011_s0èÀiN}@ÍÓÀðKMèp¹èÀ¨_x0018__x0005_T_x0007_éÀX¶Î_x0006__x0010_×äÀ &amp;MðÈÆÅ@@JÅhÔ¿°À_x0001_p&amp;7_x0005_²Àh²_x0003_º&amp;åÀ0ö3ùB_x0003_ÛÀ Ú_x0011_ÉÃ5áÀ_x0001__x0003_`k}_x0003_Ð_x000E_àÀð_x0002_CÛÙÀPW¥¡íHéÀ¼¡PW³ðÀ_x0006_½îÉ×Àpªh2^ëÛÀµ_x000F_Ê\KìÀ¸:ÒÇÀðÀHé_x0011_Z»èæÀ_x0001_¬¸ÒoÂµ@NH¹ÇìÀ0_x0007_&gt;9ñèÀ°_x0019_XÑ_x0001_àÀ  ®&lt;=ðÏ@xÆ_x0019_×EQëÀ&lt;sLàñÀ_x0008_lSë%NòÀ_x000C_÷Ì=móÀ`¨°t¬|Ç@d××_x000B_ãøÀ_x0010_~¡O_x0006_ÓÀø_x0019_@½&lt;êÀÀ_x0008_)ø¾åäÀ_x0002_£Bh§îÀ_x001C_ÝÄ©KóÀ_x0001_8[ùêrÀ¸ú¡bé_x0006_èÀ 7ÁÑ¾ØÀ Uu²×ØÀØuGýëéÀ_x000C_ÞKÌöÀ_x0018_)Ú_x001F__x0002__x0005_¢ïÀPsÆøêÏÔÀ@_x001F__x0001_-ïßÀÊh½å\îÀ_x0002_Pm*_x0007_\®Àîg!_x0003_MÎÀÀ_x0012_½rE»Àø|Q³²æÀí_x001A_Ë(:¶À_x0002_T?Ùp_x001E_ÕÀ¨úµ9èÀ"÷zSÊÀ_x0002_{`åoðÀé£_x000E_KàÀ¤n_x0014_gÞäñÀ _x0015_×¡«äÀÄþhí­=òÀpÂ.(!=ÑÀ_x0015_µõp_x000C_«@_x0004_ã´zíòÀêziÎÂÀ0_x0019_Õ@ÿëÀÜzÓ»gýòÀ_x0018_§+Í_x0018_ñáÀl_x0006_.ÌÌàÀ_x0008_÷îåàáÀðoäOEöúÀ_x0018_£ô÷ëÀÀ	bXRíÀàãOýâÀ(ýõØ+òÀðGåMñÚÀ_x0003__x0004_08R)Ô"ÒÀØÁ_x0003_Ã_x001D__x0006_òÀ°Ú·Ê«&gt;ØÀ ¿ßp2íÀ¼ùÖ;£òÀp©Ù±ÕÀ_x0010_Ã`ÒU&lt;êÀ@`#úÊØÀ`O8)_x000E__x001A_ÒÀà§=õ6÷Àx$(Â]%çÀ°_x0001__x000E_&lt;ëÀ¨h"ÏeóÀ_x0010_¯s¯ÝÀß¼°ÎèÀ&lt;÷]êXòÀ°Ý,©èÕÀ_x0003__x0008_\DÅ@¸B_x000C_,ÊHãÀ@_x000F_0_x000F_&lt;@ÄÀ`*I&amp;NêÀ_x0003_[_x0002_R_x0004_åÀs®ÊÃ_x001F_íÀö(_x000D_tÌµÀ /}_x000D_MæÀ_x0018_¿còñÀ¸aåÉ=âÀ_x0018_¸_x0007_ ÚñÀÇ-)Â_x0007_èÀXO_x0003_ù?âÀPX_x0018_ÖÖïÜÀàTß_x0003__x0006__x0005_ö×ÀÔì^!ðÀðA@P®lçÀÐT)?M3ÙÀ(2ÓÑ~¿åÀØDü­ïÀ_x001D_ÚÇ_x0012_éèÀ4HÃ_x0013_(rðÀP$HªäíÀÈØ_x001F_¸èÀà)_x001D_ß]úÅÀp_x0001_	_x0005_·_x0018_ÙÀ[ùÕ!DÞÀÀ_x000B_òYLëÀPLf#í]ûÀ=ü4M±×ÀãÑ_x000C_ÚsòÀ_x001C_(Ê¸ÔöÀ@Z½@º_x0008_µÀ0&gt; 'íÀÐ_x0016_»_x0001__x0018_ÅáÀ÷_&amp;¢NæÀHxoþ'íÀÐxåò®éÀ´[BèæÀFTË_x0002_3íÀðê_x0016_/Ì_x0008_ÚÀ`ÞÊÉTõÏÀ æðýEÊÀp,PÐ_x0019_ðÀ_x0003_ròÀ_x0003_?¥¸_x0004_#³À_x0003__x0004_è0n@1_x0003_âÀ¦M[¹@¨8_x0002_-MlçÀP_x0007_^5ÉNãÀ Yq;,ÝÀ_x0003_=_x0007_ê71ßÀG{ëõ?òÀ¸¢^Ë´qëÀTCWC9_x000D_ñÀP_x0014_êOæ?ÞÀ0Xñx#ZÚÀ¹øùjÎæÀÐ3ÑÀÊ«êÀÀØù_x0017_¢ðÀ¼+Ü_x001B_æÀàÈRÆàÀµÌ·ò»@_x0003_£âÝ·@Ð_x0002_ëøßôÕÀDIc"õÀpè_x0011_¢&gt; ôÀø­Ø@XäÀÀ7sa_x0001_b÷À0i ×øÚÀHîd±ãÀÀí&amp;~q±ÎÀ`¥_x0016_ñ_x000E_*äÀ_x0003__x0006_z&amp;bÀH_x000F_ÊðÀô¶ñ/ZñÀð_x001C_	_x0008_ëÀðæ%_x0008__x0002__x0004__x0001_4ÖÀ_x0002__ÅÄ_x0018_ÍÀ÷×_x000E_ëÏÀ_x0010_âñÕ&gt;_x001A_âÀ°®ºZXÑÀ_x0002_E_x0019_øñ_x0019_¯ÀÈ&amp;Þñ_x000D_ áÀ_x0002_v¸êm_x001A_´@ÀÛ_x001D_µP_x0010_îÀàvöW§ÁãÀ°!håö×Ààòm¹ÎÀ_x0002_ÂÎ_x0004_$ÒÀPï"Þ8ñÀøèµzzoãÀ@$¬-á_x001F_¶ÀàD_x000E_/M_x0016_ÜÀ(&amp;04¦ÿíÀÐûhÃK&amp;ñÀÈo_x0014_¿'ñÀ,_x0018_SRFùÀ_x000F_&gt;*_x001E_ÊÀ_x0014__x0007_)õìÀ¸Ê_x000F_héÀ@½GÿJÌÀ_x0002_Ç_x000C_v\:©ÀD£âRìnðÀpæé_x0003_Ç_x0007_êÀÀ*3r_x0019_ßÀpGþ_x0018_¤ÞÀÚD¤§¥¶@À_x0018_ _x001D_Èê¼À_x0005__x000B_`º(_x0015_íÚÀ_x0010_ç©Ò®&amp;æÀ_x0005_±½ôËäíÀ_x0005_ø"_x000D_¾[ºÀ»)y8èÀXõÉ_x0005_éÀxÆÕ_x0014_¿0ãÀ _x0016_ë	äÀèÏþç_x000D_ÿèÀà_x0015_«I4BçÀ`Â8Ö_x0006_5ØÀÀzÿX_x0017_ñÀ¬«Ç_x0001__x0012_òÀ(@_x0012_ÒöæÀ_x0005_¿5nÉ²Á@_x0004_MÊ_x0002_ õÀ,íDUãôÀ®Ñ_x0019_³NË@_x0005_}B9_yµ@Ï_x0003_EáÀÐ³é²G8ìÀzpÀ% ÅÀÀÌª_x0004_NSÁÀüU_x001B_¡ÔôÀ ô`_x0005_8_x0019_ÑÀ$68póÀ|V:ÏµòÀà¤_x0008_.QììÀ8ñéXó_x000E_éÀ_x0005_î³_x000E_@_x0019_éÀ_x0005_yM_x0007_§ªÀè%·%_x0002__x0004_bkíÀàåt_x0005_£_x0007_éÀ¨Âºq_x0011_òÀP@Ì ðÀ`_x000D_6O¾&amp;ÆÀ¸Èþ&gt;ÿWòÀøl_x001C_üßÚàÀp¡°Ò_ÓÀÐaöµËÜ@À&amp;[_x000D_¢íÀ8u9¾[=ëÀ_x0002_0÷ã_x000E_U@_x0014_¿O_x000D_"ôÀ?_x0012__x0008_¿Ã@_x0018_Päp´PêÀÄ]ÏÍÀà¤HéíÎÀ Õ¤ _x0003_ÀÀè!E_x0018_ãÀÀ­_x001F_uÚl±@ôþ¥_x0003_õÀ_x0002_ØVW ´À°U_x0002_&gt;_x0019_àÀÀÂdåcpÑÀ¬Y§_x0008_ðÀP1Vc_x001D_öàÀ á¨v_x000B_bïÀ '¿?û Ô@xÙqÕÃåÀxÜ_x0001_}ðhæÀ0ÜcÔ_x001B_qÚ@_x0002_~ìáõ¥Â@_x0001__x0002_È¤QRô¿àÀ`GLÁ±íÁÀ_x0014__x0003_Ò_x0004_­÷Àôú²I[ôÀ@ª_x0016_×M]ñÀø±¼ÅÓ æÀpUHôu+èÀ_x0005_ñhwèÀ`_x0008_ÇöÔ_x000E_ÄÀ_x0001__x0018_$¢_x0012_yÅÀøëT¼$¨ñÀÐüý4	ìÀ8_x0002_X®½ìÀ`z[²-ÆÀÓ_x000F_Í±ãÀd9æcòÒòÀð~®iè_x0004_ÚÀ©lÈÌýêÀ®Ió_x0010_éÀ°ª¾YÔàÀ 1ÚÓ èÀè_µ_x0013_æÀ4(£gäÀøàº	µIîÀ v[ÈXßÀÖÓtBÇÀ°¶ÆþxåÀ¸,a¥ulæÀhÙ@&amp;m3éÀÈí6ÌEáÀàÑ_x001B__x0006__x0019_¶Þ@`ÚÔl_x0002__x0003_å_x0006_ÞÀèðQ¡iNìÀý¿5ízÒÀ¸ ,_x0013_à@øhçQ`âÀpøñÇÊ;çÀü+çô_x001D_¬Àpù/rpìãÀ_x000C_goî,ñÀ¼_x0011_ææ.JñÀè-(ð_x000C_~ðÀqá¥@·À_x0002_ÓZçgS@§É_x0013_SÑÀTT©EÅ@àL ª½_x000D_áÀXû_x0011_k¿êåÀÀ¤;ßìÃÀàå·%_x001C_oÂÀ ú|sÜ|âÀ0WMáÀ0Nâ¤Ì_x0016_àÀ_x0002_4ú_x0010_W°@¨_x0001_Oq_x0010_ãÀ¸MµÅïÀ ¥ü=	îØÀ°ê*_x000E_,×Àüí ×³óÀ08ãÒCBÓÀh*KÛÞÀü®eñóÀT _x0015_Ò_x001E_õÀ_x0001__x0003_0)È]YØÀt Ì7´ÜùÀ _x0003_/e&amp;ÚÀ`_x001B_@Õº¼ÊÀÀ.;þ.xêÀ$jÒH®ÔÀË5ÓSâÀ&lt;ú_x000C_Ü{ºöÀÀ2=5ßÀ°ºxÆàÀäµ¤øÀ_x0001_R·!Å·À074F2ÔÀ Í¦¯ã~ÍÀ_x0001_×&lt;_x000B__x000C_ÒÀ_x0008_©Ü¬*wçÀH_x0001_¢u_x0002_ÚæÀ4ÆÿN«¡òÀ,Å_x0007__x0016__x0019_ôÀÌÞfÖ³ñÀÀn¿4;àÀ_x0012_Û®Ào_x0013_1ÎÀèæBôxçÀ(_x0013_8ÜäÀØLfÑcñÀÌÀJöÀx¥£V5èÀ`_x0005_|)²_x000E_ÔÀ_x0001_¤ø_x0011_·¸@_x000C_j U­ÔÀ*_x000B__x0001__x0002_tséÀÄìß¿üÀ ÜïÄÃiíÀ _x001C_Ï_x000B__x001A_òÛÀ@s§ä^ÆÀh,øïmãÀð_x0008__x0002_¬4LòÀÐA_x000C_A_x0019_ÿëÀì¬Vð_x001B_túÀøüÄõ¦.áÀ@è2¦ÈâÀQÎzDëÀL+&gt;-4ðÀ õ²_x000C__x0015_uÁÀP_x0010_ª]¢àÀ_x0008_óT2íÀ ¡_x001C_:FåÀ¸s_x000D_¼^DôÀ_x0001_°¦gÆ±XÀÚs,iâÀ_x000C_¿_x0018_Ù¥íôÀ¨'¡+QÞæÀ8nDsÄÀâÀô_x0002_zþÜÀèTèÚÃ_æÀ@_x0003_õ_x0018_­&amp;ÍÀX_x000B__x0008_«$8ôÀ ò)V±âÀ¸i|Ø]æÀ_x0018_åá¤[.ëÀ_x0001_nÍþíÀÀ&gt;	é÷NàÀ_x0001__x0002_ Ø;K:ÕÀ°ÉÛ_yàÀàÞ'.=ÛÀÐ6á×Mß@X`¶&amp;XóáÀèÒ«F¤_x0013_êÀ_x0010_+¨ òïÀ ø{_x0008_×ÏÀà_x001C_ÏÏûiÔÀi´¼&lt;óÀt_x0007_pÂBòÀ õ·²gÁÀ8²	àì\àÀàÁLø%çÀ_x0014_|3¸_x001D_÷ÀüÐZ_x001C_õÀð0ê=2äÀ_x0014_Z}þ?_x000F_ðÀx_x0013__x001C_¨SâÀ®¡éÀTß7$n_x0005_óÀ¸5Ï¤åÀÐÕÉ_x0010_¹ãÀOÜ°´¤¥@ßé_x0003_&lt;zßÀ õoøÁ~ØÀ_x0001_¨0yë_x001A_±Àl×óhÿkôÀh«O`º_x0018_êÀ¸Ô½&gt;$¬æÀø1£Ý!CéÀ8ÞL_x001B__x0001__x0003_ðmâÀt7j­Â_x000D_ñÀØ%+HÕ¶÷À cë_x0015_ÖÀ(moÆ_x0011_äÀ+ø¤9àÀÀN{2pÁ@ £þæb·ÐÀ84PæÀø_x0004_ì1_x001B_öã@P²A¡%ÀØ@àÒOY¼=ÀÀÈk¦*óÀ OêEþ_x0010_ãÀ_x0001_iJc·@pÈÙ_x000C_ééÀ@MGíÂÑÙÀÛ_x0004__x000E_ë5¢À b_Û`5Á@Pj_x000D_ã{ÚÀ0Û_x000B_4:çÀ@l_x0007_¹O_x0010_åÀ_x0008__x0008_&amp;µI¦ðÀ8YKNöÀøs{¾_x000F_äÀ_x0001_áÞ$»@Ô1_x0002_ôÀ_x0010_{@ãH_x000B_èÀp_x001F_z`ÑÀx_x0008_sw_x0008_áÀ_x0001_¾w3Ï¢Àñ&lt;ó`VëÀ_x0001__x0006_ð_x001F_Wá&gt;UÑÀpè!&amp;&gt;ÏðÀ0_x0004__x0004__x0005_aÑÀØéÏy_x0003_,çÀ×Ë!·/òÀ_x0001_,ËãëàÀÀuüªù_x001D_îÀàQVåÈÚÀØµ_x0002_=P_x000B_ïÀß~¯þ­À­_x0011_åçÀ_x0014_ÓÏ/¾¬öÀ¦Ýq´£@PÖ`_x0005_ÜãÀXvÆÀP_x001A_Ñëº¤èÀÜÙ_x0008_9éüôÀ ö§ÔÀÊo¤êÀàð_x0017_¸}ãÀòs§äáæÀ@é_x001F_þL_x001C_ÅÀø®Ñ÷Q_x0014_èÀ_x0001_D¿Ä&lt;éÀP1ÄYÈÔÀø³j/ÙäÀ(ó_x000E_îÈä@pQ$_x000C_3yÛÀ@Vz_x0007_lúÍÀpã6X&gt;ÔÀ ÏámßÀp?×õ_x0003__x0005_*è×@È_x000D_UZN4òÀ`©ÕY_x001B_ÃÀ`à2E®¦åÀøµoØîçÀðh_x001B_¿«Ð@_x0003_jáüÑm´À°©ü	ZâÀ8_x0011__x0017_¡¶_x000D_äÀ %ÖÂÔ@$¾¨¤wóÀÈ}_x000D_þÔçÀÐøaàÍ_x001F_âÀ³nÍëìÞÀ_x0005_(J_x0003_	öÀ_x0003_Ù²9OðéÀ_x0003_¶³Å _x001A_ÀÈÕ±_x0002_âÀ_x0003_`wJLÆÀ@_x0001_·úýÈ@_x0004_&gt;uÛ"àÀø®Ú¼_x0006__x001E_àÀðæëdjxåÀp¦!kR½äÀC!©_x0008_îáÀ8ÜÊ)-èÀÈ($ZMãÀ0_x0004__x001F_ñÀ8_x0012__x0011_ÊåáÀ_x0003_Æ2Æ_x000B_PÆÀ_x0003__x001C_Só-@¼À@³ï+Ê@_x0002__x0003_°áû:jÞÀ°©DùèDçÀÀÙá_x0008_¤ÆÀ@Ýù»bÊÀp·Àt&gt;ãÀxøìëâ_x0013_àÀèÇE_x001A__x000E__x000C_íÀ ønZÊóÙÀH_x0019_V°oèÀ_x0002_-iÖk_x001E_ÐÀÅ|HD6êÀp_x0004_Ö(YJñÀÐ\:|_x0015_8âÀð_x001E_ûµ}åÀ)_$÷À _x0001_¸ª^~ðÀ`¥¡_x000B_âîÅ@¸óä½_x000B__x0004_àÀ_x0002_Õ/29òëÀ_x0002_#ë.h¤À`Òr_x0019_zÇ@_x0002_8¡ôz5åÀàxà\@âÀ_x0002_ÀbòG_x0003_ÂÀpgÛu¢ñÀ_x0002_$ã-_x0012_îÀ ²Æ÷^øÀøpÛ_x0004_f&lt;âÀ_x0002__x0016__x001A_ÝN·@å"ÇÝ-ÕÀðç_x0015_VÑìÀ¤(_x000E__x0002__x0003__x0012_úõÀ0DÝÏ_x000D_á@àî_x000F_±\ÜÀ°_x0012_K(g¢ßÀü_x0005_&lt;_y_ðÀ`)ÿ¼¤úØÀ_x0002_òýÌ5åÀ°y¿i*èÀÔ_x0016_eUv!óÀ ,³l_x001B_µçÀ 5³kÞÀr|_x0012_¸_x0001_ÔÀpwÛÚeàÀðj³hÖÜÀ£¿.ý_x0014_­@ 4«0_x001A__x0015_ñÀ8Y!9ôÓæÀ°Ålª6FéÀøtß_x000E_Ø=æÀ_x0010__x0005_éØ´ÌåÀ ¯#ãP_x0014_Á@Ð	}¨ÝÀÀ_x001C_èÛÀ_x0018_ãq4fáÀxÛÔ_x000C_áÀ_x0013__x0005_â_x0019_zÙÀÐ|kßYçÀFB#ÄÉ@ ×AQF©ÅÀ \°&lt;*ÅÀ±mýÎQáÀ	Ïl_x0005_íÀ_x0001__x0002_Ü(Õý_x0017_óÀ _x0017_S_x0011_bÜÀÔËÿØ§@@øÜ_x0004_ÐÀ@"]0ÉêÀàÅwT¿ÜÀ_x0018_Ö¸_x0011_ïAìÀ_x0001__x000C__x0004_²©_x000C_{À_x0001_h_x0018_Ä`Â¥@(ùD_x0014_{âÀ°îKü§ÙÀ@­_x0007_¾"ÃÀÀôà_x0003_ÉÅÀÔ·vpðÀèÀl_x0003_GäÀ@úï](áÀp&gt;§sOªêÀ }n_r	ßÀ|Ã_x000B_4]ôÀ@ÐÝ¦	Í¶@à*_x001F_-mëÀàÚøª_x0003_¶Ë@ ,FÅ;×Àà÷C%¤Ã@Ì_x0005_]ØÉ`óÀ0ÔÎºùÕÀn±.õoëÀØ ð5jSìÀÐlLf¾CèÀSjù«Ð@ ê8_x000F_t¨èÀ_x0001_/»_x0001__x0003__x0010_ûÜÀçÑÏÞõïÀ ´üÑÀrº_x0018_ìÀèC ÓáÀ ;3t¾ÖÀÀ_x0015_ñ3e»@,©A|EòÀ _x0005__x0019_ÏóÅÀ`?úO7pÖÀHhO`æôäÀü_x000B__x000C_m	ýÀ,P,ÍîÀÀså_x0003_}bêÀã?NÒáÕ@¶»IëÀà_x001B__x0010_ åÀh}Ï_x0019_ôÀ8±å®+êéÀ ÅCB¥Ì@`_x001B_¬K¬ìÀ,pô_x001F_;ïòÀ@Ó©vä!ÀÀà`&gt;p_x0014_ÓÎÀ05_x0018_W5$ìÀÀèN#BVÄÀÀZ¤©¤d´@È©Uû;ÖÀ_x0001__x0010_ôêU_x000F_¡Àpål¿d²Ð@_x0001_àÅ¾®ÀÐç2ç_x0002_¦âÀ_x0001__x0002_03èÆ×À_x0010_Ég@Y³îÀÐ¥¾ã_x0011_ËêÀ_x0001_SðiÎ]ÀÀ(ït¾HóÀj¤_x000C_¦æãÀ'ÆéÝ­äÀ8=È¼ÙiéÀX}_x000E__x0011_ÔÀàZÉµSäÀû-vê§äÀl}µZ_x0008_óñÀ¼å_x0007_A_x0005_ýñÀ_x0001_ÈÈ®_x000C_~¾À_x000C_ù	_x0003_øàÀ_x0001_ù_x001C_Ñ&lt;¯Àæu_x001E_½ùçÀ_x0001_5_x001F_	Ñ°ÐÀ@Oú~÷E¾@ ÅÍÇ¬êÀèñJHSêÀ`ehWàÀàä_x000D_nfË@èçsmÞñÀÈf3FñÀØF$²KéÀ@pýËZ@°@À$oK¾_x001C_ÙÀ_x000C_&gt;¶ËdðÀÐ_x000D_­_x000C_¹×À_x0001_ k_x0002_&amp;8àÀÀ!_x0006__x0001__x0002_Z§ÕÀ'6Ëà_x0018_òÀÐ6ÑÕFÞéÀ _x0010_h_x0010_¨ÔÁÀfHýÁiæÀ@µDÒ¼ÝÀ`_x001A_¬.¹ÙÀàÅ¿ußåðÀ$h]øyõÀÐ_x001F_¬ÂÏ§äÀ@fJîàéÀØï_x0016_ë£BíÀ ¦·ï¬DâÀøF_x001B_Ï_x001D_õïÀ_x0004_`¿@âµ@à_x001D_èùÚÀ`j®_x001C_ïÀ0ô_x0005_efòÀÀ_x0001_bYUµÀ ^Rº¹ÏÀàTa ÂÈÞÀP_x0019_Y_x0019_fpÑÀXRD3üTîÀ@ìl_x000E_wÈ@_x0018_V(tDëÀ8ýÝóÝÀðot_x001E_èíïÀ Ï&gt;_x001B_XmÄÀà\'ç_x0007_¹åÀ_x0001_é$¥V_x0013_@xìCëâÀ ß¯_x0001_vVðÀ_x0001__x0002_wHËºÀÀ¾_x001C__x0012_râÀPÉW_x000B_-)ÞÀL;ÞV_x0017_ÕöÀ ò´_x0008_ aíÀ w×_x0006_¹{ÒÀ ÿ&amp;dñÐÀ_x0010_ð_x001C_÷Ï	ãÀåb¸g¥ÔÀèI=sÕ@ _x0004_ H3ÞÀ_x0010__x000F_ý&amp;&lt;nàÀ_x0001_¦1-ÆÀüO|_x0013__x0001_ÙñÀÐr9_x001D_LÌéÀ$pÍÁGïÀà±^ÄÞËèÀ_x0001_Á¦øyUÀ_x0014_¼ÙìâÀöÀ¨®¥ïK=ëÀ©_x0003_ÁKïÀx_ñsë	æÀpÐ/ìA©ÝÀ`,":ièÀèÃõ"ivìÀ_x0001__x000C_o¿¼ÜÀ`¬±nÇfÃÀ_x0001_È$®4¥°À@a_x000D_wÛæ»@_x0001__x0010__x000B_dåÀØ^¿Ú_x0019__x0010_ãÀ8ô_x0018_L_x0001__x0002_ÍqéÀ_x0001_àªpÀh_x000B_¯_x0003__x001D_èÀ_x0010_»ü¤áÀpÏô\efýÀÀ2ºý*Ä@_x0001_¶N^ #®À_x0010_`ä_x0005_}lÓÀ_x0001_W{_x000F_väÀ 0¸ÃÌYæÀ¡(üíÀèé&amp;_x0005_%åÀ_x0001_Ñû¶_x0007_õðÀ&lt;ÒFÎ/¹÷À È_x0014_o¸ ËÀ_x0008_åÄ%Ê_x0007_àÀ_x0015__x000F_|½@r\_x000D_ÑÑïÀ_x0010_Âÿäm:åÀ6-÷1_x0003_ÏÀàr&amp;|Ó¯ØÀàÖy øðÀÐr`C*ÐÀ¨¢ù`àÀ`\L3PmáÀøVìQLáÀ0$H³ßðÀ8ÞODÂàÀLñ¢²_nùÀÖ÷_x0016_å5ÝÀp,º!7ÔÀÏ÷´ïÀ_x0001__x0002__x0001_B'Ã_x000E_«À$_x000C_ÃöLðÀäÚ_x0015_Ì`ñòÀ0Pæ½}ÓÀÄ_x001B_jdñÀàö+]ëÀÀ5%ßPÍÀ_x0010__x0007_y¦÷ãÀðÃ£T_x0005_\ñÀx_x0002_±G3üëÀÈëSrÇêÀè­C	ÁKàÀà_øjp/äÀHó¬õëÀ _x0014_:·CãÀ0èöDçÀXyl_x0017_BöèÀWnÊÞ¯@(_x0001_mOðÀ8èFd¦NàÀüºÁçqßõÀ_x0010_|97ÖÀÐe½[6~ÕÀ`øn\_x0010__x001F_ÙÀ¨ö/ã_x0015__x000E_áÀ £ÿ°üuóÀ_x0010__x001E_ZazæÀ¡ó'mOÖ@ð¶¯Y]öéÀ _x0003_ÂGÒêÀÀ0Û¿zðÁÀØh¹_x0001__x0007_áäÀ_x0004_¥ë_x000E_øÀ&lt;³_x000D_e_x0005_Î÷À`«\GtÊÀ_x0001_ÙCsÁØÄ@@ç±|°$äÀ_x0008_ï\ÎåÀ8fª#ÍdñÀ_x0001__x0007_e\å¹ÀèÌ_x0004_óÕÙæÀ4a¯o_x0003_cúÀ@èç/l¾@ÀÅ©çÕºñÀ_x0008_zG°fá@_x0001_9¼n7bÕÀN_x0007__x0006_C_x0007_ÉÀ_x0001_&amp;ÏebQÀð8_x000B_¤ÄdêÀ_x0001_ÉÓn ÀÐjý 4ÞÀ pß¨_x0019_ßÀ0ß_x0011_~ìÀØg_x0003_ðêÀP5C:póìÀ½_x0007_¼_x001A_ÙäÀ_x0001_k¬2ÝkèÀ_x0018__ëÝÜéÀ_x0001_²ö6íÀ_x001F_,| ²øÀ_x0001__x0004_h)çd×À_x0001_¡ÅÑLA¯@ðHH_x0002_+ÜÀ_x0001__x0002__x001A_¬bÞ3ÔÀÐ_x001C_%ª¤_x0004_áÀ_x0001__x000C_1ÓÀ4 RA©òÀ¼;ÞèooöÀ_x0015_fìcèÀh_x0012_Þ¬÷æÀÐÆð²HêÀ8hfOæêÀ°Æá¦¤ÅÝÀ_x0008_âØõ_x0010_=éÀàYÓLþòÀp8ó¨´åÀ@Ûw$ÅtÈÀÜ)sýcòÀdÕMUûðÀ°:õG!_x000F_×ÀÐ,¨=_x001B_·æÀ ö÷fh°À¾|6íÀ_x0001_9"­ÛªÀÀ¹ð,4ÈÀºúMMmÙÀðg(_x0002_ªÃìÀ Ës8KíÀ`_x001F_IÊ-ÎÀx´.o3_x0015_éÀ°,tcèÀ)Ké_x001A_[ßÀ_x0001_å_x000B_eÏ@pQ_x0010_"k¨êÀ_x0010_z©_x0001__x0002_ã&gt;ØÀ`_x0016_h1å@0)SÖ+ôÞÀ_x0010__x001A_TÖy/Ó@_x0001_æ¶&gt;À_x0001_&amp;-ú_x0012_£Àpv_x000D_Ã§ìÀ,fÁ%QðÀHö_x0019_Ì3úáÀ´_x001D_§TÑÀ_x0001_-Ä_x000F_w Àà_x0015_v_x0005_'_x001B_ÊÀÀ/É{²À@ðØëýYÅÀ_x001C_ÆEQæÀ_x0001_x,b_x0014_X@Ðx_x0010_úÚðáÀ@o¤_x0012_ë_x001A_áÀ@ñHÚXÐ@ðÒ^{¢kéÀ¨2ù_x0007_ë&amp;ãÀ@Mî_x0018_]¹ÉÀðVèÖ«½ÒÀÀ¸X7ã¥±À@IW«ÔÀ_x0001_ÞÞ_x0014_¬Á@ÐT ï²ÚÀhæÈº`1ðÀ`/ïè=Á@¸3Þ_x001A_¯óÀ8:_x0014_Z\l0A(òcì§0A_x0001__x0002_«ÈBÄ×0AÞ.sï½0AÄá!éh0AÑ9_x000F_¢_x001E_0AÖþ5yÏ/AÑ&lt;&amp;_x001E_0A_x0006_§x_x001A_0A Îÿ&gt;_x0011_O0A_x0006_åVþ¶¡/A_x001A_{P¤)0A_x0016_Ö4ö_x0014_0A)õ	|c0A¼_x0015_7¸0A_x0012_uJ/0A?­)þ¸0A._x0013_£Ü¹0AF]_x000E_ä]0A_x0007__x001D__x001D_õö0AÇªð±=C0A_x0008_ ×kÌ/A_x0013_Ø|Á?Ë0A_x001B_¨ð]w0AÌRòàÐÜ/AT{;¾U0AN^_x0018_²_x0012_¯/AÁ_x0011_¦r0A_x0010_	°¼&gt;0A}Ð(À/A±»Õ_x0003_Õ0ABÅïÞ©0A$_x0003_Â_x000E_0AZK¤F_x0001__x0002_w(0Af6Zt(!0AhÎ7u_x0003_H0A_x0014_'Õ_x0012_Å_x0007_0A{Ñþ_x001F_0Abý+ö×/Aò=:_x000F_I0Ar_x001C_c³_x001C_!0AEÄÆ/OW0Aó^&gt;Î¯&gt;0Ax0_x001B_Fü60AÑ¹'Ûo0Ah_éÙH×0As­à0A2;áQ«0A_x0015_ñ_x001B_&gt;Ås0Aì7ñ_x000B__x001B_0A*_x0003_z_x000B_`/A\a&gt;k_x001F_0AÖï4úf0AUTE_x0014__x0002_ß/A¦_x000F_Í_x0019_À0A._x0001__x0001_._x0001__x0001_._x0001__x0001_._x0001__x0001_._x0001__x0001_._x0001__x0001_._x0001__x0001_._x0001__x0001_._x0001__x0001_._x0001__x0001_._x0001__x0001_._x0001__x0001_._x0001__x0001_._x0001__x0001_._x0001__x0001_._x0001__x0001_._x0001__x0001_._x0001__x0001_._x0001__x0001_._x0001__x0001__x0001__x0002_._x0001__x0001_._x0001__x0001_._x0001__x0001_._x0001__x0001_._x0001__x0001_._x0001__x0001_._x0001__x0001_._x0001__x0001_._x0001__x0001_._x0001__x0001_._x0001__x0001_ ._x0001__x0001_¡._x0001__x0001_¢._x0001__x0001_£._x0001__x0001_¤._x0001__x0001_¥._x0001__x0001_¦._x0001__x0001_§._x0001__x0001_¨._x0001__x0001_©._x0001__x0001_ª._x0001__x0001_«._x0001__x0001_¬._x0001__x0001_­._x0001__x0001_®._x0001__x0001_¯._x0001__x0001_°._x0001__x0001_±._x0001__x0001_²._x0001__x0001_³._x0001__x0001_´._x0001__x0001_µ._x0001__x0001_¶._x0001__x0001_·._x0001__x0001_¸._x0001__x0001_¹._x0001__x0001_º._x0001__x0001_»._x0001__x0001_¼._x0001__x0001_½._x0001__x0001_¾._x0001__x0001_¿._x0001__x0001_À._x0001__x0001_Á._x0001__x0001_Â._x0001__x0001_Ã._x0001__x0001_Ä._x0001__x0001_Å._x0001__x0001_Æ._x0001__x0001_Ç._x0001__x0001_È._x0001__x0001_É._x0001__x0001_Ê._x0001__x0001_Ë._x0001__x0001_Ì._x0001__x0001_Í._x0001__x0001_Î._x0001__x0001_Ï._x0001__x0001_Ð._x0001__x0001_Ñ._x0001__x0001_Ò._x0001__x0001_Ó._x0001__x0001__x0001__x0002_Ô._x0001__x0001_Õ._x0001__x0001_Ö._x0001__x0001_×._x0001__x0001_Ø._x0001__x0001_Ù._x0001__x0001_Ú._x0001__x0001_Û._x0001__x0001_Ü._x0001__x0001_Þ._x0001__x0001_ýÿÿÿß._x0001__x0001_à._x0001__x0001_á._x0001__x0001_â._x0001__x0001_ã._x0001__x0001_ä._x0001__x0001_å._x0001__x0001_æ._x0001__x0001_ç._x0001__x0001_è._x0001__x0001_é._x0001__x0001_ê._x0001__x0001_ë._x0001__x0001_ì._x0001__x0001_í._x0001__x0001_î._x0001__x0001_ï._x0001__x0001_ð._x0001__x0001_ñ._x0001__x0001_ò._x0001__x0001_ó._x0001__x0001_ô._x0001__x0001_õ._x0001__x0001_ö._x0001__x0001_÷._x0001__x0001_ø._x0001__x0001_ù._x0001__x0001_ú._x0001__x0001_û._x0001__x0001_ü._x0001__x0001_ý._x0001__x0001_þ._x0001__x0001_ÿ._x0001__x0001__x0001_/_x0001__x0001_R_x001E_|lV1A P_x001D_0AÏ_x001A_jÙÄ0AYâµ_x001F__x001A_0A\¤CØ©Í0Aò}ýO_x0005_Ì0A1ÄußÏu0A\SA¼(0A4àÚÿS0A_x0001__x0002_º^Ñü$0A8G1_x001B_Õ0Al@YÓ30A[zê?}0A_x0008_÷ÃWl_x0015_0AêWky,0AÑJæ0B0AäÞVqa0A_x000B_½Y_x000D_Ïk0AÍ²Z÷z$0AÃw1_x000E_Ï}0A_ÔÀ_x0016_T0Aû«|_x0016_Ø0A¨ú_x000C_·_x001D_0A_x0019_}=_En0AVO_x0001__x001D_ÍÏ0Al{ÕK¬ô/A»ô_x000C_P"Ý/AÙus÷¸"0Aú_x0003_æ¢A0AJùÅ_x0018_ÜÁ/A¿(_x001A_Á0AÚÙ_x001F_nK0A¸Ùl¦¯_0Aå_x001A_ïop0A_x0006_ÙP¿V0A¦81í/Apî7Ôù?0Arc#at0A_x001F_UuyïÜ0A/_x000C_Æ§S0A_x0004__x000D_Þ_x0004__x000B_÷x0AÊÅ_x0003_Qò0AT]&lt;Öê0A	y&amp;p20A²AÖ»Ø0A¤_x0005__x0014_C£0AP%q280AÇÂ_x0019_k+0AWJ¡À10AL9ë_x001A_Õ00A_x001B__x0008_gÜ¸L0AÊ_x0017__x0001_	_x001B_C0A·_x0007_¦_x000F_h0A©l­ôÆ/A¢ÿôxC_x0006_0A2FÐÚ#0AäP·Û_x0015_&lt;0Aæ_x0014_ÔÃÝ/AÿG$¦30AóYùT_x0002_C0AþÃFW7ý0AXêXÜ0A_x0004__x0014_//_x0003_1A¬kBÝ/Aþû=_x001F_Ô0A¹&amp;_x0010_7]*0AÊ_x001D_Üñ/A|á'^O0AvÆÞD`0Aj_x0002__x001A_oß0A&lt;CÈ×ón0AÖ_x0017_,Ï?0A_x0001__x0002_6þÃÝ0A`ÀjÚð1A_x0001_Õ¸_x0005_ ä/Aj_x0008_fuã/A`³ë@_x001A__x0001_0AæeöÏ0AÜU_x0005_8|R0A_x0008_g_x0005_Î½k0A÷_x001F_Ùj0Au½_x0007_0A.s0ãÏt0AIÛÍºÆ_x000B_0AjWìpØ0AÐ_x0018_éüH0Atß_x0005_é/AÁà?Yèw1AµDmS0A_x0001_xÛýFH0A_x0011__x0006_©jÑa0A¸;è_W0A¼öQR0AêQ¥Â_x000E__x001C_0A/{$Ï0AXPÇw'«/AFV_x0010_M_x0014__x0006_0AÈªVx0A6Þ24D0AÜê¡__x0014_70Atü´õ8"0A_x000B_lKÙàÙ0Arª_x0010__x001D_r0AåÄkv_x0004__x0005_0A'ù·åz0AÜ¹Sjjä/AäøùÕÿ0A_x0001_ô_x001C_*_x0018_¸0AVÍ_x0015_$@0APÆ÷_x001A_ã_0AÈ_x0010_þË0Aþ=mì;P0A=ó_x000B_õ+0AN»½_x0015_²/AGÄM_x0010_û0AØ_x001A_[ÈØ0AB_x0016_\(N0A_x0006_g¥r/L0A§ÃH¹Ôa0AÐ_x0003_ñF;A0AUê«/0A²\%úÀ0A_x0015_Òqyj0AVÈÂ°(_x001F_0AÕ_x0014_	MeO0A¯¸_x0004_@_x0002_0A&lt;ùú_x001F_Kù/A(fxkj0AòoÛ¬l0A¸ñµr4G0ASã¡10A_x0012__x0008_Ê_x0019__x000D_N0A«_x0019_Qµpæ/A_x0019_¤¡%0AWÍ_x001F_À0A_x0001__x0002_ªF_x001F_Å·0Af»pØB0A²Û_x0005_gÐB0AÿkD0AV¶_x0005_7ØÅ0A_x000D_º_x001B_é¢e0A,U3n,æ/A_x0015_9AÒól0AÚq!_x001E_m:0A_x0002__x001B_9]É/A_x000B_9L_x001F_Kî/A8³æ_x001A_[0A.Nn,M1A_x0012_p´_x0019__x0007_C0AVRÒ4ù(0A8R½KD^0Aìv&gt;é0AâûÎ¯1_0AÓû_x001D_åVå0A_x000C_}cþn0ADèÊ_x0010_+0AÊ×®ó9d0A÷­70u¨0A`Ò¥_x0006_I0A^Ma6«_x0005_0A¶ÐýN00AÒ&gt;bY9{0AÝa!UÀ0A_x0001_~B_x0001_ê0AÃ&amp;^\68/A_x0007__x000F_ÌF+Q0A¥ö$=_x0001__x0003_Ér0A*_x0004_/¶0/A_x0016_sóX0A¾Vd­®À/AÃ_x0016_ïdï20AoÈh!_0A{¯ìºÀ0AL}Ö·_0AèÀ:V0A_¯µ(0Ak;),_x001C_0A&gt;á_x0017_ôúd0A_x0018_S¤÷£/A'fúvm0A__x0005_ªô=0Aø_ø&gt;÷/Ai2«¿më0Aû 0x®/AÉ(05ïW0Aä¶ðIÆe0AÒ¨º)äÕ/A&gt;Éê_x0004_U0Auä "0A3vZ¼~_x0003_1A6C«/3^0Aí}_x0002_}®0AiXY_x0010_0AºKã_x0010__ï0A_x0002_`&gt;¦0A·+LI0AÆwÀÞ0Ae_x0013_%×P0A_x0001__x0002_®¹Ý2å0AÈ5t5_x0012_a0AT2¤óüÏ/A_x0014_nÀ=&lt;0A?I.ht0AÞtµ0AK`ª6"_x0008_0A·!¨_x001C_0A~_x001E_Ú´Wà/A%_x000F_ïî_x0014__x0007_0AÌñój0A:+YóI0AJ@&gt;´x=/AeO6»Ê0Aå/ _x0012_S0Aôt¹õ*ê/AF=_x0019_Rs0A²-&amp;ªÇ0A?§³ä_x001F_0AØ¹|?.0A):~ø-P0A:m/R¹×0AA7¢I0A?_x0015_Oz_x0019_0A½	ÕD_x001F_0A²_0A_x0006_U_x0010_²ºî/A&lt;Èó½x©0A_x0005_ß_x0003_n0AÖ_x001A_²«Pµ0A_x000D_+R'&amp;0A C@*_x0001__x0004_Ä`0AV¬_x0006_3®0A&gt;Ê¡v_x0003_0A_x001F__x000C_ÏzaÍ0AÊÊ_x000F_Ô_x0006_0A_x0005_Ô_x0006_ö(Z0AäµíØªi0Aöº*8û/A\0Â%Á.A#rvÓd0Ap'tÄ_x0016_0A_x000C_$$S_x001B_0Aî_x0006__x0010_Íñq0ATò{ºPx0Ah_x0008_&gt;/^60AÍ_x001A_^@2c0AÉ:³C&amp;0A0?§0A´Îíôñ/AÔbÜ#Ü/APkÈ¹\0AkÙp5S0AöV%eT¶0Av\ì"j_x0013_0A_x0018__x0001_á«_x0008_&amp;1A.hEV0A%_x0016_`Ä÷à0A°F_x000D_,;0A_x0002__x000B_§f50AIRHc¶®0A -_Y_x001A_0A°ÀÐß80A_x0001__x0003_ª#ú^&lt;0A_x0004_J¬Hê50A=;v_x0008__x0008_w0A	:8í&lt;0A~iV.M0A&gt;MWÕW0A¶$_x001F_¿µG0AÅ¸­_x0003_à/AÁ_x0016_É­¢0A¢º}_x0011_0AzËj#æh.A_x0004_9îLÂ/AwtõÔÌU0AÓ_x0011_n_x0013_éX0A¬ÕOÓ0Ap}ÍC_x0008_å0Ae&lt;o`Ýv0A¶»ù°mM0A_x0019__x000C_ÐD20A_x0014_1Jj0A1×½¯ÈÍ/A_x000C_ÊÞ_x0002_Ë	0AM&gt;=~H0ANÄ_x000B_S)f0AºJÑ¤:Ð0AÇ_x001E_|o²_x000B_0AöwA,0A5ÄF«Ë0A$_x0004_Â*Ê/Aß_x0015__x000F_%°Ë0Abò_x001E_}_x0014__x0015_0AnÏ_x0008__x000B_ÈÂ0Arcäh0AôÈ½P_x0005_ò/AÜt_x0015_Ùî»0A ^¯_x0002_00Agå"d30AÙ¯^V&amp;0AY9â_x0013_g0A]D_x000D_¤$$0AGÄä	&gt;0A_x0008__x001C__x0013_²NH0AË¥Ö0AhÇ¼«ê /A´æ_x0007_ëg_x0007_/A_x0003_#ç_x0016_Òj0AFÄÔq_x001F_à/A_x001D_20A1rÛM&amp;Ä0A8ß£10AF;âs_x0001_80AâÏ_x0002__x0001_@0AÏô¤¼¯/A_x001A_ë_x0006_²_x0002_î0A_x000D_Å_x0015_0A_x001C_ÌU&amp;¤/A¡!P_x0004_©Ì/AÞ°2n20AÕÛ_x000E__x0004_Ë_x0017_0A.ÿ._x001E_0AGÝÖ[ø%1A(&lt;_x000E_v_x000D_ê/AÞ_x0003_ÁÓ0A_x0003__x0004__x0012_¹Ë_x0012_""0Aj__x000B_£[Á0Abçm_x0013_8^0A\x¬%k0AÎ:|)0A_x0005_1 _x0008__x0002_B1AÒ_x0004_`P0AÕVSø¿ã0A W:20AjÔBÑ²0AÔè|µ!0AìF\ô]0A#_^h0A?»/Í0A_x0001__x001B_*_x0002_å0Ad=Á_x0005_ò/A2ÄàÁg_x000E_0AÌ¨¢ÐR0A_x001F_M(ò0A_x0010__x0018_ãE°|/AQù/_x0005_0AÐûZæ;0A_x0014_&lt;ö%00AB³B³0A3ûN_5¬0AöÍoÁD0A_x000E_¶a-0A_x0019_t«¤H0A_x000F_C@Æ¢0A_x001C_ù{Ó_x0010_g0A,F{_x0001_é/A´ú[G_x0001__x0006_³0A!øB1Å¸0AêÆ_x0006_¯_x000B_n0A_x0010_ë_x001A__x0011_0Aº_x0005__x0011_Ù 0A%UÏv.0AÓö=c#d0A_x0002_0ÿÊ0A¶å_x0003_ø#¸0A¿û{_x0012_"0A_x0008_x$_x001C_ñ/Aí_x0013_CÄO0AæÌ_x001F_0AÇýl@D0AÄdì¬W0A\_x0019_ª_x0001_9_x0015_0AîüÑBÆæ/A'Bø_x001A_ÔJ0A_x0006_¢ó°Ù¹0Aäþ% ýÜ0Aìò	¹&gt;0AÒË$rÑ*0Al	Þ2«0ADäµ¡_x000F_0A_x0008_ÁM*0A_x0014__x0004_p_x0008_§0Av_x0005_N¿zý0A'	¡_x0001_0Ae_x0012__x001D__x0001__x0018_R0A!â_û0A´k_x0012_0AÌ~_x001A_µf0A_x0001__x0002__x0015_Énÿ1!0Ap_x000C_[¡q0A6_ã_`0A¯+­÷û'0Afø_x0011_/"_x0006_0AöéÌÇW=0A2_x0011_/rY0AY.M_x000F_cJ0A_x0011_kIdc¯0Aæíx(d¤0A³°Ýk^0A_x000E_é_x0019_ð_x001E_n0AA_x0002__x0003_X0AËê 30A:ÕÓh_x0011_s0A_x0004_±èv6Ï0Aî@ñô©_x0019_0AIÏMÆ:0AMaÇ%_x001D_;0A_x0015__x000D_QÛ÷0A_x0015_õO0A²R_x000C_ª_x0017_&lt;0A[£Vcß0A}öiýg70A§¶_x0010_ä	|0AÚõJÊ0AçÆÃÉ0A($­,[0AÒÓbÙÙ/AêTHï_x000C_g/Apùt_x0015_r0AæþÝ¹_x0001__x0002_¡0AýåSÏ_x0017_0AÊ_x0004_¥¸D0AÄ¿_x001C_î_x0016_0AQQMh?#0Al-¬%_x000D_0A¸¿_x001D_¦A[0Aæuÿ_x0002__x001C_0AËíáiÐ0Aõó:_x0003_G0AN?CÆ2O0AØ,2?ÿÉ0AÐ_x000D_u·åT0Aèt8:ê0A©u,*_x0001_Ð0A_x001E_ý·_x0017_m_x0012_0Aêá0@_x0008_0AUòÜm0A¿ËÕ_x0007__x0016_0A&gt;_x0004_vðB0A_x0002_Êìc_x0001_±0Aôý®s0AdAì¼t0AYu£OCé/A_x0014_MÜ¾í@0Aö¸ÕÒam0A _x000C_NQxÁ0Al_x0013_²bÛn0AjSÃÙ¿/A"r#_x0011_(0Ag2\0Açiåpo0A_x0001__x0002_/_x0013_õ'Ô0AfW_x0005_ã0A¸_x0007_++0A-_x000D_¤_x0015_Tc0A0_x000C_àË_x0013_Q0AÈ&amp;}#*É0Ad_x0012_Èéd0A\%½2R0Ae$_¿¹¥0AHö ±ðU0A_x001E_¾¿¡0A_x0005_Ë·&lt;o0A_x0012_À_x0015_R"§0A Ú¾ò_x0006_0AF6*_x0008_Á0A"ã_x0014_5_x001D_0AI!ebf0Al÷YïT0A´KéV0A_x001A_FÚz_x0011__x0018_0A_x0005__x0002_Ù¯±50A&lt;¯ÂÍ?0AX_x001B_Ö9_x0016_V0A&lt;¯_x000D_&lt;Ù0A:Ã.ên§0A'Ä9­ÁÏ/AÞyº_x0007_Z0A¢b9eni0A_x0013_QB|¸0Aq_x0014_Î¿)0A$²¼*`0Aªm#û_x0003__x0004_c0A}_x0003_¸/_x0013__x000B_0A&lt;UèÄz]0A*·_x000D_øi0AÆ1_Hü_0AÖ$_x000C_(}0Aôo(v60A¾èzÄ?0AFáà0AyÍørÆY0AüÝÛZº£0AÌ¿\}@_x0007_0Af_x001E_t0A;_x001C_p¡)T0Aº_x000F_|7N0A	_x0013_Ì´_x0011_0A­\ÎFÔ_x0008_0Aßq`_x0001__x001E_×0Ab]_x0011_³Cø/AØ:_x0012_._x0014_0AÎÛzeU0A_x0017_ÁÔe0A,´¥	À0A_x0002_ê4[)G0AW_x001B__x001D_»{0A_x0010_{Õ]¨20ANHøÕT0A®_x001A_Ô_x0008_0APà_x0015_·*k0AEN_îX0A´N¢ì_x0002_0AÒßB0A_x0001__x0003_''_x0010_&amp;_x0012_00Av_x001B_õ_x0019_H0A;¾	ê¡_x0005_0AJ¼_x0019_R_x0014_0AÊmhõ_x0006_®0AâS&gt;_x0002_ßF0A×²_x0008_6I60A(m¯µë00A_x000E_ÎQs°h0A¸¢Iô°a0ADÇm¢Ö/ADU:_K0A~¶ÙÏ_x001B_0A_x0003__x0014_~ÈÖ&amp;0Avÿ'n_x0007_]0AÁvP_ó»0A_x0010_®çX_x001B_0AR»?Õ3×0Al8Âå¢/0A	àü$0A0_x0013_«_x001D_TC0AüNu0A$&amp;i0A³cè&gt;Üx0AÄ¶4©u´0A¼6»±iG0AÆ_x001F_õXµo0A¸¨	o_x001A_.0A_x0001_õÊ-¹&gt;0Abc_x000D_(á0Aô_x001F_8_x0008_¿µ0A¯WïF_x0006_	ºt0AQ_x0019_&amp;8R0A³¬e_x0013_°r0AyL©_x0012_w0A`_x0006_A|_x000C_40A_x0002_o7_x0001__x0011_0Aù)=©_x001E_0AzSÖ­B0A«áÈpÞ/0AÂçJÓ_x0018_0A´#_x000F_ç_x0019_Ñ0A%å|_x000C_30Aø¨ùÍ´/AS_x0014_\X70AµwþiQ0A_x0019_ïQ7_x001C_0Aýï×_x0003_0A¾Z_x001B_C0AÂ1ã6ý70AéÄ¿Îo0Aò&lt;Õ_x000C_0A_x0019_ò±_x0008_ØÎ0A£ZMÑkj0Aö_x001B_Èc¿_x0013_0AÜåÐ_x0005__x0005_î/AöÛÌýo0AB£[sKÙ0AúríÎ0Aw7_x0004_Ùqr0AÒ:ÃÍ_x0007__x001D_0A/C°wh0A³z_x0012__x0014_1A</t>
  </si>
  <si>
    <t>2732bf42a431e71e10ddc213bf7d3f1d_x0003__x0004_ÛÍ_x000F_?d0Ak_x0012_{Ì.0Añdq²)¨0Au_x0006__x000E__x0002_0A{A0AÎÊvk_x0001_0AØYb°#Y0A_x0006_åmö_^0A¯L^î^0A_x0016__x0002_2ÿÓ¬0AA_x0013_¶;0A¼Âµ_x0010_«_x0017_0A¹i×w_x0002_Û0AHÂ¶§«0AZ ý*ÞÕ0AÌy{°´!0A(å	ä&lt;¡/AycD% _x001C_0A"²_x0012_8:0A_x0008_ñ:_x001C_z0A²4`ù\n0Aª)ËÖ/A¤_x001D_Mli0A#ÕÅä/AF:s*°0A´0°Â?_x0018_0A_x0014_ó_x0001_}Ðæ0AÈ_x0015_¼"æ§0AI_x0019_ß_x0018_Õ0A{ê:^_x0005_?0A×Ô.á_x0011_0A{Ù@±_x0001__x0002_Ûa0A6Ã¿øÍ¤0A@aAq]0Ah;.åãy0A@;Ô_x000F_E0A6jV8 0A_x001D_«?^0AáLIûÓî/A_x0001_c)ñ_x001B_n0Aªr]ý/A¹!ð_x001D_á!0AÜ4´­0A_x001E_æ@_x001A_@®0AM]3m0AÞñ_x0017_@_x0004_c0AV$_x0017_´·E0A÷æ}/Ù/A7n{R÷0AY¤_x0019_,ä0A®¿_x000C__x0001_60A\9X¢_x0018_1Az!)$ÚÉ/ANâ¾i0AÆ'_x0011_!¥0AFà\Õ80A2b_x001A_B0A¨Þµé°_x000C_0A&gt;c¹¾_x0010_ï/ArJÎ_x0012_Rá/AÌþö¯70A× ¦_x0018_Á0AK_x0008_Ø¤©±0A_x0002__x0007_b_ØöU0AÎBÈç0AN=_x0007_êè/Aî¯3þ¡[0AÄ_x0001_uÔÎ0A_x0006_åÖ_x0019_Z¼0AFç.&lt;0A!Ý­úø0AàEÝ_x000F_õ0AÓø¶9x0Aªø.ÊZ.0A_x0010_}`_x0005__x0014_0A"[_x0013__x001F_!0Aâwæ_x0004_5_x0013_0A_x001D_ò§4=0A_x0002_Û^¿â/ACáî&lt;B0A¸è[úJ&gt;0AÀ(Å_x000C_=O0AÒÏÊß_x0013_U0A@j,°0A_x0019__x0010_Hyø0A3ªÓBÇI0A½{_x0011_× 0ABDÇþ«0AF_x000D_n6³/A(_x0014_[70AØ|Ñ`¶´0A_x000C__x0019_wnæ/AÌMy¨k¨0AÎèÄ;_x0014__x0003_0AÐ]y_x0003__x0004_¹_x0005_0Ar/|÷¼0A¸QÃ_x001A_0AX_ro.0Aî{t_x001A_ &lt;0AµÓ¡5	0AÈþK/A_x001F_öÊÑ_x000D__x0006_1AÇÙ_x0002_0A_x0003_^+_x000E_I0AWÆVgG 0AÀßLÂß&gt;0A©l5_x000C_0A¾1DÑ70A¤_x0011_^ID70AfRVÑ¨_x0005_0Aýq Å30A{½øÿ/AÀèÝ°@d0AÇ%«©ä)0APÇ_x0018_Íâ0A*y,ÕÔC0A¥ÁKN[D0AI_x001A__x0019_ªKj0Acò'0A«I_x0005_*ç_0A[_x0001_JòÕ0A¸ËÓên0A:Üõ®0AFä_x001F_þoW0A_x0006_É±ï_0A_x0016_hÿ´L0A_x0002__x0005_MÐ°)å«0AÙëXÝÆV0AÚý_x000D_¾$U0Aw|dÂc0AdÒ|þ_x0016_J0A_x0012_;Üh=60A_x000E_ÞX6¸0A±ée+O0AÓÖûaÐ.0A_x0015_dNÌ_x0001_0A&amp;SÐ_x001E__x001D_0AÆ=T,p0Al¤^ü_x0013__x001F_0A¬ªU£­0A_x0018_íÙK®C0A6_x0013__x0006_*%0AK^ÖÀ0Ap+°M«0AÜ_x0003_¯Í/AViíN&amp;/Aö?þh"L0AQ;_x0014__x0019_´_x0018_1A_x000F_ì&lt;_x0007__x001C_#0A8_x0017_'31A_x000B_Bçäu0A$¾ü_x0017_b0AhØj0A÷[Ì&lt;e0A¾ÖÏ¿?0Aû'Î©î/Aöå·I_x0004_0A_x001B_¦ý_x0002__x0003_¼0A5Ch÷_x0001_0A¿\3ÌH0A_x001D_[gIK0Au{PHí(0Am _x0013_¿0AB»Õ3^C/AFÅ(]C0Aæ6p_x0008_ó/A¢tÊ_x0011_K0A]w2_x001A_0A"I6,Ë¶0AhÔ[+S0A]ÓnØZ0A(:4Ñ	|0A®_x0012_e¥Åc0A ÎCA0A·ã0_x0002_¨Ò/APíRÂ0A\õ	Ø®0AùøÞí2Â0A_x001A_Y_x0007_¦v&amp;0A_x0006_6»_x0016_Ð0AlòóÉ2q0A_x0005_7ì¥g0AöEïÕßh0Aý­]Ù60AÓÁÃ&gt;0A^:%õL0A~ém_x0005_0A	_x000E_Ù¾¿0AØwBE¤0A_x0001__x0003_ßê¿_x000B__x0014_ /AãNÒ¢ü0Aò%±	i0A¢0nïï0A_x0004_³_x0018_¨&lt;r1A_x0014_jÊ7¥B0A©«Æå_x0019_0A´YñÈÀ:0AÚ|#áõQ0AÝê¦þZ_x0002_0A_x0007_MöÜO0Am_x001E_3-U0AZl_x0003_-~0ANºc_x0012_}^0AJüX¯'_x0007_0A ÷ã_x001F_n_x0011_0AöÎØæ_x0006_G0A¤ó~àW;0AºG3Áñ§/Aòe_x0005_&amp;¸0AÕ Aÿw0A7_x0013_ÜF_0A-l_x0013_ ml0AnRÊamÅ0AÓÎÅ_x000D_G_x0019_0A]_x0012_â_x001B__x0019_0AÁ¶_x0011_ê+0AâÀ¨¿Z0Aõ_x000F_S|0A¶¡®½_x0003_0A_x001A_ù/_x001C_.}0A,»È&lt;_x0001__x0003_p_x0006_1A7»Û%/Aýx´ÃËä/Aæç/pd=0Aær_x0012_p(0AuÆ_x000E_è'0Aº\m_x0014_0AÍ5_0A_x001A_!p_x001B_N0A:_x000D_ç##­0Aäõ Ôù0AL§_x001C_n	0A8íµ0A&gt;}_x0010_C¸º0Ahöe#ï0A¬¬_x001C__x0016_ð'0AIõÕ×Ö/AÎa£%0A­_x0013_»î_x001A__x0019_0A_x0001_D_x0012_|Æ0A4]_x000B__x001B_Ú_x0002_0AtõY_x0015_(0AÔa}µ0AÑÌÓî«.0AäY¢­0A¨Rc0A=_x0008_.ly0Aj·ðÿµ0A&gt;_x0018_½_x001D_å0AM{¥{0A,¢j~s0A&lt;ãáB²_x000C_0A_x0002__x0006_[l ¬k·/AÄh0_x001D_0A¥	4çAº0AÌºiu0Aª6Re0AÎ[Gûá©/Añ_x0014_ÛÚÆ_x0001_0A_x0005_Hï¼0AêÇ^3x|0Aíµm&amp;5ä0A/9ð¬â0A¾ü_x000B_YsL0A_x0004_Gà#ºõ0A£ó_x0004__x000B_'0AÞ~h¡p0A_x0004_ÆÒ_x0017_j0AåÄõØ_x0014_Z0AÂWµå/AFPQtÕ_x0003_0Al§gzXo0A8|_x0006__x0016_§0A["w9µ0AaÊ	Dh0AÂK0E_x0002_0A\&amp;à! 0A_x001C__x0007_a_x0018_xf0Aïí6s0A_x001C_¡²µ0Aü¾oÂ/A©6G`80A_x000C_hê_x000E_/0AÐG_x0003__x0003__x0003__x0004_Æ0Aú&amp;=ú}!0A+ÌYØØÙ0A ov0AäÙ _x0003_ë_x000F_0A^ú¯h/A'Ëý­0Anç_x001C_¥S10AÍÝ1@·0AOúJ¥ý_x0001_0AgÃr®0AñDDÒ8Q1A?û¶yQë0A5®¯_x001F_»0A]_x0003_Ñ_x000C_)|0A[üæì´0A¦ú_x0001_eù_x000B_0Atõ¢°0AVïê~;0A_x001C_+½ÊM¸0A_x001E_9eä·0AÐlÒ_x0011_ÿ_x0005_0Arß_x000D__x0015_í/A£_x0008_í!I0AÖwL_x001E__x001D_Ñ0AÄ³lÏ_x001B_!0A×Sý¾_x001B_0AdæínIþ/AMó_x000B__x0002_½0A+ÍªF¸g0An&lt;u_x0014_40A¶2_x000C__x0005_=0A_x0001__x0002_-&gt;zï{40A¡8ðQëó0AAÍ_x0008_¼0Aq_ë3²f0Abà§¯C0AQâÛ¿Ú¼0Aá÷¯&gt;;0A_x0012_zå±È0A¾Be_x0010_a&amp;0AÀ_x0017_0A_x0018_;ÇO}_x0015_0A_x001B_×÷¦Ë_x0008_0Aðù/¬0A_x0007_L_x0006_©%°0A*+T§¬0AÈ_x0016_ø_x0011_0A¬tQó:20AøTSýÄ0A0ÕP(%Ú0AHðúp#Z0Aþp+Ê#P0A69s@Èx0A`{o$×50AÙÛ¡_x000F_S_x0003_0AVï±l0AÊï&lt;ud/ABA#ÝOè0ARÒ_x001C_&lt;N0A¬%ï_x0003_§_x0010_0AÛ°K0A_x0005_böRY\1An_x0002__x0004_²r0AuPëõ:0AõÀ_x0004__x0001_n0A_x0012_Îk?!0A"..Ù0AN_x0017__x0003_½@0A~Tf_x001C_5i0A_x0018_^©u¡³0A¬ù_x0012_$Ev0A¾"$e0A_x001B_ßö_x001C__x0002_1A½¼__x000C_r0Aüº°Z_x000E_0AyB4êy0A_x000E_DR&gt;ª#0Akýc¾?0A¾_x000D_¿{0A=õ_x001A_cï0Aºé­èK0A_x001A_TÈ+@0Aì+NTë0Aö6ïÛ0AõÌ%(wA0Ar¹Áºì/AE /ø_x000B_·0Ah^}0Ab-x"0AÐ)¶hP0AÍn.d0AÙ$ðÏ¦0Aw_x0012_¥_x000E_ý0AØ³_x0003_Í0A_x0002__x0004_3&amp;_x0001_kÌf0AhI_x0003_l3n0AÀËßE0A*_x000B_¥¬0A}!s\p_x0008_0AçXhm_x000F_0A²Î4'_x0005_0AvE½l§0Açöh0C!0AÈf_x001A__x0017_â/Ak&lt;yæJ-0APx_x0010_Æ_x0012_0A53_x000E_âÈ_x001B_0AöÚ_x0011_ðl0A_x000D_úñ&amp;0Aß¨ì±0Aÿ9b]K0Am¿hõ·0A¢SVÞz!0Av_x0017_¡0Aa`ÅN0A_x000C_O_x001F_ü^60AO²¬e70AO_x0003_8RpÐ0Aê_x001A_¼ßú0A8Ç¾®GÖ0AÀ6¸_x001A_q0A.\ä0Am_x0010_]y&gt;x0AøÖÄQÜ0A¶=ï_x001D_Ã/Aøï,_x0002__x0005_©0A§£§ÞÑ&lt;0A_x0005__x0015_qê_x0018_0AaÛû_x0013_0A6°ö`0Ai_x0011_?l_x0014_ì0AXB¬è;0A_x001A_Iº_x0004_=p0Aiº!_x001C_¼/A_x0001_·=_x0003_0A_x0003_¯FHS_x0001_0A@^Ý_x001A_0Aô÷'o10AìÌ_x0012_ç%0AjYéE¤Ü/A_x001B_²Å©Gh0A´a¨p_x0019_0A0Â×Êå/A¶%è¹ª0AK_x0018__x0008_PøË/AßoÄ5 0A_ÀõÜ_x0001_%0AÀYWH{0A]_x0006_/M©¨0A\­eÓ¾0AVpë.E0AWÚ_x000C_;Ò0Aî?_x001B_/¨0A\¾ï&lt;_x001D_0A%¯Æ!#0A_x0018_Êï_x001D_¨X0Ax	Ïâ_x0010_¾/A_x0004__x0005_^«$Ä9;0AXºÂç/AØ^_x001F_ßC_x0014_1A_x001C_Î+ r_x0017_1A_x001A__x000C_ägf0A_x0006_òîºx£0AÓ¨_x0011_Ê20Aí_x0015_å50AR¯.ÖÍ_x001C_1An^_x0003_WÁ_x0008_0AüOs_x0017_=\0A"P$Á¾Ô0A¶C*ª4d/A´öî½H0AªþNRV0Aelö_x0001_8Û0A(ú:^_x0003_0A·M0A&gt;V'Ê_x001F_0A_x0018_8ÖÛ$0A9_x0003_âÛ/AÔ(üéó/AºæMª­0A.ãéc¿à/AÈyYö­0Ai!w¬î/A&lt;_x001F_¥vX0A(Ï@û_x001C__x0016_0AÆ_x000D_ódÔ\/AÃ._x0005_Å_x000B__x0002_0A[_x000E_uEÐ/AÖ±_x0017_á_x0001__x0007_E[0AF¬¨_x0005_Úy0ALaK0A&lt;Ug0AÖöÑ60A_x000C_5#Ë 0AÊ½Ló*¨0A»ÇaÇué/A_x0011_^_x0019_LZ0AðÄXÂô/AJnû_x0012_0A_x001A__x0002_XÞJ0AøñJjêw0A_x0018__x000C_?ÏÄZ0A¸+´)û_x000C_0A"¼&amp;×¯0A*_x0001_ül·Ö0A×ýÙbe0AË8Ø&gt;×Ñ0AÈ_x001C_p&amp;_x000E_å/Aþg1ÂÕ/A_x000E_JØ&lt;(0A _x0006_¨_x0011_3(0A_x0005_æÈág0AÂ½üx_x0004_Ä0Af±ßu°0AA1'ò_x0012_0A.IË±_x0004_0AO/üÑÇÜ/AÜÁ)±P0A_x001A_áâ°u0A_x0003_ÖÔÞJ_x000F_0A_x0001__x0003_´-JM_x0016_0Aaº:_x0004_È_x0017_0AäØÇ~v.0A¦Xn°ËG0Aú:÷3&amp;z0A_x0002_CÒíûî0A²¼SÃ-)0Aô%¤:/AÒ]_x0015_}w¸0AÏùi_x0019_0A_x0011_ò_x0011_:-%0AÉ}zk³0A:D©õ\[0A2"§8#¯0A¾ã4ï×_x000E_0A&lt;ÍËt?0Aª¨¶~_x000D_0Añc§_x0006_0Aø=½_x001A_0AÕÇ¢¯µ0A*á*Q/[0AÒæT%·"0A4ÅâÕo41A_x0006_uEj_x0019_0AP_x0015_/È&lt;B0AN3Ñ_x000C_|0AÈÇï_x0011_Ñ/A_x0016_5½áü¯.A"yXó=0A(	`_x0015_¤0A_x000E_L/±ã¤0A¿¶_x0018__x0004__x0005_hp0A 9Ùx¥0A@ä_x001E_3J0A[,B_x001B_¯/ALíêBªF0A¤ !¶±1A¡qm0A_x000D_ù¿|ä/AúK_x001A_§_x0012_0A_x0006_6&gt;j_x0001__x0003_0Aeg¼.AÜ0Aö/7×¨0A°_x0017_Þ¶X0Ao¶GFH0Añ+Çá:0AÏµÇ¹0A_x0008_¨°+:f0AÁqc_x0003_A¤0A¬_x0002_M»¡0AÆk=*70A_x0012_)"öX\0AÉ_x001A_Ûql"0Aî_x001E_ÑÑ0AÕ_x000D_Í;à0A²JxÇ.0A¨þ÷·0AEï_x0011_|{0A_x0015_¨áäx0ABW_x0008_vã%0AÜî*_x0013_-0AÆ[?6ã/A=ûåÜu@0A_x0001__x0003_¿_x0013_£Ûµ¯/A_x0012__x0002_Ù{Bd0AR4äÅl/A÷MúäW0Ap_x0001_@¨Â0A¯¶7¥D0A_x000E_e}ïí/A£_­ô0AÑJ_x0012_í½_x0006_0AÞnòÍ/Ag¥ú5ï`0A&lt;´_x0001__x0018_ 0A¼)ðÅ«/Aº®9_x0018_TX0A_x001A_&lt;ê]-0A_x001A_jj¨0A£]WÔ.^0A$øTâÍE0AÂÛÍæ30AS¡sr0ALÌ`³/Aò_x001A_ ØO)0AÀºÞ[½0AÔÖ¶V/_x000F_1ABû~{¼y0Ad~Ñz_x0013_ã/A_x0008_"vbþL0AµÊ¼0AZ_x0001_j2+_x0019_0A_x000E_A¿{-ù0AÚË¹6o(0A_x001C_áµÞ_x0001__x0002_\0A¼jR_x0011_0Aä3_x001B__x000E_g0Aàý_x0016_0A_x0006_¨¶±0A _,_x000C_´0AN9_x0014_11Å0AD,F0A5ÂC\0A_x0019_Lí¥à0A.ú_x0004_:;0AÀ&lt;ÿÂÙ/AøP%³'0A'_x0010_	e0Ak_x0002_[bÙ*0Aµèã0AuÞ_x0019_Ä£0AIE0_x000F_c0ApèAENÏ/A"°KÇ¡_x000D_0Ae¦_x0011_Ã_x001A_1AÞGlÉ_x0005_0A4xãB70A¯_Ý¾O0A6õ_x0018_«§/A&lt;ûø¤ð/AÙ$^#_x0014_0Aºk\_x0016_\0A|²_x0018_K0A_x0012_åy=Ä0Añ_x0008_eåUs0AÀt¾xâG0A_x0001__x0002__x0012_ýàë¿0AbD9QË7/AÏ¸Ô» 0AB_x0006_A¾&gt;0A^æºHV0A=ä=îH0AÕö_x001C_Õ_x0013_¤0A¤_M`_x001E_é/A_ùº_x001F__x0015_0AF&amp;Æ_x000F__x001E_ 0A_x000D_ËlÌ_x0013_0A¬hß_x0012_H³/A$_x001B_ Æ·0Añ7þ¯¥&amp;0AóþN¨_x0006_0A_x0005_¥)§x0A_x000D_p¾ü.r/A|ÒÎó_x0014_Ó0AUÎ_x000B_æ/A£_x0011_£_x0010_z0A({Ì¦!÷0AûÎ¤O0A®_x0013_X µ_x001D_1AòY_x001E_'&lt;0Aè_x0006_[_x0001__x0006_80A_x0004_Q7*ªm0Aï&lt;_x001B_ÿ_x000B_0A¤W-_x0012_H0A³Ålg_x0010_X0AÆ&lt;}îí~0A°nmJØ0A¸\_x0002__x0003_G¥0A_x0003_¤huT_x001C_0A¶©¿Ýqê/A2iößV0A×_x0013_­ë_0A_x0004_ñkf0AÝ¾_x0015_Ë´0A,Hk_x0012_Q0A_x0014_¾æÍ0AbiÕGm0A&lt;¶aê_x000E_0AÔÓ§á_x001D_0A·]_x0014_Ýâô/AÉ_x0003___x001C_&lt;|0Aóé7d_x001B_0Aþ$Û^ÂØ0A"ÎÁ¦&gt;[0A%å/{_x0001_1AÜ_x000B_+mê0AÖl¦_x000F_zè0AØ¢C­ÎW0A¾¨_x0019_è_x0014_0AÝ0øã_x0017_0APà2Æaº0Ap¾*¤50Aê_x0006_0AåTÒym0AuYc&gt;/A0ªÆú_x001B_~0AFã0AÂH_x0008_¶_x000C_d0An'ÇU_x001F_0A_x0001__x0003_Àx"U¹90AúÂ;b_x0005_0A_x000C_¥à`­0A÷±¤Và.AL§Í¿(S0A7GÇª0Aªorw³h0A¿ÖZX_x0017_0AdgôCr0A_x0010_¥3_x0016_S0AÎb)4ÓÙ/Acý77H0A¶ x_x0003_J_x000B_0A_x0019_Jfmý=0AÍ&lt;_x0019_Ëú_x0019_0A×U"Ø_x0014_0A®¼Ä_x000E_²E0AZµª)ÊS0ALw=N¬_x001C_0A_x001A_-_x0005_õn0A=(;q90A{ø4¬_x000E_]0AÈÁ´Ëôë/AmÎ__x0010_B/AFRX¦	_x0019_0Aªñ_x000B_0Ao/á2Ï0AØ/5ì0A¬_x0002_Îx 0AV¹Í=ï/AîMêö+0A_x0003_Uv_x0001__x0005_Vm0A,R·_x0006__x0004_¿0A«æß´0A¬­?er0A(^y÷â_x000B_0A'«í¿Ã80Azô)Æ~±0A^YºE¨¾0A\G¦^¿~0Aº:_x000E_T_x001E_0A_x0002__x0017_Ï¼_x0006_ú0A|n=6q_0A:eáÍ0AO_x0012_kT0AµÅ9;0A_x0008_J¬wÞ0Aû_x001F_Þ,_x0017_0AäÏþ'}{0AHÀT_x0003__x001C_0A¾%ÈZJ/AÚ0p'A0A_x001E_jD±ú0AbéØ_x0016_8_0Aã_x0007_¥'_x001D_/A¿¥Nç_0A8!_x0003_)²0Aô;C_x0018_80A[4Hroq/Ar_x0004_ÃyÓ0A­_P±ÃN0AbÀkÈ'0Aî\_x001B_B_x0004__x0017_0A_x0001__x0002_8_x0004_tM\_x001A_0AH£þ·X0A_x0005_éè]_x0006_ã/Aµ^în[Î0A©B2T&amp;Z0Au$lbK¶0Aê_x001A_3ø]0Aa_x0005_zÇs!0AÎÎÙ½£0A©X3è_x0011_0A²õË}_x000D_0A_x000E_îÀ@-P0A°Ðf0A{ÖÆÞª0AJR1_x0007__x000B_q0Aûzr×_x000B_0A*_x0011_vÅ^®/A`9ÌWos0Aö¶o¯Ú10A&amp;,3¢?0AüTcK«0AjHÐÇ+0A¾Â½´30A_x0019_G_x001D_²0AfÝ_x001C_U«@0A_x0003_W{_x000D_Ì 0AL(×Ï¾_x0005_0AÖÕ7ª¹"0AÙ|Sf_x0016_0Aó^u¶ïä0AòÓÁC´Ä0A &gt;·Ê_x0001__x0004_l_x0012_0A_x0018_Ý¢_x0002_¼*0A%% ¥^y0A~¼_x0003_=¾ 0A_x0004_¯_x0016_Î0Aâ±i|0AÄ_x0019_Ê_x0013_î&amp;0AÊì%Á&gt;0Aÿ[¸ø	0A³1@0AÆ¿	g_x001A_0A¾2ÊK¼_x0017_1A.}Ä` 0A/_x0010_§ØÎC0A_x000B_ÿ_x0012__x000C_À0AJÅ©_x0003_ê0A^UÁg6+0A¬5QYk0A¸jýúî0A¨Ðm°D_0Az_x000D_©ð=Ø0Ak_x0012_ÌRV_x0013_1A2âÙÔD«0A²ù_x0015_ÕPÉ0AhÒ½_x0014_0A_x0011_5_x0012_ÛU0AX­ÃBc0AÞñÌ,0A_x001B_QÆ_x001F_ô]0A^@%/cY0A~&lt;î_x0017_ä¼/AôÞ(w0A_x0004__x0008_¨qXüÏr0Aú$-0A_x0001_ê#Á'{0A_x0007_¢­³0AÇ¸zÍ0ADPY0AC{*¶	_x0007_1AHÍ7Û00AÞ&gt;c³Ä0A_x0002_iz½0A_x000E__x001D_ïÓ_x001F_¯0AXüÂ_x0015_kÕ0AØ¬Ö0AL¬½×«0AÚ¨ÿXy0Av|èUÿ"0Az_x000F_G_x0013_0A9ñ',j0A?_x0011_¸ý e0Aê_x001E_ó»230A=¦ÕÃáK0A¶8¹äÒ0A_x000F_£3_x0006_6,0AÆÅÒ_x001F_òÏ0Aú¼_x0012__x0016_ï/A¹_x001E__x001F__x0005_S0AßAz_x0004_;0AÐ_x0003_¸¹J0A2 «%àÐ0AH¨©10A­A(JÐ²0Adá¸_x001D__x0003__x0005_Ý0AÊH)_x0005_îZ0AHÓ²)0Au7BC_x000C_e0At	ë=§0A¼Æªjõ/AÎ_x0003_? ¾0A&lt;Ø&gt;ºb0A§5Ä­OÚ0AâÔ_x0002_W¡_x000B_0AúÑ'l0A_x0004_Ã r_x0012_?0A¯ó_x001E_&lt;i0AþñQ(¤Ù/A´d´E0AÊÃ_x0016_ÆT0A_x001E_/Íñª²/Af²&lt;8¾0A*Ï_x0003_0A^_x0012_Dß _x0001_0A6_x0003_@gh_x000C_1AÜ\lñ/Aá_x001D_`dÁ/AÀ_x000E_É|4(0AjÒz9û_x0016_0AêÕf^%0A`DªÅØ_0A_x000D_ñNè\0A/-_x0007_-â0AÌ[_x0004_(w0A_x0014__x0019_èÿ_x001F_1AÄ¦dn0A_x0003__x0004__x0018_|_x000C_¨-J0A_x0010_=fJ0AV×ú~+0AS6_x0002_ªA0A¢Ô§I{0A_x001F_Q_x001F_Æ!0AiÉøRsm/A_x0002_LG«ò³0Aû _x000D_Úª0Aä_x000E_jV·t0A'gcpi0A¼WïÞ00A ^Í	Í/AVî70A¿D«æ,1A×¡U¿90A_x0002_z÷¢ð0Aj	~'¨P1A`ÛéFÊÏ/AU¼/Ô_x0001_1A£H"`ª40Aw_x000F__x001C_(_0AÄÀêÇp¸0AXÄôbÈ0AR?Ù/Ad`Üaz20A?ï¬l¢r/Al&gt;6¢Ð_x001B_0Ayî_x000C_$R_x0015_0Aô5í"_x0008_/AXKVQQ0A£Ñ_x0002__x0001__x0005__x0008_I0A_x001E_,å _x0003_g0AÞñJ²ã/Aøá¶øM_x0003_1A_x0006_èy_x0003_0AÇa82Ò]0Aà¦%øÓ®/A_x000C_KÒêem/A_x0001_I²!Ì0Aà_x0010_ÈýP®0AþP&lt;EL|0ApÄ2Blm0Að«æ_x0004_¶0Ad_x0006_0A_x0017_._x000C__x0003_EE0AÄ3_x001E_"0Al¸_x001E_H|_x0012_0A_x0014_¢Br	ä0A¦Ûm70A»®í_x001C_é/AÐo A0A_x0002_[_x001B_ïq0A]( _x001D_0Am¸_x001B_¥0A9_x0002_é®µ£0A8ém V0Ayæ'¡&gt;y0A¦PÓ¿S0Ah_x001A_¡_x000D_k0AÜA_x0007_vv0AÚè³R:;0AäÙy0A_x0001__x0002_õv_x0003_P0AXDN+©0AÀf=ÑÖ/AÒXÝÉî/0Awk¹48V0Afö'_x000E__x001A_0A¨¹°¬_x0008_z0AêÊ¼&gt;ô/A¦ÌlÁ£]0A^'8n _x001C_0A gÜº³Ê/Av¥8ÎÊ0APº)X_x0005_Ê/A\À_x0019_"Í0A~«Ï ¹,0Abã_x0013_c÷ÿ/AoÂ¬E0A_x0018_º_x000F_Ðs&gt;0AËÍìÍ+1Aø_x0017__x0019_,a0AÖ9ù3ri0AÄ?_x0003_ôb0AP½ä_x0011__x0010_¸0AàìÁ&gt;`!0Aî+QþRo0A&gt;ÐSÚâ¾0AÐ»i50AF /·sn0A¸È¨Ç¨Z0AF_x0011_µ0AE$¼ù_x0017_0A3ÈN_x0001__x0002_ÿ©0Aª¶ ³þ/AÔí!s_x0018_0A}a_x0019_0A,d)IH0AáÏh}ù/Ah6ò_x0018_NJ0AB_x0006_ºÆR0A?ILá0A§.q{0Aüü_x0013_n_x0014_n0Ao¹"q¦c0AQÆZj¶¹/A#Bm_x000E_2V0AF£ó_x0007_l_x0006_0Aô¼¼àñ0A+Ô[C(_x0003_0A_x0007_Æ_x0018_¬0AÃg¶_x0017__x0004_0Ax;Ýù§:0A_x0017_%À_x001B_%0AK&gt;a÷í¤0AÞ,fCÛ_x0018_0AøS°_x0013_ä²0A7%_x0004__x0002_¶Ò/A^Ç«_x001D_0ARr_x001A_×[0A_x0016_}æ_x0005_0A«_x0006__x001F_dÆ0AY ½_x0002_30AQòýO0Ax!_x0002_QéM0A_x0001__x0002_*_x000D__x0017_Çn0A~Z?óy50AðÊÊ_x0018_10Aß_x000F_ãÆGØ0AÇ_x0004_PXÊc0A(Ìfg_x0016_g0AæL/&amp;Ù­0AÀÙ¥	m_x0012_0A_x001E__x0012_2_x0013_Þ_0Apïþ_x0006__x0019_®0AGáÆ_x001D_Y0A`CâÝel0AyèáÙ_x000B__x0002_0AÜÌ_x001C_¹_x000E_0A¤÷·2M0A_x0019_x_x0010_!½x0A_x0006_Õw­0A~kãß}0A_x0001_Óåþ90A_x0018_:_x0014_¡0A¶s1º:¹0Aýÿ_x0012_È¸:0AXÉØýUñ.A_x0010_*ì«¹0AàWª÷³å0AXÇôo0A_x001A_¦6þ.1A,ºÃSvÉ/A½µéè£0A_x0018_*Ðû1Ã/A±°°Ù®0A_x0008_¦G_x0001__x0002_	0A¥{s¤ÝÕ0AXå@yvA0A7Ã´u@0A©hZ_x001D_±_x001B_0A2Ön0A=]7ÙÌq0AqèÄ'0Aæí_x0003_0Aòð¬_x0013_I[0A×÷j?0A¶ÜWkw20AÚçq0AlòÊ_x0002_y0A_x001F_Ä/©à¡0A4_x000E_1=Í0AOîJ¸]0Aº [TèE0A¨cÀ×G\0AQ&amp;VØL«0A¦2Pr!Õ0AÚ_x0008_õ_e0ADsxhe20Aèé½zýO0AäV_º+Ä0Aö_x000C__x001B__x000C_«s0A·5Ç¶É_x0018_0AhWwLá/0A_x0018_É­SPÒ/A_x0006__x0005_äÝ_x0012_L0AÂ[ÇÁB%0Aâ9å/»0A_x0002__x0003__x001C_Ë¿Üì&amp;0AÃ¦ºMÄc0AÎ©ùçp0AI.ÚÔü'0Ap¤Ó&lt;Q0A^nº?_x001A_|0AW@Ç_x0017_HÁ0AV®:þF0A:k&gt;ô:0A_x0014_\ØÆUl0A.np8×0A6i_x001C_e0AÞZIø0AµÑ_x0002_i0A`T_x001B_Ý0AØjE½b§0AÆ+æs0A¤_x000D_)Ô_x000D_0AÑ_x000B_Òiì/AÕccÐ_x000B_Q0A_x000E_ÁâòÏÂ0Axv_x0005_­0AÕ_x0006__x001F_ð"0A_x001C_Õï_x0016_70ADE00AÞ_x0014_vuÚ/AÖ_x000F_M_ëä/A^îÿ&gt;_x000B_0A×´_x001E_x0Am_x001B__x0001_;0Aâ_x0007_S_x0010_,_x001A_0Aë[[_x0002__x0006_ë_x0010_0A_x0002_Ìõ_0AH_x0003_É³\0AÔèlió_0A ÃÐ__x0012_0A`¢_x0001_ñ=0AæÝ_x001E_[0AÿI Ùæ0AÆ6.@b\0Aaéd_x0006_40A"oÌß_x001A_0A1Tà³_x000E_0Ad¨pcv¥0A ëÃ)+40A®Ûðäy]0A|+íK_x0011_0Añ`_x0003_QM0AÃtaGQå0AÈ AU0A@Xê_x000C_×0AAuä¨V00AºÕ_x0005_Èÿ?0A'rußm/Aïèé&lt;FC0A_x0004_û·¶d 0Aék¨Æ%0Ai¶_x0013_m0AÞN¼é(F0Af_x001D_!l0Ap­ïGæ_x0008_0AL´ºHi0AGë[Wý.0A_x0001__x0003_ìT_x000C__x001B__x0001_Ý1Aa¥»[}©0A8_x0013_-D0AN]¿þý/AsûÌ_x0014_0A_x0010_Ëld0Aß«_x0015_¶0AÆÃSä_x001F_0AFZ®Ö/AÊItÝ80Aæ_x0014_Þc60Aj_x0018_yvt=0AF®òN_x001B_0AØ­bþÔ\0Aè(_x000C_0A%e¸Ú)H0A3£ò_x0019_'R0A£¯¯c0A_x000D_r_x0013__x0012__x0001_/A¢XE;Wõ/A«ÌÁP÷#0A­`*_x001E_\N0A7ÎåtèO0Aº_x000C_'ÛÕ80Aºâím10A_ýËÂ(0A_x0008_)ÂO°_x0019_0AØòÈ_x0003_0A_x0002_eçÍ_x0016_1A_x0016_0ÄØo&amp;0AÂbÄàÑX0A_x001D_ð_x0001__x0007_4;0Au{_x0003_Û¥/Aw¤à&gt;0A§ôÌ«Û¦0AA÷00A_x0003_ãß0AN5W_x001A_¶0A¹×0Aó²çû:Q0Aê±50A_x0004_O_x000C_¡0A_x0010_Ó¨k/0AB_x0004_wkK0AÚÚnÓ/A÷ Ï*m0A_x0008_'_x0012__x0006_]0A*5è_x000B_0A­-i_x000E_ÙT0Ajû_h_x0018_y0Aí°3Ã½y0Að_x0001_-£0AúÚS_x001B__x0001_1Að1$$EI0A_x0008_àn0A¸áúó_x001F_±0A±YFÃ0A_x0004_ÂóE_x0002_&lt;0AªU@Ü_x001D_0A_x0014_¸u_x0015_K.0A4öV	x0AïÖ_x0005_!_x0011_%1A)â(_x000D_$0A_x0003__x000B_½ïXáº1AJÅø	0A8'ÌÝ0Aà÷x¿ê40Aíle0A_x0017_¬&gt;_x0014_DH0Aö2pß%-0Atã ¬_x0008__x0006_0AAëÀªF0A`¨!G_x0007_Ù/AmÁ¢w_x0005_T0Aº~Ö_x0019_1A_x0001__x0013_çÅX0AtÿËµR0A_x0003_ü_x001F_½+&lt;0A*_x0004_7D°0A$¬qó/A5Ý¥É_x0005_0AÊÆ'±D0A_x0013_e|¦±_x0002_0AÛËB¨9f0AªhÌH4Â0AÒÐ&gt;½]i0ApGr03T0AúþìÚÂ0A1ÖÐ 0A|¼©r0A'÷zX20A_x000E_·_x0016_{Î?0A[ý_x0010_Ñ0AÊrJòk10A¢¶×_x0001__x0002_ÏÈ0AL8û_x0013_É_x0015_0A_x0011_¹_x0008_&lt;ß0Aª_x001A_á9ò_x001D_0AÌÓ~@_x000D_0Aëøòfo0AF|&amp;A²a0A_x0013_ÖPxx¯0A_x000C__x001F_ìÿ¡!0Aíú%¼_0Aa½ÌýÀ0Anöö8L°0ApÙ_x000B_ò30A_x0008__x0016_&lt;0A_x0010_Õ_x0015_J_x000B_0A'g_x001A_Â/A0ü!Ñ_x0002_p0A`@a0Ab÷Ü)5S0A¢_x0001__x0019_¢/g0AµÌ_x001B__x001A_,×0A½_x0017_¶_x001D__x0019_t0Af1q7_x001E_n0AEqb&amp;@ä/AÞ"nA0A_x0012_à_x0001_´C-0AajÔ0A8ýãU^0A±þm0A¨#_x0015_)ò0A­;?7Kh0A(Qg_x0014_d0A_x0001__x0002_DÁÐÿÔo0A_x001D__x0018_u-ãà/A_x0014_c¡"0AééKû0A¾¤7yz&lt;0A¦v_x0015__x0014_ Ô0AÐý/ñ0AgåG$`0A »®-ü70A_x0018__x0016_mI330Aøíq(+0Ax&gt;&amp;ët¯0A$×åîaG0A_x0012_~çéã0Aö%M%Ù0A0j«Ú_x001E_0AHÜ_x001F_´10A=ì2Î0AØúD1Ã0Ao.ëJ»D0AÚ¯_x0004_­ØÉ0Az³_x0019_UÅ&lt;0A¿nÀyBç/Aº@'(+;0A_x0018__x0019_®Ú/AøaÆ?F¦0AöÉK/0A*&gt;~G_x0005_1A_x0004_*3àÆ0A_x001D_&gt;aT_x0016_¬0AÀ¤¤wêÚ0AðÍ_x0001__x0004_î0A¬XxòÏ0AösÍÁCN0AÀZ¨_x0006_Ã/A$~FûÐQ0A_x0014_â]_x0013_T0A#B¸_x0011_¾0AÎè_x0019_*0AmT_x001B_§_x001D_0AQl_x001A_¬o0Aü^_x0010_dU©0AéÂWé 0ASÙ|_x0005_§_x0011_0AÄuiKÄ0AÃPã0A_x0018__x001A_â`_x001E_%0A"Â=Fb0A_x0011_Iº[60Ahî#êLS0A|¨ r~u0A(_x0002_S^êS0AÐKÜS&amp;º0Aã@`2¼u0Aòq%¾²v0A_x001C_íú_x0003_0Aè6D_x0016_e&gt;0Abæ3P&amp;0Aé_x0008_êD_x000F_~0A`?¶Qõ³0Añ½9iõ×/A.ßòH0AA_x0005_"_x0016_0A_x0001__x0002_åd0A«§ Ë3§0AãëaÜÈ/A4_x0003_ÍÝ¤f0Ah+ØÿX0A +©l0Ads#_x000F_ò¯/AVq_x0015_[r_x0004_0AþÝ_x0012__x0010_n0A}ÉâaY0AíÑHb81AQ@uØò¥0A*_x000C_º0A£up_x0005_¬0AÄA_x0002_´n0Aø_x0015__x001B_wYs0AÃªB±l0A×P¬½í10A_x001A_~¼D½0A_p ªª0A_x0016__x0005_=OP_x0019_0A_x0001_ÂW`­°0A_x000B_VöÃ#0Adë4ø_x0011_¢0AÔôvåØ+0AÒ6åNº+0Ah_x0016__x001A_ó©0AÊ_x000F__x0012_¥p0AüíYJXL0AFH`B*0A_x0003_[ùâ0A&amp;áå(_x0002__x0003_ 0Aù*ëp0AàÆð|Ç/Ajõ_x000F_[B0A·â`n0AL#!R0Arýé_x0011_u0A)f©·:0Aï®`R_x0007_0A7öØ BS0AºPYS0Aÿ_x0010_j_x0003_¼Ü0AX*û@_x0004_/A³_x000D_cQn0Aæ_x0001_j5¨Y0A¼_x000E_À½@q1A&amp;%£ØPt0AßC® ìË0A`·ãÕV10A:à_x000E_ÇÈ0A,°b^n0AIé:De\0A.a7L_x0002_#0AÎós&gt;½`0A´_x001F_e4ê00A;]kp!0AàeW_x0002_ã;0A#"`0AKFa§ÚÎ0A^ÿåéò^0A;0 _0AuÇ_x000F_"0A_x0001__x0002_éãX_x0003_{&amp;0A{_x000B_þ 0Aö µ}0A¢î_x0010_»(O0AòSìsG%0AwY#o20A£7_x0016_wK0A§6ÉOe0A¸_x0004_oÊU0ApYµ/A`J+0AöØ_x0016_Äf0Arñ_x0013_Öy¾0Aÿªpâ`0A4i_x0011_î¿ú0A_x0013_sT`æ=0A^îo÷A0A4A$Ëpz0A¾Bì~ûw0Aépq/¹0A!J_x0012__x000C_³Ü0AàS"4j0At_x001B_\_x0014__x000C_&amp;0A_x000F_³_x0016_PÐx0AîÀ¹Õ_x0005_&lt;0A_x0019__x001F_ iÕ0A2îê=Qp0AÛsà0A p_x0007_Ú}@0A_x0010_ð÷_x001D_ü/A§_x0016_0õï0A±¥H_x0001__x0004_èU0A©ínK$k0A®î_x0018_J_x000D_0A(_x001C_P_x000B_½ü/AânéfÒ80AÕVÎ|_x0003_30Ag_x001D_FA0Aõ:ÿ5ãu/AT_x0002_r£¸%0ADJoE¡0A¾]_x0006_!|0Aê¤À©è0Aæ0P_x0007_/0Aö_x0018_CÓ\¤0AU:	À¨0Axle0A÷´_x0002__x000C_äm0A½w­À÷/APLUp_x0006_0A_x001D_H'#0A¦ñÚÓKQ0AB*Ñ_x0015_Pi0Ad_x000D_Òl60A¤_x0012___x001B__x0015_0AÎÃÚªßo0AÌ_x0007_¨þX0A|IRþe0Ah|5#_x0016_0A-	oÛÛ0AÜÖ³jp0AÚ	®"0AÑ¹.Èf0A_x0001__x0005_ì,u_x0012_ã/A_x0006_e_x0008_¶Vi0A±ÃÄÕ~0Av*´éxY0A¾&amp;¹30A_x000E_Ü_x0012_kRÏ0At¿gEä_x001D_0A­àÙÑØ&gt;0AWÞÒºS0AC_x0017_{8ºè0AùBãÃ_x001F_f0A_x0008_	b¡¯!0A_x001A_àT¦å_x0004_0A@_x0002_v!_x000F_È0A¤_x0008_?®UH0AÈ³0#X´0Aø»ÈÐâ/A:_x0010_±5H0A_x0006_ùÚt¨_x001F_0AØqÐ1í_x0018_0A0uµÐç¼0A_x000C_44aì50A[¢_x000D_áüW0A_x0004__x0005_dô0Aªä_x0003_ûa0AÀ3ø_x0011__x0006_Ñ0A_x0014_l_x0007_®GÂ/A6M_x0016_×¡0A{4Q9M0AÚó¨¼u/A	_x000B_÷¹¡0AkAr_x0002__x0003__x0018_ 0AäÚ_x001E_Âÿ0A£bð5Ì0AU0%ÄÛ/Aá¤«ôÈ0A&lt;2Îù&gt;§0Aß'¬_x0016_|0A¶æêý80A¤êLÏ³0A_x0018_¢Õ&gt;Ë_x0003_0A6øÿ&amp;0A|i»M0A²hM&lt;GE0AÞmLéÞ0A£_x0001__x001B_dÞ@0A_x001E_4tBÈ}0Aê_x001E_-!0A´_x000D__x001E_Î0AXÂãª0A"Ê½Btä0A±í¦_x001A_ðS0Ao9¶a£¢0AV&gt;gïé0Az°OBÑ0Aæ 66t#0Ab _x0012_C0A&gt;ø_x0004_4~0A=ù_x0006_H*0Aø_x0001_k&gt;.ê/A´5ÙÝ_x0013_0AC_x0008_k¬0AN³£¾­_x001E_0A_x0002__x0003_¬@¢$TÄ0A¬Hü»¡/A¢äX/0A~zÔµN©0A@4ÿ¹ð0A«÷åxþW0AiÌuÃ90A_x0012_P_x0001_æ-&amp;0A|*pU0AÇâÎäf0A_x0003_!³800A"1ËÍÞµ0AÜiH =0Aï©ìø60A¶ìÕ_x0019_Ü/A_$qð800AÿÂU_x000E_»s0A1ÿ_x001B_L³0A$ot%qG0APßõÉ/A ÿãµ0A_x0014_{W¢N0AÑÑÉ:Â0AÄÁòV·0A_x000F_ÝÊÿ5À0A"¬ýñ0AÅ_x0008_{Gâ/A9ãÊ£Tf0A+°I_x001F_60Aì0&lt;D;0A_P:è_x000E_0A&lt;Æ,_x0001__x0002_Z0AÒGhø»0A¥q_x000B_U0AûPgàÅ0A¸Bÿ=40AOP_x001A_0Aj_x000E_j)¶¬0A²ãö·0AÐ&amp;þÛb0A¾r_x000C_ËO®0AºépÄM_x000C_0Asi©_x0003_w/Aõhò@0AÑCAw/A%_x000E_Z@0A_x0003__x0001_wRK0A  H&gt;«A0A,«±g¼À0AL¼ÈT ï0A3_x001D_©G0AË÷÷E(0AådÍÚÌh0A_x0005_Ie®M0AØyßA 0A0Ã«_x0002_ÅÏ/A¬Ã¯¢F[0Abé\¦¹+0A|\ô5L0Av_x000C_)?àf0Aa_x001D_dÁÜ0Av¹Ø_x000D__x0017_¯/AìÑ_x0017_	_0A_x0002__x0003_ rfáeT0A,_x0015_¯	0Aü"UÇ~_x0017_0ARÀ_x0010_:ë0A&amp;z_x0015__x0008_ÕÈ0AyU$0A¦ë{©Q!0AD5._x0016_´ù/AHJ¶0A÷ ÔE¬Ó0A	')S_"0AX»wN_x0010_?0A{wà_x0008_ë_x0012_0A_x0010__x0018_^ã 0A8ú*»0AÚý°¨0Aô_x001A__x0015_éÕQ0A_x0016_EØS0A¥_x000E_`QÒZ0AúXBzE0A_x0003_¬n_x0001_»/A6\8_x000B_éP0A5=_x0017_L=_x0003_0AðØ_x001C_3_x0004_0Aqâª}«:0Aæ\é±©0A®I_x0003_¾_x001E__x000F_0A|yS`_x0008__x0008_0AeÉ$^u0A#Ïþ²_x001D_ò/AÅÉdE0AR1V_x0001__x0002_ø0Aî_x0006_ÿ_x000B_%0A:bÂ¡0AÂz_x0016_{BN0A&amp;«®j0A´ÒÙ7\k0Aðq±%d0A_x0013_U_x000D_V_x0006_0A°üòÈJ0AÜ¥GÀu´0A¾_x0014__x001B_d3_x0008_0A~UZÃÇ/A´=:=ö¢0AºRjë_x0011__x0007_0A3£Eö/AÓ~U}0A1J"ðP0AÜdk§~0A®Æ_x0017__x001E_gc0A¤å_x0015__x000F_Ùr0A'Mü»?0Aíw³óZ0AÔKJ_x0001_0A¡|¯¬¯@0AëÈ'¸Ä_x0016_0A_x001E_3zÃR_x001F_0A·_x000C_Ì3_x0008_0A-_x0017_c10AEXJâ¥_0AWq;v_x0004_0An_x000D_¿S=0A:_x0001_7Î_x0004_W0A_x0003__x0004_ñ´Æ (0A¯_x001D_ÔÙÓ.0ANÀÑ¸ 0Aiý`+1A_x0008_=èñ6³/A5øbQ²É0A¶6_x0012_ª_g0A()ü[ä/Aû?_x001D_;/0A\ÖÝIòE0AüËkä"ú/A6ý§oòÑ0A8`¶iS$0AÆò`¸«Â0A_x000E_á_x0001_U0Aü_x0001_AÑ_0A««R{û0ABb|6ù-0AY ÇLPl0AÁGi­W0AÙ7(K0Ae¥&lt;fRB0AxîÚuëÌ/A´¼³©ð90Açë²_x0013_`0AÎðS_0Ae_x0002_ ñc0A8¡U7Ë/AlÜÿ;`0A¶µÌ}Õ0A.ü\ô$k0A}_x0002__x0005_Û^0Al3Ì¥0A_x0002_°ùéh0AÔË»ñºb0AÒ¼ß_x001E_-0AN÷7£30A _x001B_Á_x001E_&gt;ì/A]ÈJ2Án0A0»_x000E_%0Aº§ÀY]/AÉtQRÚ(1AÕkq_x000D_1AlsÚFo0A\¶LEÂ/0Aª^í_x0001_þx0Ap ø6u0A¤Ë_x000C_ì_x000C_0A2_x0001_YkXÇ/Añ_x0015_eìt0A_x000C__x0019_ i0A5fr_x0004_0A¨_x0003_[yÚ/A )Å_x0014_0Aé%B3»0Aà(É\~¡0A_x001C_úÔ_x0011_¬M0AI9fd_x001F_0Aâ_x0019_êø_x0006__x000B_0AMV{@ã±/A¦]_x0017_~_x000E_.0AX¤guU0AïZÌXî/A_x0003__x0006_b,ú°ñ_x0013_0A¥e£npÒ/A4©" _x0013_0AÚ_x0001_÷ºØ_x0007_0Aõ_x0018_È'0Aù t¢c0A_x0013_@c_x000B_og0Aô?h0AØÖâ\Â0A¦³f_x0004_?_x0013_0A{_x0004_í©­_x001C_0A[_x0013_w»:s0A9²Þ¢$0AFÃå×íB0A*Ô_x001F_úbo0A¹/_x000E_g_x000C__x0007_1Ay:«!©Ì0A×R÷{_x0002_¯0Auú£ÛÞ0A2_x0005__x001B_Ì0A¶·ã!ê¥0AB­_x001F__x0011_[0Aò8¯7^0A¶©-e0A_x0004_¥PVP®0A[÷Â_x001C__x0004__x0016_0AlHõ7Q0A±B\_x0011_0A$;¦&gt;9¹0AQ³ïc0A`eTvo0A MDí_x0001__x0004_Y0A_x0018_qú_x0015_pÿ/A0O."Ò}0A°«^ä/A8wë#ÉX0A_x0004_ÈPY0A3ÝaÀh0A\Ch7²L0Aï_x0008_ÉÀ}0Aúù\;É90Azê$Æ0A®_x0011_ÆÝ/A_x0007_¾_x0018_'Q0A#£ÃäN·/Af;Ûî_x0016_#0Aºæ_x0002_²_0ArÌóÆ_x0006_©0A¼Ü_x001C_×0AÚ¿¹Z0A¸!*v.¢0AÀîêÉà/AI²ïÈuÕ0A¦ºfê00Ae*°|0A_x0004_yãmÇo0AzY_x0003_Bá/AÏ¯9â20A¿àÑÅN0AIê`¶	0Ay@gûØ0AÂÏ_x0002_rÕ?0A_x001D_»b0A_x0001__x0002_ðg¶²ðx0AÖ]uºr}0Aäýr;_x0014_U0A¾,cv_x000E_²0A8Ú_x0002_ p0AÞ2P£]_0AuGåi0A]/cm&lt;0Aw_x001D_B¼0A¾é_x000B_Û²0A_x001D__x0019__x0004_ÖL_x000B_0A&amp;ââv0AÐ_x000E_t #10A\Å_x0003_C5¯/AÐ_x0012_àÆ@Â0A~$ª&amp;Ú_0AÙJ_x001B_?*0A¥1Ép0AJøÛõÂ0AXLçÓ)b0A¶9_x0001_Q\0AH¸Q0A_x0005_=Ò8¦©0A^åÞ%²0A_x001C_Yæ_x001D_v0A_x0014_+1Öp0A})JÊM0AXÁ}_x0006_°G0AD3×õs0Aâ_x000C_h[Ú0Aåw`V´/A®åÔF_x0004__x0005__x0018_É0AAðV0A_x0003_Bi&gt;QØ0A¤ElÓ_x0019_¬0A _x001E_Ô¶_x001D_@0A¤_x001C_ÒAÈ0AÞ_x0010_#_x000F_&lt;0ArgID_x0001_0AzèJ_x0012_v50Aây1' _x0007_0A*_x0002_ö¸B0AÅK¸Ã0A_x0015_|sg0AÒ\{_x001E_#ä/AÇuså&gt;0A{¬ÛuiÄ0Ay]aùn0AâÖº_x0003_1A_x0010_¶_x0014_°Pe/A_x001F_åí´¹0A³«óûu0A¸vÎ£_x0013__x0008_0A¦D&gt;q_x0012_0AØ_x001C_¥Ip0Aj&gt;¶Ù`0A¼é_x001E_º0AËÁÃ^¨_x0007_0AUÛvéy0A_x001A_m7×.}0Aë×&lt;n0A~-w_x0011_|0Azhöw'à/A_x0001__x0002_U×Ìp=0A_x000B_f_x001D_Ù0A_x001C_áÈ)_x000B_@0A^·}!0AÂ}þË,0A~¯mÀFF0A¦_x0012_U&lt;»Ë0AË'P0Aæ_x0006_$ÑPÍ/A¨vÀâ{0A?_x0015__x001C_ÀÔF0A:_x001A_tðv0A¹ES_x001B_0AC	¥£"0A®FÙðõ~0A&lt;PÀ?0Ad¯ê¬_x0008_L0A_x0001_¬L_x0011_¼b/A¬½¯H_x0002_|0AK=Gibà0A_x001A_¤|°f£0AÑÉ_x0005_L[0AÈ¶_x0010__x001F_ùI0Aü_x0019_Zuù_x001D_0AÇx®äË0AØÃ/¯(w0At+%_¦_0Aâ_x0012_i0A|oWüÜp0AýËG_x0012_0AhÀ6PÂ/A¢Åãs_x0001__x0002_$0AC&amp;úÓ&amp;0AÇA_x0019_ÏF0Añã_x001D_ÄÝ0A_x0014_©@_x000F_N70A_x0012_M=J_x0011_0A¾äp$0AÕm_x0017__x0018_l0A´ì|_x0008_ô-0A_x0014_Ù.20A¤'_x000C__x0019_Ô/A´¡\_x0011_0A_x000C__zgÐ0AF8(­ä0A¥G_x001F__x001E__x0016_0AR_x0002_0¯?F0A_x0011_ñ» T_x0005_0A¢_x0017_y¨m/Ay+_x001F_Ý0Asø¨[Ì0ABn­Ð"&gt;0AëPQûÛx0Afé8ô½ä0A _x0003_4¬»0A_x0006__x001D_Å;J-0A£â%-ö_x0004_0AðjøK0A¸;(:wv0A£÷*Í¢0AnV[_x0012__x0014_¬0A¶RÎÇÚ0Aª4"[J0A_x0002__x0006_(D&amp;¿Æ_x000C_0AüzU;@0A¾Yñ¤W1A_x000D_då_x001A_[0A4_x0006_só\0Abxäj0Ae_x0005_E@0AZàA&lt;õD/A/5@ö_/0A|Ùî·W0AÜ¯ÿ¯ò0A¢é-Ð_x001E__x0012_0A$Uá_x001D_0ABæøk.o0AµðX0A_x000E_eFø¬_x0004_0Aü^ñò_x0001_0AªL_x0005_X0A»Qôt0A_x0018_0Á³V0A;K+00A_x0002_Ì÷]0Ae¸|¥0Aá_x0003_Ã_x0013__x0006_L1AXCY&lt;È_x0010_0AT2fnK_x0014_1A²xaø&lt;1A©&lt;#îÓ¦0AÝDo¶/0AJÖûòf0AT1Ívçh0Al1ÿ_x0001__x0002_µ\0AF!×_£+0Aàêì_x001A_;0A_x0006__x0008_ÿ&lt;_x000E_¬0AI·ú	5Á0A_x000D_âÖ0A¦Pð"_x000F_1AT¶¹ëgt1A:¡_x0004__x000C_e0Ah&amp;ª_x0003_[r0A}â_x0004_¤0AÝÐØÝ_x0016_g0AðZùBîa0Ao_x0005_6ËÃW0AêÏ"Â¤/A9BÒÜ/AÖ_x0005_ìdô90Aøáh_x0004_BP0AqKá©_x0015_µ0A©Ã(n`S0A5}ñçº`0Ah~%t{Æ0AhæåÒx\0AmgW_x0013_0AÔñ_x000C_öÄ~0A¬Ó¬Sá,0AÌÃçÂu0Aâ_x0012_Ç¬_x0019_0Aa0ã:w0A_x0005_c«±0A:®Õ_x0005_"ò/A5gÃ	0A_x0001__x0004_F_x0002_+6_x0019_.A38Rw'0AYì"%ÁÑ0A6_x001E__x0001_¤û(0AÈÅ]_x0018_0ABó!20Ai¶g_x0012_½80AÙ_x001B_FRì0A~drÎ/A_x0002_Ic§ó0A¬3Â`Ý0AtD_x000F_[0Aåá_x0008_e_x0001__x0012_0A0¤9*0A_x0016_}\¿`0A6­A4_x000C_0A_x0017_Ç_x001B_Î		0AGüçó/A&amp;gQ4T_x0006_1AæÆâu_x001C_0A_x001A_jÐ¼Ðw0Aüþ&lt;}0AöÔ-rZ0A_x0019_w_x001D_)ã_x0005_0A4'_x001A_H%î0A¿ÑæøN0A¨Dä&amp;³Î0Aå&amp;Ø0A6/_x000F__x0003_0Aþ_x0007_½g_x001A_0A8øÚ¢Wb0AhØ_x000D__x0003__x0004_´Í0AÓ_x000F_Ã}_x0011_0A19=¢G0A Ù}yá³0AØ¨ý`	0AHÃè30A_x0003_Ncâ_x000E_0AÜ:G¼_x001C_0A3±qìÕ?0AÏg¨=Û0Ad_x0010_êï^U0AÇÆýd³b0Aà]_x0002_0Aëãk%ý_x000F_0Aa/eYFA0AÊ·¤2_x0011_0A%r_x001A__x001B__x0011_ª0A½ù^":0AÓ_x0004_P0A_x0002__x0016__x0002_âôÚ/AÞÎ_x000B_â(0AØ°ºÂZ0A_x001A_ôn¦ð_x0006_1A_x0018_Ä_x001A_^Fü/A_x0012_µbe_x000B_0Aõf«NéÕ0AhtÂ±¤0A_x0001_Åãá_x0003_ 0Ati]E0Aiç_x001E_á_x0017_1A_x0004_;_x001E_¾$0AÞcýé/A0A_x0002__x0005_z&lt;"Ò_x0005_0A_x000E_¸ÀÐó^0A_x0001_ìTõ0Al¹2YÎ_x0001_0A?­vD_x0006_0AÖês7K0AT_x0018_Ýê¬10AwUpÃâ¦0A½&amp;ELV_x0010_0A_x001C_RÍÈl@0Aº_x0007_ïæ»0AäË3¸FÜ/AÏH_x000D_ó[/A©ªä_x0008_0A.Éø_x0012_]?0AUÊ:C-0AWüÓèx0A/ät´_x0016_«0AÔ³×õ_x0010_30AÓNµ/A_x0004_õ_x0012_EÛG0A"_x0017__x0001_Ír0Aì{y¼Y0AÖÙ)÷ï0Aø_x0012_zvz0AfgSÂ30A¾ÔðO0A`©`¬f_x0003_0A_x0008_dÓ®~(0AWFMF±i0ApÍ¨ÒiÂ/AÂ\e_x0002__x0003_ï90A¾²_x0001__x000B_]0Ax%_x0005__x000C_r0A°H6[ä*0AZÙXV}W0A_x001B_ÁÓ"o_x0006_0AD¾´}Ý`0A ~C÷0A[I¬Ç&lt;20AÈâ7Ì¾ü0Aeq¶kÇÆ0Aô¥'00A*¹+NBZ0A_x0012__x000C__x001C_yY=0AÓ"_x000E_R_x0001_0Af/ò=Ï´0A	sÇ2=0A_x0006__x001E_^×0AytÅô¶_x000C_0Aé"Â_x0017__x0013_R0A$0®yíõ/AÜçT`i0AxÜÒeÚa0AÊ¢¿º0ApLá_x0014__x0012_|/ADÊµsR0A&gt;_x001E_¦"0Al¸ùÝ/A0Maº0A8_x001B__x0017_$0AMCÌkò_x0002_1A¨xýT0A_x0001__x0006__x0018_ÙxAY0Ae]0ð/i0AcA²Ù:/0A[ÝÇ£4_x0003_0Aß¥ÝK0A&lt;b !"Ó0Adô?"©À0AÄìj	@0A8ìcä`{/AË_x001F_HËç_x0012_0A_x0018__x0006_Ï._x0002_0Aò_x0012__x0008_º!_x001C_0A)ü¹×Ü&amp;0AB_x000F_.¾0A¾ZG`7z0Aî6X²HH0A}`ï\û{0AóÑ´È0AÁ¿3~¶0Aö P0Ah_x001A_k°­ý/A3_x0005_´ |²0A³Åñn_x0007_y0ASúØØ0A_x0010_Yä,20A.ZÄ	!¡0AºHPÃ0A:ñ_x0007_0A_x000C__x0004__x001B_0A:ÙhÊ0A3IN.,0Aï_x001D_U_x0003__x0004_?o0AbØó­c0AÑ¶´É20Aî4B/¬0AÁ¿ó^/A¶Þ_x0011_ï_x000F_70Abtñ^ª	1A@·Øòz¥0Af}Ðë0A½×i_x000B_ÔÙ0A`_x000E_¨'0Ao_x000D_Ë÷¶0A0_x0011_þB0A»K_x0013_|70AQ9ÜáM0A_x000C_sl6830A"Ä_x0001_ËçT0AøÉPÚ h0ARBIuì&lt;0A_x001E_Za_x0002_þï/AK®\ªlv0A¨_x000F_Ü&lt;³\0AuûHÑI0Aÿ7Íp0Ax_x000B__x0018_`1D1AjÐ}_S_x001A_0A_x0002_.ä0A|ÍÚR_x001C_0Aü_x001F_V]U0AàýÕ¥X0A8°k÷e0AÀì½À¹0A_x0001__x0004_¸8nE_x0002_0A»¶n:©U0A£"_x000C_T0A*¡óÊØ0AÌ¡~ò%!0A2:_x0014_Í#w0Ady*½0AÎ äahµ0Aäã_x0001_á½·0A_x0002_Õ_x000D_é(0A¶¹&gt;s_x0019_0AJÀð]à0A«_x0003_æfd0A°_x0012_eKÂ0A=®µü0A C_x001A_i0Açü_x001B_²eº0AÒ´Ë_x0010_0A_x001F_P_x0001_ýð0At¤¥)10A6=ªÎ­0AxÎuï0Aê¿©I/AÐÓ¿#Qi0AÚ_x000E_ìwÈ0AÜözY¬0Aò_x0012_V_x000F_|0A_x0014_dÏ9r0AÜÿ=_x000F_0AÖ á^L_x0006_0AêRlÕ_x0015_0Ax×XØ_x0003__x0005_ÒJ0A«é_x000E_££f0Aô¯RÐt0AøÄB0A_x001F_î½V,k0Aøº_x000D_ÉY0A¢_x001D_³0AÎØO5~0A3!Ä^0A?SeØµp0AL©¯_x0002_Ð_x0019_1AÕ¿ÈBí§0A_x000C_·!N5¦0A-(_x0019_&amp;_x0007_¡/A9?_x0001_-0A±ó_x0013__x000C_%0A_x0004_2_x000C_ÅÁN0AþC;8Þõ/A_x0013__x0001_¹[ò/AÐ_x0008_®Î¸0AH§(È§ñ/AÒ)w0A_x001C_£y.â0A}ÇMë0A4y+ûÍ¢0A_x0008_G_x000C_Ò0AþïÊ_x0001_Þ0Ah_x001A_]óá0A¨`~_x0015_0AætÌÁ?u0A-ÍÓCF00Aì	ëÚ°c0A_x0002__x0003_| _x0001_Ù10A3Bæ6&amp;ð/A¶éÔ`Nb0A`«ÒA0AÐê7P6«0AÉÏ[¸?q0AÄï[í)0AÙ?èÄ_x0010_0Aº°VñQl0Aþ0rT0Ai_x000D_g@ÍA0A_x0015_3	 Ù0A|ÛP_x001B__0A'_x001E_+f^T0Aa_x0006_¹A3¾/A §160AdÑÇó«v0A9¥­É&lt;0AñùAß»0A_x000C_Q_x000F_½-Ï/A,þà°v/A_x001A_JÈ­¾0AôÈh#&lt;Ü0A-×_x0001_5¼_x001D_0Al+c@d¨0Avà_x0007_70AôämA·ã/Av¯iÃ?0Aìëí,0Aw_x0008_¿Wv0A¹ x^M0ADùH4_x0003__x0007_þL0A÷_x0013_@¤®³/A_x001F_ï_x001A_o/AÐÅ &gt;ÉI0A´îÅ_x0001_/Aæ_x0019_ÔH0A2³Ï#Di0AbÍðÄ/A}n%6_x0001_ª0A_x0002_åù+0AøßS_x0002_«0AB2ÒE"ÿ/A1¬+_x0017_¿0A¦äú@b0AÏ0v¤E0A0`6(_x0017_@0A2½wzS¾0AéL~550A6_x0006__x001D_¬â/A½è_x001E_ÔÕ0AùH'_x0001_B0AFj¿j_x0012_0A_x0012_kª_x001A_{0AthÃ_x001E_»0AL kV°Û0AÔ°_x0004_®90Abò1&gt;YL0AR¼àë0AlÊòÍ_x0015_Ò/Amc½0AÀ_x0005_!® 0Aº«âG°*0A_x0003__x0004_¥,Åã_x001E_0A[_x0005_çª7_0Awë¤Õ¦+0AÈs%U0AµàAõY°0A¢QÄòFU0A@¿E30AL¦²_x0001_0A_x0003__x000D_]_x000C_|!0AGi1_x0004__x0013__x0018_0A¤_x0011_9ÛE0AÂò7,Æ_x001A_1A¥ÙÚùb30A$ÉYDµ0At# ª¿B0A©ûBL0A@ù_x0012_ª0A~s¬¯O0A_x0010__x0019_BÆ0AÖ¥pÊ®0A¾_x0002_ÇvÕÍ/AbpÌ¦ûW0A"ð¬;h:0AªÊ²_x0017_Ag0A8Ü8%	t0A²½JBVÐ0AÜ8I[_x0015_0Aã+{Òé0A¦_x0005_õ0Aß{ª¯_x0001_0Aì|a04F0A_x001A_¾o#_x0002__x0004_Ôµ0A"6ã_x001E__x001C_C0AûDQo0Aß_x0005_L³Þ0A¼_x0019_¯É!0A@=eO0AHD_x0008_30AbMMKG0A_x0002__x000F_è­;,0AÄ]_x0013_/Aü_x0015_ø{a0A­#_x000D_6Ç/Aî®ÂK·0A:!@bSB0AÄnºøj0A_x0001_Cò~Ôx0A\üä©.o0A¡°Ý_x000C_×Î0Aú#DÅ_x000B_0Au_x0015_Ò}/0Ax£_x000B_æ_x000E_(0AÁ_x0017_~hÒ!0Aß¨(+]/AÝ_x0017__x001F_¡t0Aê!&lt;Xl!0A$Gc6¾/A^ò_x001D_[ÁJ0A_x0005_îiø0A¨#¶_x0003__x000E_/AÓ]ûy_x000D_0A%sÎû³z0Ah_x001B_5ªÒ,0A_x0001__x0006_TtäaC0A[~q_x0003_Æ0A­*ï_x0019_0Ab;Ûn]0AÍ_x0001__x001A_ZÄ/AU.Lå_x0015_¡0A¨ðÁú¤¡0ADzþ_x000C_ê0A3IÔ|s0A#_x0017__x000D_Ù@0Ay_x0008_­E30A[_x0006_a_x000E_n0Aî0[_x0013__x0018_E0Aphø_x0010_o\0A¬i[Y~0A_x001C_»õ_x0004_5¹0AÊÈÜiu®0Aå-åCú_x0005_0AJopv0AJC,¾Ñ	0A(pÔ!3/0A¼6&amp;¶0Apì_x0011_áD0Aõ×Èí&lt;Q0AF_x000B_¢¨#»0AÖxÐ0A¼_x0003_|M_x0002_®0AjR'e0AIVÓuÞ_x0010_1Aí_x0010_H²Öb0AúAõ%_x001C_#0A)êp-_x0003__x0005__x0019_«0AH¯­0#+0AøXia_x0010_¥0AìfÆ~r 0A_x0002_lx(*]0AömhÔbO0A-!#_x0018_&lt;0AÐ)_x0006_Uâ0AÀ¬Ha_x001A_l0AXöØ«ß_x001A_0A»Í¼:ZC0A}Â£_x0010__x001A_C0AxFÒSj90AúØkòñ/A¤}á|uR0Av)Ë¼6¬0A_x0019_Ý¦ç/AN¬z¾¬0A;ÅüB 0AÎ_x0004_B[_x0001_0AýxÆY0A_x001D_xYH0AÝõ·Êm0A_7_x001E__J0A_x0013_c0Aãº Dmf0A?Nìï/A.Îí#0Av¹¼ýC&amp;0A_x0019_.J"0Aä/_x0012_00A=eÔÐ0A_x0003__x0006_&gt;®_x0001_¤0AûH_x001B_è«0AÛ6S&lt;¾y0AlZ_x0005_¸0A¿ï\µ®0AÅ_x0013_ÅêÞ0AãeZ¦0A¥_x001D_Ó_x0006_0AµÍ3&gt;0A&amp;2@¨°å0AÈoó80_x001A_0A_x0016_¨áûL0A Q¯:¬Ï/Aæ_x0004_ÝS0AÞ_ÚGB¿0Aó+LÈ]0A±ô$¥Ü0A9H¿E_x001C_0AÌÖÈ­%j0A_x0002_ [_x0006_åé/Aè£(±0A÷[´00AZ_x0004__x0004_ú×l0Aá¯_x001C_ô0A0oE'Y0AuO_x0017_MN0A¹èÂKÀ0Aa×Bc0A©S_x001F_¯±0AÆVß'/0AÐMÌ@W0Aª¹®_x0004__x0005_u0AÑÎê_x0012_C0AwÓì830Aà8_x0005_$µ0AWIÉðH¨0AvÔD~"0Aút.¶¶0AäÓç_x0017_!0A®_x001A_Ìéç=/A¤_x0008_¥úò0A-%éã0A|&lt;¨øô/A¢ó¹ÔM0AÌÞÉlQÐ0A_x001A_Wý³$	1Ai"2u&lt;0AÝ:_x0003_aB0AH_x000D_\Ó_x0013_x0AÈ_x0002_ìZ70A8_x001A__x0014_³ 0AOMhüfã0AÀ¡#\Xd0A8¡_x000D_ZÖ/AE´?­²Ó/A¦¡rÑ{0A4 Î½10A@çÇ_x0001_1Aªç£à]0Ary}_x000E_ëú0A_x0006_n_x0013__x000C_ë00A-_x001C__x0010_3Ð/AHùa}AÛ0A_x0001__x0002__x0008_3õòv0A_x0014_µ_x0005_v-¶/AyGÜ½©¹/Aª±a_x0017_» 0A¨1_x000C_Îm0A_x0006_°_x000C_Ö0A:´8}_x001E_Ì0A¦ö_x001C_£1_x0008_0AëfÂ¥N0AE ±_x0003_\0AX´©ùqu0Aßíò«=±0AÄ§&lt;_x0017_È_x001B_0A¹ÔÆ_x001F_0A×è6Ñ:©0Aým¸¤_x0012_0A_x0014__x0012_R&gt;0AQmËÁE0A&gt;Tb_x0018_ÈK0A²paÞÕw0A)#à_x0019_0Aày°(d_x0008_0AdWX_x0003_Ø0AÚ´²q;_x0017_0Ac+Dê_x001F_*0At_x001A_{R+;0AzNDj0AL_x0016_&amp;Æ4w0A_x0015_s0A98Å¤t0A'Gµ0A_x001D_Ýë§_x0002__x0004__x001C_¹0AsEpI0A#vaª_x0013_§0AÛ¿^4_x0004_0A_x0012_ jÓ_x000B_0AÜÿjÆÌ0An»A-7?0A¤ùwOQ40AÁa¸0A_x0018_ú+Ò0A_x0011_MÓ&lt;¶0A_x0006_jáòÂ0AUÎ4¯0ANáÈfé/AF"ewe0AØ i*u0Ag7_x0002__x0019__x001F_0A_x0016__x0003_Ügw0A­0dsï¿0Añ_x0001_qF0AH®TyÚ_x0013_0AGòÐu_x000B_0AÄ7ùA0A_x0006_ÝY/ì0AE¾Õ_x000C_©0A¶÷Dèd0AL(l&amp;_x000D_X0A_x0013_ãäyO'0AZ*}.)£0Aê_x0016_áDÖ0AêJÌÝ;0AT$¹±u]0A_x0002__x0005_òDèÖf0AÍ´_x001B__x0015_5)0A_x0015_S(ïÎ0AÒ¿Ñhî0Abð_x0010_nb0Agí{4p0AÈÿ[°0A!k_x0016_Ê_x0015_0A_x0008_ÔµSÙ40ATlJ.ë(1AnÿÜX´y0AÛÏS_x001D_s¾/A)£Þõ£y0AòF¾¯²0AÁ=:péµ0A_x000C__x001C_);à_x0019_0AÝ¯,_|i0A_x0004_NøK,U0A{?v_x0011_,0Aé	xõ°0Aö¥ko0A@_x0002_ßs¥0A©©¿øÜ_x0003_0A«E_x001F_§e_x001A_0A_x000E_ ;E±0Aòïör9I0A\ò_x0012_ð_x0001_C0AÅÎ_x0018_0A`°¨"Y0A_x001E_¶qf 0AÊ_x0010_!å_x0014_£0Aÿ_x0018_´`_x0003__x0004_¸þ0AÈ_x001E__x0007_z0A©L@¬0AK_x0015_4o0Aoµì_x0018__x0007__x0018_0A·4\0'0A¥Üc5a0A_x001E_ñè/0ACa_x0001_fj0A¹2ÀïkT0AÀ]T®_x0005_0Al#ºª80A®7¶N'0AõÃùî&gt;0AU_x0001_¶è¡°0A_x0014_õ±åk0AÞ&amp;_x0015_+T_x0002_0AÚw;adê0A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</t>
  </si>
  <si>
    <t>a40e2369b66055ae582769740f2a449c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_x0001__x0002_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FdãÀË_x0014_85_x0001__x0002_FdãÀË_x0014_85FdãÀË_x0014_85FdãÀË_x0014_85FdãÀË_x0014_85FdãÀ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0008_	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0001_/_x0008__x0008__x0002_/_x0008__x0008__x0003_/_x0008__x0008__x0004_/_x0008__x0008__x0005_/_x0008__x0008__x0006_/_x0008__x0008__x0007_/_x0008__x0008__x0001__x0002__x0008_/_x0001__x0001_	/_x0001__x0001__x0002_/_x0001__x0001__x000B_/_x0001__x0001__x000C_/_x0001__x0001__x000D_/_x0001__x0001__x000E_/_x0001__x0001__x000F_/_x0001__x0001__x0010_/_x0001__x0001__x0011_/_x0001__x0001__x0012_/_x0001__x0001__x0013_/_x0001__x0001__x0014_/_x0001__x0001__x0015_/_x0001__x0001__x0016_/_x0001__x0001__x0017_/_x0001__x0001__x0018_/_x0001__x0001__x0019_/_x0001__x0001__x001A_/_x0001__x0001__x001B_/_x0001__x0001__x001C_/_x0001__x0001__x001D_/_x0001__x0001__x001E_/_x0001__x0001__x001F_/_x0001__x0001_ /_x0001__x0001_!/_x0001__x0001_"/_x0001__x0001_#/_x0001__x0001_$/_x0001__x0001_%/_x0001__x0001_&amp;/_x0001__x0001_'/_x0001__x0001_(/_x0001__x0001_)/_x0001__x0001_*/_x0001__x0001_+/_x0001__x0001_,/_x0001__x0001_-/_x0001__x0001_./_x0001__x0001_//_x0001__x0001_0/_x0001__x0001_1/_x0001__x0001_2/_x0001__x0001_3/_x0001__x0001_4/_x0001__x0001_5/_x0001__x0001_6/_x0001__x0001_7/_x0001__x0001_8/_x0001__x0001_9/_x0001__x0001_:/_x0001__x0001_;/_x0001__x0001_&lt;/_x0001__x0001_=/_x0001__x0001_&gt;/_x0001__x0001_?/_x0001__x0001_@/_x0001__x0001_A/_x0001__x0001_B/_x0001__x0001_C/_x0001__x0001_D/_x0001__x0001_E/_x0001__x0001_F/_x0001__x0001__x0001__x0002_G/_x0001__x0001_H/_x0001__x0001_I/_x0001__x0001_J/_x0001__x0001_K/_x0001__x0001_L/_x0001__x0001_M/_x0001__x0001_N/_x0001__x0001_O/_x0001__x0001_P/_x0001__x0001_Q/_x0001__x0001_R/_x0001__x0001_S/_x0001__x0001_T/_x0001__x0001_U/_x0001__x0001_V/_x0001__x0001_W/_x0001__x0001_X/_x0001__x0001_Y/_x0001__x0001_Z/_x0001__x0001_[/_x0001__x0001_\/_x0001__x0001_]/_x0001__x0001_^/_x0001__x0001__/_x0001__x0001_`/_x0001__x0001_a/_x0001__x0001_b/_x0001__x0001_c/_x0001__x0001_d/_x0001__x0001_e/_x0001__x0001_f/_x0001__x0001_g/_x0001__x0001_h/_x0001__x0001_i/_x0001__x0001_j/_x0001__x0001_k/_x0001__x0001_l/_x0001__x0001_m/_x0001__x0001_n/_x0001__x0001_o/_x0001__x0001_p/_x0001__x0001_q/_x0001__x0001_r/_x0001__x0001_s/_x0001__x0001_u/_x0001__x0001_ýÿÿÿv/_x0001__x0001_w/_x0001__x0001_x/_x0001__x0001_y/_x0001__x0001_z/_x0001__x0001_{/_x0001__x0001_|/_x0001__x0001_}/_x0001__x0001_~/_x0001__x0001_/_x0001__x0001_/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</si>
  <si>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dda738d42e75fadb2cffccb192bf2ce6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0003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µä_x000E_Ä_x0017_A "3Ê_x0007_$_x0018_A_x001C_3»_x0004_¬_x0019_A-ö_x000C_ò)_x0001__x0019_Az|,`¹_x0019_A¨-$³z_x0015_A&gt;ADp_x0017_A_x0018_Yï_x0003__x0004_(£_x0017_A¯Öy_x0018_AÁ¯ÜöÐ_x0015_A_x0019_ýiø_x000F__x0015_A}P6JÅ_x0014_Ai;ï_x0003_b_x0014_A_x0004_ÕüÆ_x0017_A_x0001_ëj\éÝ_x0019_As9¾ñ»Ì_x001C_A¤_x001E_Ã_x001F_ª_x0019_AK	ÐWs÷_x0019_AùM 8#ª_x0017_An¥ÐÈß_x0018_Af3[ë«q_x0016_A¶ÿ«¹cL_x0014_A_x0019_A®¢ Ì_x001B_A_x0004__x000C__x0002_Ö¸4_x0015_A¤L®¦1_x000E__x0019_A¥/`²_x001A_Agâ÷d,k_x0018_A]âS­}Ñ_x0019_AÒg7ü¿_x0016_A\©ÆÚ4;_x0015_A¿k6_x000B__x001F_AøûëL$_x001B_AÊL/_x0015__x001A_Aôfc__x0017_AIfeæ_x0016_AtÌ_x001A_A_x0004_ØF_x0017_A#_x0005__x0014_z_x0017_AW¢¥2_x001C_A_x0001__x0003_ã ó{zè_x0017_Aò½eµX_x0017_Af3_x0002_è¹û_x0017_A 7­_x001E_£_x0016_AÝ^H¸v_x0016_AõfoÁ`þ_x0019_AÅx_x0016_ç_x0017__x0019_A¾_x0015_ë_x001F_6_x001B_AV_x001F_Ëß[_x0019_AÑp?:=v_x0017_A.V_x0007__x0015_ø_x0014_A(M`4g»_x0015_AWÀÒ)_x0016_AiÞÅÚ_x0018_A=ÚS_x0005_A&gt;_x0016_A_x000C__x0011_BmYs_x001B_AÜÄ&lt;;¬ AEb?;_x0005__x0013__x001D_AU_x0016_õT_x0019_º_x001A_AïïÃZ_x0017_A"ì¾Ha_x0017__x001A_AïÝÀ'ÐÏ_x0019_A*Ï_x001B__)_x0018_Aé_x0003_k(ñ+_x0018_A=iI_x0013_á_x0018_A¸£Êy×_x0018_AC_x001B__x0012__x0012_S_x001A_AÅc_x0012_çq©_x0016_Aw_x0005_QÀ__x0019_AO[íÆ£_x0016_ASÒ_x0003_&lt;&lt; _x0017_A?ù¥v_x0004__x0005_Z[_x0017_Aý^E*_x0016__x001A_AçRÌe_x0018_AkÂ0ö_x001A_Að_x001F_Ãæ_x001A__x001B_Aª/uH_x0019_Að_x0015_&amp;ö©É_x001B_A:ØFê_x0019__x001B_AqE-¸_x0019_AFüðI´_x001A_A*F|Úid_x001A_A_x0008__x0004_Ö2I_x0016_Af!EÏ¶?_x0017_A_x0016_C³ôÏ_x001B_Aà_x0008__x0002_ Ö"_x0017_ARTXï _x001C_A_x0001_Mö¼?l_x0017_A¦ª[u(V_x0019_AØgRË¿Ù_x0019_A9_x000E_ÏÒ_x001A_	_x0019_AT_x001E_x+ó+_x0016_A ­n_x0017_}_x001F__x0019_A%;ÎØ_x001B_A+5å_x0001__x000D__x0010__x0019_A©X1¥[_x0019_A&amp;_x0018_uVq_x001F__x0019_Aiê`H_x001A_A_x0008_Þ&gt;ÉÁ×_x001A_A´_x0008__x0003_¦	N_x001B_Ac`r7´/_x0017_A_x0018_ÔÓèÿ^_x001C_A_x001E_n4²õ)_x0015_A_x0001__x0002_BR¿Â_x0017_AîõÇÔ½_x0016_A_x0010_àñz_x0017_AÝ³gAñt_x0019_A^,=Ã_x0018_AM_x0001_ $_x0018_AºQ ç¬_x0019__x0012_AzÉÃÓ_x0018_A~4í_x000E_/Ã_x0017_A2ï£Uö_x0016_A	¯­tß«_x0016_A@ú§aâ_x0001__x0019_Ap__x0004__x001A_Anñ_x0012_%W_x001B_Aí_x001B_hÆ?õ_x001A_A«²ã@_x0014__x001C_A:_x0003_Âý_x0016_A­G_x0017_£r_x001A_AS@+èÜ_x0016_A2Gé_x0011_{._x0018_AZ7r¬_x0016_Aïrr_x0005_äá_x001B_AfÁ6U_x001B_AS_x001B__x0014__x0018__x0012__x0018_Aú&lt;ZbN_x0017_AÜ_x0003__x000B__x0015_kË_x001B_A~6Í_x000C___x001D_ ACGUÖÒÏ_x0016_AFçÅòÏH_x0017_ADÓ¤¯°*_x0016_Aü_x0003_ôÏO_x0018_AÁP?®_x0002__x0005_gX_x001A_Ae'1p_x000D__x0019_AG÷%¾ ._x0018_A_x001D_¢_iÁ_x001A_A°_x0010__x0004_S_x001A_A[_x0001_cáb_x0017_A_x0004__x0004_*R6_x001B_Aöå_x0006_	_x001F_j_x0017_Aûäg¾cR_x0017_AG¬!í_x001E_A(Ô_x0016_u´_x0016_AðØV_x0019_AGd*·Ç_x001C__x001B_A_x001A_-'Zzê_x0013_AØâXÁH_x000D__x001A_A_x0004_ÑES,_x0016_A_x0003_Ýó½Vx_x0019_A»ùÍ_x0016_A	p«À4_x0016_Aá\n4à_x0019_A_x0011__x0006_Q#7_x001A_AV_x001A__x001B_F_x000C__x0019_AUhÞëhV_x0017_AéÃÓtu_x001A__x001B_A|_x000D_Ò#_x0018_AÆÞ50Zn_x001C_A_x001A_$&lt;(¦_x0019_Aïì"d_x0017_A`YÉÉx_x001B_A:$¶ÝK_x0018_A=O;66_x0018_A1wúø_x0004__x0018_A_x0002__x0005_ÍÐMü6a_x001B_AV&amp;_x001C_àù_x001D__x0016_A$iNìh&amp;_x0016_AÖh_x0005_/z_x000B__x0016_Ar_x0003__x001E__x0004__x0003__x001B_AjÁT_x001D__x001F_s_x001C_A®/Q©º_x0019_Aø¶NL¶N_x0018_AN¤MÊø_x0017_AÀ_x0001_·]_x000B_ð_x0017_AQë@,¯À_x001A_Aúk§æOX_x001B_AQÓå¶ì_x0017_AºKG|_x0015_AÅ0í¯y_x0017_AÜu@S_x0017_AÈqð_x000C_U_x0018_A¼ðð	VR_x0018_A_x0017_ 5?ç_x0017_AÖëv_x000D_¶I_x0017_AÇ_x001F_ì¬P»_x001B_AmÓ8Gü_x0012__x0017_Aä&gt;!pa _x0018_AáZ_x0017__x0010_üz_x0016_Aã_x000B_¨JÂï_x0018_A7«_¨­ø_x0019_A&lt;Z« â_x0015_A´_x000B_ì_x0012_ù_x0005__x0019_AþGÖR¹_x0016_A	Óß_x000F_!_x0019__x0017_A_x0004__x0018_wÔ_x0015_Ê_x0019_AÀ·_x0006__x0001__x0002_	Å_x0014_AÔ3Þ«Å_x0018_AW_x0004_ÙX¦_x0018_AIÛRtÆ_x0016_AË7«Cz_x0016_Auec¤nÔ_x0018_A+_x0018_êðÚ)_x001F_AüXI«_x001A_Aó_x0006_OÒÊ_x0015_A!,härå_x0019_A2àõ À®_x0018_A_x0012_ïÄ7º_x0017_A­Ñq_x0015_ç_x001A_A+&lt;5T-u_x001B_AÏ-¾?_x001B_Ae¢àI_x000B_Y_x0017_A_x000E_­Êýõ_x0017_AÁ_x000E_[Nx_x0019_A+_x001C_ê9x_x000D__x0017_Aà¥®§rö_x0018_A_fV'ÿ_x0019_ARnëÓ\»_x001A_A_x0014_	dÂ'_x001D_A_x000E_þøßÒ_x0012_Aj;°_x0015__x0017_A_x0012_X¡Â_x001B_Aü#å·¸_x0016_A¾Ér_x0016__x0017_A¬cñ£_x0002_)_x0016_AÝÿqð_x0018_AÆ¤ê _x0016_A£_x000D_ôhx_x0016_A_x0001__x0002_¼¸_x0013_¥v_x001A_A?På_x0003_[_x0015_A ü¢ÌÙ_x0017_A3b¾n«Ê_x0017_Ain_x0018_lH_x0019_A%Æà°Ê_x0018_A¢ò_x0014_ÿé_x0018_Aicí{Ôa_x0017_A_x0001_-Ökþ_x0012_AOJQ³£_x001D_Ae"eÅºH_x0012_AþX_x000F_¶	_x0015_Adµí_x000B_pö_x0018_A _x0003_ò_x0001_÷_x0015_Aíd»BÚ_x001F__x0018_Aù_x000E_7"q_x001B_A¼¨xöÁ_x001C_AáH²ñ½{_x0018_A	ÒOÌ=_x001D_Ae_x001D_'ô±ñ_x0017_AÒ3HÍ6_x001B_A_x0001_/Çik_x0004__x001B_Am_x0010_¼Yk_x001B__x0019_A¶_x0012__x0011__x0012__x0017_AÍ¨É[¾_x0019_Ae_x000B_ÐÁju_x0017_A_x0002_e#½J_x0019_A\3H}PÏ_x0018_AØ¼Ë_x0010__x0019_AhÅÿ_x0016_³_x0017_AÂéz§_x001B_A_x0003_qÉ_x0002__x0006_:&gt;_x0019_Aäq"À_x001A_A1×²¥ä_x0017_A¹_x0007_¦_x0018__x0019_Am_x001C_ó^=_x0019_A`&amp;5¾_x0004_3_x0015_Auà. _x000B__x0016_AM} vô_x001B_Aù÷ï_x0017__x0018_Aìè"_x0001__x0017_"_x0011_AAR½Çï$_x0019_A_x0004_ ,lÉ;_x0018_A²KP¼_x000D__x0018_A&amp;"$XP_x0014__x0018_A.Þ_x001D_tÒ_x0017_A_äÌÆ\_x001B_A_x0006_¼*ÙÄ_x0012__x0019_AúF°ßE_x0018_AÒÕg26E_x0015_As_x0005__x0003_¥g§_x0019_AàÆçÈ0&gt;_x0017_A_x0007_¼ê¹¥w_x0018_Ar§_x001B_)o_x0016_AQ^¸Ái _x001A_AEèÜ&gt;Ü_x0019_ARªÞÆ©ø_x0018_A$¼]_x0013_Dz_x001C_A@_x0007_N»pç_x0017_Aû­îª_x000D_¹_x0018_A_x0002_0ë_x0011_&gt;_x0018_ArÒÇR¶_x001A_Ao&amp;½_x0017_A_x0001__x0006_f_x0010_Ê¥_x0017_A;uäk_x0015_A5×4±Pm_x0019_AmÁ³Ì_x000F__x001A_A_x0014_@ñp4G_x0019_A2µ¿§X_x0017_A:è2 è_x0019_A`å_x0006_ô_x0019_A_x001D_A[=]_x0016_A*NsÁ³_x0016_AÓ3_x0003_&gt;:~_x001A_A_x000C_å5G_x0014_AX_x0003_»Í_x0006_c_x0017_A®Ð&lt;{_x0019_A¦£_x001B_/_x0007_Ú_x0016_A"_x0005_çïûà_x0019_AM _x0002_$_x0019__x0015_A¶ëô_x0003__x001C_A_x0004_Ù_x0012_L(_x0018_Ag_x0013_Î²Õ_x0018_Au_x0017_[ÉË_x0019__x001A_A[ÌõYÑ_x0019_Aæà_x000D_áÃ]_x001A_Apx¨Ùq_x0014_A¾KéÛÈK_x0017_A¬i@I_x0008__x0017_AÈ0±´r&gt;_x0018_A7_x0015_L&amp;_x0008_µ_x0018_AÈHlpX_x001A_AlaÒÄ®_x0011__x0015_Aëª®b_x001B_Å_x001A_AÂ_x001B_Sw_x0002__x0005_eç_x0015_A´,_x0004_K8_x0018_AÌÉÄEÄµ_x0019_A¯&amp;ïMEA_x0014_A_x001F_8_x000C_±&lt;[_x0014_ArÐx²+_x0015_AÀuJ_x0001__x0018_Aô_x0013_.½Q_x0017__x0019_A_x0002_aÕ_x0019_Å_x0019_AAàñÁ	_x001C_AËÝãM_x0016_A)}F©¨ð_x0018_AN_x0003_åv5¡_x0016_A&gt;äduô_x0018_A&gt;7`y^_x0016_A_x000F_¡s_x001E_º¹_x001A_A_x0018_¶Os_x0019_AêÖHÒn_x0019_AËR(_x0018_AÂ_x001B_A_x0006_+ü#_x0013__x0016_A4E_x0016_jS[_x0016_AGí·Ê_x0017_AÞÁ¥iS_x0014_A_x0016__x0018_	_x0012_z_x0019_Aj%Xÿ¬°_x0017_A¿wËf[_x001C_Aæj¨ó_x001A_Aöàb_x0007__x0017_A_x0013_ØîOßt_x0019_A9o*§³l_x0019_AW_x001B_¸_x001E__x0017_AAÑÞÃ£_x0015_A_x0001__x0002__x0013_`n¤2_x001A_A_x0004_-_x000B_0ëe_x0014_A_x0017_SØQ(¬_x0019_A_x0018_cìÚýÒ_x0016_A_x0005__x0010__x0016_â_x0019_A°Þ¾¬i_x0016_A¡_x000D_¥p}_x0016_AOhþ_x0013_R¿_x0019_AÜäe&amp;Ë?_x0018_A=¡p&amp;k_x0016_ATÇñÿR_x001A_A_x001E_.ÂÆE:_x0019_A«6Pq1i_x0018_A~Ô3UÃ_x0017_AîRDÓ]_x000E__x0018_A_x000E__x0014_Jÿ_x000B_Î_x001C_Aµ§	´_x0017_A L_x001E_ÜC_x0014_Aú¸TzE _x0017_AtQ-_8_x0017_A:`=ôY\_x001A_A_x0011_#å_x0013_H_x001A_A|ð_x0004_ _x001A__x001D__x0019_A¤g¿a_x0014_A(^ý-_x0001__x001B_AFGàF°©_x0018_A3K-{_x0017_AÃJÔ_x001A_A"a`:_x000E__x0019_AÇKíÞrÁ_x0017_A¢¦b?_x001C_AW_x0011_ÿ_x0001__x0003_ÔÍ_x001C_AÚÊÒzÕ_x001A_Avé¬1õ£_x0016_AË_x0017_gÏ_x0013_¨_x0019_Aáq¶._x001A_A8®_x0006_©_x0003__x0013__x0018_A_x0003__x000B_~Zª_x0016_A_x000E__x000E_*y_x0012_&gt;_x001C_AõÉ_x0017_vöh_x0017_AdêÄöGu_x0016_Aõ±Æg_x0008__x0001__x0018_AJOÁ¥p_x0017_A"jOÚ¤_x001E_AG7ÑÕwX_x0018_A²._x001F_­_x000F__x000E__x0017_A8ªqC p_x0019_A\®Ü@_x001A__x0016_Ai«ò_x001B_&amp;_x001D_A´ØV«_x001A_A@¥rL×k_x0014_AFÔø;¼f_x0014_AjË:ê_x001C__x0019_At@'ù¦õ_x0016_AÇ¢ªk_x0016__x0018_A.j!Ý|A_x0016_AMQ_x0018_jð©_x0017_A ZTt_x0017_Ahhéã$_x001A_A{2FÆ_x000E__x0017_Ap_x0003_y½_x0008_±_x001B_AYûå¤_x001A_A_x0011_/ö_x0002_§&gt;_x001A_A_x0001__x0002_Ân7FÏ*_x0019_A°¾³©cc_x001B_AFÕ¾Zk_x0016_AÍEÝ*_x0014_AÔt0¸	_x0019_AIlÙoR_x001A_A\xj®Í_x0018_A&amp;»_x0011_#ê_x0017_A²EQw{_x0015_Aò_x000F_'%¾_x0017_AÜó_x001F_¤Ü_x0018_A(]_x0015_sö_x0019_AUÏ_x000F_·èì_x0018_A9­%²*_x0014_AH2Ã	ö¢_x0017_Af@=Ð_x0018_A¢Å};|_x0018_Aã½þ_x0003_h(_x0018_A)Ó_x001D_rú_x0017_A_x0003_LN_x001E_A½yÕn¤}_x0014_A´§o®:_x0017_A%ðéü_x0017_A_x001E_õÍ!Ö_x0016_A¡'3ä¹_x001A_AA«¯_x0016__x001D_T_x001A_A_x0015_Çªm¨´_x001D_AÛ@á}Ä_x001A_Aô9Û¥¡Â_x0016_AE2_x0011_tc_x0016_AÞï»F_x001F__x001B_AÏæ_x000C_©_x0002__x0004_:ó_x001A_AàCz_äb_x0017_A±äËww²_x001C_A_x001C_³wÙ}_x0005__x0018_A_x001A_U_x0003_Æ·_x001E__x0019_Az_x0014_ÓÎHÌ_x0018_Aê(_x000B_q~_x0018_AqÎìå_x0013__x001C_AÇ|§ú&lt;â_x0019_AHBÆªÐ_x0019_AÌæ¡éy_x0017_Aâ_x0014_Uí_x000C__x001A_A_x0006_¬]Ðú_x0007__x001A_ACù_x0013_¯!_x0017_AO8°fÍ_x0018_Añ_ÂS[_x0017_A½c_x0001_JÿÕ_x0016_AúÒålA_x0017_AÕ[üf\_x001A_AÃ_x0016_uç_x0018_A2.HO._x0017_AHT{¤Ât_x0018_AíQ¯_x0007_å_x0018_A!Ù°Õ74_x0016_A{R^s_x0012_¿_x0018_A4¼¡ÏyQ_x0018_AmIO®_x0019_AÀ_x000E_ùW_x0016_A_x001A_ AIð_x0018_Aªº_x001E_¶_x0006__x0018_A8¸ùÒ6s_x0016_Aä_x0006_`´Èk_x0016_A_x0003__x0005_7oºÜµ¶_x001A_Ahl¨â(O_x0019_A³4°_x0016__x0002__x0008__x001A_AöÒcÈ_x001D__x0018_AIqõÂä_x001B_AØ sq_x0018_Aã_x0013_ò ~_x0019_A_x000D__x001E_´ß A~o_x0001_ÂF_x0016_Aò@ïý_x0018_A0o9(z_x0018_A_x0010_$º E_x0018_A¿5_x0019__x0007__x0018_A;Zô_x001F_Ï_x0019_AdÛ?"_x0018_AKâ"tG_x0017_AªCµFò_x0017_ASbzF_x0018_AÜZ_x0019_Aû'_kñ_x001E__x0019_A:ñþÒ¿_x001A_A¯4p_x0002_Eñ_x0015_AÄÏÑC_x001D__x0016_AËp#_x0019_Ò_x0002__x001B_A_x0004_QjÈ_x0008__x001A_A_x0014_Ï6_x0017__x0016_A^$ü_x000D_ï_x0017_Apª2ÙÞ_x0017_AÓ-}_x0014_4_x0019_AJ&amp;K_x000C__x001B_Aoóê¦´¹_x0017_A_x0004_ÊTã_x0001__x0002_}h_x0018_ANÔÔK_x0018_AÎ»çÚª_x0018_A)[.¾_x0017_Ab³°­:_x001B_AÓd¯´qí_x001A_AU)õ]ì%_x0019_A_x0002_°QD¨_x0016_A×|y_x0013__x000B_o_x0019_A-µÍp_x000F__x0019_AÅ_x0017_©Ydû_x0018_A¨f_x0008_µq¥_x0019_AÉ°ì_x0016_28_x0019_Af¹B¼@_x0015_A£o½ËF_x0018_A)&gt;Ë¯Ð_x0014_ArI½(Ô_x0018_A¢Dä¶à7_x0018_A_x000D_ri%@¦_x0016_A¯è3À_x0015_AJÜW¡É_x0015_Aì¯O´YW_x0018_AQÑO?a_x0008__x0019_AÌ_x000D_äA_x0018_AÞ_x0014__x001B_V#_x0010__x0017_A$ó²_x0007_|_x0004__x001A_A±¸²×´_x0015_A:Íê«*Á_x0018_AYaSD)*_x001A_Aîc¡÷_x0017_Aº'_x000C_ê_x0018_A_x0005_&amp;_x0011_/Ø_x0018_A_x0003__x0004_p_x0019_w¼y_x001A_Aó t)F_x001B_Ab¦_x0016_An¢íGh_x001B_Ao£û_x0014_0é_x0016_A_×ñ4f_x0019_Aïñôº_x0001_÷_x0018_A¿	Â_x0019_w_x0008__x001A_AÜ f[ýÖ_x0015_Ak_x0012_VR´«_x0017_A²_x000C_ÎH_x001A_A´brâ_x0017__x0019_A-2_x000B_%O%_x0017_AI£qP#V_x001B_AÞ£R¾b_x001B_A\¿a_x0012_2_x001A__x0018_A|_x0003_É_x0015__x0018_Ac°ï_x0019_^_x0016_A&gt;&amp;KõÖ|_x0014_A°}Z¶Î_x0017_A/õãN_x0019_A_x0010_é_x0007_í_x001B_A©£áù±J_x0018_Aõy#K@É_x001A_AÉöSA_x000D__x0018_A&amp;Ã_x0002_Næ_x0015_Akõ©_x001D_H_x0016_ARF_x0005_±__x0018_Amûô_x000B__x0018_A_x0007_Õ^_x001D_A#_x0018_AXM_x001F_8_x0017__x0016_AÄ_x001D_ø_x0001__x0004_I_x0017_Aµâ_x0013_!_x0005__x0017_AÔLÜ­_x0013_ò_x0015_A¦D_x0016_sÊ_x0006__x0015_A¢_x000E_Û²_x0015__x0019_A)À³]_x0018_A_x0003_Ï_x000B__x001A_A¼=sX_x0018_A_x001E_p/'ÒÑ_x0015_A_x0012_ÅB9±_x0016_A¦0_x0008_#6_x0016_AezüÔý§_x001A_AÐ¨Î% _x0018_AQS¯_x0019_Ar%_x000D__x0012_ßª_x0014_A¡^Ë!&amp;ð_x0016_Ac·à_x000F__x0016_A9fL/_x0017_A&amp;	IM$Â_x001A_A`­hâL_x0018_A_x001C_;$$Ã_x0017_A7$_x001C_ØN_x0017_AM»_x0006_?tO_x0018_AÈ_x0001_Oóõ_x001C_A_x0005_ì6Ê(Ø_x001D_AM9_x0019_Kkø_x001A_A_x0003_ë]ÿ\í_x0018_A~þ;A è_x0017_A_x0001_!_x001C_Î_x0019__x0016_A_x0013_Vd_x0002_¦_x0018_A_x0014_rV_x0017__x001F__x0018_A ½­Ãµ_x0017_A_x0001__x000B_¸¦É4ó_x0019_A_x001C_'¿ê!,_x0018_A_x000E__x0010_Ï_z_x0016_AÈ_x000F_¡í_x0018_A_x001F__x001D_Ê½²ª_x0017_AÓùÉïÇi_x0014_A³Ø³?B,_x001A_ALXMëÂ_x0019_A!2A_x0019_áZ_x001B_A¤Ó;J$_x0017_A½"&gt; }Y_x0017_AÂj_x0004_Pm_x0019_AÁK±;#S_x001C_AýsóÒ·_x0015_Al=£_x0007_T_x001A_Aÿâ _x001D_¬Ç_x0019_A*B×¤ß÷_x0015_A¶A_x0002__x0018_AÖwAâ¦F_x001C_A·_x001F_öÐÉ_x001A_A¨_x0011_[_x0005_í_x001A_A6«_x000E__x0018_AIÈõ_x0007_=¾_x0018_A 	A)_x0012_ù_x0015_AÃ¤_x0006_Æ^ _x0018_AýÌ^3z_x001A_A_x0008_¤-«¢_x0015_Aù]}&amp;Ù5_x001F_A"ÚÊï¿5_x0017_A0l­7_x0003_e_x0018_A	´_x0001_?Þ_x0016_AÎ÷_x001B__x0002__x0003_u_x0017_A_x000F_¯uÓtû_x0016_Aþ·gY_x0019_A}_x0001_¥#¶_x001A_AÉwÍ_x0018_AÌJ._x0017_AòQ³_x0016_0½_x001B_Aü¾µçâù_x0019_A_x000B_01ö_x0018_Aú_x0003__x001F_eú®_x0018_Aúa-0Q_x0019_A2:o_x0013__x0017_A z§Ò_x0018_A]ùa_x0014_Â_x0019_AÔ&lt;sª8_x001A_A}Ò_x0019_|ñm_x0017_AM-ÍÑJY_x001A_A;¼ú_x001A_Ú_x0016_A¼_x0002_¾·Ö®_x0019_Aó_x0019_íë _x0017_A(¯5»¸_x0019_AjÚnu_x0019_AÌ_x0019_úëù_x0017_Aÿ0Aúô_x0017_Azêíx5¼_x0017_AU_x0007_É¤_x0018_ABú,dZ_x001A_AOÍ¤yL_x0019_A_x0011_%|ÿÂ_x0018_AùD¾¡^_x0019_A_x0012_Ë _x0015_õ4_x0017_A&amp;.ÖR§_x0017_A_x0001__x0002_Â"9ò$_x0018_A_x000C_Ð$µ_x0017_A¸_x0007_sWO%_x0016_A «ÿ_x0012_é_x0017_A_x0005_jÊ«Lÿ_x0017_A.tÆµ_x0002__x0019_Aï-ë²_x001A_AÞh8LÎ_x0016_A¼Ì`"p¾_x0018_AC½ºB!_x0016_A)[Yÿ8S_x001B_ABh¯Ã_x0002_Ê_x001B_Aê­V_x0014__x0018_Aö_x0014_9_x0006_¹_x001A_AöÚÄÙDZ_x0014_AÄY¡X_x000E__x001A_A-´;X_x001B_Aÿp{»_x0018_Az|4?Þ_x001A_AÃ3¡	®_x0019_AÔ`²i«Ï_x0015_A _x001F_{éà_x0016_A7·%/_x0019_A[¢y_x0005_^l_x0019_AU_x000D_Øá_x0017_A_x001E_:_x001B_Q¢,_x001A_A7z_x0005__x0006__x0018_Afþ_x000F_ÕWB_x0019_Aà=ôyR_x0016_A}&amp;A´@î_x0018_AüïJñ_x0008_Ó_x0019_Aq=ã	_x0001__x0008__x001B_AÞG¤_x0005__x0016_AvùK	êl_x0018_AäóôGà_x001B_AÊ¹Q_x0011_XÎ_x0015_A¦ø_x001A_JÃ_x0010__x0017_A ¶2xÂ_x001A_A¡¾5¹³_x001A_AH_x0006_jø_x001D_ì_x0015_A_x0001_Í0Ì¾_x0018_A}8´_x0008__x0018_A¤@¼Ñ_x0016_A#(ãG½_x001C_AÛçNÂÝ_x0003__x0019_A©É&gt;5¤{_x001A_AÿM`Ê÷ç_x0019_Aà_x0008_{rc_x0017_A_x0004_H,U|._x0019_Aë¨_x001E_³]_x0019__x001A_A¶I®ÝTs_x0016_AÍ²ëVüý_x0017_A_x001C_õúN×G_x0019_AÅ_x0016_ð\ì_x0014_AZ¬¨Ðè_x001A_A_x0002_Á_x000E__x0019_K_x0018_A_x000F_í-x8_x001F__x001A_A töXðÃ_x001B_AR)Ýðâ_x0017_A_x0019_,O_x001D_ýY_x001B_AíjÆh_x000F_x_x0018_A_x0004__x0007_'÷_x0018__x0017_A,·º·_x000E_	_x0015_A_x0001__x0003_ÝÂY_x0018_K_x001A_A]_x0015_w½_x0018_A=1_x001A_-_x0016_Af{_x0005__x0016_m_x0016_A_x0010_ã©ÿ	²_x0019_A¹·¬_x000E_f_x0018_A_x0012_Ë*(_x0018_AØmbÙÁß_x0017_Aj÷ª"£_x0014_Aeé1&lt;_x000D__x0019_An±_x0003_ã_x001C_ù_x0016_Adü]*õ_x0007__x0018_A~u_x0015_sH_x0017_AÉ~Ý_x000E_r_x001B_A_x001D_ó(ó_x0018_A|½Pÿ_x0013_AmP_x0018_ÌYL_x0015_A)×_x0007_ã_x001D__x0018_A_x001A_¶_x0014_ù_x0019_A.Ä	æ+§_x0017_A_x001C_i~_x0008_±_x001A_A6äæS&amp;v_x001A_AêZ\ù_x001A_As_x0015_¶ö_x0017_A)3 _x0002_ê_x0017_A|V.w_x0006_C_x001B_A«hÌë×N_x0015_AmYÝúü_x0018_Ah_x0002_á¨ß_x0018_A_x001D_Û,º_x0018_A_y¬y_x001D__x001B_A'ovð_x0001__x0005_û_x0018_A$`'_x000F_µ"_x001A_AÝ]_x0011__x0007_[ü_x0017_A7ë|{_x0015_AÑÁ_x001D_0_x0019_Ap¹)áÿ_x0019_A®¿Ø¨3_x0019_AãtÖ|_x0015_ _x0016_AÈ_x0017_¢	·L_x0017_A9Ó²7±ð_x001A_A0,_R)v_x001C_Ap93´É_x0004__x001D_A:$ÆnÄM_x0017_AsÁëÞw_x0014_A_x0003_yÞIb_x0018_A©]¿ëø_x001A_AÑB,ç_x0018_AT¶à*ð_x001E_AF¨`Ú_x001F_1_x0018_AU°&lt;È_x0017_AW%@Âs_x0018_AtWGÖ_x0012__x0015_A¶!ÃÛ	_x0018_AâðúlT×_x0018_A®Û7=_x0015_A`_À¹Ü_x0018_AvÖL_x0014_Ñ_x0016__x0014_AÝ3_x0002_ÀA_x0018_A_x0010_KÉwê_x0019_AÎ³!@â._x001A_A½¢Kú_x000E__x001A__x001C_A_x001C_E§·2M_x0017_A_x0001__x0002_½;¬¶ô'_x0019_Axâ¾9_x0018_AKwâÊ¤_x0019_Aú2=4b_x0013_A¯zº÷R°_x0017_AO¸Õkå_x000D__x0018_Aõ³xK¯_x0018_Acé#&amp;Â]_x0016_Ai^ï'È_x0019_A]_x001C__x000F_°½_x0018_AÀ%	ü¬S_x0015_A¯Ea&amp;]=_x001A_AÏ_x0014_ Ö}_x001B_AúºÍîèh_x0019_AÏ_x001A_1_x0019_AB-U®¶}_x001A_A®M_x0002__x001D__x0002_ñ_x0018_AzÒ_x0016_Éèý_x001B_A­­_x0003__x0011_lò_x0018_A3éËúUÒ_x0016_AþM"MB_x0015_AUÛ_x001D_Ù_x001A__x0018_A6brÕ_x0015_Aÿ«&gt;ó1T_x001B_Aûª&amp;0G_x001C_Aln5«__x0016_AûÊ-»E_x0017_A_x000F_â_x0004_D~_x001E_A´{p_x0018_m_x0016_Aý¿Å[þ*_x001E_Aô_x0011_Ûi_x001B_Aµ_x0018__x001B__x0002__x0005_:ð_x0016_A_x0003_î_x000E_³_x0017_A7éÔÚÄ·_x0017_A8G²\_x0018_A¥Ã8¼ è_x0019_Abý ¼²_x0019_Atbf_x0019__x0019_Aæ¡äV/_x0018_Aº¥_x0010_1_x0018__x0018_AÅy«µþà_x0017_A_x001C__x0012_Ò_x0001_í_x0016_A·_x001A_ðOÅÀ_x0018_A7þ\:7L_x0014_A,²9JÉ _x001A_AØ_x000F_áO_x0016_A|ð¾Ýß¢_x001A_A06ùëGI_x001C_Aä=_x001C_B¦_x001E__x001B_AÈG:_x000F__x0018_A\¢mú_x0016_A ¼_x0006_`ð_x0016_A}ÌQ¡®_x0019_A_x0016_B,_x0014_/d_x001B_A_x0003_j\MF_x0017_A.ì_x0004__x0016_A«!åòL¬_x001E_AØ;Æ_x0011__x001D__x0015_A#	_x0018_ÓÐ_x001C__x0018_AQ*_x0018_ø­_x0018_Aò"¼®_x0012_AÀuÙõ7_x0016_AøõØ`w_x0017__x0019_A_x0001__x0006_S_x001A__x0019_eê?_x0016_A»5ËH_x0016_Al¢z_x001E_'«_x0019_AÕ4»_x001B_A¬´_ö_x0004_»_x0019_A¨²3U¡´_x0015_A¶ÙCêä_x001B_A#ÂShã-_x001B_A´ÒCáÀÉ_x0017_A²"Ãm_x0004_ú_x0019_AñªÝk§_x0019_A_x0002_7_x0011__x001F_+¨_x0018_A]Ô@µÃ,_x001C_A_x0014_AÜÇ_x0016_AUÒÚ÷_x001C_A±_x001B_ìå_x0018_"_x001A_An¾ãcìÜ_x0015_AkªÖjñ_x0019_A\êNNU¨_x0019_AáÁb_x0006__x000F_ö_x0018_A_x001F_U;ÛºÂ_x0019_AQé2¢_x001B_AæÇ~u_x0018_ApMó¢_x0003_ë_x0018_A,û_x0015_\D{_x0017_A?ë¿ðç_x0017_AÞeM$DÁ_x0016_A»ôR_x001A_AZá\²_x000C__x0005__x001B_A·+ó3n_x0019_A1P"2_x0015_A%!õm_x0002__x0003__x0019_ú_x0015_A7_x000E_|fÀc_x0018_A#Èðò_x0017_Ñ_x0019_A_x0006_K0ú_x0016_A89Y_x001A_,¥_x001A_A_x000F_øÖ_x0003_ð_x000E__x001A_A&lt;	V²¨_x0019_A_x001B__x0012_s!_x0015__x000B__x0018_AqÍ_x0004_²Ô_x0016_Akm¥xÊ7_x001A_AXZUØÛ`_x0019_AÂÒZñ±}_x0017_A_x0013_3&lt;_x0017_AÊï_x0011_u_x001E__x0018_AãàKÈ²ã_x001A_AS{¢âQ_x001A_A«;£Í_x0018_Y_x0017_Av(Ö,Ç_x0014_Ac&gt;¬ ¾&lt;_x0018_AÖ+ÍZwÒ_x001B_Aª¸&gt;_x000E_Yg_x0019_AÓ¢_x000E__x0013_ _x0010__x001A_A0ìw=Û_x0013_Ap_x001D_Ôz_x0006__x0018_AÌÊ°Á8Ó_x0014_AâÙ0_x0001_ð_x001A_AÊÈí9À_x0015_A;¨·ô=_x001E_A90:Ø_x0018_Aî2ððL_x0018_A|haÃ!_x000E__x0017_AË·§-_x0007__x001A_A_x0004__x0008_kHøJ;_x0019_A¸£y&amp;6_x0018_AKhÞBïÆ_x001A_AÍ;tÜê_x001B_A_x0007__x0003_jÿ=_x001E_A¤Á·_x0012__x001F__x0006__x001B_A}°&amp;_x0018_é¶_x001B_Aâ«³E;_x0019_AÀí2bÝ_x0014__x0018_AXi_x0017_AR5_x001C_Ú©!_x001B_Aíì/â_x0017_A³u¦î×_x001A_A­J_x0001_;_x001A_AxËÌãq	_x0016_A &gt;_x000D_ü¾¦_x0017_AdÓ³B,_x0019_AëK;Áb_x001B_AXj\Î£!_x0017_AÁ6Á_x0002__x0015_A´1³x-n_x0016_A½E¸åU_x001B_A_x001B_ áÙñN_x0019_Aùç[;_x001B__x001A_AÌ/_x000B_Ó$_x0016_A_x0016_À9A_x0012_}_x0017_AÔüPÓà_x001C_AÝ_x0011_m¤_x001C_AYÔfÜ#G_x0019_A®_x001F__x0005_Õ_x0017__x0018_A¡GÏM(Í_x0019_A©_x001D_9ª_x0002__x0006_ä_x0019_A&lt;kÉ}k_x001B_AU[EÁ$Ê_x0014_AMQø&gt;J_x0017_A\2G`Ü_x0001__x0017_A _x001F_hìmL_x0016_AE4öw¡_x0019_A_x0003_dFPÑ_x0018_A_x0014_Q._x0010__x0003__x0018_Aî¡#Dø_x0016_Aú_x0008_MÎ_x0019_AêM;Zu-_x001A_A&amp;åá_x0008__x0016__x0018_A`¤3L&gt;ú_x001A_AÐ_x0006_î_x0016_ARëWm@_x0019_Aþå] _x0013_A_x0018_xt_x000C_¹¡_x0015_AôÎe²-_x0016__x0019_AÆ_x0004_£_x000B_i¡_x0015_A_"y^Õn_x0017_A8×¢Zû_x0014_ARjçØÀ9_x0016_A;F__x000E_Fï_x0019_AÅØ5Î:N_x001A_A_x0005_ÌÞr+Ú_x0018_Aë_x0001_Õ%Xë_x0017_Aê5/]òÄ_x0018_Ah9n*b2_x0015_AôJfC_x0017__x001D_As_x001E_AÜÃA_x0016_AÜrÉþ_x001B_A_x0001__x0002_îPtÒ@4_x001B_AM%â_x001E__x0018_AÆ_x0005__x001D_~½_x0018_A­N$X_)_x001B_AäaIË_x0016_A³äø1¿_x001A_A®'©ºZ_x0019_A )¨RQ}_x0016_A_x0016_½Fß_x0005__x0017_Að_x0004_òÁ_x0018_A¡¾x:_x001B__x0019_AP·ÜÞ¶»_x0016_A¦[zÑ_x0016__x0004__x0019_AI'K_x0016_s_x001C_Aï_x0010_)yá_x0018_AQ{_x0007_#_x0018_A5Ïs_x000D_ñÁ_x0016_AúëåXÃ_x0017_A,D/ù_x0019__x001B_Aq]¿_x0004_vü_x0018_A_x0007_Ì'M _x0019__x001B_Aù\[=Y_x0017_A¢_x001E_Í7_x0013__x001A_A_x0015_Ü_x0011_ÐEÏ_x001B_A  !Ä?þ_x0017_AÌ&amp;Ö*L _x0017_Aö÷¥ ¡_x0018_A_x0017__x0011__x001C_geÏ_x0019_ACjl_x000E_{_x0019_Ai§¸Ïõ_x0016_AH_x000E_ISÑÉ_x0016_Aè°Y_x0004__x0008_Ã5_x0016_AQO _x0003__x001C_AØ4_x0012_äÕÅ_x0019_AJCfñS_x0016_A@_x0007_÷f_x0002_U_x0018_A¶f_x0015_'ï_x0006__x0019_A1_x0001_¦Ãæ_x0018_Aeÿ£÷L_x0019_AF'0ng,_x0019_AJµÕÀË_x001A_A_x0005_¨¶Ó}_x001D_A?µ_Î_x001A_A¶Ëø_x0016_}_x0016_A:_x000B_¦o%_x000C__x0019_A~éc!_x0008__x0016_A³`ðj_x0019__x0005__x0019_A_x0014_ÚNÓ}û_x0019_Aq_x000C_&lt;Ë_x001A_AÞM_x0007__x0006_K_x0019__x001B_A@¶«t_x001B_A¸ö6_x0019_]_x0016_Aè:_x000E_¨_x0017_Y_x0018_A_x000B_N_x001A_Ð¿_x001C_AHÝ_x0005_!Ú~_x0017_A*#_x0001_¦'ó_x0017_AuóíßL_x0018_A+_x0004_:Ö²_x0015_A3x õ_x0004_¸_x0012_Açu/ó_x0016__x0017_ARÈþrP_x0012_A©]+_x0004_}¿_x001B_AàY]þÀ_x001C__x0017_A_x0002__x0003__x0015_^ls_x0017__x001A_AÉïÁåë_x001D__x0016_A}´¢i_x0004__x0018_A¢¨¡ûÕ_x0016_Anñëà_x0018_A_x0001_¡2¥#__x0015_A¾M×¯ï^_x0018_A"_é3_x000D__x0018_A1ÚôÀÍ_x0018_AÁDtÔ_x001D_(_x001A_Aà_x0003_8_x0006__x0017_A_x0010_µW9I_x0017_Aw_x0014__x000D_.§ö_x0018_Aâ®/ÝãË_x0018_Aæ2cUñ_x001D__x0018_AY_x000B_P|d_x0019_AG÷´ww_x0018__x0016_Að.0±m_x001A_A_x0013_äEËq_x0017_AXq|_x001A_ArÖYÔ»·_x0018_A_x001B__x001C_&gt;®Wu_x0016_Aþ?`¾_x0015__x001A_A_x000C_j©Ù&lt;Ç_x0015_A¯VR£Ý_x0012_A\?(aÅ«_x0019_A_x0018_ï$ç_x0004__x0014_A]P_x0005_ë¾_x001C_AnV«Â_x001F_A_x0006_ÈX__x0017_AâzÊ¨-r_x0016_A¼þñu_x0001__x0003_¹_x0013__x0017_AÌ&amp;`{¼b_x0018_AÔ.ý­èÈ_x001D_AÀ2ÎfÒÙ_x0017_Ah_x0002_b÷l_x0010__x0015_Aaàü_x0013_ñs_x0018_A|Ûu_x0014_AT&amp;66i_x0019_A}ò_x0007_ïVý_x0019_AøÄ\º.9_x0019_AßUåe_x001B_A_x000E_qcÍ@_x0016_AÎ!_x000B_;Ú2_x0017_A_x000B_V__x000D_À_x0018_AFFúÛÕò_x0018_Aív±·,_x0018_A ©_x0015__x001D_g_x0019_Au6hëÂ_x0016_AQòpwç¥_x0019_AÓú_x0010_ÞòÔ_x0017_AÊ'íf_x0002_þ_x0017_Aî.³mþÍ_x0013_A¤_x001F_Máú_x0010_AyvîÏµ_x0018_Aþg&gt;ÿ_x0019_A_x001C_®×ÒË_x0016__x0019_AúÖ/¢¬_x0017_A5¥_x0010_1_x0013_j_x001A_A_x0012_êªë_x0019_A*_x0002_O/b_x0018_A_x001C_Õ_x001F__x000C__x0008__x0017_A_x000F_ÝÖ·q_x001A_A_x0006__x0007__x0006_þ_x0006_!_x0019_o_x0014_Aëæ0_x0011__x0018_A²D EF_x0015_A_7_x001A_9´b_x0015_A¥c£Lv_x001B_AO MßD_x001A_A_x0013_ô_x0001__x0004__x0014_A6»°ÖUX_x0016_Aâ©3RcÕ_x001A_A*ÐÀú_x0015__x0019_A_x0014_L\Ã¢_x001A_A_x000C_ó_x0006__x0018_B_x001A_A_x0015_é_x0005_nj_x0016_A¬_x0002_Î&amp;âP_x0014_Aj£Û_x001B_Û_x0015__x0014_A4_x0005_&lt;Ì_x0018_9_x0016_Aô¢­·§_x0018_A_x001D_+kÉ4l_x0018_A_x001B_Æt&lt;B_x001C_A_x0002_ólLh_x0016_A¸à_x001A__x001A_³_x0018_A¼¹ñg_x0016_A¼¹_x001B_ÿ_x0014_AÇ8_x0003_-¥_x0015_AÆtØÓ6_x0015_A_x000C_Æÿnç"_x0014_A+ñZU^x_x0015_AKÎ×7Ì,_x0017_A_x0018_Ô_x0015_ý_x0019_AùØú?¥_x001C_A_x0014_ý_x0005_iø_x001A_AøMY_x0001__x0002_õ_x0017_AÄex¿¾_x0012_Ad_x000C_ë£_x0011__x001B_A7!Öm*ð_x0019_A@Z³*â_x0017_AhÑ;V×_x0017_Aµu¿yÍ÷_x0015_AÀyøÎ3_x0018_A_x0004_å_x0005_°s_x0014_Aæ4~^Ôk_x001A_AQÝdèhC_x001A_AãÊaG_x0003__x0018_A4=¨´d_x0016_AÃ_x0002_s£_x001A__x001C_A¿C±ÅÔÐ_x001A_AÈV§/hÚ_x0018_AÍ­Pì_x001B_Aæ_x000C_8ïG__x0018_AMAó¬z_x001A_AyRN×¦¦_x0015_A_x001B_íMÜ]_x0015_Aìèw__x0015_A®úú?®_x0015_A78îð_x001A_A_x0018_®Tpù_x001C_Aþ¤Xx'$_x0017_A§S,qø_x0019_AS_x0002_O_x0019_A+ås¶_x0015_A9a_x0004_ü\_x0019_A_x0006_òà`	q_x001F_A~ÉÙ|º_x001C_A_x0004__x0005_2V_x0012_#_x0017_AëßäÛ×_x0018_A_x0019_l´_x0011__x000E__x0018_AEW«	¦_x0018_AoË0rÚ_x0015__x001A_Acµ¿É@$_x001B_AP\_x0012_Ëç_x0017_A*¯_ñÈw_x0018_A_x0002_ùáÑ_x0004__x0016_A_x001E__x0014_T_x0018_A_x000D_eþØ_x0019__x001A_A3üN_x0001_ï_x0015_A&gt;ù,_x0004_ÝÞ_x0019_A1ÎõY7ç_x0019_A­Ñí&amp;s_x0018_AO*cøLô_x0018_A_x0005_ñ[&gt;@_x001C_Aë:à7¨_x0017_AþsÑ¢©'_x0019_AÏ_x001C_8Èu_x0018_AÜ¤ :cq_x0018_A¤ö'Iæý_x0018_AØ0_x0016_Èã_x0017_AäT)Ê_x0005__x0015_A.ïÝ_x000C_ Ï_x0017_AéR_x001E_¸_x0012__x001B__x0014_AÄgÊï¤_x0017_Aýõ_x0003_ÀÂo_x0017_AÃyÙÑ _x0018_A_x001D_hbF_x001A_Aé_x0001_ï_x000E_ç_x001B_Aj~_x001C_Á_x0001__x0003_o4_x0015_AÛ¯o¹_x000F_5_x0019_Aou&amp;þ4_x0016_A;Ã4_x000F_Z_x0012__x0017_Aâ3Ë+Þî_x0018_A´^_x000C_S_x001C_A¬_x0006_¯ÕD_x001A_A\;OK¦ï_x001A_A"?ÚÀ_x0019_£_x0019_A¨H_x0012_ÖÚÔ_x0019_A£p D]_x001A_AF_x001A__x0003_¾Z_x000B__x001A_A¬{}_x0016_ø_x0015_AcTûÐq¢_x0018_A_x0006_1ÎsS_x0015_A¸ó_x0007_9_x0002_ß_x0015_A_x0017_dLg_x0019_A²³¬ÑY_x001B_A5aÑ!í_x001D__x0018_ApÓäÒcy_x0015_A¶3Ó6`_x001E__x0016_Av±Aãw_x001C_A¾Ô_x001D_iÐó_x0018_AjÎ_x0016_£î_x001A_A·Í;O_x001A_¡_x0016_Aém_¬_x0010__x0018_AyN}_x000C_x_x000D__x0015_Aðí&amp;£Ì_x0018_Aºþþ:'j_x0017_AMÏ©ùq_x0018_A&lt;à	9¯_x0010__x0018_A%­;GöX_x001C_A_x0003__x0005_;h ô.ó_x001B_Aé;î5_x001B_AjT_x0004__x0019__x001B_¥_x001B_A_x0007_-W_x0013_l9_x0017_A_x0012_Ú"z¤®_x0015_A:_x0004__x0002_¤_x0018_A­&gt;§\«°_x0015_A)7±Pü}_x001A_ALU3_x000B_Ï_x0003__x0017_Aåv3_x0019_Aió$_x001B_A_x000B_ðxÙ5_x0015_A°çRå´Þ_x0015_Aº¬Æ$å_x0019_AÀ ·³¥_x0016_A°PI4*ê_x001A_A_x0001_	Â_x0011_9_x0018_AG;¯¤Ñ_x0016_Aøü_x001E_Ïåú_x0017_A·.¦÷¢_x001C_A7Ä9áiþ_x0018_Aü_x001E_]_x000C_~_x001C__x0014_A_x0019_Ù"4~_x0017_Aÿr¼Á§r_x001B_AÌ	5Rh_x0018_Aºbdø|Ü_x0019_A[_x0019__x000E_6_x0018_AÍ_x0017_=ÿ¯ä_x0019_AÊv°Ñ_x0019_¥_x0019_AZ_x000B_¿G¬ó_x0018_Aþ¼f	N__x0019_A¶lJ_x0003__x0004_g=_x0019_AN_x000E_j´_x001B__x0016_A^õ;ùd_x0015_AÞ7_x0004_Yj_x0019_AÈ×Ã_x001E_ÃW_x0017_AâdhP _x0019_AãÚ)µø_x0019_A÷ÅølßS_x0015_Aì|bq_x0017_A¯iý½_x0017_AG_x0007_÷§ _x0017_AQK_x001E_ÏOb_x0018_A"¥&amp;&gt;M_x0017_A_x0001__x0018_Á_x0013_¡_x001C_Aî_x0016_»ep'_x001C_A,ï×U6Ç_x0018_A¹ÙLhÖ_x0018_AY^_x0002_Â C_x0017_Aª¹Sï÷_x0019__x0017_A_x0019__x000D_ÔI|_x0019_A_x0004_CÙÎßí_x0016_ABPùG_x0018_Aïò8kD;_x001B_AñT_x0006_Ð_x0018_A.þú²¬D_x0018_AÝc¸ký_x0018_AÌ3_x001F_#Ë_x0018_A"7ßÜÍÄ_x0015_Að=5^&amp;,_x0017_A_x0018_ác¯³C_x0019_AÒ§È¾_x0016__x001D_A_x001B_ÏáÑ_x0007_ç_x0019_A_x0001__x0003_oQ~U£_x0016_Aÿ_x0003_yU°J_x001D_ANKºub_x001A_Ayu·R÷÷_x001B_Aß_x001D_v _x0017_Av¹"64_x0019__x0014_AÖ_ºè_x001B_O_x001A_Añ?æõÄ_x0012__x0018_A]*ä &amp;_x0018_A°úI¡\a_x0016_AÀâæÝ~_x001C_AeW/­2'_x001A_A?_x000E_¾ó_x0019_A_x0003_×:u!_x0015_A}_x0002_ª_x0016_AÂ Ë_x001E_´_x0018_A'_x0004_îK¼,_x001C_A_x0015_7ñ1'_x0018_AÖ¢ÓÒxR_x0016_AÒnBF°Â_x0019_A¼íM6_x0017_AÝÜ¸Ø4_x0017_A¹M0b­_x001B_A_x0005_*H_x000E_ì_x0019_A6~æe_x0014_A_x001D_tYD_x0019_A×_x0002_ôÛL_x0004__x0018_A®Gp}B_x0018_Aüª_x0001_¨¾_x001B__x001A_AÔÍ_x0006_üIH_x001B_AóÑZn)_x0002__x0018_AKä_x0018__x0001__x0002__x0012_õ_x0014_A_x0010_Xÿìù(_x0016_A_x0005_¹,Õ»_x0016_AùÝdòÝ_x0014_A^uÍO_x0015_Aá¨²iÚã_x0017_A_x0002_Ê³À¼_x0011__x0018_A&gt;¥å_x001D__x0017_AÀ[Ù_x000D_æÊ_x0014_A_x001E_8F¶M¾_x0017_Aý_x0001__x0010_ªhô_x0015_AmF_x000C__x0014__x0018_AÆ ð,_x0005__x0017_A_x0005_þ1_x0011_l_x0016_A_P_x000E_C_x0010_î_x0018_Aæ1G¬_x0006__x0019_Ad_x0002_¤_x000E_Â_x0018_Aº_x0006__x0006_Á_x0017_A¡ìÕ3å_x0003__x0016_Aðòcø×_x0019_AeIÕÎ»U_x0019_A_x0004_ÖáL¤_x0019_AeÃ®Y+Ø_x0016_AþÁhm»_x0017_AÇt_x001C_Ù}5_x0018_AKHØûDÀ_x0018_A(¯®J/_x001B_AÏÝ¦oo/_x0019_A	µs%û_x0019_Al¤&gt;_x0018_1Å_x0017_AÀ&amp;N­&gt;_x0019_AÞ'n_x0015__x001C_A_x0004__x0006_µÄÔ_x0010__x0019_Ak©§Y_x001B_A5Úûåñ_x0015_AT4!b4_x001B_Að´ýè_x0006__x0019_A@ñÅ¼_x0018_A_x000B_\Fâh_x0017_A_x0014_fê¶¦_x0016_Aè__x0015_I*_x001A_A6')bÚ_x0016_A§z_x0005__x001C_Ðú_x0017_AaÇù©Ó_x0017_A=Bö%A_x0019_AÚ_x0013_l_x001F_r_x0015_AædÊlU_x000F__x001A_A¤#i"_x0019_A:Rðï&lt;_x0016_Aÿ±v_x001C__x0017_ANÉhxò_x0018_A_x000B_ÐðTD_x0017_A~Ò,_x000C_Î'_x0017_Aiø,_x0002__x0015__x001A_Aò@_x0016_ü&gt;_x0019_AMð§-_x0001__x001A_A×_x0013_Òz.T_x0019_A:Ô.|_x0017_Adpì_x0008__x001F_á_x0018_AÎõ?÷7_x0016_A*4_x0006__x001F_9_x0001__x001C_A{)_x0003_ªL_x0019_A}¨íyå_x0013__x001B_Aÿ_x0018_C_x0010__x0003__x0006__x0001_ð_x0017_A_x001C_ _x0002_,Ë_x0019__x0018_AMoØ_x0013_¼ú_x0018_A»_x000E_Bëý__x0017_AÆðÏ_x001D_5_x0018_Aq#q_x001C__x0019_Ak_x0004_´«_x0017_AëÔk_x0012_1Õ_x001A_AÚxf¹_x0012_Ã_x0016_A_x001A_1ES_x0005_s_x0014_A;_x001F_[µ_x0017_AÃÍYøÅè_x0019_AOà1â_x0018_Ah.½¾_x0018_Au¨é¢_x001C_Az^c%_a_x0018_Aj`¹MÇ¼_x0017_AÅ_x000C_Xµù_x0016_AP^²ÑÐ_x0018_AhEëÛ_x001A_Aõ;ÓäY%_x0014_Aþ¥³bh_x0017_A&amp;ÿ¤!Ò¹_x0018_AnúÒ`_x001C_A_x0013_LOÅê[_x001A_Aü²²ô_x0014_e_x0018_A_J#O\4_x0018_AMu©_x001F_WP_x001A_A`r_x0015_A_x0013_Æõ¼¦_x0019_AµZÆü_x0019_A£çÿ6¡Å_x0017_A_x0001__x0006_Æzû_x001F_a_x001B_A9WóF_x0018_A-_x0018_MÕ_x0015_1_x0019_A	_x0001_?z)\_x0018_A²_x001E_ë._x0012_._x001A_AÚ9Ó_x001E_z_x000B__x0019_A_x000D_áE_x0003_ð_x001C_A¼2_x0019__x001C_Aß±:;¢_x0011__x001B_AY_x001D_u_x001C__x0018_Að÷j_x0004_¶Ü_x0017_A?¼bÐ_x001B_A²ñQ_x0018__x001A_A½kêMgg_x0018_AÊõ_x0005_p_x0012__x0017__x001B_A_x0002_è_x0016_ %m_x001B_Az×¹]_x0013_°_x0019_AÆ­_x0019__x0016_AóQå^ÿ_x0018_A _x001C_ Vùr_x0015_Ak81\¸_x001A_A! üG_x0018_AL_x0013_û¢-/_x001A_AÂÂ0¦ý¦_x0012_A=ó£ç!_x001A_A_x000B_ºM4«K_x001A_A_x0008_J¦_x001A_Av¦ñ:E_x001C_A´5PÉ_x0018_Aue»$Á¾_x0019_AãÑ ­v_x0019_AÄ÷_x0001__x0004__x0008__x001D_Af_x0010_9_x0012_¾_x0017_A¢_x0013_*$ý_x0016_A¾ñÝ_x0015_=_x001B_Ah_x000D_³_x0003_«_x0013__x001B_A_x001C_;{vª_x0019_Aø·Íf_x001C_N_x0019_Ao2N«¼_x001A_A[näühÅ_x001C_A Ü¬3=_x0017_A_x0012_%ò×_x0017_A|_x0018_ÖL¡_x001A_A}.1k_x001A_A_x0002_d_x0015_Ø_x0018_Aòx»_x0016_µi_x0017_AAÀ&amp;É©n_x0018_A*¿2¸²â_x0016_AäÍma_D_x001C_AP¯_Ø`_x0014_A_x0010_¶_x001F_Væ_x0015_A";ÍO _x0018_A¤ß\­Ñ¶_x0018_Am±Ëçô_x0018_AÕê­xZ_x0015_AsË&gt;_x001C_£_x001C_AÅêÑ0Þ_x0019_AûÁ_x0001_³o_x0019_Aê_x0019_½Ë¤_x0019_Asrd2_x0016_A1yñ]P_x0019_Aè:_x0018_öOv_x0017_AòÙÕC!^_x0019_A_x0003__x0004_¾_x001A_m_x0014__x001B_ATEÆÍù_x001D_AU_x0017__x0017_Aõ]_x0006_ûl_x001B_Ad8)¸Øs_x0018_A±ÛS_x000C_}0_x0018_A_x0019_ï)v7æ_x0016_A_x000D_¦§¥_x000D__x0019_A_mW_x000D__x0018_AÙ|gSç_x0015_A²­ãr3+_x0019_AîXz_x0011__x0017_A&gt;.4_x0015_Û/_x0017_At-_x0001_±P_x001C_AôyÓ¹_x000C__x0012_A_x001E_°CX_x0012__x0019_AP_x001A_Riî9_x0017_A|h-_x0007_)g_x0019_A4¸XOH_x0018_AÑ_x001A_Ä»f_x0019_AþT_x001F_(¢_x0019_A_x0002_6 0A_x0019_AVL×Þ$_x0019_A_x001D_aá/Ø_x0004__x001B_AeB_x001F_¤_x001F_x_x0019_Aö"RKJ_x0019_Aäÿ¤´_x0019_A­æÛõÈ_x0017_AÙ¿{Ë_x0016_AóosÔ_x001E_Ë_x0017_Aç_x000D_Ðs_x0007__x0018_AS®`_x0007_	®Ð_x0014_AÆ*ÅÜ¸_x001B_A0ÇV½_x001C_AJ÷­~)_x0017_A`yEn_x0002_R_x0016_A_x0016_¸û,_x0008__x0014_A\ØÑ_x000E__x0015_Aï´¡ä¯½_x0015_Aô_x000B__x0008_`!_x001C_AºóÒ_x001C_`_x0018_A_x0017_Árí§_x001B_Aà4tÁëå_x001C_Aç^ÙÄ&gt;_x0018_A&amp;&gt; Ð_x0017__x001B_AäH_x0005_;]Ã_x0016_AaÓXV ­_x001B_A#Z&amp;_x0019_)_x001A_A(Th3Q»_x001B_AZq^VX7_x0015_AJîµb_x0003_®_x0014_A¯VAÃ¹1_x0015_AÛtÇ\_x0018_AþL$iú_x001A_Aöç@_x0005__x0001__x0018_A£U·xì_x0017_A&amp;Q»e=é_x0017_AG«sn4}_x0018_A¸¸_x0004_1©_x0017_A¶ÎS_x0008_ûº_x001A_A\¢_x0006_CgÓ_x0014_AJ%_x000D_öª_x0017_A¦°î8Zó_x001B_A_x0005__x0006_à1*o_x0003__x0005__x0016_AèÕÓw·r_x001D_A_x001F_ó!mR_x0019_A$À_x000F__x000B_ß_x0019_AÖì_x0002_fñ_x001C_A8Þ»_x0017_A_(Ò¡¬à_x0019_A_x001C_L#¶¥_x0015_A«_x000D_5_x0017_Avô_x0016_Xtþ_x0015_A¹©}TNG_x001C_A¹Nw©q_x0015_A_x0006_sq_x0013_Q_x0017_A¸¼ bf_x0019_A¡³ðH({_x001A_A¾¢ª"És_x0018_A÷ì×Õ¾_x001B_AÑÊ{6_x001F__x001C_A·K&lt;Ü_x0016_AÜ(_x001B_t5n_x001A_A_x0001__x000E_Vs_x000B_W_x0015_A,Ó_x0012_{d_x0016_A;ðü38z_x001A_AJ©ç¹$_x0015_A£ÝsqÈ_x0018_AN¤ª]vª_x0017_A_x0008__x0004_Ô»VÍ_x0018_A;;!¡]|_x0015_A_x001F_²©*DS_x001B_A_x0018_e=@åi_x0018_Avýw¬}Ç_x0014_Aé´W«_x0001__x0002__x0006__x0019_AûÀ+Ûy÷_x0019_A5ïÄV+_x001C_A²£?ÆÀ_x0010__x0019_A_x000E_²àSu_x0016_A³R_x0016_Üè_x0007__x0019_Aäh_x0003_×_x001C__x0015_A_x0004_ê³_x001C__x0017_AÅÛ	_x0017__x0015__x0019_A·åfÿ¤_x0017_AJ&gt;\6¼â_x0017_A	ä_x001D_ð7'_x0019_Aµ^æ_x0013_,_x001C_AséèÉ_x0014_AwSLf_x0017_A¹ê\k¹_x0019_Au_x0018_Î×_x001A_A&gt;-¶ñ_x0017_Ac¥&gt;«_x0012_._x0019_A_x0005_Í6w~ô_x001B_A~ÊìË_x0001_û_x0019_A$c¤_x001A_A_x001A_)]_x0016_Î_x0019_Að&gt;_x0013__x0016_pd_x0017_A®Ñ\LJç_x0015_Aã4ñHy_x0018_Aúp³¼_x0004_¹_x0016_AHÙOAþ_x001A_AØ_x0007_ñ_x000E_E_x0017_A9Ç;{=_x001B_An:p_x0010_;|_x0014_AÆ_x001B_\&amp;J_x0019_A_x0003__x0004_ÊÏ©ñOà_x0018_A_x0017_Â_x000C_#+_x0018_Aïî7øW_x001A_A_x0002_Þ¿Rì_x0019_Ah@ç~Ê_x0019_AÕnáÙS_x0018_AJéBO9D_x0018_AÕêW]Jc_x001A_Aù°`ß_x0019_A_x000D_L_x001F_"Û5_x0019_ASÙ9ÀïF_x0017_AòóQ_x0018__x001A_AÕè7Ù_x001A_Az_x0006_íÍ_x001F_Á_x0018_A&lt;þÍè¤_x001B_A}¨úýÙw_x0019_A0A}çÈG_x001B_Ax-_x0001__x0019_Ar_x000C_)PÏì_x0016_A#/k©ûè_x0017_A¶¨Ýu2Ç_x0018_APX¢.Ã_x0018_Aù©Ê·yD_x0017_Ab¦¶{ë®_x0015_AxÒëÙÎ_x0017_A[:i*Þø_x0018_Aîcpm_x0017_A)ª`_x0001_/_x001A_A"_x0018_U[ì«_x0016_AÄ×¨òÑ_x0019_AhÈDìÌ_x0017_A*@fJ_x0002__x0003_dj_x0017_A_x0003_ïyî_x0015_A:ÏF\ü_x0013__x0018_AüZ_x0016_1_x0017_At3ùf}Ú_x001A_AÚo¦2ßú_x0018_A`H]aþ_x000D__x0017_A¦~´H@n_x0015_A×è_x0016_öJñ_x0019_AñîhÃÑ_x001B_AæyZ_x0018__x000F_0_x0019_A_x0013_àíÿð_x0019_AA»c_x000E_è_x0016_A*X0y _x0017_AG"_x000E_á÷_x0019_AéýBÈ´_x0018_A:«v¯Xe_x0013_AÂ×º_x0018_A_x000E_í_x0002__x0006_ñ­_x001A_AÕ-Êx¬^_x0017_A+&amp;_x000B_¤_x0018_A_x000C__x0007_ÝuS+_x0017_A"4¾åqÍ_x0018_AÈOÔOðÚ_x0018_A_x0003__x000D_¾Ï_x001B__x0018_Aú¯¯¡æ_x0018_A$_x0001_Åz¿_x001A_A¼_x001B__x0019_âêi_x0018_Aèýé_x000C_ç._x0018_A¸R_x000B_Óî_x0014_Att.Á_x001C_Ã_x0015_AÍ_x000E_ªîs_x001A_A_x0002__x0003_í_x0002_&gt;_x0012_NV_x0015_A"ú©é_x001D__x0019_Aóí`÷_x0007__x000B__x0017_Ac_x0002__ôî_x0019_Agy_x001B_&gt;_x001A_AX[Ú2Â_x0001__x0018_A¾Ê:| _x001A_AõSãßÆ®_x0017_AåI»±òD_x001B_AjéR ¦_x0018_A±s	_x0002_µ_x0017_Aê½ñs_x0018_A_x001B_¢ìÛmg_x0017_AS_x0003_½·_x0002__x0019_AC~«T~_x0019_Aeõv_x0001_ûÕ_x0019_A½_x001A__x0006_o_x001B_AH²"bê_x001D_Aýýñn_x001A_Aö!ó_x001A_jÕ_x0017_A4ÿnî$_x0019_A¨Zâòò_x0016_AE_x0008_¿R¤_x001A_AÌ4d_x0003_²_x0018_A¶Nô`	_x001C_A6Vm_(_x0017_A_x0003_Ñ­uü_x001B_A=ØÙ	_x0016__x0016_AéÚSó_x0008__x0019_AF»Ø'2é_x0018_A_x0001_äÛ&gt;_x0018_A_x0015_VÅ_x0002__x0003_~_x001E__x001A_A_x0016_U!1_x0017_A¤:_x0007__x001E_&gt;_x0018_A_x0015_©Þ§_x0016_Aêô48¾_x0019_AS_x000D__x0004_ÌÈ_x001B_AC_x001A_¶×zú_x001B_A®O_x001D_ä·_x0017_ApÅÞ_x001D_P_x001A_Af=Éô;_x0018_AÜ_x000B_¼	ø_x001B_A_x0001__x001C__x000E_5ó_x0016_AFi_x0019_ÃLÃ_x0018_A±Üb¶t_x0016_AP·áÁÂ_x001A_Aóf_x0019_Jf_x001A_AÓ¥w_Â?_x0019_Ab&amp;_x0008_Í_x001A__x0019_AíÞ³ì_x001A_A6_x000C_ÉÙ9Ë_x0016_AJÀg_x000C_&gt;_x0016_A.¸ÂK_x0013_ø_x0015_AÝD,._x000E__x0019_Aè·¼3_x0018_}_x001A_Aî;G¡:_x0015_Aâ÷?¢·~_x0015_Af?Vn_x000C__x001A_A'ÖÄ9_x000F_ô_x0017_AôÈ¿;û[_x0018_A_x000F__x000C_´(üù_x0017_A7_x000B_[ä®¹_x001B_A#c_x0016_Á¸Z_x001C_A_x0003__x0004_à@u¦_Ê_x001A_A»âüRY_x001F__x0017_Aè_x000B_ê?f0_x001A_AÚÿ_x0018_y_x0018_È_x0015_AºÿÑ"_x0015_Aó; EÀ_x0018_AOèZ\àç_x0016_Aå&amp;Iq^_x0018_A9Þ_x0015__x001F_y$_x0019_AV_x0015_ý©_x0007__x000B__x0019_AF~DÃ _x0019_A _x0006_fÇ~}_x0018_AÎÜõ_x001D___x0019__x001B_A±¥÷ÏÐ_x001A_A_x0008_ý_x001E__x000D_P_x0017_A-ëm;þ_x0015_AÏfÙÝ_x001A__x0019_A¿Cv"_x0006_Y_x0019_A_x0018__x001E__x0016_A_x0004_*üù_x0018_AÅ_Ì_x001E_¨Ç_x0017_Aý÷_x0001__x0017_A'á:,_x0018_A(é+f_x0018_Ah81é_x0001__x0017_AÑ_x000C_ËÈÅ3"A:Ý_x0008_T°_x001A_A7§J²!_x0019_A_x0002_Ë_x000C_Èe¢_x0016_Ar/ÞQÔ_x0018_AâÙûeÐ_x0018__x001A_A÷C_x0003__x0005_Jë_x0019_A_©c¨_x0015_`_x0016_A_x0002_vi_x0011_1f_x0016_A}_x0019_!$üß_x0015_A Øº_x001B__x0018_A:¶È_x0008_UR_x0019_A´ÂcC_x0011_û_x0015_AÑbx6#_x001B_AÔÑà¢_x0012__x0010__x0018_A_x0001_Gy*·_x001A_Aý_x0010_zRÂ_x0016_A_x0017_èÒEhÜ_x001A_AX$°ö	_x0016_A+Â_x0010_d_x0014_Aúkvé_x001B_]_x0016_AÅÑ_x0001_@¡_x001A_Aß!hK½_x0016_AK_x0001_hÀ]u_x0018_A}_x0015_È{ó·_x0016_ALÀ0J/_x0018_Aö_x0015_a_x0012_k{_x0015_A_x0004_ñ5_x0018_A_x001A_ùZVä_x0017_A!ò¤|X_x0017_Aû@fÕ_x0004_½_x0019_AW_x0005_!T!_x0018_Aì_x000D_M½]_x0013_AÈÙ`yoo_x0015_A&amp;¦4ó_x0019_Aº$¹?P_x001A_AøÑÓâ,_x0017_A«ÊÈò_x0017_A_x0003__x0007_gºÿ_x001D__x0019_Aò¹(LÉã_x0019_A_x0004_B´¶_x0006_E_x0015_A_x0001_B`¡V_x001D_A4¢¡_x0003_;Æ_x0016_A6aæ_x0011__x001A_Aû_x0015_Ñ#_x0016_A'®Þy2_x0019_A{BPÃ ¤_x0016_A©ã_x0002_^Ùº_x0017_AÑg_x000F__x0012_)Ã_x0018_A@VÈêo_x0018_A»]ì&amp;o_x001A_A¼_x0001_rê0Ê_x0019_AºnºåfR_x001C_AO_x001B_ñC_x0018_A6N¸_x001B_G_x001A_A_x0016_^%O(_x0019_A_x0014_Æ_x001F_"z_x0017_AJCÓêÌ%_x0018_AaÔÐåöA_x0018_A_x001A_ÔýN8_x0018_A	±ôôH:_x001A_A¡8o(_x0006__x001D_A[®Íý_x0018_Aæø_x0019_/"a_x001F_AzDáë*¥_x0018_A_x0008_9ç_x0001_ª_x001A_Apa_x0005_þµ_x0018_A,ï7Ãª_x001A_APØ_x001F_Y$_x0016_A	=É_x0002__x0004_A_x0001__x0017_A_x0003__x000E__x000B__x000D__x0018_AyâÊë_x0007_3_x0018_A8tø}+_x0003__x0018_A³tú6_x0005__x0018_ARÙ[Úz_x001B_A©Ðþ_x0007_`_x001B_AðÚ,F¸%_x0018_A_x0002_æð]_x0017_AÂLW_x0005_lS_x001B_A¬­\yÈ_x0015_ApªÏ°¹w_x0016_A°^¯ô{_x0018_AÔ Póµî_x0016_A_x0005_é¨~ÿ7_x001B_A_x0017_ËYY_x001C_Aa_x0002_;_x0018_%_x001B_Aï5¡Í_x0018_Al"¥y_x000F_N_x0018_A÷ÍöÒ _x000E__x001B_ATõH¸)å_x0016_Ax±X_x0017_AÔVÂÉ_x0013__x0015_A	J}R/ä_x0019_Aºß¤n_x0017_Ad£gÿ_x0017_A_x000E__x0001_¨Ö_x0018_A1q§OjR_x001B_Aå	öIÀ_x0017_AyQÕö{æ_x0014_Aú&gt;V_x001C_á_x0018_Aò4á?=Ë_x001B_A_x0002__x0003__x0016_§_x001C__x001A__x001B_A~ûÍS¡t_x0017_Ac_x0001__x001E__x0019_AZÈ¼Â2l_x001D_A!_x0011_ë_x0011__x0006__x0019_ARèdÚ¾?_x0019_A_x0007_A__x0005_ÏF_x001B_APÉ¿7÷_x001A_A®^&lt;Nm_x0017_A%3ã÷PÎ_x0019_Aªp_x0017_îã_x0019_A»Ä_x0018_A¯Z_x0019_AÍ_x0011_M4_x0002_ù_x0018_Aóú/\è_x0018_Ayy&lt;Dd&gt;_x001A_A£cL£@_x0018_A R±Ü52_x0017_A_x0001_}_x000F__x0019_AÚ¯(Àü_x0016_A®±wêc0_x001A_A\S)_x0011_H_x0018_A(ÄKh_x0019_Aê$Ô+Ú_x001B_AØú¾b_x0018_AØkÒå¯Ó_x0016_AÎó*»_x001B_A&gt;Íñ!õ_x0016_AwÔÀ_x0008__x0018_A&gt;JíÏ4d_x0019_Avuã/§_x0003__x0019_A5	þÉõ_x0019_A7÷å%_x0003__x0004_æþ_x0019_AhÄ×O\_x0019_AM²hbxa_x001B_A `$8n_x0017_AîÒ_x0019_ADQèÙB_x001D_Anc(_x0001__x000B_ó_x0018_A_x0008_·_x0008__x001C_AG_x0001_çèÜ_x0019_AïÙÏoZà_x0019_A{ìá!á_x0019_A°w6}l_x0013__x0018_A_x0002_G}_x0008__x001D__x0003__x0019_A#5ã@D_x0017_A_x001A_D_x0011_Y_x001C__x0019_AH§_x0015_C_x0013_8_x0017_AðáZj_x0018_Aè_x0001_¼Ép_x0016_A6æå]_x0001__x0012__x0017_A_x0005__x001A_k¼P)_x001B_AÚ!&gt;Ó¥à_x0016_A¡I­_x0007__x001D_A®á%2±5_x001B_AèÆ_x0019__x0008_KD_x001B_Aõ&lt;Rm¸_x000F__x001A_AÂDMÅ/_x001A_A	F_x0005_d_x001C_A~_x0005_Z÷}u_x0018_Am	Ño_x0017_Aa_x000F_ ê_x0017_A_x0019_h:u_x0014__x0018_A¯¼_x0003_O$_x0012__x0018_A_x0001__x0002_òD_x001E_6@_x001B_A_x001F_àT»F_x001E__x0018_A+Ò@;_x0014__x0018_Aç8ÜU _x0019_AÚ u_x0019_A­¥ÀDcg_x0017_A _x000F_ú_x0018_A¡_x0019_¸%§_x001A_A$þ_x0016_0µ_x0014_AäÊ.¹¾V_x0019_A_x001C_/O¶4S_x0019_Að:_x0015_"½_x0017_A¦Ý²Ôy_x0017_A_x000F_Ï;_x0019_Aubý*_x001C_AýW_x0018_å_x001A_AÏzüâß_x001A_AêÉ_x000D_2§{_x0018_A´_x0005_Æù®_x0016_Aåþ^ý+_x0012_A·_x0013_Ó_x001B__x0004__x001A_AqÉ¢{ü¶_x0018_A]0_x0015__x0015_$_x0014_Aù_x0017__x0013_Â_x0019_A_x0013_	ÙÝve_x0019_A_x001E__r^Ö_x0015__x001A_AeÔÆáOw_x0019_A_x0006_pdÚÃ¨_x0016_A±Þr_x0019_A·¯æ¿T_x000E__x0019_Aèo|Fò_x0011__x0019_AàÙ§J_x0005__x000C_N¾_x0017_AL_x0013_'iÄ_x0015_A@_x0017_,_x000D__x0012__x001C_A/s¾Dì_x0018_A©"_x0005_	N_x001A_A_x0003__x0012_ïõFÿ_x0017_AÛ@ÈÐ_x0018_A't´}_x0001_³_x001D_Aï_x001C_&lt;h_x0017_Aúø{Á!_x000E__x0019_Al_x0003_s97y_x0017_A«ÁG_x0001__x0019_AikÉ_x000D_=_x0018_A+_x0014_&gt;_x0002_ä_x0018_AT¼"¤f_x0018_A SëWS_x0018_A	/|Ï_x0017_AØ3ó_x0005_Gë_x001A_AY_x001A__x0003_±Y_x000B__x0018_AU_x000C_Ïm×_x0019_AIªjÔ_x0001_6_x001B_A±#_x0005__x0015_%­_x001C_AFð_x0004_vúH_x001B_A¬*ïSï_x0016_A#_x001B_ø6Ü_x0019_Av(ø¶2_x0017_AÄùïÕZ¯_x0017_A_x0005__x0008__x001D_ô}_x0016_A_x0002__x0006_þèHS_x0017_A3{Ëî0æ_x0016_A	_x0007_hþ/_x0019_A ³Îµü_x0018_A_x0001__x0002_C.þm_x001C__x0018_AEÞIg¥c_x001A_A¼`:_x000D_ô7_x0015_AJ£_x0019_AÑ`á_x001A_A¢"_x000C_ß8»_x0016_A¨êÖ7H_x0018_A#¹ðÐò_x0019_Aà6_x001E_Ýøv_x001E_A;GÜµ2ã_x0019_A9m³µ'a_x0019_Aø_x0014_~Eº_x0019_A¥Ç(r¦2_x001D_AÇì%µ_x0017_A_x001C_5Ã_x0010_H_x001A_AÂ,ö;ªó_x0017_AzHHSôr_x0017_A®_x0007__x0018_}_x0017_AÑðâþé_x0017_AÊ_x000E_xþ9_x0018_Aßn¢Þ"ß_x0019_A'©¢G_x0007__x000E__x001B_A:`ÞT_x0016_AB^@¢Ö_x0019_AêeC&lt;t_x0015_AÙ·îÌ/á_x0018_Aöï`ü_x0019_AÀ_x000D__x0010_¬ã_x001B_Aþ­"u_x0016_A_x0007_C³OÞ_x0018_A_x0007_Ä_x0003_¼_x001A__x0015_Aî_x000E_j[_x0002__x0003_àV_x0016_AþçùÿP_x0017_A_x000F_`òc¤Ï_x0018_AZ_x0015_ïyå}_x0016_Aî¥À¯/·_x0016_AoG°Õe_x0017_A\,ÇÑ_x0019_AdUÃÑ_x0006__x0019_A^¨1¥©_x001B_AÂ_x001E_÷Ã_x0012_&gt;_x001A_A _x000F_?É³¥_x0017_A_x0015_YJ_x001A_A©_x0001_]ã_x000F_d_x0018_AA¹uæó¶_x001A_ARÞBÈúN_x001D_AØ}ÚùÚ_x001A_AÕ_x000F_dAb_x0017_A¹x@_x0017_A£ðÚ´Ou_x0018_AëG@R_x0018_`_x0017_A_x0001__x0013_UG _x0019_As»ç_x001C_e,_x001A_Añ-ñn_x001A_AÞí³¼{d_x0017_A_x0011_õÆ|åÄ_x0017_A_x0003_.¹Ý;L_x001C_A ÂQH¾³_x0017_AÆø.x;_x0017_AÚ_x0012_ÿÁ?×_x0015_AiÄ-_x0013_Ü_x0016_AÁ6R|6b_x0016_ASï\õ¯_x0017_A_x0004__x0007_Z´_x0008_úÞ_x0002__x0018_AJ_x000F_÷yÒì_x0017_A_x0005_Ûv_x0018_AÄ_x0011_J_x001C_b_x0019_AI|¾½_x000E__x001D_A¯­\ìv1_x001B_A±á+h_x0012__x001C_Aq'_x0008__x000E_éö_x0019_A²B b°_x0019_AÓ÷c²O_x001A_AÛÁ_x0011_"_x0018_A¼ñÔ¸d_x0016_A9_x001C__x001E_ÿ7_x0016_A_x0019_ªË¢ªW_x0019_A¼`_x000F__x000D_Ò²_x0017_A¹ûgi_x0019_Am_x001E_á¥_x0018_±_x0015_A#ì=CÁ_x001A_AMxt@_x001B_A² å_x0016_A_x0018_6¯¦¿_x0016_AÙ_x0002_/6¨^_x0016_AO ~Þ¿_x0017__x0017_A²·,îÐð_x0017_A_x0011_é"&gt;¾_x0016_A*Bûq9_x0017_AÊ_x001C_XÜ.$_x0017_AÜ_x001C_	_x0010_4_x0001__x0015_AP_x001A_Cõ_x0003_k_x0016_A_x0006__x0002__x001F_÷@_x001D__x0016_A_x0014_:{_x0016_c_x0018_AzÃL_x0002__x0003_·ó_x0015_A_x0019_éÖûT_x0019_A,)S?c_x0015__x0018_A_x0010_7¾tþ%_x0019_A_x001E_ ³?µ._x0014_A_x0006_ñ]_x0001__x0017_A?¾­_x0012_&gt;_x0017_Aj_x001E__x001B_¶Å_x001B_A_x001D_b¥_x000D__x0019__x0019_Aè_x0014__x000F_¡Ó_x001B_A¥"l_x000F_@_x0016_A_x0010_èãÖ´ _x001A_ANÍÒ©ñÏ_x0016_AðrP_x001D_'_x0016_A«¬q´JC_x0019_A%Z~0Yå_x0017_A8hÍK_x0018_A_x001A_\çüÛ_x0019_Ah)_x000D_ô_x000C_¿_x0017_A_x0003_àu_x0001_#_x0018_AËÇ·HZ_x0016_A_x0002_1	N5_x001B_Aó|.[¾._x0019_AlØiÆèÁ_x0018_A_x0005_"Df'À_x0017_AÆNÉi#Ð_x0019_A!_x0011_V´}_x0018_A_x000B__x0006_Dµ_x0002__x001A_AV_x0006_HbE_x0017_A¹¾Gfi_x0018_A,BpÏeW_x0019_A#_x000C_­aO_x0018__x0019_A_x0001__x0002_â_x0012_á·à&lt;_x0016_Aî_x0007_ÏÁ:_x0017_AÐÅ½ù¬_x0014_A²êU©_x0016_AFæO _x0017_w_x0018_AðÝ÷³»_x0017_A	Â´´¤_x0015__x001A_Aa_x0008_ËCÆS_x0019_A_x001F_Ê¶q¦_x0017_Aöåjx_x0015_AÅÆd_x0018_Axïy1÷_x001F__x0019_A	Ú|oË_x001A_A_x0008_Ñ_x001E_²_x0019_ATÌ«H_x001A_A_x001B__x0005_ïï_x0007__x001B_Ac_x000D_6gñK_x0018_AÛxà_x000E_,_x0017_A8¥ÎWé_x0015_Ax;ê$_x0017_A	Æ_x000D_Gy=_x0018_AxD¹¦ñÖ_x0015_AÞ]f_x0010_·_x0016_AFnÚ=qX_x0019_AuL_x000C__x0005_ò_x0016_Aò½£_x0015_½ß_x0019_A_x001E__x0012_ÊaµB_x0018_Aãbü¸t_x0019_AãWP_x001C_Ç_x0018_AMUHÕír_x0019_Aýâ_x0014_¼@¦_x001A_A}Åf_x0003__x0007_=r_x0016_A£çü±ô_x0017_A;{ñ_x000C_)»_x0017_A9Ê_x0008_+_x001B_Aü¶Jyÿ_x001A_AzÔÀÓ_x001C_A_x0015__x0004_C*ó_x0017_Aì¹S°_x0019_A,môçg_x0015_Aàd²_x0005__x0018_A¥_x0010_Û_x0018_A­_x0019_to_x001A_AñúÂd¸8_x0018_A©Mi"9ª_x001A_AB%vóÙ_x001B_A·;sO_x0017_A_x0015_Í°¥8_x001A_AoLy¿ÿÝ_x001A_A)_x0006_J\À_x0018_AAKáÞïf_x0018_AíÒæÿµ_x0017_A_x0018_ù;Öò_x000D__x0017_AÀß/£nY_x001B_A-|5.ô_x001B_Aø5ê!"^_x0018_A]Óý_x0003__x001B__x0018_A	Fè_x0002_P	_x001C_AkØ³_x001E_xµ_x0019_A_x0008_!4s*_x001B_A¼VnÀ_x001A__x001A_A,í_x0001_Ìr$_x0018_Av|ÐèíÒ_x001C_A_x0001__x0003__x0013_­¿ÓAA_x001B_A&gt;8/Þ	_x001D__x0018_AGjs\ _x001A_A_x001C_å}_x0005_a_x0002__x0017_A_x001C_U©_x0007__x0003_î_x0015_A5Â_x0016_iòW_x0017_A¸:Â«0Ü_x0013_AfG(§¬u_x0018_AFpë_x0003_3_x0017_A¥¥8Ù&lt;_x0015_AÑ}_x001B_AEà_x0013_Qq4_x001B_Aµ_x0016_k_x000B_à _x0017_AdOÊ(_x0017_A_x001E_Gà_x0010_g_x0019_AlW_³R_x001B_Ahþ_x000D_*¨_x0017_AU?Åï:7_x0016_AíM{ù­_x0019_A¢j;ZK_x0006__x0019_AaRw?c_x0017_Aí:åºû_x0016_Ag_x0014__x0014_Ú_x001F_\_x001B_AðIêÂI_x000F__x0016_AjÏ_x0001_èð8_x0019_A¤±(­º[_x0018_A7_x0017_ý}_x0018_AÆNý|®_x0019_A_x001E_1x¦?_x0018_Aß_x0004_ó_x001C_AÍC5_x0018_{t_x0018_A2Í_x001F__x0012__x0002__x0003_N_x0001__x0016_Aæh]õ¿_x0017_A´-N¦ñW_x0018_Aã[P2-Ò_x001D_Aj²¿Ü;_x0016_AòH_x0002_ó	~_x0014_AîìÎá_x0018__x0015_AÖhÚÉ_ù_x0018_A}´G³£_x0019_A'_^L_x0018_A_x001A__x001A_ø^M_x0015_Atf8q)_x0017_AÍv£_x0012_5_x0019_Aj6ù]öS_x0019_AôyU)|_x0016_A_x001D_`ÿ4U_x0018_A5aµéüN_x0014_Aí5ÆÒè_x0017_A_x001E_]Ô;Îp_x0015_Aî&amp;_x0010_ª-_x001B_A½%Ì	ºî_x0014_AÞ_x0012_l^u'_x0018_Aâ¿s&gt;ö_x0017_A\TÏ&lt;_x0017_A(®åTk_x0016_AÎvéa_x0017_A®Ú~Î_x0015_A_x001F_b]].}_x001B_A»Ô£A£_x0017_A¨ªãçîj_x0019_Af_x0017_Ús_x0015_AGX_x001D_Qq_x0018_A_x0001__x0002__x0001_zaÌp8_x0019_A_x001B__x0007_·Öqf_x0018_A_x0015_jn£k(_x0019_A¸MÂ_x001E__x001B_L_x0017_AXÙ+/~ÿ_x0017_Aõe'Í_x001F_ü_x0019_AømÏ_x0002_g_x0017_Aa4þô_x0015_AçK_x001A_·_x0010_`_x001A_AF2_x0007_j_x0019_A_x0008_½FG_x0005__x001B_AiÑ¦xW_x0017_A® ?#î£_x0016_A1'$nºÐ_x0019_A	êly!Ð_x0019_A_x000C__x001F__x0008__x000E__x001B_3_x0016_A_x001F_W®. É_x0019_A¼ûJ]_x001C_o_x0016_A_x000D_ÖpSæ_x0017_A69(_x0016_AºÀÖC°&amp;_x0016_A21E[[,_x0017_Aèh_x000F_ìO_x001B_A*G"à_x001B_A1SåQý_x001B_Aü{IÐé_x0017_AS7OëÃ{_x0019_AÄ[2&gt;K_x0015_AwÖTª7_x001F_Aá¼û_x000B_èÜ_x0015_A_x0019_.g#ú_x0018_AOÑ_x0001__x0003_¥_x0015_A~çºkÜ,_x0014_Al3!½B_x0016_An8OwÉH_x0017_A¾_x0017_ç¿»_x0015_A-#Bêh`_x001B_Af¯&amp;½±\_x0018_AFôÈ_x0004_×_x0017_Ac3_x0007_1}_x0017_A¶Î_x001F_ q_x0016_AôjB(_x0017__x0005__x001C_AU_x0015_&lt;$T_x0018_A_x0015_(ÄK_x0002_d_x0015_A_x000C_R_x001F_v_x0004_Ã_x0018_A_x001E_¾g°_x0019__x0018_AÒ_x000E__x001E_Ö+_x001A_A~Ê¹ ,;_x0019_AºzµVº_x0011__x0017_A=Ç6^_x0017_Aì_x0002_Ù_x0007_@Ê_x0016_A_x001B_{^V«_x0010__x001A_A_x0012_iUa_x001F__x0013_AýLuT%_x0014_AýFFw_x001D__x0006__x001A_Aéá_x0005_½=E_x0016_AJôÖlÏ_x0019_A_x0004_[¼_x0016_H_x001A_AºµRÒÂ¯_x0017_A'ÖM¸Ø_x0017_A¦Þ%Â#_x001A_Af$¤âs_x0019_A³=_x0016_ò7_x0017_A_x0003__x0007_²QïåzÊ_x0019_A8Æ_x0019_-ò_x0019_A_x0017_NÓ*óÔ_x0014_AtÊêKE_x001B_AÒÉAÙá_x0019__x001D_A"Ð_sm_x001A_AõË"¸õ®_x0019_A_x0010_¬ó_x001E__x001B__x0019_A_x0008_N¡ B_x0019_A_x0019_Bø¤~_x0017_Aâ¦£6&lt;_x0013_AÝD3lAq_x0018_A_x0008_PÌ_x000F_n&gt;_x001B_Aª$Z_x0015_AlÏæU"_x0017_A9àQ_¢_x0015_A_x0001_è@_x0006_&gt;_x0005__x001B_A*î,£9í_x001A_AhÃù	_x0011_³_x0017_AÏê·_x000C_A_x001C_A;Ü_x001B_áR,_x0019_AJ+TÏm_x0019_Aõw_x001F_WÅ_x0018_AfUê_x0010_èð_x0019_AãdXú´_x0015_A_x0005___x0002_Â_x001E__x0016_A_x0014_ªëa_x0004_O_x0016_A*ë­ÌLq_x0016_Ay_x000F_¬ó_x0017_AªÁj_x0017_A,÷JÔa_x0019_Ae­$ø_x0004__x0006_Ä_x0016_AE*ÏÐ%è_x0017_Aìh¦ç_x0018_A,è¼û¾_x0015_Aº¿Úsd_x0017_Aû]°ì_x0005__x001A_A_x001B__x0007_â_x0003_½_x001A_Ap§Ö³3Î_x001A_A_x0011_íÁM{_x0018_A­_x0014__½M_x0019__x001A_A_çòhg_x001C__x0019_Aë§zefº_x0019_A_x000D_¢±¼_x0002__x0017_AÖÕÚ¢Á_x001B_A)C%¼2_x001B_Aá»àÚé_x0014_AdÛ±-h$_x0019_A©¤_x0002__x0002_·Ù_x001B_AóÔr_x0006__x000D_"_x0018_A°_x0002_j_x0005_o&lt;_x0017_AâØÃí_x0018_AU`{¨e_x0019__x0017_AçI_x000B_§_x001B_AA²ð)_x0005_ä_x0019_A¥_x001D_«¹Ø#_x0018_A_x0011_|-ü_x0019_AÃì®èçZ_x0019_A_x0018_ã_x001C__x001A_A¶hªm?¼_x0015_A_x001F_hÈ_x001A_â_x0017_A0V_x0001_å=_x0018_AzL_x001C_È_x001C_A_x0002__x0003__x0014_,WØq_x001A_AÁ_x0003_¾û_x001E__x0018_AMh_x0004_®.P_x0018_A ¯ÄBÿ_x0018__x001A_ABU*çù_x0007__x0016_AÁ_x0015_G_x001B_Zò_x0019_Ac_x0001_¢`®T_x0018_AÐ@5c_x001B_u_x0018_ALh¼½w!_x0019_A¡ ý_x0010_X©_x0019_AHì9P-¦_x001C_AÂ_x0007_Ü_x0016_A²_x0007_yõpR_x001B_A_x0011_HO_x0016_+@_x0018_A_x0018_Vpd`__x001C_AÂªíTÏ_x0016_A'ÏHÆ±_x0018_AñÛSÄ_x0011__x0018_A6ÍÀàÉ_x0012_A_x0002_6â60a_x0017_A­gÕ_¶¨_x0018_A½oÙß_x0018_AT±ÚÛL_x0006__x0019_A60ºr6÷_x0017_A_x001D_áº³Ý_x0017_APÁïJe_x0018_A¶Áçm_x0017_AÕðÉ° _x0017_Aï_x0015_§_x001B_AÚðsa_x001A_AÅ¯ðÁ_x0017_AS6_x001A__x0003__x0007__x0004_ù_x0019_A_x0001_ì*9_x0017_Ak»ùÌ+_x001A_Aý_x000B_ùV&amp;p_x0019_AJ_x0015_Û´_x0008__x0016_AãlßL5Á_x0016_A«aiö_x0017_A_x0003_&amp;n¹9_x0016_A_x0018_ÉzF= _x0019_AÈÁfB._x0018_AC_x0006_­±_x0018_A5¸³_x0003_/Ë_x0018_AÛÏ¦Ð"ô_x001B_A%pc§Ê)_x001B_A+ÂÓÿj_x0017_A7Ô4_x001E__x0018_AßñÒI_x001F_7_x0019_Ab»°²_x001A__x0018_A_x0003_v_x001E_¤ô_x0014_A?N¿ÏO_x001B_Aö9ÀÊ."_x0018_A¾lÎ3_x000F_Î_x0018_A_^Îm_x0004__x0019_A¡|íÇMq_x0018_A_x0016__x001D__x000B_hF_x0016_A±ëöôA/_x001C_A7_x001B__x001F_Á_x0016_AÙ÷h_x000D__x0002_2_x001D_AÁËd¶ks_x001C_Aºw_x0005__x001E_s_x0016_AUøùn_x001A_A_x001A__x0017_L9êÃ_x0018_A_x0001__x0003_h¶½#|_x0017_AÿáóemD_x0017_AÜ±_x0002_ª+²_x0014_AýãÂ0_x0003__x0017_A£ ]_x001B_®_x001B_AÌ&lt;Þ,§!_x0018_Aÿ±u&amp;_x0017_y_x0017_A¿µÛ÷D¹_x0016_A¡2M¸_x0005__x0016_AdÓ¾d@_x0017_A×ëkdÀ_x0019_AO_ú_x0001_®_x0013_A¦I_x000E_ÞÅt_x001A_A&amp;L_x0007_ü µ_x001A_A6ïAÙp|_x0016_A¼2k_x001A_j_x0016_AµT_x0014_æ_x000B__x0019_AÎåM¥|ä_x0014_A{&lt;¦.Ô_x0018_A¼d+/§_x0016_A_x0005_3_x001A_?¨_x0018_A_x0004_ñy_x001F_¥ý_x0018_AäúøX|ù_x0016_A_x001E_!,§_x0018_A¦¦½#ô¿_x0019_A`XÄ6_x0019_AQmkÛÌ_x0017_A![K¿tê_x001A_A±ÅùÎ_x0005_:_x001A_A_x001B_ÝÁW:_x001B_Ay,ïLÏ_x0018_Ag Q_x0001__x0002_Ó_x001B_A_x0017_Ì(_x0019_A"ÌÆbb_x0013_AjÖ8_x000B_R_x001B__x0019_A¡l5(I4_x0019_Aª{Ð0ñE_x0019_Ah1¾C_x000C__x001A_AìµÔÂU»_x001A_A_x0018_a_x000C_ÀÊ'_x001A_A"ÖO_x0011_:_x0019_A_x0004_ïgèó_x0017_Aÿ¡){Ö_x0015_A¸W_x0019_A_x0019_O8µÓñ_x001C_A4r¹^@&amp;_x0018_AäÎî¶_x0017_AÄ$·Æl_x0006__x001A_AKv¾i?_x001A_AÃ½ªï2_x0017_Ak[U#&gt;à_x001A_AÇH6_x0010_ªò_x0019_Az_x0011_Z9Å_x0019_A_x0012__x0018_evãz_x0016_AêÀÈ=Ç_x0014_AírS¯_x0011_,_x0018_A_x0016_Z_x0005__x0003__x001D__x001A_Ao!_x0014_ur_x0017_AL2:óÐ_x0018_A3KvêÂ[_x001A_A¬Ú_x0017_Þ_x001B_*_x0019_AN33ºP(_x0019_AÁ©Í´¬_x0016_A_x0002__x0005_cèÑÅs%_x001A_A_x001B_u9@ÒL_x001B_A18c&lt;Õ_x0017_A ¸ä.\r_x0018_AY«Xn¯_x0002__x0015_A®á2Ê:q_x001B_A_x001E_.°û_x0007__x001B_A¥,´¯X_x0013__x0018_A$ ¶y±_x0018_Azjì&lt;íj_x0018_AÖÚ_x001A_*®_x0015_A4_x000D_*B|_x001D__x001A_Aµ»&gt;4~Å_x001B_A´²_x0015_Ô?=_x0018_AÅ_x0016__x0013_Zíê_x001A_A*¿ÐÞXü_x0018_A _x0012_½¼Eè_x001A_AywL_x0003__x0003_ô_x0016_Ag`N6e_x000E__x0018_AxÑü¨v_x0018_As_x0016__x0001_§_x0018_Aá¤Ò6ý¼_x0019_A3qÊ£ç_x0017_AxM6_x001A_Aã_x000F__x0014_üI_x0016_A]°)t_x0017_AË_x001D_ÂDê_x0001__x0018_A`VÔä_x001B_º A3BR"_x0007_ª_x0019_ACÉUÞ_x0001__x0004__x0018_Aíóú&gt;öÙ_x001A_A_x0016_³×2_x0001__x0003_=_x0004__x0016_A²_x001B_grM_x0010__x0015_A2âP"Î£_x0018_AV«Äáo_x0019_AsIhÖ_x0018_A®´_x000E_W¿_x0015__x0015_AL_x0010_Â_x000B_¼_x0017_A_x0008__x001F_Í1_x0018_AU0_Å_x0017_Ac0QXu8_x001A_A_x001E__x0001_W_x001B__x0003__x0017_A_x001D_[©«Ó±_x0015_A}ªgr_x0019_AÚx1ä_x0019_AÀÖ©"&amp;7_x0017_AùÉ¥¤4_x0017_A4Ãbò_x0018_A_x0004_Ï'_x0013_ _x001A_A`_x0012_ïû±_x0019_Aª[_x0001__x0012__x001A_AS­¾_x001A_A¿þÊåÞÕ_x0016_A´+o¹_x0014_A¸_x0002_&gt;°÷~_x0017_AxQîh§_x0018_A×êß¬Ï_x0019_A_x0001_¥E_x0018_AR9D	ìæ_x0019_AÔ.æ_x000B_1è_x0018_AOýßäúr_x0019_A°7ªPå_x0017_A2ºa²´Ü_x001C_A_x0003__x0006_ÆÊKÁÖ½_x001E_A ]®-Ä_x0017_Ay_x0014_§O_x0005_S_x0019_A9/Ír_x0014_R_x001A_Aå×á¤O_x0018_A?H_x000D__x0015_'h_x0019_Aç_x0015_tüc_x0018_A¸_x000B_z_x0004_Þ_x0002__x0018_Aì_x001A_Ï;_x0015_Á_x0017_A	-Kz´Á_x001C_A_x0002_-ØÌ&lt;W_x0019_AÙ³èÞ_x0018__x0005__x001A_A$ß¯Í_x0018_A_x0004_BB-B_x0001__x001A_AHÄ_x0011_}á_x001A_Ab²_x0010_6õ_x001A_A¿ú;³&amp;Z_x001C_AXÎÍÞ_x0018__x0017_A9_x0019_P_x0017_Ayn_x0019_RJn_x001C_AK_x0011__x000C_»_x0017_AmHë_x0004_S_x0019_A2á°ÖòÁ_x0018_Aªy,Â7ì_x0016_AÓ`t¡_x0007__x001A_A{±_x0011_¬®_x0019__x0014_A8·ø?_x0018_AgúÆeW_x0019_A_x001B_5á[_x0013_Ñ_x0018_A_x0012_$(Øv_x0019_Aê²3s¤_x0018_A:&gt;\_x0001__x0002_öå_x0016_Aí1×a._x001C_A_x001F_h¬o¿_x0013_A»üû9F¶_x0018_Aõ¤;í_x001A_A@wø[N_x0017_A&amp;CÙÌß_x0017_Aó;+Y53_x001A_A=þ_x0014_p§_x0010__x001C_A©_x001F_ô!F_x0019_AD¢×Õ_x0016_Aª²¦øtB_x0015_A5_x0006_Í_x0015__x001D_AÖß¡f(_x001D__x0018_A[ÅæZvð_x0016_AÈ¯Ü;(_x0018_AF`É]­ª_x0019_A¦äÏ]_x0007_L_x0014_AÇ/0¶xê_x001B_A#n¨ú&gt;_x001B_A×ª~_x0004_%|_x001D_ANaB/H_x001B_A÷éå_x0016_O:_x0015_AÁAý_x0005_ÊV_x0019_AgChí\_x0019_AvB_x000C_ª»_x001D_A\Ù_x001E_i¤ú_x0014_AàÝé&amp;]_x0016_AQá«_o_x0019_A,3:(;V_x0017_AZôÉâKt_x0018_A¦#¸yÖÞ_x0015_A_x0002__x0005_?75_x001A_H¿_x0018_Ay$_x0011_¨O_x001B_A{A»zÊ;_x001A_ATü_x000C_[_x0004__x0015_A_x0003_kîgÅ_x0019_Ap_x0017__x001B__x0005_­_x0017_Aó  ÄU_x0019_Af"Zc_x0019_A:_x0002_Ô`¾	_x0017_AÓÿ_x0012_Èa¸_x001A_A_x0016_à_x0013_iw_x001B_Aã	"2þ[_x0019_Aü^RHJ_x0017_Aø^P?X_x0018_A®_x0018_a¯ñê_x0017_AB_x0001__x0014_ª_x0008__x001A_AÜª@q&amp;_x0015_A9lútÛ_x0018_Aáv_x0004_o_x001C_AÊT3_x001B_AÃb½}A_x000C__x0019_AA$ÉÚËñ_x0016_A¸X3þý_x0019_A_x0001_Cùöµ_x0018_A-_x0019_¯9Íq_x0018_AN_x0015_²t_x0019_AW_x0011_Lµ_x0019_AòÀ¢»é_x001B_A+÷ÈÑ1Ï_x0018_A_x0008__x001E_iÙ¹_x0014_AÃZB_x0002__x0005__x0018_A(¼î_x0001__x0002_òë_x0016_A_x001D_¨{}__x0007__x001A_Aòº¾ÚTÆ_x0018_A&amp;¨ñd_x001C_A=ZµæT_x0017_Af*_x0002_W_x0017_A¤TC_x0006__x0016_AÅ¹§é"ò_x0019_A¼wÌÐË_x0019_A»_x0007_\_x000B__x0013__x0007__x0019_A4M_x0011_ðø_x0019_Aè«í_x001D_S_x001B_Ai-Å³_x0013_AFÌ_x000E__x000E_°_x0015_A»X_x000D_l¸;_x0018_Aº!¤ÀÎ_x0016_A-ç_x0007_«;_x0005__x001A_AÝ¨2àp_x001A_A_x0010_3ä½2_x001A_A¤_x0012_[®6,_x001C_A¡B±c±_x001B_AB,°B_x001A_AËÞ¥x^T_x0018_Aðá;øç?_x001A_A6ûA_x001B_y_x0018_AþÚ10sè_x0017_Añý+ßÜY_x0017_AJWn#ç_x0017_ATP]¬_x0017_A¤R·iw_x0018_Aù@K-_x0018_Aí©ª­VQ_x001E_A_x0002_	i_x0004_öaµÝ_x0019_A¡mÕÍ_x000D__x0019_AêAî7¹ñ_x001C_AÎUä_x0012_A_x001A_Aí_x001E_ªñÂ_x0017_AðYuV;_x001B_A3_x0001_TObÓ_x0019_A¨_x000F__x0004_;_x0013__x0008__x0013_Ayf_©ï_x0018_A«Ëö_x0017_AVzé~_x0003__x0018_A}2´Á_x0017_AüË_x000D_!_x0015_AzkmÑ^2_x0015_AÍÈRæ¢g_x001A_A¢÷U_x0010__x000B__x001B_A_x0006_@;T® _x001B_Awð»ÝF_x0013_A"á_x0010_23_x000B__x0018_AËáQä_x001A_ADÔ_x001F_M_x0018_AY_x001D_S'Ö_x0018_AéõËÕH_x0019_AyüT|ÊÕ_x001C_AÐªöxc"_x001A_ALÅkç`_x0019_AYÙ?©_x0005__x001C_A_x0007_F.V_x0015_A61_x001A_Ó_x0017_A(¡[\×²_x001B_A_x0006_m_x0011_tÀ_x001D_AâÐjM_x0004__x0005_F_x000B__x001B_A¸ÜÉW_x001C_A)_x001A_½C¥_x0014_AJ­ÉÐk&amp;_x0019_Ads±&lt;v_x0003__x0014_A÷ïµcY§_x0015_AOBjHÛG_x0018_Aß*DGÙ_x0019_AiÞßÂ_x0017_A&gt;àËeõÇ_x0018_AE	á$_x001B_A_x001A_¥L-¡_x001A_AùBy_x001C_Z_x0018_A_x0002_iËé®_x001D_A+nyK&gt;_x0017_AüÄ7_x0005__x001C_!_x0019_AjüKmìè_x0016_AË`ÚÞl_x001A_Aø}_x001B_1I_x0002__x0015_AÖ¹Ô_x001D_ë_x0016__x0018_A_x0006_©x8©_x000C__x001A_A_x0001_õm¸ÊK_x0019_A«¾Esh_x0019_AhÌÚ_x0019_x_x0018_A@Y_x0004_HÎª_x001B_AÓ#kv(w_x0018_A-&gt;©¸_x0014_&lt;_x001A_Aþ²êOÂ_x0017_AQ6~¡_x001C__x001C_A_x0013_ó*Åo°_x0014_Aìï-®/N_x0017_A¯KöÓG_x0007__x001C_A_x0001__x0003__x000F_Î7_x000F_ë_x0018_AþÐ_x0002_3¼Ù_x0019_AZ_x0001__x001C_]¥_x0018_A´ÒÖ-'_x001B_AT¦Ý¯º_x0018_A?ôÍ~¾_x0015_A¢gÕÅ{_x0002__x0019_AMY_x0015_AtdO,~_x0017_AúèÁ6_x000C__x0016_AJ[ò5f-_x0019_A_x001A_ó8_x0016_Aö_x000C_Ön_x0018_A÷Êü_x001B_Ã_x0018__x0017_AÓGó^/Ù_x001A_A¢$_x001B_ä^_x0018_A*'_x0006_kâG_x0019_A_x0011_ o_x001D_A	6._x0003_Û/_x0017_A0)&amp;-´ë_x0016_A_x0011_Þ/ ¨³_x0018_A_x0010_ê_x0008_t1_x0002__x0019_A&amp;ÉS8_x0015_AÐ_x001B_ôÃýB_x0017_ALóaR_x0018_A£­_x000C__x0019_j1_x0017_AOs$Ï3¥_x0018_Af\L_x0011_¹_x0019_AëÃêtÓ_x001B_A¡zàÀnt_x0019_A´néª_x0019_AGö1@_x0002__x0003_xÄ_x0017_AGLy;ô*_x001C_A£Óuhq_x0019_A_x0001_fñ_x0017_AÍ!¹_x0013_ÖP_x001C_AÖRÌmut_x0019_A.5k1¹_x0019_Aé/¬_x0016_ó_x0018_A&amp;sÀÚëe_x001C_A5ÓäÊ_x0015_Aà!h§£_x001C_A_x0004__x0002_´X¥_x0019_AY_x000B__x001E__x0010_FK_x001A_Aºêç+÷¾_x0015_At_x001A_3!B_x0019_AäÀx^+_x0019_A_x0012__x001F__x0012_Z¤¤_x0012_Av_x0019_«:²ì_x0018_AWÉnòð_x0019_A)pô¶'z_x001B_A¤¾_x001D_À*_x000B__x0015_AÚñ_x0012__x001F_×_x0019_A½_x000C_pgt)_x0018_A¦êZ§_x0016_A_x001E__x001B_ÀZÛå_x0019_Aøc=g$æ_x0018_Aè° Ë[V_x0019_AâmB;=Ù_x0019_A¼ò·¨g_x0016_A¿_x0001_&gt;Çg_x000F__x0018_A&gt;ã.ß_x0005__x0019_Aá*ZM°Ì_x0019_A_x0002__x0003_\ñY_x0018_ Ð_x0017_AEQöúg_x000D__x001A_AfÓ&amp;7_x001B_A_x001E_þÉM@_x001E_A#Á:_x0013_d_x001B_AñL©_x0018_A¦"ÂN)_x0017_A]_x0001_åtq_x001B_A9Ã¡n¼½_x0017_A_x0001_VâL³_x0017__x001A_AæW¾b¥_x0014_AÒæÁ=ví_x0013_A]8gu÷_x0019_Af_x000D_,¨/_x0016_Aõ-{Äh_x0019_A÷èÿ¤_x0019__x000C__x001B_A_x0015_fÀIÊ_x0018_A×)_x001D__x0012_à­_x001B_AÀÖC?Lê_x001A_AÛävPÉt_x001B_AU\7éY_x001A_A_x0016_üÝ_x0018__x0018_Aë_x0001__x000D_ð_x0017__x0018_A$Ç×¯b_x0015_A4¢!ÖT~_x0019_A	Bïv_x0017_A~.­-_x0016_AvÏ±5ï_x0018_A1lÂrá[_x0017_An9»_x0001_Ã_x001B_AÓ Ãñ_x0017_AA_x0014_$_x0002__x0003_ÆB_x0019_A_x001C_¥Åm³\_x0014_A{vÁ5ê_x0005__x0017_A Ù¶m_x0019_A_x0008_±_x0004_0_x001B_A;!_x0018__x0002_w+_x001B_A8%0ý¸i_x001B_AÑ_x0002_UXKL_x001A_AÖTGúì*_x0019_AÚänß_x001B__x0018_A&lt;õª¶¾6_x0017_A¦ðF*±_x0016_A_x000D_ï·&lt;ù¾_x0019_A' Ãeñ_x0017_AõÖ?(ÓÄ_x0014_Aã_x001A_­¤_x001A__x0014_AN´Y_x0011_m2_x001C_Aý·_x0001_sZ_x0008__x0018_Aº!ø.sz_x0018_A_x000D_P}i&gt;_x001B_Aªõ&amp;-_x000B_×_x0015_A_x001C__x001D_È)Q_x001A_AR3_x0018_Å÷f_x0018_A_x0003_¢F)_x0018_Avc·KZ_x001A_A_x0006_s@É¿_x0015_Ahh_x0017__x001C_¼L_x0018_AàåqÉ__x0014_AÍE1R¯_x0018_A.$®-V÷_x0018_A_x0003_±y_x000D__x001B__x001B_A+yæ9b_x0017_A_x0001__x0002__x001E_AóÕ_x000C__x0014_A&lt;ãâ_x0015_Þ_x001B_AÖ&gt;_x0016_³I_x0017_A:5»© _x0019_AÈGNs;ó_x0016_A¡¸NöA_x000B__x001A_AjI¥¦ë]_x001B_AAycÍ2_x001D_AÚy_x0016_£$Ä_x0015_A½4_x0003_Óf_x001C_AÆè`5+_x0017_AÜ_x001E_7ºÂ_x0015_A_x0006_?°ò×_x0018__x001A_A_x0016_±¸ _x0004_ï_x0016_AÆkr_x0010__x0018__x000D__x001A_A&lt;Ø³«_x000B__x0017_AË_x0007_é´:Q_x0019_AËá$OÚ!_x001A_A_x000D_QQ_x0014_v_x0017_A°q«Û_x0013__x0019_A_x0016__x001E_"7S_x001C_ADyî­|4_x0014_Aø_x0013_l#Ý_x001A_A_x000C_5öu_x0018_Al7_x0019_«_x0008__x0018_AO$'_x0007_J_x0018_A¡ùÙi_x0017_AM_x0017_³Á__x001C__x0015_A_x0011_2óÉ_x0018_Añ_x001A_Wô_x000F_k_x001A_AN_x001C_Ä_x0010_«W_x001A_Atd_b_x0001__x0002_{`_x0018_A;+_x0002_ôJ_x0019_Aþé_x001D_ÂQD_x0018_Aâ²Î)¾X_x0019_Aa_x0012__x000D_IGu_x0018_A_x0011_Z×OÜÙ_x001B_A_x000D_Çýg_x0017_AË_x001D_P &lt;a_x0018_A;(¤x_x0018_A`?zÄÓ_x0018_A,_x0006_K_x0017__x0019_A}´ð4°ý_x0019_Aç_x001B_d_x000B__x0018_AÎ½_x001D__x000E_ 	_x001A_AÑ#º¡ÿ_x0016_AßÞ_x0013_íÝ_x0019_AøÇÚ_x0002_Ro_x0016_AZ3Dªïð_x0019_A¡_x0018_ú&gt;Ã_x001C_A½[ï¬nC_x001B_AþaØ³ÞÒ_x0017_A?k*_x0012__x0011__x001A_A_x0015_õ_x000E_e?b_x001A_A1«¸5ÆF_x0017_Alq'&lt;A_x0019_A9ÏxL_x0018_A_x0010_	Y8_x0006_e_x0016_A8SÆ¶µ_x001A_AÌOÀcU_x0019_AC(ò-Þé_x0017_A¯û¤_x001E_2ü_x0018_AðPªø¯_x0017_A_x0002__x0003_%e-mÁ_x0018_A©_x001A_¶_x000F_&gt;_x0018_A&gt;Ì,3}_x0015_AlmR¹Â_x0017_A¤ñâÙ,_x0015_A_x0014_âDH_x0004__x0018_A¡­_x0008_Òi±_x0019_AÛC^#;¡_x0018_A*Dâ_x0003_%Î_x001C_A_x0018_ÚÄç¼_x001A_Aìè·_x0005_vÀ_x0019_A£(BêÛÂ_x0018_AüëôÛ_x0015_ApJ_x0012_%ç_x0018_AUBKxQ¶_x0015_AÉ «_x0012_A6Æ©ºß_x0017_Al_x0002_ïH.­_x0016_AÞþsHEÍ_x0014_AÁ§#T;e_x0018_AÐF7_x001F__x001F__x001C_A®¨xÚ_x0017_A9£ôÃ_x001C_º_x0018_AAí_x0017__x000D_)Â_x0017_AlÊ¥pù_x0018_A°ËbË_x0001__x0011__x0016_A_x0019__x0011_ºv§_x001A_A_x0007_o©R_x001B_A1P¶#¿ä_x0015_AE2:Bb_x0018_A ®ÂÌ_x0019_A_x0006__x000D_e1_x0002__x0005_QÓ_x001A_A_x001B_0'®ô2_x001A_Aº_x0013_OÍÊé_x0015_AÖödhL_x0018_A!-Vx»_x0018_AQ_x000D_6þ_x0006_/_x001A_AËb$1_x0019_AOgl5d_x001B_A0ø[Qéä_x001B_AÐeÆ_x0017_AP `½u_x001A_Aº_x000C_7çË_x0019_Aó¨%o¤_x001C__x001B_A=ÕÐ_x0013_A¦2wX4_x0017_A^pB°î_x0019_Aãà¥Rð-_x0016_A«/BÆ_x001A_ó_x0018_Ala~2_x000D_6_x001A_AjVõ_x0018__x001D_þ_x001B_A´¶fÑ&amp;_x001C_A¨ÉL_x000D_;_x0019_A1ô_x0004_jÜ_x001A_Ag_x000E_ä±õ_x001A_A&lt;Ägç _x0018_A"_x0001_r-_x000F_Z_x0019_A_x0003_®_x0006_!ôJ_x0018_A¥_x0019_À&lt;!_x001B_Amµâ__x001A_A§M±·_x0018_AÎw¡5ÖG_x0016_AïWËLA_x001C_A_x0001__x0002_0F,»Ìà_x0019_A}Ã_x000C_¦×_x001B__x001A_Aàø`Èñ_x0017_A:(µ0_x000C_è_x0017_Aæ0_x001C_ò*V_x0017_Aê´ÝFv£_x0019_A3U3}_x0013_A{ËâÏ_x0016_A9î_x000E_l3_x001C_Aô_x001B_}_x001F__x0012__x0015__x0017_A1A^;_x0019_A¥·¹Ô`Í_x001A_A%µMÍÝõ_x0014_AJe_x001A__x0016_W_x0019_Ah&lt;úhI_x001C__x0018_AÓ[ÀX­_x0019_A"S_x0011_²î¯_x0019_Aw'_x001D_71Â_x0016_A0NQ	ï_x001A_A·K_x000B_=_x0016_A_x0011_«ÉÓR_x0018_AåÏ8(_x0016_A¨Ú_x000D_kþ7_x001C_AwW,&lt;Ke_x001A_AÞLQ_x0012_ÏØ_x001A_A=åÓåÛ_x001B_AÊâH_x0012_³_x0017_A®¶Í_x0014__x001D__x0016_AÖ	ã_x001A_Aç_x001E_L_x001A_l_x001B_A¼_x0007_íÚ_x0017_Aô¤&amp;_x0002__x0005_G_x0019_Aï¯æ±­ _x0017_Adb¹¼qÈ_x0018_A4º_x0012_f¾±_x001B_AÑeO]n_x0018_AAN&gt;ÇØd_x0017_A_x001C_{ 7o_x0011__x0017_AW/­_x0015__x001A_AÍW_x0018_2£_x001B_Aÿ¹Ó_x0001_i_x001A_Apì{Hé_x0019_A5_x001A_'O_x0019_AØ­¾Qg_x001B_A4C"F_x0016_A_x000D_è»]_x0003__x001B_A\k_x0004_W)`_x0017_Awö¡o_x001B_Afá¡ø_x001C_A (_x001A_¥_x0018__x001A_A_x0017_°Òg_x0016_A'×_x001E_{Ôâ_x0019_A³g_x0011_á_x0016_AMq¸a_x001D_$_x0018_A¥zÐ_x001D__x0017_Aü\³_x0001_Ó1_x0019_A½H°`N_x001B_A§_x000F_Æ¨6³_x0016_AOò|F_x0016_AlN½à:}_x001A_AÔ§g¬Z_x001B_At_x0018_¡_x0006_ç_x0013_A«E[Ûúë_x0018_A</t>
  </si>
  <si>
    <t>19920aae1223fb663a41c7881dd4e430_x0001__x000E_jzñþá_x0013_AÏß_x0019_\Õ_x0001__x0014_A/»b&lt;_x0015_í_x0018_A§ã°¨;_x0018_A&gt;""\_x0003__x0018_AÌÉùÖûÜ_x0016_A¬_x0008_Ü_x0001_jJ_x0019_A_x0002_5O1;õ_x001C_A¹4Ô&gt;N_x0018_Aï©º){è_x0015_ANtßVU_x000C__x001A_A¯ºþ_x0013_9_x0019_A	jôhÙ¦_x001A_AæÃ¾óq_x0019_AQ×9_x0011__x0007_a_x0017_AQÞ®_x0012_9_x0017_A&amp;ÍH_x0002__x0005_É_x0014_A	_x000D_àQ¾_x0016_A»¨Å¸!_x0004__x0017_A«âtçC_x000C__x001C_A·Ú_x0015_ùe_x0011__x001A_AÐ_KñÒ_x000B__x0019_A¡Ì_x001E_ôê_x0007__x001A_At_x0017_MÐ_x0007_þ_x0019_A»gºý°_x0018_A_x0006_½½9=_x0016_A¥óÔ²_x001A__x0016_AË!{}V_x0014_AírÙRf_x0017__x0018_A_x0013_pñ_x0017_Ý_x001A_A*sÎØ_x0014__x0018_A~_x0017_ÜÊ_x0001__x0003_m¶_x001B_A¾ÅbÀ]Á_x0017_Avs­ôÇ_x0017_A_x0003_Ax±_x0019_AX_x001F_[ _x001D__x001B_AþÎ_x0010_C«_x0018_AÔd_x0002_Cô_x0018_A÷¥Þf:á_x0016_AÖ¹`]_x001D__x001B_AKHÞÒU_x0018_AlØv¢«¿_x0017_Atü¢ª_x0019__x0018_A/àIVG _x0016_AÈÈ×H[_x0018_AÁ_x001E_Ö0_x001A_A&lt;&amp;5uñ_x0011__x0017_A=dyþ¾a_x0018_A²ûCÞ_x0018_=_x0015_AMI0eE_x0007__x001B_A,T_x001D_ÎJ_x0018_Al_x0018_{ë&gt;_x001C_Aáiè3_x001B_Aq­÷_x0007_òO_x0019_A8K/å_x0019_AaD#¿_x0005_w_x0018_A_x0005_®Óp_x0018_AææSA¨T_x0019_Apæ§"_x001A_A*mGu&gt;_x0019_A\¥Äþò0_x0017_A¦Pè'þ_x001B_A^*N&amp;4_x0017_A_x0002__x0003__x000F_Sã_x0019_l_x0016_A@¸_x000E_vù_x0016_AeWÆ_x0004_¼a_x001A_A­ÉæâX_x0019_A_x0008_§Õâeü_x0018_Amcã^_x0001_q_x001B_AóVÞ±¥_x0018_A_x000F_v(F_x0018_A¼Dk­@_x0019_A¥5ë¥Ä_x0018_AÏ(4Õ²â_x001A_A0a®/6ù_x001B_A+ú_x0006_ß_x001C_²_x001B_AxhýOcM_x0016_Avq_x0008__x0006__x0017_AU_x001F_iB_x0019_AzçpÆ_x001D_AÐÔ(Óu_x0019_AUgT±÷_x001A_A­Ñ¿D_x001A_p_x0019_AÎÏÞi'%_x0017_AG_x0002_i_x0001_s_x0019_A'Þ_x0016__x001B_&gt;ã_x0019_A_x0005_K0_x001F_K_x0017_A9òÁé _x0017_AOÓ_x0006_Zô*_x001B_AM_x0018_OMÖ_x0018_A_x0003_b¹aÿ_x001A_A:_x001E_Ý_x0005__x0001__x001B_Aç_x000E_ÃL_x0012_S_x001B_AC8Ã_x0019__x001B_°_x0018_AÆðÐ_x0002__x0003_±õ_x0018_A_x0007_¿Ìµf-_x0019_AÖcCRÔ_x0018_Aog¿«_x001D_A½_x000C_q?AM_x001B_AÂÖþ\¤_x0016_A8_x0019_&gt;!Z_x001C_A$¯Ï¡&gt;_x001A_AOê-¡~¡_x0016_AL^¡#­_x0016_AF_x0011_)³£F_x0019_AlJ§_x0011__x0015__x0018_AöÚmò_x001A_AªZ[ó3_x001C_A_x0003_3yýy_x0008__x001A_A?Í_x0007__x001B_á5_x0018_A6ø!&gt;a¸_x0018_A*IYeõ_x0010__x0015_AX,Aú_x001C_AêíjÒµÀ_x0017_A ~ZW_x0018_A_x001A_&lt;¢]_x0018_±_x0017_AG_x000F_9×K5_x0019_AJ_x000B_®F÷_x0018_A+¬ª_x0001_L_x0019_AC(ý_x0012_Ë_x001B_A$¹_x001E_P_x0017__x001D_A]ÆÒÖõ¿_x0019_AõðÅê÷_x0018_An_x0002__x0002__x0001_TQ_x0016_A£ý	3iq_x0015_A(«ÏNP_x0003__x0019_A_x0001__x0003__x000C_]á_x0017_A;_x0019_cs¬_x001B__x0018_AßdÓ;¨_x0006__x001A_AÕ-`_x0004__x0019__x0017_APgîªä_x0019_AKv.DÆÊ_x0015_A|ºóG5_x0018_AÖ_x0015_ü|ï5_x0018_A_x0019_Æ#V15_x0017_AÆ_x001E__x0001__x0002_v_x0017_AjSÂÌN_x0004__x001C_A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l5øâéÓ_x0013_AïÅ. Ò7_x0017_A_x0001__x0002__x000C_¤U¨$í_x0016_AFÒá~ö_x0018_A_x001C_o÷&amp;ë_x0017_AË0ðË_x0011_Aßö_x000F_äFw_x0012_A=X_x0015_Q_x0014_A²bvÓªP_x0016_AÕÓtú_x0008__x0011_A_x0003__x0016_¦'O_x0013_A_x001E_óíK_x0012_APxPqF_x0011_A÷·À_x001B__x0014_Aöì^³ó]_x0016_AwÓr_x0004_j_x001D_A_x0002_~}Û_x0016_AmGrl&gt;Y_x0017_A eEÄ³_x0006__x0015_AéqX_x0012_ã_x0015_A_x0014__x0015_ãÛ_x0014_A@%y&amp;_x0013__x0013_A~$S1 _x001B_AÏJdµ¤_x0011_Añ«_x0018_Ðq_x0006__x0017_A×,g¦_x0017_A1·yë_x0014_A·Ëå­Z_x0018_AÀ%û¿_x0015_Ai¡_x001C_©_x0013_Aá½ï¶_x001C_Aé³Aª&amp;_x001A_AÄ²ç5=_x0016_A*#:a_x0001__x0003_e_x0001__x0016_AC_x0019__x000E_¶c;_x0010_A'îèÞ£_x0017_A%h_x001B_ùô_x0012_AÓ4_x0003__x001A_ï_x0013_A+Èß_x000F_c_x001D_A±j¸4ñ?_x0014_A,3÷_x0013_Av5_x000F_DñX_x0014_Ap4d_x0002__x0015_AvÛ:q!s_x0016_ApH_x000D_Ò_x0015_k_x0018_AÍ¾þå_x0016_Ab_x0019_!ï{_x001A_A¾_x001B_æ¨ô#_x0018_A°0à_x0013_Aû	£CV1_x0012_AKÍ5¯É(_x0014_A;jÊ¤»^_x0012_Ai_x0006_5ï¯ö_x0017_A4ÂCëÆ£_x0013_AnB_ÖNf_x0019_A/_x0001__x0001_/_x0001__x0001_/_x0001__x0001_/_x0001__x0001_/_x0001__x0001_/_x0001__x0001_/_x0001__x0001_/_x0001__x0001_/_x0001__x0001_/_x0001__x0001_/_x0001__x0001_/_x0001__x0001_/_x0001__x0001_/_x0001__x0001_/_x0001__x0001_/_x0001__x0001_/_x0001__x0001_/_x0001__x0001_/_x0001__x0001_/_x0001__x0001__x0001__x0002_/_x0001__x0001_/_x0001__x0001_/_x0001__x0001_/_x0001__x0001_/_x0001__x0001_/_x0001__x0001_/_x0001__x0001_/_x0001__x0001_/_x0001__x0001_/_x0001__x0001_/_x0001__x0001_ /_x0001__x0001_¡/_x0001__x0001_¢/_x0001__x0001_£/_x0001__x0001_¤/_x0001__x0001_¥/_x0001__x0001_¦/_x0001__x0001_§/_x0001__x0001_¨/_x0001__x0001_©/_x0001__x0001_ª/_x0001__x0001_«/_x0001__x0001_¬/_x0001__x0001_­/_x0001__x0001_®/_x0001__x0001_¯/_x0001__x0001_°/_x0001__x0001_±/_x0001__x0001_²/_x0001__x0001_³/_x0001__x0001_´/_x0001__x0001_µ/_x0001__x0001_¶/_x0001__x0001_·/_x0001__x0001_¸/_x0001__x0001_¹/_x0001__x0001_º/_x0001__x0001_»/_x0001__x0001_¼/_x0001__x0001_½/_x0001__x0001_¾/_x0001__x0001_¿/_x0001__x0001_À/_x0001__x0001_Á/_x0001__x0001_Â/_x0001__x0001_Ã/_x0001__x0001_Ä/_x0001__x0001_Å/_x0001__x0001_Æ/_x0001__x0001_Ç/_x0001__x0001_È/_x0001__x0001_É/_x0001__x0001_Ê/_x0001__x0001_Ë/_x0001__x0001_Ì/_x0001__x0001_Í/_x0001__x0001_Î/_x0001__x0001_Ï/_x0001__x0001_Ð/_x0001__x0001_Ñ/_x0001__x0001_Ò/_x0001__x0001_Ó/_x0001__x0001__x0001__x0003_Ô/_x0001__x0001_Õ/_x0001__x0001_Ö/_x0001__x0001_×/_x0001__x0001_Ø/_x0001__x0001_Ú/_x0001__x0001_ýÿÿÿÛ/_x0001__x0001_Ü/_x0001__x0001_Ý/_x0001__x0001_Þ/_x0001__x0001_ß/_x0001__x0001_à/_x0001__x0001_á/_x0001__x0001_â/_x0001__x0001_ã/_x0001__x0001_ä/_x0001__x0001_å/_x0001__x0001_æ/_x0001__x0001_ç/_x0001__x0001_è/_x0001__x0001_é/_x0001__x0001_ê/_x0001__x0001_ë/_x0001__x0001_ì/_x0001__x0001_í/_x0001__x0001_î/_x0001__x0001_ï/_x0001__x0001_ð/_x0001__x0001_ñ/_x0001__x0001_ò/_x0001__x0001_ó/_x0001__x0001_ô/_x0001__x0001_õ/_x0001__x0001_ö/_x0001__x0001_÷/_x0001__x0001_ø/_x0001__x0001_ù/_x0001__x0001_ú/_x0001__x0001_û/_x0001__x0001_ü/_x0001__x0001_ý/_x0001__x0001_þ/_x0001__x0001_ÿ/_x0001__x0001__x0001_0_x0001__x0001_$_x001E_Õ4 AÂiÉ_x0008_=ï_x001B_Ap?%-x_x0018_A_x000C_7®3È_x001C__x0014_Al_x000B__x001C_Xê_x001A_A§Íì	Ù_x0017__x0017_A½Br_x0002_v__x0015_AnM8Îó_x0013_A¾Q_x001D_Ó%ê_x0016_A_x0004__x0006_ ìI­_x0015_A¯Cï¤@__x0018_A&lt;_x000F_³	_x0016_A'fIË_x0005__x0017_Aå&amp;ó¨ð_x0010_A×ë_x0017_È'_x0017_AïS÷_x0018_¸_x0014_AÄYþ_x0016_AýGW´_x0001_À_x0014_AQ"_x0002_¦ð¼_x0017_A×F¬}_x0006__x001B_A4Yh[*Ú_x0015_AÀÄXH_x0010_=_x001B_A_x000B_½ c4}_x0018_A|©uïr_x0017_Aµr4_x0017_A©ê`_x0005_6ì_x0016_AÌ¸ÜbÔ_x0014_AWERóÞ_x0013_Aª 5e!_x0004__x001A_A6¡_x0006_Uï_x0012_AH_x000F_ûrÌK_x0018_A$º_x0006_Ýó_x0014_A_x000D_âXÊ&amp;5_x0013_A9´b&amp;_x0002_Õ_x0017_AÈðO¿Ëº_x0015_Aµií&amp;l_x0003__x0013_AÑ8M_x000F_[_x0018_AF_x001E_è`Ø_x001A_Azýs½¹_x0016_AÜvuIé_x0016_AýN_x0002__x0004_Ð_x0018_Aº_x0008_X©¬_x0017_AGO@Ù©_x0019_A_x000F_57o_x001A_A_x0017_Da _x0016_Ai_x0007_¦_x001F_/_x001A_AÂßG_x0011_Aä¸ÔXì_x0015_AªäÐ;Ò_x0014_AYj_Òº_x0016_A§Å6Ò_²_x0017_A_x0005_zÔ_x0007_Å_x0015_A×éóÌú_x0013_A rF+±Õ_x0004_A`PEhj_x0003__x0016_A(_x000E_Nóu¼_x0015_A)Ó_x0004_Û _x0012_A+=«&lt;ðr_x0011_A|ÝR}~_x0017_A	s_x001A_û/_x0018_A_x001F_Â_x001B__x0003_cÔ_x0019_AÝ_x001A__x001D_Cc_x0016_AA,¾ô_x0019_AÍ«_x0001_jÚo_x0012_Af1^Ñ_x0010__x0015_Ah|¥©R¸_x0011_Aì;PwUO_x0016_AgÏÇ_x0019_õ_x0014_A×_x0013_MDZ_x001A_ASö;Ûn _x0017_A_x0005_)ÜãG_x0017_A=\]ÇÆ_x0013_A_x0002__x0003__x0008_@"#Ç_x0017_A_x0001_}_x0006_!AO%}3Ò§_x0014_Að»£±¸+_x0013_A9ÚQ@_x0012_A¯À¬t_x0014_A¤RÄt_x0015_AJª'_x001C__x0018_A_x0001_»ôV5æ_x0017_A¦¡_x001C_ëfJ_x0016_AÛÑYÑù_x0016_A_x000E_[_x0003_Ù_x0013_A_x0018_*&gt;u_x0018_ApÂ_Õo	_x0013_A¾ÑÚZ_x0015_A$õÅ_x0017_B_x001B_AÄ¿~"Â?_x0013_AÎ\À	â_x0016_A9AÜ(_x001B_2_x0017_A¨/_x0006__x001A__x0010_ë_x000D_A§ÈKº;M_x0017_A_r¹î_x0011_A)_x0017_°k_x000C__x001B_AD	Ù_x001B_H§_x0015_Aàþë-]_x0017_A3_x0017__x000D_QW_x0018_A6_x001D_=bÕ©_x001A_A fíì_x0016_A_x0007__x0004__x0013_¯kø_x0014_A¹z_¿`Ó_x0017_A÷ó´óÓQ_x0016_Am+¦_x0004__x0005_ _x0001__x001A_AÅ_x0010__x0003_È³_x0017_A&lt;ÄÐûI_x0011_Av&amp;j7àÆ_x0018_Aìî	¾Ô_x001C__x0017_AU¼Úïr&amp;_x0015_AÂ}-_x0017_Ap_x0018_íÞ¼_x0018_Aï&gt;Xá,Ì_x0010_Aãô/c_x0013_AÉ÷_x0015_£9'_x0013_A #ªñ_x001B__x0018_AÁ«_x0017_TG _x0019_Aª_x0002_ÞÁ8*_x0017_Aó`)_x0015_AQJº+À_x0015_A×Ç¢&amp;_x001B__x0016_A_x0001_ó§*`q_x0017_Aº$·û¾_x0015_ADj8Âµ_x0017_AÒ*+"NR_x0013_ANV_x001B_a­á_x0015_AÙZøÐ}T_x0014_A#_x0011_=«¹¼_x0014_A¿_x0004_ý}.A_x0016_Aã|õã__x0016_AßÌ_x0012_^ÃÀ_x0016_AE»Áìs_x000C__x001B_A:Û_x0014_a±_x0011_A\&gt;[_x0014_A®=ÄÝ*_x0016_A^QÞ54!_x0016_A_x0001__x0003_}&gt;w»Òì_x0014_AÒL/ë_x001D__x0008__x000D_A_x0011__x0004__x000B__x0017_/_x0004__x0014_A_x000E_¡%Z_x0015_A_x0008_þaâbi_x0015_AÆAX#ß_x0017_AJN_x0019_uj_x000D_AR@ª@_x0014__x000F__x0017_AØ·¦#"Ü_x0015_AVY_x0011__x001F__x0013_AÖ*ø^)_x0010_A"S°,nT_x0016_A0_x0015_£d4_x001C_ADÜÐ_x0005_v'_x0017_Aq_x0011_¢ÏIU_x0011_A©_x0017_­_x000F__x0017_Aî\ïè´,_x0013_AôÛB%çe_x0016_AÈ"ó_x0012_Ê_x0017_Aè_x001A_z'_x0019_AÀ_x0002_¤sH_x0015_Aâ·_x001B_¬_x0012_AöAAh_x0014_A­´ÜÝ'_x0016_Avs²Túk_x0012_AÓüMwWª_x0018_A^Äî7¿_x0017_A6TÀå_x0017_A~_x0005__x0007_Võ_x0018_A»ãý_x000B__x0012_A_x0016_«^X	_x0014_A*µýl_x0007__x0008_x_x0018_A¤o_x0004_:a_x0013_A^h7_x0002_pK_x0014_Au{$¶_x000B__x0014_A|Å4ò_x0010__x0014_AÙ·åÄé_x0010_Aá_x001F_5°%Ç_x0011_A#âP_x0001_Ã_x0016_A4_x000B_!7ÿ._x0014_Au^Ò_x0005__x0017_A_x000D__x0013_õ&gt;ù·_x0015_AË"_x001A_._x0014_A£_x000D_l?u_x0016_Aª_x0001_9Dhå_x0016_AR¯®	_x0014_î_x0014_A¢Ô,?ðÕ_x0013_Aþâà_x0015__x001C_A[­Îþt_x001E__x0010_A0U_x001A_]KO_x0012_AB_x0006_¯\~_x0016__x0018_AíÚüÑ_x0006__x0012_Aoz&lt;_x0003__x0015_AÐ«Ãsy_x001A_AO´i_x001E_ÜP_x0017_A÷g'õ_x0010__x0018__x0014_A^é+)Pé_x001C_A.[ªÞ_x0014_A_x0015_c²Çb*_x001A_A+ö@_x0012_TÈ_x001A_A)øU_x0005_á_x0016_Ao@~_x0016_Ó_x0013_Au©¼s_x0015_A_x0003__x0004_q_x001C_Zt­{_x0015_Aÿe_x0019_Gø_x0017_A_x0012_@)_x0018_L_x0016_A°ËÚ_x0003_~F_x0016_AÐ¹sP_x001F__x0016_A$)Ù_x0006_b_x0016_AÚOWerþ_x0015_AR_x0007_µÎß¬_x0017_Am_x0012_BBòy_x0014_Aî14_x0002__x0002__x0016_AÛ&lt;;C_x0007_,_x0018_A(_x0012_3_x0018_	_x0001__x0013_AkÞÞT_x0014_AGt×£¤_x0019_A_x0006_ä_ßÎ _x0014_Alæ_x000B_ÖÙ"_x0008_AÀc+$6¥_x0016_A`´_x0007_D»1_x0018_AÓØÿòk_x0016_A_x0016_VÌRå_x0015_A²EËrmî_x0014_Ah$uñ_x0017_A/Ùê¹Ò'_x0015_Aúj4â`7_x0013_A»N(1»_x0013_Ac_x000F_*@{_x0002__x001B_A²!îºµ'_x0015_A¯v»G_x0011__x0016_AïZ)&lt;¹_x0014_A½_x000F_ôÛö_x0017_A_x0004_#»Nv_x0015_Ai0_x0003_$_x0002__x0004_0¼_x0017_A|CW Ãé_x001A_A3z®_x0016_A_x0006_&amp;·©Î_x0018_Aûð¡~_x0017_A¡Ï´ñ1_x0017__x0017_A¢_x0005_&gt;îª_x0013_Ahëìv_x0003__x0016_AV6¿Æ/Ë_x0012_AS?ûUÆ]_x0017_A³gHâl_x001A_A*mfÇ(_x0015_A3áG_x000E_´G_x0015_A_x0017_]±Z@_x0016_Anxú.Âk_x0017_A·Ó_x0012__x001C_pI_x0014_A§Åßx`_x0017_AÒè«_x0001_|_x0015_AÊS³ð;_x0012__x0015_A_x0007__x0015_û2_x001C_ _x0013_Ao»_x001D_ë§ð_x0018_AÄ¦dr_x000F_q_x0012_A+´iåý_x0015_An@f=_x0013_AÅ_x0011_ÿYa_x0019_A"¿Õ_x0007_ù_x0015_AY_x000B__x0005_¢¥í_x0014_A3ã_x0006_øx#_x0016_APï­´¾â_x0014_A{ðU¼_x0017_S_x0019_A{_x000D_U+®_x0010_A oØçp_x0013_A_x0003__x0004_tÝ.Íz_x0017_A&amp;É)Ê_x000F__x000C__x0015_Aë\äí_x0007_è_x0017_ABïó&amp;_x0015_&gt;_x001A_Aº_x0002__x0004_TbE_x0011_AZÇ_Ô_x0017_A[_x0003_¡Ó_x0013_Aâ{Òï_x0019_A"±_x0001_âF&gt;_x0017_A#ÖPÛð_x0012_AÆÄ_x0015_ï¤ª_x0015_A$_x0012_]Ó_x0011_AìôÇðë_x0015_A}Yã¬B_x0017_A°$p¨OÉ_x0017_A½¢_x0007__x0014_=ó_x001C_Aß­~_x001C__x0013__x0014_A_x0010_Ïðëm_x0017_AèÿYÁ54_x0013_AI[K=Æ-_x0017_AhOõ_x000E_\_x0016_ADÒ¨Â-_x0015_AM±_x000B_ð_x0003__x0017_A@ÜÃê_x000F_á_x0017_AGÉ^ÀÐ_x001B_A·«Ï_x0017_K_x0011_AlÇv±Î½_x0014_Aÿ½U¡£_x0018__x0013_An_x0019_;ñ_x0010_AÕñ¨tbú_x0015_Aøm\xv[_x0015_AFD_x000B__x000C_ö_x0008__x001B_AÖ­dÆñg_x0016_AV_x0001_Z¶_x0016_AÝk­.ï5_x0015_Al_x0008_¢äf_x0018_AB_x0003_¢_x000E__x000F__x0013_AÑÞïÙ_x0007__x0005__x0011_AÄ_x001F_N]FE_x0018_AÖ`Ù4tá_x0010_AÝ_x001E_A_x0016_A	Õ_x001A_µ_x0013_Í_x0011_AÉ¢_x0013_}	_x0018_A[Ñ%Æ=û_x0015_ArT®Ã_x0015_Aô/^_x0018_¨½_x0016_A_x0017_jú_x0002__x0016_A¨V\µ¡_x0013_A_x000D_ì_x0018_NTü_x0017_A*e­ònh_x0016_AÔiØP_x0015_AQ÷Ç_x000C_09_x0014_Amox·_x0015__x0017_A_x0002_ÑVT _x001F_AMRtò*_x0017_A^WþâÄ7_x0011_Aô7¤³_x0014_A´o_x001F_Ë&lt;_x0014_AyýîÙ_x0002_$_x0017_AÛµ°"­ø_x0017_AÛU pË#_x0017_Af_x0006_×VÍF_x0014_AÑ. Ä_x0004_/_x0019_A_x0004__x0006__x0002_ªÇ=ee_x0019_A_x0011_¹ÌÉW_x0015_AÐT&lt;²_x0005_ó_x0018_AäDZ_x0011__x0013_A]ø)=_x0011_±_x0017_AZÃs_x001F_®Þ_x0019_Ae!_x0003_§r_x0018__x001B_Aû1¨_x0017__x0011__x0016__x0018_A_x0015_$TOTS_x0012_AXÅmoÉ_x0017_A¦_x000C_Q_x0004_O_x001A_AmøUÿÔe_x0014_AU¢ÃDà_x0015_A_x0006_Þ_x0017_b!_x0019_A§¹¸Íc_x0013_AI_x0019__x001F_6s_x0011_Aw#vµ¹_x0014_Aï}A9vã_x0014_AÑú½Ó_x001B__x001C_Añ¸Jó_x0016_A+ñÝ?_x0013_A$¸_x000C__x0001__x001D_Ë_x0015_AÍÓOeLþ_x0015_AnÙ O}_x0018_AÙ	´b©_x0014__x0017_A_x0014__x001D_þ_x0010_H_x0012_Aò±hÜ°_x0012_Aý_x0015_¿_x001B_Í_x0010__x0015_Aª_x0014_ËN°_x0013_AZ] ¸Sc_x0013_A6¨é¾Æ_x0015_Aá_x0012__x0001__x0002_¡_x0013_A&amp;ÿUç_x0015_Aóªõ)«e_x0018_Aò®p«a_x0015_A&amp;4*½ò_x0019_A_x0014_eYOS0_x0016_A¤_x000B__x0010_P_x0018_A":dK[·_x0015_A%]³p_x0018_AÅ¿SÏ	_x0014_AÅ_x0012_tvôv_x0012_AÛ2ÆôË_x0015_A_x001B_a(|î_x0017_A3©_x0006_1_x0013_Aw_x0002_:_x0007_¥_x0019_AS!Ò:®\_x0014_At¢L·_x0013_Aû_x0011__x0005_mT_x0019_A_x0016_.Ü_x0002_4_x0015_AY_x001F_L]®_x0017_AS_x0001_¼ÿï"_x0010_A"¬)z^K_x0016_A)³DÂ$_x0018_AâÉÄÖÇª_x0018_AÁø©«»x_x0014_Aqß¾³%_x0013_A~*¦-T{_x001E_At_x000E_»UG_x0012_A_x001D_LF_x0014_AÙ´ÀßÉ_x0014_A_x0006_ÆÑ_x000F_¯_x0015_AtAbgÉ_x0015_A_x0001__x0004__x0008_t»,a¹_x0019_A\¹fëÙ-_x001C_AêõÊâ×Ä_x001A_Ah+;	i_x0014_A¡2mñG_x0012_A`?~G_x0004__x001A_AÀól_x0018_A_x0008_þ_x001D_:Þ~_x0014_AxÕ[ð!_x0019_Aìlkºò¤_x0014_Al_x001C__x0003_a¢_x0015_A	Uöì_x000D_ú_x0014_Avì#_x001B_ëí_x0016_A±þº4Ê_x001B_A:Ò9_x0019_Y_x0017_A~C-æÎ_x0015_A_x0016_ÊÙ	Æ_x0011_A$£u_x000D_};_x0018_Añt0Z;}_x0019_A _x001D__@õ_x0014_A÷ÄÀ_x0007_9_x0015_A+_x001E_zÓ¶_x0015_A_x0014_ _x0002_`ÉO_x0015_A'Fºì÷Ê_x0014_Añ_x001C_"¸þ+_x0016_A97X±¾_x0018_AºkT}¨^_x0015_A[g÷_x0014__x0013_A&amp;À¹;b_x0013_A©_x0005_za°_x0011_AsbO_x0003_K_x0019_A5½¬ý_x0003__x0004_8X_x0019_A?à]½m_x0017_A}ÿ"%(¨_x0010_A?Éè&amp;Ú_x0015_An_x000B_Ã&amp;ÿu_x0018_A[6_x0014__x0008_?_x0012_A=ü__x0001_¡­_x0010_A&gt;úIã°×_x0017_AÐ_x0002_ÿÄñ_x0014_A¨ÍbV_x0014__x0018_A^/( _x0014_AÛ&amp;Ñäw_x001A_AÀl¿hh:_x0017_AÃ¸U_x0018_t_x0016_A3§É_x0012_$¨ A=R»Þu&lt;_x0014_A&amp;"ô¦_x0003_j_x0016_A:£%` ù_x0015_A	_x0018_¥;íê_x0014_Ai®q}Wc_x0016_A)_x001F_¼´_x0016_AD¹6"d_x0015_AI~/çm_x0013_Aïëm_x0008__x0015_A½ÏÛÔYí_x0014_A_x001F_/k÷ÅÈ_x0013_AÉ\¸ÃçÏ_x0015_Aú__x0011_ï_x0003__x001B_Abù¡,'ñ_x0013_A ôØkÕ_x0012_A$ë}»ô_x0019_A!øßøÑ_x0017_A_x0003__x0007_èÓ_x0016_qV_x0014_A#épwÂ_x0015_A_x0015__x0007_¢j_x0012__x0015_A[Þý:_x0016_A¹;5Í_x0017_AæÜÆÂ¸\_x0012_A_SÒ_x0018_Q_x0016_A_x0008_k¦g&gt;_x0003__x0016_A²_x0007_ï&gt;Ò_x0004__x0019_AÚMÛó_x0013_A_x0002_öJçCÊ_x001A_AÜK_x0011_û(_x0017_AEÓá·	_x0017_AAí~lúq_x0013_A$_x0002__x0001_h_x001A__x001D__x0017_AßÁf_x0006__x0018_AÂ5ýÙZ_x0016_A°ÁÉrú_x0014_A_x0007__x000E_lÂ@ð_x0017_AT1VO_x0014_Aì)wRÚ_x0013_A_x0001_nnu_x0012_Ï_x0010_AùûôK_x0005_E_x0017_A_x000C__x001F_ËRf__x0015_A_x0012_8Tõ÷q_x0012_ATjX?=_x0011_A#Y_x0016_Vl_x0013_Ab¤¬^_x0005__x0011__x0017_A«+G_x0006__x0015_AE¢fz_x0016_AHqÚ(_x001F__x0014_AÚg{_x0001__x0003_7I_x0016_Aèm¦o^9_x0012_A´·X_x0004_8ª_x0016_A#Fhtö_x0018_AÂUß©XÂ_x0016_Az+ný_x0015_AÎC|èê_x0015_A ê_x000F_Ê7Ö_x0016_AÝ_x0019__û8_x0017_A_x0019_`!_x0013_Aª\Yyº_x0017_A_x000F_ÒÚË%å_x0013_A$_x001C_4S¥_x0019_Ay#~_x0013_ãÆ_x0014_AìFé/P_x0015_A_x001B__x001B_2_x0002_O_x0012_AyÎW%Ù_x0015_A¢/äLÙ_x0019_A¡É¨¥öØ_x0013_A_x0010__x0004_¨ËLN_x0015_AJÖµ@	_x0008__x001B_A_x0017_i¦Êm_x0019_AEË±AØÒ_x0012_Aä÷´çZ³_x0014_AÂ[}Õ_x0013_AîCákW_x0013_Añ_x0018__x0017_è_x000E__x0013_A0_x000F_ou_x0018_A ³·"Æ_x0018_A_x001F__x000B_FÇ.»_x0014_AÐä#ãî^_x0017_AñòØS_x0016_A_x0001__x0004__x0016_8©ß·g_x0011_A¢_x000C_ÒA+_x0006__x0015_AHEåGVM_x0017_A×9,_x0017_Aä-Ñu2p_x0015_AJ¬B6µ_x0016_A^X_x000C_Û_x0012_AøvT )_x001D__x0012_Ag'_x0002_ê2_x0012_Aü¯6I_x0017_õ_x0013_AÂåg*ÒÍ_x0018_A/ÌÐ_x000F_Gý_x0016_Aø%éi_x0019_AcÂØ`_x0017_Ó_x0013_A4ßAaÿ_x0005__x0013_Að_åÅ_x0010_At9|e`Æ_x0012_AlRí$à_x0016_Aà_x0003_²m_x0016__x0016_As¬ü_x0011_Â_x0014_A_x0005_|_x0013__x000B_û_x0011_AO_x0014_yG%_x0016_A£ÄÓ¸ì:_x0014_A|`=l_x0015_AO}VäB[_x0019_A[ 0~ÛD_x0017_A_x0019_PHóA_x0015_AS·&gt;9_x0006_ä_x0014_A_x0015_tX_x0016_AÜQ¢Û_x0017_AS½È_x001F_Aÿ&amp;º_x0002__x0003_úÊ_x0017_Aû±÷_x001F_n9_x0015_A[ÙëVÚl_x0016_AAw§ |T_x0016_Aa×Vs8]_x0017_Af_x000F_ÝóË_x0015_A3þÝµ_x0014_A§_x000B_¾_x0018_AÖQ_x0017_Ò²_x0016_A\*²2à_x0015_A_x000D__x0017_·ì³þ_x0014_A\ø_x001B__x0017_AX_x0001_&lt;3.9_x0014_AüõÎëÉ_x0018_A:ÎÛòû_x0016_A÷Bôùµ_x0019_A_x0002_JÎ_x0015_A'O÷¹ç_x0016_A#iT¾íâ_x0014_Alü·{_x001A_AÊg_x0007_~û@_x0012_A¾Çn1TS_x0017_A&amp;ûzSÀ_x0018_A«;ÅØ_x0015_A2|ä!n)_x0016_A½f_x0007_ÛZ_x0018_A_x001A__x001C_=ZK_x0019_ATîuÖ_x0019_AQ»ÞÝCÚ_x0013_A	[¦äV_x0015_A0wÝÅÎ_x0011_ADîjl_x0003_R_x0017_A</t>
  </si>
  <si>
    <t>d0ca6fccffae1b74772ae9c750d11302_x0001__x0002_·*»Ýõ_x0015_A¤_x001C_Y_x0015_$ë_x0012_A//	í_x001D_ A_x0019_.êE_x0013_1_x0013_AgÇÏ_x0017_AÊZH¼å¾_x0014_Aó¼üwaÌ_x0015_Alå,[¿_x0011_AÂú_x001B_;_x0016_A_x000B_Èé§_x0016__x0019_A¥ú8_x0015_AIÑ-ëù_x0014_AÏ¾­¬&lt;ü_x001B_AÁP«Mí_x0017_AvhÇÞï_x0017_AW)&gt;üî_x0015_AbË_x001A__x0018_A_x0014_bäT_x0012_A p(24;_x0014_A/³Yé_x0004_,_x0018_AcS_x000D_;_x0019_AR$N4Ìê_x0013_AøÖ?_x0004__x0016__x0016_AX'¾Æ¡_x0016_AX_x0014_ã_x0017_Õ_x0015_AZî´{{D_x0014_ADÂ_x0008__x0008__x0018_A_x0002_SëÖ_x0016_A±1_x0018_]_x0015_AN±±7µ._x0013_At_x0019_ _x000C__x0013_A_x001E_[57_x0003__x0005_sÜ_x0016_Aá_x0018_OX·_x0016_A|ÛÚá{_x0016_AÃ_x000B_Ë_x0014_A¸ûmÿ«Ê_x0015_Ay@åÐ¦»_x0015_Aç÷&amp;_x0017_ArXÇÍ==_x0019_A7_x0015_Üß¨J_x0013_Aú³%ª*_x0014_AÈqíÏê_x0013_At	1êXE_x0016_A@3ÃÚ&gt;_x0018_AA_x0001_-v_x0002_ý_x0016_Aþ¾¹ô»_x0012_ADÆgx(Q_x0019_Ab1®_x0019_§_x0015_AP%ÏÕÎ_x001A_A¶Î_x0011_«f	_x001C_A¨_x001F_MäK_x0014_A_x0014_Ê_x000D_B£_x0018_A_x0001_&gt;ìÅ_x0010_ALr©¬Jö_x0018_Ao_x001D_¥)_x0013_Þ_x0015_AÂ_x0002_)w¦U_x0015_A×_²ò_x0019_A_x0004__x001C_hH_x0016_A_x001A_&lt;%_x0015__x0006_E_x0013_AÆ¶|j_x0012_AÐÑãð_x0016_A_x001D_óM_x0004_ÚÀ_x001A_A"E?e÷á_x0015_A_x0002__x0005_ÇkÐ¹_x0011_¿_x0015_Abïz2Eæ_x0014_A{2Æ+$Ö_x0015_AÓòÚß_x001E_Ì_x0012_At_x001D_­óµ9_x0017_A_x0010_ÍÃ¤#­_x0016_A_x0005_³"nö2_x001B_AÌuªû_x0013_AH_x0012_fwÑ_x0014_A±&gt;oå_x0003_x_x0017_Ahè¶_x0017_Æv_x0014_AôTèÝ($_x0013_AÁ_x0010_?'_x0019_AÖÉ/.¬_x0018_Aò3úËËº_x0014_Aóv=»KÐ_x0014_AJý¦g_x0016__x000E__x0017_A $¢it_x0018__x0014_A6ØÇ-_x001A_Aª_x001F_D_x0001_ô°_x0015_AÐ_x0004_Õ¾_x0019_ì_x0019_A®½õ_x000F_+_x0015_ApÊ85Ú_x001D__x0014_AtÚKà_x0002__x0018_AÀ*_x0019_ÍlN_x0017_A¦_x0014_ùÁ¨¶_x0016_A×ÅHyÜ_x0014_Aìx*ý{_x0018_Aó&lt;¬á_x0014_A èÄ&lt;_x0016_AT"Àq_x001D_ý_x0016_AÔs_x000B_#_x0003__x0004__x001F__x0015__x0019_Aâ	þ¯_x0018__x0019_AÈÉ_x000C__x0001_ÛÇ_x0015_AeÝ5»´ë_x001D_Aøs_x001A_ ¨_x0013_Aìh	_x0016_A_x0004_Ò¢\_x001B_^_x0014_A._x0017_¼8ëÎ_x0017_AÅùW[ä·_x0016_AÁ_x0005_R5d_x000C__x0014_A¶§_x0013_¯ûX_x0017_AxÊeé_x0015_A°õ¾iÊ_x0017_A_x000D_Õ}È_x0015_AëE©,_x0016_Aª¬@W_x0010_A5ûÓ=_x0018_A¹}_i_x0014_A¡,Æc»_x0016_Að~ÃsP¶_x0012_A_x0019_d_x001B_p&amp;_x0010__x0018_Aõ¿ñ¾)_x0018_A_x0002__x0019_&lt;}_x000D_Añ¼ç4_x001E_#_x0013_Aåtxºó_x0015_Aé©ò_x0012_R_x0017_Aîïõû{_x001E__x0017_Ao\"T]_x0018_A3`ö8 _x0019_A^ôÁßF_x0018_A_x001D__x0019_!V_x000B__x0014_Ayc-´\_x0017_A_x0001__x0002_¼=~Æã_x001A_A"ÄµÁ½#_x0014_Aû¯|Ga_x0016_Aá»­s¿_x0016_AE#öXñ_x0017_Aä33BÃ_x0019_A.å_x0001_ñ÷_x0016_A_x0010_n_x0013__x0017__x0016_­_x0017_Aó~ã\á©_x0015_AÖ;ú_x0003_ü_x0010_AxE_x0011_KÊ_x0016_Aª×._x0014__x0018_AÛaâiá_x0013_A«øÕñ=7_x0012_Ak£_x001D_ïZ_x0011_Avj`z`í_x0015_A_x001E_vþy·(_x001D_AÈ|_x0011__x001C_QC_x001C_A¶dæ}5_x0015_AüÉ_x0002__x0002_¥_x000F_A¸yi'õ_x0012_Aï§Ê'±_x0019_A[~m%Pº_x0015_AíåÖáû_x0004_ A§Á-_x000D_üÀ_x0015_A!_x0012__x0007_ç/_x0015_AÉ[OQ5Ù_x0014_A?¼¦b_x0010_Ap_x0018__x0011__x0010_W_x0018_A©|_x000B_T%_x0017_A4%²Ä­_x0014_Akæ¯f_x0002__x0003_ú_x0007__x0018_AöN9_x0004_ n_x0010_A½©öw_x0012__x0016_Az_Ú2_x0015_A¹_x0004_)|_x0016_Aº¦ó \_x001A_AáGÐY_x0015__x0013_AÆ_x0014_(_x001F_Té_x0014_AÊ_x001D_ÑÈ]_x0018__x0017_AobqpÄd_x0017_ARÔ.~_x0003__x000E_A_x0016_¯È]Ø_x0007__x0016_A8u°þS#_x0014_ADo¦þÀC_x0018_A6)È\(_x0013_AìDÿ_x0016_A#&amp;.(b_x001C__x0019_A.?çk²_x0013_AUÅñYV_x000B__x0019_Af_x0005_l¼°_x0018_A¿B_x0008_kÑ_x0015_A_x0008_Í_x0007__x0006__x0017_A ZÜcbú_x0015_Aö&gt;§´ß_x0014_AÒnyày_x0017_AeOöÎëí_x0016_AÕÏ_x0001_(E=_x0016_Aûl4$_x0011_AßëIåj_x0016_AÅÛ¾Ñ»_x0014_A~J_x0017_ªMØ_x0016_AÄt_x0005_·MÍ_x001A_A_x0001__x0004_¡ö@¨á_x0014_A;O¡#­_x0015_AÙîµpªß_x001C_AOvZ¡R_x001F__x0013_Aßù.ë_Ú AÇ¯Æ`Ô'_x0015_A³C¿r0%_x0014_A£7À !â_x0015_AA¸aÍ·_x000D__x0016_Açe_x001F__x0014__x0016_A	s#\Y_x0016_AÊõ_x0011_¯Ä_x0015_A_x0003__x0003_IÎí_x0017_Aºpv_x000D_¹ñ_x0016_Að2½WÏ_x0014_Au4Q^¸r_x0016_Atì;ß_x0002__x0016_AÇ^HsÛ_x0015_AHæ2XÞ-_x0011_A©«ÒvàX_x0018_A;p©Ôe_x0016_Aú»÷ÙgW_x001B_A| ÑB³c_x001B_AkÓ_x0014__x001A_w_x001A_A_x0010_ÑÙ_x001A__x0018_Ak6°cé_x0014_A¹ÍÓ	ö*_x0014_AÿêbZðS_x0017_Aì°bjr_x000E__x001A_A³x®ò*_x0014_AqÓD.ÂÈ_x0013_Aí_x0007_É^_x0001__x0002_º_x001F_AX_x0019_0N_x000C__x0011_Ar_x0008_Þ&amp;Èû_x0013_Aþù´_x0003__x001D__x0017_AKnð_x001C__x0016__x0010_AÓäK4_x001F_¤_x0016_A_x001A_~A-Ýî_x0014_AÀàÌpeí_x0013_ASLðd2_x0015_A-	(³ â_x0016_Aÿ|_x0003_y:_x001C_A0õÃUö_x0015_A°s¯_x000F_AÀ_x0013_A5;R®&amp;_x0017_A¡_x0018_h]_x0019_AøFïÝ³_x0015_A_x000F_Hñ_x0018_û_x0015_AÖm®Q^_x0016_A*&lt;5E¾_x0016_Aó_x0008_¡}ò_x0019_A:v_x0011__x001A_°_x0012_AIAq"8_x0019_AÏg^/¦_x0014_A.__x000E_®À_x0014_A×²T)i±_x0017_AÛºP¼_x0016_AÝ_x0006_÷,N_x0010__x0014_AZVx&gt;;_x0017_Aµç¨¨7_x0018_AoòûÕæ_x0014_A­n²ÑK_x0017_Ai_x0008_'*ù_x0012_A_x0001__x0002_¢ë¡1[_x000F__x0013_Au_x001C_¨_x001E__x0017_A\,Z_x0019_*_x0019_A&gt;SCã¡_x0010__x0018_A÷D*¾Ì_x0014_A5_x000B_Üø_x0011_Aï_ºT/_x0012_AYø&gt;[h_x0017_Aí©:R6_x001B_ALBaq_x0012_õ_x0013_A2á_x000E_y%P_x001B_A¤;x´ð¥_x0018_A_x0001_á_x001C__x0004_Í_x0017_Aú)p_x0014_6_x0012_Aï²·_x0017_#c_x0014_AãÉq5_x0017_AþÎ_x001F_`E­_x0016_A2GÞòbí_x0016_AÀc^&gt;°_x0014_AØ2!)_x0015_AÉñRèêZ_x0019_A¿_x001E_ÙW_x0014__x0019_A_x0002_é4__x0014_A$b¼_x0014_Að®kQU_x0014_A_x001D_9rIÙ_x0002__x0018_A¥z3°8·_x0016_Aq²_x0006_ë3_x0018_A8ã_x0014_ãvò_x000D_AIÒ­âJä_x0015_AoÄ§ø_x0014_Aõ%_x0008_ü_x0001__x0002_¿Þ_x0017_A_x001B_lUªïv_x0013_Aç	ór_x000D_ _x001F_AÇ$_x001B__x0016_A¢_x0018__x0015_s_x0008_1_x0017_AÜárJ_x000E__x0015_A ýPü_x0007_þ_x0016_A_x0012_ãU&lt;N_x0007__x0014_A_Ó3i_x001B__x0015_AæûCYÑ_x0015_AßÎ|_x0008_§	_x0019_AkK§µ_x001B__x001C_A_x0005_½æáÕ_x0018_AÉ_x000B_z}xÌ_x0019_Aôê&amp;ñ,Q_x0019_A+¥á7w_x001C__x0016_AeHÛ=òM_x0012_A®á3ki_x0017_AÞF#__x0014_Aj3l_x0013_¢G_x0019_Am4¸¨Ê_x0019_Aê°áv_x0013_AàU_x0016__x0018_³_x0015_AAÐa«~_x0017_Aã3_x000C_Þ²ã_x0019_Aåv_x0013_ì¤_x0015_AÞ|WôBo_x0011_Agìßt®ì_x0015_A ù°Ç_x0010_÷_x0017_AÖ¦ÿpJÞ_x0013_Ahn½ã&lt;_x0014_Aåq6_x0016_ _x0011_A_x0001__x0007_b^_x0006_ôÏ_x0013_A_x0014__x0013_f¤_x001B_AÞ&amp;©ñÓ_x001A_Aem¹òh_x0017_A_x0017_æ_x0013_ÄE_x0017_Aø_x0016_Vsé3_x0015_A©DF,¸_x0016_ALð(=»_x0003__x001A_Aî_x000E_à{Ê_x0007__x0012_Aå#µå_x001F__x0014_A_x0018__x0003_jº6_x0015_A	 Ù§_x0010_AëµÔýû_x0017_AÀnÙw÷_x0013_AýäC=h"_x0016_A_x0005__x0013_C_x000D_ô9_x0014_Ai³hm!_x0002__x0019_A°ë]Tú_x001D_A¨ºýÜ_x0016_AÁÏD_x0018_A=:ZÓÇx_x0016_A&amp;Ä_x001B__x0010__x0017_AtN³ë?_x0013_A	Ù_x001D_D_x001C_£_x0010_A¨=xi_x0013__x0015_Aú_x0004_bR_x0014_A^qá_x0012_#_x0013_A}HRá_x0019__x0015_A¥­C±_x0006__x0012_A' u§7_x0019_A+×¶4ý_x0017_AæNß~_x0001__x0002_°y_x0014_AÃ¢ø_x0002_p_x0015_A§_x001D_;áò_x0014_ATäîð»_x0013_Aì¨²_x0001_G_x0019_Aè4º{.i_x0014_A_x001D_µÑ\õÇ_x0019_AäÆ³0Kó_x0018_AÙÝ_x0012_÷x_x0015_A«¼m{B#_x0017_A°¥«6¸_x0016_AT_x001D_cþ9_x0014_A®W_x0017_?ÅÌ_x0017_A©âT¥_x0011_Õ_x0014_A_,m¼_x0005_=_x0011_ATRØo%o_x0016_A_x000E_õÇ+Hg_x0015_AufÌ_x0003__x0017_A+_x000B_+Æ¿_x0014_A¤_x0004_½_x001F_£|_x0015_Aë_x0016_^_x001F__x0008__x0019_Aúvi_x0013_º_x0017_A3UV_x001E_º_x0013_AHö	¨ó_x0003__x0012_AÖ±U¬r_x0016_A¥&amp;"_x0015_©_x001A_A_x000D__x0005_K0£å_x0015_AÑ·;ÍmG_x0018_A_x000D_Q¢C_x0013_Aøhe¹!_x0015_AÁoãN_x0019_AÒª&amp;ø_x0017_A_x0001__x0002__x000C_P9-ßÙ_x0014_ARÐ@âoã_x0016_AöZ#´ðó_x0014_Aªö;fÍO_x0019_A_x001B_sÓ_x0014_A*_x000C_qWÉø_x0014_A_x001C_lnFâó_x0013_AÑ¶_x001B_)_x0014__x0019_A_x0013_*Õ-[7_x0019_A=ÛÉ_x001A_¾Q_x0012_A&gt;{u\_x001A__x0015_Aí"_x0005_ìqÖ_x0013_A,331u)_x0015_Aà[ÛÆ_x0017_A´e¯e_x0010__x0016_A¤_x001A_3AJ_x0017_A_x0013_¯_x0017_³_x0004__x0019_A?ªodX_x0019_A³ÕÛ!_x0014_AîÝÀÚo_x0016_Aì³EÅ_x0016_A¶5Ç!ú_x0012__x0018_A_x0003_þóVç_x0017_AC¡_x0017_WE"_x0018_ANÕð ØL_x0019_Af²²mÊ7_x001B_AN{_x0012_`_x000F__x0016_Apå&gt;s¡_x0015_AþÜyÓÞ_x0016_A»åÙ_x0015_TÖ_x0016_AÌò(Æêâ_x0014_Asé§L_x0003__x0007_'ó_x0013_A¦îGâé_x0013_A,jøµÀ_x000F__x000B_Aÿ.Øòð_x0013_AEN(*Q_x000B_Aã	Y¡"(_x001B_A_x0005_F.ÐÀ_x0015_AN0_x001B__x0010__x0017_AÖJ`o_x0011_AÌOXYGy_x0014_A9+ø_x0001_*T_x0013_A2¨¹½ù_x0017_Aû¦	Jó_x0014_ANo,15_x0016_A{=Ã!¥_x0006__x0016_A_°çy_x0002__x0018_A_x0003__x000E_y¤/^_x001A_A&amp;_x0010__x0015_¨$_x0016_ATê!Ý9d_x0015_A³æyéÿ_x0015_A§ü[x_x0016_Ac_x0012_b%]_x0016_AU e_x0018_P_x0019_A`(_x0008_Cy_x0011_A	_x001C_^ë=_x001E__x0017_A+uv_x0017_¯-_x0015_A; ¸HTR_x0019_AÙwXw_x0011__x0015_AjV_Ç_x0010_q_x0013_AC$_x0017_$!_x0017_A¼_x0004_Í³9_x000D__x0013_AÒ!Qîc_x000D_A_x0001__x0002_Q)45å|_x0017_AWF-D_x0001_w_x0012_A*ôt_x000C_Â_x001A_AÝ;Im_x001D_A±_x0015_yB_x0012_A?_x0005_L_x0003__x0011_AVå£_x0014_ù²_x0013_AJ'ÎÆ_x0014_AjÃ_x0015_*0x_x001C_AÅO¶¹_x0003_4_x0014_A_x0002_{¹½äÕ_x0010_A7!«Çn3_x0014_A9.R¼_x0013_A7¼Y}l_x000D__x0014_A`©ª_x0015_ú_x0006__x0018_A~ó,_x0007_ k_x0018_A0_x0019_vßN_x0019_A¨Ù`AÅ_x0002__x0014_A¥Ô^¹¯V_x0017_AÆÈ_x0015__x0003_²_x0001__x0017_AéÛ¨× _x0016_A¸_x0002_?±E|_x0014_AÞ/J¥\ù_x0017_AÈ®_x0005_s+_x0012_A#ÞHRâ_x0016_AÒ_x0014_ABuøM{0_x0014_AuOÜÄ* _x0010_A&gt;ºà_x000C_AþÙ-Z3._x0015_A ¸Pñ_x0017_Auâìô_x0001__x0002_,6_x0019_Aá²¥Û_x001F_ñ_x0014_A_x000D_¾U_x001B_Aþß.X_x0016_A_Ù_x0008__x000B_Ð_x0013_Aß7_D¡Á_x0012_A«¯öó_x0001__x0015__x0019_AÅ¤Xý§_x0011_AiX9¢_x0015_AÔ¨÷à¾_x0014_A_x0005_u_x0001_û_x001C_ø_x0011_AøkÛ&lt;¤6_x001B_Aó_x0013_Aj(÷_x0016_Aøjõì_x0011_AÉ_x0017_Rw/V_x0016_AD#~Y"8_x0018_A_x001C_Ì_x0003_é_x0018_AÇ²eÖá¾_x0019_AÒO;A_x0019_AQmw¾7_x0016_AÖ)òª_x0014_AÄ?C¹_x000D_â_x000F_Aí»%Þ\_x0013_AVª$º_x0015_Y_x0016_A­´_x0001_ÿ°_x0014__x0014_A·MeI?_x001A_AÚ_x001C_¸MÑ_x0012_A_x0019_#Y_x0001_§_x0013_A_x0003_f_x0016_Ö±_x0017_A08O¿_x0018__x000E_AÊü½´¤	_x0013_A3±_x001E__x0018_rJ_x0015_A_x0001__x0002__x000F_!¢_x001F_Ä·_x0013_A_x001C_±_x0003_©M8_x0012_Aâs_x0002_ß´$_x0017_Av"àép	_x0018_A_x0001_[%_x0006__x001C__x0018_A=XQ_x0019_A{¾³_x0010_G¾_x0016_Ad&lt;ÀO_x0003_%_x000F_Aûir.ÊR_x0019_A5ô£¬xô_x0016_A_x0003_~n_x0018_Q_x0016_AÞ~ï»1&gt;_x0015_A&lt;/_x0017_Ù_x0013_A_x0019_~qÓ­Ç_x0012_AbÆå_x0012__x0013_A%_x000B_¡_x0005_+_x0015_A"AºT¶_x0016_AÝÖXs_x0015_AIÍà@¥*_x0013_A®­r_x000F_ô_x0019_A"¨Í°ä_x0018_A_Ês¢À_x0018_A%x_x0010_2ù_x001A_A_x000F_ÇãM'_x0015_AÕp_x000D_Ø_x0019_A÷N¬Âe_x0013_A")EÈ_x000F_A¤_x0011_EÑ_x0013_A¯¯o6ê_x0011__x0012_AàÂirÉ_x0017_A1ß-KíÁ_x001A_AwÕ_x0001__x0003__4_x0017_A_x001B_&amp;£	Î_x0014_ASPòLì_x0017_A¿Ö¯ç_x0013_A;AíSN_x0016_A4M_x0008_üe·_x001D_Aâ_x000F_©§~¡_x001B_AùpºÕ_x0014_A¤Ú{_x0015_q_x0004__x0017_AbSSò8_x0017_APÍ83Ö_x0015_A_x0019_Ô_x001C_¢_x0017_A_x000B_LÝõ_x0019_A=9h_x0018_AFýE_x0016_A8Z_x000C_]_x0016_t_x0015_Aô?#}_x0017_A5Wa4_x0004__x0015_ARê_x0011_7_x0014_Az+ýÕy_x0018_AR:8_x0018_AOpò]î_x0013_A_x001A_Ü0}ï_x000F__x0017_A¾û_x0012_)³_x0018_A_x001A_Lf_x001B_Lþ_x0013_A©?í_x0008_4_x0013_AÁ&gt;.[Ë¾_x0019_AS*Ãd_x0015_AC_x0004_Åù_x000E_Ä_x0013_Ad_x0002_i]à_x0018_Aè_x001E_û¡_x000B__x0013_A_x001C_Àßß_x0015_A_x0001__x0002_&lt;_x0012_9_x0013__x001A_ð_x000F_A¬öÅõæ_x0017_AJ_x0005_åðáØ_x0015_AÉ3%_x000F_­_x0013_AöS_x001C_n_x0018_AM{Å._x001A_AmÍ_x0013__x0002_%_x0010_AÕÉ"úÉ_x0014_A__x0017_r¸_x0015_A4Õ¼®_x0016_AôbÅ¤ý_x0014_A?Â_x001F__x001B__x0017__x0018__x001B_AÕ_x000C_74«_x001B__x0015_A¿ð'h_x0018_AÑÏiÿ_x0017_AóåÞµ_x0004_Ä_x0014_Aï£:{ ï_x0017_Aå¬ö¬_x001B_¬_x0017_A`ÿÆ¶ç¦_x0013_A\àÂ3_x0014_A_x0007_¸~Ò|_x0011_Az_x0002_sb2_x0004__x000E_A3Äüí)_x0017_AGBnç_x0002__x001A_A_x0006_G5_x000E_¬_x0015_Aû=_x0016_9¹V_x0012_Ae¾ö_x0014_AZøñðd_x001A_A:@_x0005_÷_x0015_AxdS_x001B_(_x0019_A	]ÒÕ,_x0012_AÖü_x0001__x0002__x000D_3_x0013_AýbçÏë_x0012_AÅ~_x0012_p+_x0019_A_x0016_7±_x001C_Á_x0016_A_x0002_rÃ&amp;y_x0018_AãÆ0ÏÃ_x0014_A'ðPa÷_x000D__x0019_A$	!ûÆÇ_x0018_AMZ_x001A_FqH_x0017_Aø+þ8+_x000D__x0017_A6q\Kïa_x0011_AöqêÜ®+_x0013_Aë_x0018_¶_x0018_àh_x0017_A_x001C_/sÕ_x001C_ï_x000F_A@_x0014_ý_x0018_A°£ÉK²_x0015_AF]íDÆ_x0018_A7«i~Ff_x0017_A±_x0016_-ð_x0013_A]Ñ{FE_x0013_A3Õë_x0015_è _x0017_AVd*Ë`£_x0015_AË+à	_x0018_Aï"C~ã_x0001__x0016_ALsh_x0008_ïÒ_x0012_A!Î_x001A_þ _x0001__x0013_AGêÙBJÍ_x001E_Aé}§-_x0017_A !|2_x0012_A_x001C_ãß_x0018__x0012_AþfEÍ_x0019_AÔ_x0002_4÷¨Ñ_x0014_A_x0001__x0002_3ÉÕË#_x0018_A_x0016__z9,Î_x001B_Aw'¡ÆÙb_x0018_AäJ° _x0016_AÁÇÝ´_x0015_A.AD%_x0014_AÑ_x001F_öÆË_x0016_Aj@¹=Ü_x0014_A&amp;Iå¹_x0012_A[Ã³wº_x0018_A_x000D_T_p]_x0001__x0013_Aåó_x0015_¦_x0018_A)ü¨©þr_x0019_AÒÆz_x0015_B_x0016_AP©Ì_x0003_×F_x0015_AMñÂ_x0013_A²­×.Ì_x0012_A­_x000F_ÓñÂ_x0014_A_x0010_?_x0017_¼W_x0015_AË4eÇA_x001B_A*I£·à_x0017_AFÊºH_x0016_AÖ[Õ8T._x0015_A²tM_x001B_{ _x0017_A_x0003_å"WX_x0013_Af_x001C_T¿ý_x0015_Aåwè¤ù¼_x0014_A ù_x000B_Ê¤_x0015_A&amp;«"Jõ_x0018_A§ê4 V_x000B__x0018_A_x0006_ÜE	P_x0014_AáÛ_x0003__x0004_±Ã_x0016_A%§~ç(h_x0015_AÃ8ë^.Ú_x0010_A(k_x0005_ ²ÿ_x0016_AøÆ_x0018_Vg_x0016_AÌÌáÂ_x001B_Aûìº_x0019_A-¾ÜC·V_x0015_A¼à'_x0019_Ac]¥ãÒ²_x0018_A££Y[s_x0019_A´4ÀóÂÏ_x0014_A_x000C_UáÄJ_x0012__x0011_A,¾¹_x0002_iô_x0019_AAÎÌ Å_x0016_Ad?a_x0003_c_x0018_A!ã#R_x0012_A_x0001_X l_x0010__x001C_Aã¼1_x0018_´½_x0016_A$áÃ9_x0017__x001A_A×jb_x0016_ K_x0012_A¸_x0015_M_x0012_AµÛ_x001D_ß45_x0019_APq\LÖ(_x0019_Aç_x001C_ØX_x0019_5_x0014_A@e\b°_x0014_AYûµed@_x0015_A_x0001_ÃÌ_x000F__x0002__x0015_AÝë´(ä_x0014_AòIËA,º_x0018_AÎ_x000B_=é__x0015_Af¯_x0006_l¯_x0013_A_x0001__x0002__x000D_õà)¾B_x0017_AõÆ_x0019_A_x000F_E_x0016_A¨ÔÅb_x0001__x0016_A_x0001_¦õ%¨_x001C_A7oqÏd´_x0018_AvëöñmÚ_x0014_A_x0017_(2À&amp;_x0014_AÔIh$-r_x0014_Aiö\÷§_x0012_A_x0014_ëÒ"èk_x0016_A"£,_x0016__x0014_AI]öYï_x0013_A_x0017_7íô3_x0014_AsDûæË_x0010_A¢ä_x0001_/Ç_x0012_AK_x0013__x000E_Ï_x0013__x0015_ATÝªµ!_x0013_A_x000D__x000F_rÂ¢§_x0015_A­Ê°Þ^_x0013_AðþI´{B_x0013_A¨Ob¾;Z_x0018_A~svK²_x0016_A½¢WLÏÃ_x0018_A_x0008__x0012_À_x0014__x000B_¦_x0014_A_x001B_T=Lö_x0014_As@_x0013_'´D_x0018_A9°tHªÅ_x0015_A B_x0016_Ò,å_x0018_AÙ_x0012_ON´_x0013_AÄ	òËBõ_x0015_A$ì-X¡i_x0013_A_x001E_æïK_x0004__x0006_ï¯_x0017_Aù_x0001_fÐÇ'_x0018_A9ÿ¼X_x0017_Ac+u9È_x0018_AÍyÈô_x0019_Æ_x0014_AÈe0!¾_x0017_AI&amp;%´à_x0017_A$¡~â_x0019_A÷Ù%¼_x0017_Aº_x001A_ °W"_x0010_AfÉ_x001D_õÅ_x0002__x001A_Aï_x0004_#4	¤_x0018_Aêr®ï@_x000F__x0017_Aõp_x0012__x000C_Px_x0014_A_x0012_¹ü_x0015_A@²kº_x0003_à_x0016_A{Â;ñet_x0014_Aã¯'â_x0016_A±_x0005__x0012_e®_x0012_A£À CGr_x0013_A[°CÛr_x0012_A»!¹_x0006_L,_x0019_AÁ_x000F__x0018_zº_x0016_A_x0007_Èr	~_x0012_A&gt;ç5g_x0015_Ab®k±¨r_x0017_AÌ¦_5_x0015_Aú¦Ísát_x0012_Ax¿_x001E_Ná¹_x0018_AÚ_x0004_£9_x0016_"_x0017_Aä¨Ûsj_x0018_A@äv²_È_x0015_A_x0002__x0003_±|²Ñ¡2_x0012_AHkè´_x0014_AÒÀ"e·w_x0014_A@­¡~ú_x0017_Aô'+yi_x0017_AÈ_x0013__x0005_8*Å_x0017_Aø»ßu_x0016_AGL~ÄV_x0016_Ac£ î'b_x0014_A_x000C_²¡´@_x0015_A&lt;7ó_Ý`_x0015_AguÜnoÈ_x0016_A_x0015_¶Üx:_x0012_A_x0005_°zv=s_x0019_A¶fYß0ú_x0013_Atî_x001D__x000C__x000F__x0013_A_x0017_¶O_x0003_õ_x0014_AA(]&gt;_x0016_A'lÕËÁ_x0014_Av­¢Ë_x000B_l_x0017_A½J_x000D__x0003__x000C__x001A_AÏ^¿&amp;w?_x0016_A¸£ô%x^_x0015_Aß:qá,_x0013_AÂÁ_x000D_§_x0005_[_x0014_A{_x0015_§ã_x0002__x0019__x0016_AÃ/AN1÷_x0010_AÕv_x0013_v_x000C__x0015_Aü_x0001_vw¢_x0015_Ax_x0015_R£óÙ_x0019_APæaÃ_x0015__x0017_AÔc _x0002__x000B_að_x0014_A:¦0j_x0012__x0017_A_x0003_Ø\à_x000B_%_x0018_AwI[_x001F_î¡_x0014_Aè°bæª®_x0014_A*/_x0014_cûX_x0019_ANA¹×±_x0013_AGÄ7_x0008_Rß_x0018_A.ã_ù=_x0017_A]_x0008_ÎO_x0001__x0015_A#»_x0004_%wi_x0016_A×ª	_x0010_ _x0018_Al0.ÀÖ*_x0017_A¹9*â%_x000B__x001A_A¤ÔÂ_x001C_B_x001B_AÐ#¡7d^_x0019_AO_x0008_Ì$Ì_x0018_A©!_x0006_¶_x0014_A/M_x0003_U_x0019_A_x001A_Õ&amp;ËÉ_x0017_AZO_x0017_AW35º_x0016__x0019_A×_x0008_õ0Ø:_x0019_A¾ÏëÀåð_x0019_A_x0007_&amp;ãK¿L_x0015_AD_x0017__x0016_¢â_x0017_AK_x0015_ð­K_x0010_A_x000E_FäUÌ·_x0019_Av_x0005_u_x0005__x0015_AP*h_x000B_N_x0016_AjU~s_x000E_AÖzßW ¯_x001A_A_x0001__x0005_ÍNÁÿZ_x0017_All_x0003__x0002_Ã_x000E__x001D_AÕ0§Õ_x000E_Ô_x001A_Axõ§T t_x0015_A_x0004_Ï­E_x0017_A+AxëF_x0019_AÌkÐ³¤_x001C_AWÆåÅ¶g_x0014_AÖáÍ|k_x0014_A@ÑSÊ×_x001C_Aj´¢wfÎ_x0019_Aî`lxµÅ_x0015_A1Í{),Y_x0018_AëFQ_4©_x0019_AR»Ñº_x0016_Aæû_x0018_[¸¹_x0012_AHé_x0018_AÐô_x0004_Ê_x0005__x0019_A¦4 Ç8/_x0018_Aä×]Ø¼_x0017_Aü_x001D_ðzæ_x0013_A¹û7ô_x0019_ð_x0014_AOj_x0014_ûÌ_x0014_A¤¿}_x001C_ _x0018_Atù¸QÅ_x0011_AG*JAD'_x0013_AÊM·ÙÛ×_x0017_AËéH6ØD_x0015_A¸¯÷H7_x0017_A_x001D_±48éê_x0012_A_x0006_£_x0007__x001A_A1_x001C_zÙ_x0003__x0004_:S_x0016_Aîî$$û_x0015_Aû_x0001_sUP_x0017_Av¤UpÇc_x0012_AvÝj¢Fg_x0016_A_x0002__x0016_U_x000B_p§_x0014_Aç¾jis_x0014_A_x000F_%ÏTY_x0018_A_x0011_Þóø:_x001D_A;ÿw_x0015_º{_x0014_AÆág	_x000D__x001A_Ac¾Q£qå_x0013_AqZ_x0008_f)_x0015_A&gt;ëå_x0018__x0013__x0013_AÒë]_x001B_Ê_x0017_AAå³îºU_x0016_A1ºÝ°_x0011_A&lt;ªW_x0017_;_x0017_A÷íL_x0015_A»Þ~Í_x0015_AÝÀc_x0002_Ö_x0017_A_x000E_?Äü$â_x000D_A;£_x0005_Ìø´_x0011_A_x0004__x000D_Ó!X¬_x0012_AJ¶_x0001_±)õ_x0015_AÅ9öA_x000F_«_x0016_AÓ8§jÿ_x0014_A_x000F_Ï(Î¬_x0016_A¹À2?Ý_x0015_AÜDç_x0017_A¶¯ a·_x0019_AïÃ»È0ö_x0019_A_x0001__x0002_,¡=p$_x0014_Aù_x0014_ùå¬_x0017_AgÚÏ_x001A__x0004_Í_x0016_A'/cdN_x0013_AÍãÞÙwö_x0014_A&lt;5fÛs_x0013_A_x0006_~Ëásð_x0012_A¦9Ú²R_x0012__x0017_AÜ¯®_x0010_µ_x0018_A¦Í hªÖ_x0012_AtÛ)ÚÊ_x0015_AÀ,4o_x0018__x0010_Ai¬r,Õ_x001D__x0013_A$j{©B_x0014_A,y?õj_x0019_A_x0016_®¤_x001C_ù_x0013_A}â²áñk_x001A_A}Ãøøç*_x001C_A»'ú_x0014_ÒD_x0014_AÊrmWú¶_x0018_AÍÄ¥õ__x0011_A+r	¾ç_x0017_AY5à¡_x0018_AÚ×¡|²ÿ_x0017_A_x0013_5Dzâ_x0018__x0012_A[»D:¯Ý_x0013_A?úÙK§_x0016_A"_x000C_é_x0017_\¸_x0014_A®í_x0010__x0015_E_x0019_A¾%_x0005_R_x0005_ò_x0015_A.,Øí_x0019_^_x0017_A_x000C_ã#_x0001__x0002_9@_x0014_AÄ4_x0006__x0006_Ii_x0016_A&amp;e=K_x0014_ASª_x001A_{)_x0018_Aáö±qÜ_x0011_A. 6{±Ç_x0013_AG_x001E__í_x0003__x0018_A*iAÀG__x0017_ApN|ë62_x0019_A_x0007_Q_x001F_M_x0015__x0015_AàjnìGÏ_x0016_AHþ4åI_x001F_AK-dNæä_x0014_Aró´!&lt;_x0018_A'È4Äâ_x0013_A¾õ_x0015_=°_x0008__x0014_A7¶µ_x001F_3Á_x0014_A-j6­_x0019_AíÃò3U`_x0011_A½ÞOÁ\_x0017__x0014_A·¨_x0017__x0003__x0015__x0016_A_x000C_ô:_x001C_}û_x0018_AGÀÂ`kl_x0014_AV£NÙ½_x0018__x0018_A@¯Õ ý_x001F__x0018_AÑø/)@_x0012_A_x0001_à_x001D_ÿ/X_x0018_AõT_x0016_	,_x0016_AÇC6tÖ_x0015_A|_x0019_xb/_x0014_A¡[Ê_x0017_ÿª_x0014_AçAÙIF_x0002__x0015_A_x0001__x0002_õP']¸_x0016_A_x0003_;ÔVj)_x0017_AÓÔ_x0010_òéé_x0011_A&gt;_x0013_ñ5f_x0018_Af_x001F_[í^¢_x0017_AÂiÃªü_x000F_Aü,±@G_x0015_A4Ä³ÓÔ5_x0016_A)#_x0005__x000E_Ý_x0019_A(AÛ&amp;=t_x0016_ApXµ6¾_x0013_A_x0004_ðò£_x0013__x0015_AÅâÔµú_x0011_AÐª§_x001B_ßJ_x0016_A_x001F_¥ÛÍ\_x0016_A_x001B_{H÷Á_x0015_AAQ_x0016__x0017_A¥¦K®öu_x0014_AgqÁÜeÐ_x0018_AK¢ÊãaE_x0011_AÿÝ*z-_x0015_AÖðÅ[¾_x0018_A_xÙÜ_x0017_AÙý~Z_x0014_AVtGsÄ_x0016_Aì4µá^k_x001B_A q_x0007_sÏ_x0015_A6°¥wþ_x0015_A_x0015_Äiæ_x0011__x0019_A_x0017_Â»ü_x0015_AüCÂ_x0011_Aè"$_x0002__x0006_ú_x0011_AÿÜyE?6_x0017_A£|ök©_x0017_Aë¥¡h_x0014_Aü_x0001_µ_x000E__x001B_A)pÂù_x0006_6_x0011_AÍ_x0017_;¤í_x0018_A21_x0010_Æ÷_x0015_A3~k£#_x0014_A\¼Æ_x0003_â_x0018_Aµó_x0010_¨_x0014_A¥4%Ù_x001C_í_x0014_A6´­ì_x0005__x0018_Aâ_x0006_u$Æ_x0012_AÉ_x0004_½F}_x0018_A_x0004_gÙç_x0017_Ah_x0013_ä¦K_x0016_A_x0010_gµ_x0015_\Ë_x0014_AÍÙN_x0016__x0018_AÃ_x000E_7Ø"_x0002__x0018_AÜØÁv_x0016_A®ËÓÉ_x001A_A _x0011_¨v¶!_x0015_A_x000D_Eìxú_x0019_A&amp;==K;_x0019_AQêY_x001A__x0004_|_x0014_A©ø)¢b_x0015_AðDQÃ­_x0018_A©äJ_x0012_gS_x0016_A¼_x0001_Ðg._x0015_A~NI_x0019_é_x000B_Ab¾M_x0013_A_x0006__x0007_ÑB¾d_x0015_A_x0014_^_x001B_Ùù¡_x0012_A_x0002_\_x0019_sü_x0016_A_x000F__x0005_5àc_x0016_A#_x0003_V_x0016_AxÑ_x0015_Ïi[_x0017_Aà4	´¶_x0015_A_x001B_^¥?Ñ_x0011_A ªú"¡«_x0016_Aû 4ý	ß_x0013_A_x0004_±:_x0019_An¬1÷¢_x0017_A_x0001_±Ý2"_x0013_A_v#_x0011__x0011_ABãÔXh_x0017_A|6oºâì_x0015_A¯@»ü1_x0016_AÖ_x000F_aåÏ®_x0016_AÉ$0	_x0003_V_x0015_A\_x001B_?Û_x0015_AcD_x0005_/ç_x0018__x0016_A¯Îb3¼_x0015__x0014_A_x0006_¶_x0003_ñÑ_x0012_A³?Sì_x0015_Aµª5M_x0017_Aí¦*_x0011_Z_x0012_A;ìÇBHU_x0016_A6_x0019__x000B_å;ñ_x0013_Aó¬_x0006_,_x001C_t_x0016_AÝî1;ñ_x0016_A-öC_x0016_|H_x0018_A©_x000B_©_x0001__x0008_ã_x0017__x001A_Aïãû¯_x0017_Aµ§.OyÏ_x0015_A¡Ãá³J_x0013_AmÎ}Éü_x0012_Ax´T&gt;+º_x0013_A&gt;]»_x0019_ALÉ¤_x0007__x000D_AI_x0006_dÔ0,_x0018_AÊî_x001E__x001D_O_x0012_AmT_x001C__Â&amp;_x0017_Aa_x0008_«m_x0016_A:¥_x001B_ä¯ß_x0015_AÜæÀ·@._x001A_Aç¬_x0008_pËÿ_x0012_Aïqt_x001F_Þ×_x001C_ALðiè³_x000D__x0016_AnÒzµ_x0014_Aò&amp;%_x0004_®_x0007__x0015_Ao]Y_x0005__x0016_AÀ£Ñ@¹A_x0015_A­¢i_x000F__x0017_A_x0015__x001A_2í]_x000E__x0017_Aå_x001D_ë3e_x0017__x0019_A®÷ô'_x001A_A¸ì&gt;ËÃ_x0016_A4IÛ_x0003__x0013__x001C__x0017_Aÿo­_x0015_Aäÿ_x0018_³e_x0016_A_x0002_Uý=_x0016_S_x0018_AüÖ[P5_x0017_A_x001D_ÃU»_x001A_._x0018_A_x0002__x0003_â__jù_x000F_AÄNÕU_x0019_Aó+_x0013_Ø´_x0012_Au?MMÔ_x0014_A_x0019__x0008_#o_x0016_A@æß,_x0011_W_x0016_A|3±½Â6_x0016_AsPúÆ_x001F_ê_x0012_Am*ï¾_x0011_%_x0016_A_x000E_	`DåK_x0013_AuÂ¯:ú_x0017_A¬èã;}g_x001B_A£_x0016_x_x0004_¼_x0018_AX)Ã_x001E__x0017_|_x0018_AAufÇ¢_x0018_A,âØ»½ _x0015_A¤þÐfc_x001A_AmJy_x0012__x0014_AIñ`V_x0016_AÚ^~PAò_x0013_A[Ô_x0001_Õà_x0016_A_x0008_I¹_x000B__x0017_AKÔl¿Ä_x0015_AóÄ,_x0008_¬_x0018_AÄt¼_x000E_xK_x001C_AÖiÙ_x000F_Ë_x0012_A_x001F__x001B_?|r»_x0013_A­ê_x0018_t[_x0014_AÂÐ ?¤µ_x0014_Aò´`\_x0018_AMUÉt¾_x0013_A&amp;lôD_x0002__x0003_¯!_x0014_A_x0012_jÀ«ÒC_x0017_A*ÜìyKß_x0013_A&amp;_x0005_Ë×ñ_x0015_Ap_x0005_¤Ï?_x0016_A_x0002_&gt;ÿCº_x001A_Aü/ÌD[3_x0018_A!*ó¹9_x0018_AZzÌF_x0016_Að?¡jg_x0017_AD¹ÁÎ_x0019__x0015_A+_x000E_9Ê_x0011_AË²gÏÉ_x0014_A_x000E_t·K_x0013_AhÔÚ^LÑ_x0018_A÷_x001C_§ê_x0019_AKÛO_x0007_]_x0016_A¤E_x0013__x001D_oÒ_x0017_A¨ºZ[_x0007__x0015_Aob_x000E__x0017_5½_x001C_ABòujéu_x0016_A»}_x0004_-â_x0014_AIÿ÷Û_x0007_¢_x0012_A"_x001B_[_x0017_Ah_x000B_U_x0001_¸¨_x0019_A|~L_x0014_ì_x0015_A»]-æcZ_x0017_Aô_x001F__x001C_ ÿ_x0012_AÊ7_x0005_º»_x0015_AÛeP_x0012_Ãý_x0013_AëÀ x[_x0014_A¬Í9#þ_x000D__x0013_A_x0001__x0005_¹¬_x001A_¸Fê"A_x0008__x0018__x000E_Þ._x0019_A_x0006_&amp;j_x0015_cÔ_x0015_Aq_x0018_Äª}_x0014_ANÕ.1_x000F_`_x0016_At_x0002_	Ýñ_x0019_AÙµ_x000D_¿2i_x0018_AåÛ`ÏÆ£_x0014_A{_x001C_}_x001B_´y_x0013_A_x0011_p$_x001E_æA_x0012_A£DãÏÉ¦_x0014_AéÌ=_x0003_~_x0017_AUÃ_x0003_à_x0011_A_x0016_¾_x0004_´_x001B_AÅîN|6_x0019_AZê2o­_x0018_AÕz#áR_x0013_AC0òßÓ_x0016_Aº_x0006_a_x0015_Aâ-j_x000E_U_x0012_A\êBï8O_x0012_AÙ½_x0002_º¦_x0016_A¿¡YY9_x0013_A½l®\¿_x0013_A7`0 Fh_x0014_A[û`ïY_x0016_AÎó_x001A_Ý_x0011_A_x0006__x0010_+Õ=¹_x0017_AÄt _x0018_ïc_x0018_A£µ_x001C__x0004_7Ý_x0014_AûEìÅ)_x0016_A¦Ï÷_x0003__x0005_A_x0014_Aaî¥Ô &amp;_x0011_AÒ·E_x001F__x0006_¹_x0011_A¥£#ïyò_x0016_ADji_x000D__x0018_Aì}fÐÎ_x0014_A&amp;óÄ,Ü_x0015_Aà¼CÀ¬_x0013_AS§ÜX³ã_x0014_A_x0010_¡_x001C_s&lt;_x0013_ASI_x000B_ ÄG_x001C_A_x0005_koØÉ_x0002__x0015_A´­»'é)_x001E_AñÉZ_x0001__x000C_j_x0014_AxíÁ_x001C_Uk_x0014_A¦6$¹_x0014_A`®ÜêÆW_x0016_A??_x000D_Îè_x0015_A90gÖ_x0007__x0015_ABÌÞâò_x0012_A_x000D_qG¿ö_x0016_AS~à_x000E_._x0019_AÌ_x000D_|_x0010__x0013_Ae¯´z(È_x0018_A%y+×_x0015_A_x0004_oÜ_x0012_}_x0013_A_x001A_ OV _x0012_AVr_x0015_Ô_x0016_AÕÂ Ï_x0004__x0014_AL[	Th_x0018_Au&amp;ó_x001D__x000F_H_x001B_A:#©Q_x001A_×_x0015_A_x0002__x0003_²À_x0007__x001A_ AEÉÚBÑ_x0003__x0017_Aë_x0015_ ®í_x0018_A$ªJ[¹È_x0015_A¼ØmÖÙ_x0018_A»åý·A_x0013_A÷_x0006__x0017_#_x0013_Aµýaõµ_x0019__x0015_A#^_x0019_½r _x0016_A_x0011_«6êf_x0015_AP¿m`t_x0014_A]Qz_x0006_c+_x0018_AßG"7Ï_x001A_A@½o'_x0016_A`_x0017_í,A_x0014_A|ägØ:_x0019_Aæ²Âi(ô_x0017_A*_x0001_½Þñ_x0014_AcI ¿¦_x0016_A!|[d3à_x0011_A`±_x000E_¤k_x0019_A_x000E_¼"hê¹_x0019_A:Ã_x000D_z5_x0018_AÝ_x0017_ÀëÁ_x0016_A_x000B_èµ_x0014_AFß_x001B_\$_x0019_A§92ªçÊ_x0013_Ax¹^8î(_x0015_A8·¥®tÑ_x0012_A!²_x001F_Û_x0016_A([oêÕÀ_x0014_Aá1Cá_x0001__x0003__x001E_V_x0014_Aø"eÐw_x0016_AÊBìÚEÍ_x0015_AÄ._x0014_C_x0015_Au0m\Uú_x0013_A¬Þê_x000D_~_x0015_A/_x0010_«V_x000D__x001B_A²ÐEs&lt;_x0006__x0017_AÂ_x0016_¸ë_x000C_=_x0014_AQ¡­_x001D_¾_x0018_AëtEÑ5_x001D_AW_x0010_"ôMy_x0018_AðØãÔå_x0016_ARÕjlÅ_x001B_AYÜÉy_x0016_A8,ãè;_x0014_AqÌÍ~~ö_x0016_A ©_x001F_X»_x0017_A*ìÕ¯_x001F_i_x001A_AGhî_x0013_9_x0016_A_x0015_Gº_x0002_q_x0016_A&lt;XÇÍª0_x001A_A_x001E__¿__x000B_À_x0013_Aj2±(_x0015_AÍoêd¼_x0017_A_x000E__x0014_ÌÌ÷_x0014_Aü³ à_x0018_A¯_"óØö_x0014_A_x000F_]uW!_x001E__x0018_AAszG¼½_x0016_A§Çävç¬_x0015_AÕÈ4ê_x0012_A_x0004__x0006_¥h_x0002_¶zo_x001A_Awæe^_x0007__x0013_A_x0005_F_x001C_"_x0014_&gt;_x0015_Aq¬E_x0003_m_x001E__x0016_A8õÚ_x0001_Ê_x0015_A'n+@ïÙ_x0016_ASØÍ¢_x000B_û_x0017_A'ZR_x0017_á_x0018_Aß¿_x0010_(/R_x0019_Aÿ_x000D_x$JW_x0017_A%ºÐfÃ©_x0018_A_aª³´_x0018_A²JKª_x001B_A¢Ó¦_x001C__x0018_A8ü,8_x0019_A´(áµ_x001A__x001A_A:_x0012_ÇY£_x0016_A3õ¼_x0006_ó²_x0014_A_x0007_âO_x0017_é_x0014_AÄ_x000D_&gt;ûaô_x0011_Aúâ_x0018_â}_x0016_A_x0013_ãRu_x0015_A P»_x000F_ç#_x0018_Aa _x0001_&amp;Æ_x0014_A_x0001_¡õIYÍ_x0015_Awûølz©_x0017_AçÒû_x0014_A2:¼ñ_x0018_A_x001C_Å_x0012__x0008__x0008_u_x001E_A-_x000B_äß_x0019_A_x001F_D_x0007_"_x0014_É_x0016_Aãö¥W_x0001__x0005_ªû_x0016_A¾_x001E_öÅ_x0019_Aá_x000E_NÚP_x0016_A#©ûÆÕ_x0015_A@{_x0002_e_x0012_ò_x0012_AÇeK®*5_x0017_A p_x0010_Èdw_x0016_Añ_x0012_mz_x0018_A&gt;)À3ÀÒ_x0016_AÄùÕ-'_x0013_Aw|4&amp;sÐ_x0018_AâÝ+àÆ\_x0018_A÷K¿;w_x0014_Aô8_x0006_]_x0017_AñM_x001E_)e_x0018_A_x0016_!Ñp4_x0011_Akd{Ã__x0019_AÖF7_x001C_#_x0017_A9P'_x0012__x0014_Aa0¡S_x0016_A_x000B_êb_x0003_2_x0016_AX_x0018_ÑYÀ_x0019_AVsºÛ_x0016_A´õ`'_x000D__x0018_Aë_x000C_"ì;î_x0017_Aæ¹sïÅW_x0012_AÞsº!âk_x0010_A`â%_x001F__x0019_AñTÁ[c_x0015_AÄéÃñ_x0010_A_x0013__x0018_.,LM_x0016_Aõ}Ôþ_x0004__x0016_A_x0001__x0002_£;×Á2_x0014_AEÛ¤½Î_x0015_AqÑi-Á_x0012_A_x0018_ÜtåIÒ_x0013_AÞ7£=~_x0019_AËÔ¤Îg_x001B__x0017_Aõ£eFG_x0013_Aá1¦ÛÏ½_x0011_AîyÄIÚ_x0019_AæhÆà _x0017_A_x0013_l_x0007_sñt_x0019_A_x0017_5_x0006_Yt_x0014_A)_x001B_0ñÒ2_x0016_A±£lõ_x001C_Ao_x0005_0Û¡_x0014_ACKkwq_x0019_A_x000B_&amp;¦á_x001C_/_x0014_Au_x001E_ÄT?_x0015_AÙfæEó)_x0018_A_x0010_ÁºÏqÚ_x0017_A@Ë_x0004_V=_x0016_A_x001D_¢}/&lt;_x0015_A_x001E__x0018_/&gt;_x0013_A[TgÍí%_x0018_Aå8j#Ük_x0013_AöÌ`ö±_x0019_Aãò_x0010_ _x0003__x0019_Aµð_x0011__z½_x0018_A&amp; _x0019__x001A_AÃ¶Z®$¸_x0012_A¸	)@	O_x0013_A6ã,_x0004__x0005_´ê_x0016_A¸!æßt_x0016_A!_x0015_m}D'_x0012_AûT|¢A_x0002__x0017_AO_x0016__x0017_¹ã_x0015_Aø_x000B_n4_x0013_Aê§ª#Ï{_x0016_AèÌi]_x0015_Ae_x0003_BN3_x0007__x0017_A£­H³)_x0005__x0014_Ax_x0011_H¨A/_x0017_AØ]¯©Ô_x001A_A;e-r__x0015_A#_x0019_9êäd_x0013_A8ìA_x0011_¾_x0018_AåÈî«Ð A~DnÔ_x0018_A¨æIM&amp;_x001A__x0017_A¶_x001A_I	Õ¶_x0015_AQª¬±)Â_x001B_A4zÔJU_x0016_A_x0006__x0005__x000D_.(_x0017_Af_x0001_%É_x0011__x0013_Aóënê_x0012_A_x0001__x0003__x0010_ßX_x0016_A·ò®¬¿_x0015_A_x000E_çi4±_x0016_A{|ðØû?_x0018_AJ\¥$·_x0018_AïæoÇ_x001B_Å_x0012_AQÇÈ®_x0015_A@9uEo_x0011_A_x0001__x0003_iwÒþ`¨_x0017_Ad/)Øiã_x0016_A%òô&amp;AÞ_x001C_Aã£_x0008_G_x0012_AÌR_x001C_Í|ú_x0018_A# _¯;\_x0015_AI_x0012_©¼B_x0015__x0014_A¿§î_x000E_To_x0015_ANØ5_x001B_A¢·_x000C_óf_x0011_Aµ_x0015_ÚNsd_x0014_A¾@äû_x0006_E_x0015_A~æ æ¶§_x0016_A$B¢;_x0014_A¹óãkF(_x001C_AÒ^S n_x0015_ASâè¨ü_x0018_A_x0002_Â!¿_x0019_AüÚæÁ_x0014_A øv$b_x0010__x0019_A¤D%Ý7_x001C_A_x0014_pÂð»w_x0018_AÞad t½_x0014_AÅ¼õ__x0016_A¾¾1_x0007__x0013_A_x001E_çKmh_x0014_A_x0011_LÃÑ©_x0016_A3_x0008_ø±,¾_x0017_A_x0003_eq_x001A__x0018_¯_x0017_A[¥Ò¡_x0013_ADü_x001A__x0001_ÉT_x0016_A_x0019_þª_x0010__x0002__x0003_C_x0019_Aª(û!_x001A__x0003__x0013_A?ª®Íë;_x0015_A¹øaµR_x0012_Aø_x0008_Í_x001A_ö_x000E_AC¾l_x0004_ëÀ_x0014_Aë^´=%_x0015_AgYò_x0010_ó_x0018__x0017_AV_x0002_"_x0016__x001C__x0015_AKM¦T_x001D__x0015__x0018_A\_x001A__x0011_Åj_x0017_AG±_x000C_Ym¯_x0019_Ab1 à__x0018_A_x0012_Ð6ÍÉ8_x001B_A_x0012_¢Íy_x0015_A_x0012_C[±p_x0016_A8`R_x0008__x0019_Au_6_x0019_A`Ö-ýoÙ_x0017_A2ïD&amp;êÂ_x0011_AtqXøÕ_x0016_A_x0011_äxê_x0010_â_x0017_AW\YE:_x0019_AU_x000B_®\_x000E_9_x0012_AÀRDÄ_x0017_AÇ¤zfÊ_x0016_A_x0007_£JJêý_x0014_A5a{_x0016_T_x001C__x0014_A­*Â6_x001B_q_x0011_AÎBd_x0001_ü\_x0014_A,¦ò»_x0014_A·z}_x0006__x000F_0_x0017_A_x0003__x0004__x0010__x0005_Ä_x0019_fê_x0013_AgK_x0016_U_x0017_A`Gõ_x0010_P_x0014_A_x0013_î_x0002__x0003_X._x0013_A_x000E_^ý_x0011__x0015_A¥ _x0010_ÓM_x0017_Ae|.â_x001B__x0015_Açå¼,_x000D_Ð_x0016_Aê.«]$µ_x0014_A{Î0¥R%_x0014_A1ø£¾_x0013_A_x0003_Ç³&lt;g_x0014_AïaY®´â_x0016_AæRWo_x0019_A_x0001_(5_x001A_xQ_x0015_AòÈv_x001E_?9_x001A_A_x001D__x000E_c¨áÖ_x0013_A~ Þ!}_x0018_A%%_x0007_5_x0016_A­{0_x001A_ëk_x0011_AXá_x000E_ÚØ_x001C_AO.L_x0016_A|_x000C_»"º_x0015_A»¯@øyz_x0018_A$@Ì1_x0017_A/wP0²_x0015_ARú$÷_x0016_X_x0014_Aa_x0011_M_x0012_ýî_x0018_AÄ~X÷RÅ_x0016_ADæRO_x0017_A³j6ó_x0017__x0016_A )°Z_x0004__x0007_På_x0018_A5n¬zX_x0019__x0016_Aú`üör_x0016_A±_x0007_ÀäÚ_x0013_A_x0012_§_x0017_»_x0017_e_x0015_AÆ{£_x0015_S_x0018_A(x_x0017_Ê1_x0016_A$ü1Ú_x0006_ñ_x0016_AÖ3ýï_x0013_A¢É_x001A__x0001__x001E_¿_x0007_A9@_x001B_[ñ_x0011_A'ÂzÌ_x0018__x0014_AÅZ_x0002__x0001_±_x0015_A)&amp;aË_x001D_4_x0016_A$8_x0003_b~_x0015_A_x001D_³_x0003_*¤_x0012_A&gt;_x0013_´ækþ_x0011_Av_x001B__x0005__x0013_*_x000B__x0018_AO¤T®_x0016_AÉ0&gt;Õ_x0018_A(6_x000D_0Þ_x0015_A²öÔg»_x0017_A{áûZúº_x001A_A_x001F_ÉäGY_x0016_Ah{í÷ÞÈ_x0014_AÙ3}08_x0013_Ay×oË_x0014_Am_x000F_ñU®ª_x0017_A_x001D_wU2_x0015_A¿ôÚ:_x0013_Aå¢Úü_x0017_Ad_x001B_zå^_x0012_A_x0002__x0003_ó_x0018_å_x0010_¢_x0016_AÚò_x0016__x0015_A_x0008_ã\_x0018__x0017_AFªl½_x0017_A¶oQµ_x001C__x0018_AØ´«¦Ô_x001A_A`®Lvwõ_x0016_AÄéì_x000C_Ê½_x0014_AÊXYîªP_x0015_AgÛ³_x0006_û_x000D__x001C_AE_x0011_2Ô+ _x0019_AE+0ÅUJ_x0019_Aâ¼û_x0014_Aø5Àèí_x0015_A~0/]m_x0011_A/E¿èó_x0013_AÊé×_x0015_î_x0014__x0015_A+M´_»d_x0015_A_x0006_dåF~^_x0016_A¥^¼:i_x0016_AcdØü[_x001B_AUÚØºî_x0014_AT°B_x000D_7_x001A_AQðø®W5_x001B_AÃûNÐeS_x0014_A. _x0001_C¢_x0013_AE@Ê5_x0008_g_x0015_A_x0019_Mjìå_x0013_A_x0016_e××(_x0017_AõÀ´ºcº_x0017_AÏÐ_x000B_Z[m_x0015_A_x0007_a_x000C__x0001__x0002_!à_x0015_AÌ1°©&lt;ï_x0016_A1à©Ü¡_x0015_A»(ö#v_x001A_AÀÓQH¶_x001E__x001A_Aiö__x001A__x0013_A_x0016_Ö47x|_x001E_A_x0017_à¯Óú¼_x0017_A_x0002_lÎ+ES_x0018_AT]ôÙÞ+_x0019_Añ_x0001_Õ_x0014_ê_x0014_A6_x0018_!}å_x0012_Aè_x0003_!-_x0015_Aq%jh_x001B__x0013_AoGx&amp;w_x0015_A;çé_x001E_"â_x0015_A_x0018_é$_x0012_´_x0014_Aþgª_x0017_ã¾_x001C_A~õyj_x0015_A72Ù$f[_x0014_AëìJ)_x0016_A&lt;&amp;j½FL_x0018_Aõ\·Û¨_x0018_A_x0018__x000D_£:_x0017_AÝ_x001E_èÅ]_x000E_A¯.88¥J_x0015_AìYF_ê_x0018_A_x0003_´³ëî_x0014_A¬_x0012_ú­	}_x0012_A_x0007__x000E_­Çî_x0018_Aè_x0018_££_x0013_AêoÏÌ.à_x0017_A_x0002__x0003_ç QúC+_x0015_AqÃ¶A_x0015_Añ¯_x001D_$_x0015_½_x0016_A_x001F_îúÏ»_x0018_Ag_x0015_`ò_x0019_Ae­F¡¨Ç_x0013_Aá_x0006_2$_x001D__x0012__x0016_AÏT­@;r_x0014_Ah©nµí&lt;_x0015_AÖ"Órü	_x001E_A§Ê^!_x0016_A_x0016_ôEe°_x0013_Añ(}ùÙº_x0012_At_x0013_:Ò-Å_x0015_AýÁGöb_x0017_A=_ö½_x0014_A_x0019_Â_x000F_m¡ª_x0013_AÒSõ÷_x0018_B_x0013_Anlëú'_x0014_A|ûº]3_x0018_A4\ªh_x0013_A¾	³ì_x0014_Aå_Å')Î_x0011_A_x0019_ÐaCf_x0016_A0ütxa_x0012_AV@_x0019_ÍG_x0019_A*ek_x0004__x0008_V_x0013_AÙ²ÑG«_x0015_APoC´5_x001A__x0016_As1²_x001D_¶ò_x0014_A+r_x0001_¸_x0011_A96j°_x0007__x0008_sm_x0014_AÒ_x000F_Æö¿:_x0012_AF{)_x001F_ÀÉ_x001A_A_x0018_"Ù'C¤_x0015_A-Í_x001A_AX&gt;_x0017_L_x0013_AÉð_x0019_hC_x0019_A}bì_x0002_ä_x0018_A &amp;_x0006_ò_x0006__x0016_Ah&lt;»§¤_x0017_AîÎí_x001A_Q%_x0015_A%«Yuà_x0015_AqXQ«ýM_x0016_A|»Ú¾D}_x0013_Aèy48ÿ_x0013_Aíªêd£_x0017_AHe_x0005_N¦_x0016_A¹_x001F_Y÷¡g_x0016_AéEcã_x0012_A¥_x0003_Àòi§_x0015_A£i9@ø_x0017_AI&gt; _x0001__x0019_AèáùÇK_x0012_AF¬p_x0005_Ð_x0019_A ÒìÏûo_x0011_A º"Þ7_x0004__x0018_AQCÕ5ì_x0013_AÓ_x0003_¯[x_x0011_A-¯o%¨_x0016_A¯=Áv_x001B_A¢_wR%_x001F_A6¨9]_x0019_A_x0002__x0004__x0001_B_x000C_BâØ_x0011_A,«_x0015_èØ4_x0017_AÁ	W_x0018_¤§_x0014_A:íæ AãðvÄ_&amp;_x0016_AÉ8þ&amp;Ë_x0017_AÖ(±_x000F_Ã_x0016_A@¡Êj_x0011_AÜÎF(_x0013_AH*3kU_x0017_A_x0004__x0017__x000D_±_x0004__x0011_Aïþ_x0007_Èp_x001A_AáM¯GqÁ_x0014_AéÊm¯¤à_x0018_A_x0012_)Ç827_x0015_A$7îN|©_x0013_A¼ýpã_x0018_AbxH¨h_x0013_AÂ­N;&gt;_x0014_AsÜ;_x0014_Üø_x0014_A_x0010_ì_x001F_ä_x0014_A÷bVÓa]_x0019_A` ^bx_x0016_A~ÊBÍ2._x0016_A¦û[_x001D_)?_x0011_AÎìö_x0011_Êe_x0012_AEû_x0003_¦r_x0002__x0016_AðÏFÆ_x000D_9_x0012_AÕXK/×¨_x0011_Asé_x001B_r_x0018_¾_x0018_A	Xç¿i_x0013_A_x0005__x0016_Èú_x0001__x0003_f_x0017_AÖÄ§TÄ_x0017_AQnz P_x0015_Au¥_x0003_H¤_x000D__x0014_A_x0001_Ê_x0005_`_x001B_AÙó!¥_x0017_AV° aºø_x0019_A,uê¨rñ_x0015_A¼J_x001E_öóç_x0017_AîëÄáÎ_x0011_AÜã_x0015_w_x0008__x001A_AT 8¼³_x0002__x001A_Aí¿ãÞL_x0017_A*õH·_x0013__x0014__x0017_AA_x0015_	;UÉ_x0019_A^óªO¡ÿ_x0018_AY_x001C_^Èl6_x0017_A_x001A_f_x000C_d_x0010_Az_x0005_ &lt;_x000D_Á_x0016_A´_x0014_ªµ_x0017__x0019_A&amp;ýÔX§_x0013_Af&lt;_x001B_\_x0015_A¤«Ay_x0012_A¿l hØ_x0016_AÁT·p_x0019_AÁ8Ó&amp;[ô_x0015_A_x001E_ôS_x001E_¡·_x0018_AMzì ü_x0014_A!î_x0011_d_x0016_A¥ZjDa_x001C__x0019_AÔàçðW_x0016_Aý£g1|¢_x0012_A_x0003__x0006_Ï[×}²_x001E__x0014_A_x0019__x001B_ÑKN_x0017_A[²Ê_x0011_$_x0007__x0013_Aj-z{_x0013_A¨·¼Fáü_x0012_Ai¹×Á_x0014_A¨2Ê[e_x0017_Al4èÚb¯_x0011_A_x000B_n®6·_x0017_AíäÚäjw_x0012_A¢lºû»Ç_x0014_A¨!	¨ÿ0_x0016_AÔ_x000F_¾Ò¾_x0015_AÔùY&gt;zÁ_x001A_A-Òpz_x0015_A3_x0001_CÐd_x0018_A_x0005__x001B_?ì_x0017_A_x0010_ö¼æ|_x0016_A_x0006_ýyÖmO_x0011_AtÚ_x000E_Ð_x0017_AôÛê½å_x0019_Aí©ÇíKñ_x0012_A_x0012_Â_x0004_vËX_x0015_A	Ê­óþ_x001B_Agñ¤/_x0017_Ae_x0002_t:YÏ_x0016_AC©9_x0016_´_x0015_AôN_x0005_}À_x0016_A§Tw§L_x001A_AìòyøÔÜ_x0016_AdÓ_x0015_&lt;Q_x0017_A_x001A_0]Õ_x0001__x0003__x0002_u_x0015_AoÚwQ_x0017_AohÃIL£_x0015_A_x0002_¯:Ë&amp;_x0013_An(+M¯R_x0013_A	°Óî_x0012_*_x0017_A¥¶rþàÔ_x001C_AS_øÜÐ_x0015_Aý+3r_x0017_A'ÅIFÐ_x0014_AiÐÏS¥Y_x0015_A_àÍÖÉ_x0013_A.HÀØ_x0017_AâÐ¢_x0018__x0016_AÔ$&lt;_x000F_·_x0011_Aé_x0013_L*y¢_x0015_AißÐ_x0001__x000D_ÿ_x0015_AÌïÏMT_x001A_Ax_x0013_&lt;Êå_x0002__x0012_As$_x0017_\£_x0019_A$ºÓý_x001D__x0017_A¢%°óØÝ_x0017_A_x0017_-BÏiK_x0015_AC_x0017_VªQ_x000B__x0015_A"3:^õh_x0013_A_x001F_ç3&amp;Ãn_x0011_A_x001D_|¥_x0019__x0014_A©13°	_x001F__x0017_AÇ_x0014_Ü¼8¾_x0017_AÍp8_x0013_A§+uº_x0012__x0015_A§­úà[-_x0014_A_x0004__x0006_l¶ø{±~_x0013_AÏ¼_x0010__x0015_Aåt6Ú_x0014_AÀ1°êH_x0011__x0017_Az_x0001_Í]é_x0002__x0019_AÀu¥_x0014_l_x0018_AHË´Ôê_x0017_A_x0011_sJ_x0016_A_x001F_bR'_x0008_â_x0016_AÀ¸_x000C_Å¾_x0016_AØF)b¼d_x0012_A	Éª|_x0003_j_x0016_A·Ù±_x0007_FÎ_x0014_A:v }%_x0012_AaÎ	X_x0017_A}Úÿ&gt;º·_x0013_Aàg¹_x0015_A"Í©à/_x0016_AVJEc%%_x001A_A×_x0006_jIjª_x0019_AvYÇ0¨b_x0013_AùË|Å0_x0015_A\àuê£_x0017_A_x001D_UvØ*Ü_x0015_Aeí^®C¬_x0010_A_x0006_Ävk2_x0018_AégÏÅ¤_x0005__x0014_A4hÅày_x0011__x0015_AFÝ)ní_x0015_ARôØzÁ_x0017_Aÿº_x0014_Ý´_x0014_AøU×_x0002__x0003_ÿJ_x001A_A¿ªMFW_x0013_AÅdÄZ_x0016_Aè_x0007__x0015_ãVø_x001A_AØþÐÖ_x0011_ANîôÆd¹_x0014_A±!IPÇo_x0018_A¢N¬¯å_x0013_A%¼eÊ_x000B__x0015_Aì²6eWè_x0011_Aôô±ï0e_x0013_Añ B=x_x0018_A_x0019_©gáD_x0015_A.)_x000B_Í¶Ò_x0013_A_x0010_Gê4¸_x0018__x0015_A®Ûþ_x0011_á_x0005__x0015_AhÝcÒ4n_x0016_AûÃzWð¹_x0015_A¼ú«È_x0011__x000E_Aª´+Ë9(_x001A_A	ùÓ_x001A_u_x0018_AÐ%Sßá_x0016_AuÅ|_x0013_AËÛ¨í_x000C_¢_x0016_A&lt;Ðá¹_x0003__x0013_A«_x001C_'_x001B_á_x0016_AÚÇ°1_x0017__x0012_A®^)_x0008_:_x0015_A/ ¤ÎVº_x0014_AYúó}_x0015__x0015_Aþ_x0008_R_x0001__x0017_Au~Ä&amp;æ_x0016_A_x0001__x0005_æY&gt;l_x001E_á_x0015_A¡H_x000C_mU¤_x0013_AÑÊÓ9ù&amp;_x0018_Aõ³æu;!_x0018_Añ_x000F_¡"vþ_x001B_A_x000E__x0004_¤F-_x0019_A:ð_x0010_R,_x001A_AÆ¬ºéß_x0013_A_x000C_¤*&lt;¦´_x000C_A«À_x001D_£@_x0016_A±ØÏÈ[_x0013_A_x0017_%Ç¶c_x0017_Aóq_x0011__x0017_A~~ã6ÊÅ_x0019_Aléá¢_x0017_A_x001C_	U)¯"_x0019_A!mdÁ_x0013_AB4-ïä_x0011_Aûv44_x0016_Aªðµ¤_x001B_A&lt;G§9_x0017_A(_x000F_xCï_x0016_Aèøë$Ã_x0017_A`Ë_x0012_äî&amp;_x0019_A9hÍÆ»ô_x0016_A_x0019_e&lt;¼_x0018_A*áÇ_x0013_C_x001A_A_x0002_V¶~/_x0003__x0016_A6If®_x0002__x0014_AÏ&gt;r'_x001E_O_x0013_A6Þã+E6_x0017_Aö­Ä_x0001__x0005_ºú_x0018_Aeø_x001C_O$_x0013_A-u4ë_x0003_c_x0016_A¢¿eC_x0003__x001A_A^ö&amp;_x000B_·h_x0017_A.­ó[h_x0015_A¨ÏÜ!c_x0012_AqÌ_x000C_Ö©Ä_x0015_A_x0010_¯¤«æ_x0014_AµÏnê_x0004__x0017_A_x0010_ÖÃ=á_x0014_A_x0002_òdÌÓ_x0011_AÄ£8êå_x001A_A_x0014_ÄB_x001E_Õ_x001A_AÔû÷_x0013_AVã8©p_x0015_AÎ7É¥ûp_x0016_A_öèÃ_x0013_A »à_x0012_x_x001A_AR;È_x0013_ÓQ_x001B_A_x000E_'Ã_x0002_á_x0016_AãÙ½_x0017_&amp;_x0018_A_x0005_	9`¿?_x0015_A@ÄÖ~_x001A_AH_x0007__x0015_Þóì_x0013_A¼!_x0015_Sî_x0014_A©Ë6_x001A__x0010__x0016_A_x000F_F1X_x0001__x0014__x0016_AäÊÒy_x001B__x0016_Aw_x000E__x0014_]ÿ_x0014_Ayìé_x0019_L³_x0018_AÁ_5H&amp;_x0004__x0012_A_x0003__x0005_rÅ_x000D__x001F_åÍ_x0012_AÆÕ_x0017_#_x0015_A\-_x0005_ç_x0003_!Aòî¯o_x0006_B_x0014_Aø4,Ë_x0012_AaÉ×k´_x001B_A_x0005_½¼¯"Z_x0016_AÁÈtø¬ç_x0012_A¸«ó+Å_x001C__x0015_A_x0001_¨àÂ_x0018_A_x000D_,$ø;_x0008__x0018_A^¾]_x0014_ë_x000F_A_x0002__x0001_¼_x0017_xª_x0016_Aè_x000E_¬#¦_x0013_A¶_x001A_ñQå_x0012_AÇ_x001B_2ë_x0016_A÷Á9°ªè_x0013_A]ÝÒ©«_x0012_Aùx_x0018_=_x0019_A_x001D_áìwò_x0015_A_x0004_:ûÁ1_x0016__x0014_AÏð_x0018_7H°_x0012_A_x0012_v³¢;ê_x0014_A_x001E_®¢Ýî_x0019_A2`/, _x001B__x0015_Aã_x001C_Ø_x0003_3÷_x0017_AszÁI_x0019_AÜd*¡»_x0018_AÜÆÃAÅß_x0010_A_x0011_Ôv8L_x0017__x0014_AóÜ¹¨_x0018_A_x0012_£_x0008__x0004__x0005_)Ç_x0014_A|}Ïã_x0018_AO¯'{Õ_x0016_A0_x0005_øêû_x0017_A(¸5{_x0018_A_x0003__x0011_|3e_x0017_Aõ_x0015_YOBi_x001A_A}I +_x0003__x001F_Ac]FD_x0003_$_x0012_AY²Kò_x0004__x0019_Aã|Â²ìN_x0018_A¹M8_x0017_AÔq++_x0002_f_x0015_A½ÍªÇ8E_x0016_Aï¤_x0016__x0014_Af_x000D_Ëï$_x0003__x0019_AÚñÿû_x000E__x001A_Asñ7½_x001E__x0016_Añ.*¬_x001B_A_x0014_þî^ý"_x0019_Ak_x000D_ø¢Cé_x0017_A_x000D_9º_x000F_R_x001A_AÑ_x0001_´§_x0014_A_x0002_&lt;OMTC_x0017_AÈ#_x0008_i2Á_x0012_Aúúa_x0016_r|_x0014_AËcÛh_x0019_AðNîÍ{_x0014_AO5C²_x0018_ArÀA*_x0016__x0018_A¬&gt;_x0017_._x0012_A9¡Ô8n_x0016_A_x0004__x0005_4°fØø_x0010_Ae«_x001C_ô_x0014__x0017_Aõ_x0006_%,á_x0016_AÂ¦çÂV_x001C__x0014_A*¡Ö_x0017_A¸_x001D_&amp;_x0004_ºD_x0015_Ah_x0008_äé×Ã_x0013_A\VLÏ_x0013__x001A_Aë!1U¡«_x0010_A¾PåÕó_x0015_AcÖø_x0006_ô_x0017_A!_x001B_Áº_x0017_¾_x0013_A¼ÈS@ê_x0015_A?E_x0003_w_x0019_A'-&gt;a_x0019_A_x0012_úGmýx_x0016_A_x0017_mÚ2hf_x0013_AñÔ_x001F_ÿÃ_x0019__x0013_ASGâ._x0001__x001F_A0Ô_x000F_º&lt;_x0016_A&gt;¼&amp;©f_x0013_AïS	_x0004__x0017_A]´YC_x001D_­_x001B_A÷óôÿ_x0011_A¹ð1]ÿ_x0002__x0019_A*_x0016_À¾¾_x0006__x001B_A©«8öþ_x001A_A¦óCè_x0016_Ae,]Ãç_x0010_AG6óÉF7_x0015_AÙá«	ëÿ_x0018_A®A¸_x0001__x0004_à¼_x001D_AÃ`,så_x0013_A"(_x0017__x0019__x0004__x0017_Aµ×gÓ§M_x0017_AÁó×:ã_x0014_A4_x0017_Ð{çÔ_x0017_Awd]K_x0015_AëÅ¬o_x0016_Af¾_x001F_]k_x0019_Aµ÷_x001E_æð8_x0018_Aö_x001D_²´_x0015_AÎuTc_x0017_AùçígS´_x0013_A¡ÀÀ_x000C_äÆ_x0017_A»swÆ`_x000C__x0018_A»ÄëjÞ_x001C__x0012_APÌä=_x0019_A9¯Â_x0019_A$Èuv_x0014_AtÙ¯_x0002__x0012_A¥ÅÍbÂ_x0003__x0017_Aðm¡Äs_x0011_AáQn»Cf_x0018_A¿Û_x0001_jP_x0014_Aa_x0019_¥_x001A_o_x0015_AÔÝ_x0010_M_x001B_A_x000F_ñÑí_x001C_é_x0018_A4$º¢]_x0013_A_x0015_QAsþ_x0014_A_x0007__x001C_/Å_x0017_A_x0012_ÝßËÍ_x0012_Aå;(Á¶_x0012__x0018_A_x0002__x0004_ÛF²]KM_x0018_A)YÚóTÉ_x0018_AâGÆîúÈ_x001A_A_x0004_b-|Là_x0015_AÿÝ´y°_x0011_AöÑna_x0013_AÝ¨zL­å_x0011_Ajðáw_x0015_A_x001A_íÌBî¾_x0016_A÷QÚÏ&amp;_x001C_AùÝ_x0019_^C_x0016_AÉW­Î`¦_x0014_A_x001F_¢Ò_x0016_k_x0013_A&amp;Nõ	_x0015_A¦Ôùí*_x0014_A_x000C_Së6h_x0002__x0016_AÞyh_x0005_¸_x0018_A:¨vy_c_x001B_AÓÈÛïh_x0012_A6{©0_x0012_AJ8_x0012_tH_x0014__x0011_A6&amp;_x0006__x0012_!_x0013_AcõJ_x0004__x001A_F_x0018_ACm_x000D_Q|ã_x0019_A-f_x0004_Å_x0017_AhX)_x0017_Ag_x0001_!1_x0018_AM_x0016_´¥_x0013_A,?í._x0016_Aè5%Óæ_x0017_A_x0003_1Ùí_x0010__x0015_A+Pâd_x0002__x0003_OÛ_x0013_AHfÆ64Î_x0016_A@_x0015_rLÓ_x0015_AsZÞè_x0012__x0006__x0014_Ab_x0010_/d¢Î_x0015_A_x000B_?3_x001C__x0013_A/DËO_x001E_A_x0016_GÐ_x0017_AÞ=R_dÒ_x0013_Aõ_x001C_z_x0012_ï_x0015__x001A_A_x0007_È{(B_x0018_A¥u	_x0003_ó_x0015_ASO_x0018_ÛBË_x0018_A_x0019_Yæ,ê_x0018_A¤_x0019_ _x0014_ô_x000B_A%(_x0012_y_x0016_A_x0017_i_x0008__x0010_+_x0015_A³^Þt³_x0014_Ad«ÈÚ_x0001__x0014_A¬YÛÎ._x0017__x0013_Að­¹_x000C_¶Þ_x0013_AO·óvX_x0018_A´_x001D__x0015_LQ_x0019_AsS¹1_x001D_Al$åØÛX_x0011_AÅf;©¾È_x0014_Aé%Ü{ýå_x0016_AôAËbN_x0017_A _x0017_AÛÞ¯_x0019_·_x0014_Az-à_x0019_E_x0018_A'ë`;@_x0019_A_x0002__x0003__x0005_ÏIU_x0017_AFZA6ê _x0019_A_x0004_ÎÂ¿Ð}_x000F_A÷|C±nM_x0012_A_x0003_[_x001E_©,_x0019_A_x0016_r¤¼_x0019_As_x000E_ÙIÑÀ_x0018_AìÅ³k#_x0019_A¨D^_x0015_ÐÇ_x000F_AÖ6Wt_x0016_AªØ#T_x0011_A¨_x0017_Í¢Ò_x0015_AV¤+7P_x0016_A+½'íÿ_x0017_Aí¦0t~_x0017_Acêõ¬_x0013_AØ_x0013_×H_x000D_?_x0018_AáÍÄ¨Ë_x0017_AP=¸1_x0015_A;ÍaæÇ`_x001B_ANà*ÎÚú_x0012_Aû,¸f3_x0013_A_x0002_Ä_x000E__x0015_A&amp;°²	¦ê_x0017_Ax\_x0014_û_x0012_AL ²l¢_x0018_AÔ¾_x0008__x0003_3_x0001__x0019_AzÎ]yy_x0016_AJ?Ù+_x0010__x001C_A°à4_x001C__x0004__x001A_A©Ú5eà(_x001B_AáÁ+_x0001__x0002_C_x0013_AIôëïôÙ_x0017_A¢Ä_x0014_©* _x0018_A$E_x0006_ûJ_x0019_A?~VS_x0013__x0013_A5æ_x0011_ØÃ)_x0017_AÀFÑÚò_x001C_AJ$Ä_x0006_QC_x0017_AUì_x0014_è_x0016_AÒß$S_x0003__x0016_A²PÀ^_x0017_A_x0006_Ð88_x0014__x0013_A _¯Æ_x000B__x0013_A&amp;ÃOYp_x0019_A!÷LtX9_x0010_A_x0012_Uç_x000F_)}_x0014_A_x0003_GK}ó_x0014_A;ú_x0003_'T_x000C__x0017_A÷_x000C_a_x0016_AÃ_x0001_¥·¢'_x0015_AøXç-o_x0003__x0016_A·ÍjÕ_¥_x0016_A_äÚ.ÔH_x0017_Aï)Ìûab_x0016_A1*_x000C_Ë©ã_x0018_AÐ´½_x001D__x0015_AxÆ÷ô'_x0013_AóÆJ_x001A__x0007__x0017_AUhlÇ _x0015_Ag.Ì)ý_x0014_A_x001E_FÀáLF_x0014_Aþmû"ç_x0012_A_x0001__x0003_ÖúÇüÒX_x0017_A_x0012_#³)_x0016_A¢±\}Ø_x0018_ADÈIÝ¾_x0018_A*Dr45_x0014_Ar_x0017_Wö^a_x0018_A_x0015_¥¸Mêo_x0014_A+NÖ)=»_x0019_AQUÓ4¼_x0016_A7_x0010_'H_x0017_Aîë¾ÔKN_x0019_AVj45ãL_x0016_A_x0019_ò®þ«l_x0018_AjÙÛ¾ðW_x0016_Aq	ÿ_x001E_Apð_x0010_´7â_x0013_Aâ_x000D_æ_x0007_Ô³_x001B_AÍ0ùoa_x0018_Agî?YR_x0018_A±^EÛy=_x0017_A_x0002_O_x000D_µ_x0014_A_x0013_ªrí_x0018_A_x000C_×"ß_x000F_A·"½&amp;×î_x0015_AæM»º«û_x001A_Aê_x0001_op(_x001B_AnÉé¿_x0012_A³_x000F_r&gt;hU_x0017_AWfÒÐ¡u_x0019_A_x001D_»0t¾¿_x0011_AekþºJë_x0016_AÞ$1«_x0002__x0003_*¢_x0016_A°ÅÉ_x000E_g_x0017_A=k¸(ýV_x0014_A=¼Ð)_x0013_A	Nx¦Mø_x0017_AÅÐÛóÅ_x0016_Ay&amp;ùM_x001A__x0019_Af©/_x0008_ _x0018_A²N_x000C_	_x0018_A}äºe3_x0019_A@,_x0001__x001B_AUÖ:iÌ_x0018_A)jÍk_x0016_A_x001F_Çw_x0014_Ad{| É_x0007__x0019_A_x0013_·à¦\X_x0013_Aî_x000E_À_x0003_úÚ_x0017_A¶ý%`âò_x0013_Abôu|_x0013_A&amp;´_x000E_ÒÈ_x001A_AKO|_x0014_¦_x0014_AM`_x0005_\'_x0016_A)Ú¸õV_x001A_A£FÂ4÷_x0017_Aé_x0012_£_x000C_F_x0019_A±7ÆáÏç_x0018_AÞ+.GÓ_x0017_AÓlõ¬º_x0018_Aí8ÓJ_x0005__x0015_A_x001B_øO	_x0016__x0017_As.È&amp;=_x0012_A_x0018_!ì¾+_x0015_A_x0002__x0004_oögÇH_x0015_A¦_x001A_oö½Ü_x0013_A&lt;¬·hO_x000D__x0013_AÉk_x0014_ÈI&lt;_x0013_AËxr_x001C_A\ÚK_x0002_ñ_x0015_AêFÎý~Ä_x0015_Aä]ï_x000F_ã3_x0014_A_x000E__x000D__x0006_Â_x0017_A wEX¾ß_x0016_Aì¡Çpè_x0018_A;_x000B_À$_x001A_AÜBV_x001B__x0001__x0017_AQ²ú_x0016_A.¨Õ_x0017_/_x0013__x0013_A»vÓ_x001E_R_x0016_A]÷,ú_x0017_ANÂÔM®^_x0015_A_x000F_üúyÎ$_x0016_Aþ_x0015_Àïàr_x0012_A[gè#æ_x0016_Aõ_x001B_ÍÛT_x0012_A#_x0003_ÕF8_x001A_A~¶2_x001B_|ð_x0013_A$/(ãÈê_x0016_AÍÓ°Ãâ_x0018_AtÅ7õ½Ñ_x0012_Ag×=3Ì_x0015_A¾ÍWTp_x0015_A0&gt;JB_x0016_AMZ60_x001A__x0019_A_x0017__x0003__x0005__x001C_¯_x0013_A¹1µ_x000E__x0016_AÏ_Cló_x0014_AZ_x0003__x001B_¥_x000B_j_x0014_A_x0007_ù¦×_x001C__x0016_ATçc¤Fò_x0017_A_x0005_8§¸_x0014_A| Ö:õR_x0011_A¹_x0003_ü_x0019_¸f_x001C_A9n@¾)o_x0015_Aú|ñ'â_x0017_Ae_x000B_À¬À_x0014_A_x0012_F³;¯é_x0017_A1ø_x0008_JÆ_x0019_AåóªG_x001A_A_x000E_0Äb_x0016_A_x0003_&amp;_x0005_Ñ¹_x001B_AáUÜOÙá_x0016_A¬h¶_x0013_AÓ}¾X*x_x0016_Aß&amp;Q«_x0004_)_x0012_Aó@ûöF_x0018_Aåo³á7;_x0017_A§_x0019_WòP_x0018_A_x001D_rC´È_x0016_A¯ÔÊª_x0015_Aík:É_x0015_A±÷sL_x001C_A_x0014_ªvo_x0001_`_x0014_AZY	_x0014__x0018_A!6&gt;¼õø_x0016_A_x0002_ú(úo_x0017_A_x0002__x0008_ÚG_x0005_7º_x0017_AÏºK»´M_x0013_A0¥O_x0012_AÉtà¤_x0016_A#3â_x0005_Æ_x0015__x0017_A|4Íê_x0013_g_x0018_As?.I_x0013_A|¢¥_x001A_ø_x0019_A¢_x0004_z_x001C_dÓ_x0014_A¹y&amp;Gn6_x001A_A¯¸ãû_x0016_AÐQôyýv_x001C_A_x0015_ÌjQË_x0012_A0v _x0001__x0017_Aiú³à¥_x0008__x0015_AL3WI_x0015_Aû&lt;~_x0016_AµYôZ_x0007__x001B_Aþ|_x0003_ýp_x0015_AÞ_x0008__x0012__x0006_ï9_x0018_AßD)àå_x0002__x0013_A}ØtÒ½_x0018_A¥óÎÞ_x0012_AÁ;6u½_x0017_AïäõW_x001B_A_x0014_ ¿A±_x001B_A³÷ÇÔ~A_x0013_A_x0012_£Æ­sa_x0019_A_x001F_Q_x000F_ð;û_x0018_A(¾®i)¨_x0014_AmÂNäàþ_x0011_A¨EÓ_x0001__x0003_²Í_x0014_AZü¶_x0018__x0013_AqQªÛ«_x0013__x001C_Aú|Éñ_x001D_4_x0016_AÇd!_x001B_ÜE_x0015_AUÅªëÙ_x0013_AÉès4³r_x0014_A´_x001B_?¦_x0019_A=Wí@¨_x0014_A3°/kÂÁ_x0010_AÒ_x001E_Î.ªA_x0017_Aþ`6_x0014_AnÛa_x000C__x0014_A[6îÀ·_x000E__x0019_AFÕ_x0004_¶Íò_x0018_A¡§Uej_x001B_Aøª_x0004__x0019_É_x001A_AC·®QË_x001A_Aã&amp;_x0005__^_x0018_A_x0002_5_x0005_Æ_x0013_A=GJ$k_x0017_A3I&gt;Pæß_x0011_A°éQÝ`Z_x000E_A_x0006_w6Ì\_x0017_AK6³«þÚ_x0011_AqßpP_x0012_AÑâêÏ_x0015_A)?çãd_x0019_A&amp;cÏo_x0016_AÝw;M_x0012_'_x0016_AÏ-R¾+-_x0015_AA_x000D__x001D_®|_x0014_A_x0001__x0002_AÒ {À_x0011_AùíþC¯_x0006__x001A_AðåI_x000E_©3_x0019_A?_x0016_zE¦_x0015_AÆc_x0002_c_x0015_AÐº0Á_x0018_ACö`_x000F_iL_x001B_A÷|n´[Ý_x0016_A}ÕûÃa_x0012_AÝÉ	q½:_x0016_AH_x0003_j¬_x0019_AWSN¡k·_x0015_A¦í¦Õ_x0012_Ì_x0014_AtÞ'¿È0_x0018_Añí¼ê%_x001C_A8Þ®¹4_x0016_AÍ_x0010_-$N_x0016_A3f_x001C__x0006_P_x0018_AóDØ­_x0015__x0019_AtæÔ4_x0017_v_x0012_AÂ¨©%üý_x0012_A¥7¶gç²_x0016_A^ "_x0012_K_x0015_AÚ"â%_x0016_A_x0018_æ5_x000E_@Z_x0018_AÄ_x001A_/b_x001A_A&lt;Åöó_x0010_í_x0017_A/æmÜ_x0013_A7p¯qâì_x0017_A?;è×\_x0017_AAæ_x0004__x001D_x_x0014_AN_x000C_{_x0001__x0002_y_x0011__x0017_A$E#gPL_x0014_A·½Åx_x001B_A3_x0019_YÁ×_x0018_A[ê_x001D_t¦_x0014_AÂú_ü§_x0011_Aì_x0011_òu3ë_x001B_A?Kèþâ_x0018_A/®_x0006_|K/_x0018_AõNcÿÁÚ_x0016_AïLªl_x001D__x0014_AHªî_x001A__x0018_A'êÌÁç:_x0016_A«¬uõ`_x0011_A}=_x0014__x0012_ _x0012_A¼÷4«Èð_x001B_AX0"ñ]_x0014_AVæêqY_x0019_A_x0016_ºæcøo_x0018_A]½!M@à_x0010_A¸(Hìöì_x0018_A¤¶FöÍ_x0015_A&gt;ß_x0002_ËÅÊ_x0017_AOÄYÜ¨ú_x0013_A3_x0006_6_x000D__x0016__x0013_A¶Öãx3v_x0019_AÅÛ8&gt;'t_x0015_A_x000F__x000D_»Êñ_x0015_A&lt;·I_x0018_âÝ_x0014_A@d¬?2_x001D_AÍ_x000D_,º_x0016__x0018_Aüªq_x0007_Ë_x0018_A_x0001__x0002__x000D_ØGt3*_x001B_AËÎi|Ò&lt;_x0013_AT&amp;P_x0013_AüÑ[© ³_x0016_A«HÀAðy_x0018_AÜ_x0015__x000F__x001B_Æ_x0017_AnkQ_x0013_A_x001A_úñ3_x0004_¹_x0013_A3íD(Ø_x0014_AE÷ð_x0018_AÊhzÉ_x0016_Aµ¨í±W_x0014_AÂÁ_x0012_¢_x0013_AOo¨¶ÉI_x0018_AjÊ¢ölð_x001A_Aß&amp;_x001B_/ÔP_x001A_Aõ¼ÈéãX_x001A_A_x0013_ç³ÍÝ_x0016_AýÁ=N_x0005__x0019_A­$_x000D_×è_x0017__x0013_A-N_x0011_Å_x0015_ð_x001A_Aoù"á\_x0014_A_x0015__"_x0007_d&gt;_x0019_A­2Y_x0008__x0015_A6ú_x0007_ýó¼_x001A_A«_x0012_Ì G_x0016_A&amp;Àª_x000C_¬_x0018_A´HxïÉR_x0014_A9kAÉãX_x0015_AtJmËû]_x0013_A¿®O2_x0016_A}TÑÂ_x0001__x0003__x001E__x0011__x0017_A_x0018_[4µêÄ_x0010_AZ©yÏvm_x0015_AË±_x0004_A|_x0018_A*¸¥±Ð_x001B_AD_x0014_ëÉY-_x000F_AiM»_x001E_­D_x0016_A¶_x0010_8öäé_x0012_A¡xW$Øu_x0012_AwÅ_x0002__x001E__x000D_¯_x0014_AlÀÙz_x0004_9_x0017_A©Îí&lt;ð_x0016_A@&gt;ÐQ¯_x0014_A-7QÃß _x0017_Aö+}ÄY½_x0018_Aò8_x0015_,ë5_x0016_A8Û#zÆ_x0019__x000F_Aåöo_x0005_÷8_x0018_Aèîpð_x0017_A×Y_x0002_o:°_x0016_Abu8Öy:_x0019_AHTV`ÉM_x0013_Ag{º|_x0012_A#hê))_x0013_A_x0018_9hxY_x0012_Aß)S_x0013__x0013_AýøGî¼!_x001B_AÕ¹F$s_x0017_AÔn"Ñ´_x0014_AR«(d_x0016_AÛ¤Ï_x0019_¥_x0016_AþñÜ8_x0016_A_x0001__x0005__x0005_±^,·_x0013_A&lt;õ@=Ó_x0012_A_x000C_iÑ_x0006_î_x0011_Aç:5$_x0015_Aè_x0004_®O¾_x0017_AÙOc*Ê_x0018_At÷c¢_x0017_A·èÙó·_x0015_A·_x0004_½z¯O_x0012_AÄA©t_x0012_N_x0018_Aû®cõ¼Å_x0019_AxßI=ºí_x0016_Aÿe_x001D_FÒ_x0016_A_x000F_½:»_x0003__x0012_A_x0014_v5ê_x000B_N_x0018_Ad]gÉº_x0019_Aá@÷ß_x0014_A_x0001_¼ªáÈ9_x0015_A©_x0006_KÃ_x0015_A­;¥_x0016_¿_x0015_Aõîu_x0014_Am¹ñ_x001B_p_x001E__x0011_Aâ.Ã_x001C__x0017_Az_x001A_ÞéÞã_x0015_Ae_x000C_U¯_x0018_A½86_x0002__x0015_AÞ~N¸å_x0017_A`Mø_x0017__x001B_AÔ_x0013_I·t_x0016_AërCÁ$÷_x0012_A_x0002_¸Á~¶ð_x0018_A_x001F_ÄY_x0002__x0004_» _x0014_A'Ö_x001C_S~_x001B_Aö¬¤oÌ_x0018_A¶_x001A__x0017_]ìÐ_x0018_AÉ½MÊ!_x0017_Aa?ÏS±_x0018_AÈ`z·ê_x001A__x0017_Ab|ÓÏ[_x0014_Aö®¢Û_x0007__x0015_AuÑùÑ_x0016_A²\ÆOú_x0015_A^@Û÷]_x0015_A½_x000B_b_x0007_ÞÕ_x0018_A_x0011__x0001_86_x0015_A_x0003__x000C_¹_x0004__x0015_A_x0004_NÐv,_x0019_AÁ-àt_x001D__x0012_A¨bdl_x0019_ArìQÉ¸7_x001C_Auâ~cï_x0019_AÐ¦Òi%_x0004__x0015_AÜÍÃp÷t_x0015_AnzH__x0018_Am_x0003_Ó7 _x001C__x0019_AáEñØ°Ù_x0013_A×Úö&gt;ë_x0017_A`ïï¨$_x0016_AÔÿÅ_x000B__x0011_Ü_x0013_A@3\_x000E_©6_x0016_A¼Á¨Ðã_x0006__x0018_APé_x0011_}#_x0014_AÁ_x001B__.*ù_x0012_A_x0001__x0003_A¬;_t_x0018_AsY+$0Ï_x0017_A_x0017_ \bf_x0016_Aáh&gt;0Â_x0016_A&lt;»C8 â_x0019_A©2_x000E_²7Ù_x0015_AD_x0016_½4_x0010_´_x0018_A6'Ýå_x0015_AdUþ÷_x001C_d_x0018_A½þ_x0007_Ö_x001A_ê_x001C_A_x0014_ajl¶_x0019_AÄÉY½ç_x000B__x0013_AÄ/úéò_x0018_A9²O(M_x0019_AÀ_x0013_H3Ø~_x0013_AVÙË_x001B_µ _x0013_A®^_x0004_òP_x0017_Aiê9_x0010__x0019_AÈÐ+H_x0017_A	_x0002_°"_x0005_°_x001A_Av¦K_x0001_§®_x001C_A¬¢]F_x0016_A×9ÛXë_x0019_AD¼¢&amp;]ñ_x0014_AP_x001C_&lt;8_x001B_Ô_x001C_A_x001C_?	_x001A_Ã+_x0014_AyóCê_x000D_y_x0014_AQý_x001E_äÑq_x0015_Aþ3Ç&amp;_x001D__x0018_Að&lt;Ö_x0018_A|û~ÉrÍ_x0018_A'·ì_x0001__x0003_Û9_x001B_A_x000E_]Z/l_x001C_AÍ_x0002__x001A_ÎÃõ_x0016_A1_x0007_÷ô#§_x0018_ATñ½¡8_x0013__x0014_A»oµÐ_x000B_N_x0013_A&lt;XóÝ_x000F__x001A_A®-0_x001E_´_x0014_Aæòc_x0012_Ï¶_x0015_Auò_x000B_SÝ8_x0019_Af_x0016_¿¢)í_x0015_A´ía_x0013__x0019_A·Ü¹;_x0014_AlY¨Â_x0018_A_x0010__x0003_À_x0016_Aq'Ù(_x0013_AAG±r_x0001__x0018_A|Æ_x0003__x0006_c"_x0017_A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</si>
  <si>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47d2a2f4106b0d3a47c4379db416c2cb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0008_	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0008__x0001_0_x0008__x0008__x0002_0_x0008__x0008__x0003_0_x0008__x0008__x0004_0_x0008__x0008__x0005_0_x0008__x0008__x0006_0_x0008__x0008__x0007_0_x0008__x0008__x0001__x0002__x0008_0_x0001__x0001_	0_x0001__x0001__x0002_0_x0001__x0001__x000B_0_x0001__x0001__x000C_0_x0001__x0001__x000D_0_x0001__x0001__x000E_0_x0001__x0001__x000F_0_x0001__x0001__x0010_0_x0001__x0001__x0011_0_x0001__x0001__x0012_0_x0001__x0001__x0013_0_x0001__x0001__x0014_0_x0001__x0001__x0015_0_x0001__x0001__x0016_0_x0001__x0001__x0017_0_x0001__x0001__x0018_0_x0001__x0001__x0019_0_x0001__x0001__x001A_0_x0001__x0001__x001B_0_x0001__x0001__x001C_0_x0001__x0001__x001D_0_x0001__x0001__x001E_0_x0001__x0001__x001F_0_x0001__x0001_ 0_x0001__x0001_!0_x0001__x0001_"0_x0001__x0001_#0_x0001__x0001_$0_x0001__x0001_%0_x0001__x0001_&amp;0_x0001__x0001_'0_x0001__x0001_(0_x0001__x0001_)0_x0001__x0001_*0_x0001__x0001_+0_x0001__x0001_,0_x0001__x0001_-0_x0001__x0001_.0_x0001__x0001_/0_x0001__x0001_00_x0001__x0001_10_x0001__x0001_20_x0001__x0001_30_x0001__x0001_40_x0001__x0001_50_x0001__x0001_60_x0001__x0001_70_x0001__x0001_80_x0001__x0001_90_x0001__x0001_:0_x0001__x0001_;0_x0001__x0001_&lt;0_x0001__x0001_=0_x0001__x0001_&gt;0_x0001__x0001_?0_x0001__x0001_@0_x0001__x0001_A0_x0001__x0001_B0_x0001__x0001_C0_x0001__x0001_D0_x0001__x0001_E0_x0001__x0001_F0_x0001__x0001__x0001__x0002_G0_x0001__x0001_H0_x0001__x0001_I0_x0001__x0001_J0_x0001__x0001_K0_x0001__x0001_L0_x0001__x0001_M0_x0001__x0001_N0_x0001__x0001_O0_x0001__x0001_P0_x0001__x0001_Q0_x0001__x0001_R0_x0001__x0001_S0_x0001__x0001_T0_x0001__x0001_U0_x0001__x0001_V0_x0001__x0001_W0_x0001__x0001_X0_x0001__x0001_Y0_x0001__x0001_Z0_x0001__x0001_[0_x0001__x0001_\0_x0001__x0001_]0_x0001__x0001_^0_x0001__x0001__0_x0001__x0001_`0_x0001__x0001_a0_x0001__x0001_b0_x0001__x0001_c0_x0001__x0001_d0_x0001__x0001_e0_x0001__x0001_f0_x0001__x0001_g0_x0001__x0001_h0_x0001__x0001_i0_x0001__x0001_j0_x0001__x0001_k0_x0001__x0001_l0_x0001__x0001_m0_x0001__x0001_n0_x0001__x0001_o0_x0001__x0001_q0_x0001__x0001_ýÿÿÿr0_x0001__x0001_s0_x0001__x0001_t0_x0001__x0001_u0_x0001__x0001_v0_x0001__x0001_w0_x0001__x0001_x0_x0001__x0001_y0_x0001__x0001_z0_x0001__x0001_{0_x0001__x0001_|0_x0001__x0001_}0_x0001__x0001_~0_x0001__x0001_0_x0001__x0001_0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</si>
  <si>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583e5a8e24ccfbb0b7d3599e230105bb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</t>
  </si>
  <si>
    <t>91b77ee670d79b86e4f58253c46c94d1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0002_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_x0001__x0002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0012_Eß_°´@_x0001__x0003__x0012_Eß_°´@_x0012_Eß_°´@_x0012_Eß_°´@_x0012_Eß_°´@_x0012_Eß_°´@_x0012_Eß_°´@_x0012_Eß_°´@_x0012_Eß_°´@_x0012_Eß_°´@_x0012_Eß_°´@_x0012_Eß_°´@\¤!Å=0AdÐ/xî_x0006_1A7ì¢òQ¶0AÄ*_x0008_A 1AÊÅ|_x0013_éÊ0A-WÐ6+§0Aª_x001E_?B@0A¹áî_x0003_µ0A8Ä_x0005_=Ã0AìÛ®=ï0AýR)¿_x0001_Î0A\Vé9 ò0AvGg#Hj0A_x001A_?à'70Aòo1a_¨0Ap[/_x0017_Y41A_x0002__x001F_õf0ARsÏêÇÕ0Aì²ÿ|40A¸a_x0007_`¸X1AW©È_x0005__x0006_ìÔ0AªrSUi1A&lt;z	ÿr_x0003_1A-ÔÔ_x0002_0A~_x0017_V»0A_x000B_­»1î0Aº¢}_x0018_­0A¦ç_x001B_&amp;é$1A_x0008__x0017_j±±Þ0A8:è¥kß0AêÊOby0AIê×0A_x000E_$ÖÎòg0Au_x0010_ÎÎ	0A&gt; £_x001D_0A´­~9s0A_x0019_çMè=0Añ:_x000C__x0001_¼0Ao	LFË1A	_x001A_ðÃ:Õ0A4_x0001_L~q0A®Ìî_x000B_ñv0AÇJ-HÝË0AøU_x0015_­_x001E_1A+Ú©èí0AÕÉ2N_x0013_µ0A.	V&gt;³0AÚ0_x0002_1;N1Agu_x000F_á0AHtp_x001F_µ0A_x0004_×ÍF¦0A¦RE-¬´0A_x0002__x0003__x001E_´ñð_x000C_1A_x000B_:M_x001C_Í0AÍ§o¯èï0A@=_x001A_-_x0004_1AÁ4d§P_x0015_1Aøâ_x0018__x000B_ÍÄ0A)_}&lt;h0AVpu_x0017_ó0AÛöë¹øq0A_x001E_Â®¹_x0018_0AìUÁl§0A_x001A_¼ã_x000E__x0013_{0Ak¿°Ît0AJå!í¿0Aññ_x001F_	æ0AtQUrÜ0A_x0006_ÑèO~0Aµùexeï0A(Ý\Òó0AÜ[JVö0A²ËG_x001F_0A2ª,²t0A*àJÏ_x0017_1A_x000B_Îì_x0004_Ç0Aâf_x000C_*ê0A_x0001_wèÍw0Aº·O£_x001A_Á0A±=Î_x0010_0A&gt;_x0005_ÎQME0ARJ_x001A__x0018_g*1A75«_x0007_ò0A0úâ_x0003__x0005_§0AÎ_x0017_%Ib0A#÷_x0011_å_x0014_0Ag=_x000E_¨ã0A¾"_x001D__x0012_ùA0A«UoT1Aµòà²0Aéø!»Ã0AùJI óp1Aï1'lß0AüæÐ¸_x0005_ÿ0A´_x001E__x0004_Pha0A´_x000F_(uÙ_x0019_1A_x0010__x000F_¤tj0A_x0013_-Õ·_x0001__x0012_1A®_x0012__x0008_úËå0AE#f01AJùþ­#Ö0AY(%S¿â0AV_x0012_à_x0014_Û0A,¾`zü0A@^"wÁ0AF+òW#j0At¯n0ArÅeZ0A=è_x0017_³bb0AÞsU·¾¯0Aýg(Ú_x0016__x0004_1AW@_x0004_5©{0A¥_x001C_ÌÃz{0A"»_x001A_Ü&gt;¬0An_x001C_¯Zz_x0002_1A_x0002__x0005__x0003_fK_x0016_´0A_x0002_ãå§Çj0A,´ÌLÌ0AY_x001E__x0007_Ç70AM·û1`}0A¿¸H2b0AIsøHÅ0A"_x001C_¤µ0AÔz¢n0APA½}_x000B_W0A_x0017_/b_x000D__x0012_21AtK÷0A&gt;f tüI0ABäÃ©HÙ1A,6Íïð0A²_x0018_m²å\0A8ÐÉ±ÿ0AûeY0A«\«Â0A_x0014_1Ú%±`1Ao{ªéå½0AkXµCäl0AØf2¯_x0007_+0A®p_x0004_¢h}0AìÊýñ0AüHÀ-_x0017_0AwKÔÙS_x000D_1Ag8CJÁÔ0AíQ_x0008__x0011_0A dÿVÚv0Aºà?'_x0001_0AF_x0003_	 v0A4½ì£á0AN}î_x0002__x001F_0A[ÈB±*1AFª0ÜÆ¹0At¨b_x0001__x0010_31AÜ±_x0008_e}1AfÙ³3A1Aj_x0005_sØç0AV_x000F_5;&amp;N0AÖ_x001E_Y_x001B_S0AK'gÄÎB1Aß5nå0Aµ_x000F__x0004_!ô0AaÓÓ_x0013__x001C_0A_x0018_G»1Ã0AV~@ÂÂ0APNaq¶Ú0A³¸ô-Q_x000D_1AJjÙÅ0A._x001F__x0004_y0AB_x0001_F_x000D__x0007_0A¸7ÙºX_x0006_1A&lt;às!0A¨M_x0014_¤0Að_x0016_&lt;äú0A0&gt;_x000F_7ÖI0A*_x001D__x0012_µ§0A;Z_x0014_È0AhgrÖ©«0A÷ ÷ÚU¦0Ax5±¹0A_x0001__x0002_Ý"ö3È0AÐñªÀÑ0A_x0002__x000C__x001F_ü_x0014_1AÞ¢g_x0012_¸f0Aúlz&amp;ÿ0Aè¥.\á0AôEð¡î0Aß­4²üû0A~OA¾s0A¤Ë¿Ä%g0Aá¥SF!B1A­WËH¼0A;_x001D_ßW0A*j#E_x0003_j0A_x0001_Àg»lV0AâePù_x000E_e0A²Ë_x0003_}0AÎ}_x0014__x0004_1AÖ._x0017_vi0Ax¬ÛÉ%1A_x0014_YÛ¿»0AÄlaÒYX0A0ÏÈ_x001B_:0Aà¡DñâD0AO2FßÜø0A?GdÕ¿0A²q»bM0A`m5Êu­0Ab|ÁÅlj0AVe_x0015_µÐÇ0A_x0004_ÂÊµ0A7Â¸Ö_x0003__x0005_W½0A/«jp_x0016_0A_x0004_ßÏ_x0019_¨ª0A_x001B_M_x0016__x0015_b0A·_x0005_Ô(¹Q0A,SöÿI0ALmo"sø0A_x000E_4K_x0018_îß0A_x0001_ÊÉ00AvÏÉl]0AÐzdF_x000E_Ù0AàºÃÔ¶0AÛ?µ_x000E_¸0Aî(j:0A«1_x0001__x0004_1Aî_x000B_¸8'_x0002_1ATâØ_x0014_Úp0A_x0016_y:ë_x0013_i0A_x0005_/_x0015_aî°0AC_x0012__x0003_ûºi0AÎH`ohá0AhÃsÃ_x0004_î0A@¤Á¹_x0011_á0A&gt;òª¥0AÞ_x0014_%r0ADiE#ê_x001A_1Ar¤ _x0008_ç®0A#bÄN1An/R&gt;Èè0A[R©¸ã0A»RüÚ0A¤¯_x000D_&amp;_x0006_1A_x0001__x0003_æøfè_x0013_0A=ÝÞÝ0Ab_x000B__x0004_¦ôõ0Aâ_x001D_LÑ\©0AB	Þ¡µ×0A_x0014_u³e_x0004_1A?_x0005_¥B°¥0AHÝqD¤0A_x0016_L_x0003_l¿0A_x0002_¨Aqë0AK_$%®0AËãÛ,©Å0A [¤¨4_x0018_1Aõjð¶01AÉÞ,,ök0A×5î.é0ANª0_x0016_:1AÑk,ù®v0AWQ\0A_x0010_0âúÛ0A¨ô»ë0AÇ_x000F_ê.o0A©×Üá_x000C_1AË_x0003_ìæt0AñÙ7¾0AÓ&amp;Z^r0A¨uç_x0005_§0Aæ±Ó250A ÂÄ&gt; ×0Ar_x001E__x001F_»Ê0Að #±âµ0A_x0008_gö_x0002__x0006__x000F_s0A}FõìÊ¨0A_x0008_ÙY©æ½0AÐÝY^ 0AÒa'IÍn0AfL_x0001_ä0Aªº_x000F__x001D_1AÖi_x0002_!/0A~¡@§0A_x0008_aµØ0A{¬uXÒ0A$_x0001_Ìi0A_x0010_w_x0004__x0010_ù0A"úïÓ§0Akðì#á0AÚno+Ì=1A_x001B_ÆõJR 0A	«Âõ0Aò{7¦òú0A_x0008_º@J¶0A_x0005__x0018_pÅÚ0AúeÃÇÚ0Aæ%NlY_x0007_1Aç_x0014_§XÝc0A_x0003_¸wï¹0A_x0008_ÁÚ+Uv0A¬_x0005_ê·²É0AJ·ÂH÷0AâH&amp;,1A&amp;_x001E_KÓo0A±PÛ°È31AË³_x001E_bRÄ0A_x0002__x0003__x0007_¤}&lt;1AßÃc_x0008_0A£9W&gt;0AÀ0v'Ó0A_x0001_Ç]PFÿ0AÇí«´Õ0ALb»µ¦0Aç±ý0ß0Að(\å{0AáØ_x001D_æ0AW°îyÛ0A4nä¥0A¬_x0017_¹,ø0Aö_x0001_òâÄº0AtÐî©Qá0AY_x0011__x0012_F§"1A_x001A_Bµä0A½VM_x0008_EÔ0A8îä0Af&amp;_x0010_¢1A_x000F__x001C_Á¾Ê0Aì$@uÖ·0A¥&amp;O){1A_x001E_3xù£0A)Ö·%­0Ao=Ùð;ò0A ¿Ä(ª0AðXk¦_x0001_f1AÀ×egð0Abhg_x0002_,¡0A¡×_x001C__x000C_©0A_x001E_ÚG;_x0001__x0004_Z#1Afî+ÈÑú0A³¬ÒöÛ0A8ZìP¯Ó0AâeS5kÊ0AÉS.hµù0AF_x001F_;¼_x0015_B0Aº&lt;aÙ_x000E_1AÜ_x001C_@øt0ABº_x0010__x0007_ö¸0A_x001E_àÞê#]0A´:-ÊFú0A«9S¸A1AEò_x0002_z0A_x0002_ºK_x0004_×0A.«Äg0Aÿ-_x0008_]Ï0AÔÐ¶ïð90AïW~$~0Ahl à0A_x0014__x0011_î¢q0A"V$ýÐ0AÃé-S0Að£øÌÄ0A¶upÜÃª0A:&amp;t_x001A__x001C_å0A"kE+0Aáz¶(´0AÊøjèZ0ARº­©_x0003_1AÖO`¡_x001E_!1AÆû°Ý^?0A_x0002__x0007_¢QÕ:·0A®ÓYu_x0003_1Aòÿ¡(-_x0018_2AôÙÚô@1A[²_x001C__x001A_ñ0A|_x0001_b 0Aæ=_x0001_Íü¢0AG7½0AtÇ5xð©0AÆ6YÖ_x001C_Í0Aþ#²c|_x000C_1Aâ_x0018_½_x0011_¾0Arù_x0010_Ý_x001E_1AÂ_x0005_èÇÞ0AÊÑ&gt;¤&gt;0AßêØ+qR0A»[¦&gt;_x0016_1Aäk_x000C_º¬0A¨~GÉ_x0004_ä0A_x0010_û_x0002_ïö`0A_x0006_±ëüêÑ0AZDT9±|0Aj2tçüñ0AÁ©_x0012_ø®0AvÿÙ_x0005_M_x0002_1AòRþJoî0AX¨Ôêlc0A|_x0001_nÉ_{0A\_x0006__x001C__x0010_Äá0A¦±ó0AFøi6n¤0A3px2_x0001__x0002_`¡0AÎ0)Ä/Ã0Aµ½IÁu0A!êÂ'd_x000B_1AÙ'Áúl0A_x0001_Bø-ö0AUö²÷Q0AÄ5ûêÇ0AGEÎÈ}0A«¡Ð;0Aj÷Ëd0At}_x001D_oÜí0A(ÿ¿@.0A_x0018_qÄ~_x0013_1A¶ô_x0005_ë0A·²¹/+0AnU0_x0014_ ¿0AþIø×K_x0012_0Ay¢ÿwk 0A£,¡¶0A_x0015_)`;G0AÂ_x001B_é_x0007_Fò0APÜ°h¢²0A/kH+Þ0AÈÝq¢0A_x0004_çÅ:b0Ax^Ñè_x0019_1Aú_x0006__x000E_À0A¼üI_x000B_~0A£(8K1Aø_x0014_#»V{0A;J¨ã#1A_x0001__x0002_êñö­ã0A+EÒð0A_x0014_Ä0ä¿0A._x0014_b$P_x0006_1A RÖ©^x0A³_x0013_q0ALL!_x0010_ÚK1Ayëüì?0Aè,Ge,ª0AÀ­g¥a0A_x0014__x0017_jô_x0015_Ð0AÆ_x0017_­KF0AãÐ)c%E1Axï{±0A¿»² GÛ0Aí._x001B_D0AîúEd0Ap¸_x0008_$æ0Ah¹OXÕ0A¼¤/ÓlM0Al×yìÿ´0A\z_x0018_zÈ0A^ÄZ²`0A_x001C_JæãL#1A»8m«D1A_x001D_0¢_x0014_Ï41Ag0&amp;÷ø0A_x0016_ù_x001E_-½D0An"_x000C_Ù_x0003_W0Al9øo0AB§,_x000F_ï0A_x0019_?Ô3_x0001__x0003_pm0AøíJ²0»0AåÌìå±0A_x0007_Ì®­Xô0A#Bër­0AHÅI¤G0AF¨1Vo_x000D_1A_x001E_+vüÊ0A_x000F_§Q}0Al_x0016_^aÍD0Ak7ô_x0010_Ø&lt;0Aó¿éh¹_x0002_1AÔÛPÝz1AÓà'_x0014_1As~,¢0A~Ól	®¬0AëÈ_x001E_Ñå41A.d#úv»0A0r?Õ130Aõ_x0016_/ñ&amp;Î0Aü}O_x0012_Æh0A._x0003_ö_x0005_·_x0004_1AB};fÜ0AmÇgÉÆ×0AnÕiE®0AÔï×y0A¿Æ²+÷¶1A^åèô_x001B_0Aæk(TáS0AH_x0013_#A 0AIFû%ý0Aj¶;_x0018_h0A_x0003__x0006__x000E_é»_x000B__x0014_1AíI¡ÎV0AvØÛ¥ª0A2þ_x0001_6Þ²0A|A+Ü_x000B_0A_x001F__x001B_°îJ0AÄRÍ&amp;0AÙ~"_x0014_)1Ae_x001E_Ë&lt;0AÏYF¨â²0Aÿ¸_x0002_kj0AH´Å_x0005_0AíèmÎwá0Aæ»4½jº0A.86²0A E1_x0013__x0002_1A´WTT§-1A¥Ø4`}U0ANÅ"dÀd0AÌ±,ÿÑ0A_x0003_Àl£21AH|Äù0AÞlþÛØ0AEób0AÉ\x/_x0006_70A_x0004_Ã5s0Aè?²n&amp;À0Aö_x000E_NÒ0A¬w#_x0019_ó0AÊù_x0005_Ô0AYóÞu_x0019_1A=Õ_x0001__x0005_¬Ê0A?g¦LX¹0Az¤âaA0A/1PBêè0AdèÃÓÆ0AÂK_x0003_ÿ@0Aæà8Q0A/_x0015_Q)0A_x0004_¹}t¿ü0AA¬ð'_x0018_}0At_x0015_1_x0015_]0A¯;ª}¿0A@ÀèÑp0AR!ö0Aú_x0011_ãºÕ¥0Arù~_x0015_Ò0AVNéKæ0A_x0002_&lt;_x0017__x000D_Ï0A¢yTLÐ0A~_x0004_Ø¿ÍÌ0A&amp;ðÖLI0A}:_x0003_L0A/Â_x0003_@ý0A_x0016_M¨!à»0AÊB©_x000B__x0013_1A£j·ïãu0A_x001C_ÛrÔM0A^3-{Ær0AIN2_x000E_Ô0ARÔ_x001A_Ü.1A$7¹_x0003_óg0A72ä:}_x000B_1A_x0005__x0006__x0003_§_x0003_ê_x0004_1A_x0012__x0002__x0016_=ý»0A{±_x000E_¹§C0AôÈ_x001E_CY0A`%f¹_x000C_ê0AºÂ_x0010_e¾0A\rnÛ&lt;T0A_x000D_+:û¤°0AqÈ©0A¾·ó´±0A¬áÔ?R0A±9Òßµ0Ahúxjõs0AhÁ~|N_x0005_1A_x0014__x000B__x000F_½0A¨¯]_x001D_¸0A[&lt;g}Ì0Aúè%®b,1A0¡¼O0A_x0014_Áöûb0A;IQõ¡0A_x001B_I«q§ñ0A\ òJ_x001A__x0015_1A_x0001_3Ý£Î0AÊ¹_x000C_Æ_x001D_­0A$,=S0Anl5Iª0A®ÔLS0AP$¶`o0A£ýO_x001A_cW0A7nà0A_x001B_sÜÌ_x0001__x0003_lZ0AzÓ_x0005_-ß0A_x000E__x001A_¯vÑ_x001A_1AõD*6g¶0A#×Æ ä0AWgé_x000C_¢0A¸ÿô½¥ñ0AÒ°ùÀ0AèoÞXKÂ0ANbõÉ|K0A£Ý³_x0017_c0AÎ%Áïñ¡1AÊYz©©0Axã¸ZÂ0AÚÍ:Ú¬¿0A´$m&gt;1AììûS0AÞÄ¼Sç0A_x000C_úbàí0AnDDeªê0Aã_x000B__x000E_ý 0A6HÁµß0A -«Y_x0017_¡0AÓ)Ý&lt;æM1A§v®åmø0AlJÊa\Î0Au_x0018_¤?ð0A_x0014__x0016_å§)1A_x0002__x000E_Mór 0AJUÀs\#1APówLj0AWÛð_x0015_½Ä0A_x0003__x0004_*Mè3Åx0A*kÙaÆ0AÕ'å+ý»0A¿/ÿGËÜ0AºÀª(ÈÓ0A_x0011_©¬_x000E_°0AÌº5Â0AÇÀC×U1AôT×nå0AjF|0A?izï0A_x0005__x000C_(k¸0A1x)mÁb0AõûTHÐ0A?0.«w×1A_x0013_Ùs«ò*0AJoJ¢+v0A!.¥¢Ô0A_x001E_	+ù&amp;º0AòÅ4;1Û0Ad¿6!M´0At&gt;Mh®0A_x000F__x000C_ºK_x0007_²0A¶´ÀWÌ0A~Y°¤ä0A	ûlH4¼0A7=¶í¥_x0002_1AÑ=J0Aþ&lt;N@%31Aø&gt;_x0001__x0006_1A¤bÒ8±/0AãÕß_x0003__x0004__x000B_1AÐ_x0018__x001A_YÓ0AÑÛË0A_x0012_ _x0010_Æ0APt 7_x0004_1A²/¯F 0Aâ_x001B_cäl«0A&lt;_x0014_¢§0A_x0012_ÆjË³x0A#Sª¥­0Ab÷_x000B_ÿÌ0AÌùÀæ;©0A¤tù1Ï0Ayk_x0018__x0006_¡l0Aä#ÜOM0AEJ¯¿Ñ0A×t{$³_x000B_1AªÔräº_x0002_1Að¾	_x0019_#1Aú_x0019_Ùé;91AdÊWÌ°æ0AÌrÜq_x0007_·0Añó_x001C_Ú_x0012_£0A)`Ð91AÔÑD_x000F__x001C_é0A_x001C__x001D_Ýð©0Asì«0ACX	_x0001_1ADMk_x001F_ò0AoË*y_x0010_ð0Ahá_x001E_û(1AæÂÆøÕm0A_x0001__x0002__x000D_ævDîâ0Av~dóy0A"a`´í0Aøf_x000D__x001C_¯0AÈ3e_x000B_[0AtmZ±¦0AvÂe¯00A3©_x0002__x0013_©0AC¥+Ä/R0AÆA#Ñ#1AÇ«ô¨_x0008_,1A¯£ºRÊ0AÆðn;ª0A_x0019_ßqÇ?0AÆÒ´È ~0A§&amp;Ü±0AË·S;ì¨0A¤SðÃ{0An*A&lt;hÚ0Aö0_x001D_º0At%}&gt;b0AÎeØn_x0006_Æ0AêLDL1AôÆ;¹0A,ô#_x0004_(Ë0AÎ0`A_x0018_01AÞN3ç.Ê0AëÜpìæ@0AÒØÇD_x001E_¾0A{_x000C_Ý_x001C_²Ë0AÌT_x0007__x0003_=¯0A/ÛCÁ_x0004__x0006_}Ù0AM_x0006_$_x0007_Öý0At#ÔØa0AÑ'·-0AçÎwj_x001A_/1A_x0007_W¼(2Ë0A_x001D_¨®UÎð0Aú_x001D_q_x000F_ý0A®Uae_x0015_ñ0Ae#âk_x0003_µ0Að¤ôª_x000C_«0A¯ÖHD¼0A&gt;/Õö«0A*l§_º0A»*ÝµÓ_x0001_1AW¼ñ×W1Aì_x0018_¼ÔX0AI_x001E__x0019_i91AË¡&gt;_x0018_&lt;1A_x0012__x0012_K_x000B_%1A_x0012_ò(90A@¼,u¥0AMÑÔÁça1Aõ1`_x000F_ÇÇ0AÑ}Ëµ0A_x0010_úÜ_x000F_Óm0A©ÁÔ_x0018_ü0A?._x0013_¼c0A=b_x0005__x0002_áª0A-6Ú0¹0A)âÒe_x000C__x0017_1AZï³H:P0A_x0004__x0005__x0019_Ñ-Á~0A¹(?90AnÝ#Ã_x0001_c0AóÔã_x0003_Â0Ax/Õ_x000B_m0AÅß?è3N0As_x0014_)Ý¡®0A'I9O	Å0AÀµäMw¹0A§,ÝÍ0A_x001A__x001C_¾0oÏ0Aª_x0010__x001F__x0012_ùé0AvSÿqc1A2aÐ­í0A=_x000E_aÃ0AØxy_x001B_ÆÕ0A_x0004_éÖÙÒ0Aëy_x000D_`ì0A¦¢á÷·0AI_x0004_Y&gt;®ø0AÏ£¡Y0A½âZ&lt;40AZ:QÌç0AYÚø_x000B__x000C__x0002_1AÕM_x0003_;"0AR Aòf 0AÚ_x0001_e¼d0A!`S©0A2vì)1A¸ÞF|[¡0A_x001C_¹_x0014_Ñ?ú0AÄ_x0003_YX_x0002__x0003_òi0Aïi!Î0A»©N°_x000C_1A¿0q¾Ó0AÞãXß(_x0002_2A°îÑp0AÑRn\0Aüj_x001E_ýÞW0A	§w-0A_x001B_ó&amp;4_x001B_R1Al_x0001_Û?SN0Aíq¬m6_x000B_1Aß86E_x001B_È0Ag|;0A¶Ê;=-½0A	Tji0AÍz³_x0005_k`0AHÐñë×0A	mH_x0003_µ0A¶_x0018_h_x0006_er0AË64Ñ0A_x000B_ø*&amp;½0AÄ_x000E__x001F_ñÕ0A(@±O1AôW:_x001F_"®0Aâ°Fo_x0011_1A_x001D_N=_x001E_{0A_x001A_tùÌÊ0Aø¨&amp;óW\1A_x0004__x001E_"y¶¿0Aá_x0013_a_x0019_81AÉ_x000F_ú0A_x0001__x0003_¼ý-#T¸0Aâ;2ìgÍ0A~wÊ0AÊÄÖ	³0Aö_x0001__x0008_Ä%¢0A7xKg_x001C_n0AnÕKl_x0011_1A-PÇöã 1AGV»J¬0A_x000B_"{j_x001B_1A_x0004_.ÉÕN0Aö2_x0002_¨¤0A_x000C_ç('i£0A½§gd_x0018__x0016_1A_x0014_0A_x0008_³×]70A&lt;C _x000D_$Ù1Afò_x001C__x001A__x0013_0A_x0001_L®qÐ0Ar_x0008__x0006_-.s0ANVÃ)&gt;Ñ0A_x0010_ýI_x0017_Ì0AæÖ·%Nh0AËb_x000E_¶¸]0ADÊ²k7º0AÞåN\á_x0002_1A_x0019_¶@¤0A´w¡½²t0A:|9-'Ú0Ah_x0007_]_x001C__x001E_}0AÅ]_x0007__x0011_0ATÕÄ(_x0002__x0003__x0016_Þ0AæÿjÙøÖ0A×pªïS1A_x0003_Ôý ©0AåU²ô3&lt;1AU?¼ãYò0A_x001B_y&amp;ç0A0_x001F__x0006_ð5°0A_x001D__x0014_êÂ_x000D_1A_x0001_0ûæØ³0A_x0013_íÖØ_x000F_H0Ai2zw0Aù¿+®1Aj^lb0AÇ_x000C_Ç_x000C_0Ats_x001A_DË0A Åì±-¤0Ac(îÖÆI1A_x0017_ª|ìP0AÊñ&amp;î{0A,íLsÀ11A¾8k¿0Ap?;_x001A_|1AîÖ_x0018_Hª0AvìªÍÜ0Awc2"^0A_x0011_íÒ__x0011_1A_x0010_}$_x000E_úw0AÊþ,x0A_x0008_¹0}QW0A((ÅÕ0AÉ^{è)Ü0A_x0003__x0005__x0003__x0002__x0005__x0001_[»0AÅt%_x001D_80AÎzË¯I0A&lt;¬Å«ä0A_x0008_­¤óÞ0AÂcÂ(ã0Ab]_x001F_;3^0Añt%3¿0AÖhùÎ0AÜÛ+þ0AØyóú0A_x0002_5Ì_x0004_e0AðGN·80ANnoó[_x0017_1A¾{_x001A_0Ax?_x0006_ë®0A~_x0015_-=V0AËgï3z0AoÓ(ò0A_x001C_»pWö¬0A= ÈN_x001A_1Aª?_x0007_XÊ®0AÆ?UÑ`u1AØØ9Ø0Ah¡ç$á0A{h¤Oh0AÏÉêu­å0Aò}_x001C_E_x0008_0A_%æx1æ0A,w8Ä_x0012_è0Aì L_x0010_È¤0A·M®_x0001__x0003__x0011_R0AF_x001C_+_x0018_1ApÊaçx 0A2C'}e0A_x0014_¨_x0003_b!1AË7N÷ 0AZ8èñ_x0003_0A$=©0Aê@ n¼0A¸î_x0011_50A³-ÞÊ	1A ¢ÆåÔ0AûcE:+0AV¶_x0006_®¡0A_x0014__x000D_©c01AógÈ_x0011_t=1A»_x001A_ú`_x001F_1AzàìÁÃ0A¥1zÿ_x0007_#1AÈ üY	B0AÈ.¯â_x0002_[0AØXï$î\0AJ7_x0011_90AX·#æ'_x0012_1A_x0001__x0002__x001C_ÐáÉ0AÖ¿½_x0011_á0AúC÷_x0018__x001C_1AðÑçc§0AÖrk¡tL0A_x001F_j6³ã0AÁÏh_x0004_E0AK§0A_x0002__x0004_ßàFÕ¿0A¼ìÒÔÀ0A*w_x000C_·0AÈkû+Â0AÅ¨ß=W_x000C_1A_x0001_óXÖÍ0A&lt;¡ Í¿0A7m{_x0006_1AbÝ_x0003__x0018_S0Aå&gt;¬_x0018_¬"0Av»&gt;_x0001_z0A2ÄV0A H&gt;u:0A¥j2Ó_x0016__x0015_1A*Ý$_x0018_Àü0AOx£'0Al0_¡ð0A°)ÿÄ0A|^_x001D_vø0A_x0019_ÜTÅ0Aì_x0011_L8l0AÀ_x001C_ß_x000D_Ç0AH²ÅQÛ0Aá_x001E_WTæp0A/_x0014_±_x001F_1A:Üøòf0AÅ_x0006_Ù_x0003__x0005_©0AºG	îo0Aè_x001D_$_x000B_1A|'ð|0À1Adâ«^0A+PA_x0007__x0008_¤Ë0A_x0019_Í_x0003_=ý0Ab8ô_x0011_M0AÇ_x0004_ñ0A@	VæWe0A4_x0015_ú×x0Aáý_x0006__x001C_Ê0Aä¤_x0012_Ãk0Aê2_x001F_&gt;Í0A,äo\h0Aù_x0015_Cì0A+CA_x0006_É}0AÑa_x0014__x0010_µ0Að¥~_x0001_^¯0AÌ¾É_x0017_DÜ0Ae3©Çº0Aê_x000C__x0007_'Rb0A_x000C__x0004_ð&lt;K_x0005_1AQCËU¨¯0AuÇÝz_x000E_1AHáÂ´ó°0AX_x0014_C&gt;æ¼0Aíe&lt;©i0A@HJKQÁ0AE&lt;/0A%G¼¼*0AÛWHf0AùGuà0AmE¸0À0A(Î\60A_x0002_~ðøób0Aª3²_x0003_Î0A_x0002__x0006_õckBÀ{0AÒÐå! 0A_x000D_ÏéÛÑ60Aè`Öb\)0Al|¯&gt;_x0005_1AZºð&lt;~S1A&gt;Ú_x0011_@¸0A¶½wùu0A[û[sÉ0A6B.&gt;]&gt;0A¥X-0A¤Y_x0008_öK÷0AL_x0001_Àáþ®0A¢_x001F__x0017_Dæ0A_x000E_ÿ¢,_0AÔáçì°_x000C_1AþF_x0008_£Çú0A_x0018_¯(÷Û0A_x0002_ÉðHµ0A¿ö_x0001_5ú0AÿjÍk0AVÚS7V^0AO_x001D__x0004_­Oö0A_x001C_~V_x0006_@0A5Ó$Q®Ñ0A_x000B_¤O±ýÃ0A_x0008__x0015_÷i;Á0A_x0003_%À0A\ú0A¶o×¹T+1AZ®!_x000D_Ó²0A¦/x_x0002__x0008_º_x000D_1A_x0010_]_x0004_Ià0A¯¯´í0Aúi©D×²0A:ß×_x0014_*0A"zôÝh_x0006_1A§eP_x0010_$1A&amp;ngÐ~é0Ah8_x0005_(Fg0A&amp;_x0015_î8U0Ap_x0012__x001E__x0016_31A\4+³­0A__x0016_¶_x001A__x001C_0AÅ»£Q©0A¿Ò_x0010_d_x0003_H0A,ºÄú¾0Am5×!Ï0A0¢ó	Ë0A\9n_x0007_S±0AÅDm_x001A__x000E_0AÝ&lt;Ëy{_0AVÇ^££&gt;0AîÛ»¼ÞÃ0A_x001F_Ïn@ð0Aèdõgd%1AÞäiá|÷0Awc_x0003__x001E_à0A_x0003_8+©71AÜ_x0006_³6gí0A°_x001C_YÈ_x0001_v0A¦Q_x0010_@å0AáÉw[­0A_x0001__x0005_1=h_ ±0AX½eªä0AAt%Õj_x0013_1AkX²ëq0AfDí0AÞmªF~0A_x0014_FDÀP_x000F_1A\_x0019_%_x0012_Ô0AM~_x001C_Â0A_x000D_à©±ô0AJ(;{+f0AÖuÛÚi0A_x001B_òÔFîõ0A&gt;þÇÄcê0A³úÙôá0A_x001A_* q 1A_x001C_¿pHr0Af\Ó0A_x0003_I"_x000E_0AÌáoË^0A·wo£61Aä`Z%_x0013_y0ADe_x0011__x000B_}0A_x0016__x000B_xÌ~{0AIM#f9_x0005_1A_x0002__x0004_fæ¡~0A_x001A_àB_x000B_­0Awg_x0016_\_x0014_Á0A7Ö­ï¢0A_x0019_ð_x001C_¹v0A`_x0012_'æö41AM{7_x0007__x0003__x0005_bï0A7A_x0015_ÑP0Aâ_x0012_ßzw0AöjQ=â_x0018_1A_x0004_4°]F@0AØòÀÀB0Am¯Îý^h0A:_x001F_PÛÌÏ0AÀÜGåYo0A±±#®Ã0Aþ_x0004_òU0A;_x000B_òmØ0Aâ©¡:_x0003_Þ0Av¡¸{0A6a\¶ÿ0A|'_x0016_ß0A¯~_x0016_Ù00Ao%­¸|0A®=_x0013_íÆt0A,ë9ø0AèHA~äÕ0A¦½U_x0007__x0005_1AÇX&lt;+0A_x001B_õ¦rW¡0AÂ_x0004__x0001__x0006_d0AF{ZÄ0A?-6_x0018_Ûô0AjDdþ¦×0Aþ@3l&lt;1A_x001C_=9_x0017_­0ADt_x0002_*ó0AxÍ_x0004_²ßÐ0A_x0001__x0004_¦_x001D_á"-1AYÈ3_x0007_ 0AlU_x001D_o0AL«_x0008_?çÀ0ATðUëZ90Aªj©¼ji0Ad_x000B_îð0Aãýù_x0019_e0Aðè8åæµ1A}_x001C_köP0Ajgx_x0001_×0AE!«rÊ_x001B_1A_x0008_'T/Y¥0AæD É	P0AÏo½_x001E_631AWP_x0017_EúÀ0A_x001E_¹J|0Au¬tV¸0Aÿ_x000F__x000F_ú&lt;«0AþÌW*0Apc®NÙÚ0Ak_x0014_Îës0A9J£Ê£0A_x0003_}Í_x000B_0AR_x0012__x0014_Î­90A`_x0014_¸Å##0A¤_x0005_ç0A.âåyc0AÀ&gt;3xå®0AÝÄóÛ©¾0Ajç_x0002_RvÛ0ADÎdï_x0002__x0004_ð²0A´ÝþyÈÀ0Anû(ï71A_x0010__x0016_bW_x001F__x000B_1AÂ]_x0017_è{0A_x000D_q¢ö0AS1UÙÔS0AÜ¥Ê_x0001_DS0A¢â*_x0013_ªJ1A'PüÍCÊ0AÌ©_x0006_£l0A_x0002__x000C_û³_x0003_1A|¢N[w	1A§H_x001D_UMd0AôF_x000C_YO_x0012_1AÑÛ±¢èé0AP_x0013_ñS±0A_x0014_r_x0005_|HW1AüU®Ìdô0AÂWx)( 0AÀªô¦0A_x000C_¬Úã4ö0A`é7UÞ_x0016_1A{ý_x0003_o0Ao1_x0016_1A&amp;À_è1AUnSü0A¹_x0001_Í_x000E_(0AnlÐÚÝ0A_x000C_Ì~¸¡D0AT®._x0004_0ATI_x0017_`º0A_x0003__x0004_%ß£î0At×Th¶$0AæËI³4á0AÓX¦|åÌ0AövGáqã0AË_x0007_Ì0A_x0013_Ã¨$Y1Az½*+íð0A_x001E_)_x0019_÷\0A¶zz:Ow1A"&gt;r,_x001F_1AÆ¸Ä)r0A_x0002_c_x0001_cs0A`|æªÞ0AÞ¦	º`¦0Agk&gt;«0A_x000B_ôéS2_x000E_1A|Xiê%·0A_x0005_ìÏjy0A0¼_x0019_V0A×·_x001C_#EP1A_x0016_ð¸ðb-1AºâÒÜli0AÔzê¹0A0_x0004_y_x0013__x001E_B0A2ÉÈ`_x0001_³0AÖbz%Jº0AÀì_x0014_1D0Ayozj0A|óGW0A_aÈ£e0Aµ*E_x0002__x0004_Nk0AGrú^Ã0A8 èXC0ARP_x0005_0AÔÁs_x0006_ìû0A?ßOçÎ0A½&lt;*(0AöyÞ_x0001__x0018_1AKOYl*ý0AGÔý¶0Aàò¯_x0007_Ìà0A#³ÁñÇ0AÉÎ«1f0A r´_x001F_0AUYÅ|Þæ0Av__x0019__/Á0A\ B72n1AZK©¦K§0A:DÆak0A8hw0AHÕ_x000D_KIÑ0A¤ö_x001B_íÒ0AúïÇ$-0As_x0005_)=4»0A_x0005_´sà0A8Jc£!0AZ]7£«0Aà_x0004__x0003_*1Ao_x000C_-Ö0Aû,_x0019_ëc~0AzD_x0018_»O0AR$_x0003_U¿«0A_x0002__x0004_í_x001E_Ö0A ¾±81A)Ì¢¿Ó0AOÏ4â$0AT¡_x0005_í_x0003_0Aµ2}B¹A0A_x0017_±H&gt;1A_x0014_S&gt;u*_x0001_1A_x000D_ê;¼0ASHsÉ_x0006_50ADp/_x001A_1AZônö8a0AÍ{_x0012_p0An_x001C_+_x0010_2Aã_x0001_Y_x001F_	1A`'D_x0002_Â0A_x0011_á.ÇÄ°0Aw_x000D_3D0ALí_öò0ANU"_x0005_÷0A·:²_x0014_0A}À÷_x0001__x0015_1Aæ·Ê_x000E_a0AÚëS×Hò0A_x000F_óD_x0012_àí0A,_x0010_~Í.1AÒrO¾Ñ0Ah/³D&lt;0A[*0ADFb_x0005_:µ0Ae9Ï0A_x0007_ØÛ_x0001__x0003_Ñ³0ATõ·Ç£0A(:3§J0Aj_x0015_¸âU0A«22hÌ0AáÅî#_x000F_h0A2&gt;1Fu0A"_x0013_s0A_x001E_pAír0AW²KsÕ§0A_x0018_ßÿ_x001E_sé0A§Üß2W0Ala_x000F_vW±0Að#-Å`T0A_x0014_ïsL70Ax¼"_x0018_1Aàv_x001A_T³0Aøß{¼¯_x0002_1A©_x0008_k#*_x0002_1A£_x0008_[ì¥¿0AUxG| 0A_x0016_ÇÒ_x001A_X0Aì_x0002_Ò"Õ÷0A_x0011_úLO" 0AË¥×+¨0AZ7êoë0AË`_x0002_ô0A4Ë_x000B_\}Ò0AqcïÞ¥/0Aò_x0018_\ò0A_x0008_5 S_§0AÇIùªò0A_x0001__x0007_D_x0001_í_x0015_N_x0007_1Aa«_x000E__x0012_0AmÞ6ê0AÝîßÄð0AÓÒðPe0AÙ7kk»0A¼=_x0008_x4¬0AÆà1²Ñ]0Aª_x000B__x0001_ÇçÆ0A_x0010_iòÂ0A®_x0001_ N0A õ0A¦ÒÔb&lt;¾0A;ºV}ÔÍ0A5H3_x0019__x0013_ó0Að¨_x0004__x0003_â1A["¸_x0002_0AènKz0AØ_x0011_	ÒÀÚ0A|y_x0006_"&gt;z0ALÖ_x0019_gsT0A¬mß1A°._x0004_ÜÉì0A=+¦V{Î0A¦B]'®`0A_x0014_F_x000F_·ñH0AÊ´_x000C_Ì0A2sX_x001C_W}0Aôìæ¯4§0AMùµ¼_x000D_0AÐë¡_x0006_Rá0Aî_x0005_|_x0003__x0004_s0A43¨»û0A_x000C_&lt;õ¤ç 0AX_x0001_\ùÈ_x000B_1AöÈÕ_x000F_[0A''Ð_x0004__x000F_³0AHoBë4á0A:_x0005__x0002_óO_x001A_1A_x0004_á0A`m»õ!0Aöÿ_x0006__x0012_1A&amp;7r_x001B_Z¢0A£_x001B_P&lt;í³0ABF_x000F_È_x001B_ 0Añ±Lë&gt;Ü0Aûøs¸Ò0A_x001C_ñ}ÎÒ0A'ÆÆÖµá0AM+W£|0A_x000C_\_x0008__x0015_ö0A¤¾î_x000C_Z0A$¨ê_x001A_-0AuY.Ê¿0AÊ_x001E__x0016_^ù_x0019_1A_x000B_Ë	n-¨0AjÍ²0A·â*	1Aç¶Ç_x000D_G0AýÕò_x001A_0A_x001C_QA¼0AqÎá¿0AYxr/-0A_x0001__x0003__x000B_ÝÉ0AWb_x0006__x001A_Ü0Aàóýñÿh0A_x0002_î£nd0Aa_x001F_uó´ñ0A.ö_x0014_ÊÂ0Ab(_x0018_¬Ñ0AP:­²0AöªRÚ_x001E_1A_x0010_Ôò_x0016_?I0A¢þð÷»0ADX_x0012_¤£0AÂHÀ·î50APÛñÏp0Af_x0011_§'Aå0Aö$þL0A_x0007_oÍ×J0AÜOç_x000B__x000F_0A½"©VÍ0AçË2_x001F_ß0AO^³5Ë³0Aú	ú»_x000F__x0002_1A_x0006_r_x000C__x001B_[0A8â&lt;Ø+0Al=FÊa0A·µâa®¡0A=z¼Iú0AJr_x0003__x0018_	¥0Ad,:	l©0A*÷_x000F_[~0ANÑul0AþÚïT_x0002__x0003_tó0A|.u_x001B_L0Aè¬ÙR¦0A,_{\_x0001_ì0Aa±GqÜI0AøÊ|0A_x001F__x000F_ÎÍN0AüÒëdjm0AÝ#_x0015_\°0AØ;_x000C_Kª0AºóÉ.1A{amÀv0AW×:ôt0AnðnÂí_x0006_1A;wëÝ0ATõÌûµì0A_x0010__x0012_ÌdN0ApÀ¡_x0017_²;1A:¢Â¥0Am»_x001C__x0002_j0Asî6;&amp;Ð0AÓÃDÛ0A'NÂÚ5²0Arhá»0Ad.©.×0AÙ¯cÏîn0AtÕÂs¼k1AhëITÐ0A0÷_x0010_Evÿ0A|'14­0A072_x000E_Ç0A_x0010_i¹?µ0A_x0001__x0003_¦ÖL_x001A__x001B_ß0A_x0002_Y4_x0012_z©0AIÀÅm¢0AÀÖ44ý0A¤B¨_x0005_ÄÉ0Aêk_x000F_é¼¯0Ax2!#ÿ&gt;0Aö°³*MA1AºãÁ'YB0Aé_x0004_W!Á0A_x0017_ÂÊ_x0005_J¶0AõÒ®_x0011_Ûñ0A,éz8ÍH0A!,ôÓ1A&amp;Å÷©0AëAk|ò 1A¸ïþ¥0A'_x001F_@_x000E_1A3_x000B_öÍÖ0A¢Z{â¼0Aî×_x000B_»0A#_x0005_ù-ÆO1A_x0012_cåêýÌ0AkKkÄ 0Aì;/t_x001D_1A&lt;_x0001_«¡ÕÂ0AamúÕ_x0006_T0AñsÓEL¿0A·ñt_x0002_41A.Ûïý©0A5È2;»Î0A@ÍV_x0001__x0003__x0010_å0AC_x0017_:`É§0A_x0008_Û?8üç0A_x0003_°Äý½0A_x0012_\õÎ0A]#õÎ0A@,ÉmD0Aðpt³=1A¶½@qHc0Aæd2_x0005_*.1A½´#_x001C__x001C_à0AøQ\ë,è0Aè{7NgÀ0AUm_x0019_Ñ¤0A_x0011__x0019_cé,0A9·Ý_x001C_Wm0AHñ¥K0A_x0018_J_x0002_N`0AÊ|}0AHõP_x0018_J\0A_x000D_q_x0014__x0007_©0Aä¶ì½_x0015_W0Aö,_x000C_®@0A K_x0017_0A_x0010_û¾_x0008_zÚ0AV\$÷_x000F_1A5¾n¼0AO·² 0AElä_x000C_Åb0AbÉÖhPÌ0A_x0013_áü£µæ0AÅf_x0016_-Ã0A_x0004__x0005_&lt;_x0010_ýg°k0A¸[Mwæ0A_x0006_sx2;_x0010_0A_x001A_É]Æ0A(÷jè40AZ_x000B_HOÉ0A©L_x0005_Í²Y0Aª#¥Ì0AùÑù·0AÁ_x0016_Jðó0Aî_x000F_éK¿¹0A¸*241ArkÏÉå_x001C_0A_x0018_7	¬é¼0AíõIû_x0005_1ADd¿´¨0Aks_x0002_ü¸0AÈÃ_x0007_µ0AÅ4YqÖ0A¤¸_x0012_:¨³0A_x0004_ó@ï_x001C_o0A_x0005_é_x0015_!Qt0A_x0002_m\_x0008_Õ0AhH±¢0A_x0010_©Ë8£0AæV£ý0AÉ_x0015__x0003_~0A$·î"C0AË*_x0005_º[þ0A{ä4Ó0A¼n¸_x0001_w&gt;0A6_x001E_YÈ_x0002__x0006_EÜ0Ao(._x0005_0A®ßsl00AÄì&amp;'¥0A_x0019_D²[_x0003_¨0A3Y¶ø0AW_x001E_»¦Cä0Aâá½âK1A¡4ilüÍ0AÂ_x0015_¦£\À0Aéq_x0018_¨¦0AàÞåMèÙ0A=q^½O0A_x0005_°êÜ²²0AYªrýH0A¡å¬ä_x0001_0A&gt;`Ì¥­T0AÀ,§·0A7Ô_x0004_ØAÀ0AÂ&amp;k¼¶1AÛ+çÕNå0A¸{¬&lt;ºR0Ab_x0004_¥ï­0A°9÷uw1AÌvÍ_x0007_ÖR0A£ÚlùíN1A¾ûSÏ¢â0A\T&gt;µG0A£Ãy²³0A\o(e.Â0A+]_x001A_ùü,0A.lUè­¨0A_x0001__x0002_)þD¯\¤0A»©C²_x0003_¹0AMµ%[þV0A_x0003_³9_x0007_(Ó0A)öCº0AªOÂP0A¢Ô¡'Q.1A¡TÝ_x000E_@_x0014_1A0v0t?1Aî_x0010_&lt;Ð·A0AEÔ	_x0012_1AûÍHØÄ­0Aìþ.BXó0A±2!*|0A0V¾	0Aè//Ò0A)t_x000E_kè0A 8øhQ0AÌQsn_x0017_X0A+ð!àøN0A_x0016_BÓÜ_x0012_V0AP_x0011_n_x001A_6½0AD@}êÕx0A½_x001B_^@ü0Aâ-E¿´0Am"ÕÅ¨0Aí_x001E_h¥é0AØ_x0004_'í0AnÒ8ªëî0AL~F.¼0ApXåOyÂ0Aì³ð_x0011__x0001__x0003_uö0A`Ý¼/È0A3!7_x0003_K91A¥®0AÎ7Ü_x000B_¨®0AúFôtõq0AÂû±{_x000C_ø0ABé1h(w0AÂ8ª_x000D__x0018_0AõVG@?h1AþVò§XÜ0AÛðíªV0AózL&lt;r0A~.¦bÞ0A¯&gt;¥0AXþ¶0AÂ´ª_x0015__x0005_1Aø?@Ö·ì0AûèÞÈpæ0A9ÔÝ¯0AÊÅbª0AÀ(_x0018_,_x0015_1A÷%=¯0A_x001B_5$¶|0AR_x0007_,ñë0Amï&lt;G²_x001F_0A!ÍÊ½=R0A»|ØÒý0AÍ±_x0002_ÓÈ0A´«BV_x001D_0AZGÕ]&gt;ù0As_x0019_õÌDX0A_x0001__x0003_EL{t±0A ·Qbÿà0AJZË_x001E_~0A/ÛP~(1AªEë,ìÏ0A-^_x001C_ü&lt;0A«Ë­_x0014_Ì0Aè9"Énµ1ARQ_x0014_1A¬Q__x001B__x0015_º0A_x0001_Gµ_x0017_=0A4_x001D_úD³0A_x0002_0\÷øÁ0A&amp;Ucè_x0004_ð0A2ä7n0AáZÿ"lü0AØ¯¢¨0A_x0019_a³CÛ0AôL_x0008_eXm0AÀÏ`a0A+º$_x001B_Õ0ATî9_x001D_ÅÂ0A{h!v0AË0,ÖÎª0Aæ$s¥_x0018_U0AÈ_x001C_§§_x0003_Y0AôBªcQx0A*qÙÌ¡0ARO£âî0A_x001F_é_x0007_i0AÎÉÅ_x000B_0AbR¸,_x0001__x0004_v_x0002_1A.%	zLÄ0AR¾q6©£0AÙ/[iSf1AÏÖ­[_x0004_0AÄ4ÒÌ50AdõååL0A^þ¶ð"¿0Aî\P¢0Axº¢Óc0A_x001C_J_x001A__x0001_Ç0AÒ7_x0019_ð0A{òºuÜ_1A2¦:ò0AøÀ÷0AÓQÇ&lt;0Aâh1ºè³0A&gt;±ª_x0002_i0A`tåÌ0A:èß«40AO8+ûåú0AU_x0008__x001F_ýZ0AÜ_x001B_ÝÉQÇ0AöüÀ_x000C_a0A_Æe_x0003_ü0A*ÿ_x001A_Æ_x0007_1ABaë&gt;ÓU0AwñÕM1A¨j©R#0AËñ8ët¶0Am{¯~u0ASyøà$¶0A_x0001__x0002_öOÜ 0A§Xç¨0A4}Ö 	ä0A{ÛøÇ¦0AîÙî&amp;¦0A_x000C__x0007_Æ#0A¼$9¤¤0Aò£û0A_x001F_D@Þ0AÚQ»õ¾0A6g+\ä0AðêsuJ±0AÚ¯_x0003_bä_x001F_0A@ómá%0A_x0003_°-Á/0A_x0001_ê]3^È0ANý¸ÝÖ0A#v&lt;_x0014_Â_x0011_1AköAñ%0A&gt;µ_x0008_C?0A·tøDn0A¼ÍÔÇ60A@s;~°0A_x001A_ÈµX¾0AÌXÑ£¤0A"Hé8H1A°/:Î°0AF1¼ú`0A^T_x000D_åÔ0Aàªâd_x001D_­0AÚç39Ji0Ag¢~_x0003__x0005_º0A/_x000F_À_x001A_0Ak÷÷N¨ÿ0AÕê~_æ0AÈéébR:1A¤$³d;1AhµÉXa0AÕ[_x0016_êPj0A_x0006_h_x0007_|Òï0A&amp;ðTÄ·¡0AYé®/ö_x000C_1A¾_x0004_´-ãã0Aé_x0004_L~ö0AD»û\0A_x000B_Þ&gt;_x001B_,c0A&amp;ÚIà×0A&gt; MÛ0A¶io&amp;_x0013_1A@!qÇg¡0A*ÛK_x001A_]ç0AXø_x0001_Íãî0AL°»ÑKµ0Aú'H_x001A_1Ap_x0001_¦Å9e0Avx9°_x0016_0A¼[³_x0017_x0A3:1ß)f1A_x001E_2_x0015_¸´c1A_x0018_/¾÷g0A³w_x000E_mõ0AJ£_x0002__x0016_ª0A)ÅgX1A_x0004__x0005_G_x0019__x001B_¤·0A7_x0019__x0001_¯;Â0A#bÑånu0A¼{Ùn'þ0A¡+_x001B_W1A«Ú_x0002__x0015_ì0AnÄ*JSÓ0A¤_x0019_&gt;J'º0AÕH_x0010_ZxÉ0A |ÏËK0A0ZW_x001A__x0001_J0Aôp¶éÏQ0AX|B3¾1AF³3á_x0006_1A_x0004__x0008_5R­0Ag]C{_x0008_Ã0A¸ |_x0003_b0A0kÁ¥k#1AGuàÄ¬0A_x0015_á¡Òi¦0A.þªAn²0A_x001E_àaKnj0A[¦ül¹0AÚ*Þ0Ä0A_x0011_QRÄm0AU£'!1A¸JÕa1Aq±	íÔÓ0AÆr_x0006_"v0A_x0007_Kô0AJ²9'»Ü0AN°\·_x0001__x0005_îÁ0A¦¡_x001E_Å_x0002_{0Aî_x0011_µ_x0019_Î 0Aw1_x0019_¤¬O0AtS^_x0017_k0A_x0002__x0007_æåá²0A²_x0012_xm0A"û_x0006_©Ùq0A¤(w_x000E_^_x0008_1A«YMm:t1Aê_x0019__x000C_ÁY¸0AÉWÄ¢¶h0AZã¹O&gt;w0A?Ê _x0008_v0A_x001D_ö&gt;²0AÀcè4½0A_x0012_Çûo#n0A¦_x001D_±ZK¿0A¢æ0\áÇ0Aú_x0003_Âáu0A_x0019_ÈkÇ_x0014_°0AÖüfJ§Ü0AH_x0014_#èé0A.FnRp0AÀ^1U62AáÁUá0A__x0005__x0004_ac0A¨LE¦×0A$hSé_x0001_0A_x0006_ªnÂ¢0A0ë._x0017_¡0AÌUzËO0A_x0002__x0007_¤DuH4S0A¿,_x0003_v±0AØ_x0004_UU§0A8Ý1jí_x000D_1A_x0008_uM­0Aû5wÕ®w0Ai$7Ç|0Aì_x000F_Ñ­®0A_x000C_\0È.«0A.!rak¸0AP¨sØ0A\_x0010_2·ÿ0Añ;Êrq1A_x0006__x001C_uàéy0AP¨þGÞ0A8p_x0001_ð_0AVþáqMÚ0Aþuá-A0A\ÈÜ0AN_x001D_.JQ0AZ{öPÍ0Aê_x001B_¸?Ã0Au:J°0A¸Ý0AþoÉ4d	1A±_x0013_ñfÇ¥0AºønÇ­0AÆì¨_x001D_Î0AlæÓë71A¼_x000F_5_x0008_¾_x001D_1Aç`b/(_x0005_1Aä_x0006_û_x0003__x0004_[L0A)Ç;ê_x0002_1A_x0010_bu´0A#z!X¥0A¬çâVà0A`l_x0008_ ·0A_x001A_æóÅü0A;Øºûµ0AX_x0002_°ìo0Aâ5¢T;0A_x001C__x001B_ë_x0008_9°0AÝÚe`m0A(vLT0Ao7W°©0A:5LùË0A×_x0001_yxª0Ap"}Å0Aßñö¶G0AYµºÉ_x0015_õ0A6_x001E_.kWä0AË	+0A_x001E_5:c_x0019_Ë0A5_x001A_n!y_x0008_1AÞ_x001A_üéá01A_x0008_ÿÙ¬0ALöM·_x0006_1A(ÖÛ	;0A_x0015_j_x001A_ê0Aú_x0007_¡j_x0013_1A¢áëª)î0AÃ$1AäÞ·0A_x0003__x0004_gFë_x0012_­0Aú¼j¬_x0001_1Aê×_x001B_O#r0Aäb®¿Þå0Aä)LjÕ_x000F_1AýÿQ_x001C_I0Ag£èÇaµ0A_x0008_X)@À0AÈ_x0014_n_x0004_Ô0A´§&gt;_x0002_¬0A4_x000F_§A"0AÁcÏÉû^0A_x001C_ºn:a÷0A5¦Ù±0A»à_x0007_©z¢0AÇE_x0003_ª¥0Aîlå#K¶0A6S«`âe0AB7xnÚÎ0AÎ_x000E_Oß_x0019__x0015_1A6ñB{Ô0A2_x000F__x0001_ôø0AcYÞäÞ0AøÁ_x0001_6+0AvRX±1Aô,¢¾É0AW_x0016_o£¡0A_x0003_í2­Ê0A!Êìaf0A²ïÛ!_x0012_®0Aý8s¤½0AY;õO_x0001__x0002__x000E_=0An'ý|_x0001_ 0A æ©¬óÞ0AÂú¬]UÞ0Aú°(¯Êc0Aùé¾Ã'0A*Æ·R-0A_x000B_Õþ]Õ0AFÍ®¡z]0A_x0006_é©1Aºk+£ú0A_x0003_ã¼Ì*0A2nòß_x0002_0A3` ë²°0AðFyGp0A¡+À0A±N¦Ý0AÀµ_x0016__x0008_ð0ATÍGÊ0Aªì2ç¦j0AØÛ!r0An6¢N9&amp;0AÞ_x0016_Yû­£0AÉ{_x000E_5Ð?1A_x0014_çæÏ0AV_x0010_Ê_x0015_ó0Asf×^¶0AÊwñr0A~_x000F_µ#1A_x001A__x001C_÷L0Ai¶¥Õ_x0010_p0Aû_x0004_DWaµ0A_x0003__x0006_àñ_x0004_Då¯0A_x0004_e`0A:üö_x001D_{0AbÌf(ôË0A÷ÈwmýÄ0AÀ_x0018_=r0A@¥_;ð0AÒWH¨«0A¬·h&amp;Ü®0AÍ·õ1Ã0A#¥L=z0AÇ­­ßô0A«oÈä(0AH_x0016_øEq0A,5³_x0019_60A-ÊÕRf0AÑjÝ_x001E_Ë-1A@)ZÅ0A_x0005__x0016_èK· 0A_x0001__x001C_yCò²0AøØA_x0002_1A_x000F_ÏÀMÆ0A9H_x0013_û01ALÖVN³î0A_x0019_ú0A_x0012_Î¹R?ï0AF¶_x0005_¼tÁ0A^j^&lt;Þ0A@Û_x0004_ð\M0An_x0010_Ee0AÙÖÌÞ»¸0A¨¾r´_x0002__x0004_é0Ah&gt;RùÝé0Ajù1)_x000B_¢0A_x0008_³®ø^¯0AØwT¯0A@QÁ_x0010_!}0A!Ð¦{Ð0Avd_x0016_îr¶0AÔñ_x0013_ì0AR/Óè_x0013_B1Af+ócb0A¨_x0002_jCh0AT7¨_x0018__x001A_!1A@A_x000C_ÿ!Ï0AIòÖÙ0A_x0012_úÜ=ÜØ0A8u»}_x0002_1A¦UÑ90AïÝÒy_x001E_0A_x0003_R³:(Þ0A*e¿_x0001_M0AQ_x000C__x000E_É±´0AÖa3_0A_x0011__x000D__x0006__x0015_Î0Aüû» _x0007_0AyFñXL0AÁO(ËS#1AÚ+\üõÌ1Aù_x001F_9_x0010_z 1AS«_x0003_0°0A2_x001E_~_x000F_áÅ0A¾=úY¶0A_x0004__x0005_È¨$Êà0A=×s8&gt;1A4ÿ¥M¢0AhÐ_x0002_Óé¨0A¥6ÖsÁ²0AÜú&amp;¬0A¨(¹8kÆ0Ah_x001C_È_x000D_µ0A®Ù_x001D_ÇÊ0A0JbÆp0A _x0010_®3ê0ArÙò¾'÷0A_x0019_VÈYÔ0AèÉ-0ñ0Am_x0015_@J@1A~R²ñ0Aïj_x0010_}Ö0A_x0016_(¬¢_x0010_1Av.3@½0Aó_x0016_¥&gt;Ö0Av&amp;±Ó1ARAý¸u0A	ç´Äòk0AÒÈ_x0001_¸_x0012_®0AR\~U³0A/7_x0005_ê0A_x0006_}Ä:þ0APxC{0A~_²E9_x0017_1AxåÁïÅ0Ah_x000C_1f+¨0A"Ô©_x0003__x0001__x0004_ðô0A_x0010_&gt;Z	M"1AMègR_x0007_1A!§Vw÷t0A_x0016__x0014_UñÄ0A®¹Á90A¶÷²¨¿W0Abí"W³0AÿÈó0A&lt;lyÓ_x0018_0A_x001A_jÃ_x0017_0A©¯1¨³µ0AðÐØ}§ 0A&gt;_x0017_¿:y0A±m_x001E_2Ýí0A4Wà_x0015_Þ0A¥_x0014_bî0A×³µÖ)õ0A_x0018__x0003_PpË½0A|É·ý_x0014_1A$Ule±0AìA[Ø ú0A36lÉúv0AóÄdÝ0A#Vó²§w0A[gcK6Ô0Aw_x0006_Ãg0A0¨_x001C_FáÈ0A_x000B_1a0A_x0004_Qg¦_x0014_O1Al_x0002_ë_x000C_K91A¨ð"îv0A_x0001__x0002_F+&lt;¥¦z0AË_x0004_9oü0AÌ'^åÕë0A\o|`:ã0A`,«ý!0At&amp;Ôîj0A_x0019__x000C_ÏÙý-1A,åNL¦0A§ý²a0A1¯¡4e°0A Wp	0f0A(¦CN1AÇvFýb0A¼D^éÙ0A¼Èguá0AZÛëq0A¢}Í6ï0A(K_x0016_¸ÞÒ0Aì°¦°AÚ0Aþ(Aÿ«0AÄó¶Ã&lt;0AX:&lt;E0Aº_x001D_"wÚ0AÎeXÏ_x0016_E0A_x0014_&gt;W_x0014__x0017_	1AZqð¾©0A_x000C_h³zÊ0ATÉÈûÕ91A#®`¯×_x0006_1AbU#;Nã0AHãÄÕø	1AÆÅ|Q_x0002__x0004_f0A¢ÚÉíõè1A¤FÞ_x000D_"Ç0A_x0006_B@Ì¥0A$^¦å4Ó0AÌË_x0016_]ê±0Af©¢ô"°0AXI¡)û0A¸Ít$¼0Af_x0003__x000C_ä½Ï0Ah\Ùè¶Ù0Aj¶2-l¿0A\\_x000E_ÍÛ_x000E_1A\X5;¿0Aª×(pÁ0A¶«½_x0003__x0016_0A@.B/0AHØ0AÂÙ_x001D_Rw0ALjð8h1AÅG÷Vüá0AÐ66.UU0AGoÒÑj0A_x001B_+_x001F_¦§0A[ÖP_x0001__x001D_Á0Aì«Ý_x001F_6S0Ay_x000C_©0AÞ_x000D_ÏÆßÒ0At_x001A_Ffth0AÁó&lt;_x001C_1A_x0016_T$F°0Að#Þ*_x0001_,1A_x0003__x0004_¨_x0015_¾}ÊÍ0A_x001E_©×70ApS¶;}S1A·G~Ò´0AN_x0010_þ'_x0002_0AÏp÷jh_x0019_1A±½e_x0014_Kç0A_x0002_z õIÜ0Azt-G_x0002_³0A^HH	0A_x0006_ÒE98â0A6·RÚ/f0A"ßõ_x001E_@0Ax)¢G´0AXsÉÌ.1AVòÀÌ½0AÔ_x0010_Þ´µ0A§_x000E_ÿ" 1ABf=?õ_x0001_1AÄefÇ0X0AÞÿã#ßÈ0AUh/_x0015_½Y1Az&amp;ò8Y1AíÉ9_x0017_ð0A4Î¦D\R0ASÓ+°ðw0AB°;20AVéOÏ~0A¬&lt;Åûà0Aü/¾M_x001C_¥0AÆDí0Aj©.Í_x0001__x0002_ô0A3ãµê1A_x0002_ú10AP6ÃßÑI1AOI¼7_x0010_Ë0A_x000C__x0013_.%Ã0AR¹ _x001C_0AD«}Õ_x0015_Å0A_x0012_G_x0007_¾©¥0Aiê_x0002_ÚÇ0A¦{ï_x0006_uÄ0AÎ®ßê»0AÀFFéH_0A2|TÏv®0A Ð¨U|0A_x001E_Õ*úº_x0004_1AÄ0_x0019_ÑÔÂ0A_x000E_¼·00Av\è_x0014__x000F_2Al­ó:þY0AvFs`ÔÌ0A».Ï0 ¹0APr_x0002_(ê0ATë©_x0018__x000C_¬0ABQ_x000E_=_x000C_b0AùPÖùæ_x0006_1AîI*~&lt;R0A_x001C_s=ì_x0015_ö0Aem]±8×0A#X?ò_x000E_1A½_x0011__x001A_êv0AÑª´ÃÐ0A_x0001__x0002__x0005_Ä5ù0A_x0002_O,_x0019_Úß0A½_x0013_á!¿0AyZ»Ê0AºP«_x001F_N0A·­Aü`0A69-1A&amp;_x0006_»_®0Aå_x0012_e÷0AG¢0A­]cÉ_x0008_0A _x001B_8_x000C__x0013_¶0AP_x000B_ù¨ü0Aç_x001F__x000B_äÄ0Ab¡ùÑ_x000D_ü0A.°e!ÿh1AÌ}\æK0A&lt;Oú_x0001_¯Ô0AÏ:·Î_x0005__x0018_1AùpnZAH0A&lt;_x000F_rOg0AU.Gý_x0011_1A¢Êþ:O1A[¡*2_x0014_:1Ah³6î&lt;_0AØü¶_x0012_æ=0ADîÅÂDÐ0Aèþt,q¹0A_x0017_ÂÞR0AÒÐ)sõc0A.©;x0AÄÆ_x001E_;_x0001__x0002_ûÓ0A+ÉÉÍ »0A±-·Âº0An_x0004__x000C_xYa0A[	K¸¼0Aù_x0004_6Qß0Awïb¥µ0Aº¯#;É0Amçj×6¡0AV_x0013__x000E_ÔÃ_x0018_1AÝ»(M0A#çBfè½0A?xïë[0A@µg0A$t\'1A _x0012_½0AÏ3VtµB1A¬á[ß0AÍ4¶ ·)1AÌTTÐÇ0A:_x001F_Ï¬êÒ0A\_x0003_çé±_x0017_1A_x0008_]º5U«0Aû_x0006_ÐËI0AFEù2A¢0A§å`´Ò0A¼_x0017_ÛÕ_x0002_{0AÞÖÏ$0AíiâÚ0A®þ~±®k0AÀxR%.0AëÎNÊ_x000C_È0A_x0001__x0006_£4!Çþ¾0A`_x0014__x0016_/©ï0AÎ«8)Ã0A_x0014_2_x000D_³)1AñÈÚ_x0010_g`0AeUw6É0AÞVÈïÂÁ0AFÜ_x001D_ÇpX0Añÿ²Ý0A_x0007_{_x001A_À±_x0007_1A_x0005_×PuÞ1ARÎGP6ö0A:_x000D_î;i0A!#fG¾0A_x0014_rÈÝlæ0AmÈÝ_x0002_Ï¨1Aò¦Á¿__x0003_1A@_x0003__x001B_Ö©0A³­¯_x0007_]n1AU	#ô0AòÍ¿Gª0Að¢À½_x000F_/1AôÐ_x0004_rBí0AEs_x0012_ÉA1A=Qã_x000D_{0A_x0004_³~_x0006_ì~1AlÊ×&amp;1A*¨ÍÑË_x0006_1AzÍeÑ0AÌ¤_x000C_mY0Aú,ø0A'VÍL_x0001__x0002_Ç60AN_x000B_&gt;Úª±0AÈæE¤ôÿ0Acv_Ð0AÜö$³ð0AFWÃk§0A¨©F±_x0017_º0AÓóJ(ïï0AÜF1Ü`É0A_x0014_Í_x000C__x001B_Æ0AÛÞÝ\0Ae´ø0AGû(ö-Ö0Aúj×å5r0Aõ@»_x0004_¼É0A_x0001_3r¬0AåÏ»_x0005_1Ayd_x0013_l¨È0ATsÂE1AHv_x0006_ÍÈ0A_x0004_Ú©c0A(_x0014__x000C_Ò0Az²Û_x0006_a0AÇ&amp;ýï8Ñ0A_O_x001E__x001A_Ñg0A¦j½r_x0007_¼0Aj´Ö¹OÞ0AÄS×´Öû0Ax&gt;¸ãIç0A¿Öy0Av%Ú»Ó0A_x000C_·Ý_x0017_¢Ú0A_x0004__x0006_0·_x001F_íÓ0A¨WLæf0A_ö$0A_x0002_²¤Äb0A!-C¶Â»0ALV9Ý0A_x000E_^_x000F_²À¬0A÷³I]^¡0ANzô|æ0A53_x000B_v01A_x0008_Æ¼ð7º0A_x0008_gé·£ï0A¬_x0005_ÍCuÏ0A_x0002__x000D_·[P-1AÊ_x0003_v¬G0AB°K¥0A_x0001_§!«(0A_ñÙ@Ô0A_x001F_¹±_x0003_1A,Ì¤g+0ATï¬	BÏ0AO»_x0005_Å0A\ÞÝÙU0A_x0019_JèHì¸0A]5,vt0A`3ý0A`ðZ+0AäÊ)©¬Í0Ax¢&gt;\Hï0AÒÁp_x001C_Ù}0AfWéi0A0ÐO__x0003__x0004_;Ð0Az;À0§¸0A¼¹_x0006_OëÈ0AÒ_x0010__x0003_ÐÔ0A_x000B_tù|V_x000F_1A#f_x000C_ÿ_x0014_1AÌ_x001F_õ§_x0002__x000D_1A_x0015_$_Ôy0A8úåkâ¬0A¾»_x001D_ü0A:hÁWÃ0A&gt;åA¦0AÉ_x0004_CþhÛ0A'@ýÒ0Aè:¥B|0AHl_x0014_Æ0A!_x0016_0ôË­0An­ãq_x000E_Þ0A_x000C_º¶_x001C_¾\1Añ}(M0A_x0001_k)ÔMò0A_x0014_"ãÍnw0A]']h0A²E´N0AÖ|¾_x0004_0AZø·v0A_x000F_-_x0016_"10AÄÈ½¨_x0015_0AÍ'__x001C_0AÐÈ_x0002__x0019_Ø0A}yÞ03¢0A_x0011_@é_Â0A_x0003__x0005_cà_x000C__x0003_Ì0AJv¸î_x001B_Ø0AÎX¹Ë0AZ¹igüÍ0AwO#¿Ê0AÙÅµ§å0A ù_x000D_ma0A´P ¥{Ù0A_x0001_%ï3_x001D_¿0A_x001E_&gt;_x0004_­«*0A_x0002_Üt²_x0007_µ0A#ï·G±0A)#EA0AýÝ§0A´àÌ0AÆCÒ&lt;Ö0AÊ8ÞxÑm0A\_x0019_ 7_x0003_1AÞ_x001E_R§_x0018_Õ0Aó8_x0001_×)î0AT´½}YÅ0A_x001B_!0_x001F_ð0ApB_x001B_`_x0018_0A'Q_x001D_51Al_H_x001A_øi0A;¶vþ 0ADÑÍ9è0Ap_x0012_8q70A_x0015_ÍRFóÀ0A_x0019__x0015_äº0AN_Á|_x0002_0APRéú_x0001__x0002_Ò1A¬µ_x001E_v¹0AðÏqúß0A_x0004_8R1ÿÚ0A|ó é_x0013_T0A_x001E__x0019_±&gt;Óº0A*_x0016_l÷_x0003_S0AFJííN0A=8_x0001_Y0Aì_x001C_²5í0A¶µ_x0011_&lt;1AÀÛe°_x0007_]0AR_x0005_þMí¼0AÖ½¹Þ_x0005_ï0A«å_x001D_Y0AÎ¿¿7èØ0A?¤Á&lt;x0Am½gü°_0AÝrúDÇÄ0A¢RÇÛ!0Aª«C«0A²W¹»­â0AâÎ&gt;·`Õ0A¹4Q*Õ0A_x0010_¸Ì³Wc0A_x000E__x0003_³ü«0AS1/Û³0AZ§T|Éµ0A_x001F_E_x001F__x0005_§_x0003_1AHÔX_x0018_0AÎJ;Í£0AåÜ_x0007_v{Ë0A_x0001__x0003_dè2_x0017_~0AâxÑ&gt;Ò0A¦õ]Âò0A4­ñp¾0A{æ`Çá0Arñ_x000B_Ì_x0019__x001F_1AÊf×F_x0008_0AP¶|Äz0A8ùâ0A_3.u_x0004_ì0A¬EU­²0A*û{àþ0AñbwÓ0Aç[¦Ô¸0AñÅÇDÝ0Aè4zúEÓ0A*_x0014_©í0Au_x0011_0ùù_x000C_1AåÿÌ_x0003_Áç0Aù­Å_x0002_#0A_x0012_Ü	ÏÞm0A\_x001E_FTì0AÀ¡_x0005_û»F0A{Wu\Ð0A©¤Øê¥?0AÏQNW¸0AX !SØ0A2_x000F_5¹ëð0AS$#_x0006_G0A_x0004__x0008_¬*Ý:0AË?Ñ|°"0A¸%_x0017_N_x0005__x0008_ú¼0Ad|ûù_x0012_¬0A_x0016__x0018_Ã`Ô_x001C_1A_x0005__x0011_¼úÀ0Arò|Õ21A])Å_x0003_1AäPÈ8á0AÌ-_x0015_ü0AÖ_x001C__x0015__x000D_0A´²r_x0008__x0007_å0Ad-b!õ«0AÉãDJ1AnO&gt;²81A+_x001B_aª_x000C_{0A¨_x000D_3íÊ¼0AQ@_x001A__x0003_1A_x001A_¡!K0AD[_x001B_W_x000D_u0AD³_ÙÇ0AóÈEf0A1wúw_x0004_0AÒ}}^Ç0Aq¢ kö&amp;0AòÕÜ1Å0AÓÚô0AÔª³yó0A_x0011_{ä_x0001_70AôYßào0A_x0002_BÅ5_x0017__x0007_1AÃµ­%=0A:(_x0006__x0013_/1A_x0005_ÝrVÇ¾0A_x0003__x0005__x001C_äg_B´0Ad_x0016__x0002_|w0A_5Õw¥0A_x001D_8áQ 	1AIü	Ç0A²§?züÂ0Ac_x0002__x0008_R_x0006_s0A¨ý¿_x0013_úÀ0Aþk&lt;Ilj0AªªM	¥0A&lt;5Pzt_x0005_1A_x0004_îåçe0A+&gt;0]«0A0ê_x0012_4_x0011_ñ0A(_x0007_áK1A£D¤eûb0AÝÐ_x0013_öI0A7]èÓ*_x001E_1A¨Z¯_x000B_11A¿ÊûðÎ0A¹m¸ðø0A*_x0014_\Þ	1AK_x001F_Î7n_x001F_1AÈÉõ_x0003_0A¦g_x001C_Yêõ0AöPU~0A_x0001_[ö?}0A&amp;ä_x0013__x0003_6G0AÔùw$_x0016_Z0AòÓj×Ð_x0005_1A&gt;OàÑ¥õ0A6_x001A_ö_x0001__x0004_ö0AS±{_x0014_.0AI\Ôújr0A_x0014__x0001_äËì°0AX	´-_x0013_1A_x0008_zå6_x000C_þ0A_x0019_¨id4¹0ANTwâ_x0008_1AoP*1AÀª­Â_x0014_Ü0Aà.àñ«Ý0A)3ê/_x0014_1A´_x0005_ê@0ApõÍG[&lt;1Aà_x0002_×¤0AaÅ"þ0AO_x001D_-(_x0005_1AwÌ¸|fê0Aü¾_x0010_ÂÑ0AÈõ_x0011_MVS1As_x0018_%_x0011_30Aþ_x0015_·§ª0A,hÔýÔ0AäaU/80AÞ|ÖP_x0003_0A1øÇ´0AõµjPä[0A_x0011_q_x001B_Ì_x000C_1AÄsÝ1;Í0AÔnSAc$1ARâèS_x000E_I1AÑßº_x001F_1A_x0001__x0002_{ë_x001E_¸é0A_x001F_pÇô0Ag³É_x0016_wM0A®ð¸y @0AL °Ì¤90A_x0018__x0019_^Lµ0AoNç0d0A1¯Ú_0AêÙ°®L0AnÏ6¦«³0A`J_x0007_x¨0A"õE6àt0Ax_x001D_%ýË¼0A,ý4ù*ü0A(a_x001A_¤H0Aé£._x0004_0AJAÅ 0A¥äí=c»0A_x0012_$H§hy0Ax_x0017_Ùr0AØã'f0Ap_x0006_H­0AâFÿ´±k0A_x000B_¤Õ¶U[0A,sNÖ0A'ýÈ`ú0A,¼_x000B_7¶0AO_x0002_¶uÕ0AUh{Of0A_x0018_Æ&amp;ÊÔ0AÆÊ_x0005_=1A`É«F_x0001__x0003_$k0AÊím7æR0A íWfý0Aò²ü¿ E1AÇ!ªNÝÊ0AØbÜL/0A§?0?_x0015_1A5N_x0014_1A(@¿ç_x000E_0A_x000C__x001A_+Ôdq0A_x0006_øâº{0A*÷S+Eã0AN+(ª¥ô0A_x001A_·¤»Ü0AB­ËÏE1A½c6_x0008_1AÄ0ïÐnË0A_x000E__x0002_°jØÝ0A3W_x0010_´51A_x0011_×¹:b0AÜ¦Ð°½_x000C_1AÚ:í+;ì0AèF&gt;ß[1A_x000B_áª;S|0AÄ5ô_x001D_ò0AjmYXt0A*_x001C_a§ëã0Ak­¼GÃ_0Aöï§1Sî0ARê_x000F_Ív«0AæèTZm0AXÍa&gt;ª0A_x0004__x0007_±èò;É0AbÆáU_x0013_0ADQ_x001A__x0006_Ùê0AûeÛnñ0AÎý_x0001_&lt;r_x0005_1Af_x0010_R[|_x0014_1A_x0006_ÿçy­ª0AÁOíYi_x001B_0A×_x001F_?ÓMt0A)_x001D_l_x0011__x001A_Ç0A_x0012_ÜÂ_x001D_$0A_x0016_dFgl&gt;1A²rÝ_x0012_¨0Aªøs_x0008_51Aù7H&amp;ñò0A$òæO_x001B_ß0A_x001D__x000E_®_x0014_5W0AuêÍÇy0Aº@Óí}&amp;0AU_x0002_S+8À0A^_x0011_Ö¾l_x0011_1AÅ¡X!1A_x0018_e|0A»ÍÏ_x001A_ó0A_x000E_û([5ê0AÕÑ]_x0003_kW0A ÎùC;0A_x0015__x0004_Ä_x001D_ûÒ0A,#_$0AÐÌ~öÙÃ0AÖ`ºÉ¬«0Ah_x0017_÷Â_x0004__x0005_$Ã0A`O·ÿÉ#0AÔ{û­0A[{o.È0A%-½0A-&amp;ÉÈSï0Aó_x0001_&gt;as0Aê{ÿ`Â¬0A_x0004_}³0ANºù!¹0AÉ_x0003__x001F_öÍ¡0AßÁÒ±Ü0A_x0002_õòæ×«0A5°dÖ÷0A¸,_x0007__x0005__x0019_1Ae_x0007_W­o_x0018_1A8&gt;¿M_x001C_Ã0AÅF²Ti0Ayª_x0005_·H1Aâ+DèÁ0Aâö?5\0A6ÍRrý¨0A«Ñ¢.$0A&amp;_x0012_§_x001E__x0011__x0017_1AÅ×jA0AÜ, ÷_x001C_1A¤ë7c_x0012_t0A&amp;Ê¯SÉ0AÐ¹°N·ú0AÀ¹®uýj0A`ÁºÝ@&gt;0A\_x0002_¹n0A_x0002__x0005_þLi;¬0A°	ÚÍð°0A(rð¿ë0A^Æ¾¦dÊ1AÌ8ÃQ²0AÐ)?_x001E_¯0Aô*×3(0A_x000C_Oy*q_x0017_1A¸£R]ùÔ0AøZÿAÿJ0A[R0ûM?0AF¦Ð%Æú0A°_x001A_Aë0A-DNw_x001E_¦0A_x0016_¦qh90Ah_x0010_Û_x0008_Éb0AOúáë0A1bÒ²´0Aþ±å»0AÛ«_x0003_Cç0Apö,¥Ó¶0A_x0014__x000D__x0015_©D¶0AØ¯×_x0017__x000B_1AÕ_x0004_lí°æ0Aã`Äq_x0005_1A·	µr¶æ0AÂ°Üû_x0001__x0012_1A¤à®¥ë¹0AÌy¤Ç§:0A­	g%&lt;«0A0[Â¶Ô\0AFõ_x000F__x0001__x0003__x0005_1AÀµ½s0Aæ(_q0AvZF_x001B_«Ü0Aàà}2q0Aíñå§0AØöï¦íS1A#Ò_x0012_l Ñ0Aâ±C_x001D_f0AàODn¢%1AzI0®1A _x001F_ÓÁè0A/Õ_x0003_L_x0019_G0AXË_x000B__x0002_Lð0A&amp;SûÞ'91Ax.H_x000C_¸_x0019_1Ac¨oÐD·0A­éh_x0005_&gt;ã0AØPQûg1A_x0005_ß¯_x001D_`¦0AÄ0à	0A\Ú_x0006_í«0AO&gt;W¥0Aê¢_x0006_¥ze0Aw±ïLÑc0Aø Ã_x000E__x0011_1A_x000B_ïø_x000B__x0002_0A3'³-ÖÍ0AAÅ®²S41Am_x0016_'&lt;¡¨0A_x0018_Ú¨ ù91A_x001D_&gt;ØNÀX0A_x0005__x0007_ð_x0004__x0017_á´51A-{¢40AÍ°Ý¢å_x000B_1A&amp;¥¢ÍÙ0AyÚP_x0002_µ0AÏº5_x0016_lj0A_x0014_7_x0001_¨(É0A¨Ð_x001E_"Å0A0½dã0A+_x0015_hfGÙ0AW¿}:s0A}ÊæÃm0AVyL:1AÀc&lt;áKù0AT¥¾[QÛ0A$÷-QÀ0Aµh]ÛY0A Ð¯`Â0Ae_x0008_8Ë¨0A_x0010_×ïÄB0A_x0018_~_x000C_ÊË0A_x0006_Ö_x001C_8Ú0A®¸ð_x0004__x0015_g0AÆíî}­0AD[Z¢0Aª_x001D__x0003_¥_x0004_1A&gt;S_x0012_©F1ATAö&amp;°0ATËÊ_x001B_B\1AL_x0013_»g_x0013_1A°JÌ&amp;ë0A6'_x0003__x0001__x0005_ú;1A_x001B_ 4f¢L0AXÀÀ°#11Aq#ð[xi0A\~|,Ø0A8_V_x000E_Í1A3v&lt;ï­%1AQk»&gt; ò0AØs¡?nð0Ax=¦_x0007_Ý&lt;1A¤ä6^_x0006_P0A/L_x001B__x0003_Mÿ0AêaÊë¦0A'Rÿºy0Apº×íL0AÎÏÆí0Ab%Ùç7/1A¢7ý_x0004_r±0A§³4©ª_x001D_1A_x0011__+¡A1Aþ_x000D_Æ_x0018_0AxTï*}0A|_x000C_é2U/1AÚ|&lt;«0A@×ú°J_x0015_1A_x0010_¨_x0015_b0A_x001A_7#ê©0A\¨õ½ýb0A(^_x000B_(º0AÝ/ïY@M1A³õ×Ô_x000C__x0004_1A¦ï¨_x0002_1A_x0002__x0006_sZ_x001D_\&gt;¸0AñJ7Õz0Aa´¢UÚÿ0A5F_x0011_rÂ=1AçÑÑÅh91A_x0004_aóTKÕ0Aä®¢&gt;¼t0Afçñ_x000C_sî0A¸Jê_x0011_^,0AÞ×_x001E__x0014__x0005_Ù0Aù=x\w71A_x001E_MEyhf0Az=_x0014_U_x0003_0A©fâ´­0A¾q`Îr0AQ[_x001A_ 0A,Øfx;x1AXBº_x001D_0AÂÍÃe_x0014_Ú0A_x0014_¤ýQ_x0003_1Aú_x0003_GoÔ01A¦}÷½_x0006_ª0Ai_x0012_ôêü0AD_x000E_ÉD_x001C_¶0AL*öö30A&lt;_x000C_$_x0001_:z0AtNw_x000C_O0Aï6ÚÏ£¢0Aé û¦_x0014_.1A¿·É·zÞ0A PÐÂy0A_x000E_2_x001C__x0007__x0001__x0002__x0011_K0Aðg_x0018_c_x0007_u1Að©ÜJÏ0A~gqlç_x0015_1A¬(dxÑ10AÅW@ZÖ0A´{Ç¸­_x0001_1A_x001D_G2çæ0AI´!bß0Ay\cP_x0017_1ABÐ°	1A_x001E_À_x000B_.û0ARiø_x0014_ON1A&lt;úéqÍ0A ôc6Æ0AªZkY:-0A JéÔÖÆ0A_x0008_^UWö0A&amp;y3_x0012_¸0AV_j?©0AØ9_x0011_1A_x000E_øìûn~0AQ;øqt_x0004_1AãZ_x0018_Æ0Aæv+_x0006_u_x0004_1A_x000C_«_x0015_ò0AßÙ¿@WT1AºrD×?1A_x0011__x0002__x000E_¿æ0AÎkNÒ_x001F__x0010_1A½2Ä-¢_x0015_1A^OÀÙ]®0A_x0001__x0003__x0002_)«ø@¤0A_x0017_y¾Û¯0A&amp;þ©_á0AÄBY^à½0A_x000F_dÁ_x0010_ù0Aþ:Ê&lt;~0AO®Ö_x001E_2;0AÆÌ0A}Râ11AØqÀ0Ax_x000B_ôï0AÇB~21Ab@|J0AÚ_x000C_Ä¼Úx0Af#l_x0018_­0AÇ¼½0Aå(ý_x001A_Ó®0A8æRhe1AKD @æa0Aa?­»ê-1Ab_x0010_²©_x0005_0A~l*_x0012_z1ASGñ±"q0A_x000D_P&lt;þ¶c1A¨ÜØ~þZ0A¶D¦ò½0AÒ_x000D_¹EG0AqÈºPCJ0Ah³÷g_x0015_0A%1Ùì[1A_x001A_Q_x0001__x000C_§0A"ÞÑ*_x0006__x0008_&amp;¯0AüT_x0017_u0A¶ÿ¼æí0AÜ_x001C_È0A&gt;Â§»_x000C__x0001_1A_x0002_\;»(1A_x0014_.Ò¤_x0012_+1Aã_x0001__x001C_s0AaCù6,1A_x000E_{\_x0018_eÊ0A¾&amp;4×0A&amp;Ù=õS70AÍ'8åÉ0Aª.j}.0A_x0005_Ø_x000B_*X_x0017_1AÎ9V_x0014_+1A_x0008_V¬2&amp;g0AÐ3Èýs0AÄñèØh0A6µbÄ:1AHè_x001F_áG21Aäû_x0007_Z&gt;!0AÔìwÈFï0Axð~_x0010_1AI_x0004__x0011_x0AmÄN_x0004__x0003_1AZHmõH1AP_x001C_±_x0014_ß§0Aûi2wL_x001C_1A*}¡&gt;1A#_x0013_µUU_x0001_1A_x0001_Ê_x0005_o0A_x0001__x0002_ÄLÈ¤0A`±´CÐ0Aà_x0002_Þé_x001B_Ó0Al]ô»H_x0012_1AD~I[0AêÂÙ#0A_x0002_)Äòz0AÙ:;f³0A*&amp;_x001B__x0011_5Ñ0A¦âÞ_x0011_0A)1÷êQ£0A!¿7m\¡0ANù¿n{0AãÞ2ZÙ0A(àJ_x0014_nÑ0Ao _x0001__x0012_´_x0012_1AÔ¼¼µ0Aí©íñn1A_x001C__x001A_Ù]/1AX7À_x0014_á|0AraMÛÛè0A_x001A_'n_x0012__x0008_1A¬¬Ú0A!uA»Êu0AU_x001F_ð_x0012_¦0AjOv"ß0AÓ_x0016_ÈÚa1A¾Qß¹_x0008_1Aú¸i_x0017_Qm0A_¿PÑ4Í0A_x0008__x001D_ÚµÓ0Al7}ñ_x0002__x0003_#1AË%ú0AîQEÓRg0AÜBÌk01A_ßÜ®5å0A´_x001E_ÿ_x0018__x0001_¦0A~$d_x0014_ê0A3¸_x0011_Ð-0A¶Ã_x000B_8R0A¨Z!Ê_x000C_±0AÖD_x0010_­0ü0ALêtëVi0A7å_x0012_O¤¬0AÔºÒ¥f0A¾ÕÔ©_x0014_1AWè:_x0010_é0Aó§¾¹V`0A"_x0008_q³0AÍlÙkü0A$Z_x000B_l'1A_x001E_efà£0A_x0008_ã.~_x001D_1A"g¶ø,0Aú&lt;'.ºä0A4Ót;²¼0AÈùi¡Íâ0A_x0016_ÑÈøw0ADHÔög1Aj¹ªKy0A¾ûæ¬_x0014_Ä0A6Ø_x0004_&gt;[Õ0A-¦·Ã5y0A_x0001__x0002__x0007_·¯&amp;è²0A_x0017_Â¿0Aêbó\ü_x0019_1Aa_x0013_é}u0AáCå0AªÈÍ_x0015__x0019_{0Aú_x000E_ø?È0A×·O0A ðW_x0008_n_x001C_1A¨ª?UF51A¾_x0002_ãÌ¨Ñ0A.M¯_x0013_µÄ0A&gt;×#&lt;Á0AxjXû?S0A::L2W0A|½1YO}0AuÉû´0AØä¿Û_x0012_51Aðø¦ã*_0A¶#ôæ0A_x0016_Xn_x0001_¢0Ah_x000F__x001D__x0013_Ã0Aæ	5oÜ0A_x000E_²hK0AJÕy÷S0A iË|Û0A_x0008_~_x0019__x0018_À_x0013_1Av­}epm1AWë·ëÇ1A`æR¬É 0AÞÃÓD½0AÌj{_x0001__x0004_É0A5_x0010_p÷ð0AÉu? ªd0AGdç_x0012_¤0A»_x001E__x0002_\0ARR­w71Af_x000B_:0(1Aî+§F_x000D_:1A_x0003_dÒÚ0A;êçìô0A_x001B_¾¯ 0AÎï©¹¦0AÆ_x001C__x0013_	±W0Aé_x0015_å£g0AKüêÞ0AY}0A&amp;[ð	 1Aë_x001B_x&lt;m0AÈç_x000C_àa"1AöÀ+nâJ1Aíy? æ0Aâ_x000F_ÜÃm0A_x001B_{8D0Açj_x0003_û0AÄ(@ù0AØ{ðo¢0A@³Æ_x0012_Sh0Aº!k{Ð0A¦i¨Ü7a0A")_x0014_·î0A+_x000F_À|ò0A$?_x0006_q0A_x0002__x0003_â­RCX¢0AcÌÍÆÓn0Am_x0014_*{^0AléÑýÍ0A|_x0015_E_x0002_£A0AÜÄLâ0Az~¼ô_x0017_1AX5_x0001_Ì0AÓå·óC0A;¯¶KDg0A¤\îne0A_x0014_¯_x0013_¨â0A}9öf«0Aýå.0A²ð_x0006_Áò0A_x000D_÷=¡0AïÔ²_x0010_µ0AÐrKÙ_x0003__x001E_1A~_x000C_0A±,oÁ0Aöù{d0AH_x000B_G­¦_x0006_1AP&gt;!«y)1A_x0015_~þ«N1A_x000E_ _x0001__x0013__x0004_É0A¨eo&lt;_x001C_W0Aîð_x0006_ØÃ0AVyâOÝ/1A¦_x0002_Dñ¼U0Aø8¹_80A,_x0002_jÓ0AíW,ª_x0004__x0007__x000F_ç0Apªi·v²0AsÅq[N0AÓ¥6QÛ0A_x0018_KZG½:1A_x0006_¹]_x0019_nÄ0A_x0001_]_x000B_°¥0Aàg _x0005__0A5_x0013_c'Çã0A _x000C_´ü0A¯ßÓ¸«T0Av_x0016_r©t01ApòëÇ_x0003_P0AÍLz¬Â^1A6îÌ®WÍ0ALO_x0007_"_x000B_¬0AqNÿß·k1AMÕx$£0A"Å_x001E_e_x0018_1AZp+FaÕ0A(_x0012_X¨Î0A_x0019_T_x0003__x001B_0A[ÚH)_x0016_×0AT¡)Çc0A·o@âp0AÒ0P_x0015_°0A÷â_x0014__H¢0AÌ_x0002_Ã=tû0AFðÚ¨aW0Ap#HÀà0A_x0012__x0012_Mt1AXãt»Þ0A_x0003__x0005_¢½ägR71ANQ&amp;U_x0008_1AÈ$Pó_x0012_1A#fHAî0A@_x0004_0·r¤0AÒæì_x0001_9§0AdñÝp0A ÷þL0A.T$¶ê0A4jNkÀ0AoÝ_x0012_^0AÜk3Nõ0ACÄ'd_x0019_$1A²{VGÅ³0ARéqÄh0A6'0AÖf\_x0013__x001B__x0002_1A¶,Õ¸ç0AT¡_x0007_õí_x0001_1A_x000E_¼Ä_x001D_K0A9db¹0A®_x0011_ºÆå0Aé&amp;=éÔ0A+EØ#¥(0Abre)Í0Azì(Ü_x000B_Ê0A_x001E_¨'ìN0Au_x0003_}_x001B_§½0AL_x0007__x000F__x0005_0A&amp;º£7Àh1A=$Æ07|0A_x0016_vnð_x0001__x0002_¦³0Aö^âý 1A+OÆ`0A2p&lt;ub.1AÆSp»½0AíÚ_s»0A½ø_x0016_|h0A_x0006_kï¤°0A`[_x0010_¼Ðç0A| ¹&lt;_x0013_­0AE5H;_x000D_1A)UJÖÚý0AJÙçöÿØ0AÓHI´f_x0015_1A1iD¾M±0Aßé_x001A_ê°Õ0A,8#_x0015_é0A_x0008_Î5H·0A¼_x0002_,ÄmË0AÄCi»_x001A_&lt;0A_x0017_9ÿe_x0015_~0A_x0010_ØK@Ö¤0AÕUÅÊ^Ç0A®T4)Á0AN¹qµ0AC®J~_x001E_1Aâ;bv|Ð0AÿdJ0A_x0016_îÜ ÷0A0³éUk0A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0_x0001__x0001_0_x0001__x0001_0_x0001__x0001_0_x0001__x0001_0_x0001__x0001_0_x0001__x0001_0_x0001__x0001_0_x0001__x0001_0_x0001__x0001_0_x0001__x0001_0_x0001__x0001_0_x0001__x0001_0_x0001__x0001_0_x0001__x0001_0_x0001__x0001_0_x0001__x0001_0_x0001__x0001_0_x0001__x0001_0_x0001__x0001_0_x0001__x0001__x0001__x0002_0_x0001__x0001_0_x0001__x0001_0_x0001__x0001_0_x0001__x0001_0_x0001__x0001_0_x0001__x0001_0_x0001__x0001_0_x0001__x0001_0_x0001__x0001_0_x0001__x0001_0_x0001__x0001_ 0_x0001__x0001_¡0_x0001__x0001_¢0_x0001__x0001_£0_x0001__x0001_¤0_x0001__x0001_¥0_x0001__x0001_¦0_x0001__x0001_§0_x0001__x0001_¨0_x0001__x0001_©0_x0001__x0001_ª0_x0001__x0001_«0_x0001__x0001_¬0_x0001__x0001_­0_x0001__x0001_®0_x0001__x0001_¯0_x0001__x0001_°0_x0001__x0001_±0_x0001__x0001_²0_x0001__x0001_³0_x0001__x0001_´0_x0001__x0001_µ0_x0001__x0001_¶0_x0001__x0001_·0_x0001__x0001_¸0_x0001__x0001_¹0_x0001__x0001_º0_x0001__x0001_»0_x0001__x0001_¼0_x0001__x0001_½0_x0001__x0001_¾0_x0001__x0001_¿0_x0001__x0001_À0_x0001__x0001_Á0_x0001__x0001_Â0_x0001__x0001_Ã0_x0001__x0001_Ä0_x0001__x0001_Å0_x0001__x0001_Æ0_x0001__x0001_Ç0_x0001__x0001_È0_x0001__x0001_É0_x0001__x0001_Ê0_x0001__x0001_Ë0_x0001__x0001_Ì0_x0001__x0001_Í0_x0001__x0001_Î0_x0001__x0001_Ï0_x0001__x0001_Ð0_x0001__x0001_Ñ0_x0001__x0001_Ò0_x0001__x0001_Ó0_x0001__x0001__x0001__x0002_Ô0_x0001__x0001_Ö0_x0001__x0001_ýÿÿÿ×0_x0001__x0001_Ø0_x0001__x0001_Ù0_x0001__x0001_Ú0_x0001__x0001_Û0_x0001__x0001_Ü0_x0001__x0001_Ý0_x0001__x0001_Þ0_x0001__x0001_ß0_x0001__x0001_à0_x0001__x0001_á0_x0001__x0001_â0_x0001__x0001_ã0_x0001__x0001_ä0_x0001__x0001_å0_x0001__x0001_æ0_x0001__x0001_ç0_x0001__x0001_è0_x0001__x0001_é0_x0001__x0001_ê0_x0001__x0001_ë0_x0001__x0001_ì0_x0001__x0001_í0_x0001__x0001_î0_x0001__x0001_ï0_x0001__x0001_ð0_x0001__x0001_ñ0_x0001__x0001_ò0_x0001__x0001_ó0_x0001__x0001_ô0_x0001__x0001_õ0_x0001__x0001_ö0_x0001__x0001_÷0_x0001__x0001_ø0_x0001__x0001_ù0_x0001__x0001_ú0_x0001__x0001_û0_x0001__x0001_ü0_x0001__x0001_ý0_x0001__x0001_þ0_x0001__x0001_ÿ0_x0001__x0001__x0001_1_x0001__x0001_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</t>
  </si>
  <si>
    <t>852bfe329b67aa232ed0e3c56a8fc1b8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_x0001__x0002_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ÿßÙÀdk±_x0001__x0002_ÿßÙÀdk±ÿßÙÀdk±ÿßÙÀdk±ÿßÙÀdk±ÿßÙÀdk±ÿßÙÀdk±ÿßÙÀdk±ÿßÙÀdk±ÿßÙÀdk±ÿßÙÀdk±ÿßÙÀdk±ÿßÙÀdk±ÿßÙÀdk±ÿßÙÀdk±ÿßÙÀdk±ÿßÙÀdk±ÿßÙÀdk±ÿßÙÀ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</t>
  </si>
  <si>
    <t>528675cddea44206965207821185481f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0007__x0008__x0007__x0007__x0007__x0007__x0007__x0007__x0007__x0007__x0007__x0007__x0007__x0007__x0007__x0007__x0007__x0007__x0007__x0007__x0007__x0007__x0007__x0007__x0007__x0007__x0007__x0007__x0007__x0007__x0007__x0007__x0007__x0007__x0007__x0007__x0007__x0007_Z÷i_x0002_ê_x0007_ÁTá8KàZ_x0002_Áb¬¶ª_x0016_Õ_x0007_Á8Ó\^n_x001E__x0007_ÁÄa(¿Í_x000E__x0001_Á@¬Aø³_x0001_Á×ÀS³1_x0001_ÁÐ³§jcè_x0007_ÁÜ1dåo_x0001_Á_x0012_¢_x001C__x0001_Áúc_x001D_ûi÷_x0001_ÁüXýHï_x0002_Ázpê&gt;_x0001_Á_x000C_Ûi_x0011_Z_x0003_Á(«læ9_x0002_Á_x0007_$!7_x0007_Á¶|Úa_x001C__x0001_Ár°´£_x0002_z_x0002_Áàôú)v8_x0006_ÁTw	ÉW_x0004_Á¨þoàìa_x0004_ÁDW_x0012_°_x0005_ÁÌGyàÿÀ_x0007_Û¥­Y¯_x0003_Á@=U~¢u_x0001_Á_x0007__x0017_ZAïÐ_x0007_Á*m$!#W_x0002_Á_x0008_	¤b®¢_x0011_5_x0002_Á¼ðlX_x0002_ÁLL cóÿ_x0001_Áð_x0001_º9í2_x0008_Á_x0014_p4V?_x0008_Á@1ÄóÑëÿÀüÍ§mM_x000C__x0002_Á u»Ù_x0013_Ã_x0003_Áhû¬¿/_x0002_Á_x001C_¥¼R_x0003_Á7÷°S,_x0002_ÁÄâAS_x0008_Á²À³Vâa_x0001_Á¤d¥3¹_x0001_Áê¼nó_x0001_ÁøA_x000E_G_x000C_d_x0001_ÁÜ4ßRÕ_x0002_ÁH_x0019_ö%XÿÿÀ©¥ÿeÏ_x0002_ÁX0_x0014_þ_x0008_ÁX(©ä(8_x0001_ÁÜ¿JÉ¬-_x0008_ÁJå_x0006_Õ*_x0003_Á`î)#¦_x0004__x0001_Á_x000E_ Jò _x0002_Áx¯Æ?Î\_x0008_ÁBöl{ã_x0001_Á_x001C_ï_x0013_cUI_x0008_Á_x0001_1_x0008__x0008__x0002_1_x0008__x0008__x0003_1_x0008__x0008__x0004_1_x0008__x0008__x0005_1_x0008__x0008__x0006_1_x0008__x0008__x0007_1_x0008__x0008__x0001__x0002__x0008_1_x0001__x0001_	1_x0001__x0001__x0002_1_x0001__x0001__x000B_1_x0001__x0001__x000C_1_x0001__x0001__x000D_1_x0001__x0001__x000E_1_x0001__x0001__x000F_1_x0001__x0001__x0010_1_x0001__x0001__x0011_1_x0001__x0001__x0012_1_x0001__x0001__x0013_1_x0001__x0001__x0014_1_x0001__x0001__x0015_1_x0001__x0001__x0016_1_x0001__x0001__x0017_1_x0001__x0001__x0018_1_x0001__x0001__x0019_1_x0001__x0001__x001A_1_x0001__x0001__x001B_1_x0001__x0001__x001C_1_x0001__x0001__x001D_1_x0001__x0001__x001E_1_x0001__x0001__x001F_1_x0001__x0001_ 1_x0001__x0001_!1_x0001__x0001_"1_x0001__x0001_#1_x0001__x0001_$1_x0001__x0001_%1_x0001__x0001_&amp;1_x0001__x0001_'1_x0001__x0001_(1_x0001__x0001_)1_x0001__x0001_*1_x0001__x0001_+1_x0001__x0001_,1_x0001__x0001_-1_x0001__x0001_.1_x0001__x0001_/1_x0001__x0001_01_x0001__x0001_11_x0001__x0001_21_x0001__x0001_31_x0001__x0001_41_x0001__x0001_51_x0001__x0001_61_x0001__x0001_71_x0001__x0001_81_x0001__x0001_91_x0001__x0001_:1_x0001__x0001_;1_x0001__x0001_&lt;1_x0001__x0001_=1_x0001__x0001_&gt;1_x0001__x0001_?1_x0001__x0001_@1_x0001__x0001_A1_x0001__x0001_B1_x0001__x0001_C1_x0001__x0001_D1_x0001__x0001_E1_x0001__x0001_F1_x0001__x0001__x0001__x0002_G1_x0001__x0001_H1_x0001__x0001_I1_x0001__x0001_J1_x0001__x0001_K1_x0001__x0001_L1_x0001__x0001_M1_x0001__x0001_N1_x0001__x0001_O1_x0001__x0001_P1_x0001__x0001_Q1_x0001__x0001_R1_x0001__x0001_S1_x0001__x0001_T1_x0001__x0001_U1_x0001__x0001_V1_x0001__x0001_W1_x0001__x0001_X1_x0001__x0001_Y1_x0001__x0001_Z1_x0001__x0001_[1_x0001__x0001_\1_x0001__x0001_]1_x0001__x0001_^1_x0001__x0001__1_x0001__x0001_`1_x0001__x0001_a1_x0001__x0001_b1_x0001__x0001_c1_x0001__x0001_d1_x0001__x0001_e1_x0001__x0001_f1_x0001__x0001_g1_x0001__x0001_h1_x0001__x0001_i1_x0001__x0001_j1_x0001__x0001_k1_x0001__x0001_m1_x0001__x0001_ýÿÿÿn1_x0001__x0001_o1_x0001__x0001_p1_x0001__x0001_q1_x0001__x0001_r1_x0001__x0001_s1_x0001__x0001_t1_x0001__x0001_u1_x0001__x0001_v1_x0001__x0001_w1_x0001__x0001_x1_x0001__x0001_y1_x0001__x0001_z1_x0001__x0001_{1_x0001__x0001_|1_x0001__x0001_}1_x0001__x0001_~1_x0001__x0001_1_x0001__x0001_1_x0001__x0001__x0014_D|ÛÝÿÀºç«ÚÇ_x0002__x0001_Á °._x0004__x0006_íP_x0003_Á¢.£Ãâ_x0001_Á_x0018_µZå_x000C_=_x0004_ÁÉø(n_x0001_Á_x0012_Hi!X_x0012__x0005_ÁÔÂÎaG_x0002_Á¼~ßÜ _x0004_Á^¡T)ù_x001E__x0004_ÁØ#øÅ_x0001_Átí,òÂ_x0001_Á_x0010__x001F_@N_x001C__x0004_Áà7ïZ_x000D__x001C__x0002_Á_x000C__x0006_×ws_x0001_ÁþQÎÍ_x0004_Áäyf_x0011_©Ú_x0001_ÁÄÕÒà×._x0002_ÁpfzT_x001A__x0002_ÁpÀÕ.)_x0004_Á8¸cå¨µ_x0002_Ád_x0004_Þc¼ÿÀ°ÙM×_x001D__x0002_Áh9®_x0002___x0003_ÁR][_x0001_5/_x0004_ÁPS2ne+_x0001_Á{rNã¢_x0004_Áì_x001F_ßshl_x0001_ÁN#*bµ_x0004_ÁüSú¥ó9_x0004_Áâìs_x000C_s_x0001_Á¼ó¿¢µ_x0001_ÁPºÁáe_x0004_Á[¶i_x0017__x0004__x0004_Á_x0007__x0008_L_x000E_ò_x000D_·/_x0007_ÁÔ_x001C_GÉñd_x0003_Á\8·Â_x0001_Áp&gt;_x0015_Î¸Æ_x0001_ÁP_x0013_Í_x0014_Í_x0002__x0007_Á¼zc¹_x0007_Á&lt;é!×÷¼_x0001_ÁÄ_x0010_´±_x0001_Á¢Q|_x0010__x0001_ÁÌ­[§°_x0001_ÁÀloÎq_x0005_Á$òCõ®_x0001_Á0n}o_x0011_Ì_x0003_ÁÈ	gîæS_x0002_Á¸¿I&amp;C_x0003_Át_x0004_JE[_x0007_Á_x0010_Õ&gt;ÿáU_x0002_ÁÖ¼Xn!_x0001_ÁØH_x0006__x001C_c¦_x0007_ÁôKªüe»_x0003_Á_x001C_¾´_x000E__x0007_ÁPÿo'þ0_x0001_Á$´ªPj_x0001_ÁÀ_x0011__x001F_¼-ý_x0001_Áh!&lt;_x0004_(E_x0007_Á =\À¤_x0018__x0002_Á¾2ÒÁ_x001D__x0007_Áò±¾¶m_x0007_ÁX_x0001_n_x0005_F_x0001_ÁÐ_x0008_ 8ÈïÿÀ¤²¬a_x000E__x0002_Áú ;_x000B__x000C_ì_x000B_Á(Rù)º`_x0001_ÁHâ;Ù~_x001F__x0003_Á|_x000C__x001C_é_x0001_Á|R&lt;7Ý _x0001_Ál	#9)ÿ_x000B_Á|_x0006_¢î_x0001_Á_x0004_h¨½©_x000B_Á+ÌÀÏÆ_x000B_ÁF»¥J_x000B_Á,ÀOÒd_x0002_Á°©É_x0016_³_x0001_Áè½Å¾Ú;_x0003_Á@yhVïõ_x0001_ÁÀ¿_x0016_Ù_x000D_z_x0004_Á_x000E_É^¤|¤_x0004_ÁdP%Æ²X_x0002_ÁÊSv_x0019__x000B_ÁÞø_x0017__x0008_¤¤_x0002_Áæ_x001F_w_x001D_­_x000B_Áøïd C4_x000B_Ádl_x001D__x000D__x0010__x0002_Á ±_x001A_àL¦_x0002_Á@ü×[fÂ_x0001_ÁK¡ë]4_x000B_ÁXª'Á$q_x0001_Ád÷\ì/À_x0005_Á@e¯/_x0018__x0001_Áh,_x0004__x001B_G_x0002_ÁôL²7éQ_x000B_ÁºÇ³_x0001_ð_x000B_ÁN	_x0007_8D²_x000B_Á_x0004__x0005_è3ïf*_x0001_Át_x001B__x0007_¹·_x0017__x0002_Áhò­pÖÿÀ¨M\é²_x0002_ÁDQ7&gt;;_x0005__x0002_Á_x0008_q®äB_x0017__x0001_Á_x0008_f²_x0011_CäÿÀ¤¦P._x0004_Á`f¼µ_x0001_Á0îÐpc_x0002_Á uYÇé_x0002_Á$_x0011__x001E_äÆ_x0004_Á_x000E_¦S¿³/_x0003_ÁÌdMf'_x0004_ÁnúÞÿ_x0018__x0003_Áè¡;Ï_x0003_Ádª_x001B_­å@_x0002_Áºýï3¢_x0004_Á_x0004__x001F_¼ÿÀÐp_x0005_ú}j_x0001_ÁC_x001C_~ä_x0002_Áä¯'ú'_x0001_ÁR_x0019__x0007_=k_x0001_ÁöÆ(¤?_x0001_Á_x001C_0ßaÎ_x0004_Á_x001C_N_x0015_ý³ä_x0004_ÁhõXûAü_x0004_Áø"wº©à_x0001_ÁÜ&lt;Á_x0003_}/_x0003_ÁÌÝýwû"_x0004_Áì¿F³Ñð_x0001_ÁdÜÞ~_x0006__x0008_Ç	_x0003_Á4±9Î__x0012__x0002_ÁHÔTkÈZ_x0006_Á®ÞJ8»_x0006_Á^«¼_x000B_èV_x0001_ÁÊ_x0002_(ëji_x0001_Á@_x001B_4.[_x0004_Áø+aÏg_x0001_Á¢&gt;K¦_x0007__x0001_ÁP©yo±_x0006_Á_x0006_¸7Ð¬_x0002_Áxö+	_x0004_Á_x0008_)@`ìÍ_x0006_ÁàÑ_x0006_«H_x0002_Á_x000C_.o)&amp;_x0003_Á4u_M_x001E_É_x0002_Á@"§Â_x0002_ÁèDó o_x0001_Áì'%ïK_x0006_Á4_x0011__x0016_ÿ÷v_x0005_Á üì¤C_x0006_ÁØ_x000E__x0017_Ô_x0002_ÁTþèiæX_x0002_ÁdJÓtý_x0006_ÁFC9_x0017_g_x0003_Á_x0018_A¤Îi_x0002_ÁÌ©£Äê&amp;_x0001_ÁàjS£3_x0006_Á_x0010_Òpáì_x0013__x0006_Á_x0016_'`t_x0001_Á0ZIMt´_x0001_Áo&gt;RÐ_x0002_Á_x0005__x0006_¼¿8Éë_x0005_ÁR_x0015_ûï;W_x0002_ÁÀ0,_x0002__x0004_Ê_x0005_Át_x000D_!{×J_x0005_Á_x001A_1÷¡-_x0001_ÁXkNÈ"Î_x0003_ÁñÐ´¢_x0001_ÁL$4úêà_x0001_Á(Ì_x001C_µ~_x0003_ÁN_x001C_´ _x0013_W_x0005_Á|{5_x001D_$_x0001_Á_x0004_±à\õÒ_x0005_Átí8ny_x0005_Á*Ñ§_x0005_Áx¨X1Ö_x0004_Á_x0002_D_x000C_q_x0004_ÁlîVl_x0003_ÁbìóuV_x0001_Á_x0006_Ë½i_x0018_e_x0002_ÁZÑ»öÝ_x0005_ÁÈ¢}¡@_x0004_Á°&gt;Z_x0006_À_x0002_ÁºóiKj_x000E__x0005_ÁnÊ Sm_x0003_Á_x0005_nØn_x0003_ÁðbîÝ_x0001_4_x0003_Á\:,ùv_x0002_Á.Ã*d_x000D_q_x0002_Áðk_x001D_Ìv_x0005_ÁÄ_x0007_]Ó_x001E__x000B__x0001_Á¤½ôwº_x0002__x0003_Á0Üc_x0005__x000C_êëÿÀx`ö-,_x0003_Á_ÇªìØ_x0001_Á%@:ã·_x0003_Á¤¬Û7ør_x0005_Á_x001C_øÈÙ¢_x0004_Á\xºÁR_x0001_ÁbÍ_x0017_qou_x0001_ÁÐór¾4_x0002_Á0ú_x0002_k_x0008__x0005_Á?:&amp;_x0002_Á¸å_x001B__x000E_]_x0002_ÁâW-É¤_x0005_Á_x0002_£XK+_x0005_Á©s¸=%_x0001_Á~rt'îX_x0001_Á(Ð4_x000C_Èl_x0003_Áí¬·%_x0002_Áb¼í_x0003_Át#¶O_x0005_Áf ¥Bl_x0001_Á _x001E_&lt;Ú"_x0003_Áæ î_x0004__x0006_Á_x0008_Q	_x0012_$_x0002_Á_x0018_îV5é;_x0002_Á_x0006_³_x001A_¿_x000C__x0002_Ád¥¥ÄDw_x0002_Á¬Ýb_x0017_ñ_x0002_Á_x0016_{Þº_x0001_Á_x001C_k2§w_x0001_ÁH_x0014_nPÌ_x0005_ÁäÿHå_x000B_L_x0007_Á_x0004__x000B_Ìd&gt;}Ã{_x0004_Á_x000C_fÕÿ_x001B__x0001_ÁÎýQ_x0011_=Á_x0005_Á\Å¯_x0017__x0006_Ál6:{9M_x0004_Áì­	z_x000F__x0001_ÁR&gt;»p_x0002_ÁÊ_x0014_©%_x0006__x0002_ÁÔNºÙ1_x0002_Áx%Á_x0002__x0001_D_x0005_Á¸t+¹gú_x0004_Á\ÔÄì\T_x0004_ÁÐ¤,G±r_x0001_Á`FF_x0007_r_x0002_Á$_x001E__x0015_TÕ,_x0004_ÁØ_x000D_iãS³_x0001_Ád^¿_x001C_Õ]_x0001_ÁD´¯AõÿÀÒþB¾!_x0007__x0003_ÁÐ(4_x0008_V_x0004_ÁÐGô{ï_x000C__x0004_Áýw²(¢_x0002_Á_x0012__x0002_Jð­_x0004_ÁäK_x0013__x000E_R_x0003_Áà·(þc_x0003_ÁÄ/¨K7_x0004_Áì´_x000E_HX&amp;_x0004_Áøòë×¾,_x0001_ÁÞñAÃ8Õ_x0001_ÁXh_x0015_|Gê_x0003_ÁÀ_x001A_M.ø_x0001_Á´¢¸_x0005__x0007__x000E_ú_x0001_ÁHa?*ïK_x0005_Á^_x0013_I®}_x000C__x0001_ÁHÈY_x0001_Á*¾s_x0005_ÁìXÇïà¾_x0001_ÁIæà¹2_x0001_Á_x0014_IÝÍ_x0012__x0003_Á_x0018_{#L·i_x0001_ÁðÐöâ_x0005_ÁDíèJ_x0011__x0005_ÁÀäqâëp_x0003_Át]&lt;Ç\_x0005_Á¬_x000C_gJ_x0015__x0002_ÁÉß\Å_x0005_ÁÜTö¹U_x0002_Á_x001A_âÂFSô_x0003_ÁÌBü_x0004_÷ÿÀ¼eiF_x0002_Á_x0004_8vþÇ§_x0005_Ág_x0011_á[c_x0005_Á´TCÃËÁ_x0005_Á@ò_x001B_ÅMÚ_x0005_ÁF_x0019_²[_x0014_=_x0001_Á_x0016_Òÿa_x000D_G_x0001_Á_x0004__x0007_ _x001B_Mr_x0003_Á_x0014_,µ__x0001_Áü²Wd_x0006__x0003_Á:Ón¦_x0005_Á¤cfÙíq_x0005_Á(ý0î+_x0002_Á´ºÖ}d{_x0003_Á_x0005_	àJsx¶8_x0002_ÁÌ"L_x0018__x0001_Á,@_x0017_ÿ,f_x0004_Á_x0004_z	gg_x0014__x0003_ÁNÂ_x0002_Àzû_x0002_Á,á½_x000B_¬_x000C__x0001_Á@_x001B_!;p}_x0002_Á_x001E__x0003_9_x001C_,_x0005_ÁZÄ÷(àÿÀx4vu_x001F__x0001_Áä_x000D_|V_x0001__x0001_Á_x001C_¢_x000B_ö_x0005_Á	ñ_x0016_!_x0007__x0003_ÁÀÑoêz_x0005__x0001_Át_x001E_üAç_x0002_Áü2S¬_x0011_È_x0002_Á_x001C_Ñ9_x001F_¡$_x0001_Áö¤+¦_x0019__x0005_Ás^lÅ»_x0004_Á¾ýÎÿÀ0ÝvÝwx_x0002_Á0^ÞÔÿÀêKÝ-ú¾_x0001_Á_x0004_¸­_x0015_#0_x0005_Áà,g4ëV_x0005_Á&lt;	_x0002_j^ò_x0003_Áä._x0018_Þ_x0008_ø_x0005_Á0¼±_x0002_Á_x0010_E¦_x0001_Á¦à{G_x0003_Á`Q_x0010_Ý_x0006__x0005_Á`5Õ_x0007__x0008_¬Q_x0001_ÁÜ2%'_x0014_ï_x0007_ÁLï7ÙÂY_x0007_Á4F¿+A(_x0007_Á_x0014_;«4¤_x0005_Áðâìcd7_x0005_Á_x001A_.É|f_x0007_Á 3!eû3_x0007_Á°+_x0003_7â_x0002_Á¢APH_x001F_6_x0007_Á_x0018_IÕ¥ÛÐ_x0001_Áz¦¨Á¶ù_x0001_ÁôcÛèæ_x001E__x0002_Á8oÐ¤IP_x0007_ÁÑ2Oðn_x0002_ÁÔVúÈ_x001B_º_x0007_Á¤¨~%D_x0003_Áp_x0006_Uf%7_x0007_Áü/ß_x0001_ÁÐººö_x0007_Á6þ¯æ¬_x000C__x0001_Á¬Íw¡Oé_x0002_Á_x001D_ÞIîÅ_x0007_ÁÞ¨¸O_x0007_Á_x0014_Åÿ´ÍÿÀÉ4që[_x0001_ÁÌfÉ;@_x0001_Á_x0010_VÓß¹_x001B__x0004_Á¸_x0019_åF_x0007_Áy,¨_x001C__x0003_Á½?¡N_x0007_ÁìH%C_x0012__x0007_Á_x0005__x0007_hõ@M-_x0004_Á_x001C_ÀÒþ_x001A_¥_x0004_Áh(ÓÙðÿÀð_x000C_&amp;yªÜ_x0002_Á¼uµo	ã_x0001_ÁÜ{·_x0001_ñ_x0003_ÁD}ËC_x0008_Ç_x0001_ÁpÛs¤Ç_x0019__x0001_Á8,úC$_x0002_ÁÜ$ bÐ£_x0002_Á_x0006_xZ_x001B_X»_x0002_Á²Ð:IÏJ_x0001_Áü_x0017_xÖ¹_x0005_Á_x0005_¢$Zû_x0005_ÁÀlúD_x001E_-_x0005_Á¸µÆÿ_x0004_ÑÿÀ¼+û¸N_x001E__x0003_Áä{BãÅ^_x0005_Áäp&gt;_x0001_w_x0001_Áü_x000D_©³öq_x0001_ÁHX"	_x0004_ÁÕ±7_x0004_Á_x0005_*7t_x0005_Á´ÔºÂ_x0013_¥_x0005_Á ¬üC._x0005_Álh@áE*_x0003_Á~Ém@m_x000E__x0002_Á_x000C_jØ³È_x000F__x0005_Á\3(ê$æ_x0003_Áü_x001B_3_x0004__x0006__x0005_Á(_x000F_Õþ·_x0008__x0003_Á At_x0005__x0008__x0001_ç_x0001_Á¬ÌÅÉ`·_x0005_Á¾{ÈXg©_x0003_Á U_x000C_*î_x0002_Á&gt;ôå¤J_x0003_ÁBö_x0007_Ó_x0005_Á¤ØK_x0002_cÎÿÀdbJY6ó_x0005_ÁðÞëråÿÀäûO_x0012_0_x0002_ÁØ_x001C_ï_x001E_þ_x000D__x0005_ÁÐ_x0005_öI0å_x0004_ÁN+C%_x0001_Á¸aj_x0017__x0001_Á_x0018_W_x0008__x0003_&gt;_x0002_ÁTm(Ð_x0005_Á_x0010__x0006_ÁËÁ§_x0001_ÁÌ[«?E_x0004_Á~x&gt;_x001C__x0002_Áh_x0006_¢pñ_x0001_Á_x0004__x0014__x0017_A,_x0006__x0005_Á _x0007__x000B_®Á,_x0001_Á4WK4_x000E__x0001_ÁÖx~v§_x0003_Áëý_x0015_Ûp_x0005_ÁF_x0016_»â¬S_x0001_Á_x0014_p¥Ð_x0002_Á_x0005_!Qäú_x0001_Á&lt;Á_x0010_Ëã_x0001_Á~¢ÿ_x000C_F_x0003_Ád4ßh·_x0001_ÁÐa}äWI_x0002_Á_x000B__x000E_Lª_x001C_+R¶_x0001_Á¤vflû_x000B_Á¡L_x0001_ÁWL7_x001C_n_x000B_Á.HOqØÓ_x000B_ÁNêÒ_x0002_Á¤_x0007_"F*u_x0003_Á_x000C_Fe¾ç_x000B_Á_x0008_PºH3Ý_x0004_Áì¼}üäÿÀrô_x0001__x0001_Ál=n@_x0002_ÁY	È_x0004_ÁÌß~_x0012__x000B_Áø÷©Û~_x0001_Á`ZvøTh_x000B_ÁÔEèØ*_x0002_ÁJáï¬oÛ_x0002_Áxi_x0005_%÷ä_x000B_ÁØé=_x000D_¿ÿÀ¶Í£Ü°Ú_x000B_ÁàÑ?0ü_x0001_Á,$Üv/q_x000B_Á_x0006_`Å/ÔÐ_x0001_Áx_x0012_kÐø¸ÿÀ_x0004_P9_x0016_³f_x000B_Á8_x0003_á¸_x000B_ÁèTeÖn_x0001_Á$_x000F_Jà_x0002_Áô*Ó£Ó_x0002_ÁÞÕ.)Á%_x0001_ÁÀðq¼_x0005_	y_x0001_ÁÚP¡aJ_x0002_Ár]®¥_x0014_ê_x0001_Á_x000E_öd?_x0007__x0015__x0001_Á/;6ì_x0003_Áì_x001C_·.²_x0001_Á_x0010_o¶â_x001E_ÓÿÀÐdfãÜ_x0003_ÁB0ôI_x0001_ÁØ¯u.Û_x001F__x0001_Áp{Ûgr¡_x0002_Á._x0019__x0013_î_x0005_Á2ähQÈÔ_x0004_Á´zßÒJè_x0005_ÁxO©×zÂ_x0005_Á0_x001C_`Ì¨_x0005_Á_x0006_&lt;u_x0007_¹7_x0002_Át&gt;Ïâ0_x0005_Á\_x0018_ÊÅ¢_x0005_Áè?ÕfLõ_x0005_Á02þKÖîÿÀGt(ì_x0005_ÁÈí_x001B__x0004__x001F__x0002__x0001_Á_x0016_¹DÐÎ_x0001_ÁÎ_x0011_¦ºAb_x0001_Á_x001C_oi¡	_x0001_ÁÔÚ[R@k_x0002_Áà2 ¥Ö_x0001_Á_x001E_0&gt;_x0017_ì_x0008__x0001_Á\Ò_x001C_Óè_x0005_ÁÒfê®+D_x0001_Á¾u_x0003_8í_x0005_Á_x0007_	Li_x0005_y_x001B_È_x0007_Á_x0008_±î_x000E_D_x001D__x0005_Á°[­ª=W_x0003_Á¬1Ð)_x0014__x0001_Á(¼JAa_x0001_ÁübÊ¯@®_x0001_ÁÔBrTï_x0007_Á_x001A_Ã¦¥±_x0001_Á¨áÚ_x0003_Á\jO¸Q&amp;_x0001_ÁØØÞê$4_x0002_ÁZ¿Ô»_x0012_]_x0007_Á4¦³o_x0001_ÁvÈ7_x0007__x0007_Áh_x0003_Ö7{_x0007_Á_x0010__x0004_ö%-Ï_x0001_Á¼ÉLÐÿ¤_x0007_ÁÀ¼tu_x001E_&lt;_x0001_ÁzÐ_x0015_±Ve_x0001_ÁTTÌ3_x0001_Á]¦´×ÿÀ _x001D_ðK»U_x0003_ÁtX¬Í1&lt;_x0007_Áf¦ØàÓ_x0001_Á,YÖo}ÄÿÀ_x0004_5¬7Õ_x0007_Á_x000B_(_x0006_5_x0003_ÁB`¢-_x0007_Á(ÝaË_x001D__x0007_Áx'llü_x0008__x0001_Á_x0018_Ì_x0004_%»_x0002_Á¨¢¹_x0006__x000B_*¬_x0001_Á_x0008_õ3Xf_x001E__x0004_Á_x0010_S¾¡ÿèÿÀpKGD±?_x0006_ÁÅ&amp;Ýú_x0003_ÁT_x000E_S#_x0010_Á_x0002_Á_x0004_JÕÐ·$_x0004_ÁÔ-]óS_x0006_Á¶EHTv3_x0006_ÁXØ4_x001C_&gt;_x001C__x0006_ÁtË·_x0012__x001E_Ð_x0006_ÁD=ü:*i_x0002_ÁØ_x0019_ÈâøÿÀÊDÁ_x0006_DÕ_x0001_ÁÃ§J¶_x0001_Á ºß_x0013_&amp;_x0003__x0003_ÁCUíK_x0004_ÁtÒµJ _x0001_ÁôIË4_x0014_ÒÿÀ@_x0008_k:n_x0001_Át|Â;_x0001_ÁX¡%ÜÓñ_x0006_Á0Ïuä{_x0001_Á@öb_x000D_ÛÿÀÂ_x001A__x000C_«óË_x0006_Á¸Ë	Q_x0007_í_x0006_Á®&gt;Ð«_x000F__x0002_Á_x000B_o½	¹P_x0005_Á´ùß6ai_x0002_Áb(¸ Q^_x0003_ÁhÈ.8_x0003_Á_x0010_´Ó×:_x0003_Á_x0005__x0007_âm£=¾_x0001_ÁtSzbp_x0002_Á.o_x0018_$äm_x0006_Á&lt;+ã_x0002_ÁpL»ö]_x0005_Á6cQ9Á_x0001_ÁàôEòU_x0004__x0001_ÁÜ_x000E_&lt;·#_x0014__x0002_Á¸hêÐ¡_x0005_Áì?AÃÿ_x0003_Á¸_x0002_:_x001F_]_x0005_Á P­Õd$_x0001_ÁT]{Ë²2_x0005_Á2=_x0012_sn_x0004_Á_x0018_ñ7Û4_x0003_Á_x0008_X5#¢ª_x0001_Áp¿B{ô_x0001_Á_x0004_$þ__x0003_ÅÿÀ6	¶v4W_x0003_Áh/×â®e_x0001_ÁägDóÄÿÀ_x0018_ï¨yÎ_x0005_ÁLIqº_x0001_Áøp·°N8_x0001_Á_x0008_Ü_x0010__x0006_ÆÿÀÔ½~æ¹_x0001_ÁæÉÜÓf©_x0005_ÁÄ¡ìq*_x0003_Á¸ÃÀ@èA_x0002_Á`{q{_x0014__x0002_Á0_x001C_î«ßÿÀ4oé_x0005__x0007_o_x0005_Á_x0002_b_x0002_)1_x0005_Á_x0018_f¾+_x0014_;_x0005_Á_x0008__x000D__x001C_§l_x0005_Á°µR_x000C_X_x0002_Áswû_x0001_Á(Ñë_x0001_'_x0003_ÁüFÜI_x0003_j_x0001_Á¶¼_x0018_JA±_x0003_ÁÈ_x0008_Ñ¦_x0013__x0001_Á_x000C_&gt;Ú£_x0010__x0004_Á&amp;ZX¾ç_x0001_Á4_x0006_ìà_x0003_ÁØÔ"÷_x0016__x0002_Áf)÷Ä_x0002_Á_x000C_næ_x001C_Ñ_x0002_Á\G}Ú_x0001_ÁdÎjB_x0001_ÁØæ,Âý_x001A__x0003_Á(Ò´_x0019_Ò_x0002_Á`n0ø_x0002_Á('Â{ò_x0001_ÁÿÔQ]Y_x0005_Áh_x001C_eÐöP_x0001_Ábq§Ù_x0003_ÁLøp_x0019__x001A__x0003_ÁÔS:/Çì_x0005_Á_x0014_ÙÕ¼ø_x0005_Á6bãyÛ_x0005_Á°Tqc_x000C_W_x0001_Á_x000C_U0äÇÿÀ_x0010__x0001_7þw_x0005_Á_x0004__x0005__x0010_ö´q2_x0001_ÁXx_x001E_ì(c_x0001_Á|/ùH_x0013__x0001_ÁÈ_x0008_y7¤y_x0003_ÁlF^O7Ò_x0003_Á@íSQ÷\_x0002_ÁØ_x000B_ üäã_x0004_Á6ºG¼­_x0001_Á¬¹£+æÿÀT¾ÉO×_x0001_Á¸±Üv£_x0004_ÁX³;@ _x0002_ÁÙk)]d_x0001_Á_x001C_0_þJp_x0001_Á°_x001F_gÿ¤_x0003_Á\v´-_x0003_Á,ü _x0011_¤?_x0003_ÁÎZ¬³_x0002_ÁP_x000E_ÕLñ©_x0001_ÁhFè^_x0003_ÁXò&amp;®^¹ÿÀP±ÌÁ.Ø_x0004_Á_x0018_&amp;ç7"H_x0002_Á¨SpâÜ_x0003__x0002_Á,O__x0016_b_x0004_ÁØL_x0010__x0003_²ê_x0001_Á°0îß_x0001_ÁìRcM_x0018__x0001_ÁèãÝu¿Î_x0004_Áä_x000F_Z_x0014__x000F__x0001_Á_x000C_pO_x0011_µ»ÿÀàú_x001A_Æ_x0004__x0006__x0016__x0001_Á(ÂÏÜí_x0004_Ápk_x0012_«_x0003_Á4/ö	_x0002_ÁøÆöS&amp;_x0004_Áþ_x0010_/fÉÑ_x0001_Áì^C_x0019_ù¿_x0002_Á¾_x0016_Ð@ ,_x0001_ÁèÉÄ¿ÎÅ_x0003_Áäù¨q,_x0001_Á_x001C_Íôý_x0002_ÁØ_hÊ	M_x0001_Á@_x001C_]å_x000D_¾_x0001_Á;&amp;¢__x0001_Á(ó*`ýÀ_x0001_ÁZb~åiL_x0001_Á¤_x0002_á_x001A__x0001_Ál_x000D_^gÖ¤_x0003_Á_x0018_8Wüéa_x0004_Áöî]v;_x0001_Áh)_x000B_&gt;1Ó_x0001_Á&lt;Ä³S_x001D_É_x0001_ÁN³_x0005_3¶_x0004_ÁôÞÞJq_x0004_ÁÀ§F8Ü_x0016__x0002_ÁL©KYó_x0017__x0001_Álõ)éþ_x0002_Á°%);. _x0003_Á_x000C_N!ë&amp;_x0002_Á\àåÞ_x0007__x0004_ÁÌÓV_x0006__x000B_k_x0001_Á´¶1_x0004_Á_x0006__x0008_ø{Ó²Ý_x0001__x0001_Á¼=&amp;Ù_x000F_Â_x0002_Á°ã÷ÂÁJ_x0002_Á*¸Uq4_x0015__x0003_Á¤mßBL_x0002_Á(_x001A__x000B_½r_x0006_Á&lt;-_x0016_i_x0005__x0001_ÁÔW÷ð_x0012_D_x0006_ÁÌ4Ö2 À_x0004_ÁàF_x001A_U_x001F_©_x0001_Ác_x001D_éÖ_x0006_Áèéçª!_x0002_ÁT_x0016_&amp;ác_x0006_ÁøZ*¬å_x0008__x0005_Á_x000C_ý{Û^i_x0001_Á_x0004_D¥"Û_x0005_Á\l2K§ü_x0006_Áä1¾bS_x0006_ÁzýìDö_x0006_Á\ðhSø_x0001_ÁÌµ}Æ_x0006__x0001_Át}Y_x0012_Ê_x0015__x0003_Ál=ñÀQH_x0006_Á°_øhÈ_x0006_Á0_x000D_´xçÃ_x0002_Á_x0007_Ìë_x0015_7_x0002_Á"ªÇå6_x0002_Á ßÿâ£A_x0006_Á&lt;q	Cs_x0012__x0005_ÁJØå¤ï_x0003_Á_x0016_YØ!;_x0002_Á¾º[_x0003__x0006_#!_x0001_Áø5\»8«_x0002_Á4Á_x001C_nJL_x0005_Á_x001C_¦õª_x0003_Á|;)0ß_x0015__x0001_ÁH_x000C_e*À;_x0004_Á$Î&gt;CÒé_x0004_Á_x0004_í?É_x0019__x0003_Áê_2pª¡_x0001_Á_x0004_8_x000E_/ôÿÀ ë3Tq_x0002_Áè¼ å#_x0001_Á_x001C__x000B_W¬Ôx_x0001_Á\_x001E_ü9_x0002_Á¶r1iF_x0003_ÁL½_x001A__x001A_È_x0003_Á&gt;_x0019_È_x0003_ÁBCI_x0013_rÏ_x0002_ÁÒ·t_x0003_Á¸¸ÉX3Í_x0001_ÁÔ÷ò´T_x0005_Áà_x0001_¤Òp_x0001_ÁöÈ_x001E_W¸3_x0001_Áw¶{[_x000D__x0001_Á_x0018_UL_x0008_fóÿÀHÆþ_x000E_¢_x0003_Áþ%_x0003_¬M_x0001_Á_x0012__x0010_b_x001F_É_x0004_Á_x0005_¢£¹W_x0004_Á°Áõz»_x000E__x0003_ÁºÅ_x001C_km_x0001_Áª«_x001C_ WQ_x0004_Á_x0006_	¨X%á¾¦_x0006_Á&gt;T_x0005_ü1Q_x0002_Á `ª|Ð}_x0002_ÁÐ@òLZ_x0006_Áüë&gt;_x0006_ï|_x0006_Á¤Ì£!-¡_x0002_ÁD®}&lt;._x0001_ÁXÐg(mû_x0002_Á_x0016_:_x0004__x001C_ý_x0002_Á_x0008_iAõ7_x0003_Á,uP­/_x0006_ÁX³~_x0003_F_x0006_Á$Õ°û_x001B_O_x0003_ÁÜæ#Dl'_x0001_ÁDó÷_x0005_Sr_x0006_Á¸_x0001_z^E_x001B__x0001_ÁHøâ_x0003_ÁdÇ.+_"_x0002_ÁÐ_x001E_ qzO_x0002_Á_x0004_9§±&gt;_x0006_Án *ÉW_x0001_Átç[_x0006_Á$@÷([_x0001_Á¤ËÎþ¤7_x0001_Á_x0004__x0007_	Zõ_x0006_Á¨½R_x0007_n_x0006_Á$_x0003_é_x0018__x0019__x0002_Á¨Ü~_x0002_ÁPêÛv_x0002_ÁÂ=&lt;ÅÕ_x0012__x0006_Á_x0002_ñË(°__x0006_Á_x0008_B´&gt;_x0005__x0006_î;_x0001_Á4³ºÒ$ñ_x0003_Á8)0³*I_x0003_ÁH_x0002_ëà_x0002_Ábv_x001A_ò_x0001_ÁPuyù{èÿÀâ­î@Ú+_x0001_Á_x0014_}Àuû_x0005__x0005_ÁL_x000F_íqôÁ_x0005_Á¬·À×&amp;_x0016__x0005_Á¨¯9f£ß_x0003_ÁúE_x001D_Ä)ª_x0001_Áhq{jO=_x0001_ÁÚtÜgv_x0005_ÁP¹2_x0012_s°_x0004_Á¼=U{=½ÿÀØæC _x0005_ÁFàÀ_x0001_Áz¸_x0012_L_x0001_ÁxxÍ¡_x0013__x0012__x0005_Á i_x000D_ó®x_x0001_Á$w	_x0013_«¯_x0001_Áq_x0001_)È_x0002__x0001_Á(ÐîíÉ³_x0003_ÁÄ+®Q·¿_x0005_Á_x001C_²mh?_x000F__x0003_ÁÈàÓË_x001B__x0002_Á@[ÌÈéÿÀô&lt;3_x0004_3 _x0003_ÁÌ7½Âx_x0005_Á_x0012_ÂÁrW{_x0001_Áü_x001B_¾Zù_x0005_Á_x0008__x000E_,ÁÛÂ_x0003_Áì~â_x001B_¡¼_x0002_Á¬¨FÌëÍ_x0008_Á4UÝõ_x0013_ú_x0008_ÁìâüzTôÿÀT©M²:/_x0008_ÁRÕQA_x001C__x0002_ÁØFº_x0006_#_x0011__x0008_ÁZ¯DCaÄ_x0008_ÁÎ_«Od_x0008_Á_x0004_8_x001A_A-@_x0003_Ád-óq©D_x0002_Á NvÚVû_x0004_Á_x000C_«ï;ÍÿÀlßxr_x0002_Áöät_x0002__x0001_Á_x0014__x001F_ÁªJ_x0008_Á:m_x000B__x0005__x0002_ÁÌCW_x0012__x000D__x0006_Á\´bãQ#_x0001_ÁÄ¹P­±Y_x0002_Á$	2ñ°_x0001_Á&amp;&gt;¡ç}_x0001_ÁH_x001D_½gø_x0008_ÁÜN«h_x0007__x0004__x0001_ÁDKew§_x0008_Á8ÉµÃõ_x0001_Áê§_x0019_tKV_x0008_Á¨_x0005_PÒ0_x0003_Áìikcù)_x0004_ÁLeYE_x0001_ÁÎ_x0015_eõ_x0005_	&amp;G_x0005_Á_x0014_GñDî"_x0005_ÁTºî&gt;ø_x0003_ÁÌh:@g_x0005_Á_x0016__x0001_`Ä_x0001_Á¬eã¯_x001E_©_x0002_ÁTsîÍ&amp;_x0001_ÁL"_x0007_;êÿÀ_x0018_"j·x·_x0002_ÁÌ°¨Y_x0001_Á8_x000C_lE_x001E_¿_x0005_ÁÅµ_x001F__x0001_Á_x0008__x001A_Ï·H_x0001_Á_x0004__x000E_P_x0004_ÁD#XþüÒÿÀ~ºpÐ5_x0001_Á_x0006_ªF#&amp;_x0003_ÁÊÚ×|sD_x0002_ÁT¦Îr _x0005_ÁØBÀ..Ù_x0005_Á¤ð_x0002_Ì _x0002_ÁØÿÏ°´'_x0002_ÁøH¬_x0012_Jm_x0002_Á,â_x0018_F_x0006__x0005_Áì}³®_x0001_ÁMr±+_x0001_ÁdÄ_x000F__x0016_x|_x0001_Ál·¬ÓÿÀäñ~_x0010___x0002_ÁàU½-_x001D__x0002_Á\ôýÔì_x0001_Á*_x0013__x000E_]½_x0004_Á_x0004__x0005_ÜqòN*z_x0004_Á$È¦§#_x0002_Á(lBÔÁ_x0016__x0001_Á_x0008_Ó_x000E__x001D_b_x0002_ÁN&gt;N¤_x0010_J_x0004_Á,ÙänÒ+_x0003_Án`e\(_x0002_ÁÈIõ*_x0002_ÁF_x0011_Õ_x0006__x0015__x0001_Á¬æJy¹¥_x0001_Áè_x0001__x0010_Ü|_x0001_ÁD¤_x0016_öÿÀ@ZÑè_x0002_Áü_F_}_x0001_Á_x001C_¼ïñ_x000C_¹_x0004_ÁÂ_x0007__x0004_H_x0018_Ý_x0004_Áà3Äè_x0019__x0004_Áä_x001F__x001B_K_x0004_ÁhFt5ªï_x0002_Á&lt;¹_x001D_£µ½ÿÀÔåÅ¡Ì_x0002_Á²aJ*Þ_x0004_Á\¢_x0012_+¥_x0002_Á`ôòÍ5_x0004_Áö_x001A_Õãu_x0001_ÁänáK²_x0004_Á($V§y._x0001_Áür7©=_x0001_Á8Þ¥¸îj_x0001_Á&gt;¹'&amp;ø_x0004_ÁxÚQ´¯_x0016__x0003_ÁØ_x0008_A_x0008_	_x001D__x0002_Á¼Ø_x0005_S_x0019_!_x0004_Á_x0014_«¨ßÈ_x0008_ÁÐ¤_x0001_Ü¦Ä_x0008_Á_x0008_W_x0001_8BÀ_x0008_Á	ÜÚ_x0011_Bµ_x0002_ÁXõÔ_x001B_$¸ÿÀDwcAêe_x0001_Á8¬=üj_x0008_Ár_x0016_øfá_x0014__x0008_Á_x0004_`è¾_x0002_Á¤´T÷_x0003_Áô9Ã_x0008_Á_x001A_Q)_x001A_¬{_x0008_ÁX{åûó_x0008_Á¤	_x000D_ÐÌ_x0002_Áh_x0011_5Àï­_x0002_ÁxKí_x0006__x0002_#_x0001_ÁÈ4C9§_x0001_Á4XJMU_x0001_Áüú$@2_x0012__x0001_Á¦Y¿Æd_x0008_Á_x0010_ÌA_x000B__x0003__x0002_Á_x0014_Àhë¢%_x0008_Áç_x0007_Ä)#_x0008_Á^ 5È#_x0002_Á_x0006_Ôï×±_x0008_Á°²:ãÈ_x0008_Ápóda_x001C_L_x0002_Á_x0010_­V­p]_x0001_ÁT_x0018_Ä4_x0004_Á _x000E_Ù{Ü__x0008_Á_x000D__x000F_àõð_x0010_£_x0002_ÁÏ7ç¡_x000D_Á_x000C_±ÐST_x0004_ÁÀzD½t	_x000D_Áéðfô_x000B__x000D_ÁHÁgD_x0002_Á(»Ý&gt;_k_x000D_ÁüZ"Ëô_x000D_Á&lt;µZ¥Êú_x0003_Á&lt;lDIuj_x0002_Á_x000C_4ÌgÎÿÀ¸°(&lt;rk_x0006_Ádb	zú£_x000D_ÁR&lt;MÅ9_x0001_ÁL%ïWP_x0001_Á¼ÀZ&gt;(_x000F__x0001_Á,_x001B_Ç9Í_x000D_ÁüÏP0©_x0004_ÁÚÙÇM_x0003_ÁV_x001A_?²ð_x000D_ÁØüÌgÇ_x0002_Áð\Ñ°¶(_x0001_Á_x000D_M_x0013_ç¶Û_x0002_Á}5_x000E_ûê_x000D_Á0_x0008_ÐÞÚ¾_x0003_ÁØ¯#¦¯&amp;_x0004_ÁÚe_x0005_¸à_x000D_Á/öè_x001A_o_x0001_Á_x0012_º'QÇ_x0002_Á_x0002__x0007_Ð5_x0010__x000D__x0001_ÁL_x0004_ÄÛ_x000D_Ápí_x0005__x0007_¿ÿÀð¿NË{_x0002_Á0¥ù¸ºÿÀ ¨ßQ_x0008_í_x0002_Á¸_x0018_¹?_x0002_ÁèÆ&gt;_x0017_Ö_x0010__x0001_ÁÜÖøu_x0005_Á ô.+C_x0002_ÁjW_x0001_ÁÀ_x000D_ Ü»_x0001_Áè_x000C_ÏûÐ_x0005_Á¸Ì~³½t_x0001_Áèq_x0016_ñÒ_x0004_Á|_x0004_Í\4_x0005_Áj_x0014_p&lt;_x001A__x0017__x0005_Á0OõÚ_x001A__x0001_ÁlK/DÐ)_x0002_Á_x0004_©h!8O_x0005_ÁàVp_x0012__x0001_Á$!1+êæ_x0001_Á\±GM_x0005_Áî¾H_x0006_æÌ_x0005_Á¬*äë_x0005_ÁÀíbI_x0003_é_x0005_Áü&gt;_x0003_(_x000E__x0001_Á ,[«1¸ÿÀ`u_x0007_e]m_x0005_Á_x0005_Û¯ãJ_x0001_ÁHÒ_x0016_iY­_x0001_ÁÐlÂN_x0005_ÁRYôv_x0001_ÁA¹_x000D_Êë_x0001_Á_x0008__x000D_ÈP¹ &lt;÷_x0008_Á_x0004_û)Û7G_x0004_Á&lt;aM_x000D_æ´_x0001_Á DÏ¤_x000B_!_x0008_Á@Ã&gt;qÎ_x0002_ÁÌ2Ëí*J_x0008_Á_x001C_fßðX_x0018__x0002_Átþ_x0005_ÑÖ_x0001_Á"2ïL_x000C_¢_x0004_Á,}Vç_x0004_Á¨2ÓüQ[	Ám_x000E_Ø&gt;_x0008_Á¿¶©+Ê_x0001_Á¸ÔÏLõ=_x0002_ÁWx^¦w_x0003_Á¦ÛÒ_x001F_)Þ_x0008_ÁÄêÝê_x0002_Á _x0006_nÄö_x0001_ÁæËà_x000B__x0003_Á$_x0004_e¨µì_x0008_ÁÌ`Ç×_x0004__x000C__x0002_ÁÌRè6á_x0008_Á¤	½Î¡Ù_x0002_ÁÜ_x001C_®UÏ_x0008_Á_x001E_¿ú÷½_x0008_ÁrÏr_x000F__x0015_~_x0008_Á¼±4ö_x0008_ÁÈ£%þQN_x0008_ÁàÙ!·£_x0001_ÁLð,{´_x0004_Á0_x0007_Âý|L_x0008_Á_x0008_Xi·_x0007__x000E_Ü÷_x0001_ÁêÝ^ÍP´_x0007_Á(X_x0008_N_x0007_ÁÖ_x0004_BúÙ[_x0001_ÁøB_x000C_h%ÁÿÀxe_x001D_¹	ò_x0007_Á¾ÃÉ_x000D__x0002_Áü-0Ðº_x0001_ÁàqÈD_x000C__x0001_Áª*®®8_x0001_Át´èô®º_x0007_Á8~_x0006_._x0002_Á_x0003_Á`fÐù°_x0003_Á_x001C_²_x000D_!.·_x0002_Átþ2 f_x0007_Áð_x0019_Lf"Â_x0007_Á@Y	àÛ¸_x0002_ÁLå@x_x0001_Áx_x0012_Ã6Í_x0003_Áð\g6_x0005__x0004_ÁÐUÄ_x0014_îØ_x0001_ÁÔd«EþÿÀìjIì÷_x0007_Á *Bè½_x0007_Á_x0014_í¬_x000D_h_x0003_Á:ÉòîèG_x0002_Áð)¡ÏJ_x0007_ÁÄvÆ_x001B_£_x0001_ÁâPîíÙë_x0001_Áìd_x001A__x000B_é6_x0007_ÁÜAÌÈ_x0001_Á_x0010__x0003__x0018__x0018_)º_x0002_Á_x0006__x0008_RPÌy_x0006_ÁÔ®©8_x0002_Á_x0010_¸Ïº_x0004_ÁXL¡:³z_x0005_ÁÀá-4_x000E_j_x0006_Á8_x0013_xM8úÿÀªÈ@Üâ_x0018__x0006_Á_x001C_%_x0014_Ü_x0004_K_x0002_ÁÏÔ8Dµ_x0006_ÁÞÍ'_x0007__x001C__x0003_Áp_x0017_á_x000B__x0006_Á|¸PJG_x000F__x0001_Á`uàÿD:_x0006_ÁlL_x000F_Øøe_x0003_Á_x0014_ã_x001D_-_x001E__x0002_Áü_x001C_Úy_x0003_Áî0:ãag_x0001_Át±o_x001A__x0004_Ó_x0006_ÁØ_x001C__x0011_®_x0006_Á_x000C_¯ÌçM_x0004_Ápt_x000C__x000E_íÉ_x0004_Á,êpö°ð_x0001_Á¨Ã°T_x000C__x0006_Áb¹MÙ¦_x0001_Á_x001A_&lt;ËÆ_x000D_Q_x0001_Á ëbªÃk_x0004_Áü`H³l*_x0002_Áµ@ÎCÄ_x0005_Á`YÙÖî_x0004_Á´\_x0013_ð_x0006_Á s- &lt;_x0017__x0006_ÁÜ_*T	_x000B_	6	Ál¨Ïóº[_x0002_Áð÷6_x0014_'_x0001_ÁT_x0019_Í ÄS_x0001_ÁL¥ÙÏüÌ_x0001_Á¬)u_x0004_ÁäK_x0012_z_	Á¡H÷Àò_x0005_ÁØ=¹Ýsç	ÁÔ#s_x0002_ÁäDõ´Ûw	Á¶_x0006_KZ+_x0002_Á	È_x001A_¨aÿ	Á&gt;I%_x000F__x0003_u_x0004_ÁNÐdTw_x0001_Á|ËÊaöM_x0001_Ál¾Ýñ&amp;_x0001_Á	£"]¶	Áî_x000C_sªÉi_x0005_Á`ò:NR\_x0005_ÁøÙLÙ_x0007__x0001_Á_x0010_À£é_x001A__x0003_Álst¢Ðû_x0001_Áðú ÷î_x0001_Á_x0010_to&gt;_x0001_Á`m«L_x001E_²_x0001_Áð_x001A_®b&lt;	Á(7Àr`_x0003_	ÁÅ84®_x0001_ÁDSÑ·_x000B__x0002_Á~TF[_x0008_¿	Á6ìrÑó`	Á_x0005__x0008_@¤íZ_x0003_Á_x0014_ÆÎgßÁ_x0001_Á_x0005_í¬cñ_x0001_Áè$:Æ}M_x0006_Ád®ñ}§_x0010__x0001_Á¸»k~1ÈÿÀ6ÓøyR_x0002_Á´&amp;ÄÎT_x0001_Á_x001C_ª_x0005_¸_x001A__x0001_Á(8ËÎÜÿÀ¨º÷ß'_x0005_Áðü©;_x0010_çÿÀLï_s~Ù_x0001_Á_x0012_YÀ2¶_x0001_Á¤_x0003_êEy_x0002_Á_x000C_0dg_x0016__x0005_ÁHøØ_x000B__x001E__x0005_Á°à}_x0007_»8_x0005_Ád~Çý_x0001__x0005_ÁT²2N_x0014_¸_x0005_Á,&lt;h±£Ä_x0001_Áü_x0001_Àt*ú_x0003_ÁØ_x000C_jB_x0004__x0005_Á|^N¨¼_x0005_Á|Ôh¼=_x0004_ÁÔéÀF T_x0005_ÁÔ7 yYs_x0003_Á8[íö­_x000C__x0002_Á,Ü$5`_x0004_Á_x001E_Ñ~,±_x0005_Á¶¼:%íõ_x0005_ÁàÆ~_x0006__x0008_._x0002_Á_x0018_+_x001B_Eú_x0003_ÁfñBÏ_x001D__x0006_ÁÄ§_x0010_¦JÉÿÀdM2Rê_x0006_ÁèÉ3hnÛ_x0001_Á_x0018_F}è¯_x0001_Á[e]#_x0001_Á¨_x0010__x0010_BZ_x001F__x0002_Á®10²_x0003__x0006_Á´qÔêÔ«_x0006_Áz·\Mx_x0002_ÁHhåÅ­o_x0006_Áø60¦Ü¨_x0002_Áüþuz^_x0002_ÁÊûe@ô_x0001_Á¾SùngÐ_x0006_Át_x000F_Tj_x001B_Æ_x0006_Á,BùÍgüÿÀ_x0014_X´_x001A_i_x001F__x0006_Á\Ìç_x0006_ÁÆ_x0005_³±[_x0006_Á_x0004_ì_x0007__x0005_d_x0002__x0006_ÁhHpåíÿÀ`ô_x001B_l_x0006_Áh_x001F_ÇÓ)_x0006_Á¬&amp;¶·o_x0003_Á`	n8-_x0001_ÁäêT»Ñ&amp;_x0003_ÁÌ.HI9_x0002_Á_x0014_0_x000D_j	_x0014__x0003_Á®_x001B_ÛjÇ_x0001_Á_x0004__x0007_Ä^_x000C_øk]_x0004_Á_x001C_§_x0003_0_x0007__x0010__x0006_ÁØ¢Äï_x000F_c_x0001_Áj~&gt;(³ï_x0001_ÁôÖLz$_x0004_ÁN-y_x0007__x0001_ÁZX_x0008_¾?_x0001_Á~«á_x0007_¥ý_x0001_Á°GsÓ!«_x0001_Á_x0008_Æ±¯â_x0001_Áð+z§_x000F_"_x0004_ÁÔ_x0003_.Wg@_x0004_Á¨þ±_x0018_ÆÿÀ8åma:_x0002_ÁD&amp;çÀ²_x0004_Á¼¹¬·	=_x0002_ÁF]_x0016_F_x0001_Álf]å_x0004_Á\sÕ(á½_x0003_ÁVQ_x001B_ ÔX_x0005_Á®o|_x001E_Î_x000D__x0002_Á[ÅBÖ_x0003_Á3_x000E_×_x0008_2_x0004_ÁZí=Ùý_x0004_Áh²û-Zv_x0001_Á|¦°Ð?_x0001_ÁPS1ä_x0003__x0004_ÁÍ_x001E_ÈÑv_x0001_Á3º¢l_x0004_Á_x0014__x001B_þL}B_x0004_ÁÌ=·Jl_x0002_Á «íÙ_x0007__x0008_mº_x0007_Á`µ0}R_x0007_ÁÄÍZhSL_x0001_Áø#_x001C_Ç²_x0003_Áðâú·Cj_x0004_Áä«¦Ü3_x0011__x0001_ÁD\Ö_x000C_N_x0002_Á¾Èøv"_x0001_Á."VÛé,_x0004_Á.¤_x0003_¾`ú_x0001_Áô_x0011__x0002_I	É_x0007_Á_x001C__x0005_¥an§_x0002_Áð?{è_x0002_ÁÙ#ôu_x0002_Á´J1J@_x0007_Á\_x0017_Í_x0007__x0002_Á_x0007_&amp;OçÂÿÀ`_q&gt;p_x0002_Á]amª_x0007_Á¬í&amp;8!_x0001_Á_x0018_[2_x001B__x000D__x0007_Áèy²tKz_x0007_Á\GÌä_x001A__x0003__x0002_Áj_x0011__x001B_&lt;JK_x0007_Á_x001C_³\±©_x0007__x0003_Á¶5Ú_x0006_~_x000D__x0004_ÁúY&gt; 4_x0018__x0007_Á~ì_x000E_(d!_x0007_Áðiöãð_x0007_Á,_x0016_´_x0005_Áì»É$K_x0007_Á(òé¼¾_x0007_Á_x0005__x0006_l_x0007_MÒ	_x0008__x0001_Á\_x0003_ú_x000D__x0002_ÁÄjZÔ5_x0005_ÁÔÀ½U«_x0002__x0003_Á~¦Mk_x0011_&amp;_x0001_Á_x001A__x0017_5K_x0001__x0001_Á¼69_x001B_&gt;]_x0004_Á@°y_x001A_T_x0005_ÁLÈZ«ø_x0001_Á&lt;.Û%jx_x0001_ÁxÞ?ðµ_x0005_Áì fºúe_x0005_Á_x0014__x0018_Ù!Û_x0002_ÁÒ_x001E_ïr_x0001_ÁhDaË_x0005_ÁRxµB^_x0004_ÁPÍ)dòÿÀpðîõRh_x0001_Á_x0008_Ø(Fj_x000B__x0002_ÁÄ 'Ñ_x0005_Á¨_x0007_g]y&gt;_x0003_ÁÀ¶_x0016_!m_x0003_ÁL¨:Ó_x0018__x0013__x0002_Á_x0004_¡gßbÒ_x0002_ÁtËb_x001A_F_x0005_Áø3`Zn_x0002_ÁpDsÈ@A_x0003_ÁZ_x001B_¿_x000F_ä_x0005_Á_x0014_ípÐA_x0002_Áø!Áµª_x0002_Á_x0018_à³ñ+ÕÿÀà:u_x0005__x0008_òÊÿÀàã÷_x0018_×ÿÀ&lt;+ð_Z_x0005_Á4HËë5_x0001_Áº0é¤_x001E_X_x0001_Áø¯V·6¯_x0005_ÁNÎî_x001F_­_x0004_Á¨®&amp;Ú&gt;³_x0005_Á_x0008__x0019_ÈÅ_x0011_µ_x0005_ÁLF¥H_x0004_Áê3ôs_x0003_ÁlY5*ã&amp;_x0005_Áº-_x001A_D?&gt;_x0005_Á |³_x0014_ø_x0004_Á _x001F__N(â_x0001_Á¸é_x0007__x000E_°_x0002_Á(-G|¿_x0006_ÁÜç÷G)_x0005_ÁHøÎ_x0005_uþ_x0005_ÁX_x0006_³Ó6)_x0002_Áx	!Y«3_x0002_Á s¦öB¬_x0001_Á|À_x0004_Ü_x0012__x0001_ÁÞ)_x0004_I_x0002_Á&lt;_x0005_HN_x0019__x0005_ÁXv_x0002__x0001__x0001_Áj_x000D_²$5$_x0003_Á:8½_x001E_àH_x0001_Ádb{¯Á®_x0003_Á¼¸}4_x0019_©_x0005_ÁT}_x0018_*_x0007__x001C__x0005_ÁÊ_x000E_ZH_x0001_Á_x0006_	«îQXå_x0001_ÁX_x001E__x0010_ëc_x0016__x0001_ÁÐ¸©_x0006__x0001_ÁÞ/¼Hd_x0006_Á´9HÅ1_x0003_Á|Ñu ÙÿÀö÷_x001A__x001A_Ù__x0006_ÁÔ¹_x0005_ ã_x0006_Á¨_ZE_x0003_Á&lt;_x000E_s§'_x0002_ÁÐTø;g_x0002_Á¨X&lt;ïyé_x0006_ÁPåév7h_x0002_Á ¨(C»_x0002_Áò p_x0011__x0001_Á\×Z:o_x0006_Á_x0014_ç­æØ1_x0001_Á,@a_x0008__x0006__x0003_Áô¸_x0019__b_x0001_Á_x0004__x0018_E³O_x0001_ÁÔtC_x0019_p&amp;_x0002_Áø7º~_x0007_Ü_x0006_Áxqae×ÿÀ^¸_x000B_ä_x0006__x0002_ÁÈ)s{èÜ_x0001_Á¤l_x0018_G_x0001_Á ÕQ§û^_x0002_ÁD_x0015_óGsÑÿÀ,ÉRÕ_x0004__x0006_Á¼­&amp;ì_x0006_Á¦bË®Ø_x0002_Ár,t_x0007_	ÚË_x0002_ÁHìP_x000E__x0014__x0003_Á_x001D_!_x000F__x0013__x001E__x0001_Á"=_x000F_!!X_x0007_Á(_x000E_Ã*¶_x0007_ÁTÊªn\X_x0007_Á,©_x0001_È_x0008_h_x0001_ÁÐ_x000F_7ÊÆ_x0003_Áhn^¦ÌL_x0002_Á*·_x001A_`4¾_x0007_Áì×©2Üa_x0001_Áàb_x001D_$Å²_x0007_Á_x0004_&amp;ÍÁwé_x0001_Á&lt;é_x001A_"_x0004_Áø_x0008_¥(9_x0007_Á¸5_x001D_eÕ_x0003_Áº_x0016__x0005_­h_x0007_ÁnÀzhÚí_x0001_Á2Ë=_x0004__x0001_ÁP_x0006_e&gt;_x0007_Áâåûo=*_x0007_Á¼ëRA_x0003_ÁÐàr&amp;rà_x0001_ÁÜA_x0010_æ_x0003_)_x0005_Á$¬¡Ëö_x0003_ÁXR¦8_x0002_ÁÚ±óö8D_x0007_Á¢_x0012_7eÉm_x0007_Á$à_x000F_?½½_x0007_ÁHbñpá_x0001_ÁX)JÖÜ_x0003_ÁcÅwß_x0007_Á_x0007__x0010_°2?¸La_x0007_Á9*ËÆZ_x0002_Á@A¸._x0008_C_x0001_ÁDO._x000B_aô_x0007_ÁÄÒô5©_x0001_Á2qÁ$m_x0002_Áh_x0007_GPB_x0007_Á°ýyè_x0001_Á¼ä9kK¹_x0002_Á_x0007_³^÷_x0007_ÁdEóç_x0012__x0002__x0002_ÁÄ	Tõqa_x0007_Áà_x000E_y¡ac_x0001_Á_x0006_®+Ê_x0007_Á_x000C_»úÖ½_x0010__x0001_Ájjù¤÷_x0007_Á_x000E_ "Ml_x0007_Áð×_x000D_¼õP_x0007_Á _x0005_AyíÕ_x0007_Á_x001A_^+"ÆM_x0001_Á¬ÃÛÜ_x0007_Áf¿Zª_x0002_Á4¨í_x0014_*³ÿÀV|l·_x0013_Í_x0001_Á*}§[_x0002_Á_x0006_·_x000F_«µ_x0007_Á&amp;Ëö_x0019_Ñ_x0003_Á(_x0011_îÃ(	_x0002_Á®vKN¼_x0007_Á&amp;¸_x0004__x0004_¿_x0006__x0007_Áø­ù¼_x0007_Á¸ãV)_x0007_	î_x0005__x0001_Áµ'Øa¹_x0006_Á8_x001D_¹[Ø$_x0003_Á$\q_x0004_f_x0007_Á4§ÆiEB_x0002_Á !_x0008_u2_x0004_ÁÚCËz_x0007_ÁZPóüI_x001D__x0007_Á_x0012_F%õI_x0003_Ád¥Z_x0017__x001A___x0007_ÁÔæk_x0007__x000F_Ö_x0007_Ái _x0018_	_x0007_Á¬h#_x0005_¿_x0007_Áø_x001C_" ùÊ_x0002_Áº)ÌÙúR_x0007_Á@f´:_x0001_Á_x0007_»~-·_x0007_ÁC§k_x0003_Á6Ï¨_x0016_xZ_x0001_Á _|/_x0001_ÁäTsÝd_x0007_ÁD¥á{_x000D_âÿÀÐæùl_x0002_Á@Êv«iÐÿÀd_x0004_f!¢_x0001_Áì%=blÓ_x0007_ÁL&gt;á_x0017_X_x0007_Áü&gt;¹_x001B_,_x0002_ÁÄã('1Ñ_x0001_Á_x0007_8_x0015_ª²0_x0001_Á4J"]¹_x0007_Á_x0018_^Îö´È_x0001_Á_x0005__x0007_`¤_x0018_×'d_x0002_ÁP¢)w*_x0002_Áhry^Ñ_x0005_ÁÔ8¿KM_x0017__x0002_ÁØB¶iÁí_x0002_Á`9cAùÃ_x0005_Á\)jä¬Þ_x0005_ÁSè¯t_x0001_ÁT7½ÿ¨ËÿÀ$G|Æ_x0001_Á¡wI01_x0001_Ác7ýìN_x0005_Á¼c_&gt;_x0001_í_x0001_ÁD¿h_x0003_è_x0001_Áÿæu_x0005_Áª_x0006__x0016_W`_x0003_Á_x0014_e¦_x001B_É©_x0001_ÁHh(Q_x0016_³ÿÀ_x001C_(~0é_x0005_Á\÷ß«_x0002_Á´-¶AÌ_x0001_Á´Û_x0008__x0005_Áª_x0002_ÍÎ ~_x0005_Á_x0018__x001E_&lt;½ 5_x0001_Á0ô»¢w_x0005_ÁèA_x001F_LÎ_x0002_ÁÈj7_x0004__x0005_´ÿÀè_x0012_Û_x000E_Wb_x0002_Á®P:WÇ_x0005_ÁpQ_x0010__x0010_b_x0005_Á(bµtÏÿÀ_x0008_#Ò_x0007_	EY_x0001_Áð5U¢ú§_x0007_ÁD¹_x0016_r¸_x0001_Á ¯¦ì%è_x0002_Á U&amp;_x0011_V;_x0002_Á_x0010__x0016_øöBØÿÀÌd£ÒP\_x0007_Á¨££ìUE_x0002_ÁÅî_x0018_ûj_x0002_Á¦æÁrËµ_x0007_Á_x0014_ò¿²´_x0002_Á_x0002_4í®_x0007_Á`Fg_x000F__x0002_Á¶qE¡º_x001A__x0007_ÁdÎ5²_x0006__x0001_ÁÀ¯ÿ¯V_x0007_Á"ÝqHP_x0004_Á°6D_x0004__x0002_Ê_x0002_ÁÈyUÞ_x0005_Á¤ci%µ_x0001_ÁöZ#ü_x0010__x001F__x0002_ÁPÇv@G}_x0001_Á4Ym_x0005_=_x0007_Áp°ébö_x0001_Álñ¥kSÃ_x0007_Á&lt;3âý_x0008__x0007_Á%0[%_x0007_Á h`ÁÆÿÀhM·¦ÏQ_x0007_Á|âZ³p_x0003_Á _x000E_Å_x0002_ÁRÄÏÕ_x000B__x0001_Á_x0007_	_x0004_ÑS_x0006_Î_x0019__x0003_Á±µ9{_x0002_Á_x0008_ð_x000D__x0018_BS_x0003_Á_x0010_Xìy1I_x0007_ÁÄ_x0018_òPx_x0007_Áä]1ËîØÿÀÿÓ¦c_x0007_Á¬Ý¾ï±_x0007_ÁôÑV_x0016_q_x0005__x0007_ÁIù×?ô_x0001_Á$t¹¸"Û_x0004_ÁXÈþµ(_x0004_Á&lt;õ}s»¤_x0001_ÁèGôU_x0001_Á_x0018_u»:¾T_x0007_Á^­ÕË¢_x001B__x0007_ÁTe·l_x0001_Á¼Üæ&lt;¸K_x0001_Á&lt;FWv_x0011_Ø_x0007_Á¦5Ô3N_x0002_Á _x0001_}ÅÚ]_x0001_Á`µ©È]É_x0002_Á_x0008_²(i&lt;ìÿÀ&lt;ÝfåÛR_x0007_Á_x0012_¹é¤È_x0003_Áºfo_x001D_"_x0004__x0004_ÁÌ^ÏL]¯_x0007_ÁÀ¸¬	?_x0003_Á¹_x0006_3 _x001F__x0007_ÁJ)/õº_x0007_Á°îE&gt;ìÌÿÀl_x0013__x0010__x0005__x0007_v_x0002_Á8_ºü©_x000B__x0004_Á¯îl__x0004_Á4n²7_x0013__x0005_Á\Ê[Xe_x0001_Á°_x0010__x0016_x_x0005_ÁêgÜ_x0005_!­_x0001_Á¨I_x0008_ä_x000F__x0015__x0004_Á@"yl_x000E__x0001_ÁîÃ_x0006_\I_x0005_Á_x0005_ÊñvVp_x0005_ÁÀvE²^_x0002_ÁLèù]`_x0001_Á¨º¾(²ÿÀÚ+_x0008_|Ý_x0001_Á4NPÖß_x0005_ÁÔ7$C_x0005_Á2#	`_x0005_ÁNµÀ_x0019_Äü_x0005_ÁP»NzA_x0004_ÁÌßVLv_x0003_Á@4V·=ÂÿÀ_x0010_&lt;^è7_x001A__x0002_ÁLóBÇàï_x0001_ÁØ¤ÛôW_x0005_Á8Å_x0010_D_x0005_Á ¡`ù6¼_x0003_Á¼ëß£à_x0004_Áp-&gt;5B»_x0001_Á_x0004_Æ;0I_x0005_ÁçÃo9T_x0004_Á8¯_x0017_¿ë_x0003_Á_x0006__x0007_è\_x0012_ïER_x0002_Á$ÊUÁÔ+_x0006_Ái_x0002_/Ý!_x0001_Á_x0002_oÞ¸&amp;à_x0006_ÁÀ=Îù·_x0001_ÁT_x0003_on¾_x0003_Áð_x0012_ìË_x0007_T_x0005_ÁhPs_x0004__x0001_Áèx?Ê_x001E__x0001_ÁÄjÎ%¤÷_x0003_Á_x0006_Î!ÊB¡_x0006_Átî_x0017_(í_x0001_ÁðRcï6H_x0006_Á&gt;z(yi_x0006_ÁsØ§a_x0004_ÁÖ[UËß_x0008__x0006_Á&lt;VKu_x0004__x0005__x0006_Á~W_x0012_-×_x0006_ÁP¼éth_x0001_Á_x0004_U DÙb_x0003_Ádbß××_x0006_ÁÄÜ_x000C_=^_x0001_Á_x0006_ªÜV@ß_x0001_Átæów_x0002_Áüú}_x0011_!_x0002_ÁÔ²È³ô¿ÿÀ_x0010_Ù`b_x001B__x0006_ÁÔ\Ö'{_x0001_Á,êéíAd_x0001_ÁPô³äE_x0006_ÁØ_x001D__x001F_ 	÷ÿÀèBÔÆ_x0006__x0008_ÁÙ_x0006_ÁÈÆM8;_x0001_ÁLÄ7_x0007_íø_x0001_Á¤_x0017_ûá_x0001_ÁJí(Y_x0019_Ñ_x0001_ÁÀfm0Â-_x0003_Á_x0004_Cã oÔ_x0001_Á¬{ ´ÿÀ_x0006_úõW_x0006_ÁEc~ñ´ÿÀÂOÜ"_x0003_ÁÀ`KÈ«_x0001_Á_x000C_×øÞê_x0006_Á¨uM¦¶Ó_x0003_ÁXßEÎN_x0001_Áü¡º_x0018_Ä;_x0005_ÁPûí&amp;_x0012__x0001_Átñ_x001E_Q_x0008_à_x0006_ÁØ¢Ç_x0017__x0006_Áì\I_x0010_ù÷_x0006_Á8ÿ ¥_x0004_Á_x001E_æTE/ù_x0006_ÁÄ´bÈ@_x0006_ÁüzÎð8_x000E__x0003_ÁâèÄ»_x0006__x0006_Á|ð·á_x0003_Áx_x0007_:¡_x0011__x001B__x0004_Á¸Ob8_x0013_Å_x0006_Áð§ßE~_x0001_Á¸[ò¾¿@_x0002_Á*æ_x000B_Zp_x0003_Á(ê¤å[Á_x0001_Á_x0005__x000C_Lï_x001B_V©Ò_x0003_ÁEñ_x0006_Ë2_x0002_Á8n_x0013_	+î_x0005_ÁÀy·a_x0012__x0002_Á$3ìù_x000C__x0002_Á_x000E_ÛkñS_x0008__x0003_Á8í,.._x001F__x0001_Á`KcöÿÀ_x0005_°(róú_x0001_ÁÜÑ,s_x001C_~_x0005_ÁÀ¶ìÚú_x0005_Á_x0018_dLÝ_x0012__x0001_ÁhV_x0015_ò_x0015__x0002_Á&amp;_x001D_¡W¸N_x0004_Áp'®ì:_x0001_ÁæJÄ.s_x0001_ÁÌ(S-Nò_x0001_ÁØÂ_x0007__x0013__x0005_Á03_x0008__x0005_=_x0004_Áêfû&gt;¸_x0005_Á0Ùf.1_x001D__x0001_Á@±]_x001B__x001F_=_x0002_Áþá_x0014_ý_x0005_Áî:æ4_x0005_ÁÌ3êÍè_x0001_ÁÌÙ¢µãÔ_x0002_Á_x0014_]2&lt;yÌ_x0005_Ár¥G¿ _x0004_Á|¯¾_x0014__x0005_Áp²L_x000B_ìN_x0005_ÁM_x000F_ë~_x0016__x0005_Á|dJ_x0005__x0008__x001F__x0010__x0002_ÁL®OÐ_x0001_Áø.Ïúl_x0007__x0002_Á_x0014__x000D_Î8_x0001_ÁtâÆ  _x0001_Á8Þ6Ç=_x0005_Á|_x001B_üOÀ?_x0005_Á¸_x000E_g f_x0001_Á_x0005_.=²$¿ÿÀ¨ïë/ÐÀ_x0003_Á°ú_x0013_èÿÀÜÈ_x0007_ºê&lt;_x0003_Á(&gt;_x0013_:Ûå_x0001_ÁÌ¹P_x0003_ÁèôßµÁ_x0005_ÁÄ_x000C_0ÁJ¸_x0003_ÁpÅVÇ_x0015__x0003_Áº_x0015__x001A__x001E_§_x0005_ÁØUò3_x0001_Á_x0012_)aâ_x0006__x0005_Á¼NIíØ_x0005_Á_x0002_ë&gt;1¸_x0001_Á_x0002_c&gt;[_x0003_Á_x0018_ÕqÕ$»ÿÀv­Å_x0003_Á¾GæÅk£_x0005_Á`àÿùh_x0001_ÁôHi«¿n_x0001_ÁJZêúÕ_x0001_Á\_x001E__x0004__x0013_"\_x0001_Á@vªc_x0001_Áüôº_x0011__x0001_Á_x0004__x0005__x0012_³{)ÙÞ_x0002_ÁÀf_x000F_f:Z_x0001_Áàßû_x0017_p_x0002_Áx_x0015__x001D_tÅ_x0001_ÁÈI¢G)_x0004_Á0_x0008__x001B_~DJ_x0004_ÁÙðÚF_x0002_Á~ç4}5_x0002_ÁÐãÄçý._x0001_Á¢y'»_x001B__x0001_Áhq&amp;òu_x0004_ÁpyF	_x0004_Á¨¨õO_x0001_ë_x0001_Á´QFN)_x0001_Á_x0008_4ú_x0010_&amp;Ë_x0004_Á _x0003_;eE_x000B__x0003_ÁL_x000E_µ_x0002_÷_x0002_Áì8¤_x0002_Á`iuÍs_x0002_ÁXÑdóÛ_x0004_Áì_x000F__:Â&amp;_x0001_Áh¢_x0011_è@_x0004_Á2"jÔ{Ý_x0001_Á0Ë_x0008_O_x0003_Á|7ð_x000F_ü_x0002_ÁT®p[~-_x0002_Á_x0014_mFf_x0005__x0004__x0001_Á¤_x0004_Tæ$2_x0004_Ál]«AV_x0004_ÁÐ&amp;}WÉ_x0004_ÁÀ4R¨_x0001__x0002_ÁDqz@_x0004__x0005__x0008_Ú_x0003_ÁhO)­_x0004_Á¸5Z_x0001__x0005_ _x0003_Áôx8_x0010__x0002_Á&lt;?;©SQ_x0004_Á_x001A__x0014_A¦_x0001_Á0 	}Åý_x0004_Á*Ød»_x0004_Á*mCíV_x0003__x0001_Áì_x0016_1à¼_x0001_Á_x0018_lG}ðÀ_x0004_Áh_x0014_H|æ_x000E__x0004_ÁìlnL&amp;ý_x0004_Ádq&amp;_x000F_\f_x0003_Á¨F(/²ÿÀìÕOø3Þ_x0001_Á¢ÝÕº_x0004__x0001_ÁbÏx_x0011_PÃ_x0002_Á_x0001_B$ÜõÿÀ¨h;&lt;2U_x0002_Áüïçl7w_x0004_Á´M!J]_x0004_ÁXmnÒ_x000D_Ý_x0004_Á´_x001A_Ê²&gt;_x0002_Á&amp;dÿê_x0004_Áà&amp;ÝTy:_x0001_Á¸eÉ2_x0003_ÁÔÍx\¶_x0002_Á¨a^_x001E_ÞÿÀ_x001E_ö\_x0005_ë«_x0003_Á¤½Ç_x0004_Á°óõ,_x001D__x0003_Á_x0008__x000F__x0008_ÊîñZ_x0008_Át_x0003_È_x0003_ÿ_x0003_Ál´ÎoU_x0010__x0008_Á _x000D__x0002_;:l_x0007_ÁÒñúÎ!¨_x0001_Á¨CÂ¡Õ_x0001__x0003_Á_x000C_ìÆÊ®_x000C__x0003_Áð¨¯_x0008_Ö_x0005_Áté´¹_x0001_Á$¨¨ê_x0001_Á&lt;Uê	VS_x0008_Á_x001E_4	rN4_x0001_ÁN¦.áø_x0008_Á_x0008__¼#_x0012__x0004_ÁR(èî_x0002__x0001_Áx?!!ÿ_x0008_ÁüÇj£¸_x0001_Á@Ù_x0006_ÖB_x0003_Á_x001A__x000E_Ý_x000E_}_x0008_Á¼üªð_x0011_~_x0004_Á(Ì"gÕ_x0003_ÁÌ`_x000B_H5ç_x0002_ÁÆ.ÝÉbz_x0001_Á_x0014_¸?_x0008_U_x0008_ÁZc¹_I_x0001_ÁÔ¹gÎú_x0008_Á_x0016_8£@®_x0006__x0001_Á@gÖN_x000F__x0019__x0008_Áo_x000B_4º_x0008_Áæ?´Ûè_x0008_Á,âô7_x0008_ÁHÀ¥Z_x0005__x0006_×¥_x0003_Á8Kg²s_x0002_Á$5ÄL_x0018__x000F__x0003_ÁüùRWêÉ_x0005_ÁT_x000C_=·íU_x0005_Ádéq7«_x0005_ÁüÒo$_x0004__x0005_Á0,&amp;YO_x0002_Á8MÔÆ¾_x0005_Á_x000C_nG_x0006_59_x0001_ÁäË8)Ìx_x0002_Á\¥Ë	_x0005_ÁðÊßMG_x0005_Á_x0006_æ_x001A_¦_x000F__x0001_Á6¦3øç,_x0002_Áð.ò 6_x0001_Á_x0010_9&lt;_x0016_îÕÿÀ¨[í_x0005_Pe_x0002_Áè=_x0006_8_x0005_Ál«ÏùÔÿÀRE_x0007_3_x0002_Á¼7é&gt;ê_x0005_Á$_x0008_¥Y ò_x0001_Á{4j_x0001_ÁJYÖ¦î_x0001_Á_x001A_Å¹_x0004_!6_x0001_Á|c[nª_x0005_Á_x0004_âÚxkD_x0005_ÁÂI]_x0010_f_x0003_ÁpF]ªg_x0005_ÁÄtËB_x0001__x0005_ÁPÄ­ºÊ_x0001_Á_x0003__x0006_pÉ0QîÿÀPPþû_x0019__x0015__x0003_Á¶_x001A_àm'_x0001_Á\(4_x000B_j_x0002_Áø¼{s_x000B__x0003_Áì~[í¥_x0003_ÁÉMy_x000F_¨_x0002_Á6_x000C_\Àö6_x0004_Á,êjî_x001F__x0003_Á(br¤Î_x0003_ÁÆËÚBá_x0003_ÁÜ#ý_x0011__x0002_Á cño_x0003_ÁbýµT(`_x0003_Áh¯¼_x000D_Ã*_x0003_Á´ /Ì¬_x0003_ÁLãÓ×.þ_x0002_ÁNu_x000C_ÞL_x0003_Á_x0012_|wëE_x0002_ÁdÐ_x0013__x0006_ì;_x0003_Á_x0018_Ø¿!UÎ_x0003_ÁBhR*I¥_x0001_Á_x001C_&gt;HºNb_x0003_Á_x0003_Í7KT_x0001_Á¢UoQ_x0001__x0001_ÁbDz2Z_x0004__x0002_ÁÈî]H_x0003_ÁÆ?_x001A__x0010_¢K_x0001_Á«Ê0_x0003_Áté_x0005__x0003_Á_x0017_­V&amp;_x0002_ÁôÄ&lt;_x000D__x000E_Õ_x0001_ÁLr_x001A_KC._x0002_Ád_x000E_®_x000F_ö _x0001_Á*Å_x0002_Pp_x0001_Áô^NÍC_x0004_Á(± ¢_x0001_ÁXXt~å_x0016__x0002_Á$tÝï@_x0001_ÁØ6õy-·_x0001_ÁÚâ_x0010__x0006_t_x0007__x0001_Álï_x0013_ÊB_x0001_Á(bU_x0003_@_x0002_Á8Ì_x001B_´å'_x000D_ÁüìQµ¶]_x0003_Áp_x001D_Y_x0005__x0008__x0001_ÁdÑóA_x0001_Á~ÎB&amp;Û]_x0002_ÁxÚâÜ_0_x0001_Á_x0018_	_x000D_Áüö_x001C_³h9_x0001_ÁäðuI"©_x0002_ÁHEË²þÿÀÌé_x000B__x0004_0»_x000D_Á2È_x0013__x0007_ga_x0001_Á_x000C_§_x0006_m_x0014__x000D_ÁÒnÒÆs_x000D_Áp×ÛC_x0002__x0004_ÁTT&lt;_x001A_®ã_x0003_Á0Í'lS_x0003_ÁT_x0010__x0008_(/_x0001_ÁüfØ$_x0001_ÁTè°ñ_x000D_Á	_x000D_,_x000C_9Géf	Á¤XP~4_x0003_Á*« 	ÁÇúBxÅ_x0001_ÁØËèäýÿÀ_x000C_ÎJ_x000C_	ÁÊîª_x0006_J	ÁA½ÉNÒÿÀ^6÷^Þ_x0002_Á [_x000B_4_x0001_Áü_x0001_È_x0005_ãf_x0002_Á¸7ö÷ÒT_x0001_ÁpPÈüÖf_x0004_ÁBTmVÃ	Á_x0018_bâ6d¤_x0001_Áf½h§m«	ÁÔö¹«Î¶_x0003_ÁP~ _x0011_yÙ_x0001_ÁX®¢_x000C_	Áh¥É_x001B_	r_x0004_Á Ð_x0003_4_x0012_À	Á_x0018_;jM®¦_x0003_Á¾ îJ_x0007__x0004_Á¼øf|j4_x0001_Áð;×îãç_x0001_Á@ow´&gt;_x0002_ÁÖyØÊ×â	Á_x001C_+_x0016_ÁÁË_x0001_ÁÈµ~òó_x0019__x0001_Á¨_x0005_*yv	ÁècFÚÿÀ_x0008_·ø_x0005_	ñý_x0005_ÁðÄß#_x0003_Á_x0008__x001F_8c_x0006_ª_x0005_Áä&gt;¸sj1_x0004_ÁtC9&lt;ö_x0003_ÁÌ¿Bg§_x0001_ÁüZ@_x0004_;_x0005_Án×­74_x0019__x0001_Á$;évÝ±_x0005_Á qÈ_x001F__x0014__x0005_ÁH6éÜ01_x0005_Á_x0010_|¾ÑS_x0001_Áès":/R_x0002_Á0_x001F_~_x000D_°ÿÿÀ¤dñuÚ%_x0002_ÁL_x0016_Ïþ{;_x0005_ÁPÿK_x0006__x001D_ñ_x0005_ÁLÊ_x000B_»â÷_x0002_ÁÖ_x0011__x000F_v¯_x0001_Á\_x0013_g_x0007_4_x001C__x0001_Á8¢y@_x000F__x0002_ÁÜ_x0015_~õ9Ë_x0005_Á¼3âb_x0017__x0003_Á	ô0QÌe_x0002_Á_x0018_±_x000D_Ç¤_x0002_Á¼#"ÝÀF_x0002_ÁàÈÇÆ_x0003_Á	?ë¿2f_x0001_Á4Re:´{_x0002_ÁÒMÄþÏ7_x0001_ÁLÏ¸_x0018_._x0005_ÁÂm_x0008_©9´_x0001_Á_x0005__x0010_X¹=_x001D__x0003_ÁØWÚ_x0002_M1_x0002_Á(S_x0007_Ûõþ_x0001_ÁTÍ_x0008_â_x0016__x0005_ÁDÂÅ.k_x0001_Ád¢X_x000F_¡6_x0005_Á_x000C_·_x000D_þ?·_x0005_Á_x0004_Û_x000F_ù&lt;_x000E__x0003_Á4Û#Fâ_x0005_Áj\R;¹_x0002_ÁD(ÿ_x0018__x0004_ÁÄ&amp;ïê_x001E_ø_x0001_Á("ánâµÿÀw&amp;}}]_x0001_ÁäCd÷	_x0001_ÁD_x000B_\_x000F__x0008__x0004_Á»¡ûìÃ_x0005_ÁöÖöìÙ_x0001_ÁäÒyZï_x0015__x0002_ÁüÉj_x001E_Ü_x0019__x0002_ÁJY(Xµ_x0014__x0005_Á¤_x001D_±D_x0010__x0019__x0001_Á_x0008_xSx)%_x0005_ÁÐXnð¿T_x0002_Á_x0004_*C½_x0001_Á&lt;_x0006_5°ôÎ_x0001_Á(¤3ÉQ_x0001_Á¼_x000D_¯_x0002_Áüº¤,_x0001_Á¬w_x001E_{æ¥_x0005_Á_x0018_?­E g_x0005_Á(_x0012_¿æ_x0005__x0007_ýá_x0001_Át'_x0006_ß_x0005_ÁhÀk×_x0005_Ád'ý!._x0001_Áhº·_x0003__x0014__x0001_Á_x001C_³bR|_x0005_ÁlÓ?_x000B__x0016_Z_x0002_ÁtA_x000D__x000B_9ÄÿÀìo_x000E_Ì%_x0005_ÁèË5tU_x0005_Á_x001C_&gt;øù^¬_x0005_ÁTryÞI_x0005_Á|	(ÞêZ_x0001_Áì_x0012_öÉú_x0002_Á_x000B_ù¤~ _x0002_ÁDjbXèñ_x0002_Á_x0018_hÅÓ¼&lt;_x0001_Á|i'­áÔ_x0005_ÁÐòb$_x0002_ÁPg°¸_x0010_9_x0001_ÁHÝÛï9j_x0003_Á\x&gt;[_x0008__x0002_Áâc¿Ó÷Ù_x0001_Á"PÌ¥ÀF_x0005_ÁL_x0007_ÓS[_x0001_ÁÔ_x0013__x0004_73_x001D__x0005_Á"_x0005_H/__x0001_Áx&amp;ï"j@_x0005_ÁP¹xðÿÀ"­_x0006__s_x001E__x0001_ÁzOÆÆ&lt;_x0012__x0003_Áf5~= _x0003_Á_x0004__x0006_|VÖÝ_x0006_È_x0001_ÁHVÆ¬Ç_x0004_Á\¥¹_x0001_Om_x0001_Á@Ôw\à(_x0004_ÁðèR_x001D_+_x0004_Áô¬ÒÙX_x0004_Áà_x0019_rßô_x0002_Á\¢×»jA_x0001_ÁT"l÷J_x0015__x0004_Á\[·\_x0010__x0003_Áô_x0005_Ç»Ñ_x0001_ÁZA¤O­¶_x0001_Á2_x0016_õaÆ_x0002_Á Oeäç\_x0001_ÁÔõªÊö_x0004_Á¬x?i_x0003_Á,)_x0012_{5&lt;_x0002_Áî¿~ïÂ_x0004_ÁpÙN$ÆÿÀê=_s!v_x0004_Á_x0006_ý{UHN_x0002_Á@zé_x0008__x0013__x0002_ÁD_x0006_!­È_x0004_Á_x0014_öNñ'ì_x0004_ÁTL§ãsÈ_x0002_ÁÒÇ¨Ü'|_x0002_Á Z¯yÙ_x001F__x0002_Á´t_x0005_/_x001C_y_x0002_Á0½ßg)_x0002_Á_x0012_Kûä_x0004_ÁÐú_x0010__x0019__x0001_ÁºÜ@¿_x0004__x0008_Hm_x0004_Á8CÏ±û_x0004_ÁPò^¤_x001E_Ü_x0004_ÁüâsJÿ;_x0003_Á²_x0015_lË£0_x0004_ÁHgÿÔ½Õ_x0001_Áò"tT`_x0001_Á×+ß_x0007__x0004_ÁLÎvöøy_x0001_Ád@oU:_x0006_Á_x0004__x0013_PØ_x0004_Áë­ò´¬_x0001_ÁH_x000C_°_x0004__x0003_Áè"Ý_x0004_d_x0002_ÁÄ¨_x0011_û/W_x0004_ÁDfÀY_x0003_Á¬ÃW3®ò_x0005_Á(Äý_x0014__x0002_ÁØMÝVþå_x0003_Á´ð2_x0004_Á¨í&amp;:~_x0001_Á_x001C__x0008_@ü_x0013_P_x0001_Á¤ç;*_x0010__x0004_Á_x001A__x000B_k_x001F_Ó_x0001_Á¨,Ý&amp;x+_x0004_Á$_£_x0018_¡_x0004_ÁÌá_x0017_$Ñ_x0002_Áø»DìÞ!_x0004_Á¬_x0003__x000B_é©ÀÿÀl¢2b¼_x0001_ÁX¡î_x001B_¸î_x0004_ÁT0¹8_x001D_{_x0004_Á_x000C__x000D_àÿÕ­7_x0006__x0003_ÁÀêÏ{V_x0001_Á_x0018_Ä¬ëW_x000C_Áò_x0001_Ý@¯)_x0001_Á¸_x0017__x0003_æB_x000C_Áø¿§r_x001C__x0002_Á 1E- _x000C_Á,üw°_x0005_Áò_x0001__x0004_Á&lt;å_x0005_6L_x000C_Áj_x001F_)L_x0005_®_x000C_ÁÄ_x0014_B_x000C_ÁPá_x0008__x000C_Áàõ;9_x0003_Á C_x000B__x001D_&amp;ÙÿÀ¬$ãõ¯[_x000C_Á¨©Jã×_x0001_Á4¯ò,ë_x001F__x0005_Á_x0008_áYf_x0012__x0007__x0001_Á¬¨¦2Ne_x000C_Áì¢d0_x000C_Á\I	_x001A__x0011_Å_x000C_Átl[_x000D_U/_x0004_Á(x°_x0014_8_x000C__x0005_Á°vN_x0006_¶ì_x0004_ÁluK_x0007_?_x0002_Á&amp;¼`_x0001_®_x0012__x000C_ÁÊÞ_x0013_y_x0001_Á&amp;!_x0005__x000C_Áã¡_x001D_Ò_x000C_Á_x0010_{YãÙU_x000C_Á@D5	_x000C_%¼_x0003_Á&amp;ÄsÀ_x0011_ç	Á$_x0017__x001C_+­	Á_x0008_&lt;Àbt'_x0004_Á8ûÔ»è§	Á`É_x0007_"iþ_x0001_Á_x000C_¬ï_x0014_ä0	Á\LhÙ}_x000B__x0004_Á¨0/¤æÿÀ8wmIm_x0001_Á_x0002_³ÊÇ,	Á, PµÆ2	Áø&amp;\Û_x001D__x0001_Á&lt;^Q£áå_x0002_Áð_x0002_í3_x0001__x0006__x0002_ÁÈ¹ &amp;_x0002_Á&gt;Ò_x0016_áèD	Á&amp;Êï9á	Á8_x001C__x001A_Ña	Áç9gGu_x0002_Át_x0003_Æ7.[	ÁAGÁÛ_x0001_Á0[~»(_x0002_Á`©=_x0002__x0001__x0002_ÁØ¹_x000C_e_x000D__x0001_Á8¿Fñg_x0011__x0001_Á_x0010_Ç]&gt;	ÁG_x0005_'	Á¨ÿåj	ÁP_x001B_Z+¨|_x0003_Á´à_x0006_©«	Á@_x001D_}àït	Á_x0008_	$_x0007__x0005_À~w_x0004_Áf-¹?_x000D__x0002_Áp_x0010_Þ^_x0005_ÁÀ«Ñ_x001B_°_x0008_ÁäQ_x0006_	_x0008_Á@XV:î_x0008_Á(×PG_x0008_Áh¸|Ù=_x0008_ÁÆ!#FÖ1_x0002_ÁèSuN¥P_x0002_Á@_x0014_¿ú5_x0001_ÁØ_x0003_ÛÑûÿÀ(Äl¬N_x0001_ÁÂ¬_x001B_aC_x0008_Áæûç©Ò_x0001_ÁöÑ&gt;Ó_x0008_Át{#yH_x0002_Áúo÷7_x0002_Á_x0015_eO_x000C_«_x0008_ÁÈéÀaô0_x0005_Áæs__x001F__x0001_ÁtØÌÝ:_x0001_ÁNÁ¡_x0004__x0003_ÁÄå0F_x0005_i_x0008_Á¾¥ô_x0003_F_x0001_ÁìÁà_x0008_À_x0014__x0001_Áþ5	ßÙ_x0004_ÁøÞ¿y_x0008_Á|_x0014_ó¢0_x0001_Áè» u¼_x0001_ÁR¯w³;_x0001_Á¾_x0018_Î_x0006__x0007_e_x0001__x0006_Á_x0019_Ä_x0002_Ki_x0006_Á´ÜVCj·_x0006_ÁüÃËY_x001D_N_x0003_Á0¼`§	#_x0001_ÁàX-_x000C_¯T_x0003_Áøòïh_x0005__x0003_ÁØ_x0015_õ_x000D_ó_x0006_Áø&lt;ãïÉÿÀØñ»_x000F_QÀÿÀÏ_x0019_^_õ_x0005_Á4úÊx3_x0006_Á0ýU_x0015__x0008_(_x0003_Á¨®¬ßcáÿÀ( ë0|î_x0001_Á­w,_x0019_c_x0002_Á¸cÓ VêÿÀ$U_x000C__x0006_§_x0002_Áÿ	!Ì_x0004_Á@_x0011_àü§_x0018__x0001_ÁØ!\XöÉ_x0002_ÁÐ_x001F_d0=P_x0006_ÁÊ£_x0003__x0005_P_x0018__x0006_ÁÀr¶]ê_x0002_ÁzDt1#_x0006_ÁÚ×Ð¬_x0006_ÁÄ*ªÛDL_x0006_Á¸×_x000B_£sÁÿÀmn_x000B_·¿_x0001_Á a_x0002_7_x0015__x0017__x0004_Á~gh¡¾L_x0003_Á¬§4Üh_x0002_Á</t>
  </si>
  <si>
    <t>34124ef1f58880e3e5410b5fa17e0f23_x0006__x0007_¾Ù_x000E_Xxq_x0006_ÁLûÁ"Ø_x0003_ÁXå¢IÐ_x0001_Áeºg¤b_x0006_Áâ3N_x0012__x0004_Ám@½Ò	_x0006_ÁÈ5ÌÍ_x0005_{_x0003_Á`ñ«Ù«ò_x0002_Áø1aþ_x001C_h_x0006_Áøý-_x0006_8¢_x0006_ÁR+Æð_x0006_ÁDþâY_x0003_Á¾_x0001_dÆb_x0006_Á4åFOk_x000B__x0001_ÁÞÎÚ½$_x0002_Á_x001E_èðÎOj_x0006_Á4²ä]gÈ_x0001_ÁÈ"ÿöÚD_x0001_ÁÜ¡ó7__x0001_Á&lt;r.Ù¬;_x0006_Á2ÎDæ_x0002_Áê_x0007_Ûs_x0006_ÁÄà^æ_x0006_Á\í]¥_x0006_Á¤YÓ.ë{_x0003_ÁlpV]_x0002_Á¬(öúwÚ_x0006_ÁB`_x000F__x001D_°_x0006_Á_x001A_{Â©µë_x0002_Ájð´;_x0006_Á¤J)_x0012_(_x0001_Á`½_x000E__x0012__x0004__x0007__x0002_Ð_x0001_ÁÄÌV³,§_x0004_ÁðU9zé_x001A__x0003_Áb»ú!w _x0006_ÁÄùÊ3¥}_x0004_ÁF_x0015_L£_x0002_Ác_x001E_6]_x000D__x0004_Á:OÆV*_x0004_Á.hßß&lt;_x0004_Ábº+õ_x0002_Á¨ÄÁ¬_x0004_Á:_x001F_gvg_x0004_Á|øW_x0002_ÁÎùp_x000D_Eo_x0002_ÁhS]µ¾_x0002_ÁX_½'þµ_x0002_Á¼t0ê_x0005__x0001_Á@í_x001F_GºÿÀ`_x0010__x000C_a_x000C_e_x0001_Ád5kÃ_x0013__x0006__x0001_ÁP_x001E__x0007_]Iñ_x0002_Á8×òDD_x0003_Á_x0014_]¡ª[j_x0002_Á\ívcTÀ_x0001_ÁXTÕ­_x0002__x0004_ÁRÜÅë-^_x0001_Á¢l-­ÄD_x0004_Á¦bjÎá_x0004_ÁhÑ}aë_x000E__x0004_Áøïè_x001C_S?_x0001_Á¸,)gký_x0004_Á_x0004_(ö½Í_x0001_Á_x0005__x0006__x000E_°K _x0002_Á´À§àØÝ_x0005_Á°~=_x001B__x0002_Áú_x0008__x0017_ÓÔ_x0001_Á,ï¸L~_x0002_ÁòngG_x0001_Á$¤(¿êÿÀD3ðx_x0005_ÁÌ´XçuÒ_x0001_ÁØ¼_x0003_Ýó_x0005_ÁtêÉ'½_x0005_Á_x0019_Ý3_x0001_Á_x0018_ýå_x001C_È_x0005_Áè´Ä­Hô_x0005_Áô_x0010_¦_x000D__x0005_Á_x000E_ãGTÛq_x0005_Á_x000C_Î þX_x0001_ÁÈ@xÄ=_x0005_ÁÈ#ÔØQ_x0001_ÁÈ¬bC³ñÿÀâ|Ì_x0010_äÄ_x0001_Á¤Gãi÷_x0003__x0003_Á¤_x000F_j¥_x001E_å_x0001_ÁlF·ÿ_x0005_û_x0003_Á+?_x0005__x0004__x0005_Á(¥Ó×gñÿÀ_x0010_È_x000E_Ô_x0005_ÁXµ_x0008__x001E__x0004_ÁL_x0005_89_x0011_J_x0001_ÁkÖÝ¶ÿÀÔö"_x0018_·_x0010__x0004_Á:	_x000C_Ë|_x0001_Á\_x0003_ZJBJ_x0001_ÁÌô?ulæ	Á®Ü_x000B_ñ	ÁÜß	UrØ_x0002_Át·-¸ù@	ÁÚ_x0007_X.	ÁÖ°_x0019_èGÞ_x0002_Á0ªB¾ÈÿÀÄRC£_x0003_Áî_x0007__x0001_Â_x0013_ä_x0003_Á_x0016_¼°à_x0004__x0007__x0002_ÁHñ_x0017__x0003__x0007_	ÁÙ_x0007_¬JË_x0005_Á»?Ã _x0013__x0002_ÁÏånf_x0002_ÁÀ=_x001F_²ÁÅ_x0004_Á	?®°ó_x0008_	Álè	Fûß_x0002_Á|¸Ä?4_x0002_ÁLHº8®_x000F_	Á8¸óCY	Á\_x0012_!ð_x0008__x0002_ÁbÊ¶Ñ	Á¼3=ä	Á|¨»#$_x0003__x0004_Á¨¥&gt;GÛÿÀP_x0011__x0004_Ì_x001F_ÜÿÀÚF"ìï_x0004__x0001_ÁÀ_x0019_¯a&lt;_x0001_Á,¯_x0006_fn_x0006_	Á	Ä³öÌd_x0001_Á_x0005__x0006_0QÕð_x0001_Á´ô_x001D_¯_x0005_ÁBCû²_x0015_8_x0003_ÁJö½_x001B_ir_x0005_Á0¼ä,ê/_x0004_ÁêlhUÁ_x0005_ÁøÁØ3¾ÿÀ¬©&gt;Þqy_x0005_Á_x001C_*_x0011_W_x001F_ð_x0005_ÁÜÜMg%ø_x0005_Á_x0018_[_x000D_¥|_x0005_Á_x0005_*_x0018_Òÿ_x0001_Á_x001C_ÄªøÃÿÀ~Ñ¢g_x000E_H_x0005_Á®_x000E_ê0×_x0003_Á¸ë»AVã_x0001_Ád!òÙ_x000E_å_x0001_ÁØ_x0001_'_x001B_ÐÿÀÈÿ¼Ï_x0018_æ_x0001_ÁôÖÇÒ_x0017_¼_x0005_Á ×¬?_x000C_q_x0001_Á_x001C_dáÊÉ_x0001_Áä_x0008_r®c_x0001__x0005_Á@cgþ_x0005_ÁÜºJ#Ò_x0005_ÁdB_x000D_öß_x0005_Á_x0008__x0014_«n§_x0003_Á ÖC½Û_x0001_ÁJ¨ùc_!_x0002_Á¬Ø._x0002_e¦_x0001_ÁúO^:ó_x0001_Á8eÖg_x0005__x0007__x0018__x0004_Á^C_x0017_õK_x0001_ÁÄôÊsLì_x0001_ÁÀî_OÀL_x0003_ÁÜÇ_x0003_î`_x0013__x0002_Ánå_x001B_ÅÂ\_x0001_ÁÌøüÈR_x0001_Á¨;RªEïÿÀ@h%ÌÿÀ_x000C_ÌWÓÃ_x0002_Áðñë#gé_x0005_ÁºH¿m_x0001_ÁæG-¡_x0005_Á 5ô_x0001_Á )÷_DáÿÀÜ_x0016__x0003__x0002_Á_*ò0_x0002_Áðñ£)_x0001_Áz}6Ñ¾_x0002_Áv°_x0001__x000F__x0012__x0001_ÁÀÔî$îâÿÀHåí*ë_x0012__x0001_Á\C¹'NU_x0005_Á&lt;×_x0019__x000C_	_x0001_Á0Tßå¬_x0003_Á_x001C_ø&amp;+ö%_x0005_ÁÈÝvðõôÿÀÞïû_x0008_G_x0005_Áäik_x0005_WX_x0001_Á`_x001C_Éï9_x0001_ÁÔ¡FÂ~_x0003_Á_x0005_5_x0006_Ð3_x0006_Á_x0005__x0006_¨Ã_x0005_+_x0001_Á¬Øæ_x0006_¯_x0005_ÁD¢é;®o_x0002_ÁPu0¯_x0008__x0005_Á0^´èÏ&gt;_x0004_Á¤ÓcQà_x0004_Áðì©:B_x0001_Á(oé_x0011_D_x0002_Á°_x0011_çpÊ_x0005_Á|ºý4_x0015_±_x0005_Á8{c%HÏ_x0005_Á|ëJZj_x0005_Á^·_x001D_Qß_x0005_Áöô#ZÎ_x0001_Á@_x001A_n½dÔÿÀ(Þ®ïÑãÿÀð_x0017_7K_x000D_ú_x0005_ÁÈ[IÐs_x0001_ÁöhVÎP_x0005_Áô_x0018__x0011_'¢º_x0002_Á4_x0003_â_x0019_"J_x0002_Á·W¨_x001E_J_x0004_ÁH-ý ì®_x0001_ÁDÄ~ùå_x0001_ÁØ_x000B_hE/6_x0005_ÁÚ_x0017_ld_x0005_Átyô²Ç_x0001_Á$Á©à_x0005_ÁXËã0°_x0003_Áº_x0016_{_x0006_è_x0013__x0005_Á¨lg¯_x0002_Á0s²_x0005__x000B_6ê_x0002_Á_x0017_±_x0002_ÁF¢j_x0019_ôÊ_x0003_Á_x000B_|_x000F_6ûÿÀè"_x001B_S®_x0002_Á¤çÞ|½_x000D__x0001_Á@mÃº_x0005_ÁÈúUj3_x0001_Á4ºe¹_x0003_Áø_x000C_¾"Á£_x0005_Ál(¾L§_x001F__x0005_Áøø=×BäÿÀ@_x0006_ÓB¾_x0001_ÁJI¿f¹_x0005_ÁH®ÜÉ2_x0001_Á §Ux2u_x0001_ÁpÊ°K_x0001_Án7Ïrô`_x0002_ÁTÝ5ùöÉ_x0001_Áx	KÊ*_x0001_ÁT´±_x0015_+_x0001_Á°ñ_x0007_o¡ _x0005_ÁR£±¬*_x0004__x0002_Á´·»²ÖÝ_x0001_Áf9:Wu_x0002_ÁøïH_x0006_Á_x0001_ÁÀN,d¦_x0008__x0005_Á(yUýQ_x0001_Á%_x0019_Tjr_x0001_ÁÈ¼÷(Ró_x0002_Á¤fj 4[_x0001_Á`·_x0014_f¯=_x0003_Á_x0006__x0007_8_x0015__x0012_ç&amp;¬_x0006_ÁìQ_x0002_þ_x0001_Á´»Àíg_x001D__x0006_ÁÌ._x0008_Ø¬Æ_x0003_Á_x0018_d!ðr_x0005_Áñ_x000B_Ò¿Þ_x0001_ÁìI&lt;7_x0001_ÁZæ`á_x0017__x0006_ÁæRC$L_x0006_ÁBtÑ%ØX_x0006_ÁdäßãÿÀl]fV:_x000C__x0006_Á$ÿ^[Â_x0001_ÁÂ5¤ò_x0006_Áè6r¥@_x0006_Á¤D.cÉ_x0001_Á°®_x0002_Ù+_x001F__x0006_ÁÆ+?/_x0002_Áð[A _x0010__x0006_Á¾ Y$l._x0001_Á¼¶sÇTk_x0003_Á&gt;PO¢*_x0001_Á®"ËÝ¸Ñ_x0006_Á©7Ôd_x0005_ÁàcâQã_x0002_ÁÐ]û9ì_x0001__x0006_ÁP7#ð­_x0004__x0006_Á_x0008_Oí¨@_x0001_ÁB¢$_x0001_S_x0001_ÁÖ¼o's_x0002_ÁæG*Z_x0016__x0006_Á_x001E_½øä_x0007__x000C_(_x0016__x0001_Á_x0014_v¢.Î_x0001_Á¸Ø_x0016_V~_x0001_Á\1lÂ·ð_x0002_Áø|´[Ó_x0004_Á¼szV2_x0001_ÁMç__x0007_ÁæÓ&lt;ÊF_x0006__x0002_ÁÎ¡­£`_x0001_Áâ_x001B_e¨_x001A__x0007_Á_x0014_rÛ»èp_x0001_Áë3Ö_x0007_Á®&gt;Uëz_x0007_Álv_x0005_¢_x0013_¼_x0007_Á_x0010_h_x0002_Ì_x0007_ÁæJZ+_x0007_Ä_x0001_ÁÊa'_x0008_H8_x0007_Áp®_x001F_Bù#_x0005_Á|_x000E_?:A_x0001_Á¨-°_x0010_~_x0002_Á¸°é7_x000B__x0007_Á\Ñ][8a_x0002_Ápc¹¸¼ÈÿÀøÕ_x0007__x0002_Ál[ÑBz_x0005_Á:U|l"_x0007_Áü.u¬Ît_x0007_ÁbqIa_x000D__x0003_ÁlLÓcùÎ_x0004_ÁÌ		JA9_x0005_ÁÄ§Öxìv_x0002_Á&amp;áVMÖ_x0007_Á_x0005__x0007_&amp;3y_x001B_U_x0002_ÁÐù_x0008_8ü_x0004__x0003_ÁÎÇYñ£í_x0001_ÁLðØß_x0001_Á@ïÂ§òÂ_x0001_Áª_x000C_Õ7#_x0002_ÁdÚY½¥_x0005_Á(¢ðÿl_x0002_ÁÄµ¸ý¿æ_x0005_ÁÐu43Í_x0002_Á_x0006_EÞZûW_x0005_ÁpZ&lt;òÖ_x0002_Á_x0005_¨_x0003_n¬ò_x0005_Á_x000C_Õ_x000F_i¬Æ_x0005_Á_x0008_»_x0005_ÇòÕ_x0002_Á¼]@6¤_x0005_Á_x0004_AeJj_x0005_Áªð_x0007__x0002_¨1_x0005_Á6QW®øø_x0005_ÁH_x001C__x0010_¶Ã_x0005_Á0^_x0012_èz_x0005_ÁÔ_x001B_î_x0016__x001E_ò_x0005_Á_x0012_£÷N}_x0007__x0005_ÁÔc½Îü*_x0002_Áà&amp;L³6__x0003_Áø®±X5_x0019__x0001_Áø8nÇßûÿÀÔ_x001C_|T%´_x0005_ÁÜØ1^¤_x0005_ÁÈL_x0008_]O'_x0005_ÁâÓÑWEr_x0002_Á6²hû_x0007_	ÚÀ_x0007_Á(_x0006_úJ,6_x0002_Áæ»_x000F_8_x0007_ÁPI-Ã&amp;	_x0003_Áh_x0017_GµÆô_x0003_ÁÌ¿ãYî_x0002_Á8õàd}_x0007_Á_x0012_{õÁÝ_x0002_Áø¹³eæ_x0001_Á_x0004_ÜÛ!_x0007_Áz_x0005__x001D_Ê__x0001_ÁÐÁKÂ_x000C__x0002_ÁüG¢rðr_x0001_ÁpN@®_x0002_ÁìgÅél_x0003__x0001_ÁÊ'M9`_x000D__x0007_ÁÐYBã	_x0007_Á×dð¡³_x0007_ÁØ¶á&amp; _x0001_Á(1f|Í_x0002_ÁhZ½Âkæ_x0007_Á|c¸_x001B__x0007_ÁH_x0006_x&lt;`²_x0002_Á¸3M×zM_x0007_ÁàY_x0008_ä_x0001_Á`à:í_x000C__x0013__x0007_Á`Ä¦@L_x001A__x0007_Áàïç	_x0001_Áü`_x0001_Z`_x0002_Á|&lt;t_x001C_EÛ_x0003_Á`$ê@à§_x0001_ÁDvXag_x0001_Á_x0008__x000C_EIzùÿÀ[_x0016_«D$_x0008_Áeê6À«_x0001_Á_x0016_ À×N_x0019__x0005_Á¬s_x0017__x000F_EZ_x0008_Á®óX_x001C_Àw_x0008_Á}_x0014_Ýw_x0001_Áü°Ñ(-_x0002_Á_x0018_NÑ55_x0002_ÁxmtV;K_x0003_Áì_x0014_p[Á$_x0008_Át_x001D_YþÈY_x0001_Á_x0017__x0012_ÄÈa_x0002_Ár_x0017__x0004_¡u_x0008_Á(ûqnÃÿÀ_x0018_û5Ù`õ_x0002_Áj9="_x0003_ÁD[	ðOÿ_x0001_Á\N_x001F_ÌlS_x0001_Á°T_x001D_¯©°_x0008_Á¨K_x000B_ÚÔúÿÀÔäþvWö_x0001_ÁôÝä¹¶_x0001_Á_x000D_Å_x0013_¶ÿÀ_x0006_ÃI_x0001_Á_x0007_Db×`_x0008_Át&amp;j_x000F_v¡_x0003_Á\TA(´Y_x0002_Áfè+òèõ_x0002_Á_x001C_5_x0019_=¤_x0005__x0008_Á_x0007_IKzC_x0002_Áü_x000E__x001A_Æ_x0007_	_x0008_w_x0007_ÁìùcHÜ_x0010__x0002_ÁL_x0002_)ÀÄ_x0001_ÁSJ²Â*_x0003_Á7npûã_x0001_ÁÀ_x0001__x000B_¼c{_x0001_ÁøÔïT^_x0007_Á3úÿ®_x0007_Á_x0010_dáAi_x0007_Á_x0008_ª_x0006_°³_x0007_ÁN¤_x0013_!ïU_x0001_ÁÔÑ2©_x0001_Á4¢J« _x0001_Áðý£ËÎ¼ÿÀ_x0019_²ø¯_x0007_Á|VPY_x0007_Ál_x0001_/_x0003_Ø_x0007_ÁèJÁ_x0002__x0016_F_x0001_Á¤9®W¶&gt;_x0007_Áè§¾&amp;î_x0007_Á_x0004__x001A_ûé0ô_x0001_Át_x0006_3¤Î&amp;_x0007_Ád_x0007_ñU_x0001_ÁPEzÙ+_x0001_Á@H1Íj_x0001_Áº°Áë¼-_x0005_ÁèÞîëËn_x0007_ÁÂ!_x0014_é~_x0007_Á8_x0001_¤-+ý_x0004_Á_x001F_Ú_x0003_Â_x0001_ÁL§S"k_x0001_ÁÂÚõ_x0001_Öô_x0007_Á_x0004__x000E_HqÛAéÿÀtU®)ú_x0002_Áxë_x0015_ÌÿÀe_x0002_7øÿÀ4èr¸ÝÿÀ:_x001B_Â.¤_x0001_Á_x0010_:_x000F_wÿ_x0004_Á_x001E_¶ÁÁ_x0001_ÁÞ×mÃqã_x0002_Á	"ËHl_x0001_Á_x0010__x000C__x001F_&gt;T_x0004_Áx1_x000D_ÜC_x0005_Á¼_x0015_ÖðÛ_x0001_Á$²ýÑ»_x0001_Ál¦ä_x0014_@_x0002_Á0TÚ_x0004_Á`£A_x000D_S_x0002_Á_x0008_ÊðWÝÊÿÀ°trÌhýÿÀkEDP_x0002_Á||F_x0004_ê_x0006_Áæ½_x000B_¾E©_x0004_ÁºûeÎÒ_x0004_ÁHÀ«"Ð¶ÿÀ».T_x000C__x0001_ÁQQ¦P_x0007__x0005_Áde¾Uñ:_x0003_Á0_x0005__x001D_Þõq_x0001_Áêµ@òO_x0004_Át_x0001_ÚÃ1õ_x0001_ÁÂþê«÷_x0002_Á@.-r_x0005__x0006_ÐL_x0001_ÁÈ_x001E_[[z_x0001_Á´gz»q³_x0001_ÁÎÓOÉ_x0005_ÁN`fYO_x001C__x0001_ÁÜI_x0004__x0012_ªòÿÀ¤. Ú¨_x0003_Á¢_x0014_Ð¶^_x0001_ÁÀ_x001A_½v¹_x0005_ÁüõaÕöK_x0003_ÁxÒè0_x0002_Á&amp;}¦Ó_x0015__x0005_ÁâiI'ª_x0005_Á8óPdÕÌ_x0005_Áx£ÕµÅ_x0005_Á²_x0008_/_x0001_û_x0003_Á_x0010__x0018_3	g_x0002_ÁÀk5&lt;4_x0005_Á¼&amp;ø?f9_x0003_ÁÔÜËk_x0005_Á §[¸q1_x0001_Á_x000F__x001F_Q'ü_x0003_Áx8ÍÅ_x0007_B_x0005_ÁTJ÷g_x0018__x0005_Á\É_x000D_/ËÿÀ¢+:Ø"_x0001__x0002_Á:_x0013_Yj°1_x0005_Áê¨Xm$_x0004_Á8_Ñ?þ/_x0005_Áúãþ±F_x0003_Á_x0018_m_x0007_ÿ¥_x0001_Á`zë_x0014_p5_x0003_Á_x0006__x0007_|¯ !_x0006_ÁbOØ/Öû_x0006_Á_x0016__x001B_v}_x000B_=_x0006_Á&lt;ÿ_x0003_C¦{_x0001_Á(±a{ñY_x0006_Á0DøH_x0008__x0002_ÁnRA^_x0006_ÁÜ^&amp;]s_x0002_ÁV¥^Ø6_x0001_ÁH³+Êf_x0001_ÁtBSMS_x0002_Á°`5ð_x0005__x0002_ÁÌ¸ÒD¢_x0011__x0002_Á\k[[_x0005__x0001_Á´ûbÙ"®_x0006_Á´x"É/_x0001_Á²¡ên_x0006_Á_x001E_%_x000D_ c_x0006_Á_x001A__x0013_²è©_x0005_Á,¦+²Ê_x0003_Á4²m3¶_x0004_Á4éêhyÔ_x0006_ÁpÊ- _x0001_ÁÃe_x000B_j_x000B__x0006_Á8=hËr,_x0006_Á@«öO_x0006_Á_x0016_ÜÆMçÜ_x0002_ÁÈûÀ§_x0014_U_x0001_Á4_x0014_ÆH_x0002_ÁZ·´M¹_x001D__x0001_Á_x0012_ªe7qý_x0001_Á°Ø _x0004__x0006__x000B_¡_x0003_ÁÄkY__x0001_Á|9²©_x0002_Áf{äP_x001A_¶_x0003_Áô¥x&amp;ìT_x0003_Á|âØÉ¿_x0001_ÁLÂqË¬_x0001_Á~jDR¼_x0001_Áõ ó\Ç_x0001_Áà°Ëí8_x0004_ÁêÓ_x0003_ðJÇ_x0004_Áèl.¼&gt;_x0004_Á_x0018_Õ_x0017_Íp_x0007__x0004_ÁÎ_x000E_qÇ[_x0003_ÁÀ_x0010_Eâºu_x0004_Á,ù²O_x0002__x0004_Á._x0011_F¶*_x0001_Á|V_x0002_D£_x0011__x0004_ÁÄB_x0005_(úx_x0004_Á,k*Õ5ÚÿÀjôÄ_x0002_Á_x0004_SA6_x0006__x0004_Á¾_x001F_@Má_x0002_Áz±ÙÌ_x0004_ÁÆ_x000E_Ò$«Á_x0002_ÁÐ3û_x000B_ë&amp;_x0002_Áh(_x0018_R¶_x0017__x0001_Á|úêö_x0003_Áà?îC_x001F_t_x0002_Á¸ø7`u:_x0002_Átj5´_x000B__x0001_ÁP§bÛÃ_x0001_Á_x0004__x0005_R_x0007_ú&lt;Sä_x0002_Á¼®1biA_x0004_Á°¥_x0018_ì²¹ÿÀP\½ÙÿÀÈï:ÂèM_x0001_Á@qs}_x001A__x0001_ÁÀ6&lt;Ù'µ_x0003_Á_x0018__x0004__x0019_¹_x0004_Áz&amp;×¸W_x0002_Á_x0018_É²¡_x0014_ø_x0002_ÁÈÀÅTØ¢_x0002_ÁD_x0016_ÏüCÿ_x0002_ÁªæåP5H_x0001_ÁH\y_x001D_0_x0003_Á!á*R_x001C__x0004_Á_x0014_A¡çç	_x0001_Á$MØYu¿_x0003_Á_x0011_f¤ºã_x0004_ÁDá_x0004_Á@O9"_Ã_x0001_Á_x000C_:J2o_x0004_Á\úÜ_x0007__x0002_ÁÚ`¾¥_x0004_Á,gÞ½bü_x0001_Á$_x001C_UÄ_x0013__x0001_Áf_x0006_cù~_x0001_ÁXVæ¤½_x0004_ÁÝÓ&gt;_x001E_(_x0003_Áºa®/Ñ_x0004_ÁH_x0015__x0018_lÞ_x0001_Ál´íÁ×_x0001_Á|÷ìÝ_x0007__x0008_þ-_x0007_Áuä#_x0007_ÁléE¯é_x0007_Á¬&lt;j·_x0013__x0007_Á_x0014_¤ûUAt_x0007_Á\QzFÒ_x0001_Á_x0007_äÂ¯Ù_x0007_Á ác_x0016__P_x0003_ÁKw_x0006_"\_x0007_Á,fkÿ{_x0007_Á_x000C_¾_x0006_ãñC_x0001_Á`úÐÎ­_x0017__x0007_Áäô¬×#_x0007_Á|YÍxçÿÀL±b"ß!_x0005_ÁN*GDÇz_x0001_ÁPðyx_x0018__x0003_Á8_x0015__x000B_»4_x0007_ÁhÒ_x001E_gò_x0004_Á°ÑT_x001C_NßÿÀ_x0010_f¡_x001B__x001B_C_x0001_ÁÀÎÚB@_x0001_Á°=LìÀË_x0001_ÁèóÙ_x000D__x0007_Áàms_x0002_Át(ó_x001F_E_x0001_Á&lt;gÁØyM_x0007_Á"+©ÎÚá_x0002_Áv´Þ_x001D_T¨_x0001_ÁðY_x001B_ÝäA_x0007_Á_x0016_«ó(_x0007_ÁÄÃÔë.&gt;_x0001_Á	_x000B_X_x0019_Ã¬_x0010_	Á&lt;ÓB´Øh	Á81b$éË	Áòvi_x0016_¢_x0001_ÁpÈ&lt;½ÓX_x0003_ÁÔ_x0010_MM¹_x0002_ÁhÏ y=_x0004_Áð¼ù_x0001_I_x000E_	Á3æÝÁ´_x0002_ÁÄ _x0012_à½Ô	ÁLÖ¥^k	Á8¶zp_x0011__x0003_ÁÖ ÿD_x0006_	Áô_x0010_¡ð_x0005_¾_x0001_ÁFÕm#f_x0002_Á¸;k_x000E_s	Á\J¶&amp;	Á ¯_x0003_;£D_x0001_Á¬ÌCìúÊ_x0001_Á_x0008_$ÓÞG*	Á°_x0008_¦À¬âÿÀ:èÇð_x0006_ÁzÓ_x0007_ÌáQ	Á_x001A_ÖÜÆD!_x0003_Á#_x001F_bE	ÁpL½ôZ&gt;_x0001_Á~i¥'Ñ	Á (Y¿°ùÿÀòlñ#_x0003_Á¤ðrà_x0002_Á¼6z¤®Û_x0001_Á_x0014__x001E_­c_x000B__x000C__x001C__x0006__x0003_Á0wm°,O_x0001_ÁØqv{l_x000F__x000B_Á /²oßÓ_x0001_Áä$¶¸_x0004__x0002_Á_x000C_ä"Rp_x000B_Ád\vÒ_x0008__x0001_Á_x0018_OÔ_x000D_ù_x0007__x000B_Á_x0014_¤¬fÚê_x0004_ÁlçØ"´µ_x0008_Á2$NZ]Ð_x000B_ÁàÑGÛ©´_x000B_ÁüÑß?¸_x000B_Á,¾B_x0017_B^_x000B_Á "í_x0013_pC_x0001_Áß¯³m_x0001_Á¨ýB*_x000B_Á` :Ø6¸_x000B_ÁÔ?èðMh_x0002_Á(b\_x0018_-_x0001_Á_x0004__x000C_O2.z_x0001_Á¨_x0002_$ñÞÿÀ$vÎA$_x000B_Á(_¤ _x000B_Á`_x0016_²-_x0005__x000B_ÁüRÀ_x0015__x0001_ÁÌ§ûÞ2¸_x0001_ÁY_x000C_~_x0002_Á@é?ÌáÚ_x0001_Á_x0018_,õ_x000B_ÁìPV!_x0014_	_x0002_Á¶Ì@¥u_x0003__x000B_Á_x0005__x0006_0;	u_x0002__x0005_Á&gt;\×añ__x0002_Á@\|Éß)_x0001_ÁS~ºûå_x0002_Á~wÂç_x0004_Á¼aÚ§·ÿÀ:ÑÝC»¬_x0003_Átâêÿ¯g_x0005_Á4·ìB_x001D__x0001_Á°_x0016_g®âô_x0004_ÁÚbNò_x0002_Ál¡2#v_x0005_Á_x0005_R1©Ï_x0005_ÁØ·jÞQ_x001B__x0002_Áô_x000D_Dw°_x0001_ÁÄO'$®F_x0001_ÁÂø_x0015_"_x0001_ÁØhBÈÃz_x0002_Á6Þ_x0005__x0012__x0004_ÁztA©9_x0005_Á¼_x001B_97_x0011_ú_x0002_Á¼Ù_x0007_TQ_x0005_ÁìW;ðÕ_x0002_Áj*ÂC_x000B_ÿ_x0001_Á&lt;Óx×_x0002_ÁìH_x000C_¾ì_x0005_ÁèÝ°Ù,Û_x0005_ÁRê+=Ç_x0005_ÁlBü®_x0011__x0002_Á_x001E_â_x0008_9Ì_x001E__x0005_Á_x0006_wá_x0011_Nu_x0002_Ád_x001D_2³_x0006__x0007_9D_x0001_ÁHï&gt;_x0001_Áôo&lt;÷ø_x000F__x0001_Á _x0013_F_x001D_ø°_x0004_Á^_ª§_x0007_N_x0002_ÁÐñUÚ	¾_x0002_ÁD¦Ë! _x0006_Á¤_x000E_Nw_x0003_ÁPTªÎ_x0006__x000D__x0005_Áve?_x0013_^_x0006_Á_x0006_6_x0016_}_x0004_ÁðÐéÊÈä_x0006_Á@ï£¼äM_x0006_Á"S_x0005__x001D__x0001_ÁÄwîX½_x0002_Á|ú_x0007__x0011_G8_x0004_Á6§_x001D__x0002_´_x0006_ÁHlØOn_x001A__x0001_Á$÷Xu¥îÿÀ`&gt;-É¨_x0006_ÁD»Ú?§_x0006_ÁjÅ _x001E_H_x0006_Áü_x000F_fªî_x0006_ÁößØizG_x0006_Áv«[gêÙ_x0002_Á_x0018_3¨_x0019_nÓ_x0006_Á_x0014_¨¢_x000E_Dm_x0004_ÁTÒó&amp;ú»_x0001_Á_x0016_ë_x0014_Þ_x0006_ÁB.490Í_x0002_ÁæL	þ/_x0001_Áøö_x0010_f¾p_x0006_Á_x0007__x000E_°ÐuèøÿÀóý®Ü_x0007_ÁZ_x0005_¸_x0013_8s_x0007_Á¨+4_x001D__x0007_ÁxÔ_x0014_³Ü_x0001_Á_x0013_¾Ú_x000B__x0001_Á_x0014_³_x0018_B¶¼_x0007_Áô`cÆ¦_x0002_Á"§;_x001B__x0007_ÁX÷Û_x0015_Á(_x0001_Á:.	åÍ"_x0004_ÁäþÙ¼S_x0002_ÁÂKbø·_x0011__x0007_ÁæIÇk'y_x0007_ÁrS_x001F_e|_x001A__x0007_Áàã@ÅÙ|_x0007_ÁÉRJú_x0015__x0007_ÁøÓHãÂÙ_x0001_Á4z_x0008__x000D_ûØ_x0007_ÁÌs_x000E_9w_x0002_Át¾ÖÃå­_x0002_ÁXuY÷_x0007_Á0êHNO"_x0007_Á_x0012_°_x001C_,u_x0007_ÁPJ7r_x0003_Á²hSú_x0007_ÁNN[B!¹_x0001_ÁæÄ_x0006_±Ï_x0007__x0007_ÁÌ¨s5K_x0002_Á_x000C_VT\_x001C__x0007_ÁªAó¶`_x0003_ÁÌ^M_x0015__x0005__x000F_ü¯_x0005_Á¤ìî&lt;_x0002_Á&lt;÷óà³"_x0002_Áps_x0002_^U³_x0005_ÁLÖF§o7_x0001_ÁH¤¿_x0016__x0001_Á_x001C_T!Ùnì_x0001_Á_x001E_ñÎ_x0005_Á_x0006_uQ§4_x000E__x0004_Áð¤íXP_x0001_Á_x0014_ð_á_(_x0005_Á¸ýïñ_x000C_I_x0001_Áò_x000B_ªëU`_x0001_Áðå,öì_x0002_ÁF_x0019_µ²R_x0005_Ár_x0019_ÕØ¯&lt;_x0005_Át_x0001_r,_x0012__x0001_Á4c`×c_x0003_Á¤&gt;â£_x0001_Á0_x0017_ù_ó_x001D__x0001_Áð±	À9Þ_x0005_Á:µÍo!½_x0005_Áÿ&lt;ñÀ2_x0002_Áð%yª+ë_x0002_ÁÀ{^U¢´ÿÀ_x0018_Uâ,_x0005_Á0_x0007__x001C_új_x0005_Á_x001C_-oëeð_x0005_ÁÏPä_x0019__x0002_ÁÜá¤}\_x0010__x0002_ÁD&gt;_x000D__x0008__x0005_Á|s\®k_x0015__x0002_Á_x0006__x0008_rßÞÒ_x0004_Á¢?_x000F_R_x0006_Á|øÓ*¢Å_x0004_Áym,Ö_x000C__x0006_Á.UU_x0015_´­_x0002_Ákúù±°_x0006_ÁØp_x0005_ â_x0006_Á_x001A_NÌ´_x0001_ÁèðÑî=_x0002_Ádý(Ï=_x0001_Á$"áÀÎ_x0006_ÁpS®»R_x0001_Á_x001C_è¯55_x0001_Á@I?§R×_x0001_Áâùèt×_x0006_ÁJ_x0010_Àöj_x0002__x0002_Áhüzö_x0002_Áqv_x000C_)_x0001_Á_x0006_ËÙ"À_x0001_Áé_x001A_é_x0001_c_x0006_Á_x0014_+Î[_x0006_ÁT§fO_x0001_J_x0001_ÁöÛ_x0001_J½_x0010__x0006_Á¾ä_x001D__x0008_-Á_x0002_ÁÄú+c!_x0006_Á_x000C__x001F__x0006_éð_x0006_Á_x0014_è¢u_x0007_T_x0002_ÁpC±1Ì9_x0006_ÁFßòè_x0002_Áð´[êj_x0003_Á2ÉRc´ó_x0002_Á&lt;ðüæ_x0006__x0008_Z_x0017__x0003_ÁNÌ_x0017_u_x0006_Á&lt;ÍÆõEb_x0003_ÁjçÚ§_x0014__x0001_Át3Þá_x0001_Áp_x0016_-GØ¡_x0001_Á _x0006_sÔ_x0002_ÁTØ_x0005_µÉå_x0006_ÁTÚ_x0012_ýÿÀD¢ìàüU_x0002_Á|$÷8À_x0001_ÁävTíâ_x0006_Á8Î3_x0003_Á_x0004_!|Oî_x0002_Áñè_x0018_l_x0006_ÁÔñdÅÔ¼_x0002_Á_x0018_æù6â_x0002_Ájý_x0007_{_x000D__x0006_Á G·å_x001D_Û_x0002_ÁÙ_x000B_	Þ_x0002_ÁÊça_x0001_ÁLC3sÝÂ_x0001_Á¸ÃMò-_x0002_Á@_x001F_DkU_x0003_Á_x0010_¼ty^_x0001_ÁBÐEìí_x0006_ÁDAà/_x0002_Á¾ zsÙ_x0006_Á&lt;!	D_x0007_p_x0006_ÁÀÝ_x0011_wMê_x0001_Á_x0010_¾ÐÀ2|_x0001_Á°CÆÔ:_x0006_Á_x0004__x0006_¦²2õ$_x0004_ÁDO¹e?_x0004_Á_x0018_ Ö°_x0002_ÁN2_x0011_Õú_x000F__x0001_Á}_x001B__x0003_³_x0002_Áh:êáÌ_x0003__x0001_Á,­_x0008_½P_x0002_Áw_x001E_Ë_x0001_ÁDÇô_x0004_ú_x0001_Á&lt;_x000F__x001F_ò{x_x0001_Á &amp;mW%_x0001_Á¬_x001A_õE9_x0004_Á¬ÖéÅ6_x0002_Á¨_x0014_líè_x0001_ÁÐb_x001A_²GÝ_x0003_Á_x0010__x0017_ÖylH_x0003_Áp;*9_x001B_¤_x0001_Áâ®»ÞêË_x0001_Á°||àìÿÀ4érv´f_x0001_ÁNDRpt_x0001_Á¡ªLY_x0001_Á|±_x0014__x001A_¥_x0001_ÁÂ?MÔ_x0004_ÁÜ&amp;q_x0005_¬_x0002_Áì×²d_x0004_Á@:_x0004_ÁX~-®?ÝÿÀd0Ôd¦_x0004_ÁÔÓ·_x0016_O_x0001_Á(é¹â_x0001_Á_x001C_VÝ_x0006__x0007__x000C__x0003_Á4_x0014_½mÂ_x0006_Áì	¦r_x0001_6_x0003_Á4À»`2¥_x0002_Á_x0010_+Ó_x000C_)¡_x0001_Áô¦*Wå_x001C__x0006_ÁÔ_x001A_Û4-_x0006_Á|7C(G_x0001_Á(ÒÙ_x0012_á_x001E__x0003_Á&amp;*cR ï_x0001_Á»Ú­³_x0001_Áæ_x0017_*¦w_x0001_ÁÌÅ¢Ð_x0003_Á´üöè_x0003_ÁÒé½dã_x0006_Á°/X5_x0006_ÁÔ_x0005_Áà}¾_x0006_ÁxITs}_x0002_Á`øl_x001E_ÝíÿÀnpä_x0005_A_x0006_Á -¥Óà_x0001__x0005_Á|xFM"_x0004_ÁHmÀ_x0005_Ö_x0001_Á_x0018_R{_x0017_X_x0002_ÁìR_x0008__x000D_._x001B__x0006_ÁD[Â:d5_x0006_Á¬äÿâl_x0003_Áp¸Ì8Z_x0002_Á(S&amp;þfi_x0006_ÁT_x0015_²V³Ú_x0006_ÁÀÖ_x0016_á°_x0001_Á¼#Ñi©_x0006_Á_x0005__x0006_Tè/	_x0003_ÁflOZCM_x0002_Á¨FyOí_x0003_ÁøÐ§`ÎòÿÀ`óæTï_x0005_Á¤_x000B_âýç_x0003_Áz_x0015__x0018_¦ÒÕ_x0005_ÁR£~SÙ_x0001__x0005_Á¤ëÖÂ	_x0001_Á_x0012_/f~B_x0002_Áô~Ð:Ï_x0001_Á_x0004_¢Tòø7_x0002_Áh-øôe7_x0001_Á¦±bª2_x0001_Á²¤ð*Á$_x0002_ÁX'6$BA_x0001_Á©5¹!Ø_x0001_Á8´dÀ$¸_x0002_ÁÚÙ£ÚI±_x0002_ÁÊËE_x000B__x0002_Á_x0012_8jpc_x0002_ÁÆA_x0010_Y©_x0002_ÁðÜëeùÀ_x0005_Á°ù'ÝÊ_x0005_Á_vSõõÀbÜ_x0006_sîûÀÄúm«¤GõÀèÅ\øÀ_x0006_/0suIöÀ_x0016_1mzùÀ½_x001D_¬KDÍòÀ°/Ü_x0001__x0003_àñÀæ®_x000F_âòÀq¨§_x000E__x0014_üÀsE^Ä3TúÀ|ûÍ)'ÁþÀÒ±ÙMÉ_x000F__x0001_ÁûJ_YùÀj_oDÃ_x001D_üÀDt£_x0016_0­èÀPbÎ_x0002_hºûÀàë¦~ÄñÀÊÆ½ÌÎ6_x0001_Á¨é _x0019_«]ýÀ eP*õÀøzÉq±°þÀÊ¥8¯»jéÀÊ{1ÅbMýÀjàÎÉ°døÀ_x0010_|¸¯£_x0002_òÀWÚÁ"S×ùÀ_x0001_r1_x0013_õÀ_x000D_Æ@zþöÀÖ¬øRùéýÀä»*Å¿_x0003_òÀ_x0008_rRScýíÀ_x000C__x0004_üç_x001F_òÀ&amp;Üâ÷LÝùÀª_x001C_§:_x0007_ùÀrFû®õÀÊËRóÝ÷À³¹Y_x0016_¿ïÀ*«_x0019_ïºâÀ_x0001__x0004_ì[­ÿÉ2÷À_x0002_1_x000F_oXöÀ(SÐÔ¡ùÀnóP]öõÀ*Ñ z_x0005_¦ýÀLJ×o_x0014_óÀçsØ ]¶óÀ_x001E_²ðQ%îÀï$_x000C_d àòÀAáÇFÎöÀ®×=_x0019_ó;ûÀ«\_x0011_Y_x0005_ñÀúûö»øúÀsÖËíõÀË_x000B_½ÃoóÀ-b¼f¤·ñÀh°k_I_x0018_áÀj¥¸bD_x0013_çÀ©Ö0_x0012_óðÀ£_x0003_Y§³áõÀ2È&amp;_x0005_´ùóÀáEË_x0006_s,ýÀ8_x0016_¼Ê_x001E_Þ÷Àf¨ûÖGöÀø4sO­òÀ_x001D_^_x001B_¾|¢òÀèÙu´dõÀ:áÕºXýÀzX&amp;EnQôÀ^"0nPÅýÀ7ôJæØJúÀNåÇ­_x0002__x0003_Õ&amp;öÀ_x0016_\Y«lkøÀtDè&lt;úÀ2t_x0015_/deõÀÎT_x000D__x001E_|ñÀÿV_x0019_¥_x001C_øÀvs¹XÀöÀ&lt;´j-RôÀ`Ðö÷ÀB±	*óÀ{?Ê6_x000E_õÀi,ÿN[ùÀ¦_x0003_&gt;5gþøÀª5#	HèÀF5UÌ×sôÀ¡_x001B_½£ðÀF¤ô_x001C_4-ùÀ ÀØZ¸ïÀz;ß-M·ðÀb{üZíòÀKÿ_x001D_ö_x000D_ôÀd07_x001F_YÚõÀúx¼pµîÀ_x0012_Ãv_x0003_[ôÀ_x0003_¾Ô_x0003_°òÀRúîÿÆ­úÀ2-Ú0°yðÀg_x000D_F_x0002_tÃôÀ\4°éÀAçè\_x0019_;_x0001_Á^Ö&gt;ßÁïÀ2é×-¦úÀ_x0001__x0003_ótðD;þÀA_x000E_²ë¹ëýÀ¤eze­IîÀ|¶_Ë_x001B_CûÀµ¼#*ð9òÀ_x001B_ö°çõÀ½2¹à_x0002__x0001_ÁLîÉ¢ñÀOÞ%GÖ_x000B_öÀ_x0002_rç(ÓöÀ¥ó_x0018_Í¨_x0005_úÀ*$ÜàQùòÀ?Aâ3XtøÀ,M¢_bQòÀd¿äÔ!òÀLÃ/Íß_x0011_öÀK_x0011_¢{øÀ0±úb`ôìÀÄ«óÃ÷À`½LPãõÀo³rÎÈ³þÀ_x001C__x0016_"ß*ôÀ_x001A_ÿLî_x0015_ìÀ_x000B_$Å3ÃúÀF^®n_x000F_¬úÀ_x000C_g¤WóÀRJàk_x0017_íÀxü_x0014__x0007_9ùÀAhJ_x0008_õÀÖHI¦®õÀ=þ/[Ü÷Àih_x001B_ê_x0001__x0002_ãùòÀØ¢b{ÍXüÀfÃeêú~úÀf´_x0002_¿òÀO×]!;íÀðYöúÌöúÀ]¨4{MûóÀýWýþ¾øÀ6_0lã_x000D_ùÀ_x000B_wÜ!_x0011_[óÀÙ;»XÁÿÀG?¶Dÿ_x000E_ðÀîÒ¹æTóÀ°_x0010_+ôö6_x0003_Áq_x001B_½mõÀ_x0012_DFKôùÀ¨gËßxzöÀÌÁÐ"HlõÀÛ×u^¶ýÀeä.c%M÷À°XX_x0019_êõÀrº'ñ[´öÀÅo°¶hýÀfHªêjñÀâÜí_x0008_"ôÀLóLqÇ4çÀeÞuÿ_x0015_ðÀ@ØQ_x0010_·ÚøÀ,GMîMïÀ_x0003_¬~°qñÀQèßwJ0öÀ¯½ ÝýÂüÀ_x0004__x0005_hO×&gt;_x000F_ÎðÀN Ø`ùÀ@v-¬¿ÞÿÀü|ÛÎÅ_x001A_øÀ,þ9"¦óÀ_x0003_§1áÆrðÀ¿#ÜO²ñÀü(1ü'e÷ÀÅZfûÖóÀ_x0010_Ô`£3ôôÀ®_x0007_EïÀ,É2¨âXóÀz(5¡øÀª _x0013_¸WUýÀØÛD³fûÀrY"ÑdÙüÀ6c¾öÀ¬z¾¤º&gt;üÀ_x0012__x0015_.ü#_öÀèµéªöÀ^_x0002_75:öðÀÑüG_x0010_¸ºöÀön _x0010_SîÀ¢_x001F_é#xºøÀ uQ{ùÀ ùÉóköÀ_x0013_^ &lt;_x0005_5õÀv_x0006__x0010_óâ&lt;éÀì-b-ÉÕùÀ'²T µ_x0001_Á¼îÊ(UúÀX_x0019_rÀ_x0003__x0004_x¯÷Àâ2±_x0003_¨ÆúÀ_x001E_à"_x001D_ÕóÀ_x0014_ÒnÈ´úÀ¤_x0008_JéV{ûÀÉØÞ¢÷ÀÙúl­6ôÀ¨*M_x000D_5_x001A_èÀðAr$ýÀ_x0002__x000B__x000B_+ïÂôÀ½r)É¾¥ñÀoá¹_x0017_ãúÀw*ôöÀvBuex_x001D_öÀ_x0012_Å;Sf_x0013_óÀÁPoÖùÀMKâ_x0014_8üÀÁU=&amp;Í¯õÀl(©!ÿ¹ùÀPã_x0010_90¦ïÀ³Ð¼7¾_x000C_üÀþÎg¸ôÀ EXGï_øÀ_x000D__x0001__x0011__x001F_4ûÀÔ{]~8÷Àj¶O_x0016_ÀíÀÞ¬¶+ï_x001F_øÀK&amp;_x000B_¢*øÀ&amp;_x0015__x0017_$`ðÀ_x0004_`©ÓÑëñÀPmÁç«¹ûÀnd©Ù«ÍûÀ_x0001__x0004_ßBGñÜòÀòLèïoüÀ_x001C_ài_x0015_ûûÀ_x0018_:Á°÷À-Ö¼ª÷À§cÜó\òÀV_x0005_æo¼îóÀåÆõ$øÀWüÍê0_x0001_Áäá1A§îÀ®;Ç¦ô_x001D__x0001_Áî³ÉÁHÿÀ·AÙ÷À_x000B_:S`~ûÀ_x0014_n	Ei@øÀ_x001D_t_x0001_ð¹¥òÀðh$bñÀ	Ã*Bu÷À~Ó_x0019__x0004_lñÀ-DQPÆ&amp;÷ÀËpuíkðÀË\Ö»_x0003_2øÀç+èÓ_x001C_tòÀ_x0010_ã[FÉ¡ÿÀÞ³ènÝ*øÀÄàªü`yôÀd«_x0006__x0010_ôÀ_x0008_¾	_x001D_\`ïÀ/_x0002_O$Í_x0012_öÀÎ+ÞÀªÍúÀß´ãì_x0007_íÀpöÔÚ_x0006__x0008_µðÀÒ_x0004_¿îÖùëÀádü&lt;ãöÀï_x0005_r¸vâ÷ÀK.{ÛÁõÀäÀ«ôû%_x0001_Á_x001A_©û6s¢ïÀªòH$îóÀê:aÎÈï÷ÀhOøðèi_x0003_Á_x0017_â¦_x0014_ÇõÀÖ-anó_x0004_üÀ"A_x0004_ô^õÀuÒ_x0013_äf$òÀ ÁÍ==üÀ(6úu)òÀæà¨)¿¹òÀº@³L)×õÀØÀ½ëwd_x0006_Áf#=`ñÀnþ²2Z£õÀ_x000C_ ¦à,_x0004__x0006_ÁÁ¾ÀÜòé_x0002_ÁÏv¦âËòÀáEIÉ_x0002_{ñÀÆÙr_x001A_YöÀ_x0011__x0015_ÙûcæóÀ/2ÐÝ_x000C_ñÀ_x0015_KÊ´!¨öÀ_x0012_y3a¨ôÀ"®þ2_ÓñÀTëH|_x0007_)ûÀ_x0001__x0002_(jÏÇ4÷ÀË:µÒªôÀÂä£iôhôÀl-¡#ÙõíÀ[HÚkñÀK)0PI÷ÿÀjÆd_x0014__x000E__x0016_ôÀp°_x000B_^ª¿êÀ&lt;G3¢ñþÀ7Z=8"bøÀ×ÈÛeÙ!ôÀ¢ãY0Ý+üÀâ_x0014_fZ8ÕóÀòMöÀáôÀôú÷_x0002_0ÍõÀ¨ðõ¦ZüÀ^q]1QôÀ_x0010_!â_x0008_gøóÀ`Øý¤°EñÀè_x0016_p;,SýÀÖZO_x0007_òÀWu_x000D_=ðÀ_x001E__x0018__x000D_;üÀ½°ÊþÀ¶Ê_x0008_?ðøÀ_x0002_:Þ0ïWüÀÜÇôÃ!ýðÀÐq_x001A_±©ÝøÀ@_x001C_À@íÀ_x0014__n$_x0013_:_x0001_Á²h_x0014_jµ¬÷ÀdºÒI_x0001__x0004_1UùÀ_x000C_}(EêÀËuiÎ9(ùÀÕî_x001B_ñ_x0001_Á&lt;iîî¯õôÀGD&amp;*÷À:DM	êÀF_x0017_2O¨ôÀ´´IêñÀ"ÖöcpRñÀÆµÕÕ_x0007__x0011_üÀÍ_x001E_ÂyÃ_x000C_ôÀd_x0017_»ßÖöÀ¾nMü_x0015_óÀÔ¥Ì¾øÀ_x0002_xâWEçÀ:'_x0003_þñÀ_x0002_Ìx8wöÀ0W_x0008_s»øÀÌ&gt;z«_x0011_ÁõÀà¢¶_x0016_ª£øÀ7v:_x0006_8ÂøÀ°À_x001B_0/üÀtê_x0016_k_x0013_¿ùÀ±á ¤ZRòÀ¸Im?ÎJóÀ_x0012_ê_x0014_XË+õÀ_x0002_~õ(íÀ(nSq_x001A_AóÀ&amp;_x0006_õ8µXöÀ_x001A_pò£áõÀå.»ïÚ÷À_x0002__x0004_p±ö4ÌXóÀV&amp;¶®¤NýÀFã_x0002_·¥úõÀæ_x001A_­ËúÀ/oEÅOôÀóW5¬ÚùÀÆóWUG¡ôÀÓt}äôÀó¬=_x001D_ÆñÀÏ@CDJüÀ_x000E_Ø_x0016__x0004_öÀø_x0013_(ö_x0001_îÀ&amp;ú®ÁÑ%øÀ%ÞsÅ±õÀ&amp;ºÀ÷À"VèÀ®®ª'_x0008_óÀÊ_x0014_ô@ïõÀMØy:_x0016_ðÀë½Ë_x0018_JÙøÀª?±îï_x000D_ëÀäG ®_x001B_ïÀÎUjÕrVýÀ­,B"&amp;ÆûÀ:M_x0003_³µ_x0007_óÀ`tÒ©òÀ¿]¿Ì§xüÀ¼à_x0001_$_x0005__x0010_ìÀmëÕ'±óÀ_x0017_ßwQÿñÀìHûè ùÀÖö_x0012_F_x0003__x0004_ÅýèÀF_x0011_qììøÀ_x0006_%W_x000B__x0006_ûÀ;þäøÀdfûyõòÀ6¨'ôÀÐ_x000E__x0013_K-÷À®Êt0´ñÀ°í9_x0002_Ý·øÀT½B{tîóÀ|[Ðbc¥òÀ¶CCáóÀü6Xeð+ðÀÙ¶¤ª	óÀÞ­_x0004_×_x0003_ÁFF~½_x000B_òÀ_x001E_Æ ¦IøÀæÈN'@+÷À"wÔÆìÀ_x000B_K=ø£o_x0003_ÁÇ;æýÀDA[ùÀc©IæG_x0003_Áï³5ýõÀ&lt;ô's6_x0005_öÀ®#m#ÈöÀÙá_x0001_ÙüÀ¥Æ_x001F_ ­*õÀ_x001E_U_x000D__x000E_ÿüÀÐÁ	öòÀ¾P»NötóÀ|Ì\ÔðÀ_x0001__x0006_!B¯ÿûÀj_x0011_&amp; òÀª_x0001_­ì¸÷Ày_x001B_GèáF_x0001_Á_x001C_îË_x0015__x0006_ïÀn]ªOhþ÷ÀJbÜ¬_x0015_òÀè_x0019__x0002_µÉcûÀáJñ¨Ì_x000D_úÀ,;-~_x000F_ñÀ¦6D_x0014_É¨íÀÝ_x0001_îÀ_x0008_ôÀ´Ý²î©øÀ«_x0011_ ¾iå_x0001_Áùy{gÁðÀÒÖºG"_x0018_úÀxç¸-_x0004_mæÀÓû¡ÂõÀZØ_x0005_a÷À$£CXíîÀB_x0003_t£GþÀz&lt;õKÙûÀ!-Ä³÷Àkã¢_x0003_þÀ$_x0010_bËÿ²ïÀ´j"ôúËñÀæ_x0012__x0015_ý:£ðÀ_x000B_­ÿ+JñÀ_x001A_LuÊ_x001A_èñÀ_x001E_Ùàÿ«_ÿÀIs_x0019_&lt;ÁÊóÀtÏO_x0002__x0007_PeôÀÈ°¦nøÀ2ÎÁYßYíÀn~èÌZÿ÷À6ÚPe÷Àü_x000F_m_x0007__x0003_ úÀ²E_x0012__x001F_[_x001A_þÀ_x0018_Õ±k·fòÀ¤-%øâóÀ+ðm«ôÀw¨Ñ;øÀHc3:M¨òÀèJ¥Ü_x001B_ñÀT_x0008_Té[-_x0001_Áæ²b_x0006_ðôÀìn6_x001A_Á£ùÀô©BÅ]2ûÀ¥¡3;¸®÷Àeù$n°ôÀ@.&gt;_x0018_ùÀ4µ83pdùÀ`i¹¸{ÐõÀF±m'_x001E_dóÀ_x0006_×]°MôÀìÇ_x000D_Î)üÀ¼-'°"×÷ÀÒçãüªòÀ`ÿªUùÀúuë_x001B_/ðÀs"F_x0017_L¥ðÀ_x0004_dÏÈþÌýÀrs,;_x0005_ýÀ_x0001__x0002__x001C_[_x001D__x000B_,"ïÀNÊ]	_x0014_N÷Àø%9¿$ìÀ´*#÷Àõª_x000C_æËùÀ²_x0003_÷_x0013_Ô+óÀÂã_x0007_©_x001D_Å÷Àè©SP_x0003_×À¸U.ÍdjùÀM&amp;b.ûÀ®5kÝlùÀ_x0004_ð$YñÀt_x0015_õ4øÀÕ¸éÖ_x0002_ÛóÀ_x0004_5·ü\³÷À¼N=[÷Àäè	_x0007_¿_x0017_÷À_x001C_Ò_x0006_Üb÷ÀlrýCN½÷À!mýÁHùÀDNòzÇKôÀ$Lí 8ùÀ_x0018_ _x001F_úûøÀ@	_x0007_ôÀ]³,ÿóñÀ_x001E_x_x0007_üÀ°	q`0þÀø.ú|UöÀÌdñåôøÀiÁ_x000C_6;_x0014_ðÀ`é³þÇ_x0001_Á3YÀ_x0004__x0005_úXúÀÝ&amp;½_èôÀeuHi¡óÀÐ/ô_x000F_óÀÔøô÷ìÀ_x000D_öøÑA;öÀ%Ñ¾B3úÀ¤"ÇOMRîÀ¢T_x0007_Ø¼n÷Àß®Ä$'ñÀ_x0002_soæ÷ÀÐÃÔfûÀ°÷_x0004_üÈ_x001F_öÀîcKf_x0001_UýÀ_x001A_®mköÀ:+cßùÀÜ_x0002_0f_x0019_éôÀR×_x0010_MòÍõÀ.µ¡_x001F_M_x001B_øÀ!_x0005__x001C_cÏõÀ=â§ÞçÿÀ÷_x0018_÷/&amp;ùÀ&lt;÷?V?ýÀì%c_x0019_©õÀð¨F,_x001B_1üÀ6¬VçÜÖñÀîì_x001B_´GpúÀ2êç'\ý÷À_x0002_i_x0003_æFJôÀKG_x0006__x0010_÷ÀÑ@Á'ÐòÀTsx¢ôÀ_x0004__x0006__x0008_1ÕíÍñÀ_x000D_zêíÀVñ_x0005__x0004_x°øÀôìûÑÛJëÀZêb8øÀ®h&gt;_x001C_óÀ_x0007_NÛq¾òÀfwó_x0016_^çðÀ\ØojcüÀ`á	_x0015_öÀ% å`ôÀö_x001B__x0013_ÝÉ0ñÀd_x001C_Ëy_x0013_!üÀ_x0015_ª¨_x0016_oõÀXNËç_x0015_óäÀ_x0001_cÿ$_x0011_²òÀ¶Ü+póÀ³Gè©ÁûÀªX¸W. _x0004_Á0O¼M=öÀ0Êxå&lt;_x0017_÷ÀY¬_x0012__x0006_ãîÀ_x001C__x0011_R­ï_x000E_õÀ_x0012_¸4_x0019_	uöÀJX9_x000F_üÀFë5*³iùÀ_x0008_'{{ãqöÀêêµ_x0003__x001E_÷ÀzB§òøôÀ¬ë_x0002_:»þÀSfÒí¨þôÀIQµ,_x0005__x0007__x0013_ûÀ©Ð	á°öÀ¨~á§åûÀiI12@&amp;_x0005_Á¬Y±_x0003_¹éÀ%ì¶_x0004_×_x0016_òÀ_x0014_b&amp;æ_x0002_ôÀ_x0010_ÇuõàIóÀF_x0001_qz¦øÀº'óÿÇ¸úÀ_x0012_Åõ6âøÀJ_x0002_1_x0013_&amp;ùÀþ$ã|Âò÷À85ã¬½ÃùÀ$e_x0003_Õ_x0005_ÁôÛ²7ÿÀpº+Zì_x0005_Á_x0004_K²Öi²ûÀM|ÝGõÀæî¬åç÷Àº!°¶XPúÀ¥ÐóÀOë_x0005_ÁúCÚæ_x001C_Ô÷ÀTûÉ_x0004_/ðÀ_x0014__x0003_"Ê[8îÀæV;ë-~éÀÕuiê÷À[_x0013_7ÊÐÈøÀô?_x001C_-_x0005_Á_x0008_ðA_x000C_aòÀÒîö,_x0005_ûÀª_x0008_±Ä_x0006_ßòÀ_x0003__x0006_Q²R_x001A_RúÀÊ$¼,_x001A__x001F_úÀ\(*ì¨_x0008__x0003_Á_x0004__x000C_»)ñúÀfÄyNÙôÀ1~7Õ¨ùÀ&lt;L{³ùÀ`É_x0005_:_x0019_	ôÀþÏqo7ñÀôååLXÞùÀ#âã¢ùÀ4¥·Ç.ìÀA_x001A__x000E_ÆJôÀÀ6õïôÀS0_x000F_;.½öÀ¥è_x0008_øÀ^³ã5ûÀ wÚräôÀC¡_x0010_¬X°ñÀô. n_x0004_òÀp°/ÎÁôÀ_x0002__x000F_NêöÀÍ,Ùvü&gt;õÀx9ÚÍ2púÀ_x0001_S¾lÇÚ_x0003_ÁDÑ_x001D_.£7ðÀ@&gt;c\L´ýÀ6^Q7,åÀfjMñøüÀÇ_x001E_¨øªÂôÀ!¯ü³5_x000D_üÀTu_x0015_n_x0001__x0002__x0013_§ýÀd*ÿ/7ÊùÀ_x001A_@:©_x000D_÷À¼&gt;SQXóÀ^PtÓ«òÀ©ýÂGßøÀ_x0004_ÿ_x0012__x000E__x0012_ÂùÀCÿE(úÀ¦Ô_x0019_üúùÀWtâ&lt;:_x000C_ñÀ_x0008_ËçÞ§ëÀI_x0007_¾´ÒùÀ¨uí°Æ_x001A_ýÀxÙ_x0013_ø&lt;ôÀê_x0007_£.ÇîÀ_x0008_Â/_x0005_+ßúÀm­_x0019_,úÀ÷YOÌ¹ñÀ_x0006__x001C__²³2÷À_x0011_Â:lHKûÀ%kÞøÀ*æÊ×\_x0003_÷À#Ô"@RÅùÀ¿IåìüÀ_x001B_á¬ÃûôÀ°Yë,øÀb_x001E_Ý4"_úÀh(Þ/WEõÀð©+Á8ùÀ6?ñ$'c÷À¨,_x001C__x0013__x001A_ZôÀµ%_x0010_RYòÀ_x0003__x0004_O(¥F_x001A_öÀY·£+µÿÀ_x0014_¨òuÄïûÀ4ÐÊ_x0001__x0014_düÀP1v OûýÀ_x001B_©_x0012_Ê`öÀSa¨È! öÀ(ò_x0018_Í_x0012_ÓõÀ _x0011_@Ñ¡vîÀ_x0002__x0004_ÃØ-·þÀ¢±_x001F_}ÛõÀvÑ1NIøðÀÁM!p³øÀ{ßX\¬öÀ|ÁbO_x0010_[ùÀZz_x0011_÷iXòÀ=¹ë+_x0001_§òÀÔîÿU_x001A_ôÀMdu_x001A__x000C_'óÀ_x0003_*@^ïÀô¯TÍF_x0002_ùÀéEB÷BøÀJ0W®çïÀî_x0008_»²#ùÀÔ«ßCpùÀ¹À GõÀHù¹å(áøÀ%8züæÀÈ_x0018_iúúÀé_x0005_þ#Ñ¡úÀ_x0016_Õei¶s÷ÀVë0_x0002__x0004__x0007_ñÀè_x0018_j=È±õÀ«Ë¤§hüÀ_x0014_º%$D·ôÀ_x000C_:À6ÁIøÀÎEÄ9õÀ±9SÜrîÀ¬_x0014_ÆmõÀÜ=¿À§2ûÀ¶.oÏÆeôÀXB#ÑöÀj¾*ßPøÀBlÁó1_x0007_ñÀæ)Ò¨oõÀu_x001E__x000F_;@óÀ6"Ê_x001C_}:þÀÛe¾f_x0004_óÀÞRÚÖ_tøÀ·¾öR_x0003__x0001_ðÀ+&lt;_x0014_·_x001B_øÀâ8½EX8ûÀðRyqt}ûÀ¤VÿÄÂ&gt;ûÀ®s_x001C_ìïÀp_x0006_¹!þSñÀóº,òÀM Ó_x001C_6ôÀ_x0015_ì_x001F_qËöõÀh^Ý¢,,ôÀ:VFòÀÙ`x.uÓýÀ:æI8õÀ_x0003__x0004_¦i_x0015_nÃsüÀ_x0008_½¸_x0016_UgöÀº_x0010_a1_x0003_ÁÀî_x0003_P]øÀþ¨_x0003_±MÓõÀçêgNöÀþ$y§þ´÷ÀßêihúóÀ|Ð' ¯®ùÀp©~s=W÷Àa_x0003__x0015_þdðÀ´_x001B__x0008_lr¤òÀ}5OÖ_x000B_`òÀÜÏ_x001D_)òÀ¶ýÚ5KóÀð_x0008_©l_x001E__x001C_ÿÀ_x0004__x0015_iøþÀÊA3Õu#öÀÂ_x0015__x0002_×ñÀO3&lt;_x0007_÷À}{ä_x0015_«ôÀE´éV6÷À1ýF_x0001_ðêÀö_x001B_Ã_x000B_?åûÀ¹]U¹ÏúÀhÄe¼@yðÀìlçéûÀ'ÑR_x001D_5êñÀtFJ!ûÀóè_x001A_nºÍóÀñ_x0018_Ò`8óÀ_x000C_&gt;ÌQ_x0001__x0004_¾köÀ¢ûsÞ_x001E_LëÀxw=&gt;ÅoöÀWä_x0001_k_x0012_öÀÏ¦_x0002_¡iwõÀ+ÞM ³ñÀÒ¡Þ;æêÀìú_x0010__x0002_å{_x0001_Áv¦	yµõÀºHQû%"ôÀ_x000D_íwÔ_âÀ"±_x0015_%'îÀÜKX=0ðÀz\ ªÖùÀ5p¡÷À*¾_x000D_w!ýÀ_x0012_a¥JÏ~òÀHÒ:BÍÀ_x0004_X_x001E__x001D_úÀúÃ\øùÀ ÍÞªå_øÀÆãG_x0014__x0017__x0001_ÁBü\NªMóÀqÞuÿ_x0018_¿ðÀè_x0017_Å\_x001F__x0001_úÀ ÏÖ¾ìPðÀ±Õìò]OüÀú_x0017_g6iúÀÉ_x0003__x000E_\÷À_x0016__x000F_le#èÀØXbÁÆèíÀ´àÿmÃóÀ_x0004__x0006_Ð¿_x0008_h¶÷ÀH]+óÀA±_x001E_ãÿðÀÛ_x001D__x0018_&amp;HüÀú_x0013_úè­ýÀ_x0015__x0011_w_x0016_SXõÀP_x0015__x0008_{øÀÒ_x0003_¿cõÀ&lt;t_x0005_Ç÷èÀ_x000B__x0005_Öý$ûÀã_x0004_ÀM{ùÀ?¦_x0001_ÙåôÀÆ_x000E_V²÷óÀXÕï-_x0004_Á¯#Þ¯X_x001E_ôÀ~Â£n_x000C_%øÀ&amp;ü¶Út×òÀ#ÄÏÎclõÀ|]"0xRñÀÿýÂùøÀ_x0016_`h	·_x0004_ÁÄ6~ÜCaôÀÃ$_x0014__x0007_¡ýÀRß×ÁëÀ_2FÑäRóÀ/_x0018_&gt;}ðÀoËÐîùÀ4 ¥ÔéÀí4[R_x0006_1_x0001_ÁX©_x0002_2þÉöÀ°¤Ul&amp;¾òÀÖ_x000D_ÈÁ_x0001__x0004_ûÓöÀ5ódçJøÀH_x001F_¾ê÷ óÀLaÓ_x0011_¬ºñÀÏ_x0012__x0018_EëôÀÆµè_x001C_©öÀ(é¦$wõÀU¦tBðÀ÷8Ó¿õòÀ5h_x0008_¡4õÀÐá_x0005_Ôg_x0003_÷À]êÔÞ_x001D_ööÀ$!¡¯Z%ùÀ®d_x001F_ë_x0007_¨úÀ0Úý$uúÀ_x0013_:0_x0014_ÉòÀ_x0014_¥ÊB:àÀ¢.¬=øõÀ_x001D_3ÓÉCðÀÌ¸»°h'_x0001_Áv_x001D_ãCqøÀÈ_x001C_S(ôÀ$_x001F_=ÉîÀÒÉN_x001C_?0÷À_x0003__x0008_Õ¯_x000B_øÀ_x000B_©ø®_x0016__x000F_óÀÆ¤ßy+LñÀÓÂtâõI÷ÀDV_x001E_³~ÝôÀU*_x000C_ÑüA_x0002_Á_x0008_õ4zTFõÀÍ*Ou3:öÀ_x0001__x0003_øÙâÐôÀ;½M?_x0001_Á¶ÛÿÛ°ùÀ_x0001_"EF¢·ñÀ´a_x000F_ðÀRK_x000D_w"È_x0001_Á_x000D__x001C_EZôÀS6(ôFöÀAÉ¹à@öÀÙ$5C¥UóÀT_x000C_n¢ðÉñÀÉÓÔºJëðÀ~0êWäìöÀ\_x0013_×Ðo÷ÀF¡_x0015_ÙîÀÿWóÀ_x0002_Ë]`Ï*÷ÀuÂ»DXõÀ^ì¬¤_x0016_hõÀ][ _x0005_Ï_x0010_óÀÅ^k)ýÀ|wÉb4\óÀØ_x0005_ýð¼ÒùÀ_x0016_hü)/òñÀ\q;_x0003_·²öÀï¾9¨^ñÀ ÷#zøÀ_x0008_VoÓÀñÀêîU_x0017_»òÀÞf_x0016_²¦oùÀj¹/_x000D_î+þÀT	_x0007__x0001__x0002_geõÀ³óúöÀÍÉôKWôÀU·&gt;IÐ_x0001_Á¥Ï×¿_x0006_õÀ_x000E_RFµæòÀ_x001F__x001F__x0018_=_x001B_øÀé¾C&lt;öÀ£çß+_ûÀNA!£ÿóÀÚ_x0018_$¦_x0004_ôÀ(_x0001_¹õçîÀø¿Áá	ûúÀÀÉå_x0011_yÓôÀÌ=e¨_x0011_°ôÀPÔÑhôÀ'_x0012_p_x0012_£ÕüÀtW-_x0013_XÚöÀ;0Ý_x0019_RüÀPðc_x001E_¤êÀnµ5Àó`öÀ_x000F_rL³&amp;ñÀâè_x000D_µA¥úÀ_x001E_å¹éïñÀò_x001B_Ä_x0010_1ùÀý_x0005_½(ÀzóÀMxÂº&amp;ùÀ¾[Ø­_òÀìvÕöÀN_x0006_WØêÀæl_x000B__x0017_þcõÀÿE×$¥½üÀ_x0003__x0004_~¥_x001C_ÊÇ_x001B_ùÀYDååQÆùÀfÆ_x001B_Ù(òÀ^ÊM_x0012_JïÀ´§nLcðÀºÌË_x0001_&gt;)ôÀä¡ñ]ãgòÀ_x001D__x0019_Í÷È2õÀ¾®ü	Æ÷Àô_x0008_¿û÷À;t*á÷óÀláH_x0019_ùÀ&amp;AÍæñÀ&amp;9Æ¥u;õÀà³c[_x0010_|úÀ¤£`1tõÀ_x0010_Ô5%oõÀf_x0006_7_x001F_`õÀ!ì»âôóÀh	"ûZ÷_x0001_ÁTá_x0019_¶æöÀ_x000C_vÿ®_x0002_LïÀ³ö_x0010_Z_x0017_÷À_x0004_r'éòÀÐå núÀÈ_x0013_}ÆõÀ²Å²ióÀå¤Þ_x0006_1ðÀPyBbùÀ£¾r~g¶óÀlQ_x001F_n·_x0008_úÀ¤×Ó_x0004__x0005_]_x0014_ñÀ¸k&amp;**ìÀ²OÅ0ßæ_x0001_ÁPG_x001C__x0018_[÷À-ÏADâd÷À^ÛB¸_x000B_¥õÀ´9XSF_x001A_øÀv«ÂÃ3_x0003_ûÀ&amp;£ 0*ôÀ_x0002_²«Çõ¼öÀÖ»¿7+_x0010_îÀR4Tå}÷À©`þuüdøÀ¢|VÈiôÀ¦£_x000F__x0005_öÀ&gt;ÝÓ}|þúÀNÂ·ùAuþÀ"ÎÉ_x0004_ýÀJÁóÛ°_x000B_òÀ%H¥¨J5÷ÀøYQKÈóúÀ«¨,Îê_x0016_þÀ ¶_x0011_èoôÀ#¡Ra_x0018_ZòÀäü/Ë_x0019__x0004_Á¨¥?i(ôÀùõ®Ðj÷À'cÁ·_x0013_ÝøÀà_x001D_r.ÞäþÀ_x000C_\]ÙêÀ_x001A_sS"WùÿÀ­EtÞôÀ_x0001__x0003_µ _x0012_ÄõÀ0?¸ß_x0002_öÀ	Meê+ôÀ_x0001_`J6öÀ+_x0019_,õ"ôÿÀA¸ØËEþóÀäÙòNoLöÀN\§_x0017_°÷ùÀG?åRKõÀØ_x001B__x0012_Y3ûÀ!3Ê4D_x0015_öÀ_x001F_Wá_x001E_³þÀW8tÚpøÀÿÉ$_x000F_ëÀÉæ÷9Ð(ùÀ~|dBªúÀÌzÑ·o@÷Àz½áÏÈæýÀb°­_x0004_ÕíÀ_x0012_Î4t_x000C_àóÀ0{C_x0014_jÕòÀÏ_x0001__x0013_ îþÀ¬Zì¼ôÀ_x0018_­úwôÀÎ_x0013_öùûÀºeeÅæqøÀXÁè¡ùÀÄ×UôÀD85&gt;_x0002_ÄóÀ]Å_x001F_3Ú{òÀfCö_x0008_á_x001A_ûÀæöë}_x0001__x0006_ÿ%÷À°øQÇËþóÀc_x0019__x0015_þS_x0001_ñÀ_x000C_ñ-÷_x0016_õÀÉ_x0002__x001B_ÉÑÃñÀÐ_x000E_ë öÀ(u³ä·øÀ`i·óÓñÀáo&lt;XóÀy4r ^ñÀ_x000E_b×öÂëÀI¼_c+÷À±i·k÷ÀÈNB_x0005_ÖpòÀP|µÈOýÀ¼ Ò"õÀ_x0004_)Qo_x0001_3òÀÔå_x000E_å¦óÀ¤2@_x0011_õÀ&gt;ü_x0008_ù_x001D_ÛôÀ_x0016_ÓM³úÀ_x001A_ìnËöNõÀ_x0010_£_x0001__x0001_WêÀôYÓ6þÀì¡ÊE_x001F_ñÀ_x000F_yøÀ_x0017_üÌ(~CöÀ¶é_x0019_j_x0003_Áxl_x001A_)ý üÀt7+\ú_x0005__x0005_ÁÓþ4n_x001F_ðÀ¬ÅÍf_x0007_õÀ_x0003__x0005__x000B__x001C_n&amp;^âðÀ®Ï´×ýÀ_x0004_*_x0003_xÈ÷À^8-ÇöÀnO[_x0010_óÀï¾ì_x001E_êýÀôY²BÒõÀ&lt;_x0001_ècÄýðÀ(×Á_x001F_G_x0010_øÀÚÅT_x0001_õÀ±ýX&lt;ÿõÀn::}ùÀ&amp;ãHÁSÀöÀ4ß;h.HúÀ¥9¬Ú¾ìðÀ_x000C_ÿsã-ùÀÕi2Á=r_x0002_ÁÆ_x0004_¿Õ×åÀxñy`_x000E_[úÀó`8òr­ùÀ"Ð-¾÷À_C_x0019__x001B_öÀ_x001E_Y_x0002_ðÕíÀ_9Ý	E0ùÀbváôúÀôÚõé_x000E_ðôÀÉå¨_x0008_¿ûÀ_x001E_s¢¢4¿éÀMR^qãÀî¹Û¢ô³ýÀúZ'Æ_x0005_©ýÀîT²À_x0001__x0004_¸óÀ_;_x001E_õ_x0017__x0008_öÀ¬_x0017_ÁkÐªòÀ¼s$%à÷ÀÝg_x001C_¡_x0002_ýÀúÃ)ü¼üÀ-¥ª!øúÀnG_x001B_jõÀ^nbEïÀdMn£óÀGd¼O0ðÀQH{fÅöÀ®_x0019_çjT0üÀ4?´õÀ_x000C_ÝAòëñÀ¾å(_x0001_¡ÄòÀÞ_x000D_:ºýúñÀ"_x0017__x0012_|¸ùÀ³é_x001C_ËøøÀÒj;s_x0005_	óÀ.ýËz_x0013_ùÀP§ÿâ^_x0002_ÁÆød¢±_x0003_Á_x0001_!©òòÀ^_x0006_IÔ¹éÀàwì8_x000D_¯óÀJ-_x001D_5øgøÀ_x0003_÷Ñ_x000B_þõÀè_x000E_¾ûÀ_x0005_¾Kaé«õÀ0_x0016_£s¥ôÀ{ûÁËeöÀ_x0002__x0003_è±ÉáY_x0002_ÁQY_x0007_¨÷À¸ë	Æ0`øÀÎj¬QöÀôdÐ_x0012_¼6íÀÕ¶Â_x0002_ÍfóÀÒBH ïÿÀ_x0004_UR_x0003_ã÷À%¼ìôÀéÃR½[ôÀÜ.!)÷À2L4A'ÏûÀèsTü_x000E_þÀ"I¼_x001E_ÿÀ¾{a_x000B_5ÌýÀ¡@ÚtëøÀ_x0018_&amp;Á_x0018_h÷À]}Ú_x001F_l¸öÀ.²Î 8TìÀÓS{Èæ*÷À_x0008_Ð_x0001_i÷À¦è$B_x0005__÷Àx/*Ñï«_x0002_Á¤_x001C_r_x0001_ÁûaÈÇ'ûÀx_x000B_I[_x000F__x0002_Á_x001E_$J[äØþÀ_x0006_¥½»æøÀÞð_x000C_¨ÂëÀÄ2¥ð	½ðÀ°dÕQ_x001D_ðÀl_x000E_Ë_x0003__x0004_`_x000F_úÀ_x001E_é{ßN2þÀàg¹1iíÀÆLbP¾õÀ®çp`¡÷Àq_x0001__x001A_ÕPðüÀLJ·¨¼aÿÀ´_x0006_P%¿ùÀ_x0007_vPº_x0002_Á_x0017_×98CñÀí¢óÀ_x0016_os_x000D_öÀ¨ÇÆkÃþÀrñ#¹îÀàJºÆÞ_x0004_óÀ4øá­.ãòÀO_x001C_/"­OþÀ_x0007_s]_x0013__x0004_õÀ_x0012_¥f2ð×ëÀ âsâ_x0003_Á_x0008_*KÁv÷ÀRë!6_x0001_ûÀpd*_x000E_äÄ_x0003_Á\3+§²êÀ¬&amp;J{ÐïÀféUÖó_x0005_úÀò~_x0002_ ®öÀ0^c¼áòÀ&gt;em_x000D_!_x000B_ðÀ,a?-0ÚóÀÜ_x001E__x001A_AéÀ_x0002_©_x0002_á4ÆîÀ_x0007_	%°WÔNøÀÕîÒºñÀ_x0017_%`a)6öÀC(KºøÀF}J´=ýÀ(» *ôÀÆg6%]"üÀ)íù4UmùÀ_x0003_yñ:ýÀØ4c¨f¢õÀ_x0018_5¼¦}»ùÀ¦ÈVÝ8;_x0002_ÁHúXã¶ôÀÐu_x0018_£¾ÿ÷À4Ó-¯c?ôÀO`4_x0005_ÞøÀÄöVù³c÷Àb _x0006_ìÖôÀlvæk¥_x0019_ýÀ4¼¸ôÀ¿}$+ÍpóÀ8}É$ùPòÀ6¯½Þ_x0008_¸õÀÔïBÔ£Õ÷À~Þ]¦ÔõÀÞÆ®ó)_x0001_Á~ýO6»_x000C_þÀÒW÷$"_x0001_òÀNÙ6óµ÷À¨BS´_x001E_÷À_x001A_N_x0004_]Ç_x0008_éÀÒ¾=I_x0005__x0006_ÿÎüÀNå_x001D_¥PöÀ_x0018_QÉ_x0007_Ç¹öÀR`_x0013__x000B_¢øÀæ=;ÕîÀ¨(Ý6ÞéÀõÇT	ðÀ¬Äô'úöÀ!îë_x0002_ðÀXã|~ð(ðÀN\_x0011__x0004_øçÀ¶@o_x0003__x001F_ðÀ_x000E_îÍÔË_x0017_øÀL=º;4ÁöÀoè¹_x001B_çâöÀï6­°úÀº9æTúÀv»ä&lt;{'øÀ½_x0003_ôsFøÀvÖëú:óùÀô¶ØõÊU_x0001_Á_x000D__x0008_t90ðÀ·1`_x0014_rêòÀ_x0016_ë&lt;Å_x0013_&gt;õÀØì©÷%ôÀ %º_x0008_¨-ôÀà-ÁÐûÀL_x000C_¬ÞòÀ*·´K_x001B_º÷Àâ[r;BøÀ&gt;ÒÓ_x0004_pñÀ P_x0012__x0013__x0016_óÀ_x0002__x0006_Zs_¹¤öÀ¢×ëJõÀ xû4_x0006_ûòÀ¤_x0006_[T+oüÀs^ÊN1¨÷À_x0017_BRºQ÷À¦ø×ª6Ë_x0004_Á_x000F_Rã_x0005__x0015_òÀ?îT__x0002_ÁÀÚJÊÏª÷À=lEµöÀ®JçkÉñÀÖ_x001F_D$£_x0003_úÀ¼_x0012__x001E_O_x0017_ÐûÀ*_x001F_¦_x0016_ÃòÀ¦Ñq_x0019_â_x001B_íÀ'{ñ?´ñÀP:üÑ*ðÀ\Øÿ_x0012_?xòÀzHn_x0019_Ú`ðÀ_É-JXVðÀHS¡Dú_x0001_Áø~'¾ÜþÀgÕ) £ýñÀ^Y¬W¬ðÀ_x0012_@ì_x0004_`úÀrrÕèÿóÀ_x0016_(N´kñÀ£Çô~1ÂñÀ´y_x000E__x0014_X;_x0002_Á²V^Æ_x0004_ùÀ_x0010__x0008_²&gt;_x0003__x0004_ÐjûÀü_x000F_l	Â÷ÀÛ_x001D_'¶úÀ³Ñt'×ïÀò_x0005_Dü.êòÀVÕ_.©ïÀT_x0004_Ù&lt;BöÀÃ'%0ëôÀ´_x0003_&amp;W9úÀEÌ6Y¡0ùÀ_x0002_¿SvòÀm_x000B_fk_x001A_¬ùÀ_x000C_=3_x0006_þÀÝ#&lt;ù OðÀ2µc_x0003_)ñÀè£å°GýÀ3o~ZvÀüÀ®Öx_x0012_úÀBPJ_x0006_^ÀòÀ5a_x0001_®ðÀ_x001C_Ñ/OÿöÀ°ªE#Ý¾ôÀ`áy=vóÀú0c¸lôÀ¹ÍïøÀÍ£mÿ(ýÀ¹äÝ_5ñÀ1·ÇV¿öÀ\{KõÀÞ_x0012_f_x001D_XôÀ¤BT3»íÀ&amp;:h¤¬âùÀ_x0004__x0007_´ÖÕVDþÀBíè')þíÀéÛ_x001B_Ì:óÀM ¨D_x0003_ðÀx_x0010_jGöÀ_x0015_óãdýúÀð÷#ð(&gt;÷ÀrQÉ?@ûÀ^¨©º48ÿÀ§_ÔøÀ´SÇNzhïÀT,¬â\_x0001_ùÀe©¾I_x0005_8ùÀwQC+CüÀ¥_x0002_æóÀñS	=&gt;ÆñÀµ6«JõÀÆDÄû_x0001_öÀàú_x000F_TõÀb37ÙóÀHÓÞûöÀ_x0016_Çs&lt;}_x0007_ùÀi5üEðÀìuÖ1òÀ_x000C_}õ_x0002_ÐÈÿÀ_x0008_&gt;ÝÐñÀ³S\{DöÀKTÓ¡t_x0004_ÁÔôàÇ_x000F_èÀÌ_x0015_sM_x0006__x0005_ìÀNiû1,5õÀòR_x0004__x0007_µ_x0004_Á*1_x001D_l4õÀ}}±ÙùÀv	UE½_x001F__x0001_Á\t_x0018_»_x0002_ùÀrÜ6H_x0018_³øÀÉ-_àLjùÀ_x0012_u¶J[øÀy,_x0004_;ÿÀ2[¼3ðÀÒCUU_x000B_îúÀ°|ËøsöÀ_x0008_¹F5#_x0012_õÀ_x0012_°2SÖÇ_x0004_ÁêÒ_x001F_ùðÀBæ^PáióÀ_x0015_oC_x0003__x000B_ãñÀ"8PÏ¼ôÀYõK0»±ôÀ_x0011_bªpýÔ÷ÀüÄ¸n\ýõÀ®®$núÀ_x0006_ß¤öÀ_x0012_rÿMÞn÷Àßuåã_x0005_òÀÃÂ(ñ+ôÀúóÒ¾ÝøÀë`¨$ï³üÀ¦¢Ç5_x0005_ôÀ×1T_x0012__x001B_SûÀ³Ä¯ñÀ´ÐÕ»k2ñÀ_x0001__x0008_	õz_x001E_üôÀ¸¼Æb$ñÀ*%÷ç_x0005_8øÀM¯_x0010_èõÀ+_x0016_+£ÖäöÀjRo?üÀÜ¢_x0004_9öÀü¬_x0016_°¡ÿÀºÄ~SðôÀÍ³îÚõÀØè_x0002_0°úÀlC$¯øùÀ|_x000F_Ã¿½óÀº³RÖ_x0010_íúÀy©óÀ\_x0007_W{qòÀÎCIãt¤øÀ_x0004_-@§ùÀêÀz_x0015_ _x000F_ùÀòÝu?z"øÀBTØçù¹óÀø:_x0003_nçõÀ,&amp;1«ïÀ_x0008_ieøòìÀ	âì_x0006_fñÀz0ék'ÿøÀFì´_x001E__x001C_|öÀÊÓÂ_x0012_4ýÀY%_x0014__x001C_øÀ-_x0003__öÀÑ5á-ÊòÀY/O_x0002__x0003_­øÀÌ_x001E_ME&lt;"öÀX)_x001E_'ÊôÀ_x0010_¯k_x000F_ùÀ,ÿê©ùõÀ44_x000B_ÐøÀ?_x001E_à_x0011_	÷ÀåÌ-õ[öÀ_x0012_·|}_x0012_[öÀ¾õÓf®&lt;úÀvl¢dÞ÷ÀÁôF8¹ýóÀìvt_x000C_!îÀoþtÕöÀ	Ü@nuðÀSmå_x0001_?ùÀ_x000C_øv_x0008_oìùÀTÇÏ5þÀ°ðz­7°õÀÑ¢à_x001D_çðÀxN_x0015_HøÀeµoæõÀ_x0016_Mq0_x0007_ÿöÀNë½&amp;8ïÀ»Ó¥Õé_x0014_õÀ¸8èeÎýðÀ5W_x0016__x0019_ðOõÀÐ3È÷ÀôÐ§ß~úÀþÞ¾'_x000D_ôÀÎgêÔóÀ_x0017_ùá¡÷À_x0003__x0008_²»¥×éÀÒùM²	4õÀ,J_x0014_ÌãïÀ"ÓR_x001B_!õÀ:Ë_x0016_}eQøÀÀöÊñÀöØCv|ðîÀM·_x001C_ÀôÀì_x001A_^F_x0006_ÀôÀBY«ÌóÀúâô üÀ6»_x0006_:¢ú÷À_x001E_´AHÔÆòÀ7Q¦«,_x0002_úÀÿ©ÿÅóöôÀt^äB»¿ïÀ_x001E__x0010_c1û_x0005_óÀDæ[_x0015__x0004_óÀCxd3&amp;_x0012_÷Àw¬Ï_x0001_Á_x0007_+´m`÷Àtz[æföÀ_x001C_¤_x001E_øòñÀM_x0007_õ~Ù_x000D__x0001_ÁÌRÌ¥×÷À_x0007_¯ÌÏ@æóÀ_x0004_í~rÊ_x0015_áÀf_x000C_4ëÀ*P_x0015_R_x001E__x001D__x0003_ÁêÖµ_x0005_÷À23_x0016_LçóÀ±Ð_x000B__x0001__x0002_{óÀ®R:R_x0016_ïÀ`_x0004_ÆzÏýÀ*X«zªóÀ°m_x001C_Á_x0017_öÀökPËµóÀ_x0001_R_x001B_,÷À½÷röÀ&gt;ß÷úëëÀ¶æ_x0013_fTTõÀ_x001A__x001B_&gt;\_x0001_®õÀt¦ß_x0008_U"òÀbÍ_x0008_ýúîÀ_x0012__x000D_æÀÞáèÀaØ úÀHXô+?ùÀæÚÑ#w²ìÀh_x000B_XþÿvæÀ0y_x0002__éûÀºñ\ÁüëúÀ_x001A_¾_x0013_öÀ_x000E_z.ÛðÀ._x000E_$B0@úÀ,_x0007_¹HâæûÀöGÂQ4pðÀ®eþr7òÀpj$íñÀÀ-¤ÿYíÀà¶_x0001_#úÀªÓíÕ^¬óÀjÊ	_x001E_uéÀâIê\åÒðÀ_x0003__x0004_|ü2p"ÁðÀ_x001E_V(õmóÀQpe(	øÀÿ#zR{AöÀÁ&amp;_x0001__x001A_­°óÀsäQ$èøÀ|ÂÄe_x0011_üÀ&amp;Ù44PõÀ_x001E__x0001_ÉÅ&amp;ËöÀm¯x®pùÀï¸f__x0018_çûÀ·æÅ²~&lt;ûÀ_x0014_¿ÍòüÀö3$û9óÀØ*Å¶!5_x0002_Á_x0006_³P_x0018_ôòÀ(¤oY-öÀâ_x0016_~óÀV£5øÀ_x001A__x0012_]@_x0008_ôÀàXù¼õÀ¾ ÌØî÷À²¶AjóÀgÂ7d°_õÀ_x000D__x001A_¤")_x0001_ôÀí_x0013_»i|SôÀÖ_B*ÄcøÀ2¹·_x001E_°÷À\Ì0_x0007__x0008__x0016_ùÀ&gt;·W2nöÀæ¶4ã_x0001_÷ÀüB_x001C__x0001__x0005__x0002_ùÀò 4´£ïÀ_x001A__x0019_ù°BíÀèFfâA"_x0001_Áö&lt;Þ°_x0019_úÀ_x0010_ÊG(µm_x0001_Á~P·ÞQyüÀõÑìþ_x0003_ûÀß0:¿·_x0010_úÀs_x0004__x000C_`òÀ°DÒ¶HõÀnü³(@óÀÁJªqr[óÀ¦_x0004__x001E_EIõÀø þ_x0011__x0014_´ôÀ_x001E_rÌÞ÷ÀÿAÛëËÿÀP&lt;å0ùÀU¬}ãmöÀ.À$u	7üÀ_x000F_vLÝõÀÄ£¤éòÜóÀT_x0013_WqÂèÀPdÍo_x001B_ñÀë÷(È,óÀ_x000C_@æ_x0015_x:ôÀ®àôÉËöÀÆ_x0019__x0008_`£ïÀ¦wÉ_x0005_çöÀLù_x0007_¡áùÀ_x0001_ê;_x0016_ÒéùÀ8^·w_x0002__x0012_êÀ_x0001__x0003_&amp;-Õ´¼ñÀi«J­úóÀ¹·"_x000F_³òÀÔfÏËÎúÀæþÆ§_x001E_YëÀ_x0002__x000D_uJñ_x0019_üÀ_x000E_4gC_x000F_òÀ©ºb_x001B_úÀx^Æ¦áôÀ¬ú_x0019_á¥ùÀZWÞª_x001E_îÀ¾_x001B_ÖÄ»ÜùÀfA¹_x0010_"fÿÀÌ_x001C__x0007_õÀpøö¬	çöÀÎ_x000F_vrÎóÀ±;é_x0008_ðÀ !f_x000F_ÆíÀn&gt;ý_x001C_írþÀuÄu_x001A_Ê÷À7îñª_Å_x0001_Áhk½³©øÀ}=dzòÀeço3×þÀ2wÿª_x0010_5öÀ3Ñ	_x0008_ùÀt¶Ã&amp;/àüÀÐòÊ¶ôÀî1_x0008_]éÀ¾wæVûÀDÑá±_x001E__x001A_ÿÀô%Ë'_x0004__x0005_n£òÀX_SEùÀÖû_x001A_ùA~ìÀìo8õñÀúxÕ¼KÈõÀLÛÉ/ôÀ¼½QL_x0003_¯_x0001_ÁZ_Õf_x000B_úÀ65­m_ñÀ±õÃ_x0005_Ù^øÀ8Îô_x0014_ÒÌöÀ_x0012_§ñÓ_x0016_òÀd@;"÷À_x000C_¨0ÏQ¾_x0001_ÁÅxÒ_x000F_hèÿÀfÍ³_x0011_ôÀ&lt;ËCãù*öÀ~._x0013_Çh*_x0004_ÁKÕc÷Àÿæ_x0008__x0016__x0002_{òÀA_x0003_&gt;òõ_x001E_öÀv['åZðÀ6û_x0006_¦ò¨úÀ. âÆs0÷Àû_x0019_|_x0010_WÿÀn^%püÀL6¢.!õÀ_x001E_Â0,¥,ôÀ¶% _x0003_,ùÀV x¤¹ëÀ_x0005_ÔÑµûÀe_ þVðÀ_x0006__x0008_ò_x000D_Sk_x000C_ñÀá×;^¬úÀ&gt;__x0005_.¹yõÀ7	_x0014_¶kÊôÀ_x0002_q&lt;Üü_x001A_ôÀØøªYöÀX^qSæòÀo­°("ñÀRÕk¨ZôÀÞ¾Òú­÷òÀ_x001A_OyøFúÀã_x0010_áÙ·óÀÒ_x001E_üúsíÀ¨OôXöéÀ_x0006_§nÛ¸ìÀr¥_x0004_$GÙôÀÄ_x001A_F©ðÀ¾_x0008_Ä&amp;9ïÀv¦±ÍöÀ¸MDd:úÀ=`¥Ù)PðÀM×ºO.ôÀÁ_x0003_v.L&amp;øÀ_x0003_3_x0016_ÅûÀýQwbnOõÀòZi`_x0007__x0017_ôÀÀ¯xª¸¤øÀÜ-_x0001_ögðÀw*Pó_x001C_,þÀëj1Õ÷ñÀjòtØ_ôÀÞZ¿ú_x0001__x0003_9_x0017_úÀSO,êöÀÜ÷Ñ_x0011_°õøÀG&gt;w_x0016_ôÀó³{ÌNòÀK_x000D__x001A_Úd_x001F_þÀ$ÔØ[%ÿöÀÖÒý _x0003_XüÀúö¥$£"óÀ;á_x0003_eðÀÊ±aÑÖ&amp;ùÀ&gt;_x0012__x0001__x0002_°_x0001_óÀé_x0011_³_x0001_ÁØ_x0005_¥®ê®ýÀÈ_x001A_eböòÀ_x0003_Â~jøÀd)ô_x0002_þùÀ"78)düÀ¿C&amp;®÷À¶ég},xúÀp,Ê8¾_x001F_þÀÖ;*3,KïÀ`´Á´¬üÀL_x0007__x0004_íÀU_x001E_5JJ_x0001_Á¦3ßù:ÐõÀ¨5´_x000D__x000D_?ûÀ&gt;øt_x000C_;¤öÀúmø½.O÷ÀÍ¿JéRõÀDçÊ_x0005_ÏûÀoY_x0011_ÄÑñÀ_x0002__x0003_¼ý_x0002__x0010_wûÀI_x0017_2ÈñÀX_x0011_´öZÌúÀH_x001F_´ëÀêºïÞðÀ³Ô;HØ_x0019_öÀ_x0012_°ÔÔçAóÀ{éýÎùÀ¯n#µ8ôÀ$Gz¿Ø&amp;öÀ¨¹ò,÷À_x0011__x0007_^é_x001C_ôÀ±`Äcy¿øÀh_x001B_È_x0014_ýÀîä{OoñÀXuÁÇfãñÀôl_x0016__oòÀÔ½l_x000E_tòÀ(OGT`^úÀ8_x0005_f_x0008__x0011_ôÀ_x0016_2ZÎ¾køÀÍ÷{¹_x001C_óÀv0p_x0001_ûïÀ*EüË_x001D_õÀX Ì ÕlðÀ²\T¸óÀÒ\AH_x0017_¿íÀ8¢Íö_x0017_6ýÀ]X Á_x001B_òÀ_x000D_¡MhåúÀÈðáùÀ©åVL_x0001__x0002_kÍóÀ&amp;ÇÊ-]õÀLMÄ]ô,ùÀª\_x0003_Pä4ûÀÅÐ#ÌôÀx_x000B_åïÀ9ÝËybÛóÀ{0}n_XõÀ §1_x0013_÷éÀ&amp;?dq]÷À_x0002_&amp;i_x0013_ðÀ^ï_x0013_ìÜüÀåõ¡_x000C__x000F_ëðÀþ_x0010_Æ`ÁøÀ_x000B_@!ßõÀ`cwú¥ÎóÀe~sqmnöÀ6¿:.îÀåÕ;%_x000D_ôÀB1k«½ùÀbÚo?·úÀ_x0008_È¸!_x000C_÷ÀLÎ'¿õÀ.OÑ4º¦òÀæÙwl_x001D_IóÀj²®gþûÀt¿ô_x0019_[õÀØÏÚ_x0001_ùÀ¬QÌ«sÛòÀÚ0¸Ë,÷À^è_x001A__x000F_àðÀ_W_x0005__x0006_ù_x0008_òÀ_x0003__x0005_Ò&amp;K_x0003_FùÀÌn_x001C_M_x001D_øÀ{aài_x0015_CõÀnÆ£xJFúÀR¤½wáøÀ¦d'N©ûÀ®òï_x001C__x0002_8ùÀ,ú-KùÀp)¾.ÑóÀ§)#åÒöÀ_x0008_sØ1O{üÀ?û¬0`¤úÀ(&gt;Tí_x0015_¬öÀ$H&gt;¯_x0006_îÀæ¦Ñ«_x0018_òÀMDY9ñÀ_x001E_¹ÿ!ãÑóÀ@Ê_x0008_[_x001C_øÀ_x0019_Ù^1u÷Àj_x0014_7æ¸5õÀ¾U_x0008_9}ÀöÀÂ¤ö_x000F__x0014_üÀ vMLýòÀ¾%N¤_x0015_»÷À:_x0010_'_x0003_öÀP!T_x000D_¤@Ê@D_x000D_U_x0013_ö_x0002_óÀb_x0001_2r8_x0005_øÀ&amp;S=ÁÁîÀïN_x0003_¨V_x0012_òÀÞ_x0004_9Al_x0002_õÀ_x0012_ÙAú_x0001__x0005_{löÀÐ._x0004_oèóÀJY¼_ð5öÀú_x0003_ÕXM¥øÀ&gt;* püÀH+`y-ýêÀãØ,`+¨ùÀMõÊá²8óÀÈÖIç_x001F_øÀ8þçâöÎòÀá"SPúÀz_x0007_c÷ûñÀÛ³[_x0012_nJòÀS¾_x0011_¢ÌýÀ5á&lt;7áöÀ&amp;tT_x0019_F8îÀÑ§MKÙøÀ;¯ÝAæ_ôÀ2AÙ_x0001_$_x0001_ÁÍnsË_x0011_óÀf_x0001_½ú_x0016_ýÀZ[ßúòÀ¸"2.?­_x0002_ÁPj-=7òÀ`¢aVÄñÀÂ¤_x0008__x0017_÷À_x0001__x001C_Màj_x0003_þÀ|n§j¡¹úÀ¨_x0008__x001D_q`IóÀv*=×ñÀÈ¿V$6IúÀÉ«t_x0018_±÷À_x0001__x0004_³ÆÊÇ_x001C_õÀ_x0003_KkWðÀ)_x0017_ÓÜºñúÀÈaa£_x000E_?ïÀR_x0002_-ÐÁröÀ_x0018__x0016_@çÀæ£ç±.øúÀóóùH²_÷À°&gt;ÂýåüÀ]á_x0017_yuøÀ:Íä_x000F_åÝùÀ¾fF,_x0019_ûÀý©a¥YãóÀf[f}jöÀRìË_x0010_&lt;òÀ|¡vÁbõÀ*a0üFùÀ&amp;Ò88¨óóÀf)½Ð_x0003__x0001_ÁsË¯{¦eóÀ·Ê¯¬4øÀÞ:ó×,AðÀ­9pqIKòÀ¬òZºØçÀáQQè5ôÀ"_x0015_Ga_x0013_¥ôÀlH{:æ_x001C_ôÀ_x0005_Yi}òÀõÒàùÔýóÀag"_x0003_,ðÀ¸S_x001B__x0013_ûÀ7àB_x000C__x0003__x0004_,ùÀaAáîVóÀ_x0006_°a8õÀ6¨­á©¤ðÀ¼ÙCS÷ÀÎrBcä@èÀäªäÍÆcéÀ¼&gt;ØkØ7ûÀºR?_x0012_ÝôÀ|_×º¼îÀ&lt;ÄôÛ_x0001_øÀ6¦£YêðÀ_x0016_!"üõÀGÉ×1¼õÀuhñ±o\ðÀö_x0018__x0002_ó&lt;ôÀÚÒyr¦ÌïÀX_x0017__x001A_7_x000B__x001B_öÀ_x0016_vKÐw_x001C_ùÀ½Ø_x0016_Ý4ôÀ\SÃ_x0002_­°úÀ¼ÆÙÞÆà÷À°p_x0005_Ë5püÀ "EúÀAðK*!ñÀ÷_x000B_l§CäôÀ±mì+hÿúÀ_x0016_^B(îÀL8¾£0øÀ_x000B_FáÙ¿øÀ_x001E_?r6»¹÷ÀtpûUæÀ_x0001__x0004_úK@¢ÐaôÀ##¶ùÀl_x0005_Ñ_x001A_tïÀ4ù´èñÀN|s_x000F_øwüÀ,¿@ÑêóÀ&lt; Ìv_x0016_ñÀ]_x0013_*Aß!öÀã	J?_x001E__x0001_üÀJ_x0001_h_x000C_2òÀ5¼Ù"©ðÀ@Ê­XäðÀ"iò_x0006_ûÀ¢Y_x001B_÷N¯þÀn®uI_x0002_óÀL@ÞóÀ´øuQ3MõÀén¬_x0002_`_x001A_üÀbÔCËnªõÀ~_x001F_åC_x0006_þôÀW_x001E_^}÷ÀU(¾£_x0012_tóÀb=_x0010_í_x0015_ðÀp@Bß"ÿóÀ$\÷*û ÿÀ²Ìñ_x0006_ÐóÀä_x0003_PJõÀ_x000F__x0003_ªYÝñÀ_x001C_	_x001C_ñìøÀÛ_x0005_Â#ñÀ_x000B_$Ô:õôÀ4Ì¿Ü_x0001__x0002_c´ôÀâ_x001E_÷eÞõÀæ:þ*;ûóÀ¶S^],øÀ_x001B_ÜÔ³îÀ½rñÒðÀ¿6b:Ø_x0007_ñÀ³_x0006__x000D_#_x001F_,óÀ(6S_x0003_ºD÷Ào´_x0004__x0007_«êðÀ~_x001E_³_x0014_®íÀQJÂ°íûÀÃ_x000F_rm&gt;Â÷Àç$xìþúÀÖÖíÌP.üÀ,ËÊb\øÀfä'_x001D__x0003_çõÀ0ÂÖ'~_x0015_øÀs|ÑÛ÷ÀBªjMöÀÜrï_x0019_¢_x0001_úÀºhu_x0018__x001E_¨ñÀ _x000E__x000B_µq_x0002_öÀ _x0014__x001F_?ÄÞðÀ_x0002_EªþÊlöÀî_x001B_MËðÀ$2[¼6måÀÊ£0·ÍöÀÆÜÁ»3·ôÀª_x0012_Ñ_x0011_ï¢úÀvÅ1Ø/öÀ. µ)_x0005_÷À_x0003__x0004_0_x001D_rÐªëÀ¾_x0003_ÃàÎ_x0004_öÀ¾÷ÎÛ³ZùÀú¶ ï´ôÀ_x0015_ÿ_x000F_\2öÀ¼Úp¯%öÀµ1;_x0004__x001F_°øÀ¬³{Ë¹öÀòíy(k_x001F__x0003_Ák¨¡yÿûÀ_x001A_ÅS4¬ÂóÀ~~©_x001B_CòÀ7¼«·»!ñÀÚ_x0011_$Þ.ÈòÀF9þ9bõÀv_x0008_SVRñÀ_x0015_L_x000C_ cæôÀ_x000D_ºÍ_x0013__x0012_öÀ:è²â_x0016_EùÀ¥OQ½ýÿÀ´:7]pUòÀörÌ®_x0011_úÀ_x0018_ì_x0002_Û§ýÀ_x001C__x0001__x0013_=A_x0010_ôÀ3"FUø¹øÀb_x0014_®{ÈYîÀ[¨©ÓæúÀ_x0012_ù¢&lt;X;öÀºg&amp;:;UôÀ&gt;7²_x000B_áäóÀ_x000C_« %pöÀ_x0008_y_x0006__x0016__x0002__x0003_mÃèÀ,/úÀ_x0010_S_x0011_2kîÀ~év_x001B__x0008_øÀz(ùWãöÀÏºRÎîwöÀY:!_x000F_ZöÀ¡ªA_x0015_diñÀè_x0019__x0001__x0003__x000D_ýÀË_x000B_+;IúÀT_x000E_ûLDúÀ¸¶´&amp;öÀðäªú.»ùÀÔ_x0010__x0015_ÌùùÀP©_x0005_w+ðÀ&lt;Ï:ÿúÀ._x0002_x¦_x0008_ÇõÀD_x001F_Ðà$ÕóÀ]2÷ZøÀE2[ø¯_x0017_òÀÐ»E_x0014_SCõÀ((?pªöèÀtî~ôÀ_x0010_L*k_â÷ÀEjMô¾÷À&lt;bí }&amp;øÀ¸©½!*üÀîj«÷µ&lt;øÀ_x0019_Aü1ã²÷ÀbC\_x0010_ûÀÐ_x0008_½÷Àú-ú¢÷À_x0005__x0007__x001A_Öº7øÀH¥á_x0007_±îÀv6_x001C_j_x0005_ûÀ×õ®ÊòÀçã_x0003_%á_ùÀÉo¬]°_x0005_óÀ_x0007_"º¸äqùÀZ9F_x0004_AóÀæ,"#¤èÀ¥S_x0005_ÃRñÀN={_x0002_ÙÿÀ®ú_x001F__x0006_b_x001A_÷ÀòÀÖüÏÅîÀÄ_x0019_ÁÕ+øÀæùëa_x0004_óÀ8^W_x0001_týõÀÔ@@Ý)ÛîÀ_x0002_J£_x0019_`©÷ÀÍ«ã_x001E_/öÀEã_x0008_^ÁôÀ}_x0017_`}öÀzªzá×±ôÀÅ~ÌÛXû_x0001_Á_x0016_¿×_x000F_Ï&gt;ñÀð_x0013_ûl?þÀ´~ÏëßóÀ _x000D_T±_x0012_ïÀGBó`öÀ-:7Az~öÀÂS_x000C_*%óÀ¬UÞb_x001F_ÇøÀø_x0005_ì·_x0001__x0005_YÃüÀfø_x001E_«ÇÓøÀ*_x0003_7eÉúÀPÛ_x0001_KþôÀòC\¡(_x0017_ýÀuàÊ2_x0018__x0002_÷ÀÈåÊÛíHóÀ2hY_x0006_h¹óÀXÍ_x0001_)_x0005__x001D_ôÀÔ®_x0012__x000C_úÀhÎ&lt;aGªøÀÏd½rå¸ñÀ¹5òvóÀ±² ý.dòÀÔâf.îÀö,[íÀ¬¡ÑíùÀ_x0015_ã_x0008_¿ì_x0014_úÀ_x0007_Áù¿_x0002_@øÀ9	öó[ûÀö¦ËûÀî_x001D_mÊ^¼õÀÍ©'	ÍðÀ_x001D_³_x001E_!gÕñÀ_x0006_ÅÃt­õÀ°_x001D__x0004_ÜiõõÀeüráöÀÜ+ôÓ&gt;ÑóÀ_x0006_kÆÆ|ÝøÀ._x0016__x0013_7®êøÀè»	ß!õÀ&amp;å;húÀ_x0008_	ðÐz_x0001_ ïÀNÎfÅóÀHzí¸øÀØ_x0005_û 5ýöÀä»Èm_x0001_ñÀ05G+_x0010_	óÀÁ¦KÄ«òÀÙ_x0002_HÜ«_x0006_ðÀ[_x0004_³_x0007_ÜòÀXóAêîÀøb¡,_x001D_=÷ÀÃ°É_x0003_öÀ_x001F__x000B_ê&lt;öÀBýæ¸PtúÀò»`Á?ôÀ_x0013_«_x000F_ú~RôÀ±¼_x001B_ûó_x001D_÷À(À_x0013_ïoíóÀ-Ã7ø?óÀ¾qÙ«þÀ²)=höÀdÔý3_x001F_ûÀöÛ$_x000B_,mõÀN 1_x0017_r±òÀlÇ_x0008_»ûþõÀ´_x0004__x0002_¶.ìñÀ#Æó_x0004_xöÀÖã,_x0016_ÔH_x0001_Áå£øùn{öÀ´=_x000F_ÖÖHüÀ²_x0013_·úâÍùÀ_x0004_ç­U_x0002__x0003_:öÀ1íÂ.O0óÀâÏPâÈcûÀo*_x000C_¸÷úÀòüÊ£ã/_x0001_Áý_x001A_ðnøÀ^=Ã|FöÀ?Îu_x0013_öÀ¬r ór÷À¼ó[_x0003_íèÀ hJ_x0010_&amp;ùÀp'á¬SäÀñî_x0015_¿ù+ùÀ:_x000C_(¬ÁÐüÀß?«N&gt;òúÀ!_x0005_Ö« ûÀTv	ë´öÀTÔÈñ)öÀ_x000D_õ]é_x0013_ùÀdééþÔ¬þÀpA~_x0012_×ôÀÝ_x0012_Þ4ØôÀ_x000E_³ì¬4öÀØ]\(äÀS8_x001C__x000C_ô_x001B_öÀ|¬cò­«ôÀ_d0Í§_x0002_Áí«9Ó_x0015_ùÀ~¡P3ùÀhFÜ&lt;màûÀÒ_x0007_ñèÅøÀv1Â«ù õÀ_x0001__x0002_ZL_x0007_VûÀUoÙôÀwußp_x0013_ûÀz¹òà_x0019_uúÀm¿_x001E_/øÀØ_x0016_é¡xõÀøØ	g_x001E_rñÀél¿Æº¶øÀ_x0004_BõpûÀ_x0014_­GÄÈUÿÀ_x0019_ý"_x0006_øúÀ®7ÌAòòýÀñõz_x0008_nõÀN X«°ìÀ_x0010_4^òóÀP`æÍû_x0019_ôÀæD 9;úÀÊý_x0004_¶êÛ÷À;eàHûÀZð»lýÀ_x001C_ù8SøÀÊ4@hüøÀ²_x0015_ûOøÀv¯þÅ¹òÀÔ_x0013_{_x0001_'óÀöÈ_x0006__x001C_«_x0001_Áê_x0017_hÃÌ,òÀ¥íIM%ìùÀ_x0001_NF_x000E_úÀö_x0006_ÞlÜöÀÆÍë4}ØñÀè9ö_x0004__x0005_è_x0004_Áö ÏKë4÷Àæ@ø2¤Ü÷À@âå_x0010_­ÅðÀJËpH_x0015_íÀ®_x0003_LÍõïÀPUúªôr÷Àf©\ç_x0017_µñÀFRûÀ=ï@°öÀ0¼0úÀBþIw_x0013_¬òÀ_x000F__x0007_n?óÀîPºc+ÉóÀúðã@À­íÀÌ_x0011_[ØäùùÀø _x0019_TuÔøÀ_x0012_CSíÀ6Xy¡_x000D_ôÀTùy_êúÀDÉ_x0019_	:×óÀ{&gt;"°ÃûÀb&gt;iyµìÀ?IXî9ñÀF9ö4_x0015_;õÀà	æ'ùÀÂ2\½[êÀ÷U_x0006__x000D_OaòÀÚ\Èz@EòÀ_x0002_õ5zäÉóÀ~Âz äDôÀ²IKo_x0001_íÀ_x0001__x0005_×©ENu2ñÀ~B5}\ùÀ_x0004__x0005_4ëb(ôÀÞwñân1õÀßb£h_x0005_&gt;üÀ@wä#Ô_x000F_÷ÀO8pÛ|Æ_x0001_ÁÀ_x0013_J ÛñÀJ:Âº(=òÀ_x001E_zR¶å×ÿÀ4]%¤ÓhñÀqËã0VöÀT³U%_x0001__x0001_ùÀ­L"s÷ÀðT3IÚ_x001E_÷À_x0002_¼î="nõÀnÍ_x001F_ñ_x0016__ñÀenE3óÀP»pæ_x0003_ôÀ¸_x0004_[ðÀ{àN9_x0003_øôÀâ°È_x001F_P_x0010_üÀ=ýi_x0004_YðÀ_x0017__x001F_Ì¸ÍöÀô!'×ÝøÀÜáåT_x0018_ùÀxñÏ]_x0004_¿ûÀàz|¦-ìÀÈqXÝ¹_x0001_Á_x0006_v.9ÍíÀlVMÆ_x001F_ýÀðÉ-j_x0001__x0003_8ÆøÀ¼_x000D_³	kñÀÓÆ_x001D_NnÜöÀ8_x0007_ÔÚuðÀl£üûÆ¨ùÀe²Õ_x0007__x0001_Á,_x001C_ýÀ¹`ó2=öÀ\_x0014_t\_x0001_5òÀ_x001A_(_x0003_%ôÀöÆÉí]çüÀ_x0004_²Û^]ûöÀö5N¤BôÀî_x001B_7_x0014_GõÀd¼÷a_x0006_ëñÀtw	È_x0005_øÀë¿u¡'_x000E__x0002_Áè _x0018_òùÀÍ_x000E_¤_x000F_kþÀíÐ¡_x0013_c)õÀJ_x001F__x000F_	ùÀÒ_x0008_._x0013_ôóÀY4_x0013_ýÁ÷ÀîIwÊwüÀåÂ_x0012__x001C_@ùÀ.]¢2|òÀLî©k_x0004_üÀâÃ_x000E_ÀñÀhõö_x0018_@óÀü ^H_x0006_ÍïÀÚI«Xf0_x0001_Á6¢¦AP_x000B_ùÀ_x0001__x0005__x0006_FâþF~óÀ@õü_x0004_TòõÀE_x000B_ñ¶yöÀÖâgñûÀµ__x001A_CùÀn_x0006_Ø¥§_x001B_òÀTPTÚ_x001A_ôÀÂï_x0003_Ì ìöÀmJ_x000C_}ñÀëtÿAµióÀ@ð	_x0018_ö;óÀ£ëË_x0004_b_x0001_ÁÑEî¶ê÷À=Õ§*ÛõÀÈÄêóÀò«²f÷×_x0001_ÁtÄM_x000D_,ðÀÐß9V_x0008_qóÀôUÖ¥°_x0014_øÀ¨¹½Ì_x0004_øÀüGMS_x001F_ûÀ&lt;¦ù_x0017_2ÒüÀ_B0_x0015_&lt;ôÀt3Ñî©ãÀºa_x0015_èíÀ¶ý¢«S÷ÀAé_x000B__x0012_tþòÀ¨KEæÜùÀ°}_x001E_[_x0005_ùÞÀ_x000C_lá_x0017_ÛøÀÜ£ãÅu÷Àûù_x0002_¢_x0001_	D¤ýÀD'eÊÿÀCv.ÑB¶ûÀÊ+_x001C_s_x0003_÷À\*_x0006__x001D__x0019_ûÀ5_x0006_PSEñÀèWñ8Ð.óÀÑ_x001F_G'Ñ_x0008_üÀH³ÍºÞ÷ÀÀ_x0014_slòÜûÀ_x0008_Hï÷_x0002_^ïÀ¥_x0013_qþ8TöÀpã§ï$ýÀ¾K2¬`~ôÀp§æ?qsüÀº_x0007_0FÜuìÀR°Âö6îÀ_x0017_dgYöÀ_x0007_ÖS_x000B_ÆôþÀ±dtyöÀá&lt;Æ_x0017_ióÀå­Z þÀ_x0005_ÖØ_x0001_Áßïa_x0011_PôÀ@©0ÿÀÒÊñ¾QÉñÀ-©ù_x0004_©ñÀ«ýX$îüÀè¼_x001D_,³öÀr6_x0014__x0017_+_x0014_îÀ°íÜáººòÀ¸Z_x000F_(_x0015_ùÀ_x0001__x0002_@HÉSmôæÀD_x000E_'nñÀ¦_x0001_ºaù!øÀÊÑ?´âûóÀç(eøðÀrs_x0016_ùÀ_x001E_´â}dÇóÀH6p{÷ÀR_x0012__x0018_w_x0010_ùøÀLG{õøÀÂ7¶g|§þÀþ¾4_x0016__x000E_öÀ×_x0007__x0014_Ú²òÀÕ&lt;SO,ÖöÀ}_x001D_q_x0008_¼YúÀ_x0005_0_x0004_VêéøÀ_x0014_ZìÛ^ïÀËæý_x001A_õÀ¨&lt;Õ ÃLñÀ2Áîè×áÀ¥lÓÖóÀ_x0001_¿rqö&amp;óÀ_x0015_á·~öÀV}$½íÀn_x001A_;_x001D_í$ýÀn8ÊñìúÀ_x000C_j"&lt;¸ó÷ÀdÃ¾(éùÀ_x0012_ñMyt_x0008_øÀ¿à_x000B_1(øÀ rÁÊí¿õÀN_x0017_3#_x0008_	ÈÏÿÀr8Áþ÷À=¶2R_x0003_ûÀlèÚ_x0019__x0010_	üÀ"ÁDðz,õÀeÖßõÀHMµ0"ôÀ¼fØ8«'òÀbZí_x001F_â÷À_x000F_®_x0001_ûÀ_x000C_á)_x0006_møÀ_x0007_mõn6ôÀU_x0010__x0019_ãÛòûÀ-ì¡._x0015__õÀª_x0005_Qx¾añÀ_x0003_­ËI&amp;lþÀ_x0017__x0011_²xV³ñÀw_x001B_Ã¹;ÍóÀT_x001F_SùÞþÀIÍW_x0003_«ùÀ_x001A_¯¨@òÀP¢&amp;Dí÷Àä1¤¾ÑîÀ_x000E_§HâåóÀ~_x001A_±3N_x0002_úÀ]Èò,	_x000B_ôÀ*_x0008_{3ÖòÀÊ_x0005_b,J¨öÀ®z*gîöÀb_x0004__x0014__x0015_øÀº_x001F_°_x0016__x0017_öÀ\_x001B__x0002_ð&amp;îÀ_x0002__x0003_XG¤ âòÀÔ¬ÂÍ4üÀ&lt;}3òîùÀªï_x0004_aJúÀtìÜ]£w÷À_x0004_kðº¸ñÀr +6ôÀqx\UUûÀ¥_x001A_Ù_x0017_üñÀBD(û³÷À8J¶©DÞêÀ_x000D_×pÁ:zõÀhE¤,EÉöÀ¡Ô{â_x0006_LõÀ\î¿Nw9òÀÌÏQ_x0010_ô_x0005_üÀxlõ_x0011_ÆÊ÷ÀzÞýs±ûÀ¼_x000B_§_x0001__x001E_¥ýÀîT_x0012_9+ôÀiÅCzl±øÀ÷°ê?ûÀHr\ØúÀ7/­_x0008_´JùÀë_x0007_tÚ_x000F_ùûÀm9HB6õÀ¤¡!&gt;öÀiå}_x0019_YûÀ¾ÁÓV÷õÀÄp¿®ñÀ_x0003_Ðïo_x0019__x0005_úÀtÍ9{_x0001__x0007_íÀLÏ{^÷Àò_x0003_³)÷ÀÒ«;~ì±üÀçô8PùÀ_x0004__x001E_á_x000E_\§ýÀ_x0015_TÅ³&amp;õÀ3q"_x0005_¸ÝòÀÕ¤x:'õÀ£â_x001D_¡Z÷À&lt;ÎzÍÜíÀ¼'W_x0003_÷À=ÖqQëñÀÂ_x001A__x0017__x0019__x0006_ðÀ2·ÆSÛéõÀP¶1kQJöÀ_x0002_&gt;þéIó÷À¾¹ÒÒäNùÀ¿[j "yýÀÈ¦|»_x001C_óóÀGKL@eðÀì_x001B_La×ûÀ&amp;Èw­_x0006_{ôÀð)Ö?üÀð²d3_x000B_÷Àã&lt;_x0005_Å+·óÀª%ùßÂÊúÀR_x001C_Ø¼_x000D__x000D_òÀr)/âüZöÀ\¿_x001C__x000C_eóÀº_x000F_ÃêôÀ_x0001_ó/~eùÀ_x0003__x0004_ª^ý_x000C_ö2øÀÂ_x0018_.ã_x000E_ùÀüQº_x001D_a,üÀ¨©&gt;Õ_x0002_þÀèÀQ¬ðÀw*µäùÀÊÔ¾û@_x001B_÷ÀR_x0007_¡R)HþÀ¾kømQ{_x0001_Á\ý_x0006_Bw!÷Àì°xP;øÀ4«YÕj«ùÀ;¤±öÀCIÉ_x000F_ä_x0006_ùÀVòs&gt;_x000D_ùÀØo_x000B_®_x000C_SùÀR%_x0006_ÑR_x0001_öÀÙ]XÙ*ÕýÀâÖ6ÆÐeöÀLI_x0005_eõÀqü	PëüÀW_x000B_ø_x0016_{³õÀ¹£Q!Uý÷À=¾Ý_x0013__x000B_3ûÀ_x0010_ØØQîÀ_x0008_®Ý.±rñÀ¨T0_x000F__x0003_Áj_x0018_À_x0019_-ëÀÝ+V6èÀÀrm_x0012__x0002_úðÀÅ\_x000B_»xõÀÍ¦A_x0003__x0006_ÚèòÀ5"¸¶¤ñÀ"È_x0006_Àë¸þÀ@Ì6«Ö³óÀ ²ýfßøÀ]à{ðÉùÀNH_x0008_÷jöÀÙ:8g_x0015_ñÀ_x0010_&amp;7©_x000F_êéÀ»KlîG¹ðÀÈrëxûÀ·¿©_x0013_êCôÀB¿_x0002_S¨òÀÜ9	UêÀú_x0017_ä+ÿÀêqTj£úÀü$DÑØùÀ"`±ùôóÀMïÚeÎQ_x0003_Á_x000D_ÂGñÀîn³vµñÀ2OOå_x001D_ôÀ_x0001_ClÞÇ©ùÀ¾õs_x000B_ÄE_x0003_Á£ÿ@_x0008_òÀkås_x000C_5÷À_x0004_&lt;;!ö³øÀZî_x000B_l)LõÀn_x000F__x0005_ìíÏòÀ²_x0006_½¯=ÊéÀÄþwÀ8ûóÀLnt·e¡öÀ_x0001__x0002_¦º^póÀÏaéGêðÀ_x0012_ïëVÄøÀ05p¯©=òÀQEvI&amp;]üÀDàåî)`ñÀ7j3ô[=õÀ±ØíþÀÔÁÅv_x0007_&gt;ðÀ\ü_x0012_ULõÀrÍëb«YøÀÓß¸@_x0003_õÀHrê(%ðÀG_x001C_¦_x000D_ìøÀv½ÔßõÀpéI|_x0015_ûÀÝ¸E;ôÀú}_x000C_v_x0018_ÝöÀ"_x0010_CÞ&lt;AòÀ³Ùì´ñÀzft«(µøÀüúïÉ§öÀÆ,&lt;ÔCgÿÀP,ÖF_x001C_OöÀ¡û)úÀ!È)_x000C_ÉõÀ¥Ì¼$øÀ_x0001_X¡wÄ©p@E';õÀ.º¦^¦ÜøÀÌ_x0010_ãañÀ0_x0013_Ý__x0001__x0004_ª³úÀ:ÕÃ_x0006_÷Àü4Ös_x0016_ÞóÀäò:â°óÀòöý[ß¸þÀéÃ½\dgúÀòK|?_x0015_¬ýÀGEv´õÀQ¼_x001F_âüÀ:ù_x0013_\4äìÀÄ«£_/öÀ,pÊN3V_x0002_ÁûÆÿvpøÀn_x0014_U²ôôÀ,öñ[`ûÀ¸ò_x0006_³±¶ùÀä1ÛùÀ·×IqóÀ4n&amp;á_x0016_ôÀ_x0005__x0008_q°¯÷ÀÈÿÆ®¥üöÀ/±L&lt;¯ùÀ=DMåS_x0001_Á_x001A_ý2hÈ_x0011_öÀÌ®_x0003_~øøÀô¶xè{¹öÀ¥Âiñê÷ÀÊ®_x000C_u÷ÀÇ4_x0005_ò¥SüÀGH_x0004_Èù¶ùÀ)xª-¶õÀÌs®¥ËwñÀ_x0002__x0003_~å±ºfzìÀö&amp;¤pZùÀ7í¬Þ{§ñÀÇÞ¨¦©fõÀ{4 3÷À°~BøHóÀ_x0008_tR§_x0016_³øÀµöWeÔõÀCÛ]&amp;(oòÀ_x0003_Io_x0010_ÖèÀ³_x001F__x001D__x0008__x001D_òÀ)¨Z²_x0001_*ñÀæÂaï_x0012_ÞöÀ_x0008_fïÇs¤ñÀ0¤ükÞðÀ_x0010_Æ_x0010_CñÀ¾ÏíwÅ&lt;êÀIw)FÆûÀlsbÏ_x0016_|öÀZ_x001B_íJ_x001E_ÅøÀüAì_x0003_zóÀ_x001A_a_x0011__x0003_è÷À_x000D__x0002_ïÁ`ýÀìhæe_ÕùÀò´Ä_x0001_BÊïÀ÷I_x000E__x0015_|ùÀ¢ÿÓ_x0007_pôÀ(³_x0005_ãaBñÀ_x0008_ëÀ¹àçõÀlé:×Þ÷À_x0018_¦þ_x0003_/ÏöÀboöÅ_x0002__x0004_0&lt;øÀÿJcÙJ_x0010_ðÀ(_x0007_üËtþÀÕÅ¼%øÀº0µ^høÀ ¯ï"ùÀv_x0003_$_x0011_JÅõÀø8Q®_x001F_uëÀ×ø$B_x001A_ñÀ'ý_x001E_É4ùÀ_x0010__x0017_.¿"öÀ@Ü¢§ÁüÀ6ò·SS#òÀæ¢ÅºðÀ³ú_x0001_ñ¥0_x0001_ÁpÛ£ÚÔÔòÀ	¿»qËúÀn¤rvÁV÷À_x0018_õYO_x000E__x000E_úÀá}Õ_x001C_ôñÀÜò ç_x0016__ëÀÜäàk÷À'D¹_x0013_(üÀLÖügýöÀèÖåDØ=öÀ|m»e¤ìÀ«ÌÙ0H;üÀ_x000E__x001C_ëßf%úÀ¾Þ_x0013_Hr¹öÀÎøo_x0012_ëÚòÀÂbí·øÀtAªÆîüÀ_x0001__x0003_8Á]AHòÀTÞ_x000B_­	ôÀBbl*°ã÷À_x001C__x0002_(½GúÀµ_x0013_èÞÑóÀ hDó#ùÀ	_x000B_p_x000D_|qóÀ8 «¼kæÀÜÏ	Þs¥÷ÀÐ_x000D_ÃM_x001C_¦óÀâqñ_x000C_QðÀ\;&amp;_x001C_ÜHôÀÈ_x0005_ËÓº"ùÀæÝãÚÞ¢ùÀà_x0001_3_x000C_ûÀeçñôáNúÀ_x000C__x0011_å½á&gt;÷ÀsÙÿnâ/þÀ2(_x001C__x0015_ðÀ_x0011_ÀÛvpôÀÄFw@µøÀ4j_x0017_j-¶ûÀíá»#jøÀàmàôicôÀ7!]2WÄôÀØÚp§	óÀÏ&gt;HòãôÀ_x001B_ªw²EõÀf­sÕ÷Àdü=oäúÀ|§`_x0011_órõÀdP_e_x0003__x0006_.ñõÀ_x0012_c_x000F_ÓÂóÀ_x000E_e_x000D_xI$îÀæè&amp;×XòÀUó_x000C_á2¾üÀPßìÝÀ$òÀàÈ¹dÕõÀÃmÉ_x0006_¶õÀBg%èôôÀÜò'ÉÃöÀ¦ì|½_x0004_xñÀ¢VküòuñÀ_å_x0013_î¿¼_x0001_Á_x0007_ë¸xúÀVRÈZl_x000E_öÀbïqC_x001B_ýÀ5à_x0005_U_x0013_ÒöÀ/­Oþ_x0001_ÙòÀ½Á_x000B_·{÷Àª+e÷HðÀ4_x0012_c¦@&lt;óÀ&lt;ãÿ$éÀèWìÒ`QòÀ|_x0004_ï_x0012_@õÀáýØ_x0002_5çòÀZ*(´4ÚùÀyí¥&lt;¨ÙþÀ³ô_x000B_tT¿÷Àðº¢)4rúÀ¯|'óÞaôÀÞYÏ*øÀv&amp;°óòBðÀ_x0001__x0003_°öDêû_x001A_ôÀr*±n9göÀ²Ñ=¤:ñÀ_x0019_÷üh_x0007_÷ÀEá_x001D_¢¯{üÀ_x000E_¨­$ßóÀ_x0013_[[vÄòÀSI_x000D__x0017_q_x0002_ÁG¸ÆëÄ?ùÀ×_x000E_®Ò¡öÀ8ø¨«×ÇöÀ³ÉÀHsõÀ®ÔCÊÃ_x0001_ÁøÙáv3üÀ±¹%añÀOÅèKïÀ@/Å¼ðçîÀ_x000C_~Í_x001D_?¥úÀ_x0010_nõ_x0019_ÊóÀ§w-_x001E__x0006__x001B_öÀÁç_x000C_5vðÀLü2o³ØõÀB²5øo{öÀ!_x001E_·¦3÷Àz«_x001F_,ÞLöÀ_x000D_4çÑ_x0012_JóÀù_x0017_Hu%_x0018_ñÀl®Ë_x000C__x0017_ÿÀ¢|£wôÀ°7e_x0016_ëîÀö¿3`_x0004_ØëÀ´ª_x0018__x0001__x0002_._x0011_óÀlßº©£ïÀÕ_x000D_$dÍ9üÀú?ÞHïöÀ4!ßB-ô÷ÀXn_x0006__x0017_ïýÀ¤!Å&gt;hóÀ&gt;óÓ_x0003_úÀÖ_x0011_T_x0013_^øÀþÊDÓíÀ÷_x001E_%_x000E_Ô:ôÀDÁâÞðôÀîcCÎ¨»öÀ,)EMb_x0018_åÀocYbï!óÀÌRCØâõÀx_x000D_'xÍ_x0003_þÀZ_x0008_,ÛÆÐõÀ&gt;_x001C_E37¨ÿÀÖ_x0010_«a÷ÀP î«ü&amp;ìÀbq¼_x001E_½ðÀþ_x0006_ö*e*ôÀ_x000C_¼Ä¡îõÀbqù¤ïÀÑOëÎ¼½ôÀú`-_x001D_øÀjùÈ8öÀxõuÒ°_x0002_ðÀAÆ_x000C_ÝõÀ}\N_x0018_ÔºøÀÉõ_x0008_ùöÀ_x0002__x0003_.ªÏjg8ùÀ^!¼_x0014_øÀ_x000C_ËÄ_x0014_tøÀxB¼Ü*éÀ¼Ø´í­Ï÷À	¶À]xº_x0001_Á8Tó@ýùÀB§­Ía_x000D_þÀ¨_x000B_EÕôÀb¦ÆõlàúÀò¼úm/óÀ&lt;*ÛYAjøÀ`ø[x}ñÀ_|_x000F_q:ûÀña74¹÷À[Ëê{ç_x0006_õÀ&lt;_x001B_t.ôÀÆ°Ë'ÆôÀÿoÒ_x0017_&gt;þÀ¿W¹¦É_x0018_øÀQ¼pòDùÀ/Êô_x0008_^õÀlu3h{:üÀft	´ï_x000E_ûÀ_x0004_^FæùÀÐªÖ(_x000B_ôÀÇç4ñ«øÀ@Ìa_x001A_0ãóÀÇµï_x0017_ï$òÀ&lt;cSró#óÀÂÎÇÛ_x001A_ôÀ+ñ._x0001__x0004_N¾üÀæH*_x0019__x0016__x000B_ïÀHë'¹øÀ_x0004_dM¶XòÀ_x0008_;êPK¡ïÀÒ_x0005_û;²öÀ°_x000F_ÎÎ&amp;øÀ_x0014_°Ë5øÀ|_x0013_­ÜÒõÀ4D|_x0004_Ð3øÀ&lt;ÿ_x001D_téêÀ_x0002_ H_x0008__x000D_ôÀH_x0016_\:ê÷ÀÀz]¿AóÀ/_x0013_GH-öÀJ¨^ùNßÿÀî#µ{ò#_x0001_Á¡ªà_x000D_u÷ÀF8E ¤öÀüP«µ_x0008_ìÀ(©'£ÿÀÒ·.ò?÷ðÀìß*|-_x0006_õÀÆÿ_x001A_ê2õÀ»e_x0003_,öôÀØ._x000F_|¹øÀÆM_x001E_\!}óÀ-øÈ4¯_x0001_Á^åÕw§ôÀp_x0002__x000F_­_x0007__x0005_ùÀ_x0008_ã~ ÒÖúÀ¶`G_x0005_dùÀ_x0001__x0003_cýÜ,òÊøÀªâG²SôÀ!¨_x0002_ÏÌjóÀ+_x001B_FòÀ_x001E_ÉºBÁ\ïÀª·£Fµ_x0012_ùÀ{O	öñÀæ_x001D_OdÂìÀlfü_x001F_êõÀ§øíÚðÀ5*XøÒùÀ°%&gt;u¦yþÀTOß_x0012__x001C_&gt;íÀ¬Aº0i¹÷À(Êà~C_x0011_úÀDèu8&amp;ÇôÀ_x001C_ô£Ö|úÀ¬Øwr_x000F_*ñÀ-~å¾þÚõÀ»4ñkâ(óÀ$Et]_x001B_óÀ^mõÈ_x0014_öÀ_x0014_xò3K»öÀÌK'ÑÞúÀø_x001C_àÈ°'ëÀN$_x0013_«¿ ýÀbn{©&amp;ØõÀ_x0008_g)·_x0001_;óÀ¨ÇÎJÚ²ùÀÉáÎÃñÀv_x001A_ÀÇð_x0018_øÀ3;öi_x0001__x0003_«×ïÀH_x0001_:ÿö*ýÀÿ7aæ¦_x0014_ùÀo_x000E_)¨j®ùÀZÄYæ³ðÀN"féVíóÀdêcåèÀ {üLþðÀà)è=ÿ­òÀìxK1ðÀ'º¦é@öÀ_x001A_,&gt;¨)ÅúÀëí÷,l´øÀå°MÌ¹g÷Àj§,±¯,ôÀ4g&amp;27ÿÀÀÂ_x0002_ùä	ïÀ&amp;_x000C_7ßú2õÀ&amp;_ÓUí_x0008_õÀzù¿TðÀ_x000D_{j5êÅöÀÄW.sq¢ôÀ_x0008_R_x0014_&gt;®õÀ×?`¹Ê5ûÀÐMU¤¾èöÀ_x000E_¢môýÿÀ"ÒD_x0018_còÀTqú×úÀ vÚÐ÷ÀÊÄi_x000B_ÌçÀ¶Ô½O=_x0019_öÀRYiëÒ_x000D_öÀ_x0001__x0003_²ªÄëydþÀ!þFvÙ­óÀSíV_x0011_kûÀi ô_x0011_øÀû úÀúmek_x0002__x000C_÷À_}Ë3ÄyðÀ&gt;8|[HèÀðUÿþ_x001E_ÿÀ¯_x001E_¦4È¬òÀäÅÆ²5HýÀuãkY«òÀÐWû7ýzðÀà]_x0012_.Æ_x001E_øÀý_x001B_É9®åÀRöôm*úÀtQA4h_x000C_ÿÀÌsðÀøÀÊ³Ç_x0014_È¸ÿÀ+°ûòÀ&lt;bá­¦îÀ¯Ñ_x0003_ìãûÀJ.à§GóÀ&lt;LÔùoôÀ\ò&lt;²_x0012_õÀê_x0006_Á­4ñÀ&amp;YúÀr¯VøF_x0001_Á;û)ÕöÀ®_x000D__x000E_IfUóÀ"(2ÞòÀhJH_x0001__x0002_¥_x0017_òÀ_x001E_±_x0015_N_x000F_ïÀÂ_x001B__x001C_ï÷À8ìXèÀú6lJÇâöÀÂïû*±ùÀ¸_x0011_©¶õÀúÖU£HýþÀVôLhGöÀ5c_x001A_Ò|/òÀëTïô÷&amp;öÀÖL¢e*òÀ0¥Â_x0002_U_x001C_ûÀ_x0001_ï­_x000E_DªûÀÎ½ü!uõÀRâ_x0015_WSøÀ_x0003__x0002__x000D_4cøúÀwÌ±_x0001_ôÀ«_x0006_:½y½õÀæK×áòÀ¢Øº5ÑöõÀx7=#R_x0010_ôÀ¼ç{ÿùÀ_x001E__x0013_*^AöÀÐT\¡¹øÀ_x000C__x000D_R_x001B_&gt;üÀu_x000F_ÏûÀµÅï7ôÀM.L?°÷Àl_x001D_¼À¸ýÀ,"×~¹_x0018_ûÀÇé+¿Ç}üÀ_x0003__x0004__x0008_ÎUÐðÊñÀ²Ì_x0016_ÇèÛùÀ¦_x0018__x0001_p3iòÀ14l6æõÀfØÁEØüÀÞ8Ô8ÿÖûÀLW_x0019_lëÀÂ °_x001D_òûÀhÒAêÀMú6÷ÀÝ_x0007_ü_x001D__x000B_ôÀ*À¬î~LòÀþpoß½9÷À:^¦_x0006_EôÀ¾ª_x0011_9Ê_x0002_ûÀ_x001E_ë)ÍùùÀÐ¯ènÌð÷ÀÞÓ½_x0002_¬_x0003_Áû#_x0019_þÿôÀ¹ _x0007_SuõÀI_x000C__x0010_t|#õÀ1KyîQ÷Àbk×L?èóÀþð_x000E_Á_x0003_ÁºqôÛõÀnìC¸¸^ùÀ0i0¨hÜþÀ®¼òÅ¶òÀªòÇÈþÀ¨ÿ_x0016_K®?ñÀRW7(}°÷Àÿ¬Ô_x0001__x0006__x0001_,óÀÜ_x0003_[Ôã_x0018_üÀx@+vünþÀ_x0016__x001B_dffÈöÀþB°LôÀÿZòa¶èñÀÆ¯_x0002_H ôøÀêÊ&lt;q_x000B_íÀ&lt;æ_x0013_ñë.îÀFjG°_x0015_¯øÀ=ÒÛÆæòÀbÍP_x0014_È_x001D_òÀb»_(óÀiËÅ\_x0001_ÁBg2;ªGòÀÆ°_x001A_0½{òÀºþ_x0012_Å_wùÀ®Cé©_x0005_`úÀ7gZßû§ðÀ/_x0012_íÆ·_x0004_ñÀ^}ã6J_x0008_ðÀ¾$~Âº_x0014_õÀC×Á²èéóÀ_x001E_$·O(c÷À¯guõÀäòÀÿüFÅ_x0008_÷ÀN_x0008__x001F_@dä÷Àðsa_x001B_&gt;ÇóÀ,Q7	ôÀ]«ÌÛñýÀ Å#'	øÀ_x0004_¯Ñ°ÿãÀ_x0003__x0005_ ??ç õÀ,9;pÃ§ëÀ\·µÂ_x0006_OóÀT¨º÷Àj·¥vãòÀ\B´òÀZw[oÈúÀ0LÌi_x0003_Áºî5_x0001_zCíÀ±æÎ_x0001_ßðÀ2_x0011_îÄ¯ùÀ«_x0012_Ù!_x0013_íøÀ+ÊýOÀùÀÙ_x000D_´_x001C__x0013_ðÀô_x000E_þ¿}öôÀfl½¤r_x001E_ùÀ´õ20fÕðÀ ?©JÓ¶_x0003_Á3b;é)_x001F_öÀù|¦QÁúÀ|ã_x0006_âL|ýÀÐ+IT%ÙøÀ_x001C_ÝhuóìÀFeù_x0002_&lt;ÝíÀùò'lùäõÀR_x000D_i_x0010_!v÷À_x0004_Ýï_x0010_¿ÄúÀ¬_x001D_§ô_x0004_÷ÀÒ;$®ZîÀ²!RªÚëÀ»_x0015_§aãpøÀ2U]é_x0002__x0006_ ÿùÀ_x0012__x0002_@LÒ_x0018_øÀ_x0004_t_x0007__x001B_I3÷Àôx©é_x001D_æÀäëD-5÷À_x000B_|z¾	üÀ{è_x001F_LÀ/óÀÀÓ_x0014__x0015_zðÀ©`¾_x000B_xñÀÔoÛàdãøÀ}ZÚÜ¯BøÀÈxHµ´!ñÀ H¥r*òÀ|_x001D_É_x0013_7óÀÁz/Ì¤ôÀÂ_x0017_7·s÷ÀPÞ_x0003_töÀèÖ_x0019_|$êÀ*tõVß|òÀÖL_x001F_(IûÀËKW×ìóÀØgÚ²ÌúÀ¥ÍE_x0006_³fùÀúÎ_x0008__x0001_òÑöÀROª®_x000B_ãôÀNãVÌ_x0005_òÀ:_x000F_÷IÞ\ûÀ_x0016_¿ØÀüjûÀLÝq{)ÇõÀvñ_x0007_)PÀõÀdús_x0004__x0010_1_x0002_Á;Á?¾X]õÀ</t>
  </si>
  <si>
    <t>9b76049b030d6cc4447a4fdaf060c946_x0001__x0007_ÚôW_x0004_kQûÀ^Ûå_x0017_TõÀüqÆôbøÀöæÛIgõÀË©×]s$ðÀ Ft­UÝüÀéù7ôæÊûÀ°Æì*Ú.ñÀ2ópVyÒõÀ_x0005_	èkúÀ_x0012_Ç_x000D_lQõÀ³þ_x000C_Ô*òÀ\¤º_x000E_l&gt;ôÀ+náÊ_x001E_(÷Àö}@Âê¯÷Àñ¡è_x0002_²QöÀÄÚ| ãÇûÀñïYögÿÀ²ýu7þÀ¾[ÆêÁöÀÊ_x0019_EWþÀ5_x0007__x0002__x0017_&amp;úÀõq¶D3ôÀà~Û8ì¾÷À&gt;L_x001C__x0006__x001A_øÀ@NÏp_x0010_ûÀLmk5vúÀ_x0004_Ä=óx_x000F_üÀx1Ï[~_x0003_øÀ0æ_x0012__x0012_îÀ:@_x0015_\E\úÀ\_x000E_ö_x0004__x0006_^_x001A_õÀ+_x0001_X_x0016_AòÀ_x000E_ôáÐøÀ!Gï_x001E__x0002_òÀú-©þî!éÀ43FêÀøÀhè·ÃùÀB_x0014_+Ä-jøÀqf_x0015_KÞòÀ,¹ð¦÷$úÀ¾Â4_x001A_äðÀLÚ,´y÷ôÀuI_x001E_±T%øÀÆ9DN0töÀ_x001A_ºªÃ6mñÀòSSc]öÀO7ÉT_x0018_ÝüÀ_x000E_ç¡êúÀ6b_x0003_KæÀ¾äæ^5âöÀ´ö añÀúþyFóÀ_x000C_ôÛ=öïÀ)µ_x0013_9p'òÀ¬Óñ_x001F_ÎõÀF_x0017__x0006_,XùÀþÒÎ£ÎtòÀµélêóÀ&lt;ÏÔ_x0012_ß^õÀ_x0005_Ü_x0018_f$õÀÈ83ãðnôÀ6rØPûÝöÀ_x0002__x0003_J¹Be±_x0002_Á4Èi¹M_x0010_öÀÙì_x0014_ÙøÀH=Ë®½­øÀi0_x001C_êt¡õÀÞk#V©DêÀ6uô¼·7öÀÖlMç¡uöÀ¤&lt;Û%uÏéÀ«oEðìòÀ²ê]Ñ__x0016_çÀ£Üª&lt;ñÀÊÔ_x0002_=°îÀ_x001D_È_x000B_¯ÇøÀR÷]I5_x0002_öÀ:Æ_x0005__x0014_ûôÀrJBÚnñÀ¦Õ!èvxþÀòR_x0001_zÆóÀ9BîjÉyñÀ$Êë±ÏÞúÀ\è³Is^öÀ ã`ë?õÀªW·óÄûÀ_x001A__-W÷ÀÜ·;³	êÀ_x0006__x001B_kL_x0003_`ùÀÂuY7gÁòÀ°&amp;]9PÞöÀ(m'4ôÀ2Á£û5÷À+Sï_x0003__x0004__x000B_øÀ¾ÏÇÌóÀøt+_x0010_èúÀ nCsjºíÀ_x0003_57}ôÀ@h¥_x001C_eõÀ_x0015_@¹_x000C_ïÀÎyÁÀúÀíHÜ£@á_x0003_Áè%Ø&gt;-èùÀ2e_x0012_-ÕõÀ´ÞBüöÀPd7_x0010_ÅTñÀE'xÎsõÀir_x0010_¥½MñÀ.Ñä\ÔóÀýèeãñÀ¤r±rùÀ;:tµß¯ðÀóF9Ü~ûÀm0_x0002_1úóÀBnjt_x0002__x0001_ÁÆ_x001C__x001E_ÓãWóÀløÖJ_x001A_fòÀ&amp;Ê¾¨Ú3þÀ^ôú_x0019_òÀ:Ü6¢¹üæÀ´¥_x0017__x000B_úúÀHnñ-N÷À¼ý½zÓMöÀì_x0014__x001E_a+S_x0002_Á_x001E_QVÕõÀ_x0001__x0003_Ô|"_x0011_ïXìÀ/á¥\øÀµÏl²ÇöÀ®_x001E_ÿgføÀ_x000F_ÈmØïòóÀ&gt;_x000C_ñ_x0014_&gt;\úÀ _x0018__x0018_ñÀ_x0002_ÛË_x0014_ØøÀÁ¯+i¬cùÀ÷_x0008_ô¬ôõÀ{ÉÁ"´!øÀ,&amp;ÅËB_x0018_AZ`nçEe_x0017_Aâ½Ñ_x001F_wS_x0018_A_x0014_.¨éý7_x0017_A_x001E_:½X$_x0018_A^É®_x0017_AS¡é_x0015__x0019_Aô±®_x0012_§3_x0019_AðÉö³&lt;_x0019_Ax+_x000B_k_x0015_þ_x0016_Aä|8*_x0017_AÙû´_x001E__x0007__x0017_A_x0012_Mþ3+_x0007__x0016_AÅS_x0018_AÜð_x000D_Y_x0017_A_x0004_ø	&gt;6_x001A_A¦!ZçÚ_x0016_AÈÜ¼±¢ÿ_x0019_AÍq_x0001_3_x0018_A_x001A_nEÂ	_x0018_A0çê:_x0003__x0004__x001C__x001A_AÐÎáñ¹K_x0018_Aö'ÐL¹_x0001__x001A_Aþ_x001F_OÁT³_x0017_AÉ_x000D_.Ô_x0017_A&lt;³Ð*c_x0017__x0019_AâÉã`õ_x0017_A@qAëí_x0018_A_x000C_IM_x000C_l¼_x0018_A_x0012_úI_x000D_µ_x0016_A_x0004__x0002_YSÐ_x0018_Auí_x0019__x0019_A~0y¤_x0018_Ah¿_x001E_=À_x0017_AãØ~Íª_x0018_A¼®çRw×_x0018_AÒÉÖó_x0018_ADÂ_x0017_ÍäH_x001A_A¼ÿé_x0010_ _x001B_Aúsí&amp;_x0018_Aä?­_x0013_éx_x0018_A_x0018_ne¯¨É_x0017_Aj6êëh_x0018_A_x0016_GÁÝÁ_x0014__x0017_AF­Ôk_x0018_A8¶%!«_x0019_AN¾;c¹_x0019_ARPi}_x001C__x0019_AÀËUS[_x0017_A&lt;Izc;û_x0017_A_x0003_mÄ¥)q_x0019_AÜÑb_x0017_A_x0001__x0003_$_x000E_y_x0010_å_x0017_AÍÞ¦_x0016__x001C__x0019_AûªïSÜ_x0018_AºrYßñ_x000D__x001B_A&amp;_x0011__x0001_üÜL_x001A_A_x0003_8¼dê_x001A_AíF_x0018_A|_x001A__x0011_´8R_x0018_A _x0006_ âS_x0016_AY_x001C_ï_x0010_Ó_x0019_A_x0018_îù_x001C_%Ë_x0018_AT_x0004__x001D_Â_x0018_A|·pX_x0018_A4KÇ&gt;N¿_x0018_AªZGÀFÈ_x0016_AÆ³*Î:(_x0018_ALoeÍ_x0016_AÞÓ^çUw_x0017_Aâ¡Á#_x0002__x0018_AB»Bö_x0003__x0018_AúÔ_x001D_G¿¼_x0017_A_x001A_k¨÷ä_x0018_A`V-DÌí_x0018_AÊAL¼_x0018_A&lt;Lêâ!q_x0017_Aúfgt.,_x0019_Arú¾Uî_x0018_A_x001C_mSfa_x0018_A^N_x0018_Aìo.s4)_x0017_AÜe{ý&gt;¥_x0017_AN(Ä_x0005__x0006_Gr_x001A_AJÊ®º4_x0018_A$H_x0016_É_x0019_AÀ_x0003_azÐ_x0017_AT'C_x0007_Io_x0019_A_x001A_]}_x0004__x0019_Ap-_x0005__x0018_A_x0016_÷ªù°ç_x0019_A_x0012_R¿K_x0018_Aº_x0015_AD_x001A_A_x001C_è;~B_x001C__x0018_AÊ¯ÒÈ_x0018_A_x001A_3ÍH°e_x0017_AKocå_x0019_AFeýj_x0018_Aº_x000C_£bÒ_x001A_AæÐV"æW_x0017_A_x000E_¸ÛÛ_x0002__x001A_ANåx/nu_x0018_ARecnÎ_x0016_AN	@ïìd_x0017_A _x0016_]¥z_x0019_AÄ»4Ó¡_x0017_AÀÔæR7_x0019_AÜA')©_x001F__x0018_AÈjtòUÎ_x0016_A_x0005_._x0001__x0017__x0012__x0019_A_x0006_Î_x0016_bwD_x0018_AÄ_x0008_ö2;_x0018_AúUzþ¬_x0017_ARÑ_x000E_c_x000B_¤_x0018_AâäëÎò,_x0018_A_x0001__x0002_hü_x0004_×èð_x0018_AVî±5í_x0018_A_x0014_¶þµD_x0018_A&lt;2[»4ú_x0016_AÖ_x000F_îLÉ¨_x001A_A¦_x0013_i¸_x0017_A&lt;%ÜÎ²y_x0018_A¸\_x0014__x001F_ø_x0013__x0017_A¨^Ì¯)_x0013__x0019_A8_x000C_.3¦@_x001A_AêÞÔY_x0005__x0017_ADf¹²__x0017_A¨ÀÛû «_x0018_AÖãóî_x0019_A®7ßkâ;_x0017_AÜ&lt;_x0005_â_x001B__x0019_A0_x0017_¿v©_x0018_A0¬¡ÏØ_x0018_Av3¯o¹k_x0019_Ab	¿W¦\_x0018_A4_x0007_÷Íså_x0018_AÖñf[ð²_x0019_Ajý_x0014_ø_x0019_AÐ_x001E_ßÇKÎ_x0017_AfíYZ_x0018_Aä_x0007_ïáµ_x001D__x0017_AÀ"|@UB_x0018_A¼tµh§_x0019_A_x000C_³7Õ_x000F_(_x0016_Aæ=ÝJ_x0019_A:)g1_x000D__x0019_A¾z_x0002__x0003_ð_x0016_A_x0002__x001C_Æ_x000C__x0008_a_x0018_AÀÀ&lt;åÚ_x0017_ArC?J´_x0017_Az_x0001_Ð_x001C_?_x0018_AÞ&gt;Q_x001B_%_x0016_A_x001D_-àé_x0017_Að_x0003_vu~Ö_x0018_A_x0018_Ä*s_x0017_Atâ|ì_x001C_(_x0017_A É·n{à_x0019_Aâ:½_x0016__x0018_AàË_x0014__x0015_×A_x001A_A¶_x0015_sF_x0019_AÚG	Òeä_x0017_A´ëÆ_x0002_ôi_x001A_AL_x000E_&gt;w]_x001A_Aöz+í_x0006__x0018_ATâ«³_x0017_Aø x¹&gt;_x0015__x0019_A_x0004___x0012_£b_x0018_AÜÜ8Ï×%_x0017_A¶ò_x0002_mAF_x0018_A¤_x001A_I2_x0010__x0018_A¾ÎS`ü_x0003__x0019_AÐ8Â_x0019_AÄÁZ=çË_x0018_Aàïî ë_x0018_A_x001C_òY'«_x0018_A:l¹&gt;ÔÜ_x0019_ARå®HúÄ_x0018_A®_x001F_\_x0018_y_x0017_A_x0002__x0003_¾þ}Yb_x0016_AJì_x0001_çô:_x0017_A´ø×¬ï¢_x0017_A~©+d__x0017_A_x0003_«Neä_x001D__x0017_Aî:ôì¸_x001B__x0019_A_x0004_Î¿zM_x0018_AD²:_x001C__x0019_Akî£á_x0017_Ap¨"i-_x001D__x001A_A8kÐP³²_x0017_Aõóö_x0018_A_x0003_a_x0001__x0014___x0018_A _x0004__x0005__x0011_.h_x0018_Aì_x0012_êõn_x001A_AJÔ9ã_x000E__x0018_A¦$JH²_x0016_ADÁ`ª_x001C_ÿ_x0016_AFÇ(7ðo_x0018_Aô4sÿ_x001D__x0018_AÎ_x0006_%\ª_x0019_ADû?áïã_x0017_A´Íní_x0010__x0017_A¼Ú½t_x0017_A¾ÇNÈØÈ_x001A_AzÔoG_x001A_A_x001A_%¤ÍU_x0017_A_x0004_Çù6_x0019_AÁ.^Ç_x0008__x0019_A&gt;å¶VD_x0018_Aä_x000D_ÔÊÍ×_x0018_AjDÕù_x0001__x0003_Ñ8_x0018_A¦®é_x000F_Å¢_x0018_AÊuîÕ_x0016_A_x0002_6Qû}Î_x0016_A°Ñ_x0010_»~_x0018_Av½%;_x0018_A4)ú4_x001A_¯_x0019_A|ÝÄ_x0007_Z_x0017_A\_x000F_¤#ov_x0018_AòÈ®âô@_x0017_A_x001E__x001E__x0007_4ºð_x0016_AîÝ[uáR_x0019_A*væe'K_x001A_AÐ¼¢ä_x000E__x0011__x0018_Aj:SlËØ_x0018_A+A_x0003_H_x0019_AÜg±G_x0019_AÐO.Ã_x0007_°_x0016_Ad*Q9Ø_x0016_A¦ÖÄµTÌ_x0018_A6_x0016_Ù§_x0018_A_x0008_y4Çvo_x0018_Aö(ò_x0005__x0019_AZnvå¨ÿ_x0017_A_x0008_±¾|íÂ_x0019_AÆö¢êì­_x0018_A_x0010_÷~zR_x0019_A_x001E_&gt;H[a_x0016_AîI5Öq_x0019_APª£û_x0016_AÆÀG$_x0017_A_x0012_ç²aÖÖ_x0018_A_x0001__x0002_0æ.%b_x0017_AbKBÁd_x0018_A§©Å(Ï_x0018_A_x0018_3¼ÎEa_x0019_A_x0016_&amp;×ßÒ_x0018_AHáh%_x0004_Ë_x0018_A_x000C__x0006_°ñ)ö_x0018_A_x0002_/c«_x001A__x0006__x001A_A_x001A_ò^_x0002_°_x000D__x0019_A"ðÊ×RÈ_x0018_A~}l¥¶ _x0017_A_x001A__x001D_~oÔ_x0017_AxS½n×_x0018_A_x0015__x001C_AB_x0019_ABíw_x0013__x001F_V_x0019_Ag_x0014_Å_x0017_í_x0018_Aæ®°D¾±_x0017_A¢Õmº_x000C_â_x0019_AÃ_Mà_x001C__x0019_Ah_x0004_&gt;_x0016__x000D_C_x001A_Aþ·i}-(_x0018_A*Pé_x0010_ô_x0018_AÊØ(·yá_x0018_ARÛæÝ¢_x0016_All1Ãd_x0019_AR_x001D_t´å_x0018_A^ê¯3ìÕ_x0018_AÖaÖ"_x0014__x0016_A_x0018_Ìè_x0018_AØW\³P_x0017_AÛ¨ß;Õ_x0018_A ½Ê_x0003__x0004_ÝØ_x0019_A@¸«âWg_x0017_Aâh_x0001_mò_x0019_A@NÐ;FE_x0019_Aì&gt;Ïtß_x0018__x0018_AxÜDÒ´_x0018_A2-Zhu_x0014__x0019_A_x0002_EÎ"_x000B_U_x0018_AÐ]Æ_x0013__x0018_AH!vM_x0015__x0017_A&lt;_x0013_©°·­_x0018_AäSÒãý_x0019_Aæ|¨Íê_x0018_A¨¸¯ä=_x0019_A²yÅã_x0019_AÞ/Ký"_x001A_A®Ú Ý3_x0018_A¤Ðø_x0016_#ê_x0018_A ¤%Î2_x0017_A4ÓÍÑ_x001C_£_x0018_AÞK]ÀO$_x0018_A¬_x0012_Lfñö_x0018_Ah_x0008_Ê_x001A_Á_x0017__x001A_AîK¤ZýÖ_x0018_A¤°L;¼_x0016_A~_x000E_aO·a_x0018_ARHÖÙ_x0019_AtUAOÊÃ_x0016_AÂÌXåOk_x0017_AVpÏ÷Ò_x0019_Aª_x0012_Þ_x0017_A0çüôJU_x0018_A_x0001__x0002_ ¯ÀÃ_x0006_	_x0018_AÜ'£_x0001_S_x0018_AF¨ÄÁÊû_x0016_A4Óy_x000E__x001A_AF_x0003_um_x0007__x0019_Aà"_x0016_Ü_x0019_AºÈÚë_x0006__x000F__x0016_Af[_x0003_Ê/_x0019_ALr¢éî_x0019_A[@_x0014__x0010_]_x0016_A^OAi_x0016_AÐN¥ä_x0017_AR_x0015__x0017_0°_x0017_An3_x0002_ºÿ®_x0019_A_x0008_³rÎu_x0017_A_x0012_þë3_x0019_Aäù%pLÖ_x0016_AÔÕ¨ÿv_x0017_A_x0004_¸G&lt;"_x0018_A°øÿÄíC_x001A_Af nÐ_x0016__x0018_AÂ#FÕª_x0016_A_x001C_´_x000B_lßú_x0017_AR·8_x0003__x0018_AâæJÛã;_x001A_Aª}(­E_x0018_A&amp;qÕä\_x0012__x0019_A6ãË²ÖD_x0019_A_x0014_*_x0018_üÊ_x0016_AÖPeÍçé_x0018_A,_x000C_Ó2E_x0019_AÆp_x001A_É_x0001__x0002_$_x001F__x0019_AVf_x0013_}sÈ_x0018_A¼Cðà_x001A_A@i|Òç_x0018_AÜ_x0007_Wª_x0018_AÀ¬rÃd´_x0018_An×_x0019__x0015_Nà_x0018_A"_x000B_&lt;·Í_x0017_A:ò®¦5_x0019_Aæ èÍ¨_x0017_A ¼ w_x0008_@_x0018_A_x0018_hWÛL8_x0019_Ar:Eª²_x0019_AÐ_x0014_kÈú_x0017_A!Öûäm_x0019_A:&gt;wxõ_x0018_AZi?*H_x0008__x0018_ARRãoÐ&lt;_x0018_Ah4À£Ð_x0018_AO+ð)Ö_x0018_AÀì_x0006__x001B_T__x0017_A:öt$_x0019_AÕ_x0008_y~_x0017__x0017_AÈ8~µ_x0011_,_x0018_Aô4ré_x0014__x0019_A_x0002_RIs½ý_x0017_A_x000E_#õÀ7_x0019_A.mxËÌ®_x0018_Aê~9ò/_x0004__x0017_AD+X_x0017_®_x0017_AÆ¢ÒÌÇ_x0019_AÒ_x0014_+¢!_x0019_A_x0003__x0008__x001E_b0S*F_x0018_Aüùî_x0008_£_x0018_AmÓê_x001A_A¦_x001C_pX_x0016__x001A_AS¨÷_x0017_A&gt;_ÙDÙ_x0019_A&gt;îd}&gt;s_x0017_A*w³ï_x0019_A:JÏZÍQ_x0019_Aþy÷¶¹_x0018_A_x0016_3!ÇÕ_x0018_A_x0010_Ü_x0005_*¢_x0018_A_x0016_Ñ_x0001_Ã_x0007_£_x0018_A4Éñ_x0017_AÝT!Ì_x0019_AÈ9zñ _x0019_A:º_x0016_§_x0019_Aô=yp_x0002__x0018_AÞÁÏ¶Ï,_x001A_A_x0004_SN/¦-_x0018_AKJ:Ò_x0016_A_x0018_Ë§_x000F_;_x0018_AL!&lt;è _x0018_AÀÝÜB_x0017__x0019_A_x001D_C¢â_x0017_A_x0006_6¥_x0010_ÆW_x0019_A_x0004_W~ák_x0018_A"w_x0018_A®îïL®_x0018_Aô¥e_x0019_=_x0018_AVôÌ8Òâ_x0019_A©ø·_x0005__x0006_[_x0014__x0019_Aú´üµ_x0006__x0017_AùµvÌ_x0018_Aâ/¾0ð_x0018_AxYÚ_x0017_A$bÝ/_x0019_ANô@µ*	_x0017_AâÏg_x0017__x0018_AÚjwÞÚ_x0016_AH¶?À¤t_x0016_ARÐR±_x0018_AúBé_x0002_±_x0019_Aê3ýk_x0018_A\¬Üù}_x0016_A&gt;Ê°6_x0004__x0019_A8_x0007_Ä_x0012_fC_x0017_A_x001A__x0003_¥óÐ_x0019_A°ó6uy_x0001__x0019_Aä³]ç6P_x0019_A4_x0002__x0002_FÆ_x0016_AêÁ*_x001F_©_x0018_AXÂ;5E_x0017_AÒ_x0015_òz¤_x0016_A^ØÈûkr_x0019_AÆ_x0014_hÿø_x0017_AÒfþm_x0019_A*zòTc_x0018_A:"_x001A_E È_x0018_AôòU|^_x001F__x0019_A"Ø?_È_x0019_AþJË$R_x0018_Aè&gt;¿Ê@ _x0018_A_x0001__x0006_ââz§|Í_x0015_AZè_x001C_¹¹ú_x0018_A_x0010_-ÊÌQ_x0018_A_x001E_æ:a_x001A_Aê_x001C_ÙýE_x0019_AâÝ)_x0005_S_x0018_Aä2ÚV¼¬_x0019_A_x0013_$Sq_x0017_A_x0001_Á_x0019_Ëü¦_x0017_AÊYá_x0018_A,õÚþÝ_x0001__x0016_Aø64_x0018_/_x0019_AÚjõÄx=_x0019_An_x000D__x0003__x0002__x0004__x0019_A¦6Y,ø_x0019_Al¡»:É_x0018_AvËiÍ_x0017_AúDÃ_x0012_þÑ_x0018_A_x001D_TwÛ_x0018_A_x0014_\#7&amp;_x0018_A~¯²ÝÇ_x0019_A_x0010_èÈ¼_x000E__x0018_A_x0002_]IÀR_x0019_Anº=ÿlÃ_x0017_AHÐÎ	¬_x0016_A\â¼_x0006_g_x0018_Aj[Vz Ê_x0018_A_x000E__x001C_5vr_x0018_AniçÓ]ö_x0018_AÐ¤_x001A_vö¿_x0018_AN5ïf¢_x0019_AÀË°._x0001__x0003_xñ_x0015_AÚ[6/M_x0002__x0019_A_x0002_dui¹_x0017_Ar³gÿ_x0017__x0018_A"úºM_x001F__x0018_Aèv²æ;_x0019_AÈ_x0008__x001F_Â¹Ñ_x0017_AªW V__x0017_AàbTÂx_x0018_A$7_x0016_*|_x0018_AâJ"¦;_x0018_AÊA#_x0015_D_x0017_A ÀÖçØø_x0018_AD4lÓÿ_x0018_A&lt;\dtÚG_x0019_AÜÁsh_x001E__x0019_Aôi_x000C__x0007_ØÇ_x0019_A6Æpª_x0003__x0017_A®×"Z¹/_x0018_AÖ_x0004_à°i_x0019_Aê_x0005_%_x0008_§!_x0018_AÄ*c_x0004_m×_x0019_A|C_x001C_ù1_x0018_A_x000C_	æ(_x0018_AøêÀüØ_x0018_Av_x001C_n¡&lt;_x0017_A_x0011_f'_x001C_A Ö[#Ö_x0017_Aü_x0018_÷_x0016_A_x0012_·$¯¯®_x0017_A¦ d_x001A_Ê_x0018_AÀ_x001E_7ß_x0012_A_x0017_A_x0003__x0006_löÆ_x0002_¶{_x0018_A²P¥]_x0001__x0002__x0018_ALãÐÊs_x0018_A_x000E_WÕYÝ×_x0018_Aüfßæ)â_x0017_AÒUC_x0004__x0018_An¬ý·_x0010__x0018_AÜ&lt;_x001E_¡1_x0015__x0019_AäKãª_x000C_q_x0017_A_x0016_ð_x001D__x0003_¸_x0018_AvUÿráã_x0018_A"ê¤l·_x0018_AR¼_x0012_Gü_x0012__x0018_Azu¾5åT_x0016_AÔzæè=_x0018_A¤»aÇ_x0018_&lt;_x0018_AÔ_x0017_s_x001C_¡_x0019_AòßW«ÍN_x0017_Ah+¥_x0010__x0017_A_x000C_ ë_x000F_XN_x0018_A`ÅaÚsª_x0018_AzÎÕ_x000F_õ_x0019_A~Ã_x001B__x000F_²_x0019_A.óÍ×ø_x0017_ARk6¸¤#_x0017_Aa_x0006__x000C_±\_x0019_A_x0010_sÌüÑ_x0017_A_x0008_¤_x0012_Ñd_x0019_Aò¶Uö"_x001A__x0018_Avê_x0005_~_x0008__x0006__x0017_Arc°lø-_x0018_A&amp;?l¢_x0002__x0005_K_x001A__x0017_AöÑN_x0018_A_x0016_I_x0004__x0001__G_x0017_AöçS_x0008_l_x0018_A¼ûe_x0018_Al,È_x0014_ ¥_x0017_A³ÛdG%_x0018_A¤@_x0019_8Øº_x0017_AªJû?_x0018_A¼_x000F_P_x0002_'q_x0016_Ax:}_x0012_Åx_x0018_A`_x0016_Ó×_x0003__x0017_A¬Ã9/_x0019_A´_Îôx_x0017_Aê¾!_x001F__x0007__x0019_A_x001C_Úìçº_x0018_Aóù"Fb_x0018_AoÂ»2·_x0018_AÂ_x000D_]ÊCÄ_x0018_AP_x001B__x001C_Ò_x0007_º_x0018_AØå_x0006_éÒ·_x0019_A¨&amp;ÃÈsè_x0017_A@_x0014_@K#_x001A_A_x0014_ÃC â«_x0017_Aê_x0006_ò_x0002_Æ_x001D__x0019_A_x001C_ÓliD _x0019_A¦éÆÛî_x0018_AÞ+Å_x0017_A È_x0019_Î_x0017_A¸ß_x000D__x0019_Anè¹XÜ_x0018_A"¹Tùª_x0016_A_x0001__x0003_°-­r^_x0019_AäißM£_x001A_A&lt;"9"Ï_x0018_AÐ@Wð×Ë_x0018_A¾úBæ°»_x0017_AÌ¶àð_x0015_A_x001E_¼Z¯_x0019_A° òxm_x0017_AH_x0002_äÏE~_x0019_AÊ7mVÁ_x0019_AÐ_x000C_Éñ_x0018_AàfÆ_x0014_ûB_x0018_Ab_x0007_v8Z_x0008__x0017_A*°	_x0010_}³_x0017_Aºïg}__x0017_AÖ^*Ð^_x0018_A(s_x0001_V¸_x0016_A(=\£ÿ_x0017_AÐó_x0001_C9_x0017_AFM6I_x0018_A_x001E_»£_x001D__x001E_Â_x0017_A²	wÔ&gt;_x0017_A¬¶AòJ_x001A_Ad¹_x000D_¨_x0018_A_x001E_à3óÜ_x0018_A_x001A__x0015_6õ_x0018_AÎ_x0005_¤Mû_x0017_Arû¨kJU_x0017_A$WBe&gt;ó_x0016_A_x0014_}_x0012_\_x0017_A]|õ¶_x0017_AT9Ka_x0001__x0003_SÈ_x0017_A _x001D_ry_x0017_AÈxµ_x001E__x0016_A$Ã6Zo_x0016_A¶_x001C_Ô/_x0007__x0018_Al_x001F__x0002_X¦_x0019_AH_x001B_Pÿ_x0013__x0018_A_x001A_n»_x000E_¤Ð_x0017_A¦l¥¡_ö_x0017_AâºCþ_x0016_~_x0018_Aò_x000B_ðP_x0019_AøyS­à+_x001A_A$è_x001A_A æNF:_x0018_A_x0004_E¬þrP_x0017_A.sN'_x0017__x0017_AXQa_x001B_pÂ_x0018_AúT¸pÉ_x000B__x0017_A»_x000E_ªî_x0018_A"`ûøË_x0018_A_x000E__x0004__x0010_ô;_x0018_Aq&amp;ûù_x0015_AÔ´íÆgm_x0017_AÚ8ß"(î_x0017_A^zR«jw_x0018_AæsDJ~_x0017_A:_x001D_»ZÂ$_x0018_A_x000E_å_x0007_ò1_x0019_AB«&lt;Ã_x0017_AÀáÀÖÄg_x0017_A_x000E_È_x0002_ò__x0019_A_x001E_9Zn¦à_x0018_A_x0002__x0005_DM_x0014_JHg_x0018_A ¿blq_x0019__x0019_AÔ»w2âS_x0018_A_x0002_suCùT_x0017_AðÚÎø7ò_x0017_A\ÜP$_x001B_ô_x0018_AdÉãDÀ_x0018_A8²D_x001E__x0018_Aú£	;D°_x0017_AH_x000C__x0004_¥½_x0018__x0019_AºöcYÕ_x0017_Aò8;_x0011_WY_x0016_A¾RõUÌ_x0019_A_x000E_å/°_x0017_AtÝ_x0001_ÖZ	_x001B_AXð°_x001C__x0001__x0018_Aè_x000D_cÑ!í_x0018_AÌJ5_x0011_Û$_x0018_AFh/_x0013_?Ý_x0016_AîÍPP)_x0018_A¸Þ&gt;_x0018_p×_x0018_A2ÓÐ_x0018_©$_x0019_AÜ§¸J_x0003_-_x0019_Azïxûn_x0018_Abo8&amp;¢1_x0018_Aø_x001F_Oó¬_x0005__x0018_AÂ4Î­_x0017_Aüî/æa_x0012__x0019_A:_x001A_ÄÎY_x001A_A¢RU§_x0018_A4Ngf|_x0017_A¢ ¹_x0001__x0003__x0018_A³ÖIÑÕ_x0019_A_x0003_ç¢Øë_x0016_A0ò»ªO_x0017_AÀÃ¶æ*®_x0018_An_x001F_ÄÌ©_x0017_ALXv_	_x0017_AÖºîÝ±_x0017_An_x000C_1UG&gt;_x0018_A_x0018_À7¨_x0018_A´ _x0008__x0008_æ_x0017_Aæ=ä/ÐP_x0019_A¬9îo_x0017_AöÕÌí.~_x0017_AÚ³$_x001D_Ø_x0017_A¬¬kþÓ_x0017_AhbÃN¨¯_x0017_AÊÄA%&amp;_x0019_AÄÂ_x0018_øN_x0019_ANBowU_x0018_AÆ,dn_x001B__x001B__x0017_AÊð&lt;6×_x0017_AîÊ_x0008__x000F_ªÇ_x0017_A(³íÇ_x0013__x0017_A4i_x0002_*_x0011_n_x0018_A$¦XZ_x0019_A6À,Äà´_x0017_A_x0018_Ú,É_x0019_AÜ¦³_x0016_A_x0018_«¨_x0010_vÅ_x0018_AÜ©Ð·Á!_x0019_ArécÚø_x0017_A_x0001__x0005_¾¡É.X=_x0018_AjôÎ_x0010__x0018_q_x0017_AÌÕÃ¹V_x0010__x0019_A&gt;Èwv_x001E__x0019_A_x0016_;Z¡_x0003__x0018_A ?¬7È$_x0019_Aþ_x001B_ø¬¼_x0019_A&amp;"GãøÀ_x0018_Aò_x0001_v_x001C__x001F__x0018__x0018_AÂ3jè¬F_x0019_A6_x0014_À'»_x0017_A_x0006_jÎ:;_x0018_AÜ=_x0013_.î~_x0018_A0þw_x0019_'Û_x0018_A¢°Ø°ÿ_x000B__x001B_A_x0012_e	Sÿû_x0017_A0^_x001F_Rü&amp;_x0017_AÔ¨ó_x0010__x0004_7_x0018_AÓG²G_x0019_A°`Ð»_x0018_A6_x000B_ÎGÑ¸_x0016_Ac·ÚûÓ_x0018_A_x000E_UURü_x0018_Al_x0019__x0004_D)_x0015__x0018_Aè;_x0017_½^_x0002__x001A_A_x001C_Ú~²_x0018_A_x001A_¥¦Ù½Q_x0017_A_x001A_[¿|k_x0018_AÈÌÂ&gt;h´_x0017_A_x0005_ú_*_x0018_A_x0010_3¯PÈy_x0019_Aâ_x001E_©á_x0001__x0002_^_x0019_AÖ1TÝàò_x0019_AÞ__x001C_«Îµ_x0016_A_x0001_&gt;üls_x0018_Aè,V_x000C_Ä_x0017_A@¿_x001F__x001C_ã_x0019_A_x0006_t¤Ý~­_x0017_A2â"NuÊ_x0017_A¤Ò}y_x0017_ApÅN_x0001_hì_x0017_A_x0014__x0015_ð®a_x001A_Aþ2ý%5$_x0019_Ahj_x0018_×_x001C__x0019_Av,×dÏS_x0018_AµBÜ×_x000C__x001A_AV7_x000B_~7ï_x0018_A¢ó-Ac_x0004__x0019_AtÒ_x0008_Ë|Í_x0016_A^+¨Ì#_x0018_Aà~Hÿ©_x0018_A_x0006_PÐ_x001A_T_x0018_A_x001A_9ØÚ_x0017_A@_x0011_U¡_x0017_A§³Å¿æ_x0017_A¤_x0013_ai_x000F__x0018_A|@"É&lt;_x0018_A©Ä4¤_x000D__x0019_Aæé/¬Z_x0018_AþcõÂá|_x0017_Aê¢_x0015_9wl_x0019_AÒ$âa¶ñ_x0019_AîT²öLÂ_x0019_A_x0001__x0002_úÚÔ_x0015__x001F_¾_x0019_Aà¹øaYx_x0018_AJLTìú_x0017_Aøªs_x0006_;q_x0017_A²N_x0007_^Ç_x0018_At_x0006_p¯Õ^_x0019_A_x0018_¿üÎ_x0018_A¤,´åG¯_x001A_A_x001A__x0005_IyÓ°_x0017_AÎìn=N_x001A_AÔ{m»cS_x0018_AÎç_x001F__x001E_Jü_x0018_AªMáYà'_x0019_A"ãóW_x0014_)_x0017_Aû§lÄ³_x0018_A¸_x0001_×Æ9_x0017_A_x000C_P_x001E_ÜÏ_x0018_A&lt;zËº"_x0019_AýzVï_x0018_AÜXùõ_x0015_ê_x0019_AÞÈ,_x001B_Èó_x0017_Ajá_x000E_^qû_x0017_A_x000C__x000C_D¸8_x0019_Az°»¿Ú _x0019_AGgfwº_x001A_AfãX]Ç_x0017_A¢ ¶°_x0005__x0018_A"í×¦íÌ_x0018_Anú_x0010_»&amp;`_x001B_ALµ9_x0005_LU_x0019_AÀ²9U_x0019_ANR_x001A_ð_x0002__x0005__x0007_f_x0017_Ay¢æò¹_x0019_Aô¾_x0011__x0004_©_x000F__x0018_AÀ_x0010_#×_x0018_A_x001E_p_x0010_ãú_x001C_Aª_x000D_â$à_x0018_AðT?_x0007__x0017_ADáA£VD_x0018_Ar_x000E_¦ÿ_x0013_k_x0016_Aò´ËËª_x0018_A²&gt;Ô_x001C_A_x0019_Aú.¸ïß_x0002__x0018_Ax_x0004_GT´_x0019_Aº60XÂ_x0017_AªÌ¬_x0015__x0018_Aêf	Åµì_x0018_A¯8lI_x001A_A&gt;Ë_x0010__x0019_A¬Ù_x001F_VFí_x0019_AD$tM×_x0017_ANç_x000C_õ_x0018_A*³P}_x0019_AüÞÇÛ_x0004__x0013__x0018_Ap_x0003_#Ï_x0013_Û_x0016_A@r)Øx_x0001__x0019_A_x000E_«e_x0017_A(Y½2É_x0018_A_x0005_$)3ÄT_x001A_AÂN¹_x0002_._x0017_A_x0005_Púy_x000F_q_x0017_Aª_x0003_¸s|_x0018_At_x0018_|n_x0018_A_x0001__x0003_Nh·=ñ_x0015_Ah_x0013_Øjx_x0019_AlÕÄ_x000C_¢s_x0018_A¨ÅÔî_x0018_A¢d_x001F__x0014__x0006__x0018_AX_x0016_¿y_x0019_A_x0014_Þotñ_x0018_AÜf#_x000B__x0016_Aø_x0004_þN_x0019_AXiÇ_x0016_Aàa¨N_x001E_°_x0019_A_x001E_aÊNë_x0018_Aná	Ív_x0007__x0019_A²_x000D__x001F_#_x0017_AÂ®ì³%ú_x0019_AbO0Y_x0016_Ab_x0014_YZ_x0002_P_x0018_AòîÏ_x0016__x0019_Aþôd+&amp;´_x0017_AÒ	]jk_x0019_Aâí8%ng_x0018_A_x000C__x001E_(_x0017_7_x0001__x0019_A&lt;dÙ3Ã_x0018_ALG¦,en_x0018_A_x0006__x0013_6%ÎØ_x0017_ABÕLýÞ_x0019_AjµM·é^_x0019_A_x0006_ÔàI5K_x0018_Aþq¡ì&gt;Q_x0019_AÔ_x0019_Þ_x0004__x0002_Ò_x0017_Aã.ã§n_x0018_A_x000E__x0015_z_x001C__x0002__x0003_ _x0017_Añ/_x0016_A¨X5 M_x001A_AXz½CZ_x001B_AR_x001B_Á±n_x0018_AvÉ_x0011_%_x0003__x0019_Aº_x000F_[ì_x0006__x0017_AÈ³+&lt;÷q_x0018_AÂþCMr_x0018_AV«ägÍ_x0019_AÖy\Ä_x000D_p_x0017_A*X*v&amp;_x0017_A6J"¸AÀ_x0019_A4ì_x0018__x0014_­ö_x0018_AªÆÿYuÏ_x0017_AòxÅ®&amp;_x0018_AÞå_x0007_Y0¬_x0015_A,_x001A_¼	_x0019_Av Çø_x001A__x001A_AF[íbø_x0017_ABJR~à__x0016_A_x0016_;9cæH_x0017_A@_x0001_+*Ü_x0015__x0019_AN_x0008__x001C__x0004_b-_x001A_A_x0006_Ñà2Ò_x0017_A_x0010_.åãUº_x0018_AÐö? Ù_x0018_AZëÝ£²_x0018_APD8]_x001A__x0019_A&amp;+Ac5_x000D__x0019_AFý4Ñ4s_x0019_Aø¿b{ÁÓ_x0017_A_x0002__x0004_ðl_x001C_E4D_x0018_AhIt y_x0019_AR½^_x000E_Gð_x0019_Ad_x0017__x0019_A$  2²~_x0018_A_x0004_\;¦ý_x0017_A®/_x0004_&amp;ó_x0018_A_x0012_ýïi_x0017_A2Ó=Ð_x0018_A¢ªG_x0013_/_x0017_Ar_x0004_î_x0004_«_x0005__x001A_A8)	½_x001D__x0018_A"_x0001__x001F__x0011_ß_x0018_A ðï¤_x000D_l_x0018_AWË#r_x0019_A`_x001D_»Dîð_x0018_A¶_x0005__x001A_GÃ¢_x0017_AüÜ{RðD_x0016_AÒ²,bS_x0019__x001A_A_x0016_Y_x0001_×_x0017_AÐê¹]_x0018_Aj·³®[_x0016_AôÍ_x0004__x0003__x0010_ì_x0018_A_x001E_}ÜÓîÄ_x0018_A°fæb_x0017_AHà_x0011_e~¥_x0018_A_x000E_îvô®m_x0017_Ajm¤ Ìm_x0019_AúÂ_x001F_4o_x0018_Av ì$_x0013__x001A_AvëåiÇ_x0016__x0017_AO_x000E__x0001__x0004__x000B_Ã_x0018_Axb_x0017_._x0006_û_x0017_Aø·ÊÄóG_x0019_Aò_x0010_¶q_x0003__x0017_A_x001E__x000C_X¡ûE_x0018_AÆ H©}_x0018_AX5©ïì!_x001A_A_x0006_ÊÂÉ¦_x0018_A_x0002_³ªÕLa_x0019_AÒ¢þÉ_x0017_Aú¿_x000C_&amp;Þ_x0018_AØ_AU¨_x0018_AÔO1_x0008_Øj_x0019_A_x0001_Sï+_x0015__x0018_A®5$_x0019_A´¬iÍ~\_x0018_Anb(Î_x001A_AÎ@6õVÒ_x0017_AJ'e5Q_x0017_A$ö:_x001B_5¾_x0017_AP_x0016_ò_x0019__x001E__x0017_A¤z@ø_x0004_ÿ_x0018_AÎ/9¶w_x0019_A^?_x0017_÷RN_x0019_A_x000E_Òq_x001B__x000C__x0019_A¨È°_x0018_A0¼°û U_x0019_A_x001E_Ø6LÕÅ_x0017_A¦d+Q´_x0018_AïuÅm_x0018_AÛ/3*_x0017_A_x0014__x001F_Be_x000E__x0019_A_x0002__x0003_¦¯=ù^w_x0018_AüÇ_x0002_|(2_x0017_A¶_x001E_ï¸_x0018_A¸_x0004_ð×_x000E_E_x0018_Aºx²ài_x0019_A¢_x0007_;C_x0019_AD§SMP_x0016_Aê[_x0006_½Íæ_x0017_AIQt¥_x0019_A_x0004_ÁOÁÝ_x0017_A®«-¨æ_x0019_A$[Ö~_x0016_A_x0016__x0001_£_x0017_±_x0018_AêØÖ\=_x0018_A_x0018_Wâ} 0_x0019_A^§1Æ_x0019__x0018_AR_x001C_£ È_x000E__x001A_AÌk*ï²_x0014__x0017_ABÛ]õ,/_x0019_A_x001C__x0016_&lt;ÔÏ%_x001A_A_x000E_``Ð¬_x0015_A&amp;_x001D_vÄ³_x0018_Aìal_x0006__x0010_í_x0017_AºÝí¹J¡_x0018_A&lt;a_x000F_âÙ_x0017_A%a6Øï_x0016_An=PR_x0018_AF²5¦d_x0018_A°_x001D_snÿx_x0019_AòÒg^_x0017_A_x0010_8(*_x0018_A`#_x0003__x0005_@f_x0018_A"I´_x0001_í_x0017_Aö1m_x0017_AÒùÈ_x001B_sX_x0016_A_x0002_Ø_x000B_ñt_x000C__x0018_Az_x0010_ÊZlØ_x0018_Aì_x001E__x0017_À¸_x0018_AF«T~Þ_x0016_A_x0014_Ü·¤Ñ_x0017_AXvJ#_x0018_AØX_x0002_ü_x001F_¯_x0018_A_x0016__x001C_6V_x0016_Abf¸+Z_x0018_A_x001E_0Ï_x0017_AÜûH÷_x0018_A_x000E_î_x0008_&gt;Ë´_x0016_A_x000E_ÐnÞÇ_x0019_Arþù4}_x0018_A¬.÷Ñn_x0018_AÐ($]o_x0018_A?íï8i_x0018_A ç_x0003_Ê_x0003_ª_x0018_ALQÒºd_x000C__x0018_Aä®ó_x0017_A_x0010_*/?&lt;õ_x0019_A|¦sõ_x000C__x0018_A~_x0004_~A_x001E__x0018_A¼¾_x0012_--g_x0018_A_x001D_q/â_x0017_AVö°&amp;_x000C_/_x0018_AÐ_x0005_©¥g_x0017_AF¶üÄ_x000B_1_x0019_A_x0001__x0002_tÃ³Üw/_x001A_AJa«Gx_x0017_A_x001D_Ðì_x0017_AÄïsÐ-Ö_x0017_A_x0016__x001D__x0012_ý#_x0016_AÀ´?yz_x0019_Aöë1_x000C_#t_x0019_A6_x0018_f&amp;8n_x0018_AbÑÎ;h÷_x0016_A'µ_x0014_z._x0019_AúG¾-¤_x0018_AB\-Ðy_x0016_AüùF¯:_x0018_AþA_x0008_u_x0017_A4a+nì_x0018_A¬_x0002_5ò´_x0018_A_x0002_}U_x0003_«M_x0019_A64_¯_x001C_Õ_x0018_A_x0018_tç¼N_x0017_A&lt;Y{CA_x0018_AP_x000C__x001B_Gz_x0019_A_x0008_äpAÐ_x000C__x0019_AbÄüR×ï_x0018_AyÓ[§T_x0018_AìÍo²ý_x0017_ADJ3H_x0004__x0019_AzÂ\ÚËÂ_x0018_AÎ-_x0016_FÂL_x0019_AF¨é0Ç)_x001A_A_x001E_1¹ÿ_x0017_î_x0017_Aø%0û@_x0017_A_x000C_×_x000B__x0001__x0004_9Þ_x0018_AØïjê[|_x0016_Aøgï!_x0004_­_x0018_Avo_x0012_å_x0018_Aä"¥ö_x0003__x0019_AÊvû;ç½_x0018_ALÆÆX_p_x0018_A¦Jæ_x0004_u·_x0018_A8±8{¶_x0018_A®Y³gö_x0019_A^kP7_x0010__x0017_AN:¯J_x0008__x0019_A^_x0012_T¤_x0013__x0018_AÒ.÷Cç_x0018_AìE¤_x0015_aÕ_x0015_A Ñ èÓi_x0018_AÐ¢"²¤__x0017_A_x0001_²È[¢N_x0019_A¬Ñ".ë_x0018_A&lt;´Z_x000E__x0015__x001A_AÞÏ*wæ_x0017_AÒ_x0018_sj·_x0017_A®mWäÖ_x0018_Aª_x0013_ìMàW_x0019_A ¥kÂD_x0017_A#1dNB_x0018_A_x0016_î_x0011__x001A_-ÿ_x0019_AN_x000E_î_x0019_&gt;¦_x0017_AT!21¿l_x0019_A@|N!0_x0018_AÊÁ±H_x0017_A¨4_x0002_¬|À_x0017_A_x0001__x0003_î_x0005_-¬\#_x0017_AL­¾íî_x001D__x0019_A²Ïû¹_x000F_¶_x0017_A_x0002_\ì»&amp;[_x0016_A.ð6ä¢_x001A_AÓ¾_x001F_Ü£_x0017_A¨_x0016_+Õj_x0016__x0017_Aqß\,_x0017_A&lt;|Ï_x001E_,V_x0018_A_x0017_´_x0014__x001E_l_x0019_AðÄÒOh_x0017_A¸M£_x0010_*_x0017_AúÁõMýÚ_x0018_Az]_¢ö,_x0017_Ant|_x0016__x001A_A_x0010__x0004_a8g_x001E__x001B_Aêl_x001A_5­_x0017_AÎ_x0007__x0017_c8§_x0017_AL¼_x0001__x0005_º´_x0019_A\_x0003_2n"ã_x0017_Af_'Aê_x0018_A_x0008_&amp;½u__x0018_AÊìÖæ¹_x0016_Ab:Cáuë_x0017_A Cd=|_x0018_A_x0004_É_x0016_-Å_x0018_A_x000E_}ÌÍSI_x0019_AøÏä"k_x0018_A4P_x0008_YS_x0019_A²9èE7_x0019_Af&lt;¨ðLh_x0017_AºàF_x0001__x0002_5_x0001__x0018_A FÉ*J_x0019_A4Î¢Âv_x0019_A´3½¿lÊ_x0018_A¤¡¤«¥_x0017_Ab}xfòM_x0018_AÔîã_x0019_§_x0018_A|B_x000B_:ð_x0017_AKOáh_x0016_AZ_x000E_¢i;_x0016__x0016_Aê+h6ç¦_x0018_A(ç@@ø_x0019_A_x0016_¯;q÷W_x0018_Aøñ¸Lµ,_x0018_Aj`zÉÕ_x0006__x0018_A¶\"fî_x0017_A4_x000B_ßáÊ_x0017_AV ×«_x0018_AÆÒçI_x0010_³_x0017_ANl`Û8Â_x0016_AZ9F__x0005_a_x0018_AüÌ2ÊYÞ_x0018_AÒ£ÙP$J_x0018_A7ANGó_x0019_AZ¨f®¶_x0018_A¶`(3Â\_x0017_A@Å_x0016__x001C_7Ç_x0019_At¿Úäæì_x0018_A¢z»_x001B__x0018_AÞ	®Ã¯;_x0018_Ab_x0007__x001E_Änã_x0016_APM­ÊÛ_x0017_A_x0001__x0005__x0012_æë²k_x0016_A&amp;Å~éÝ¢_x0018_Aª÷{\r_x0019_A6N_x0003__x0003_Y¢_x0017_Aä_x0014_µÕ_x0017_A|®d_x001B_MÂ_x0019_A_x0004_0_x001A_¤¦_x0018_Ath_j_x0010__x001F__x0018_A®Y*LI_x0003__x0018_A¾Ê8(Ö_x0015_A|Â_x001F_[¹_x0016_Aò_x001F_þ¹_x0019_¤_x0016_A*÷._x0011_é_x0017_A²_x0014_V@_x0017_ü_x0015_A&lt;_x001B_óN_x0018_AhK_x0014_?_x0001_þ_x0019_A¸6ºb_x0015__x001A_A~_û?_x0004_®_x0019_Açt7ó_x0018_A$_x0001_/_x0016_n{_x0016_A(è²Wo)_x001A_AºèèC_x0018_AQrh´¤_x0017_A6±°}­_x0018_At«ÃÞp_x0002__x0018_AÜMÉéE_x0017_A&gt;9_x0010_z_x0017_Ä_x0015_Aà?¼ßÁ_x0019_A¾_x000E_ÂÔe5_x0019_AÇ¹.F_x0018_Aþ_x0012_íÄ `_x0016_A¾©±_x0001__x0003_Á{_x0019_AÒNl_x0006_Yt_x0018_A_x0014__ÒNüW_x0019_AnSËÄ ã_x0016_A_x0002_Ì÷b©+_x0018_A_x001E_½U1_x0003_é_x0019_AÂïñÅä_x0016_A´©/Í_x000D_9_x0018_AfÀUÒ¥m_x0017_Aøëñï_x0005__x0018_Ap·÷LÊg_x001A_A®9Ú?³*_x0019_AÈðì_x0012_ÄÛ_x0017_Ac2+2_x0018_AÃ¶_x0010_N_x001F__x0019_A¦7eóÈ"_x0019_A¥[K_x0018_AªÔÆ%^_x0002__x001A_Aª _x001C_A_x001A_A~_x0001__x0018_A_x0008_«wáÔ÷_x0019_Af6ã 1¬_x0017_ADñÐý{(_x0017_ARû]8:ö_x0015_A_x0006__x000D_wh_x0018_AºNZ¡_x0016__x0016_AN|-¾_x0017_A^È´_x001A_ß_x0017_Ab7)§]Ð_x0017_A6^,½'_x0017_AÀ_x0016_{Ü2_x0016_AÎzP©·._x0018_A_x0002__x0006_nTOóä_x0018_AB	^xð!_x0019_Af~_x0010_ó8K_x0019_A6_x001D_ín®_x0017_AÈéÑ=_x000B_|_x0018_A2eÒ8_x0003__x0017_A¬ïi_x0008_´_x0019_A¸÷%_x0012_­`_x0018_Aô@êF_x0018_A2¡s3B_x0018_ADdÔ_x001E__x0017_5_x0018_AÊÍ*B·_x0018_A¼_x0003_L5_x0015_Aàå¸_x001E_Q³_x0016_A_x000C_æ~ðòµ_x0018_AÄaÇ*_x0017_AZ_x0005_®_x0019_³_x0018_An_x0001_W_x0001_üD_x001A_AJôrX_x0017_AÀFýdÕ_x0018_A¼àÛL|_x0018_A6.Ý*©s_x0017_A¨ õïvÉ_x0019_A$Ó_x0006_BEð_x0019_A½¶,_x0019_Aêp_x0004_åÂã_x0017_AN}¡A&lt;3_x0019_AÎ®²F_x0008_:_x0019_A´áuK%_x001A_Aú2[VÒi_x0019_Aå.î¦@_x0017_A8RIÍ_x0002__x0003_ìM_x0019_A_x0018_ÄnK_x0016__x0018_A*+OØh*_x0018_A7ãµ_x0017_Avìyî%¯_x0018_A@·=_x001F_Q_x0001__x0018_AÎ$S?zå_x0016_A&gt;íx_x0002__x0017_AúyÙã_x0010_»_x0019_AÜJXm_x0019_A_x001C_»;¤8ý_x0017_AXvD±_x0018_A2x ¨Æ_x0018_Aªú6xüM_x0017_AF=Éb_x0019_A¸+}î7_x0018_A&lt;3B­!_x0017_A\·5O_x000D_ö_x0018_A4k§_x001E__x001F_e_x0018_Ab­t&lt;ó®_x0018_Aæò@-Ï&gt;_x0018_Ad_x0014__x0008_®_x0019_Aö_x0002__x0005_ã¾_x0016_A:¤q\ë®_x0017_A¦_x000C_ü&lt;_x0019_A,_x000F_)áºo_x0015_A_x001E_7r9_x0019_°_x0019_A8¨N¦ì_x0016_A6è(ï+\_x0017_AfÂgBü_x0017_AëÜÊXw_x0019_A¾üu_x0016_7X_x0017_A_x0002__x0005_D]u&lt;_x0016_AÒÚfÞà&lt;_x0019_A°,¡IÜÈ_x0019_A_x0018_@(W§ë_x0018_A"T%^\V_x001A_Anoïûõñ_x0018_A¦w¤D?_x0019_A¦L_x001B_ÚÑ_x0019_Ap_x0001_bâÝ_x000C__x0016_AV_x001B__x0003_é®_x0017_AÈíwCC_x0019_A_x0002_S¢z_x001B__x001A_Ab]_x0008_*_x0017_Ai@3­C_x001A_AÊÏa_x0004_ÿÒ_x0019_AÚ}ýWa_x001F__x0019_APåóm_x0016_A,H¦Çm9_x0018_A¾;07«_x0017_Aq_x0006_ý¦_x0017_A^_x0006_àSÇÕ_x0017_A|ot@v_x0017__x0019_A_x001E_ÅQ°V¶_x0019_AJ9û_x0019_AzÅ3ÊI2_x0018_A¯Ø/µH_x0018_A_x001A_S_x0010__x0003_4ó_x0016_A@ký·è_x0017_A@°ìè_x000D_·_x0018_AR_x0013__x0007_#°Z_x0018_A`YÂ _x0017_AZÆÉz_x0001__x0002_J9_x0019_Aìs_x001F_X÷_x0018_Ap¯iØ¨(_x0016_Aj]}íÒ_x0018_Av_x000C_¡î_x0016_AÔuÅ9à_x0018_AØùí5 _x0019_A¶âÔd_x0006_²_x0018_A¸lBXò"_x0018_Ar:×_x0019_lÛ_x0019_A²3_x0006_¯_x0018_Aì]~_x0017_A {áÑÐ_x001B__x0018_A_x0012__x001C_+?1_x0019_Anxÿ~_x0018_A)Ë-Y_x0018_ABÏ¨(x_x0018_A_x0012_aHà¨_x0019_A_x0004_YÍ?+_x0018_Aú{_x0005__x0003_Öl_x0016_A¤¨SU0Ô_x0019_AP'Ê_x0003__x0011_{_x001A_A_x0014__x001B_´3_x0019_AÂHû¾-[_x0018_A@sÎ·F}_x0017_A¾Eã_x0006_é°_x0017_A&gt;_x000F_e½iþ_x0017_AdJ_x000F_?Á)_x0017_A"8at_x0017_!_x0018_A_x0018_Òcvâ²_x001A_AÊ|W_x0018__x0017_Az¼Sn_x001B__x0018_A_x0001__x0007_þGÏ¶_x0017_AnüU_x000C_¡_x0018_Ab_x0003_JiÓ_x0019_A´&lt;±e?_x0019_AÔÐ¿rÅ_x0017_A_x001A_;±uuÕ_x0017_A`_x001D_ÅUjK_x0018_A_x0006_ª¬ñÝÊ_x0017_A2_x0004_F_x0017_Aþí_x0013_		Ò_x0019_AºµÕ}jî_x0018_A »A¶%_x0017_Aô!_x001E__x0019_AÍ)$Ìü_x0017_AF_x0002_AôÉ_x0007__x0017_Aø1Û_æ_x001B_A":?_x0005_Ê_x0019_AB_x001A_FÔ_x0001__x0018_Aè[L¶·W_x0017_Ar²æMÔ_x0018_AU_x001A_Ê+_x0018_Ap¸Öá6_x0007__x0018_A`mrùã_x0016_A:z¬Â_x0017_A@Á-¨ò_x0017_Aèþ_x0010_H_x0018_Ar_x001A_ÈÅ_x0017_&gt;_x0016_A¦¹Ú8á_x0019_A0Þ5ÕÃ_x0017_AÚ¯gÓ¥©_x0017_Aòë§fÝv_x0018_A_x0018_Þö_x0016__x0001__x0005_áT_x0016_AªôWF_x0003_±_x0019_A0_x001A_ÇÇ½-_x001A_A°°_x000E_·ý_x0019__x0019_A_x001C_!àò_x0014__x0018_A¾X¶és«_x0018_A3ãLõ._x0018_A_x0016_­:ÀT)_x0018_A_x000E_=_x0010_Y_x0017_Ab_x0002_LÄ_x0017_Ap¢S|ú_x0018_Af_x0012_ù _x0018_Afa`E\X_x0018_A_x0002_&amp;¾Àd_x0017_Avï«ól«_x0017_A_x0008__x0003_Øy_x0001_9_x0019_A°_x000E_àsË_x0017_AâæS_x001D_;_x0019_Aê5ýxM#_x001A_AòX¼&lt;_x0019_AvÉúçe±_x0019_Aêx§»_x0001_f_x0017_A_x001C_ûþcæN_x0018_A&lt;_x0016__x001E__x000D_ü_x0018_ALÖcó_x0006_Ï_x0016_AÒ5VìB7_x0018_A¼_x0004_]_x0016_A_x0001_ý?Æ*i_x0018_AÊ_x0019_V£e¸_x0017_A¢7ú§_x0017_AV9C¼¢_x0017_AaIoßú_x0018_A_x0003__x0004_:¬	h_x0007_®_x0017_Aø4¼&amp;&gt;_x0018_A_x0008_'{Çu_x0018_AfÀ«ãFJ_x0017_A|}Ò=+_x0018_A ÈºM_x0018_AZû£¥¤³_x0018_Aù½`,Ö_x0018_Av}ó_x000C_ï_x0017_AV\_x0015_ÚÈ_x0019_A_x0016__x000E_m&gt;¿_x0019_AÀñ_x001F__x0019_A53#ß¼_x0018_AL*_x0007_/®_x0018_AJ1_x001C_jG_x0016_A$OñX*Þ_x0017_AnM®?â_x0017_A_x0002_¦_x000C_î_x0011_r_x0019_AØ_x000F_èÃV_x0019_AJßýZnÉ_x0017_Axþf×wÑ_x0019_Au_x0012_À*_x0017_A I«3Ê_x0018_Aîkogì_x0017_A^r0_x001C_Å_x0017_AîÅ_x0001_$¸_x0017_AÆ_x0019_~9G_x0019_Aô!4ãÃ_x0017_A_x0018_DV`È_x0019_A¼mnàþ_x0019_AÞfÉó0»_x001A_A¸aÆW_x0003__x0006_|¤_x0017_Ah­°wG_x0019_Ah¥èÆ$N_x0017_A®#×#È¢_x0017_Afß_x001B_=s_x0017_Að_x001E_Ø©b?_x0018_A_x0004_á_x0001_ìd(_x0019_AüñJ­_x0007_9_x0018_A_x001A_æ÷_x0013_Z_x0018_A_x001A_E¨Ñí_x0017_Aô_x0002_4=_x000D_._x001A_Aø&gt;_x000E_$_x0019_Aú0b¹ë_x0018__x0019_ArÐ_x0004__x0005_{Ü_x0018_Aæ_x0005_Æ¶£_x0018_AòzÜj¾Ü_x0016_AúYÕ1_x0019_A6¤_x000C_â¡k_x0018_AÆ1Í_x001D_ï_x0017_AðOÔèCP_x001A_AZ\ôa#q_x0018_AÔlïP&gt;~_x0019_AÞ@ILç_x001C__x0018_A_x001C__x0012__x0016_L_x0017_A(_x001C_j^'_x0019_AFáÌG_x001D_ú_x0019_Ax_x0019__x001C_Üj_x0018_A&lt;5_x000D_ïT_x0019_AÆN9_x0010_;A_x0018_A`l#Cê_x0006__x0017_A_x0008_æ_x0005_=_x0008_l_x0018_A_x000C_§·_x0008_2Ü_x0018_A_x0002__x0003_	zb{_x0018_AÄK_x0001_é_x0018_AÒË_x0006_Cé_x0019_A&lt;ÞÍ:_x0018_Aô,Ô/¡Æ_x0018_A(_x001D_t_x001D_¬ó_x0017_Adâ;¥_x0017_A	¢$_x0011_è_x0018_AàÔBQÕØ_x0017_AfÖ§ëß_x0019_Aº¥ïÒ_x0016_A_x000C_:h\!_x0017_AL©_x000E__x0007_S?_x0018_A_x001C_ç»	Ñ«_x001C_AöLìJñ_x0019_A_x001E_&gt;2¿R_x0015_AVÌdP0_x0017_A4_x0012_ãQð_x0018_A¾vF¶x³_x0019_A¬ª±wâe_x0019_A`r¨¼£l_x0016_AØPù®_x0018_AH_x0003_Ïå_x001C_]_x0019_A_x0006__x0016__x0012_X_x000D_õ_x0018_ARV&amp;_x000B__x0018_AF:¡ü¾_x0017_A6Ý¢µ_x0019_AÒ"2$²_x0014__x0019_AnDÍ¹_x0017_A®_x0016_/d{_x0019_A&gt;Âyýp¾_x0019_Aì_x0006_ù_x0002__x0003_ºI_x001A_A2¾|¥fÃ_x0017_A_x0004_µ;Ñ½_x0017_Ab¾Ç_x0007_{+_x001A_Aàw_x0018_½l°_x001A_AT¿tB#_x0017_Ayy10§_x0017_A_x0018_CBïú_x0018_A_x0001_¬_x0002_I_x0019_Ap××_x0015_­_x0017_AîÂmâ½_x0017_A_x0016_Cöéh_x0019_AlXýX_x000E__x0019_Aªðe_ßx_x0019_A_x0002__x000B_Ó_x0016__x0007__x0019_ATúÞ_x0017_A*ê_x0018_éåÛ_x0018_AB°U¾Ô _x001A_A _x0003_ºü_x0004_ñ_x0019_AÐuúÇë_x0019_An6qh_x0012__x0018_A_x0003__x0002_ È_x0018_AÜå.­_x001F_u_x0018_AÆìá$4_x0018_AÚàrÕF_x0017_Aü`×cÄ_x0017_AXø°´_x0018_AU_x000B_Ó(Ù_x0017_A$SäJR_x000E__x0017_AÖ_x001F_§øÝ_x0016_AlV°çÄ_x0016_Ac,_x0016_V__x0017_A_x0001__x0003__x001C__x0016__x0010_R©W_x0018_Aü8ÊïhV_x0015_Aây°ÉÄ_x0018_A`iªî_x0017_A6ùäÆQ_x0018_Að_x001E_ßiQØ_x0017_A_x001E_öÌ¯¾d_x0018_A/å_x0018_Aº	o¡¤_x0018_Aò*PÇk_x0019_AºyaM_x001B_Ö_x0017_A¶çÿ´O_x0018_A*à\Ê¦@_x0019_A_x0002_ãÈ¦ÁK_x0018_A°4'É¥_x0017_A. ®Ì¹H_x0018_A&lt;³R©=ß_x0017_A®ôïx v_x0018_AÜÎb¨Ù_x0016_A_x0006_º&amp;Jº_x0019_AàN»ïkÂ_x0019_AÐ1_x0017_«b_x0017_A¢[%%_x0018__x0018_A~_x001B_Asg÷_x0017_AlpûHé_x0016_A_x001C_Øm9_x0001_}_x0017_A_x0001_|_x0014_t_x0017_AR¥%»Û_x0018_A8$?Ü_x0018_A,?Õ_x000F_wÏ_x0018_A,_x0016_Ó\y¨_x0018_Aèo_x0001__x0004_&amp;ó_x0017_AÚ:ï_x000C__x0018_AÜ_x0004_&lt;5o__x0017_A¦_x000C_N{ù_x0016_Aàb­{s8_x0018_AªÆibe_x001B__x0018_AAB2©_x0017_Aê_x0010_IB	_x0019_AF_x000D_0Í_x0010_ã_x0019_A}µ_x000E_úF_x001A_Aämñ$Ì _x0019_A_x0006_f^¶_x001D_]_x0018_A_x0001__x0008_)²eZ_x0018_A8¸ä`ÒÏ_x0017_A_x0002__x0003__x0016_ÇF_x0019_A`oL({_x0018_AôW&gt;^'_x0019_A_x0018_íÕª[É_x0018_Aæ_*T5Á_x001A_A¨_x0015_[_x0019_A y¦ÿV_x0018_A_x0018_]_x001F_Xª¢_x0018_AL£çI=_x0017_A"ü "Ög_x001A_A48EV_x0016_A¦°çLÄÒ_x0019_A®GZú¶X_x0017_Avp+qKg_x0019_A^Qýö¹_x0016_A¶Ý+×_x0019_Ahú_x001D_	Ôµ_x0018_A!uÄY_x0017_A_x0001__x0002_ö°ÊòN_x0018_Ab©CÜ_x0011__x0019_A"ÿøV_x0018_Aô!Øt h_x0019_A&lt;ÿa_x0019_AÞ]_x0018_ÁÝ_x0016_A(ÁÙPV_x0019_A_x0010__x0005_ö±ý_x0016_AR¶_x0002_k_x000F__x0017_AG³U_x0019_AÂÈ³I1Â_x0015_A_x0002_LüÕÝu_x0018_A¦}sÖ\á_x0018_ANÚOay_x0016_AÅ\è0_x0018_Aî+¤=]B_x001A_A_x0016_Û°_x001F_ÿ_x0017_AxÃfO&lt;_x0016_A.Ð_x0016_¨v_x0018_Axl¶ÜÈ_x0017_A_x001A__x001D_å×G_x0015__x001A_A@ñ*é_x0018_A´Å÷Ä0ñ_x0017_Aþ)hÛ¯_x0018_Aàéød}_x0016_A0¶_x0005_X¬Q_x0018_A¨_x001C_[GÅ_x0018_A»A_x0006_"_x0018_Aî_x0001_h¿_x0004_z_x0018_AD#©Ç_x001E_â_x0018_Aòî«_x0017_A^¦oÂ_x0001__x0002_¢&lt;_x0016_A¶eT_x0017_Á³_x0017_AÆ_x0012_ä_x000E__x0013__x0019_AÞØà;YÀ_x0017_A_x000E__x0010_²_x001B_F_x0017_A_x0014_§F^_x001F_T_x0019_A0¸z_x0008_Á_x0019_Azþ_x0008_ûBÅ_x0017_ANº±¢_x0019_A_x000C_Î j_x000B__x0017_A¢ÑëEº3_x0018_Aò´¥#!_x0017_AOÛ_x0010_*Ä_x0018_A*KÇ%©_x0018_AÔQ(ïº_x0018_A`u¹Ïß_x0018_A9½_x000B__x001A_A ñXD_x0004_@_x0017_AªJ_x0012_­9_x0019_A ù¨I3þ_x0018_A_x001A_55Ê¼º_x0018_AHï}"Þ_x0017_A²à{0_x0001__x0018_AòO}_x001B_£_x0018_A.6«R_x0018_Aþjû_x000C_G_x0018__x001A_Aæå¸{X_x0019_A¶BÚ»_x0018_Û_x0018_AE³Ør_x0019_AnY./Ó_x0017_A_x0004_0ítP_x0019_A,Ú_x0014_^t_x0019_A_x0003__x0008_l^õX_x0001__x001A_AàE_x0013_ÞVX_x001A_A_x000C_à_x0019_}°_x0018_A"AûÛ4_x0019_A@=8X(A_x0019_AîJ³Þ(_x0005__x0018_Aö !¹3h_x0017_A_x001C__x0015_osN"_x001A_A~ãH&gt;_x001B__x0019_Ar¢oû#_x0018_A ._x0014_¼Û_x0017_A&gt;_x0008_É@_x0004_Ï_x0018_A®¡:_x0005__x001C__x0018_AÆ_x0002__x0018_]R_x0017_A°_×ß_x0007__x0019_AêB"ûD_x0017_AR_x001B_W=_x0019_AðMÓâ_x0018_Aà_x001A_9ró_x0018_A½¡_x000F_´_x001D__x0018_Al&amp;7_h_x0019_AÈw_x0002__x001C_Æ_x0018_AöûQæ9_x0008__x0019_A6q­_x001A_´_x0015_AxïWÿí_x0017_ALá_x0008_"c_x0018_A_x0016__x0006_	Zå_x0018_AúÁ_x0014_Ö^_x0019_A7(/(~_x0018_A&gt;_x0001_ý_x0018_AbÛÞèìÇ_x0016_AÊà·Z_x0001__x0002_cÚ_x0017_Aï³ùªÓ_x0018_A¶·²cUß_x0017_A_x000E_Îp2Ú_x0017_Ax¨¸LrÔ_x0017_A¸ßz/_x0018_A%_x001C_[_x000C__x0018_APëíu_x001E_Ç_x0016_A°[°8Î_x0019_Aü _x000E_ù_x000E__x0013__x0017_AøÛãü_x001A_AÒw÷q¢_x0016_AÏVL_x0018_A:þFwÏe_x0016_AºNÇ_x0005__x0018_Ax×8£R«_x0017_A_x0004_óT÷¯G_x0018_A´ÈK®Ö_x0016_Aj=ë*+Á_x0019_A_x0006_éê~_x0018_A_x000C_yàÄ¶c_x0019_Anr_x0001_ò);_x0017_A_x0010_¢7U¸½_x001A_A_x0018_A)A_x0019_AþîþeúÌ_x0019_Ab] ¶_x0018_AÚVËQ4L_x0017_A¾êEg_x0014_0_x0019_A¶¦óøï_x0017_A¹ÔÇ_x0017_A"Úf/dû_x0018_A_x0001_&amp;AÜx_x0018_A_x0002__x0003_Ðbíh÷M_x0016_A_x0014_# Æÿ_x0008__x001B_A¸ýÐ:ãÑ_x0018_A¨I¼¨A¼_x0018_AÆÏK¢P _x0018_A²Ó°§T«_x0017_AÄ¸io_x000E__x0019_A.§þO;_x001F__x0018_ATó÷0_x0019_AÊi!â7Ä_x0019_Apv_x0013_´ï_x0003__x0018_AI;-K8_x0019_AÌ.Û#úö_x0018_A_x001A_Ãi_x0019_A_x0014_Søù_x0019_¼_x0017_Ap_x0019_±át_x0018_ARlZh 5_x0018_A|^oZâÐ_x0017_A:_x000B_ÊÚeê_x0019_AèSãt:_x0018_AvÝD_x0005_wÉ_x0018_AÖj-é._x0018_AV_x0011_ó!»]_x0018_AèÝo_x000D__x0010__x0016__x001A_A_x001E_qÿ=_x0018_Aº4_x0019_R_x0018_AüiûÄ_x001A_AJÞ_x001E__x001F_Eù_x0018_AHï×Tz_x0018__x0019_AØ_x0012_ùB_x0001_ê_x0017_Aè@_x000E_WF_x0019_AZ_x0013_üW_x0003__x0004_¼_x0017_AÜ0Ïõx_x0018_A&lt;PÃ_x001A_oö_x0018_A@_x0018_VÇDM_x0018_AÀK1P_x0015__x001A_A_x0004_RKXy_x0018_AÄ0_à5_x0018_Af%_x0008_@:_x0017_Acºß_x001B_©_x0018_Alãaüª_x0018_A~6#w_x0018_A|(ë¸É_x0018_ATþÙðS_x0017_AL_x000B__x0004__x0002_ì_x0018_A~I#yß_x0017_AE§*_x0001__x0006__x0019_A®L_x0011_S_x0017_A¤Õw(g_x0004__x0019_AàÀèõ_x0019_Ad`ã*D_x0017_Aò)6I w_x0017_AÀõéñqn_x0019_A_x001C_yËë_x0016__x0018_AüõDPK_x0018_Añ	_x0017_Aò_x0018__x0016_3Z_x0017_A¼Õ¹Ôü{_x0017_A¸ÄiKÃ_x0018_A8ÿFpq_x0018_ATQGß0Ý_x0017_Aðµé_x000D_¬_x0013__x0018_A¬_x0005_qÒw£_x0018_A_x0003__x0004_òTWGòñ_x0019_A_x0002_u1~Ç_x0018_A"Î5îý_x0012__x0019_AªD }W­_x0018_Aò_x0019_úÁ^4_x0018_A6Pm¾ÌH_x0019_A2ð@¿q;_x0018_AÖNÍ_x001D__x0004_Z_x0019_A_x000E_Sÿ-q_x0017_A_x0002_!^=?_x0018_AÔwT_x000F_}_x0014__x0018_Av_x0016_Ah¯_x000C__x0018_Ar{âH_x001E_AÖµq!ì_x0018_AJA²_x0012_ë_x0017_A:uá58¶_x0019_A$qØ_x0012_0½_x0018_AêëPL	o_x0018_A_x0008_ìWÿÜE_x0019_Aªÿ³$*_x0018_AX¶£g5_x0018_A^Ý_x000E__x0017_Ag\_x0005__x0017_A´_x0001_ÐÒ_x0019_A¶¥`-íó_x0017_AHe±dU_x0018_AÙPÈ_x0013_z_x0017_Ar"_x0007_ÀËï_x0018_ADBK_x000C_áµ_x0017_A¶Ðåæ-_x0019_Ah_x0014__x0016_÷D_x0019_AÆò~¹_x0003__x0006__x0010_\_x0017_ApT/_x0007_Õ_x0018_Ab?©_x0007_c_x0019_AÄ_x0003__x0011_y¡Õ_x0018_AX1a´&gt;d_x0018_AB8þy±_x0016_Aú/_x000E__x0018_AÒ?çSû_x0017_AÍ÷_x0017_l_x0018_AJXà×Ñ_x0017_ATú8o_x0019_AX9_x0005_ÓE_x001A_AF|Ï\í_x0018_Aê¹í©/{_x0018_A"Öíê	c_x0017_A:÷_x0001_Ýa5_x0019_Ax9V7óþ_x0018_A¼_x000B_rJçA_x0017_AÊ°ôÖ?_x0017_A*é_x0007_7þ_x0019_A¾7ï_x0004_$_x0019_A¢r¨ºþ_x0016_A_x0002_¿ÎÒ_x0019__x001A_A\S_x0011__x000B_1_x0019_A_x0012_É_x0010__x000F_Ì_x001A_A_x0014_ëe±ÓÇ_x0018_Aø¤_x0015_£&lt;_x0019_ADøéYh_x0017_A_x000E_gù_x0006_RÐ_x0017_AÖ~o¤î_x0016_A_x0004__x000F_fáÒ_x001C__x0017_A¾ËøÈ^·_x0018_A_x0003__x0005_@µ_x001B_&gt;:_x0019__x0018_A_x0003_daÅ©_x0018_A*ÄÔÝ2_x0018_AÎ\Pô¾Y_x0017_A´fÜÂþV_x0018_AfÛ_x0006__x000E__x0017_A_x0004_±ôGb_x0019_AÎ&lt;ñÃ­_x0018_Adñè_x0008_&gt;_x0019_AÐ¦¯vóÇ_x0018_AT_x0002__x001F_ñB_x001A_AÄM÷³b_x0018_A¼wÒdÎ1_x0019_A_x0003_ÏÏx9_x0018_AâÈx¦Ù,_x0019_A|0Ú&lt;r_x0019_Ah7!_x0010_Y_x0019_AÊv0ì_x0012__x0016_AÐVÙuS_x0017_Af9mÔªj_x0019_A´_x001B_µQÌ_x0018_A.a|_x0001__x0019_A_x0005_ôF_x0012__x0018_A_x0003_ú_x0007_;æ&gt;_x001A_A~	sàõ_x0019_Aal7A_x0017_A(èØ_x0003_{_x0018_A$ºC/¨R_x001A_AØ&gt;§I¢ÿ_x0017_A\¸2ñ_x0019_AÀïPÆ-M_x0018_AHµ_x0015_'_x0001__x0006__x001C__x0018_A¦¶9î$4_x0019_AÄ:þx]Ó_x0019_AöðûA_x0001_v_x0019_A$8Õ!¬_x0017_A¦+è=6¿_x0017_A¶dÙØ_x000F__x0018_A$m_x0014_:ä_x0016_A&amp;·¸£Ä_x0017_A°_x001C_|ò_x000B_Z_x0017_A¤2mZÊä_x0016_AæªT3_x0019_A_x0012_½]_x0019_G_x0019_A_x0002_3×_x0003_w_x0018_AÒÜsGán_x0019_A¨@ÂÑÿ_x0017_AvÈvËm_x0017_A_x0006_Fj(_x0018_Af2UªÎ²_x001A_A_x0006_Jl~B_x0018_A_x0018_u_x001E_\0Ü_x0016_A_x0004_ÿyæ _x0019_A´°yà'_x001A_AÊþ¹_e=_x0016_A®É_x0017__x001B_Ø\_x0019_A¦VÊ	_x0010__x0019_A_x001A_{²)Ù_x0005__x0018_AfgçËG_x0003__x0017_A&lt;Í_x000C__x001F_(ß_x0018_AäB&lt;Î±_x0019_Axk¤ág_x0019_A¼EZ_x0001_N_x0017_A_x0001__x0002_T§ÈçöÆ_x0015_AR.Ri[ñ_x0018_A´Á¾9_x0018_Aü·¨'_x0018_AvzSï¨J_x0017_AjP_x0018_Ð_x0018_AVÕ±_x001C__x0005__x0019_A4Âk×_x001E_ß_x0017_AH4_x001D__x001B_¸_x0019__x0019_AgmBzJ_x001B_Abø_x001B_ç_x0018_ALûý_x0008_W_x0016_AhÅ¾Gå_x0018_A¢Ýµ_x0013_¸_x0018_AN¨&lt;RN_x0019_Aæ¸³p¥_x0017_A¼É_&amp;_x000D__x001A_Aæ¢×x_x0001__x0018_AÈ_x0014_°ð°_x0019_A(Ùª«A_x0018_A	{Î_x0018_AÂ±_x001D_BVZ_x0018_AH]qA_x000D_ù_x0019_AòøØm_x0002_F_x0019_APùlKÅs_x0019_A_x0012_6âmU¼_x0019_A_x0017__x001B_Ï__x0017_A¼ç2ÄT_x0019_A8U5´:_x001A_Aä=¨É_x0016_A40Üãy_x0017_A_C_x0002__x0003_cp_x0018_ATK×ih"_x0018_AØð_x0002_e_x001A_ñ_x0018_A_x0008_½y_x0007_K_x0018_AÄòüÂ_x0017_AÎaÊêN®_x0017_AV"aâÎ_x0017_A"p¡bK_x0018_AªÍvf_x0008_Õ_x0018_ARÞÿÙ0_x0018_A2¢¤7+ü_x0018_A_x0010_,RMï_x0017_ATAj_x001F_]_x0019_Aæ_x0014_yt_x001A_AH¸ËÍ_x0018_Að¦Ce_x0011_Ó_x0018_Aæ6_x000C_Æ_x0017_AÆäû²0M_x0018_Ar¦ÜÛ{¥_x0019_A$xf;¨ÿ_x0019_A_x0002_Å#¹Ñ_x0018_Aô¥_x001A_£(8_x0017_AÄ è½öà_x0019_A&lt;´ãÌ_x0018_A"ú×_x0001_ÈÜ_x0017_AZ¢Ææ=_x0019_AÛî\Ëð_x0017_AÐÚd1	_x0017_A¤IµIx6_x0018_Aº§_××_x0018_AÈòÚã_x0019_A_x0004_¾W1µ'_x001A_A_x0001__x0003_ö_x0002_»åð_x0018_AnÔQj½Ê_x0018_AÈ_x000E_»_x001E_ÙZ_x0019_A°X´_x0001_7_x0018_AÚ@Z_x0017_AHh_x0003_~a_x0017_APã)ú|#_x0017_A_x0014_0*Gð_x0018_A0?è^)¬_x0018_A ß¼	ÝÆ_x0017_Aâ¥VÏ£_x0008__x0019_AVÔª®Ê_x001F__x0017_A¤_x0001__x0002_Órþ_x0019_A_x0001_&gt;cÍ_x0016_A_x0006_ÓgEÒ¬_x0017_AêN¥6_x0018_AÂ&lt;:ÒQ	_x0019_Apâ¸_x0018_A_x0001_-s|Ú_x001F__x001A_A*÷_x001E_3_x0013_¸_x0017_A@_x0012_)=!_x0019_Aø_x001C_ª*Õ©_x0017_A*"ÜWÍó_x0018_A_x000C_ðçëlj_x0018_Aàè2S'_x0018_ABØîÈ2Ý_x0019_A:)_ì_x0010_I_x0016_A¨³lÿE_x0019__x0018_AÌP&lt;yVÑ_x0017_A~³£oßô_x0018_AÔSb¾Óç_x0017_AèüÖ_x0002__x0004_\_x0018_A_x0006_Ù_x001F_ê5½_x0019_A(ý,Å_x0017_A\Ì°¨~k_x0018_A_x000E_ðõ=R_x0018_Aü%|Þø_x0017_A,ÿK3d4_x001A_AÖ¸Hnë_x0018_A:_x0001_ó_x0003_^_x0013__x001B_A\©b_x0011__x001C__x0018_AZCï®Úæ_x0017_AW#ö^a_x0017_AP³ØrCs_x0017_A_x0002_ß/É¬_x0017_Aòt¹-_x0017_Aúb_x000F_	w_x0018_Ay°Øô_x0018_A_x0014_ö¿¤ÓP_x0018_AD%2â:_x0017_Aäô²ÓÒ_x0017_A_x0012_kÈÅ¥â_x0019_A]éÉ\W_x0018_AöÓ¨6 á_x0018_A_x0001_v~@µ_x0017_Ah_x000B__x0003_tz_x0019_AÓ¹èBæ_x0017_A@YÎÕi_x0018_A_x0008_swú®_x001A_A_x0004_`¦÷-æ_x0018_A\U__x000B_Hc_x0016_A_x001A_}y;8N_x0018_AH_x0015_^_x001D_zA_x001A_A_x0001__x0002_ÆâÑ?_x0006_Ë_x0017_AÔ_x0007_`ÈÔ_x0019_AráZB_x0018_Aè±5×§_x0019_AvZ_x0008_i}_x0017_A_x000E_°çò#_x0018_A;ÍÛu_x0018_A²ÅÙ9_x0003__x0018_Aà²rÖ_x0018_AÈvR_x001A_1Ì_x0014_A¢C¾æ _x0019_A_x0002_(«S:Ø_x0016_AÂK'_x001A_9_x0018_Aî¯Ä3i_x0019_A¢¯Í+_x000F_È_x0017_At_x0014_)iø_x0017_A_x001A_é_x000F__x001F__x0014__x0018_Ab´_x0019_é¿_x0017_Av_x0010__x0017_AMFi$[_x0018_AdD_x0019_îkó_x0017_AÂÑoH_x001E_¡_x0018_AHÿÈ\_x0016_Aþ_x0012_&gt;_x000B_}_x0018_AÄédí°ú_x0018_A_x0014_`n¿µí_x0019_AN_x000C__x000D_%©=_x0019_A°7´ªÕ_x0017_Aê[Eà54_x0017_A_x001E_®~LÜt_x0019_Az!ûd_x0018_Ah_x000C__x0001__x0002_F_x0019_A6ø9Óc_x0019_AÛÏlß_x0019_ArV J_x0017_A\5ôÃñ@_x0018_A~úuí¬_x0018_A:A_x0005_I_x0017_AX¤äê_x000D_Â_x0016_AÆPeáw_x0018_AË£¼_x001B__x0011__x0019_AÖ_x0016_Zv§É_x0018_AÌý*I__x000B__x0018_AòÏ_x000D_8_x0019_A~©xC@_x0018_A¼¢6ÖM_x0018_A´as¹_x0018_AæÖ·Ìå_x0017_AæªÃ_x001D_©_x0018_AìÈµ£ý_x0017_Aø¿Òç_x0019_AïÞ'oÊ_x0018_A¢96_x000B_Å_x0018_A~8?¼_x0018_A_x0012_KcNhL_x0019_Aó¢ ÷g_x0018_A#µhÆ_x0018_A8_x0004_,wî]_x001A_AÒ`ju_x0019_AâI1]h¼_x0019_A_x0018_|Æ_x0007_Û_x0017_A_x0008_¸Yæ _x001B__x0019_AÆÖ+ÅßË_x0018_A_x0001__x0002__x0004_8ü%v¶_x0017_Aþí²OkE_x0019_A`4¦_x0013_3_x0019_AH_x0016_O?Éæ_x0017_A®öQvg	_x0019_A_x0006_±@â_x0018_A {±mG_x0008__x0016_A_x0002_ókA_x0016__x0012__x0018_A0_x0007__x0013_Ì­_x0017__x0018_A_x0008_Ú_x001F_~ü_x0017_A¤°#wPw_x0019_AZø{p_x0018_A4M_x0016_¦n¸_x0018_A_x0008_ÿ¨_x0003_]_x0018_A:cÐ"_x001E_Ö_x0017_AìY¢_x0003_Ù_x0017_A.'éÞ¾õ_x0016_APã/Ó#?_x0018_AÆÝ©RSÛ_x0018_AZ%®Ï_x0018_ArÞq|¤_x000D__x0018_Aìª¸&gt;_x0019_AVè]õ)´_x0015_AÞkYkTú_x0018_ApG?'_x0005_¹_x0017_A&lt;|güÏe_x0018_A_x0010_yõh_x0008_ù_x0017_Aº_x0006_n _x001B__x001A_A_x000C_sw*á_x0017_Aöºh­#´_x001A_A_x0010_"¢_x0014_Â=_x0017_Aò4_x0004_g_x0002__x0003__^_x0017_A´ÿè_x0016_AÚ­°S_x000B_Y_x0016_A_x0008_dp&gt;]_x0018_AÜ÷äoÝ_x001E__x0018_A.ÁÉK*_x0017_A_x000E_O¾_x0016__x0017_Af_x000B_#x£¯_x0018_A_x001E_*v·×(_x0018_AªI§Ð=&gt;_x0018_A|,n\ÏÂ_x001A_ArÞâ¾_x0018_¯_x0018_Aô_x0010_ÄS_x001F__x0018_An_x000B_ö9Ê_x0017_AÈ=}òÊ_x0018_A;¹	TÝ_x0016_A¢X}_x0006_!_x0016_AøQoÐ&amp;_x0017_Aõ¾_x0007_-_x0018_A)XøXù_x0017_A_x001C_FbÌî_x0017_Aº]_x0001_z;«_x0016_Aê_x000C_6¢f_x0017_AæiâûÎ·_x0019_A.èª;d_x0018_A_x0002_dy_x0017__x0019_AÎøIQC._x0017_Ar_x0019_ÉÝ»_x0016_A¢î¡L®f_x0017_ABç õ_x0018_AÜ&amp;r[_x0010_#_x0018_A_x0006_ åÒÑî_x0018_A_x0003__x0004_Ôz?¬_x0019_Aàj0_x0011_Ñõ_x0018_Ax!Kâgq_x0018_A°)R,_x0004__x0017_A,_x000D_&lt;u÷j_x0017_Aæz²DÝP_x0018_An{¦Q_x0016_A²[Íi}_x0017_A¼_x0002_E)é_x0002__x0019_A _x001B_ÕQés_x0017_Af8ò§½_x0019_AÎ½i]_x0018_A¤0æ/ã_x0016_AÐ_x0013_XÂ_x0018_AAî_x001B_m_x0017_ADj_x001D_»PÁ_x0016_AJA_x0003_B_x0017_A_x0016_ æ÷½J_x0019_A(¾Îu_x000F_3_x0016_A¦7¤Ïo_x0018_A_x001A_¸£_x0015_O_x0018_Aü_x000E_&gt;:_x0004_'_x0019_AÒ©vZø_x0019_A.%q_x0003_-]_x0019_Aà@YÀ_x0018_AL_x000B_åEë_x0018_AÊ_x0001_V_x0016_üZ_x0017_A"¸»¯/_x0018_A ]_x0014_d%_x0017_A²_x0018__x001B_¬_x000C__x0019_A _x001F_Ü_x0018_A¦Râõ_x0003__x0005_T`_x0018_Að_x0004_Ñ_x001B_¨Ã_x0019_Aì_x000B_Ì_x0007__x0017_Aö_x0010_¼(³·_x0018_A¢åv;È_x0019_AôHPte_x0018_AX?_x0005_Ù¸_x0018_An®!J_x0002_C_x0019_A_x000C_$Æ_x0019_ô_x0018_AìÑ_x0017_õÕ_x0002__x001A_A\OPqò_x0018_A¶_x0012_Ç6èa_x0018_Aþ±_x0007_á_x0012__x0017_AC_x0005__x0001_ë_x0017__x001A_A¼oÄÔ¬_x0019_Ar_x0011_º_x001D_Æ_x0019_A"­2öÓ_x0018_Ab³·É±"_x0018_A~T[ËG_x001A_A8b_x0006_¹ÿ_x0018_AÒ»Î_x000D__x0016_Ä_x0017_A°ÝrC\_x0018_A¾jh	_x0019_A¶H_x001B_|#E_x0017_AºEEÊ_x0017_AVJ_x0017_sl_x0017_AFÎ4¿O_x0019_AâÈ¤õËS_x0019_A&amp;ÎÑû_x0016_AÈüG_x0014_ÿ_x0018_AØ_x000F_$_x001E_^n_x0018_AFý_x0002_~_x0017_A_x0003__x0005__x0012_¬_x0011_H¹_x0019_A_x0004_Õ7kä§_x0017_A.ÅMY!®_x0018_ARëKÄÉÄ_x0019_AjOÊá_x0005_3_x0019_A@_x0017_l_x001A_t_x000E__x0018_AØw9äUE_x0019_AY©Ð3Q_x0018_A¼¶ÉaÓÞ_x0017_A&lt;ß	.¥_x0019_AÒ_x0012__x0008_#_x0019_A²¹×Ú_x0018_A_x0016_«?ÙYc_x0017_AÊòì_x0017_H4_x0016_A$ºÔ_x0019_AÎ!MÛ_x0017_An½ª±Ó_x0019_AjA(E_x0017_A_x000F__x001D__x001A_ÿ_x0016_AT 6²Ã_x0019_ADiÝ_u¯_x0018_A==n÷_x0018_A`&gt;÷ÖÏ'_x0018_A¶Ëß]º_x0017_A0l¢RW_x0016_A$þöú_x0002__x0010__x0019_AV³»®Ô_x0018_A_x0016_hñ_x0001_ÅB_x0018_A`h§RÕp_x0017_AÔ g~_x0017_Atæ8ão_x0018_ALUQÆ_x0001__x0004__x0005__x0018_A¤Àz¡+©_x0018_Aè0dqÙ÷_x0017_A+¼èK?_x0016_AÎO¾bt_x0018_A$·§_x000C_Ë_x0016_A^OÎ«(_x0018_A¸k¨Ìôº_x0018_A²5WÂë_x000D__x0019_A2Ú:Ú¨j_x0017_A¦UÓ_x001A__x0018_A_x001E_)k&amp;î_x0016_Azîÿá__x001A_AcMû±_x0017_AäÐVømú_x0018_A¦Ðbç_x0005__x0018_A¨Ùòw_x0019_AðZÛ_x001E_Þ_x0016_AòýS_x001E__x0017_AàB¾É_x001B_Ú_x0018_AÐ_x0010_¼¯ó_x0018_AÂMYè(Î_x0017_Aja_x000E__x001C__x0017_A¬WW|:_x0017_A_x0002_Åh¬_x0012_u_x0019_AÒ¯oK_x0018_A_x0012_ªÛõº_x0018_A¾OõÙ_x000B__x0019_AØJÄKÕ_x0018_Aêî1_x0003_~¹_x0018_AaµÝª_x0016_A_x0008_ÿyGën_x0018_A_x0004__x0005_³¥X,_x0018_Aª,_x001D_,_x0018_Ar¤_x0002_à:_x0016_A_x000E_[ªî_x001D_?_x0019_A¨}è53ç_x0018_A_x0005_YD³_x000C__x0018_Aì°^Âµ_x0017_ArF:7´õ_x0017_AbRÔ'_x000C__x000F__x0019_Aô÷·	b_x0018_ADrÄ¢_x000B__x001C_AÖÌ_x001D_(µ_x0019_AÞ¥_x001D_CÒt_x0017_AÞ¸SÜg_x0018_AØY_x0001_ç+_x0018_A_x0017_Þ:_x001B_A¨ÂéÆ?_x0017_A &amp;Û_x0018_A@y_x0003_öý_x0016_AÎS#ûÏ _x0016_A*2éÂæ¡_x0017_Ap~Haµð_x0017_A_x000C_æÏ\_x0016_A|õD;¶_x0019_A&gt;Ä_x0005_¿cå_x0018_A\_x0018_O_x000F_©_x0017_Aî_x001B_9_x0006_Õ_x0018_A_x001E_ªÎ+r_x0017_AÚ]@õÕ'_x001A_A¦Õa_x0017_A:BSñ_x0016_A_x0018__x0001__x0003_ó1_x0018_A_x0012_c®D_x0016_Aøô á_x0008_¥_x0019_A*É_x0017_7Æý_x0019_A_x0014_ê´Ï'_x0018_ALe_x0007_!Ùk_x0016_A_x001C__x000F_h¹@ä_x0018_ALÈ¶+¿_x0018_A_x0002_ö±_x0016_A®í¯ÝÈ_x0015_Ad&amp;«Ê!\_x0019_A_x0010_éì»*_x0010__x0016_Aâù;`·_x0018_A¦h_x0010_è_x0003__x0019_A¦}_x0014_C5â_x0016_AÞÌ_x0002_þ_x0001__x0018_AFC_x001F_ÓC¼_x0019_AÑéå¡"_x0019_AîWÞªCU_x0017_Aì&amp;óZ_Ê_x001A_AÉÎË,_x001E__x0019_AÌ½t+vo_x0017_A_x0014_Äù*Ú_x0018_AÄkUu_x0013__x0017__x0019_At_x001E_áî¿s_x0017_A*m	`h9_x0018_AX7Èê._x0018_A¶k_x0006_x_x0018_AÜº«àb_x0007__x0018_Aì¥Õãì_x0017_AjïÒÿ´_x0017_A@Þ=ù,z_x0018_A_x0001__x0003_°ÏÈhË_x0017_A|?n&amp;¨_x0018_A.Iï«_x0017_Aæ±y_x001D_2_x0019_A®z@PÏÊ_x0019_AÐªzù§_x0019_A,æS.¥_x001B_A~²èu¹_x0018_A,%J°Øë_x0018_AêDê·û_x0018_Al-AÀ_x0019_A_x001A_­¦Ôÿ_x0015_A_x000E_r	æé_x0017_A¼Û®o"_x0017_A_x001C_YT;_x0007__x0018_A0 Nê3_x0019_A_x0018_;³_x0014_&gt;_x0018_A´)Sß_x0015__x0018_AÞó¶_x0002_._x0018_AÞ_x000C_YI0K_x0018_Ar'~Ä_x0017_A_x001C_j*és_x0018_A4ùÅxà_x0017_A"q½,ë&gt;_x0019_Atï_x001E_"_x0019_A0è&lt;_x001A_«_x0018_A.¯À_x000B_f_x0017_A²Ëh[_x0017_A_x0002_zÑ _x0017_Aüä_x001A_åþ_x0018_A_x0019_éj1_x0018_A^ÜêÝ_x0001__x0004__x0002_É_x0017_APè_x0003_ÕÐ_x0018_A0¹»ýÕ _x0016_A`SÄ=r_x0019_A"£ð£A_x0018_AÑHÐ2_x0016_Azâ3õ·_x0017_A_x001C_.&lt;àõÆ_x0018_A_x000B_ìØ_x0018_AÙÚ_x0008_\_x0019_A.`ÛM_x001A_A`ªæA_x001D__x0017_A¼Öû_\!_x0018_A|S_x0012_²_x0018_AîÈ§§_x0007__x0018_AbåD_x0017_ø_x0017_A6cq+o_x0017_A¾´þ_x001C_Ã_x0018_Aða(@Z_x0019_AËïÂ_x0018_A²eÞF*_x0013__x0018_A¶.2_x0010_¼_x0017_ArrDÅ_x000C__x0017_AÂ__x0002_;'M_x0017_Aî_x0010_T_x0004__x0019_²_x0019_AÜá±r[h_x0018_Aj]9þô_x001F__x0017_AþÆò_x0013_b¦_x0019_Aô-8G7M_x0017_Aø©çUMK_x001A_ArÖñd&lt;_x0018_Aêh=_x000D_½_x0017_A_x0001__x0005_0®_x001F_Æ_x000F_«_x0019_Ahu _x0004__x0019_AX¸$_x0002_A_x0017_AkK¬¶_x0011__x0018_A¶Váþ_x0015_D_x0017_AF±Ä}Ìß_x0017_A²Â:Ð®_x0018_A:vh_x0013__x0006__x0018_A²éK¯c_x000B__x0018_AúßzXÜ_x0017_A_x001B_V_x0017_A\îÝAvæ_x0016_AÄ	E½_x0002_å_x0017_Aøpç ù_x0017_Ab)QáKÂ_x0017_A(V0H5-_x0018_A.Ãt¯_x0019_AXÚèÓ_x0002__x0017_A²ùÍ-SP_x001A_A_x001C_)¨"`_x0017_AL;/r_x0018_AN_x0003_.qn_x001B__x0017_A_x0002_1½õv_x0017_A¦zäÕ;_x0017_Aú¹#s_x0005_|_x0018_Aºfxôp_x0018_A_x0014__x0018_G­:x_x0018_AÎUüÓ_x0017_AÈ=jÝZ_x0004__x001A_AöÉÿ_x001E_w%_x0019_AÎ±_x001F_Ì_x0018_Aô_x0003_ë_x000C__x0002__x0003_¬+_x0019_A4è®}â_x0017_AÚõï{E_x0018_AÜ_x001F_¯®Ò_x0017_AÄ$T_¯_x0018_AÖMÍÝl_x0001__x0019_AN_x000F_R0ý_x0018_A_x0018_~Dl_x0019_ALA`£p_x0017_A6ÝâR[_x0018_A6a|aF_x0018_A`_x000C_Âç¬_x0019_Aöá_x0008_¬ä_x0018_A²{÷øÁ§_x0017_AZ_x0013_PiE_x001D__x0019_A°ûE×8_x0007__x0018_A|åF	_x0004_Î_x0018_AnÑtªô&amp;_x0018_A:2ÈéH_x0017_AjowÜ_x000D__x0018_A_x001C_¯ôQBê_x0016_A¤v_x0007_¡_x001F__x0016_AV\_x0003_÷@_x0016_A_x0016_mü3!Å_x0019_AªF©_x0010_Ý_x0016_Ape»L&amp;Ø_x0018_Aê`BÞÅ_x0016_Aª*m5_x0016_A_x0012__x0018__x0004_F_x0018_A.äýÜ_x0017_A¨àA[ô_x0016_A_x0014_·´³_x001B_Ô_x0017_A_x0001__x0003_è	tÀ_x000C_»_x0017_AÐêþ_x001C_+Y_x0017_AÞû w©_x0018_Aò u_x0001__x0019_È_x0017_Al¿D_x000E__x0017_Aîw×ð_x000B__x0019_Aâ©Ó3_x0019_AæZkAÜ_x0017_AÖ_x0013__x0015_/Í_x0017_AÉJ&gt;/_x0018_AF|_x0002_Á%ã_x0016_A8£WL\_x0019_AhÙ_Pr_x0019_Avi¿çÏ_x0016_A"xÀ÷´_x0013__x001A_A°&amp;ÁÑ_x000D_0_x001A_APë®å_x0018_A&lt;ð:Î_x0015_«_x0018_A{/Õ_x0018_AþÔ_x001F_®_x0019_A_x001C_Ù¥_x000F_8_x0016_AÂ¦ä_x0018_AÒy-_x0018_Atcü¡ò±_x0017_Aý×$3_x0018_AP7ô»l­_x0019_AH_x001F_®ÔNK_x001A_AL¡:_x0003__x0013__x001A_A\u2e_x0005_A_x0017_A¦¯9 ¶X_x0019_A&gt;ªA_x0002_ñM_x0019_A¦a­#_x0002__x0003_zã_x0019_AÆÕxE_x0006__x0016_Aà×_x0001__x000E_W_x0017_A$	WL_x0018_A(Ì?!¿Þ_x0018_Ab"C_x0017__x0016_AD¨:+_x0019_A úÍ·_x0019_Aê_x0019_¥Ê_x0018__x0018_AnÎ_x0007_	²_x0018_Al	,6²Ð_x0017_AÄÑæA_x0019_A._x0002__x0014_Ä_x001C__x0018_A_x001E_c¢¦Ã_x0011__x0017_A_x0010_7ß×Þ _x0018_Ah9ï_x0010_§_x0018_AZ_x000B_ÔwÞæ_x0019_A$J¤ÈÔG_x0018_AR»&gt;iV_x0018_AÞ_x001A__x001C_5ôÑ_x0018_AüoÝÿ_x0019__x0019_Ab¼÷_x0011_ÊÛ_x0017_A¸Íß!&amp;´_x0018_A:y?mhg_x0017_A*¸VPà_x0018_A&amp;5Fbz_x0018_AòÆÅ´*_x0017_Al¿­­_x0019_AF0µ_x000C_S_x0018_A_x0014_%Þ`»Ë_x0019_A®_x000C_+àm_x0019_AÌQ_x0011_©6_x0019_A_x0001__x0002_=3'ý_x0016_A_x001E__x001E_Ù_x000D_R_x0018_AúIXØs_x0019__x0017_A86_x0017_i[_x0019_Ajcª:¾_x0017_A8{g_x001D_ê2_x0019_AÆ(_x0007__x001A_»­_x0019_Að¤8kxº_x0017_Aþ¢ðâ[ý_x0018_A`_x000E_uf¤_x0017_Afótà,&lt;_x0018_A2b×O"ô_x0016_A¬`Ð¿_x0018_AØ&amp;î_x000B_=×_x0017_AÌÓ%Û;_x001D_A¨×À^_x0018_AÌîo'#k_x0017_A_x000C_zLa*_x001F__x0019_A_x0004__x000E_zè_x0016_AØÃèí&lt;³_x0017_A$ª¬£É_x001E__x0019_AÊJ_x001E_`_x0018_AÊ}h®_x0015__x0018_Aà_EQmA_x0017_A_x0008_{mèÂ_x001A__x0017_A¸õ{ºæ_x0017_A_x000C_ð¬Ü=_x0017_Að fF7_x0019_AT¡×ä.ë_x0018_A_x001A_9ÖT8Î_x0016_AHI:^_x0019__x0017_A&lt;_x0005_U_x0001__x0002_¨G_x0018_Ap®QÎ_x0018_Þ_x0017_Aò_x001C_ªF¬._x0019_AìÚ£-Ïe_x0019_AØ}0Ð_x0019_A _x000C_1ÜÕ_x0018_APø({^_x0018_A0RÑoÃ÷_x0018_AH_x0006__x0011_m¿_x0017_A¶@­`0ô_x0015_AZá~b4_x0018_A¸FU~H_x0018_A ½þÀëæ_x0017_A_x000E_÷_x001A_}s_x0018_Ahm_x0013_Ò_x0017_AV8Oîo_x0017_A&gt;5_Ûâ_x0016_Aöl§ò-_x0019_AÊýç)D_x0019_A4¸ä_x0005__x001A_A ÀómÜ=_x0018_A·/OË_x0018__x0019_A_x0006__x0011_p_x000F__x0018_A´Ç2~_x0017_A&gt;wÄÞ_x0018_ApF¸àe_x0017_AØôy_x0003__x0018_A¨TwH2_x000D__x0019_ArÎ_B-_x000E__x001A_A¨Ým'É_x0019_Ak5r_x0017__x001A_Aþâ_x0018_;_x0008__x0018_A_x0001__x0003_ÜÐq-Ð_x0018_A_x0014_±w_x001D_]_x0019_Axí7_x0001_Â7_x0019_Aä_x000C_êa_x0017_õ_x0019_Al½ßo¹_x0017_A_x001F_®Úi_x0002__x0018_A*nûQÌ_x001D__x0018_AÔ):!¦r_x0018_A&gt;_ÿI¶_x0018_AÂèñù_x000C_Ì_x0017_A_x0012_x_x001C_	{_x0001__x0018_ArOLT_x0019_t_x0019_A_x0018_@ç|U@_x0018_AâõqËv_x0011__x0019_A|ÿg$_x0019_Aº_x0010_KXf_x0018_Ac:¯i_x0018_A,}4J6_x0018_Ax_x0016_	uþl_x0018_A_x000C_9 0¹_x0019_A_x0010_´rpÒ¥_x0015_AtP_x0011_ÐÃ._x0017_A_x0004__x001A_ò_x0018_z_x0017_A¢±_x0002_¶Õ¹_x0017_AÆ±7_x0010_ë#_x0019_A_x000D_Bë-_x001A_A_x0016_³ÃXô_x0018_Aºr,}4_x0018_A6Ü³]4Ù_x0017_AæÌ &gt;ö_x0016_AHãkúÁ©_x0018_A*B_x0010__x0002__x0004__x000B__x0019_ArÔoDtg_x0015_A´ð_x0001_#O¶_x0019_A_x000E_Oa@}_x0018_AhTÖ@3_x0018_AÉGÏq_x0017_AøÞLJª_x0018_A^R'ºýë_x0019_A6)çðK_x001A__x0018_AÚ7D"^¿_x0018_Aêï2¤_x0017_AZkô_x0013_Ù_x0017_Auóa_x001A_A_x0012__x001A_âßxo_x0017_A¨_x0019_ÖYÐô_x0017_AâxÝò,_x0019_Aô_x0013_d(Û_x0018_AÔw_x000B__x0010_£³_x0017_A_x000E__x0017_}¨00_x0017_A·Ý_x0003_hõ_x0018_AÚ_x0012_z¥!_x0018_A_x0015_[*[¯_x0018_A_x0006_ât!î=_x0018_AEJ9_x0019_A¸_x000F_³_x0005__x0017_AR_x0004_;©À§_x0018_A¬AõS·f_x001A_A4pê+½&gt;_x0018_AªÑ`Ï_x000C_%_x0019_Aþ/_x0003__x0019_ANºj"ôß_x0018_AtýG_x000D__x001F__x0017_A_x0001__x0003_ìl0°m_x0018_AÊá­Õ_x0017_A¦Õ?µÌ_x0019__x0018_A_x0018__x0010__x000F_p_x0017_A&lt;&amp;µØ¶Æ_x0016_A_x001E_ÅuØ_x000F_`_x0019_A_x000E_S·´ã_x001F__x0019_A_x0006_=ü_x0016_Oæ_x0017_A_x0013_(Ü_x0017_A_x000B_üír	_x0018_Ahø_x0017_nÕ_x0018_A.MY5_x001D_+_x0018_AZ_x0001_Aå¸_x0018_AD¥Æ©àI_x0018_Atfº9_x0018_A&lt;d Îí_x0017_ABñX¸ºK_x0017_A¦¶jJ,£_x0018_AØ?]D¦_x0017_AºÙ^sõ_x0018_Af1¼Ú_x0008_»_x0019_AîHÃu"Ú_x0018_A f_x0002_C§_x0016_A&gt;_x0006__x0012_îfÁ_x0018_AöÀ_x001B_ÐW _x0018_A89UOÑ¿_x0018_A0Ôâë_x0006__x0018_A,-¯J©$_x0018_AX_x0001_ài_x0019_A_x0014_µ°}_x0019_AÐ_x0016_ê#rð_x0016_A_x001A_f_x001C_-_x0002__x0003_ÎË_x0016_AÇÿÁõ_x0017_AH$ÆsM_x0018_Aä_x0002_j$f_x0018_An19B_x0019_AÞA¨'Ã_x0017_A_x001D_Qz"_x0019_AdàÝTvÓ_x0019_AP¸4_x0016_ü_x0019_A(_x0007_ pæ_x0018_AÄÞ*:WÕ_x0017_A_x0003_n§5²K_x0019_AB_x0008_W{F_x0017_AÆ´ýÎ&gt;_x0016_A_x001E_æ:_x0004_N¸_x0018_A¾lÅ__x0012_\_x0017_A6N_x0004__x001C_K_x0018_AXúLuö°_x0019_A`9$Q£Ø_x0019_Ajp_x000C_Í_x0003__x0019_AÎñ-t¼_x0018_A_x0004_Ö®º_x001D__x0019_AHµ_x0018_Að°_x0007_â_x0003__x0016_AêDØF´;_x0018_A/ü¦_x0019_A_x0010_r_x0001_æ_x000F_t_x0017_A_x0002_ór	VI_x0017_A+ý/[Ø_x0017_A4{FF5l_x0017_AíõµÁY_x0018_A¬ìóyDd_x0017_A_x0001__x0002__x0010_Ø`©_x001B_Ë_x0017_A_x001C_AË_x0019_AðA_,Ci_x0019_A:ÔÃaD_x001A_AZò¥Z_x0004__x0018_AB_x000C_¨,=ú_x0018_ARÐ|EÑj_x0018_A^*÷;Ý_x0019_Aâ×Ê_x0003_)_x0018_At¬RL«_x0010__x0018_A¢qe´j_x0017_A\aó	o_x0019_Az0%{w_x0010__x0019_Aäp¢BG_x0019_A_x000C_+§"ã_x0014__x0017_A\Èäe-&amp;_x0019_A¨@c_x0005_Y_x0019_Aâ_x000B_á_x0018__x001A_A¨óM_x0006_dÞ_x0018_AÈ_x0017_±µ@¤_x0019_Aü_x0014_%#µî_x0017_Aõèp¼¼_x0018_A¾é)j_x0017_A¤_x0007_h";T_x0017_A¶#N__x0018_A:/JC&lt;_x0017_A´+¦¤__x000F__x0019_A&amp;ð5T__x0019_A_x0014_`XEÞ'_x0018_A_x0004__x0005_þYW_x0005__x0018_AÎ_x000D_î*_x0018_A_x0017_îæ_x0001__x0002_É¥_x001A_AZä ^zµ_x001A_A¾ÛãNÐ_x0017_AÀ_x0006__x001A_ú6`_x0017_AXÏTî_x0018_Aýµ3[î_x0016_At_x001D_-Íp_x0017_A~_x0005_Ø¹/_x001A_AºÀ%é$_x0019_A&gt;U{v_x000F_é_x0018_A_x0014_P³«H_x000B__x0018_A®Íº_x001E_D_x001A_A:_x0005_1Ûò1_x0018_A¾_x0011_«¸t_x0018_A¤¾_x001E__x0017_¹$_x0018_A_x0001_V¨²ñ_x0019_A¦ªb6ä_x0018_AÞ_x000C__x000B_Òà_x0001__x0018_AÏ/_x0011__x0018_At_x000C__x001F_Ôb_x0017_AÔtTïê_x0017_AàîÅ9´_x0017_AvµÔ_x000E_?_x001A_A_x000E_qÑÿûv_x0017_ADûÕ¦_x0005_;_x0017_AÚ_x000E__x0015_þ¢_x0018_AÜ&gt;ÔÞ_x0014__x0018_A&gt;p_x0018_A¨¹gêQQ_x0017_APb°nO|_x0018_Aö8ºÑ_x0002_8_x0017_A0_x001F_9³_x0012__x0019_A_x0001__x0002__x0014__x001C_R[°æ_x0017_A¤C_x0012_8°è_x0017_AúsÎ@·-_x0019_A×_x0003_±¶¿_x0018_Aà¥TC_x0006__x0019_A6Ñ5i_x0017_A®:^®Tû_x0017_A_x001E_ºPG_x0013_#_x0018_A4Q¿_x0008_«¥_x0019_A¨tÖmèÍ_x0017_A"a·AfN_x0017_Aø_x0004_Ä¡%_x0017_A&lt;HXVë_x0018_A_x0006_/G_x000F_Ýë_x0017_A$±«X_x0018_Av5Ýø	_x0019_A 'ý_x0003__x0018_A¤ýS_x0014_c+_x0018_A_x0003_bã¿_x0017_A\ÆÓÔ_x0019_A`VÉ¼_x0013__x0017_A°ÞZ_x001A_V#_x0019_A8~´K_x0019_A_x0014_Õ­DÎ_x0017_A^¹¤Ëñ_x001D__x0017_Afz_x0010_Ã¨_x0018_AnWbÓÀ_x0017_AFÚeÃ_x0018_A$UKÓ}$_x001A_A¢zÈéx_x0019_Aú=&lt;õS_x0018_Adjõ\_x0003__x0004_×à_x0018_AØî½Ãt_x0019_A´Ùå§}x_x0016_A _x0001_K_x0007_P_x0016_A~©&gt;wê_x0017_AþðÔi_x0018_A¨öj«Ú_x001E__x001B_A÷«£#n_x0015_A_x000C_Ý¶Úñ_x0018_AØ¿â_x000B_cð_x0017_A.½0_x0018_A¢_x001E_;z_x0018_A0¡p1Áö_x0018_A2ËÒsº_x0018_Ajãø~1_x001F__x0016_ARöFæ_x0019_AØ_x0014_m5_x0018_A_x0016_Íæ_x000C_3ú_x0017_A`Ç^h_x0017_A8åÒqÀ¡_x0018_AÖ0ðH_x0014__x0018_A ²_x0005_©0Ø_x0018_Av_x0019_ª½©s_x001A_Aø¨¬J/µ_x0019_A¶II:_x0017_A &lt;Xù_x0019_Ar.ö&lt;Ö_x0019_A.}´£³_x0018_A¬_x0016_/_x0010_BE_x0019_AxïgØ¹_x0017_AÀó_x0002_"_x0016_A¬¥?_x0004_B_x001A_A_x0002__x0003_dòö_x0019__x0015__x0017_AÈNl¿_x0001_F_x0018_A_x0003_À³Qj_x0018_A	+×&amp;_x0017_AÎû$Ó_x0019_AÎ°äÀ×_x0017_AvIAPRv_x0018_Ahþ9îÓ_x0018_AV½Þ_x0002_3´_x0017_A`óoÁ·_x0017_AD!¬kE_x0017_A_x001A_¼z12_x001A_Aä85_x001E_+_x0017_A_x0004_-ü_x0008_ó_x0017_A_x0008_Ç{íï®_x0018_AÀã}è&lt;s_x0017_A_x0018_Î!­¼Î_x0018_A¶ÿ°½äF_x0017_A9Eêò*_x0019_Aºr_x001A_×y_x0018_A_x0006_'êïô¸_x0017_A|nA6O_x0018_Aâ¬1_x0019__x0019_A,P_x001E_õ_x001A_Af÷\(_x0010__x001A_A¨wk9&gt;»_x0019_Aèþ?cI'_x0019_AV_x001A_§_x0015_'_x0013__x001A_AÌ[í¼_x0014_·_x0017_AÔÐR_x001D_ÚÔ_x0017_A¤£3Hº_x0017_A_x000E__x0016_v_x0001__x0003_q_x0017_A¨Ä¯²_x0019_A`o&amp;&amp;W3_x0016_AÐ­ Åñ_x0019_AJU,oãý_x0017_AÒl_x0018_AÄ2èã*_x0019_AÔÒ²àI³_x0017_ARö¯¼Øm_x0018_A@VyæJ_x0018_AÜ_x0019_ìE_x0011__x0018__x0018_A îé¾_x0018_Aäu_x0018_àùx_x0017_Ai_x0007_81_x0018_A¹_x0011_Ê_x0003_â_x0017_A_x001C_JµÇº¢_x0017_A(wê¶f_x001A_A áaDs&lt;_x0019_AhIÔ(í¹_x0017_Aè]bêu_x0016_A´¯àWJ_x0019_AÜ_x0014_+/_x001F__x0016_A\ÎÏëa_x0017_A_x0002_õªæ_x0014_W_x0017_A$üûO_x0018_AêÇ~ã_x0015_._x0019_A²[ÁY6_x001A_A_x000C__x000C__x000C__x001D_Û_x0018_AX^©¶_x0018_ABÀ_x0017_t!}_x0017_A±EOm±_x0018_Agi/á³_x0019_A_x0003__x0004__x0016_ùééc_x0017_A_x0002_Ð×gl_x001A_A_x000C__x0002_åu_x0018_APïdhÒ¼_x0016_A\_x0010_N_x000C_hõ_x0017_A&gt;@`È_x0016_Aâs9Ð¥5_x0019_AL_x0003_W¹¼`_x0019_AÄï¾&amp;*_x0017_A\_x0013_|ÒNg_x0019_A_x0012_µ¬ÜK_x0018_A8ú|Õ_x0018_A¤µ"¼Ö_x0018_A´Áßä_x000E__x0019_A_x001E_Í2R_x0013_`_x0019_A_x0018_8ùH_x0001_ç_x0017_A¤½Gd¹_x0018_AÞ)_x0002_¹³Ñ_x0018_A53MÕ_x0018_Aü_x000E_R_x0003_õ_x0019_Aî*êQó_x0017_A_x0004_.®÷²=_x001A_AÚÆÞXìÆ_x0017_AT;ØRü_x0017_A4&amp;âÛ_x0018_A¾Z_x001C_©._x0016_ARÃ;÷&amp;_x0017_Aô_x0012__x0006_'¯_x0018_A¾²Çè_x0017_A_x0006_+ñÆÎ©_x0018_A&lt;T5Ñö_x0016_AB_x000B_B*	_x000B_Ö"_x0017_Aæ_x0004__x001F_U_x000C__x0019_A_x001A_¡_x0002_Ú_x0014__x0018_A_x0010_¼_x0006_wnË_x0016_A¸ò;_x0011_D_x0011__x0019_A_x0016_GH_x0006_¿_x0017_AÒ¡m¤$Ê_x0018_AN&lt; &amp;çÜ_x0018_Aô¬9_x0003_IÁ_x0018_A&gt;¯%Òô(_x0018_A¼_x001E_gâßå_x0019_A_x000E_|Á_x0014_À_x0008__x0017_Aâ&amp;kËà_x0005__x0018_AdNjQr~_x0016_A_x0004_&lt;Sê_x0018_AN4è±Ã_x0019_AT5lV_x0007_9_x0017_Az_x0008__x001E_¼¾_x0016_A|~¬Øv_x0016_A@8§õRÎ_x0019_AFã!_x0004__x0017_A.bzE1_x0019_A&amp;ô?XQ_x0018_A¾G_x0001_¥x5_x0017_AÈý÷3È_x0018_ATK0.wá_x0019_AË._x0005_7À_x0017_A¢_x0019_:´äÿ_x0019_A_x001E_¥ì/Ï_x0018_Aþâ_x0006_+_x0019_AÀ_x001A_ä;_x001A_ÿ_x0019_A(&gt;D3·_x0017_A_x0001__x0002_²õS£_x0018_A¨§]¶xÙ_x0016_A_x0018_)õÂ_x0017_AÛ¸·úR_x0017_A_x0002_¦ÀÊ#_x0016_A_x0014_9^Ì^_x0018_A&lt;ü£Ü_x0018_AÔ_x0012_Õf¤k_x0018_AÌóÜ~_x0003_¿_x0019_Aïe¾X_x0019_An_x001A_ßIN_x0016_A¢_x000C_JÛuà_x0017_A.¶¤D_x0018_A`Ê_x001E__x0005__x0018_AÞª_x0013_;¯_x0018_AÐk?\_¾_x0017_A_x001E_7/"J_x0019_A¤n©±l_x0017_A¦á_Øÿ _x0019_AR8VN_x0017_At2-_x000B_±_x0017_A¦ìSª"Ö_x0017_AÒ_x0006_M¥_x0018_ArÚÞáË_x0018_Af¯jXI_x0017_AN%¶_x001C_îÛ_x0019_Aà¡°¡_x0019_A_x001A__x0002_¯&lt;PR_x0017_A~z'£_x0018_A$óU±_x0013__x0018__x001A_Aî&amp;iÊ_x0018_AD£_x0001__x0005__x0011_6_x0017_Að/_x0003_éHv_x0019_Arøì²@Ü_x0018_A_x0002_,	_x0013_H_x0018_A"o×_x0013_E_x0017_AJñz;_x0019_A5®ìâù_x0018_Að_x0012_Ã»â­_x0019_AXH_x0001_3^/_x0018_AP'ã`_x0015__x0018_A_x0005_¹ôÒS_x0018_A4N$AD_x0019_AJ_x0014_GÑ_x0017_AD8²á_x0018_A_x0005_D$_x0018_A°¯óÆ_x0018_A¼_x000F__x0003_àÃ_x0017_Aî?_x0018_SãU_x0018_A_x001C_fËëØ¿_x001A_AANØ_x0012_&amp;_x0018_AXXdÜÆ_x0019_AªNÄ}÷_x0018_A¢ý·_x0005_§G_x0017_A&amp;cù{ék_x0019_Aæ¶à_x0010__x0012_ü_x0018_AºâI]AÑ_x0017_AûÁ_x0001_E_x0016_Aâ6ºóÒý_x0019_A`w,ãÕ_x0013__x0019_A¢EdE7_x0003__x0017_AÐÁ_x0001_¥Ô²_x0018_Al_x001F_Î_x0004_	:_x0017_A_x0001__x0005_ _x000F__x0003__x001B__x000F__x001A_A^¡ÄK¿ó_x0017_A[¦t|_x0003__x0018_AÚ °¾ÀD_x0019_AA³±÷_x0016_AÌpTz_x0002__x0018_AîÀLe¼Î_x0017_A_x0018_4Ñ)Öå_x0016_A+×_x0017_JX_x0017_Aºßá®}+_x001A_A,_x000F_SKY_x000C__x001A_Aðú¨¡¯_x0018_A_x0012_,_x0012_SP_x0017_A ;é_x0018_A_x0005_£U'_x0011__x0018_AðZúÏv_x0019_A_x000C_]Å3dK_x001A_Aø¶VøÛÆ_x0017_A|&lt;?Ó'_x0018_A_x0004_æ#ï.Y_x0017_A4(_x0008__x0018_{_x0017_A¦/:ö_x001A_AºÛ_x0012_­]_x0014__x0019_A¢_x000C_/5æ_x0016_Av:_x0001_÷_x0018_AÆì_x0003_Ó}_x0019_A8¨_x001D_+_x0019_Aìîoée_x000E__x0018_AÆc{_x0001_ì_x0018_A¶¾¢µòÓ_x0018_AªGz¼_x0018_A&lt;p¯_x0001__x0003__x000C_¦_x0018_AÆ7_x0001_¡ _x0018_A_x0002_è_x0011_hÉb_x0018_Ap@_x0019_¹_x0018_AÌë²ÉJê_x0019_Aþ,þÊ_x0019_AÖ:¡_x001E__x0006_¦_x0018_Ahç/G5j_x0018_Að"ÞÞõ_x0018_A¬È©ì_x0018_â_x0016_Ah-_x0011_Ø_x0018_A¾ØíAÙ]_x0018_A&lt;r_x001D_rÃ2_x0019_AJ_x001E_5©±9_x0017_A|cí+l_x0017_A_x0012_¬Ñ_x0001_h_x0018_AòN"_x001A_&amp;_x0018_AäO®\8î_x0015_A¦°û¦!z_x0018_AH×ÕÚKZ_x0017_AbÅM|X_x0018_A_x001C_ke"_x001B__x0018_AÞcN{._x0018__x0019_Aàë_x000B__x000D_]Ê_x0019_A_x000C_?ÕÂbÚ_x0016_AºÈ(_x0002_x_x0016_A4¾¼Ý%_x0019_Af_x0003_&gt;[k_x0018_A§Ú_x001C__x0013_®_x0016_A_x0004_Âl[E_x0019_Aèr?#´_x0018_Atð©ð£_x0018_A_x0001__x0003_Fô\Â_x0018_A0uRsk_x0017_AÄê·_x0005_\_x0014__x0019_A¬¹Ü_x0018_ù_x0017_A8Ý0QbÍ_x0016_A±¨Þ_x0017__x0017_A_x0002_ÔÛÞ¹È_x0017_A&gt;îÜÚCR_x0017_A¦ªó_x0010_F6_x0017_A2xÐÉÙß_x0018_A(P_x0016_¼|_x0016__x0018_A_x0016_¶_x0015__x000C_ó_x0018_AàÞÂq¾_x0016_A8Ó£7¯_x0016_A b4Àìg_x0017_AL;É9ö_x0017_Az¯gyà_x0019_A¦À ÆÍ:_x0018_AH-Õåg_x0019_ADs6.&amp;à_x0018_AD9Zg_x0018_A¢_x000B_,r÷_x0019_Aô©eá_x0006__x001A_A&amp;$½n_x001E_s_x0018_ApÀ+T-_x0018_Aôhwq*ß_x0017_A"_x001D_ì_x0013_ÉV_x0019_Aì_x0005_)»_x0017_A4wýc¦_x001A_AÃÏ#`È_x0018_AðÉ~(¨_x0017_A&gt;ñ«i_x0001__x0004_b¯_x0018_A}¶ÊB_x0019_A8igëEÙ_x0017_A_x0002_C¨\ó_x0016_Aàb]_x0018__x0002_P_x0017_Aö2?iy_x001A_A_x001E__o£_x0017_An#+¬]í_x0018_AV[·uº_x0019_A`7ê_x000F_º_x0019_AÚxTVà	_x001A_A¨_x0008__x001D_;FL_x0018_A°nâ\éý_x0017_A_x0004_Õv£cU_x0019_AÊñôÂ%0_x0019_A_x001C_ë_x0010_¡_x0017__x0018_A¾Ñý_x0003__x0018_Aüë?6_x0018_AD_x0002_5@_x0018_Aj))¤þÐ_x0015_A_x0008_	Ý7_x0019_AöÉ@_x000D_M£_x0018_A(Þ¬Þ_x0017_AÎmP&gt;µ_x0018_Avù¤*Ü_x0019_Aâ\;fBT_x0018_AüÏMØåD_x0018_AúRkÍ_¤_x001A_ARO²³Âb_x0019_AÊ9y¶_x001A_AÚ_x000F_Ä5_x001A__x001A_Ax_x000B_ÁÊ_x0019_A_x0001__x0002_FÛy¢[_x0017_A_x0014_y\Ø©_x0017_A_x0010_LâO_x0019_B_x0018_A(¶Ý?Û_x0019_Ax	ëè `_x0016_A¼_x0012_Ã	äÐ_x0019_AR}z'/_x0019_A_x0002_ã¹å_x0015__x0018_AZÀûl_x0010_æ_x0018_AÐ~°_x0018_A¦ÁdK_x0016_AdA¼_x000E_øv_x0017_A_x0006_»ëÀ_x001A_A{À2c_x0018_ApeÙý_x0019_Az_x001B_Í_x0018_s;_x0018_A$iÀ^há_x0018_AZ_x0014_Ç2\V_x0019_A_x0006__x0015__x0007_!Q-_x0019_A(º½_x0018_AúüMµÏ_x0016_A¤_x0005_H5Û_x0019_AÑ=£U_x0019_AðÂ&gt;×_x0017_Ab¿ÏÒ_x001B_v_x0019_AFñíõØ_x0011__x0019_Aèa_x000E_0ÊÙ_x0016_A@E8ªá¢_x0017_AfæI=4ÿ_x0018_A:7^Ê$_x0017_A\ÏÐs}ö_x0018_A®kY_x0002__x0003_0_x0019_Ah_x0013_,x	_x001A_AF|¬1aj_x0018_AP}x.+_x0019_Að¹iu®_x0017_Aþ_x0017_àý&gt;_x0019_AJÚîÖ_x0017_AòÑ__x0004_X_x0019_A_x001A__x0007_@&amp;`¬_x0016_A_x0014_½WµK_x0018_Aòhè_x0007__x0019_A_x000C__x001E_eÇ_x000D_ª_x0017_AhïQe_x001D_ú_x0018_A_x0008_Ê¦ÄRG_x001A_A°yÄ_x001E_×_x0016__x0017_AÐ§¨p_x0018_AxÊ­2~_x0018_AÎ_x0006_S_x0003_+_x0015_AX_x0006__x0004_¨[_x0018_A°úZò@_x001A_AL]k%ù$_x0018_Ad£z#&lt;_x001F__x0018_A0_x0010_h_x0012_Ó_x0002__x0018_A¸Ð\ÿ_x0019_ADI?U_x0003_ÿ_x0017_AT"6#_x0012__x0001__x001A_A£útiB_x0018_ABÔ_x0002_ú_x001E__x0018_A_x0004_`²'_x0016__x0018_A|_x000C_O_x0017_AJcÜ½_x0010_U@AFáI²;×@A_x0002__x0003_qÚrÛ¦@AÑ¬½l:/AA'E¯_x001A_é@Aÿë_x0004_£æb@A_x0003_Ì\ÿ_x0013_@A,¬µi@AµQ_x000B_Ûn@A_x0006_UW&gt;_x0002_o@AÀb*_x001F_nO@A;u2Eâ@AÆ_x000E_Na?@A¢êêÙw@AÈýv;K°@AAwÒ0Dé@A_x0014_!f2¦@A@C¹ã@±@A¾|®E_x000C_x@A`?ªWù@A_x000F__x001D_M=_x0015_@AW_x0001_Ä_x0004_Ì§@A()C`Yç@A$¾¸50{@Ar _x000C_ßT@A0{ Ã·@AÙtWëPB@A_x001A_ÀîÇË@A_x000C__x0010__x000D_·@A;ÑÕõ¿_@AN®*3§@AF"Äc;¢@A_x0013_¬³Z;@Aè-¹_x0001__x0002_ÀZ@AR\ý_x000B_T_x001F_@A_x000E_&gt;[WÈ]@A_x0016_ÉÖ"@AHãîÿm@A_x0010__x0004_±à£Û@Aþ«Aÿ$@AÓ×_x0018_G\@AzÈÚ_x001D_ g@AÝÔ5F@A8Cy¾ª@Aþ7¬èá®@A_x0014__x000E__x0014_.Æ@Ac&gt;_x001E_m_x000F_¡@Aæ_x001E_Æü@AL¬Èajª@A_x001A_ÖàQ@AOKE&amp;+@AjÓµ_x000B_j@A,_x0007_*õ¹@A_x001B_®«P^@Aº[ä4Ø@A1_x0001__x0001_1_x0001__x0001_1_x0001__x0001_1_x0001__x0001_1_x0001__x0001_1_x0001__x0001_1_x0001__x0001_1_x0001__x0001_1_x0001__x0001_1_x0001__x0001_1_x0001__x0001_1_x0001__x0001_1_x0001__x0001_1_x0001__x0001_1_x0001__x0001_1_x0001__x0001_1_x0001__x0001_1_x0001__x0001_1_x0001__x0001_1_x0001__x0001__x0001__x0002_1_x0001__x0001_1_x0001__x0001_1_x0001__x0001_1_x0001__x0001_1_x0001__x0001_1_x0001__x0001_1_x0001__x0001_1_x0001__x0001_1_x0001__x0001_1_x0001__x0001_1_x0001__x0001_ 1_x0001__x0001_¡1_x0001__x0001_¢1_x0001__x0001_£1_x0001__x0001_¤1_x0001__x0001_¥1_x0001__x0001_¦1_x0001__x0001_§1_x0001__x0001_¨1_x0001__x0001_©1_x0001__x0001_ª1_x0001__x0001_«1_x0001__x0001_¬1_x0001__x0001_­1_x0001__x0001_®1_x0001__x0001_¯1_x0001__x0001_°1_x0001__x0001_±1_x0001__x0001_²1_x0001__x0001_³1_x0001__x0001_´1_x0001__x0001_µ1_x0001__x0001_¶1_x0001__x0001_·1_x0001__x0001_¸1_x0001__x0001_¹1_x0001__x0001_º1_x0001__x0001_»1_x0001__x0001_¼1_x0001__x0001_½1_x0001__x0001_¾1_x0001__x0001_¿1_x0001__x0001_À1_x0001__x0001_Á1_x0001__x0001_Â1_x0001__x0001_Ã1_x0001__x0001_Ä1_x0001__x0001_Å1_x0001__x0001_Æ1_x0001__x0001_Ç1_x0001__x0001_È1_x0001__x0001_É1_x0001__x0001_Ê1_x0001__x0001_Ë1_x0001__x0001_Ì1_x0001__x0001_Í1_x0001__x0001_Î1_x0001__x0001_Ï1_x0001__x0001_Ð1_x0001__x0001_Ò1_x0001__x0001_ýÿÿÿÓ1_x0001__x0001__x0001__x0002_Ô1_x0001__x0001_Õ1_x0001__x0001_Ö1_x0001__x0001_×1_x0001__x0001_Ø1_x0001__x0001_Ù1_x0001__x0001_Ú1_x0001__x0001_Û1_x0001__x0001_Ü1_x0001__x0001_Ý1_x0001__x0001_Þ1_x0001__x0001_ß1_x0001__x0001_à1_x0001__x0001_á1_x0001__x0001_â1_x0001__x0001_ã1_x0001__x0001_ä1_x0001__x0001_å1_x0001__x0001_æ1_x0001__x0001_ç1_x0001__x0001_è1_x0001__x0001_é1_x0001__x0001_ê1_x0001__x0001_ë1_x0001__x0001_ì1_x0001__x0001_í1_x0001__x0001_î1_x0001__x0001_ï1_x0001__x0001_ð1_x0001__x0001_ñ1_x0001__x0001_ò1_x0001__x0001_ó1_x0001__x0001_ô1_x0001__x0001_õ1_x0001__x0001_ö1_x0001__x0001_÷1_x0001__x0001_ø1_x0001__x0001_ù1_x0001__x0001_ú1_x0001__x0001_û1_x0001__x0001_ü1_x0001__x0001_ý1_x0001__x0001_þ1_x0001__x0001_ÿ1_x0001__x0001__x0001_2_x0001__x0001_É-ØT¸yAA°fÚ"·Ï@AHÙ:ÓÄ@AÁÀN«z@AYÜ÷à@Afºô_x0004_ÿ@A(CLô}@A$n_x0002_×_x001F_h@A'N__x0007_Ng@A_x0002__x0003__x001D_eÈåL@AáH_x001E_a¬@A.íÂ&lt;î@Aèes.@A_x0007_dÖÓýI@AÐ¨hï@AZ×S\_x0012_d@A`Ðã+@AÈ·*w~@A®CÉL@A&amp;Ñ,ÏÊ@A5Ñ¶®@AnÄ á@AÔ=ÂÏõ@AjF_x0001_°@AFgÖn­@AzaÜ»Ñ_x001F_@AXb_x0010_ |@AUUW@A_x0015_ÊÄät@Ae½!@Añ_x000F__x0016_2k@A _x000B__x0016_)s@A;þD\ÔP@AH¸Â_x0002_ðì@AIGëØ¢@A^k_x0003_ø)]@A´@ºvØ@A°ÊáÔæ©@A_x000E__x001E_#_x0019_ýí@A%'_x0008__x000B_Z@A#©_x0003__x0005_hÉ@AmêSo³{@A4Å_x0008_GvÔ@AÜE_x0017_5)@Aüg·ï}_x0004_AAìN_x0002_a³¼@AÔ&amp;ËB®@A_x000E_êü?@ABí/_x001D_@AÆË_x0006_É8y@A°,_x001A_n[@A$Æ@ÜDe@A$½_x001E_ª:a@A_x001E_çî"@AÀ9%_x0018__x0001_[@A_x0018_W|ºø@AÈ]ß[@A_x0013__x000D_W.5@AW]1òo@A0;ÔW¾¢@A_x0003_±VÑ¦Ø@AÇ_x001D_h°£@A_Zð½ýÎ@A_x0018_jc_x0006_ _x0013_@A¦Ùà¿¨@A&lt;]ä¿GF@Aßµ_x001B__@AO_x0010_ÿe|@A¥¬¬sç@AÝ¡k=@A*9òÐ@A7XP@A_x0001__x0004_^|k9à@AQR_x0017_Â±AAVÐTyhq@Aô³¸2P'@AÌA@_x0005_æ@Aðå§_x000D_-@ADYØfo@A_x000E_Ìïy7æ@A³þda8@A_x0002_g¹%¹@A_x0003_m1ÉëO@Aü%i®D@A+)ó67å@A¾l_x000B_n@A+§Mm@AÁÑT&amp;AA¾q&amp;¿m@A_x0010_nmª_@AfsôHé{@A¨l_x0017_Àf@AøYºo@AçÉâ_x0016_V@Aü19ÿêü@A9)_x0004_L­G@A]9'@AÒ_x0005_®ÈÝú@AN5_x0006_tÚÂ@A#x_x0004__x001C_K@Aå_x0005_u/8@ApERú´@AÞè»p³Ú@A4ÒPr_x0001__x0004__x000D_µ@AnÅãt^·@A(ØU$_x0007_@Aþ_x001F_½È®@AB¥M5m½@AÓ_x000D_vCm@A?v$¶@An.K´Ò¢@A®8¸Þd@A@ú(K~e@A0ÛÌ±o@ABÒïA_x000E_@AÀïÜ76·@A:a_x0016_L¤@ARÚÔ_x0002_K@Ahp­%Å@A_x0006_¯_x0002_åá@A^.A¡m@AÔÔ)_x0001_¨³@AÆ_x0004_|_x0015_@AøÒrS®s@AR_x0003_Úu@AÒ¤â_x000F_@A¾2Ñ®1@A{pO5~@ADLÏ_x001B__x0017_§@AÖÀ}1ë@AHëqGÇ@AÈÍ­å`@A=,´_x000F_/-@A¾ßmuá³@AWÌZs¾@A_x0003__x0007__x0015_A_x001E_¶®@AÈ×ÚmV@AÙÍ6L@A¼²k²ÓT@A¤hª¤@Aî_x001B__x0018_A_x0018_µ@A¶lÖZ.@AÎØöÖ^É@AweÔ|_x0016_{@A$ý~@__x0013_@AÛu7 _x0018_@A=íûëþO@A&gt;@Ú_x0005_5#AAÌ×ý&gt;n@A_x0004_â-ø-;@AÌ_ù_x0007_Ý@As4_x001C__x0002_+w@A0r2@AìÞU¿Í@A¢_x001F_jã@AºÉ_x001A_U@Ag[¿_x0006_q@A	B#E@A¨5Sç_M@AEÐ+]Õ'@A_x0001__x001F__x0006__x0010_a@Ap¹Ö¸­@AF0õB¢@AAú6¶£@A_x0019_ÇIº:@AôäÇ_x000D_ñu@A_x0012_i2ù_x0002__x0006_k@A_x0003__x0005_@÷û?Aàæ_x001A_z®@A¦_x001B_µG?q@Aüã¼äQ@AUt_x0001_ª_x001A_d@AFUâ¦Ô¸@AÈGkJ¹d@A³_x0010_Õø@Ad¹&lt;G@AÖo¦ñ~@Aè_x000F__x0005_»R@A_x0012_s_x0010_"@A¶ç_x001F_MCÄ@AèTe~4v@A_x0010__x001E_T_x0006_2¥@Aì°þþ_x001A_ê@AlSµr]@A&amp;rÁ_x0018_?@AD3ÿ7&amp;¶@A¨&amp;¢þ=@An_x0003_äñp±@At@ô J@A_x0006_JÓÆíÙ@A&lt;¦Ähô@AS±_x0018_GqÙ@AÔ®_x001C_î_x0004_[@AªªÅ@A@ZV$þ²@AÜið^@Aô_x0008_ÎrÆ@A{_x0002__x001F_@A_x0002__x0003_g_x0003_ÁíÏ@AªïäÈ@Aú{ÿRú)@AvÞ|W¶@AF_x0017_t/?×@AXyXÀ_x0011_@AèÛ}e¿M@AÈ%ÞQ|@Aô_x0001__x0005_Ë_x000B_G@Avì»!;@A:-çê»@A`{Ç"m_@A_x000B_}«x½_x0013_@Ao®@AÆÒ×üO}@A°)G'$_x0015_@As&amp;_x0001_,9¥@A_x0012_&amp;ÓdA§@AE0e²ãj@Ap¹æÌP@ASÀ¹r||@A!£ÄýÏÊ@A_x0003_þö_x0013_u@A;»á'D@A_x0012_«®h_x0010_´@A.$óVÐ@A,J_x0004_=F?@Af£Jÿ¨@AÆD5q\£@A5K¯ÔÃ@A_x0018__x0016_H[@AØ©[_x0017__x0002__x0003_ê¬@AZ(Nmm¦@AÛâ«L@A|=_x001F_Ó_x0005_AANH`-S@A.Y\z@Aë¿N²@AÂWî_x0008_Z@AÚ+DÓ_x001D_@A¿Ä_x001A_±@A«&amp;gð_x000E_@AzåU²?@AD_x0005_d¢ð@A®Y+óRw@A_x0003__x0007_s_x0008_@AØ=­@AÖâ$F^©@Aâ²âj¬y@A_x0006__x001C_){a@ArÆ_x0011_2Y@A¬_x0007_£#Ì@A¥Nê_x001E__x000E_l@AÌo/^Éª@AqÌHs@Ac_x001F_~§_x0012_AAÝ-F_x0003_ý@A8¼_x000D_=O±@AL|®@Ay_x000F__x0001_¦X@A_x0015_l_x0010_úiÊ@AüÞ_x0007_$_x0007_{@A§zÚÂe@A_x0002__x0003_«&lt;4Æ@Aý%ÏWx@AØ2Ù,¬@A±%%dÊ¯@AÌÕ4ám@AþQÒP_x000D_@AÜ«V_x001B_@As_x0001_ð_x0003_É@Ah_x0019_"D¶@AÇï`_x0005_ªd@A1FWÎW@AÐ§÷ÏmB@AP¥V}¨@A¡§#¥@AÖ5M¼¾@A0k_x001C_õ%AA_x0012_êãf@A_x000C_°ØLw@Ax²¨m@A_x0005_Éjbà@Aÿl_x0005__x0010_Ûp@AÔ¾Åêàr@AàS_x0015_Ç_x0016_@A_x0018_/DJ@ABÏ_x0006_øä@A_x0006_Û_x0015_ä&amp;@AXÿ¾Æ³É@A&lt;)_x001F_²@A*Þ¸ª_x0005_O@Aþúö_x0007_j@A_x0016_¦£­@A_x000C_ßïµ_x0001__x0004_@_x0002_AAÜª¸øË}@As_x000C_z_x0006_h@A²_x0002_"ÂÙ@A_x0010_ÆÛÁÆª@A_x001E_1Nª6@AÄ_x0018__x0017_r=R@Aöâf;Ú£@An,_x000F_ÉãJ@A4ßðO@AbVþ(¾M@AÞ$_x0002_ÀÑ®@Aµl'=@AÊ_x000C_ü_x0007_h4@A_x0012_Ç=®~@AÒ¡²7_x001C_R@A1ÂwÖÁF@AB°ýçã@A_x0017_v_x0013_a©@AÉ(°;@AÂ_x0010_ì_x001D__x001E_l@A_x0004__x0003_Ö©m@AuTí_x0017_AAÂ&lt;ÉÏ&lt;«@ASSÌ£a@A&amp;ÎÛA[C@A6_x000E_Ùµj@Aº/«Fj@Aüzê»_x000F_d@A_x0006__x0004__x0018_ù@A	¡\Á@A&lt;ólH×¨@A_x0001__x0002_Ìâ @A²y_x0011_Ð@A\Ö[»{@A±4lË^@AÄ{_x0013_bÝ@AtÎP_x0002_^÷@A½ÄÓ_x000C_G¸@Aò(ªs[¢@AÒ¨¡;@Aâm_x0014_&gt;Á@A_x000D_ÿ1Ù@AÖêIv@AÆ~²U´@A_x0018_é\=_x001E_¼@A¬aö¨u@A_x0017_P'fP:@AGeþè_x0015_x@A3$A_x0010_£@A²Ä[¯Ë@A_x001E_þ´*Ü/@A_x0010_¬äd¡@AÂ\_x0011_ÒÓX@A_x001A__x0013_&amp;_x000F_Å@A_x0004_íF@Aë«1Ñ@A_x001A_&amp;b\K@AN½\®Âz@AÔ]x¹@A]n#o@AÃÆ¹1îe@AEí÷Tq@AîÀ­_x0003__x0001__x0002_z[@A4íú!æ@AÐ®ÆÑ¬@AäR%@A_x0014_óü¯@AÏc'½I@A¦ÌmG@AR®_x0014__x001C_ÄÀ@Af_x0007_²µ@AÀ²N,@Ajv=U@Ad¬ÖÅ÷@AW_x0013_ÕøÓ@AfÂáSQd@AáÞ¤·¸@A«LX_x0007_Ýj@A~Ý²5·8@AÖr)1Ë@A[_x000B_6@A$çÁA_x0001_AAkrNm@Aªû4¢®@AÀæ¼1µµ@A9O#íø@A­Ë{{Q@Ad_x000F_M_x0004__x000E_@Aá¨·gª$AAPúLºpA@A¦_x001F_²2"~@A_x000C_ñÇcP}@AdA¾ÅR¬@AIËc_x0001_V@A_x0001_	üLL±+³@AB¥@Az_x000D_K_x0001_T·@AN-äB W@A*=_x0006_Ý35@A:­Bè½@AÍÕ?e@Ai&gt;ñçK@A&gt;¡a¨1²@A@¥y o¶@Aþ»_x0005_H_@A_x0019__x0001_êµÈ@Aæ!¸¡Î@AÔ}Æ_x001A_2´@AÐ_x0002_ýy_x0004_¶@A_x000D_Õ_x0003_Òù@A®±þæV8@Aðkl_U@AÈ}7)_x0016_@A_x0017_¦_x0007_´}@AFF°$@AÌüÇäc@A±·_x0008__x001C_À@AÐEVtmr@Aø=-DÎa@A_x0010_O&gt;}Ï@A_x0002_ù_x001C_Ç¯°@A_x001C_¡Û ?l@A*À_x0007_'Ì_x0018_@Aàa^ð?A²\/?§º@A]m£_x0003__x0005_¿_x0008_AAÊÜ÷×ã@A0¼`-n@A¡*_x0016__x0013_Îa@A_x001E__x000D_¶_x0012_¬@AÍHWSNd@Aô®½9G@AnFÀ_x0018_u@Ad_x001E_ú@A_x0012_ ¦@AH^?£Ì@A"úL_x0004_ãÐ@Aqoþº@A^2ßg;²@A4ïª{CAA&gt;qPDM@Aè¦,Êtt@AÎ_x0002_×@A_x0004_	º_x0001_á@ATÝXS,n@A_x000C_'ë_x000F_â@AÆuï&gt;e@Aí_x000C_d±@AoÜéî¿S@AHÇÍ|i@A_x0005_êÂ`Öw@ArGPÏ¯@A"WÂ÷Ë@A_x000D_ôÖ_x0014_?@Aøå´Üºm@A_x0002_KÁNc@A_x0018_UL@A_x0002__x0004__x000E_~1û¥²@A¦	_x001D__x001E_§ª@AsDjæàn@A&amp;©j_x0014_ð²@Aò1_x001A_]¿@A¶ÿØÁS@AÙ§_x001A__x0016_Õd@A_x0014__x001F_)^r@A2òò.ì@AH¹rÕ¸z@A~_x0015_ÇM_x0001_½@Ajü(_x000D_ê@An_x000E_Ç@_x0016_o@AÒº#ú2O@A6CtLÀ@A_x000C__x0016_y±_x0003_^@A`¢ø½¬@Aÿà©ú0n@A_x0012_±/¸@A¬ê×_x0001__q@A¢¸?þw@Aî3À@@AD&amp;_x0013_&gt;@AÐKÍÿ7Ð@A~_x0007_ôW@ALdÛ_x001C_@A_x001A_Ç_x0018_r@AÓÛì_x0016_³@AªþG5Ê@AÄq_jC@Aêv3Ý@Aõ_x0016_Ä_x0001__x0004_-j@Aè¿ì_x0012_ÍG@A³å?¨@ANXJ»¿®@A_x000E_@$í#£@Al°_x0011_\F¦@AË_x0005_b:#c@Av)Â¦@AW_x001B_4_x001E__x0017_@A%ÂÖäR@A_x0016_ÐoÍÛ @AqOa@A0Ôã?Ó@AoÃÈ_x0006_e@Akuwi7N@Av_x001E_ £=B@A"S&lt;qn@A_x0018_£½Gý_x0002_AAêò n_x0004_2@A6µ¦Õ@AhA¿'ïÉ@Aaõc1§@AÔ¤a¯Ø@A{Yâ&lt;6P@A\ AºÐ²@Aå_x0003_L·x@AU]³ØaT@AÈlªçÖ @Aô(T¡y@A_x0013_©Q@A°ëÁ`¡j@AÂ_x000C_¹¤@A_x0002__x0004_ÈDÈ_x0003_R@Aoî9Ëu¤@A¨ _x0004_¾Xa@Ay_x0018__x000D_Ô7f@AR.B½@An_x001E_2Ø ¹@A_x0019_UùæB@A_x001E__x0017_ÓX§Y@AÒMâR@Aêuú2¬©@Aÿ_x0014_N4@A"Ä_x000B__x0001_@A$8óJQd@A_x0017_ ]¯-=@A	7ÊQ¨@A¸_x0012_ÖÅ@A0_x001D__x0007_~E@AzÜÇwK@Aük¤_x0008_@A©ìø_x0001_}@AUs@@A´|/È@AHd_­Æ@Ak×oà@A&amp;NIA«@A:_x001B_Ø·@ALh÷õ!@AP_x000C_ôã2x@A§+àû_x001A_E@A Ñmüs@Aá¢ü{Ø+AA%¤à_x0001__x0003_1@AäÔ_x0004_I@AF=Ðv.@A_x0016_mV_x000B_ÙÚ@A¦vÕC@ApÿýÞi|@A_x0002__x0012_ýËU@AôKvÄ@A¢bj¿mh@Ab,_x0018_D|@Aj(] _x0018_¹@A|_x0007_­$·À@Ae=qji@A`/_x0013_ÝÉ¨@A_x0015_HQa_x0002_¡@A_x0002_j_x000E_âÕ@AÁuq%R@AèGr³@A­AGQ@A PXò,@AÕ¬B@A¢®_x0018_ñÊ@A&lt;A~4@AÚ¥ãUEx@AÔÉUee@A"µ&lt;_x0006_@A_x0007_¯È_x0007_óÍ@A&gt;_x001D_WãÒô@A6Æí£+z@AªR0_x0003_B^@Aæeì_x000C_ù«@A\Cþæ@A</t>
  </si>
  <si>
    <t>849fc43e72cf3c285f7bf76a21384e1b_x0001__x0002_Ü©{&gt;c@A0p@AÊÏ®Ð?AAÄoû\úV@AbXôßz@Axü_x0019_ H@A{±ÆT¥@A|UÑÈ@A_x0002_Ê_x0007_V¨@AK;8&amp;­@AÒ¦¦¯Þv@A¹;;4_x001C_r@A"t_x0018_Óß@A(Äÿí³@AÈîY_x000C_Bì@A2&amp;÷(6@AÉ)Ùá@A8Ñ"Y@Aã}Â¥ô4@Av±hÞÍÂ@AÁ¦ø	Û @A4³ÐØñC@AÛÞs¾«@AN_x0005_M~@A|fÑl{@AK¦SÖa@A¨H_x000F_0Ç@Aím_x0013_÷L@A_ÎaBTÁ@Aîp£.é`@ARg¯]@A_x0010_'q_x0001__x0003_Õp@AX_x0017_l·@AÂvU@AÖÂnÒÁ¥@A_x000C_Ø'§¨@Að¶ny@A_x0006__x0019_ S¬À@A5à¾óR@A²À^fª@A_x000C_d_x0015_ÛZ@AÕ_x0006_üyb@AJ&amp;_x0019_¬ó@AùÛÂ_x0014_®Ë@A4½_x0008_/¢@A8ÅÅlx@Aò³·^¡£@Aä9[o@AÓ_x001C_ÓåÇó@AàÂX_x0003_Z_x0006_AAJ1Ã_x0002_ëQ@A´NÈý@A¼;/@A¸5y~¹«@A_G_x001E_ª@A_x0007_ã2aðI@AÓg:_x0019_t@AÐÌ§_x001E_@Ai­3¹_x0018_B@A&gt;eÉfl!@AI_x000F_ À­@A¬ÁÊ§ö@AêÛ½/þ½@A_x0003__x0005_óä²È@Aô_x0010_µ¤m@A¶Êéæ9@AJëÄ@AÈ\äÝ@AUãÐ_x000E_@AÚ_x0008_8¼_x0002_»@A2_x0015_¬@Aª5»Æz@AP¯Gý_x001F_@AÊ"gz½@A'_x0004_r f@A§'×#v@AXT#£¦¡@A~ í_x000D_Ú@A6%àM#_x0019_@A_x0005_Ý²-@Azþ@AÆ&gt;æ_x0007_=@AUÐH@Af¥ß8_x0001_×@AÆ_x0019__x000E_)_x0001_­@A95¿;@AR¥Ä Ö§@A¤M-x»@A`×røJe@A_x0011__x0019_f#D@ACi_x0019_ãåÒ@Aö×Q{:@A^ù¶)¼©@A¾ß_x0006_ÀÙ_@Aè_x0019_¸_x0001__x0002_2K@AÎÍýX®@A:&gt;·&lt;÷É@An[0ë@AmFkºJ@Aÿø'¹é@AXdÐ_x0003_óp@A_x0018__x0004_·_x0015_AAÕ\_x0013_ÝG@A _x000D_]ÐIw@AÒË_x0017_Á@AÚÖhS@A2_x0016_u_x000C_a@Aç&lt;*ÒR@A¦i_x0019_o®@ARÀ´FI@Aì¯;QSo@Aþ¹Ío\@AteX¦½@A/y_x000F_=@A4LÝì¬°@AòÐµ._x0007_n@AÏ·®S@AwÑÆ'@AI_x000D_6J@A¸"_x000D_W@Aç¹ç»@Apf_x0011_ú@A}à!_x0013_«@Av¼W¦@Aò_x001E_q¯@A`&lt;c&lt;@A_x0002__x0004_â_x0011_ØM²_x0007_AA_x0006_6ÝV:¢@A0Â%æB@A¨únZÄ@A²0³jx@AJ_x0013_+»N@AZ_x001D_`(å·@AôX!Òì£@AQ½Î]­b@Ai#n_x0013_å_x001A_@AÀbRN_x0003_X@A_x0010_&amp;_x001C_¾Ð@A ùú§ @Aÿ×õ#_x0005_§@Ayw_x001F_	c@A`_x001A_3÷i`@Alxb&amp;&gt;õ@A_x0014_?9T¦@A®SKÎp@A8Üç¿B_x001A_@AÂívé!@A_x0006_çÞ3²_x0012_AAÎÕ6&lt;m{@A8_x000E_¸2¨AAÞí_x000D_k[s@Az_x0008_ICss@AÊi{Å$m@A_x0001_"_x0017_`I@AìÄþíÈ@Aµ_x0004_á_x0005_Ô"@Aò+_x0012_À@A}oe!_x0002__x0005_ì®@Aéçç_x0019_K@Aº,L¸ü@AX²ÝYZ@A!û_x0001_'¬D@A_x0004_o,Ë@A ó+±\+@AþnÈ1Ô}@Aú_x0008_X7\e@AVáÜ_x001B_@A+Q|Ë_x0011_x@A%m»Z&gt;_x0003_AA._x0016_ËÜ¦@A ³Ú#¶@A"Ä¸4{@AdC/9È|@A»ÜÈÍÎ@AðG&lt;T@A_x0018_¼ÍÙmå@Aª|¾_x000C_é¤@AZ{C½@A~Ê_x001C_Iïy@AÅÖ%VÍ@A[;P_x001E_@Aþ_x001B_MØå@A_x0016___x001E_~k@A}é¢Ô"¤@A_x0002_$]·¯@ARHÙ_x001F_ |@AJÐ_x0006_&gt;l@A_x0006__x001E_QJ%s@AgUî£¤@A_x0001__x0002_&gt;n¹9@APûË@AÂ]#}@AÕñ¢¦_x0013_@A {ÜZ°¥AARh^ªß*@AÔ{:½E­@A_x0013_±ûz÷V@Ais_x0005_@Aösøsg@Aö_x0011_(_x0015_\@AÀ ñ¥Y@AÏ©_x000F_;2@A_x0016_PY7¯°@AèC¹2´U@Aª·Ân_x0010_C@A%	_x0002_@Aýmþ:\@AQûó+@A£2_x0015__x0017__x001E_Ë@A¸ê_x000D_|§@Ab9BCÙ@A_x0005_ô_x000E_Ç@A*T&gt;«Ð_x0001_AA_x0014__x0007_ÁxÐ@A¼Å6¡»Z@AapÞ_x0001__x0010_n@AjIA´@Aû`_x0005_ª¨@AÊQ¼Ãf)@A\11Kbz@A_x0012_+D4_x0002__x0004_FAA_x0018_½_x0018_ :	@A£¤¶T¹F@A­-%T@A_x0003_ÿYf@Alw~ß®¸@Ah_x0001_­²@A«9úÅ[m@A#B·ñí¿@Aü"©qV£@Aª_x001A_n÷:AA_x001D_,`XÛY@A}Ý&amp;¸@AZp¡2@A¼qADÖ@AÞ _x0012_õO@A·|«_x000B_ò&lt;@Ak_x000D_êm&gt;@Aê¨?pw@Aäø_ýRÑ@A¯_x0004__x001A__@A_x001C_µ?_x0019_0@A0«@A_x0006_'@Ú«@AM¸£Ð´@A¢wµÛ{@AyÍ´Ïk@A._x0016_A\º@A@[ö_x0011_Â@A+_x0015_á&lt;@A_x001B_/_x000F_·@AèrÛ8@A_x0001__x0002__x000F_â+6_x0002_@A	ýëAF@A_x0014_ä×A. @A"ýO*@A_x0014_¦?Qí@AÙÉ55@A0ô­ÜP@A Ü÷ò´@Aºÿ}cË@AÌz:¿É@Az&lt;÷à_x0006_,AAËê¢ö¥t@A6ô¯oë@A_x000F_Â¶W;w@AÖ¤4o'«@Aû¡w®O@A"õí(# @A8,r_x000F_km@AøNÂNT@Aú_x0005_µ`@A¿ ß@Afvl5Ùª@Av~¦µ_x000C_g@AëyÓ@A_x0014_/2¸Æ @A»$Áz@A_x0010_p}@A_x0003_qé©@A~¶8ª¶&gt;@A.2ë·_x0015_¡@ACú@AæU¤_x0004__x0006_b«@A¨Õy_x0004_a@A l_x0001_6_x0005_AAÊu&amp;ÌñÙ@AP®]ý¥@AbÚnb_x0002_&lt;@Afþ»AEè@A_x001B_®9@AJ[F!@A)_x001D_åu/@A~hýÔU¦@A$þ3\°1AA ~é¤Ú@A0è¶¶_x0018_Î@A,¢1_x0002_!Ì@A&amp;ggþ?®@A¾¶6_x0003_7,@ARï_x0015_+Ê@A_x000C_&lt;Ýó_x001F_g@AÖU°z«@AU_x000C_#òÜ»@A®_òic@A*_x000D_ÿ_x0007_ëV@A¶_x0002__x0002_¹¦@AN_x0010__x0016_.ºî@AbÓb-yw@AúÎ.¯m@Ah_x0015_r_x0019_Ó@Ajtè_x0007__x000D_@A_x0008_«/2E@AòûÙ_x0006_W@A¢	bäI@A_x0003__x0005_fC\2[c@A£Q_x0012__x0004_AAd_x000F_y_x0010_©Ü@A`ò±ëìv@AzI°(@Aò:ÆôìÀ@A_x0001_ _x0005__x001B_h@AÊN+_x001B_Ç@AUªX¤fU@A¤Ï5¦So@A°ö§gx@Aþz§ýØ&lt;@A_x0010__x0007_$Úå@A "@AøLÖª@AAçR_x0002_À@@A®·ä@Aºa"èBAAÊ«_x0019_êA²@Aò%Ùã@A_x000C_Ò¦@AÌ¸3©_x0005_@A_x0014_À_x0004_\¯@AòûzU4@AßV(¼Är@AÓºR+&gt;@A_x0013_ó_x001A_Ð]´@A_x001E_Ûx-í@A_x001E_©é¹&lt;@Aê0ë¼@AÒ,_x0011_í@A-hT_x0002_	á@A2gö)u@Aà?/"¥@A¼_x0002_~_x0003_n@AKVÀ@A­yc_x0004_£@AèË_x0018_¹n@AÆCû_x000D_á@Azíjl@AÕm0_x0005_@A¢_x001A_Õ´@AàÕ®@AÇ"{Ë_x001E_@AÏ`jxSR@AôÍsgùD@A2ÌÕ_x0006_#@A)¡!Ü@A²á;iü¿@A^_x0003_mSnW@Aâòýî¡³@Ap~KH³@A­¿_x0003_Á_x0008_¾@A_x0001_Î_x0007_$&lt;@AÐ_x001B_`Ñ_x000F_@AXNïG%Þ@Am½Í}ñ@AÐ_x0003_K\m@AÃÜ9pHc@Avdøð{@A³\r@AÿÛþF×Í@A¾_x0006_Ä_x000C_Ã@A_x0001__x0002_À`¦å@A4ÃÁ;ª@Age&lt;_x001F_¹|@A¾ù8«Ü@A&gt;´½ÿ@ASËÀw²u@AÙ4ÿ78]@A¢¶#yúÐ@A8ûé~×\@AÝÆNâ°'@AÝ¬¾IÍ@A63h)@A5»v@A¿°Ð@@ARø-1°@AqRÖ_x000C_£@AÄeß«å@AK_x0011_¥ñ@Aþ_x0001_¼õ&amp;j@AàG_x000D_.Ö@AÎy{2@A^ÿYÊ	@A¤ø­x_x001E_u@ADñ3Í§@AJØ^t_x0001_AAp_x0007__x001B_,ý@AsÒ_x000F_°L­@AKÊG_x0006_ow@AÊ¥»f@A´ô%8ùÛ@A_x001C__x0011_¡G@A,ËÒ#_x0001__x0004_N@A¶1Á_x0011_s@Aªîêv0@AþãJàFi@AÒ_x0011_ófÔ@AÌÒð/Û@AÚ=ùÙv@AðÆ%@A	_x000D_îà_x001E_@Am/0­ð @AxE_x0002_b@AnÚ_x0016__x0007_@AnöÇi«@Aå@_x001B_ú±@A"_x0012_,_x0013_8g@A_x000F_(jøÏ@AH´­Óv@Aä~âÖg4@A®ö_x001A_=ýÇ@A_x0003_ë½AÊI@Aêë_x0011_ë¨@AÜ¾­4Ö@Ad?YÇ@AdÑÃJ@Aáx©2+@A_x001A_o"Vl@AÚNæÅð@ApÂ,  ¾@Aøn_x001E_¾¬o@AG_x0018_¼Ù@A1yÌi_@AI}!&amp;¹4@A_x0001__x0002_¼Î|_x0005_@A5¥_x0012_Ó+X@A.	\_x001C_û@A++àñ_x001B_AAe*Xl@AG¬¼_x000B_¦¡@AO_x000E_!_x001A_ìa@AªçxKXJ@A_x0004_"Ó¢¸)AA©ß.&gt;ê@@A ZB_x0011_]}@A-ÎÆ_x001E_¨@A7Ý)^@A[}ª¼¯c@AbN½È®@Aîi_x0006_/&amp;Î@A0hô&amp;S@AÜS_x0012_R,b@AO4'Ø&lt;ª@A²Ù_x0006_É_x001E_@A_x0003_Yé &gt;@A¦®#6K@AØ¨ÏóÇÛ@AÎÒ_x0007_S_x0018_@AP9_x001D_¥@A_x001B_²¯Ú/@A»Õ7À!@AôUDp»B@AÊ_x0015_+_x000C_9@A¬Û0J@A4	¨VH`@AÜ­Ü_x000D__x0001__x0003_£@AÞ¢SÉz@AÁpVïÎ@AàhÜ&gt;¿@ABDQÕ3@AT-èÁN@A¼ý/ðx@Agu9v@A|S-_x0018_@A_x0004_uÛ$@A_x000C_ãëC_x001F_@A{(Ñ@A]û%¸Cn@A¯ÃÌÉ#u@A|,õ ë@AFz_x0012_¿Ã@AG_x001E_Ð	AAPxr@AVm´«â@Aîmb³a@AÒè_x0010__x0002_@AÕQP8Qd@AÆ­âHÑ`@A¨Èh_x0010_A@A_x000B_W)²¯~@A_x0008_D)ð@A&amp;ãqN@AË!¨å4@AL_x001B_g%Ò@A|_x0016_¦P@AB¤­X¦@A¤û¿¨@A_x0001__x0005_^*O&gt;ö]@A¤íæè3@AZ¤ÂNÖ°@A~ÔÂúb@AÊ,Xe8{@AA\?1©Ó@AXf±^5j@A¥ÅïÔ#5@A¡àáe¨É@A_x001D_Îã*P@A¥8®î{d@Af%C~@AF«ÞaJ@AI/#i@A'Äaz_U@Aµ×Ø}Q@Aµót{y@Ag±É¨b@A15 _x0007__x0002_{@AìQ_x0016_IP´@Aoßåû@A qí&amp;S­@A¢m¢Ç_x001F_AAä~}.©J@A.Ã^«o@AP2kÕðg@AàDaE_x0003__x001E_@A¾_x0004_BTQ@AV¹:_x001B_@AúR3\@A_x0007_,²1Ô@A_x0002_º_x0001__x0005_ï¼@A$Aûfù~@A_x0015_ÆÌË@AÊ_x0004_ä!»`@Aæ_x001E_ÿ_x0019_ÿ{@A\I_x0013__x0019_}lAAÊû%_x001F_ü°@A$*ì3:I@A&gt;âML@A	q_x000C_'|@Ab(úÁù@AÄ_YjÖy@A_x0010_Ù£zÓ@Aî_x0003_S_x000F_AA#y?/ïd@ADOAëá¡@A;@_x0003_è¡@Aæ_x001E_ñ]qt@AØ=!Ö@AZ*ÅÝª@A_x001C_Û_x0001_Í#o@A_x001E_ù_x0017_m#@Aj)4B°@A2_x0017_Ú¤Ö@AÔàï¬_x001C_@AÎ¯±§@A,ÙH_x0012_Pó@AÈ2_x0006_áè´@AâºGmA@AÉ´R]1Ò@A_x0002_öòc@A_x0002_Z½ÐOY@A_x0002__x0003_qvi(½%@A¹Î*±v¡@Aà}Ë8@A/ë²_x0011_o¤@AP2õImè@A	_x0004__x0010_å}@AÆXÁ)18@AÚ¯¼_x0001_Â@AT_x0017_«@A²/ø4_x0013_@A_x0010_Äf	.e@AuÌ¬@A8;ó_x000B_@Aö;¼ª@AxO_x0006__x0008_Ôs@A«¿ôli@Afu§Lz@AâÈèêN@A_x001E_/'ÅL@AðXóàn@AELpÖ¹.@A_x001D_Ä/T6@A$&lt;ÖC¤@ATL®_x0005_AAÀD¯åQ¤@Aø}ÉrF@AÿM*2Â²@AìlsÇ@APjùÜg@A÷·Áüì@Aþ¯6|0x@APUBE_x0001__x0003_Çu@A.wb$ÞI@AÆ+Lö¦@A_x0007_ |Øk@AvSõ^ô_x000F_AA=ÕjÙÿ @AÄ&gt;mIN®@A¾ùQé@A¾Ë¨Sf·@A^¡_x001D_g²@AVzz£/4@AÚ²cÞ_x0003_T@A_x0010_ðl_x0013_@A0­ò TC@Aâ3É_x0002_8k@A¦¶ysÚ@A_x0004_A·Ûø¼@A"¹$Ã¹p@AYÜn _x001B_@A:j'°\@A©â×ÌØ@Ag½_x000E_@AÞÐ,C@Aw?Êßqm@Aø_x000D_Iáë0@A*fß_x0005__x001D_@A2_x0007_6©_x0008_AAÊ_x0006_Õh ®@AÄNªe§@A²vå`@Aº¦j·ÂÆ@A´·T@A_x0001__x0002_p¼3-@A^Ü_x0008_Ö@AY]_x0013_í@AQMÞB_@A¸ãô@AÚøãÆ@A_x0010_r¾e_x0003_@A¤_x0011_v@A_x000B__x001A_'éPW@Abó°_x0003_@A¶â°m:@A_x0018_Ðapöe@A_x001A_G0_x0019_ÓÒ@Ak_x0007_¹ª@Aâ_x0007_'w3l@AÍ,"vZ@AÅIvÔË!@A`|'Ä@A_x0019_²´M=@AU0V?ñ@A&gt;¸4¯tÍ@A_x0004_ì{q@A_x0014_Î@AÎs(ÛG@Adæ$_x0002_P@A_x001B_ñº-xq@AÂ_x0016_ë_x001E_?@Aác·]@A_x0005_&lt;\íò@Aï¾0´@A¬¥&amp;ox@A_x0012_÷µ_x0001__x0004_O«@AýãJZ8@Aøá©ÆB_x0016_@Ac_x0017_qY·@A8,Åã@A&lt;r¶«´@AÃc@wïÏ@AÑ+\@A´ý±_x0015_°@A&lt;_x0018_T±b@AÜØ_@Aòfz_x0018_Õ^@A;ý_x0017_£NQ@A_x0012_¡w_x0003_Ö³@A2*öjÿ@A_x0019_xsÝÕ@AÊØBrE@AD_x001F_2Æ_x0004_ú@Aòè_x0015_?æÈ@AÎ_x0002_xí@AQa_x000E_±@Aô(*_x0014_}P@A%=@Ag	&amp;Õ@A"~JÃr@A0_x0011__x0001_9ÿ§@APIíxä@AÅMïqx_x0016_@AíZãà¢@A+¦&gt;,@A°{Q[_x0016_Y@AzcX¤z@A_x0001__x0002_³¥ûÛú{@A¾m\i@A ö	=àÃ@A`Ò.k_x0017_©@AÔ_x001B_ø»w@A_x0010_[@AÁÀ½$º¡@A_x001E_(E&gt;ËH@AØ_x001E_Õc@A^Ðzu_x000F_AA_x000C_p_x000C_»Ùl@AbÇQGY@A®ñê_x0018_ü5@A_x0016_È:wC@A¶_x0003_çë&lt;s@Ad½Ö_x0017_I@AÑÔU_sv@ATW0óëm@A±o*ÿ~@AÌàÀDq@A¸­ñø©@AD_x001A_(û~@A_x001E_1¯á@A,rø]]ü?A¶&lt;X_x000C_f@Aèvîcv@AÔÅ_x0018_jÁô@A_x0017_¹Þ¼À@A_x0006_¸DIMU@AP1óR"@A_x0002_Ýß(g@AV8ãá_x0008_	¡@A7Lcç¯@ANL¸y½@ATÓ_x0006_|{¢@A¢§ûâÚS@A§8ZË&lt;@AäÀ´_x0003_@AµZa­Ú@A_x0008_&amp;fl@AX±_x0014_ó%@AHFuèÜ@A£Æ)Jµ¼@AÒ·}_x0007_»@A_x000B_].Ùj@A#Lª_x0005_2¢@Aøq±_x001F_vs@AÁh²#U@A_x0008_4(Uß@A\GaØ@AalÜTî?Aò_x0006_zX@Aºf¥eë@A¡nk_x0004__x001C_d@Aúà&gt;_x0013_@Aâam¨@A³Ï­º@AõI²-â@A_Nºy²5@A´W_x000E__x000B_*ù@AÞ!d_x0001_L@A_x0002_*µÜ_x000F_¡@AZQ*T]@A_x0001__x0002_}&amp;%(@AL?_x0002_øÃd@AôÂM+bk@AV|ÆÉ¬@AØØÿ¸t@A(º)7-@ATÜaZ§@Aö"}I@AÆeÄ«@AÀY©÷û@AÜ³G¬L4@A#è~¬g@A_x000E_n_x001C_u@A_x0019_ÆÔxF¦@ADæv¨@A¢v¾wJX@A|úµM@@AE_x0018_înåx@A"Ä&lt;O@A_x0011_m@A¼Al³è¢@A©ú³P¿@Auÿ_x001E__x000D_Û@A=|ì_x0003_ý}@Aûêóê_x0013_c@A_x0011_³¤ÐÌw@A¤}a9@AÚ|¦_x001C_i@AXÜ¯XU@AÄ_x000C_üÔÜ	AA¶_x0017_®@Aü_x0002_yß_x0001__x0003_pK@AÃæâÔ@AR0W_x000E_¥«@AéXh_x001C_º@A`²L_x0019_m@A)9_x0012_Í_x000D_Ü@A®W_x0002_[Xf@A_x001C_T¡¨IT@AúvÉy_x000F_m@A_x000C_9¥$»@Aö+rNf@AM©£é@AÉ[yÿ{@A_x0004_`_x0005_Ô^Y@A@êê?&gt;ý@AYØçþiÂ@AG&amp;iVV@A¢~.ÁF@AôP_x000B__x0004_Û@AÜ_x001C__x0004_5B@A_x0010_òz¬Û@A¶52hÞ@A&gt;ÑO¡ó@A9h¥sã@A_x0006_í_x0018_ì@o@A~Ð6Ì@AèoòÑ Q@Aj Òû¼ï@Aj_x001A_Ä£&amp;P@A¤¢UCB@A+ðà_x0008_^J@AôØëÕ°´@A_x0004__x0005_j­iÎ]@A_x000E__x0003_YD|â@AJtÜè@A¹¤_x0006_&gt;ê@A¨85²I@AÛUBê³@A;Cªëî@Au|$ÜÞv@A¶æ¨Eè¥@A_x0012_N1ÔAî@A_x0010_@jß_x000E_¾@Aô3À_x0017_»@AbtW¥_x000E_×@ADV´&lt;-·@A_x001E__x000B_ý®¯f@A4øÝÍ%q@ABÂÌ=Ö@Aä&lt;_x0015_@Aºlu_x001C_.@A_x0015_\`!@AÀÞ_x0007_Õy@Aß|çº@A)ü_x0001_úa@Al±_x0017_×sÏ@Aí@FNF@Aü%t¹K@AhYw_x0008_Z¼@A!G¢_x0014__x0001_W@A_x0002_o_x0015_ÿ@A§þSââ@AÒIÂ~Í@A¦.ø5_x0002__x0003_"«@A_x0010_Ûâß@A¬MÃï\@AW÷_x000F_°1i@A^}ÈD¡@A»Ö«Á_x0012_M@ALËlÎ_x001D_@AÂæGU_@AZSlZóÁ@AãÅw[1@AxbÉ?´@AR(¶ú_x0014_g@A`÷n¢_x0002_¢@Aª¾Bd~@Aj¨ª{_x0011_@A°_x001A_g¼z@AêåB_x000D__x001E_@Aä½P¦@A=fR!¿@A_x0012_QÕúfb@A9g_x000C_¼@A_x0013_Ò½_x0016_ÕE@AöÁbíð?Aík_x0013_}V@AÉäò_x0010__x0018_V@Aø¾p×Vw@AHZÉÅ\@A_x0018_R_x0003_ú¹@AO_x0013_Í@AF{_x000D_¹ºµ@A;_x0012__x0001_ßì@A¨ GaÑ@A_x0003__x0005_Åóí¸3@AÙ##	@A¢fòL=@AÌj³4*u@Aø5Õ"@AØñ_x0018_gk@A½zXF@AS_x0002_­rÍ³@A~Ã0~û@A÷û¿;t@A_x0014_ê_L@A_x0012_PÀ¤Àe@A0,.ÙÞD@A_x001B_´V_x0018_öf@AD­_x0012_uÕ@Aþ H&lt;©&gt;@Af`ÂX÷@AÂ_x0008_î_x0011_AA6®_x0012_._x0013_@AFíîû_x000C_ï@A_x0014_\%ÇWe@A¾AÄÖG@AÄÖ@÷Ë®@ALN;(3¸@Azp_x0001_«ªr@A^¿K_x0004__@AÁ,_x000C_w@A¹Oæt@A_x001E_Ùc×j@Ar_x0011_t­\_x0015_@A_x001C_°_x0018_Ò@Ap¡°_x0001__x0003_bL@A_x0012_îçþÚ@A¤_x0011__x000C_#;@AÌã±î'Ð@A"$®¡_x0013_,@ADÇïÝÄw@AÔÓ_x000B_êÕK@A$&amp;jº·¶@An]_x0018_D¸Ø@ALF:@A°s õ_x001D_@A_x0010_ÿépò@A^_x0011_Z_x0006_Æt@A9KÂí@Aê_x0014_0éó@A_x0010_Äi×_x001F_5@A_x0008_&gt;Ìl_x0017_c@A¸µë_x001B_Ó@AhW³E2@Aød/N@AüBÚ'Ï@A^¯¥y@AÕnÔ½I:@A¸µ]f±@Aäoü®@AñÃ_x0002_8©S@AÝdäÇÓ@A$ö_x0016_ñÿ³@AÌÈè@Õ@Ae)ìë_x0016_\@A7D®ê¦@ALY_x0011_©*¤@A_x0001__x0006_ðLfÜ­¡@A;W¼Ó£@A&gt;ú.¹;@A]Ä61_x000F_@AÐïãÜQ@A_x0003_ewÈÇ5@Aº_x0005__x000D__x0010_i@AÐê6_x001F_$@A^_x0007_ OÛY@AW_x001C_SDël@A_x0006_ºõã_x0017_/@A`Kc@A&lt;¡øàL@AdqÓ{I@A6å_x001B_U/@AÄ8Çv@Aü }+;@A2_x001C_+}@A_x001E_9#÷@AòåÔÐ«@A_x000B_ÛßÐ@AÛr»_x001F_Î@Au±?`V¢@AW_x0012_O%_x0004_h@At¹¢9¤p@A_x0001_æ_x0002_«wÛ@AãÜöè®@AìlâE@AÖ_x000F_ø_x0003_tá@AÌNÈ\óÈ@A_x0010__x0006_UR7@A@WE_x0001__x0003_M@AêDÛún@A¸N0_x000C_Ò@Aí_x0016_C_x000C_\@Aw_x000C_j¯æÄ@A´_x0002_TE»t@A²èp_@A&gt;m+ª7@A_x0002_×·@A´+_x0003_ÅSÎ@Aú@ÍÉ¨@AEw£.p@AÕZ0fd@AÈ_x0018_Õ*ò:@A48ßâT,@AØJ1âÁ@Aü¬_x0006_£ýe@A¨Ç¸-Z@A×Å:!Ë@Av*icvI@A®8_x0014__x001E_Hk@AözÙ¬öÂ@AÃ_x0018_±¬L@AïE2±í@A#¬ö£\@Aäo½aôZ@Aö_x000E_ó_x001D_ö@A[ÓWÝ@A¬ÕÚ£Ð@A_x0002_9vìv@A(çÂ¢F@AV_x001F__x0002_KÎk@A_x0004__x0006_B­4_x0007_`@AÒWÑm¿@Ahj_x0001_°ÌO@A`5ñôYê@APÚé{6@A _x0016__x000D__x0004_-¡@AíÌÅ@A!Í:5gI@A$f+_x0017_¹@Aân_x001C__x0012_o¸@Aá_x0010_%ôÉv@A_x0016_:_x0007_Z@A°ª?/@AÒôa â3@AL_x001D_±öÁb@A¢ôôv¯}@AÒã_x0011_H»@AN*½ss@Aç±W(_x0005_k@A½hy Ê@ArL_x001D_Ã¾@A(_Bÿ0o@ABÊ#4o@Ap_x0004_Í_x0003_â@A6ïdÀ@Aì_x0015_õÀ&gt;^@A&lt;ÒvwÓö@A_x0002_@=­C@A_x000B__x001B_8FÞ@A_x0014_K_x0019_LT@AB!¥`yÏ@AB½°Þ_x0002__x0003_rò@Aì_x0017__x000C_ä@A(4æ_x001C_·a@Að-¦&gt;@AÆèÅëÌg@A8"ìk@AÎîU9Y@AÖhÒ_x0016_.@AáUôô¾@A¤|¥_x0019_#[@AÚ	5x@AÖl_x000C_ÿÁI@AvÐ¦F_x0001_Á@A~_x000E_åYhÀ@A°_x000D_ôÙ{@AÜÂ_x000D_AAü¼Ú0Xa@AB	Ê.~@Ao©Cãh@AÒO§Ü¸°@ANÁj'Õº@AÀ0¾#@A&lt;x§D7@A²â¨¹b{@Ai_x0018_§ð`µ@A_x0001_ðEg@A:-­±^@A-sfne@A_x0012_Aû6´c@Ap«Ï&lt;@A|aù_x000E_â@Ai-=¶@A_x0001__x0005_{½ah#@A_x0002_M_x0017_õw@AJ¿TP@A$_x000C__x001C_-x@Að¶®Øí@A@rû)îÆ@AáåÞ¬s@AÊ1HÝ C@AøïHmT@AèVGFv@A·ðUÛ_x000F_Ä@A¨_x0018_iýp£@A:±îvÎ@AÕ_x001B_gÝØ@AYÇôÆ@A_x000F_Nò¼.@A_x0012_Àù2_x0016_¤@ABÜ^]@Aáv|¿/@A®å'Ò@A_x001E_è°Yõ­@Aò¶þ}_x001F_Â@AÕøÎ§_x0004_@Arßì~´¸@Aïô×¢Êå@AìßãËI'@AàqÞLc.@A2«Å½}@A~Rzñ@Ac_x0002_XµIÎ@AP_x0003__x0007_@A&gt;øÓl_x0002__x0003_Á@A¢«X&gt;øz@A*8!òï_@A}aÛ$À@A¯_x000C_ò_x000E_òv@A_x000B_¸_x000B_å×@AÿG²á@A_x0012_öù!½@A_x0017__x0006_£¥@AÖL_x0010_î¿@AÙ|cà@AÐCýÒö9@Am_x0010_ÕF@An£» ^V@Að_x0003__x0011_âÑá@AÍ\ Rº@AW÷`¤Z@A;ö7Útí@AÑ+n@A´z*Bº_x0017_AADÇÿ£ýs@Axw»_x001D_@A÷:EP/_x0016_@AV²áÕ¶ @AÒÆñh_x0001_ü@AJ£Õí_x0016_@Al)W3 @AA4ý_x0019_(@A_x001E_³Õ=_x0001_@Aø&amp;¶_x000B_Y*@A&gt;_x0007_	Õ¤Y@A_x001E_. f@@A_x0001__x0004_¢h''_°AAT·G/Ø@A_x000D_±ñx@A_x0007_í_x0003_a@A%Ê;/_x000C_}@A _x001B__x0017__x0005_~Ô@A_x0013_{½@AÍÓ2_x0013_'c@A¨_x0015_¹ÈâN@Aô_x0014_k_x0014_Q@ArÆ¥÷w@A¢¡ªÒ@A¬ë¥¢D@AõPþ¾@AP_x0015_í5EÇ@AK_x000B_ácÿ@Aüü[d@AU}À_x0017_t@A¨µa6b.@AP®*M^@A(7ð_x0004_}O@AN¹ï_x001B_w@A×ÊO@A_x0017_°B±öQ@AÞôé©¨@A_x0008_|1c@A_x0015_düÄE@A_x0001_5S@AV__x001A__x0002_EAA_x0001_%èÌdo@AF]ÄAÄ`@A&lt;»_x001E_ _x0002__x0004_9Y@AýCÁ­_x001E_@A_x000C_^Íx@A´:_x0018_J_x0008_²@AJ¾3ª@A_x0010_Êu_x0015_©@Ax7³Ùý¾@AÚ»É¬0{@A½©á§@A«s÷}_x0013_@A&amp;Ï9zÅ@A_x000B_ßO@AÑpTà@AAdaÌ;@AJÀìÌEh@AØ¹+_x001A_E@A'vD¹tK@AÚëkè½y@AMsÇ_x0001__x0018_@A\_x0003_WGªd@AÊ"Ñäi{@AÜÜîdfÀ@Ad¼&lt;ix@Aâòd%®È@A`+Ê f@AÖÇþ_x000D_¹@AÂ_x0015_¾d\@AK÷Ï_x0008_Ef@A_x0010__x0004_Óî¼l@A±ý[:@A ?PUÂþ@ABy-âGS@A_x0002__x0005_×_x0011_8ÿAA¨ð6»ù@Avð³_x0012_·@A_x000C_¾t`mJ@Aõu§kè¬@A_x0005__x0011__x0010_!íD@AÇG_x0001_T[@A_x0004__x0019__m©+@AÎ&lt;Pê@Ab_Ö­áW@Az#_x000C_Ù'@A"_x001E_³&gt;Ü@AAØà_x0014_±@A^_x000E__x000D_@A]zÞùt@Aø½V*¥@A?¯UÆr@AøI	×Ã@A¾«ì¤@Aü5	Ñ'@AI?Iõ@A]}_x0017__t£@Az¶\ïZ@AªCe@A­_x0003_»=½@A&amp;^b*WÌ@A\J¡H @AX÷|"Q@AxvÜçg@AR»7_x0003_¥À@AÔ¦ô+fO@Aeq;_x0001__x0002_®@AÞ7)â°_@A&amp;wïÍÕ@A@_x000E_-]5d@A_x001E_û_x0007_ßi@A69õô[@AÐp_x0005_d«@A$z¿ñçÉ@AlÙú¿æZ@A_x0006__x0018_0ýj@AKÍ_x0015_w»ä@A¦y_x0011_ð@A¼°Ïø_x0006_@AfÿJõùÎ@AÌþõj@AÔÕóÊ9@A_x0015_a«ºÁ@A5Âuã§@A|;½öÝ»@AÃoÌsz@A _x001A_±_x001F_Â@A\j$Äâº@A¨FÃ p@AÃÍoiÿk@Aa&amp;]{_x000B_Ö@A_x0008_7_x0001__x0003_0;@AäÞ0ó¨@A _x0002_«_x0006_K@A(Í¢¶Ì @A®eéTÏ@Ap%s¼6@A"F_x0018_a@A_x0001__x0002_°½_x001F__x001D_³@A"_x0019_Ê_x0011_&gt;@Aè±5%b@A¤_x0017_õzÐ@AÖÎby@Aîd`:A@A_x000B_Ïe·@A);_x0013_º@A+ÖxThk@AM$&gt;¥_x0013_@A.#¨_x0006_@A8_x0001_½Um@Aà5® ]ü@AÕDT§º@A¦Ý1J&gt;@A+o_x001D_Ät@AîþtE_x000B_L@A¨."¾@AÈ_x0008_7ìjÀ@Aä4pÍä@@A¤ë_x0001_ì´@AÍÌáÜ@A_x0011_FMûh@AÚø§ëzO@AÜe??@A_x0011__x0014_?É¹¡@AÒe0%s@A¸_x0016_ a±@ARÚd.AAìTÆûYÓ@AâÃ0¢¶@Ae~ñÖ_x0001__x0002_|@ApÜÏ±RÀ@As]£_x0004_Úr@A,dö	Q@AjfvA×t@AêK×²r@AWËÂ¬§­@AÝh@A"_x0017_T@A`Q^}æJ@Aíº´¯¦@AY_x001F_32ð@A4à_x0008_öp@A_x000D_CöÐÛ@A[0¡¤@AUò&gt;ì_x0007_L@AÐ_x0005_iÞýÂ@A2Çõ`@AhÒäß®a@A¼V²äo@A_x0004_ú+Ñç@Aêñ ZV@A_x001E_w_x0014_mx@A*_x001F_FsS¡@A¿ò|-|d@AÔÝg_x0017_QX@AåöÅÉE@Aºí ÆÛ@A{_x000F_¼h±@A?V*UW@A(Bè_x0017_a@A_x0004_O_x0018_èúÃ@A_x0001__x0006_&gt;_x0008_ûª9X@A_x0015_xÛá&lt;@AxT%Ò&lt;@A°ÏËÙ{f@A°i{eÃ@A0*_x0010_o7y@AÜç¼)X&lt;@A¬FGO²[@Aû»õ¨¸@AFÌÑ×@A_x0013__x000D_®®4AAN_x000B_f_x0013_SÊ@AX[_x0003_«@AÚ!_x0015_¬íÍ@A_x0005_#c_x0014_@A+ÀÎêÊ¨@A_x0002_Ã£;_x0007_]@A¢°x_x0011_;b@AzªÄ_x0011_,»@A_x0004_q*_x001A_Ê@A¿¡G$@AµÝÄD\©@AR^A@A_x001E_DV¦`@A_x0006_#_x001C_û|T@AúÛÚú_x001A_~@Aïu_x0016__x0004_3°@A-r?H@A§_x0019_6Ç@Aü¸_x001D_bÒ_@AÖÊb%@A=_x000C_Ç _x0001__x0004_Ö @AoÇ_x0006_ @AÜª'îË9@A¾wöá@Aø_x0003_4·@A"Q©ØÕE@A°mÞEX@A_x0016_\.ào@A_x000C__x000F__x0010_**@ADóôù@AH_x0012_YFÙ@A_x0008__x000F_8ÏhÕ@AÈà/@A_x0008_}ÿÝÎ|@AÔ(I_x0001_~¾@AK_x001D__x000E_]_x001B_AA"nteÊ@A´Ë,R_x000E_¾@AÉê°ò{@Aü&gt;¦É¿@Aú¬C§@Ah_x0013_	ÜNÍ@A10âø¦b@A_x001B_b»Ó@A,«_x001D_ÔÕq@Aj_x0003__x001D_³Ëf@ADG_x001C_'@A_x0002_ 	/@Aü?·Òª@AGG_x0018_¦Üg@A®Mdgß¤@A']gá@A_x0002__x0003__x0001_®}@A;¥ÔJ_x0017_@ADGå^iã@A¹±6q@Ap_~~â}@AFö%_x001F_¡@A_x000C_³¤[k@A:ßí3Ç@A_x0015__x0010_Ïî_x0018_AA_x0004__&lt;_x0011_3@A´¥(_x000F_@AäP_x000C_&gt;V@Aâ&amp;I±ç¸@A¡c=fu@A_x001D_}GY}ü@AÔaæò\@Aî¦Z¬@AâÜF0 @A§r_x0013_@A*º_x000F_×@A_x0018_D¶_x0003_ÿ@A_x0016__x001E_V{Ã¸@AJaÙÅM@Aãµ ¶@ANª¦Çã:@Ah¤@AÊí^Ô@A°9§6À@A.nÀVËe@AH	3éJ(@A(ã°ÎÑ@AP;7ã_x0001__x0004_G{@At_x0002__x0017_C\r@A0.]¥}@A¤²_x0017_3:n@AÄÁ¥`f@AV_x0005_Â©_x0016_@ARµ6Û­@Aûd©÷g@A¼+þ_x0007_k@A_x0018_FåÜÍ@AøI¹3y@An#·ôâ@AÃ!]k@A(@SI¼@A~x f.@AÔÄn1@A$62x@A4~z¥@AÞÃ_x001B_±Ý@AÒ¢_x001C_Ó_x0004_M@Av&lt;ùe@A_x0017__x0005_Öß²@A_x001A__x0018_)-@AöÇß*|@A_x0017_øBÔ|@A âmË4s@AÊª_x0010_5þÉ@AÊ0Â·W@AjElÇ}@A_x0006_C_x0013_ôg@A}0_x0003_ÜcD@A(qê_x0004_Ú@A_x0001__x0002_Þc@C*@Aáu&amp;_x0002_ ¡@A6F_x0016_ÿ,°@AhßG8²e@A0R)«j@A_x0018_Ñ@A08_x0007_û_x0012_|@AÖhÂj@A_x000E_é'.?H@AÎ¨[èÿ´@AZ°_x001D_V @Ak7]8c3@A_x0017__x000F_V]þ@AÍÉó_x0008_ç¸@AX8å0h@A¾|_x000F__x0017_÷@A_x0010_8ß	 |@AÎ2jèÁ@A'îO¥Ð@AÏ¦AÁ?@Aé§?ßîRAAX=7~@A0ò¦VÈ~@A_x0014_oØ¤Ýã@A;X_x000D_òò@AnMÀ@A±RWn@Aw_x000D_Ò%c@Að®¶@A*©JJ@A:#_x001F__x0012_°@Aäö§_x001F__x0001__x0003_z×@A _x0019_ªþÊª@A_x0006_d/¡@Að÷*_x000B_|?@A´òÜö®@AB0?â@AÐ_x0001_e4	z@Aý¸mÐ@A4_x0019_"ÌÊ@Atì6_x0010_0@A¾å®ÂH@AÙ_x0002_`Ä°z@A_x001F_Ï_x001E_2@Aå_x000C__x0003_j@A_x000E_Á1g@Aþ ¡_x0004_T¨@A/SeÂÐD@A:È_x0008_*jÚ@A·mY_x0004_³­@A	÷Í¶:_x0008_AA¬2LÝ@AFñÆzí@AãH£Q¶_x001E_AA_x0005_´KàÑ@A_x0018__x001A_/;V@A_x0018__x0005_Ì&gt;v®@Ax*¯¿²@A 9_x0019_þH@A»z1³_x000C_T@A	¿_x0010_¸JW@A$íiÜQÇ@AB5{ÌnB@A_x0001__x0002_gå@9@AçfsÐB@Aý+_x0011__x000E_&amp;¯@Aj¶J³@Ac_x0004__x0008_ÌR@A Oú»_x0010_¼@AëçZÜ@AëÚ³V/?@A-_x0015_*U_x001A_³@A¥áñPà@ABØìÂ¸Ä@A}-ûÒ@A_x0008_F¾G@AlájÎtW@AN¾ÍT&gt;_x0010_@AÚà_iW@AÖ_x000D__x0005_Î@A_x0017_íLY¬@AõÙZ@AÜ(_x000F_Í÷?@AæÁZ_x000B_g_x001E_AA:ñéõ@A_x0010_F2_x0006_AAWÇc®@AÐôî­Á@Aº2_x000F_Ö»@AÓ¼-[@A&amp;_x0015_é0ÿ@AÚ_x000C_Ðü~@AIÖ%Ø¦@A*_x0007_Be@A~ì_x0002__x0001__x0005_è\@A_x0002_bÞ©7µ@A_x0008_Ó:°h@A_x000C_µ½°Må@A¾9_x0004_¬@AG_x0013__x0003_%@AwBãå]AAþ¯kiú@A£¶8_x001E_³@A¼Ðíý÷³@A+qç:{@A_x0007_P?Mæ3@Ao£»_x0017_HQ@Aã_x001C_&lt;M_x0011_i@AkZFKI@A_x0010__x0008_1´ @AÂÆÒ÷q@A¨ø¬ªç@A"m7E³@A]w$¡6@Ah_x0018_Þ_x0016_í@AøÙüyS¤@Aa._x0002_È·®@A_x001A_&gt;cu@A)R=_x001B_@A²¯.r!^@AtÁIy¬@AA}ø}}@A.Ï_x001D_Òë@Aq2~¯_x001B_³@A4Ý'(Ê.@AÆö§_x0005_9@A_x0001__x0002_¸¾/E±q@A_x001A_Ýö¦@A/b§LÆ@AÀ_x0018__x0013__x001C_*AAùû8w_x0010_±@AZç§_x0012_¦²@A:_x0019_¼«@AÎÅÂ²"@ABÉmþ@A¦§¡ò@AÖø_x0013_G×Ü@AZ.Q@¼@Arû_x0013_9@At_x0002_Ñd/@Ap?Þ·Å@AaG¹Þ_x0010_±@Aîù_x001D_6i@A´+ Üæ[@AêÛðõi@Aß_x000F_Ü¾º@AÊPL@AôÄ÷ÓÕ@AÒ _x0011_bË5@A¦K5´u`@AµspgEc@A.&amp;¦3¢@A4ïÜð,l@At0ßT@A^n_x0019__x001C_Ñ@A·_x0011_T_x0013_ÇK@AtXpå½@AÈÔ¢?_x0001__x0002_Ìm@AJC9U@A/ó{ä@A"ÛÆâ@A2­_x0011_¥Ö@A0¸ÝÉx¥@A^Ó3£Û@AðÔOÕ.g@AãçåÏÙ@AT_x0017_Õ_x0013_æ@Aã¸êLÄY@AÝë¾Ö_x0016_@A}Á_x0019_¸¢@A0å:ãl@A«ôM¼%;@AØ8§_x000C_½@A_x000F_ôÅ4¿@Aíq_x000E_+u@A7+H8ÆH@AHZ²ìr@AåÀA§@A&amp;ÆäYN¥@AÑ{AØa@AZWÞ1µ@AîHä;@ABÄøürt@AÊ1Ê_x0011_!e@Aì°%ïéD@A_x001B_,æ;¬@A/ö*_x001B_[Å@APòä_x000D_AAFg?¦@A_x0001__x0004__x0016_FZ®H@Ah _x001D_»v@A1_x0019_±×@A_x0005_í±6jAA»âZ}n@Af_x001C_36Ä¹@A4òàXÞê@AôÎë_x0010_9@Av®²çl@A¦&lt;Ï_x0003_º@Ay[_x001D_ò)u@A¾Ë_x000D_ÁÝ	AAêÎ¦°O@AåÒoáË AAzÎÕÇ.¾@A_x0013_U¯Nµ@A_x0015__x0010_°¯@AÄQ)^@An_x000D_úõv²@AôN_x001B_ý*G@A!³@A_x0016_FA#¡@Abm·j[@AÈYì!R@A8_x0019_ëå@A_x0018_¼_x0002_Ì@A_x001C_{hdð©@AñC~W@AÀTÏ]@AH³É_x0014__x0007_³@AZÂö¬ì±@Ap&lt;Õ¼_x0002__x0003_@AÁk_x0005_ÙÜ@Azæ5ÿR@Aj¨À@A\Æ3m_x0019__x0010_AAä­%_x0001_&amp;~@A*RÃ@AR¨XÇ@AJÜÄ@Atª»\@@A¢¬_x001D_Ú@A2~Î-Uï@AfaüÕk@A_x0010__x0005_Üäu@A	âÝ¦«@A_x001A_ø»Ö¸@A_x000E_âgèy@A_x0014_ Ád.@A&lt;FÖ_x001F_T¤@AÕaûÛº@Abv_x0006_Ã/l@A8Ä_x0019_*@A_x0007_ÀE'£K@Aöks_x0014_ü@A_x0002_+ ®@A4(¯¥Äv@A¬Ë:_x000B_ð@Aìæ_x0019_«2V@Aº_x0012_»_@AnH_x0011_úU¯@A05_x0012_³è@AS_x000B__x000F_hs@A_x0001__x0003__x0007_cz³q@Aê_ID@AVÌ_x001E_tM@A_x000E_ËS$V@Aû_×9Y[@A¬A½Z»r@AÖ/Uµ@AYà_x0017_ùêI@A_x0016_ãG3·@Az7ÿ_x0004__x0002_K@Alqå¡C9@Aº®/_x0013_@AK^ï½L@An,£_x0005_A @AÅ0*Ç~@ANý_x001B_\ê@Axîô¾øÝ@AT_x0003_4Ìm@AîÇ}6d~@A1±*½dÎ@AùQ©H¯@A3F7þ@Aâ¤×(w@A`Ñ_x0002_Bº@A_x0005_n±§á@A_x000B_\b@A@¶ïäØs@AtI_x0014_d1_@Aâü_x001C_}«Ú@AÆØu@AúÑ_x001C__x000B_é@Aô«Ãu_x0002__x0003_á¹@AÚå_x001E_ÏZi@A_x000C_ÅiR_x0003_}@A,_x000F__x001B_ªúD@A¬Æ_x000D_J@A¼:ÿ3¸@A K+?¿â@Ax_x001A_óeíL@Aø_x0004_N_x0007_¸@A_x0007__x000E_ _x0004_X@AlC¦_x0011_@A&amp;§K_x0008_A@Aî¨ëp@A_x000E__x0016_-_x0015_8@Aºc_x001C_*@A¿W`_x0017_ä{@A z©«_x0011_@AF2¬_x000F_x²@A\xv~@Aä°	kX²@Abûêx&amp;^@AJ_x0014_ÔÛÈÖ@Aº	þQ~@AxçHV¥@AHxHC@AËØÅ[$k@A,h_x0019_x_x0001_J@Aº_x0018_y5e®@A¥CÊid@AÔ["Ó@AâÕ;nz@A _x001E_@_x000D_î£@A_x0001__x0002_ÅÈ ë_x001A_]@Aê@A4Ùýpz@AÂXS¤%Ä@At_x000C_4o@A_x001D_&amp;8mò¯@A*ÒLFP@A(`_x0018_K@Aï¥ÍÍÀ@Alcå@AÆ­_x000F_2M@Aâ_x0004_õÿÕ@A_x001E_7^ÝM@A_x0017__x000F__x001C_L&lt;@A_x0002_r4J=Õ@Aw_x001B_ñË_x0008_u@A÷ð0u@A[Ý_x0002_Âx@AÌ«Î_x000D_|©@ATOhg~ò@A±wc_x000C_@A_x001C_´Â@A:_x0012_µRÂ@Amì_x0007_cv@AÒ_x001A_x@A ~_x0014_ía@AòãÚ_x001B_\N@AÊ![_x0004_p@A[ÐÄ°@ALÔ(6_x000B_AAÙ_x000B__x000B_|_x001B_@AuiÊ_x0003__x0004__x0002_Ã@A.£}gÆ¢@A×C_õ@A¹_x0002__x0005_Â@A0á+&lt;-\@A_x0008_í_x001C_&lt;|@AÞÁ_x000E_ª_x0001_«@A_x0004_]«_x0012_³J@A_x0012_JGÏ_x0010_f@AÊhuñ&amp;u@Ah_x001A_¸Q¬@A?@xqÌ@A_x0012_£$©ee@A¼Ød!_x0007_O@AÓg`y@Aê)_x0018_y_x0019_½@AT_&gt;3P¹@AÕöË¦Ë@AëÒ¢ù:+@A4~ö1Â@A_x000C_Êæ¾	z@AÍ÷Ï_x0013_)m@A_x0016_NìÍ@A_x0006_P©ð§@ArÂ`P¡@Am_x0015_ÃVØ@AJÍRØJ@AÒH_x001D_²@A)³â\Þ@A¥Ù_x0002_YH­@A$bA_x0012_T@A´;N	9@A_x0001__x0002_#_x001D_«@Aµ3_x0006_ùÈ@ASH·Í@A£æ_x0018_&lt;hz@Av_x0001_?ðêÄ@AzàÎ\ ©@AF	#¾Ù@Ab$D¥g@AÂïÍC*@AJ_x001B_´@AÛ]ÈF@AÚØå¦£@A1õ¸-@Aflûø&lt;¡@A_x0003_åü¤«@AhÑ¸_x0004_V@AÜéÙ'p@A_x0004_^R3;ì?A¼~Àb]O@A1¯[®Î@A?_x0010_&lt;Õ¼§@AôpdV3¼@AäcæÚy@A·V&amp;yg¨@A_x0005_£ãÔç@A^_x0002_üsZ¬@A	|)öÝ­@A*7ÒÖ_x000F_{@A_x0018__x0011_e_x0003_òª@A_x0015__x0017_Y_x001E__@Ab7¶@A_x0002_3Y_x0002__x0003_kß@A`¯CRðP@A¸'&amp;^®@Aî_x0018_=_x001C_¦ð@A_x0017_%1-p\@A+T¬P_x000F_}@A_x0001_@p&lt;v@Ad.Ni@Aò±;@|_@A8U+Vö|@A"Û±x_x0008_@A(È»ck@AV*uâ@Ag_x0016_n_x0013_ì@A[á_x0001_Va@AsÿDG_x0010_[@A@«5@AÊà6±(@AëÐ_x0018_[xÜ@Aº³µÅ@A/©_x0003_2y@A¨³©»4x@Ab_x000F_éä_x001A_Å@A\lòBfâ@AJ3'_x001C_*z@A*Å²Sùc@AªF¹u_@A°_x001C_ô¦¸@AÐ±3_x0007_~@ATÖ¨@AùC_x000F_¡ò@AW_x0011__x0004_Ààk@A_x0001__x0002_á7²÷_x0011_\@AÀÆD¦@AóK_x001E_¡zAAØe%_x000B__@AmÃôqx@AÌj8¯Ä@A_x001C_àGú%Þ@Av]µ8@AtÑoW(@AÓ9J%Ë°@Açæs0ß@AµÙhÖP@AeÞ~;ÂÁ@AlÂwÞÁv@AL_x0008_C_x0018_k@A$-|ñ%@Ah¬4U_x0004_.@A=¿[6k±@Ah_x0005_3Mµ@A§V)¤¦@AG~_x0008_ Z`@Ah.PI1h@A&lt;NN$?«@A» sAA°^9j@A6ígé¿æ@Aó÷|í"AAFV&gt;ÿ_x0015_AA*Dùå@A¹vO¢@A&gt;2ª°¾@A_x0001_sÅÎ_x0001__x0002_ÏN@A[ÒSÿ³@AàöCùï@A´KC_x0018_Õ@ALjÄ.ã@A_x000B_mM_x001E_¹@AÑ¹_x0019_¤ð@A_x000E_Öe_x001C_ßcAAÖÜÉÔ_x000E_L@A3°U}@AÔt¸ìÂ¼@A`_x0019_§w@AçëçÉøw@AÐÏæáE@A¢Ué°"_x0017_@AU_x001A_®}@AÍ¼dË@Af(Þ¢Rº@Aâ_x0016_åþ_x0011_ÿ@A_x0016_1ý¦¹@AX4_x0008_PÒp@AöNWr¡Ý@AèÌ×ô÷T@A_x0019_¯ðû)@A_x0010_^á4\@Abv_x0005_Ð&lt;q@A_x001E_;UÓs@AÀ\N»Ã&lt;@A&amp;_x0005_J¢C@A:+M«²@A¾_x0010_yÏÄP@A]VáQ?@A_x0003__x0004_NO_x001D_Ll_x0001_@A[¶%Ñ@AÀ&amp;Ñ2@AÖQéÿ`@ApE?Ð@AºÂv@A&gt;í×Ü_x0012_Y@A¨ÎÎâµ@A©uNµ&amp;@AÈÜ´ @A¹y;¤@AÎ_x0016_¥}2[@A*ÆÙLt@AÓ6M_x0012_@A¡_x001C_4{_x000B_@AÂÛnõÀ°@A¶Ëª¬7@A^_x0012_ÿEg@AöõHIAA#H¡_x0014_ÍC@Aò+_x001F_z[e@AÝt«ÑÂ@AÂÔèvÉÏ@ApÌã;`h@A_x0006_E{JªÅ@A &lt;_x0014_GÚ@Aîp¹áñ@Aäjªæµ@AJ(­q{:@A_x0002_*¥j@A±w_x0017_gÎ¢@AÛ_x0001__x0019__x0001__x0002_-á@AöK=_x0011_,w@Aæ=u1¹Æ@A^ËðW?Þ@AÎlö_x0018_j@AVPüà@ARÑ6¢@Aö_x0001_{?@A_x0008_,¡ÎI¦@A6*j¼ã@A¦+_x0014_:Ø@AéSTPo@A._x000B_ÇÎ'H@Aª¨â¾FB@AÆ%c_x0001_@A²0½¯8@A_x000E_1a&amp;2Ì@AÄ_x0004_Ìr@ABÞ/Õw@A,ìDiÜK@AÈ[æUd@A9;N_x000C_7@A¯¢DÖäø@A_x0004_s9_x0005_Éw@ApY²Ð¾Ã@A®»þÔ2õ@AÇ3.¯§@Aaè_x001D_µ]@A8ÊbÕ\@AIEÍ}ï@A_x000E_å½ðm$@Aúã¡(Î¿@A_x0002__x0003_×³@A\X0"þÉ@Aý_x0011_o=;ô@AÈÕÔtp@A.É­Å¼.@A¦ê b@A,Xl_x0015_,@Aæ«aw³@A_x000E_á@Aðù5©â°@AiH&lt;&amp;)@AÖÙÖ_x0015_p@A»ÏWªñY@A´=_x0004_ô_x0001_0@AçKy+Ìb@A5eP_x001F_@Ad½-|&lt;@AØyUx·@AU_x0003_Éß^o@A_x0017_l0µ?C@A2"e¢Ò5@A{I~=@A¤ú_x0015_Ä³@A´+Æ;®@A¡_x001F_gÀ@A¬4âòS@AT_x0004_êxY~@Az¡°_x0014_w[@A+0TÐp@A_x0010_%6¿@A*#_x000B_^ó^@AÁÛ'¦_x0002__x0005_ãr@Ah·_x000B_ìOª@A_x0006_ï	ÅÅ@A_x0005_¨F_x0004_ª¡@AÉ_x000B__x000C_ÒL@Að_x0003_CÛá7@A^´ßÊÔ@A_x0001_ÕCÃ\@AîÑ_x0003_9G@AÿWE_x001F_ÞÒ@A¡,Íu®@ATÐMb£@AxHcÜAx@Aw_x001C_^(­@A_­8²:@Aý*Þv_x0011_¿@Al_x0016_¼ëô@A0`æij@Aì_x001A_@é{%@A¢_x0012_£è@t@A2 |¼S@AÆø/(@AP§á_x0012_°¦@A­«$BAAï_x0019_®J8@Aè-zúÈ@A¤&gt;f%@A¡Õ _x0013_pq@AtøYõÙ®@A_x0018_;à_x0011_n@AÔJ~3  @Aw_x000F_gU_x000D_Ê@A_x0002__x0004_äy_x0001_î`¢@AÉP¿3§@A_x0002_,¬¥Q4@AâvQÖþ2@A&gt;_x0016_£¾º@A6bùéàÃ@A1Sé²«@APL~A¼@AFv¯_x000B_B:@Ap.:d@Ax_x001B_qóØ@Aä_x000B_ºSi@A.¿¤½@A|_x000C_Ð¢Ò@AÀ_x0005__x0012_®_x001C_Æ@AÉ_x0003_,_x001A_@A$íIQ[@AÐí_x000D_wß@Ax_x000D_{Åt@A_x001E_Ë_x0010_°_x0014_Ò@AzäFJ9@A_x000C_Ýv§@A_x0014__x0010__x001C_EÙª@Am«~@Aþ&lt;ódê\@A(ZXú@Aî.XZ8Ê@A_x0014_8vÚ6@A5t(¹Þ×@AZ:s|ý_x001D_AA*´æ_x0002_÷³@A/P_x0001__x0003_,[@AÝÑÎúü©@AüøØÉøµ@A³1Å_x001F_ã@A_x0013_9(X_3@A2d=ú&amp;@A_x0008_!ØÒ8AA"KDí¥@A_x0015_W=í9@A_x000C_Y¸ÌàÂ@AhÏ²f@A¬_x001A__x0003_89@ATávg(S@AZvk~K¤@AO _x0019_ôñn@A Í_x000F_2@A²DØ¾Ä@A2ð;_x000B_¡@A5_x000E_ù_x0003_s»@Au_x0004_¨_(@AÙ¹Å_x0010_Ö@AjE¿ãóo@A.ìuÛª@A_x0012__x001B__x0002_1¥@A}ByØü@AÅÙº_B@Aâ_x0017__x0006_ª@A_x0012_Ï|ºp@Aà\Âñ{@A	ö@AH_x0007_l@A°é@¨@A_x0001__x0005__x001F_ùX]m@A&gt;Õz§@A|ð³ï@A'Ì_x0010_Ì@A@ó§=@A^-r&gt;Â@AäÀ[«é@AïûiÕ¤@Aþ°U¨Á@A_x0004_3ù"À@A2¹_x0017_&lt;x@A*­ïíÆ@A_x001C_$p @A-Ø{xã@A¾_x0001_d¢!AAúenÁ @A_x001E_dóæS_x000B_AAÍ7_x0019_@Aèt%*_x0012_î@AÕåÔ¶@A¨.h8}@AhG_x001B_£	à@A³&amp;_x0007_@A_x0016_)_x001E_¨ñ @A	7!Ã/'AA_x0008__x0019_µ_x0003_é@A"¿_x0008_§O·@Aök¸éS±@A*ìÒ"vå@A½_x0002_^)+@AÏCH@A±_x0011_3_x0001__x0002_ßx@AéIQ/p@A25ª·`@Ac_x0014_Ê«@o@AÀK_x001F_2Í@AMy_x0005_ç@A¤$).¥Ö@Apu­=ëß@Aà_x000F_i¨»@AÜSª@AäZÌ$AAØ¤¬ß©@A&amp;Gÿ¿Ý@A_x0013__x001E_ú/@A*j1_x0014_vk@Aò¬ôè_x0004_D@A_x0016_Èö¨@Aîh_x0006_»_x0017_¤@Aº?¬X~@A_x001A_àXØ.!AA_x000C_×_x0018_ X@Aâo°8y@Asè¢g_x0004_ñ@AÙoìßVê@A¥~`_x001B_î@AÂöýÍ«Ó@AqÏ_x0004__©@Aç'*Æ@A°g59î @Ab¦õj"§@A_x0005_&amp;ÐÞ³@A+_x0018_ª_x000C_e@A_x0001__x0003_ûî_x0003_MX@AáÃ*ÎãR@Aº­pj@AØ|_x0011_ã1q@A~aOä¸_x0011_AA_x0010_	_x000B_¤.@A&amp;ÉÙà_x0001_@Aöñòê%@AZÚN0Î@AÒ_x0008__x0014_T@Au»&lt;_x001A_\@A¬ ,'Ç@Aä_x0002_Ã£YI@A2§3Lg@AÒè©ÖR_x0017_@A¸_½»jl@A&amp;¹aM`Ò@Ax·2¢@AH%	Q§@AJíÑòS_x0019_@AsÄ]'@A_x0005_zR _x0004_¬@A9_x0018_íÇ_x0011_ù@Aìÿ²ÖÆ'@A_x0018_^]@_¿@A_x0015_®+`ò¿@AÌôC0l@Aà±Üe¢@A2¤_x0011_ö_x001E_¢@A%_x000E_H_x0004_À@AÝ&lt;F¤@AK± ¤_x0001__x0003_¦Í@AQ_x000D_¤S@AØµjøvG@A=_x0010__x0006_Ì;@A½ æê_x000C_F@A÷»_x0014_r_x001F_@A,_x0016_¬+«@A_x0004_c±ôÁE@A*ùÞiÝ@AnÆzM@A¤_x000D_&amp;º_x000F_Â@APþ¡ÓÔb@A@Ôë_x0018_Æá@AY³_x0019_?+ª@AW_x0005_ríÌ@AõsT6÷¿@Ahç@DÒ@A©ªM¨ª¢@AìÚC_x001E_|@A_x000E_ïVôÁ@AC_x0011_ú_x000F_!s@A._x0014_=a@AÕHT_x0016_=®@AU¾M©@A.3¢ê@AÄ=Lõ[@AXP®ÅC@Að¨­:Ü@AZ_x0002_¾v@Aþ_x0011_¤@ALÐÜC@A@ _x0012_s®@A_x0003__x0004_¶'°ô\@A_x001A_Õ3	l@An­_l@A­à@AÍ_x001F_¯@AmsÕ¢WÝ@AÆæ¯íJ@AÖò_x001C_·¾@A±_x0007_Û@]@Aâê^_x0012_É@A|,Æ\[@Ah!:&gt;?AA&amp;ÛY¼0G@Aí_x0006_9@A£,_x0002_E@A_x0003_9ÛIoK@ATx½ß@A_x0006_\ÒBÎÕ@A×°àÔ¶@AüA!aø®@A._x0007_\ _x0001_.@A_x000C_¸D_x0018_ñ¢@A`æä_x0001_l@AtF­é&amp;´@A`oJ0bÎ@Aãus´ý@A`_%ùOD@A¢cßeê_x0004_AAÚpUµß@A6Sïl@A	«Ï_x0012_Ä&gt;@Aô¨Ë­_x0003__x0005_Ü¿@Af²¦ÒÌ8@AÈi¨½cÙ@AVChÑã_x0004_AAD	ãðwD@A2:î¨±a@AÄ_x0016_»¸`@AL_x0001_Ø_x0007_Á@A¤ûÇA¯@AÆ¾Ñ_x0008_Èð?Ah|`a¨@Ac_x0014_Ã_x000C_z@AD_x001D__x0006_(d@AÔrkØ«¢@AÛ_x0013_÷yð@A¨¯ÑÉY@A,³½Å@A_x001E__x0004_E¼_x0006_AAÔìL@AÄ_x000D_¬ö[@A_x0004_4,×Jf@Aä_x000E__x000B_y@A¨/9ÕØ@@A¤:ÉítÃ@A&gt;3ÝóZ&gt;@A&gt;3fúµ2@A´_x000D_ñ&amp;_x001E_t@Aocx_x000E_½@Aÿ_x001B_{	N@A0_x0002_o¬@A'Òbó_x0002_@ADm¶_x0017_g@A_x0001__x0004_Ñ6Rè_@A.ÚeÂÏ@AßÆºÔ®u@Aè_x001C_v_x0011_¸@A^Òt»?@A!ì²_x0003__x0008_AAbÍGè@AÎXß»³@AR|ËW,®@AR¥Â®¤@AÑ,r]°@A¾?Ñd(r@A"¨¥Wu@Aí[·_x0019_ÿ@A@_x000C_À_x0011__x001A_ð@Amj_éà@Aâ@£@ã@A¢öi@A)F8_x0011__x0013_¥@A[½ÔW­@A`_x0002_P^¬@AUÄµÄns@A¦_x0017_o&amp;º@AªÛRN9@AýÐ`°@AªúxXÄ@AøÝÆ_x000E_¤@A¤£ø®¯[@AxXúõà@Aâ*¬¯¯@A#_x0016_µ9F@A°çA¾_x0004__x0007_Þ«@A_x000E_5@ëDb@A[_x0017__x0005_ÊÜ@A8_×\ÁÄ@Aú_x001B_qÀ^@Az¸¢~@A2MýÞA@AúÁ`_x0003__x0005_AAï×uý@A0E^í.@An_x001A_x)8@A¼e_x001F_ê@AÖ£G_x000E_{@A;«kãm@A]'Õ:_x0002_e@AÝ×È_x0016__x0007_AA{_x0006__x0001_x6@A*¥Éi¸@A¸ND_x001D_Ïº@A~Õü¬H=@A_x0002__x0018_;W6@AZU_x001D_î@AäwtãÃ@A`¥î_@A±Êâ¼z@AÆA÷,Ãp@A­ Ú_x001A_`@A_x0002_%§_x001E_U@AËT_x0007__x0003_Y¡@A`ìÄ;lÛ@AQz³l«@Aäfv¼ÄÊ@A_x0001__x0002_&gt;_x000C_Ã_x0012_â²@AºÙ¹A@A_x0002_âFDxh@Aôa¯@ADB,5@AN|BãøÞ@Aê?_x0006_ès@A ä_x0008__x0013_]I@Afî._x001A_p@AÇ ìâaÔ@A×&lt;G·O{@A_x0012_-v_x0016_It@A_x000D_¿h_x0002_&gt;@ACÃT@Aóîù/é@A´ìä_x0016_å@ApN&lt;nHRAAþÍµ^@AUM¯@µ@Aæ_x000E_L_x0001_9_@AµeÑ	_x0010_Ñ@Aà_x0003_ç=¯J@AP4Êpu@A:!l	Åy@AA_x0001_LêÈ@AîgCa»@AT_x0002_,ý@AÎb_x001B_Õð@Aòq»_x0003_NÓ@Ap¶k_x0008_h@AÏë=;ý~@A¸Næ[_x0002__x0003_p@A*\_x0002_|U@A_x000F_ô_x0011_@A5ÉKÓ¢@A&gt;Ò¥p)ä@A@I¦ÀõQ@Aa®_x001D_K{ì@AmÊ	Ã3¶@Azý/_x001A_B@AuZk[@A$S2ñ@Aâ_¦;G@A3ÚGýfu@AR-Ý`¹@A-_x0005_bã»¸@A ÅFax@ABÒUºÌQ@A5_x001B_8ET³@AúÈ}_x000C_@A®,_x000D__x0011_@A}ÝßÂ@A_x0012_·x_x0011_i@A«kã$@AÇ»Dë[@A_x0004_^s9º^@AZ~I_x0005_·b@A~__x0013_RÞ_x000C_AA_x0016_ ìðù¥@A¢¯_x001A__x0001_?@A _x000E_å«_x0017_L@A5S5;Ä&amp;@A.Ô:_x000B_õÞ@A_x0003__x0008_B¶:.;@A_x0014_-PÐ_x0004_@A7_x0008_¼òÊg@A¤ß{ü`@AL_o@Ak_x0011_,·pÒ@A\_x0019_k§@A¬ÊØgÐd@ApþÝY@AÆ_x0015_k/U±@ATyeÒuÏ@Aº8Õôÿ@Aé#_x001F__x0015_fr@A uq;@Aâlëk¶@Aw;(_x0004_A¡@A_x0008_+Ã_x0007_J@A$S+?@Aµq1A¤@APäFÄr¯@AÌæúKÈ@A¶ö:Í_+@A~G*_x0011_Ú@Aù\ü¨@A4òÐ_x0001_Gw@Aº;Ãòmp@A-[ò_x0004_Êz@AÀÄö}­@AWÆd_x0002_Ã@A_x000C__x0006_?¨d@ANÐ\_x001F__x0005_ó@AÆçë7_x0001__x0004_@A Iõz¯ð@A,2¬5º@A4«_x0004_@AB·´Y©»@Aêqõ·@AH£_x0003_&amp;Î«@Aÿ´ÑJÙ@Aô_x000F_:n°¶@Aíÿ~£±@A¶_x0013_k~©Æ@AðS_x0005_]@A_x0006_hâH@A¼PÚ(pR@Aµ_x001B_âß@AÒQ_x0016_´ôÊ@AÖí=;@AÃTA_x0012__x0014_¬@A`¡Øó¾$AA¤ò_x0016_1h@Aõµp¥@AÊ!6N0Ä@A£(®¤Ô@AV¶x8í@ABabÆ¿¦@ADï_x0018_Í_x0010_@AlÆ._x0002_?{@AX²Â8':@AD¿Pò@AÀð ¥@A,æÔ_x0016_øL@A_x0018_Hö5x@A_x0005__x0006_S&amp;xÅ@A@_x0018_9.}n@A´é°Iw@As´xÂ@A«¶À&gt;Ç@A_x000E__x000D_-_x001A__x000E_{@A_x000E_¨EÙ@AiGT0@A _x001C_ê_x001D_w@Av_x000D_.ôX_x0007_AAxô_x0001_ËN§@A_x0016_AYï_x0003_@AÆ_x0006_¢¸@Aï7Í]¾@Aðò0._x001C_ª@A@_x000E_S«Ãk@A'_x001A_7C@A_x0015__x0004_ÎAöÞ@AèÏS$T@Aý;4N²@AIE_x0002_'IÈ@A6@ÿ5u@Aî_x000C_þ¶_x001F_@A"¹_x0010_l@AÄô¿a\¶@AXô÷åX@A±.EÓy@AtLÅô¿@An(±ä_x001A_@A²uzîÐ@Aú²µÝwÐ@A$ùÍ+_x0002__x0003_Üë@A°jé¶Ç@AíÚiç®@A´&lt;³r¢@AÎv8_x001E_@A`_x0001_ï²do@A°óÇü@A,1-ÒÖ5@A­g°³=t@Ad_x0005__x0006__x0018_¡|@AÊvf@A_x000D_&lt;oà|@A~ß7`n@A_x001C_9Eg¶®@A_x001E_/À@AÍ@X%[@AzÒº|@A6Tw%Ýª@AÌ_x0005_-Ju_x0011_ûÀøóp½ÃÛüÀpÓ_x0013_¡_x0012_ýÀPT¬­4ôÀð=¢_x0015_ñøÀX¥F_x0012_]íüÀèÍx©éØ÷À¨Á§kÈÎüÀPu_x0012_ð'v÷À&amp;ÓAUÅúÀh¥êÖ½úÀp/NHqhúÀÈ»_x0007_lV«üÀ4Û² 2üÀ_x0004_	¸_ì!ÞúÀà¡lí_x0003_]ùÀ û|\©óÀTðàgx_x0001_üÀØüÈÎ_x000C_uüÀhÀöÒû_üÀ_x0004_?Æ_x000E_ÔüÀ_x001B_wzåvùÀÈ_x0001_0_x0012_F&gt;ûÀ_x0004_Â_x0007_J°?ùÀ0oCÌ.köÀ¸2þVôÀU¤ørÛôÀ&lt;Þ_x0013__x0003_äûÀ¸£ÁîüÀ`KÐ_x0004_8ZúÀà­_x000C_*1_x001C_õÀ¸×_x0002__x000C_ÂùúÀ,_x000F__x000B_rBÚõÀ-_x0006_ÝîªúÀT²ØÈ.úÀ0vYU3÷À¼NÏçîQøÀ ÞQSËüÀ0L_x0005_öÀ_x0008_Ùò_x001E_4âõÀßîûÀÜªW¦_x001F_*üÀHÑ3l*¯ûÀDwÊ0Ç	ôÀ8$Ñ_x001F__x000C_VúÀRas_x0001__x0002_¢üÀ\_x001D_c®_x0014__x001A_ýÀ,ôîr}üÀ_x0018_a¦.EýÀäÚÅÀûÀ° q¿%ýÀpG¸eä*úÀØ_x001E_F2aûÀÈ±,JÆ8úÀ_x0001__x0012_®øÀÈÈò,_x0007_©ùÀ_x0010_¬k_ffüÀÄÉ=îèöÀ@üîÅúÀ þé_x000F_ÑSýÀð¿bpöÀ_x0008_{}3úÀ¬\&amp;¤§ûÀHCx9â5ýÀü{Ê_x0014_ØûÀh9%_x001D_®üÀ_x0018_,ÂÙ²¯õÀp÷§_x0016_|úÀHcÂ$¾ñÀÃ¡DãáúÀh²lLÑüÀàe_x0002_·]öÀ0¡Õ_x0003_ôÀ_x0004_-ygwòÀHÛ§ßÆùÀxW÷ÝøÀ@uÚjêöÀ_x0002__x0004_o­_x0013_ùÀàãg¾§s÷À jH_x0015_ýÀ_x0008_M2½BóÀ_x0010_!@_x0014_ÈûÀl³6w°çùÀ°F_x000D_³JøÀÜÂB_x0003_A,ýÀì_x000B_,Z~ùÀ`_x000E_ã_x0018__x0005_ãúÀ¸ÆýË_x001E_«úÀ ü_x0014_K_x0007_ÕüÀLqÖa_x000D_üÀ_x0018_Á_x0002_§òúÀT¼ùØøÀÄßÚ_x0001_Å.õÀx¢«AüÀvôÆ¹úÀ6ó^³UûÀÈR­vßúÀ@x¡;§ÞõÀ²¶UÎAúÀ¬_x000B_¯áûÀÈêÇÑ_x0013_5úÀÐÞZàg4øÀ¨)¸	ùúÀ¸_x0019_åøb5ùÀ¼¿_x001D_I_x000F_üÀ®øÀ_x0018__x0006_)_x0016_-rúÀÐ@ý!,µüÀ _x0004_{_x0003__x0004_¿GüÀ°Û_x0017_Ýd_x0016_ùÀ /©C"ûÀì+°äBêüÀøÎ&lt;ûÀàN(:åúÀTè¦_NWòÀ¼_x000D_J_x000C_VüÀø&gt;ÉóQüÀ(wÁfìùÀ_x0010_N8sÄê÷À_x0010_üÅ_x0002_o ùÀ¤2%	¯3÷ÀØD_x0015_tÒËùÀ ®gFñ_x000B_úÀ_x0017_f#_x0008_BôÀ°Ê¨v­úÀtCÞ,gøÀD_x001D_lÀ·øÀÈrÃÉïúÀè¼_x001A__x0004_/úÀ_x0010_zwüÀ¨é6|ýÀ°^æ÷ÀÈY_x0005_®LûÀÀë!Í_x0011_~úÀÀ&amp;éêýúÀ8¨ñÛ_x0001_¹üÀp$«ÇûÀ/®6¦QüÀÈ­oÔ-RüÀ _x0008_Zè*÷À_x0003__x0004_s¨[ùÀ`¹5×õ$ûÀ_x0018_*üõÜÒúÀØ&lt;E_x0002_U%úÀhö6s±áûÀ0_x0004_Ïó_x001E_­öÀ_x001B__x0012_ù§±ûÀl¨_x0004_,ù÷ÀÔt¿_x0004_´TüÀ\nt](ûÀ°Y§ã_x0002_ûÀ@_x0005_úÄX_x0016_ýÀ¨_x001D_6ÈÛúÀhþ_x0001_d`ùÀ_x0003_ A¥WùÀðUj_x0007_ûÀ¨'&lt;v"üÀÌ_x001D_?1·ýÀXóCÜ»øÀ°5£tÞùÀ ]±F¼ÓùÀÐñç_x0006_~üÀ,_x0019_ùkmûÀàùRMI÷À4CsöÀ_x0010_Ç_x0006_Á¡ûÀ°¶ä¥9RýÀ¸*ÙÔS£õÀ _x001E_	åÇûÀ@\ïùÀ  $r\üÀL©Â_x0001__x0002_ÌÿöÀ`ÈíÐoZúÀxö_x001B_Ò²ùÀà _x0015_Ä1ýÀ_x0008_?/I¡_õÀ`Vç\_x000E_úÀX¨úF_x0015_ùÀÄ¶_x0018_è_x0002_ýÀdÖ6ú"ìúÀhöÁEo_x0015_õÀ&lt;_x001F_¦mj8ûÀ ßÏjåÞûÀ8LeÓðüÀàÊHm1´úÀxF3I¦ÉöÀè¾ùøÏûÀ°vU_x0007_G÷üÀ¨¡Ñ_x001E_8ùÀ(¹Tì¾¥óÀ_x0008_Ã_x0013_ÚúÀÇJ8þûÀD_x000C_¥D_x001E_&gt;ûÀ`¬_x000E_ºüÀpÿÊÑÖøÀ¶·×¸vöÀ_x001C_iG_x0007__x001B_üÀÀÝÙv¨óôÀLFv¥úÀpÙ	_x0017_	:ûÀÐÿI^UøÀÐN5üÀ_x0011__x000F_:º÷À_x0001__x0002_ :ê0ü_x001C_üÀüSÛ©CüÀXÛiãÒ¨üÀðf_x0018_ÁìüÀ`&gt;¨áÕJüÀx}÷_x0005_gúÀ¨á&gt;8eôÀ_x0018_§t$_x001D_5ùÀÐ¥Îë¤ýüÀhO'ë½ùÀ_x0001_üI%ÎOúÀôpª.YáüÀØÇD1;	üÀ\½OÀ*¾õÀCêýcÜúÀpT5jÞïÀH§DcLýÀh%Ç6fùüÀ8M$©+kûÀì£I5,ûÀ_x0011_X¸tjûÀr)(ýÀ_x0018_R¤;ýÀ_x0001_"Æ~±©÷ÀÔÀN_x0018_¼ÂüÀÈ?#_x000F__x0011_øÀè_x001E_Þ´3üÀ°_x0003_º_x0007_ý÷Àî¿ê)úÀH5_x0005_Æ ¶ùÀ@Mø¡ãøÀx£ý_x0001__x0002_ÇvýÀÌ_x0002_aâOüÀè_x0002_Åó±üÀ g}Â½0õÀLeE_x0017_P2ýÀ°Ä¾9üÀÜáï¤_x0011_úÀH%_ÅûõÀ_x0008_§¶)Á_x001A_üÀ à_x001D_¾çóÀ@z g+ýÀ_x0008_5Ý_x0007_OýÀÜd_x000F_IýÌ÷ÀôôïýÀ_x0015_õáúÀT_x0008_]j_x0006_bûÀÜõÙ^_x0001_3üÀ`nºJúÀ`/U8îòÀ¸ôxH_x0004_üÀàÊ_x000C_Óp_x001F_üÀhÎÂÏÕùÀ_x001C_IßÏÕ'ýÀHAÅüÀ_x0001_S«ú¯ùûÀðS¾hH_x000E_öÀ´/_x0019_»|_x0008_úÀHA_x0012__x0002_g_x000C_üÀ¨#ÛÞÔ¥òÀ8@À_x0018_,ÛûÀdëd]Õ÷À0%í&amp;ÞüÀ_x0001__x0003_$ÖrYÙ_x0010_øÀðö(S8úÀ_x0001_§w_x000D_ýÀp_x0007_û,ó·öÀ_x0004_C÷CuüÀè-_x001C_@~|úÀØ$w_x000D_¼_x0006_üÀ(Ðò©z&amp;÷Àtüó»KªùÀpÈõÁµüÀ_x001C__x0018_ËÅYûÀx[]1_x0019_óûÀÌ&lt;RìâúÀè­]_x001A_íýÀ_x0001_ÆERåíöÀøpùÈµûÀÈ¯ÜÓd\ûÀ÷ÒõEü÷ÀT®S×]àúÀÈIâül\óÀ_x0008_g_x0006_»*üÀ_x0008__NeSýÀèúÅîJõÀ_x0014_¾0D£ûÀ@ ´O±ûÀ(áÓCMîöÀ_x001C_öZÜM¤úÀæIL:=ûÀÄÜµ_x0014_ööÀØÛlé¡?úÀPùÀ½F_x001B_÷ÀX_x0002_­_x0001__x0003_Ð_x001A_üÀx«_x0018_x4\úÀ_x0004__x000C_Ô¨æ&amp;ûÀXZ_x0002_u_x0003_eõÀPR·ùûÀ`_x0010_ggöåüÀHôòÉà÷ÀÜatá_x0014_{ûÀtnÞ÷Ü?ýÀô*ù.FüÀø±0Õw_x0013_úÀìiMb=ÛüÀÔûWuE~ûÀ_x0018_9¥¶RûÀDð-AøÀ_x0004_@¦_x0014_xGúÀ@d_x0012_DÔõÀÌÉåõâ)ýÀè_x0016_:r$_x0013_ýÀPÅR=ýÀØ«µ÷FùÀ@e_x0015_Î«üÀÜ_x0015_Ì_x0002_gûÀ;ý¼sûÀ_x0008_ë¦ª_x0013_òÀà¹ðÝ¿ùÀ_x0004_þUúìYýÀ@ôÆ°¾÷ÀèÄußÒ_x0011_÷Àpn¨_x0018_ò¹øÀ ELc¸?ûÀØ,ÂdüÀ_x0001__x0002_¸S»Åi+ûÀH^[_x0016_5öÀ ÊÿBx¡øÀ(Ý¤ÊGýÀ!_x0010__x0015_üÀ^/_x000E_nýÀÀ½_x0007_\¬üÀXf_+b ÷À°²_x000B_X½«øÀ_x0010_/|ÚiûÀ /¶Ú´÷À@¹_x0010_î¬ùÀä¶_x001F_¥wýÀ`ü_x0005_IHüÀ Ôä_x001D_¾_x0018_üÀ`_x0002_I:áùÀÀ|Æõi6÷À(e_x0016_¨3ùÀ0/ÃxõÀ_x0004_í_x0005_Óm&gt;øÀ6®lKýÀà~ê_x0008_¾·üÀ|Ýó|~ÂøÀÈîü6ùÀZ]·Ì3ûÀØiSa'úÀ_x0018_rJûÀaÐ.cüÀÀ6ñ_x0004_ë«ùÀ$pR«hùÀ_x0001_âJÈúÀ:ù	_x0002__x0003__x0001_KùÀèÄ¨¼_x000F__x000C_øÀðK¶ûüÀ0õq¥²wüÀ0JÏä`øÀX¦dÃ¥súÀ0_x0011_tjìùÀ¬E­ål÷ÀT0U~#óÀ¨ÚÉiJÝüÀpÒ_x0011__x0010_BûÀ¸Ì¤üÀVÙçý]ûÀ _x001E__x0006_µ_x0015_éøÀ Þ¾ 'âúÀÈÖÈ_x001B_Z÷À&lt;\½zmùÀl_x001F_í_x000C_ùÀæ¶­µ|÷ÀèÂëÊ«¢üÀ|Z¾Øò´úÀpË!ERýÀÈ}nÇgýÀ|¦ß«_x0001_üÀ_x0004_õßÇ#(üÀ¨2&lt;¶föÀp7oËz úÀHªP_x001C_Ó_x0019_úÀ¬ôÉ»J_x0019_üÀ_x000C_x_x0008_ÃôÀ£ÁMûÀhE«öT_x0011_üÀ_x0001__x0002_Hé½_x0003_ÙìøÀ`EàC ÑúÀ¤T_x0004_3:@ýÀtG¹_x0014_l_x0017_üÀ_x001C_náÙæûÀÐdñ.¬%ñÀ_x0001__x001B__x000E_PzùÀà%DÆ©ßôÀ8H_x0012__x001E_³lúÀ ¬äbé¢ûÀð_x0019__x0016_øîÀPøB+s_x000B_øÀ8Ë,î_x0012_GüÀP·dt8üÀ`;N¾_x0002_öÀ°5æc möÀøsÞéÙôúÀö8¦j÷À¨Løý¯mûÀ¸j3¹ôöÀhf·Ê_x000E_ûÀ _x0015_8õ÷oýÀèF³s¹PûÀìät_x001D_ûÀHÐV_x0012_®FûÀx¥\.ÐùÀÄÓh_x0006_Å%ùÀx_x0008_6_TÎùÀd_x0011__x0004_!°í÷À_x0018_Îª»gùÀP¹´÷Àhd·±_x0004__x0007_]"ýÀHxÓ~ÞùÀð¦´_/ûÀ¤úÉHo:úÀ(aûQÍ×øÀ|_x000D_HæKýÀì¢¥4UýûÀHrz_x001F_úÀ_x0018_æ_x001B_§xüÀ4Vä,EûÀÆ_x0013_Ï·üÀ_x0018_ú¤3¹_x0014_ùÀ­J¿ÚéûÀØ[_x0006_1ÿVôÀwö³ü_x0005_ýÀ_x0008_îýi¦IùÀlZBéâáùÀØýö_x0001__x0007__x0003_ýÀÔw_x0008_ð0ûÀ\$*¦ÏúÀ(U_x0014_÷ÐòÀ¤tÝ üÀ¨&amp;_x001C_QµqúÀ¨x_x001A__x0008_i_x0006_ùÀ1û÷_x0002_¸òÀøø_x001E_nÊ8ôÀPA_x0016_`_x000C_ö÷À(_x0008__x001D_4Ê®üÀ8&amp; _x000E_äYüÀ_x0004_{d¯w_x0010_ýÀüÎ_x0016_ÈÔhùÀÀtÚ°_x0019_XùÀ_x0001__x0002_ÀZ|Y½ðÀdXÊ¬ÀûÀ4_x0003_¤ÃàúÀ_x0008_]_x0019_éaùÀ¤	À}ØöÀHZÈSúÀØú.hKÆúÀ,1ÉÁBeøÀÐ¥äé¤~øÀ_x0001_µG,E½úÀ&lt;µ ÍûÀØÞ½_x0007_ô_x000B_ýÀùw¼.øüÀ@ª*&amp;_x0018_úÀH&gt;ÐùÎúÀØ¾_x000E_¢oöÀÐÞ_x001B_IZ_x0014_ýÀHÖÏ}ùÙöÀ@g¨L_x000E_ÔúÀ¼&amp;Ú¤1ùÀÀÁ_x001E_MêäùÀ_x0010_Ò20Ç/ýÀT_x0011_Å]"_x0015_ûÀlÔ×ÍúÀ_x0018_9¼ÎaKùÀHÿMvóÀÀ_x001E_ù_x0008_JHûÀhÜqAytúÀP¾ñ%1u÷Àä¢}ÆjGóÀ_x0001_tvÕJbýÀx-äÔ_x0003__x0004_úÒüÀD±³ÿÇ_x0013_óÀ­z_x001C_ÅyüÀL_x0003_ùùº_x0010_ýÀ è.{)×üÀ/föüÀ Éå_x0001_ýåúÀ_x0003_·p_J_x0018_ýÀ¸öñÌÒøÀ@WÙ¶XÔ÷Àô_õ_x000B_-ùÀÈá¶_x0002_ýÀxtk±_x0007_YòÀpF_x000F_ÆihýÀ(E_x001C_ÅotùÀ_x0003__x001D_k;UÌøÀØT¸;OýÀ¨_x000B_ØX=cõÀ4ZsQ­ôÀ_x0014_DmzýüÀ|DÒôÅ_x0016_÷ÀØ_x0004_*_x0001_	ûÀàz}è_x001C_øÀt&amp;p÷7ýÀÂ[dÎ_x0011_ýÀ48_å©ã÷À´6)!ùÀTêý_x0001_6ëûÀäbÉç7üÀv\ÚhûÀ_x0018_oYp&lt;÷ÀàZaMø»üÀ_x0002__x0006_p_x0003__x001F_}_x0005__x0005_üÀL­`EHÆùÀ`WËE|ýÀ_x0008_¨íÝBÕûÀ°@õPöµôÀ¬ïï_x000D_}_x0005_÷À©8ú¥üÀ; mùÀ¸_x0006__x0012__x0004__x0015_úÀP$º¯ùÀPÎÎ£¡ýÀÈªà[üÀ %_x0014_tW?ûÀª4±_x0002_`øÀðÐè®ûÀØJ»¹GøÀÈ_x000B_fÑÌÅ÷À°Ì¹vº_x001B_öÀ qEÙ&gt;üÀ0¥²äIûÀ0_x0010_Ët_x000D_ªúÀd[µ(µ{üÀX¢ó&gt;ÃãüÀ|_x0001_±³GùÀt|_x001F_60÷ÀØ!À½øÀ(v@lQüÀø6ÛÕ5øÀX ±©J|øÀØ²úÆÑøÀdo_x001E_­¥ûÀx«ÅÂ_x0001__x0002_&lt;âüÀDáEdýÀÒY_x001E_\SüÀTQGs:üÀ`5ì®_x0011_´úÀðMË¬ÂúÀ¨çý~úÀè_x000E_5²@_x001E_üÀ_x0018_jGË+ëúÀ@&lt;o5ûûÀÈÒeÐRÇüÀ_x0008_«&lt;a2ûÀ8µ÷Ï{ýÀHta	ÌüÀ@@SH%üÀ`_x000E_¢/à_x001E_÷À ¢%_x000F_¥²õÀ_x0008_Z¿é%ÀùÀÈÐQÏ_x001A_|ûÀ,_x0008__x0005__x000D_ÒùÀ_x0018__x0002_nê`ûÀ ÞY¼_x0006_]ùÀüQÃuðzúÀ+jÝ´õüÀþ_x001F_£DûÀ0)ÇòþøÀ_x0018__x0017_þNØýÀÀ_x0016_Á_x0016_ÜßúÀpú+_x000C_4ßüÀ&lt;§\KDÃúÀ_x0018_#Ô¯ýmýÀ´ìØoíðüÀ_x0001__x0002_0_x0014_·§_x001C__x0004_ýÀ(0ãG§úÀ_x0018__x001A_ÛÊõ)÷À¼ª{¸¬7ýÀ_x0008_"ÿ_x001F_UñûÀ@@ðI_x0002__x0011_õÀD_x001F_bFùÀ_x0001_ô!¬·÷À _x0012_Þ_x000B_ÌuüÀx*BCäÄøÀLX8çDøÀp@DOëÇúÀ¤_x001C__x0013_ªûÀ_x0018_IöÐDúÀèe4}çâñÀXÇ¯ä$ïûÀ `È7°RöÀÄØÜùÀ°ØÑhúÀÀE_x001B_+éT÷À?'5¦úÀõ^krùÀÜw+*òÇùÀhLÔp*öÀ %Øøg¾÷Àxó|ÉÔÆöÀ_x0018_¨j²_x0006_üÀä[2êjùÀPñ;É)úÀî_x001B__x0018_YMýÀT¡®½Å_x001B_ùÀÈ7â_x0001__x0002_îôÀ_x0010__x0010__x0006_t_x0001__x0005_ùÀÄð^õÚøÀ¸Ç_x000F__x001A_÷úÀà_x000B_§*èüÀ_x0014_h,_x0008_SúüÀ_x0004_Ï]OõÀð"õ0wÌûÀ|kb¨ZïõÀØïSåº±óÀ0çÄ unúÀèZ4fÚ\üÀ_x001C_õ:P(òÀ(¦Òðì_x001D_üÀÔ[Õ8_x000D_~öÀ@&gt;íYÔtúÀ&lt;æ)KD÷Àh_x0004_N¯^ÆüÀ_x0001_ó fùÀ4åY	ÃqýÀpMÂ_x0016_+^ýÀ#Øð§¥ðÀPÔ&gt;¾_x0015_ûÀô*Ú.eKûÀüÙI[öÀ8äÔÎÍjõÀ¨ªÝ_x0016_yö÷ÀôÅ¶.§Ü÷ÀÞ`_x001A_zÊúÀØ(,±ÆóøÀ@_x0006_-5üûÀx_x001F_JÆë¸úÀ_x0001__x0003_üÌ¢«_x001D_úÀ¨¾4&lt;Ö·ûÀ@ZuÞ]ýÀðW+M_x0015_úÀ$ùx"úÀèÉôÀt_x000E_	%_x000F_úÀZwÜÄ*ùÀ_x0008_wgx_x001C__x001B_óÀ¸7øÞ_x001A_÷À_x0004_ s{ùÀhÙ_x0019_	ÖùÀÀ_x0003_ñf_x0006_ºöÀ(C¾_x0017_ðüÀ cÎ¶ ùÀ_x0001_3_Ç_x0013_úÀÌr(O÷À°_x0013_c¸VMûÀcmõ¥þüÀ¤ª¡_x000D_4÷À°_x0001_	¯GûÀè6ßØ$_x0002_ûÀ ùÇy4_x0011_÷À Sww%IüÀ¤&lt;½æ_x0018_ýÀÔv_x0017_ä8~üÀ¨¨FA_x000D_óÀhÞxÕc~ýÀàò_x0016_!ùNøÀPë&gt;.öÀX¶F¿_x0017_ùÀüÔe©_x0001__x0004__x0011_3úÀ8êàáù	üÀÔsì _x0019_ýÀ`X¤&amp;êì÷À²N_x0005_ ÁöÀ`ãäQK^ûÀ_x0010_êé\$ùÀ Ý¸_x0011__x0001_ÙúÀµÑ*)ýÀ(_x0008_=5_x0018_õÀ_x0002_ir_x000D_ùÀ¼_x0008_ÖkÁùÀðqiÎ»&amp;öÀèÁhþñûÀ0_x000F_ÿ_{*öÀ_x0014_(*_x0003_X_x001E_úÀÀ)îÝÂjýÀ(Òjf:úÀ¨_x0018_ßØ"ûÀ¼^D°èûÀH,ï/_x001D_2ûÀ_x001C__x001F_&amp;_x000C_z÷ÀLP_x0007_ÃUêüÀ8¼ôNÊ`ùÀ¨`/q1ýÀ_x0008_f¾_x0010_S_x0012_üÀ¸*ÖË¿üÀØî7»ãèùÀp¼_x0006_£lòÀh_x0001_ÈÚ)ØûÀhÅØ&lt;ÏùÀ×²¨¾ãøÀ_x0001__x0002_XÕn'aôÀ¨bëÐàTùÀ`+l¹ñùÀD®:_x001D_[ýÀÀ¿7ÛuýÀ_x0008__x0017_4·÷Àä#IS_x001E_#öÀ°}(	«ûÀàÖ&amp;4söÀ,_x0019_[[vàûÀ,_x0013_w÷Ù úÀ0ò_x0003_äNøûÀ_x0008__yÂùÀ0äÒãxò÷ÀpàTsjlõÀä_x0008_üÙ´[üÀ°p;WuûÀ_x0010_WáïN+ýÀ4ü_x0013_).ùÀ:U;_x0012_ùÀ_x0018_³_x000B_õ²óüÀaùUÆCúÀÐ¦UàoðûÀ|!¶_x0011_rWüÀhÊîýÂöÀX«C¹êøÀh&gt;Q¹ïöÀ@_x001D_%q}«øÀÀMb¼øÀÌçäÝùÀx[_x0014_¾_x0013_¢÷ÀØÅ®M_x0001__x0002_*èùÀ_x0002_'ylûÀè_x0006_ò§ÜüÀÌÔ_x001C_W^)ùÀ¨rm_aýÀ0k»ìûÀ¸Î_x0007_wÑàøÀÄ¿tûÀ@N/9xáõÀÕ!¦~ÏüÀ_x0018_A¤Ö_x0010_PýÀø¨õ	QÿùÀ@ñ*NFüÀ`Ø§á_x0005_EýÀxÏ(~&amp;üÀ,3nÊüÀøõRà/_x0015_úÀÈ__x0019_éHGùÀ_x0014_\Ý1fAöÀ_x0018_2ûª9ÛôÀèlWKÑCûÀP\vt~@ûÀðQÄ_x0004_2vûÀ_x0008_t^KåÄùÀà"ÂµËZðÀpx	AfOûÀ_x0001_B=§tZùÀ_x0010_m_x0011_.8úÀÀ_x0004_?g_x0018_²ûÀ´¼d4áå÷À_x000C_VÁ­_x0019_DùÀí8«ÿÙ÷À_x0001__x0002_ðæ_x0012__x001A_øÀðºîûêøÀÀW×·_x000B_÷À¨ë!õZÃüÀ¸°î_x0007_ûÀD³¢S_x0002_fûÀÀáeG$öøÀ¯_x0012_áúÀÈ«ßsøÀ¯{_x000D_úÀd+Q_x0003_ÇüÀp¦_x0005_£.]úÀ@ì`Pê_x001E_ýÀ_x0010_:´²_x0003_úÀ6D]p_x001B_ýÀ(PäÿN_x001B_ùÀHØ7e_x000B_íøÀ_x000C_'¥_x000C_ûÀ_x0010__x001C_FTýÀ@+nÃÐùÀ@Å_x0003_^u(ûÀøÑ_x0014_k¬RñÀ_x001C__x000B_ÍÁ¸ûÀè_x001B_[ì¾JúÀ_x0001_¥_x0016__x0006_sÅüÀÈñ_x001B__x001D_*ûÀ =SÊ¥øÀp£¶kãûÀpe`¨üÀ:_x0017_å~ÓøÀYÂ/áùÀ¨_x001A_Ý_x0001__x0003_,LýÀÔoD\EúÀ8z_x000D_ç^ýÀ_x0003_1Þ¯ øÀ 5BhJýÀ°]YB(üÀè¹_x000D_õÀL_x0017_`²öÀ0)År'øÀø·Å_x0006_J÷ÀÀVÌÍþöÀè_x0015__x0002_½úðÀl¨2_x000D_tøúÀ86¾_x0015__x0019_¢ôÀBà¦6°üÀè3]¯UýÀD7ëf¦_x001B_úÀ¤{fäúÀ¨Së;éøÀdFbxYüÀ¼æêF­¾üÀð¾)_,lôÀ¼k2 _x0017_eûÀ(5Ô^üÀvç*øÀ_x0010__x000C__x000B_ì#býÀ\_©Ë!ËùÀ R5q$ùÀ`3&gt;êåfúÀÀã«_x001B_ÐòõÀPÂ)oÝöÀ@¼+áøÀ_x0001__x0002_&lt;ú_x0018_QÊûÀ°_x0013_¶ÜE_x0014_ùÀ_x0018_k¦?_x0001_uøÀlÔy}ÖâüÀP0ò0EBùÀì_x000E_*ß·ûÀüíïÄs¦÷À_x000B__x0007_}è^ûÀ_x001C_È®¹ÀþùÀ_x001C__x0006__x0008_ýÊüÀ°bú_x0001_ú^ûÀ_x0010__x001A_ðs_x0013_èüÀlzjè+/÷Àé^êAøÀpoDéúûÀt_x000B_«WgúÀÈe_x0008_¨ð÷ÀpÔªlüÀ,v_x001B__x0007_&gt;õÀ_x000B_­_x0008_ì¡úÀ4ÖëÕfpúÀ¤N_x0012__x0003_zóüÀh{õTYüÀ¸MQBÚùÀÀÏ_x0018_·¨_x0010_ùÀp§HüÀ (ØjJXúÀä_x0011_öê÷À%²ë&lt;úÀÈ`Ë²PüÀPôô¦_x0014_"üÀð_x000F__x000B_¢_x0001__x0003_Oó÷Àð? 	wµõÀ80óìêõÀ×K¤ÿôÀ¬'/_x0003_ÙÞõÀhè_x0012_y_x0015_üüÀ _x0018_=_x0010_?_x001E_ðÀÇ_x0019_LúÀ_x001C_*K3¸&amp;ùÀè_x0012_`µç_x001E_ûÀ__x0008_êÂEüÀô[BÄJøÀ|!/ùéõÀX_x0014_v·¬¸øÀX_x001E_K$_x001F__x001C_øÀ_x0004_+Õþ70ùÀð_x0002_ÞeýÀ PòkòüÀÔm_x0001_hwaúÀè6býÀ_x0008_m{{?úÀ_x0018_å»jÞ'üÀ _x0007_H/í6úÀÔûßB¯:øÀÚ]f5÷ÀXÁRÜ=üÀ_x0001_O¨fDúÀ|¯_x000B_ùÀË\'2_x001C_úÀ(·_x0005__x001E_÷ÀàÇä_x001C_MhøÀÈ_x0016_4Çn_x0019_öÀ_x0002__x0003_,jç¡#úÀ_x0002_h_x000D__x0008_ûÀx4_x0014_ý_x000E__x0013_øÀ@dI[³üõÀ¸&lt;t5lûÀ¤å^ÂTIöÀØ¶sÎ¬÷ÀÈÊÑ3É5øÀh_x001B_¦_x000F_üÀ_x001C__x0016_7Ø_x0016_øÀ`ëmÕ1üÀ8½Êf4ÖõÀøa|vCøÀø_x0018__x000D_ÈÝ_x0008_üÀ`*6/ùÀ&lt;_x0001_°*¬üÀ¸üBº5eøÀà_x0018_ûúÀ_x0002_!t«_«ûÀÐ_x0015_Nc&lt;^üÀ_x0002_ßÚçöÀÌ\qX_x001E_õÀPí_x0019__x0003_ýÀÀm_x0004_ø_x0003_úÀHæQ@_x0008_,óÀPûl­¡3ïÀ4rq´ªªûÀà·_x0007_^_x0015_óÀð?Nv¨=ûÀ_x0018_ý¾J{_x001B_ôÀ0õ_x0015_&gt;£4ûÀ8æ+Ô_x0005__x000C__x001A_5óÀûr_åûÀÄËá½ÕIûÀÄË~_x0011_üùÀ_x0005_%&gt;¢_x0006__x000B_øÀxBÙ^öûÀ$_x0001_åA¢ËúÀÈØÐ_x0019_÷À|_x0002_õ%PûÀ³_x000D_ÑüÀ`©èØ_x000E_+úÀ4zCpWöÀ Õt_x001C_Ü_x0008_ýÀà)~qºóÀ_x0003__x000E_âóúÀèõx	p'ûÀè._x0002_ÎuúÀD¹R"ËùÀ°ïÙÛ_x0007_üÀXrEÒHEúÀØ_x0004_ât°?÷À,U=5ÜøÀdÉÖ¦_x0005_úÀ_x0008__x001D_ö@ÁùÀ :ª7øcýÀpKÂÔB÷À0}Ñ_x0002_zûÀ_x0008_-_x0018_®úÀø)Ûë ùÀhÙrt!ûÀ¨ô¦Ò_x000B_éüÀDS¢süÀ_x0002__x0003_hNA5ÁJýÀ_x0018__x0003_.ñàûÀÐ0_x000D_à_x001B_üÀ_x0018__x000D__x001B_ÏD_x0001_ýÀü«Ïë·ùÀtFÃø?øûÀ|ÿ_x001E__x000E__x0012_õÀ(Â}Ç_x0014_0ýÀð+³$ºûÀ¤_x000C_ÂpýÀ¸ÍÔw³±ùÀD(çüNýÀjXzIùÀ(ì_x0011_t¥ûÀ°I!'_x0011_MüÀ_x0012_yýÀ_x001C_ôè_x001E_(_x001F_ûÀxÁÇÅ_x0019__x0007_øÀè¯«~|ýÀôp_x000D_3úÀ`Ù­_x001B_&lt;_x001D_ùÀÔ=@_x0006_ç¾üÀP]òÞ~¨øÀøÖË¯è÷ÀpR_x000B_ì¶ÍòÀTÖD:_w÷À°a_x0013_Ö)ýÀÈo_x0013_÷øüÀHqWHýÀx£¤ëüÀ xWb_x0011_ôôÀD¨Ð_x0003__x0004_v¾ùÀè UüÀ_x0003_BW_J8ûÀð®×üøÀ¨»ál_x000E_üÀØ_x0003_®ñ[OúÀ _x001B_É°ßûÀ¼_x0014_ÿA»úÀð°ÁýÄ6ûÀp_x001A_³ã¿P÷À(_x001D_£néûÀ8Ísú~1õÀ8QÅCø#üÀ(àÉû_x001A_úÀøðk¤õÀX_x0018_:ÉñúÀ_x0008__x001B__x0017__x0018_CzýÀ4ûw¥oùÀ_x0003__x000F_@¢]ÊùÀ8'_x0018_t¯vûÀ`Ü¶l_x0018_ûÀ_x0001__x0013_0_x000E_¥ûÀR²ÛûÀ §8´$_x0016_üÀh§3=ÆûÀèh_x0002_Þé¢úÀèbÏV1_x0018_ûÀ_x0018_C¬jdwúÀÀmd_x000D_üÀ\=_x001F_ÊÙ÷À_x001C__x0015_"®F-öÀ(¥_x0014_R£¬öÀ_x0002__x0004__x0008_×eüÀµ_x0007_&gt;_x000F_üÀÄ"i_x0003_%hüÀ8¤_x0012_ÜßòÀ_x0002_Í_x001C_`¶_x0005_ùÀÐÂ)èdúÀ_x0010_å_x0008_FüÀè_x001B_êÆ¬óøÀ\öB¯%ÛúÀtçìµ·ÖùÀÅK_x000E_·ûüÀäe_x0005__x000B_IOùÀ_x001C__x0001_À_x0013_ûÀÈ.ÜE:ýÀ_x0008_ë*ÂñcûÀ@`6vZöÀ\_x0004_þ*ÐßüÀ,Ü14_x0019_ýÀü_x001B_ð~Ä¤ùÀ(·×ûÀÔ9­lûÆøÀ_x0008__x0014_³ø*¹÷Àc+_x0008_«®üÀ  ÝÍü¿üÀè¬9_x000D_ÖüÀhgWüÀØãWõ{¸òÀÔZìþiýÀXûÀeiýÀ_x0002__x0010__x001B__x0016_ªüÀì°ülúÀ &amp;v{_x0004__x0006_	/ûÀX96d_x0019_ùÀ$ÍU»_x0003_{üÀ|XåLòÀÄÎôYøÀ &lt;pâ¡_x001E_ûÀpwÍó@0üÀX@ÇB{¥øÀ@ÓIÂùÀ ßô ØøÀP®Ü6Ú¥ôÀ4q+¹­ùÀøÌzüÀ$F2Þ_x0004_ûÀø+7_x000E_ýÀ È­,ÍüÀ_x0014_rìôúùÀ ¦]°êûÀàp_x000D_¦ùÀ ZÖ_x001E_©¢ùÀ´}×þ¬úÀ0½YÔJ_x0004_ýÀèYðÃ	&amp;øÀHíuß`ûÀ¨8f_x0014_MàøÀ`;k6,_x0018_ýÀ|­ÏC°Y÷À _x000C_H&amp;úÀðå_x0001_ê6ôùÀÐÓ_x0002_ál_x0005_ûÀÐ'B&lt;g ûÀ(]¿_ÿ!ùÀ_x0003__x0004_´_x001A_ãùv´÷ÀÔ;!ÏòùÀxl3hA¤úÀÈ³­UÆ6ýÀÍÙªõWüÀX_x0018_ñêðöÀIFão_x0003_ùÀ¸¶ñpqÕöÀÐ_x0013_¬ÜýÀPýøWKýÀ|_x001A_a_x0007_2øÀ uMøÐöÀpØâ_x001B_ã÷Àä_x0004_A¯øÀ°D§ýÍûÀ¬@Ü&amp;ýÀ0MýV­üÀ¼ömb_x001B_ûøÀÈ_x0002__x0010_câùÀP`}öoüÀô_x001C_ú$Ø;üÀ¨å_x000E_OÇñöÀhÞï.öùÀÀ5Ç	.güÀXõMp_x0016_èõÀhæ_x0003_ª_x0001_ÀúÀ _x0019_x":ùÀü¶«³üÀxÑVýÈúÀl_¿üøüÀpÝw_x0013_÷Àxh_x001B_¸_x0002__x0004_núÀ`dI_x001F_aÆùÀX ªÊûÀ¬¡ ­¬OûÀ¤{¢_x0002_6òÀÕºnóÀ '{_x0019_õÀÐ_x0001_Ù`Ê¹úÀÀÓÜ_x001C_òûúÀøP_x001E_M´¨öÀàÃ7_x0004_dkúÀÌ¦_x0019_¯ëØûÀ_x0018_¤w­_x0003_ýÀ´º[ßÊÑûÀpÜ_x0006_gBðóÀJ-®â-üÀzÞòÿpýÀ4NîóäA÷À4Søb_x0016_OüÀcÌ¼PmûÀXÕyÛLqùÀàú_x0014_d_x001D_ùÀ`çÄ~^@üÀHÒÃÔéôÀH¼¬j°úÀ_x000F_Í´µÉüÀtI¥F¤;ýÀ`f«MÂIüÀ&amp;smüÀ@S¥_x001A_­±úÀ4j&gt;²CýÀHö_æÑðúÀ_x0001__x0003_Xß!ÎôüÀð_x0019_Í=úÀhÍTZ4ÕøÀ`_x0011_Üí_x0013__x000D_üÀx_x0001_Ö_x000C__x001C_KûÀ(4&lt;×ÒõÀÈP°£êúÀH_x0019_U0ÊþöÀü,·t_x0012_kúÀ°Ø$÷À@¾_x001F__x000B__x001A__x0016_ûÀ_x0008_í_x0011_ÏIùúÀÜj+zýÀØÄÛëvúÀÈ#&amp;ð`÷ÀX_x0017__x0016_ÔBíúÀH8Ñ¢ÈcûÀÔ&gt;f°1hûÀ\øY¥ÃUýÀ,/_ÊõÀ@_x0012_ýá÷Ä÷À°fù&gt;,¿ùÀÈ Ó¯IøÀ¸§N0_x0018_ÐúÀø_x001E_O_x0006_OôÀÌ_x000F__x0002_ê?CúÀÀÐþ&lt;øÀ¸NH_x001D_#øÀÐÌ¤~Z´ûÀÈÉ«P&lt;÷À% 3mùÀ_x0003_úÒ_x0002__x0003_å³øÀHD6Ø·úÀØóíG8yüÀ8SH'úÀè[ú6ûÀ_x0008_Þ¶Ú·wøÀ¬kú	c-ûÀpÊ%u øÀ8_x0002_Î^ä8ýÀð ÊZQ©÷À=Ü®_x0015_múÀPhÝgúÀHRÔÎ_x001A_¿úÀpUÐN´üÀ_x001F_/iO_x0010_ýÀ_x0014_éR#&gt;úÀ¨9fk×wùÀÈ_x0012_c_x0001_wüÀ_x0018_ â_x000B_$ýÀàØ}nöÀ_x0011_=ð_x0014_ÆûÀìSBÀ`RøÀ Ç¿2OüÀ¤Qz_x0008_öÀ°Ä_x0015_|éÖúÀ¸Fyi©ùÀ_x0002_®',¬;ûÀ_x0008_åþîÌûÀÀ_x000E_DÏ,øÀX§N_x0015_&lt;ÖûÀ_x0002_¶i´_÷À¢/2´õÀ_x0001__x0002_ÜèN_x0003_&gt;¥÷À_x0010_È._x0012_´ÎûÀ_x0018_¹:¢û%üÀ_x0018_4V¯éùÀ_x0010_k&amp;à_x001C_úÀø7ûÀh"g£ùÀ¨ÖWF·ÅøÀ° a_x001C_døÀp_x0005_@è_x0014_öÀ ¢Å_x0001_±MüÀÐ|=ØésýÀÞ_x0013_ñ'¿üÀ|?_x000E_Á+øÀxü_x0013_¡±ùÀ_x0003__x0015_¹$ÔûÀ¨@npûÀø×)CûÀ@_x0006_PZÃûÀ°K"°oüÀ(Ôoä[wúÀ9Æìï8üÀp]¶_x001C__x0014_üÀøÃà®ýÀ_x001D_Q&amp;¼öÀØ8_x0012_ 0óÀ&lt;;i·½¥öÀ_x0010_î#_x0012_:úÀp_x000C_NÝWÂûÀx¾¥_x0002_aýÀ¶r´øÀp[°ç_x0001__x0003_[õÀ`_x0011__x0008_"þøÀÈ0ÊO_x001B_ûÀà^]zGýÀL\(ÈõÀ`lÔÞ_x0010_üÀlmç¬_x001E_ÝûÀ8ÂaÑEüÀ0uLëÃWøÀ¼OÿßZoúÀ`»ÂD_x0014_#üÀ@¤ Ê¶)üÀPÖ¿&amp;_x0003__x0005_øÀ&lt;	Ã0põÀà×þ+{_ýÀ|_x000B_È©	3ýÀÐ(úIßõùÀ_x0001_rQ'MùÀx_x0019_ï2áùÀ_x0018_HîÊ}ùÀ¸'íóÀ_x0014_¦L@Þ«úÀ`#²­÷úÀFWãòÀHè?LùûÀ(ùcÖùÀø^AÅGcýÀtÃáÜhøÀ8ÕõËî_ýÀðç´_x0002__x0012_ûÀlrKø_x0016_÷Àø_x0004_1nJ,úÀ_x0002__x0003_DB_x0007__x0019_¾AûÀXÑ07ÉóÀèG_x0017_É®úÀ&lt;IcûFòòÀÄ_x0001_g_x001E_¶}ùÀ(âÂ³UÄôÀ&amp;á_x001B_óÀ¨MÅ5¿_x0019_úÀ_x0006_Éü_x0017__x0004_øÀ¬XCS&amp;°üÀPÂ_x001E_jyùÀf_x000C_Ñ}]úÀ0Óûö-ýÀf¼íá_x0011_öÀ_x0005_ÎYSüÀh¾H_x0017__x000E_úÀÈm;¶z*÷À°;Í¯_x001F__øÀÌÖÜ_x0001__x000B_òÀ¨l)Ç_x0016_(ýÀÈï_x000E_»?ýÀtuì_x0017_¯üûÀ ¯µûÀ°­\J jöÀàfl+ ì÷À`Fß£ÑüÀ_x0018_Roä@ úÀèâ	ùÀÖÙ;ôÀ[.¾ÁoøÀ¸ÑÑuµ_x0012_úÀG_x0008_D_x0002__x0006__x0003_¼úÀ_x0004_8*_x001A_ÃúÀ&lt;ÿ§³_x0001_ýøÀ_x0008__x001E__x0007__x0011__x0010_ýÀØ_x0014_;4üÀÜ5ØxkVûÀB)KcqøÀÄ_ï@Þ»üÀ`6_x001D_5¥-úÀ`L_x001B_?_x0005_ÌüÀëA*X³òÀ\çþAûÀ_x0008_·_x0011_£¼CýÀ¸·_x000E_HbQøÀÈBËö_x001A_fôÀhÏBn!xüÀX(_x001A_:úÀ0êÒòn÷À(´xM»kýÀp·ÏpûÀ¤ë·ºoùÀhÀUbûÀÈTªÎ_x0013_öÀyû1BBüÀ_x0018_fnI_x001F_[ùÀð2²¾	úÀ gxo¼üÀH:_x000B_A_x0017_¤ûÀà¡_x001F_©¿ûÀr¾=ÅküÀðT_x001D_r:Á÷ÀX«@ô9_x000D_úÀ_x0002__x0004_¨ú_x000E_JÊÚùÀÀhô_x000E_(_x0017_ûÀØ\kg¨_x0001_õÀd·nj4ËûÀtFÍË±×÷ÀXn_x0002_Ï/ûÀ8Ü¥ÓófýÀP3_x0002_On×üÀ¤þ_x0002_5jüÀhñW¶J}ûÀl²ZÞùüÀ@oàc]ñüÀ;9BòÀ_x0010_+òjG&amp;ýÀ_x0010__x0017_ß£_x0001__x0013_üÀ_x0014_ûí#6ûÀPä_x0010_wñ_x0003_öÀ`A£Â4¹ùÀL¨ükMúÀ`6´3MøÀø)¢Fù÷Àø_x0005__x0003_ð+ýÀ_x0002_ûX_x001E_:õÀøº_x001A_¸ vúÀ,è°xôÀ_x0018_ÔXÄüúÀH®øóÀèT)ùÆüÀdLpÁAûÀ×¦\_x0004_ùÀHÝ¸)!ûÀH¹ð§_x0002__x0003__x0019_ùÀ0&gt;`_x000B_öÀ&amp;ÒÒ]_x0003_øÀà_x0007_Iz2dúÀè÷Ý½üùÀ§²ÕøÀ°_x0001__x000F_~(ªõÀtý);'úÀ`¥&amp;8óüÀÀ¾_x001B_ö¬ûÀÌÚàÓzýÀ =ÓÖIýÀ8_x001D_IwCúÀ wiüÒÎúÀ_x0011_ff0úÀ`rÈ8o_x001A_ýÀPmy_x0017_rûÀ_x0014_Ð_x0017_,_x000F_øÀ{ÎYb«ûÀtóaøv|üÀuD_x001C_¦ùÀ(ôÑ6øÀ ð÷TVôÀ_x0014_Ø×i_x0013_ýÀPþçÌúÀ@uË2¹'üÀ_x0002_bþ_x000D__2ûÀ_Seq_x0006_üÀ¨ùÏ@røÀ¬Cú§G_x0006_úÀ´XçLõöÀ_x0010_¨¾AfûÀ_x0001__x0003_@²l/ÒxøÀÜÜb&gt;}#ýÀüÛ;düÀGA;IúÀ ôÅÐüÄûÀàÇ_x0010_Ô)ûÀx±9K¶±øÀÔMñâÆüùÀ¨/^0øÀ  _x001C_¼¦"úÀ¨Ø%Í_x0006__x0011_ùÀLsÞ=;üÀP¼¦áÉ`üÀÈ_x0013__x001A_=üÀÀ®`e¢búÀð­_x0018_L_x001F_½úÀð_x0008_Út_x001B_ûÀ°R°¢{÷ÀýðÁüóùÀhÞDá#úÀXï_x001A_ÅùøÀðLIÞøÀèÑàñ_x0016_ÄüÀÐ`û__x0014__x0002_ýÀ Ö_x001F_9T_x0005_øÀî_x001E_¾DöÀø_dvÄäûÀÚ&lt;óüøÀðª _x001A__x0013_%ýÀ ØÓ²KüÀÜÆz_x0005_w@öÀ ¥É_x0002__x0004_ýfóÀP_x0001_»´yº÷Àät_x0016_[?üÀl¼sa¯úÀ8j'BdýÀÐ_x0005_|:nëùÀxâFú:ûÀ|U*ì1úÀ8_x0017_kù_x0002_üÀ_x0018_«´ýQVûÀ¸UÅ'_x0017_IýÀ¸_x0012_Íë1ýÀl\*_x0010_u,üÀXÓJ¦aN÷Àà?h_x000E_äGõÀ_x0010_-yd+GýÀ*ËE»SöÀ(ä3ÆÚ¾úÀx_x001C_"¸£ôÀØåâj3$ûÀP´_x0003_»_x0014_ùÀÐ"út&amp;¤ùÀX-Ú_x001B_DÛõÀx;Uä&gt;ùÀ_x0008_r&amp;÷Àh¶äÓUøÀÌ_x000E_ôº?üÀ¼_x0005_¿õ_x000B_;úÀ4N©Á¼ôÀL8_x0007_QÞóÀX(ì«ýêüÀ¢1|§QýÀ</t>
  </si>
  <si>
    <t>f2d44ef2dff4d78826390a5441f0b74f_x0001__x0004_ðº9Û-\õÀ_x0010_C6ýÄöÀ_x0003_îð=ýÀ#sÔ»ÚûÀ¨ébrN³üÀÔBbwæüÀR!ã'ýÀ_x000C_ìp_x0002_AüÀ8T&gt;ÍsùÀ¨Q8=RÝûÀÜõA­SVüÀ_x0001_´ÔuüÀ&lt;¥Ee¦ûÀGÑ9_x000D_ùÀ_x000C_SúÔ¤_x0006_ýÀ_x0018_qkRÞüÀðT¯;úÀ¼wÐãlóùÀàÎÝP{øÀ@SÃ#ìúÀ _x001D_üÿÇ	ùÀµ¯_x001F_åüÀ`à_x001E_;	fùÀ4&amp;}P_x0012_ùÀØÀ,G}ýÀèÜ4§°öÀà_x0018_@«_x0003_ôÀô}Ä³õÀh9×C ôÀ|HÊ°àUúÀ©\_x001D_©EùÀ(cT¸_x0002__x0005_'póÀ@^ºÙ_x000D_÷À$_x0003_ãb_x000F_yûÀ_x0004_Eî²^EùÀØ_x0015_`jÇ9øÀ_x0018__x000C_¦ÕhpýÀÈ×ø Æ÷ùÀd_x0001_NÎªüÀà_x001D_"Û¸©úÀ_x0004_Ð¬_x0007_NòÀ`8æ_x0014_ªJüÀ,ú°Z}øÀ(r_x0008_¯!ÃùÀÌ_x0008_ò·î1úÀ4ºÕÊÜùÀDIS{õÀàCÓÐÞ¢ûÀ¤_x0007_¶¹	úÀPþÿ°óüÀüqfÅª_x0018_ûÀÔè_x0002__x0012_0QúÀT_x0018_joInøÀ8&gt;122´ôÀè_x000D_¥¡ºøÀPÝW³_x001B_¬ûÀ»­ív¼ûÀ_x000D_ýÀ_x001F_úÀÔc;`úÀpîW_x001C_Y8ùÀx#MlDÐüÀ|_x001E_µ«ïúÀ(%i_x001B__úÀ_x0001__x0002_Ä´*çÜ¬üÀüïF¢õÀ¼¸x_x0010_¹úÀ0h_x001A_PnvýÀHüEo·ÝøÀñZË_x000E_üÀøÑ¬QëáùÀð5_x000E__x0017_sûÀðÅiH«ÒóÀÜª3\_x0002_øóÀ¬-cz_x0019_ûÀ(+¯*NeúÀ~_x0004_üÀHK_x0012_Ó}æøÀ_x0001_,qÙ f÷ÀýÐ_x0015_úÀøÅÓÎ,9öÀ°/ã_x000E__x0011_+ûÀ ã&lt;ûI_x000C_ýÀHL_x000D_!¼_x0016_ýÀ(ölÃhüÀÀÉJE_x0010_úÀè#« MýÀ8æ&gt;_x000C_xZûÀ Èò_x000D__x001A_õÀpFxÔgRúÀ\RR»_x001C_]öÀ&lt;2Òb2üÀ_x0001_û5ßµbõÀ,Ð*ÝÅËûÀHÏoÿtýÀÉêó_x0002__x0004_ÄWúÀh¾9×ôûÀ,4_x0011_QÒà÷ÀøT&gt;_x0003_v¶öÀ_x0018_åú_x001E_}ìüÀf_x0011_fúÀ_x0010__x0014_&amp;T÷ÀÈ¯½ÚÁüÀLSdåô÷À4¬_YgýÀÐÈcÝØõÀH®W7¶ûÀÜ¯ªÝNwùÀTn¶#¦yùÀÉ-36ûÀ_x0018_5¸òwýÀ´í_x001F_¢_x0011_øÀÄ_x000F_õëåøÀ¤À PðÒûÀQ&amp;1[PýÀhi)_x0004_üÀ(äùa&lt;ûÀfü%_x000C_úÀðÉ_x0018_IAÇúÀ_x0010_l#|L9ýÀ@j]ì_x0001_¾üÀ_x0002_\0¿foôÀSMÈ_x0008_ñÀèñà_x000C__x001C_ýÀ¨Qv®ùõÀDG+hëæüÀ®S÷õÀ_x0001__x0002_p³*×ÚçûÀÌ"]^úÀÌài,ÄûÀhÖuÕ#úÀ,_x000D_°NóÀ_x0008_éq~síùÀ_x0014_^Õ×6"úÀø_x001F_¬8^ùÀàñ%±h÷ûÀ_x0008_ÿ3b[ûÀµTÚùÏùÀp.\«|oûÀìB.¾ùÀ_x0008_ !ÿ»ùÀÐ_x0012_9\xûÀ:yý&lt;_x0001_öÀÐÛÉßúÀ åÈJhÞôÀ$U_x001E_¡ûüÀ_x0001_û¬cXýÀ0)BýÀÀ¸Y5»ÿûÀ_x0001_r¸z_x0015_çúÀx¶~ÙýüÀH¿¦¹êûÀHCü5_x001F_üÀ,({_x0019_Ú2ûÀ0*Ôn_x0001_ÈõÀxÓ0ÊøÀ°_x0011_YÔ_x0019__x000E_ýÀ¨ÒÚhûÀ\	3ø_x0001__x0002_m_x0010_üÀ0ÆL7p}ùÀ_x0008_Zõ²R5úÀÐZ¦UõløÀ+_x001A_GçûÀÈVV^@©÷ÀÐÔ%/ÊNúÀP0^%ûÀxå$_x0018_úÀLôÍg2èôÀuªÌÚãúÀX¦a_x001F_Üæ÷À¸8E±:ÄúÀ¸R[ScöÀ°Ò«ÐUsúÀ¸J_x001B_±üûÀ¤ÆúVæ/øÀ$,½ÚüÀ(]§_x001E_üÀ`'VìExúÀ@Ï×_x0005_6\ùÀÏ_x000C_KmùÀÈ³_x0008_x_x0005_ÅüÀ_x0008_÷ ÍªnúÀ_x0008_F(mýÀ_x0004_Ë¸R_x0013_aùÀp8ãÂÏlýÀØ-§¾äøÀ ¿þÛ_x0004_üÀäÑj4OÓùÀd?ãgxõÀ2_x001B_è_x000F_døÀ_x0001__x0003_Ü[A=¼qüÀ¬p;Ñ­_x0002_ûÀàËhÔsÉöÀ_x001C_èG_x0018_¡üÀx¶oq_x0005_ÚøÀÐAxýJG÷Àðn³À·ûÀ*ù¥'_x0019_üÀÈsê_x0019_ñõÀ ±_x0012_þ°ùÀt/KäF_x0001_øÀYûÛvNöÀ(âé«å*ûÀ_x0018_áî÷Y_x001E_ýÀ(åÍcõÓüÀÐÑ _x0018_Sþ÷Àp¡!ÆPúÀ0îéÏ~WýÀ_x0010_åßÒè_x001E_úÀx¦_x001B__x0007__x0010_(öÀè÷÷¥LûÀ$v|_x001D_Ê£üÀ _x001A_6üÀl)Z_x000D_QëûÀ45_x0004_þ]üÀØË½05_x000B_üÀì_x000E_B'YûÀHð&amp;q%ýÀTäYð_x0012_mùÀdç"_x0008_½ÉôÀðøEå_x0015_øÀÌÎÿÅ_x0003__x0004_³ÜóÀHU½õøûÀ´mÖó_x0017_'÷ÀèF|°üÀ@ùcï_x001C_ýÀÐ÷EH_x0006_ýÀ_x0010_àôå&gt;ýÀhâR§~üÀ`_x0004_($¶#ýÀ_x0003_eS_x0017__x0008_QùÀcú_x0017__x001B_öÀüÌ¼'ÀôÀSK_x0014_Ú¬ñÀàL_x0016_] ùÀàÈ_x001E_	þøÀ_x0008_Ì«eýÀhÕZnWq÷À$#y­'øÀø_x001F_ù4é÷úÀÐ_x000B__x0007_\ýÀ0hÌP¦_x0005_öÀ "_x001A_Æ_x0002_ùÀÊ10ùÀ_x0003_ñp55¯õÀ_x0003_³þ"÷ÀhØn_x000C_zWýÀXiQ_x0001_·üÀðõ_x0019_ª°øÀx=Ñê!üÀðy&amp;S,¿ûÀðýÍ,è÷ÀPöÅ­ÎõÀ_x0001__x0002_DwÂÇýÀ¸ô_x001F_ý&gt;öÀ_x0018_¼Î_x000C_@ýÀT&amp;_x000F_±%ùÀd·N_x0014_ùÀ[Ö.ãVùÀ@~³@+úÀ_x0010_F³iùÀä¯«úÀHt²Ë)äüÀ_x0014_¯«÷òCùÀðz?1ùÀ íf~¦úÀôÑ c_x000E_¨ùÀè_x0001_ïbrýÀdÐ-å_x0011_ûÀ¨²+[i§øÀ_x0011_(:º_ýÀ_x0018_Zú üøÀàØ_x000C_ÀJ³øÀ º¹ mzüÀ_x0010_´"&amp;GýÀÈ¾ÇPÑøÀ@£_x0013_ß¨öÀ_x0010_ç¿_x0004_÷Àxý_x0001_è÷À_x0010__x001C_¥_x0004_ÓúÀÈ.Ü_x0015_¯øÀ¦©kûÀàÃ#Þf±üÀD¿_x000C_ó/VøÀTâ_x001A_,_x0001__x0002_FòùÀ°&lt;Í-_x001D_ ûÀÔ;¦_x001D_ÖöÀÀ0Ôdì_x000D_üÀÐ¾&gt;ªéùÀ@)Q_x000B__x0004_y÷ÀäÎ_x001C_á#úÀÐ&gt;_x0007_FB_x000D_òÀÌì~2ýùÀÐ_x0015__x0005__x001A_ûÀL;3ê_x000F_÷À_x001C_~_x001B_f^@ûÀø$I2JzùÀ 9ú(oùùÀà­*_x000C_ÿýÀ  0JÜøÀÈçcãúÀÀ_x0011_.VÓûÀðJê&amp;ÅûÀ´ûëæìhüÀà®øåôàüÀèÑýÊûÀ_x0008_þ|Lu÷üÀ¸_x0017__x000E_¨4-ûÀ0³p_x0002_íùÀø¨|0ã)öÀ_x0008_sÝûÀT,_x000B_&lt;Ï÷À_x0008_Oc¶µüÀØÝ)ð_x0001_óÀ0_x0001_Q_x001E_ÎÝûÀèûdÛ-_x000F_úÀ_x0001__x0003_Àúå(`MúÀøýË _x001A_øÀ´;û¤èôÀ°ñKûøÀPÔÿ*P^ôÀ(ð®¦_x001F_öÀ mtÎ¥lüÀÔºj_x000B_ýÍûÀpÃÛn^"ûÀÀ±Xi÷À _x0001_µê¢rüÀ$ëç¢"þüÀÈ_x0002_B¯:³ûÀÞ_x001A_Ñ?_x0008_øÀ7ø_x0010__x001C_$úÀ,«_x000E_¨MùÀh- G¤ÿûÀTëý_x0004_»ûÀ8ó¡¯}üÀ .¯Ç²ûÀ@îÁÉ_x001F_küÀ$Á{ÁìµùÀ@(0Ô¿øÀÍÒIe úÀä±¡´AüÀÔ_x001E_Ç%_x001B_üÀÍÌ_x0003_ØvûÀÈiG`Ñ£úÀ@K+Ùë°üÀ@i7´MýÀT|z-ãùÀ_x0004_B¢Ï_x0001__x0002_P¿öÀXMöZ[üÀX,ô_x0013_¯KúÀhD!	 &lt;úÀ Lê_x000E_®ùÀ0"WøøÍñÀ((`I3úÀ_x0018_V¾d`úÀH_x001B_ïùÀ(ä_x0006_ÙüÀð_x0010_eQôÀÌ_x0015_LÚ|"ýÀ@ÄÑ§_x001F_ÈüÀä_x001B_¦½;ýÀ((¨\*7øÀ_x001C_RY_x0018_¿ûÀè9³QûÀDy¹_x0003_ÕúÀàê!a_x0004_ùÀ(Û~_x0014_þúùÀ8hDÓ/¢üÀ(®~Ü¥ÈûÀ,CÀÄq_x0013_ûÀ|·¹fêúøÀ_x0001__x0014_7Õ?ýÀðAÂùÀp,_x0013_ùÑûÀpmÛ¨ðüÀ_x000C_{ØÔ¹ûÀ0_x000F_èQ	ûÀÑ_x0003_Î}ûÀè½©ÕûÀ_x0001__x0002_¬gN_x0005_ûÀäoÊ_x0018_5üÀXP|]büÀèûÓaì¨úÀ áÒ_x0012_l¦ûÀØë_x0011__x001E_ÏøÀ zÏÝ_x001B_ÁúÀhG¿mbeúÀVíå~_x0019_ôÀÈ_x0010_,¤ûÀÌm¨QgrûÀø_x0010_IO_x0015_ÂúÀÌ_x000D__x001C_aöÀDÑ¿LµéúÀXA.àº´öÀDÆNbHûÀ0 b·ÛùÀ gb_x0003_§üÀXaØküÀ(µ¢nI÷À¤`DnOùÀ&lt;_x0014_MùÀ°ýåo{úÀ(9»¤Ú¨ûÀÜÔ¿ÚföÀ8¶_x0012_3ÈøÀ°U_x000C_LÜúÀ¨õ_x001E_ù5ýÀ_x0001_ø*jÂàöÀ¿B»Å\üÀÐ_x0010_§$_x000D_ûÀ|_x001B_¡_x0002__x0003_ÌêùÀHhòq|ûÀ_x0002_v@æ_x000B_ôÀÌ_x001C_v²ÂSúÀ_x0014_J´Oq_x001A_úÀØª7ÕyûÀôlÏRöÀ^3:Ê£øÀ`hYZúÀ`¹0ð.ýÀð_x001F__x0013_TÜüÀtÃ»àâéóÀ(Õ¹ÂùÀ_x0018_±cy\3ùÀ\_x0012_jw	CüÀ,/ZËüÀx_x0013_³º7üÀØdzàüÀ°ü_x0001_¹R¤ûÀ_x0018__x0015_d=VøÀ¨Èq%T~ýÀ_x0018_#JYÐ¨úÀð_x0017_q_x0012_Ö@øÀ_x0002__x0011_`üÀën¼³_x0008_øÀls§BITøÀ8M_x0014_:ÙûÀ_x001A_5ælÖôÀ¸Ç)+ÐùÀdeïÐû¬øÀ\C1}¸¿øÀËÓ ³ýÀ_x0001__x0004_eÎGùÀ®ç£_x0002_üÀèA+R8{ùÀpÈM«ØÐùÀ ør4ýÀàÿ÷_x0018_FûÀàÈ]r´üÀZ¹ÕAðûÀÄÝ# [ÏüÀhèqÃ÷ÀhP%M÷_x0002_üÀ_x0018_Eã3ÿ_x0006_÷À_x0010__x0003__x0005_Ï.úôÀtP²¯_x0002_púÀx;âá~ÉüÀ`_x001C_63°óÀÀ?³__x001F_ûÀXè_x0002_§ÀúÀLÚ_x0005_ ÁNûÀ_x0001_³ibûÀå¢ÖÑ6úÀxwá¼-ûÀ¨9FZúÀ¨ô_x001F_üÀÈ¥Y_x0010__x0002_]ýÀPØ¦a|AùÀÀ¹V ð÷À8H6ªP1øÀ{Eø»ûÀHA5/	ýÀTBL=qÊ÷À´rÙ_x0002__x0003_ZxúÀ_x0014_)êø_x0011_køÀÀ}_x001B__x0002_i_x0003_ýÀ_x0010_»IT_x0002_=õÀ¸4¬rûÀ`Ý©Æ"cüÀ0¨C£J_x0012_ýÀd_x001F__x0016_î_x0001_ùÀÅuY×óÀðéì_x000F_vDúÀhÐôy·Ö÷ÀØq;ÓOåöÀL´W/üÀP~_x0019_øùòúÀ,,ÜçúÀHØ¨,_x001F_-üÀP&lt;g_x0006_o_x001C_ûÀx_x0017_5àv÷À@ÿ/ðªTüÀ8,mçZuûÀ¸3áé¾øÀ_x001C_rB_x001F__x0005_üÀh_x001D___x0015_ÒûÀ0ºvv_x0014_süÀXÊ.ì¨wûÀÐ_x0007_?¹ò_x001A_ûÀ_x0010_£L_x0015_úÀ4PÐ/Ä÷À°°·_x000E_µüöÀè½ÍÎ*oüÀø(µ_x0006_ûÀPíÍùD¦üÀ_x0001__x0002_à6âG_x001E_öÀyWøóûÀ_x0004_d_x0003_`ýÀLÒKa\1úÀ¤Z[ädûÀDÝM_x0017_ûiùÀ¸,v¨AúÀ0ûÈeµÛùÀxÝ_x000F__x000C_ýÀPk³5`1üÀ¨t ?´©õÀHï²_x0007_)-÷ÀÈì%ò]øÀ&lt;ØÑ&gt;ùÀ´_x0018_l_x000C_¾ôÀ8R?_x0014_wÏõÀª,;[lýÀ_x0014_ª_x0011_´_x000E_ûÀp¥k|uû÷À@ð_x000B__x0015_ÜíùÀ_x0010__x0005_s_x001B_Ï¼ùÀ¸°°?ãûÀì½¡ãûÀ(òî\	7ùÀ0B±°4)ùÀ¨é,lE_x0001_øÀø®4ùÀè®wDZüÀ&lt;¨_x0004_½ÊúÀ@7Ü3j_x0008_ùÀ(&gt;ºswúÀHîü_x0014__x0003__x0004_MSûÀÈþ\_x0008_3YñÀ(û¸HûÀ¸Vþ¨_x0002_ùÀh¾¯o¢FøÀØB_x0001__x001E_¦õÀxÑ=GLöÀ_½ãâûÀp_x0004__x0010_[-ôÀô5·úÀðS_x001A_²yýÀø_x0008_¼8öÀÀ_x000E_¼Ûµ,ýÀÜ&lt;N8_x0017_úÀ´~±i³­÷À¸b]Ô	QýÀD;DµÎæøÀ´'µZà_x000F_úÀ@_x001E__x000B_´_x001A_ýÀp_x0001_KáQõÀp¤Ý_x000D_'üÀ_x0014_¬'gOøÀ_x000C_+*%æùÀ0Ô_x000F_'`÷À êÙ_x0001_ù\ûÀpò]_x000F_ùÀ_x0018_(ö_x0014_c÷ÀÈ_x000E_±3wüÀÐk¨lë8ûÀp_x0014_ë×¦e÷ÀXÍ_x0013_ÄTûÀ@}â¶eýÀ_x0002__x0004_¸ïyÕ2úúÀ0_x0017_÷£ØwýÀP&gt;_x0017_0WbóÀÈyÜVüÀÔºÁL.ùøÀÐj¾_x001F_úÀX_x000D__x0016_³»õÀ ãÈîüÀtYvªüÀH×¿_x001B_0¯øÀþ¨JSúÀhüRæ_x000E_ùÀðWòý­üÀ}_x0012_ªëðÀ82û_x000E_´ûÀÀ	vb/üÀ(^M¯!.ýÀ_x0010_Ó}}úÀP_x0014_ØýÂïÀÐ={_x0012_vÔöÀPiåI_x0001_=úÀ¼èhXØqùÀ¸uø²~ÞúÀ¬_îýÀ_x0010_§Ç_x0010_ÈúÀ_x0002_²üriuùÀÈª7~ûÀ¸\ñßÕ_x0003_üÀÐ1¯¦øÀð¯Ã_x0008_NúÀLÕ_x0013_}?ßøÀ8åz_x0001__x0003_òÀØ_x0002_VúôxûÀD,ÿ_x000F_DüÀè_x0006_B,ùÀ8_x0017_§B_x0004__x0008_õÀ_x0014_5S_x001D_²ùÀØKÊï:óûÀÐèvg_x0004_ øÀÐ&gt;&lt;ÿWüÀDö´Ç¸õÀ_x0010_ÝÓê_x001D__x0007_üÀ ×Ä_x001F_øÀ.,&gt;_x0006__x0007_÷À,K_x0004_gÀLüÀd÷yÕSöúÀÌÙÎù0¤üÀ!ÃÿzüÀPqÆãÊ_x0007_úÀPadL×ûÀ_x0014_®'?¡DüÀ°é¢Ñ_x0015_õúÀp"_x0003_ö/üÀðîzÀhfýÀxY(øWûÀX'UCî_x0001_üÀd¾t½YüÀp²rÝ$/ûÀx9¸?íjùÀ`0s[üÀHä_x0001_MyzûÀ¬2/KµÚúÀØâÚØ¸_x001D_÷À_x0001__x0002_`ÀÀ/ÚûÀH8ÿ\1×ùÀ0Ó¸Ì¤ùÀè#ÜñüÀB¹àk_x0017_ýÀÀÅ²jÕûÀ$Õ~_x0004__x0010_ûÀHõu§öÀ_x000C__x0013_Ü×·÷Àôª*âÙ³ùÀ_x0008_oPlèûÀ_x0010_µ_x0017_6_x000C__x0015_ûÀe~"h'úÀ_x0001_0B§UûÀ_x0008__x0008_êÕÔdùÀð*'º8ÍùÀ°×CFXvùÀX_x0013__x0006_E®_x001E_üÀðÝ_x000E_®_x0010_÷À ×IßVÛ÷À _x0014_úD½íöÀpBJÐEöÀ0|	í¸#ûÀH8QÈ_x000B_(÷À4iÀêóÀÐàZ¨ZøÀÜGÓú#üÀØQGQûÀ_x0001_üB_x001D_µ~ûÀu_x0007_IIeüÀd_x001C_o_x0011_ÃøÀëhj_x0002__x0005__x000B_ÇûÀÈ_x000F_ç_x0014_÷ºøÀü _x0005_ä½üÀ`l_x0010_Ô;DûÀ_x001B_·ük^øÀÈù_x000E_ë¶_x0013_øÀÜÎÃwÃ_x0003_úÀ@-_x001C_?NûÀtÞCéeSùÀ8Å_x000E_4Ë_x0016_ýÀ:_x001A_Pâ}øÀ_x000C_¬|_x000F__x0015_öÀøé­ª;©øÀ(­ðÉßúÀA·õ¨_x0001_óÀÜR#xNÎøÀF~¡b_x001E_ùÀÇ$_x001B__x0011_ûÀØSý_x0004_Û}ýÀ_x0010_Ì¹eÂñÀ_x0018_me3Ñô÷À`âÁ_x0014_÷ÀÀñv§Ý÷ÀHh}Ç¾5öÀ&lt;9VàbüÀ°_x001F_@_x0017_äM÷À(é+v$_x0003_üÀt=ûXûÀ×çÎ,_x0013_ûÀ_x0018_=×QñùÀèEÊd2JúÀ_x0002_öáYFýÀ_x0002__x0003_ ¬8*!ÐúÀÈ[õàÈøÀ_x0014_,Ô0ÈùÀ°îwÙû@õÀz_x0001_8"ûÀÐu [ýÀ0dfôÀøßEYùÀèÊ_x001D_öº.ùÀ4Zÿ_x0015_gHúÀ¸Ê+¯ÄEûÀÈçãÑ_x0004_ýÀ lp;ÀúüÀ_x001C_&gt;)_x001C_ØùÀÌ_x0012_5VRÁüÀ¨6¢Fò_x0016_øÀhÈP_x001E__x0012_NúÀ_x0010_½_x0010_|[&lt;ùÀÈæyãÄúÀè·nDLøùÀôÔ¯¤ÓXøÀ¨2DK	vûÀD7)_x0013_®ùÀ_x0014_ãaöj`üÀü_x0003_=_x0018_)ôÀ_x001C__x000E_-RLûÀ´+°_x001B_µùÀpÍ%~HiúÀ_x0004_´QA¨ùÀRÛn}_x000E_øÀ|EáqüÀ_x0019_'_x0002__x0006_{AúÀd_x000C_´Áµ\ýÀ_x0018_ïÐÃýÀLAíÍNâûÀð_x0007_%à3öûÀ ¹«5Ù^ýÀ_x0010_#íÙ_x0004_eöÀPKÃiâgûÀ_x0010_ùCÜ_üÀ_x0010_s§)©XùÀxli6#gúÀ_x0008_kÛþ(4üÀ´L²éô"øÀ_x0018_v_x000D__x0011_üÀ8_x0016_Æ\ºïûÀXÓ ïWýÀ_x0008_gÓ=¿_x001F_ýÀ´_x0008__x000D__x0006_ûÀ©®ðöÀÐqÁëÉûÀõÄ»_x0002_ õÀÈk\_x0012_(rûÀP¾_x0001_îS)ûÀ\9~À®_x0014_øÀè_x0003__x0011_eöÀÄí_x001B_§_x0019_ûÀT_x0014_ý.ýÀøü_x0004_±åÃüÀ0Þ èÌ9÷À|._x0005__x0019_oýÀ0H§_x001C_ÝúÀ íOýÀ_x0001__x0003_pFînñÀ_x0010_¸L¦åyûÀÜþÅÐ¶ÊûÀÄº1_x0010_§ûÀ¨Þ§lãüÀX_x001C__x0016_àÜÊõÀ(í_x000C_|]ÅöÀ(àºòûÀèÀaÇTçøÀ8s±_x0016_÷ÀÜl_x0019_l¬öÀt)i_x0002_ÝäüÀlC_x0016_(qõÀ¸u_x0017_(_x0014_üÀTìµ_x000D_f_x000B_ùÀÈ_x0019_Øî_x0016_ùÀ\û´°Ïb÷ÀXÈQ%¨ûÀ`¸­ þûÀpå?TËöÀ4k Jk÷À_x0010_Å-WBýÀ`srg ûÀ&lt;ËHkZïüÀµ4_x001C_ûÀ`8d.VjüÀÈ+Ã&lt;©X÷À°PúNt_x0003_úÀÀ_x0014_ïH_x0014_)üÀ,#{7îøÀà°cÑüÀèC_x0017__x0003__x0007__x0008_¶üÀÐ9_x0018_Í ¨úÀðX*tûÀ&lt;A_x000C_º÷À_x0003_®ØþúÀ¼_x000C_9_x000C_Þ_x0001_ùÀÐ_x0010_6LüÀÒ_x0015__x0017_tõÀ_x0002_$Z_x000E_øÀÐJÑ3ÿüÀ_x0018_tôË0_x000F_üÀh_x0017_mK?ëüÀÒêì: ýÀp_x0007_å5\ûÀ@@ã pøÀÈ·_x000D_¸_x0004_³ùÀ¿¨y_x0001_õÀ@îÞ&lt;obýÀHÂ_x0003_8èaøÀøMNFpiýÀ|ºéUùÀ``}ýúÀ¼xáò¨òûÀ_x000C__x0006_2n=ÎöÀpf_x0008_BtýÀ L&amp;_x001A_B¥üÀ(Byg÷ÀèÌHó¨+üÀ_x0003_SMiooûÀÄQº;z8øÀ,êqÍcüÀX_x0005_±¹øÀ_x0002__x0003_8¡BäaüÀTÁë¢*_x0003_õÀ ä"XýÀÐÍÃ_x0006__x0019_ùÀ_x0018_-cîJ_x001D_ýÀèÅ«=F0ýÀ ¿_x0017_R)ùÀPâôóûmûÀX,g)ÚÓùÀ!'ë?ôÀ4_x0004_é	püÀ,âæ_x0002_?	÷À¨»©¶_x0007_ûÀøaF{ËùÀ¨_x000D_RÅ'ûÀÈ LîzýÀøDqp_x001A_üÀh_x000B_¾_x000C_b_x0012_ûÀ°_x001C_ùàºúÀ_x0017__x0018_~¨ÿøÀ®Ø$ÝùÀ cKÍ_x001B_4ýÀ_x0002_íòâ_x000D_»ûÀ((_x0011_SSùÀØ_x000E_õmíyúÀð¿_x0010_3èøÀìò¤PúÀø_x0017__x0001_gL_x0010_ûÀ°rúâîúÀh®ûÀ_x000C_&lt;4AÅÇõÀ0_x0018__x0003__x0005_0?ùÀ¸ÀÁñ_x001B_!üÀ_x0018_7_x0004__x000E__x0007_úÀxgïoB_x0002_ùÀàäûÀå;ýÀÛaÏýÀHð¸7_x0019_¦úÀPÄ¦ ûÀ(%:)ù÷À_x0003__x0005_/¶_x0012_ØúÀ`L_x0018__x000C_ûÀ &amp;Ä_x0008__x0005_®÷ÀÈïÕj£²üÀ$àXÇÁ{õÀÊùD¶úÀÜy$2&gt;.÷ÀÀ9¾íf÷ÀðCrVB[üÀä_x0005_ÉÕ_x0001_ýÀpj_x001E_Yº5üÀÐx%ä_x0007_ÎúÀìåO ØúÀ`·«rí7úÀøSìd&gt;È÷ÀÜ0õeôòøÀd¨Þjz4ûÀØ°ÊløÀ`':[øÀÐ 1ËÞWýÀ8þî¸0ûÀôx_x0008_gñ_x000F_öÀØÿV_x0018_öÀ_x0005__x0006_äMÎd¬øÀhapl"ùÀàò_x0015_¾*HùÀ_x0010_Ü$üÀè%{_x0001_3ýÀ¨ñ_x0018_û¯&gt;øÀ.	ý³÷À4?&gt;_x001C_ÌûÀôÒèiPùÀ(ð ë¹ÕúÀ d4Ü|÷ÀxB$¯+ÙúÀ(v$G _x0014_ýÀ «G¸_x0010__x0004_ûÀ¨ª¶Ú83öÀ@	è kþûÀ´hÇÇRûÀ´Íî_x0004_SúÀ0×ï;_x0011_ÛüÀðqvÔ)ÍøÀØüâ®÷ÀÀ¡¥µÕéúÀ|%gåúÀð¿Í+¯_x0002_ûÀÐ¦d¥Ý^öÀÛÕg_x001D_ÂøÀÌQö'ÑÎ÷ÀXË2#CôÀ03zMFk÷ÀÄ6d¾TúÀàjÝ_x0003_&gt;kûÀ(E_x0001__x0002_jî÷Àp_x001C_uiãöÀPðî1$_x000B_ûÀð¨1|¤ÇûÀHÔO¨]­ûÀ0_x0007_{_x0016__x0012_úÀà_x0016_m_x0012_Ó*õÀÀE_x0015_'_x000B__x000C_ùÀ¨Ô4ÓöÀ_x0001_ë®ç"9öÀ8_x0003_Û¶ûÀ¸ÞõúC·ùÀäUe$ýÀ _jøÿ-ûÀDb,ÛVË÷ÀP,³)Á_x000F_ôÀØèN_x0013_7úÀ(ÿîbùÀh¤;7Æ|úÀðùlÙúÀ j Jó^úÀ¨+ô£ûÀà"hÇ¢øÀ@ý»r_x0003_XöÀ0ZïâåûÀ_x0010_)áqþxöÀ¸ÈäxÖúÀL"_x0017_JÐûÀdàzx¼üÀìîL;QñûÀ¤ô¬ÛÒùÀÐ¨ïI#ýÀ_x0002__x0006_ Q!+_x0014_¾úÀH_x0015_aÍqÂûÀè_x001D_fÕt]÷Àè¾k÷îõùÀ\eWãï_x001C_øÀ0_x0008_¯¹6&amp;ûÀ¨_x0001_d6æúÀ¸dÞ_x0010_£ýÀ °QY!üÀ8©·xrýÀ_x0008_uÀñÔùÀDÒ3H?½ûÀfï6m[÷À _x000C_íÇ1çûÀ\_î^`öÀX_x001C_%\O¡üÀÈJ£WûÀ|ý´ùÀÈÊí	QõÀh¾:ÌúÀPàjoøÀh_x0004_ð8R_x0005_õÀ_x0002__x001D_@C+ýÀ|]_x000B_t_x001A_äûÀ¸ÏPù_x0003_ûÀ(ÁùÅÜäùÀ lj_x0006_Ê°ûÀ AÔÝ_x001D_ûÀÜÄ_x0007_TúÀ@^cBR÷À\@_x0006_o_x001D_düÀØ}A_x0001__x0002_Ì&lt;öÀôãA0µ¸øÀÀb'Ôë=ýÀ(B.ÆüüÀ(_x001E_âWÊøÀHöT9GFüÀt_x0012__x0007__x0011_­ïøÀXuF¿;6ôÀ(3B©üÀÐS_x0012__ß úÀH¤_x0005_U)_x000C_üÀ4Çs²=ûÀ¨ÎA±úÀ_x0018_ÖDêð9ýÀð_x000F_°ÅûÀ_x0008__x001E_ñÈÍøÀLÓ_x0004_HNÇüÀ$®_x001B_wãùÀÐ¤ïÒ8üÀ_x0008_ù8EOüÀ £÷sôÀÈåEòD÷Àôè.Ýÿ_x000E_ýÀ¸Ì HõüÀ´_x000D_¦qXõÀ_x0010_5Ú£oºüÀ_x0016_Y:÷À_x0013_Ä_x0005_7üÀÌ"dêúÀD¢³ñ$ÐøÀf_x000D_r=øÀp`_x0005_?&lt;_x0005_íÀ_x0001__x0002_¸6JÕ_x0007_ùÀÐßàç&amp;ý÷Àà®_x0007_ýÀtGâÔ]cûÀ_x000D__x001E_£í£ùÀØÛÞøíúÀðáh_x000E_âNýÀ¨	è(§:ùÀô_x001B_GJ5-üÀØ¤*_x0010_Â.øÀÀ_x0010_èq!ÞöÀ_x0008_þ5Ù8ûÀ_x0014_²Â}ëúÀx¿9-úÀ¨+Õ_x001A_VùÀX@@â^üÀ_x0001__x001F_ÊH9ýÀ`´$\Å|ûÀ0ÚÅ¥öÀ¨ßÛ¸IWúÀÉNy³~÷À@5¯ò13ýÀ_x0008_Àz.wýÀÈÙ_x0006_erúÀ_x0008_ó_x0012_æYûÀÐ_x001B__x0005_©húÀ@&gt;Q_x0012_»ÛöÀ&lt;ÌÔZ«÷À_x0008_¾DìÀùÀh_x0001_³F&amp;³úÀèvRûÔýÀ_x0001_hÓW_x0004__x0005_!÷ÀxmgªÎ«ùÀ_x000C_f£_x0010__JøÀø_x0001__x001E_¶_x0010_ïúÀÈØ_x0004__x0002_Ñ(øÀ,hLµxÝ÷À¬`Ãµ\ûÀ$~Y_x001D_yÁ÷À_x0008_æ«oÔ;ùÀ_x0008__x001F_¸èïcúÀ,b¢µ©ôÀxwh¬_x0003_nüÀØ_x0004_¾Ò^÷À8l~ÏVkùÀð:sCì_x001F_üÀ°Ô¶6býÀ`4)ÙýôÀô#_x0016_Ñ±oûÀù_x001B_»1ùÀa«1V4ùÀè_x001A_mucúÀ@³IKîùÀt,ãÑÑøÀ aez¾Ò÷ÀxôË¨¬öÀ¸ü_x0008_Xü¶üÀ8Õïúª_x0008_ûÀ@x_*¡úÀ0a6_x0017_úÀ|¶5_x0006_®øÀh¶Nn_x0004_ýÀü_x000D_ícüSüÀ_x0001_	¸¡_x0005_×_x0006_ìöÀ¸KQNyýÀÌ(ó}óÀ8-&gt;ô_x0018_ÇùÀ4ç:_x0013_ò_x001E_øÀ¨«¾ëúÀ pÑÜÙ¡ûÀ|LØ6úJûÀ¨J_x0003_ÆÉmýÀ`_x0008_³´ajúÀ_x0014_§kó,ûÀ@_x0003_r$ðpûÀÐ5G_x0002_:ùÀ´ºj©üÀp9ìb ýÀx²½÷îûÀð^ü¨øÀè^7«j´øÀØZpãJ÷À°?(UÙ_x001A_ýÀ81bÉ_x0017_ªøÀÔî=¢fÅûÀ_x001C_KÞ\_x0011_üÀt(1!úÀ_x0018__x0007_S&lt;HûÀHO¬¿ç©ûÀèLO_x0004_í0úÀÐ0í3ÏûÀXj,ØúÀ8ÎðÂ_x0005_ñùÀ_x0008_XtC?ÐûÀÐÉÔ_x0001__x0006_ÅÐøÀ°®ÛobøÀè·åÐ¦_x0005_úÀØI*}?öÀ_x0008_&lt;GA&gt;üÀ_x0010_ß¹_x0010_[øÀ_x0001_p_x0002_b»ùÀ°nÙþvûùÀ¨ap^_x000F_¶ûÀhÔÔ_x0002_ó!÷Àk&gt;v_x0018_åéÀ¬³wIaýÀ 1ï_x0003_ûÀÀ_x001F_©_x000D_2iñÀP¯e­_x0007_ûÀ¬_x0019_MøÀx_x0011_Q¬§úÀ_x0018_|húAûÀøÔùÓþüÀh@øÍ¡ìûÀØ3ÄwBüÀ_x0018_æ_x0011_¶ÀîüÀx]íÍ¹÷ÀÏqÝóúÀ_x0004_W_x001C_ÊþùÀÐå®MCFýÀ_x0018_+_x0018_a_x001F__x001F_øÀè¹×üÀÈúªòtkýÀüó£Q÷À_x0018_/n?_x0014_üùÀ|xÔË&lt;ýÀ_x0002__x0007_YØmt_x0011_ýÀ\ê_x0015_ëS8÷Àô¹²÷À¬n+r	UøÀ@_x0016_úX©¹üÀ(_x0002__x001C_Fô_x001D_ýÀ8å&gt;_x000B_ýXýÀDð&amp;Ì4eùÀ`àü;jÞûÀä{_x0006__x0007_2öÀÀõ_x001A_´_x0005_üÀ çB_x0003__x0008_¶÷À°dbipÎöÀH¬¨·ÜÔúÀ_x001B_O6?/üÀÐÄAß»+üÀ_x0010_1~&lt;~ØüÀpñ_x0017_ú¿ùÀì;á,¶zûÀ°ê_x0019_nüÀ_x0018_é®4üÀ*~Á_x000F_üÀ¨_x0004__x0001_%_x0017_¢üÀÜÎ«9×?úÀÐ_x001B_Fâ|üÀÀ¹_x0016_®â÷ÀÀ'ÉÁ}´õÀ(ª\ÞÙ¾÷À@_x0008_õgýÀ_x000C__x0016_;&gt;XøÀÜ_x001B_¥ 1öÀHªd_x0002__x0004_øQûÀTHÿ/_x000E__x001E_ýÀ8Ù·_x0018_ÿùÀp÷éªwäûÀ®_x000B_ðöÀ|_x000F__x0004_MúÀ8¼Ð_x0017_Á(ùÀ`#ÛsãcùÀ_x0008__x001F_^øWúÀ@_x000D_Y ¤øÀl·{_x001B_	ØüÀ4×¾û@QøÀ  ÐþòøÀ_x0014__x000B_`UôùÀÀ¯È]_x001B__x0008_üÀ¤[ï	ñôÀòÄÊ:üÀ4¬¨&amp;ûQùÀà|x_x0014_S\úÀ$ä7@@¹üÀÈ_x0003_.Ï©_x0001_øÀ_x000C_VaðÈÑøÀ40å¢ñøÀ_x0014__x0017__x0019_`çqüÀ°æÅS!ýÀ°£·ÁÙüÀ(k"2_x0017_üÀl3_x000F_=FúÀðÌ~6J_x0019_òÀ|XnWyýÀ(·Ï_x0007_ÁûÀhÛ}ùõûÀ_x0001__x0002_À¿OB0$ôÀ@+_x0012_Ø(øöÀ_x0018_GÞÏ%búÀ_x0008__x0018__¨úUýÀ_x001B__x001F_Ô¤güÀ¤:&gt;È±tüÀ8Z¡v¢ÉùÀè_x0002_bñèüÀ_x0008_@´D¡sùÀØ&amp;$éÍüÀ_x0014_ÓXÆ_x0014_[ýÀT´à_x000C_l)òÀ`SX¯ñ£óÀ_x0014_â¯_x0006_XõÀÿè¯÷ÀÀÞb¼ZýÀ_x0001_ëþ-OxøÀb3_x0016__x0011_ôÀ4æº|±óóÀ¨¶_x0006_à³üÀ ,1_x001C_ßùÀ`_x0012_Ð©£óÀ_x0008_¥_x0011_ BXüÀ0_x0016_vh®ôÀP`ÏÝNVóÀØ_x0014_úúÀ° ÄtÐ¤÷À Æ_x000B_ÜÖúÀ8á×S°!üÀHq_x0003_;_x001C_÷À°qÆå_x0015__x0012_óÀ_x0008_¦P´_x0001__x0002_¹_x0014_üÀ_x0008_âüù-gûÀÅæ_x0005_ûTùÀøÆy"¿{øÀè_x0006__x0005_º"{ýÀ`Á=ÍÈuüÀ´lwõ_x000E_Ï÷Àø¥¿ÁoüÀàÓW÷À _x001C_³üÀx³Ùã_x0013__x0018_ûÀ|¬,zúÀ(ëX_x0006_)ýÀ`´	v|¹ùÀa®p½üÀ#x4PÌúÀ_x0010_Á¢fá_x001B_üÀ¨Ô/¼_x0018_NöÀøF_x001B_"iÈùÀ$¬ÍîîüÀ þ&gt;^Â&lt;öÀ_x000C_Ô6òýÀ£UÏ¢ÿüÀ&lt;Ö¢ ¸ÙüÀ@ðGÙíÀõÀ^¦ÒÒüÀLIqÐôÀ¼|XíüÀ_x0001_¼eâ\áøÀ\²ÿ&gt;õüÀ(&gt;Ä9_x0015_%ûÀPgr¡öÀ_x0001__x0002__x0018_ðþÍ¶·ûÀ_x0001_¦_x0018_¼h_x001C_ýÀ ^î¾æùÀà_x0007_sùR øÀü&gt;ªõWôÀøu¬ÄuýÀ¼Ì²ÅÜ_x000F_øÀP_x0014_!@ÝúÀxi_x0019_ÄüúÀxä/_x001D_pëüÀ8ò7Ë:ûÀp:±^Ò@üÀòÖ© _x0014_üÀ_x0003_ÑZtüÀhR.¼ýÀH_x000C_éj¼AýÀPV»_x000B_¹ûÀèh½øufûÀXQº}6ÑúÀ¸}ÂÊÏ÷À8ÀB75ýÀØq_x0010_¢_x0006_=ùÀ _x000C_Á#_x001C_¡ûÀü@8µ?`ûÀ_x0010__x000F_À1ó|öÀ¸ãq_x0015__x0016_ãûÀæ_x0001_MùÀÀ½IÛC©üÀP4q¥ê_x0005_ûÀ _x0004_@¶küÀðÔ¾qoïøÀÀ·Û¸_x0002__x0003_1­öÀdóûíôøÀ`_x0007_Ýó_x0006_KüÀl®ÿÆ6_x0001_ûÀpö¨ÅºGøÀè=l$»öûÀ8^_x0004_Â=YüÀ°í¡«1]ýÀ@Õ_x001B_éËÚöÀ8£KíûÀp_x000D_F;ÊüÀ00IS­ûÀèíÒG_x000E_çõÀØ_x000C_-_x001C_­8ýÀDóèõíÞùÀ¸;È{8+úÀ_x0010_!aP4ûÀPà&lt;­,ãüÀPüaìP_x000D_ýÀÌCK0ê_x0013_üÀ¨JR»IUüÀ0S_x001B_å(ÌùÀ ¶_x0010_ %âöÀ0$_x000D_¶_x001C_ûÀ0À¡Ç¯ûÀ$æKº2ºüÀð _x000D_»áöÀ_x0008_5"ì¬úÀð¡Ý­ñùÀdRå_x0004_n÷ÀhX¬*RðúÀ_x0002_1b£c_x000B_ûÀ_x0003__x0007_`²=5_x0001_÷üÀxà_x0017_ÔØ_x0001_ûÀú¬Ø£ üÀx6*mË°úÀ¤,¹Ð»óÀ\ã_x000C_P&amp;ÜûÀhº_x0016_Ö _x0016_üÀ_x0018_òZâ3ïüÀ_x0004_ê´µöÀ`· _x0003_L%úÀÎ_x0002_JçÌúÀZ6rDÌøÀ(ßÖV¾ÁüÀ7ñÐ_ûÀh_x0019_;%üÀÌò²ÃûÀ_x0010__x0001_²&lt;½øÀ8²?Û!ÎôÀÀc_x0007_î_x000F_¢ùÀ¸*ÂuÖ;úÀ(MtìòÀÐËº¾L¥ûÀ 1V"ZúÀp9_x0001__x0005_M#÷ÀÈ;_x001C__x0006_ÙùÀk_x0013_4+øÀXõP}_x0001_s÷À_x0003_Ì$¾¾øÀó¯_x0018_ÜÐùÀp¯Ñ8ÍüÀÁ¸¢ùûÀ_x0003__x0011_Y:_x0001__x0003_·çüÀHø8W`ÂõÀ`_x000F__x0016_Ét¯ùÀ"(ÃFzúÀX8=1TÀúÀ_x0015_xìsüÀ(´~'eýÀøÄ_x0005_TÆøÀà9Ü¥#õÀ c_ÊX+ûÀ:_x0002_úï_x0019_øÀ@ï&gt;tÏ3ýÀ_x0010_ ªËÜDüÀÈ_x0006_ÍYä*ùÀ (ssºùÀ _x0015_õBqvüÀ0}_x001D_P&gt;æüÀ¨R­4èüÀ¤Þ^_x000B_ÚøÀtÃ¥.ò*õÀÈÔA_x001F_ëàûÀàÞ¾ßÜ6ýÀ!b_x0005_øÀh/ùe,¾÷À +¯ùÍUüÀÐ{¥.¶úÀ_x0010_³VC_x0005_ÒüÀ_x0010_/Ûþ¢&gt;ýÀÀÌGÝùÀP-}_»ôÀPX¬_x0006_´ä÷À¼z§(nüÀ_x0002__x0007_lö_x0013_ôúÀ0_x000D_[º½øÀÀç_x0001_VðúÀD_x0002_Y&amp;RùÀ@|Çc[ûÀ`)¿lÕÕúÀ_x0018_ãâ\@e÷À¨_x0013_s_x0018_üÀHêû¸¾jýÀÜ3Ôi üÀdè_x000C__9AýÀÈNV4¦ßüÀ¸ -_x001E__x001C_°ûÀXAÙõÄüÀÈ­_x0010_F`ðÀ_x0018_VþÍø÷øÀÀ_x0003_Æù1÷øÀdNuÉSÊóÀÔ°8b÷ÀàxÈx¤GúÀ¬ÀÍ,põÀL"É"¶eüÀàóX?_x0004_døÀD%_x0006_Ñ½ÂöÀ_x0008_¥ç_x0001_úÀÇ BùÀñµ_x0005__x0005__x000C_÷ÀhJ,|èùÀðË_x0015_`?NýÀ_x0004_ß¼_x0004_üûÀøñN´$múÀ_x0010_¿6N_x0003__x0006_òÞøÀÔE_x0005_ø\¥õÀðQ¿ =§üÀP_x0015__x001D_ÙùÀ0l_x0015__x0012_¢ÿúÀ [_x000E_+ÐCýÀ _x0007_üÀ4_x0008_Ìµg_x0004_ýÀtP­9r²üÀ`à_x001D_ÉTûÀèÁ¢ öõÀÄ©ã^¢øÀtÑ_x0002__x0016__x0005_²÷À_x0018_é4O_x001C_=øÀ&lt;±Z_.ùûÀm_x0008_Ææ,ýÀ\_x0004_ó_x0006_tZøÀ_x001C__x000F_AJ¹ùÀp_x0014_'_x0013_¢÷Àð¿­_x0010_aûÀ`Ï2½ì^ùÀxpÈ&amp;éøÀhqTi^úÀ(e{U._x0001_÷Àl^®â?÷ÀÈjÐ4ÁüÀ÷_x001D__x001F_(úÀpjð$ÿ@÷ÀA6ië$üÀB2RçÐüÀH£á³ºzöÀxûn	ENùÀ_x0001__x0002_dÜ/Ù_x0001_QúÀðXg_x0005_DúùÀ_x000C_Ñs¥ÀûÀFvzAùÀh[¯#QOöÀ¨¯)´_x0010_:ùÀXò_x001B_úÀ0ièFúÀ¤*DÓBnøÀÄ9&gt;uøÀ¸'ÚöÀ°Á_x001D_û·¸ìÀh÷ß%GûÀÀq!s`ÔúÀTî:SüÀ_x001C_üÇÓ?öûÀ_x0001_½µ$4øÀÈÅÔecÞ÷À8nn_x0005_ø£÷À *_x0019_4_x0013_ûÀø®­¥ÐxöÀ¨_x0008_rì{µúÀ`ÆÊBÕ$øÀØÅ_x001D_Çï!öÀ$sýòB@øÀÈ_x0010_»üüpûÀ_x0018__x001C_ºÆ¨ùÀ_x0008_·C@_x0015_ýÀ\ï¹_x001C_ÏûÀ_x0001_ÞékÕüÀìFÅ]Ò÷ÀXêê_x0013__x0004__x0005_Y¹ûÀÀ_x0012_Aò_x001D_ùÀðg_x0004__x0003_üÀ_x0018_K01éøôÀÈ_x0011_{%/ýÀèG®_x0002_I÷À08_x001E_jýÀ4k¤_x0004_ÌùÀ%uE½öÀ_x0018__x0016_/Ý_x0007_ýÀÀÿ1(ÿjüÀ(è/?ã÷ÀL	KEÜûÀH%yzÜõÀèe_x0011_Ð.BúÀx_x000D_ÖÊ#_x0008_öÀ_x0010_»¡ÀüÀ_x0008_PÛAÖøÀÐ_x0011_)ë§üÀ`ö!¬+QüÀ¸/Y¾ùøÀT$»_x0012__x0015_ÌöÀHß¼Îõ ýÀ®ÙÞ_x0003_ûöÀ(_x001F_Éþ(2ùÀÐÈ`77ùÀÉ_x0001_åùûúÀ_x0018_k¦K_x000B_ýÀÉByXßûÀÄ³_x000E__x0014_ ýÀt&amp;_x000D__x0003_[_x0005_÷Àþ^îlúÀ_x0001__x0002_ì£g¢PNüÀèm\õÀ_x0018_mý+âüÀ#VÈàúÀ@_x0002_Ãû»öÀ_x0010_ùbýVTýÀÀíÙÛÇ0üÀèX_x0011_u"_x000B_ýÀ(Ó_x0014_Ì_x0017__x0001_ûÀ_x0004_ç9F;ýÀðR_x0005_ÚÉ÷Àà7üÇËÊúÀ_x001C__x0001_µº&gt;_x0003_öÀPo'_x000C_£üÀ(qtF¦ùÀHà_x000E_±êaüÀ_x001C_0Çê_x000D_ÓøÀ¼nUp-úÀXO²äñúÀ_x000F_wüýÀúÀ¬¡_x000D_­Ü¼ûÀÐAî¼hûÀÜMý´GIõÀØD¾éýÀ_x0018_ù_x000C_`¶øÀÜ7**¢ªùÀÜ_x0011_óù_x000F_ûÀ,íZ0	_x0002_ýÀàÕ¾;ØõúÀT,µ_x0007_÷üÀð!±/Ç÷ÀØôQÿ_x0003_	ðYýÀ,tÍ1m_x001F_ùÀ`yðq:ûÀ¤_x0002_0_x000B_oýÀÄ,=î	ýÀ¸5^ÅkøÀXí_x0016_1]íûÀèÖCK"ýÀÌuÔñ-øÀxÌ_x0018_O¹§ûÀ1_x0005_.ZûÀ@Vgá_x0002_øÀµÝì:÷À(­t@ä¿õÀ_x0003_Ë_x0017_25õÀ ëñîTÄùÀ_x0010_ÞHjEøÀð_x000D_ËÑ¥ûÀÔ_x0015_ðp¥üÀ_x0003__x0007_tþñmñÀÊä÷_x0007_=üÀxð_x000E__x001F__x0008_LüÀ°IA÷_x0004_úÀ_x0010__x000B_³3üÀd,/_x0001__x0019_¡ùÀ`øe¾ÓüÀ@ZhÂUýÀ´_x0006__x0007_ËH_x0006_ûÀ_x0008_*ÑC±_x0016_ûÀ¸_x000D__x0008__x000D_c:õÀ¬{`uH÷À Ûù6÷À_x0001__x0004_0ÈÍüúÀà°2^âEûÀ8ßý¯@ñÀ°êIÖ/½ùÀ_x0008_)Û|ÆsýÀ&lt;_x0016_uß$õÀöhîfüÀOÝCúöÀØ´_x0003_/_x0015_]øÀ`õ»ðÀlbôlúÀ_x0010_%¦61ºùÀøûâg&gt;úÀ  _x0016_,üÀp ¢_x000D__x0005_úÀ-Ýe³ûÀè«EnÃûÀ_x0008_ =òøÀk½	9õÀÀû2í_x001C_üÀ0¢EÑ	ûÀÔÈnxÃ)úÀôh_x0006_ $øÀ,î*_x000F_aÓúÀ0f3]xüÀxÜ¡`RbûÀØÓóºÙ»ûÀdq5%_x0001_JýÀÀõ»eödüÀDµa_x0016_RøÀøì2P±÷À(Ñ_x0002_/_x0001__x0002_iøÀpYÝ)[pùÀµ_x001D__x000D_¾ûÀ eid@æûÀ04G5ÑöÀxÝ¾­ÙÔûÀì¨àÅæúÀ_x0001_Z¥]^úÀ_x0018_&lt;S6RüÀP¢¸_x0018_HV÷Àh¢¢_x000F_RýÀð½ç»³ùÀ_x0001_?ÉüúÀ_x0008_¢GÜØøÀ ÿ)õÀ\,ë¢_x0018_»úÀ_x001C_1¾ÉMôÀ0&amp;§_x001E__x001C_ìÀ8/42.;üÀ_x0008_¬_x0010_èúÀPå¹KðøÀpgq_x000D_Ù²úÀ0Cpk'÷ÀÀ}ÿY×÷ÀÔÚ_x0007_¯uôÀLBaKhõÀ _x0012_N_x000F_ûÀ¨k-¸PaöÀÕj4_x0012__x0001_úÀh3ø4jSûÀõ,$ûÀ@dx2£äñÀ_x0001__x0006__x0001_#_x0006_ÁÞÖûÀ,}(+_ÅúÀQéþ(¡öÀ`»C=ýÀ(¶pü_x0002_ùÀp÷v÷X_x000D_ûÀï_x0015_bìúÀ_x0018_â_x0013__x0016_ûíøÀØ+_x001B__x000B__²øÀà%Ä?¢ÝüÀ _x0018_ØýÀ èá	)üôÀð_`_x0017_p_x0013_ýÀ_x0018_¼Ñ_x001B_ýõÀ``&gt;öyøÀx~àË·ÓûÀü_x0001_­P_x001C_õÀÌþöJÈüÀx_x000B_ÄIJrøÀP°íÿèýÀ´S_x0003_ÛÉrýÀÌhÁüÀøV_x0004_ÒIúÀ·³2_x0015_PóÀ_x001C__x0016_Z1ßüÀ_x0004_®þ×ð÷ùÀ|4_x0005_..üÀPFNûÁNôÀTZL`ÔôÀHU%;úÀ_x0008_^_x001B_)ÛüÀ@\._x0001__x0002_.ûÀ(s%&amp;ÖüÀð=¨_x0002_vüÀáÔçbùÀH4_x0013_&lt;üÀ(N/_x0010_)ÎùÀüIø{Ý&gt;ùÀLc¹ ØõøÀPQË7ùøÀØ-ì¯úÀ0ôÀCùÀlXßTåùÀÀe_x0013_tæùÀÛMÉ¹ýÀ_x0018__x000D_¾Qk_x0010_øÀàËf;YòüÀ@6#G_x0019_xøÀ`kgÉ_x0007_°öÀ_x0010_yø_x0002_üÀøBÔ^ÎüÀPØú-a'ùÀ`_x001C_¤_x0011_×ûÀ(¤ön÷Àh3ºGÎüÀÐi!_x0002_ÏþúÀØ¥yêùÀ,öÁ¸öÀ¬~Ï«÷ÀØ,ïq÷ÀÐ+ xCøÀ`PN_x0005_ýÀ0¸ö¬_x0001_÷À_x0001__x0007_p*AõÀ,_x000B_j_x000C_úÒ÷À_x001C_¾R_x0003__x000F_õÀ{h_x001D_úwôÀð_x0008_±_$üÀÄÇ_x000E_µvøÀ4Ë._x0004__x0019_÷À¸Ù_x0014_IÛæöÀ6ùIüÀ8Æ¦ÇoðõÀ,_x0005_÷# õûÀüª	ZþBöÀ@yQ¸púÀ@ISs_x001C__x0002_úÀóo«Ã[÷ÀD&lt;!Öâ_x0008_úÀÐ@÷E^¾ûÀ_x0018_Ùm2ÉõÀLÏ¦üÀ\¹_x000F_tøÀìóÁHöÀ`,òI_x0006_ýÀøæx§IXýÀ\_x0013_qþà;øÀÙ£úÀ_x0008_Íç8ú6üÀ¼Éz3DýÀ_x0001_pm¬ÃøÀ$bÜ_x0008_üÀä®L´_x0002_úÀ_x001C_ÿ®S_x000F_ýÀÄ¢u_x0001__x0002__x001B_üÀ`_x0006_ã,æÍüÀ çª_x000B_½_x0015_üÀ°ém·_x0014_R÷À0á@­üöÀ_x0001__x0001__x0001__x0001_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D_x000B_A_x0008_	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D_x000B_A_x0008__x0008__x0008__x0008_ D_x000B_A_x0001_2_x0008__x0008__x0002_2_x0008__x0008__x0003_2_x0008__x0008__x0004_2_x0008__x0008__x0005_2_x0008__x0008__x0006_2_x0008__x0008__x0007_2_x0008__x0008__x0001__x0002__x0008_2_x0001__x0001_	2_x0001__x0001__x0002_2_x0001__x0001__x000B_2_x0001__x0001__x000C_2_x0001__x0001__x000D_2_x0001__x0001__x000E_2_x0001__x0001__x000F_2_x0001__x0001__x0010_2_x0001__x0001__x0011_2_x0001__x0001__x0012_2_x0001__x0001__x0013_2_x0001__x0001__x0014_2_x0001__x0001__x0015_2_x0001__x0001__x0016_2_x0001__x0001__x0017_2_x0001__x0001__x0018_2_x0001__x0001__x0019_2_x0001__x0001__x001A_2_x0001__x0001__x001B_2_x0001__x0001__x001C_2_x0001__x0001__x001D_2_x0001__x0001__x001E_2_x0001__x0001__x001F_2_x0001__x0001_ 2_x0001__x0001_!2_x0001__x0001_"2_x0001__x0001_#2_x0001__x0001_$2_x0001__x0001_%2_x0001__x0001_&amp;2_x0001__x0001_'2_x0001__x0001_(2_x0001__x0001_)2_x0001__x0001_*2_x0001__x0001_+2_x0001__x0001_,2_x0001__x0001_-2_x0001__x0001_.2_x0001__x0001_/2_x0001__x0001_02_x0001__x0001_12_x0001__x0001_22_x0001__x0001_32_x0001__x0001_42_x0001__x0001_52_x0001__x0001_62_x0001__x0001_72_x0001__x0001_82_x0001__x0001_92_x0001__x0001_:2_x0001__x0001_;2_x0001__x0001_&lt;2_x0001__x0001_=2_x0001__x0001_&gt;2_x0001__x0001_?2_x0001__x0001_@2_x0001__x0001_A2_x0001__x0001_B2_x0001__x0001_C2_x0001__x0001_D2_x0001__x0001_E2_x0001__x0001_F2_x0001__x0001__x0001__x0002_G2_x0001__x0001_H2_x0001__x0001_I2_x0001__x0001_J2_x0001__x0001_K2_x0001__x0001_L2_x0001__x0001_M2_x0001__x0001_N2_x0001__x0001_O2_x0001__x0001_P2_x0001__x0001_Q2_x0001__x0001_R2_x0001__x0001_S2_x0001__x0001_T2_x0001__x0001_U2_x0001__x0001_V2_x0001__x0001_W2_x0001__x0001_X2_x0001__x0001_Y2_x0001__x0001_Z2_x0001__x0001_[2_x0001__x0001_\2_x0001__x0001_]2_x0001__x0001_^2_x0001__x0001__2_x0001__x0001_`2_x0001__x0001_a2_x0001__x0001_b2_x0001__x0001_c2_x0001__x0001_d2_x0001__x0001_e2_x0001__x0001_f2_x0001__x0001_g2_x0001__x0001_i2_x0001__x0001_ýÿÿÿj2_x0001__x0001_k2_x0001__x0001_l2_x0001__x0001_m2_x0001__x0001_n2_x0001__x0001_o2_x0001__x0001_p2_x0001__x0001_q2_x0001__x0001_r2_x0001__x0001_s2_x0001__x0001_t2_x0001__x0001_u2_x0001__x0001_v2_x0001__x0001_w2_x0001__x0001_x2_x0001__x0001_y2_x0001__x0001_z2_x0001__x0001_{2_x0001__x0001_|2_x0001__x0001_}2_x0001__x0001_~2_x0001__x0001_2_x0001__x0001_2_x0001__x0001_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</t>
  </si>
  <si>
    <t>cb90c9baa242c3761451e5aa9cbffbfa_x0001__x0002__x0001__x0001__x0001__x0001_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D_x000B_A_x0001__x0002__x0001__x0001__x0001__x0001_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D_x000B_A_x0001__x0001__x0001__x0001__x0001__x0002_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D_x000B_A_x0001__x0001__x0001__x0001_ D_x000B_A_x0002__x0003__x0002__x0002__x0002__x0002_ D_x000B_A_x0002__x0002__x0002__x0002_ D_x000B_A_x0002__x0002__x0002__x0002_ D_x000B_A_x0002__x0002__x0002__x0002_ D_x000B_A_x0002__x0002__x0002__x0002_ D_x000B_A_x0002__x0002__x0002__x0002_ D_x000B_A_x0002__x0002__x0002__x0002_ D_x000B_A_x0002__x0002__x0002__x0002_ D_x000B_A_x0002__x0002__x0002__x0002_ D_x000B_A_x0002__x0002__x0002__x0002_ D_x000B_A_x0002__x0002__x0002__x0002_ D_x000B_A_x0002__x0002__x0002__x0002_ D_x000B_A_x0002__x0002__x0002__x0002_ D_x000B_A_x0002__x0002__x0002__x0002_ D_x000B_A_x0002__x0002__x0002__x0002_ D_x000B_A_x0002__x0002__x0002__x0002_ D_x000B_A_x0002__x0002__x0002__x0002_ D_x000B_A_x0002__x0002__x0002__x0002_ D_x000B_A_x0002__x0002__x0002__x0002_ D_x000B_A_x0002__x0002__x0002__x0002_ D_x000B_A_x0002__x0002__x0002__x0002_ D_x000B_A_x0002__x0002__x0002__x0002_ D_x000B_A_x0002__x0002__x0002__x0002_ D_x000B_A_x0002__x0002__x0002__x0002_ D_x000B_A8;_x0016_»V_x001D_äÀÐ_x0001__x001B_¨ß_x001F_ãÀT¦|:ÏnæÀÐE_x001A_¸(ûëÀÜ=_x0015_²Q?éÀÌË&gt;¹«åÀ`øÍCE(ÊÀpf_x000C_É_x0003__x0004__x0017_ÐÈÀ_x0003_!BTT×½ÀÙ²m*çÀ_x0003__x0001_rN®¸çÀîþÍ¡6éÀ_x0003_Dè­èîÀh#+Ño¦æÀQË©ÉèçÀ ôÃ¤à½@h1#SëÀÌ`/Rè«ÐÀÈ¸ÚqïæÀêø S´åÀ *gÖ8ÌÀÓ_x0006_ÂÇ_x0017_ãÀr$åÒÓÀd_x001E_Bu'åÀl³wêU¤ÜÀX_x0015_¼ç±ÙÀÞ¤SåÀ¤Ï/þ·ÚÀàâÔ3@×Àü×Lè?ëÀ0_x001F_ô3ÛÀd_x001E_Úç_x001E_ÐÀT_x001C__x0016_î93ßÀ&amp;¥©Ù¥_áÀ$6UhÏàÀNKl²ïÝÀÀB_x0017_&gt;_x0002_õÚÀ NáPþ_x0006_°ÀóÓE,Z³@_x0001__x0002_¾UóôäãÀÜt_x0006_Ì=ãÀî9MBeºäÀ¸/½afÏÀtL%ó=äÀ_x0014__x001B_zº¼ÚÀx7Ô¨¶ÖÌÀPèì_x0005__x000B_g¼ÀHõÖÀ_x000E_`\÷Î©ìÀ¾=_x0002_{_/äÀ _x0010_/3õÝÀ$?6¾_x001C_àÀèâ_x001D_*Á_x0012_áÀ_x000C_W½Y26ÜÀ¨%_x0013_/A[ÂÀ_x000D_Ø^óÓ@ÊÅp]¥ÀÀ'ÄF_x001D_°Àôx	DxÞÀôVÚýçêÖÀ_x0018__x0010_(1áïÀ(_x001C_æ_x0001_c×ÙÀ(@ÀÏ_x001F_ÎÀ¸º_x000F_ÑeÖÀoJÌðãÀV»?óÝtàÀ2D&gt;LìÀ_x0008_Æ$KõãÀöuÊ¤;ìÀ_x000E_jÅuåÀXxÇ_x0006__x0007__x0013_ÁäÀ_x0014__x0017_6_x0017_%ÉåÀzéÛõÓÁàÀ\*_XÙÀÀóõSä_x0001_ØÀxñ_x0003_÷zòåÀ _x0004__x0005__x0014_wsáÀ4á^ÛÀLÓR-À1ØÀþ)ò¸R0áÀôO¤òø_x001A_ÝÀ:_x001E_b_x001E_ãïÀ¼_x0002_ìÞzkçÀú"ºÀ_x0004_2Ó_x0007_ÕæÀ_x0010_qÿÍûÈÒÀJÑÒ½GäÀ°_x0017_xÎ×À@RO"¶ÿØÀ´oB_x0006_áÀM`Ì bÐÀÆ«³Ñ¡qáÀ&lt;N.O²ÅÀõ¤wåàÀè¢)ÓÆãÜÀø¡_x0019_k?:æÀ8å_x001B_éø°ÏÀ¼_x000E_VÜÜ¸ØÀÀ"FOâö©À¨b¹_x0015_cîæÀp_x0002_8qÏÀ@_x001F_ëãKÔÓÀ_x0001__x0003_8kÜ_x0014_/éçÀ¶ð	¯LêÀpÉ1ÛUÐÀ`¯öÊB_x001D_ãÀä¹õÌÄ¦ÑÀdHÊ»üâÀÆ_x000F_[reíÀLéqªûøÛÀ¼ÜÏlÇåÀ~[·#òäÀ_x0012_î}ßâÀ¤8eÕÞÀ´h3´ÛÀÌXþ_x0014_cßÀD_x001D__x001E_\{ÖÀDÝiý~^ØÀ&gt;_è¡ÓÀîÀpFïñ!¾@n´_x000C__x001B_åÇäÀÄÄã^_x0012_ÙÀÁ×õQÏëÀ4{ÊÔ¡|ÕÀ_x0001_ìÝ{¦ÈÀ_x0002_f_x000C_×%æÀ~´ÿGV8âÀÄ­fÅWdßÀÀî=1_x0007_Ú³@â	0_x0006_"åìÀ_x0001_b××ÝÀhz_x0006_ã9ÏÚÀ_x0014_¹$_x001A_TUÓÀô=ãÜ_x0001__x0002_üXÕÀ Ê_x0001_$âÀ_x0018__x001A_ÛúyÛÀÐÌØ_x000B_z:ÎÀàÆÙÅHøÒÀ_x0010__x0017_b®ü6ãÀ$7_x001F_{ÛÀI?ä_x0007_èÀ0_x0018_ýåÀhõ¡ÛC/ÈÀÒ¬,1d¤ñÀì¬Â=CÐÀd0SÜàÀ_x0004_»®zÎTîÀ×Gg­ÕÀNF ÀFáÀîè_x000E_x+äÀx@_x0002_îRgØÀ¼ß2_x0004_o2ïÀ&amp;V=_x0006_gáÀÈDRñ&lt;ÛÚÀn´ëÉ^èÀæ¼hØëÀ_x001C_¥E_x0015_[.ÒÀèñ½öýNÚÀÀ_x0016_Í^¦U¦ÀèÇ_x0003__x001E_uÍÀì`¦-ßÀï_x0005_î5ÅÀ_x0012_Ùç_x0015_ÉÀ¨|5£#àÀv:ëÎ]%äÀ_x0001__x0004_Ä.é¾_x0002_É×À_x001C_W¼(áÀ_x0008__x0006_6ªÀ·æÀ_x001E_ð(#_x001D_æÀpÆÄÙMdßÀØPÿ("ÖÝÀ_x000C_k?XæÑÀ_x000C__x000C__x0008_þ_x001D_ÑÀ_x0014_^ê\ÒÀ_x0002_w$RâÀÐ_x001D__x0010__x0016_¹ÀJý¿ ¿_x0005_äÀ.´µ_x0014_0ãÀpeúdX_x001C_ïÀ_x0018_mÅhçÀ.6µÔîäÀrî_x0018_féÀâ#~þ(¤éÀ_x001C_Bó_x001A_ÜÀ´éíå×À 8Ó_x0010_^åÔÀ"#=C_x001A_åÀ_x0001_@»_x0008_ªlÀÎN~±ÃÿäÀ*ýGÀ³¤áÀ_x0018_ÉÏÍïÙÀâAp_x0016_áÀÐ_x0018_JÝÇÀ¼¸_x0012_á?áÀ ¶{'@øçÀLÜµslèÀ_x001C__x0003_8¿_x0002__x0003_²Ê×À_x0018_üo_x001D_!öØÀÐ»8ÚÅÀð/U_x0001_ÜæÀ&lt;ÞÏù &lt;éÀP\Á÷_x0016_èÀ_x0003_Á°s¸À_x0002_ß¡6]r¶Àº_x001B__x0019_XìÀ¤Ö´#ïàÚÀø PÖâÛÀLÚ·a.ßÀäIäS_x001C_ßÀ4p¹`fãÀP³¡oäÓÀä3ãhéÀFh8,_x001A_EæÀ´Ú·ÒÕAÒÀ*c¼_x0012_C:àÀø"%Ä-ÐÀhU5ÇåÀÚB£@ý&amp;àÀì÷Ä_x0008_ìÀîøÐú.påÀÀ&amp;C0rØÀ }_x001D_ißP³@dÖ_x0005_±×êÛÀP_x0002_ÅðÒÀÄ*ã&amp;:ÚÀÀTÉÉX¸ÄÀ\Ú61}eìÀ:É·_x0008_¾ëÀ_x0006__x0007_Tæ½ýà$ÛÀ_x0002_w0_x000C_"yâÀÌºÙ¡x\àÀÀëø£qd×Àd_x0008_FåÀ8"B5¿ÀÊÀ03ñ_x0003_VÕÀ¨p3q_x0007_ßÍÀ_x0010_ì_x0004_îbMéÀ¨_x0001_Ó_x0018_,öÍÀ?Êþl°kðÀÌZØ_x000E_JôíÀ(¾_x0004_Ì9¬ØÀ$½Ï'_x0005_äÀ$mÊN8þÞÀÀóêËDLÕÀ ì¾úá±ÈÀT_x0003__x0006_¹Q®ÞÀHýè¡¨ÖÀPÑçpßTÇÀ_x0006__x0015_ãr\_x001B_@ÜNL©§ÙÀx#¢kRÖÀZ\ý0sHæÀ8EýUªÝÀ4_x0017_»_x0017_ÍÆàÀP°£ú¬¢ÊÀ_x0014_^`Ü&amp;m×À_x000C_}êu_x000F_ÕÀR$_x0008_;¦_x0007_èÀ°_x0007_^tþÆÒÀÌ!`¨_x0001__x0002_3ÀÔÀà;·ÜBrÌÀ¼#\Ñ&gt;·áÀ(Uys	ÐÀ_x0014_ëd_x001E_ÔÀX}_x0007_ÛÙBèÀÈIÝZ_x0007_üÙÀLCí»}GÙÀàËÇ_x0015_~DØÀø_x0017_ã_x001E__x001A_êÀpÜç$ÒHáÀÌcTù_x0001_äÀdÃæwÑ0ßÀä«g_x0017_ÌÀúâ¶!U_x0003_éÀ_x0001_ÿ_x0011_rÊÀ@_x0010_x_x000D_øèÐÀt_x001D_bã_x000D_íßÀ_x0016_XúÆú_x000F_áÀÔwI_x0004_×ÝÀz^rþìãÀÐEz_x000B_ÅáàÀ&amp;Uþj"rèÀØÒrxPàÀð¯¯C%¦·Àè;Ù»	×Àô_x001A_(ØÃûÖÀÈ_x0006_Ç}AÛÌÀØðàþx_x0008_ÄÀR_x000F_ó±ÏåÀü2½ö*4àÀ«E$ÀúèÀ_x0001__x0002_Èt§r%_x0015_ßÀ&lt;çòÌUßÀ@¼_x0006_,ÓtÚÀx_x0011_£4EOÉÀ h¸ôÙÀº_¼_x0013_Ì?éÀSORµÅàÀ Ì"´\¦À&gt;×PHëÀ¦_x0015_mèÞ@èÀÀ	&lt;HÓ3ÑÀêùáh§ÎàÀôöà~ßÀÎ9gÍE_x000B_äÀ0ÒðCÆàÀ¾÷eÎF`éÀÀ¤dAÜÌÀÈ_x001B_ ÞnßÀ@_x0004_Ü_x0012_a¬Àú«Z_x0002_ArîÀpúí§ïÖÀ°(¼Î_x000D_ÐÀ\ccU\îÀ,mñ×h$ðÀÜ_x000E__x000D__x0001_=@çÀ_x000E_8+¯ÑêÀh"5t;ÁÀZÉ}´z~äÀÀoè (PÀhú&amp;þ	_x001F_æÀ~¶¬ä¯GâÀÖ_x001E_;t_x0002__x0003_"äÀ_x0002_ñ_x0012_/_x001E_â@|_x0008_SWæÀ*_x001A_¾DìÀlªÐ¤_x0005_îÜÀ¬=f9ÃÚÀ_x0002_Ñ_x0013__x0008_ÍÀàV	ÅÀÜÝÀ_x0002_¿ºEÜÝÀt³e½qÝÀròôåÀä\ßÂ&gt;ðÛÀÖÙÀ ¥3ÉCªÔÀlå_x0007__FÝÀ@_x0018_9]ÙÀÓ!á8¬ÝÀ¶Mk÷ÏáÀ´_x0017_Åt_x001E_ÛÀpU_x0007_ÿNÍÀò_°_x0006_èÐçÀ_x0014_½¨sëaÓÀ°_x001F_Çö_x0015_çÀXW¤_ çÀx_x0001_{RñËÀpQ7_x001A_&lt;ç¸À%ôNR_x0014_áÀÔ_x0007__x0015_ÐÈiÔÀC	(×Àtäê$£çÀ|_x0001_Vwª=àÀÜ-UÇ/íÖÀ_x0002__x0003_/8GcÖÀt×_x0001_±_x0012_¹áÀ½_x001C_jJßÀ_x0018__x0011_Ð_x0018_cèÀ_x0008__þ°j_x0018_èÀ-âÉ_x0006_ÐÀàíBÂv¨ÜÀ_x0018_x@ÂkÖÀÈ/¯_x0004_&gt;^ÝÀä^_x001A_ôðîÀZâa_x0005__x0017_îëÀ_x0010_©1²*ÿ»À$¦tkÛÀøyO_x0018__x0011_ÚÀfäY¼§*äÀÐ:ñÕËÝ¹@_x0002_öP¯ÛÛi@¨pO^áÀ¸aj;ÀÀðâtçÀØÆo^Ê¤ÌÀ¨_x000E_Z _x0016_ÝÀÐc_x0005_ÓÀ_ÒBköÜÀHõ½P9GáÀ_x000C_KèµàÀµ1ä_x0019_ÇãÀ0_x000F_Ô'ÎÀô±6n_x001F_ÔÀ;_x001A_Ì_x0018_ËÀì_x001A_&gt;´e¬äÀìÐh_x0003__x0004_º_x000D_@Jz1êçªåÀ¢Ä@*ßëÀ_x001C_ÑkÞ4ÕÀ +vÁ&amp;¼ØÀ*LÒ&lt;ÜÑÀºËÑÇelåÀ0¿0_x0002_ÃÀpÙ[ØçZãÀH5ÆÄ~ÖÀôØÐQàÀ8DùBFåÀ0çÏ_x0001_ÊÀücÔã×ÀªRöRtãÀ¨ö_x001F_ÿB@ÑÀ Ïõ_x0019_$ ÁÀ_x0016_Ë³_x001C_ôçÀ¸ÑJÕ_x000B_ôÍÀ	/SÙçÀ_x0014_Ô_0C"àÀ×öE_x000F_ëÀÈ_x0001_¤¥bêÀÐ¢·¥*_x000D_ÚÀÄ÷úabÒÀLHóÝàÀ&gt;ËN}_x0006_ìÀèÏ¥^ÝÀa_x0008_rãÀ_x0010_//ºµÈÀä_x0015_j¡O/ÚÀ°¥èy×À_x0002_	¦ïÒ±_x000C_ëÀ_x0018_=¡ÐâãÒÀê?ó_x0010_íwåÀN²_x0003__x0017__x0017_êÀfÿÚ}kÓÀ¹8"z¾ãÀpt&amp;_x0015__x000B_ÐÀì(¦C7vâÀlá_x000B_½xsÓÀh¬e_x0005_1ôÄÀÀÓ_x0016_&gt;_x0002_ÒÀ(EÿNÞÀ_x0008_îk§ÎÝÀ[ îñÀ4¹è3jÝÀ_x0006__x0018_°uû_x0008_ãÀ_x0018_&gt;Z_x0003_©ÅÀh_x0007_]_x0011_qÎÛÀD!º#¾ýÝÀ_x0018_©ñ#)ÎÀ6^_x0019_öäÀ_x0012_ÜsvÃiâÀ`¸_x000B_ª_x001A_öÙÀ_x0002__x0010_r,ì¯ïÀøÃ³_x001F_yÑÀ_x0004_u©_x0001__x0003_"ÕÀ®1çsàÀ0ÿá_x0005__x0006_ÊÀôç_x001A_é?_x0003_ÕÀ&amp;aäR"äÀð#}Ü_x0015_ÎÀ°ÔÑ{_x0003__x0007_D_x001B_ÜÀ_x001C_JÂê	_x0004_ãÀ°_Ó_x0007_c¾ÀXõÿ_x001B_K¸àÀ8_x0014_(_x0011_ÓÀ"_x0013_5_x000D_áÀ¾¸?1@µíÀäpü°ÒqÞÀì¬àÙ|%ÝÀ8}Òp,'ßÀ\_x0005_U_x001F_ÕÀ¼ñÈ_x0014_8ÔÀ¹_x001E_ÝþÑÏÀÀ8_x001A_½íÀìÂ°ù_x0001_;ÙÀ&gt;ÙnßïàÀX§3ÁfÝÀ wÒ_x001F_AéÝÀ4ìÒõÁÞÀ_x0016_¾0#låÀ_x0008_×_x001A_ÈÈæÀÂ{¹½uâÀÀ±_x0002_Æ¨,ÛÀ -S¾jØÀ2_x0014_»Ç[uáÀdúów^7ÝÀ\Z-ë¡ýÑÀ_x0010_t|Z¼µÈÀ0·±_x0019__x0004_ÒÀøñ]_x0012_#ÍÀ_x0006_E¯_x000B_äÀèò®ÜE_x001B_ãÀ_x0003__x0004_i_x0014_p]ÑÀx]B,=BäÀ°¢Í}_x0012_ÃÀÈ_(ÅçÖÀ´_x0018_X2_x0001_fßÀxºø¸ÔÜÞÀúvºu_x001D_íÀä5L_x0002_ýºÕ@¢{3yrëÀ Tàà#+çÀ§YLúCëÀH]¿öÓÀü²ÒË«_x000E_çÀô0X_"ÀÙÀvp:àÀdÒ~¿ÆÓÀ_x001E_Ê_x000F_SªDáÀ_x001A_d($·^âÀºwÊAåÀ,ê8E²ßÀÐVBÖ)HÛÀTî¯^PéÀl_x0010_:Ü&lt;ßÀ&lt;__x0003_¢¬àÀô´ Ð¬XßÀ:é;m_x0016_´ãÀ_x001C_¼ýáiñÀÔwÞ_x0002__x000B_ÞÀhÓ'ÐtväÀø¢{nÙÀzEb^0äÀ=â?_x0002__x0003_B_x001F_çÀÄ_x0005__x000C_§)«ÝÀ,£g9ö_x0006_ÚÀèoD&lt;ËåÆÀð_x0016_$:B^ÐÀHÜÅÀíèÀªÂb_x001C_æÀÈÈ|%NÃÀ*¤9_x000E_%æÀ°¯ §ù¶ÃÀ,_x0017_+¿_x0001_ÜÀòç}­SæÀP6.ÜÀ*=`7çÀ_x0018_ïRë_x0008_ÞÀ¨Xµ_x0001_0|ãÀ´Îåà×üÞÀô_x001D_d_x0003_%cØÀDÄ&gt;í-êÀL_x0012_yÔ_x0014_àÀqT«Ö%çÀ¨ X6eØØÀ\ö¡JéÀ4^Ð¯ªâÀ&lt;1iA_x0019_îÀ,2¦²3ßàÀ¢¢_x0001_§+êåÀ`B?Ñ_x001B__x001D_ØÀ~géæä?àÀØ_ÍêY$æÀ_x0018_sCûÔÔÚÀÜ^¨_x0006__x000B_@âÀ_x0001__x0002_L,`à)ÞÀ°sá¶5ÐÀR4HÎRèÀ`$U}$£°Àl_x001A_á_x0002_£æÀÐ _Õ¼×À8RÜG#zÖÀLk&lt;û_x0012_EÖÀ}·¼wÍâÀæó_x0001_\_x000B_;äÀWZFêIÒÀ_x0008_õ_x001E_sôÜÀd¨ü_x0004__x001D_íÀÀ#°KÑÊÀPçu¹vÄ@às_x000F_X&lt;_x000B_ßÀðïï_x0003_ò8ÕÀºÌ_x001A__x0004_ïçÀ)¸E~ðÀÄ_x0003_çè_x001F_4ÑÀfVÏ_í§èÀ¨Rtd«ÖÀ¤»V"UÛÀØð³_x000C__x000C_ÝÀý&lt;áGmáÀ:ØM_x000D_ÈêÀü$ÅP_x000F__êÀ_x001C_eGÏj«æÀ¬üdµäÀÖö2ÅS?ðÀ ÁØ¢VÛáÀâÁ_x001C_ú_x0002__x0003_ÈäÀ_x0008_`÷_x001E__x001A_ÇàÀ`Úùi|çÀ¬,_x000E_¢çÀSøU1Í©@;_x0011_=_x0008_&gt;äÀÈ)*ÚBØÀ²Ô_x0007_Ì9âÀÐÕràcúæÀ¶:Êgå_x000C_ìÀò_x0001_õh_x001E_9èÀ¦!P®'îÀä(k\yåÀ(-_x0018_ |SæÀ¢øË9wëÀúNñÅÄNêÀTqõïÀ¦¹µ°äÀà_x0013_£_x0018_TAÏÀJ.{+SãÀ_x0016__x0004_ÜÍ×çÀ4ô·_x0012_,ÜÀùC|àÀ(6_x0014_¡9ÔÀ_x0002_´_x001C__x001B_P.À@Þ«Q"µÀ_x001A__x0008__x000C_ÂáÀÚXÓ7îÀbïB±_x0001_çÀÐ¬µÛ._x0008_âÀ0«I1çÀC0»®ðÞÀ_x0001__x0002_Ø¥Fí ,áÀ&lt;§¿ö¯ÛÀË~ðúó_x001A_òÀîaû|°¹åÀ^þpâÀ0,Ïå½¤ÜÀ ®¢}·çÀÊahÕKðäÀ  ãËÀ¤±Ær3!ãÀ¤Ä¹ßYÞåÀÜÅ?oëÕÀ¼±æ-EP×ÀÌX¸øîãÀl]_x0015_ØZÒÀ_x0014_]_x000D__x0010_ÑýÙÀn¶öê_x001A__x0017_åÀ6_x0014_&amp;cóâÀè;p¸IÔÀª)7_x001F_ÛëáÀì¦hù`áÀ_x0013_?4häÀl} B/ÚàÀ_x0014_þn{ÕäÀ&amp;-ÛÅ­ýéÀ0Üë^_x001C_ÆÉÀ_x0012_äê)pçãÀ_x0018_Z_x0017_2§}É@,áÙ?BãÀ_x0006_áÛ'àÀ$!ä_x001C_ãëãÀ)ÀÝ_x0003__x0006_RãèÀ_x0002_nAàÀ_x0003__x0003_) ÝÀÆ½º ÖÀtÃ¡		ÖÀmÅÈÁ×À@_x0016_ÀláNÞÀð_x001A_( &gt;0ÞÀf-z&lt;ÛàÀ&lt;Ã_x001A_Î¶ÕÀÀqüT_x0003_Ô´@Ì/èËYºáÀBû²:xZéÀd2DóÒÀhã7_x0013_ÎdÄÀÞYÓ6"ëÀdû²2a9æÀh¾º_x0017_#|ãÀV_ñöy_x001F_éÀ~%_x0015_DFêÀ&gt;U*_x0003_"àÀ¦Á¬þ_x0017_àÀìKß×_x0001_´ÙÀ2ÿ§¯8AëÀ0î´×MÖÀú#vhRæÀ$_x0007_á¶»æèÀT-¶IßÀ_x0001__x0004_Â8_x0005_ßÀ_x0006_¸_çããÀðSuËSÙÙÀÄò}EÇ,×À_x0001__x0004_¸Yó_x000E_àÀh_x0003_/;èçÀ_x0014_kë_x0001_ãÀøÏ¨&lt;_x0011_ºÝÀXI_x001C__x001A_èÀ $ªmÜÀpÓëÝY_x000B_ÈÀäpIKæÀ¼(E7ÂÓÓÀØ^_x001B_øjTìÀp_x0015_ ðXÛÕÀÎ_x0016_Ë0_x0008__x001E_áÀ`×E¢ØßÀ_x001C_é._x0019_t_x0012_àÀ_x0012_._²ÍÃéÀTX^#_x001A_4ÓÀ4_x0004_÷WG]ÒÀb³ _x0002_äÀ4¤/åØÀX|Üm¼+ÉÀ`¸ëJ¡~×ÀübÎ.&gt;åÀ´âpúÐÀàÕÚ_x0019_­áÀ_x000C_ú¥"DôßÀ@áé§¤±ãÀT¡.ÐjàÀàM_x0003_úb¬@|­êØpBáÀæ·Î´_x0006_èÀf{OôÈçÀHw[æ_x0003__x0004__x000C_	ÀÀ_x0010_	W&amp;,|àÀ8_x000C_Û*º_x0011_ðÀ¤êÐÐ.ÚÀÌ¹&gt;_x0011_GA×À «_x0006_gåÀ@ÏÉ_x001E_Í_x0019_ÀÜ®_x0015_Õ-°àÀNH	 =&gt;èÀªÂE­_x0002_åÀ$%)Ã_x000D_ÜÀÜï¨Ån®ßÀ¯d%Æ ÑÀè Nä0tÎÀ0-E_x0010_:ì¾À(àîì{BêÀXòIÅë«âÀ:_x0001_e°`wåÀÔ³r"õëÖÀ_x000C__x001F_B0Á	ëÀhåe~Ë-çÀ¢&lt;.«aKâÀÆ4@$TãÀà1DËdÛÆÀüäÊ«pÞÀäÎÑÊ¸Àü2³Îd@àÀp_x001F_Q:nC´À@Eî_x0015_ßÀÜªUóS_x0016_ÚÀö½^ÚÐóçÀ¬ød`(mãÀ_x0002__x0006_Pµ_x0007_âW$äÀ*0%ÐCjãÀN6ÿ$ß­èÀtÞîü_x001E_ßèÀ_x0012_FVPäÀdð²·oæÀ®´Ø_x0014_¥¢åÀd$5ûÔÀÄrr%KâÀÎÖ_x0001_ûñ÷âÀ,Ù{v_x0018_dÔÀ_x0002_79vs_x001F_ÀÀ¤FzøOÕÀà?¹-_x0004_±À(#_x0013_ÒLeãÀîkÊ"(ÊãÀ¨_x0003_|=¿äÀ´H_x0005__x0008_âÞÀ¼poñpÕÀT)_x0004_$Ú§ÐÀ â5±b»À.½O@_x0011__âÀà¤n='H§Àl[_x0016_[ÌÝÀ,_x0001_rÐzÔÀ¸{éÄÉÀº×_x0007_ú#çÀV9_x0011_Òõ_x0012_âÀ^!;F×'êÀÊ!~¥ðãÀ4_x0016_6	-_x0018_ÚÀÀ¼¢Ò_x0001__x0002_éK×À¼¨Ø¥BÖÀàñ`Ùî4âÀº!«ã8­åÀp©ºw$_x0007_ÓÀL¹øpÐº×À_x0001_fDw&amp;pÀ0¢m_x0012_çÀàëò|JåÀDûÊæþwÚÀXM,mªË@@ÞNñ_x001B__x0005_ÈÀPéÖ_x0014_ÑÀ/týN_x0011_èÀ$_x0007_ª_x0019_ù(ÒÀX×«ûSJæÀ|_x0006_¼¼_x001E_nÒÀÞdý/%ç@Ì£kUØÀ¦_x001B_Ô´â:çÀd-½SïÖÀ¸o·¤³ìÀtòA=¹SØÀl÷_x0006_©¸»ÚÀ&lt;&gt;GüNNäÀ _x000D_	_x0011__x001E_ßÉÀ_x0014_Ð_x000F_&gt;QêÀ´CUòâÀ_x0008_q¼à)~ÚÀðAÒð!^ÃÀ_x000C_;_G_x000F_/ÔÀØ_x0012_¸$äãÀÀ_x0001__x0002_tÝ_x000D__x001B_§æÀP_x0003_ÿO_x0005_/ØÀp8_x0013_Ú[LÙÀíàÞ_x0004_äÀ_x0018_æ5,«êÀ~U"H:KáÀà	ÀrÚéÀTÉ´¤¶×À »_x0014_hÅlÂÀÌ;£_x0012_wéÀè;o_x0019_åçÀ_x0014_â¼'åÛÀ8Ê©_x0001_·ÜÀ8í³ÁÆBñÀ°¨]ä ÎÀ_x0001_ÖÐü¹6ÞÀð_x0011_ù_x0010_÷ÛÀ_x001E__x0011_l_x001B_ãÀ_x0018_è&amp;yÇõØÀH4+éF_x0011_ßÀîTÒº}ëÀ@f¾%_x0005_ØÀÄQo`_x0014__x0015_êÀ,áÁÄ3_x0014_ÔÀèITëÜÀhk_x0010_ìÕÀè±Å1ºçÀàÒ"Ê¼ÆÀ_x000B_úyEÊíÀL	NubßÀä.Ê/%ÃÛÀ(C¾Ø_x0002__x0003_Ð&lt;àÀ@Ú_x000D_fR®ÉÀì[_x0013_×¬«äÀh.ÓZoÚÀØÔÓ_x0019__x0012_ÝÀ_x0003_6_x001D_§ÚÊãÀ¾ÂºÚÑ_x001F_âÀ¸P_x0013_Î|ÄÀ@VÃº6×À_x0008_g´1±ÙÀüÄX§«ÑÀ_x0015_àæôÚÀä"*SÛÀ¬½Í_x0007_däÀ¼~+)^êÀÀÍÿ¡_x0014_´À(W{5p`À@Á¶_x0007_càÀx9ÇFY_x0019_ÒÀÞ_x0003_AªìæÀôíÂI®_x0005_àÀ¤´%Rª&lt;àÀP/=ùó¹À_x0018__x0012_iÇ_x0010_ÏæÀ$G¸'"êÀh0$ì_x0001_#ÏÀFkc¹àÀ_x0008_î®¶ÞÀ_x0010_óÿeÎNâÀR F¶31ðÀBÔÎ¯[áÀ_x0014_~G$ÈÀ_x0003__x0005_bÒ_x0019__x000F__x0010_âÀ@óêv4ìÀþ_x001E_[¬ëÀ8Ç|FÐáÀ_x001C_é±WíÃÀðÜl9¨&lt;ÜÀ_x0004_ùæýDÝÀtîEfc_x000D_ÚÀÞ;ÁÇtáÀXEº¦_x000F_ÂÚÀ_x0018_f/WÛÀÀ_x0017_vàº²ÎÀæ=VkåÀ¢íÁ1_x001B_àÀÂ_x0007_VlÓÀ¨Ë¥«{ÂÀTNþ¶áÓÀøVTå_x000B_ÝÀà­\ïåÀZ·_x0015_MúÝÀ_x0018_èá_x000F_ÈpãÀ_x0004_jû­oãÀ_x0001_J_x000D_êmãÀ _x0011_eäôÆÀ_x0002_¯Z÷Ñ	âÀ_x0006_÷RYðàÀ_x0006_§_x0011_Ö{àÀ_x0018_	£ÞÅÌÀppÓ_x001A_¹sÓÀüå*âçÀ^,j­J_x0010_êÀØÓ_x001C_F_x0002__x0004_ÌBÅÀ$ÏaA(WãÀX°4)_x001B_àÀ#ÇÆ_x001B_¡çðÀÜæï LÛÀìÉçMuÕÀbmÇ¢å_x001C_äÀ_x001C_¨nGÔÀÛÀ$4v¨_x000B_æÀl_x0001_ü_x000C__x0001_ÉÀ$¾_x001A_\´ïàÀÆL4&lt;_x001A_ÔÀ ã5VsuëÀTñ³ö$Ð×À,:_x0007_ª9âÀàâûzL&lt;ÂÀ¨zÐ(+=éÀþ_x001B_MêàÀ_x0002__x0017_*e_x001E_ãÀD¤Òmh°ÐÀìÒP,×ÀL(çkÂpÜÀ.E_x000B_«¬ºãÀ¼Ö{_x001C_ÛÀ¶w&gt;¿"@áÀð³âÉ_x0007_ËÐÀÔª(éó_x001E_æÀøÍ\ß¿¾ÏÀ`ñº¡_x0003__x0014_ÝÀà_x0005_Ðâéµ@_x0010__x0014_®½QjéÀ /Á3WàåÀ_x0002__x0004_^ÜBÀdæÀÞZ_x0002_Y_x000D_ûêÀ|q {ùÚÀ¸ô\_x001C_DÔÀpO+_x0007_d_x001B_ÉÀ_x0018_ºÏÈÊ2ÂÀX¼¡©géÞÀ¨aækJñÑÀ*]ùòðçÀ`_x000C_Í¾ÂãÀDj|n&gt;áÀ~X¾ÖªêÀ_x0002__x0008_sÆ_x000E_ÚÀ¶&amp;çæõzãÀÌ-mÛ_x0001_IìÀàiqr_x0011__x0018_ßÀèb¤_x0006_áÞÀ&lt;.CÞ_x001A_OÓÀa·'ôØÀF¢º¯ðïÀL&gt;óHU_x0019_àÀ_x0012_Ó_x0008_u_x0011_ÒÀ²c_x001B_hN¬äÀpnÓN©ÓÎÀ_x0003_m_x001D__x001B__x0011_ðÀ&lt;Hbp¤ÏâÀÌÝÍ&amp;ãÔÕÀ_x0014_Ôg_x0016_6×À~75_x001F_vbáÀx¹_x0018_CÉÀ¾°h£ÊèÀ5l_x0001__x0003_ð××À8÷î_x001A_÷EÂÀv@_x0004_{ðÀDÒP_x0018_ëÓÀ_x0002_k8,ãÀ&gt;PÙÐÀâÀ ¨@7&lt;[àÀ_x0001__x001B__x001D_TSåÀfKQ_x001C_wãÀx¡¦[ý÷áÀð,_x0002_Þ¼ÒÙÀ°mdw:íÀô._x000E_n6XÝÀv_x000E_ùÑ_x0010_sàÀÈ_x0003_½æZßÀFáD}½&gt;áÀºZ¨ÉpðÀ¤tèN_ßÀ×±ÑÀ}OsdiâÀdÙlòîÀrÊÐ3Ú3äÀ,Bmã	_çÀÃ$FªÐÀ_x0002_óEÄ_x0007_ÄïÀF_x000F_f(2_x000D_áÀ¶©&lt;¢´áÀÜq£Â_x0006_ÓÀæg©Y03êÀ0î:º,®»ÀÎJã×_x000B_âÀx}ß¥âÜÀ_x0002__x0003_ _x001A_6ÕÀ´êzYÀ³×À(_x0001_Ò"n_x0004_ÞÀd»F_x0008_-DâÀ_x001C_ZÜìçÀX×¬uùèÅÀÈ?t_x0005_ÆâÀ4\3ÚXöÞÀÜ5·è@òáÀXf@è_x000C__x0008_ëÀ_x0008__x001C_£_x001C_çÀ_x0016_Ç­x_x001D_ãÀX)r_x0010_äÒÀÀ_x0018_##³©¨ÀâúMÞ­_x001C_æÀÎÄ_x0012_y¹sãÀ¾ý½´XãÀ_x0006_Ì-ñÀ_x0018_:ÁhæâÎÀ$,^c;ÒÀ_x001C_Èïo/_x0005_ÛÀÀ_x0018__x001A_ JíÀð_x000B_ÆµÉÂÚÀÈ_x0007_=ÞÀÈwÐQwêÀìñá_x000C_áÁâÀZâL¹Q/âÀÐ],Hl|ØÀd§käGØÀt!=V_x001D_ÔÀx÷qHOÛÀÒÊ,_x0001__x0002_P_x001B_èÀää5"ÄÝáÀ(âigOÒÀ,Î¿ &gt;¹ÑÀF&lt;_x000D_ºTêàÀ¾ëo5ãÀ_x0001_IkÔ]âÀpÝÚá²ÏÀ|Ø§âôÿÝÀP¤f/äÖÑÀ@":uC¾ÀTb_x0015_ÒsÝÀ_x0006_ÜÔ«äÀtM&amp;_x0005_w×ÀdWU¼9êÀ¼_x0003_ädûÐÞÀfoª_x001C_XÒÀÌ$'á±ÙÀDF²$HÁÚÀ®!VÞ¯ËâÀ_x0002_HiHâÀü² 3Á_x0019_ÜÀx_x001C_"É	^ÀÀøñv4_x0017_fçÀ_x001C_^Tï_x0012_kßÀÂòÿ×E6èÀc_x0017_Û?³ØÀà_x000F_¢ÕEðÀ¯®^ÝÀð~çD9éÀØÇcÃÿ_x000D_ÌÀ_x001C_)kAºÚÀ_x0001__x0002__x0010_\\ÏJÊÀ´%GGIòâÀ`Ä¡_x0018_éãÀü~¾HùÞÀDêW_x0006_F°ÖÀ_x001A_"zV_x000B_UäÀ_x0018__x001A__x0015__x0003__x0005_ÛÀhÃ_x0014_ÒÃÀ\c]l(êÀdcÖÙÀÆ~óåöäÀØ+¤_x0005_ëÀLÎ¤_x0004_NæÀ_x0006_íWß£éÀP³äå_x0011_2×ÀÚ¬_x0018__x0004_t_x001D_éÀ_x0001__x001D_lÄmUìÀ`éZ^!¿­@_x0018_«Ã0ãÀ_x0004_:Ð(é_x000E_èÀÌ_ãW.ãÀÌ_x0008_ DÞÀ(°s±,mÆÀÔrÐåbäÀ^¯_x001F_ðsçÀdÖtx²çÔÀ2`9WîëÀÀß7l_x000F_µ@xcK.çÙË@x y[éÀØØGrÖçÀ$8O9_x0006__x000C_ï3ÒÀî´4c\_x000F_çÀÐ¥J¥ÜÀ`MÌ_x001F_&amp;#ÑÀ_x0014__x0011_Ð*ëÀ¨ }_x000B_ãræÀ~ö_x001F_ªâÀöô&lt;_x0002_máÀ 318ËÀ¸[¾/_x0003_ßÀXaÆ¤úÍÈÀôvn=ÈÐÀÚ­_x0010_TÆìÀÂrI_x0001_lâÀ°_x0012_DGu`ÑÀ_x0004__x0019_¼¨×À_x0008_' ªrÚÝÀì_x0003__x001A_ ÍÝåÀòÅ§Í©_x0007_àÀjÓ_x0017_·7àÀØ¿_x001F_Xç4éÀÊ)IñÀåø/ñgêðÀ_x001C_Ã_x0006_¦ßÀH¥;;	ÅÀ|K_x0005_ó%ßÀî§r&lt;N_x0001_çÀb6½_x0013_ÖÜÀÌÈQðèÀÈß_x0002_ÓÕäÀÜâTsÿ_x0007_ÓÀè¬_x0012_f`àÀ_x0002__x0007_ò]_x001B_IkìÀ&lt;ø(Ã¦åÀP £&amp;xRãÀZ[ÕX.ãÀà_x0016_9^_x0004_~ªÀ_x0014_}ªÚ]áÀNçë~±7ìÀ_x0013_¥tçuØÀx¼ Úè_x0018_ÕÀØQáÅöÌÝÀ Þu´ÐåÀv ðÜÃÅæÀîø_x0006_Ï¢æÀ&gt;¸mºÿEñÀ*_x0004_bààÀÐ½_x0001_6ÛÕÀ_x001A_9^LaàÀl-ÄÌÆ`åÀh­ÁÔ¾ÉÀÞ9Ñ_x000D__x0018_cáÀ_x000E_­ç»ÛáÀà~#CÐßÀ_x0014_PjNwîÀj êáäïÀ~¾DòX+éÀL6õz_x0016_ÚÀaäRL-©ñÀ¬'r_x001F_.ßáÀpì4/÷ÏÀ8¤[½q_x0005_ÁÀX¯ý_x0019_ÑÀ0q3_x0003__x0002__x0003_¢4ÆÀ¶hJ_x0012__x0004_]ðÀ0ÉKãfÅÀ_x0019_»Óp!àÀåsâÀ_x0010_Í½Õ³áÞÀ¸7Ù_x0011_áÀ4jh§ËcéÀeÉ&gt;y_x0005_ïÀ rQ#^¡À´¬ú\ÓÀæuÌ!gÞãÀÐ_x0018__x0006_§¾­íÀ_x0002_÷¹¡ÃÀ\&gt;_x001B_ÿÌ_x0016_ÛÀP¬ú_x001C_4bÌÀJ#_x0007_eÔèÀ&amp;+´LÂ_x0013_àÀX_x0018_Æy&amp;ÈÀ:§_x000B_ÄíÀä_x0007_ìÚâÀ&amp;~E_x0004__x0001_åÀÚ1"ß*6ãÀ 4X®wÅÀTfzïÓÀ®_x0017_ÃÒÏQæÀ_x0008_&gt;]¨K¾åÀ\^¯¼¬aÒÀ821Ì©ÁÀx¶¨âÝÀ@Ý_x000D_:j@8_x001F_ÞSÀ_x0003__x0004_ö2qS_x0004_7çÀ¤W_x0010_wöMÑÀúm_x001A_¹óiçÀpê_x0002_ØÕ_x001D_äÀTR{µ¿íÀÂ°_x000D_&amp;+6àÀNíuNéÀj¾ÁBåÀª=_x0004_KiéàÀl«½ânãÀX%x{äÀ°Ý±PðÀsÒt_x001A_ßÀô6AîÖißÀ¸zV'_x001B_ÔÊÀÀY_x001F_6¢_x000D_ÙÀb_x000C_Q'wÐæÀôI)ã|~ßÀÆ"_x0006__x0004_!ÑéÀ Ú_x0011_~^Z·ÀXî3¢Ó!ÞÀ\i(9 ×À_x0019_ArïâÀÜáÀ_x0014_Z_x0001_ÚÀ@ý/~UWßÀ_x0008_wAÖÒ_x0016_ôÀ(5ÂV·çÀ_x0018__x000C_¢­£_x0006_ÕÀð³«_x001C_£QäÀ0_x0001_òÍQ_x0005_ÛÀHU=_x0012__x0019_ÁÀøÉ,Ê_x0001__x0002__x0004_AæÀä30A_x0019_È×À¾J	ÉÌ·àÀ_x0001__x0005__x001A_gÙëêÀ¢u_x0002_»ÿ·À(ÏÀ¹$ÒÀÀ_x0005_ÉÏ&lt;ÆÀL'_x0015__x000D_2ßÀ°¾ËºTÅÝÀl_x0017_UÇ;ÛÀ¸_x0014_ÎW[ÇÀ_x0008_ñ÷â«ÆÀd|ÕmhqìÀäké_x0001_YÌÀyæV"åÀ|q_:øÚÀ|pù_x0013_}ÛçÀ_x001C_ÏzÿÇÔÀnì²o_x000F_ûâÀþ³v_x001D_èÀ°©e_x0001_¨ÀæÀ8RÍWÐÑÀ,¿­H¼ÏÝÀÌ_x0012_ÿ^½LàÀ`¾ãÙ_x0001__x0012_ÕÀÄ_x0017__x001A_EßÀ_x0014_¾0¢&amp;åÀ_x0018_9o(Ë6ÌÀ_x000C_Xô)ãÀÞî¼YauéÀ_x0014_./e_x0004_ÐÀýé_x0006_	_x000E_æÀ_x0002__x0003__x001C_Ú]¬àÀø³êiÉ_x0008_àÀèý_x001B_$_x0005__x0016_ÊÀÚYº±èÀÀyxX¦ÔáÀ_x0018_"yj¾ÉÀLã `ÂñÀÌD§GUÕÀ_x0018_&gt;mØ×çÀz¬ÆUzRêÀ_x0018_ùêg_x0018_ÖÝÀ$7ÎþÑÀl^&lt;¤°äÀðR!_x001F_ñÀü í,_x0019_ÐÀh_x0019_%OÌ_x0007_ËÀÜ@°R¯RÓÀ_x0010_Ñ8_x0012_ÁÀÇÀ0¾¨=ÊfÚÀÐNpdµßÀ@ ½8*£­ÀHjXY²ìÀÒ.rtìÀHu_x0013_n4ÜÀ_Çô²dËÀvBo_x001C_=HçÀ_x0012_H_x0010_%å¾@d¯KÐÀÔñë_x0003_ì_x0016_ÐÀÞer_x001E__x001E_ðÀ¼!~_x0016__x0001_¹ßÀâô_x001E__x0001__x0005_ÒéÀ mcùëÀ,þr¿5ñæÀ_x000B_Æ«ÓÀlü»ÆÀ¹ÖÀ(çÉXØÀ_x0012_§Å®÷DâÀ4òÈ¯AäÀ¬õ_x0003_)ËêÀlÏ_x001A__x0019_ÜÀ|îè1ÒÓÀtZ![ÚÀæ®_x0004_©_x000F_çÀx÷_x0019_{)ÞÀè"t öØÀ`Vì1òíÀHÐÂÛSÞÀ_x000C_bùÛ«ëÀ  _x0010_8ÐnÔÀàò¿¤þ_x0002_ÔÀÒ"V^'àÀLÿ_x0003__x0006_]åÀ_x0001_éøîAÀÀÃ_x0019_äñ2ÝÀP{'q`ãÀ¾_x000D_T¸ÓµæÀ_x000C_QiàÙ5ÖÀèÞ¸_x001A_ö{ÞÀ¸ÿ°ÙÀ*_x0008_n¤÷óàÀð_x0013_/_x0015_'úÈÀ_x0004_V$Íp¸àÀ_x0004__x0008_»_x0007_S_x0005_õëÀè$¡C´_x0001_ÈÀ_x0004__x000F_Â«õÄÀ°Sýû¿àÀ_x0019_â wáÀ_x000E__x0008_º_x0012_¿ãÀ¦-_x001B_?¯æÀÂ$Ö)$ãÀèaíQ¡VåÀ§_x001B_&gt;'¡ãÀ8Â¯GÀBÃÀQp¡êÀT_x000E__x0014_ñûÒäÀ,LRÙ°&amp;çÀØ³Fï_x0002_nâÀ8Nè_ß¸ÀÀÐÓ_x0006__x001B_ÛÀXeY¤ãÀ¼¡ÔSßÀ¬Í(þIgäÀ^ÓÆ_x001A__x0014_éÀà­|oìÀ¸D+Z,ÈÀb®Í_x0015_KÝÀ Ô¯¦êÀ\i22ÄòÓÀ¼Ê¬ÂãÀìNcÌn_x0003_êÀ_x0018_Ç2uÑÌ@µkDJÄÀÌÁ¡£¶éÀ_x0016_µkù_x0002__x0003_·åæÀ_x0008_çq±ÆÉÜÀ&lt;&gt;EvàÜÀîgÖããÀ@³é7èÀVÇ_x000C_âÀÄPEGq®áÀÔÂsúgâÀØ~($yßëÀ_x0008_ùX_x0003_nÈÀXï_x001B__x0011_YæÀfÄvëÀ,Ø_x000E__x0015_mYãÀF¥Xªº8îÀ`P_x0001_B)ÊÀ@ä½iÚÒÀÜiÛõ+QÖÀ_x000E_äö¥ý®çÀ_x0010_¹']Ñ³ÜÀÜ_x000C_Fs_x000F_PæÀtq­Æ£ÝÀlçÓ4"åÀLRu1(#àÀÐì´[&gt;ÆØÀ`b»ìNwÓÀ_x0002_VLB.EÚÀ ej!Þ_x001A_æÀÄ_x0008_¼4éæÀ_x0008_ýÀ×p©ÉÀÎèédÝäÀ_x0008_&amp;ÏÌÂNÛÀÀ(Ðë »À_x0002__x000C_0¡9êÃÑÀ0_x0019_Øù;jÈÀØW_x001D_÷JáÀ_x0008_	¨9ìÙÖÀx_x0007_#¾E6ÑÀ_x0016_î¬»é©êÀzªRJ_x0005__x001C_ãÀ_x0018_¡m)QÐéÀZ¦S_x001C_áÀÎñ_x0019_FsãÀºäß_x0012_ËçÀæMñ_x0015_ïìçÀx¹eïûHÜÀDÓÍãÀàWPÄgñØÀÀt`L/×ÀÖÓ#M;'ãÀâQ§?_x000B_ÆâÀî_x0016_e_x0003_YVäÀè_x0017_Ü_x0002_:7ÙÀÀXÙFKßÀäéÅFØ±áÀ_x0008_îZ8*ÐÀhÞ_x0001_9ÎÀ à_x0004_H{ÈÇÀ[-CàÀø|_x0006__x0019_4ÜÀn¯v_x0007_ïÀb	ØÊwàÀÌÔNk-äÀh¸qV_x001A_ ÒÀÔ_x0002_ó_x0003__x0006_ÍÖÀòñ_x001B_ÊäÀØ§s©ÁÀ4_x0002_³qücçÀð_x0010_qâÀ$(«ÿ©]æÀ_x000C_ßìÕvVãÀÖW&lt;æVàÀ_x0010_ZB2a6ÈÀäçàÚv çÀôýÄ	¯7ÐÀh_x001E__x0005_vDèÈÀ_x0003_ë».­@&amp;¤MÈ+_x0016_ãÀ\k_x001D_ä_x0016_×À*_x0001__x0007_ý_çæÀÈÓYHÛmãÀz;Ø$ÇæÀ¼X1#_x001F_,ßÀ@¢¾¢_x0004_ÞÀ²tlÜæ_x001C_âÀZí/«²-âÀ_x001C_»7=&amp;_x0002_åÀàTívät°ÀÌÑµ0hrÚÀø,%¸_x001B_ßÌÀàJ¼¼áÀ l´þ_x0004_×À,Ù? íÀ\_x0008_(~_x0002_ ÓÀô_x0014_x@`××Àî,Ð$âÀ_x0006_	ð±/OÊÍ¹ÀB_x0015_¥51_x0008_ãÀ_x0010_£ÓúýÑÀ_x001A__x0005_Í½áÀ&amp;¶±J%æÀ_x000C_:%RûØÀÈ4jÒ½ ÅÀNc¦ÍT%ãÀ0&gt;_x0007_Õ &amp;ÒÀ_x0010_ñ½y£VäÀ_x0004_Í¤¹-_x000D_ëÀ_x0008_RYæ¹dàÀ 3L{&amp;IÖÀñªr§×À¬=ØñÔ7ÕÀ´êë_x0016_ÛÀØa»SBHÛÀä_x001B_§6¾ÖÀ¦Tou_x0003__x0003_æÀ_x0005__x000E_ì¬½èÀ¬ÜôLÖÀp¿_x001F__x0001_±wßÀ_x0010__x0002_×zg&amp;ÖÀd4âJ_ìÀ¸î_x000E__x000C_ËäÀ*	ÄäÀÕàÀ@/ßÉ÷Û@èRA©AüÍÀ¤Xá]NÑðÀDCMB9_x0016_éÀÍ¸+ûÕÞÀ@±_x0001__x0003__x0018_iÂÀðò_x0002_yÒÀëñK+ïÀP¶°îýÙÚÀÀo_x000D__x0017__x0015_ÏÀ´&lt;·^&gt;ØÀRz^)¿çÀ*È``åÀx_x0006__x0011__¦ÅÀý¬_3ÐÀ ²K)âÀ°_x001C_§_x0012_ã¹À_x0004_¾+Xñ_x0010_ÐÀ8,9_x0016_KdÏÀ$ÓÑ ¢ÇäÀ°b_x0019__x0015__x000C_ßÀ@_x000C_±Zë¸À_x0001_DNâ&lt;ÀdS_x0003_èîÀPEq;øæÀp-_x0010__x000C__x0012_nÞÀô¥:àìÚÀð´sLO)áÀ&lt;;fÊ&lt;çÀÐ_x001E_u+R$ÏÀ_x0018_ÕùÒÓÀ_x0010_ò_x0002_BÀÑÀØâ^k¦ÆÀÜ'ÈC@éÀ5t·jÙÀðµ°^@ÏÀp@hûÁô¿À_x0001__x0002_ø^'¼êÅÀÄ_x000B_=ÍÜÀØó_x001F_rÅàÀ¢&amp;_x001A_!káÀ6»b_x0014_}âÀ_x0001_pþ'þ¼åÀvÆîI%TèÀ+þâZÒÀÞÏelM ãÀ_x0014__x000C_êB ¢çÀ.&gt;µ!=éÀ®5t«ÚêèÀú^¿ä´åÀ&gt; ßÈµÖÀ(qC!æîòÀðÕM«/ÚÀ,®ÍKÁjãÀr&lt;__x001A_ _x000E_ãÀ4ò=#ãÀv4¿ÉàÀÀ··dýÞÀ_x0007_^Ð_x0016_ÓÀ`_x001D_ÃO%mÉÀä_x0013__x0016_¯éáÀ&gt;ñ²Ñ³×áÀx_x0003_H3jÕÀä¼¼öÞÀ(Ê	_x0004_Y[åÀ¤eJÿÚÀ&amp;;`ñ?uáÀ,ùJ­(ÕÛÀÊ_x001E_Å·_x0007__x000C_,&amp;èÀðj¥¦ÐÓÑÀ_x0007__x0018_l_x0005_m_x0015_pÀð_x0018_¿I:èÀLü_x000D_¬5ãÀ4àI{_x000D__x0001_áÀâ¥é¿wLèÀ_x001A_&gt;V¨_x000C_çÀ_x001A_ò¹Ð_eçÀ´äýâÀÀ_x0006_%ø_x0014_ÞÀsoX÷ÅÑÀzµã_x0008_ªÛÀä6Ëå{_x001C_ÚÀB&gt;8ËdNäÀêßZãÀò_x0004_P6x7éÀFV`ÔràÀ0s e_x0003_çÀ_x001C_~_x0015_³]váÀôÏ_x000D_ìE^ÔÀc$¡ÕÉÀhÔ&lt;o'ÂÀàb_x0002__m¤ÜÀÚ¹_x000C_@l/áÀL	çèñEáÀ_x0016_CaìóoåÀì_x001D_P]_x000B_ÛÀÌì­ÎkØÀàD.W¿ÉÀÜ,8¯ìÔÀ@Ú(¥B_x001A_ºÀ_x0004__x0007_°[M%-¼À_x0004_ùhK/ãÀ,_x0003_³\­ÚÀ íâ_x0005_ìåÀ Y¨©Cª¶ÀL¹p÷ØÄëÀðSÄ_x001F_ºoÃÀ2¶HääÀ,E=f{UÔÀÚÅkÜ62êÀlf\&gt;_x0012_)ÕÀ_x0004_ly_x0001_RÖÀn\F.ÆìÀ6(ÑÃ=?àÀXY3Y_x001A_^ÐÀØ*+mÑÉÝÀ\Æ_x0017_ý_x0015__x0005_ÐÀ0V_x0015_¹ÚuÐÀÜ_x0001_Y×àêÀT:Ôe°{ÑÀ¼¡9ÄFíÀàrÀ_x0001_ñ_x0002_çÀhH0e¾ÎÀ)×vôñÀ,OÒd[RÝÀ __x000E_¢UÛÝÀ_x0008_¾w¾ÔïÀ:7A,ÄXäÀÇm&lt;Ï_x0013_«À&lt;KÚ¥_x000D_ëÀh_x000D_Á_x0007_VðÀà½_x0006__x0001__x0002__x0007_aáÀ`ÈýÌÏàÀPr_x0005_£e³Àh;j(1úÌÀ_x0018_KÑú¸äÀ²_x0005_dD_àÀ8hR_x0019_îÀ_x0006_ë½¿ÖÀª_x000E_:oµàÀê_x0012_zb¸èÀ° ¹öÖÀ`æá_x000B_SÓÀPÌ'¤båÀ³-p°ßWðÀ¼_x0010_öæÀü²ÍÝIgØÀöâ*K·´àÀZ?âdèÀðþ¡ÜûÝÀ_x0010_÷ÇÃÊÀ_x0016__x001C_6U[&amp;åÀD0uÓ|ÔÀæ_x001E_¾_x001B_PêÀôÞ{_x0008_EãÀ_x0018_&lt;n²ZªïÀN_i_x0005_B%áÀõ¥_x000D__x001E_\ÚÀX_x0019_âë¢ÏÜÀlK%_x001B_üÙÀ_x0001_à_x001F_ý©åÈÀ¢Db`_x0011_yêÀ¸j\"ÐÐÀ_x0001__x0002_XYþBàßÓÀ¬½EêÜÀ*hÎ×áÀ45ÁëÓÃäÀ F0¸%ÛÀ@ç%_x0002_¹­ÓÀ_x0010_DP¶/°À\ÆÏ}'eÞÀh&gt;ùÊ3ØÀL_x000E_&lt;ÿwQÖÀ M&lt;®¢!åÀ¨?G_x0019_íÍÀh&amp;Ã¡ËÒÀPRÌÍÀ&gt;Z¼Ì§Àge:&gt;_x000D_âÀp7ÙB_x001A_XÔÀÈ_x0015_!97XÉÀ0í_x0001_~ÙòçÀ¶_x000D__x0017_ÿ¦qéÀ°)=:ÅÀ`_x0012_ýÝxØÀl_x001C_øØ:´ßÀÖü|ÞçÎåÀ_x000C__x000D_8kû×Àfú¾´Ù_åÀ¬WÏ_x000F__x000D_ÄçÀ4_x0008_ðD£íÔÀ¶ÑOÓåÀ(b;÷ÉÃÀp¾_x0002_ZþÞÀ½¤_x0001__x0002__x0008_f	ÛÀ_x0002_ó|ÝfßÀÔÆ_x0002_mØnÔÀ_x001C_TîZÉìÝÀ¬÷áeb"ÒÀjq´ _x0004_BôÀìLÒC2!æÀÈvÈÌÍâÀ_x0016_ª³_x0003_ÓÀHÜ__x0012_JÆÀîó_x000F_á_x001A_àÀR_x0006_ÎH4âÀ¶vFCêÀþ° ê_x0005_èÀèx2á8)ÜÀnJ_x001D_ËdbæÀ_x0014__x0007_ìj¬yèÀÃÕFïçÀZÉ%]¢âÀÔ~ÙåÀz¶ø_x0017_¼ëÀ°,mPCÁÀ_x000B_ß_x001B_ÉþéÀ _x0001_ö_x0017_¬ÀÚ_x0015_ñ_x000F_«}ëÀF_x000F__x000D__x0001_¯ãÀ_x0012_`A7_x0015_èíÀP_x000D_l3ÄäÀ¼fð@içÀà_x001E_û¥_x001F__x000C_ÝÀÊ7ªÓìÀ VHq_x0002_ÄÃÀ_x0003__x0005_¨Â_x0004_B)ÁÜÀ_x0008_ÑÏFÐÀ%!këÀ_x0003_À&gt;:ëb@_x0010__x0002_ðé®ÀÝÀì¯_x0004_/ÌØÀ\ìAÕÀ_x0016__x0013_0×kÿâÀPígzÁ:ÏÀ_x0006_H:¦_x0006__x0007_ãÀ'_x0018_ÌríåÀQ_x0014_á_x0008_ÞÀ_x0002_oº_x000B_qãÀÚ±¹_x0002__x0017_îÀ_x0018_ç&gt;í_x000E_Ë@Tzm·òáÀ¬_x0002_áÈÈÖÀÔ«ìfÐÒÀp_x001F_Z{_x0008_måÀx3W)8×ÀÒ_x001E_Á`3_äÀXn_x0013_Kp}ÖÀ0%cÛl ÊÀz&gt;jJ&amp;EãÀDÙ£_x001E_­ßÀÁË'¬ØÀ_x000C_i_x0006_9NÕÀxÔ¼_x001B_iMåÀ_x000C_Tc¶ÆÝÀØáÝ_x0007_ÈâÀºªÏ_x0001_Ì^ãÀå5_x0002__x0004_#óÀpt?_x000C_´ÙÀÐÙªPUÛÀ4£rzÃãÀT_x0008_;z'	ÝÀðèp¼ß~ÈÀ&gt;]_x001B__x0004__x0017_ãÀÄP¸A¢6ßÀ_x0010_^¤ Ç°À_x0014_ªÜ®ë3ÕÀÀSb_x0002__x0006_ÅÐÀR­z$äÀI_x0019__x0018_TSÒÀBÿ_x001A_N_x0004_µàÀDª¡áÀP:ÍÇMíÕÀ¬ûäFµ_x0004_ÚÀàÆÜwH&lt;¾À\ÅaßßÀ_x001C_&amp;óó_x0003__x0017_äÀ¸ó_x0001_÷õéÀÔ½z(ÓÐÀ&lt;C1ØÚÀ_x0010_ÑX*Ø«ÛÀ'_x000E_¥àÀâÀÆCè_x0002_oúæÀ0MæÝïÓÀ´)°ù_x0011_¼éÀ_x0010__x001C_¯bµÒÀxV¡W¡_x001D_æÀ¨_x000F_#_x001B_þÞÀ_x001C_ÒcAyáÐÀ_x0001__x0002_äÐrÂ¥tëÀ.³¬èíâÀmGÒèÍºÀ0ÙàïÃáÀÈ¹_x0014_2_x001D_=ÕÀè_x0006_Ì.f×èÀp&amp;_x000C_ÁÅ/ãÀä_x000B_ÿ_x0013_ÒæÀðÍ»QhÕÀÚBó:½àÀâiÒ`çàÀ0 ¥ÆóçÀpRèñ³hÚÀ_x0010_K4QUSËÀ¸_x001E_Cû8ªÑÀL¨)DcùÚÀLl;Â#áÀ:O_x0019_IJåÀÇÎOJÏÀè=_x0015__x001A_PâÀ ­¾$ÂÊÀ_x0006_N¹,_x0013_äãÀØãÄ2æÜßÀÕan¼ äÀ¸_x000B_=iÙÀ]_x0001_¸\&amp;ð@Xn2ËÞÀ¨­ÆÁmSæÀ@Ã4Ø&lt;2½ÀùÎÖÆÙÀÌ7økÿ®áÀÐØe_x0001__x0002_cÁÍÀtiÊÒâØÛÀ_x0006_þ"_x001B_ãÀf¸\-¼ØäÀâH_x001C_Év´âÀÀô0ÂPZºÀNµ¬_x000E_ÑãÀ¬Ì_x000B_^GhÞÀd_x001B_3Í!äÀ\K_x001E_,[TÛÀàËÂ&lt;$åÀødãÐ®ÃÀµõÒÀLºì2¸ïÀ_x001C_0rq°ùÝÀx¢×[{FÅÀ¼o@2¶ôØÀôW_x000B_;µÚÀz@´9ÛSéÀ_x0001_°ÓçùßÀFµ_x000C_äWáÀ¶¼_x0006_©ãÀ@*§_x0015__x0019_âÀ-_x000F_X_x000F_ÑÀ@oªÛÀ×_x000C_Û$uØÀ,ÍÈ4_x0008_ßÀÔ¯_x000E__x000F_ýæÀ¤Ìùë&amp;'ÙÀ_x0018_7ð_x0008__x000F_ëËÀ´_x0018_SjáäÀ_x0010_ä·MßÝäÀ_x0007__x0008_x_x0016_|=9ÝÉÀØ_x000F_~-ÛÎÀæ:Æj_x0016_AéÀ _x000B_S_x000B_· ÔÀDGÔ¯jÓÀªW¼vg²À¢P_x0005_¸åÀDØd"3_x0016_ÓÀ´ÇþzÜ×çÀÀcm_x0010_kéÀh;áa4íÀ2°_x001C_G_x000B_èÀÌñiüzÛÀL_x001C_jr_x000B_®ØÀÄ$Øø)ÚÀfnv_x0003_ó3ãÀl&amp;?ç°_x0004_éÀ*&lt;üààÀÒ÷?{jÑèÀxB¯S.âÅÀÜÊ¼Ù¦ßÀ@_x0011_N¢%ÙÀ_x0014_|í_x000C_ûÙÀçê_x0001__x0011__@f{í·_x001F_àÀøH_x001F_3ÃÂÀÎ:^ks"âÀH_x0018__x0011_ÑÀ_x0010_'QqüØÀ¸È_x000B__x000D_ÆÀ ò(_x0006__x000F_ÆíÀDó_x0002_Ù_x0005__x0006_OÚâÀ 4¿lGÛÀ¤«m_x001E_qUÝÀ@LêS«ÕÀ_x0014_ÖBJ_x001E_ÙÀ_x0005_£ÜòYö¡@0ô¡·Ï¶À¬_x0007_ð_x000D_+_x001A_èÀú_x0004_&amp;_x0006_âÀ_x0005_p_x0008__x000B_°_À¾ï_x0001_ê_x001E_qåÀôÂ_x0002_ÆÇùÐÀ 7ëØÚÛÀÀe|Å_x0008_ àÀ°«öÄÀ@-Å	D@l_x0003_N¡üÒÀ*5-èáÀø_x0013_°U_x001E_åÀØ`þd^ãÀ_x000C_?@_x0017__x0012_ìÀ_x001E_¢ôk ÎáÀ0_x001A__x001C_õÚáÀêåªèÀÔÿ*~6ØÀà+ù¯d=×Àp¾kB|×À4ÏÄ ^ÜÀX°`_x001A_R_x0005_ëÀHGø{_x0011_éÀÀ¦'r³ÑÀ_x0005_D_x0004__x000D_fÀ_x0001__x0002_ÜM_x001B_i³¦áÀbÄg_x001D_ÊðÀ|&amp;EÁ_x0012_&gt;ÓÀxú_x0007_©ëÉÀâÙÐïÀh7õÞ_x0001_¦ÎÀdÎ/IÒ6ÖÀ êw_x001A_¹×ÚÀÊ´¤çæíÀXz;ß_x000B_ØÀèÅù5ãÅÀ¨ú´VÛÀ&gt;8é§uéÀ_x0019_'&amp;ÄNðÀTöÁ_x0001_#AÐÀÎ¹ø_x0013_ì_x0011_àÀNfÒûåÀÞ~!iS;éÀ Òé_x0006_lãÀ8¼cÔÀ.Õä¼_x001A_[åÀ0E(Ì_x001F_ÉÀÀ_x0002_¦_x000F__x001C_Âª@Ã!Ó_x0014_,áÀV|·ð¦ðÀß_x000E_?É¸ÒÀ_x0018_"0¿	ÖÀàuéýóÝÀê2_x0002_ôäÀp_x0017_Ãµ'ÇÀ_x0007_çÆåÀ·9ç_x0005__x0006__x000D__x0002_ØÀ¦&lt;¯ÓqëâÀÜ÷KõÍýÓÀP3ð_x000D__x000E_öÓÀÚ3í] ÀhÆE,ÏÕÀpÝÊû__x001B_ÇÀ@é_x0012_UÃ9ÊÀè°³ÍUçÀ|ùËA&amp;K×ÀÈn(&amp;ÊËÀ@¢Üà_x0001_ÝëÀ&gt;ø÷£i_çÀðöjÑ½ÒÀÔ*µý_x0019_|ÖÀ¨vâ9Ì¨ÛÀ¬Qù_x0003_!áßÀ¦'ÚQYæÀÚ_x0006_·w_x000B_ãÀ(wí·½âÀ@MÇ]j*ãÀ_x0008_Wü"õËÚÀìð:B~ØÀDþe_x0011_ºÖÀ*¤Ð@_x0016_;àÀRY®$:ÜÀPÂü¾_x0004_úµÀæUâ_x001F_|ãÀ  GÀÞÐÀn_x001F_¦XÓUçÀ_x0002_KðlÜÀ ­°LhÌÀ_x0001__x0003_@ë_x0002_ÂËD£À_x001A_|YµÑãÀ&lt;¬_x0005__x0012_=£äÀøqx­ªÄÀì"ÄKÐÚÀ_x001E_¥uÀg_x0010_áÀð_x001B_ÌýgÇÀØ=$ÝÀúi3ß òêÀ_x0006_ú	²Î!àÀ_x0010_=_x000C_¡»§ÛÀ´Â_x0012_KyÔÀ_x001F_BÔDæÅÀàÌChªßÀèÝ¡ºWÏâÀð»îñýoÚÀ¿máààâÀbÙÄÈLèÀ¨©,êEDçÀ@­+MË_x0005_çÀxÎsx_x001D_ÔÀP-TLÑÜÀüaeø[ãÀ¸óÑ^VRÌÀ@_x000E_¯©mçÀ¸y/u%ÊÀð½ì'êÀ_x0001_µ-dé_x0019_âÀÄ¬_x000D__x0006_fFßÀhÄÎnp_x0005_ÙÀ¡bû4ðÞÀ8`_x0003_Ø_x0001__x0003_¨»ÐÀ\OÃk-àÀp|àÈí&lt;ÔÀ4	`dqâÀ`ù©Â¨ØÀüÐÑ¦[wÞÀìÛµêQõÙÀàÜ]uÕÀ¨³._x0006_/íÀ,%T_x0001_vvÖÀ0é_x0005_¸å_x000F_çÀ V~_x0001_:ÉÜÀ_x0018_3ºf¹ÜÀØl+8	ÛÀÀM!xóÈÂÀffxR¹ÿåÀª1_x001A_¡BÛâÀ²½(_x000B_àÀ°:¯gÜÀ _x001E_á=gºÀ *ä"5ÓÀ(+_x001A_¬·@dJ+_x000E_ÀÚÀx¿LÃ3ÝÀÎ¾*_x000C__x0003_ìÀðdÙA83åÀÜ¹,aíßÀ_x000C_q'»¾âÀ´bÐ_x0001_cÜÀ ÃgÏrÛÀHH]_x0002_ÉÛäÀJL_x000D_z§?æÀ_x0001__x0002_&lt;97lÄãÀxÿý_x0016_à_x001C_ÕÀT±_x000D__x001F_ÉmàÀÄ _x0003_!jáÀ&amp;%_x0013_û¿ãåÀ Úf÷f}ÏÀ,Ì_x001D__x0012_UãÀ@IrZA,ãÀÀ35¡¤3ª@Dft¢'ØÀAÒA»ìÀ°«_x000D__x0007_QªÜÀH_x000F_;ô¶ÁÀò,_x000E_ª{¡áÀxsØl¦ÑÀ.2¼,!áÀ8OJ_x0008_R_ÅÀ_x001A_AèÜÁ¥ëÀT~@â»ÐÀTRjÛ_x001C_ÚÀÚÐhCçÀXâþÜu;ÎÀ·m(¹$*ôÀ_x0010__x000E_`úuôÊÀ¯ÝÏ¾ìÀRºnoy.àÀüÝÓìmÚÀ¾ÖmiâÀR¾òYi_x0010_ìÀ°Þ_x0014_É¹ÓÀL}|CxáåÀÖlÞO_x0001__x0003_f_x0013_äÀZ³_x001C_ÉöãÀ8¢&lt;[9óåÀ¦ð_x0015_ÌçéâÀÄaÍ_x001B_d®ìÀ_x000C__x0004__x0017__x001F_VÛÝÀTØù_x0015_ÕÀ°_x0005_wD7·À`¹=úpÕÀ_x0002__x001E_#ï!ñãÀ_x0001_±5j¨êÀ)§«ÚÀÒâ	²çàÀ«J¾nÊÛÀPÛLÞDÑÀ_x0004_òR{µØÀ(XÇ(Ð·æÀ`À«_x0011_kàÀüg_x000D__x001B_1ZàÀ.w¶EýçÀxµ´|2_x000E_êÀ _x0015_y_x0017_._x0002_ÖÀPÅ} ÝÀ_x0004_yK%ÙÀ"«°÷ûÜèÀ¼´R6SÑÀb(_x0017_ÞáÀ*~÷í4_x0010_äÀÌ1±_x0006_ÜCáÀlÄÇï]åÀ|É_x0019_ûÙÀVí:Ði_åÀ_x0003__x0005_@Â{_x001B_µlÉÀÍpô1YÖÀP%«PcÝÀ_x0004_ØÃ_x0015_®#æÀ +N_x0010_É¤ÉÀÌÞ_x000C_QüÖÀH]"Äú1ÙÀ0&gt;ú_x0005_Ü°À¸_x0007_ÁÕ_x001B_ËÀàóAs\ÀÀ©ËSçÞçÀøî%/ñÖÀt2p°ÔÀ6µ_x0016_GáÀ¸¤?¬£AËÀÈ£«ââ&lt;ÍÀ0ëÊù¯áÀxQ6;_x0004_ÚÀlÅòcÂhÚÀ._x0001_yí_x000C_ííÀãý_x0015__x001B_6àÀ\]¨kàÀ"èþÐãÀÀMUU8ÙÀlEtqöØÀü÷ñþÙÀ¸0?&amp;?¾ÒÀÖø&amp;áÀüÝbüAäÀì&gt;cà½çÀÆ_x0018_~å*àÀ_x0002_·_x001D_í_x0001__x0004__x0002_ÀáÀ­x°/ÜÀÜ_x0003_Ô±½ÓßÀø_x0019_xkb¾ÔÀ~¤_x000F_(_x000F_ðÀ`_x001D_pãy®×À÷ô|$§àÀ¤ë¿&lt;O,äÀâ»_x0006_¸±æÀ°%õí+ÄÀp&amp;¦&amp;ÌßÀp¡Ë(_x0017_ÁÀ¼_õåÇåÀXº9Ù	ýæÀ&lt;áª¶í¨ïÀ¸¿_x001A_.`ÙéÀ.dØ¯âÀÒ0ôÏxæÀÊEÈÚççÀæ,_x001C__x0001_GkëÀÈ~tüêdÜÀÞj¸L ïàÀÿ_x0010_4°âÀ_x0001__x0017_&amp;è­À°ÎáFËÜÀÅ8}¤_x0011_ÜÀ_x0014_ìz{ÌáÀLÖZÆôªßÀrB9ëDÎçÀ_x0018_&amp;ðÂëÀtÙ"fïjéÀ|Jå-2_x0019_äÀ_x0001__x0004_0°88i¸àÀÀÂP×W®åÀüïä_x0019_ªçÀD¨Ç£mAäÀàiNöØ7ÂÀØ&lt; Ù_x0017_1ÞÀ _x000C_RVVÜÀûP_x000C__x0018_SæÀ^Ê#_x0004_éÀrþÀ=MçÀ²ó_x001B_ê³ðàÀ(46ÛÀÈo_x0003_¾²NÎÀDz®x_x0012__x0011_ÓÀ¸_x001D_w_x001C_Õ7ÓÀNéõôµ_x001E_ãÀæñ^­8ýèÀî_x0002_ûµ~ÎåÀlêª_x0002_|fßÀ¨ß»¹µêÀl'p:¯»çÀ= UÁÜÀlCàÑ_x0010_þàÀè¢²­ÎÖÀ_x0018_ hêcÝÀæ_x0006_üâ®7îÀØ·U2;âÀ_x000C_£ò_x0011_+éÀ¦_x0010_uBëÀ";ËLÇnæÀ@§C¦×ÐÀ¨0ÎÊ_x0003__x0005_®ðÀü¹õÊÜÀhýÍíZ'áÀ dÊÎÀHî8ÐÀÃ2N,%ÕÀÈ¨eÁ@âÀè"_x000E_ò_x0003_FÙÀ_x0014_]_x0007_Ä¢+æÀ8é_x0015_ã_x0002_ÛÀè/ÌÐ_x000C_áÀu:8 _x0001_ÖÀÈæ-1çÚÀü"¨eúâÀ_x0003_¯&amp;._x0001_ÒÀÊHaO_x0008_´ìÀÇ»CãáÀDXÆ¬_x001D_ÑÀÏ2ZYâÀ¸E¥_x0001_ÕÀôo_x0019_%cÔÀ _x001D_¡hÓÙÀ(_x000D_}ì£AÅÀ ô¡fWUÍÀzÝçO&amp;éåÀ_x0006_Ûaë	_x001B_åÀn_x0001_¨OA¸À_x0003_4ñÖã¢ÄÀ k_x0004_9Ó1¼ÀØ¶C9jÜÀ²ÛÄß+¹áÀk_x0001__x0015_tÅÀ_x000B__x000C_H½õÏõæÕÀ0.Ø±í:åÀ¼(_x0006_Ü¯$ÚÀ(P6ÚÀf,	_x0003_òáæÀ&gt;_x0005_úgË8âÀ&gt; ùõLäÀx¢¯mqÑÀ¨Þ2Ú_x0001_§ÚÀòùrö¿îèÀl_x0006_âV´9ÔÀÔB'àm½ÝÀN&gt;A8 çÀ³`þ9(ÍÀ(p£¯;_x000E_ãÀTã#ÅqÜÀ_x0012_N½ÐUÌÀÐËè»è_x0010_ÆÀZs_x0016_K àÀ_x0018__x0015_Ý°0_x001C_ÚÀ,IB_x0008_f_x000C_ÕÀ8£(2MGâÀXÿv_x0019_å_x0004_ÓÀd_x001A_6;ØÀw~È_x000D_×ÀD;ò)o²æÀ"ZeaB÷ðÀ_x000B_sã_x0013_±_x0007_ÇÀ6­M" ÝâÀ¨\_x0003__x001C__x0002_ÖÀÚ_x0007_¬búêÀª_x0002__x0001__x0002_O½èÀàÁð_x001E_&gt;ÒÀR*[ð8àÀü¨E\aÚÀÔ=Èa_x0006__x0013_ÙÀþÏÑçÀÉ­IazñÀ_x0015_À_x001D__x0011_jÞÀàÊ&lt;ûÑÀ_x0016_9O¡Õ#æÀ.·¸ëºçÀ¸ §5äÀlPöëæÀ_x0016_c{Ðw¤àÀØÈ/P_x001C_×À_x0014_¨ÌKP_x001C_ÞÀ_x000B_U_x001F__x0018_wïÀhû|_x0011_%ÙÀVMÁ_x0012_é=îÀ@°à#àÀPUjB¨±àÀL¯+Ã_x0003_Ê×À¨J0a¶áÀ,_x0006_,*rçÀv_x0010_òH¨éÀÀ_x001C_=róÄÀ¼	òðfGÜÀèÉ®Eá_x001E_×À_x0001__x000F_ÛÒÏÜÀTN¥OxÖÀæy²èÀdGv.IyèÀ_x0001__x0003_xÀ_x001B_¾ÁÌÀD (_x0005_DóÜÀ¬òìâÆ[çÀ&lt;@ô÷HåÀ_x0016_R._x001D_:äÀÀ¢«P_x000D_oÎÀ4ß¤_x000E__x0004_óÛÀ*(ÃG¤_x001D_áÀìrµõ_x0013_×ÀÜÈÁøÝ_x000E_áÀ°T½¼SåÞÀ¸×-XmÛëÀSy³_x0002_¨áÀHªª#Î_x0019_ÜÀXeó©¿äÀb@_x0014_úÇXëÀðåÑ×m_x001D_¼À_x0008__x0005_£`ÈÑÀdÎ_x0012_óðtâÀH©þSUüâÀp6#Ì¢ßÀ_x0004_;@ÆâeÐÀ_x000C_ÿOçz_x001D_áÀ¨ï.Õ@PÙpó&lt;ÆÐÀBÛñ·¾æÀì¥Ô¹êØ×ÀÈØ_x001B_Ü¡áÀ@_x001B_¶Xä·Þ@_x0014__x001A_wº_x001A_ÚêÀ(¬ÆMùâÀR_x0016_\_x0001__x0002_­ëÀñ_x0001_1èÀ¸ë6#ÁûëÀn¤«ÓéGâÀHí¡&lt;ðîÀ(y~ÿòÍÀS°ºãÂâÀè8 :ÝÀ´é°BåYâÀzCUÇ«âÀ?íÓ²P¹À´Ô$ÓÕäÀ$_x001E_Ý?¶çÀr´ã_x0012_àÀ_x000E_ûQ÷û¡îÀØd-C*ÐÀx¯%B_x0005_§ÎÀ&lt;Ã_x0012_ÎCÝÀ¼Xa Ë¨ðÀ_x0001_±­ QªÄÀ@DéÂ]àÀJYQÌð_x0015_ìÀP]3_x0017_ö"ñÀ w×.&amp;û¾À¤òÑ_x001F_ðÀ¸¿Àµ=¹ÞÀ´ï(v;?×À^_x0007__x0013__x001E__x001D_µèÀØêùþÐÒåÀPì#Sò¿À4Wv.àÀ_x001A_°¼:ß;åÀ_x0001__x0003__x0001__x000D_A¸?Àñù³_x000C_ÙÀ¼¡KååÀÉIRÕÀÔë«tÖÀ&lt;q.Ç_x0008_&lt;åÀ_x0016_ºbÜàÀV_ãtWáÀ¼_x000F_¶¥ø_x0017_ÙÀXÅþ`_x0008_·ÞÀc³}xDâÀdc_x001E__x0002_ÅåÀè%d´ØÀ_x0012_sãéÀ`®_x0012_jäÀ^ék6¦_x0006_çÀ_x0010__x0014_µczÐÀÐoø=ÅÀôþ&lt;Ò_x001D_ÖÀØ:ÜóÅ@`A_x001D__x0019_ÉäÀ¬_x0012_)"2ÂÝÀàT¥janßÀ°q4=ç1ÑÀ_x001A_ã±_x001C_üaíÀ_x0016_9~dçÀæÃ"CûéÀ¸Ê_x0001_ì²÷ÛÀäîOü6ÛÀliFjæÀ±7 V7æÀ¨»_x0001__x0003_d_x0015_ÜÀÜôc)øãÀjà°ÆØëÀLÕ ¡ÜÞÚÀ ÞT¯\ÛÀÎÈSN_x001D_ÙÀ,()±A_x0006_ØÀ|/Éb_x0011_àÀÎñg=ºáÀ_x000C__x0001__x0017__x000D_*=éÀ_x0019_EvyÔæÀâ_x0011__x0015_¬_x0014_«âÀ_x0012__x0002__x001C_6âÀ@_x0014_ÔJâÀ|mÈé_x0007_ÛÀ_x000B_Fò_x0001_¾ãñÀh_x0010_ï&lt;_x0017_ÉÈÀ4__x001F_^ëÛÀ¾â\³ÓñÀ _x0006_TMÁ+æÀ$ãíªg+ÙÀô;H·Ô_x000F_ØÀ`H_x000B_SeÏÀHºµÄ_x001C_ÄÀ\xím8\ìÀ_x0016_á»ÏÏÝáÀ&lt;_x0005_¯²¦PÙÀîÙå,ãÀÔo_x0003_3å_x0008_âÀx°ñ&lt;ù_x0010_ìÀþ4IÄkáÀø5RcõEÉÀ_x0003__x0005_DBW¼R¹ÜÀÐÛ¦ç­¥æÀ¬iíOâéÀÊ_x0001_}ÞÊõáÀ,_x0014_ÿà_x000C_äÀLÊMÌÖÐÀ&lt;_x0004_j_x0001_àÀ²cqõêÀ8¾tëO1ÛÀbo_x0002_méÀÀC5_x0018_Í¤£Àö&gt;_x0012_ïáÀ°tz `àÀøµæÞ_x0007_ÌÀX®¾&gt;²dÝÀÂpå_x000C_ùiéÀ_x0018_^1ªÙüæÀ¬­'Ì_x0010_:ëÀØy_x000E_øDæÀÀ(XeãÖÀ¬xíR_x0008_ÜÀVP0zpµæÀ_x001C_Vm÷2mâÀ~s 2,øæÀ:2(E_x0003_wçÀþþqÌ"PãÀêÑKj?æÀ&gt;fõ×jãÀìUÒø.åÀ`éà©{_x0006_ÍÀàÁX&gt;ÐìÀ°±Þ_x0001__x0004_½ÒÅÀNÎÁXk®åÀÔÄWGtåÀ¤K©ë÷}íÀ¬/E´²ëÀ¸ºÖSKkçÀðtÀ_x0018_iæÀjvdÏ&amp;¶åÀtµU DàÀ^O[/kdçÀ¡gwýÇÀìÔ8slQÓÀ¸·_x000E_SõÖÀ_x0010_ãW¦#ÙÀ_x0001_?Ú¯ÍßÀ¬úuãÞÀÜZ¯Bö"åÀ`V|¶ÖÀ®sÂ§_x0004_àÀ÷Äì_x000D_QÕÀ(nv¶ÀÀ,4.ÇR_x000F_äÀØ_x001D_ËÆqÔÞÀÀ?rÃ´\×Àh&lt;¤´´ÄÀ_x001C_fÞÖ_x0003_¦ÕÀ_x0004_j_x0011_/ÔáÀ¼_x0002_ÓPÌ{ÕÀý¾ ÅäÀ¼ZÉ°}/ÙÀÑ-~èõåÀÄ;èû¯tèÀ_x0002__x0007_\:Ë|ÝÀV&lt;¨ã*ñÀ=&gt;¶ .0ðÀþs]P2_x0003_ñÀÀ[KeM_x0004_ÈÀ_x000E__x000B__x0002_È_x0005_AæÀ0_x0012_íÌ_x0001_BÙÀT]®_x0008_¡;éÀ ¢ÿ_x0010_Î¥êÀ¬àtîµÛÚÀ_x001C_Jº[¸ëÀìÎ^C.èÀØþvµßÀðäÑÌ×¶ëÀ,ô_x000B__x0001_ñÚçÀ¬®_x0011_g^_x001C_×À.&amp;Ò9äçÀ¤g_x0014_»±#êÀÄ_x000B_¨oÙÀàhªþ´_x0019_ÔÀDË4Î¼âÀ_x001F_{Ð_x001C_ãÀÉá_x0015_{âÀP_x000C_ÿð÷æÀÈn-_x0015_sÀÀ^oy«ØÀU_x0004__x000B__x000B_èÀhùM]úÁÀ&lt;xùº±	ÓÀàÀ¶ÕMmÛÀ s²}_x0010_ÓàÀÀ4_x0006__x0015__x0002__x0005_k«âÀ°¿ËFfýÜÀÜµD!w_x001F_ëÀl1]_x0003_,ÏÙÀñ_x0001_. vàÀ~?ø_x0006_ç_x0013_éÀpìKP¯2ÙÀ|_x0015_õüÝÐÀ_x0012__x0013_¼_x0011_ÇÂÀhø#ËÀ4_x0019_&gt;Z_x0013_&lt;æÀ Ã_x001B_¦ÜÀÌÔYÓ,ÜÀÀÖ_x001C_úçÊÀa²_x0014__x001E_=TñÀ:u_x0019_®¯ãÀ_x000C__x000D_V§¤ÞÀ(_x0005_DÑ!ÔÀ_x0012_!I6RnêÀà|¡Ñ ÝÀ¨s«|ÒÊÀ_x0014_ÖÄSVEÛÀÔÝårWÛÀ´HÁ/æÀ¾©ª_x001E_ºÀÀöð¿ÚÔ¢àÀ.e4­1ëÀöã¿Âì èÀôrè_x001C_.ÐÀôÏ_x0018_/Y¤ÖÀXÌ^ç_x0004_ÖÀ íJäÀ_x0003__x0004_BÜ3®uáÀÀ ;XÝÀÐ_x0004_bÿ¯_x001C_ÚÀ¨y_x0017_]¶&lt;ÖÀqiÕäÀlµÉsLÔÀH)AÂäÕÀ_x0008_××0ÒåÀÈ«¦_x001E_#±ÄÀì_x0013_^½FâÀpd¥l;ÃÀ_x0018_h7.ØÀLê_x0017_½ºíØÀú¿`çpÖåÀ ¨/_x001C_ðJÚÀ¾_x0013__x000C_À×îÀ0ÏmûÇÀÈ{ÍôOåÀ,³_x001E_ò_x0001_XÔÀ°­òµÀHÖÀXõVËþ¬áÀþf¥ÚÀ_x0010__¬zìaêÀà9_x0005__x0002__x000D_&gt;áÀÖ®&gt;SY_x0019_æÀR­/¬_x000D_%àÀ¦Bf_x001D_£äÀÊñ¤câ@ÐÖ-©Þ?âÀÚËW_x0015_{qçÀämÒw)ÔÀ&lt;v_x001C_v_x0004__x0005_¬OèÀL$WZùYæÀl¢_x001A_ªSÓÀäY_x0014_¶àÙÀ(_x0015_ÏxÐðâÀ¼­¹_x0003_JèÀ_x0001_ýU:æÀî÷$_x0006_GåÀæÄ3ÔåÀh:§ñG²ÊÀÏß«¾ÛÀ~Ó_x000F_&lt;UêÀb­_x001A_p\ëèÀL(yN_x0014_)ÚÀË	¸éÀzõ`ORÔÀ«_x0007_y_x000B_½ÐÀøÝ¼zÜÁÀ|oº:Z=ÖÀpB_x0008_·_x000F_XÛÀÐu¯J!ÈÀ_x0006_NrÀ&gt;-áÀ¨$8[GÙïÀÜþ_x000E_pxùÚÀ_x0003_(©/ÊäÀþ¦ä_x0002_CäÀª%+vpïâÀBTó_x001F_Ä,âÀþvCÜìÀ~48KL³êÀ&lt;]Ü»_x0010_åÕÀ_x000C_ÿéYê\ÑÀ_x0001__x0003_h;ÎúÀ@K_x001B_¿F!ãÀÀÅrÍ6£ØÀ¤ÝÅ!4ßÀ_x000C_§w&amp;0ZèÀ_x0008__x001A_º_x0003_%×ÀÎÐhJ»æÀ8Çs#¦¾äÀ¬_x0014_ZýlSÞÀÀñÃkqÀÌî P¸À\,ô(«À&amp;JI:ØsáÀ_x0008_µôábõÜÀè£L@µpÐÀÂÁéaKàÀd®'óFwÐÀ¦½ýcT®áÀ6ªOs._x001C_âÀ04nÓ@|ÝÀ@KePYÛÀÄ$è_x0005_	_x0007_ØÀt_x0002_Ó²-zÝÀü_x0016_±hàÀP_x0004_éòëÍÀ:3,6åÀðÄoÞÈßÀÈäIÙÀô,ð¶ÕáÀpÉ|¼@×À_x0003_åº&amp;¹_x0016_åÀÌéþ&gt;_x0001__x0003__x001F_²ØÀô7c=K×ÕÀcçÝä¼XóÀ.­__x000E__èÀÓB'äÀS_x001D_§þéèÀø]¬_x001F_ÜÀ@^_x001E_à~í­À´l_x0008_/¿ÙÀ äÄãï¶×À_x0008_2Ùî_x0011_àÀ ÊJ#èÀ¤üÕ&gt;OÔÀÀª¿2¾ÜÀ_x000F__x0003_ëÁ´ñÀPInq®]¿À_x0002_'_x001F_KàÀ_x0002_-¨hmÄáÀ@Ø¾ú¶DèÀ,EHr­ÑÀPª_x000B_¼â»¶ÀZ«¨þãÀ¤ß»¤ÈßÀ^_x001D_Y£·ÅáÀþmM_x0003_âÀ¢Ø_x0008_&lt;0©@uNOrºçÀ(¶c6mÇáÀA¨ûîaÒÀø=_x0005__x001A__x0001_ÉØÀxêu$åÀZ9FÎÓxçÀ_x0002__x0004_0¶V¸%ðÍÀìü¾_x0001_4ÙÀK:"£ÌÏÀ¬gÅØ_àÀ¬_x0003_ÙÚ&lt;ÚÀZ¼¨àìåÀèÄÿ±ãÀ_x0002_ÚÍí3ÌÀ_x001A__x001C_Õõ?àÀÄ,¿J²_x0008_ØÀ_x0008_,¾½»ÏÀI4E¡mÚÀ_x0004_ëÙýÖÙæÀx·UÙÝÀ)_x001E_ÇçíèÀ~×Ç·íâÀ°õK:AÍêÀ:¯_x0003_VêÀ_x0002_­.9môÒÀhHîâ×ÀJ_x001D_f_x0007_]àÀ´Zhñ ¸ãÀ »Ïé+äÀ0Væ_x0016_ÜÀÕ_x0011_?¹ßÀ¡ç_x0016_`MØÀ®QIhùëáÀð@"ÙNáÀÊ{FO iâÀ.­¦ý¶äÀÄ*sñóøßÀrNê_x0002__x0003_j,âÀ0_x0007_vjºÿÓÀ_x0014_5µt%¹ÑÀhH&gt;=È»áÀ$«+ÎæçÀpLÜR_x000C_ÖÀ"N£ë`âÀøF{Ä×À_x001C__x0015_¿¹jÝÀðëñ_x000E_v9ÜÀðâÒOã_x000B_ÞÀ °5P}¿À(u#æîéÀ·ê_x0014_JêÀ ¥b¾g_x0007_äÀ`ãM_x001B_nöÞÀ ¢VZãÀ|½þ-oLÖÀxª _x0013_UéÀØwÒâ©àÀ¸pÒËÀdK¼_x0001_StÓÀÞø¸Ë_x001F_ÄãÀ_x0002_Ä_x000C_ûeßÀ¬_x001E_³¯aÜÀÜ¥Ë.$äÀ_x0003_Ò_x0008_ìÚIñÀü_x0006__x0005_ÃbÕÛÀd%n_x000B_&gt;¤æÀü	"_x0016_àÀû!äÞEØÀÀG_x000B_¤ó%ÕÀ_x0003__x0006_ Z«PvãÖÀI¸2PáÀdÊqp?9×Àü¿EJþäÝÀâ_¢|zíÀ_x0012_=,bMåÀ |¦Ã+ ÊÀÔÂÿQ?²äÀq_x0006_s_x0002_äÀÚwÔ_x000D_ÊÞÀÚ=_x001E__x001C_­áÀdÜc¡}ÄÜÀäñ]0_x0001_MëÀ_x0014_Üá$_x0004_èÀ´3\¼hÐÀ sÐ}ÓÀÀÑ#ëÀÞ&lt;jRTæáÀ_x0014_{»_x000B_/8ÜÀ°ÝoM_ÝÀàøVù_x0019_ÇÊÀß*	¦âÀ_x0018_Mùø_x0005_ãÀDÎïõÕ;èÀ|VWKzÊÓÀQÑTõG¾À_x0004_¬¾rKÓÀ~0ûå_x0018_îÀ\ST½/[áÀ_x0004_ÃB_x000C_ñÓÀÐ_x0011_!?­ý½À,"+_x0001__x0002_vJÝÀPÄÅ5¬æÆÀ_x0006_Ä_x0011_2_x0011_áÀÐd´ÇCGÝÀ|_x0017_ìòTçÀÖIê¬kTäÀ¬áyä£ÕÀ~_x001F_´áiåÀ¸]ÊlÕÀp¦:R_x0011_¿À¤R&amp;Ó¼îÕÀ°kø7ö8äÀ_x0018_ÜÖS¾ÆØÀ°v9&lt;Å»ÀÀÞû¡ô@d#QïÝâÀ_x0008_Ç»¦ñ%äÀ6­Ä	b_x000F_åÀ9_x0008_»_x001E_çÀÿkBÝ_x0015_èÀ_x0001_îúô_x0016__x0012_`ÀxvË&gt;ØÀhù¦º_x0016_ÏÕÀ,Y\a &gt;äÀ¾ÿ_x001B_xc¾Àhÿä\`ãÀÚµD®Ð$âÀj_x0007_ª^VVãÀ_x0001__x0013_ûÊv@$6_x0007_Â»×ÀnÖ&gt;&lt;P-âÀà&amp;:þßÛÀ_x0002__x0005_Ê_x001A_b¬WçÀ(W_x000E_:_x0008_$âÀ_x0004_äõ{åÀ_x0002_4¼AÃc³Àº¢_x0005_s_x0016_géÀôÔ _x0002_ï¼æÀl+_&lt;º_x0001_ÞÀº«Ö»·ùàÀ¬ÓÞºCtØÀî=^¦åÀð¢¦Û'CÚÀ.s¤ú8æÀÐ!Ô«î@ÞÀ°T÷Ð¼æÀzNBµ©=ãÀxNÊi½ÊÀ0åì^,ÚÀ&lt;ç_x001E_Ñ22ÙÀìøªóTåÀÚ¥_x000F_ò©ÐàÀ8;u"eÙÀ _x0003_ZM_x0018_ÔÀ^æÚÊS/éÀr¢DJ¬ÚàÀ®ª[EéÀäûh\ø_x000B_ÛÀ$b_x0010__x000C_zàÀ8tÞ~ÜÀ_x0014_´Ç¸_x0010_¢ÚÀF_x0003_ô(UÆáÀ´½®A sÛÀì?4~_x0001__x0002_=_x0004_âÀ_x000E_b_x0001_6/ÓÀÖxÜG[¹êÀô_x0001_­ßFýÒÀÌ_x0006__x000F_y_x0018_ÐÀ_x0015_A÷ 	çÀT?½_x001E_çÀ_x0015_b_x001C_nDãÀÈ?Êý³eçÀLpJL_x001A_õÔÀ@6Fd=x¸À îÅ¶_x0018_ÀÀÒÏÜ_x0005_ÏCáÀPv@´_x0017__x0016_âÀ0«:tEÏÀ:_x0010_Q»âÆìÀ@ìFw'øíÀbS²»ÉkâÀ¸¨^Èü{ßÀ_x0001_Q5±¼qÀü$¥ù_x0008_|ôÀülr¼ÚÀ#éÙØ¿åÀ&lt;ÕR_x000E_ÞÀ$W®ÓjÒåÀÔ'_x0001_Ç«ÑÀv$_x0004_ñ_x0015_âÀ¨Kô.òÀÐí_x0008_à#eËÀq"]ãÀ_x0007_Þµá³çÀz,Øßb;çÀ_x0004__x0005_6fO_x0016_OáÀèï§ïÿµÕÀØ_x0014__õzÓÀ0À_x0010_cBþÅÀ¸,ð_x0011_ê_x000B_ÒÀÚ&amp;8îæÀ$0òó_x000B_ÒÀËYÖ6_x001D_ÔÀ`@f&gt;_x000D_ßÀ,ÅbYÇÈÐÀÐåÓ,/àÀp}·-gìÀ AJªÄÀHhÉ_x001A_âèÀL]ìãnáÀL_x0010_Ý~1_x0008_ÞÀâê+çèÀ_x0011_R_x0002_+LÈÀH_x0011_dl_x0015_âÀ@_x0001_.ÆàÓÀ´­ÃëÃ£ÒÀ¾ª*¦õ-æÀàüÕåÀ_x0008_X_x0003_EóêÀ°®_x0002_K§¶Àpgá_x001C_$oãÀ2Êñ_x0007_îèÀ_x0008_.ðÇ¡ÒàÀðÚÍ_x0018_N_x0019_êÀ4Y_x0005_ÚÏáÀ\±[´Ô,äÀ4òÂ_x0001__x0003__x001B_(ÑÀÆDsâÀ_x0002_$ì¡&lt;çäÀ_x0014_Í¾_x000B_g9ßÀìHc,:ÓÀà_x001D_ê &lt;«À BÌ/ÌÀ·_x0012_þ._x001A_ÏÀü ßk_x001A_ÖÀ Þ»_x0010_LµÀòtu¢áÀÈ]Ò*û®çÀ¶Âª_x000C_._x001C_åÀ:w&lt;ÔiåÀ_x0008_FÊ|óÝÓÀ_x0005_AÌòÀ_x0008_â&gt;ÈµÉÀH®_x0007_ÈåÀ$¼É@BÚÀ eêF¹ÍÀ4"_x0015_áÀ¤§`MJäÀ_x0001_Ét×ÔÚÀok%HeâÀlq]®ÍÜÀþì^_x0001_ÀbèÀt#²gÚÀ_x001A_õ;9_x0014_QâÀ´hw,yæÀ¨_x0004_$%­ÀÀ4cÔzGèÕÀ_x000F_%Ú^4ãÀ_x0001__x0003_ö±'ï_x0014_íÀM_x0008_D¨kØÀ¦¼õ÷ìÀ]&amp;ZåæÀxÏ_x0010__x001A__x001B_ãÀâ×88áÀG¨½NØÀÀ·_x0014__x000D_ûÆÀHÙ¥_x001C_!_x001B_ÛÀà}5J_x001C_ãÀ,õ_x0011__x000C_mýäÀdF×Öï]ÞÀ¸V_x0002_äÇßÔÀ_x0001_ÅÏÒ%ðäÀ`_x0011_Ôh_x0007_vµÀf·ªÔªäÀ&lt;_x0001_ªîÀ_x001C_sÆÉsæÀ¬Q­îÀxãr)ÖÀ²Á®GÎÀ"BÎ8?ØâÀT_x0016_[_x0010_ÓÀÐo¥ÐqàÀ_x001C_øKíÓÀ_x0018__x000D_Å_x001B_R&gt;ØÀ¦2A6ïâÀ_x0010_=ãZÚ¹ÜÀ_x000E_Tyun&amp;åÀèï b´_x0002_äÀ\BXÑÔÀD±Æx_x0002__x0004_­ãÖÀ_x0002_/=_x0014_l_x0012_ºÀ0/cZ	PâÀ@_x000E_°}_x000E__x0001_À¬þ¢Å#áÀ_x001E_ÉÈ!ãÀ_x000D_7ò_x000B_ÙÀt­_x0015_2ëÀÚ»àLÓdëÀâo_x0013_8º_x0002_àÀ^Úá&lt;×àÀ&lt;Z_x000C_7L×ÀÂ`_x001C__x0003_õæÀ¶n,dLEèÀ¸¸iOÒÖÀPïÿ7éÀ¸ÜhDïÀxµ_x000B_zSlÒÀ`¨ñ_x000C_5_x0012_ßÀ,uz"÷ÙÀLLê_x0006_[ÞÀô^¯ê5ßÀ »^Ã6ÖÝÀ_x0008__x0016_ÈAýÑÀ_x0004_wygÁjéÀô= ú[áÀ!Å½êÀÀQM&gt;eùÛÀÐbtÃïºÀÀéØ_x0010_øûèÀLyÝ!=çÀ\SÖO_x0012_ôêÀ_x0002__x0003_à¾ÒÀ_x0006_Û¶Uä´àÀ`a·hFÍÀ0é_x0012_^âTäÀ_x001A_¾!üè_x0017_éÀ(&gt;R	¾àÀ}®ï_x000D_+¼Àh_x001C_LÓâÀ` Jå.ÃÀÈ$o}u=ÑÀ´t¹ÐÀÑ[sÍÀ_x0004_J§Ö1äÀ ùlôÚ§ÝÀvôîéQèÀzÇn©1ÇäÀò&amp;*aðèÀæØ-IíÀ8ó\ëVãÀ%SÔóáÀ_x0007_OTÿäÀ¨Þr-	ÒÀ@3ðH;*×À^¿ÙÂÍ_x001D_ðÀª|èÀª*Êu¿åàÀ_x0004_ï]_x000E_Å²äÀâàÐ_x0014_bÚÀ°àÞgå`âÀ D_x0001_Æv&amp;ÚÀ^Áý_x0003_!ãÀPõäú_x0001__x0002_³ÈÀ¬_x0006__®mãÀ_x0014_Þþ×;ßÀÔLñHÛÀ_x0002_s(«2_x0004_áÀd	_x0001_¼ãÞÀtô_x0006_&lt;·ãÀàÑ1c´À_x0010_ÌF_x0006_ë=ÕÀîìó·÷éåÀxT±^npØÀÀ	ÃµÆÀHÒÖxáÀZ³_x0017_µ¤GéÀÀ_x000E_°q_x000E_~ÝÀð?d2@9ÚÀP_x0008_ô|¸ãÀ~e®2UêÀ }ö_x0012_eáÉÀx	º)ôÔÀà°'Ë£&amp;ÎÀ"Z#Rë#àÀØ30ë©_x0017_ÜÀ_x0014_è[s!ÙÞÀHøN_x0011_}ªØÀf;ÓS=¤ãÀ´-´&gt;ß¾ÝÀ´:¢WmáÀn&amp;çßÀll~ÅoSßÀ&gt;G×àÀ _x001A_ÝLÃ²¦À_x0001__x0002_XMë¢Q]ÚÀ_x0008__x0016_ê¬÷_x000F_ÏÀìMÍÏÂÛÀ^Á!kmæÀx|ã_x0005__x001B_ÙÀ8¿éï=ËÀ_x0010_§ÌÛçÀ°øB3_x0017_ðéÀØßmI ÅÀÜtÖØcÙÀ&gt;õJ£ÎèÀìèÒ&amp;ã`ÒÀ¼§zjæÀ¹¤_ÆÀ¸¡%ÓßÀ ëdç_x0015_ßÀ`Å|¯$_x000B_ÏÀ_x0003_n{ÉëÀlRshËÓãÀ_x001A_²¹?èõåÀtT_x001D__x0001__x001B_ùêÀ_x0003_WçýâÀ _x001E_ý	ËÀ@Ò)_x0013_2¦Àtv_x000B__x0015_2ÛÀÊ±SÊéÀ,¬h¶aáÀÐk_x000C_pÀGâÀèpx|EÏÀøe¯ñ¸ÆÀL»^_x0010_ÐåÀl(èV_x0003__x0005__x0017_4èÀ_x0005_³ãsû?ãÀr¦º_x001C_xâÀàD?å5J¦@°X&gt;ïæOÞÀô_x0013_ØñÓëÀè/_x001A__x0002_êqÒÀè_x0011_FFz_x0015_ÓÀ¨g_ÂþjÆÀ$_oÂïÞÀt!@`_x000D_íÔÀhüGauCÝÀx¨*ß&gt;ãÀÌÙ_x0013_¸S_x000B_ÛÀ_x0018_¹Þ_x0004_&lt;#ÙÀ&gt;ÍAa_x0018_âÀªÌÇà¹áÀïb_x0007_yc@(r3x'àÆÀ,=o_x0012_Ï÷ÞÀ2YªU°äÀôò_x001E_0ØÀB·_x0004_MèÀ0jO_x0001__x0005_ô×ÀôÈ 6ÎÛÀ_x0018_êÃÁìAßÀnuDî_x000D_éÀ_x0014_C¼nß,äÀèë¤C_x000C_âÀ²_x001A_È_x000C_çÀ _x0010__x000D__x000F_ï1ðÀh-_x0010_e+äÀ</t>
  </si>
  <si>
    <t>64f0fb7aa505daf64c2799bfbceb0f8c_x0003__x0005_èz_x000E__x0001_0ÙçÀøÔ_x0010_xàÀTÕw8'äÀ_x0004_EÔldÜÀdBÁNÐÀ&gt;ÝiìaéÀ4Í%ëÀ¼¼}Ô_x000D_ÖÒÀ*¨æa_x001A__x0007_àÀOÇ´ìÀ é~0ýv¾À_x0010_lÞÄ´_x0016_áÀd3~¨ýÔÀ@CGRÁ`ÙÀ¢Ñs¯wAæÀàæ©ÖÀÐò_x0002_HBÝÀÔÞ§á	¥ëÀü-DÐ0ªéÀt_x001B__x000F_ý,ÛÀ\1K¡æÀ&lt;ö_x0017_|E_x0006_åÀ_x0003_#à:_x001E_ÚÀlÓQr*åÀàAØ	ãÀ¨	SÓjUëÀSl'¼ëÀ¿f_x0019_ÞåÀ_x0003_´_x0001_¶(]ÛÀh2ê`ËÀÞ`Ô½¡äÀt_x0004_©_x0014__x0001__x0005_¸ÔÀ(®¶G«ÑÀ¬%ófãÀ@NÑÊÜ_x0017_°Àt«_x0017_¦ÈÀ&gt;"2æ	/áÀn_x0002_._x001B__x000E_¦àÀl¹#%{àÀe¾ö¥=¾ÀÐB_x0003_éænäÀ_x0001_ñ/_x001C_í_x0005_@àÁ_x001D_;ã_x0017_×À&lt;»EÁSãÀøäã_x0017_»ÙÀ¨/È:=_x0004_ÙÀÑ_x0008_5äÀ_x0016__x0012_½_x0016_»"èÀ¾ï_x0007__@½æÀ¢º0ªÀÀ¨¯ú_x0018_åÀRâÜ$àÀ_x0014_Ó_x0014_OÒÀ|W_x0015_þ7øÔÀ_x0001_,Ã²|¹Àp1Ð0=_x001E_ßÀ¼_x0013_©æèÀ0(&gt;tÆÀ|¬ìëªQÕÀ_x000C_q!¥ÄñÞÀ&lt;Ð_x001B_b 9âÀZù_x001F_AxâÀ_x000C_/ /ÆêÛÀ_x0001__x0002_Ê­év¼ÆðÀØØÃ5wø×À&lt;oÚ§RÖÀþ«»_x000C_.åÀÈ1Ö­8ëÛÀH¨ÿu¸ÃÀ28~:_x0001__x001D_àÀº_x000E_ÂHõ&amp;æÀ`+mªÀ8áÒÚ,³ÏÀÐFmÌ_x001A_ºÀðÕ;©Ñ¸ÀXAÀ_x0014_ðPÃÀ_x0012_õÜN æÀÀÎú_x0011_nàÀ_x0010_z¥£ù_x0004_×À_x0010__x0014_)t_x0008_¨¿À4¾ôiÞîÀ¶ÄÈ©5ÈÀÈ;ô3wFÝÀ&gt;äÙ?`_x001D_ãÀ_x0012_&gt;¬@áÀç[_x0001_4áÀöUÐ_x0001_2-ìÀúTÃCé-æÀ`¶cXª@Êôg._x0006_áÀXÄ_x0018_áuoÍÀÈig¤\ÃáÀÄ[ÏHÐÀÛ£r3øÔÀó_x0014__x0001__x0002_D ÒÀ_x0001_,¾áöÞÀNºv©wèÀ_x0001_SäH_x0002_¸À_x0007_&amp;dÕÀt_x0002_ï._x0010_çÀD_x0011_­úkoÕÀà¿cöqÚÀJÉnóëÀ¨üX/IãâÀô_x0010_N:_x0013_ÜÀF8º_x0017_rçÀ_x0004_VxÎàÀÀÄa@¨_x0003_ÓÀHÊrâÈÀ®_x001E_/ÿCÇàÀî)_x001E_o6àÀ:F{gIéÀ -_x0012_sÄÀ¦h_x0019_yoñçÀ8}Åó_x000C_àÄÀ*í_x000C_©îÀL`Ì_x0016_ÝÀôäI ÀÑÀt--[·áÀR,Á`ÖÀ@Z0È¼å¡À@L¶_x0003_áçëÀØ³Àá_x0011_	ÛÀ_x0008__x0019_&amp;ÒáÀÓQZ½ñÀlªc}îÜÀ_x0003__x0004_0Ê8%R_x001A_ÌÀ¶Ê¸·áÀà_x0007_º·ø åÀ_x000C_ç'é­XçÀDì®XíÑÀ_x0014__x000E_­a_x0003_©ßÀ°­9YtÅÀ¨_x0006_h_x000D__x000E_ÙÀ¼_x0005_~6¾ÞÀðÒ8ê&amp;ãÀ¶üI¡`áÀ_x001B_h"«ý²_x0019_A(ÞH=Ã4_x0018_AO$ÕvÞ_x0019_ANØX&lt;_x0019__x0019_A&gt;ô3£_x0002__x0019_Aº³d¡ûÊ_x0018_Aø_x0014_í_x000E_}_x001A_A_x0014_ô_x0008__x001D_=¸_x001A_AXÆ^_x0014_Üw_x001A_Aä_x0015_]\+_x0018_A£nè_x000E_S_x0018_A!5_x0016__x0017_A_x0017_'_x0013_Y{(_x0017_A_x0001_\-_x0008_Ú_x0018_A&amp;(ä.ï(_x0018_Ax+ý¹_x001A__x001C_AlgLÿÅA_x0018_A_x0008_[V@¿_x001A_A_x001C_¡ø_x0014__x0017_AÅ·9õØ_x0017_AßæÚ_x0001__x0004_Ëå_x0019_AB¡£3_x0017_AGë_x0018__x0008__x0003__x001C_A_x000E_¡³N_x0007_Ý_x0017_AæGÍ3_x0017__x0019_Aüà_x0011__x0014_·¯_x001A_AjO7º_x0018_A£ó_x0019_[Ï_x0019_A}]ÎoÁp_x0019_AÊÔA«áµ_x0017_A_x0007_Qµ_x000E_°­_x001A_A¿±³p_x001B_Aàüþ_x0001_f¨_x001A_AöH_x0007_Â_x000C_¹_x0018_AÖ8V1_x001E_Ë_x0018_AZc.Á¹Ä_x0019_A_x000E_M+_x0003_ø8_x0019_AÉÈ4}8_x001B_AÊ_x001C_b_x000C_Ù_x001C_A_x0005_©_x0014_­c_x0019_AÀ³_x001E_&lt;D_x0019_A6ëËßêÇ_x0018_A$Ã+È²_x0019_A¶Ëw¡ÞÆ_x0017_Amm_x001E__x0004_Dk_x001A_A_x0006_ãÉ·ÈB_x001A_A¼éáÎµk_x001B_AÄöüæ7x_x001A_A¯_x0007_NÎ|_x0019_A_x0014_°9ca_x0018_AÕ¨»	ï_x001A_A_x0002_A_x0002_Q9r_x0018_A_x0001__x0002__x001A_cÊ_x001E_í´_x0019_A_x000D_½_x0010__x000F_zT_x001A_AuçPævÂ_x001A_Aó_x0012_ÔV_x000D__x001D_ASë¨s÷M_x001C_AVÊó\ó_x001A_A_x0017_¿)_x0016_ó·_x0019_AôM¶þò1_x001A_A.M&gt;Cå_x0017_ArúPMØ8_x0019_Aæ_x001E_Aj_x0019_AÂ2#,ø_x001A_Ay(yÐÀ_x001A_AâÜ2×_x0019_A²GJ1Ú_x0017_Aâi¶n_x0004__x001C__x001A_Ah÷sä_x000B_¿_x0017_AòBmÆ©_x0018_A¬_x0006_ª¦_x0019_Aú¨)Õ_x0015__x0019_A£ßîE8¡_x0018_Aô¢:ô_x0006_×_x0019_AÌj|XÑ_x001A_AÀZª¹6)_x0019_A"£Ñ)9_x0019_AàðR¥Ô_x001B__x001A_AhÚË¼2_x0019_A°}J_x001A_A!°_MÒì_x0019_Aæ4@ìxÙ_x0018_AV}°2Æð_x0018_AKÛÞ_x0001__x0003_M'_x001C_A®²ê_x000C_j_x0013__x001A_A _x0017_yp_x0007__x001B_AîÖÂø_x0012_å_x0018_Aìç¤®T9_x001B_A"1´_x0002__x001B_A(áØ@	u_x001A_A-_x0001_xâ,_x001A_Aç32¸É¹_x0019_Aáp_x0008_î±Y_x001B_A&lt;Ï[b_x0019__x001A_Aþ_ÐJ]_x001A_AlA_x0004_@î_x0018_A´tÉóó_x0011__x001B_A¦|îÿÿ_x0019_AÔm9îÿ_x001B_A`QÓ_x0016_A4¥,_x0018_$8_x001B_A´Å_x0019_Ô_x0018_AÃ"ØÃ¡_x0017_Ap|_x0013_qµ_x0017_AL³PS*g_x001B_Aa_x0012_(_x000D___x0018_AÓ_x0010_wõã¡_x001A_AyBÝ_x0013_¦È_x0019_A¢f£Þæ_x0016_AmYÍ»Ç_x001A_Al6nj­_x0019_AÀ^#Æ{_x0019_A_x0017_Ã¹Ìõ®_x0018_AööÈ_x000B_r_x001A_A°o_x0007_óI_x0013__x0019_A_x0002__x0003_µl_x0017_h_x0007__x001A_Aç_x001E_ÐÆê§_x001A_A-_x000F_´_x000C_è«_x0019_A­{×_x001C_	_x0019_AÚ© óÓ_x001B_A_x000F_Õ_x0018__x0019_c?_x0019_A¨Ðì+gÈ_x0019_A$ScÌm_x0017_Ayzw_x001D_¨%_x001A_A_x001D_`6®­_x001B_Aý¶_x000E_3|_x0018_AnhT$\_x0018_A=æ_x0016_ê9P_x001A_A¶_x0016_îr_x001B_AâÀ:¾þá_x0018_Apße-@î_x0019_AÊ­m¶Ä_x0019_AqÀ_x001C_4I9_x0019_Aæ%y_x0005_çq_x001A_AJW'¡,_x001A__x0018_A&amp;fE¡_x0018_Aæ_x0012_[=0_x001A_A_x000D__x0016_EÔû_x001B_AiBÁ¬r_x0018_AéÕ2¡1_x001A_A_x0001__x001C_ª@ _x0002__x0019_A2èó$çì_x0018_A=â·Y_x001A_A_x0003_1ÑÛ	@_x0017_A.pÒ. ,_x001B_ADQ=[_x001A_A¨wê_x0001__x0002_ä_x0015_A#yðÔ_x0019_A_ûn.M³_x0018_A_x0016_&amp;_x000D_ÈÁ_x0019_AÏK÷MÕ_x0019_A_x001E_	bÈÂ_x0017_AçF4§_x0016_]_x0019_AÔé©yåÊ_x0019_Ad_x0011_¶_x0003_I_x0019_AO_x001A_äS2Ö_x0017_AæØmU¥Õ_x001A_AÈÄ}×	_x001A_AaÖ_x0011_ÇI_x001C_Af"à*_x001B_Aðë;²ù_x0018_A_x001A_W6¢­F_x001B_A_x001C_ÿTàóÓ_x001A_Aì_x0005__x0008_bM¤_x0019_AÐ· ÿ_x0017_A&amp;,J0Üü_x001A_A\ì÷)Ø_x0018_Ap¢ô_x0014_°8_x0017_AÁ I®)_x0019_Auq×F_x001A_A?³G®_x0013__x001B_A_x0010_÷_x0008_,¿Ã_x001A_AÁµó_x0001__x0016_W_x0019_AOi&amp;AêN_x001A_AüÊ'_x0017_Só_x0019_A_x0002__7,N?_x001B_AµMóU'Z_x001A_AâuZ_x0012__x0008__x0019_A_x0002__x0003_Ö7û_x0011__x0003_Û_x0017_A_x0003_É.SÆL_x0018_A¤i·Ë_x0006_ú_x0017_A^2g[ð_x0019_AUaÐV± _x0018_A¼zô_x0002__x0019_A_x0005_À_x0019_Ah?²rÑò_x001A_AÌ_x0002_îû±_x0019_A!ò»ìýe_x001B_A_x0018_¸_x0005_÷Á_x0001__x0019_A¢+AÉ_x0018_AÁ_x000D_c_x0019_A{è÷p_x001D_ã_x0019_A1ÿ¡Ã_x0008__x001C_At§´íº_x0018_Aì¦Õ/_x0005_h_x0016_AQDÍµÊ_x0018_AªyãÏD_x0019_AH³Óÿµ~_x0018_AøG·¸êI_x001A_A{K¤Þ-_x0018_A×}­EQ_x0018_AMÚI¨G_x0019_AJÁ¤T_x0012__x000C__x001A_A«ZV^_x0019_-_x001C_A¯Þ]Cç_x0017_A@==5¤ÿ_x0019_AQ£µMðÆ_x001A_A¤_x0011_z|w_x0018_AÝ_x001A_bõb_x0019_Ab¯¢æ_x0002__x0003__x0001_©_x0019_A¼_x000E_1kk_x001A_AÏ+djÌ_x0018_A-mÇúQ_x000C__x0018_Aªp¶lÄ_x0019_Aåµ7àÁ_x0018_AãÝø;_x001B_AÓË_x0010_r0-_x0018_A@_x000C_fÛñ_x000C__x001A_Aî).d_x0018__x0019_A¼¿;Xc_x0018_A_x000B_¡h\@b_x0019_A3	¶,]x_x001B_AÈT_x0012_5d(_x0019_Am6}WU_x000D__x0019_A[¶:úV_x0018__x001B_Aþ§_x0015_kµ_x001A_A¬¤_x000F__x0006_õA_x0018_Aä¦	õ&lt;_x0018_AH/n#y_x001A_AÄìÅ_x001C_d_x0014__x0018_Aù¥ú~1_x0018_AZÞy±/D_x0019_AuÊ_x0010_[¿E_x0019_A_x0016_ç_x001F_#_x001A_Aª~_x0006_ä°4_x001A_AGY&lt;'_x0019_A2Ô_x0001_ê_x0017__x0017_A$ÎÃÙw[_x001B_A)b¬e!_x0017_A_x0004__x0019_/^_x0017_AR/àù9_x0019_A_x0001__x0003_½^1ëÇP_x0018_A{¤½®E _x0019_Aùâÿñ_x001A_AÄåö[»×_x001A_A&gt;O5`_x000F_S_x0019_A 9Y]Õ_x001A_Aõ®ëk®f_x0019_AÍ£¢d_x0015__x001B_AÍh_x0003__x0011_ß#_x0019_A_x0006_õ_x0005_ËX_x001A_A&lt;_x0007_i®íG_x0017_A_x0008_ÓE¤¨%_x0019_AÏGÕÀ_x0007__x0012__x001A_AÜf_x001B_U^,_x001A_A?È^|TD_x001B_At?ì¶¬«_x0019_A_x000C_uÈOõ|_x0018_A_x000F_dcb_x001B_AdÂJý_x0002__x001B_Af_x001F_("%±_x001B_AÇæÀw_x0019_A~ãQÂ7_x0019_A­Z4!é¿_x0019_A_x001F_ª_x0005_b_x0016_AÝ _x0011_&lt;_x001B_A`UÃíÖ4_x001A_AF±gÌm4_x0019_ALØk{_x0015_AzGÖ:.Ð_x0019_A´g$#/_x0018_A¸ï~Ý¢Ø_x0019_Ac_x000B_ûF_x0002__x0003_F§_x001A_A°P_x000E__x0018_Avrâú¥_x001A_AÆÇ5ð_x001A_AÒ/Ó¬º_x0019_A_x001F_!_x0003_$þ_x0016_A¦_x001A_·ð=Ø_x001A_Ad@SsÇ_x0019_Aú¯¬I._x0017_A  f»_x0015_A LbVg}_x001A_A®­MÑ_x001A_AIãZ_x0019__x0019_A¼º	_x0001_Ç6_x001A_AtóÈ\Ì_x001A_A;mÍW_x0019_Aü!³G_x0006__x001A_AxT@3»_x001A_A+Åí _x001E_f_x0018_Av%_x000C_8c_x0019_AM±RKu_x000C__x001A_AÐ_x0006_å"_x0016__x001A_ARÚÛ¤q_x001B_Aém_	{Õ_x001A_A­õó«2_x0017_AfÎæzÜ*_x001A_Aò&gt;´jØ_x001B_A1.s_x0017_ûs_x0017_Ar©ðq×_x0017__x0019_AÊ_x000D_¦é'_x001A_A_x0018_é³h%_x0018_AÈzfé_x0011_;_x001A_A_x0003__x0005__x0004_lÂï÷_x0019_AC_x0001_Bý_x0013_½_x0019_AÖBVÉ_x000E__x0018_Ah£¨_x0013__x001C__x001A_A¼wÇ=F2_x001A_AèÀÖóÞ_x001A_AFú#ñÛ_x0017_AÊ\)ly®_x001A_A^_x001F_ª¢_x001C_!_x001B_A¸Û¹¼x!_x0018_AÐS¿}_x0017_ARÍ=0=ô_x0018_A~qÈ3d_x001A__x0018_A	Î_x0002__x0017_ñ_x001A_Ac¹õø_x0018_A_x0018_lüç·|_x001B_AvÐÈmV_x0013__x0017_AÔåz¥2E_x0019_AgQ­_x0013_Û_x0018_AÞLðìºç_x001B_A¢eQæ_x0018_A:ò·_x0016_A±eD_x0004_ôò_x0019_Aî.\v_x0015_I_x0019_AyW6Ï&gt;à_x001B_A.z3ìõ_x000D__x001A_AÓYÜÍµ_x001A_AxJ_x0002_çÃÛ_x001A_A_x0005__x001E_,_x0018_AMx!/-_x001A_A':_x0011_È¹z_x0019_APäì_x0002__x0004_àj_x001A_AÞÖØ¬_x0002__x0019_A_x0002_±c_x000F_µG_x001C_Ar_x001F_6?À°_x001A_AÀÛÌá_x0019_A4êØ=_x0001__x0019_AMp!_x001B_À_x0019_AHWRzu_x0007__x0019_ArbqþÑÿ_x0018_AÔ_x000F_ùó|$_x0018_AcE:%À_x0018_AÇ÷VÉ_x001A_A­$p¬]_x001A_A|Åú)må_x0019_A@P­M_x001B_Av$«c_x0019_`_x001A_Av¾Â±2_x0019_A`ùc_x0003_÷·_x0019_AG4_x0011__x001C_¤9_x0019_A¤SÂò,Z_x001A_AjvRÔ¶Ü_x0017_A.Ç?¶±_x0019_A_]F¹t}_x0018_A4¤.n_x001C__x001A_A_x0003_êò´¹_x0018_A_x000E__x0003_ª*_x000E__x0008__x001A_AËÛÞ¢@÷_x0019_A_x001F_Ã°Ø¾_x001A_AÌï_x001E_ïÎ_x001D__x0018_AüI\zÝ_x0019_Aý_x001A_/!p_x001B_AvAë&amp;_x0019_A_x0004__x0005_w_x0008_£sÈ_x0019_Aö_x001C_[Ñ¯M_x0019_A¬­Û._x001F__x001C_ATTY_x0015_Vn_x001A_AÎúÂ/´_x0019_Aíaq»*_x001B_A_x0010_Íy_x000D_ú_x0018_A_x000B_Ø)_x0002_¢Î_x001B_Ao_x0003_÷;êL_x001B_Aj¥JÃÚ_x0017_AÕtowÖ&gt;_x0018_A²,?rn_x001A_AÜçbKþ_x001A_A(Ð_x000C_6_x0012__x0018_AèÃ[_®_x001B_A¥_x0019__x0005__x0016_D_x001A_A_x001E_:_x0008_¢°_x001A_AÅ-ÁÅ&gt;è_x0018_A%¡=W§_x0010__x001C_Aî»ã$õ_x0018_A¾6*Ýn_x0018_A_x0018__x001D_q ÷_x0018_AgZ&amp;_x0001_s_x001A_AZòUy&amp;_x001A_AL&lt;{_x0018__x000D_e_x0019_ATÍbÚSÃ_x001A_Aq¿h_x0002__x0019_A«P/áÂ4_x001A_A!éK'_x0007__x001A_A_x0012_/¯|H_x001A_AAò©æc%_x001B_AJÒV_x0001__x0005_]N_x001A_A_x0011_:©zôï_x0016_Annàp­_x001A_AxÎ7Yö_x001D__x0019_AÆM,öe_x0019_A®_x000C_q_x001B_AzZá_x0003_ø_x0016_A_Y_x001A_Ñ¶_x0017_AÞØ®Ù_x0018_AN+2Ûl_x000C__x0017_A_x0004_2Ýý°_x0019_Añ_x0002_6c_x0012_¯_x0019_A_x0014_7$W~_x0019_Aÿûù_x0017_AW_x000E_ø´å_x0019_A8ª|ð_x0017_AýX»r_x001A_AÐ+Ql"S_x001A_A¡ØÌÞHû_x001A_Aw/_x0014_ J_x0018_A`e{V_x001A_AÖ¿ÔÄ±N_x0019_ADrÜ_x000B_ï_x000C__x0017_A&lt;FÝ_x000E_O_x001B_A¤h_x0015_ìÅ0_x0019_AnçÈÿª_x001A_Ay¿mW_x0018_AH­ÃÕì¬_x0018_A5±t zì_x001A_A+ywÝF{_x001B_AÉÄÏ_x001D__x000E__x001A_AHSu_x0008__x0019_A_x0003__x0004_*÷¯ «½_x0016_A!!_x0006__x0003__x001B_ALJ_x0011_nWª_x0018_A_x0011_ãHz¿b_x001C_AË_x001E_×º¿_x0019_A^é¾GO_x0019_A×ì´R_x001B_A0Ú"w_x0017_AbÞ°_x0002__x000D_:_x0018_A`·ônC_x0019_A¥_x0018_G×{¯_x0017_Aü½_x0006__x0003_:_x001B_ASe÷Ba½_x001A_AF»º@_x0007__x001B_Aý_x0014__x0003_ÕÝ_x001A_Aú¬bMY¶_x001A_A¸É_x0007__x0003_uX_x0017_A.£ù°¯=_x001A_AÜ"_x000C_ì_x000B__x0017__x001A_AÎSV¤&lt;_x0010__x0019_A:ÆÇ_x0014_$_x001B_AdàÅL0_x0019_A_x0019_YrÉ_x000B_W_x0019_A_x0001_¼d=_¨_x0018_An;8É©_x0017_Aº_x0013_%²_x001A_Atö¡7_x001A_Aõ$_x0015_¸_x000D__x001A_A â_x0015_k!_x0019_A.'s±L_x001A_A_x0006_Z­Öhé_x001A_AÖûU_x000B__x0001__x0003_²_x0016_A\FSg^ô_x0019_AEdr¹oÇ_x0018_AU¯Èc_x0018_A_x0017_3ñ±D_x0019_A§Áö_D_x0004__x001A_AßotZPê_x0018_A³Ò1óC×_x0018_A¨¥Ñ_x0011_A¼_x0019_A®$vXW_x001A_A&gt;¨Þó_x001C__x001A_A_x0005_&lt;[ì%_x0018_A4öS:_x0019_A]_x000B__x0006_Ç _x001A_A(@U_x0019_üÚ_x0018_A"_x001A__x0005_$_x001B_Acw.ú_x000C__x0007__x001B_Aÿ&amp;ÌM ½_x0017_A$ã41ûî_x0017_AT~_x001A_L_x001B_Al¨ýÚ\_x0019_AAÛ_x0018_h_x001B_AÛÜÒ_g_x0019_ABÕ|f½_x0018_A_x0014_?_x0002_ûje_x001A_A_x0010__x0007_¾_x0018_?_x0019_AbÅúÊÏ¶_x001D_Aj´ÌÆÕ_x0018_Am6X'»d_x0018_A2¥ÈDË_x0018_AÿÜÃ¶øÙ_x001A_A£ºBßR_x000E__x0019_A_x0001__x0002_ËEJ9_x001A_A¿2ÒÀC_x0019_AQ¬0_zY_x0019_AÇ=&gt;pj_x0019_AyKþH¹W_x0019_Ae£_x0001_o_x000C_A_x0019_A¸d/Þ_x0018_AolC!n_x001D__x001A_A÷,ÄWâ_x0018_Aú7xÁ}ñ_x0018_AÙ¯=¾8_x000F__x001A_Ai_x001C_Ó4`³_x001A_A¸Ú!þz	_x0018_AÔ½ãG¤_x0017_AÂ_tÁ_x0001__x0019_AÍ¦_x0006_?ó_x0018_A¦Ï|2Q+_x001B_AP_x000B_¦_x0001_|ä_x0016_A3éO!_x0018_AI6_x0010_Hö_x0019_A§â­¥7O_x001A_A_x000C_ô~l_x001A_AæÀoa_x001B_A}Â¡_x0019_A·KZ£_x0018_A¬_x001B__x0007_V_x0016_f_x001B_AØ*þÉ°T_x0019_AH]ÔÎæ_x001A_A_x0001_ c_x0018_Ä6_x0019_A_x000C_OßJºV_x0018_A_x0014_ÂÿÀm¨_x0019_A_x0004_'m¦_x0001__x0003__x001F_Û_x0017_AzTd~_x0019_A2 _x001C_5¸_x0018_AIÿs¦_x0019_ö_x0019_A,Ê»lã¼_x0019_A´_x0017_¸)_x0019_Axý8§x¼_x0019_Aq_x0007_VH6_x0017_ABÙ9_x0002_Ôæ_x0018_A1B_x001A_pà_x0017_A6'_x0019_Æ_x0019_AÄUî4_x0019_$_x0018_AòT*Æ¨º_x001A_AÄ_x0004_ù_x0012_N_x0018_At_x0005__x0006_ö_x0008_1_x0019_AÀ%FÎ_x001D__x001A_A-n^þÛH_x0019_AÌ¯_x000F_ö«_x001A_A+ãÙaw	_x001A_A¾³_x0003_ä¼_x001A_APÞ­°b}_x001B_AªþÿA_x0004__x0019_AbÀ_x0004_Ç_x001B_AêXEçÑ_x0003__x0019_A]_x0014_ÜePi_x001A_A¾_,Ã_x001A_A&amp;"Czö_x001A_Aé	d^_x0017__x0018_A¨_x0007_ _x001D_«_x0019_A[ö·&amp;_x0018__x001A_A_x0002_9»-ä_x001A_Aç8!_x001B_(_x0018_A_x0001__x0002_{ÕUº}Ô_x0019_A5_x0006_Cý_x001C_A@'À¶Û_x001A_AÒ_x0008_µÝI_x001A_A_x0013_î/O_x0018_A«Ó#ÔH _x0017_A4ìÞ_x000C_¡_x0019_AtÍ¡Æj_x0019_AÏtª½þS_x001B_A¹{«_x0014_¤ì_x0019_AüÑ²¹_x001D__x0019_Aî)ñz,_x0018_A.r5óÕ_x0018_A&gt;6!!ç_x0019_AF_x0012__x0018_L_x0019_Ab^/V#ò_x0019_A_x001B_E_x0017_AkfÄµð_x0019_A®«Ò4_x001B_P_x0018_AÖÙ½'_x0019_AV _x0007_ö6_x0018_AL[çæ?_x001D__x0017_AÊÔß_x0008_þ_x001B_A÷DÒ&gt;ªª_x001A_A{gYv¦/_x001A_A&lt;¢Âç]_x001A_A®¿ca¶	_x0019_A_x0012_6_x0003__x0001_._x0018_A¼Br¾÷_x0018_A`m¿3Ûæ_x0018_AÀ6Ç`¯3_x0019_A²2Ç_x0001__x0006_p¿_x0018_A´í&gt;MÞÅ_x0016_A_x0003_	`Óyb_x0017_AÈµ"ê2º_x0016_A?mSÅC_x0018_A]ì hÞ_x0019_AF_x0004_Øf6_x0019_A÷SÒI_x0018_A®_x0017__x001F_¸º_x0016_A_x0002_oIÆX;_x0019_Ak_x001C_Í$_x001B_A¿»Ti_x001B_A#B_x0001__x001C_A¢Å5_x0019_A);rÍ+þ_x0018_A&gt;·_x0005_àÑ_x0019__x0017_Aþ_x0003_ï_x001C__x001A_ALDÂô;p_x0018_AÖ½ÓNx_x001A_AkSkÙ_x0018_AÎöÐt¨_x0018_AÒëê_x000B_,_x0017_Aÿ|_x001F__x0015_t_x0018_Aæalùù_x0019_At ²Ê8Æ_x0018_Añ,á_x001C_3É_x0018_A¨~±_x0019_._x001A_A_x0001_L#â_x001A_AÆìÉ¸_x0018_AwG_x001B_§Ç_x0018_AZ_x000B_	'Z _x001B_Apy|N_x000D_	_x001A_A_x0001__x0004_Pò_x0002_¤_x000E__x001A_Aë3&lt;q_x0014__x0019_A _x0019_Ö%._x0019_AZ(_x0013_ÒL_x0018_Aà7bIC÷_x0019_A¯×ûÔIÄ_x001A_AZôwD¯_x001A_AäÜ_x0013_tìÿ_x0019_A_x001A__x001D_|Ìu_x0019_AÍ´Iâ à_x0019_A¢qLS_x0018_AÖ IüÂ_x0016_A¯x4w"_x001B_Ap0çèLÃ_x0017_A9Ô_x0015_yZ~_x001C_Af¥¬_x0003_;ò_x0017_ANøÕAµÿ_x0019_A8Ô_x0001__x0012_-_x0018_A«¢z$Æ_x0017_Ag5_x0001_4Ò½_x0018_AúÙo±õl_x0019_AQ0«ëIM_x001A_AZèë"k_x001A_A@_x000F_ø_x0018_A?@{|Û¿_x0018_A_x001A_/î9¦_x0018_AÖùÀ»±_x0018_AêbÇpQí_x001A_A_x0006_#$o»_x001B_A.~Ð_x0012_½»_x0018_A¢ÄS®é_x0017_A¢	û_x0001__x0002_!!_x001A_A_x0003_ß+zW_x001B_A~_x000F_´&gt;x_x0018_A¤ùÔ_x0018_Ai_x001E_ììÁ_x001A_Aþ8h_x0013_³c_x0019_A|Oñä]_x0018_A¶_x001F__x001C_Åø_x0018_AvF_x000D_Êo_x0019_A÷J÷o_x000B_¿_x0018_A-_x0006_8õ_x0017_A¹Ç_x0014__x000F_!_x0010__x001A_A_x0014_)&lt;%_x0019_Ah¸Èr_x0018_Aæu_x0008_4_x0002_ß_x0019_A_x0015_µ/â_x0018_A2°Ã6W_x0019_AÖô8{Ù_x0019__x001A_Aö»X_x000B__x001A_AìuVÎ©_x0019_A*_x0012_×_x001F__x0015_C_x0017_AûUân4_x0018_AóKÿZ_x0017__x0018_A¬sâ7±_x0017_A¹U{M?_x0019_A«çÕW_x0019_AvÃ¹L»_x0019_AÌý×Åa_x001B_A=Ï_x0017_A_x0018__x0013_¸¹_x0019_A¢s¬Mò_x001A_A¬÷_x0003__x0019_A_x0001__x0006_a_x001B_ÈéH_x0019_A¡O'ìÙ_x0018_Aj¡;E_x001A_A±_x0011__x0005_µ_x001A_AK_x0004_j_x000F__x001A_Aí¦bùf_x001A_A_x0001_M¬úD_x001B_A_x0003_ÔªLÎï_x0018_An/BO_x0006__x0019_A÷_x0019_5ên3_x001B_AÄ=Q_x0013__x0017_Ê_x0018_A_x000B__x0015__x0008_ï:Ô_x0018_AÒÏ×_x001D_Î_x0019_A®Æ_x0015_ø_x0018_ANûø®ÐP_x001C_AØMÜ¹Åq_x0018_A~_x0001_·ë_x0018_Aº¦erS_x0019_A*Åó_x001E_î_x001A_AÆy¥ðíÃ_x0019_A_x001F_Í_x0016_6_x0016__x0018_A{öö_x0002__x001A_A}ñO²ï_x001D__x0019_ALÚîîá_x0019_AÐÉu_x0004_b_x001B_AÛÔzDÏ_x0019_A0Ð_x000F_¶c_x0018_AR4$Lî_x0016__x001A_Aª_Y/_x0017_|_x0019_AfY5(_x001C__x0019_Að¤_x000F_î_x001A_Au[Ë_x0001__x0003_uÔ_x0019_Aã_8&lt;Q`_x001A_ArwÍ¸À¡_x0017_A_x001E_fPÆm_x001A_AHkI_x0003_H_x0013__x0019_ARPB+_x001F_0_x001B_Aõðz_x001F_r)_x0019_AÈ±îIb_x0018_AD«¡ã_x0002_Q_x0018_AW*ÀN¯`_x0018_Aq¼ïÏ2_x001B_Ad¾w`Û_x001A_A_x0018_[1¥_x001A_Aí_x0017_Ë8¸"_x001A_Aû_x0004_¸#­²_x0019_Af¨H×T%_x001A_A]±Y*¾_x001A_AÊça´»_x0017_Ar­8â_x0019_A¥z$o_x0013__x0018_A¾ÐQº_x0019_A£w2OÇí_x0016_APÄ?Ø_x000B__x0019__x0019_AÀÕ¿»_x0019_A_x001B_F_x0005_f_x0019_AÀ¶!V C_x0019_AH¥ÚÅ1_x001A_Aá_x000B_ö7´Ä_x0018_A¤U £Z_x0019_Aè¿z _x0017__x001B_A_x0013_ùýdC_x001A_A¡2l_x0003_]_x001A_A_x0001__x0003_`Ü_x0008__x0018_¦_x001A_AÀZ]_x001A_AÄ½ÕdXi_x0017_A\½ºå8r_x0017_A/³§_x0019_Aú]?ªË_x001A_A_x001C__x001B_,ón_x0019_A á_x0005__x001A_AïÞEÊb_x0019_AÏY ×_Ò_x001B_A_x0002_9_x000F_=_x0010_7_x0018_A¨ª_x0011_,_x0018_AææÐ_x000F__x0012__x001B_AÜÄ$¥H_x0018_A¶K«¸Òµ_x001A_A#Zn­ýg_x0018_AÃEydñ&lt;_x001A_AÄyYËGb_x001A_A}ðkp_x0019_A1$ÜÆ_x001B_A"¢p°n_x0019_AêÆ¿_x001A_Å«_x0019_ALV¿Ò_x0019_Auì73Ê_x001A_AÆ+8Ó_x001B_A÷~mò_x0016_Ab½¡òÈ_x0019_AÒ­+Ö'_x001A_AN^_x0002_qeä_x001C_AÜI]_x001B_»^_x001B_AÞ_x0008_í©P$_x001B_Aâ¨ÚW_x0004__x0005_µº_x0018_A2Ù_x0003_H_x0019_Av&lt;bùç_x0017_A¼§V-¬_x001A_An)îÅ3D_x001E_Aþ)_x001D_]_x0018_©_x0018_A`_x0001_OÛH²_x0018_A¸LHf_x0018__x0019_A_x001D_;ÜÕ$_x0017_AðÀhlõ\_x001A_Ad"À_x0004__x001B_A_x0006_ºÎ(X°_x0018_A8LJÐ$_x001C__x001B_AÊD_x001C__x0018_A_x0002_:¦Y_x0012__x0018_A_x001C__x001A_\Y_x0019_A_x000F_~Ró+_x001C_Aå´Ó'Gs_x001B_AÓ_x0007__x001A_?_x001A_A_x000C__x0010_ÜýÅB_x0019_A®(õ\þJ_x001A_A°S8_x001A_gð_x001A_Aøy69_x001E__x0018_A_x0002_{_x0001_ÙåÄ_x0017_A»;b:KÚ_x0019_AÝ«:Ý_x0011__x0019_A_x000C_ÿ_x001E_P|×_x0019_AØoQ_x001F_g_x0011__x001C_A½~J g_x0018_A_x001E_ÇÿÑ_x0018_Ap¿	øö_x0019_AN|ê]s2_x001A_A_x0001__x0002_Ô9_x0015__x0008_Iâ_x0016_A_x0014_w_x0008_ÔÉ(_x001A_A`_x000F_Wä_x001C_'_x0019_Aö@RÉz_x001A_A÷_x000E_L_x000C_GÕ_x0019_A¡h÷óÁÛ_x001A_A@@^ïñ_x0018_AõÏK{è_x0016_AOrà_x0008__x000F__x0018__x001A_AÏ6ß:_x001E_È_x0017_Av_x000F__x0004_Å.¸_x001B_Ahs®Ë¦[_x001A_A_x001D_4ßy_x0010__x0011__x001B_A$ÍKøÉ_x0018_Aí[OËõ_x001B_AeÒÖÚ_x0016_AªUsà}_x0019_AÔêdÖ_x001A_Aü_x000F_a{_x0019_A3CÜ&amp;¦_x001D__x0019_A.xP_x0005_"h_x001A_A­'û´Á_x001A_ALû¹n{õ_x0019_AÒÅ¸u_x0019_A¶ÅYÖÒ_x0019_A*_ÖÂ_x001F__x001B_AÂ1_x000B_¢_x001A_Aóå½×Ì_x0019_Aþ_x0002_o_x0019_AiÅJØr_x0019_A··_x0017_T	ç_x0018_AÔ&amp;8_x0005__x0001__x0002_^_x0018_AÝsÀ_x0016__x0018_A;Zñó_x001A_~_x001A_A^«¦÷_x000D_)_x001D_A\WôP²_x0019_A93x_x001F__x001B_A#¢§«_x001C__x0017_A\¢8_x0007__x000F__x0014__x0019_AÎÜÛ8K&amp;_x001A_A_x001C_\OØ,W_x001B_AMì8Pd_x0019_Aÿ½_x0002__x0014_]_x000B__x0019_A½ÕATl_x001A_AÎ_x0016_!UÝ_x001A_AKÏbâ]_x0019_Aoj8S_x0001_ù_x0019_AÖêya_x000F__x0016_A¾ÂráÊÞ_x0019_AM5¬"Ó¡_x0019_AI_x0007_?ü_x0019_Ab!Y&gt;_x0010__x0017_A_x0012_	_x0001_8Ä_x0018_A·nnwÂ_x001A_AØR',_x001B_AWZyÄNÌ_x0016_Aü¸.»_x0019__x001A_AkòõÛ¢_x0019_A°Ñ_x0007_&lt; _x0019_AÊ¶2¯öZ_x001A_Aë|d×ã½_x001A_A_x000E_ËJQõ_x001A_Aàs_x0005_ê&amp;u_x0019_A_x0003__x0004_);Ê_x000B_DK_x0019_A0×K],U_x001B_A_x0003_*_x001F__x0019__x0003_N_x001A_A@è'¬e_x0019_Aã]_x000F_ÑNÚ_x0019_AèÄÔVZÖ_x0019_A)é&gt;,l_x001A_A N(¥ÕÍ_x0017_A!¢MçRY_x001A_A¾ÀÃ°»_x0018_Aúå5Ô³_x001A_A©#q=²_x0019_ADXñµØ_x001A_A8_x0002_waº_x000D__x0019_Aþ[*$+À_x001A_AF*:1_x001A_AHfzSvÔ_x0018_A¦_x0011_´|d¥_x0017_A«=~_x0019__x0006_×_x0019_A _x0013_C{_x0019_AÍ_x0002_-Ê_x0004__x001A_AV¤³`;È_x0016_A_x0017__x000C__x0004_PÞÍ_x0019_A|k®²v_x001A_A8ø¹ðy)_x0019_AF_x0010_ï°û_x0019_A_x001E__x0017__x0006__x0008_X_x0018_A,¯7w0_x001A_AJÛùv6/_x001A_AûßH_x0001_\_x001B_A_x0002_q_x0018_A»_x0001__x0002_û_x0019_A°æ[_x0004__x001A_AÙë+_x0016__x001A_Avûc;÷ú_x0017_A#ª4ûÉy_x0019_Añ³¹¸_x001B__x0018_A¶ï3ÜÛ_x001B_A¤ò_x000F_#_x0019_A|ã,SÊ_x001A_AÈ¼_x000F__x0018_A¸e´_x001A_A_x0004_ùÎ»úã_x0018_A¾Ðõ¯Q_x001A_AíaOQ_x0016_Í_x0018_A_x0010__x001D_ét_x001A_A_¢ª_x0019_Aöì._x001F_UÕ_x001B_AÆ$=z`×_x0019_A.Ê¶ö_x0001__x0018_A Öx_x000D_né_x0018_Aê®Ë¾_x0018_Af_x000E_¹É_x001A_A´F¶½_x000D_G_x001B_AÙ_x0012_Vä_x0017__x001B_AÒ_x000C__x0010_&amp;_x001A_A(g_x001A_A¹¹_x000C_Â­ã_x0019_APÔ}nO_x0019_AÞ=_x001D_p1_x0019_Añbµ_x0007_"J_x001A_A¥Ç­9¹Ê_x0018_A_x001B_`¶¯¬¶_x001A_A_x0001__x0002_¶qá_x0019_A_x0008__x0013_'é[_x0018_A_x0017_×§óBÎ_x0019_Aü²¶}Ô_x0019_A&amp;Y&gt;2XØ_x0019_AøÄ_x0019_Q'3_x001A_ALûn²4_x0016_Aàªy²v_x0019_A&gt;_x0011_ ªßF_x001B_ASÂ{Yj_x0019_A~#6e_x001A_AÆ·X_x0018_AÙ_x000D_»`nÍ_x0019_AN¥|H_x001A_A ÆVH_x001E_$_x001B_AÛ«aoº×_x0018_AWPc ÆB_x001A_A¥+x$2®_x0018_A_x0017__x0002__x000B_Hë_x001A_Ar/»_x001A_«_x001B_A'Xgð&lt;_x0016_A,îxØY_x0019_A5ïn'W_x0019_A(Iï_x0011__x001D_Ç_x0019_Añ)kÎ)_x0019_A"U_x000F__x000F_o_x0018_A6×wÞÓ%_x001A_A_x0013__x0015_"_x0019_A_x0008__x0008_Zn_x001B_AìòªÆüP_x0019_AÖgâ _x0017__x0019_AØ`ê_x0002__x0004__x000F__x001A_A_x0016__x001A__x0017_&lt;¹­_x0019_A°_x0008_àÀp_x0018_Al_x000F__x000F__x0017_Ax[L-ð_x0017_A®_x000F__x0003_És­_x001A_A÷­ÖU_x000D_c_x0019_A©+íms_x0018_AÕÕtL¥ª_x0017_AàWûe_x0014__x001A_A·W«çÙ_x001A_A_x0001_h_x001A_#_x0017_A_x0016_°¥9&amp;_x001A_AÂBÔ«U_x0019_A6§_x000F__x0012__x001B_ù_x0018_Axct(w_x0017_A_x001E_pT.Õ_x001B_A:#k7_x0004_2_x0017_Anßbè_x000F__x001A_ASÜwû®Ï_x0019_A40Ø_x0011_¨¯_x0019_A¾¬¦Ye%_x001A_A@àgí¾¢_x0019_Aµù´BW3_x0017_AðÑ	Î0_x001A_AIC,D_x0019_Aì(_x0016_ús²_x0018_A_x001E_.°FÝ_x0019_A_x0004_9]»c_x0018_A8sÍò_x000E_«_x0019_A8ª_x0007_X_x0017_AêñbÉÃ_x000C__x0019_A_x0001__x0004__x000D_Àf_x001B_&gt;À_x001B_AN_x0006_ñ+æ_x0018_Aàà¦_Ï_x0018_AM¡_x000B__x0012_D`_x0019_A¢_x0007_Ì­¶_x0017_AôIj_e}_x001B_A|Ìòâ\8_x001A_A4!ïz_x0005_{_x001A_A_x001C_Ì?û·t_x0017_AUéDØ°_x0004__x001A_Aº_x0014_`Áz_x0012__x001A_A_x000C_»\Bü1_x0018_A¦¦Næ_x0013__x0019_AªÏÝåÇ_x0018_A_x000F_ j»_x0004__x001A_Aï±rp_?_x001A_A©_x000E_8si_x001A_A&amp;oÂ½§i_x0018_AF_x0002_ àf_x0019_AÔ+_x000E_­0_x001A_A§¹z_x0001_Kð_x001A_A½4¢ê_x0019_AN?¹k¿_x001A_A^&lt;_x0019_%_x0019_Aö"Óf_x0002__x0019_A¨%_x0012__x0003_+Í_x001A_A_x0007_$ßPZ_x001A_Aârã_x0017_¿Ø_x001A_A¾_x0013_%¡G¿_x001B_Aí_x0010_(e_x0019_AT_x001E_%rU_x0019_ANl¯~_x0001__x0002_*_x001A_Aì Ò_x000D_Ï_x0017_AÑ7_K×Ì_x0019_A¿µ+ä£_x001A_AF¼F¶O_x001A_A^ó¯[Ë_x0019_AðÀ½ù_x0019_A:l_x001A_3_x0018_AúD$M¢Ü_x0019_Aëÿßlå_x001B_Aàé_x001A_«¢_x0017_AWnè_x001A_AÝ_x001C__x001A_¼Á_x000F__x0019_AúÀÌu_x0019_A±$_x000B_5S{_x0015_Aâd¹µ _x0008__x0018_AFdêÑb­_x0014_A_x001C_KÀr(_x001B_ALæyî_x0019_AýxdvÈ÷_x001A_A]X_x0014_Ìrº_x0017_Aõÿá;&gt;_x0019_A[èÜ±~_x0019_AZ$,é_x001B_L_x001A_A_x001A_DÐDØµ_x0017_AiSo+Ë_x0019_A±ÿ_x0005_çîð_x001A_A6_x000F_8N,_x0019_AÙªýï_x0019_AÀé0 Ë_x0019_AdqqþÐ_x0018_A6Ç­_x000F_K_x0019_A_x0004__x0005_3_x0008_ñeT_x0018_AñTI0õ_x001A_A=_x0004__x001D_#çä_x0018_A_x0016_Ëf_x001F_A÷_x0015_A0g_x001F_Heu_x001C_A¢ág_x0018_AÃçqC_x0003_Å_x0018_Aøt]pO_x0019_A_x001C_(¯ù|©_x0019_AÜ´ßí¡u_x001B_A¨±½Nä_x0018_Ah¢ÇÂ~_x0018_ACE\ô_x0019_AÆÕ=°O_x0018_A±«kyø_x001B_AL¶5Ô±¿_x001C_A_x0011_I×bÃ_x0017_AB)vN_x001D_Æ_x0017_AÄjÓÏ1I_x001A_A(q¸_x0002_Z®_x0019_A_x0015_º_x000F_å«_x001A_A_x0011_ãöV8_x0019_A	æ¸×¼ï_x0017_A_x001F_õ _x0001__x0018_A´VWr_x0018_A$.y_x001D_ÀÕ_x0019_A4ò­_x0013_°G_x001B_A§¬[$7I_x001A_A_x001E_îæ_x0010_L$_x001B_A¬ß-a_x0006__x0019_A9FåJ$_x0018_A3°_x001B_Ù_x0001__x0002_òÏ_x0019_A½oC}µ_x001A_AÆõ¿7_x001A_A|q ±_x001A_A8zûà?Â_x0018_AÅx_x001E_-ò_x0018_AL%1£_x001E_n_x001A_A´_x0001_M!ÛÎ_x0018_AX¬1î_x0001__x0016_A¸ÍW_x0015_AÞ?·µs_x001A_A4ßvÅ_x0008_ý_x001B_A_x0008_âÄ±D_x001A_A®´¸òa_x0016__x0019_A?Ë_x001B_Ý°_x0019_AFüX_x0010__x0001_K_x0018_A_x0010_­§eÅ_x0019_At:_x0017_£v_x0002__x001A_A_x001F_!_x000F_í_x0019_A_x000C_='_x001B_o_x0003__x0017_A¬©_x001E_þõN_x0019_A_x0012_}ÎS_x0018__x0019_AL¥Þú_x0019_Abó¥}_x001B_AKRÏ¿¬V_x001A_ALïíw{4_x0017_A¿jk='O_x0019_Aö_x0018_ß0õ_x0019_A_x0005_O«p_x0019__x001A_AIt_x001F__x0017_f_x0019_Aôì²/&lt;_x0018_A_x0006_ãê»¬_x0017_A_x0002__x0004_¸íP¸½K_x0017_A_x0010_¡'½R½_x0017_A_x0018_ØoÉõ_x0018_Az_¶ÏYV_x0019_A©`	øD_x0019_Aº)æûØ¥_x001B_A_x000B_+áM¦e_x0019_A~ÝK_x001F_V_x0019_AÖÅv¯X_x0019_ADèj_x0017_hÚ_x0016_A:&gt;´­Qw_x0016_A§Û_x000D_nf_x0018_ADz[RØî_x0016_Aøv-é&amp;z_x0017_A¾_x0010__x001C_±ö_x0018_AäAnþ_x0004_¸_x001B_AO³Ö_x001D__x0001__x001B_AÞÓ¦_x000B_)_x001B_AÛd&lt;Í¬_x0018_A¸_x0005_!HÌ£_x0017_AD_x000C_ÓÈ9_x001B_A_x000E_ßlçËÀ_x0019_A_x0014_ÆØã_x0007_H_x0019_A¤¹ÊKô_x0017_Am-ÒÕðW_x0017_AZþ«À_x0018_A&gt;üÄ×ç_x0015_A:ñ1_x000F_Ê_x001A_AÛDW~I_x001A_Aº_x001A_¤_x001E__x0003_­_x0019_A_x0016_N_x000E__x001D__x0017_ARlÍ_x0001__x0003_;Y_x001B_AHmQN¨m_x001A_AóTw_x001A_Aì8t·t_x0017_A&gt;£({_x001D_Ì_x0019_A^+³ùaµ_x001B_Að_x000E_Æã_x0016_A~5-¯R_x0019_A,Åw_x0012_p_x0018_AÈÍêøíÍ_x0016_A_x001A_«Ià_x001B_A*»VP6_x001B_A¦j_x0003_ã®_x0018_AD`ÿw»_x0019_At(çç_x001A_A°¦¤¼-_x001B_Aµ'°ôÓ9_x001A_A_x0004_.ü¯&lt;_x0008__x001C_AàªßcW_x001B_AwÞ_x0013_êª_x001C__x0019_AKDË]»Á_x001A_Aºö§§Õ¢_x0019_Aï5m^q_x000C__x0019_A®`íÐÊ_x0017_A]Ý5Ñ×%_x001A_A_x000E_f²¶È'_x0018_A¶Á²_x0003_Õ_x0018_A¡¿á_x0017_AÊ2çUÆÇ_x0019_AºòPÁ_x0018_A­TÃ_x0012__x0016_AnÁ)_x0007_À_x0002__x001A_A_x0003__x0005_â9Wp0_x0019_A34_x0014_ _x001A_AìgÜ²Þø_x0018_AOBª_x0001_sW_x0019_Aè×Yþ¤ú_x0019_Aeb_x0006_¥öé_x0017_Aó\Ú0_x0002__x001A_Aà6µ,T_x001A_A² Í¶!_x001A_A2PÈ]Â_x0019_A_x000B_Dï_x0005_÷:_x0019_A Xh6»_x0019_A¶(f_x0016_A _x0003_l21­_x0017_A_x000C_*Âv_x0017_°_x001A_A¬I[2ãB_x0019_AV/kÛ²h_x0019_A=v__x0014_G_x000F__x001C_AL°- ü_x0017_A¬86_x0019_Aº«_x000D_&gt;î_x0019_Aì';}w	_x0019_A.C¸U_x001B_AëZ$¹ô_x001B_A_x0002_Î*ú-_x001B_AÙÎ_x0002_Öq_x0019_Ax_x0004_Eÿ¸_x000C__x001B_A*Ç`à#&amp;_x001B_AvÔÏ}_1_x001C_AÝ/$(_x001B_A|Ì_x0005_m*_x0019_A­p_x0011_ñ_x0001__x0004__x0012__x0019_Aä_x0011_9¦w_x0019_A_x001C_D²4_x0018_AqÆ_x0018_A"ÑÆ0&amp;_x0019_A_x0011_?Ü_x0002_Ã_x001E__x0019_Ab_x0004_EA³_x0018_A¤_x0013_z_x0016_Aýý¢ñÓ_x000C__x001B_AóçzÃu_x001A_A:Å°_x000E_Ûà_x0019_AÊ_x0015_â&amp;_x001A_A¸vÑýõ$_x001A_A´Ï_x000B_|M_x0018_A­ÛüT(_x001A_A6Ò_x0012_-ÙA_x0019_A_x0008_i#q_x000F__x0004__x0019_Ap_x001D_Ë^Ô_x001A_AÜ÷k;Ûj_x001A_A*ã_x001B_¨1_x0019_AZ×_x0019__x0004_¥Ý_x0019_Aø!Árq_x001A_AW=é*_x0014__x0018_AchM¬SF_x0019_AzoëYñ[_x0019_A­_x0003_ªÄÊ_x0014_A_x001C_|+_x001E_«_x001A_A`³·µ_x0001__x0017_APIm_x000D_¬E_x0019_Añd_x000E__x0019_AÔ_-_x0006__x0005_¾_x001A_A_x0004_øî6w¯_x0018_A_x0001__x0002_Q{8,Z&lt;_x0018_A6xVz{_x001A_AËÅÑ¼ã_x001B_A6a_x0003_PÃ_x001A_Alñ@«%_x001B_Aé	@;P_x001A_Aâm¤y)_x0018__x001B_A¨tíÉ_x001A__x001B_A\V@¯=3_x0016_AÂ\ v0y_x0017_A¦õ7÷°_x001A_A\¨é_x0014_J_x0005__x001B_AZûïÄ^_x0018_Ad£Ê_x0005_y0_x001A_Aú5]ìrÕ_x001A_A_x0017_ÎB Ó¿_x001A_A&amp;Ãøõ³_x0012__x0017_A[Sjh.ï_x0018_Aü}Sð«U_x0018_AÞ_x0001_ü¤Ý?_x0019_A_x001F_	 8Ö_x0018_AÊe_x0011_{o5_x001B_Aþî@Ôu_x001A_AU_x0005_4ÚJ?_x001B_AkýÉÐ_x0019_A_x001A__x000F_¶öõ_x0019_A_x0013_Ø6_x0002_¢_x0018_AïL²©7ä_x0018_A@_x0010_kâz_x001A_A%}&amp;eYÅ_x0018_A½03`^_x0017_A	÷°Á_x0001__x0007_w_x001C__x001B_A´_x0012_ç_x001F_æ_x001A_AÛ_x0005_ÆsÞ_x0017_A3d`iB_x0001__x0018_ATJØ!¾«_x0018_Aðkm~H_x001A_A²§¹_x0004__x001B_Aà¸_x000B_4p_x0019_AT.·¨_x0001__x001A_AÝ§¡ÐR_x001A_AÂ3ç?_x0015__x001A_A_x0012___x0018_lô_x0018_A_x000D_$ æ_x0017_AÑ_x0008__x0008_ã_x001A_A4_x0012_NX_x0019_A)_x001A_a|Ý_x0019_AH{¦X_x001A__x001A_Aì®wùx_x001B_AvñåÖ´·_x0018_ASÊJJ_x0017_AXâ_x0002_Ûp_x001B_A_x0006_	ùL_x0011_P_x001A_Aì÷Õ/_x001B_A"_x001F_Ø{_x0019_A;_x0003__x001C_Ç_x0006_q_x0018_A_x0004__x0002_÷ÃÕ`_x0019_A¤«_x000D_p;`_x0018_AèUÑRb_x0017_A_x0016_èJØÿ	_x0019_A_x0015_'¶PC_x001B_AëôTÇ_x0008_ð_x0018_A§U­^â_x0018_A_x0002__x0005_¢+/5_x000C__x0018_A_x001C_ Vß6_x001A_A_x0004_«½pÐ¾_x001A_AR2Õ½Ý_x0019_AÎî_x000E_ß_x0019_AàÇY_x0001_\Û_x0019_A¨_x001E_3²éK_x001A_A®_x0019_KÈ~q_x0019_A:_x000E_ã°Àí_x0018_A¦2_x001B_Üà_x001E__x001B_Ab_x0013__x001A_A½ Bÿ+&gt;_x0017_AZÞ}°(¼_x001A_A_x001B__x0013_ë(A_x0019_AÚU_x0016_¯%á_x0016_AfáÃ_x000C_g._x001C_AFQ6¿¯_x001B_A¬%ó_x0014_ã_x0019_A_x0007_³V&lt;Õ_x0016_A\µ³øDã_x0019_A! )Ë_x0018_AE{U] _x0016_Aéâ9Q_Ì_x0018_AäHòí_x0003__x0019_A4èÇÌÕ_x0018_A¼b_x0012_[_x0019__x0019_Aáôÿza_x0017_A_x0018_\3ép#_x001B_A_x000C_¯ª*Ýt_x0018_AÔà_x001B_Ía_x0019_A¾Q®2×ë_x0019_A÷§fÖ_x0004__x0005_tÌ_x0016_AYE_x000B_¸a_x000C__x001B_ApFè«çU_x001A_A;$/?·_x001A_A8Üñ+,_x0001__x001A_Aª_x0002_í3ñ_x0003__x001A_A|gÕ£ ;_x0019_AÁÎQä_x0008_±_x0019_ATÔväø_x0018_A&gt;ÈØ=_x0019_A|#l¨T_x0019_A¢Æ_x001F_ç®_x001A_AO_x000F_Üµc%_x001A_A_x0002__x001C_CKðø_x0018_AÅçÕ6d_x0003__x0018_A_x0016_^_x0017__x0012_/_x001A_Aój;[_x0018_A_x0019_ÞN}Ä_x001A_AÓ_x0005__x0011_Åã_x001A_A½BaXñ_x0019_ARÝPNGç_x001A_A¶6_x0002_^"_x0019_A],Ô[¶_x0019_Au:5W*w_x0019_Af]+_x0018_ _x0018_AI×&gt;Ñ_x0019_A_x0001_ÞTúóG_x0017_AÒN «:ô_x0019_A_x000D_Z¤¹_x0019_AÜÉEÿS_x0018_A¥_x001C_ï64²_x0018_A!&lt;_x000F_ðO_x001A_A_x0001__x0003__x0012_SkÊ_x001B_u_x0018_A aÕºK_x001A_A)&gt;*áþ_x001A_A_x000C_¯-ÇB_x0007__x0019_Aà&gt;ôÆ_x0018_AÆO¡úì_x0018_A"pÁ'_x0019_Aðê	áA_x001A_A\1¶_x0019_A:Û9Ïî:_x001B_Aß²Mó_x0001__x001B_A~ÇÛDÞÖ_x001A_Aâ³_x0005_%ð_x0018_AîÄRøX_x0019_A_x000E__x000B_`O[ã_x0017_A©6ÜZ)_x0019_Au_x001F_?(¸_x0019_A²ÇÔ}_x001A_A*4ì_x001D_û_x0004__x0019_AM¸¬îÐ§_x0019_Aªµ\8Öý_x0019_A&lt;TÝ_x0018_ì_x0018_A5@aÏ_x0019_AÞò2=:ü_x0018_A_x001C_pø_x001B_n_x0019_AÆ´b_x0019_A&lt;Ò `_x0019_A_x0002_Kf4¡_x0018_Aâd_x0017_ßÆ8_x0019_AÐBî±ñ0_x001A_A_x0002_0qq&gt;l_x001B_AäXÀ_x0001__x0003__x0002_{_x0019_AýÈo_x0004__x0013__x001B_A«dà_x0018_AýAâ=Dµ_x0018_A«_x001F__x000E_ý¢_x0017_AÔC¡_x0014_RÄ_x0019_A\×ö_x001A_Ab¬ºÞ_x000D__x000B__x0019_A¦R_x001B_Ä¶_x0019_Aº¬ã3p_x0019_AB¨,[I_x001B_A_x0011_%ë_x0019_AÒñfìð_x001A_A3jºùcÜ_x0019_AÌ_x001C_ó¿J_x0019_AÃ_x000B__x0016_H_x0001__x0018_A@H_x0010_¶ø,_x001A_A_x000C_f_x0005__x001E_;;_x001A_Aº_x0018_çG_x0019_AH+oõ_x001B_Al]ã_x0019_Aº6o}æ3_x001B_A8KX+_x0019_è_x0019_A2Mº _x0006__x001C__x0019_A_x0019_^ÚO¢½_x001A_Aá7qPR_x001B_A,ÒX_x0001__x001A_AEyhn^_x0001__x001A_A°)_x0015_ÞlM_x001A_ABÇÂ?(_x0018_A2Q~q·1_x0019_Aøïíª~_x001A_A_x0001__x0003_²k_x0016_ÕÔ¯_x0018_A_x0015__x000E_£ò_x0019_A2t£h8_x001B_Aø;§3án_x001A_Ao_x0006_©z8o_x001A_Aïá&amp;sÖk_x0019_A:D6´H_x0016_A &gt;õDX_x0019_Ac!)Y¦_x0019_AßøVø¡³_x001A_AZ|@s©_x0016_AMë_x0016_~:_x0019_A&gt;Ô_x000C_ÌÏ6_x001A_A`"°±¦_x000D__x001D_A³o^oÙ¼_x001B_AëWõÖÐ!_x0017_A_x0006_]Êòn_x0019_A[3sú6_x001A_AÔ_x000B_½Ø|Q_x001A_Aªµ¸5ý=_x001B_Aè~N!ìÏ_x0017_Aö)_x001B_UÁE_x001A_A¤Ý¸oª_x0019_A_x0002__x001B_å+íB_x001A_Ak_x001F_y;e_x0019_A_x0010_Bã¿_x0019_A_x0018_$_x000E_¡à²_x001B_AR_x0006_{æJÛ_x0019_A:yðèßÄ_x0019_Ac_x0016_È½Ê§_x001A_AT_x0006_í^_x0001_Q_x001B_A^&gt;ã'_x0003__x0004_$_x0014__x001C_AçØ	&gt;¨_x0018_Aîé_x0002_5_x0010_Ð_x0018_A£Ä_x001B__x0011__x001B_Aþ4_x0003_a_x001C_A´a=hþ5_x0018_AÃ¨Ï`u_x0018_AzÐÙ}«_x0019_Aü_á]ù_x001A_AtüvïS _x0018_A5¾Ñm§6_x0018_A_x0002_nëR_x0014__x001B_Af@ã~¢_x001A_A¤_å_x0016_µ_x001A_A_x0008_Oz_x000B_ _x001B_AH_x0012_Þ?_x0017__x0018_A_x0016_JHE_x001A_A³Æ&gt;\Qþ_x001B_AmÅ¨¦û_x001A_Aá@óc_x0017__x0003__x001B_A\xêµâT_x001A_Aì£æµ]_x000E__x0019_A_x0003_wa+_x0001_ _x0019_AP¶¹4D_x001A_A_x0018_ãëVö_x0018_AaÏ_x000E__x0006_,_x0018_A¶Éòò_x000B_Ï_x0019_A¸¿N}_x0019_A%ÔaÔÌ_x0018_AÄQ&amp;è6_x0018_ARNS@a_x0018_A\Û:¬ó_x0017_A_x0001__x0003__x0002_óÙ6áa_x001A_Aj$Ï_x0015__x0016_A&gt;Óëy=s_x001A_Aö_x0016_ ¤	¥_x0019_AÈ^ú½P_x001A_A\j__x0019_÷"_x0019_Az»èï]_x000C__x001A_AÈiA:Á_x0019_AÐWØÌ©4_x0019_ATo¥¿J_x001A_Af_x000F_òæsØ_x0019_A}ùV·_x0015_0_x001A_A_x0005_;å_x001B__x001A_A_x0003_hoõn_x0017__x0019_A´_x0011_RøóN_x0019_AéÌ3þÝê_x0018_A0_x0012_ jÓ_x0019_AFÞ2ço_x0019_AÜ@ïx_x001F_Ï_x0018_Aâ{y&gt;_x001B_A°ÜÜà	_x001B_AÜÌ_x000E_?_x001F__x0017_AÂ°[Èó©_x0018_Aø_x001A_Ükù_x0016_Aà+R_x000B__x0012__x0018_AËD`o_x0018_AÈs1_x0010_2¬_x0018_Aãþ&lt;Z;_x001A_AÔnK_x0012_9Þ_x0019_Aä_x0001_SÙU`_x001A_APmcY_x001A_AXÖ~¸_x0002__x0004__x000E_Þ_x0019_AÂWûZ_x0003__x001A_A_x001E_`xã¬8_x0019_A_x0018_/	e=_x0017_AìpÆSË_x0018_Aë ÿ_x0019_AôÏ¶¢"_x0018_A_x0019_|â¬¨Î_x0019_A_x000F_×E#9_x001A_A_x001D_Õ±_x001C__x001C_Aì¦_x000C__x001F_é_x001A_AE_x0018_Âõ-e_x001A_AýoúÁ!_x001A_A^ÔÇm}_x0019_A§Íüþó;_x001B_AÖ_x001F_¢Mv_x0019_A­_x0001_¾Wû·_x0018_A_x0005_qzëµ_x0018_A9_x0014_	±_x001F_î_x001B_A^¶´Ê2Á_x001A_A&amp;Uí´1_x001A_A_x0011_R7_x001A_AK&amp;_x000C__x000D_½|_x0018_A# _x0007_+&lt;Å_x001B_AÀ¼b­ã)_x0018_Aü2f_x001E_¬_x001A_AVQg}©_x0018_AbhN^ö÷_x0019_AÞT¹çÆ_x0018_A_x0015_,¤l_x001B_A_x0010_yÊ_x000E_1¹_x0018_A¦¯Ñ{×V_x0017_A_x0001__x0007_ÝÌ8Zyî_x0019_AäAÂv_x0019_A_x000C_|[bÃ&lt;_x001A_A_x0013_±Å]_x000B__x001B_AÌ,_x0013_w_x001B_Ad°À¸¤_x0017_AãbyíJ_x0019_Aä_x0008_*°Í_x0016_A¦_x0019_¥_x0010_ó_x0005__x0019_A ð&amp;¾_x001A_A&amp;_x0006_$z_x0017_A4"@Õ_x001B_£_x0019_A_x001A_³ý]Ë_x0018_Ac_x0012_O6Tø_x0017_ALCM_x001F_¼_x0002__x001A_AÂù_x000E_î¾_x0004__x001C_A_x0010_¢^¦Z_x0018_A¯SØi_x0017_A6_x000D_v_x001A_Aß)(_x000B_ß_x0018_A ÜÀ _x001B_A_x0005_äñ¢Ì_x001A_AÂ¡Ê_x0010_M¾_x0019_A-_x001E_m$_x001A_A"!×YÞX_x0016_A*¨J&amp;_x001D__x0018_A²²$ÈÈ_x001A_A_x0002_O½©_x0018__x0019_ArÌÂz+}_x0019_A&lt;V_x0003_«ª_x001A_AÚæ/1¿g_x0019_Aú«g_x0018__x0001__x0002_7Q_x0016_AÏa_x000B_üE6_x0017_AfY_x000C_ó+_x001A_A1_x000D_/¡¥_x0019_AÁhv+_x001B__x0017_A_x001A_íÊ~W_x0019_A@Æ}z_x001A_A0p¢¨_x0019_A")¶¦_x0019__x001B_A2A~V#_x0018_AôWG_x000E_Cd_x0019_Aùà»{Z_x0017_A[d¨¶=_x0014__x0018_AmrW´Î_x0019_AxÏó´6%_x001A_Aö÷_x0019__å_x0018_Aõ_x000B_ìp+¹_x001B_A\ý²L_x0018_A'èW¼_x001A__x001B_A&lt;+åÜÍ_x001A_A _x0007__x0002_qH_x0018_A0¨~´ñÑ_x0019_A²ýz_x0012_Åý_x0019_AÀãðÈ )_x001A_AÙÉÚAõ_x0019_AÚi¨#Ëv_x001A_A_x001C_¤ÔÓÕç_x001A_A¬_x0002__x001D_åµ_x0019__x001A_AHPKtr_x001A_A:¬á½_x0018_AÇ»_x0007_iB_x001A_A&amp;|@­à_x001B_A_x0001__x0002__x000B_vá4ñ_x001B_Aì_x001F_+D_x001B_A¤Öþ6_x000E_ú_x0019_A_x000F_`y®u_x000B__x001B_A¨~§.;I_x001B_AbSì_x0019_AÛìîÆ¡_x0018_Añ§U_x001C__x001B_A ,J_x0011_Ì$_x001A_A_x0010_bôÌ&amp;_x0019_A?³Zzû&gt;_x0018_A+bgÜ_x0019_AD©å'*_x001A_A_x0010_ÔaÕ1_x0007__x0019_A´?^b_x0016__x001B_Abõ+ÃX¥_x0017_AE¥ój²_x001A_AfÛâi_x0018__x001A_AH)Pª_x0018_Aà_x001A_+ìÔu_x0019_A	ûóò_x0018_An0^_x001D_Â*_x001A_A _x0003__x0013_á¬_x001A_A­|yÉ¨_x0017_A÷Ê	©p_x0019_AJÀW]_x001A__x0018_ABÖ6·g_x001A_A_x001F_qG_x001D__x0017__x001B_A§Kªæ_x0018_Apûÿ3p_x001A_A_x000C_:w7Ö_x0016_A¾VT_x0001__x0002_¥Ä_x0017_AÎX¹fÇr_x001A_A~O`\E_x000E__x0019_A§õB¿½°_x0018_A8ò±õ_x0008__x0018_A_x0018__x0010_/YÖD_x0019_A_x0005_¦àT_x0018_AätÍqp¨_x0017_A¸yúF_x001B_AèÏÒt_x000B__x0018_AÖ_x000F__mÌ_x001B_AÖp:å:_x000B__x0017_A_x0016_3AQ¼_x0019_Aò¼`_x0018_AðÁâ&lt;Q_x0019_AäP\_x0019_A_x000D_P­E_x000B_É_x0019_A/F¾y&lt;_x0018_A¤©û_x000E_ü»_x001A_AÜÀÿR_x0018_A.zóúÈ_x001A_AªûRBI}_x0018_A_x0017_ü­o)½_x001B_AF_x0011__x001F_D»ø_x001A_AÓ_x0002_ñíé©_x0019_AüÓÊ_x0002_æ__x001A_A__x001E_¡ ¼_x0018_AT$·2"_x001A_A7n!Ð©¦_x0019_AÑß]#e_x0019_A&lt;~¨ÅX_x0002__x001A_AÔç_x000E_§_x0001__x0019_A_x0001__x0003_¦_x0018_ùM;ë_x0017_AÄ_x0006_!_x001B_Ô_x001A_Aª¢_x000F_N·_x001A_AÛd:_x001A_AËÐd\_x001A_A6,îêÇ_x0018_A²~æ=_x0001_,_x001A_AzsiLp_x0015__x0019_A_x000D__x001F_¡1i_x001A_A_x0011_ðùÑÿ0_x001B_A¶î_x0001__x000D_þè_x0019_Aê×Ì·*_x0015__x001B_AÔ(Þj:B_x001A_AfÔ÷_x0016_}x_x001B_ArL_x0002_Úâ_x0017_Aé©Üo©_x001A_A½ì¥&amp;_x0018_A_x000E_ÜgÊ_x0018_AFê,_x0005_=_x001A_A6NM_x0014_Ù_x0019_A­ìè"å_x0018_AÖ(ÿë&amp;c_x0018_AÎ_x000B_÷¬_x000C__x001A_AQÎ^Ã=_x001B_A²_x0008_a9_x001A_Aá³`$HÚ_x0019_A_x000C_«Ì}ñ_x001B_A6ð¦£_x0008_L_x0019_A~ö[+_x001B_Aè_x001C__x0004_û$ù_x0017_A×&lt;õ_x001A_AÀ{Î§_x0001__x0002_üÿ_x0018_Aý/7¸_x0019_A('b¶&lt;_x001A_Ag ££Ä_x0019_A¹_x000D_(­j_x001B_A_x0002_±¶Ü_x0002__x001A_Að3%õÀ_x0018_Ah	$0{_x0018_AþÍØWm_x0019_AÞl_x000C_v}À_x0019_A4¬Ër±_x001A_A	â¤_x0018_^_x001A_AfS_x0014_¦¼0_x0018_A#Ð9Í_x0019_AJ_x001B__x000C_X)ð_x0018_Aë_x000C__x0015_y_x001A_AÊó_x0011_ÍM_x0019_AèÅ^9\ø_x001A_A(ª~¾!®_x001A_AL6í?¾Þ_x0018_AMä¸¬_x000F__x0019_A¡ç¥ß_x0019_Ad_x000E_×aÍ_x0018_Aì_x0010_¢ù÷_x0018_AÖ&amp;vìùE_x0018_AT_x0003_Äx_â_x0018_AàÝtÝ_x0018_A¤uP_x0014_&lt;_x001A_A_x0016_5·¦{_x0019_A&gt;ã3_x0011__x0018_A0ÁÔóG_x0018_AvðªZ_x0019_A_x0003__x0004_üV-_x0018_o_x001B_AY_x000B_5ª_x001A_Aí._x0019_	â_x001A_A¸_x0011_7ç;_x001A_ApÍ=)9)_x0019_AºI¨sþR_x0019_Aæ:rÆñâ_x0019_Aê½±@_x0019_AÐV_x0002_&lt;@+_x0018_A\¢ì_x000C_q_x001A_AvìA_x0019_Aò;ö?ú_x0019_AP52_x0001_ A¯¼*{¢o_x001A_A¨sãÑ-_x0019_AUØ'X_x001B_ADìÿUÊ«_x001A_AÈ¾±ïÄï_x0019_A¼o_x0001_A_x0019_ALô&gt; D6_x001A_A®é_x0010_èã¢_x0019_A_x0002_¿Ê©_x000C__x0007__x0019_A0X5Ú7_x0014__x0018_AúÓPºÐ_x001B_AÇÉô'UÆ_x0018_A­BG3b_x001A_AN-F~(_x0019_Ar_x0003_FG¢|_x001A_AH7+ÜË_x0018_Aâ_x001A_&gt;'b±_x001A_A	_x0013_i{Ä_x001A_A_x001C_k{_x0002__x0004_7½_x0017_A³Ü0_x0012_x_x0019_A{qÕ&lt;Wi_x001B_A_x000C_,-ýù_x0018_A1of_x0018__x001A_A·f___x001E__x0017_AM$ã_x001C_ík_x001A_A¦Ý¿P¡ê_x0017_Aê_x0018_)H¡_x001A_A¤îæhÀÙ_x0015_AÚk¥´¢_x001A_Ahç_J¿_x001A_A_x0010_ÙÝj_x0019_A_x0002_¹ìG¯_x0017_Aa$V¥÷_x0018_AÖ½¸ã_x0007_^_x001A_A¢\µ0jÐ_x001A_A_x000E_Pêv_x0012__x0018_A_x000E_Õ"Ú_x0019_D_x0019_ASNM_x001F_.é_x0019_A¿_x001A__x001B_-_x001A__x001B_A6:ËHñs_x0018_AÇÓ+~H_x001B_Al¿ô¯_x0019_Aî&lt;î÷&lt;_x001C_A_x0006__x0017_STr_x0018_A_x0003_ÁmsX_x0019_AÞSpàö_x0017_Ai_x0007_º_x0001__x0013__x0019_A²Ì_x0006_¼æ¸_x0018_A_x0010_Xfî_x0014_j_x0018_A§7_x001A_A_x0001__x0005_&amp;i¦`E_x0019_Aì_x0004__x000D_Û[¡_x001A_A! W¢¯×_x0019_A¶'Ùó Þ_x0018_AvËññu3_x001A_AMk¡_x0017_._x0017_A#_x000D__x0014_aöV_x001A_AR_x000D_Ô_x0014_&lt;#_x0019_AH1_x0003_Ê_x0014_ _x001B_Añ££_x001A_Aª¡ô¯H5_x001C_A+ëå"_x001A_A¸:®'_x001B__x0007__x001A_Aå-aq&amp;)_x001A_Aÿ©¥_x001A_ACËÁê0_x001A_A'f7_%_x001B_AR_x001F_ë_x001C_k_x0018_AòGïüÔÍ_x0018_A¨¯G¤Z_x001A_AÜ[þGâ_x0019_Aò5_x0007__x001B_AQ	¯|[_x0019_A¦±sC(_x001C_A¤jC&amp;ç_x0003__x001C_AQð	åib_x0018_AR+p»è_x0005__x001A_A_x0010__x000F__x0014_¥ÈX_x001B_AñÎ_x0002_þ/_x0019_Ar_x0016__x0017_Éõ_x001A_Aºw÷_x001F_8±_x0019_A®_x000D_ó_x0001__x0006_=Á_x0019_Aã¥_x0013_D_x0019__x001B_AÂy?;!_x001A_A¥Å°1Ë6_x001B_A*z92©_x0019_Az"í_x000B_Bé_x0018_AÑIºÈR_x000D__x001A_A)+O¿4_x0018_AQIH.8_x0019_AÔ£&gt;R_x0014__x0018_A_x0018_Ø_x001B_]_x0017__x0018_A°ß_x0003_m_x0015_è_x001A_A_x0002_ý$_x0016_O÷_x0019_Aä_x0004_õp_x0018_A=´÷ún\_x001B_Aíq_x0010_×=$_x0019_A_x001C_}®i_x0001__x0019_A8pc2ñA_x0019_Aòq@Õ\_x001C_A_x0002_ío×ë_x0017__x001A_Awß_x0019_7¿Â_x0018_ARß¥|ÏA_x001B_AÛ²Á2¶_x001A_Aì #üa_x0012__x0018_A5Ð¯»5_x001A_AÜð÷LÂê_x001A_A){µ/è§_x0019_A}-pX0_x0018_Aîÿ¥ßÜ£_x001A_AóI÷ý_x0005__x001B_Ap_x0014_àI÷_x001A_A¸eC&gt;yL_x0018_A_x0001__x0002_)9B_x0017_Ad¢m_x001F_I_x001A_A­_x0019_Þoº8_x001A_AÓ¢+_x0013_Ý_x0019_AFäTÿÇ)_x0018_Aè_x0002_/MÄÅ_x0019_A ¸_x0006_oÞð_x0019_Ajx¨ ÀM_x0019_Aëu_x0010_W[S_x001A_A¨pÛ»ä*_x001B_Aäo/H0_x001A_A÷(B5!H_x0017_AÔCþ«L_x001A_A_x0007_ØËÝ_x0019_A&lt;éø¸_x001A_A¹ý¸Ã$_x000C__x0019_A&gt;Zoç_x001A_AýöJqÿò_x0019_Aó_x000C_Ð_x0008_G_x0003__x001A_AH8f¸¸_x0019_AFq@51_x001A_A_x0012_k\¨H%_x0019_A|ÄnåY_x001B_A_x0010_[££û_x001A_APrgñiî_x001A_AS¾&lt;7Xe_x001A_Av2+1__x0019_AäÒ&gt;&gt;µõ_x001A_A0)oz_x001B_AlmÏý4_x0018_A_x000F_|£dÐ?_x0019_A_x0019_Æöá_x0001__x0008_¤p_x0018_AJÄÌË$_x0018_A5YMG_x0019__x0019_Aæ_x0006_¶8¶_x0019_AtO_x0008_v_x0001_+_x0019_A#Þ  k9_x0019_AZoU^_x0005__x0019_AI#y7°_x0018_AÒ¥âyXÆ_x001A_AX&lt;½Ã­_x0019_Aø:8ð®ø_x001A_A¾nU@-_x0019_A_x0004_¹,Í¹_x000C__x001B_A¼t(¹_x001C_A_x000E_×3Òø|_x0019_AÎ_x000F__x0011__x0002__x001A_AV»;¤_x0018_A¢3Ûi¤_x0019_AôR_x0015_o_x0019_AúO¼ñ_x0005_»_x001B_AÐ?ÏG¬­_x0019_A_x0010_B_x000C_	³Ù_x0018_AB]Ò_x0017_$_x0003__x001A_A;_x0001_üh½£_x0019_AQÉ#_x0016__x0019_A3q=X_x0004__x0019_A_x0015_S_x001E_!í_x0019_A_x0007_	Ãkª _x0017_A_x0019_å0_x0018_Aº_x000E_ëò´?_x001A_AZ` _x0015__x001A_Aò_x0010__x0015__x0012_ñç_x001A_A_x0002__x0004_ûvHT~_x001A_A`®qÑ×_x0019_Aâ=kj_x000B_Ê_x001A_Aûìü_x0017_Çö_x0019_A}_x000C_{_x0019_AòESG_x001A_ß_x0018_A_x0017_¬«àK_x0017_AS1²è_x0003__x001A_ABãL_x001B__x0018_AºÛD?iÆ_x0017_A¹?»°O,_x001A_Asw®êá_x0001__x0019_At=ð&amp;e_x001B_A é_x0015_«v_x0018_A¼A×ð¡_x0019_A_x0012_fv1_x0011__x001B__x001A_A0r_x0013_½'7_x001A_A=Õö_x0003__x0019_Aß0?]ò_x0017__x001C_A YÙô|¤_x0018_AÕ½îb_x001B_A _x0005_["Y._x0019_Aâµ_x001A_w_x0019_ALQkLd_x0019_Ajñ7Ü_x0019_AX¯ú_x0006_Ö_x001A_AÝ¹_x001D_í_x0017_A_x0018_=5_x0011__x0018_Ak^&lt;ÁL_x0018_AR_x0012_ÚR¹¦_x0019_AÄFUAÁ_x0018_AÚÊ»ú_x0002__x0003_ì±_x0018_A¬&gt;"Õ_x000C__x001B_A±_x0018_L1à_x0018_AôÿaÖ¾_x0019_A/øËÇ_x0016_;_x001A_A©_x001C__3¢_x0019__x0019_Ao3é_x0001_tª_x001A_A_x000C_î:ß_x0019_Aû_x001A_ø±_x0011__x001C_AcD`^ù_x0003__x001A_Aül5%È7_x0019_Ao%ì¢@_x0019_Aq§ÄÀ&amp;_x0019_AÚ×%_x0018_AD%_x0015_2!_x0019_Aºï3§C_x0019_A(_x0019_ï¨9l_x0018_AÞË½Ð=P_x0019_AtA_x0017_&lt;K_x0019_AúXÊ]q"_x0019_AWË£~-Z_x001B_AbòxåP_x0018_AJBT­_x001A_A_x0006__x0007_¿¶gØ_x0018_A_x000E_äè3p_x001A_A~wÑÑæÓ_x0018_Aª1Zî_x001E_`_x001A_Acº;Ì_x001B__x001C_A_x0016_ë?¯Û_x001A_A¬0![_x001F_:_x0017_AT_x0001_x~Çi_x0019_Aâ'e_x0002_¦W_x001B_A_x0006__x000B_¹Ïj%_x0019_A]_x0001_Go_x001A_Ar(ªÿ_x0002_±_x0019_Aæ÷WÄúT_x001B_A-ù_x0007_F_x0019_A_x000D__x0019_G¤_x0019_A/GÜ}_x0008__x0006__x001A_A ú_x0007__x0019_AbU¡_x0007_ê_x0003__x001A_AÀ_x0019_³2_x0016_A:_x0010__x000B_&lt;¬à_x001A_A_x0004_û_x001B_Á _x0017_AÛR _x000C_e8_x001A_AüN~Õ	N_x001B_An_¯_x001E_#_x0019_Au1²oÁ_x0019_A_x001E_ë|_x0015_g_x001A_AjH'þ_x0018_AÂÿ_x0004_ÿ_x0017_AæA8_x0015_nû_x0018_A6?²¦ø}_x0018_AÛ+É?Íð_x0019_A_x0004_ï¨×ê_x0017_AãGMóÙo_x0019_AF_x000D_$^_x001A_Aô¥iþ_x0005_B_x001A_AªÌ¿u_x001D_)_x001A_AK_x0014__x001B__[­_x0018_AfÌ°'Î_x0005__x0019_AÌ¦P£&amp;Â_x001A_AòZÃ¿R_x001A_ATÓ@_x0007__x000B_T_x001A_A¦#3_x000E_j_x001B_A.ÁmÚî_x001B_AÕë´_x0018_A;Ç=Ð$«_x0018_A¾_x0001_P_ _x0019_A²}_x0002__x0003_ÉO_x0018_AB_x0016_M_x001F_N_x0018_A¸dMHÁ_x0019_AU_x001F_¶_x001D_ý_x001A_A9S¸7_x0006_»_x001A_A¾_x000E_ÏÛ_x0002_Å_x0019_Aøþ_x0005_³_x0019_A'Ù@£§_x0019_A	õ_x0002_K_x0010_&lt;_x001A_A&gt;eNÎ_x0007_ù_x0018_At:;r´õ_x0018_A_x0006_=É_x0019_A6_x0006__x001A_Q_x0018_Aîá¥Ð_&lt;_x001B_AlLfîL_x001A_An¡ÄÑ|_x000B__x0019_A&gt;Á·_x0012_q_x0019_AÇ_x0019_Ñ_x0004_ð_x001A_A´2.õÛm_x001A_AX_x0016_ín_x001A_AJÿí_x0008_µ._x001B_Aé&gt;_x001F__x0013_^y_x001A_AîÁ·"`_x001B_AB§×´_x0018_a_x0019_AÏS_x001A_m¯_x0019_A8=XÅP_x0019_A_x0005__x0006_°@ÆÑK_x0018_A_x0004_Ñ§_x000F__x0006__x001A_A;_x0015_|AÀ_x001B__x001A_AÔ_x0010_9_x0001_ãh_x0019_Aö_x000F_;_x0004__x0004_5_x001A_A5_x000F_ò|`_x001A_AXci_x0017_A YµP_x0019_Aç_x0005_3zh_x0018_A_x0002_É6ý_x0014_Õ_x0019_Aì3z_x0003__x001A_A%Î?_x0011_¡°_x0019_AÓ~RTµ_x001A_A_x001F_w_x000E_Ã^_x0019_A_x0015_éôõ_x0016_A_x0007_×A_x0019_A0|J*_x001E__x0018_A_x0014_;RAç¼_x0018_A?ª¾¡_x0019_A´DO4Ld_x001A_A_x0008_ÌkÇmW_x0018_Adõü_x0011_b_x0018_A_x001A_.n_x0016_AAùC$	_x0019_A¨0ÏÜÀ_x0019_Ap_x000C_¢{«_x0019_AUã_x0017_C¼S_x0019_An´¾_x0012__x001C_AØßeíÛæ_x0018_A_x0012__x001B_Îcê¥_x001C_AD:aå_x0018_Aòüõ_x0001__x0003_/ü_x0017_A_x0008_0UlÐs_x0018_A¸~J_x001B_5h_x0018_Ak¢=Å9_x0019_AëßÊã¥_x0019_A½B¨eë_x0018_A§EÀ*_x0017_A¤o`û}ú_x0019_AI{ÞRú_x0019_A&lt;SÛÄ4£_x0019_AåOToT«_x001C_Aëñøüb©_x0019_Aá_x0014_gt_x0005__x001A_AÐÍg_x0019__x000C_í_x0016_A_x0005_1Î_x0018_A_ ×+SÉ_x0018_AfîÈ°D8_x0018_A_x000C_¾CÛåþ_x0018_A¢s_x000F_!è_x0019_A^él_x0018_ÞZ_x0018_Ak_x001B_$_x0001_ú_x0019_A¢b_x001B_Èk_x0018_A¢QÃ_x0019__x0018_AX$P$_x0019_AJº×ÁÌ_x0019_AÂ=fØÓ_x001A_AÆ$PN±_x0002__x0019_Ao&gt;T_x0018_A»_x0014_îÎíZ_x0017_Aº@\w^r_x0018_A_x0014_òo£³_x0017_ABá=½Ô_x0019_A_x0001__x0002_öìJ_x001B_A¼Ûrèº3_x001A_Aìg_x000C_á)_x001A_A^Æî¡_x0018_AÀ~Re9_x0019_A±æ;^_x0018_AXé_x0003_1Õ_x0017_A9 Á1_x000D__x0019_AZÍòïEñ_x0018_A^º_x001D_a_x001C__x0019_A"TYî_x001A_AÝ_x0002_;áf_x001A_Aü°ÑÚ_x0016_A_x0006_ú%Ï,¥_x001A_A­¬Vµ_x0018_A@[ì]Î¬_x0018_AB^~ÈDy_x0019_A_x000C_Å²@º_x001A_A7ã_x0004__x0010_¼_x0016_AÂ7_x000C_-%c_x0019_AÆïAó69_x0019_ApÆ»ôþ_x001A_AæñVÝ~_x001B_AVF®1_x001B_A¬jAÕ¢S_x0019_A¦Õ(_x0006__x001A_Ã_x001A_AZ\.X¿[_x0018_A0Äo:_x0019_AtØÐ3_x0018_Ap-"[_x001A_A_x001E_&lt;~$PO_x001A_AÄk_x0011_'_x0001__x0002__x0015_&gt;_x001A_Aáã÷§z_x001B_A;éÉæ±_x0018_AÂ·ùªBû_x0018_Auì|_x001B_Aò©a÷,_x001A_A«Á!Èu_x0018_A¯¹}:_x001A_A_x001B_ap÷s?_x0018_A4ØÒP_x001B_A_x0018_°íiäá_x001A_A®qÂ²á_x0019_A}_x0006_ÖË_x0018_AH¬yTèä_x001B_Aj¾&lt;_x000C__x001A_AÊèMá_x000F__x001A_AÀráæ=_x001A_A`Oá÷&amp;_x001F__x001A_AjÏ_x0016_2_x001B_An¬Âã_x001A_A\`¯²@Ù_x0018_Aý2EG&amp;_x001A_A_x0008_¢CG_x0004_ä_x0019_AH'×eÝ _x0018_A0â_x0006_÷jl_x0019_AØãG!Í_x0016_AÐ_x0019_{íw¹_x001A_AnqOÑ_x0015_¡_x001A_Axakf:_x0017_A³¨ö_x0016_+Ö_x001A_A #_x000D_ÇÓ_x0019_A+ªö_ð_x0018_A_x0001__x0002_Õ¬Y7_x0003_N_x0019_AÄ*³m©h_x0019_A_x0001_Qp×Ô_x0019_A¤_x000C_¸CØ_x001A_A']dc_x001A_A,Ñc_x0006___x0002__x001A_AÙÚ&gt;É_x0008__x001B_AáG¬1_ò_x0019_AÈÓ_x000D_øK,_x0018_A1å_x001E__x001A__x001B_A:øÌü|_x0019_A76¨	_x0019_AÆª9ê_x0018_A¢_x0003_è@_x0018_AD¬p0«ª_x001B_A_x001C_ÇSÓ_x0016_A?1ÚX_x0006__x001B_A¥]ªlnè_x0017_AtåÑþ_x0018_A&lt;=_x0005_É_x001A_AKxlDy_x0019_A2þJ_x0008__x001B_A%×_x0001_A.Æ_x0018_AÎ&amp;¶7u,_x0017_AÚô¸~Î_x0017_AÚ'C_x0013_¡_x0019_Aéúâè_x001F_£_x001A_AúuX=ø&amp;_x001A_ABö_x0017_A_x0013_I¨q_x0019_ArìÖ¹_x001F__x001A_A_x0004__x0018_9ò_x0001__x0002_Þ_x0019_Aç_x0010_gµ_x001A_A#¢ý_x000E__x0019_A_x0002_ E/L)_x0016_AÆ÷yÃ¼Ì_x0018_AMü_x0016_&lt;_x0005__x0017_AÅ_x0017_;_x0007_æ_x0019_A.8¼½ýÏ_x0018_AÌ}4ûbI_x001A_Aê2»_x0001_ú?_x0019_A-b_x000D_Â_x000C__x0018_AFOûXà_x0018_A´h×ZS_x001A_AíZ_x0015_E/_x0018_A_x0008_O_x0019_Y\À_x001A_A¦BÂùÏN_x001A_Aà+ô6¿6_x001B_A_x0013_[ªÓ,_x0018__x0017_ArWïí_x0018_A~nG@ÎP_x001A_A°ÂÀþÊ³_x0019_A/}Cò_x0019_AJ^_x001E__x0006_4_x0018_A_x001A__x0012_hß_x0018_Adþ_x0016_v©_x001A_A+Üëj©)_x001A_A_x0010__x0004_ÿÌ7u_x0019_A_dí_x001C_Ñ_x001A_AÅ"¯òU_x001A_Aðýyba_x001A_A._x0002_ý®á_x0016_A nD²5_x0019_A_x0003__x0004_±_x0004_V^¹_x0019_AÙ_x000D_Û®5_x001A_A_x0007_ª¦LdÄ_x0016_Aã¬ü?%_x001B_A_x000C_qê_x001D_T_x001A_AjÖ3+_x0019_AÝÐ,/_x0019_A_x0001_î,h_x0018_Aq_x0001_zÓû_x0017_Ahï³:&gt;!_x001A_AlÙ%"»_x001C_AÉSýïÂ|_x001B_A@_x0017_U[_x0019_A°_x0005_}ûÂp_x001A_AÖ_x001B_­n&amp;¹_x0018_A%_x0018_NZÏ@_x001D_A}ß¤_x0007_ù_x0018_A	_x001E_îR_x0019_AA×NÇ_x0017_AØ.¶Æ=_x0017_Aob´KÏB_x0018_A_x000E_õø_x001D_o_x0019_Aiu¾xüi_x0018_Asþ+«NÎ_x001A_A_x0006_ªÃñ«d_x001A_A_x000C_8.¶+._x0018_A.Z±8_x0019_AÐ:ãd#9_x0018_Aÿ_x0016__x0002_¡D_x001B_A_x0017_»cÀQ_x0019_A¤_x001D__x0007__x0016_$ç_x0017_A_x0010_móÔ_x0002__x0003_Ç_x0010__x001A_A$V_x0006_°_x0013__x0018_A	ÿ9w¤¡_x001B_Aö©'!ù\_x001B_A_x0018_ú&amp;_x0018__x0006__x0019_A~_x0003_+}.s_x0017_AÔæb_x001B_ø_x0019_AÇp_x000E__x001A_V_x001A_ATé×ý_x0017_Aþ3²_x001A_Ä_x0016_A _x0008_§[_x001C__x001A_A_x001E_ÛÜ¯5d_x0017_ALC_x000B_¾_x001A_Aµ_x0001_Þ_x001E_Æ_x001A_A_x0015_ÀéÖô_x0017_AÆPø_x0019_A2y_x001D_Úm_x001B_AÄG±_x001A_AR)üõûê_x0018_AøÖUÒQ_x001C_AÞn&lt;öºÔ_x001A_AÖ§á'_x0019_A_x000B_ðRg1_x001A_A_x001B_ÆõFò_x001A_Ad_x001C_c:?Ê_x0018_AøRà&gt;_x001A_A.[òQ_x0019_Alû9â_x001B_ò_x0018_AÞ,.¡"_x000D__x0019_A_x0010_r_x0012_æ_x0017_A`@ÐrÚ¬_x0019_A_x0003_þ:X©_x001A_A_x0001__x0003_Ë0+ìÔz_x0019_A¡¸ãýð_x0018_Aÿó~jåõ_x0018_A¾t_x0002_D_x001B_AM@¹zÐ_x0019_AÖ°Ê_x0017_/Ý_x001A_AÚ_x0007_,âbõ_x001C_AWÝ$KªJ_x001A_A@P£c¢f_x001A_A»_x0007__x0018_Ò½_x0019_AUn[È~_x001B_Ad9±¸$ç_x0017_AäqÍ#u_x0018_A}e÷ðq3_x0019_Aç_x0018_OÐ_x0015_¶_x0018_A¼¬áB._x0019_AÙ_x0007_½S&amp;_x0019_AX£OdÀ_x0019_A,:3÷m&lt;_x0017_A[ãñ¯0_x0019_AqRsëo_x0018_AåEùÛ-_x0018_A¸ÏîCAå_x0019_A§^__x0003_hÐ_x0019_A®¬Òs×_x000C__x001A_AQæÉ1u¦_x001A_A\g©_x0004_Ø7_x0019_A|ß_O_x0018_Aß¼u_x001E__x0015__x0019_A¾¤Bä»"_x001A_Aë»9_x0007_©3_x0018_AõW´_x0001__x0002_Ø_x0019_A¾ëað×_x001A_A¿_x0014_mV_x0017_Aº{ÓaÃ_x001A_A"9_x0011__x0011_=_x001A_A+8«¹x_x0017_A®Ì_x001F_*Å_x0018_A:TßÕ_x001A_AlWö®$J_x0019_AÄy+È%__x001B_A\&lt;Ömç6_x001A_A`¹_x0013_sÌ¯_x0018_AéMÃt-_x001A_Aö?!ó»z_x001A_A~çtM_x0019_AT!_5Æt_x0019_A(Ü¾ß_x001A_+_x0019_A_x0012_øSº{ª_x0019_A¼ÿk_x001B_A*nÙÖ·w_x001A_AËTO,#_x0018_A± s£´_x0018_AV_x001B_Ä¾Ç_x0018_AãÄ(wR_x0019_A?åC_x0011_@Â_x001A_Aä_x0017_õ\Ò_x0002__x001A_Aäáè_x0002_[_x0018_AW¹	º&gt;±_x001A_Aðîµ_x001B_aC_x0019_A¹6ÉjÔ_x001B_A=Ê£OÑÑ_x0019_A¦îÖ´_x000E_~_x0019_A_x0001__x0006_Ø_x0006_aG^Ý_x0019_Ai_x0004_P,_x0002_¢_x001A_A_x000D_ëûâ._x0018_Aâ¤{®=_x0019_Ab_x0008__x0001__x0003_D_x0018_A_x0011_=_x0018_Ç_x0017_AÄj»1	_x001A_A¦_x000E_oá_x0004__x0004__x0019_A_x001F_BØSe`_x0018_AnãÝ(;z_x0018_A2´Ôý²Ý_x0018_A_x0005_þb	_x001C_2_x0018_A¤ñmÏâ_x0019_A_x0017_× _x0019_Af _x0019_Z_x0018_AÐ_x000F_K²_x0019_AØc_x001C_°Ä_x001A_Aþ_x000B__x0004_¤_x0019_¯_x0018_ARÆPî~_x001B_Aà,Ì_x001D_ÁX_x0019_A_x0004_?_x001F_ùe_x0019_A_x000C__x0015_qàä_x0003__x0018_A_x0019_ÆÂñ_x000B_É_x0018_A¸GüÆ_x0017_Aúª_x000E_³æ_x0019_A³c·þñx_x001A_AËÖ!`æ_x0019_A_x0017__¸·Y_x0019_A8¦_x0010_MÆt_x001B_A_x0011_6ª_x0018__x001F_L_x0019_Ap£µ_x001A_APy_x001A_º_x0004__x0006_Ù._x001B_A4R_x000E_+éµ_x0019_Al3¥Ë_x0019_Ap3_x0019_AQKË¦Ü_x0018_A_x0010_iåW_x0017_Ò_x0017_ANÖ Ñ3_x001A_An_x0018_íì_x000F__x0017__x001B_AÅ_x001E_ù¬:_x0018_Aö_x000D_¢T_x0011__x001A_A Øuj _x0018_ADSÛ&amp;m_x0019_AÇ°¾_x000E_B_x001A_A¶_x0001_H¯}_x0018_AìøÉ_x001C_­_x001A_A¤5tÇ _x0019_A)Ð8Ý_x001C_W_x001A_A_x001E_&lt;¯õ_x0019_A@_x0003_´X_x0004_×_x0018_AV¨À|¢#_x0019_AÐ9[4§ì_x0018_Ak¸G%_x0018_A^°ª¯_x0017_AÞÅK_x0005__x001B_Ab^µR;·_x0018_AÎJ_x0010_Ái_x0019_A,¾W«U_x0017_A!Ê_x0003_I·r_x0016_A©@~/_x0002_h_x0019_AÅÓá+_x0010__x0019_A3©JÅ_x0018_A qßs_x0019_A_x0001__x0005_¯­_x000D_ü¦î_x0018_A[j_x0003_c_x0010_í_x0018_A_x0005_$}ÔÛ_x0018_A¬v¾K_x000B_°_x0019_Aè©I_x0015_»_x0017_AHJrÎë_x0019_AmÙ­_x001E_×_x0019_Aãýõ_x0017_A*ýA:Ã_x0019_A_x0012_«·_x0005_1_x0019_Aq_x0008_;c_x0018_A_x001E_ðì$f_x001B_A~H´³Ó_x001A_A¬Õgx_x001E_ã_x0016_AóÜìÇ¼Ê_x001B_AP:59_x001E__x001C_AP£d{ßñ_x001A_AÏ(=ÑAÍ_x0019_ALo)v_x001A_As÷_x0011_]2Ç_x001A_AøMý_x000F_%_x0017_AðL2UjC_x001A_AX@¦}ø_x0018_Aè_x0007_áã½_x0018_AìÙí=¢_x0019_AÊYñ1_x0006_ë_x001A_A&gt;_x001B_Ù_x0005__x001E_ó_x001B_A_x0011_íd_x0004__x000E__x0002__x001B_AN^#E9R_x0018_A_x0012__x0015_{e_x001F__x001A_A0_x001F_P?K_x001A_AÄØÞ._x0001__x0010_¯å_x001B_AB\_x001E_úfe_x0017_AÆãj_x0018_AÁö®ËéÏ_x0018_Aø§S!3_x001A_AZ_x0012_Íx_x0007__x0017_A}_x0018_[_x000F__x000E_Ï_x001A_A_x0004_]$S_x0002_Ã_x001A_A4,¬X_x000F__x001A_A@ïd_x0008_îÅ_x0018_A!_x0005_Fú}_x000D__x0017_A_x0017__x001B_Àï=®_x001A_A¥_x0006_ã¼ÒJ_x0019_Aÿ0±wb_x0003__x0019_Aj_x0004_ý¤UÝ_x0019_A$¼þd|_x001A_Aª^_x0008_J_x0018_÷_x001B_AO_x0001_âÏ1_x001A_Amä"_x0006__x0019_AVÑ]h8T_x001A_A'_x0005_Îõ_x001A_A&lt;D_x0018_EJÿ_x0018_A´ò#õ _x001A_A¬n¢m_x0016__x0019__x0018_AïFUØ_x001A_Ar%ó_x0002_	á_x0019_AÓ	 ýt_x0017_AN"Þ _x001B_AiÙ@»JÝ_x0019_A¤_x000C_E'õ_x0019__x0019_A_x000B_ÈÝï_x0019_Anc_x0005_Ø_x0015_'_x001B_A_x0002__x000B_îxY\õ_x0018_AYbÐj¸_x0019_A¤í ùj_x0018_AÉ_x0011_îx!_x001A_Aà|â_x0019_y_x0019_Aø;oÈ_x0010_ _x001A_A	ÝÚ$Ã_x001A_Abæ"Õ_x0015__x0003__x0019_AAA_x0018_m_x0019_AÎôð_x000B_V_x0017_AìtJî_x0019_A_x001F__x0001_[ý¥_x0018_A÷õ_x001C_¾_x0019_AÖÛÌ0'_x0019_AVè_x001D_q4_x001F_AïÙ]_x001F_á_x0019_AtQVh6ù_x0018_AØ;_x0007_þ×_x001A_A4»_x0008_hu_x0018_A²_x000B_O~þK_x0019_AÁr_x000B_cÚ8_x001A_AÙFCq'D_x001A_AD_x0002_)(_x0017_A_x0006_Ðè_x0018_A_x0004_í °ZÅ_x0017_A_x0019_®nâ2Í_x0019_Aì_x0010_xGû	_x0018_AÙ}tÙ_x001B_A_x000F__x0015__x0017_¨|¤_x0019_AêÇXF_x0005__x0016_AA_x000E_\B_x0014__x0019_AäºjÓ_x0004_	"_x000B__x001A_Au_x0003_IX_x0018_ARC&gt;³Â_x0018_A_x0007_3]z¹_x0018_A_x001B__x0012_J_x000D_T_x001A_Asd¶_x0007_¹*_x001A_Aþ½ãsD_x0019_A_x000E_@N6q_x0019_A_x001A_´ÓìÄ_x0018_A1á]Ym_x0006__x0017_Aº@óåí«_x0019_AM_x0014_`&lt;ò_x0018_ACÒá_x0005__x0001__x0019_AW¥£5_x0019_A_x000E_^Û_x001C_S_x0019_AÎ²~v_x001B__x0018_Aîmý¡Â_x0018_AöaÕÔÂ_x0019_A_x000D_c_x0016_mÒ_x001A_APÃ©(_x0013_¡_x001B_ABöÖcÎ_x0018_A²ÄT_x0008_Æ_x001A_ANÈUµÖ_x0019_A_x001D_á2Ûwc_x0019_AT`ïA&lt;^_x001A_Aþb+V_x0003__x0019_AR_x0002_ªF»_x0019_A/hö_x001A_Aßv_x000C_ò_x0015__x001C_A_x0013_¸øÝ_x001D_©_x001A_AöUißå_x001A_AF'DÛx_x0019_A_x0001__x0005_~&amp;_x0004__x000E_CÇ_x001A_AôÖÀ_x001F_Åø_x001A_A|ÎÝû|ß_x001A_A_x0008_F_x0002_QÇè_x001B_A-¢uÎ&gt;_x0018_A%c'LZ_x0019_A*¹Dm_x0018_ÿ_x0018_AïÙDÝQ_x001A_AZ¹§{]6_x0019_Aü?/Ø_x0017_AÅe&amp;_x0008_»_x0018_AbiÇ¿_x0017_7_x001B_Am¼ZÑ_x0018_A_x0018__x0001__x000B_þ&gt;_x0014__x001A_A6&gt;Çß_x001A_A&gt;ÅÑg¶_x0019_AeE1ª8_x0019_AzV@=|_x0019_A(dÎS!_x0019_A@-§IM,_x001B_A6&gt;Ù_x0001_-_x0017_AJÎð&amp;_x0019_A^Ñ³RH_x0016__x0019_A_x0018_Ô_x0019_D¼ç_x0018_A"ÿ¶{_x000D_¿_x0019_AáØ5_x0005_¼Á_x001B_A_x001F_ÊÁvÏé_x001A_A¶@¸ÍRÎ_x0018_AÞ;z4°§_x0019_AðÛH_x0017_öÿ_x0017_Ar_x0003__x0012_+§_x001A_A\\_x0004__x000E_®_x0001__x001B_A¦_x0002__x0007__x000D__x0016_A$	WÉ*{_x001A_A&gt;_x0010_#-_x0018_AäVc¢¯Z_x0019_Aº)lÜ¬_x0018_A ÊX³_x001A_A¤á_x000B_#}Ä_x001B_A	ÛÆ_x0007_EM_x0019_A_x001C_ö®_x0011_[&amp;_x0018_AÞlÊ_x0004__x0006_q_x0019_AFÆîé _x0019_APH_x0013_Ð_x001B_AÕÉó!_x0018_Aü8_x0005_H_x0006_§_x0018_AP_x0008_ûm_x0003__x0019_AÌ_x0001_d;¥y_x001A_AP§Ä_x001A_2_x000C__x0019_A£ïYU®ô_x0017_A²¨O_x001A_AÛj_x0008_½ô-_x001A_Apçdõs7_x0019_AyÿµÐ}_x0018_A_x0013_ûE_x0008_ù;_x001A_A¸Ýå.cç_x0018_A&gt;ý£ü_x0004_T_x001A_Aíøjèb_x001C_A	}_x0008__x0003_G_x0019_A&lt;ìØF_x001A_A£Ã&lt;ù_x001B__x001B_A)qöø(_x001E__x001A_A&gt;_x000D_K±ç_x0018_A_x0001__x0002__x0008_GI¨Ç_x0018_AÈ?³_x001A_8m_x0018_A'Ã§_x0018_A½»§`_x0019_A£	@dg¤_x0017_Aô5Þxú*_x001B_A&lt;Ý_x000F_IB_x0014__x001A_AO®_x001F_â_x000F__x0003__x0019_As%z¥ÔB_x0018_A_x0007__x001A__x0011_×_x0015__x0019_AäÇ_x0017__x001A_A²·h3Jÿ_x0019_AJÉ£_x001A_öm_x001A_ALðÚmc÷_x0019_Ay_x0015_bÎ_x0019_Af_x001A__x0014__x0003_;_x0019_AÞæ0Dw_x0018_A!Ö§;£Ó_x0019_Aç+¨f_x0014_´_x0019_A`;'&lt;«?_x001A_A^SþÐÖk_x001B_AÆE6J?_x001A_A+Ã¼GÓ_x0001__x0018_A,ÈÈ/§_x001A_AÈÑ¦úº_x0019_A¤M}rÎ_x0019_A0_x001F_¦ö%ó_x0019_AI_x0003_¶_x000D__x0019_AÖÄ Ð^Ò_x001A_AX*å@ãÒ_x001A_AP_x000D_ö_x0008__x0001_R_x0016_A\_x001C_&gt;Å_x0001__x0003_1_x0018_AjëMéÄ¬_x0019_A(#/Ð_x0017_Aó¾*Û{_x0019_A´_x0014_l_x001F_z_x001A_A_x000F_=rQ_x0019_A_x0016_õ&amp;"_x001E__x001B_As;gÖOa_x001A_AØ_x000D_À_x000B__x001C_A_x0006_êDË_x0007__x001A_Aá&gt;_x001D_D[à_x0019_AÀI¿v_x001A_AjõõÒÒ¹_x0018_A¢Öðõy_x0017_AÓ_x0002_ýâ@_x0019_ADQõÒ_x0018_AÔ 6Cè_x0017__x001A_A\)LU	_x0019_Abö_x0013_C£_x001F__x001B_ATÂn_x0005_¡)_x001A_AdµS¤_x0019_A^ð¶á_x001A_A:ÂÛÀn_x0019_A¯x_x0017_t_x0011__x0018_A^üÔ8_x001A_A;)iâ9_x001A_A2V[yÔ÷_x0015_AîQ_x000E_Ånà_x0018_A_x001A_J|Të_x0019_AòÁ_x0015__x0015_j~_x0019_A_x001C_ÍÏÓ_x0019_A©_x0015_Þ_x001A_Î_x0016_A_x0003__x0005_	G#_x0018_A_x0014_Q_x0016_Ø_x001A_A_x000F_VçBïF_x001B_A_x0018_ZgèaS_x001B_A} 8_x0010__x0018_A|¤y-L_x001A_A_x0016_¢tx©_x0019_A_x000F_Æ¼Ò_x0012__x001B_Aí@3$3º_x0019_Apò_x0001__x0019_AøX8Rvc_x0019_A"_x0015_øt(_x0019_Aý2KÛ]_x001A_A_x0002_ú­¢Vê_x001A_A¥X_x0014_Íj_x0017_AØ {_x0012__x001A_A_x0005_YÓ,ýR_x001B_A_x0001_ùs_µ_x001B_AS_x0015_Úy_x0014_l_x001A_A_x0012_d­Èê;_x001B_Aüö¦ì!_x0018_A_x0002_pZÈt_x0019_A³7H¯T3_x0019_Aê_d&gt;´_x0017_A·_x000E__PV_x001A_A0Ã_x001B_Ëz¯_x0018_Aû*Û_x0018__x0019_A ¯Æl÷u_x001B_AB¸vüª!_x001A_A¯OGÈ£_x000D__x001A_A_x0004_'oÌu_x0019_AÚZW¶_x0002__x0003_S_x001C_A$§i'äg_x001A_AM_+ï©·_x0019_A¢&lt;ö¡l¯_x0017_Aêý4I.¼_x0019_Að¸.3RF_x0017_AÊÙû_x001F_õW_x0019_Aö;j«_x001B_A¨ãP¸p_x0008__x001B_A@~BµÆ%_x001A_AýÐWdÊ_x0019_AÔÑ`kl&lt;_x001B_A_x000C_,EÌð_x0002__x001A_A`Á§ôú(_x0019_A¦ÁÍ±8_x0019_A¢bË³-_x001B_ApÎ&lt;_x0019__x0002_¹_x0019_Aáhìùª_x0001__x0019_AÂ½á_x0019_At_x0015_L%Fâ_x0018_A¨_÷0+_x0019_A=ÍÎ:8_x0013__x0019_A±­wh_x0004__x000B__x001C_AÑÉt&lt;_x0019_Aü¤_x001F_Ñ#S_x0016_Aò*_x001D_Ã_x000F_±_x0018_A0_x0007_­_x0017_AÝ_x0015_=_x000E_û_x0019_AhVÂDx_x0018_AÄPd|d_x001A_Aq5©Ï_x0015__x0019_Aè_x0001_iß_x0001_Ñ_x001A_A_x0002__x0003_è &lt;Ãa_x0018_A'òß_x0012_B_x0019_A)M_x0005_!¦î_x0019_AÛ0ù"¹$_x001A_AÎ_x0013__x000D_v¼þ_x0019_A_x001D__x0002_d_x000B_Ú _x0017_A_x0010_ªQ-*_x0019_AëÐc#ß_x0018_AtÍÂ}_x0008_Ï_x0019_A¥"ó%Á!_x0018_Aæ¢ý_x0012_¤l_x0018_A¿Z(^Î¶_x0018_ALUJÞ-_x001A_A_x001C__x000E_Æ²c_x0005__x0019_Aðgù7_x001A_A_x0012__x0004_:$§_x001A_A1'k#cg_x001A_AP_x000C__x000E_I¹)_x001A_A_x001E_µCtÌ_x0002__x0018_Aã¶Ú&lt;ýN_x001B_A._x0005_öñ_x000F__x0019_Aþ¦l^2_x001A_A¸â6&lt;_x001B_AZ&gt;_x0001_Ñ_x0019_A_x0014_|L½&amp;_x0019_A»Ý_x0013__x000D_ÿ"_x0019_A!»_x0014_à¨»_x0019_Aóî`ýk#_x0019_A_x0018_@|Ñ"ß_x001B_A_x0002_øí½Ü_x000F__x001A_An^úhÑ5_x0019_AP¡(_x0001__x0002__x000F_I_x001A_A_x001F_4;î_x000D_¥_x0019_AîU¨A8_x0017_A	n%Âf_x001E__x0017_AXÕ_x0007__x001C_S_x0019_Aî±î78_x0019_AàuJI¯_x001B_A¶U_x001A_¶xG_x0017_A_x000C_Rt_x0003_ò_x001A_A_x0005_Hõ Ôî_x0019_AZ_x000E_@y¥ã_x0019_Af_x001A_ÿÔò_x0019_AJ4ü 1_x000F__x0019_Alø¨_x0017_Q_x001A_Aê´ÅØ_x0016_A¨_x0002__x0006__x001A_Ad?¼_x0014__x001E_ï_x0018_A&gt;Gàw«z_x0018_AÒ' ®^×_x0018_A§ÀÈt£ý_x0018_AV_x0007_n_x0013__x000B__x000E__x001A_AøU?Ì¬U_x001A_A5yÞ^Î_x001A_AÜ¦¨×ÇD_x001B_A_x0016__x0012_W®²ë_x0018_Aá_x0018_¬½¼²_x001A_AC_x001C_v3_x000D__x001B_Aeæ_x0001__x001D_Øµ_x0019_A_x0016_ÚA¤ù_x001A_Aó\õé¡»_x0018_Av°bö_x0017_A_x0016__x0016_¤}_x001B_A_x0001__x0006_oÑ³_x0005_B_x0019_AvÍG _x000F_¬_x0018_Aïâqþ_x0019_Aàø_x0002_W*_x0018_AÕ	b#Üå_x001A_Au FP ¹_x0019_AÑ²_x0003_e'f_x001A_A·.Ü¢i_x001A_A¨¤ÂÍ8«_x0019_Aûa_x0003_3_x0019_A_x000D__x001F_-¶«x_x0018_AaüãæiË_x001B_Aì6;_x0015_0È_x0017_Ah$¡UVº_x0019_A&gt;¦5Òa_x001A_A_x0016_NLm©Ã_x0018_A_x000D_Gl¿_x001A_Abù_x000F_Î#*_x0019_A8Áj5_x001B_Aî1@¢å_x0017_A_x0001_²gF6ë_x0018_Ad¼õUÅÄ_x0018_AªØif_x0003__x001B_Alw¦E_x0006_5_x001A_A´sNC_x001D__x001C_A_x0018_áÀl`_x000F__x001B_Aõ0à_x001A_AE_x001A_Ü!_x000D_$_x001B_AvQV% _x0019_Aútð_x0015__x0018_A_x0004_ÂôD_x0003__x0019_AÇì_x0002__x0003_qV_x0019_A&amp;Ö´_x0013_4%_x001A_A3f¶Xb_x0017_A¨§ß`#O_x001B_Aö&lt;2H¡ã_x0019_A6(ª$î_x0019_A¢_x0001__x0010_;_x001B__x001B_A=a¥rå~_x0019_A_x000F_j4£Ã_x0007__x001A_A~\ëzÐÄ_x0019_A_x0003_ð§Qíb_x0018_A¬êV0v_x0019_A|dßâ0_x0017_AxËîy}_x001A_A+c_x0001_ê_x0018_AÜwb8&lt;_x0019_AgÇÒÞ6_x001C_AÒ_x0010_¬_x0010_ª_x0019_A¬©%Eë¬_x0019_ATÕ_x000E_A_x0017_Ax@n¢éD_x001A_A«Dª;I_x0018_Aæ×ûº_x000C__x0019_AÞ_?¨_x0018_A¤&amp;e_m_x0019_A¨ _x000D_óî_x0011__x001B_AøxmT'_x001C_A*@[ h_x0017_ATxÖò-_x001A_ANNRÞ_x0017_A£_x0019__x0007_¥_x001A_A_x000C_*_x0001_² _x0011__x001B_A_x0003__x0005_h{t®(_x0019_AMÜÆz_x001C_AlÂ_x0002_Ä¥_x0018_A£«ïòEm_x0017_AÍ_x0019_#Ù#_x0003__x0019_A_x000E__x0013_Îú-B_x0017_A õÓ_x0018_¡_x001A_A¸ÓC_x0005_[_x001B_A[ýd7_x0018_Anô_x0007__x0016_{^_x001A_Añì_x0001_D_x000E__x001A_AiÃpSÌ_x0019_AZE¾4ã_x001A_A6Ûé{_x0018_AG(¶Ôã_x000C__x0017_A±_x001D_Á_x0015_{_x0019_A|¼m_x0006_[_x001A_A¸_x001C_àuÓx_x001A_AÛeí­vª_x001A_AÜI=lN_x001B_A_x0010_¹YØ4_x0019_A_x000F_MlB%_x001C_ABòd-®w_x0019_A_x0010__x0004__x0001_`_x0015_Ä_x0018_A»UÒüÏ_x0019_AB*×_x000D_q_x0017_AêÂ,ß_x0019_A3gyË¤_x001A_AÅ*Ä_x0002_¢¦_x0019_AÊl×Æ¥_x001A_A´VO½Ji_x0018_A@Tü_x0002__x0003_ÎE_x0018_AÐ·ÂÈ_x0019_Al:j{_x001B__x0019_A½ü2Gr_x0018_AâLÓß_x000D__x001A_AU~±_x0001_Á_x0019_A\_x0006_-§_x001A_AØI²«²_x0019_A"²0wK,_x001A_A_x0011__x0006_¡]y°_x0018_Aø_x001A_{u_x0008_ _x0019_AÌêÝ¨÷_x0001__x0019_A½|+¹¿ _x0018_A"¼_x001D_lI_x0018_A_x000E__x0004__x001B__x0008__x001A_Aí\ô,PD_x0019_AÞ¤øÐ/Â_x0017_Au7J 1j_x0018_A_x0005_5_x0010_î_x0010__x0018_A~êË£½_x001A_AÔL:Îe¹_x0018_AÖ¹ÿ#_x0013__x001A_AtÝòdÒ¶_x0019_AæNú_x0017_AÈñÊ1 :_x0018_Aov_x000D_ÕÜÂ_x001B_AÐ÷_x0013_Ø3_x0018_A³¯Î·Þ_x001B_A lÁÙ¾b_x0019_A_x0008_þ-_x001A_AöÏTD@_x001A_AÀ#$ða_x0019_A_x0003__x0005_2\hV_x001E__x001F__x001A_AP»q­o_x0018_A¸_x001A_µì±_x0018_A_x000C_ÔEä,4_x0019_A_x0011__x0016_¡~_x0014_Ú_x0016_A_x0001_·yZ`ð_x0019_AÑ7&gt;_x000B_Ó_x0019_Aîüûâç_x0019_A3­aä[_x0019_A(%Ê,P6_x001A_A_x0001_´xí_x0016_A_x0012_ã_x0002_©Í_x0019_Aä_x0004_ïÑ±Ø_x0018_A´åóÕEy_x0017_AÔPÎ¿_x001A_A_x0016___x001C_.~_x0017_A_x0016_@:mtà_x001A_A,*òµ@D_x0019_AÀÔJÜ_e_x001A_A	?é_x0005_'*_x0018_Aâ/uâ _x0017_A:ùffF~_x0019_A^@ï_x0013_&gt;_x001D__x001A_A@ig2¶_x001A_A_x000E_TÿíWó_x0018_A¬¢fØñ_x001B_A8Ýj_x001B_An%î_x0004__x0019_A±[_x000B_I®v_x001A_A¨Ìëúí¨_x001A_A(_x001D_¨&lt;f_x001A_A4K_x001A__x001D__x0001__x0003__x0015__x0002__x0017_A0f3qu_x001A_AÎSù³p_x001A_AR@»_x000E_Ò_x0018_A_x0014_¯^_x0018_A2f)_x0008_a_x0006__x001B_At»D_x000E_2ï_x001A_A¨ GrM._x001B_AÐv`O1ë_x0019_A/OÓå5_x001A_Aø6_x0012_ìW_x0019_A_x0014_¦¢Â/w_x001A_AÀ@®Î9n_x0019_Aì=øïF7_x0019_A_x0004_£'y&gt;_x001A_Au+_x0012_._x001A_A)ÕÙ_x000C_é³_x0017_A¸_x000E_7¶Ý_x0008__x0019_A_x0001__x000E_Êåi°_x001C_A_x0018_p_x0019_0&amp;è_x0019_AÚøg»_x001B_A)RO\_x001A_A_x0018_ÛÚêµA_x0019_A&amp;Vw_x001A_AÝ¨_ï²_x001A_A*")ä­_x0018_Ah³Ù_x0019_«æ_x0016_A)BÙ¿ð_x001B_A_x0014_YFø_x001A_Aô{ÄnÄ_x0018_AU»7_x001B_õ_x0018_A_x001B_u_x0001_LÀ_x0018_A_x0001__x0002_üRØ+_x001B_AC|_x0001_Àò_x0019_Aæ¤ÐVÃè_x0018_ABós_x0006_û_x001A_Ap`«ZöÔ_x0016_As'±¨_x0019_AÁ`_x000B__x0018_A!G~ÇLÑ_x0017_A_x000C_µíª_x0016_ú_x0018_AOäRñ_x001B_AWÓ ¸t_x001B_AB_x0003_ö¤!·_x0019_A¬¼å»×R_x0019_A¿_x0008_Ä;0_x0018_AÕ8Ö"o_x0019_Ax[,_x0002_e_x001B_AÊ»µ_x0002__x000D_µ_x001B_A:''_x0014__x0019_A´ª¨Å°_x0018_Aüÿïl+*_x0019_Aÿ"&gt;¹c_x0019_AâÎÊ¢l_x001C_A_x0007_Å._x0014_c_x0019_Aý`a_x000C__x0018_Aá_x0005_øìod_x001A_A_x0010_ßºÚ_x0011__x001B_AÖgÐ_x001E_]Ò_x001A_A_x000B_$ÉÇ÷_x0018_AaiÉ_x0008_´_x001F__x0019_AÎá­Òòç_x001A_AÛ÷­VÃ¥_x001A_A¡¸_x000D__x000B__x000C_b_x001A_AO!ô,_x0007__x001A_A_x0010_:2|S_x0019_A,\_x0008_?9_x0019_A#Å|_x0010_Íë_x001B_Aö¢B*(_x001A_AÊ,øÜ_x0015_^_x0018_A_x000D_m_x0019_**5_x001A_A_x000C_fIÓl_x0018_An=³Ö_x0018_ABÌ½ã{_x0019_A,lU_x0014_÷_x0019_Al_x0018_Gêì®_x001A_A2&lt;m(Y_x0018_A:ÐÉÏ U_x0018_A­#¡¾_x0019_A¢_x0003_¾õKÀ_x0019_AÎ_x0002_Æý×_x0017__x0017_A±_x000F_pÐ	Ù_x0019_AÊ_x0002_ê&gt;_x0005_\_x0018_A(_x0006__x001A_ZÛ_x0019_AcÎ¢_x0017__x0019_A_x0002_`_x0006_Ö_x0019_A_x0015_(C'_x001B_AXî¢_x000C_ù_x0017_A_x0001_òB¦=_x0018_ATÎDu©ä_x001A_A4ÃcªÁ»_x0019_A?ýe_x0018_A&lt;_x000E_ü_x0004_Ü_x0019_A_x001A_SÀüª¥_x001A_AéVQüÄ _x001A_A_x0001__x0003_u¤GMXf_x0019_AàoOeD_x0019_A×Eó_x0019_AOÉà7g&gt;_x0018_A_x0004_©]bV_x0017_A["Ò_x0017_A_x0010_iN¯_x0019_Ay._x0003__x0017_As=`?Ú¦_x0018_AcÒ#_x001A_AH Éñ¤@_x0019_Aðì8`Þ)_x0019_Ap,Ìã[P_x0018_A­$¥r_x0002__x0018_Aÿ0Ã,_x0018_A¢3_x000C_i/_x0019_A/ã­_x001D_n_x001B_Aò¯ú¨N_x0018_AéZ|BÈé_x0019_Aµÿi]_x001A_ _x001A_A¼ÚÇk_x000E__x0019_A8.Dxß_x001A_AAÚ* "_x000C__x001C_A3sn;_x0001__x0019_A&amp;_x001E_à_x0005_r¿_x0018_Að:õÔ_x0015__x0019_Ac¦:Íx_x001A_AµÑC_x0016_"§_x0018_AP_ÏrY÷_x001A_AmÉôò_x0019_A£m¸Ó_x0003_'_x0019_Añnì_x0001__x0006_S_x0019_AzQ_x0015_O_x0012_Õ_x001A_A_x0004_++§È_x0019_A,²Íê_x0019_ù_x0017_A&lt;WÅ¾_x0018_A-¹Ö__x001C_AÐFF¨Òw_x0019_ASÞZÂ÷×_x001A_AB¡¸^_x001A_A~¤L1_x001B_A¶_x0012_»ñ¦_x001A_A_x0015__x000B__x0003_Ø¼_x0019_A®_x001F_zýTÚ_x0018_A@K_x000C_W,_x001A_AÓÅ$¿5_x001A_A1ÌJ;¨Ø_x0019_AÿÈyæVÌ_x0019_AÎ13Ç£_x0014__x001A_ArãÉ+áx_x0019_A½Z£^­×_x0016_Aó¥L¬_x0019_AÙÄ_x001A_ú_x0018_A®0Mð_x0004__x0019_AæóxÅ_x0002_È_x0019_A;ÕÊç_x001B_A²âÂ_x0010_r¢_x0019_AÊ¤,÷_x0019_AlD[qö_x001B_A_x0015_¤îÃä_x001A_AªBÔ_x0005_M_x001C_A_x0018_×HÕPÊ_x001A_A­få_XZ_x001B_A_x0001__x0002_ù_x000D_=_x0014_®_x000C__x0019_A,¨­R°_x0019_Ar_x000E_þñ_x0019_Ad-\o©Ô_x001A_A÷EB_x0017_A^C«Á&gt;_x001A_AroD¥íÑ_x001A_Aw_x000D__x0013_¬x_x0018_Aé_x0005_-Ã_x0019_A8Ç'_x001C_eà_x0019_A_x0016_*R_x001D_#?_x0018_Aú_x001C_èZ_x0019_A_x0004_)ï_x001B_A&gt;9ål]Ø_x0018_A¢)2_x0006__x001A_AT¶¨ñËx_x0019_A¶$6à8#_x001A_A´_x000F__x0017__x001B_áb_x0019_A 5+{-_x0019_AP_x001B__x001E_.=_x001A_AÂ"µÜ[v_x0018_A&lt;±_x0012_y_x001B_AÛ¿22ø_x0010__x001A_AðeÖ_x0018_×_x0019_ANý·ÎÈN_x001B_A¡Ï]?_x0018_AÛ_x0011_®¿¿_x0016_AöI°T¶_x0018_A´f»´êÏ_x0019_AÚRH_Oq_x0019_Aì&amp;ò».Û_x001A_A/öaÌ_x0001__x0002_Ó_x0019_Afã»ðÜ_x001A_A´ÛÆH;_x001A_A ÀE·_x001A_AßV£S»Ó_x0018_Aqñ¢_x0012_h_x0004__x001B_AC®ñH_x0001_O_x0018_Aäs¿Ó1_x001A_AßÈÊE ¯_x0016_AÎx8_x000B_gZ_x001A_AåAJmÙ_x001A_AvMÐUi£_x0017_A¨ÚB_x0019__x001A_Ay$¹ËÈP_x001C_A_x0016_:}!_x0018_An[¤Ô\_x0019_AP!ë_x0019_AõpOÊ_x0006__x0016_A8kªøº_x0019_Af°Û_x001D_B¥_x001B_A´_x0016_Ø_x0010__x0019_A_x0013_Ìä\s~_x0019_ATø_x001D__x0001_Æ_x0016__x0019_Aüä	¤3_x001A_Að¼ÃzP_x0018_A¸_x001F_ÜÚYê_x001A_A_x001D_	ÍZú_x0018_A_x0010__x0014_µåt×_x0018_AÂýÂ9³_x0019_A¡O÷ò'_x0019_Ah_x0004_ÉímMÜÀ_x0001_ë_x0015_Ñ}_x001C_@_x0001__x0006__x0001_øþÊ_¡À@YÅür_@àÔE._x0004_¦@â9VÈAléÀ_x001B_¾Ýk_x0005_çÀD_x0014__x0017_Æµ&gt;çÀ~_x001F_\AÛÀX4,£ÈáÀ¦®j#_x0017_PëÀÜu«pó+æÀÖd@_x0003_¹UåÀ¨·vÛwÍÀx+2ÊþÞÝ@ý7Ý_x0013_´Í@Ðdæû_x0013_Ù@_x001C__x000E_$ÔÁÂÀ_x0008_ì_x0002__x0012_óËÆ@@8å¼ãÍÒ@¶©NX_x0002__êÀ_x0019__x001C_©aOÜèÀ_x0001_0ï}_x000F_d@8ª_x001D_JIäÀÀèçgÐÀ @_x0001_1_x000B_'@ÀOT×¡£À`ýc_x000B_&gt;¨@üw_x0010_B°KäÀ¾_x000F_÷êßâÀÞä_x0017__x001A_àcò@Àv4G!Àà§kûb¸ÀDgí"_x0002__x0003_ÄÐÀ_x0018_¤_x001C_qôÛÀ o_x0006_vÚ~Ó@_x0008__x0003_Gr_x0005_­ÜÀ½Ò_x0007_|~ìÀàE½·^ºÀ,º&gt;Ù_x001D_ÕÀ´2q£ÄàÀ8&lt;sØÄÀ¸_x0001_cyCèÀ´_x0014_SîÒÀ@¢à-f_x0017_®À0ë² _x0007_ÏÀ_x0002_phÚ_x0015_H@hÞ_x001F__x0014_ÍÀ|	ÜÝÀþ®É«_x001C_GêÀ _x0012_¹",%ôÀôb:?_x000B_,áÀ_x0002_Òëq_x000F_ÇÅÀn³~ïXgïÀ_x0002_[âg¯Ì@2_x0002__x0002_2_x0002__x0002_2_x0002__x0002_2_x0002__x0002_2_x0002__x0002_2_x0002__x0002_2_x0002__x0002_2_x0002__x0002_2_x0002__x0002_2_x0002__x0002_2_x0002__x0002_2_x0002__x0002_2_x0002__x0002_2_x0002__x0002_2_x0002__x0002_2_x0002__x0002_2_x0002__x0002_2_x0002__x0002_2_x0002__x0002_2_x0002__x0002__x0001__x0002_2_x0001__x0001_2_x0001__x0001_2_x0001__x0001_2_x0001__x0001_2_x0001__x0001_2_x0001__x0001_2_x0001__x0001_2_x0001__x0001_2_x0001__x0001_2_x0001__x0001_2_x0001__x0001_ 2_x0001__x0001_¡2_x0001__x0001_¢2_x0001__x0001_£2_x0001__x0001_¤2_x0001__x0001_¥2_x0001__x0001_¦2_x0001__x0001_§2_x0001__x0001_¨2_x0001__x0001_©2_x0001__x0001_ª2_x0001__x0001_«2_x0001__x0001_¬2_x0001__x0001_­2_x0001__x0001_®2_x0001__x0001_¯2_x0001__x0001_°2_x0001__x0001_±2_x0001__x0001_²2_x0001__x0001_³2_x0001__x0001_´2_x0001__x0001_µ2_x0001__x0001_¶2_x0001__x0001_·2_x0001__x0001_¸2_x0001__x0001_¹2_x0001__x0001_º2_x0001__x0001_»2_x0001__x0001_¼2_x0001__x0001_½2_x0001__x0001_¾2_x0001__x0001_¿2_x0001__x0001_À2_x0001__x0001_Á2_x0001__x0001_Â2_x0001__x0001_Ã2_x0001__x0001_Ä2_x0001__x0001_Å2_x0001__x0001_Æ2_x0001__x0001_Ç2_x0001__x0001_È2_x0001__x0001_É2_x0001__x0001_Ê2_x0001__x0001_Ë2_x0001__x0001_Ì2_x0001__x0001_Í2_x0001__x0001_Î2_x0001__x0001_Ï2_x0001__x0001_Ð2_x0001__x0001_Ñ2_x0001__x0001_Ò2_x0001__x0001_Ó2_x0001__x0001__x0001__x0002_Ô2_x0001__x0001_Õ2_x0001__x0001_Ö2_x0001__x0001_×2_x0001__x0001_Ø2_x0001__x0001_Ù2_x0001__x0001_Ú2_x0001__x0001_Û2_x0001__x0001_Ü2_x0001__x0001_Ý2_x0001__x0001_Þ2_x0001__x0001_ß2_x0001__x0001_à2_x0001__x0001_á2_x0001__x0001_â2_x0001__x0001_ã2_x0001__x0001_ä2_x0001__x0001_å2_x0001__x0001_æ2_x0001__x0001_ç2_x0001__x0001_è2_x0001__x0001_é2_x0001__x0001_ê2_x0001__x0001_ë2_x0001__x0001_ì2_x0001__x0001_í2_x0001__x0001_î2_x0001__x0001_ï2_x0001__x0001_ð2_x0001__x0001_ñ2_x0001__x0001_ò2_x0001__x0001_ó2_x0001__x0001_ô2_x0001__x0001_õ2_x0001__x0001_ö2_x0001__x0001_÷2_x0001__x0001_ø2_x0001__x0001_ù2_x0001__x0001_ú2_x0001__x0001_û2_x0001__x0001_ü2_x0001__x0001_ý2_x0001__x0001_þ2_x0001__x0001__x0001_3_x0001__x0001_ýÿÿÿð=4b_x0003_Jò@xº^_x0010_½_x001D_Ð@_x0001_5oývÀÈHa_x0016_ áÀá7»@#_x0003_%9à@¤_x0017_AäÆÌÀh&lt;rõ_x000B_~ÔÀ(_x000D_ÛÒwO×À_x0002__x0004_Ô¹ú°l_x0015_ØÀ_x0010_/_x001C__x0008_iÅ@È&lt;´D_x0018_îÐÀØVí¯l¸ÁÀè²¸V9ÏÀ@_x0015_}CYæÊÀ´o_x000E_&lt;_x0011_áÀÑÜÑÒ@_x0002__x0006_èê®Àx8*Z_x0004_ûÍ@ ³_x000D__x0014_RS¿@_x0002_üÌ_x001C_²@hiKôÓã@°4ïÐµýÒ@bÇ72Æ@_x0002_	¬MjÃ@0¨ÿ(íÄ@8)9ùs^ãÀh_x001D__x0008_&lt;v§ØÀú°oÀ&lt;§_x0003_éd3æÀ »&amp;ý_x0013_Ý@_x0008__x000F_"ÇÛ ÕÀèR7Á_x0010_ÛÀ`:NÙçÌÎÀ8Ä¡_x001D_¢ÎÓÀä§&lt;ÂîÀ &lt;µ_x001D_þb»À_x0010__x000D_@ sÍÆ@@_x0013_±_x0001_ÔuËÀxä	±_x001C_ÏÀ8w§ý_x0002__x0005_3hÈ@à¼ú_x0013_ÅÂÀ¤ÿ_x0017_ÍÐ@_x0010_&lt;ï:D¾ÀXª_x001A_È²oÇ@ô4q_x0001_ëÕ@g_x000D_ÏÜéÀ æuüÈ	±@ÐnÁJÂÊÀ]J¿x_x0013_èíÀ@ùf_x000E_ËãÓ@4ï°V_x001D_ùÚÀdÂ?ÓÐÀ_x0003_ãUÜòÀÈ_x0012_H_x000D_dDÜÀÐ_x0006_7Oz_x0003_ÜÀ¤óÌ;æèâÀü¡ÎÔ_x0010_çÝÀôÑ¢Åå#ÔÀ_x0014_Ä¯*ëÕÑ@À%Ó6àÍ@øfóÔ_x0014_À@@Åf %Ôä@&lt;`"K_x001E_UÞÀ¸_x0010_ü£9ÍÀl v¤ÇÜáÀ(§S7ìÖÀXK$åþÆÆÀ`_x000D_ÖÑùÞ@ =¡\ À`¡ú2ÿ±À@Éã_x0004__x0017_ÑÀ_x0001__x0004_x¿tSïÚ@$vÜP¶ó@H!øÉÞÀºÂ(çÛãÀ¿_x0015_ÖÅÓëÀp7Be_x000F__x0005_ÈÀ@C½õ@(klÕ§Ñ@À&lt;_x001D_¨©q­Àà_x000C_¯Éá¬@Èp:,_x0005_¢ÆÀ_x0008_dôOöÆÀTipÓ@ð,HCöÖÀ(×_x0003_#N=×Àp¥R_5ó@`_x001C_~_x0007_èºÀÌ_x001C_ÃV×AÚÀ°¹ÅýÿÎ@_x0018__x0014_r±TÙÀ^Í¹@ôÊõ¾_x0019_ãÀ_x000B__x0014_óx@_x001E__x0004_ÂªåôæÀ0guÅJÕÖÀ0ËxîkQ»@À_x0015_§ëuÃ@_x0001_kíÆ²Àpó;I,·À@ÄÊÎ_x0004_@¾@_x0008_$aP_x0002_hÔÀ ¿³_x0001__x0002_Ò_x0006_¸@ ãü_x0019_à"ÕÀä¶Ã(D¿ÓÀ_x0010_ÛQÌ~_x000F_º@l¥Ì_x0003_êÉâÀÌ¦Ü¡|5ÔÀÀ©ÿ_x000D_"¥@PÎûïd2Ã@NmB×u°äÀèB}bAoÎÀ^Õì9ÉçÀ!5×ÝÝÍ@_x0018_¦±D¾oÙ@xaÔv÷ÊÀèµ[BNÎËÀ×éê¿ýÁäÀüuµ_lÝÀ õµ,n²À&lt;`Fª8_x0013_Ó@è_x0005_l»ÃkÎÀBô	ãøáÀàUª_x0010_ÙÈÅÀ_x0016_gÀÀà~XHÐÀ $8_x001D_läµ@86HìNuØÀxÊ	àÀØiÑ(_x001D_ÈÏ@8áp_x0012_4âÀø¤Ë©èÀ@XKXQ_x000B_ãÀÀ¸m6_x0013_ò³@_x0001__x0004_¨Xåû¸%Â@½ÈkçàÊîÀBÍå0,LæÀèLaEËÝÀXö#óßÉ@p(æÚVÖ@L=åtñqñÀ@0k½»@j~]×ÀP´o5ÙÀ(h_x0018_¢míÙÀp_x0003_Í ²ÀÒFÇ60\õ@´)_x0007_TÃ&lt;ÖÀHæç_x0002_ØÀßÀ@(Zªiî@H·SgÞÀ _x0013__x001C_øñêÂÀÐ·{ÓUtØ@ (b	Òß@ _x000E_âätÐ@&lt;iõsþÐÔÀ!-_x001F__L@@ÞI¾_x001B_ÀtæÚ¯ìØÀ*_x000C__x0006_ÉàÀ_ïô³ß@¸éc6éË@_x0014_S@Üjò@óq`ÐõÀ¨_x0018_$u'áÀ°_x001F_ÿ_x0002__x0003_9À@t)LÚJâÀÂÓ&lt;_x0001_ÝÀ,_x000E_Ào_x000E_óÀß#FçTÙÀzE4|òßÀ&lt;*½_x0013_0_x001C_ÚÀà_x001A_¸ï£§@_x0016_YhÔÉäÀÀû«ið8©ÀDø2Õþ_x000C_ÕÀ ÊJÒ¹_x001C_§@ ~µ_x0019_ÄöÙÀT_x0003_1ãËÑÀ@Äl	¥ÝÙÀT¦ðe_x0004_ðÀì³.À±_x0017_ä@N_x0003_ø_x0005_óÀt_x001A_ YºáÀ@áÎ¿Àvcõx½áÀ&amp;ùÐ ñÊÀøt_x0001_5³æÑ@_x0018__x001E__x0006_ý¢_x000C_á@`¤Ü·£ÅÀãv¡W_x0005_å@T/äÅ¹¸ÔÀÀóE¨µ@1	wà@°®¨_x001B__x001C_ÔÀ0_x0001_ùr×3º@0:_x0004_§È@_x0001__x0003_tìÝÂòãÀ_x0002__x0012_Ö&gt;bÆÀøERä_x001D_âÀ@©£RÊ»À ]ßq_x0002_1ÈÀM²è¬u±@l_x001D_ÓÅ#8ÙÀàôxßTÇÀ{Y8­ÖÀ_x0001_Ò÷·@_x0001_'Ãº$_µÀÌÖ¿_x0012_öÔÀªg©_x001D_ÐñÀøçeJ0@Ø@ØU½À÷Ù5y&gt;'ñÀ0_x0008__x0006_HE¿À@­£ÕDL©@|K±9bÑÀRQÊÓ(ãÀ_x0001_bWå_x001E_Àh_x0017__x0007_×RÍ@¬â±NþÓÀhéîÔÀ¨YÀfÝÈÙÀP?ëÏÀ¦_x0019_âÖÐÿâÀ&lt;Éñ¨ÆÖ@@ä¸èÄÉ@ Æ: .æ¥Àêò®_x0012_sÈÀXÖ	_x000D_oX½Àf_x000C_¯¾Áã@Da&amp;S·åÀ_x0008_éBÆ&gt;ÄÀ CE %ÂÙÀ 9U_x000B__x000C_§@&gt;JÊÓgÀÀ,m&amp;_x001E_WÚÀ_x0011_ZÈZ_x0002_çñÀ	E_x0006_Õ¾Àð­DK¥°ÇÀ¦T9ÄØÕÀP@1¾½Å±@	âífç_x0007_ÀÎÊ{aÞ¹àÀ0q_x0005_ÑxØÎÀ¡_x0003_?Í*ðáÀ_x0010_¡ÙðâÀ@çCóR;_x0010_ìÀi_x0004_/s_x0017_gåÀ0	"&gt;³ÀÂ,åuÔåÀ¸mèÚt­ß@hv!róÀÔ_x0007_"A(à@ð_x0015_såk?äÀ¨¾°æá_x0001_Ò@°`4|¹¸À_x0018_Ó_x001F_@vÐÑÀ_x0002_lÒ0ã@ÎÞ+*$æÀpÀ8D_x001B_ØÀ_x0003__x0005__x0010_æUõzÖÍÀ_x0008_Ñ#Î"_x001C_äÀ_x0003_vñI_x0006_wÀ°'í~ëÍÀÌÔð­-VÞÀàqµLäÚ@)­_x0002_TæÀÔßñ5çæëÀ`wÕî1RÏ@_x001D__x0007_&gt;_x0004_kæâÀa¡_x0001_ÍõÀì¯Ñ«ÌïÀCWñ|_x000B_éÀ¸×P_x0019_l_x001B_ÉÀ$ö¤îÇÀX»{_x0017_Þ@ Í	_x000D_Á`×À¨+YÖòéÐÀò²@~råÀ`ÞK]yÔÀ&lt;¨2G`×âÀ|,¼L[ÕÀÅÜ ÌÀ_x0003_¿úÔ´*@´	¹ñÄç@Àéÿ]ê+ìÀbëéz7äÀ|#Å~Ø,ÔÀ_x0013_%UíÀ ¦T^ûtÌ@ä¢Óh_x001E_ñåÀ.#_x0002__x0004_åá@H³^w_x0012_Ì@¼$²_x0002_aKîÀh±åuÇÀ_x0002_à_x001D_´»¡BÀØÉÏ}ãÀB_x0010__x0014_ëÀ_x0002_Êmh¬@ÖÄjúyÉêÀ`Kâ7_x0008__x0011_¤@À¼¿Ê¾bØÀ_x0002_¨õÄ)¾ÀàØÛ'_áÀN¯p4®_x000E_ëÀ_x0002_Fà ÛeÀ£­?âÀí¦_x0010__x0001__x000E_×Àà6DÎ4Î@Í[¾_x0019_àÀ 1lVÂÀøE_x0008_¬ÝÀ&lt;øL¦Ý_ÑÀ Þ3*_x0003_EÍ@_x001C_½ÿ_x000B_$oäÀI¡wÈò_x001C_ôÀbè åîÀØv+_:ÕÀ_x0018_ho_x0015_PÄÓÀ°æïð_x0013__x0015_ÊÀ_x0014_Çà2ÂÖ@_x001C__x0007_ê{½HìÀ ¸:_x0019_È@_x0006__x000B_¤pNbÜÚÀ0&amp;	O_x0002__¹À×5îÆkÄÀf¨f_x0004_wÐÀ`17àÛ_x000D_æÀ¼|P_x0003_Þ9ì@_x0006_S×_x0007__x0015_Ï@_x001E_fKÝ@ÌÎ;¥irÚÀPõÌ{_x0003_Ë@`C$S¶³@üÇà_x0017__x0018_tÞÀ° Ü8äÀ0R_x0005_ë£_x000D_Û@Tt_x001B__x0006__x0019_%×À¤:Äãp±ìÀT_x000B_«¦ÍâÀ_x001C__x0019_»_x0008_bcåÀ@×_x001F_#Ûí@P_x0018__x0015__x0008_ÜÀÀý¿#ÄÖ®@á.&gt;ÉÄÐÀÚìºVz_x000F_ãÀ@_x0015__x0001_ªï@]!î_x0008_ÌÀ¬q(ãÀBÜ¦éÀ'M!\K»@_x000C_bãù@üõwÚÝûÖÀa_x0019_Ü§73êÀ_x0004_Õ_x001D_\_x0002__x0003_ó²ÚÀ0ê×_x001D_ôw¸À_x0002_*_x0003_{D»@ ¡;é±ÝÇÀè_x0015__x0010_~!%×@`µ±V_x0001_½@ÈL_x000F_¦¥2ÁÀôwx._x0019_Ð@üØ._x000F_iìÐ@6ê_x001E_ÁBçåÀ_x0002__x000C_Ýù¹&lt;æÀònù´¬àÀô@äeîÔ@ìÏ8&lt;¡àÚÀ°|Û%Û±ÀÃÿÄ;½xèÀ~#³á¶_x0001_èÀ®	lv1eãÀ`Í(zÜ²À_x0002_C_x0018__x001F_ä_x000D_@¤ªÑ2ÌãÀo©P$wéÀ_x000F_7¸¢³@ì¯íÀ_x0018_Üó	(ÅÖÀ`õáð_x001E_ºÒÀ4P¢ã^(ì@HùEÁ_x001E_èÀ_´+áeËÀ_x0010_O_x000E_E×ÑÀ07[_x000F_ÏÀ_x0002_BÅyUÕ²À_x0002__x0003_À®_x001A_ò=n«À_x001C_eãáØ6ç@ÀöúêV@Ç±¢NAîÀÈ0RÄªÊÀ°_x0006_¿jv=Ñ@¥ö¨´ÙÐ@dy_x001C_¿QaØÀy¤ÏõlÖ@øO§e"ÐÀ_x0002_þ­¹À P3«_x0013_ ³@0ëâ[½+Ï@e»á³&amp;Û@àH§ªÈ¢À_x0002_;\ÌÀ¸aÍÉ¡ý×ÀÀpHGîd§@h_x0006_ÕxàÅÀH$ÞæÍÒÄ@4¡þAÏÀ_x0010__x0001_´]ÔÀß$¥ÞÖÀx2¶E0¹ÝÀþ\R_x0006_Á@_x0002_DÛç=e£@|&gt;¯¹QRÑÀHÎ¹_x0012_¿ÑÀÆã¸8?ÔÀ_x001B_E¡Ì_x0001_îÀPÛ`NþÇ@@* Ò_x0003__x0004_5ñÇÀ°_x0016_¹l»ÇÀ@_x000F_ÊEHÒàÀ_x0003_Àf_x001B__x0019_àÀg_x0010_Úø¤æÀ´ï&amp;n.ÒÀ¼²_x0008_ÙE_x0018_ÖÀPðfä_x0001__x001A_¸ÀL¦£"4@°9ëP$-ÖÀ?¼J~ÇÀ¸Væ°²°ê@à·ddÜÀ°rI_x000E_.¹º@æ_x001A_{ÂKñ@_x001E_ÕÕðTãÀ ¦ïAëÅ²@ÀuW·¼V¤À`×_x0019_Ö+ãÀÐS_x000E_äËËÀ­Â¢§c­À_x0018_P}¶_x0007_ÁÀ,c²ô; ÞÀ0_x001B__x0002_±êÔÀÐ6áÜãëÌÀðÇcèH±@ p&lt;ö_x0003_ªº@@2Î§pÊ@&lt;¯Þ."iæÀ ¼fB.~åÀXih3PÒ@P¹é¦_x0002_8¾À_x0001__x0002__x001E_ONcÖÀ_x0001_ð_x000F_èÊºBÀÝö¬Ã"ÙÀP_x0014_(fÊº@@z4®Wf@@òÔYA½Î@W_x0016_òÀ@ê_x0019_®ç×À¬_x0010_¸£²l×À"C_x0019_ ütåÀÀ_x0001__x001A_¾'×Àxú'i×»×@X20²qÅ@Ï°_x0002_.(ÈòÀ°_x0019__x001F_ws±@¶ï¤ÇiÚÀ@_x0002__x001B_cºÀ_x000C_w_x001F__x0010_¥}×@@¬	¬wá°À8çÙÁááÀxµ_x0019_Q@ÒÀbÅ¡µ4îÀ°Ç_x0016_'ÓÎÀx®ïDèÕÀlØ\|ÕèâÀÃ¾z_x0008_Ï&amp;ðÀèH6Î}ìÔÀ_x0001__x000D_^£f¼¹ÀüÂpÄxäÔ@èQf_x0019_ÐÀ°jh_x000B_þ_x000B_ÎÀÀ )_x0001__x0002_ÀÀp¥_x000E_îçåÀða¿&lt;§e±À`õ&lt;0®@LÕµ&amp;_x0019_ÒÀäÜ²%Å ×À_x0008_Ñ.Ò9ÐÀ_x0001__x0002_iÿÊzÀ_x0001_¸|ëg#AÀ$ãÙÅm¿áÀà_x001A_x£k£Àh_x0001_6jsµßÀpy¯Î_x0017_áÄÀ 2T«ÕÀ@ÑM6doÇÀ¶GÒºhûàÀ¨ùÙ_x000B_YÝÀY¸GÜÅ@X&gt;C/»ÙÀð_x0005_GS_x0014_àËÀ`a_x0006_/Û@hÓâ¬k¼ÊÀ M_ÅááÀ_x0004_k%1:àÀ,C_x001B_:ÍÜÜÀ_x0018_Ï0à@äÀP8oXÚÀÀý&gt;uf@ (é(ã¸@lô_x0010__x000C_ºa×À¼B®"XÖ@_x0001_Z_x0017_a©^y@_x0005__x0006_ë[Qá_x000D_èÀâÌ8|«áæÀHiKëÑOÈÀ¤ ò"Ã±ÛÀ0k_x001D_Y¦È@ïÅëÌ(íÀ¸f»ËZÅÀ¬l_x0006_X ·âÀ`N½^]_x0019_áÀÄ «¥E¢ßÀx·²¢åÀ,!_x0018_õàÀ¿Ñé@ÐÔ_x001F_UÝÀ1¸í?tèÀhx_x0013_*¡ÍÚÀ¦·mÒ_x0016_çäÀX8yøáàÞ@ðÿ·_x001D_é]ºÀø{_x000F_g3_x0010_Î@_x001B__x0002_`ô_x0003_àÀ :_x0001_Fe_´À_x0019_SÇ^\À ½whÙ_x0007_ÎÀ_x001C_5ÐQñ@Ñ@_x0018_r±Ù_x0005_ÈÀ0¸_x000B_"UÆÀÈvEoÆ@-Dk@JÈÀ|ù²TPà@_x0004__x001A_É_x0001_Qå@à-Òa_x0002__x0003_È_x000B_ÊÀÀÐ_x000B_±½À þdÖá°ÍÀ£Q_x000E_^¸ÀðfW¯	ÞÀ ¾8è;H¥À¡ÆIedåÀüé_x001B_kp_x001F_Ø@_x001F_îÛCµÀðÂL:MÂÀ_x0018_@U£3Ä@.v_x0006__x0014_#áÀ_x0001_²_x0015_ïðÀ_x0014__x000F_Ê[ÛêØ@@ lÞÚ­ÀX®F9¦Å@¬ò_x0014_ZíÖÀ_x001C_õK#~ÔÀ_x0010_BcÛÖ_x0002_ÞÀâÈû'uïã@é°gè¨½ðÀÄ_x0010_-ÿ_x0013_Ð@Ð*ãÖ´¶È@üàÊDáÀÀsÔ!_x0013_ÜÀX_x000D_dóÁÛ@0sYÞ"U³@àSæ_x0013__x0003_ìÑ@B×]ÇÀxÿ#´L»ÎÀÒFÝe8ÂãÀ(Þ/_x000B_õß@</t>
  </si>
  <si>
    <t>856f96b57b54533b75279725ab51ce67_x0002__x0003_à_x0005_Â_x000B__x0011_½ÀpÐM_x0003__x0008_àÀ¼¯ ðÊÇç@_x0010__x0014_Õq(ÃÀpzÔÚ¥æÖÀh²_x0001_}å·ÒÀ@YS	õ¦À_x0010_53BÿÎÙÀ°°±ßP=³@_x0018_¿%_]Ã@#Í·ÊÜÀ`jª¡_x000D_rÔÀð)I]^é@àÌ_x0015__x0007_?ç×@@_x000D_Á^»@_x0010_Y:osàÀ¤TSt®³áÀ°¬.«+ØÀÀ©ßäïÐ@`ÿóÎà§ÀÀ"ÓSÍÀ_x0002_hK×n¨ÌÀå"Hjß@©¢Þä	ÜíÀEäwõ½@X6sýÃÀìé_x0004_kÍ@_x0014_7c@©@0ï|6}¹ÃÀÀ`&lt;Ñ&amp;°À_x0003_ô_x000C_%iEáÀ0_x001E_Pý_x0002__x0005__x000D_¢µÀHy_x0013_ÒÞ@À_x0007__»?¹À_x0002_zSù)@à_x0004__x000B_õÉ~©@NÚ8_x0013_/ÔåÀäë_x001D_k,æÀ­iØ²¢ÕÀPK_x001D_Ò_x0008_Â@0ÆÅJ_x0003_ÑÞÀp)_x0001_4}¹À@e_x0016_Iºg¼@à_x0017_ºþéW¸À4[âeQÓ@(Ã_x0001_A/®çÀ_x001E_ñ_x0014_ÆãÀä«.°_x0019_ÔÀHÖÔÑ&gt;ªÜ@dLiÙÐ@¨Sû½ÒÈÀììýu-Ö@ª_x0018__x0005_}"zñÀ×»l_x0017_"ª@ToO6§SÐ@Øz"nÒÀ_x0010_lÂrë=Å@´&amp;_x0007_`¢×À/Gp :âçÀ_x0002_Hføt¦âÀ´IBE(ÝÀpîã­É@Hªâ_x001B_SgÉÀ_x0001__x0002_°»àèö¢Á@À_x0003_sgªÀ#É_x001B_ÜÆæÀhÉ_x0019_±ÁßÀh_x0012_ÓÄ_x0008_ØÁ@ j0]ëÅ@_x0018_C_x0002__x0017_~_x000B_Ê@ü&gt;P±6èÀ_x000C_ªÞ_x001D_,¿@_x0014_&gt;äk_x0014_à@j _x000B_®*YéÀ¾¯[&gt;åÀpóöºÀ_x0019_0§GÑ@_x0001_úýSÀªâÀ&lt;_x0010_M(3®ÒÀN_x0003_D³wÔÀBàÙ²ÄâÀÀB2à@_x0018_Wz3cvÄÀ»_x0018_4³@_x001C_ü³Oökã@f6ûã)óæÀ@_ë_x001B__x000E_z±@¸WB«|iÌÀX¬khaäÀ_x0001_¥åô=_x0013_¯ÀÐ ¸%0óÑ@W_x0018_|L_x0002_ êÀ@i_Æ÷ÀÐ_x0001_¨¸_x0002_ãÀpÞ_x0004__x0003__x0004_p_x0011_µÀpbbmEÝ@_x000C_6hD´VÚÀ_x0018_3Ï.opÖ@0Êá*ßÀgUó_x0004__x0008_ÀÀó£_x0016_ÎòÀ&lt;ÑÉ¡Ç_x000C_ã@8_j_x0018_)°ÅÀØ].ÜîKÄÀØPüú/äÀ t¶_x0003_Ç,¢@_x0018_â×6_x000D_hÏÀP­v¾|2ÎÀà' 0áÀ_x0006_.Í_x000B_ú_x0001_ðÀÀ¶¥TYù ÀWjhïÀÊ_x001B_¢(¤âÀ _x0001_¥Ý_x0011__x001E_éÀÄ_äå_x0002_Ð@_x001C_Gõ_x0010_®·ÓÀ_x0005_y_x001B__x000E_sêÀÄ®?àÀÉÐ¡²_ÎÀhê®¥ö¿ÐÀlLnÙræÙÀ_x0018_ÇPË@à_x000F_ïtM_x0018_Ô@ìæX#NÐÀ@¥.NlÐÀ¬g+\Ä¿À_x0003__x0004_%zæ_x000F_¹@óZ{5ÈæÀ_x0014_,vÝ4ØÀÞò¶ÈÑ¶@_x0018_"Îw_x0007_QÕÀ_x0010_Ô³û-ÁÍ@à_x0015_²¤§v»À¬½_x000F_å°êÖÀ_x0008_Y_x0011_øißÖÀR"µ\×ÃïÀ°_x0008_FRÐ.½À8¥_x0001_8ë_x000B_ÃÀ¡­_x0002_C*`ãÀ`_x0005_&amp;ZæÆ©Àqö¬¦æâÀ½²¹GOÏ@_x0003_#_x001C_ÀQ¨ÀÀÁ9ÆnúÝ@_x0001_,Z_x0014_LDíÀ_x0002_¥)±_x0015_ðÀ8Sûf&gt;{ÇÀtgIÜAÙé@H¹yt_x0001_¦×À;åÎshÎ@ÐþrxS!´ÀÈnÚ_x0008_S]ÈÀÐÂÃ_x001B_Ñ´À¼ápÙáWßÀÂ-X_x001B_G2áÀh^!ðúßÀö¤_x0007_jêÀÁÅ_x0001__x0003_}tàÀ_x001F_ß_x001D__x000C_ç&gt;ïÀ ÷N_x0008_k¦ÀÀ_x001C_ÅqÃÇ@¨ _x0006_pâbÜÀðà(÷ÜË@¤«/³A:æÀ@YÛ»_x000C_t@X_x001B_0ÿDÞÀX×rÑÀ$ª@3åËñÀ;qLì@8WQ÷_x0013_ÚÀ@Âw_x0005_yJ¬À}·H~êÀYk¸àÀ0Yêãq¿@)pÔkÚêÀÀæÀà¤½@_x0001__x0010_á_x0016_ã×@XÑãäÖSå@ ²¼_x0003_ALºÀ_x0001_¸stª@Ø@,Ñ pü¨ÕÀ¬¢Q_x0005_hÙâ@ÜJZ_x0003_uÛÀ_£ÕËßÀð¸kG_x0001_ØÀ¤IU_x0012_ÝÀp_x001E__x0014__x001E_·(ÝÀ_x0001_¦/çj7¦ÀxÃK¬î_x0002_á@_x0002__x0003_.z4_x0015_òÀôdé ÐÀà&gt;ìº6æ@_x0002_HÉÇV_x000B_ÀØ¢Ó¨ó@_x0008_Âj_x001B_ÇÑ@¶i_x001F_ªÄ_x001A_ãÀÌ¡;µÃöÖÀ_x0018_ù+B_x0016_ äÀ_x0012_¥:³áÀ@8_x0005_³-Ô @ ûc´@'¸c*Àâ¨_x001B_ì#âÀø´Ò£_x0017_âÀ_x0008_\8Ç_x0006__x000F_ÜÀ4_x0011_µ_x001E_×âÀ_x0010_#_x001A_b5ÞÀÀPê_x0017_«ÆçñÀ_x0010_ÁUD0â@+_x001A_&amp;ëÝÀÐ_x0007_Òæ»µ@ÀÂþ¿Ë3ÄÀ¸PS]ÌÙ@:µ}qãÀ°ÖI6bôºÀPU¤cÓßÀ0KIg_x001C_²ÀàÙß²_x000F_Û°@&lt;ÏÒWæ]ßÀ6_x0014_+G_x0001_UâÀ³#_x0001__x0002_#åñ@þ_x0003_&lt;VK]öÀ¼¡c_x001B_ÆvÑÀXØ£O~ÔÀ²ëPZcêÀ_x001C_÷_ÒøëÀÀÖy~·À_x0011__x001E_êZE¡ìÀ(ø¾*7.ÅÀüÁX¢_x0018_Ñ@è[NÛwÎ@`òD6ìÓÀ°Á&gt;ùücÏÀ°}¤uææß@_x0008_¡}ÃøÛ@:@lÉÚÀéZò_x0017_&gt;¨Àx+ø¯·ªÌÀÈL_x0018_ÏTëàÀ ÿê_x000B_Jç@ÒÜÄÀøäÀ¸úãÀÝ@_x0001_-_Sí¾r@¿DÌW_x001C__x001A_ëÀ QOJu±@_x0001__x0001_£Á_x001D_@ðú»æ¦uÔÀ¤Ï_x000F_¡Æãà@@ü}-CÇ×@R{ÿÀ\_x001B_¦ÜJÙÀ&lt;º«ÂÏ÷ÝÀ_x0002__x0003_¤_x001F_ÔÌ_x0014_æÀÄ¬íÇl3áÀJV:_x0004__x0014_ÀðÛõÊ²&gt;Å@ÈArL2È@¢pÐ^ó_x0010_ßÀv0õ_x0004_®íÀ,F/ª_x000E_ÐÀ_x0002_3*n_x000C_(ÀÀËjÌM´@@_x0016_ô5sÐ@_x0002_¹_x000B_»]d«Àµ_x001F_ÜQ]Å@h&amp;ûÕÀPnúNì_x0002_ÖÀàg_x0018_ZØ«@@Ê_x0002_*_x0001_óÃÀDÇàÆ}íÀ_x0002_¡	HE_x0001_ÑÀè)àlÓÀ°çeå_x0006_Ñ@àu%XÅûº@ "ªe»¿Àv9	±;òÀ ®.&gt;®±@`%_x0005_oÇ§@_x0002_ÄLñ_x0011_oÀP²ç)QüÀÀQ_x001C__x001A_4òÀØúË¤ëçßÀ/Ù_wïÀ_x0018_s7_x0001__x0003_ê Ê@@¤HcLçÀ_x0019__x0003_¾¸öî@h¥.ïÝ_x0019_ÌÀqÕ_x0017__x0005_±êÀ&lt;Á4_x0001_åÀÄ_x0007_W¨Êzá@`5õÍ_x0007_¿@´@_x000F__x000F_8¸À_x0001__x0011__x0007_£º@°[_x001B__x0019_ãUË@ÄÛ¦Õ}_x000B_ë@,Aûé_x000C__x001D_Ñ@ÔPPÕ@äæ¹¾À_x0010_àßÄ­_x0012_ÑÀh!üô_x0005_ÚÀËÜÎ`Ð@_x0010_è_x000B_*¡ÐÀù&amp;Û@`ø_x0008_Í_x0002_×Ë@Ôz%Ö&amp;ãÀüxiôÔßÀà_x000C__x0016_i_x001C_³¾Àü¹B_x000C_½Û@N_x001E_&gt;¬7çÀÆ(&amp;9ÆÑÀ"¡2oè_x000D_çÀ0ªQI¶G±@À_x0007_¤¸È{@Ð;V_x0011_ñð°À_x0010_{Í×+âÀ_x0001__x0003_ÌÚá3áÀ¼®÷Dtpæ@ÐÄÒBfÛ@ «p_x0018_Ç0Ã@0DÍåßÀn)ãmÔ@@Ô_x0001__x001E_ÁÊÀ_x0001_GÙ_î_x001C_Àø«âµiÕÀs`ý*uÞÀåãþ náÀ'yàßêÀÿðCpÄ@p1øß!4Á@¸±¤ñ®ÖÀ`w°àÈæÀ_x0010_HB	_x0002_ØÙÀ,Pû8ÈÐ@ØµR_x000D_ËÀt ¾`ÁÑ@b+¥FòµäÀ pç_x0017__x0010_Ï@Â[Í\jïÀ¨t"ü	ráÀXîC¹ÙvÖÀ}°Ù_x001B__x000C_åìÀÐíì=öèËÀdzõ_x000D_ÌäÀP_x0016_ã¤íÀ0ÖTýMX¾À_x000C_|íZHê@ÐP_x0008__x0001__x0005_æÑÀ,_x001C_µÐu_x0012_ÔÀ_x0001_ô	üU'À_x0014_\µn¿7áÀ¸ +_x0004_Õ×@øè_x000F__x001C_p+ÊÀÜÚÍ7ÊèÚ@¤¹ç_x0010_ÈXÙ@¨óYLÊ`ÖÀ_x0010__x0003_ð«§ÓÀ¨¤Ïò_x0012_oÛ@hôSâ_x0011__x0002_ÁÀJH_øÇ@@:_x001D_a·Àþ¡GOàÀÌX_x0019_+xsåÀ`ªHo_x0002_¥¸@!4Ó¸À(Ôôy_x0015_àÄÀ Ô`Ð @P,ó_x000D_Í@¬%Ç²l¢@À`§Zì_x0001_¨@ì|_x0014_;·¹ãÀ_x0001_âíÙ±O{À@hÇ)å¦À ë_x0007_MAÜÐÀYÃ$i#Ê@_x0001__x0003_ß±|y@@_x001A_×V_x000C__x0011_¬@à«üÞ@êHÑ³jÀ_x0001__x0002_P¹_x0013_ÌÜÀ_x0001_dÒ_x001E_ã^@¿BovÀX$W1TÂÀòÙj/-ëÀ_x0010__x0012_ê½×À½u_x0013_¢WèÀ_x0010_&gt;aÕÇ5à@È¦4:_x000E_ÏÀÎÍÉtëÀ{îz]_x0017_ÞáÀ_x0001__x0005_*_x0017_.RµÀ°D_x0016_Ê	±À(_x0008_ÏøÔÀ(åÊ8aßÏÀÀQÙ~S£@ð5/_x000B_¤¤ß@X_x0001_$~Ù@T÷=ñyäÀ_x0001_\9ÕÀ_x0014_¢UißMÚÀè!Tý]ÃÀÀý¦ô­½À¸¦ªi¬Å@ 1îê×@¸¢W ÝÎÚ@à«@ÍcàÀ¸_x0005__x001D_á|ÕÀ°ñ_x0016_ÁÁ»Í@_x0001_dïLutQÀdm¼_x0013_7æÀh6'z_x0001__x0003_&lt;ÃÀË_x0005_×_x0007_í5îÀûí_eåÀx¡ÖhÏÇÉÀ¸_x0004_Ü·×nâÀè_x001A_&lt;_x0008_®É@Î¦h¤Â@åÀxHö_x0015_È³ÅÀ÷å»¬Á×Àp³_x0006_ÊD_x000C_ÑÀ:ò&gt;_x0007_äÀ_x0008_,Y¬åÔÓÀæ¶òØ	¾áÀä_x0008_Uèá_x0003_ÔÀ`æÇsÂ§åÀà&amp;9ð¹_x001E_ªÀÛôvâ¹@_x000E_íi_x0004_ÂàÀnð_x001D_M_x0018_ÖÀÐÙ:Cå{·ÀpI)6_x0006_µ@kõ[sBåÀø*XuEÅ@ ì_x0013__x000E_Þ­@#_x0002_:cöÜÀÀêè_x000F_EÍÀHýcâã+ß@xÃznF»ÀF_x0016_§X8eèÀ_x0014_+.ÍÞ¸ÒÀj­Ø_x0005_dËçÀÚÊ5¯?öÀ_x0002__x0004_À	tç	À£q_x0013_Õ	³ðÀè¾M_x0018_Ð@ ÌcÈ:xè@_x0010_àÒ4âG°ÀT÷ÀÒ+ÓÀ|È[_x0017_ÜUèÀx,¾ø_x0006_ÒÀTzÎ¼Ûë@äÇ­¨]ÓÀtÛ_x001D_7_x0001_æÀ°_x0015_ÈB}_x0012_Ã@®3_x0004__x0010__îÀ@_x0013_èÔû&gt;¯ÀxR¼_x0003_¦lÑÀ@:ñS'ÌÀ_x0010_p;Ô½½@ÐÍDFÔåÀpPk_x0004_³ÉÀ_x0002__x000B_¿õòÐÀT6AÚr/ÙÀVø_x001B_~Û'áÀ°Ú_x000D_36 ÑÀ´»_x0013_e5¤ÝÀ¨	ëÐPÜË@'Â1dãÀÈoÆ)_x001D_)ÅÀ!÷b_x0002_åàÀ¿0õ×8ñÀ_x0018_Ç_x0012_ð:øØÀ ÎbýÏáÀ8k®_x0013__x0001__x0002_pêÏÀ 3?Ða_x001E_ÔÀàÏ_x0016_ik	Í@D:,`¾tÖ@¼ì1J±tÓÀðPè¡ÄæÀ¸`BÎÎÐ@pÎ5	ÐËãÀ¬èuFÑÀ^B_x0016_õ·ríÀú_x0002_õOðÀ@»{-ó_x001B_¢@_x0010__x0015_îÆM¾@ï_x001F_ZÌ+®èÀ¤&gt;D±æÀlÙ_x0007_`_x000F_Ñ@_x0010_ØÁÁDa¶ÀÈäÅþ|PÖ@ºÕ_x0010_,ò_x0019_ä@_x001C_&lt;_x0011_à_x0017_ÒÀr}£_x0006_EúæÀY×ÙVìÀ__x000E_½äÀ`Ë_x0007_ÖÀÀ8Á_x0006_ïrkÍÀPü_x0014_»ï®Ê@ðjï­¶æÀXûLÃÏÄÀLæ;¹§RæÀä­{aÅýàÀ8&amp;_x000E_qù_x000E_ÉÀTuá}DuèÀ_x0007__x000E_Ü9?=MåÀ¶û_x0011_»6ÞÀü_x0016_o_x001C_Ñ5ÚÀH_x0017_b_x0018__x001A__ØÀà_x0019_ºöì¼Ý@_x0007_'_x0003_g{q@	¢PÿÁÀ_x0006_2©&lt;-óÀ`RN±_x0017__x000C_®@_x0010_Sg_x001B_rp·@ôÿRwÉÓÀ_x0007__x0008_GÁäì}@¨"_x0005_kk_x0014_ÔÀ  _x0001_fzM¹Àdiú§ÕÉÕÀà_x001E_×D_x000B_¾¥ÀàA&amp;ÑX¥@xïüó×Àøæã«@TÏÀ0,0uP&amp;Ï@_x0008_Qò®Â@_x000C_×Ê}çÖÀDÆÿìñ@ä_x0014_oûA_x0014_ÔÀ\_x000D_ïMÐÀ¸Ë2_x001C_¶_x0002_ÒÀî_x0014_tâ6îÀøËr2_x0019_yçÀ_x0004_þbãy2ÐÀ0;´ô)_x000D_ÇÀP½_x0010_6ÈÁß@ºü_x0002__x0005_*SÖÀÀ=j#,Ä@8#Æ"ÇÐÀ_x001B_e_x0001_Ý/õÀ8_x0003_,ÂæËÅÀäPøxIí@ °_x0004_ëo½Ù@Pÿ}"ÝÀä¨z&gt;¡£ÛÀ4U#_x000C_)ËÀ`&gt;ù-Ã_x001C_®Àd§®iã@HûùÈ8_x0006_Ó@ÀDùíÂÀàöLY[ªÀàØ_x0011_¦a_x0003_ÜÀP6F_x000F_ìªÑÀàãì¨;Ø@_x0002_Þ_x000D_]À/Öý_x001A_u@rÆ 8gÌ@_x001C_	Ù_x0005_	ØÀ@_ õ_x001D_®¢@LE5Ñè@_x0006__x000C_c§üáÀ_x0002_1_x0005_¶äGÖ@\Éc¬ÿÕÀÀ·Õ5_x001C_UÛÀ|RM³§ìÖÀ Ë!á@ÛÀk5íq23ðÀ_x000C_X9Íâ_x001C_ÜÀ_x0001__x0005_H&lt;_x0002_;ãÀà'fã@Iå_x0006_èÀ¨~Ë_x0004_Ä_x0017_ÏÀ,&lt;E	ÏÔ@_x0001_úXc@YT_x0016_EåÀ_x0001_q_x001E_mÎO­ÀÆ*öB6éÀH`x`_x0008_ÝÀÐ_x0011_gZë¨áÀ_x0008_d£'Ã@p¥_x0010_þu¬ÆÀxÏä_x0013_ÑÚ@è:_x001A_óôwÓÀD_x0001_nfçÑÀÑuúàÌÙÀ (=_x001C_I@ÍÀ²HR]kèÀÈ¯´¢QÆÀ4¦3÷ûïÀMÞ_x0002_ãù_x0014_äÀtºòÍ´Ò@(°¯]_x0002__x0013_ã@_x0010_}þÈ_x0004__x0001_ËÀÜÝôzë½èÀ_x0010_äï«²ÀàS¾ Ê(Ú@`Mm_x0003_K1ÕÀx1tÉ}çÓ@ëÄ_x000D_w°âêÀÀµd_x0001__x0002__ÞÀ FýèÀÜ[h	ÛØÀãÃûÚÀ`Ë&gt;f¹»ÀÂk)ªäÀî_x000B_ï§_x001D__x001A_á@²¸Æëä@\õöµ¨Þ@`ó(±vÖ@°é\Ý_x000F_ïÆÀ§ó_x0015_;ëÀ°Kû©ÁÀx}KIWxÏ@_x0001_ô©9`u@£w«eÊ@P×trF@¤¿TB.á@ÎeêeéóÀ8\q_x001D__x0001_måÀàv êè Ý@ö_x001C__x001E_®9yíÀ_x0010_Äxö_x000E_!»ÀN_x001E_1_x0001_ÞâÀ%÷&gt;c«ðÀþQ_x0002_ö%PãÀ°S)ÄuÛ@_x0018_Rä´ÞÀHi&lt;óßÀ ÏÂg£@ð	/ö¹ÁÎ@dMt7%jãÀ_x0002__x0004_hPi_x001C_7èÖ@0LH_x0006_$ÕÜÀ_x0010_G$®ËÛÇÀð»&lt;_x0016_±2ÍÀZ5&lt;@°$à@XÈu¦_x0003_WÃ@_x000C_ßWiZ_x0001_Ñ@R:CVõçÀa_x0015__x0011_æ$3æÀ_x0002_±Òª¡ÙÀØ7¤_x0001_ùçÀ4On¤ÒÞÀp²_x0010_HÝÀ@_x0007_e¾wíñÀì_x0008_s«ÐÀpðDØ{çÏÀI_x001D_áqð_x0002_êÀ_x0002_S_x0003_P«m­À_x0002_M¶Øè_x0011_À(_x0005_OÝ´ÉÛ@ öVqM{×@lSÊ_x000E_ëÐ@_x0002_uD*Ï@øÔ&gt;»C.ÔÀí_x0013_ÖéÀ&lt;Éu§@kÕÀ|ÆÄ»7ØâÀ|_x0017__x000D_NE&lt;ÔÀ¨ÓËõ²Ñ@ á¨È_x0018_uÑÀ_x0018_Û_x000F_H­åÀÀ o²_x0002__x0004_Ì_x000F_Ê@g}~ÞÀû·à¥°ìÀ4o&gt;äÀ`©P&lt;Ü_x000B_ÅÀ¨Wó¦k}Ý@ìD_x0014_¹D£Õ@	ä¨Å\ËÀ_x0018_\_x0007_Ól£à@Ð¨så	ß°@Ø¢ ÛìÏ@_x0010_°%YîGÝÀ,º5kãðÀlUéçÁÑ@`Íµ_x0008_j£Àx°¦ljÔ@ø´!å_x001A_äÀPÒZîF×@_x0002_Ù;Oþ3Ö@Ó©pÎÓ@B¬=íÚ[æÀwoÃlëÀ@æÐ_x0003_µÝÀ_x000E_'únô_x000F_ä@&lt;ß_x0002_ 'ÓÀ_x0001_(é_x0004__x0008_ëÀ_x0010_5Ø­W¶ÀÈ¤ÛøàÀ0k?Ìë&amp;ÙÀ°ºÝ·_È@è%`¶XÉÀª¿_x000C_¾ååÀ_x0002__x0003_Ì·_x0013_åvÔÀH_x0013_æ)D_x0003_×Àð$sÝ_x0014_0Ø@_x0018_Ô]_x0019_¾ÝÀ`Ä,Aé_x000C_¨À¤_x0018_æLã[ÛÀ0 _x000F_$©TÜÀ_x0013_­_x0017_ììÀàMó2P§ÞÀÀU5°_x000D_ÚÀ_x0018_=©¡ÒêÀ8­0ë@öÎÀXdëªxÃÀ0e _x001F_jQÝÀ_x0004_FÒ ÎãÀ!ôªq²éÀt´´_x0018_^ïâÀÌìèëPÕÀ_x0018_=¹ÞH*áÀðä*l°ÀÀ_x001E_­ÉØÞÀP&gt;++ÄÀprí´ZÜÀ_x0004_ëëf,âÀ÷OÙ`ÁÁîÀ`ÀåÛã¼@2_x0001_%_!§ÀÈb&gt;Ó_x0012_Ô@_x000E_±ì¸yäÀ_x0007_cÍ_x0006_×À&amp;_x000E__x000E_ý¬YâÀ8ß_x000E_ó_x0002__x0004_ÏzÓÀ_x0008_Ùù_x001D__x0012_$ã@x_x0011_Þ3Õ@_x0002_¢RÐ_x001A_pÀ@P_x000E_¶0¼Àüÿr!ÐVÕÀX¼P_x001A_TÞ@`áR_x0016_ÅdÆÀ4ySVèÄ@3øEæ_èÀØ_x0017__x0008_-ÙêÚ@°$L^­6°À`;Ã_x0011_µÃ@¼_x0005_¥_x000D_ÅÏßÀè|_x0017_E)ÀÀ0÷J_x0018_u¹@_Ws¶åÀ Vtm¼¸À@i²5IõÆÀ¸z_x0014_ÖëúËÀ\oÑå°æÀxäó!óÀÈ=ÎVm_x001C_ÔÀrñßÕ*åÀ8 _x0003_xÞÑÀÒ Y_x0012_Ñ§@¤Þ QÁÛÀÕ±ý"GzçÀàxÍµE°Ð@ ¦vùnÜÀè¯_x001B__x0001_fÄÕÀ8?=_x001D_ÕÀ_x0001__x0003_ÈÉÏÔÀx6!«¸ÀÀ¤_x0008_ßë£ØÀ£_¥Aè@@î_x0018_tûÀ_x0001_¤r_x0018_"É@XlªÔ_x001E_ÍÀ0{ ù_x0008_7ÖÀ Sü¦¡·ÊÀ_x0001_L¥_x0002_\ÖÀtUâ_x0002_vïÖÀøø_x000E_í\0É@ «~u!ÙÀDàn_x0012_	¶Ö@Ð²GA_uåÀ_x001E_!wr´7ðÀøê»ZS°ÕÀÀ)·ÕéaÀø;_x0006_éÀâÀ_x0013__x0012_^ä*ÇÀÀ_x001B__x001B__x001E_mÛ@'·S®µÀHS¥¶7ÊÀÈ¸B95ñÀÀ.¹8æÈÀ@Ü_x0010_ÒÅy@_x0003_4/_x0010__x0012_óÀ®í6³]&amp;áÀ ·ÚÂâwÁÀ0$²'(ùÔ@ 	)_x0010_Ä@t_x0001__x0006_rãâÀdÁ_x0017_É×À`AþÃ2Ó@$¹U»UcçÀ é©ØíÇµÀ_x0001__x0005_­ý[ÅÀ¨®HôÕÀÀ"\N÷¶ÀD'Ù¿ìÑÀP_x0013__x0003_i_x0010_ÝÀdÑ«ws_x0001_ÖÀ «Lk_x000B_ìÓ@à_x0016_ð£ã"ØÀ_x0008_î¾Õ¨oÝ@ÄG/Z_x000B_dâ@8yìØé)Ô@\_x0007_Oº"lÙÀ wF)1£ÀHåY_x0002_IÆä@àÐhsªÀÀ¾_x0004_&gt; À_x0010_ã_x0017_nZÕ@°W®_x0004_T´º@($vÅ5ÔÁÀi_x0013_»ØíÀº©_x0003_ø1°À`_x0008_¾fÇÀ_x0018_`*ÆìØ@ /&gt;¦a?ÒÀÀ_x0008_´¿´À_x0008_ß$aïÀ_x0008_oòõÍFÑ@_x0005__x0008_pÎ»¿_x0003_]±@_x0010_O_x0001_xcáÀÈ73_x0013_EÈ@ÜZ&amp;$_x001A_´Ü@p:¸i_x0012_1¿@Ø#_x001D_ÂÀtI¡ÄÞiç@â_x0011_çÂëÀ_x0005_-)ø´_x000D_ÆÀ_x000F_J¬Ò@Ì_x0004_"ÜÇÙ@ lÌ¡Ë9ºÀt½_x0002_á@¼6.a~1Ö@5 _x0002_ÌÔ@ø`/È£ãÀp3HàÀà7k&amp;%_x001A_¦@À¼ÇP_x001B_-¿ÀÜ_x0007_uu&lt;èÀ&lt;_x0011_É¡%ÑÀà_x0016_Y~¬Àä°¨K}"òÀ_x0005_±_x0014_^Õf@×]rÉ|ìÀ8ËT/×dãÀÀZÿ}ºéËÀb_x0006_¯_x000F_àÀÐQ_x000F_5W¿@0FUÂÜåÀhá¡Ü_x0016_kÜ@÷æ_x0002__x0005_dþÊÀ0ìALÑÀ¨_x0010_Ð×_x0012_ÊÚÀÀ_x0001_2üª&gt;ÝÀpãêw:¸ÈÀ¡èz¡v[ñÀx_x000C_öH_x000D_ÂÖÀðíÜ;ïA²@è_x0013_³7_x0003_çî@Ã&lt;ÖÀHbG_x0019_Üß@$+ØJ1ÚÀðØ¦bè¬ÃÀÜõ=ä&amp;ÒÀ_x0002_@*0M&lt;ÀäºcßØdÔÀ«_x0016_)?_x0002__x0016_éÀLVA¢ÆÑ@Ð_x0004_/µ%¶ÒÀØÕ1_x0005__x0014_ÄÀh_x0004_0s_x001D_á@_x0018_M&gt;®ïÀl-ÆgÇÀ6u_x001C_Ãº_x0011_âÀ á`ÕJÇÀPgMx.ÆÀPk¨q,á½À_x0002_£g_x0012_ð0@@ÐV´_x001A_¬@àï£pæÎÀ¿«-Ú2Ö@Õ² ÁÀ_x0001__x0002_W_x001A_Çæ[ÄÀ`"eÿ°_x001E_É@ÀAøÒÕÀ_x000C_©°¤ßÀ0`)8ÿÙÀ_x0010_ÿªÙ¬éÓÀ'¥_x000F_H)çîÀø-¿Ø:!Æ@ø$1qîÖ@@_x0016_¹äQ¥@J¬w7 áÀ¨ðb&amp; ýâÀì?Ë-&lt;ãÀxXÒ?_x000C_}äÀÈ´â_x000D_A"í@([Ù+OàÀH¤ç$¶ß@,3_x0019_15Ýå@äbSÙÞÀD_x0016_×*g«Ö@_x0017__x0007_&lt;	¶èÀövÌë"å@¼$ÒNè@¨M	X¸ôè@­?_x0006_°_x001D_ãðÀ_x001A__x001B_h¬êÀ@ôhÝñÀ`±NOöÚÀØ_x0014_©=ÍÀ°8=\ÏåÀ¢Ç&gt;,_x001E_áäÀ°ä·%_x0003__x0006_²eàÀÀ¢%Þ®ÊÀ_x0003_Ì}H _x001E_ëÀ Ió;¬4×@pvwë~_x001A_îÀð»^Å¸ÌÀwV¼T¯@+&lt;¬¸[òÀ_x0004_$J_x001B_¼ë@4À$ð_x0016_ÐÀ¤AÒ¿ÇÒ@_x0008_Kôm'oÖ@ ¶Ë~ÞºÀ)	°«QÃÀ&lt;`ÊJ_x0007_:çÀ$_x0014__x0008_ÅÕÇäÀ@ßÃ8&amp;åÀ@+x_x0006_/2Ñ@ô_x0005_9*´¿çÀÀÈO_x0006_£@ ¸_x0002__x0018_/¶ÀX@`í/Ó@|ÎÁ/¼¼ÙÀh±_x000E_~_x000F_*Í@_x0001_S_x000E__x0014_úË@0¶ñ.A¶ÂÀÀ_x0008_20'_x0011_Õ@`èN8&gt;¬ÕÀ´aµÇáãÀÒJÂö@úÚ½jÎÀáÀ_x0003_`Ñ&gt;ÛÅÀ_x0001__x0003_0;ûj5@ÏÀø*5_x0002_NjÏ@_x001C_Æ_x0006_±=~ñÀ_x0001__x0008_¤c_x000C_&lt;¾ÀàãYÈ_x000C_«@üÀ!!_x0018_,äÀÈ¢LõÇÀà5Å_x001D_?Ô@hJLkÆrÈ@èÔÀºØÀ_x0002_Õä®	éÀ-C·ÏÑÍÀô@Ø¢!ÒÀèNê±JåÔÀä¿Õ|_x0010_1ØÀ@*ïj#ÄÔÀ@%_x000D_¯_x0001__x000D_×ÀÜ_x000B_ _x0007_98ÕÀàts_x0018_Tê@ C _x0015_¤ÿÚÀèb,,_x0015_Á@kÔ-_x000B_Ê°À¸Únú_x001A_Ö@_x0016_RúÁ@_x0001_l¶_x000E_Ma@Ày_x0008_¯¡|Ù@`¼¨Æ¹_x0010_À@ êÛÒ§9°Àøê.QÕÓ@dý\ö[wÝÀ_x000E_"©ü¹FÕÀÈðÕ_x0003__x0004_{,Ã@(_x0004__x0001_ýÉhçÀð³¿±«Ð@l®×ÀÐ®_x000D__x0001_â_x000B_±À&lt;1.tæíÀLú|kÿîÙÀÜ¡híÚÛÀÀõ'Æ_©Àø±_x000D_/ì¬Æ@ |G k³ÀÀüõ¶ÝÔ§ÀLh_x0006__x000B_¸ÑÀllRå'àÀð	ï_x0007_^´À_x0003_·ùDÀÔÀ8ÙòÔÐÀ´2¡#ÓÀ_x0003__x001C_õ§w z@p§GÍ	®¼ÀÖ{KÖ_x001A_èçÀ_x0010_xc_x0008_Ù°@0_x0002_mÿªý´À_x0003_ø÷ùb¼@øéù_x000E_pÙÀ&amp;vØlÂÈãÀ &lt;WL!?ÂÀ_x0004_Ccí~#áÀØç+uBÓÀtÿ_x0014_Úë¯ÛÀJ_x0016_	 ïuãÀðhÙ/&lt;ÓàÀ_x0001__x0002_0Fþ¿_x001A_=ÐÀä.&lt;*(×ÀèÛ_x000C_ýÆÀèÕ_,_x0007_ËÀ¸^(&lt;ÜÏÀÞ/Êê_x001F__x0001_áÀøÍ}Ù¢ÑÀ:p¤&gt;_x000C_ëÀ_x0001_e«?ÈØÆÀ¤_x0010_8_x0010_âxæÀpd¨;2¼@xoé¨W×@õ]òò®ÕáÀ4XòÝø]äÀ GÐZ_x0016_w±Àøuc!Î@PÕâvßá¼@°ûm!¢³Ààgt®+3¨@_x0001_ÑÌLÀ ¦¸ M²À a/à§ÀM_x0002_!n¹³ôÀhv×õÕ_x000C_Ë@Ø+Ï]tÙ@0UÑù÷àÐÀ^´ð/	Ò@Cúw_x0017_kïÀ8¢Bt_x0011_Í@7o_x001F__x0014_äÀ _x000B_&lt;&gt;e#Ó@¸K_x0003__x0007_J*ÅÀ´JC_x0015_1áâ@PöÇªTÎÀ,&lt; &gt;ÐÀåÕVÆÓÔòÀþQf¯g¿âÀ&lt;¤_x000F_nÀ ¡_x000B_ô_x0013_ÛæÀÄ¯ç_x000D_å¬×À°ý#_x0006_ÌØÔÀ0èü0£­ÞÀjöóÀÀ\ÁÂÛ×ÀPk_x0006_/_x001E_¼@ÐÉØãÌÀàW§ÍÇNÕ@@.»nªÊÀü_x0001_IKÙiØÀ_x0014__x000F_×õ¤ÖÀL~åºÄ_x001F_×À`ÈOÌ"ÀÓ@_x0018_.d|QÒÀ¨ôÚCÀ_x0004_ÆÀ8_x0002_ßD÷ðÐ@t¾¯Lk}ì@ºÇØTòÓà@ÈÜ"ÒZVáÀ_x0005_¼t _x0013_­@lÑ?ðI]êÀÀUÇ_x0011_V_x000B_¶Àø08ÐÀk_x0007_CØ¯Ò@_x0002__x0004_¸o¿hqxçÀ_x0018_\	oXÇ@XæYFÌ¾ÚÀ¼ü¢_x000C_×À8æ_x0004__x001B_=pÀ@à),ïã¸À@Å?wKÑ@Ú6Ù/_x0001_µàÀzÓ|f¬¿ÀÈ2ù"ÛÀ_x0002_R_x0004__x0005__x000C_tÀ`_x000F_ëî;È@nåHTLß@Ø5¤S_x0004_~ßÀ´_x000C_­ö_x0002_°ÖÀøÏë_x0017_XOÁÀ_x0002_°·OS7Ð@pæn_x001A_àcÌÀ@_x000E_$P"_x0011_àÀþË_x0003_fâ/ãÀTxð¡Ó@_x0010_úD±¶@`¨lº?¤Àµ©°ëàÀ_x0018_ïÐù5/Ñ@Ð_x000F__x001B_í	ÝÀ_x0012__x0001_Cl=_x0005_áÀ_x000C_KÎ_x0015_Ù{êÀàfuí$³ÀÀ_x0002_AÊñ33¤@îõéGÕïóÀ]te_x0002__x0004_ìäÀP¼Ë_x001D_j»@@xGÐÊÀÄü®ZÊûÞÀ(ÑMl·¦ÒÀàò´yuäÎ@¡Øí'*Þ@ì_x001C_MÅà@_x0010_åúZäÜÀðß\rÜ_x0001_À@öc_x0003_]¦åÀÀ{ä_x0011_ÃíÀHDá0Ä@_x0008_Ó§ÕKÝÀpöÁ~óªµÀØd_x0002_Y_x0008_$ÍÀp0hä4±ÀØâ:´vÛ@@ßQÕ`Ê@(=\V=Ü@Ä_x0005_BWºÀ0Ý°´ÈçÀî¸é_x0007_äòÀP_x001A__x0001__x0002_b¿À0_x001E_%*Æ¶@ä]_x0019_8äÀåk¶xªÑÀôÝ}}&amp;òØÀà2nNV[ÐÀ¼RsrìÚÀÀð_x000F_9¾ÁÀøFg_x001C__x001F_ãÀ_x0002__x0004_ê&lt;dMðò@ _x0005_5Kj±¼@@P&gt;½@"ýß_x0013__!òÀdDº¹GÚÀ°*9ñ_x0015_¶@_x0008_hËt_zÀ@á+¦&amp;híÀ£¹¨9«èÀhÖ¸F_x0016_èÀàý'_x0014__x0015__x0003_Ä@T¨´ÁRâÀÖÿ,ÿ&lt;åÀèu[ÒxÎ@8ý^úñÍÀ øN#5»@¼_x001B_jµ=ÚÀ°à 	·@´[¾§ñÀ='WqÛéÀÙ_x0002_ÎP¢çÀÈZÿD\ÂÀ¢t·àÀÈèp_x0008__x0002_e×À`	«¸±ÀNð«"ÌzàÀd_x000E__x0002_fïzâÀ(_x001C__x001C_-báÀ¸¼Ê_x0004__x0010_Aá@3Ý¹`íèÀXµ¤·_x001E_ÊÀä_x0001_Æ®_x0001__x0002_PôÑÀ0P\·ØÚðÀÌù_x001F_s~çÀÈ7eóÁíÄÀ°¯aZ·b³ÀP_x001A_Gá«5ËÀLG_x0010_ÒÀ ZÕcºÃÀà|_x0010__x0015_9?ÐÀÕà_x0016_mèÀÈÊe@â@ _x0012_å+-åÀ_x0010__x0007_m_x0003_IßÀbþ¬UÂÛÀ_x0001__x0018_Ótw¹v@¬	_x0003_NË_x0008_ÓÀà_x0016_îôU_x0003_ÓÀàË:ÎY©@`?,khë²@ð«ºvç_x001E_º@[Z»@8_x0012_®WÅmÞ@xë_x0015_L§ÖÀäG J3IÙ@àÔºéiG¼À Ñ¤Ù_x000C_.»@¶¨[g½!àÀ_x0010_#_x0016_`_x0003_ÇÀìKw¦ÀåÀÓö{Ó»¨À`2KJTñØ@8S`èFçÎÀ_x0005__x0006_2»LÈNö@´D¢&gt;_x0006_kÕÀ`_x0018_½Ô·´@¸_x0001_VßÖÔÀPOD¬±À}Ï·Ù#áÀ íTYnÚÀJ­_x0012__x0002_áÀ_x0008_þÚã;ØÀìØñÝ¨æÀð_x000B_±ëPÍÒÀÀÆ_x0007_T_x0007_½À@âG¨±À_x0005_Òô&lt;Ó&gt;ÀBxÂâÀÀ.÷_x001C_}y¨@aâß_x0014__x0010__x0017_êÀè_x0004_ïôHñÀ¸_x000D_­¶PÐÀ_x001C_BY§NåÀ_x0005_JnÔ_x0003__x0001_µ@¸51?Íä@ÿ%Íúé¡@HgõJý_x0004_ÆÀ_x0010_R°sÙ¬¼Àø£2ÿÓ$Ó@`áÄs¨×À_x000F_®qlhØÀJBjÖ.fãÀLÈAÃ!úÖ@Æ_x0003_Uï_êÀ_x0004_Ýö_x0002__x0003_ÂÇÜÀ_x000F_Hå¨¾Á@@«þ**¦@\ë.PÕ»ÓÀ2/²¤¼ïÀ@«+@_x000C_«ÀÀ_x001E__x001A_ÇaÁµÀì°²Þ&gt;Ó@,»È¨{ÒÀp&lt;Ê%_x001F_ßÀp$kâbqç@Øà8ö_x001D_¬Ñ@`ö:ÁeìÈÀÀ· |Ý_x001A_Â@¸%Av¹åÑ@@wPm-ÉÃÀÀ12lÎÄÀ_x0002_ÎuoñÍÀÈÅª7±´ÖÀ(Ñä#Ê@i~&amp;Ø@_x0015_Ãl_x0002_£@_x0018_¿ßíJÂ×Àä¤ë$o_x0003_äÀ_x0008_Ù¯tqÒÐ@DKçs;_x0001_åÀ0T6¸À»@]Ô©}ËÀÐ73©ßxÇÀØâa#ÎÀÁ@Ï(_x000F_ÚÀÀ¦Qô(_x0003_µÀ_x0003__x0004_d°±©l(Ú@Æú_x001F_uøåÀLEÔÆø_x0012_äÀðGô_x0005_AbÀ@Ü¹_NÄÚÀ`_x0001_ùÐ¤ÀÀt°(}¥@­¬_x001C_§ÀÂÊ'Ö@tyq_x0019_÷ØÀ@§IJ¦&gt;ÕÀ(_x0007_/ß×ÿã@ÔìÔm_x0013_¯ÜÀ Y_x0013_µ_x0015_ã@_x001E__x0002_8&gt;VÅ@·íIibÌÀ(nê¼.PÖÀ_x0003_ê2Ã p@@ªÀDWÃÀKâÉÐvÐÀ_x0008_ìzÙµôÑ@ ªNK?¢ÛÀDÝfw[_x000E_ÒÀìÕ=¥äÀzo$¼_x0001_àÀÀþ#ÈÛ@$_x0007_çMC¨ÚÀey_x000E_ÃÇã@È6lL¥Û@0v|'ù_x0011_À@H_x0016_À)_x0013_Å@Àñi_x0001__x0002_;9ÅÀÀt_x001F_£_x0005_@àë7±ÈËÀx_x0004_DÐ×CãÀ /Q_x001A_§½À_x0004_"_x001C_÷WVÖÀ¤á_x0010_q2ÓÀ±Ç¬KX@Ø/iFKÖÀàS2³ÃÀ_x0001_Z	Pç_x0012_ªÀ@;FÈl_x0019_¡@&lt;_x0016_ðÓXÜßÀÀÏÖG&amp; @o_x0019_ZBÕ@vWÆÃ}âÀ¨8Í¿äÔ@¨ì'_x0017_´ÇÀz÷ÑªåÀ_x0004__x001E_Ó)8_x0006_êÀ8@_x0015_!M3ÑÀ¡_x0002_©0ä@ðÀ"ÌU¬³@÷÷Ñ@_x0018_àÄAaÌÀd 7«VàÀN#ç~!ôÀ`6,	4¤@0_x0006_ä_x0002_û´@xi§ô+ìÀ@_x0018_e­À_x0010_ïXçÎÁ@_x0003__x0005_Ò77_x0018_³ÑÀÈë ¦Ò@ìÜ¢_x0006_æÀ_x0010_t¾ÀàÀUKRÏÀî½X_x0002_³À}&amp;:ðÀ¡GH:éåÀ0_x001D_m?}ðÌ@_x0010_ßUq*æ¾Ànbô_x0011_JÐ@È/_x0018_²_x0018_ÖÀøÕ	-OªÃÀ¨`£ñµ°è@_x0003_'ÎV¸À@ûju9 Ã@¬_x0017_A-ô_x0001_ÐÀp·_x000D_iJ¾ÀÀ_x0001_ÚÔ*·À°_x0004__x0008_.A¾¶@_x0004__x0011_àÆ³ãÀ@¦ã¥¡8À_x0012_þ¹è¨àÀ@ÕH®@Ì@ø!_x000B_0à´ÌÀ ½_x001C_½29ÄÀÀ¿ÃfzØ@È&amp;QÖÛÊ@_x001C_Uv¼þÖ@JCK?n_x0005_áÀP/;´_x000F_É@h.ñ_x0001__x0007_nÍÜÀPÌS¤Øl´Àò_x0004_x¾¤ëãÀLÖBÞÜÀçfp*_x001D_ÖÀ_x0001_ÿVAõ@_x0017_Áb»¡ÀxßM_x0004_¤ËÀx¦ÜäB?ÈÀàì_x0005__x0004_ÀçÀ_x001D_º_x0002_¶ÈÀD£ó²á@úÉ("SìÀ°Ätà¸À «&gt;7j®ÀÛè²Ïä@¨p´ÂÐÈÀ[J_Ã_â@`³_x0015_sV¿@_x0002_¹MþÀ¦à@_x000C_ÝãÜ_x0004__x001C_ÖÀÔ_x000D_NP-@p¯÷Ó.ÙÀÖP(ÞÜíÀð_x0018_ö_x0015__x000C_ÚÀ$_x0001_\_x0017__x0006_ÙÀ þÔ5,¡ÙÀ_x0001_­Íï¾@ $õ5Ð·Ó@MlEçô®@p7CX_x0003_ËÀ_x001C_¹èn¥0ßÀ_x0001__x0003_4ë÷\`ÒÀóªmàÑÀXê+»èã@º_x000B_Áf£çÀÌ_x0002_rá_x000F_¤ÕÀnÆº1	îÀ,\Ü,»nØÀ0mÙÒ%9ØÀð%6çþn¾@À°óIcSêÀ¨4I¸|_x0013_ÑÀøÃ¡ó_x001B_ÞÀàä{ã _x0003_·ÀÐÓ§ÛÍÐÀ`ZSPiæÙ@8E³ÁÛ@à!2Ä´ÓÀ_x0001__x0019_çÂ_x0006_|À_x0010__x000B__x0016_1b_x0015_ÜÀ`30þ_x0003_´@P&amp;R(¿õà@0'*ü¹ý¼À`{¦rÄÒÀäñ_x0006_NÔÀØØ©|ß1ÀÀPRç_x001C_E^ÉÀ_x0018_e¢V°×@ð_x0003__x0008_þx&gt;Ã@ÅHx¯¶À¾_x001D__x000B_ÔMéÀ89d:\ÝÀºÎ8f_x0001__x0002_!_æ@øä²^ûöÚÀ¾89ÉÜ­æÀFæÄíçÀ_x001C_êUZ;ßÀdú_x0011__x0014_ãüéÀ_x0010__x000C_»X_x0015_×ÍÀÍcPß¸NèÀ¤#_x0015_Ï¼áÀàíXnºÀ_x0001_å6:6W@hf£¤·â@0ØÃ÷¹ÓÎ@X_x0015_,H_x001F_Ü@_x0014_^_x000F_ÆIÐÀP÷×5ÙQÆÀFo~ËÀt¡£@ÔTÑÀãèibúçÀ%_x000B_9DméÀHNgÅò¶Í@_x0007__x0005_À_x001E_eáÀ@ð¬ÈÄxÀÀÂºÛ³ìÀàÿkR_x0012_®¿@dÆ¥ç®.Ñ@ö ²¤¿ÀítõvåÀè}èjÞÀúØ+_x0014_ äÀ^Ñ_x000C_È{0ãÀ¤/Ù_x0016_RæÀ_x0001__x0002_+º¶{êÀlz`Ø-âÀÐhùà_x0005_×À6ö-ô)ûçÀ@ÍÆ3óÝÀ_x0001_\£VìyxÀÈm;Ã&lt;ìÀøµ_x000E_õ0_x000B_ÌÀÀÙ'ñ*ÛÀPêÐ4m0È@óÑDÓâÀh_x0006_°â_x001A_ÞÀ&gt;Ó÷¶ÝÀ _x0007_÷s^â@_x0001_Z.ËWÀ_x0001_Ð(tªÃuÀÌ}É_x0006_Î_x0011_äÀìàÜV]¾ÜÀ@¯_x0019_Ê_x0017_ýÞÀè_x001C_Ý¥;ÛÀ_x0002_qÔ{_x0008_Ï@_x0001_ûwô3·À°FØ¸Î_x0012_ÇÀ@ù²ê+ÿ¸@_x000C_^+~_x0015_NÐÀ°çIÚ¯,È@hÇ¤eé¾ëÀ_x0014_ßÆ_x0015__ÈÖ@`F!ï÷ø±Àmþ·ë§íÀÜ0Ä¯ôÛÀ_x0001_&amp;_x0003_!_x0001__x0002_·_x0019_yÀxÊ_x000D_y¯üÛ@ìªÌNÕÕ@_x001C_MøÊ_x000D_ÛÕÀP2ÿ¹%âµ@p ÜvµgÀ@ _x000C__x0002_¦PÄÀÇçe_x001B_´ßÀÐ³Øê?«äÀCG0eôìÀ`ÉÁTÜÀX_x0015_x8Õ}ÀÀÔE·_x0007_ëlÞÀx_x001F_õö~ÁÀ _x0005__x0008_Ä_x001A_ö¾@xô'ÜE_x000F_ÁÀØ&amp;?m,×ÛÀ_x0001__x001C_·ÆL@P$~(À%Ù@Øû±_x001D_öqÒ@Ü´^9ÛÀðyùP×Y±@èØv«_x0013_þÐ@@ðG	§Àìîä&lt;ñ×À#&amp;ÙâÀ_x0001_Î_x001A_xK¤ÀhXì3çÄÀæ½Õ0³çÀ®Z{ÕUùáÀ ÿ_x0001_mú6ÏÀ_x0010_oXàMêÀ_x0002__x0005_òGuLé@*»±kX¢áÀPK±çf,Í@Õ~_x0018_Ø°@à4*¸_x0018_£@ÀÉKúðø@`å_x001D_ãÑ	¦À_x0002__x0005_Þ_x001D_PÔÀ_x0010_0_x000F_R¶YÕÀØ¡¨ËµÆ@@2»k*M²À_x000D_æ0fÚ@PÒ_x0006_-CtÓÀX¥_x0016_4*ÌÀÅªueæÀË_x0004_7òHÕÀâD_x001D_¶Ð@@·cÔUú@6Ñ¸ÞÀP_x0001_ò(ý°Ã@Pb_x0016_OáÂ@$üOé(_x0010_ÐÀ_x0010_48°óÖ@ ?OÅå@ºÀèÃj°_x0003_ñÓÀ@ÿÌslV@Ö,eÆâÀ¸}¡GÙÐÀ_x0002_L_x001B__x0006_ñ¯À 3ÕïÔ@¨ªÈß_x001E_zÕÀØP_x0001__x0003__x0003_#ÁÀ`3ZVx·@h_x001B_Èr:ÆÀ¼$÷áÇ@õ%&gt;_x000C_@ì¬_x001E_åçÜÀl¶M É×@°Æ_x0010_ÕòDÂ@ðí¤06ÂÀø¡¾ÎìbÅ@_x000F_·#»ÂåÀNïmàÀ_x0008_`k~ÁÞÀôxy_x0002_ý¾æÀ@ø«z×§àÀpÿ&gt;9M_x000B_êÀ¼·_x000F_P_x0007_ÞÀ(rNÝÌÍ@°#&lt;Ü@Ðèõ_x0012_ÒÀ\;_x0016_7ÜßÀ_x0001_PuG_x0019_Q¥@fÚ_x0016_òÚ@ùf_x0014_î_x0015_èÀöBõØ_x000B_ðÀ _x0016__x0006_&gt;¡Å¦Àp'_x001C_oA_x0019_ÝÀ_x0014_·Ue'ãÀxh.´mÐÐÀ_x0010_Æõð7ä½@Ö_x0002__x0018_ËM&lt;êÀp¬:_x0008_|¶@_x0004__x0005_âÎi­x¹À _x0006_âËû_x0001_¹@Ø/eÖ¿~ÜÀ_x0018__x000C_ÿ_x0004__x0004_ØØ@hJØ Ô@8d/ î/Æ@"N_x0003_ãÂÈæÀÈmÏî_x001E_ÛæÀ_x0004_á)OÜÎÀLK+M_x001D_è@¾yB2¤_x0012_áÀj£_x0019_­UäÀ\u_x0011_Óå¶äÀXµýzGã¾À à0÷AÕÉÀü´J´ñÜÚÀÞ}Z_x0007_LäÀòt_x0019__x0018_ïÿàÀà_x0002_hbxÇÀ`UøCA·À×ø×©»9ðÀð^Ó¸×þÁÀ_x0018_ÃHL(ÜÀ ÃZÇÀ¼M6-ÚßÀü¤_x0015_»×@05Ñ¹ßûíÀð_x0012_ò\RßÀ°À_x0002_z*_x000C_ÒÀ O{¶ÅÀHì2_x0016_¤FáÀ$Ås`_x0002__x0003__x0013_çÀ*_x000E_fö1gäÀXÿÊìË.Î@_x0018_õ[iwýãÀT]_x000C_ÀòÙÀJË5tØÀ@õ_x0017_§Ú´À-Xèú.ÍÀl/Ûc¯ ÒÀ@t³®À0s!èÑuÈÀà¿j'_x001F__x0003_ÇÀ ¯ Ýõ¾À6Ãwe½äÀ_x000B_½,vqÖêÀ@6ú)&amp;¯À8yÓP!ÇÀ°z2YÍÊ@ðêMîô¶Â@¼Jr[ãÀ`?\3M±@ »JEAñªÀ0,±ù¼ÀÜÐñ­eÒÀ(¹Q,ÂÚíÀà¼v²ªÄÑÀ.9-kNãÀÊäÇÞøàÀÐÞKPÅÀ\Ô_x0014_eÅ_x000E_Ö@xÚ9VáÃÀÈð_x0001_ßý_x0012_Ç@_x0001__x0002_TöüY$ÔÀ¸J_x0010__x0016_ø¥ÈÀ&lt;k6êè]êÀ&lt;êâÏøÖá@.æztæÄçÀpwù*ÄuÄÀ²ZÊýÀàÀ	¡£ÝO®çÀ¤_x0001_®_x001A_µÙÝÀ4~_x0019_ÿ¶æßÀzybf_x001A_bäÀ¨qsºÍÖÈ@ÀC¶+.§ÝÀ_x0013_ææ¸°¨À,ËG8ÙÀÄÑ®¬;MÚÀ0_x0006_QmúÎ@Ì_x0016_üÄ_x0008_¾ÑÀ_x0001_E_x000B__x001C_ãÀv__x000E_	ÒÀ_x0001_àøãNÁ¥@_x0014_ ¥Ê_x000B_ÔÀ¼möÞÀvÉ÷ÄþâÀÀ_x000B_+BÿP­@¢ÒÃÚ8ÿäÀµÃÄãÝÀ=]_x0007_QñÀL_x000B_LdÃýàÀÀN£_x000B_Ò~@èj»_x000B_ûëÏÀ"0_x0002__x0006_H ÇÀ@¸Õßæ²ÀÅ	bv À¤_x001A_F=ÅêÜÀÐ_x0011_Rmf_x0012_ÅÀ`©XÀºËÀèÄÌ8=ÉØÀ#¦ML§âÀ_x0002_â[PD_x0012_ÆÀæ_x001D_#nÎÀðÀÀ_x0004_L­&lt;dÔ@ÈÄkÃÿâ@Èzá)_x001B_õÜ@_x0010__x0007_¼ï_x0001_¸ÀÉ_x0004__x000E_À îö`(¼¾@¤P_x0003__x0010_=sÖÀÇ¶ëí_x0002_ÀðÀ$­[zÖ_x0004_ÑÀÈ?'®_x0011_ÅÍ@ÓA^õÑ_x0008_îÀD$óQ³%ÕÀgHï`éÀ÷ÒºÀH_x0012_©©ZÓÔ@TJÕÙ=âçÀÀ¶dnº½Àhcsø¤óÍÀ°Tª_x0016_.ÉÀÀ1FÌ_x0018_ûÃÀ¨_x0005_Î ÕÀ?ÝÉàÀ_x0006__x000B_P	7"9áÀ­æ_x0019_n_x0006_öåÀTÇ¢_x001A_Ø_x0003_áÀ_x0010_YfrT_x001F_ÑÀ_x000C_ðH!càÖÀÀ	Xèí¹¨À°x	Á=úµÀ¤#_x000B_{æýÑÀ0ö4)_x0005_Ä@æ_x0011_$²DmâÀÊt#_x001D_¶âÀ$&gt;æ&gt;_x0011_¹@0SÏäð®Æ@@­üQU°¶@8_x0002_¨_x0008__x000B_VÂÀ _x0012_@A=ß@_x0006_©zW]ð¨@v;¸^¬ÀtOqä×ÐÀ_x0006_Þ_x0012_IbÙà@Pç)_x0007_&lt;æÁ@ð_x0001_T¦näÀ8È@VîÖÀl[vÚV_x0004_Ý@à:±ÕáÉ@&lt;»ShÛ2ÖÀL_x0012_ ÂôÜÀa¬ðÑ5JàÀ_x0006_´æ½ü½@ _x001A__x0002_^Ô¡À0,&gt;¾Ù ¹À_x0010_(C_x0001__x0002_5b»ÀhîH4;_x0004_ÎÀ0Ä4blÈ@_x001D_ÎP²ìÀÕßì*_x0007_ÒÀ_x0018_¬â^D_x001B_ÔÀÔ¿«ÄÃÖ@ÀFÝ%ì¥@ _x0004__x001A_± @_x0001_or©0P®ÀhPýÀ_x0015_bÚ@_x001C_)²&lt;z'éÀà_x0014_+YéÄÃÀ4_x0016_öGeØÀ á³_x0017__@°@âéMÈüÕÀP%,,mFÂ@`s(ÀÐ@ºróß_x0014_ÞèÀa7$à@¼ lK6_x001A_×À´@ãú£4ß@°}_x0006_÷ÄÓÀ Iõ¢n¸À_x0001_)Ú;Y­À&amp;ÐÊó¾óÀÜv	´EïãÀ!_x0006_¦Yå¨ÀàËèÂ_x001F_èÄ@1´û¡Æ@_x0001_¶R^	ÙÇÀ`xÝÀ_x001F_¾À_x0003__x0005_&gt;oÄ_x0019_ÕÀÌ;Ü'àPàÀÐýéºÂÀ|òdOk3á@_x0003_õN¤wQ¨À`êKÎÈÀxÏßÜÁ_x001A_ÕÀìõ¾©#ußÀxÎh=oÎ@_x0003_h¥Ã&gt;Ù@ü_x0001_éåääÀx¤p(CqÌÀÄ¼×ûc"áÀrd_x0019_+îÀÀ¦3÷Æ_x0005_ÀHÆ%¹Ì_x001B_ÐÀ_x000E_Xú¾_x0007_åÀÀÂaÝµÀÜ_x0014_:?×@`¬_x001A_.3¨@ä_x0002_x_x000B_áÀÜô_x0014__x0011_­QÕÀ@r¡`§@ÀÕ¿@_x001C_²À|~êû±èÀ´§¯ôæÔ@_x0004_ÞOÀ+æÀp_x001A_ZVÇ@ w÷íËÀÀ*Ò¥Â½@I´b_x0006_èÀ¬Ø²_x001B__x0001__x0002__x0006__x0008_á@ÜÍ^ÙÀ´É_x000F__+äå@ä,á&lt;ucè@æ_x0019_î¤ÎíÀ ß%,Å_x001C_Å@ÀE	\ª_x000B_@Ðm\ã{_x0015_×Àm _x001B_i_x001A_ØÀÁÝê'ñêÀ_x0001__x0014_Ö½AnÀÀ sOÀÖË@p_x000B_&lt;sÒ»À`Ùo*~ÜÀ_x0018_¡nv{ÈÀ0¢_x001C__x0011_K´ÀØZ_x000B_Þ÷ßÀ û_x0013_RrË@ýKÃ¿ûàóÀ_x0008_XøÑ@cw9ß@ö®úR.\âÀ_x000C_J)_x0003_+fâÀ |­ê½ÀtÍÄáÃåÀhL³¤ßßÂÀ¶û{úÙ;èÀ_x0001_¥·¢p_x0016_Ë@0¾£ýh'ÃÀFAM/àÀ _x0012_§'Õ¾º@H°_x0011__x0012_+×À_x0001__x0003_¸3Á¿oÈÖÀÈQdá¨Ð@ð93_x001C_(ÅÀäòZ®ÖÚÀÜs÷øxÊ@_x0010_'in1ÊÀpê,Ø7Ô@%¡_x001D_ðåÖÀÞ_x0012_Ñ³ù_x0014_ðÀP¦½hÊ2ÏÀð.Á$[¹@¯_x0003__x001A_@:Æ@ÀÇ[?SÄ@_x0001_P·Ip@X_x0004_¾©SÙÀ_x001C_Ñ órlÙÀ _x0019_¤_x001B_9¬À7¶l²_x001B_ðÀ0Dû_x001B__x001E__x000D_ÈÀè_x0014__x001B__x0004_uÔ@8U½âÌ@¸5ßô]ÉÀdÚô_x0002__x001F_Ö@`!½_x001C_l®@Pb_x0018_Kç²@ðrü6±@_x0017_Ã]ÏÒÃÀ@O³±_x0016__x0008_À_x000C_û%®3áÀúøª&lt;àTáÀèÃQ(e âÀ°_x001C_àÃ_x0002__x0005__x0012_ìÏ@P_x001D_@ûvÖÀHbÑ_x000E_øËÀÀ_x0014_¨ÿ®ü@_x0012_}SÑ¸ÅäÀ¸¯59\ËÀÖà@cÎåÀ_x0002_0_x0003_Ì_x000B_Õ^@àP2yÐÁ@T N"o_x001D_ÐÀ¢kk	_x0006__x0001_àÀw_x0006__x0003_ÎæÆçÀ_x0010__x0013__x001B_T¸É@ð_x000F_`8vÕ@_x0002__Á'Ú2È@è_x0005_÷Ì[öáÀ0K_(ÏgÔÀg&gt;y_x0017_=êÀ_x0002_²_x0015_7P·@i¥¨^Ê@ *%§òÁÀ¨r·_x0004_P*Ö@°}_x0006_2¢0Ç@_x0018_£óç_x0008_Ï@_x0010_·E6KêâÀ´9I-_x001F_ãÀº|Ö$LìàÀàäÖjcK©À_x0002_¢_x0001_¯_x0006_ô¸@Ðy¾_x001E_þrÆ@_x0018_Ï_x0016_µ_x000E_É@&gt;_x001E_N%ÁáÀ_x0004__x0005__x0010_?û±n_x0002_áÀ¸A²;ÏÀ_x0008__x0016_ßÝQsä@_x0004_o·`WÀ_x0004_WKÎ¡ÉÀ`"W"ðÚª@T©7õ_x0007_ãâÀDª_x0011__x000C_7`ðÀZ_x0018_üxÖÀPHÜ_x0006_"¤ÄÀø_x0012_GlPÓ@«)y¦ûêÀ_x0004_/b_x0016_ÁQ@Dä²òÑÀ_x0010_'§ëÐ¿´À_x0010_:çcfÒÀ~l,@ZãÀ9Ï?Ó¿¬À@JÀ¸¤+Á@ üñn&gt;&gt;®À°JT¹µÏÀh±ÀNOÖÀÐ£¼ý¸@_x0004_»_x0017_&amp;ëg¿@ ?Å_x0001__x0018_s²À_x0010_bëbNdÏ@_x0008_µF/ÏÓ@¬Ä_x0003_cVÜÀVu¡FD¼âÀ( ö0Å_x001B_àÀ_x0004_Æ À ãö_x0002_	=À¾@ !!"ÒÈÀ³«_x0016_È@8_x000E_á_x001F_AvÎ@îã4cPË@$Æ_x0011_j/ÛÀ°V1A_x000F__x000E_â@8#_x000E_ÅÞÓê@°ÉÈ©*áÑÀüq##Ì-ÔÀèÝâXÅ@@{õád7ÍÀp_x0002__x0001__x000B__x0012_ÕÈÀðk|éi§½ÀÈ¶}¸ãÛØÀ`qA7_x0008_4åÀØÃdêñÌ@$ÁÝ»_x0019_ÒÀ_x0010_&amp;çÅÍÅÀä-_x0013__x0007_ÈÀÈù¢HªÂÀ@Íâ/Àð@_x0002__o_x0006_¹7ÀPHr¾áoÅ@è_x0012_yÆ $ÐÀ"³_x0016_5_x0003_ÀàÀL¥µETþì@|_x0004_=_x0012_9ÛäÀ+_x0010_ÖG_x0005_²@B_x0012_.ùÐ@,_x000E_Á£ÚÀ(¡º_ÏÀ_x0001__x0003_ÀÍ]òÀ¬ð}¼yÚÀ|_x001B_ÎhvÕÀ` ³r&amp;ÇÀàþ_x0012_Êyº@ÀPõâ¢ÅÀ3¬jq¦àÀÄ¨:ñòÓ@oÑÈÕÁíÀ§l¡D¦±ÀÔ×.H7ÉÙ@SJûÄÓÀlÑë¯ÁLÛÀP¨êÆÕÀ¨QMeÖÑÕ@Ðn-J¸FÄ@ð_x001C_¯¬çÀTðÙÃnîäÀ,(»ßÎ,å@,S{ m«åÀ@Yfä§½@_x001E_B_x0003__x0002_,áÀ½_x0017_êSfÔ@­òü_x001F_±óÀHã6Paë@PÜ*õ¤ôÇ@¨û¹¿E7ß@ðvoaÐUá@_x001E_&lt;³¿D_æÀ_x0017_¶û@_x0001_u4y_x001C__x001A_À_x0010_:0?_x0001__x0002_½Üâ@øûË¹u:èÀÒG4L/áÀÀ_x000F_·dÏú@DhvQr¼çÀ_x0001_¨_x0008_ú¢ª»ÀÐ§§ó_x001C_RßÀük¼ß__x0001_ÛÀ8ÜZ_x0001_j¤Ù@È^ò_x000C__x0018_Ó@_x0014__x0003__x0015_ùÑçÀÀ²fªi¹±À¨¸I~_x0012_1ÑÀ_x0018_¼_x0015_âÉÀ\ãÍ_x0011_sAåÀÞ²`O£¯àÀÂ;dÄ@0VË,Ä@_x0008__ËñAuÂÀ@.ñ±m×À_x0001_hXì-ÐÀ°²V¡Ä_x0007_·À\3_x001E_¯lÙ@VD±ÍXðÀÀP_x0018_%_x0017_ÆÕ@ ÖDYÚ@ød_x000C_;$_x0013_Õ@@Ñ¢g·©@â_x000F__x000C_ñcÔÒÀx½Þ¼t4Å@x/5`æEÓÀ|±¸iç_x0011_ÖÀ_x0002__x0005_ P_x0006_²ÅÀ_x0002_FåªDnÀ_x001C_Iô5Þkâ@À8¹owS°ÀXP5,']îÀä_x0019_Ù¡éÙÀ0 Ð¿úüäÀÉò'_x0019_.À4i].BãÀèë=B_x001D__x0001_à@_x0010_ªðEY²À_x0004_Z_x0017_#,&amp;çÀï¥a´kìÀp«Ë0´@_x0002_Ê?®_x0001_Â}@0_x0001_\ìÏ&amp;³ÀàL²íÄÀ_x0018_Ì´Z¦Æ@_x000E_^`y8äÀwH¤GùåÀHb	ibÔÀHi¥ù~úËÀèF³ÔàÆ@@8ñ/Ò³@|_x000C_vÿ±ëÐ@øK¼¿SÔ@´ýÊ¾õ=Ø@ÜDåP(ÙÀ^+÷ÎËàÀØHï­ûÝÁ@_x0014_H»_x0005_î÷ÜÀxBý_x0003__x0005__x0008_ÑGÅÀ_x0005_5z.5]@xyË;_x0001_ÓÀ¨üE](ÈÀ°_x0003_wý9&lt;×À`revÌkÆÀt_x0004_	gë@_x0005_ô_x001E_Ü_x0016_OÀ` e£i&amp;·ÀL6t¹&gt;â@_x0018__x0011_¢÷¤Õ@àoö6Úë¤ÀÀ¾ÉÒr_x001B_Ù@P$­Ì¾Àa_x001D_$3ØæÀ`_x0003_kg¬@l_x0012_ksÖÀ_x0018_Xÿ_x0010_ÕÀD±|åuÞÀ&lt;`q¬ ÙÀ_x0002_cÎÄæÀ_x0005_æÓò&amp;Ç®À_x0005_Þ0~ÇNyÀÀ|\_x0008_À@(é_x0011_úEóÀÂ_x000E_²õ¢àÀ ¥h_x0015_~©Ö@üua*6°äÀ _x0006_óúÆÀü_x0003_Â7á @_x0004__x0007_Ùaò'í@_x0018_®ËÀàpÆ@_x0003__x0006_ð»_x001B_È²ÉÀM[O_x0018_Õ@ 1üÝ(`ÜÀP¯?ç|âÀ`äiÙÂ@pô_x0013_9â@}EÍ&lt;Ê@ä_x000B_ïÒé8Õ@ÀË/_x0016_víêÀ@t_x0012_X_x0016__x001D_¡À¾a7):ôÀ_x0014_Wx´ÜÞÀ@¥_x000B_O_x0014_ÞÀ_x001C_å§_x0002_'Ð@D_x0010_µÒZÞÒÀÁuå_x001C_áãÀèµ}²1Ù@@.lÈ@@_x0017_v6ÏÀ_x0011_êÿÕ@ú_x001C_¥À)ñçÀáBNtºÀ(Á_x0014__x0007__x0005_ÄÀð¦=n_x0017_þË@´Ç3_x0004_À9áÀnÏÆ8xÑÀ¤Tv_x0019_ýÖÀx-8_x0005_³ØÀp,_x0001_HÃW¹À¯RRühÒÀp%ÄC_x0019_Ä@0áè_x0012__x0003__x0005_£ÕÕÀ0]ÒüG_x0001_Ô@ò4_x0003_ÚÀØ¡!'Ù@¿â¤_x001E_âóÀ|Æb(üÈØÀ[\Azhå@ ¤&amp;G;-©@P_x0016__x0013_#`ZË@_x0010__x001D_ËTÊ_x0005_±ÀÀÝ^Âhv²À0_x0011_Á_x0005_ÔØµÀ¸ÉeVÅÀN5¨¡¾@¹_x0004__x0012_*ä¥áÀHíü_x0011_ÆâÀ8°'ÛfJâÀ}ú»AÐÀ_x0016_DÙ_x001B_OãÀ¼_x0013_ (ðyàÀ_x0018__x0002_ø×ÕHÒÀßpWCYÜ@8ù_x0001_ã;ÖÀ°Z9bÉÌÅÀ_x0004_W_x0001_yc5í@Ð²ó?¸³À_x0014_ð_x0018_é_x000E_¾àÀ_x0003_¼FJíåbÀ £7é_x0003_ÄÀP´_x001D_èJæÀ¼ª|×ðKÐÀ_x0003_ÔÕIaèn@_x0002__x0004_v#u&lt;æÀÀïG_x0012__x0017_W«À 2þ[ê¾Àð_x0011_sSK_x0014_Ö@°:SpCjÈÀ°Q¿ÿÍä³À_x0002_'ëÝÀ ìpËå;Ñ@0,+~Æ@Xí{ïÚãÀØÕôú_x0003_ÇÔ@@ÄõîÀR@°¿1DìÍÇ@_x0002_ÇT_x0011_ÃuÀp_x0010_Nsñéæ@_x000C_Y:_x000F__x0001_,ëÀ(Á_x001B__x0004_ïáÏ@_x0002_(ªÏ_x0002_Ô­À0	°	m+Ô@Ñ­Ñ_x001E_ñÀ ÞAÜ©_x0017_«À_x0018_Ì,½¶ã@«_x0011_cÅñÀ *dÖ¯­À_x0010__x0007_]ÂõëÂ@_x0002_t¨Ï_x001E_¶d@F@xBûàÀ¸_x0005_í«(ÍÀT_x0012_Ê_x001D__x0017_ÙÀ[!^[ëèÀ é2'þ @_x0002_D4_x0004__x0003__x0004_7_x0001_Q@_x0010__x000F_MôsÉÀ(P6&gt;(é@_x0018_üÓÿ±ëÀ(_x0015_ÂnKóÆÀ¶ð_x001B_÷sÆ@¨²Ù£_x0006_Ò@¤¨ÝðZÐÀà_x001B_ó_x0015_|§@ØÁÒpCÑ@àuwÀÑï@`à÷_x0018_^µ@_x0003_Ã_x0015_ï1À¾_1?»SçÀ_x0003_~ÇÃ^Â@Ø¶_x000B_bdàÜÀP¿jÈ{æÅÀãùb_x0005_0ªïÀd|*_x0002_FìÀ÷¼ÌÕÀÛ\»_x0012_täÀHÓ_x0019__x0019_ÐÌ@_x0010_Á~×ÙìÓ@@¦¤¨QY¸@ðP8v#°Ï@(à_x0013__x000D_Ö@´®Ò&gt;« Ô@À\êoÞ @lu ÖÀ_x0010_JÏK©øÓÀ_x0002__x0016_G×&gt;æÀz\ñp_x0004_ÆàÀ_x0001__x0005__x0001__x0002_Aá¯RÀábë_x000B__x001A_èÀ¹£ðu=ÔÀ ½Æ_x0007__x0019_ÔÀôá_x0014_¯Ó@LaÙªÿÐÀwÜ±&lt;_x000B_ÜÀ@Øi_x0011_2ZëÀt¦@óÛÀ0 ûèÂÍ@2ië ¸@_x0001__x0012_ABwÒ@Ð¨¢ð ¾ÀÀ-8ÛyõÁÀ_x0008_GÝ£§ÒÀHmZÎËâÀ_x0018_|AfÊ_x0004_âÀHë·ÆÚÀè_x0018_HèÌ@è_x001A_T_x000B__x001A_½ÓÀà_x0011__x0012_-ìéôÀR¶g¦µcéÀ¸_x0017_=Oû±Ñ@_x000C__x0011_¿_x0001_ÛÀ`_x0005_È¸wÔÀÀ×2³L"¶@iÙØ$«_x0010_ìÀPåk:[¾@Ð_x0003_Ä©_x000F_%ÓÀ_x0001_ÛÏr+Àt²Zlý$Ñ@ÔÔuS_x0001__x0003_2ÕÀ"öµ­{åàÀÚVGÃ_x0019_5ðÀß#&amp;Ô¦¸À&amp;â _x000E_{VèÀH=V!¬_x0014_Ú@D_x0019_,_x0018_àÀaø¡¶JuëÀð©þRÜÎÜ@ø}¹C[jËÀÐà×Å¦ìÇ@ÃlùÛþØÀØ|ï[lÉ@ÐÀÙ`.À@t?~Ñ.Ô@H_x001C_\ØÀÔHòvû¹à@_x0014_Iñ_x0014_È§Àîlä¤ gòÀ^_x000D_è.·ÈÀÆÇ)ÑàÀJ^#PÄ®áÀ_x0004_4_x0003__x001F_P×À_x0006_7Ñ£Kà@PSW]}ßÔ@p:ÔöÛnµ@L w¥FÅÔÀJ50þÒ@Ï_x0006__x0002_â#ïÀ_x0010_+Ñ_x001A__x000B__x001B_Æ@JH¬çßÔÀhT?_x000D_ÙÀ_x0003__x0004_Ê­_x0015_Ð(QãÀ_x0003_1Ô_"ÏÀ Rìô_x0006_DÝÀØë³xºÀÀ@¸)ß|U°@Ð_x0017_*Jb@K'ÜàÀ|_x0014__x0006_'ã×Àð%ÃÐ_x0002_ÜÈÀP"ãäiºäÀ` &amp;YøÊÀ$£Ñ_x0012_$ê@É%Ä©ñáÀh¹J\_x0003_?Ñ@h06ÉêVÏÀøy©_x0003_ö_x0017_ÚÀ_x0003_ÄhÏ@°_x0008_.7¨½À_x0003_Eéð9_x0003_±@PvÅ×Þ@îf_x0003_§_x0001_åÀhû0µMÇÍ@ÜêãÂøÝÀ@à»\t@tçmï±é@N_x001A_¡ÈÍ@Ðó_x001D_¡YÛÀöS_x0013_hÍ@H}%Ø×Ý@PºHµáÀÀç_x0019_xº@ðâk!_x0001__x0003_w¡Ä@°)_x0014__x001A__x0019_ÜÀx_x000C_o¹¸Ë@ÐxtÀ¥À@écÇßæ²@_x0010__x0006_nDÇ@`Ún¨-8®ÀX_x000C_r­ÌÜÀ¡g%_x000E_å´Àÿ_x0010__x001C_¿óÀ ýó|oÜÀ`¢Q¬oâÀ@EÙ_x0012__x0015_]Àl&gt;ì7®ÍÝÀ/_x0003__x001B_Â@ws¤Ò@pþÖyØ@ ¿f _x0014_Ø®ÀÈ_x0016_½øµÚÀê\J/ã_x0007_ëÀ(=£]=ÐÀJv_x001B_´ÐºäÀÎ]µ_x0015_:øÀ_x0008_«_x0004_³¼ÒÀ_x001A_ç%¨À(ZÀR÷óÀø_x001B_7Ã!ÔÀlÅÿöóæ@d_x0002_ªR-ÕÀ\o³öQéÔÀ_x0001_;7Ú_x001D_±Î@&amp;¡¸ïÄÀ_x0001__x0002_&amp;H3¿+_x001D_åÀLU8ø zé@lÜ_x001F_._x000C_7Ð@läJv£×ÀRÀò_x0003_)xâÀ )¸Ò_Æ@À'Pr´_x0004_Ä@PÃODá@t"_x000F_ò¥´ØÀp¢CÇ.wÐÀPÏß©GÓÀÐ'ÑuHµÀ_x0001_ò¦CÔ_x0006_º@_x0007_%ÁÀ@_x0010__x0006_´;@Æ@pÔ¾.½cÑÀ a8	Ïe¨@ ~Ó¾ÅÀP¶pg;%Í@Î+Õ5é¾èÀ|felçÀðL&gt;·j¼À_x0006_¼_x0011_¿V_x0003_äÀØ_x0010_õçélÀ@¨Z_x0002_áR¦ÃÀä²@¿óQÔ@@ó|ÜøÒ@_x0010_¨«LYQÀÀÐñQf·&lt;¿@È÷ú{TúÖ@hÕÃ¤GáÀ_x0001_iBË_x0001__x0002_ö	@(ÏÝÓÊZÈÀ8¶_x0017_+1OÑ@è¤ºñMGÁ@,å5½&lt;}Ð@j0sc¨ßäÀÀfÛ¨J©À@k_x0001__x0016_¶·£@lépHo¤ÖÀ_x0006_Ña.ñáÀØ«mm__x000C_ÓÀ_x0006_v_x001C__x0016_¬çÀðõ*Îª_x0018_ÇÀàI_x0016_~Ð³óÀ_x0001_ÓëË[_x001E_¥À¨_x0016__x0012_ÑéXÔ@åÒ_x000F__x000B_:´íÀø¤°­Æ_x0016_Ä@p¾Ã,:-à@vthFíÀôâãÃ(ÚÀps¤D®ÚÀp=|ÇõÍ@húUä¤ÑÀ_x0001_?åiÇ@¸Þ_x001B_aXKÒ@´9t_x0019_ÝÀ_x0008_¶Û¥ÍÄ@°wl÷ÄiåÀðV4ÀrÙË@Pw¯Ý~PËÀX_x0019_¾_x001A_Õ@_x0002__x0006_hô7_	Ëå@È_x0019_cûÄÄÀRÒÎ_x0005__x0010_ñåÀÎç_x0007_jjÂÀ_x0002_;T&lt;kZ@t³_x001D_`_x0010_ÑÀÐO½_x0011_È@°_x000D_ç³_x001D_&amp;ÞÀàa_x0004_¼¬_x0007_¼ÀÐU`_x0007_·	ÀÀXëV_x0018_¾LÉÀ(¸_x0017_{ÀÀö©m?éÀôw_x001B_f'ÉÀPº_x000B_ø3ÈÍ@`,ÁáÜ@@_x0005__x0007_gpºÎ@0_x0012_rØÍÂÒÀè2_x000F_¢_x001F_¶Î@ìµ_x001C_fïÀhOÄË_x0001_ÛÒ@,·j]³ÜÀdÃ»_x000C_hà@È#_x0014_¬Ô@p;NEbÌ±À4UfA!vÛÀb_x0018_D¡ÀhlBûE4ØÀÀ«ÏyyTÁÀ`é_x000C_±áÀñ¦f)_x0003_ÃÀÀÏu_x0001__x0003_±pÊ@°æº¹%ØÀðÝýg|ÆÞÀ E{ÁÍ@Ì©³Ñ_x000F_·Ü@´ýò°këÀ ¯9_x0007__x0002_	ÈÀãªIRõnñÀø_x0008_Ñô_x001D_ÜöÀ_x0001_ ãÒÄ1Àt_x0014_(¬C÷ÖÀÒyÓ_x000E_´NãÀð|¤_x0019__x0018_-ÏÀLÝù*nNÓ@¬Ø²¸Câ@÷Lt$ÔÀâ¶~ÒdPäÀPÙ	ÚÐ·@_x0004__x0004_Ð_x001F_dÉÓÀà_x000C_a¨_x0012_âÆ@_x0001_2QbZÇ«@8x_x0015_·ÛÀÐËJðåÐáÀGR,k,®êÀ`_x0002_ãéSð½À_x0010_;B_x000C_DÍ¸À0=_x001C_hå@\cÅ_x0019_uå@¨5{/XÀÁ@ÀE´Qy4@ aXÕFÍ@&gt;§ÇQ¹À_x0001__x0005_$l J_x0003_ßÀ¼í_x0016_%âÀ_x0003_X_x0015_Tà»íÀ_x0010_ew#ãÍÀp£­ÛÓ¶ÀÀ)_x0004_%\¯@¼Ï_x0005_Øîß@²Ô3ê°åÀ°A@îÑÀÀU_x0011__x0015_¸8ÅÀjhÄÈÆÀ /&gt;²ÙµÀ0_x0002_V_x0004__x0007_·@`z±gÐqàÀÐ-õ[/òÊ@Ù©ß¥Î¤À(D&lt;EKèÀÜ¿Í4._x001F_ÓÀ¯_x001B_uÔ½_x000C_çÀh_x0019_ÒáÓÐÀ_x0001_Ç«õm\À?x\-¬âÀ_x0008_¼wÅÁ@`_x000F_v,.yéÀ`Eö.öÑÀæ]å_x001E_+ÐÀ I_x001A_ZÕÙ@_x0010_Ù;Üñ=Õ@à_x0001_4ôúÚÀø×øñÉ¾ÌÀ°Íi¤ÑÀ@bÒß_x0001__x0007_[_x000D_¡À°çóµÈèÐÀ_x0001__x001C__x0006_ä,0@@_x0006_@_x0014_ê[ÀjZ÷ËsãÀ¤_x000C_Ò_x0012_çà@&gt;ÁâMxààÀ 0_x0010_Ì©G³ÀB_x0003__x0018_¥RäÀø_x000F_³vyDÙ@_x0001__x0005_AæY ¿@ø\þîÝÃÀ ËÚ¡^3¯À_x0001_'ëy&amp;ÊÀÐAWF±"ÒÀò^ìYØ_x000B_äÀ8_x0015_ðý¦ÙÀUk¬#ÓÀ 9å[IÖ@x3	\ÙÁ@'D}_x0003_	ÑäÀÈwû_x0010_ßÀàÞ´AÍý¥ÀXK_x001D_Xé@_x0004_Èç`0Là@µB*_x0018_]Í@@Zyêu_x000D_ÓÀ_x001C_%_x0002_eßêÒÀ ifq9ï£@ *V _Æ¨@@³ÓôÉÀdv³_x000F_ÙÀ_x0002__x0003_hÞÑ»×ÁÀ@ãCÇ½À@¶õzGÆ@ Â_x001D_P.{Û@ØÐ?"Ö@2_x0010_"ÿÀÀâ¸ª¢TÀàu_x0005_ý&amp;ÌÀð³$&amp;^Â²@4gf­Ænã@_x0008_&amp;ca¿äÖ@_x0006_A_x0004_hRèÀ_x000C_ÐëJíbØ@@÷&gt;lcÞ@_x0002_À0'»_x001C_ÀP_x0010__x001C__x000E_GÞÀ`ÃÔËªü¶À_x0008_àCj&amp;ÓÀÈïB²uÀØ1Uúä@À]¹Q«FÄÀ¨åüõ5ÝÀ@²ÑýÜÀpÿ)Y_x0005_íÀHk7Nqá@`_x000D_Eà5ºÀX7{0_x001D_t×ÀTñ£¨~_x001E_Ò@_x0010__hWuÃÎÀPI_x0001_CýÿÖÀ_x0018_]Ä¶"_x000D_á@ÈO¥B_x0001__x0004__x0018_ËÒ@°bò§m6Ð@PS._x0019_yíÕ@°.ÝÏ&lt;ÉÂÀêëÛ6$éÀÀ~Y+Åø¾ÀÐ¯uA|ÀÀÆyVDìÀ_x0019_p9FÉÀð_x0002_×«Ê¼Æ@0£i/KoÝÀèW}_x001D_.À¸p_x000B_º^åÀ_x0004__x001C_ûIÉ0äÀ ùt!|ÃÀ¨×é9Á×À¿	_x0018_.nàÀÐ·Weè@j"Õÿwt)Aµ&lt;_x001E_Ùø)A.×&amp;SD?)AÕ~°úÎ)AQ·Ö*_x0003_M)Aó_x0007__x000E_=¶Â)A_x000B_ý9éÈ(A_x0007_2g¯ü±(Af_x0004_+»üÄ(A ­±J÷_x0017_*A®_x0017__x000D__x000B_:T)A_x0011_-Dô#ó)A_x0002_ÎÈIíR*A_x0005_áá_x001C___x0016_)A_x0001__x0002_»_x000E__x0018_|a)A4RxÓâñ(AB¹_x0001_Eø)A_x000B_EcWx(A3o!BÕJ)A¸îÉ)Aèr»3n(Aª!H#ª_x000C_)A	¤_x000D_óí(AäÜ`Äj)ACK¨G)A &amp;e_x001E__x0012_ß(Aiä_x001B_ÑR)A½î÷_x0008__x0017_)A_x0001_ÞjLÁ(A¹kú)#_x000B_*A$~ý(A,O_x001D_a¥(A§yB³_x001C_)A¦#_x001E_J«)A_x0002__x000F__x0002_Ï(Ay)_x0001_)AqU))A_x000D_QSK~(A?ÍLhyà(A-;\h´+)AÆ-± _x0018_)AÚYä_x000C_)Aùqj$P=)A#9_x0015_Äé)A|I¢Ë@)A	Â¨._x0002__x0003_eÅ(AU_x0002_#_x000E_t(A¹áÂ_x000E_§_x0013_)AsR¹A¨)A¤ÖX¢)Ab!Ïü_x0003_í(A/73Ì(Ð)Aßët_x000B_d)A_x0007_G®ÏÙ(AÀðäÝ_x000F_%)A%`®'S)A£Q±â(Að*úzõq(Añnv4`0)A_x0003_Ó³+¦®)AÐ\#6QÑ)A¶_x001E__x0001_ú(A(_x001C_Ô_x000F_")A&amp;R³(_x0014__x0014_)A4âàA)AlÖØ&lt;!3)A_x0011_7@cØ)A³{ ïQ_x0010_)Aº0;AD,*A#¨¢²\®)Aûê¿ÏZ)A%ú&lt;º´|)A¡±Óâ;0)A§D_x0017_»·(Ad!2È½_x0008_)A;y¸Í%)Aë1@_x0006_2*A_x0001__x0002_ç6|ðï±(AÂíÍ~À(AÒ´=pîh)A§_x001F_-ÊV)AèqJ¥â¸)AêÈÙ%ÂS)Aÿ@±©_x000C_(Am'­Qè(AâÊÐÂ(Aò±Ñ_x0007_uP)A*Ïú¸ó(Aw_x000E_U_x0005_á])AÁ_x001D__x001C__x0001_ÿï(AjeÕ?Æ(Açd_x0016_Ì'@)AI_x0001__x0016_q(AjTýo)A_x0017_H^¬_x0013_)AÝ_x0002__É£)A=Eñ®×z(AÙÜåïBB)AE)ù¤FQ(AåøòS)A¢&amp;]i(AÊ_x0012_ñ_x000C_)A·Û«z]*Aèl¾_x0010_í )AægR·®(Ad_x0017_Ò@t)A$ÏëM_x0014_)AþÍò5Cs)ArQl_x000E__x0002__x0003__x0015_'*A.¸¸ô(AY_x0008__x000E_¤´z)Aú¢°Z)AÁÛ¥5µ)AAT5d4Z)A%_x0003__x0002_ii)Av&amp;­ø(A_x000E_»#û&amp;E)AºËz¡)Ah(ÛZr)A Ïß_x001D__x0011_)A_x000B__x0001__x0014_Yº)Am·¼X_x000B__x0013_)AðVj_x001A_×ã)AÐø4eÿø(A(*«IG(A¥l_x0014_8*A$êó×_x0010_*Ap$:_x0017_)AËÚË9*A­^á°¥Â)Aî_x0005_öÓpÐ(AÎêM©P)A_x0017_¢JÀÿ(A³bßD_x001E_Î(AEë_(aJ)Ay_x0010__x0005_âú(AÉ_x001B_¸÷Â(A_x0019_CÙX&lt;(A_x001E_{ò)As¤¹ÊÏ+)A_x0003__x0006_}ýÚ0áË)AV%-ðÍ&amp;)A_x0002_j_x0001__x000B_@)AK»´5*A4ë4_x000D__x0014_à(AÈàGÀ®(AwCE~_x000F_*Aêbû_x001A_¼=)A²Ã`×w)AÓTRT=)A[Þiµ(I)A_x0013__x0007_¸K_x0016_z*ApF_½_x0018_W)A_x001A_çuû_x000F_C)AGªÁ©)Aþ_x0005_{üÝ)A_x001B_´_x0008__x0002_²(A§Mu_x001F_)Ac_x001E_Jh®(AöP_x000D_6Î(AAGbÖ)AñW_x0001__x0012__x0011_(A:µ_x0006_ÑÕ(AòC:N¼)A»É_x0002_oj«)AvÍH¯G)Aá»dÐ8)A:°1_x0003_¹)A)×í5S)Aµ_x000C__x001D__x001A__x0002_)AS!\sn4)Al_x0004_"û_x0001__x0002_ÄÅ(AÒ&lt;ë¡hû(Aä¯$P+ã(Ar_x0004_¼É_x001D_)A|Üÿ_x0014_n(A_x0002_NHq_x0007_#)AD&gt;O')Awa7±"*AqµL­X×)AÊ¶ÆÇ(©)A_x001F_ÑEQ|)A¯ùG êì)AÛ´5®	¯(A_x001E_ß[kj)AA&amp;ST%_x000C_)Aè_x0010_°0_x0010_´)A_x001E__x0002_y&gt;þ®(A]CÌ )AT5Mïÿ1)AÖâ|8Y)A¸³!þl)AZÿ[_x0005_(A_x0016_Ä»_x0007_)Aë#mB@å)AºÊi3_x001C_*A©wªÄ[p)Aðª¬õe)AÆ£ñÐ±è(AÁ	r·C.)AÓð_x0011_ô»)A &gt;+_Q)A9_x0018_UpÓo(A_x0008__x000C_=rC_x0010_X4(Ap_x000F_Á^L)AH0ªÔIç(AõÏw&amp;)AçÌgöD)A6&amp;_x0008__x001C__x0003_)A[&lt;ä²&gt;)AyN®§Y)AqµÄ ¾)AÞËfSã_x0002_*A`_x000D_XDÛ@)A;_x0005__x000B__x0018_ö(AxÔ_x001A_l-¤(A$¯5LQß)A ïo_x0006_)A_x0004_¿÷,]Ú)AÝÆ_x000B_sZå)A_x0003_¼AóÈ_x0016_)A_x001B__x0016_à_x001E_(A×S!#¦=)AÓyT4R")A½¤Ra	(AË#¶h_x0019_)A_x000B_òÝ)A]±_x0007_ÿ_x000D_*A]-4t)A_x0006__x0006_¼W)Aâ_x0012_Ç]´')A0_x0001_»Ø(Ag×òî+o)A_x0017_hàÌáÆ(AÍÖû×_x0005__x0006_r))A-±ºi(AÌ_x001F__x000C_Þ&lt;*Aí#gB?_x000E_)A¯_x0004_o¥Ò)Aåy=÷_x0010_Þ)A_x0014_¦xË(A)e*_x0017_m)A_9ß¢G\)Ad=Pãj_x001D_)A_x0005_Ý_x0012_q)A¹­ &gt;dö(A)_x0001_Í`*)A2ÇÅ59_x0012_)AÛ/UåO`(A¥"¿Z_x0003_+)AG¹Áb_x000D_)A¾¡_x0015_n)A»}¥Ñ)Aºè3ïæC)A«9¥ùÖô(Aqö0/æ(Aaaõ_x001F_®_x0006_)A«_x000E_Å)Aµ4 ÞÆ(AªÉáòI?)A_x000B__x0019_EÔwI(A$_84{t)A^Ë_x001E_~á_x000C_)A0G_x0002__x0011_Ù_x0010_)Am±Ië)AÌä¾ºÞ(A_x0001__x0002__x001C_bô¿¢T)AÒ7&gt;ïÀ7)AZF8½_x001A_*A±´S{[·(A¼(PþQ°)A_x0006_¬¾u:Ñ(Adc_x0005_(AøÂía¾)Aû3F_x001C_pã(A_x0007_-_x0019_5Çí(AsíjALF)AÂÅJ_x000E_´i)A,tËùkô(A_x0017_§Þäùí(Að¨Üvq)AUÎGÚq,*A_x000C_[_x001D_Bë(A&lt;_x0016_ª_x0012_ÖÆ(A»q$þÛ_x000C_)A_x0013_³Ò(A_:S+~Ò(A£a±µ (A©_x0019_³_x0016__x001D__x000E_)A_x0016_F&amp;Ýö(AÙÂÆ]dß)A_x000F_(´Ø#)ANM^/É)AÊ_x000F_«_x0015__x0017_)A_x0014_^ÆÚt(Aõ_x001D_=)AµZ-_x0003__x0013_å)A¬_x0007__x000C__x0001__x0002_·A)A_x000D_u_x0001_Û·(A:ü«_x0002_ò_x001A_*A_x0011__x0008_àÿ_x0006_*A_x001F_²º(A_x0005_ÙT8d)Ab_x0005_Õ]")Aét^;í»)Aê0ú­;ÿ(A_x001D_êw³Í)AÅ¬Llÿw(Ao_x0006_ëåÙÓ(AÑg1_x0018_q(A_x0005_ër¦òy*AY£M.;ù(AÆ_x000E_º(AÐÏÅÊkë)AW±N_x0015_®á)A_x001B_-:ÁP5)Aä_x001A_Ér\±)AmúmLuÍ(AÑ_x0007__x001B_c)AÜhV½À)Awsï~à)AÅFµ)AÈûaN@C)A_x0008_ÖÓmeÜ(AÚ¸ ôp)Aæry_x001F_½)A1RÊÑa½)AÜoü(AíõI(A_x0001__x0002_õ_x0013_òo,)Aið2£äã(Aë¾,¡ä#)A@_¥ÐÐ÷)Ai$_x0008_±\))AÖMÙ)ní(Aw_x0018_öíUf)A© zñ0)A_x001B_35 Ú9(Aù"_x0003_A_x0004_)AL mgk_x0015_)A_x000D_,Í1Mh)AÅ4iÉÅ(A_x0015_ðÛ³)AS_x000F_÷ø_x001E_×(AaÆñå)ADl=y._x0015_)AÐ%_x000D_)Aî6¾r(AZk"Ø{)Aà.yáù²(A\&gt;j«_x001B_)A/½ñ}§)Aòò(PÅ)AnWjP(D)A_x000B_mÒ%R)A_x0013_ÎÂT)An#_x0014_}`Ô(AeIÚ)A8Õr¡uW)A$¯0_x001F_&lt;µ(AsûÂO_x0003__x0006__x001A_r)A¬^±ì÷(AçÆæ!ü,)Ao^_x001F_)³Æ)AoÕ¥)Ë)Au°º_x0018_©(A_x001F_õ5¸(AÁ&gt;Î[æX)AH9­)D)Aå`sO@)A_x0012_Éx (Aìè3ÿF{)Afê&gt;[çz(AÞÇm_x001C_)AÛà¢¥GF(A_x000D__x0003_*óç(A×_x0017_Ýg_x0018__x0006_)Aþ_x0005__x0002_Ôr_x000C_)AþJëÙP+)A¢Æ_x001A_OX_x0013_)AÏÏÚL_x0001_*A×¤(Dã(A) ÍÆ(A_x000D_Öú|Å(Aï¢ ¶@?)AÃ_x0004_Ù²¢­(A¹Ã¬%l)A*·Åð)Arø'ò-)A_x000B__x0019_O)A¢CN_x001B_K²(A Ss¿E)A_x0001__x0004_g_x000C_Ð(A®¬È)[8)A÷È_e¥C)AÄ°;%_x001F_@)A6RN^)l)AÍEü(A1_x0002_Ø_x001E_§(A0=_x000D__x001D_*A_x001A_)_x001E__x0005__x0017_)AóQg_x0003_f)A_x0012_·_x0018_ldr)Aø¸åÁ_x001E_¹(Ac_x0004__x0015_%ê)AJÝOÂ§`)A¹)F_x0016_«_x0012_*A$_x000B_ûÑ_x0012_*Aw­$"_x0006_õ(Aêõ¨Ù(A_x0008_&lt;VK_x0001_)AU¶ìG&amp;/*AÌd_x0017__x000D_*_x0012_)Ae!¼å© )A#©¡JB_x0003_)A;=vÔ	Ê(AÁUå_x001E_`÷(A_x001C_!+¯ðø)A_ u47)AÚ_x0016_&amp;Py)A7ÕO_x0003_êÿ)A¯Ío*¬ë(A×¨_x0003_½;g)AkNþ_x0001__x0002_¿ð(AÕ½¦lU)A×VVÕû(Ag¤Âõô(A`R_x000C__x0016_à(A_x000D_`ó4úE)A_x0006_?!t)A_x001E_&amp;9Je*A_x0013_F_x0002_Ó_x000E_)A-_x0012_Ó°Ý(A_x0015_±__x0019_ZP(AÇ®3ö_x0011_(AÃÛ"Hb_x0011_)AÎy{=é(A­K«®)A©ËS])Avùv¯(ü(A_x0018_6_x000D_ÐH*A_x000D_ºÂÈ_x000B_)AtÀÞë(A/BQé²(A~6Yóì(A_x0014_.²_x0014_)A)_x0016_))AÌÆ3Ün)Aè¾7÷_x0005__x0011_)A¹îÂßÒ`)A9j1_x001D_(A_x0016_µl£)A_x0017__x001D_ø Æ(A£#¶_x0008__x0015_n)AáÂô_x0017_ã_x001D_*A_x0001__x0002_0FÞ;)AYáá¡_x0004_.)Agü®aÜ(Aõ4ªÔð(A_x0019_r`Z_x001F_)AéC_x0008_¿«(A&amp;ª.*Aw}Ä^Ë(Ac-"Ýû)AõÎ¦2)AHC)AÝ&lt;°Ú(A:ïI/u)Aþ_x0014_*;±)AÆêÍºÿ(A`ì_x001F_L)A×ë0B)A­_x000F_Óê~)A_x000F__x0008_µ_x0004_)Atá_x000F__x0010_õ(Aåa±_x001B_)A?b_x0003_:_x0014_)A3_x0013_â{ã~(A+×å_x000F_Ò)A*nÚ¸_x000D_)A8Ô¢|«(Av_x0007__x0006__x000D__x0002_)A_x0004_¬9OG(A¥'ÿûO)A°!å»TD)AÿX°rÙ(A-±õW_x0002__x0003_i_x0015_*A_x0004_ÚÂR(Aüh_x0015_ûíL)AñC8)*A£éúë;²)AEqéùTF)AÐ/½l)AI_x001C_\zC)A=¶:_x0006_ò)A7aôaÍ_x001F_)A_x000F_)_x0011_¨(AÈ_x0007_Ú­	O)A}í_x0015__x001B_¹S)AñþQ{)Aº&lt;|7/)Aèù_x001D_f¢)Açß_x0016_.fõ(A 9&amp;&amp;&amp;)A°/ôw_x001A__x0007_)A_x000B_@ãJd)AùúÉE_x0016__x0018_*AF@j@:_x001C_)Aàz5Ù¿e)AmÓzL_x0001_½(A_x000D_	_x000F_|)AèÎõa§)AÅ^_x0018_n#)A·Ö`fúd)Aú)üC»_x000D_)AE_x0004_øXªÛ(Aî}ô$`)A¯üö	*A_x0002__x0003_a÷i_x0018_Í(Ath)AçfÚµ_x000D_)A s_x0007_ÿím)A1_x0008_U~Ë)AnZ¤_x0007_ì)A3.[ÑÝ_x0006_*A½Õ_x000C__x001A__x0018_)A;!XÛ_x0002_t)AÞÝºñn)AZ¿j_x001A_r.)A©9- ï°)A/l_x0005_@³_x0016_)A4}0R)Azo_x0015_µ^À)A_x000B_ÛÛD"*Aß»ã}Ö_x001B_)AÌ_x0005_!:¿Ü)Aâó_x001F_-B¯(AÕ±þsú)AÝ_x001D_HÑoÍ(A#ÕA©2)ABÃ_x000C_)AeÀ{5Ü_x001E_)Aß_x001F__x0019_å È(APé_x0001_l_x0010_)Av[_x0008_@§Ê(AbXIÉ)A×~5´sé(AÁÇ5Ú)A²¾/±¾Ù(A&amp;5_x0016_è_x0002__x0004_Ç¿(A/²_x001F_98(A_x000C_2_x0007_l)Aû~Ùa¾Y)AìB3_x0005_)AÛ_x0003_Æ[eì(AÛªu	*A3ÿ[ÌSq(AñMvn(A_x0010_¯*½Ý])A-8_x0003_AGF)A&gt;dÜPu)AõÒ_x0014__x0007_p*A|DÄ|(A`ü_x0016__x0001_éÞ)A\_x0005_¥ø(Ag|Î5y](Aal_x0005_&gt;ð(Aw6H_x0001_5)AiN#ò)A_x0005_S&lt;:¦{)A?pËeß)A9_x000E_@_x001A_()A4@_x0018_/Åç)Aà¬j=Û¬)AÛ2p¬­)AW±ÜB#6)A$_x001D_	r)A_x001B_ú_x0008__x000E_Ü)A._x000B_B Qx(A,¦	E\)A7-øLó5)A_x0004__x0007__x0001_Èzß%¾(AûÐ_x0010_Å³)AY_ü_x0019_¸)AMÊ_x000E_å$_x0006_*Aupºöû)Aó÷ó£FQ)ANÌ/p)AÏPæs¯É)A8ú£Yç)A_x0002__x0018_	ÿ_x0019_"*A_x001E_®çÛ`)Aní&lt;'oÕ(Aç 1_x0003_8)A¹I¬?¦r)AybðV)A	Ü?Él5)Aò\Á_x0005_)AÅúå(A^'MÂQ(A÷__x0018__x0007_}G)Aí,ý_x000E_»)Aö 6ç)AXYýü(_x001A_)Aô_x0007_»Èå)A·õ·Kt|)A(¶¤_x001A_I)AÖâ'áw)AÇú`Îõ_x001E_*A_x0014_@vm½)A_x000C__x0012_,_x001F_§_x001D_)A=C³Ú:)AÛ^m_x0003__x0004_p)Aè	_x001F_ú)AÂÓo®Ð_x0015_)A0XSkë)Ab`0.K)A_x0001_pþ_x0017__x0005_M(AÂ²_x0017_%_x0019_)A_x0014_ûrI))Aëû¬))AËJ°r)AêÞ°)A|	1SêS)Aæ¼µh	_x0017_)AãU_x001D_õ÷_x0002_)AðsT_x0019_ß)A§_x0011_â_x0011_Uê)A°Ü"iîÒ(A»áBv)A­É´ð+*AC_x0011_ÅdH(AAÑy7[)Aë_x0002_ÃÓ_x0010_)AÿpHäo)AR­âµÈ(AÛÇ_x0018_[_x000D_])A_x0013_YãyUó)A|í­/vh)AÅfkù\)AY\UÛ6)A&lt;àý=ñ(Ak1_x001B__x001F_|)A_x0014_ËeX)A_x0001__x0004_Þe94çj)A§0[´À)ARð_x000D_jñ(A_x0004_D²_x0008_R(ACÌTPà=)AÝ=f7Ñh)A]SÅ¤')AÛ_x0006_9c_x001C_¿(AI_x0001_^ïF_x0017_*A+ m	þ])A&lt;ñàÇ*)A«Ê½L_x0003_¹)ATÇ¯î)AM9ñ§)AåA_x001B_ËPn)Aú¬2åc)A.&gt;_x0008_¹hL)A5Ê$_x001A_ãÄ(AïDáÂ")AÔk\AÙ«)A_x0007___x001F__x0005_n)Aíå¢ª)A&amp;|_x0011_ç_x0014_Á)AÁO£fà(AO_x0014_ië_x001E_Ö(AGP&gt;ÈÔW)AcA_x0002_e=À)ACÒÛ­)Awp.:a)Ax5`Ñ_x0019__x000B_*A¾,Þ­)A´xÍj_x0002__x0004_ù_x001A_)A½t_x0015__x0016_|)Aìls(AÍ_x001A_Tç)A_x001B_l\A_x000E_)AÆµWåÅå(A}ü¿Ñ_x0005_)AµbVÂ)A	Q§õ)A'¼ÿ:Áþ(Ah_x0018_1_x0017_â(A_x0001_Á_x001A_ó-)Aö¾aâê(A:fè·Á(AèÊ_x0019_%K)AÁ_x001B_Ïü%ñ(A$,9ö(AOÔ&lt;)AÒ¢Ç7Úd)Aô¿C_x0010_¯)AÈ_x001C_8_x000B__x0003_')A[h4(A_x001D_¢+[xx)Am Ï_x0019_})AcÏ¦!)A_x000F_^µæéÉ(A_x0014_±®Ôå(A4fz_x0012_´_x0013_*A_x0007_Ø_x0008_Ñ_x0014_)AÏ8ÕÓû(A´½2P±W)AÝm_x0002__x0004_¨(A_x0001__x0005__x0006_ãP_x000D_ä_x0004_)AlBùÕ)A­@_x0007_E_x0014__x0003_)A_x001E__x0016_I_x001A_zz)A1 ¨_x000E_{)A%È®_x0006_¤(A£Ù_x000E_Ä(At5[_x0012_ú(AyT´_x0013_*AÓÐz_x000C_x_x0011_)A×sFmTÉ)AÅÆTZ¼(A·l¥_x001F_)AàÝ4Ó_x0007_ª)ANU´$_x0007_é)A'#W*)At_x001A_[_x0007_Â(A_x0011_¶Uõ¯!)Aä§È_x0002_¶	)A_lEâgA)AÊ­ªÄ/(A¡D³y)Akm×ú¤.)A=ÓìÅRí)A:üà¡RI)AUøÒ"~_x0013_)A¥ãtkW3)A|è;G_x0010_)Aë)´&amp;')A{ºÈ±YL)AJ#8à)Aç_x000D_Ý_x0003__x0005__x0008_N)Ak±l°A)A7"°¡_x0007_|)AÈ_x0017_´Åm·)A¥×SÃôå(AaN2_x000F_Ï½(AÞË_x0016__x001C_V(AVA^ýé(AYPD$)A_x0011_°T_x0005_»^)ATÕ¥Sß)Aùö¼Wÿj)A·ð±sã(A_x0001_|c+¬$)A*p»a(A_x0007_à}*_x001B_ª)AÚ_x0015_ø¬Ð(A`a£¬?)A!Å}&lt;Iñ(Aì_x0012_ÞáÑ¶(A#!V¨_x0015_Ö)A-åZ¦ëî(Ab\ÒvÊs)AG_x000B_¨æº))A?Í_x0004_¾ZÞ(AEck_x0002_Ç(A¬QTD8(A+$¹e	)A9WÍ._x0014_)AvëgÑö(AÉê÷rÂñ(A¦«é'¨t(A_x0004__x0007_¢3-R9)A#_x000B_Â0X)AçT_x000E_áù_x000B_)A×¼=_x0002_üs(AÑ#_x001D_x9)AEyK¬Æ(Að_x0007_q)A×ñæbÙ(A~&amp;O¹;)A_x0005_øðTÀ_x001E_)AßÆñæD)AqÔþ_x0005_ )Aº«tØ)A!î_x0016_Â?r)A_x0001_3¤záÍ)A"g_x000D_W_x001E__x000C_)AÕÖ_x0014_ä*Ì(A¨_x0011_G»à)Aÿo_x0019_´(Aiéèå¸Ï)A±LèW&lt;)A½_x0003_î(A_x0006_Z¨_x001F_3(AµØìmÖ(AM}_x001D_ó_x000D_¸(A'/Zü#`)A_x0016_U=$)AýË?¹L(Aó_x001F_t»ù©)AbcuC4*Aß3ÔeÇ«(AëhQb_x0004__x0006_Uº)ACONå9)Af_x0011_­¾¤(A_x0012_iÔ³)Ad¤Rs')AÑ·²dC)AýÉ_x0012_òG)AüÉeaN)AÄfß_x0012_)Ad¸yúL8)Ap{ö	:)AÑ_x0006_ÎÑgQ)A§)¥&lt;y(AK¬Á_x0003_é(AÓ_x001A__x0002_wj,*A_x0015_»Fa_x0002_)AÁ½5Zê)A-_x001A__x000E_þ_x0015_à(A_x0008_	_x0018_ô@_x001F_)A[Ë&amp;\_x000C_)A=(¾¬³)A_x0010_ü_x0008_£\(As½1îhå)Aëî_x0005_»_x0017_ *A9	_x0011_E·\)A÷÷úÚÕ)Aà_x000D_\(AµÆ_x0001_&lt;J)ABlûf_x000B_)A_x0013_ÒéU)A@¨_x0016_zåò(Aå|_x000E_âU)A_x0001__x0002_©k8ýÙÈ(Aï\ñö(AóxÉà^)AgáhûñÈ(Aê_Â1x)Asõ9K_x0010_)A_x0011_¨èt®Á)AË×½l*Ai½2ú6º(AÀr«°¸_x0016_(A÷dBV´;)AEPRõä_x0011_)AwÙB ü)AÃB¬á|ô(A__x0014_æ}W)Aba_x000E_P_ê(A¦F_x001D_u_x0013_*AÉiR§Ò¹)Aý LÀwë(A	ÌÝ)³(AuÍ_x000B_e|)A£ëoÿVX)AÓxÚñ*A##`Ê(AE¹_x000E_¥(A«tG _x0001_/)A_x0014_÷ÃG6)A_ô_x000E_â½)AÞ_x001B_Àò")Aç&lt;6¢L(Atë¢q¢)A$47_x0001__x0002_÷_x0012_)A-Ù®õÃ(ASÛ§µ_x001B_)A_x000C__x0006_²ku¸(A¡p|9ÍÙ(A_x0005_£gÙÍ(A¨$ÓeHé)AÎ?_x0001_Jeg)Az{_x001D_:Nî(Aí;·X(AzP!Ùn(A³¥ù_x0010_)A_x001E_ã_x0018__x0008_l)Ae_x0002_[7ßA)A?_x0018_Ý_x000C_¤)AÃ_x0013__x0019_±_x0008_)Ai_x000B_,·å_)A_x0016_OìG®(Aã;µ¨y)Auÿt&lt;ô(AÁt7c_x0015_/)Aa*³¿â(AÍúöþ&lt;))A+gù&gt;vx)AäÊ9w*AG_x0006_Þ®(A_x000D__x0006_¼9þ)A®5XDþ(AÃÐºJ_x0010_*Aµ_x000F_e Ë(Aö _x0011_þz)Aìà_x0006_C)A_x0001__x0003_)2ý%)AëÿÞ_x001E_)AÎþ,BÙ(AÊ³n;½	)A:áX}Æ&amp;(A]w±K)A_x0011_Jyê(A@$Çw)ASôÞÄ;)Ai¤6L_x0011_*A_x0013_ý0q7)A+Aül_x0001_)Aø²p_x000D_¨ê(A9J4_x0005_ç:)A"gÃM[Ò(A÷9_x000F_)A¸¨_ø(Amü_x0014_ps)AäJÎ\®(A_x0011_Ì²¤)A_x000D_Ë#_x0007_)AV[biQY)A_x0013__x000F_ì_x000E__«(AJ[_x0011_¯_x0001_&lt;)A}_x0008_lnQ×)A².Qõ)A8Ñ'_x0017_ÿ_x0002_*AdÀ÷õ·û(AuÁ_x0012_Kè(A_GeÎ_x0008__x000B_)AûpÍ®	(AÁ_x0013_É_x0001__x0006__x0007_:)AÖí1^R_x000D_)A$OÞÆöÁ)Aø¦Uûò(AòÑÚü)A,²ôEp)AÎf_x0002_oà(A65!ïìI)Acô¢lI­)A_x0004_È©K#P)A©kB_#)AuÖÃf§Ó(A#»é(AëW¨[*AùTcI)A²^·ã&amp;¦(A`Ùæ\)Aõ_x000D_@_x0006__x0011_­(A,¦÷_x000E_¨_x001A_*A_x0005_¦d_x000F_*))A_x0003_rù)A}$®_x0018__x000B_)AÕñ	»ó[)AsT$ýj(A._x000D__x0011_ã_x000E__x0003_*AÜx_å!_x001B_)A_x001D__x0016_ET5ª(AvB\-¨*AS®¥ù_x0002_)AeÌë5£)A_x0005_©lµ_x0011_)AÚT+.)A_x0004__x0006_£A4_x0006__x0010__x0014_*AEXJ_x000B_uh)A7[6)A_x0003_ÕÎ 8(A	uM_x0001_4é)A5Ç&gt;_x0016_J)AÅ|ÀG)A_x0002_ÇUéÌ\)Aí&lt;ìç)A³À4?b_x0004_*AÂHÝ$G)A/F²jW_x0019_)A_x0017_W@í(A_x0014_G_x001A_²`ð)AÒ_x0005_äÓ±)Aülë*(AM'°)AI_x0006_l¡V*A1Ë[_x000E__x001A_)A£¨Ù®^)A²£×Ú(A:D¢Æò)AGtú "(A_x0003_j_x000B_^r)Ak0V²+)A_x0016_;Âñu^)AeÂ»_x0004_·C)A4öIlE)Aô&amp;\wR)A_x0018_Ú:¹)A¥Qg_x0004_W«(AÁ~5Ä_x0002__x0004_¨_x0004_)A6j2¯Q)As_+e_x0018_)AaÇ­()Aëzg)A` Éº±)A9-z;þé(A	ò%$Ë(Ay6G_x0001_ê)Ayº&amp;%kh)A_x0018_R¥kT)At_x0006_­ÚD*Au#Ç(AcNG°{É(AOÞÕI)A_x0003__x0014_O:Oô)A1ÂiãÂ(A({Ê%_x0008__x001D_)A²²èL"[*AUþÐñwB)A	´¡_x000C_Â)AMLÕ&amp;Å×(A&gt;(*Æ|_x0010_)AÝoÕÔ(AiaOaüé(A¦ëìíª)Aâþ-MV)A×_x0018_,ná(AùÈ??Í÷(A¡¢S8Ô(A±_x0004_yÐK)A_x001D_îlÈ)A_x0001__x0003_Â#¿ÜÚ(A»H&gt;¸(AõÃ¥Âí(Aõ|à÷(A«Úõµ)A(I_x0015_¹I¬)Aj_x0010_J«÷(AR_x001E_ÛÛÈá)A[×M_x0017_ô(A^NæÎ¥_x001A_)A÷l¥-ë})AV4þ_x0001_6)A¸_x0005_^i)Aì°®íæ(AüYµ1_x000B__x001D_)Aé,zÌ£(A_x001B_¦/b_x000B_ÿ)A­´_x0004_\g2)A5ªk-_x0002_{)AsðhòªU)A®QÄÒy*A)_x0002_Ç-)A¥	là)Aö&amp;ÁâÔ8)A_x0008_³M_x0016__x0017_å(A_x0001_ÆmP(A_x0019_&gt;ÝSÝ)Aß §&amp;_x0003_)AÓT-Ùü(ASG_x0004_ý(A_x0016_"_x000E_ú+Ò)AD_x0018_´_x0001__x0004_·&lt;)A!í_ì&lt;ß(A­µz_x000D_?k)AHvwA)é(A_x0012_á¢mR9)A-_x001C_ÏÍ)A§Z_x0008_Y6)A¼êÀÎ|À)A®ÍÕ|Ü(A_x0005_'É[þ)Aêqð¬K*AÖÿ¸wO(Ad)L¿_x0005_n)A?^½}_x000D_*AÕlßÑ)AÀ^S¨_x0018_d)A¨¼Ï¨É(AÝF·Ò~ñ)A¸¨[g0_x0006_*AÕAÞP'-)Aëm ;_x000E_*A~-©~_x0002_(A¡AGð_(A_x0015_@Oeú])AÙ_x001C_\eV½)A©v«ó (ArdµX_x0003_q)A+2QÕâ_x001F_)A_x001A_:_x001A_Ù _x000C_)A¼uÌ_x0016_íÍ)Aó_x0010_½¥l)AÌIÞ©_x0011_ö(A_x0001__x0004_kh/Ø¾(AX_x000B_ûÎÚ(A¥õô£h)AÕ#3_x0002_)Au0ÿ_x0011_FÌ(Ao_x0003_Ô_x0016_¨)AýE¿¼j)A5_x0007_]Ss(A£ò*ç§(A6ÄÀú²_x0018_)A_x001A_D`ña)AAñ³	_x000F_#)AHL¹Ï$à(A÷ÖR&amp;[)A³n_x0013_G_x000E_*A¿Ë_Ûuk*A_x001B_B£_x0005__x000E_8)Avwîq(A¦_x0006_ÑTËL)A Ä¹m)AÇVnÞÓd)AÑ½Ý_x0015__x000E_)At_x001E_(·)A_x000B_ì[ò]_x0015_)Aù£Ô¸)Aÿ¶_x0015_ó])AYîYºø&lt;)AZ0µ©Ë(A¶æ½ÿä8)Aðe%îí¯(Aç¿F_x0004_âõ(Aüù´_x0001__x0002_æØ)A_x001A_¨)¥gR(A_x0018_Ñì±ß(AºîZi±_x001D_)A¸ÔÝHëD)A¼Ö8_x001C_*A:_x0007_3¯,)Ad.¡~¦_x0011_*AÕ¼g_x001D_&lt;)AÂ_x001F_!(AOáGí)A_x0016__x0001_t_x0018_î)A_x0012_04ü!¶(A!_x000C_"_x0001_)A_x001D_þ~åq)A5ãª¾_)AÃýoeø*Aý°­t_x0001_*A¸Y5|Àä)AúòÊ^_x001A_)A_x000B_ÔÿÇåë)AGéIÀèk)A9_x000B_ë@»(AjÁÿÕu(A5üi_x0016_è(AÂZ²É5)AÁ_x0005_ÛåD_x001D_*AÉËd(Aîè_x0011_J_x001B_)Auþ_x001C_¸)Aü9ù 6_x0012_)AÂ±V)A_x0004__x0005_vH}½6¸)Aþ&amp;ëx¥M*A_x0018_Ù%ê(A_x001F_Âr_x0001_)Al\c±âs)AJ_x001D_KÀëL*Acê_x001B_@Í(Aé­°_x000F_rI)AÅÁIhü(Azøx9Ç.*AmßÂ_x0007_úk)A³_x0016_µ3X(A!Ö]ÛÆ)Ad_x0011_Hg)A»¯%ö)Aîª³S)A1;º_x0004_ð[(A_x0016_(;QÐ(A°òçô_x0019_B)AÊÞjñy)A¨O¤cÄ(AÌßé¼Ãý(AC,wæ~ó(A$_x000F_kbÊ^)A!Ór_x0003_¥(AGÛ$ÜÃ/)A²ºD&lt;(A_x0002_®_x000C_Þ|)A_x001A_­&lt;½æÆ)A&lt;«Ç_x0019_~)*A5:³¾)A¢î_x0012__x0001__x0003__x000B_*As__x001F_¦)AßÑkÔ_x0007_:)AuäAq¯)A6{"Á)AÑíÎZL*Aqøí%)AQéS A_x0011_)Ar&gt;_x0008_:ß(AíÜÎÏä_x0012_)A³É_x001B_À¨)AQ«ôL)AÏyÝWå_x0019_*A®oâÞ_x000F_ë(Ax_x0010__x0001_ÎÐ`)Aíé«:_x0004__x0014_)AÝùï7_x0019_)Aõ+4¨t)A_x0002_bïã(A_x001D___x001A_X?¸*AàÂhkÕ)A½ë_Ä_x0014_)Aª_x0017_L'Ð×)Aaå®J!)AußþK(AKlÌGÔ)A1Ûî±))AªRG vd)A36ÏqÚ)A8|ÿwøô(AÒ!_x0005_£õR(AóBÿ9´(A_x0006__x0008_móG|)Ac¼_x001D__x0018_¸(AµôS·(AdÚø_x0014__x0003_f(ADókËúÑ(A½_x0005_qã)A_x0002_÷_x0014_/ÈÏ(AÛ_x0013_)AG×ÝYWf)A?_x0014_`à[)A°P_x0012_ÍD)AZl£n)AYFÄáÏ)AU¯^-_x000E_V)AÛÃÇx(AOòºÌFq(A¶õð]o)A_x0001__x0003_­§Zâ(A[§¾:fS)Aøkî&amp;¤_x001C_)A	«§g«Ö(Atêo¦v)A©·ò&amp;øÜ)A_x0016_oe½V )AÈIyjï)AwÙ§ñIò(AßÆ-Ìê(AÏàúrÆ°(A"àY_x0015_ä)A_x0007_5_x0004_JH)AÎ_x001D_»'Ê	)A6ä±_x000E__x0002__x0003_ò*A©å+_x0007_¿(AnÑaÀô"*AÕsÔ&lt;-ò)Aº_x0004_KhUB)A!S_x000B_ÍYÑ(A_x0002_]_x0016_r¹)A_x001C_9¬i7*AÀÔ_x000E_n_x000E_)A_x001E_^(A_3-¹ßò(Aä_x0010_£dC(A¸ÀìÊ_x001A_ý(Aë_x000E_û»Ð(AKi¡ï(A_x000C_íù_x001F_fT*AõV½Eo)A4_x0001__x0010_&amp;ðâ(AkJìùp(A_x001B_çu)A_x0010_1Î.¤)Ak_x0002_dèx(A &gt;Yvð2)A¯5L_x001B_Â)A(~À¢1)Aulõ_x000F_)Auì_x0016_ê/t)A&lt;_x0001_	VÓ)AP_x001D_%YÝ(AïÎ\«à®(A»ÏnÃ((A'ÈO[Ü)A_x0001__x0002_ç0¿½§´)A¡»¨	ñ)A_x0001_Ì³ÏçC)AS&gt;o_x001A_l)AÄT_x000B_ÕÑ)A_x001E_}·Ê)Aý=Í¶_x000E_)A- _x001B_}IÐ(A@_x0007_M_x000D_¦2*A\Í_x0011_0_x001E_)AÏMÿõÛÇ)AóFÏÈ#)A`,/ùl(A_x0005__x0004_ãr%X)AtÇ5M&lt;)A¯ö_x0005_SÇ(AêõÈ÷(A5¢/*È)AÚ(\Ñ¼7)AõcSõ(AJL.Â_x0005_9)AlQÁ?Ì2)AùÊ©~ô2)AÎP_x0017__x0005_RÓ(A_x001D_¼^Æo)Af¹aé)AC¿UK·(A &lt;áÍòç'A_x0004_¡Æüæÿ(A)Pô¾GB)AÁ_x0015_âÅ¼)AEò3_x0002__x0003_À±)A±_x0001_²Ú`)A_x0019_k`Eé]*A_x001C_Ã_x001B_R)A_x0008_lonI(AH=«8Ö)A/sz_x0017_Z·)AnãÏ_x001D_])AÅ_x0006_?ÌÉ')Aw_x001B_Å	Å£(Am±Yý×(A2¦H_x0013_·)AÞ_x001C_ÙÈ±±)A_x000C_çP8ó)AàÍ_x0016_d_x0005_y)AeE4ØtB)Ak_x0001_¹jÆ´(Aéë	_x001E_»(A-ÛOÖ[)AX"¶Ç¯é(AÏðWÍTÊ)Ai3µyDØ)A¨o_x0014_m¥y(AcY} ¡(AÍÏÒ_x0010_è_x0013_)A·üêA_x001B_¾)AºCµ7Îî(Ai:ËuD)A_x0006_³_x001E_êÿ2)AÒ±[¾)A§Q;ÊÏØ)AÃ4g)A_x0001__x0002_¶ÙzFO3)A ïz¡_x0002_*ANFs¬ (A½Ã¬_x0019_*Ad©d{èo)AÃ:êÁô_x0005_)Aï®áy_Q*Ax¦ñj(A¨ð,%Â(A_x001C_ùaËE')A2Ð}Ò_x001A_F)A_x0015_G&lt;k~M)AÓ¶_x000B_ýt)A#ÀÂþG)AÿmË¯*)Aq¹øx)A_x001A__x0002_hh6)AwY"OÁ7)A¨{wn7T)Aõø¸ ¥)AeÔ_x0011_bN)A×¶!Ç_x0018_ )Aï+³)A_x0018_2_x001F__x0008_Û(A¯_x0008__x0005_(A_x001B_¹ôiÜ(A)rð_x001B_·ª(A6Ù'×)Aà_x0016_ÛVC)AÏïT°Ø(AÕ`ÚÅ¥)AI£B¼_x0002__x0004__x0010_G)A[´45é)AågíqRN)Aýd(=_x0007_q)A'?¢R¨)AÕ_x000B__x0016_¥û)A_x0013_3;+)A_x0003__x0019_°º_x0016_)A¤«×²y)Auw¯S)A_x0013_ m_x001E__x0004_Á)Ad;P?À)AçpÔV)AÉé1×(AO2_x000D__x0007_Ýn)Aø_x0007_ì«`Ä)A!=9a_x0007_(Aái/Öø¬(AîÛ^L¼(A_x0016_-êâ_x0003_2)A#ic_x001D_)AYMTîú_x0018_*AÆªävz)AqmÜHòp)AV_x0002_¦H	)AÁçiô­Ö(A_x0015_¥C_x000B_ô)A_x001C_ËÊ&amp;î(A!_x0010_è_x000C_*A.D#_x0005_ö_x0003_)AE_x0002__x000C_I)A_x0007__x001C_Ó_x0001_Ü)A_x0001__x0002_w_x001F_¯¡ï²)AEè0¸Ý(AIÕE{0Æ)A{}åAê©(AUn1áÍ(A«ÖR±N(ALú0*Â»)AÄ_x0018_Í(A°_x0012_+Ôü§)A)%AòÉ¬)AKD&amp;Q®_x0010_*AÕ3T_x001D_)A.ð¥5)Aú~óÞA)ACmöW_x0016_d)A×p#qL)AØ»÷²(AöTÇû°ã(AQã_x001B__x0011_ûú(A¿"Rrz	)A/Lþ_x0002_í6)Aû5J@ÎÐ)Aé6_x000B_à¶(A÷° =K_x001F_)AQ_x0006_àßøm)A&lt;Í_x000B_`(AYÒrx×(A_x0012_«_x0017_ëç7(Aë½øýÌ7)A¢HñP )AGæ9_x0004__x000D_)A®ár_x0004__x0005_Gu(AwT_x001E_s)A_x0013_*Læá_x0003_)A¼MâÔ$)A­(9jª)A4-_x0008_ûð(A§)_x000D_ú(A_x0001_þ§ëù(A_x001A_ú_x001B_±¿ú(A0v	ö(Aä#ôOK)A-Ó_x0003_®*õ(A4à4_x001E_-)A(2PÊà)Aà_x0014_üÞ_x0015_)AVa¾4JØ)AQ³S¦«(A/¨8F·)A?U_x000C_T_x0003_·)Aôî§×ò;)Aiá=8(A³Ñ4Ë(AKÆµ_x0017_Î*A_x0002_î|â)A80_x0001_U)A_x000C_±îUû_x0014_)AÆ_x0004_ãÍÌ(Aø_x0015__x0017_©x_x0004_*A5æ¦®î_x0005_)A_x0014_í&gt;(Aîö%éB_x0001_)Aejæ_x0007_3)A</t>
  </si>
  <si>
    <t>843b95e56118ee1c7e479ab606e5c0a8_x0001__x0004_Ûþ _x0007_â_)A[¦#&amp;Õ×(AÍ=cO_x0018__x000E_)A_x0005_)©ÞÕ)Aµ ¿ïl%)AÓfÉÓm(A`e¶Xa(AF_x000D__x000F__x001F_)AÚÏ:_)AÝ_x0007_|í¼(Aà}s(A_x001A_JýQ{l)A_x000F_úÃ_x0002__x000B_)ABuµ_x000B_ (A(~1_x0006_ã(A#âg¶sy)A¿Ùó¦)A}òêyË(AþÑ_x001B_vc	)A8?_x0004_ç_ù(AÍ_x0011_7É(AÌ_x0013_ç©Æ)A-ªOan6)Aø¯pîf(A0·³®m(A_x0001_Ñh¯c(A¯±ÄÑ¸4)AòêÓÁ_x0003_)A¡¹y¾M)Aï¡qÅ(A¥&amp;öô¦£)A$Ã¶_x0001__x0004_¼)A4Û_x001F__x0013_Ê&amp;)A_x001F__x0007__x0013_r)A»éd°)AÅ92v_x000D_I*Ak¦ï`NË)AÒª_x0019_¿)Aòc F)A#¹&amp;Hs*AØwà}Væ(A5RÜÛ¡P)A¨ÝS_x000C_`)AA_x000C_l_x000D_)AH_x0015__x0004_¤)A#Û¯_x0002__x0006_)ANú_x0015_Á:p)AK_x0018_ùÔº(Amb_x0018_A)AVÙ_x0007_õV)Aß¼~Æã(A¿_x0013_Rê@)A_x001D__x0019_O÷_)A[oAP)AUH ùd¯)AcIÁß-J)A_x000D_À_x001A_ß_x000B_¶)AW¶_x001A__x0003_Ãµ(A#RËcS{(A÷&amp;A_x0007_åÁ)A¿áB_x0004_b)Aû?£×D)AïE[_x0006_@æ)A_x0001__x0002_{ß_x000B_!ý)AÔÿ4È)A_x0004_Ùj³&gt;)ADßb_x001F__x0006_)A,_x0015_8SRi)Ay0\mn)AÝé_x0001__x000D_)Ah_x0006_j _x0007_r)A_x001A_(d )A(_x000B_,_x000C_ä)Aª_x000B_Lz)AAE³B_x001E_H)A_x001B_ò?Ld)AU£9Æ`Ï(A±¾Õ(AZÂâ°ã&lt;(Aë¤_x0001_)AÓk&gt;µ.)A_x0001_¤o¦)AÉ¾Â^V\)A=JyO}Õ(AïÕJRu)AJ_x001B_­f;_x0017_)AÇuõ(ÿ(AÕUp_x000B_(A|æÎ_x0013_K)A¼$åh¦")A.£`0_x0007_)AO_x0012_( )A«Ì¡,üD(AjË¸'x_x0005_*Aí}_x001F__x000C__x0004__x0007_}_x000E_)AåÆê_x0005_*A¯6(º³Ç(ACLrÈõü)A+îµ¸í¯(A_x000E_ÆàÍJ)A_x0002_ÃgÊ_x0007_)AOÍòú¬s)A¢tþ,)A³Ný_x000E__x001D_)AÍ¸¤Hö(A@&lt;G¯L_x000D_)AÍvgèÎ)A;Ù@qË_x0013_)Aä{%_x001F_*A$Aq¾Aâ)Av(HjÒ_x0005_)AúÌNSu[*A,b_x0002__x000B_p)Aw¹ª?Yñ(AKð_x0014__x0001_Î_x0017_*A_x000F_®ÁÜ&lt;?)A·zd°,(A/tCº±)AyÞ®*A3Ú1_x000D_¶_x0003_)A×_x001A_C_x0017_U)AWS_x0012_(4q(AFYâ&amp;ß:)A©ÌÏ_x0006_çN)AË7­ìÑ(AÓWg_x0018_*A_x0001__x0002__x0002_\¹_x000C_u&lt;)AßãÍ¸2)A¯e+_x000B_2)AÞZôÃ-)AÌ´¿§và(Ar6_x000B_©Í)AwÞGër*A/³_x001E_8_x0002_&amp;)A´6ÌßÆ(Aá×â_x001C_â)Awo_x0018_Oµ|)A&gt;ÒEñË(AÃ\.¹çØ(AB9,ü-z)A+&lt;69_x0012_(A'y¶EkÂ)A!K8îe)A_x0019_½._x001A_q_x0007_*A"ýÈõL)Aä'_x0019_êZ)A¸¥ùËÆ_x0008_)AÛ_x0004_ ¾v)AQlGñæ(AÂ«:Þ´)A_x000D_I&gt;ë_x000D_)A@¼³î(AQ_x0012_¥ó_x001F_})Að_x000E_ati)AÕÌÀá°&gt;)A_x0006_í;½_x0011_)AìK_x0011_P®T)Amz(È_x0001__x0003_ÄD(AëÐ_x0014_¤(A¿Í'_x001A_'Á(AkÙãG~e(Aj_x000C_bD)A×?vÛp")AgØÄ"nÒ(A_x001C_¥ô$¦(A7d-`år(A+¿R_x0008_Ð(Aï_x0012_iõLá(ANt°èá(Añ!£)A?_x0017_.²)A¼P[_À(As²._x000D_2ß(A×ú_x0005_cQW)AÇJ_x0014_1)Aa¯ýü(A_x0019_\1ë_x0013_)A£°þY¢ä)AÌ	Êô+=)Aö_x0004_[_x0014_bØ)A7K×_x001B_(Aw{_x0013_	9)AuÚâe_x000B_)A_x0016_ ¦¬½)Avë_x0015__x0019_v(Aõ_x0003_7¡Oß(A9_x0002_8©Æ(A¥î_x001E_ia*A´Dà¥F)A_x0001__x0006__x0010__x001D_«gRE)AÌã_x000E__x0005_ã.)Aµ\üo¦Ë(A_x0019_û®³5,)AW_x000F_v×ý(A_x0002_­_x000E__x001F_ÒÒ)A!ëHr)A"U_x0003_¶ )A_x0016_õ*Þ]:)AEêAF\r)AÐå+B)Ae²_x001F__x001E_=)Aíã×KÄ.)A:¼.á_x001E_*A°sl_x0006_¨(AX~Zà)Aý_x0004_î_x000B__x0004_Å(Aoë7Ñ_x0006_ø)AÝ`UX7)Aöü¶½#V*A±ßÇÏ+)A²¯cæ)AL=Põ[)A¨Ð_Å¹ã)AyV´&lt;P(A_x0007_;\®ý(A"	´W_x0013__x0018_)Aø'ehÊ)AO_x0018_	_x000B__x0016_x(Añ?JÂýå(A3Aç±©(A¡{[_x0003__x0005__x001C_)AI¼ü_x0017_¼Å)A	/7}Ö7)AQâ)®=)A¨+_x0016_dH²)AKCy_x000B_î(ADª&gt;$ÜK)Aë²É¿Á)AÚ»³¹p¹(AÍ_â*xÅ(A&gt; ¼é/)A_x0004_¸~ì_x0012_-)AGZº_x000C_é)AÜò_x0001_©Þ(Aqà_x0011_Â_x0004_)Aõb½Ì@)AåJ(°ê¤(A_x001A__x000F_q,sv)A=_x0014_¨wÈ(A:q²_x0002_¶(A¶j¿cßË(Asÿ_x0006_~_x001D_e)Aô¿Ì03l)A¡6;1h­)A®Á7è:*)A©_x001C_"Î1)AÁv:¿¡ü(A_x001B_þNyv_x000B_)AZÔö§¬D)Axzé¯{)A2&lt;ÏWJ(AF_x000D__x0001__x001D_w­)A_x0002__x0003_ØP±§ )AOö_x0004_õ{(AÝ»_x0012_ç(AS9£_x0010_|×(A¨ë^hã¥)AÔV_x0016_ý(A'åýÁ)Aß_x001A_²ÊO)A^H¯z)A_x0006_+,L)AêR92KË(A7â9-P)Az,_x0015_±,I)A¹5Ë©)A&gt;¾9pZ/)AÔ·()AÝ^ÓÙ_x0004_)A÷t_x001D_´_x0012_)ATÉ_x0015__x0017_Bq)A-ÑÙv_x001C__x0017_)Asp_x000B_)A+&amp;Ý.æ_x0012_)A%hÔC©)AàÜæ«_x0003__x0005_)A?0ù±á(A_x001D_Ûé^/µ)Aõ)A&gt;_x000C_ô_x0006_Ì(Ap_x0001_eg)AÌ°_x0011_6Ï8)Aª6Û·º)A_x000E_Ñ¯_x0001__x0002_»¾)AC	:¨ß)ALåav)ADYË¯^)A_x001E_´¹«ý)AHª)sG¦)Aî_x0011_ü_x001F_)AË+ïüït(A[_x0010_»$ò(AXÈBÔ»¶(A÷¸Ùº_x000E_)A$_x0003_§¯·t)Aªtþ(A){¬N)AÛu0ñ(Aû³)A/Tæ­A)Aúø$l~)AiaúR)AÝoûDsÃ(Aá º9_x0007_)Aù_x0019_wju)A9ÍlE§(AK@_x0007_9)Aÿyõh#V)ATbB¥½Å(AÁ+6#Þ`)A_x0004_®ÈÿW)A|_x0002_Q;_x000C_·)A$_x0013_/­	Ë)A`¦¦(AGn]wAa)A_x0008__x000C_9û*¹_x001B_2)AóûôrÌ¢)Aÿò&gt;ñ(AAT_x000B_rÑ^)AS%_x0002_ám!)AU_x0007_¦)l)A9Ö ·)A_x0004_ _x0003_=­_x000F_)AS½Ué&lt;_x000E_)AJá_x001A_å5)A®°D.óS)A3_x001C_ø(Bè)AïdÍÝ|_)AOc;/8{)A_x0001_è_x0006_)A{°Pk¨Ï)A,_x0002_Ì=²(AÁýºËý¶(A_x0005_~è_x001F_Ú(A_x000F_èJ_x0015_´Ò(A©èÑ`¯)AßììÓ_x001C_Õ(Aay,Ù×(AÔìùg_x0002_þ)A®_x001E__x001E_2u)A	_x000F_ijÂ(A_x001B_gl&amp;(A¥¿­'Ø)A]s.M(A_x001A_~?%ÿ(Aßé^4	)A2_x001C_µ_x0001__x0003_t®(Aó{REú(AY_x000B_Éâæ)ApÃ¡Ý	B)AIüeªÑ_x0007_*AÎ H_x000C_ëù)AÉ÷_x0014_óW.)AÒ_x001B_O"Þx)A¦àí@*)AcÎ_x0005_W)AmR]%)AT_x0007_)_6)A¹ð»Éì)A¬$AÉá(AÔÌR_x0003_')A¼n,´Ç(A°c «ß(AÒF¯Þâ(AQûbj.0)AR_x001A_¢/S¦)A¢{_x001C_iÉ/)A/ëA_x0015_)AR&lt;S&lt;Æ¾(Að3ÂqQ_x000C_)Añ°_x0018_á_x0008_j*A÷_x001E_]Ë )AG\&gt;ûØ(A)NMÝ*`)AÃB=b_x0010_÷(AÀ?üJ_x0016_)AÏEM_x001E_Ö(A½_x0002_d¦å¦(A_x0002__x0004_RÐ_x0001_Ð&amp;m)Ac6©°m6)A|âdL£p(AîH9)AMi¥êï½(AÆ_x0006__x0010_Èj)Av©Ìå3)Aï¡A_x0011_ù(Aþx¾ö&lt;M)Aûðø(AtÄ&gt; ç)A«åw½`±)AÙä1!Ë)Aý¿,M*AÙ¿o@A)A&gt;8íþ·)A¸_x0016_Q9,*A3`®ÅË¾(AoßØq_x0013_@(A%kÛ¼))A1¦_x0003_¦v´(Aad_x0018_¸|)Ae^æ9¯Ò)Ap%v$c_x0013_)A·þÓ d](AaÔ_x0002_p))AN]-=Óð)AæÓÁós(AâòÕVe(A?YS÷?*AøÄ9xÉ_x0012_)AÃ&lt;Zr_x0001__x0007_¾%)A_x0005_4U«W)A_x0004_¹KÜ_x0006_*AgÊr_x0002_uA)A5ï@	£ê(A=7QKo(A½ÑO_x001E_¾)Aýp_x0004_L*A660#(AP_x0011_åðßã(A¶_x0002_áë(AË6_x001F_ø)AcËA_x0010_8@)AïZ¾_x000F_å1)A°V_x0019_Ó)A×7¿#2)AáhíHT_(A¼f_x0015_½;ó(A ½åhT*AXú:äö.)A¢_x0003_Êòé(Aj#ñEâ(AËcQyð¦)AÚr9ÞÖ(A_x0017__x0015__x0007_P_x0012_g)As³_x000C_®ã(Atø®Û°(AIW_x0001_Ëÿ(A¿	Úu_x0017_)A§¡&lt;_x0004_Üo(A}/"?Ûâ(AXqQ0_x0014_!)A_x0001__x0006_ïßòv(AÕ}U_x0003_j)Axýb¥ (A`Û=(AÉ_x0002_²Ø:_x001C_*A_x001A_þ$_x001C_¼)A7_x001F_g§ö_x0011_)AÍ·Ð_x0014_MÊ)A_x0006_d@¥í_x0010_)Aj_x0008__x0013_¡$))As:	&gt;Ýé)Az)Òk)Aé_x0008_è_x001B_oN)A_x0003_¶Ï_x001D_)A-t__x0008_e_x0004_)Ay_x0004__x0005_AtD)A¢VØ²&lt;)AÄÂQ@)AÃ*FÂ(ACd²î(AÐñ4Ãnû(Aÿ_x000B_qKGß(Aû* _x0003_¼B)A_x001F_b[¹·j)AqèÞÀ$(AØÎ*«ÿ(ARîDøñ(A#*B¹P)A_x0004_ýØ5ÿ±(A_d[M	f)A_x000F__x0017_O_x000E_x)Aá_x000C_¶^_x0001__x0002__x000F_)A«?"_^P)AâºOëÏ)A6÷Q=ùP)An¿z7­.)AB_x001B_("_x0008_)Aøë'D¼(A~(êøÜ(AS³óð_x0012_)Af_x0015_÷_x001F_¢À(A&lt;_x001C_ýíS)A$í*})A_x000E_31ãö)A^ËxÈ$_x0005_*A@Ær4çÇ(AkP))Aù*_x0016_^Íp)A_x0015_rV#¥_x001D_)AÉf"Î±)AÍ3"»(AcK¤ùB×)A=c_x0004_GîH)A_x0005_ýRë)AS@ü·¸(A_x001E_g_x0010__x0003__x000C_)A`Ç´¯Y^(Aò_x0006_¨¤)AÐ_x001A_«!ñ¢(A_x001F_£GF)AK«_x0016_ó/)A·ßö¹W)A´=ÓSs|)A_x0002__x0008__x0001_?´ñÑ(A_x0005_ös*±@*A0ðMáJo)Aæð\qG)AÃ&amp;Lß°Ï(A¼¡æðãO)A­§7²')A	_x0005_?_x0011_ÙÂ(A_x001A_ÍØ£_x0003_)A§Gàw=)AO»îà_x0019_¬)A0¸»DU)A&gt;U2_x000C__x0003_)A£ì%_x000B_)A_x001D_Õ_x0004_6#_x000E_(Az_x0013_õ,_x0006_)A©_x0016_Ë(_x001B_¡)A_\_x0005_Óvó)A2º7®)A_x0007_ft)Ay3Ùë(x)A_x001B_¾_x0008_ÆW_x001B_)ASTç_x0004_&gt;)Aâuxnô^)A_x001A_ÎåÝû)A¡¿¡`)A±³v(Aluã_x0017_ç!)A_x0019__x001E_0)A_x0015_òdv"Þ)AcÏ·ÑÉ(AVº_x0001__x0003_±Q)AÐë_x0001_óë(AÆ~QÏ\)A_x0013_lKó_x0012_)AtP_x0005__x000C_+*A'¥^Ú°s)A6w4â|Á(AqÚ2)DÈ)A_x0002_RÉÁzê(Agî¿Ïd)AZ0Jäá(Ahã!C»|)A%_x0003_6&amp;h)AÍ¯_x0014_.8)A6P_x0001_(¶)AU0_x0004_«¶b)AÇkR&lt;÷*AÈëÜÃ_x000E_)AÍ=à|ê)Aë|òÔ_x000C_O)A§ÿ£-¨(AO*ò¦)AAC_x0004_}xu)AñsMoÙi)A_x0006_Øúæ@~)A(ÖãùÛ)AÐsc_x0015_)Ao_x000C__x000B_k±»(AS44ubó(ANM_x001D_ÎØ_x0008_*AÚ_x0013_Ü±_x000D_)AF)_x0016_N§_x0012_)A_x0002__x0003__x0007_È&amp;¢(A	_x0008_&amp;,(q)AvÌÞ1j|)A1GîzA)Ar/Ñ¯üÏ(A°®T$s)Ax[¿Ã(A+6W_x0011_ÃÞ(AZ½9!(A½³R¶)A¹_x0003_l_x001A_ÇU)AÿÇ´_x0004_&lt;)AÝTÝ.Â)A:Ã:²P*Ag,_x0011_c®c)A÷¼Ö_x0001_Ê(AýÅÁ¨.9)A_x001F_ 3 Ì)A_x0006_}mùÎê(AÍ¤.#)A©[áB9)Avô/É7)AÁL Bd)A-o[ðõ(Aºú~z)Ak»_x001B_Í(A$q_x0006_Üê(A_x0006_pØc+Õ(A_x001D__x0011_Éu_x0016_ô(A%_x000F_ÄiÛï(AP&lt;1ãV)AdgH_x0001__x0004_ø(A$/ø}XV(Aúý) !Ú(A×ò_x0007_fR(A¼X$°C)As2&lt;äõ(AuÂW_x0010__x0003_)A!RWêÚ)A_x0017_²_x000D_`±(AÀ2_x0018_Çæ(A°Ô[Æ3z)A]ïùñ_x000B_)Ai­äï2)Af2(ò³q)AñÐ22_x0002_)AÙTÊgMª)AûÜg¿¸E)AGsó{¶(AK5ªÌ£2)AI^¨Æm0)A(_x0019_)A­·!ÊØ¦)AØj_x0016_j-¢)Aù Ü_x0003_E¶)AÅØï[K)Aù_x000C_§ÃR)Ag_x001F_86|)AÝLZ;\H)Aq²À_x0010_ªÆ(A×s¢¥Âd*A©,*_x0014_Ú(A¬©cS2)A_x0001__x0002_Aþ_x000E_')A?¦F/)A_x0003_¯HÝ¿(Aü1·n)AÉYGÀt(A,²êëÍ¶)A ªH»¨)A º¤4_x000B_*A¥]½Xa_x0003_*A.5úéY)A¨ÿW­¢)AòR?àbñ)AcÜ8+_x000E_¾)A¢$.)A_x0017_¢_x0017_þmC)AN%m¨8k)A)ñ.U_x0011_1(A!±]·|_x0006_)A_x0008_ù-o_x0004_T)A¿Ñ_x000B_gtj)A£_x0019_Zß÷(Az_x000D_¢~n+*AKðA6_x000E_*AXj_x001D_K)A_x001E_®Ñ_x0002_h{)A_x0017_C_x0014_ËÈ)AêX_x001B_í?)A_x0015__îu1*Aû_x0004_Â1¦)A­T¿_x0011_ÕÌ(AµWXÀ6)AÍczO_x0002__x0003__x000D_)AGDñÚí=*AMÑRýÌ_x0013_*AÑPt¿)A½­g_x0006_Ã(ACuÇ&gt;)AÃ÷¿Yù_x000E_)AGá^f½«(A`7 KB_x000F_)A4£&lt;úÏ9)A"Cs0B¢)A)Õ	Ä)A7baãý±)A§iV*A_x0007_ç}_x0019_QP)Agü}_x0001_(AâkU×[)A?[Or(A_x0015_ðÛðR)A×½ÔK¦)AÆ7p:_x0014_)A­_x0003_yâÃÎ)A}_x0016_po_x000C_*AS|D1eÂ)AÓ·£¼ö(A¶"_x0007_Â!(*Aò¤[í_x001C_)A!p&amp;À,)A*'M_x0012_æw)Ab°5_x0002_¦(AÉ*´_x001D_K)A|Ý±e_x0003_)A_x0004__x0008_°_x001D_¸e$ø(Aó_x0012_òÁÿÈ)Aw,¥¿ã_x001E_)A¯+_x001B__x0017_)AQ´\r_x0016_è(A_x0017_F_x0002_¡V_x000E_)Aw¨É&amp;vM)A°_x0005__x0008_Í(Aa©-_x0007_)A­Z±hR2)AÉÑY_x001E_m(AXÑN_x0010_&lt;)A$_6_x0008_)A§ø%ç º(AáÐê­(AÝ _x0014_É§(A_x000D_£B)AÎd/o)A5¬@]D¨)Ai¡_x0016_¢(A2§_x001A_Éz»(AÿðnÙ_x0010_)A3,u_x0006_O3)Aí_x0010__x0008_._x0011_¡)A;_x0013_1÷ør)A²í«_x0015_©Ç(Aú_x0001_Éq©)Aµ_x0001_*Þ(A_x0003_S¥ª³_x0012_)Aö»ãÇÁ)AÏ'AV)A9kmã_x0001__x0002_ª)A÷ÁS_x0003_Ä3)A#_x000F_t,®â(AÕ_x0001_¸Ü\¶)AÁÌví#_x0006_)AÖÑQÏ¥&lt;)A5	ì)Ao;_x0013_aÇ¬(A8ª³ç÷:)AUYY6G)AS50Ýµ°(A|Qõa×(AFQ=_x000E_[)AõAm,§(AÕ«{4+^)A_x001B_"§MÓm)AdºµÕIÂ(A£¥_x0017_n(AüPÝ_x0012_)ASý¢Õw)AÁÂ©û¢ã)AàU_x0012_ (A_x0011__x0011_?i°)A_x001B_(_x0011__x0002_¥(Añ!N%)A(m¾O3*A_x0012_»ô8î(AæK6£o?)AIT_x0007_í_x0016__x0003_)AU_x001E_ ªí(A_x0014_«A¬)A¡±$µ4*A_x0001__x0004_½4PF((AoµbÜ!)A_x001B_o/s)APú/Bmq)A_x0002__x0006_@!wÅ)A?åàF_x001B_6)AAWÓn)Ai_x001F_¹¶,)Aÿá?e)A_x0003_öSp_x0004_*A]8_x0006__x0007_k)Aó_x0010_ç¿ç)AWl)½b)Aêv-~ã(AíÖò¶µ_x001D_)AìpïÐ)Aw_x0015_WZ&gt;)AóëÈØÿ¨)A_x0016_ bºU(AìÈhb¢)A_x000D_Ê}]Ë(AãB_x0007_&amp;_x000F_)Aö´óq_x0004_)A¨k0`_x000F_Ç)A'ãh*ò¦)AÍAº¬ø(A&lt;;yù_x0011_)A!bæª_x0018__x0010_)AO·T£Ñ)A_x0004_#½§)Ac­s_x0004_Ã(A±%_x0001__x0002_ñ_x0013_)Akq¦¥²ó(A§s%nú(Ae@_x0006_R_x000E_)AyôB~C8)A=Jq?±;*A¨_x0004_î_x0014_ _x000C_)Aá:óý0)Alº×_x0012__x001E_)Aèí¾Qj:*A»ê _x0011_)Aê_x000C__x0015_æJË(AØ_x0016_ëÒT)A ÷½oå)AMaÈ`x)A_x001F_`_x000D_H¾ã(A¨FÌ(ASçÊÜj(A}_#_x0008_æ(A·_x0013_8ix)AìW_x0006_¸_x0017_)A³Ë_x001C_â¥*)AÂ'U_x0019_(A$d_x001A_úå)A_x001E_ú_¢í(A[ÕÂ7.ë)A#j_x0015_æ¾ç)AÜô_x0003_])AW]ôðª)Al; _x001F_*A8f\ÒX×(AÒPªÓ]ß(A_x0003__x0004_9¬¨a_x0006_)AÓÝ®ê×(AÀ .¹tá)A«(ÄÁO(Aw_x0013_)AW_x0001_ý_x000D_sÞ)A$_x0011_Ñ_x0005_Úd)Aó_x0018_&gt;_x0002_Ö)A_x001A__x001F_éúËØ(A®ñM?](A_x0018_1æE)A_x000E__x0014_¨_x000B_*A_x0016_Oæ_x0010_ø(A!ßÐ?æ_x0014_)A_ÎÛ¹_x0002_È)AO_x0011_à*ASÁ_x001D_s_x0007_)AÖ~ú§A*Açh_x001C__x0013_0)AúSëÕ(A=_x0019_r[f_x0012_*A_x000C_Ã_x000F_-d)Aïÿx×¯)Aä¸ÒOWÕ(AW_x0004_!«Ì)A²ñ±}\(A_x001F_N¿Ã%)AXÍ_x0017_R)AN±_x001E_JK)AÐP_x001D_EVi)AK\ìÏx)AÈÁ_x0014_¡_x0001__x0003__x001C_c)A/KÓãh)A¾ Ó¢±?)Am_x0008_1âe)AZÓib×[)AQ[q)A6úV0-})A_x0001_FøÍ_x0008_)A£&gt;dÇð_x0003_)A_x0008_Iè3Ig)Au_x0014_¦Þ(AF¬¿ä_x001E_é(Ap(Q´(Avº²÷Ô'A#KUQù(AïwgîÎ(A·_x001B_±YüÚ(Armvg=¼(AÁÀ~î4*A	_x0015_º_x001D_)A9cIbá)At_x0011_Ó!q)A_x0008_Ówµ×£(A¶Q¤_x000F_Ïu)A+³«[#)A5ÜÝ_x0013_E)AM£OÔ²p)A_x0019_ÃLm)AuM²Æ}_x0017_)ASÍÎ_x000D__x0005_Z)A+ê_x001A_á¯ß(A_x001C_^_x0002_bã(A_x0001__x0003__x0008_ö5ñu#)A¡ç#"-*AfínÊZÌ)A!&gt;V_x0007_æ)AGY&lt;)Aî&lt;Ù,uq)A]ébX)A_x0016_9µË_x0010__x0017_)A¼iÝ®e)ALÁPA_x0003_)A_x001B_6l¹ìO)An±¾ì2*A¤z_x0005_µ}ë)AððÂ:;)AÝÇ_x0001_íÐ(AÂ_x001F_º}M(AÇÍVÎã(AÌ-Ë&gt;_x0016_Ñ)APa8_x0002_)A_x0018_Í£_x001A__x0010_)A_x0017_¬z·&gt;W)AåÖîqFm)AñYx_cÕ)A½ÁJS)A_x001D_l²Ø*%)AâìSxÅ!)A_x000C_a­¨Êq)Aãü;_x000D_µ[)AJ¶P¢I)A¤	¹Äµ)A05§{E(A8_x000E_{Â_x0002__x0003_]_x0005_)Aøÿ¶)A+qÒ_x0004_õ(AV#vês)Aö;Â\ee(AÕÒ³Ð)A{$	)A¢Ùÿ_x0007_µ(Ayo_x0005_zûì(AFi°¡ç)AâB_x0015_)_x000F_?)A_È_x000C_ô¸)A8ÛR¦))Asi&amp;üg_x0016_)A&amp;_x0019_`t	¨)AÉ$Ó!°k)AèÃ|¹¹)A_x0019_Ì¦_x001C_Û)AÿV¡_x0007_*AÂ,[¨)A,LìÏµ)A#¸Zðj)A_x001E_*·g_x000D_)A?Gî_x0001_ãå(Ag£q»×)AQPËq(AÌQ_x001A_#¹)Ar3¥ÿ[)A×I¤Äù)AÈÞtW»)AH¦è_x0018_ô)Ay,Ï_x0013_)A_x0001__x0004_}:Ø"N)A_x0012_£_x0002__x001C_ê«)AMéR0»b)AÆþéj(A_x001E_Êº_x000D_)A»òD*_x000F__x0008_)AÕä¥Ìb)Ae_x001F_å,ñC)A)}CÆ7)A´_x000E_¡ûv)AT£«À_x0005_)A_x0007_¢­»þ(A¦1P_x001C_ÛÞ(Aø7æï*®(A`øQ&lt;è)A_x0005_Õm!µ3)A{)ÿãE)AÒk´æ%®(A 3ç¼^2)A÷öGðú)AnúÌ/_x0008__x001B_)AIÖNJ)A7ÏÈ³_x0016_)A»;æ*í2)Aû_x000D_F_x001E_)A)K"_x001A_C)AJGÃrÝ«)Aä_x0003_ro_x0006_@*AW_x000C_jAG**AÃ×{V¡(A!f$U`_x0012_*A¿s_x001C__x0006__x0008_â_x0018_)A_x0003_È=_x0002_²_x0001_*A£aìÿè)Aô:=1A)AÚúHãT])Aº~ñn»Ï)AÈD{_x0018_Ð)AÒ_x0019_UL)A&amp;_x0007__x0002_m°)AçPßÚ4_x0007_)A_x000E_\äBù)AôN`_x0001_)Alç±¦Þ(AÐ]°g_x0005_)A_x0015__x000E_._x0016_â)AKËhó_x0011_K)A³(ÑÎ_x001B_%)AOWb¤¸Ü)A\(IÐ(AàÆZPí(AÇ×xBÍö)AáaÑ±m®(A¶_x0011__x0014_º{(AABº_x0002_8)A¿_x000C_ú¹=)Aé¦hõ_x0004_â(A_x0013_»[·Þ(A_x0005__x000E__x0010_tÐ)A)Z§(.ù(A_x0003__x0015_ÿ¤ª)A",é_x0015_Íz)AöX%*ÿq)A_x0001__x0002_V_x0007_V@(AF¢â,(AüÞÐT_x0014__x0011_)AÝ^ôÃíÎ)AK1 u~(Aª´_x0011__x0001_è(A½[9}¢(AAþ\gNW*A×_x0010__x001F_Ëº¶)Am í^)Aú«oq@_x0014_)A@[ß¿ôó)A3s6þ¿×(A@ª±(AèºQ)AÛn!RÜ/)A0!Åý_x0003_{)Abÿ­_¢_x000F_)A3_x0008_È5ûZ)An´®)AÎ,ôÙ )Arcãfh)Añçl_x0007_¶Ã(Aü´ó¦_x0019_t)AÈÿ)£P)A"âÐ¾h_x0008_)A@æà_x0016_Æ(A%/À*)A_x0016_z7¢_x0017_)A¹Ëw_x001E__x0012_«)Aè5A?7)A'ï?_x0018__x000C__x000D_åf)A[ÊQ	»³)Aø51*Ã(Aëà³È(A*_x0014_JêÇS(AÒbæ(AèÛ_x0014_ä(AÞ-_x0005_Ã)A_x0011_êñä_x001C_)A¢ãzÉ)A.)|jý(AÑ,B_x0002_Ë,)A¶æåY5Ü(AUDoØ§_x0010_)AÍhg_x000B_v.)A;,{Y¤_x000D_)AÚ_x0003_W¨)Az¬_x0018_Ìúf)A1cx§Ò×)AÌyí(A_x0018_Ñlw_x0007_)Ar±_x0019_ø°(AOýßö_x000C_)A"ÉWg)A_x001E_*¡~&lt;\)A_x0008_û=__x000F_*A}ÊtÏi)Af_x0001_¥Ö]_x0004_)Aã02Ô¡d)AmÓNS)A]_x0006_¶9Öé)A×&amp;ü¦@*A_x0001__x0004__x001E_Ä;)¨_x001F_)A:_x0006_Hi'Â)A_x0019_jl÷®(Aºõ\Cµâ(AËaHô#*A_x0017_ôýØ)Ap]ô±)A0_x0002_ã÷H)A¯[0{¸(A«'z_x001C_áÛ(A_x0006_Î_x001D_ýz)AÆ»qôe_x0008_)Aút@FfD)A"_x0002_û_x0003_S)A&amp;ø_x0014_ª³«)AÀ}x_x001B__x001D_©*A~£ÚØ9v)AÇ,_x000B__x0005_Q )A¾¥z(e)A¡¼_x0017_W)AHélú+_)Aa)ó¢å)A_x001D_Ý_x0014_Æ´ù)AîE´_x001C_î(A´=m'ã(A,óÁü_x001C_÷)AÊ_x0007_£@)A[÷g×(A/w)A&lt;ÆJÁ=)A6FW^ ¥(A&amp;!ê+_x0002__x0003_tÆ)A$ÛT-)A@÷&gt;R_x0017_Ô(Aá©üg{è(A_x001E_aÁîó_x0013_)A_x0013_}Kßa(A_x0007_¾r_x0012__x001C_)AS_x000E_Ç _x0001_A)Av»eÒûÀ(AÌ1PE_x0019__x0003_)A_x0008_ÇY98(AÂ±å_x0008_¾)Aðº¬s"w)As_x0017__x001D_Òp)A¼¢]äk²)Aï"þ&lt;7)A_x0017_ûéãÕ)AE®îNÍ4)A%9÷_x000D_9Ñ(A¶²65 $)A_x0003__x001C_hâ_)A_x0017_UdÌ_x001E_Â(A_x001B_1=._x001D_ )A_x0004_ÍÑ¡r_)Aïåâf_x0014_H)AØ8Nz_x001A_e)AâebÌ¬(AÜÊõ_x0012_]*AE°¿"d¬)AfÎTråº)A_x0006_ÊßÈ_x001D_t)A$BöÒgÆ(A_x0004__x0008_Õä»_x0002_(AEä{å·_x0007_)AÙõ-wa)AæÖ_x001F__x000E_Ä»)AWB|B"½)Aÿ_x0013_¶ö_x0012_L)A5~òT_x001B_)Aºp}±~*A_x001F_Îûê(A#n_x0006_«ZA)A $ _x0003_Ï)AÝóá#Ç)AtÅ3ìö(AÊè[_x001F_4Ù(A7_x001C_ý1)Aý+_x0019__x000D_¡(A=¤T]Ð)Apì_x0011_&lt;G)AõÍux¼Y(A9ÌÐ¾É¡)Aª¨Ð:)A+_x0016_Ë ¦Ø(A|(^_x0001_{;)A1_x0006_¨R)AKoV¿ã_x0005_*A_x0003_÷ÕwH)A=Ão_x0007_NR)A%_x0017_L)A%ç7nÀX)AÞ¼¼_x0002_/ì(AñÆ=ãG)AE¡ª_x0002__x0003_c_x0017_)AÐSæ{»`(AG¶O_x0016_)AK_x001D_f&lt;_x0019_)A_x0006__x000B_g_x0001_)Aî~ê:#)Aëê]Õ_x000E_)A_x0019_ºÍ_x0016_é+)A_x0013__x000C_Z"p)AP!c³?z)A`Ex_x0005_Óv)An_x0005_°2_x0015_ü)AåÊ_x0012_=%)Aå0v¿Ú(A_x000B_â1!¡)AC{U^K)A³¼q:_x0014_g)AjqÍ\5)A'"_x0018_×Ê¸)A^W«_x0004_ÒÈ(AF?­Ì)A[Lï_x000F_B)AîÄ_x0019_Ü])A-h3eã¶)A1(,°À³(A_x0004__x001A_®h)A4¦¬Yõ(Aã­g¯uÉ(AÉþèFÖ¼(A_x001E_ëÙa6*A!¡AÃá(AÉäå¼þ)A_x0001__x0007__x000E_Ó&amp;ð_x000F_)Ay_x001B__x0004_JS)A°_x001D__øg)AFòÈà(AÆ,oÈ,Ú(A_x0010_u9ÞæÆ)Aùôà°D_x0006_*AaLWA)AðtæÄX7)ATÞh3)Ag"[Í_x0007_)A%8Ì|y)Ay_x0005_±¯`á(AÁÎ_x0007_¾&gt;(A[x£·¸r(A`B;ï&amp;	)A&gt;I|k)AÊQ"-ë¨(AëÆS_x0011__x001E_*A8@¼6.*AkYuÙü0)A¢£~bØ)A© _x0012_ø)AùõÃÖ7ª(A_x0003_­#Ç(A[Á_x000B_5Ü(A»Êw_x0018_®Î(A´¼_x0002__x0008_)Aá­4:I)AÐ_x001D_«uR*Aé^¹1)A[·_x0002__x0002__x0007_à(A_x001E_`_x0004_m_x0004_*A_x0008_sÇB*AM_x0001_pí)AòÑ)A^Ð_x0007_¥3:)A.üò\ä¡)A_x0014_ª_x001A_a))Aì_x000C_V\rÚ(AÖ_x001A_ô`_x0012_Ü(AcÁB_x0008_/_x0019_)A¸×%3)A¡R¦uT¨(AÙµL_x0017__x0003_)Aù^b(AU¬Î´[)AÐd@¯z¨)AMË_x0017_úÖº)A0_x0006_vå[_x0003_)AoANÄ_x001A_)AÒÔ_x0005_ZWÉ(Ae¿o«)AÒÃ_x0007_Z^±(Aº¯_x0005_Ä_x001C_)A¨aq_x0019_È(AB$¿å_x0006_)A6ñ·°Êæ(AB_x000D_aÿh)Aó+_x0003_Ió(AoÈùp)Ar[_x000D_¬WÞ)Aí_x0004_³ÆLl)A_x0001__x0002_*2e¡÷)Aá_x001B_Z_x0016_)A¶íÇ_x0001_Þ_x0014_)Aþ¿¢Q{)A_x0007_ß_x0010_L\)AïEGF{&lt;)A1F@_x0002_(Aëµ®)0$(A_x0013_L«þL)A_x000E_oËãî³)AüæD_x0003_+)A_x0010__x0001_öÝhÉ)AxÔ[×d)Agí¼_x000F_\Ï(Aqì4tÞ(A¼Ê§_x0004_()A-+.²Ìu)A_x0005_J}/j«(AZzH)A_x001D_yÚ¬jú(A_x001B__x0004_þWÿ¬)Aè~Ê£Ä(A¥I_x0004__x0014_)Ai{Ã!B)AU'¶¹r)AH{f /¨)AÆÕu{g)AáM_x0016_±Ú)AkpØ·Æb(A~µ3¿)A?ÿ½ª)A§¶_x0001__x0003__x001D__x0005_)A6K_x0006_ù)Aë_x0003_â0)A_x0004_¾Kä)Aðã¿{ê )Akb_x001A_ ê)ALâ*.Ö(ABÆ_x0013_´)Awq(c&gt;)AO_x001F_q¯9_x001D_)ANN3Ü_x001D_1)AáüÇ_x0012__x0001_)A»"è¸b_x000F_)ASbBH)AåÄ1)A(ãÞ_x0005_](AÎwk¡_x0001_l)A¹·«[_x0006_¤)AF Ce©)A_x0014_¬­§¢e)A&gt;Ù´úµ)A_x0007_µ§å81)A_x0015_6\Z)Aa&lt;¥ò!)AÒ/¼X0)A`®ÑföË)A"©_x001E_Û'(A³EZq,?*Aþ£:*´ì(A_x000E__x0002_ÙþE_x000D_)A§_x0007_Ði/©)A¥vì¶±)A_x0004__x0005_¨ )R)A]$Ûk!g)A_x0003_7Ø_x001E_)A_x0016_ðÛf¾w(A_x000B_ÁÐ¯f»(A«wüç¹L)AX±$Üæ(A§»h_x0003_ö(A{_x0014__x0002_+_*A,_x001D_ËA*A®+Iõ_x0007_T)A¿µUþ(A_x0018_Ê_x001B_j_x0004_(A¦×[,X*A~ÅFå_x0011__x0003_)Af_»ÐöE)A·ÔÚ)Ä_x001F_)AC_m_x0014_G)Aæ7£-´Ö(A×À_x0001_/)A&lt;!ì×8*Aò_x0016_]¥_x000F_Ð(A¢ëT_x0018_I)A³b-_x0014_¼©)AX_x001B_Ú;_x0006_Ø)A¥Aµ;P+)AôãTf)A¹ârCm)A}uqÊ¡ë(Aª_x0006_=_x0011_Zº(AqêûQgÂ)AH_x0010_¦i_x0001__x0002__x000E_(AËMÀ0(A_x000C_¥³]ið(A_x001E_FY_x0005_ò(A_x0017_Ñ9¶æÞ)AÑCæÔ°*Apo~»ô(AÒ_x000F_@DaÍ)ARð_x000D_Åñ(A§C°Ô_x0013_)AEOÑt²)AÑ_x000F_ò_x001A__x000E__x000B_)A~j¹òt)Añ·uiW&amp;)AïfY_x0002_Ì )AóbXæ@S)A_x0015_@_x001D_àç)ApníV°)A©"Åey(A~_x0016_­à_x0015_{)AqxG©^V)A_x0019_8ê_x0008_)ABáa°)A"%©­|)AÔ_x0018__h¸)AF_x0012_ª£ÑÌ(ArÌúü_x0019_)A$¼$x)A(Xx+F)A³*"pSÂ(A_x000E_d:eîZ(A_x0018_ç;ºß5(A_x0001__x0002_{_x000F_CÙ8Ç(A_x0018_csy§Ä(A_x0002_ßþ_x000B__x0014_(Av©_x001B_¬)A²Wþ?¡)AW*	_x001F_r«)AóL4ÎU)A¹¶Üt)A_x0004_ùá§Jy)A~ù_x0001__x001B_&lt;)A5_x001A_þFF)Aÿ-·8D)A_x000C_äf,Óã(Aò­5¸)A}Ú_x001B_DÄ_x0014_)AráW)A_x0001_½Ü_x001A_AM)AW_x0012_¼éº(AïEl¥¼q)A_x001D_JRV` )Aõ$ÞBhp)A_x0018_BaA)A§Gpö"l(Aôû~¾Ë(A_x001C_¼ÂÀÙC)A5Û0_x0012_5ê)Aù^oÔ"Á(AHÜ¡R*A_x0006_C«&lt;F£)A±É»Úã)A&gt;,®"û()Aú¿v¸_x0001__x0004_kÊ(Acò?r½B(AF_x0011__x000F_Qæ(A&amp;_x0019_O¾Hð(AgÊ_x000E_o)A_x0008_àoâlR)AöpYÖì(A_x001D_ð3WV)A_x000E_»*Ø#c(AûñYS	")Aòu_x000C__x0001_*ù)AÒuðt)AAÒH_Ü_x000B_*AÓ±U:´(AÝ_x0013_Ð_x0007_ÿ(A_x0012__uÛÕ)A¦|s0)AK.]_x0015_À!)AÚC_x0007__x0012_Q)A{Ù!ð_x0010_Ú(Aëª_x0002__x0004_ÆÒ(Aã_x001B__x0019_6Ï(A0w¿Gu)A^OÛ_x000D_Õ_x0010_)Aé1Ls½½(Aá_x001C__x0003_^_x0013_ñ(AbØ]`_x0017_®(Al_x0016_,)Aí´=vñN)Ag5½Õ¨°)Aö?Zï)ATêHîI)A_x0003__x000C_È_x0005_ÛÆ6*A³·_x000F_#)¶(Al%_x001F__x0006__x0014__x0005_)A £þ_x000C_$5)A_x001A__x0008_qÝ+)A¡ölâñ_x0004_*AjbCbW%*Apm%Hà	)A_x0006_ùätP)A&amp;CM¶Xá)AèÃ_x0001_^ì(A_x000D__x0008_Ñ®U)Aßø!0_x001A_l)A*é[oÙê(AC¦Rºî )Aª*³W.)AÌ_x001C_²00A(A_x001F_Á¼@ÿ)A/ÈÍ-l)AI¡¯_x0007_í)A¡üØ¥g)AÈ_x0019_Zåâû(A±a_x001B__x000B__x0017_)Ae¬Mô²ø)AtÍSUü)ACª«$¨x(A*|Ñ«)A$inÕ_x000E_)AwÛs_x0002_×)AGÏNh¼)ALW"CÞ})A#_x0008__x0006__x0007_üÐ(Aèª_x000D_ý_x0007_)A`Ô=oÌ(A_x001A_a__x0016_B)A}±ÂE_x0005_;)A½N6u_x0003_t(A*òFç)A¾o A =)Ak!_x000B_U-*AÒ²¦f)A¦ã+kÄØ)AÉïêàÝ)A_x001A_¦¥|_x0007_)A¢_x001B_´%)AÆ/ ò?)A_x001C__x0004_sï´¢(A_x0002_®zÍ×(A]«_x0017_¼@ù)A_x0005_aF=C)A_x0015_CìÚ-)AzÒ_x0008_b)Ae$b"$é(A6æ)Oáe)A/ºCFÖ(Ae%ÛÂ©)AAø#lÞb)A_x000C_g_x0004_À)A#Nvö)A_x001B_ä_x0008_&gt;c)A_x0013_ì1¬-*)A_x000F_.e4_x000D_Ý(AD®_x0012_$_x0001_Ì)A_x0003__x0004_s_x0011_úÉ10)A\@Dô	)A%f)D³)A_x0007_tï)A_x001A_ùÄTYº(A9¼%Ê¾Û(A©b}W_x0003_!*A»Ý0Î(ASÏã2ò(A$È­-)A¿§,:ê)AÙí3_x0001__x0016_Ø(A_x001D__x000E_+pJ)A_x001A_-dÿ_x000D_x(A+ÈL)A`Í¯5`)Aª°:_x0015_n)AÖ_x0017_êã_x0002_å(A3u_x001F_`{)A&gt;z_x0015_àB)AuSÉéñ/)A*Tm"QÏ(A_x001B_Uó_x0002_3)Aµ|ÿy7)ArñWÉJ(A¨\F6¸)Aóùiï(Aç_x0007_à#Í(AåR°ó¨)A5_x0006_&amp;Z_x0005_¬(A¥é_x000F_ý(Aò´(_x0001__x0003_³5)AÚ¹IÝ&amp;_x0002_*A®_x000C__x0012_ü_x0017_(A*ØÏ\^ò(AÑ÷ÿöí)A&lt;ÔøüB)A_x0014__x0015_r	£·)A6_x0011_ÁZö(Aßá|ë§f)AÍyã_u)Ak_x001F__x0015_4b(Aýæ.´r_x0008_*A¨=mh_x001F__)AI5\M)A%Â_x001C__x0017_Ê)A_x0017_1%ß½)A³ÅÀuÂ(An_x0002_ÄØ_x0019_µ(A±¦Þjä0)AÕ_x0002_Mïï)Aeã'ù&amp;¾)A_x0007_ÍKß)A$_x0006__x0005_ò(AÞñ_x0002_TÔ«(A_x0016_§­SQ)AæÅs2º,)AÃ jà_x001B_Ñ)AI2XÂÛR)Aj_x0015_¸¢_x000F_(Ap³ñ2zÄ(AÒZçÄ_x0002_*A³ð%Éî(A_x0002__x0003_4_x000E_/_x0013_d_x0002_)AvüýpØ&gt;)A0&lt;»Y)A_x0013_ä5ªi)A[kñ?OD)A_x000F_C{O©(Aæ4TÈ;$)AÙ÷°{m_x0013_)A_x0011_e0¤t)A7_x001A_g`_x0013_[)AÔëÎöÄ(A3Ìt{4¶)A¯ß_x0019_&amp;&gt;)A_x0003_ì_x001A_ÌC)A$¯_x0001_.)AfË_x001C__x001E_*A¼rW_x0012_¿')Ac­*_x0015_ÿL)AÍ)z/³½(A_x000D_$_x001F_©Ø)A¾áý£_x0002_*AQØ#Gø(A¦ú¡W_x0001_@)AâfqBI_x0012_*Aú­£_x000F_÷G)AÆ_x0015_~ê/)Amâ&amp;Þó(ARäòÉ_x000D_ý(A©à"¢þ(A¸¼_x001B_&amp;Ï(A_x001A__x000C_6µä)AþJí_x0005__x000C_À8*AÐ_x0018__x0001_~_x0012_ò(AÙ_x0017_Ð&gt;)A|æç_x001B_{)A!ð_x0007__x0016_()AÂ6W1¶_x0002_)A÷Ð±m-)A_x0008__x000B_Ôñä(AüaªcM»)AâsÐd±¶(A3òãUñ)A7_x0004_õè_x0014_ð)A]A)ATº_x000E_°Æ)AYI&lt;®ì)AïÿvoF)AÖÆ»_x0003_ï(A²R}ð)AÞDH_x001A_§é(AÌ_x0005_éÞè9*A^;_x0001_Nÿ2*A_x0011_&lt;X_x000B_Â¢)A_x0006_Z©ÁÉx)AK+ÎÞ(A+ùK_x001C_)A	|!õä(AÜ_x0016_È_x0001_Á(Aµ½TPÈ6)AØH&amp;_x0017_»(AË-ì=(A­fLQ)AæAq_x0001_T)A_x0001__x0002_¦_x0011_|.Ym)A&lt;åÐæX)AMgëï)Al9Eé0(A¯õlèâ_x0005_)A¥Ñ'¿ ±)AêÓ2Å_x0006_)AhW_x001E_£è(A_x0016_¸,tLM)A½¼5^ò)A_x0007_)A®_x0005_És(A\}¡`)AV·ër6)Aô]ª_x0008_¨(A/UÞ_x0018_&amp;µ(A·¢UÃh(AVuL_x0008_Ðe)A¥T_x000E_ »)A_x0019_ÚØï`8)AÍìøw_x001B_(AI1´ö(A_{\_x0004_)Aª }	V)A^þ£_x0013_1)AË_x001F_ëwT*ABy2t"À(Aü(_x0013_F?¬)ADp_x0019_5·n)A_x0015_bÝ 	ë(AÐ!_x0016__x0014_´(APü_á_x0005__x0006_W")AÆéï$ªl)A_x0004_íª¼_x0012_(A{ÜG_x0010_À(A{b£n&amp;ò'AÓL´Íå(AÉÉ_x0017_ý(A?	v§V¹)Aª_x0014_#ª%¦)A&amp;_x001A_8¾_x001E_©)ArÉPè(Aå_x0012_9_x0002_-*AKëçIE(AÝät¯Õ(A×M»»/)A_x001C__x0001_d_x001E_)AØG_x0005_¨_x001D_)A(_x0019__x0019_´;I*AÊ¾=t7·)A_x000C_Lr(A¾_x001D_¥16)AÈûgHâ´(AQ4_x0012_Õ)AyFÊÿ_x0017__x000B_)A_x000B_)|í(AÕZÎú_x0014__x0003_)A¬_x0015_N~_x0004_)AÓ0rUÛ_x0013_*A6_x0012_èe_x000C_®(A°_x0012_F&lt;)A"_x001E_&amp;Øm)AÖÅ°~%¡(A_x0001__x0003_çØ:¡_x0010__x0002_)Aá_x0001_öÝ'*A_x0017_.ãÌªÌ)A_x001C_&lt;¸þ(AcÜñSÿr)ARÏÐ:_x0011_)AP­i_x0015_Ì(A3!_x001C_o(A»·_x0008_åv)AH 7w®Ñ(A¥_x0004__x0011_ó¯)AóÐ_x0017_0Tù(A_x001D_g7_x0017_Sm)APýk_x0010_)AH_x0016_qPù)AO_x0008__x000E__x0006_X)AÃ@¼1)A|¿y_x0014_û)A¨lÏòkV)AKJAÞÔ_x0014_(A_x0010__x0003_ªï)Aðð2û0)Av^&lt;ë_x0011_)A2J`À*A+ôÃbu-)An_x0001_Fw(Aú_x0004_b_x0008_w)AÚ ®`)A9m_x0002_%r)AÜ%µ¸U½(Ak_x000F_øîg)AT÷á;_x0003__x0006_êJ(AÀ=_x0003_zeN)AhY'Fd)Aµ_x001C__x001F_Pi)A¸_x0008_+HÂ)AÀ_x000D_¼óhèæ@ð_x0008_Í©:Ëà@0È¸²îç@à_x001D_ðíåÝ@~\_x0013_¯Ôæ@ ÕCHÚâ@_x0003__x0013__x0001_F¡Nî@ 8M0*_x0003_ï@à_x0005__x000E__x001E_ï@JnÂ_x0002_Û@À¹êÝCmâ@ u$1(ÿÚ@@R_x001D_{_x000D_êÄ@@+¤¹êé@@Ù´ÑvÒß@°¶ó@`ØFqØ@ÈØr_x0017_8¿ò@ðýi,Pç@Ð_x0004_bÙäå@p_x0011_'­_x001D_.ó@ Ivîýç@_x0018_Äm³ò@ðÉ_x0015_;2cã@@_x000D__x000B_?ä@0_x0007_GV^î@ÐSöää@_x0001__x0002_aêJöì@_x0001_ÇzÙjë@à_x0016_£Ì\ÜÖ@ÀRÖ`bÖë@jæR¯_x000B_ñ@`oÃÏ=¸ê@_x0001_¢d:I­ã@ _x0003_	_x001E__x0018_ë@_x0001_´ICrì@,¶»ï¿ì@HÈ-_x0014__x0006_ô@pÉ2þóR÷@ G_x0013_÷Pæ@@µ6À_x0001_bé@àÔö_x001A_Àã@ 9_x0018_õéÎè@_x0001_Î_x0003_º´iÜ@äùøè@ÈR|gìzñ@H\j®$ñ@PÆS	÷Aî@0Uõ _x0006_Hâ@ i._x0005__x000C_nå@hÙ¿ð@R´¦Êá@°«EýÂä@à×ä¤î@0Á~³JÕì@_x0018_lLn%Ôö@_x0010__x000F_Å!©_x0012_ô@øyæÝL=õ@_x0010_:±F_x0001__x0002_\»é@ ï­Q&amp;è@_x0001_i¼Í±BÕ@_x0010_Ù9ú_x0008_ßñ@Ó_x000E_å	»ë@_x0010__x0011_ßf6Jê@ #È¨ÌXê@ßOJxë@_x0001_ü	ç2×@Ð}_x000F__x0017_õæ@`=_x000D_2ýNØ@À»_x0004_¤_x0004__x0014_á@ÂÂA_x0014_æ@ f_x000E_kPÆå@@¬£Wáyã@ 80}\Èì@Ð ö_x0011_Ëì@@_x000F_BüÎé@Ð_x0008_Ï±%á@Ðbx§½ùî@@ÓÒ¯%Àì@à½5E!³è@°ßÙO_x0001_ºé@à© _x0001__x001A__x0013_Þ@_x0001_D®«ÿèâ@pðEK¼ô@_x0001_O_x000F__x001D_;'ç@8ÛxmÐñ@ )7¬Õ°ã@ÛüÇ{ð@`Üqß_x001F_®í@&gt;Ø_x001A_ß_x0006_ê@_x0001__x0004_PñHûèNò@ÀÜ_x0013_`{íé@Øò`Cò¾ó@ð&gt;¹+ô{æ@_x0011_)Ù_x000C_ì@à_x001E_£VÑà@_x0008_zwò@°_x0008_*C_x000B_ãé@øÉ³Au&amp;ö@À_x000F_Øº&lt;*à@ÈÈr^õ	ó@°ÄfXÙ_x001C_é@àèq_8Ø@ÀªÄ×}wà@xúmQ_x001D_ñ@ _x0002_'_x001A__x0003__x000C_â@°R3'_x0004_3ï@ÐÓýp5æ@`z²[Ú×@`_x0008__x001A_.î@°sÊý×ç@P¡\{ß0ç@ ×á ã@àÖ_x000E_×Dê@PÚ¾¬æ@ ­¿{ªòì@àGl ì@@U1è_x0019_ è@ é#R·Û@ß&amp;-õ@zvçn_x0008_â@°f_x0015_=_x0004__x0005_mé@@Ù_x0003_¶Ü@@­U'¡vî@f7JÁó@ Ïb]Û@p_x000E_µ}\à@ _x0005_]Y&amp;Êê@_x0010_R_x0006_Äøò@_x0010_#¸í}Þ@_x0010__x0002_pd_x0012_«î@ W?´ê@P©2gì@ _x000F_+8ið@Àß]îmtè@ _x0014_aD{Ìì@8_x0012_í&gt;©ñ@ùÈØ ñ@ *]ÍÞã@àx5Hãé@@[¦Ñ_x000C__x000D_Ý@À=_x0003_.Ò4ç@_x0008_J_x000E_Øñ@&lt;èà_x001E_:Ë@PBÄñÍï@°§5ã`?î@ ?¨:lÿÒ@`§Øl°è@@ôh_x001D_Åjä@PÇ_x0019_£ã@¸±L]_x0011_è@_x0001__x0003__x0002_LxÊ@&amp;-Ó8?å@_x0001__x0002_@ÚÃ6i]ì@`{ßö¿qá@_x0001_ v/vÞ@p]Hr¼8ò@ ðGÃQPê@°¥Y_x0010_³Ðó@ µ@ëÞ¨ï@ 7nÜaTä@ 'U÷½¬ô@ þáý_x0018_ñó@°_x0019__x0015_ _x0016_çå@ð®ÿ8Öwâ@P[/Ã_x0018__x001E_î@pë­×è@_x0001_'Y[ÆÝ@ }1¨ÿç@_x0001_Ñ£­Waê@ð±ðó_x0019_¯í@_x0008_§÷=_x0010_²ð@Î×:=÷ë@P{_x001F_%ª¸ì@p_x0013_Y._x001A_íê@8íÆººGò@Ðâ_x0006_d¬ë@°!,_x0002_á@ Q_x0001_ß_x0001__x000E_Ñ@_x0001_:ÙÉBß@@OÓmJâ@À_x0019_ê+Æ}â@@Ñ_x0007_°_x0006_Ý@°_^wî@ w_x001D__x0007__x0008_ù!ê@°_x0015_Ù¾î@ 	YÓ_x0019_¥ä@°_x000E_Çú9_x0010_ó@ $@A$dã@_x0007_M.µií@°xà}Æè@ )_x0015_ÌÝè@ I_x0001_|·Lô@°RÅ»(=æ@Àön39Ö@_x0007_òº5ÇÚ@ÐCÁU#ôè@_x0010__x0017__x0011__x0016_£Dæ@¸_yý»ñ@@©jßÙä@ ÕáßT_x0006_Ü@_x0007_ª_x000C_zC_x001A_á@_x0018_GÜqðõ@À=_x0002_B§_x0001_ô@£*fIà@ Óãñº_x0005_ï@@÷eº_x001B_î@Ð_x001E__x001D__x0004_ Ôç@°8&amp;2Ëë@°ËÊ»ç@°Ê2(_x0019_ë@_x0007_UhªËØ@@ÆV»_x0002_ß×@O	åßê@@8n_x000B__x0003_ç@{Ýñ@_x0001__x0002_À6_x0007_jà@`+r_x0005_4é@_x0001_4ÜÇ;ß@àúk§¢_x0011_Û@°z öï@°Zæðó@ÐtÓæyuæ@Ðö¡§d_x0015_ì@_x0010_íS0h·ï@_:¥Øï@@ëiÊ_x0002_)Ö@_x0001_¸òD_x000D_Ó@ÐÓbDçë@p_x001B_¶Tú¶é@ðÉ_x000C_ûî	é@_x0010_S×lÐí@@y_x000C_+5å@¨¯h_x000E_Êýñ@p5¾ê@_x0004_­o"ëï@ AÜÖ_x000B_Ó@0¶¹bUð@_x0001_æÇXÅ½Ù@ _x001C_¢¯pÞÜ@_x0001_]y¸Mì@@V¨nxâ@_x0010_öîÇluè@P_x0013_Y!R_x0014_ì@èJk¶ÏBð@&gt;àB&amp;Pì@°+m_x000D_$_x001E_ì@U{´_x0001__x0006_wí@ð_x0010_à©­Óò@ _x001E__x000C_Ée­í@P/*Q_x0003__x0005_ì@p­_x0004_9_x0019_â@`wÞïo&amp;ä@CvÕ'_x0006_ì@_x0010__x0014__x0006_péØï@°Ñ¡_x0005_ºÚï@`PXeÄ_x0012_í@ _x0019_ÛE_x0012_ã@ &gt;g.CPò@Àú.q^î@åæÌÑ×ó@ ¼¹ü[Ëæ@_x0001_ß¹:._x001F_í@ph¨_x0004_&gt;ì@À`_x0016_*lÚÔ@ pá_x000B__x0016_[ð@PR[]úì@ °)ùÜë@ \!(_x001C_Ó@0°C´Û¸ì@_x0010__x0018_DE"à@ÐøU_x0002_ì@èª_x000C_^Zò@@òÑÖ£©à@f÷ $ð@ eP±äï@à½6Ýøóå@_x0001_¯Õåèê@à!àÛ@Lî@_x0001__x0003_ s£_x001D_ÐSè@ÐËl¬&lt;æ@`íx¯SëÛ@ _x0018__x0003_5y¿ê@0_x001C_Éðc0ñ@ÀèÃ_x001D_ì@_x0001_rÁ{Sqï@Àlt_x000C_cò@_x0018_µ¤ùvó@P¸c»Àé@pBÅ_x0005_CÊì@ !§¦;fÝ@_x0001_õ±ûÓê@@rÒk»æ@PØ c"í@wóÎlLó@àäVÑ¾1ì@À[_x0002_Ù]ìÖ@Àñ¾LöSè@`_x001D__x001C_­iCò@_x0001_Õ×@_x0001_ûyç%á@`éGâZ_x0015_ò@ fM~uä@@RfNðXè@@S{7þå@ I_x0014_ÎCè@ _x0013__x0004__x000D_Û@ØóÓ¹_x0016_ó@ ¤'°Ë|í@ðqÎug=ò@@_x001B_ö_x0003__x0005__x0017_(Ç@`(Á_x0011_æBï@`´gò@_x0003_ÅC)Ñ@ É~¯VÑ@p_x0003_TnÕ_x001D_â@ð·Á_x0014_(Ùâ@Pbêßdñ@àãë_x0004_U_x0004_á@\Äâdßð@ °Kq	JØ@ÀM*MIá@À¶_x0001__x0018_£æ@ _x0019_´=-ñó@)¾ß:æ@Æ¿¾Û±Ö@_x0003__x000D_Þ¹;+å@`*Bùþé@À&lt;0_x0014_&gt;ó@_x0003_sÎÃy¡ç@0_x0002_èGkRî@_x0003_+#qâï@_x0003_wt_x001E_Ø@ _x0002__x0008_/¢(ì@ð@ç©ûIï@ &amp;ÞCWuî@p¼_x0017_©õíë@µ»V1õ@ÐÙ$Ãêì@°TÇp.îê@`}I_x0017_ªë@_x0003__x000D_3ì@_x0005__x0006__x0010_ÝÆ.5_x0004_ä@0_x0007__x0017__x0017_ÃGï@p&amp;ª_x0010_à/ã@0:ú«_x001A_¦ç@àäõ®î@X4,_x000D_õAñ@´Äv_x0007_å@`_x0008__x0003_6ûÖð@Pý_x0017_ÿJ_x001F_í@ Âiæ@°"Û_x001E_@ç@_x0003__x0016_ë@@g-,Atì@gdWQ@à@xð{Vî@@ÒòÚ_x0006_iÜ@°ßKËÁíæ@_x0002_³*cpî@_x0010_G!@å@Ð¤³DAï@@×é&lt;ë@À_x0001_äÁ_x000F_JÛ@_x0010_z5m Ñâ@ØSÒ_x0002_8ñ@àuÞg¯î@ È¿:Ëç@Ð9±|ê@_x0005_²&lt;Öö@0_x001E_ÔF_x0018_ó@àë3uå@ Y_x000E__x001A_ò@°fEï_x0003_	}=á@ #_x0011_é%¶ò@xnÏ¼-Oð@pXH2&amp;ë@_x0010_ß½ðpì@ K¤8ç­ê@àÑ_x000C_¯Õê@@¹Õá@èNgÅîñ@&lt;I_x0002__x000B__x0006_ï@ UÁ_x001C_"ñ@ð_x000D_; oå@Ã_x0001_Í©ó@P,uYâ_x0015_ç@ E_x0014__x0004_·,Ø@`_x000E_²|zê@`_x000C_$Ûq_x0014_ê@ Y?xUî@0_x0007_6_x000D_Ê®ä@°&lt;)téï@ ÔÞåhé@Ptbl`ê@0_x0004_ªl_x0005__x0016_ë@r6²_x0007_ç@ ©AVL_x0019_ò@_x0010_ü ic_x0019_î@à÷XgmÛ@@É_x0008_DI$ì@à°Ç¿IÛì@@5­-ñ_x0012_â@ YªLñKñ@_x0003_²ïøÜ@_x0003__x0005__x0003_·Þ=_x0005_æ@@ñöÐÀØ@s_x000F__x0004_:Ó@ ¬V&gt;¼ê@È8HRrñ@_x0003_X©¹è@@_x0018_2âæÓ@ ©Ü_x001F_fí@`ø;Tª¡ß@À&gt;J_x0011_ò@P_x0002_xeí@\¨-ð@à¿¸p_x001A_ö×@°ëc¶_x0007_ê@#ø_x0017_ß@ðçd=OÕ@°Á\½Äð@po_x0014_JWnå@`)vµ^ð@&lt;2_x0007_è@ 3Rk_x0005_úë@àòG¡	Ïî@ôk·:_x0001_ò@z_x000B_¡_x0003_^è@Ð·hßê@_x0003_ß4_x000C_L¿@POd|ÍØí@_x0010_JÉ¥ê@p_x0010_¶_x000C_Ë[ô@_x0012_°¸Èï@@­¥0Ãç@ÀËNj_x0001__x0002_vñ@@xóe·Yá@0pw_x0007_Dã@@ØNh_x001B_óì@@Ú_x000D__x001C_'Å@_x0010_p~Ç¤_x0003_ï@¥qò[Tï@@_x000C_ªµ í@_x0008_\Ú'ú¤ò@G_x000B_Cë@ ï_x001B_ä@ 3ð¿$ì@0C]kºê@nq¿+ç@°ÜC ï_x000F_ò@`¥*3 Ñå@0å1?ø¼ð@@ß¥&gt;diã@_x0001_¦õ_x000C_Õ§Õ@°Dª½wlê@@_x001E_dÎ_x0012_ì@`ªÉ|ïJê@ y_x0010_N3Xí@pµï_x001C_Äë@8û}_x000C_&lt;_x001A_ñ@_x0001_-R±cÄ@P¤±Õ_x0005_4í@Pú:ù±}ã@À8üþúíå@À_x0004__x000E_±°æ@`²ÁøLìî@Ðv7_x001C_BÝã@_x0002__x0003_P_x001C_Ü#Zà@ îù¿|¤é@@£Æ_x0003_C_x0014_ê@PiH_x0018_¯Úé@­Û*_x000F_4â@p´ï¤&gt;Wí@&lt;%ÿií@@_x0005_ìêÔþï@05_x000E_õî@pÀ¬wË_x0016_ò@àsÿ_x0008__x001A_Ü@°+G¾ç@ °ÊZn ð@ð¼6 æ@_x0002__J&gt;_x0018_ò@_x0010_}¥Üãé@p+ÿm_x000C_ç@pSý _ì@ ´Â_x000C_IÞ@x=_x001E_ÀMû@h-Q[Qä@_x0002_¥s_x001D_DÕ@ÀIÖRPã@àÑæÜë@à_x000D_*2wzß@àË¶A1é@à_x0003_Mfu×å@_x0002_p¿Ì¯ê@ c¶¢ÅMì@P·¤Z_x0001_å@à@	3å@à1kT_x0001__x0006__x0004_Íå@_x001D_Ül7î@_x0001_Óu­_x0018_á@0OëÂlë@Ðñ+Íæì@@²ý*Þê@ð·÷zå@ sá_x0011__x0011_Ð@À+ý\ø_x0001_ç@2Ê¨ÑÐç@(¼/° Vñ@@ª%¾?à@@·ê_x0005_NÜ@ 1O6aè@pÝ²Z¾ê@&gt;'_x0003_zñð@04îÃpñ@Ð_x0010_{§Í@å@ @,O¢LÝ@¨È_x0007_H¡Qð@ IOd×_x0002_ä@àëÄièkð@_x0001_®_x001E_ôæ@_x0001_ó_x0006_äíÛ@à^~ÊÞ_x0016_ç@`ÎíJÜ@Ð\q¢N°é@ ,_x001A_ô:7ß@0È_x000F_ùè@p\§ÔÉè@àGJÐä¯â@à7¬æ@_x0001__x0002_ &lt;z±_x0017_îã@P6"t5Eê@@ÆÐÆ$Ò@_¿¡g]é@`_x0002__x000E_nW(Û@PF_x0017_0ï@P¾_x0005_ñZ_x001E_á@P®_x0001_÷xí@ù¡]+ë@@èà^ªÄè@ðð_x0016_	_pë@àîàÅw®ë@àÝ±Jë@Â,	æµñ@p_x001E_á¯_x0010__x000F_å@~)µU.ó@àîÈ¦	÷â@Ðê¯_x001D_î@Ä(f±sî@Àeãýì@ _x0015_]+_x0008_Îã@#½]òã@ _x001E_¾´í@ ûu0!Eì@à_x0011_MåÑÔ@ðyE_x0005_ÙOñ@°ò²sîfõ@àå_x0008_&lt;_x001A_5ê@&amp;&gt;¾_x0011_ì@`\'I_x001E_ã@@®þöãÅ@ Oòö_x0001__x0008_ñ@_x0010_d8Òà@@_'97ð@(®ï,s¿ñ@Ü¾±_x000E_Gí@àBW¯µ°ç@ Ç´_x0017_cÛ@ ?¢£é_x0016_ã@ ¥ðìÍ~à@°_x001B__x001B_ü-wè@_x0001_yv¡ÄåÖ@°y"_x001F__x001D_å@`±:_x001C_ß@ Üb£úç@0ÖÓÎ}ã@ _x0003_A_x0005_½ß@Ø7ø¿ÿô@pi_x000D_,Êê@ ÒÌVõØì@_x0001_Jn!(~í@p¢ÄÐ_x000F_Åá@`ÉL¼hkß@àC³KÚ@0í_x0004_¯F_x0018_à@ _x0006_u­Âÿâ@ðßíB3íã@@_x0007_¾±ó;á@_x0001_Q?EÍøÔ@ Ëqt_x0002_+Ò@_x0001_Ð!îÿãå@ .0,Âð@àþeX6Zæ@_x0003__x0004__x0010_bltYä@ _x0002__x001C_öîWå@ÐÚÕ&amp;¸é@ -j_x0019_ð@_x0016_U3ó@P_x000C_Þ¡_x000D_Òô@àô¬QÎ¬ç@»364)à@ ç¸_æ'Ý@àðE©Óë@àiÜÌÛ@_x0003_f_x0006_IM/ê@àM_x001A_÷Mì@À6âA£Ìç@_x0003_gK©AÇ@p¯qÍ)á@_ø_x0012_ÿä@ "±_x0014_®Aé@ÐÿD_x0013_Há@°D_x001F_¼æ@±_x0012_-(*ï@ÌT_x0004_dâ@@_x001C_	_x000D_yÑà@°?_x001C__x0010_ñ@P$¥ÇÔì@`"2o_x000E_¿è@_x0010_QÆ_x0019_]î@°cSÑ9'è@àX»_x000C_qà@@/Q0Ò_x001E_å@`_x0001_¨Eç|í@°ð´¢_x0001__x0002_äÛë@`O©°°æ@à´ü1_x000C_ã@ÀcM§_x000B_î@ ¢_x0015_ÕÌEâ@_x0001_ÜPüÐ@ÀÛ_x001C__x0012_Ú)ò@_x0001_Õ%â@ÈE|ÄÜäö@°Iq¢_x0004_å@ :;L£Aí@ð8Vì¤æ@ÀßÖxØ@Ð)_x0004_Jæµæ@à~Ê^©Yì@PÍ_x000F_;cî@p#`®_x0001_Ôî@0C©B:áé@kÖ¡úæ@	£~7bå@@_x0015__x000C_ã@`_x001D__x0016_­Qjî@è_x0008__x0003_Ó0Xô@ÀÆñ·}÷ê@_x0010_T_x0003_6Ørá@`ÿ_x0016_Úª_ê@ØúÇ_x0002_(_x001A_ò@`BowIÒÙ@ àå'ð_x0001_ß@ ©Q³:ë@ ²õe©â@@Ô©KFÝÚ@_x0002__x0004_àNý×_x0003_ã@àfQ4_x000D_tç@`hÙÖTé@«*_x0018_¯ä@ %b¨'ï@À'¤¼Hhâ@ðonÇÐ0á@pij_x001F_kä@pI_x0017_ð ä@ÐW#ÝT÷â@ÀU¾Úóî@ðK uÞÿï@Ð_x001B_òy¸è@À_x000B_ÀòÞÜ@`§CM_x0013_ä@_x0010_jð0Ztã@7	15Ü@ êÅëd_x0013_é@°_x000C_X/J1ð@Ð}³4¦÷â@È°&lt;__x0018__x0001_ò@_x0002_{HèíÕ@pøñë@_x0002__x0005_dÞ´î@àqGl&lt;wå@_x0010_¬[FÜç@00ÒÀKàà@pe¬U6«í@_x0002_¿=_x0010_î@ÀÕÆy}å@àãÚ³¡Ýî@_x0010_ÔÆÞ_x0002__x0003_K¹ñ@pá_x0010_:ôÛë@@\~EY*æ@`òú¾ÆÌï@Æ)ÇJã@_x0010_}Á0Tç@ ¨*^&amp;Îè@à¨[Áì@h¨ÙÆ_x0008_÷@0_x000B_s7;;å@@_x001F__x0013_&gt;ÏRÞ@Ð_x0014_°°@ç@X¾báñ@ ±á´_x0013_Ëê@`ÔRÍ®&lt;×@`âÁKÁíë@`_x000D_ÙÑû1í@aqÚt=æ@ (_x0010_Ñ³Éò@®þ¤_x0015_në@àù0ZRóß@pU_x001F_24é@ÀTr;ÎPã@_x0002_I·¦ëëæ@_x001B_±ñU·ð@°t¾!#ð@8cÝ_x0007_õò@`÷ ÊÚÓÖ@¬ch,é@pv¶_x000B_öã@xÖQïGð@PIâú§_x0001_ã@_x0001__x0002_Ë¥"Òã@ÐáÒ²xká@	mò_x0011_å@øP_x0002_æ_x0008_0ô@0áÿíÇî@P_x0016_ï_x001B_ÀÜî@à_x0008_ÍyÉç@_x0010_gW/_x001F_ó@p_x001E__x0003__x0004_rrí@`©¿Ânïí@`A8_x000F_®BØ@@^_^Gæ@Ê_x000E_ã.ê@Ð«e,_x0003_è@àà$_x0016_£ä@ð´ÔXjâ@°M´þÑä@_x0001_Y§Ì¢çå@_x0001_ýGjÉ§ç@`ö_x0019_½ð¨í@@]dñ/è@Ð\Ä#7¢á@°~¤JPð@°Ã_x0016_Ptò@ø­¨1±ñ@@ÛÌîïÔñ@Ð/­êé@p­TTWå@@¨_x000F_Ã¸_x0012_á@I:gÑë@@_x000E_·ÀÙ&gt;ð@`_x0001_j_x0001__x0002_ïÌë@à7Úz\õ@àtýe_x0002_Ýâ@ONd@=ô@Ç«_x0007_aè@f-Þí@_x0004_dMî@_x0001__x0015_u!	Ý@`pJÃ3ë@_x0014_\¼â@Ð·×í]_x0019_ì@Íð¶!î@Àb@/ºì@0¾»Ùpò@À_x001E_, ¯må@0`Sõ_x000F_Zå@0|_x0008_Óûxï@_x0001_¾þ_x0004_Q3î@È3¾i°õ@à¦_x0001_7ÛØã@À§_x0014_T²é@_x0001_Ð_x0012_Æ°ë@øÚé&amp;nø@(_x0015__x0014_lî8ð@XOYÜK¡ð@@1_x0005_Í¿à@_x0008_¢HÓîñ@Àû_x0014_¾Ä[æ@_x0001_Yj5Ê^ê@øÃE¥þ@À÷·pBì@ \T{ÂÛ@_x0004__x0005_0zÌí`·ç@tÚÇÑ@p2_x0014_­ñé@ _x0014_x_x0003_ýï@ º=k»å@_x0010_-ÊG'ñ@°x(_x0018_¯â@ ÉëÓDZæ@pÕY63Wí@ E_;'Õó@(_x000F_}I#ñ@@þ©KZmò@ìÆ]aä@`*®ÛÂé@àáÖ=Åð@`(_x000E_O8æ@Æ]U¤ÞØ@_x0010_æ[ôð¶í@0¹ë_x0012_à@@FcP×Àé@@åÙWì&amp;ô@@_x0002_:^+Þ@ðG1_x0005__x001D_á@À_x0013_yâ2é@_x0010_@_x0011_;oîè@_x0004_ßø=_x0008_þÄ@hê Øqð@ y¿4_x0010_Ãè@°}=ç¾é@À^_x0018_àÏå@°7_x0001_Äq´ð@0Q(_x0004__x0006_-_x0005_í@ §ì3ºbÔ@0.é}&lt;óð@ »v"»×@¸ÜìcÐñ@PyôQ|-í@°âô7'%î@_x0004_Ì&amp;W_x0001__x0015_Þ@@âgÎ±Êò@_x0004_ä_x000D_Â%_x0013_Ô@PQeBè@À;¹ã!î@ÐÿÓã@èCã·_x0012_¯ð@ N_x0016_uØ[è@@ÎSoÀí@p_x0019_«þR§ë@À_x0016_ÅúóFè@À;_x000B_ä@ØB[{o&lt;ò@0}U_x0013_LQð@`Èê_x0002__x0017_è@ðuKïÑöï@Ð,Æ.õ@ä@ðä&amp;é@)_x0016__x0014_Xâ@ `³SCÔ@¸_x0006_[_x0019_z_x0008_ô@_x0010__x0014_ÑÂUø@`_x000C_&lt;Ï[(é@XhÊP&lt;ñ@@rã_x0003_nÛ@_x0001__x0004_0òòBé@°¾eÚK_x000D_ê@(ÓH»¢_x001B_ò@ £«%·à@ Áð}Ý@_x0010_uNÆ®°ñ@0_x000F_õ=Êì@ ."_x001C_Þ¬ã@À°óßwÿæ@_x0001_K_x0007_ãpº@_x0001_$_x0004_kv¯í@_x0001_vHÌRó@@_x000B_tc5"å@@t±LRÑ@ +®	.¾ß@àÒ_x0003__x000D_$Ýí@ð1ypÐó@ ci`ä@`Æ_x001B_rôþê@ð3^9_x0005_ì@ÀÁBlîné@`w?ó­nî@_x0010_{+ñrãí@;t'=«ð@Ð¯lNòã@0\DJÞç@_x0001_Æ_x000C_P_x001B_Ìð@°lM_x0007_bjò@_x0018_êî_x0002_Àð@pg é@Ð¡{?Ivå@ àrà_x0005_	9é@ 3_x0010__x0007_ÎHâ@p{¿Ý_x0008_ê@àzT¯&amp;èá@_x0008_/c_x0001_ðò@ð·h[cæ@@Ôöþû5ì@Ð×_x0012_	ûè@Å_x0011__x0016_ð@à_x000E_½O_x000C_í@paL|£â@_x0005_9®È&amp;_x001C_Ð@ ({ÿ§Ðò@_x0010_	ð,àËá@P^ã_x0003_LÑê@@*\_x001D_ÔHÑ@ï°Æü'í@_x0010_PÀþ_x0004_×ë@Ðæ_x001A_(_â@¿v_x001D_¥ê@ é´p~_x001B_á@_x0010_Dð×mð@_x001D_2_x0013_©_x0018_é@JÉ&amp;_x0012_Dó@À	HÌ_x0014_äÛ@_x0010_rÎg_x001D_së@_x0010__x0002_&gt;d§nå@_x0010_ü£_x0001_Ñï@`ÿÇÔQ_x0011_Ü@PRªï_x0006_µç@0_x0007_ºóé@¸ÖÏ+ó@_x0002__x0003_Ð_x001D_·c]ùê@ Æj4Í%ð@à|mrÝvã@_x0002_¯ïNhì@_x0010_Ö_x0018_ßé@_x0018_£Á hð@_x000C_}E%0æ@@¥ïõàµî@_x0002_,ÍY®è@(Ð?þ_x0016_õ@À&lt;ö_x0005__x0002_Nä@@ù|L+à@PlÝ°æ:ã@ÀV"©ö_x001B_Ý@_x0002_aÙÏí@X+Qö_x0013_ñ@ ¸&gt;ï@Hç*,9Iñ@°_x0018_ÙyÝÌé@  ;6öï@_x0007_¶g¢ã@@áeÔáÏé@°Íø_x0019_Éè@ðÝ_x0001_:;àá@àë7 Z_x001B_î@ E¤Ulé@àæL÷mÞ@pDÞL_x0003_Åé@@2ýrv+è@`_x0013_ü_x0015_"bð@ ê*zR²ï@À¶_x001F_x_x0005_	sêÏ@°º®Ã9ä@_x0005_Yñoñ@_x0010_ã_í_x0006__x0001_ä@@ræ¥Y{ò@ T­_x001A_$Ó@ÜXf]ªé@p_x0007_l¥é@ã3R_x000C_ï@_x0005__x001C_4_x001B_wæ@¹ Â_x0004_êò@À_x0011_ôÆkhÜ@kc]ãî@+×KG]ó@µä_x0015_RX·@_x0005_	:ã_x0003_1ë@Ð2nÙÕñä@ð°¶©W}ê@ !=XSä@ *%±¸øÚ@)Þ0_x0002_eè@ÀÛÙ7Âé@8ÁÐOòÎð@_x0005__x0008_fÁà@PØ+íöæ@@\Â¶|æè@Wú)å@¾¨Øemâ@_x0005_Vè&lt;Ï@_x0005_íü1_x0011_æ@@}Añ?ì@ÀÚûQÔRë@_x0004__x0007_ÀÝT_x0015__x0003_±×@ d»Mfä@pR­_x0013_mæ@0-_x001B_²ê@h$ÔÏ@à'Õè@_x0004_4§_x0008_0-ä@`HYÏdí@àRö{JÖ@_x0010__x0001_9Lëñ@°Ö]([_x0003_é@pd£uq³è@`2´_x000B_é@à*6gè@ Æÿý_x0018_÷ê@_x0004_b Ò4õå@ t;[`_x0006_â@à¦tg:ò@p¬ÇìUVæ@ Ñ_x000B_^8eæ@°pÜí¼5é@pM_x0010_Õ®Bä@ÀI_x001C_ª0­æ@ï+TÄÙà@Ð6´_x0019_Ç°î@himpÓó@@Quqâ@ðÑ~H_x0002_å@à_x0015_Ö®ä@À^Q_x0005_Ë@(_x0006_;ö_x0007_ð@_x0010_Ã»_x000F__x0001__x0002_Dªð@`Fß_x0010_íè@@ÃÒËD8Ú@@m_x0002_$Jøî@à_x0017_,GU{ê@ Ù_x001D_ûòÆÒ@ÀÊNw[ç@@XkûcPá@À_x000E_£ÚËéì@ Zø_x0011__x000D_áê@ .ÊÄ´üï@°sy­´Nì@à_x0014_Q´á@àÇÿÏç@¨Zo?ùÃð@ ¦_x000D_D¢í@ 4bïÔì@Ðc_x0018_§iè@0*c¹@_å@@u«9:í@_x0001_kGa_x000B_§ë@°#v~c_x0008_ð@Ð_x000B_,ó@ü41Æ_x0010_å@À_x0012_Èâ4ß@_x0001_¢R6_x001C_õë@ÀW·6ÌÒ@`¢¬$hÃê@°¢*_x0005_ýì@ð_x0006_òXlùí@ðx¬ë^±ë@Ð_x0003_NÁûNé@_x0001__x0002_@_x001B_@_x001E_&lt;ë@0_x0014__x0001_=_ë@@s_x000D_×_ò@V_x0014_Ä_x001E_Ü@ ¢Û/_x0007_î@0k7m9æ@ lF®_x0001_ê@_x0001_ú!!_x000D_ïÀ@`£_x0019_E|è@¦ºà@·Ù+×ï@ TûBBì@P#J®ø'ó@¸_x000F_ÌNqá@ ÖÙ4_x0018_ã@¦©_x001C__x0017_ì@à^EÊÝï@`_x0007_P%»8ß@À|³ç@x_x0018_%ïØ¨ò@°¤7$Ëâ@P|_x000D_#_x0014_Fð@,Æ¿b&gt;ç@à®GEaÞ@0¦¦e¥ã@ qa/¬_x0001_Ý@@öÀ|î@ 9 PÌgã@à[_x001E_J¸¾Ð@X_x0001__x0008_ãç2õ@P_x001D__x001B_Nmaâ@`!¡=_x0001__x0007__x0002_YÝ@@_x001B_Æü`á@°æ¢.dè@Ø_x0001_~TÅað@ íXà@@qøZ_x0007_@â@à0[¤3ì@`94Ý@hn8j_x001A_õ@xªªÒ6÷@@C×Ýâ@_x0001__x0012_lj³â@_x0010__x0005__x0014_)ücñ@Ð})Ø÷³ä@L:5âÔì@°Ê\@_x0019_Tê@`K½¸_x0005_	×@`þ*iÔùä@P!lãq^é@_x0001_í£à¸ë@ðÍÇ8_x0001_Ñï@0k_x0004_æIGê@¸_x0006__x000C_ëìØð@À OÃ*Eï@`_x0019_Zõ¯øß@À g²ùQå@HTÃ:êð@À#l¶4¤ð@°¤_x001B_h¨_x0005_ì@pú_x001F_ÄQ'â@àÏ_x0003_y)+è@ =2í/øê@_x0003__x0005__x0010_§×&lt;î_x000B_å@ ê_x0004_½´Ñ@_x0003_ý6?]_x0007_Ê@°¯¶¬®åê@0§¦hµò@ ¿_x0008_W*è@À_x001F__x000B_ç@Ð_x0004_æ@_x0010_UQ«¾ä@ ÉÌgO_x0002_ä@À3=]U5ê@p_x0002_ü0Jã@ rñîiõÖ@_x0003_6éVè@_x0003_ñÞ_x0007_?Xì@3ÖÖ&amp;è@¨ÜêâÏò@Ð_x001F_w _x0010_ë@°»S à@ rX&lt;î¦ñ@ eÏ±Â_x0011_í@Ð¡_x0001_å® æ@_x0005_¸_x0008_xç@@`:J\ÄÙ@°ã_x0005_t§Ôä@Ñ_x000C_¦rÑ@0ãèÿ¢ºê@pp¥¶ð@_x0003_NO*oâ@À5Boº_x0019_â@_x0018_û_x001B_jgÌñ@PWº_x0003__x0005_	Hê@ X_x0004_]7Îæ@àngÀå@_x0003_îoS&amp;¾@ BA_x0004_Î¼Ö@ ÑkÝÌÑÔ@ps¥_x0014__x000C__x0005_å@_x0003__x0002_Ã_x0001_&amp;ÄÄ@0läÜ¾Øç@ØðØ}ò@Ð8NW(ó@Xê,MÂnñ@ DÙ&amp;ìì@ _x000D_NÉ®wÑ@äçró@	ÌmùIè@ GòóÆâ@`V_x0008_V_x0005__x0006_ë@ÐT²K\ôå@`tÞâ®ß@gR_x000D_ðä»@èKUÑíñ@_x0010__x0007_Ö_x001C_©ï@ û¼_x0012_)_x000B_è@`ûÓ.Î_x000C_Ñ@8ÉËûn¨ð@ ©k_x0003_Ò_x001A_é@Ø_x0007_ÿK_x000B_ð@ÑÍKàÙ@ í¶Å]_x0004_ç@`¯Þû_x0018_`ò@©_x001F_Ó#¢Ô@_x0001__x0002_P2ù'ÀIç@p__x0004__x0017_ýà@pv_x0013_@'oå@à6?D(jô@@îeðÙî@°¤_x0007_"uä@PS¦Ò "ç@p?¯²Ðhî@_x0001_þÿÓ0½î@_x0001_ïÃ¢_x0010_è@üÂÏÎò@èÃ_x0016_t'Üó@à_x0001_ÎTmå@°·m|Çò@pµv_x0019_ã@ :X_x001A_R_x001B_Ý@À:@ZMßÃ@@ï_x0017__x000E__x0006_é@@¬:­±Ó@ _ºOmã@à_x0003__x0013_±_x0001_´ä@`mÑÇ¾öã@ ö»_x000B_?cÝ@À+m±zÍ@°jÌ/]_x000B_ç@ÀÔv]8ÿì@ª¸uÚî@0bEÑï@PÕúëÚâ@Póñ¦_x0015_Ré@¯ºöÛ@p*_x0019__x0019__x0002__x0003_)ññ@àv¨¬Õ¹è@ ò_x0007__x0011_ê@_x0002_ÚÙ·÷cç@\¯Hóæ@P½Ò4hAê@_x0002_¶M}kjÀ`.))TM×@p_x0012__x001A_r,ë@0æ&gt;µèsâ@ _x001C_Üw@Kë@P¢á"_x001C_ãó@0V_x0010_Dà@À£÷k_x0016__x0005_ì@àë*_x0006_Aé@Ð)rÎi=á@ÈÈ_x0001_é­ñ@à5«äò@p÷ö¥Þï@ð_x000B__x0016_-Øä@ Â(Ovmï@_x0002_(rÒî@hæ¬Cyó@H³§_x0003_Gð@ÀUóÂRß@°Ê1Ò1jï@p_x0019_î_x0003__x001E_æ@Ð_x0010_¹gùræ@p,bæ_x0005__x0010_ã@`T9ñ2ë@ =Ä¥ÞÂå@q»åLÙ@_x0002__x0005__x0003_ëþ8â@p|ÎâÅñ@8åßzLð@Ðÿ#?å@Ð{í2_x0004_ë@0ëHúÉë@°é2¨÷_x001A_à@P[Y¦MJð@ Éò_x000F_Gç@à³£ö_x0011_Ý@`(%£_x0003_@í@@¼l_x0005__x0010_è@ |!;}Íê@`Í_x0010_!_x0006_^ç@¨m_x0019_Wy_x0010_ñ@@¤f_x0010_?ôÖ@ð_x000F_Ò¼^vã@@öHjï@_x0002_[_x0002__x0004_ü¥©@_x0003_¢»ñ@ &amp;´è^LÚ@Ðût4ß¢à@p´ó__x000D_¹å@¸%O_x0001__x0001_³ð@ _x0014_µÐ_x0017_/à@_x0002_:Ä©®Î@P_x001C_Ucvï@PçÍÏfÖñ@ðpB©Àì@z_x001C_ (;ô@_x0002_s[?¡_x001A_í@°,6w_x0002__x0003_¤£ï@Èjw]ñÏñ@_x0002_T«øÖÈ@à"Àd 4ã@Ðþ~iï@ ähôä~ó@@+÷_x0004_Þ@Àì¡¯_x001E_íó@8¢ï&gt;_x0018_ò@À5t_x001E_¿î@àwª_x0004_ôÑ@ Ï	Í,ç@_x0002_ÂpûT=â@ [Ùá@ |þ5Ò4ä@P_òºÄÇî@(à_x000B_Å¥ñ@Xè_x0002_W_x001D_ñ@ð_x001B_ µ,ç@WGÎç@_x0002__x001D_xk\Ù@À°~¢åßä@;% «/ë@Ðv`Ýàç@àe_x0001_Ä'Râ@ z®êÀÜî@Pvm}3Qí@;Ç3Ë@ðôe_x0008_á_x0008_ì@_x0002_yeÈ¦Ú@°cEZ¶ì@ -_x001B_jïð@_x0001__x0002_0Gº¡_x0007_Të@_x0010__x001E_Y_x000E_æ@ ño:!ò@_x0010_Dß?Iæê@°@aìYá@_x0010_y´ô!cæ@ A êWÀî@àE¾@¶é@ \&amp;0_x0016_tê@ /; RNé@IõÄàyñ@_x0010__x001B_N_x0004_ëÝæ@ Ünÿê_x0018_Ò@¨9¹¬c#ò@¨\xÖ_x0010_Îô@0fÞ·øî@_x0010_X_x000D_ÒÔ&gt;è@`Ýõ{Élá@À_x0018_h2_x0017_*ã@ó]l³å@Àø÷¿vÞ@à4_x0006__x0017_lLæ@0ÿ&lt;GB}õ@ _x0004_ ÉÜ@ ³óò0~æ@Àdûóê$ã@ ?Ò½éê@88._x0016_Mò@Ð²õWJ?ï@ Fì£á@ð,m_x000D_f_x0017_ä@à ._x0001__x0002__x0011_¯ç@P­_x0014_òÂã@_x0001_Ã_x0006_¿_x0003_÷á@0_x0004__x0015__x0002_Ì÷ñ@`2'm_x0004_Ôì@{üjâ@penÇJî@ÐÙ_x0002_¥wå@¿z§KéÛ@H_x0017_:Ïugú@ðä7_x000C_Õñ@}éì·å@ðçE¬Và@Ðî_x0013__x000F_Iì@ÐàuÎæ@ÐtôÇÍå@ _x000D_YMxÙ@Ðú¼_x0018_÷Æá@@&lt;Æ3¤_x0005_å@ðNÖPoJç@ÉÍé	_x0001_Î@(_x0005_ÄlÚWò@@ÝJxÍ¢ã@ÐópÐ$ªâ@ÐÝ_x0001_å¦_x0008_é@óh2|Ñ@Ø|4×¼ñ@p@±ó@`kK	þí@_x0001_D_x0002_l_x001E_æ@ ·ËÁåê@½+';_x001C_ç@_x0001__x0002_ Ë×å^ç@Pöphrà@ _x000F_p_x001C_µã@àAï³_x0008__x0019_í@¶êòÇê@àêaÏMè@úÞÅÐ_x0004_á@ ÝÁÙ?íâ@PøµR_x0010_ºï@ nf_x0007_1â@_x0010_"¢Ûøeï@Ð·xâ,ó@àÆ»5T{ï@à_x0011_XIrñ@à¤Ç;Ï~à@@1ï_x0010_"è@ÐMBádí@à.CbKØ@ êV¿k_ç@_x0001_7"I;Ñ@ ._x000B_Dv·è@Àh$­J$ã@_x0001_3J&gt;Üá@ néÝ?¹â@ðäåI=í@pHö"Ûâ@À_x0001_p`Q¢ç@_x0001__x0019_ûõ Qê@@^ð_x000D_à@05YÔIç@`£­Eè@Ð_x0011_k_x0002__x0005_ø&lt;ë@À0_x0011_ã])ì@ r«~ñ¼ä@à_x0003_Ó{7$ñ@Èh¥¦1Âñ@X_x001D_&lt;;4ùð@À	¡Àútë@_x0010_:i_x000C_ïgë@@¨öèÐCÏ@ ìÃëèä@ÀíJÀèêä@H,¬¼ëð@HÿR_x0018_ð@P_x001F_·2_x001C_Ìã@@P´ÝÝñ@`r´*tpÝ@_x0002_n_x0011_9¡Ùë@ _x001E_Ó^Ë¤á@ Í¤_x0002_`Uã@ÀÁý£_x001D_ã@pÁÖº{ï@°ï+@â@_x0008__x0011_é._x001B__x000C_ò@ø_x0014__x0018_Íò@8!oõ@À_x0007_Öïâ@ Ay,èçï@ ø&amp;®[ß@À&amp;Q®_x0004_äâ@À´±ßà@ðCí²\Hç@ Ñ_x0001_?ÝÓî@_x0003__x0008__x0003_²L_x0007_sç@_x0003_qºjè@`\à_x0013_ã_x0001_å@¨cïBó@ §4Y|µî@_x0003_ø_x0011_Ì*î@À¨ðî+ì@_x0003__x0019__x0001_!Kèê@ e@_x0004_ùÂØ@ Â_x0006_]_x0007__x0013_ï@_x0003_¥î¿ò_x0001_é@@?å:_x0005_zå@¿Ú÷!2ô@u¸ð(ìè@_x0003_ç}_x001B_·ð@ÐLá_x0013__x0005_æ@x&amp;¦ß@±èì=áî@HI°n±¯ò@põy,_x001B_é@ ¨ïª(ð@ R_x0002_¼;sç@ Í/xö`Ü@ÀL[ÿªè@0±z%_x0004_kì@p$Ú_x0002_2é@ ççÅP_í@èÜëd·%ñ@óî__x0005_2é@ &lt;_x0012_¢¥_x000D_ì@@_x0008_X_x0010_"å@_x0003_z6_x0005__x0006_ùâ@Àîè{_x000B__x0002_í@p&lt;'_x001E_ùã@ðØU_x0003_!ò@ò;¤Á×@_x0005_ð·¿á@ Ö'+Îç@¨³O¡ý@È_x001B_i_x0018_zò@_x0005__x000F_:_x001A_ïe±@pÜØuKá@à&lt;¼;Uê@XþÝ¬ñ@Xa§ÞBið@@_x0004_Õ_x0001_µPÒ@Ð­ ù¬ê@è=v34Uð@Ðþm(C#í@_x0005_4e.å@ a¹Ìã@`;_x0005_ÜGvñ@@_x001B_«à4î@Ð¦Tmvoã@uKo&amp;²ð@_x0008_R_x001D_3Åµñ@X¸Ý_x0019_;Èó@Ðº_x001F_]Í¦ã@Õ#ìêwã@ðÍ_x000F_[ðó@Pî?ø=õ@_x0005_]Ë_x0006_±_x0018_Ý@`eÓñ]òâ@_x0001__x0002_@q`Uí@Ð_x000F_c3¬Õï@pWâ_x0014_ã@`$ÜäÊ%ã@ðõ]9¥ð@¥_x001F_wX,î@ØHAâÚð@¸²(Aè©ð@@cÚu á@ ä_x0008_Íáì@@¢UC%^ó@¨×:_x001A_sò@_x0001_ìK_x0005_&lt;ò@'ËùÚ_x001F_ê@_x0001_¢­Ò!¤ë@0yÔyPé@ ì_x000C_$½)ç@À|·nß@;_x0006_·Éá@_x0001_k4Pë@_x0001_E&amp;ò¬_x000F_ä@À¨D³Þ"Ü@]B¹Ø@ 6ØoZ@Õ@_x0002_~!à@ÐU_x0006__x0017_è@_x0001_ 9ó¸S@p_x0014_Ù²ÖLë@`î¯ç2å@p3_x0015_-|Æç@ÐäÿÙº+ä@ ã&lt;_x0004__x0006_G§è@à9õþiê@ _x0002__x0006_;_x0005_ôê@Èpînzrð@à t¯ç_x001A_ä@$?Ãè@ðÅ[é_x001D_ï@_x0010_¾áÓ_x0016_è@àÆ§0¾ûâ@°ò_x0003_O*Ûç@Pc°#oä@ÀÅµàhé@ CÒ+-Ù@0j««Òñ@Ø)_x001B_4êñ@Àk«RRáà@`W~_x0001_,æ@ 	û_x000D_å@`êüÄ¿Ù@_x0010_ÏÔ&gt;C®á@ MÞî_x0006_á@ üËòì@ã^C®rì@ûl£°ë@ðï4ê@@Á_=u-å@0@_/Må@Pûl®ºà@ ¥ú_x0015_gåÚ@@=_x0015_cÛ#ç@@_x001A_&lt;'_x001E_æ@ÐÛ6ã@_x0001__x0003_peõ_x0003_î@àîuNF\ò@h®¼ÂÙÊó@àã"aáÇî@Ð¼¼{è@_x0010_ë_x001A_8"@è@Ð_x0007_ì¸_x000D_õã@_x0001_Éf,ï@Ð8×_x0015__x0012_1é@@X^_x001F_àî@0¯áE_x0005__x0006_ì@`&amp;y­XÉõ@HÜØV_x0013_~ð@@	¥n]è@ _x0005__x0015_~*ê@ Zë\uÞ@ Zëd¯tô@¼æÿÒÔ@`lp"A_x001D_ò@A{¸wà@ va_x0008_AEð@À_x0002_©K×@ ¶Ý."ñ@ÀÙ§Æê@p_x0015_É]Ýà@ Ðd-_x0005_×ç@ £??\î@`ê7Ü_x0006_è@è_x0014_Ï_x0006_Ýoð@0Tquð@T#ò¶OÙ@è&amp;_x0011_Y_x0001__x0002__x0019_ð@¼äkðiÛ@ s3_x0002_D\Ü@PØ´ú_x0016_ð@_x0001_\jêºc¿@ 4º_x0001_vé@ ¨Ö,_x0002_bì@ 0s_x000C_UqÓ@ z_x0001__x001D_-àæ@ûìºó@0«´­ç_x0007_â@_x0001__x0008_Q×	Í@ _x0001__x0003_8&lt;@é@ÐX/{ ä@X_x0005_½_x0002_ó@°feæo_x000D_í@@M}4¾_x001C_å@`±ùÕ¹ê@@ÊÛ	 8Ó@@Ö»_x0005__x000F_è@0ùª×±fë@à_x000F_¯ÚÝæ@°ûÎ»Sé@p§]³ÛPì@ ¥K_x0013__x000F_úá@_x0001_E,_x0015_À'Í@àp`&amp;Ïùâ@EN	£ïí@MuØúã@À¯°_x0014_áß@Ð_x0013_%Á_x000B_ð@_x0018_vÎ¿Aºñ@_x0002__x0004_p´ÞOã@ÀèÉ/~vñ@`Ûñ¯YÏÚ@`nBÍó(ç@ º7w\Ý@ð:«ª.­ë@Ð¶bÚ_x0003_,ê@`¯_x001B_ö-Hë@ð?Uá8»ì@èL²_x0002_Çïò@BÑ_x0004_¥ß@@Î§_x0008__x0006_ï@`É Û÷°í@@Ë¤_x0001_äfë@_x0002_/Ó&gt;_x001A_Zä@_x0002_3bO§å@@'ûüØLê@øã_x001B_è@ 1Êh±pó@Ènù_x0008_O_x001C_ð@Ðú_x0007_wêë@è_x0007_dú=Xð@°Ìz¦¨ä@ØÑZ7¦_x001D_ð@e=+Ið@àÚ¢ÓPÄò@_x0010_]ßÉSiô@ð#ºU¹_x0006_ë@°ÖàP6_x000C_ï@SS_x0003__x001B_Îï@pÃ¾!å@°_x0003__x0001__x0002_ÝÇà@p¾'J/ó@pbÂÈOî@ +_x0015_«)æ@ð©=_x000E_hä@\sÜë@_x0001__x0017_XC`æ@@9NÐ_x0018__x000F_à@à_x0008_Jnµí@àE_x0001_2ìÞ@Èh5`¶ïð@0yÞ«_x0012_ê@Ð,·ºWê@0ÉïäWæ@p[ý¹á_x001B_ñ@À¶6%¼Aë@`×Ù_x0010__x0003_î@¿ñù_x000F__x001A_»@@BF(_x0007__x0010_å@PIPÈè@ðvßìÈÂì@ ³Å©.að@À1_x0002_¸Ö_x001F_é@@tÓ~$é@'´@	Ø@`èáÃ_x001A_Pä@_x0001__x001D_}ìZJì@`¢_x0011_Üü{ä@À6_x0003_ú&lt;ä@_x0001__x0001_²£!ä@P}ÉgÙæ@à¾%Q·é@_x0001__x0003_À¨¦;×@IXdÃñ@tPÁÜ@Hö¼9§_x001E_õ@ ,,óKÔ@à.í	I_x0007_è@ _x000E_:f'SÑ@p£âÈ¿Ðé@_x0001__x0019_D*hâ@àcâµ9Ûç@_x0001_º½ô_x0013_Ñ×@À¸å_x0019_êñ@°E#	é@ðâPÁ¼gð@ #JÐÝÞ@¸'zÊ¾¡õ@_x001D_ÖËócï@`Ì\Ë_x0014_öñ@à´WØë@`ç:1M_x000D_à@ p_x001D_W©ï@ð_x0012_rAB_x0002_å@_x0001_1*8¥¨á@_x0001_PôHí@à)_x0008_Q_x0013__x0008_é@Uô_x0005_ZÐ@ÀÉ#Ý("÷@_x0001_LH_x001C_«ë@°àv@~ë@0ßÂ:ê@@:_x0012_@Ý»â@°/_x0001__x0003_ADî@ðºô¶¼xæ@ "î_x0003_ÿ_x001B_ï@_x0008__x000E_~äãÏñ@Ð~_x0011_åå@°_x0003__x0008_\Ý@ï@P~lVNí@ÎÔ kð@`4ªà^×ã@Àµ{¤_x0002_¹ê@`úL%{_x001A_ç@Ð²Ëã@_x0018_6;Ù:fò@à÷VÁ7vç@0_x0013_+xô»ë@û_x001A_L_x0018_-ç@`_À×mDè@pqÙÿÎØò@+!*ç@p\vV6Ûç@h_x001F_æ¨ýõ@À.d]{í@_x0010__x0007_¬Âûiî@ ø×+ä@tÔï@P	ÃbzRã@_x0010_ùl2'é@_x0010__x0013_ÞãLí@0_x0019_å½zÀç@`ÿªT_x000F_&lt;ó@ Ä_x0017_&gt;NBê@ P_x001A_F`6ç@_x0005__x0007_ &amp;ßÚÈeÞ@Ð_x0015_Lv¯Öê@0³¸fÁê@ 3öªyê@_x0002_!ïºé@`4_x0015__x001D_[à@§¿Å~éì@4í²uîá@àHv¢Úí@z_x0003_noñá@_x0005__x0004_uÍí@ø_x0001_û_x001D_]ñ@ÉX×&amp;Má@@Í_x0007_K'Yá@H9_x001D_-hð@ÏÅZQæ@_x0005_ª*8çç@ Ü_x0003__x001C__x0008_·á@À_x0002_4à@`­±_x0015_¶9á@ J[îëé@ 1ý__x0013_þè@ðÚÒä@ðû_x0012_ø-âå@à4§DLê@àÆ_x0015_pxò@0fn_x0006_·ë@P&lt;â_x0019_&amp;_x0004_î@P¼¢ðá¦ê@_x0010_»çU_x000D_ÿæ@@_x0008_JÃÖ¬ï@p£_x0005_*_x0002__x0004_ösç@_x0008__x0007_úzs_x0016_ð@Ðe:ÆOá@ -bÂmê@P_x000B_ù¯Tæ@ÀüÐj_x0003__x0011_æ@_x0008_fA{é_x0001_Ap_x001D__x001D_f*í@_x0011_á{ð/å@ÀÇ.&amp;B­ñ@_x0002_O1z/7ë@ 7dðv_x0018_é@íÕ_x0005_@íï@½&lt;m_x0004_¹æ@0gø_x0019_9ê@0IÔ|ëá@ @¶ _x0015_já@H_x001E_Ñ_x0002_ò@ày~Î:å@_x0010_×Þ	ê@0¿s_x0012_dá@  ^ôªøì@ N¬S?_x0006_ã@_x0010_sÑ!_x0012_Ôî@@&lt;Yaíuï@_x0010_T`_x0019_òrà@Ð$7_x001B_Eì@}á=ÚMð@©«ÒW0ì@pKßbxè@_x0002__x000C_hq¦[Ö@àn*Pkê@_x0001__x0002_ _x0003_[W_x000D__x000E_å@(TÞæ\ê@àßû!¦Sâ@ÐUÃï\©ð@`oÿÿ_x0005_Ïó@à2?m\3í@àÝpð_x001E_é@ÐTõ¶¬à@_x000C_ÕX ÿî@ðC	_x001E_Glí@_x0001_D¸bíÞ@pUnÖ_x001F_âá@8_x0001_£Íßò@ÀÏøç_x0016_&lt;ñ@_x0001_J°Ð®¥Ú@°ãxÑ[^ó@@jÄ4°Rï@øh_x0010_Ý³ô@0¼oÅAë@_x0001_uzS»Åï@û2?A_x0010_á@`Õ[;1ä@]ÎÙ@ñáÖÀZÜ@_x0001_ì½P_x0003_Jë@_x0001_(6¦5_x000F_æ@_x000D_áóÂ_x000C_ë@_x0001_­*_x001A_Mç@ðÕsJà@_x0001_6 M]_x001C_è@ UÌ|_x001C_£Û@@fÅ_x0002__x0003_Ç_x0013_ñ@ 7À)_x0005_ë@ ü:,àð@	¸£_x0003_âë@ð¯âA[ñô@ñFã©¶è@à5_x0014_ç_x001A_ï@p"6»oçé@ ­=µ¦Ïî@ðB_x0003_¬§ð@n_x0007_ivð@_x0002_æl_x000D_RbÔ@°ÞÈ¥þ_à@8^}VÕð@0_x0018_Êà_x0011_é@àÃ`¯~í@_x0013__x0002_ç_x001D_ê@(¹:j6Øó@À _x0012_I_x0004_«ò@Å"Eá@ðëÑà¥é@RËt!_x0012_ô@_x0017_Ãôñå@ÐÆ4Çkò@`ä2_x0003_Ë_x0003_è@ _x0005_ñ¥v[æ@ _x0001__x001C_³%tï@wE½À#ò@0ôÔ}¥ð@ é8Òúâ@ðÞt_x000C_æ%ä@ Z;}ëå@_x0002__x0007_à@´Ë6XÔ@ÐÜZ&gt;_x001F__x000D_ä@ Ç¸lQà@	_x0008_³{Ù@À¼7Ð_x0011_ï@Øig_x000B__x000B__x0002_ð@`åEú_x0016_ê@®ïA|ð@ å__x0005__x0004_á@ ªs Å9á@p_x0001_¢_x001E_Váé@ Àøyiõ@ qjPèãç@ iYèØ@ _x0005__x0003_i_x0019_,ñ@¨QB£ó@ãéÌ_x0006_Î@XÞ¼_x000D_4ð@`Ì¿á0àí@ðõG"!æ@@_x001D_!u£Û@PÃö¿Eì@h¡ñÈ(ñ@À_x000E_Îr¹¬ð@ÀÀ_x0008_|Á-à@oY]uØ¿@_x0010_áYÐ5_x0019_í@ Ío_x0005_Íé@à°jÎ±æ@à·ZîDß@Pç_x0010__x0001_ê@À³Å&gt;_x0002__x0003_ªåí@@|#½×ä@°ð6ZØî@_x0008_±_x0014_Dôþ÷@ð¢¬+_x0011_ví@À ¸éÃÁÐ@°õ«´¨_x0003_í@`äáºqë@pe|Bï@´âÉA_x001C_ã@à$-\_x000E_ëò@_x0002_\óu#Ýå@õìrôñ@ _x0019_øå_x0008_ç@_x0002_&lt;'_x0018__x0019_7ì@0¦_x001D_óPè@ÈQ;_x000D_ò@ð«ØXñï@8cÙMùð@Øei$Ü·ñ@àÅ´$_x0001_£à@PsS,-_x001A_ð@Øå¦U?wó@ 9ò¶Ó@Àý_x0014_Izá@@?þ»#Eé@ M_x0018_noæ@Ð7UâÖì@_x0002_/V³á_x0019_è@ð_x001A_O*ôã@Pí5_x0008_	@ã@WÔn&gt;-ä@_x0002__x0006_0Ù®3É_x0007_è@_x0002_~_x001F_È_x0017_Qì@°ä6[«,ê@_x0002__Fm_x000F_[í@0_x000E_Îcä@_x0018_nÖ_x0002_ï5ð@°Ä¼?¡ô@p_x000F_Õ/_x001F_þë@àÙyF"ì@ _x0003__çã@à_x0018_g	´_x001F_è@0®xåÃ_ñ@8Æ­r'¼ò@`_x0004_hß¡§é@_x0002_	E[	[Þ@x¬ËdLò@_x0010_ð,ê@`°4\_x0001_ä@_x0010_&gt;ßr_x000D_ï@_x0010_üõùWºä@ Ö¢ò)ÌÚ@_x0010_}ºh_x0007_[ç@0?_x0003_pqì@¨öÅ_x0013__x001D_ñ@P¯i_x000F_yó@9Ñ]O_x001D_í@@6vÞ\ë@_x0010_,_x0005_í_x0008_*ð@ÁY5ç@ðI;×¶«á@°á9¹¢à@À@¦_x0003__x0004_S¯Ü@0Æ_x0001_°&lt;_x001E_í@Ðg.DÔê@@îu7DÌã@eÈ_x0018_í@ sW_x000F_WÝ@`_x0008_·6{ò@àÏïfØ@@ébiö_x0007_ã@  ã_x000E__x0011_Aç@À_x0010_Y_x000F__x000E_Ñí@Ð_x001C_Ôª%Cë@èpRèë%ó@@Rhëoã@_x0008_M}/6Íð@@+_÷¤åâ@_x0010_¢rdùFí@`q)Nãúè@ðã_x001F_Déæ@øaLKDò@@nèW¥Ð@°Ñ)_x001F_ù_x0002_ç@p_x0002_	_x000B_mFä@ ÿåqí@ Ô_x0001_ÏðÚä@@äIa]ê@²_*-Ìñ@_x0003__x0005_-1ûã@ðÄ~_x001A_|è@`*¾l3è@_x0003_5_x0001_cNMå@ÐÌ¥ ³³ó@_x0002__x0005_ bOÕþgí@ ò¼­_x0005_÷@Ðä_x000C_PÐWæ@À±$_x001A_å@Ðª!_x0002_1à@0CöçÃÁá@ðpu©û!ã@@ax¼«Aâ@p÷?¯ê@ðY_x0004_­:{é@_x0011_w_x0001_L_x000F_è@_x0002_U¼_x0006_åÞ@PÉuªq8ä@_x0010__x0003_E[Gò@Àk)]è@ðØ$êÒ_x000B_í@ °_x0015_êâ@û¦¼ð@{_x001F_¹ä@_x0002_UWvôè@þÜµ¡gõ@0èP¥;_x000D_í@@´v.¼ÑÑ@ _x0003_ïQ_x0006_ïç@8èH_x0017_FÇó@_x0002_q°-H!ä@¸Ë­6ëñ@`ê»Âêâç@¸®_x0017_jñ@¿._x0018_|á@àP_x000D_ÑUê@ 0ôY_x0001__x0002_Y!é@ÀÐ Gæå@ g_x000B_¥|ê@Âekh&amp;ÁÀp«JYî@²ÿ_x0003_YØ@ ÂÜ_x0013__x000D_îæ@ðF_x0004_r»Nð@ _x0001_°\Àã@P4_åáä@ xÕ2_x0001_ê@0_x0018_.õù_x0010_ã@à_x001B_fx£á@_x0001_BÄè_x001C__x000E_è@àtÏ»må@Ð§?­_x0007__x001F_ê@@¸G_x0008_UÊÐ@ð&amp;\´Ï»é@ ýq'ví@_x0010_ø«Â­ò@ M_x0018__x0014_{_x000D_ï@`fÚEîâ@ =\óÝ@¨mübð@Ð@©V_x000E_¬è@ æRUÕï@8	êhhõð@@Ð¹QôÍð@_x0001_òf_x000E_ªß@hø_x0011_gVç@°î_x0014_ù2ë@_x0001_·i¸­Þ@_x0003__x0004_ 7ê_x0002_WÖ@_x0010_ª_x001D_Kgé@`Ô:&lt;_x0004_&amp;î@ÐÜ®:!ì@ð_x0010_ze 3å@à;=_x0003_©_x0012_ï@°©¸_x0012__x0015_ç@PLdö×ç@`çFºé@àíò8¥ä@ð7?_x0008_ßÎê@ g_x0004_¿Må@P_x0014_Û©°vò@_x0003_ÔXÍ%äë@ð&gt;@fé¨ë@Ð;·µÓ$ê@x:}_x001C__x0004__x0013_ð@PæF4è@@!@gù¢ë@8qù_x000D__x0015_#ô@_x0008_ÎLáwÜð@Òº_x001A_DÜñ@ lÐKeä@_x0003_íðâÖEî@Pú_x0001_4Týë@ _x0001__x0019_O$Ïâ@_x0010__x000C_0sÝï@ Üç'ï@ÐP#sËä@8¸ã_x001D_§í@³_x0003_\¬Yê@ÀÜv_x0002__x0004_QnÇ@ FÅ»Ìå@0¢yJ_x001B_ëå@ ë1j _x0012_å@°ðIÖ_x000F_ð@ b1_x001C_ç®è@@Ç'Ëeë@ _x0003_nÞÂ$è@ iPUä@ (ßviä@@!æg½Ú@PúkY{ç@ÀD Ï0Gì@@= _x0003__x001F_ê@`÷æ_x0003_Úå@(Lv ¶õð@wïð|_x001C_·@p_x0001_ºB_x0004_í@à_x000B_C#kã@0ÿ¤]ýè@ÐìÞ¥ëå@Ü0ß1ó@_x0002_"\Eò6ä@e(Û±õ@À½´Ú&lt;ÂÞ@P5iª9âà@ Ã¯U¹Ó@àÌ_x001B_ ôÐ@ýü!îµè@_x0010_ù&amp;4_x0005_æ@ _x0018_òÝ@ l_x000C_xq_x0007_Ü@_x0002__x0003_`o[ª`Óê@à6_x001F_s#Öæ@(«^iç@_x0018_@Aöõ@PïÑÂeë@_x0002__x0003_êã_x0016_Qæ@_x0002_3¨_x0011_òã@pÂ&gt;-ì@¦LÇ\Ú@À; æcgÔ@_x0002_ê/ñcÝ@_x0002_î"Aç@ KÓ.uå@0«þâ'å@ _x0001__x0015_\_x000F__x0004_Õ@Ð_x0011_è¹à@@_£©ñ@ð4Ãq¡)è@ðµdôqÏí@À:-?&lt;_x0010_Ý@À³U¨ÛÜÖ@`&amp;£,Xá@ ÇÅ®Jí@p´â`_x000F_ç@¦õHí@ÈZ¤ËWñ@@¤¤&amp;í@à_x0019_u_x001A_~øè@  RÐ}_x0013_Ü@ð¨_x0007_ÏzÐà@ÀÕÚ15ç@_x0002__x0003_¹_x0001__x0002_t_x0007_Ð@_x0001__x0008__x001F_z[Òà@_x0001_Nz'Ùí@@%.iâ1á@Ð4_x001E_Ôð@Ðô_x000C_îé@ £QüaÙ@@+­Î=ê@08²¶_x0014_á@@ÊýÅP×@`åÚ×J@â@àÐH_x0010_æï@_x0001_kè£R_x0002_Í@@®G6Ýè@°ÔÎ&lt;Ìé@`ñDPÏ¤î@ ÞbSÌò@Èq[ßsUð@_x000B_ª_x0007_ï_x001E_ê@PÒ_x0015_°¿!í@0;6Àß_x0004_à@_x0001_ÉØ_x001C_Moê@_x0001_1]=â@ð"dºïÿí@@_x0008_ãÑaì@ä,Ù_x001F_è@°õø8é¸ñ@ cÌ\7_x001B_Û@_x0010_ËÞ£i}ë@Pt_x000C_ò_x0014_ò@pL^rÞè@ÈBïBë@_x0001__x0003__x0001_¥äÆã«ï@°WDÇ;/í@HówÈ£ò@0ºOå_x0011_Òì@Ð-_x0018_lè@_x0001_:ÆøG_x001D_Ü@ ¦ÚìÖò@àn~ðñ@XØßÈtìñ@ÀÇ5gì@_x001C_½pæ@oà §ó@°þ¥ªXÆí@0Ì_x0002__x001F_èÆã@ðTÄ4ê#ê@_x0001_'øÁèí@ÀÂäBß@ë¸&amp;»ã@0s÷¨§öà@p2C±âåï@à6éÂãï@@¦ÛÝqÛ@0ñ·_x000D_Éðí@À_x000B_Få=íè@_x0010_ÀÙ0á@(D_x0017_°IÂñ@à°¡@_x0012_Øâ@à³í&amp;j²ê@ _x001B_5©ñ@À`«å-ï@ {q_x0013_ýå@à2#Ô_x0002__x0003_ï@àµÃé:_x0016_è@0ÃF#ÖTä@pÇ¨µzñ@@QU¶åî@à!Âégaì@`_x0001_´Ë|Ïà@Àúþ±¸GÍ@07-çä3ñ@°~öè;ä@@NÀ21ñ@_x0002_Ý¡¡ á@àÕÃ)ÃÓÚ@ÐÏ_x0006_Ïñ@ðomØ_x0001_ë@ÐöÔØ±í@1À©æ@`f®Yâ@À¢_x0007_)Ñ@0â¿3³Ùí@ *\÷ë@°¯x_x001A_=&lt;ç@ÊÑ3í_x001A_á@ ª¶ÑmÄá@_x0010_Ðak_x000F_¬è@pÐ£¿fÌå@àdÝD¬Ìê@eï|¥#å@hàýsßÍ@À6¹«Ké@ s_x0015_±×@ä Aæ@_x0002__x0004_Ú°q_x001E_ë@`¨Ä_x0019__x0008__x000C_î@0-þ7á@ðTØékæ@ Õ\0ø·Ù@Èþ´_x0004_ô@ ÅòØ¶þâ@r¤ë¬?í@ ÂVzÐ ê@0êf`²ð@à	q8¼3Ù@Ä_x000F_íQÝ@ 'ûxUì@ DëGSWí@à_x0005_D%¿âã@ ^ûüìöÜ@Ð_x0001_)Âá@Ð\ÝEð@`áîÝ_x001A_ßç@ Dj3hë@0ÝLAàòí@%Õêë@À@&amp;Aë@àmÝy_x0003_Õ@_x0002_Aà¯ÿÐè@`­°Þæ@0à/æ|_x0010_ê@ÀÄ·©pÎ@@Â_x0008_ì¯ï@àe_x0006_/mâì@°EÉù2Hæ@ ÿ_x0001__x0002_wÄá@ &lt;	_x0013_Kgå@V_x0019__x0002_§_x001C_î@àR£¤_x0003_¤è@ÈFÂ¾ú@0×²]µ×ð@$Wø´1á@_x0010_s_x0012__x0019_ê@ðhspäRç@¸1®_x000E_%_x001C_ù@_x0001_Æâ6Þ@_x0001_û*ê@_x0005_ËØ+lÛ@_x0001_S¸1[Õ@0ÔRîp§â@P×W³;?å@àÛcZ÷Ð@ ï_x000D_G.Ñð@ð(_x000F_Ã#Þì@ ¡@nðâ@`?_x0014_ì@`a_x000B_÷+á@Õ÷sY^ó@@BÿKÇâ@@Nn&amp;êÝÔ@@ÑÇ=ç@1Æê¼Ó@¸_x0004_b£mñ@Ð[Ñ0½ò@°!9ooæ@_x0001_bük}%Ñ@`g$Ýºì@</t>
  </si>
  <si>
    <t>e36cfcc220e24f28df19b3f6ec6ad4ed_x0003__x0007_ _x0007_7ÂPÉë@_x0003_ß5_x0006_&lt;Õ@(¦b¢ò¹@¨&amp;_x001B_^â?ð@\È)	È@ðÙsÎæaë@p¦ÁîÒí@À$-_x0002__x001C_ZÙ@`ëòç®å@_x0003_Å6¹)»ñ@ T¤ª'|î@Ð_x0004__x000E_	¿+à@è­Í!_x0003_õõ@ $_x0013_zµî@ óEÁ,µà@ü¨_x0001_øì@_x0010_qåÃ"î@p_x0018_h¹DLá@_x0010_YýÉyç@PhSýLç@à²¤ÙQé@¡ßu­å@_x0003_Ð!Ñáá@ }òÆ_x001F_ã@&gt;_x0005_+é@`Á[^ï_x0003_ä@0¤_x0019_½üê@0ãeaâ@p_x001A_2	E(ï@x_x0006_Z9è6ò@ÅW_x0016_Ø;ñ@_x0003_¿Ë_x0001__x0002_+ù@ é¤ë@`Ñ!¡ì@ J³í@`¯ÒnøFñ@_x0001_5_x0004_^ÓÁÆ@@Û_x000F_o÷Øä@à¤ãer¶Ý@PjÍ\ñé@ XÊàÎ°î@â_x001B_uýæ@0_x0002_x×_x0017_Çå@pñZcÕæ@°`£áLç@ ¨íÒXã@`QåÕ?ê@ ¢,_x001E__x0008_ôä@N_x001B_Lªï@_x0010_ón"Üî@ Ý¥â_x000F_ë@°:_x0002_ÉÑà@`)×*Wà@_x0001_¨`ìXá@_@SAJê@0ö_x0002_cç@Ðàeë$"ä@@Úø	_x0013_ì@,&gt;ôüÉ@Hàô®_x0005_Uð@`m®ÿ~¤ç@À_x0017_ÉRLlÌ@_x0001_©_x0005_sÙëá@_x0003__x0006_à©àV_x0013_æë@p-_x001A_&gt;¤Þì@HEÆè_x0002_,ñ@xÅþò³_x000C_ô@@_x0001_A¢oÜ@Cí^Aæ@pÝC^_x001E_[ë@ ãÁÉ\å@_x0010__x0019_½_x0004_2å@ÀýäPøùà@PF_x0017_¬ùûê@èo_x0005_3%&lt;ð@_x0003_®¢U}ê@p¹ÈD0æ@ÕTæâ@wP`7â@ Ú:oÁß@ÈõQ_x001A_R£ñ@0Ç.qëè@ ­ÎÙ¨Ü@8Þ ¶_x0012_'ñ@@¨Ë_x001A_ß@p±_x0013_`_x0017_ô@°åà&amp;~ç@ Oß#ÈÞã@ÇDø_x000C_pñ@_x0010_ï%ì\_x000E_ñ@÷I&lt;ñlß@ÀøYB¿4æ@@´÷ÖäKß@_x0010_"ü_x0007_Yä@-&amp;(_x0001__x0002__x000B_!ë@ ù±§å@H¼aÕíå@P`v@ÝÕá@°_x0018_ÝÄª_x0012_â@`_x0002_¿­+Ù@^+!Rä@@ÃõIHâ@°¼_x0013__x000D_ã@0Bµ¬eâæ@(Ïº_x001F_®éð@ ö][DcÛ@Ð¼Ðáøó@`?¨_x0011_5à@`i¢_x000E_èè@_x0001_Øá2=Ý@@Âúû_x001B_â@  £¤CÜÝ@ÐMvN·%é@àq(!ø,é@`jÍW&amp;é@ [þ)kÏá@ÜóO¯ò@Ugp Áî@Àïc_x0008_áë@°Õ$_x0018_øî@°¡xÕuä@¹%¡_x001E_ùç@0_x001F__x0019_9W2ä@° +3]ê@À©PÁ	_x001E_í@°Æ_x0015_]_x001C_|í@_x0001__x0002_`&amp;Èð@p_x0005_êSLá@PpB)FYè@=Êþ_x001C_¹ç@¸_x0003_.dÕñ@ÀþÉ¿ì@ídj_x001A_´â@P­ÉÛ/î@pÉ_x0004_yð:å@À_x001D_©_x0018_ë@P_x0017_ñ=Uüæ@@ØÍ9;Ïß@_x0010_§V_a_x0005_æ@À÷°½~Ù@À¼*nÍ°Ê@gÄ¾Ì@ ¦_x000E_ÐÈñ@ èâ[è_Ù@Ð'_x001E_Åâë@@ì­^0·×@`7_x001D__x0018_Õ@ðÇW§ç@ k$»ß?ä@@N#Á_x0002_pÙ@ÐìîfKä@`J&gt;]Iã@àè¶Là@ _x0013_j+Ç­ê@ gÕ_x0004_xã@±¥Õø«Ü@`±FÌí	î@ '«_x0002__x0004_Ç%ï@àoÞC§ä@°Òï)ºã@°WÄöêïé@µ|È_x0016_Ú@ðîzhñ@°}Ùtð@@_x0016_/|®×@(qNü£:ó@hçê·~ó@@v_x0002_ñì@À´àð¢_x000B_ë@ðX_x0016_À6ì@ÈiªÈ2ûð@_x0002_há§dÎ@@-ÖÖ¬ëì@ô_x0003_zøæ@ Ã_x0011_¯pÊâ@_x0002__x000D_w_x000C__x0001_ç@Pìf¤ñ@0ñSQ_x0001_Õó@_x0010_û&gt;Ýò@ =E_x0015_ãß@Ø_x000B_{º:ð@82Ó.(_x0008_ð@°0É_x0013_oò@`zØÈ@À.æûwwß@ðÃ·b=ÿç@Àp_x0011_q¨ì@ F	\óÕ@ Z}-¹Äî@_x0001__x0002_IÈ)Öñ@Ðû.Ú®æ@_x001E_Áã&lt;ýê@ 3Á `ä@ÐÈû´_x0002_Eñ@pÏÏëâQæ@GîßUÜ@_x0001_#_x0017_h¶æ@ «Löèåê@@~rpò@p­ný8`ç@_x0010_9IñQè@pD6_x001F__x000D_ì@è7/õJî@P»TÂeÐä@$_x001B_~_x001B_"ë@ á×Oà@_x0010_+yoì@0÷rXhé@fêô.Þ@ðÇw½¤ñ@ ªò,Ä×ç@ _x001E_A&amp;	ò@(sìk&lt;Xð@ìqÙ_x0017_Øî@_x0001_Òâ'ÝÚ@À_x0001_ÉMÌmè@À_x0015_~&amp;_x0006_¶Ü@_x0018_®_x0015_ð=ð@_x0001_¢Ð(4ã@_x0010_ÖÞóöî@_x0010_ý&amp;Â_x0001__x0003__x000B_wñ@ _x000D_PSbÂã@_x0001_Ò½ í@ {\_x0011_b×â@pv®Wç@à²&gt;pæ_x000B_Ú@à3ìpô±ë@à_x000D__x001B__x001C_»jä@@+~è»ÿ@àxN\­vê@_x0010_õgÔà@ÐiÏãFî@à0¼º_x001F_Ù@_x000C_=ý_x0010_?ã@ôZ_x001C_Ayî@°êIùF¤è@ õÌbæ@_x0001_P_x0005_J¸ÜÞ@`ørÞ¦Ü@@y¹=ä@Àz`ö ß@8&lt;kèáð@_x0001_Â¶ÿ_x0008_í@_x0001_q__x0006_Ì×@à9_x0007_!ù·Ý@@u.«ÌÐç@_x0010_U_x0005__x001B_Ô¯ä@_x0001__x0017__x0019_À_x0004_ï@_x0008__x0006__x0013_L@2ð@0å_x0019_©_x000E_ñ@@]«_!Sê@p¯t_x0001_]_x0002_ê@_x0001__x0003__x0001_aYñ_x000B_Ií@àåc_x001D_@ã@´°i_x0013_èÅ@ðý2¤ü_x0013_ê@àõXç@ Ð`_x0014_Qä@°z\´P_x000D_é@0sÈ§àã@çÙ«à@.!rPÚ@°µ³*_x001A_ï@ Oã¸ ùï@Àû;¼ÃÚò@@]ôrÌ~ç@ð|¾ð`î@ =â¬_x0005_æ@îwcá@`T¶þvì@Ð%Ûº_x0001_Üà@ÀæÚçmå@°_x0005__x001F_çu_x000B_î@_x0001_¢93ò1ó@_x0018_ñ¶ã!Éñ@_x0008__x0016_ ø&gt;#õ@_x0001_ÄÃ_x0001_¾Öå@°BÀÞÍë@¸'~µE_x0018_ð@_x0001_q_x0002_§P(ï@èõÖÀ=¹ò@_x0001_Ò_x0008__x000E_µxá@`_x0013_ñï28å@`eh_x0014__x0001__x0002_üæ@_x0001_²Ð¢v_x0010_é@¿vë@@kB¿_Rä@0%A§å@ÃèÉñ¢ð@à¦·²³ç@°î8J¡ßí@0ö0O°î@_x000D_xM±Úè@L.ªuÃé@¤5\G[ç@À¼Q"V8é@_x0001_µä_x000F_Íñ@_x0001_08ó]~´@`ý_x0005__x000C_¡#Þ@°¢ÿ	G0á@ Þ9î_x0011_pã@ðçU·DÖî@ÀñÕ_x0010_*ó@_x0010_!M_x001C_×Wí@_x0010_¿ð_x000B_Ðîæ@`IÅ¢`_x001C_ä@ÊÐ{¢Ú@ ¯µÃ_x0001_&amp;ë@°M_x000C__x0010_î@_x0001_D²N_x0005_@@ûÖ_x0019_}ñ@``sQ_x0018_é@a_x0017_¹g!ç@À(iv¢¸à@XjÎ¦*ë@_x0002__x0004_(blÐ"ò@`1i_x001B_-Ææ@_x0002_ æCYRë@Ð_x0014_bà¬â@p4|ä@ðÊ¦Ü7(ô@à_x001E_s× _x000B_á@_x0010__x0005_ò!å@ Ú_x0006_ê­çî@ÀD_x001A__x001C_³ÿé@Ö¥xã@_x0002_IcG-ÒÝ@0eÅ¹1_x000E_í@à2ÿ}­æ@°®m_x0018_"?ë@`ÛUuÂ1ç@À¹sQï@ðåïd:â@ðÊFã_x0003_ë@_x0010_á§9Kô@à_x001A_S"Â¾ç@°	_x0001_H{³î@p·!})äí@:íB_x000E_ì@@ÑçMùäÜ@pÎ²ç_x001F_vê@@ëØo§â@À°­_x000B_Ôqæ@`ùFnòÇà@`´Íâ×@_x0010__x001D_§"Áeð@ÐçÔÏ_x0002__x0003_î@P_x0005_óëGÛä@pà#©­zä@Ð´|_x0014_(îå@ óíá§Mì@p®þª_x0019_ç@p³¢_x0001_»Ëë@_x0002_ï»_x000C__x001F_nç@ ._x001C_iêæ@ÿ*&gt;«Ýä@ %ëÅ_x0016_à@Pa°GÂÆê@_x0002__x0017_dÚ¥Ââ@ ±_x0012_®Ô]ê@îAq^¢ñ@Ð_x0016_T_x0012_gì@ _x0011_ÆêÎµÕ@@btÏÑë@À_x000B_|£ëå@_x0010_Xg&lt;ëë@pãî¥ùÙå@3Ñúþæ@@ñï¯ñnð@¸_x0014_?_x001C_#$ñ@À_x000F_k,Ú@à_x0002_JÂT_x0004_Ø@ÒQ_x001A_à_x0008_å@ÿªD7è@`©ÎÓè@_x000D_á&amp;¶ï@@Yã½_x000B_ä@ ³³[î@_x0001__x0003_`éàIò@X³ÅFÎÁò@ p¤nê@0ÿ*cdä@°Î%1øäï@_x000F_QÂ._x0001_ß@ÀÑ_x0004_îâÎ@ÀKú´?ë@Ð7z _x0014__x0005_à@_x0001_nÁ$´ç@¸@_x0018_$_x0016_ñ@8¿gßKdò@ ßõ;Þí@àÛQ^ë@PÕr_x001E_äâî@_x0001_IkÔékê@Àk¼_x0011_ErÇ@ Høaç@p_x001B_ àmñ@`»I¤g&lt;á@@ÖBÝê´Þ@ 	_x0007_iä@Áw¿_x000B_á@Pîè®»tè@@yA¬[à@0_x0015_Õ¬=Âã@_x0008_Jg¸è_x0011_ñ@_x0018_¹hÍ_x001D_ð@xåiÈ_x0002_ô@M_x000B__x001E_Íå@FF&lt;6í@P+³_x0005__x0006_º_x000B_é@xD¤_x0014_~ò@0Òõæ@àT6P§æ@@.Q]_x000B_­à@p_x0013_åj_x000D_ð@ Wû_x0004_x_x0006_î@_x0010_.æD_x0002_Óï@Àj[îÜ@`×Ô©Uúî@ _x0003_{Bð@P_x0008_Èãuòò@°#I_x0019_4ì@`T$zFñ@_x0005_`±É_x0015_å@AfJë@Ðy´á¤Má@`_x001B_0(ÍIà@@ÐýqË_x0002_ê@à3qëß@P[²Õfî@@ªÊ_x0003_&amp;ñ@D_x0006_(n_x0012_ç@ÙìÚ§å@ð_x0005_aBåºé@(_x0008_&amp;Ç~\õ@0ë8_x0001_õ@_x0010_W+I%ä@ÀAÉUà@ ¬_x001C_ax!ê@@Ø%_x001B_RÙ@@/äVâ@_x0001__x0004__x0018_L±Tnó@ ?5ÌÐî@0K_x0017_Àì@`C*ýLbå@Pç_x0001_ô¤Íó@_x0010_µì_x0015_ð&amp;ç@`«½¨J é@_x0010_8§´Vçæ@pN(_x0019_Pò@ðZyb½ì@`3.%Õå@ ÃÊOê@_x0001__x0010_ÂrÙà@À_x001A_º@Àá@ R{Q_x0008_ã@p³Q­£Ðó@Ð=Óé_x001F_á@À"ïÅ_x001D_Þ@Û*%Pgê@`öÞÃ_x0001_æ@À_x0003_ÝÏè@_x0001_ûc)èòß@_x0001_m_x0004__x0002_òè@ð!2_x001F_Þ@PWºtå,î@`é-ÈS9ä@ Ô¥rn_x0012_å@àÎG_x0017_ ï@`rC_x0003_@ë@_x0010__x001D_Û²í@@gEUBKá@~ùÞ_x0002__x0004_Iå@ÐÓX_x001A_¹­æ@ á_x000E_î{ñ@`¢I_x0012_4_x001C_ä@xÍ_l_x001A_à@ âáüg_x001D_â@ð_x0019_Ô7Ví@`/vuÐøä@àn¥ûÒBè@À6áæÅóí@0GO`aÖé@À?_x0012_è¨_x000E_ç@_x0002_Záv1ã@ ú&gt;aòð@À_x000F_0«"qÜ@àg_x000F_9z_x001A_ï@_x0015_vÖ_x0006_¿ï@°Pm_x000B__x0001_­ã@ 7·Â.2Ý@@ B¤_x0012_Ùé@ _x000E_°]¯ã@ð_VozOê@xs5ÞGó@ðÖ¿ëð@_x0010_S_x0014_PIøç@`	_x000E_£_x0008_Iì@ø;(®¤ð@à¦/o©³Ò@@¶B_x0015_¸Î@p_x0003_5_vtä@ð_x0004_úóè@@¿_x0015_)N÷@_x0001__x0002__x0001_¾EÕQ[ @_x0001_t{ú¡ì@@ËÑÏä@`¿_x0010__x0010_ûé@PÞÊ0¦é@×¯úýì@&lt;5z_x000E_ë@@ÜZ=_x0003_Ë@_x0018_Ù¯¼Üð@_x0001_dOµç@À$xçæå@ðõüI_x001B_á@Pþ_x0015_*^ê@ _x001D_}1ûæ@ðÙ·µ'vì@¨|m_x001F_uô@ðB_x0016_éÅ¥ñ@Ñr¤êÞ@@V°* ñ@X_x0001_+ë_x0007_ò@0_x000E_Õòvë@ð¸'ã~Íï@àÁL_x0003_*ã@_x0001__x001E__x001D_Ù~Ê@_x0018__x0019_îBéó@ÐÖÅ©_x0014_â@à_x0011_sê4µç@ ´_x0015_®}Þè@ð×_x0019_y{¸á@Ø¥_x001A_ÁG_x0014_ò@ðïú5#-ä@ P2s_x0002__x0003_1aé@À+#d?ì@ z_x0002_EØPã@ÐüÇ`_x0019_ã@_x0002_ Ô_x0001_r&gt;ß@_x0008_e¿Ó1©ó@`îeÞ}Aá@^ÔWëä@@§Ëvê@ûOFàà@ óÖkzöë@À\v´*_x001E_ß@ ½ä_x0017_Y_x0011_ï@_x000F_|¼qé@0Âõ;öâ@pµèC3;è@À5ÿ#tî@à_x0002_ÕZåô@x/Y&amp;¯_x001A_ó@ ¸äh_x001C_ñ@°ÀÔ_x000F_Çî@àf4í£óò@°á ßáâ@À`ÒçJ_x001D_ä@Àê%ýÞâ@ð8n=_x000E_á@`N£-*ñ@@«_x000E_õãÍ@èúÒèLð@Ðä¿7eå@P¾wú©_x000F_ê@pH­Ï´î@_x0001__x0002__x0001__x0017_NdWEã@`A2Õc_x0012_é@_x0001_¥£ýVê@ðsÃçE2æ@`¤,_x001B_»ë@ÐBR¤ZYá@ß|D&lt;ê@_x0010_´ØË_x0001_ðä@`µ÷ââ@`_x0018__x0005_øwô@àU_x0002_kk?ï@àÆ`¯R*ã@÷¯åÒ@È.©îÞ°ð@_x0001_!(¢Ó@UK_x0012_¿à@_x0001_Ã_x0017_³ö_x0008_à@p_x0017_¼yyBè@_x0010_ÈÜ¥BÑî@ÀÜ\ç_x0018_Fó@ _x0013_è¨íÊì@ Kãõ_x000F_ë@_x0001_&gt;%á)5á@_x0010_ýi¢Ðàê@ØßÆ&lt;ñ@`¢8»8â@8ÆµN¨ô@ð­å?7é@ùÂ_x0011_ì­Ö@Àê[ÔT å@ÀlYYÐÜ×@p³Fh_x0001__x0002_BXï@évg·Wð@]öçMÝ@Ð²âõ»Sð@ kcó¿×ç@0e¹¼H_x000C_ê@pÍìðMÔì@Ð_x0002_Ë)%¥í@Jâmð@àÛ!_x0017_Åä@@Ñÿ_x0001_¿Kë@_x0010_çe_x0013_'Gì@ Ô®é_x000F_jì@0_x000F_Gò@\Pv_x0005_	å@Pï®¤H°ó@ ~5ÑhIä@_x0010_B_x0011_uå@ sêä¾Oê@@¸©ÅKÎÌ@ 	Xn[â@ ñkH¤Rë@°ñEnÞä@×_x0012_sàê@_x0001_ÀÓQ6±Ú@ :=Ý@0L£0_x0003_èí@ ½Õa£öå@`°hàÖQ×@°pnþª7î@_x0001_l³½ã@@GtF_x001D_$ì@_x0001__x0003_0_x0019__x0015_`½ì@Ð_x0001_µØ¬ë@Ð$&amp;÷ÉÏæ@P¤ëÍiò@_x0001_L_x0012_F^Ú@ _x0005_³pså@ _x0006_º¥EÓ@À_x000B_\m5^ê@xëf»Ññ@_x0001_¾QC5ß@_x0001_¶A¯_x000C_ÆÕ@àúÆK¢_x0002_Ó@ ì}¨mûñ@0Z_x0004_÷´@â@ _x0007_Õfiï@@_x0002__x000F_¬.çç@À(ßóÞ@ÐI.®¥Æé@0­/¼!Gò@ kÁë³@ã@¨ÒTîBåò@û¡Ä_x0019_ì@Pt_x0015_õß_x000B_ï@àèíBçòò@ªÕeM_x0017_ã@0ý;	ê@àïdÄ¤Ø@_x0001_T×ãã@àinyß@_x0001_ó8C¼É@ wpå9ê@°@CÚ_x0002__x0003__x0017_;é@_x0010_Q_x0002_"é@°w*¢¯§ñ@ JFð@_x0002_ûO¤ðXÐ@ FVçä@À&lt;áæ	Uê@`P*È&gt;Àå@àóH¼g-ë@poW§ã@³»Õ_x0018_ð@_x0010_¾ c_x0004__x0007_á@ÐìÃ_x0008_àÓî@_x0010__x001F_ß¸µ_x0002_â@à_x000F_NsõFã@`ýÎ__oä@eÈæT÷ê@ðÏB©+ë@`FÂ¢Ûß@p3°4ÍSò@ø¢'w _x0005_ñ@ »ìe×_x0010_à@_x0010_åß_x0001_sê@_x0018_N?&gt;&amp;ó@ R&amp;Ì_x0002_ ì@@éØÜB_x001A_ß@Àñ1¸Àð@à£¸_x0019_rqì@0¨â{ç@@_x001E_Ný(pÞ@ ¼_x0012_^2ï@ÈÛ_x0004_í@_x0001__x0002_6Vºó=ñ@pô³UÌæ@`ú_x000E_gÚoé@PÓ«_x0002_Üç@_x0019_M}ï@Pà4L0_x0010_ä@`³_x001C_R_x0003_ê@`¡lW_x001C_Çé@ðf_x001A_¶ë@fò&amp;êéã@Àj8·SLè@¨¦¥Å_x001C_¨õ@ÐÌ³_x001E_ÝËæ@3\ß_x001D_ëñ@ð.l`+yê@_x0001_È!_x0013_à@°ÄåT]að@°ÔF,hí@Àõ_x0008_vÙã@_x0001_#:_NÖÎ@8Ï_x0013_%Øò@_x0001_"·f_x0008_èí@Àv_x0008_"¢VÛ@ðÌ_x0007_ù#ë@Àýº6_x0010_&gt;ß@_x0010_[Ú	hìò@ðåÍ2×&gt;å@@_x0015__x0010_ùx$æ@°p_x0015_9Xêï@_x0001_øX-üçÓ@À÷ëÕ­å@ âÈ_x0001__x0002_Çã@ ¦Ù@ð_x0004_üéËNà@H³_x001E_ð_x0019_ó@p¦±~Êò@¨í|_x0002__x0013_ë@07âúÌâ@0à©²èé@à¢p½øeæ@°ýÞ_x001E_`¯ð@Ðiù.ô@@x÷_x001E_&amp;Òã@°¨#£¥ìæ@ðÐð_x0011_úIà@PxÇ0»á@Xóe°6ö@`Ìo_x000B_Tî@@î"!û\Ù@ ÐÁÄ;í@È4ø¨4Ðð@ÀE¦¹õ"ï@P+_x0018_8æ@_x0001_îa=_Yê@À{OèiCì@_x0001_øÜq¶}ë@à¨ØËMaê@à&gt;¨é@@÷Ë;3°è@_x0010_		_x001B_ê@hÒd_x001E_¿ò@_x0008_óá«²&gt;ñ@À´7Z½_x000F_ë@_x0001__x0002_à÷N_x0016_&amp;è@P¤×³À_x0017_í@`_x001C_\Î6Ù@ðöì×@ì@0_x0010__x000C_%è@!ó._x0006_î@ ­cçâ¨Þ@À_x000F__x0018_æ\á@_x0010_òLÚÕè@àÒ_x0005_:åæ@"_x0011_ã	Ä@À_IkàCé@ µNã êß@ èÑÃßç@Pk7n/væ@à¹a_x001E_gî@Ð_x0003_Q£_x0001_»ñ@_x0001_2=]_x0002_Ù@_x0001_!_x001B_ædÒ@@Ñß[o-ï@EÞI_x001F_®è@`Õ}ÙFÕ@Ð_x001E__x000C_uï@ ,úIoPë@À²pù_x0011_lê@öõ¼Ã.ê@¤^Å·à@Ðµ(t"+î@ arÓ_x0013_Xå@ NS_x0005_Ø@ úO­ÊÜ@Swl_x0001__x0004_ùëã@à´¶zj5ß@_x0001_Q¿wà{Þ@PcñwØõì@»ñ_x001D_:æ@_x0010_ò#üOê@_x0001_ïÊûÏ¤×@ ^§Ê|_Ô@@Èê-_x0001_và@àQ_x0014_²^må@p#_x0005_ÌGò@@Æ'fÊNç@ G&amp;½Vð@°RàÿNì@p5.y_x0016_é@_x0010_BdàDÃò@_x0001_.9í4_x0012_ó@_x0011_H+Î_x001E_é@`¿_x000C_0D)ç@_x0001_B_x0018_Ú¬{ä@mL¶8ð@GüV¥ã@à[iUõ@ð_x0002_ê@_x001D_ë@ ÃMöÄâ@àN#uÿ_x0003_ë@ð.#?È©ï@àÙö÷hèã@ê-~¦\Ú@P_x0003_ç`_x0014_à@Xt?ôb¹ô@}_x0011_nýá@_x0003__x0004_0\ÇXí@H3ój¬ñ@Îî~ö±ñ@ØÍ^ÃÕÎò@ ËãÚóç@ð_x0015_¼ÌÇå@.¤¥v=ð@@y _x000E_8ï@_x0010_¯©ÒñMê@@A.|Nê@@_x000F__x0005__x0012_D.ç@_x0003_x&gt;/Mê@_x0003__x0010_örÃ©À@@Wëô @ñ@0 xùH£ê@À5iÆ5hä@@A¹_A_x0017_ë@ðÍÄ@Sò@ ãTWè@_x0003_[G__x0013_è@WSõ@ ¾_x0006_¥_x0014_Qð@ð_x0003_ ))¤õ@ø_x0002_=@Oó@°µJ`|ýð@ÀÚÈ3à@°C=_x0011_¥åâ@`g±P_x000B_Ìç@ð³lv¾ð@À_x0001_Hí_x0014_µÐ@hì|o:åñ@ nªç_x0003__x0006_ö4ï@p&amp;øSæ@ð(¼N_x0004_í@@_x000B__x0005_&lt;4.ë@èºõ¬KÐ@_x0003_JÞ_x001E_ã5á@K»_x0019__x0013_õ@ ¦ÏÔ´ðè@ 	q¤ö­ð@ )¾q=ç@`AkæÅì@@¯¥Ï_x0002_ð@Pòê¼¼î@@_x0004_/_x0014_:Ëé@@T!_x0015_é×@ _x0004_´ñJ+ò@èIõ_x001E_ä_x0010_ð@ Õ"_x0015_S;ä@À¡î·&amp;ð@@[ D¹¿í@ _x0001_6*,£Ø@_x0003__x001B_¬@¾â@°¯UØí@@Öá¢á@PMþU(Jí@ø~ÐõBûð@À\¤ºõò@à³½3"é@ "uî½Ãî@Ð§*iÙ_x0013_ã@ð_x0007_s-çï@ë7.2Uä@_x0002__x0003_è@{É43ð@¥ÅÅòÕ@@ùjÀYè@°bÕÒR_x0012_î@à¤çèh{â@Àèä ÑNí@èµ=_x0001__x000C_ô@ `%iÜ@_x0002_}7®îé@0ùñ_x0003_³Íé@_x0002_Ç9Z`q¡Àp/!ér]è@¸¶ôrcÃó@à`bB_x0003_Çæ@ ­Åq£æ@0¶ò-Æå@ðLP._x0010_ñ@_x0016_¶ÛÅDå@8wÃxÅò@P(4"©ç@à^«'¸æ@à©j!!Fæ@ CúÄ½_x0019_â@_x0004_v66N^_x001C_AFF_x0004_8Úz_x001E_Aº_x001F_Ç¤_x001E_A_x0012_[úI_x001C_A$[!á_x001D_Al²06ëb_x001B_A|2²_x001A_6_x001A_AH9Î_x001B_A_x0018__x001E_!_x0002__x0004_Ý_x001B_A_x000E_8(þ_x000B_½_x001B_Aza_x0003_j_x001A_AÈª'u&gt;_x001B_AhýdÓû_x001B_Aød([`_x001D_AèÑâÈ¢ç_x001F_AT°%'/U_x001E_AJèS¼_x001D_A&amp;á_x001D_+T_x001D_AT_x0016_Îì±û_x001E_A_x000C_õÞõ{_x001F_AÞ#_x000B_GÊ_x0019__x001B_A¸_x001A_ì_x0015_{_x001A_Al_x0018__x0018_¾_x0008__x001E_Aºµ	Ý_x001A_A^¨To_x0001_ç_x001C_A´ý_x0003_ìåt_x001C_AjRò_x0019_m_x001C_AÀø­&lt;ÌN_x001E_AäÀÐß_x001B_AD;YÞWp_x001B_Ag¦%Ì¸ AQMfº_x001D_AüÏ_x0011_6_x001C_AòÜ]ßg¬_x001C_A_x0016_Ét_x001C__x001B_é_x001B_AUeRQ_x000C__x001E_Ar_x0005_8ô_x001E_ _x001B_A´â*´_x001A_A"_x001E_ta_x001C_A_x001C_¹_x001F_·_x0011__x001B_A"#p_x000D_¹n_x0011__x001C_A´P.â¢_x001D_A_x0004_6t¯ö_x001E__x001B_A6µ^k_x0003_ý_x001A_Aìá¥O&gt;_x001D_A&lt;~_x000D_À_x0018_A_x001D_Ag°ì¡_x001E_A6_x0011_1¦ë_x001D_A_x0008__x0015_¾_x001E__x001C_Aº_x000F_JÈÐ_x001A_A±X¶qv_x0019_AÁXÙ_x001B_Ax{Dú_x0019_R_x001D_AÜuk_x0019_At_x000B_ô®_x0016_"_x001E_A_x0001_3""_x0002_3""_x0003_3""_x0004_3""_x0005_3""_x0006_3""_x0007_3""_x0008_3""	3""#3""_x000B_3""_x000C_3""_x000D_3""_x000E_3""_x000F_3""_x0010_3""_x0011_3""_x0012_3""_x0013_3""_x0014_3""_x0015_3""_x0016_3""_x0017_3""_x0018_3""_x0019_3""_x001A_3""_x001B_3""_x001C_3""_x001D_3""_x001E_3""_x001F_3"" 3""!3""_x0001__x0002_"3_x0001__x0001_#3_x0001__x0001_$3_x0001__x0001_%3_x0001__x0001_&amp;3_x0001__x0001_'3_x0001__x0001_(3_x0001__x0001_)3_x0001__x0001_*3_x0001__x0001_+3_x0001__x0001_,3_x0001__x0001_-3_x0001__x0001_.3_x0001__x0001_/3_x0001__x0001_03_x0001__x0001_13_x0001__x0001_23_x0001__x0001_33_x0001__x0001_43_x0001__x0001_53_x0001__x0001_63_x0001__x0001_73_x0001__x0001_83_x0001__x0001_93_x0001__x0001_:3_x0001__x0001_;3_x0001__x0001_&lt;3_x0001__x0001_=3_x0001__x0001_&gt;3_x0001__x0001_?3_x0001__x0001_@3_x0001__x0001_A3_x0001__x0001_B3_x0001__x0001_C3_x0001__x0001_D3_x0001__x0001_E3_x0001__x0001_F3_x0001__x0001_G3_x0001__x0001_H3_x0001__x0001_I3_x0001__x0001_J3_x0001__x0001_K3_x0001__x0001_L3_x0001__x0001_M3_x0001__x0001_N3_x0001__x0001_O3_x0001__x0001_P3_x0001__x0001_Q3_x0001__x0001_R3_x0001__x0001_S3_x0001__x0001_T3_x0001__x0001_U3_x0001__x0001_V3_x0001__x0001_W3_x0001__x0001_X3_x0001__x0001_Y3_x0001__x0001_Z3_x0001__x0001_[3_x0001__x0001_\3_x0001__x0001_]3_x0001__x0001_^3_x0001__x0001__3_x0001__x0001_`3_x0001__x0001__x0001__x0002_a3_x0001__x0001_b3_x0001__x0001_c3_x0001__x0001_e3_x0001__x0001_ýÿÿÿf3_x0001__x0001_g3_x0001__x0001_h3_x0001__x0001_i3_x0001__x0001_j3_x0001__x0001_k3_x0001__x0001_l3_x0001__x0001_m3_x0001__x0001_n3_x0001__x0001_o3_x0001__x0001_p3_x0001__x0001_q3_x0001__x0001_r3_x0001__x0001_s3_x0001__x0001_t3_x0001__x0001_u3_x0001__x0001_v3_x0001__x0001_w3_x0001__x0001_x3_x0001__x0001_y3_x0001__x0001_z3_x0001__x0001_{3_x0001__x0001_|3_x0001__x0001_}3_x0001__x0001_~3_x0001__x0001_3_x0001__x0001_3_x0001__x0001_soxÅ_x0015_!Amó_x001F_R-_x001F_A"±ÝÑîø_x001C_A&lt;áq¡`_x001B_A_x000D__x0018_È_x001E_Api_x0013__x000E_Þ_x001E_AxF¾_x0012_&amp;_x001D_A PVQZÎ_x001C_ApÃ&gt;_x0001__x001D_At&lt;zÝAw_x001C_AØ?,ðw#_x001F_Arc_¡_x001B_AêÜO©Ì*_x001D_A´ÉÅ¿H_x001A_A_x0001_Z¦_x0006__x0017__x001D_A_x0010_J_x0001__x0005_vó_x001B_AvTe³#_x001E_A|È»WÍK_x001C_AððÚ®_x001C_AFÎÖG_x001E_A_x000C_t«!n_x001D_A_x000B_	d²V_x001F_AFTøY_x001E_A¾U6®Ü_x001D_A,Ñüáþ_x001E_A@%Iáp¹_x001C_Aî!Ø_x000E_®_x001B_A6ZXúvè_x001B_AFtx1{'_x001D_AZÊ«HBº_x001B_A¤Â¹_x0018_v}_x001F_AÒÄ[_x0006_Ý_x001C_AöªÄE?_x001C_A¬_x0004_J¶Æ_x001D_A&gt;N[_x001A_ä_x001C_A_x0002_Wob_x0010__x001A_AJ£;_x0008_(	_x001D_A2ÌöÕV_x001D_APSÆ_x001D_Ah/®6_x0006_Á_x001C_Aò!(cÝ_x001E_APû_x0013_E_x001E__x001D_A;Í¬!¡_x001D_A´_x001C__x0003_$_x001D_A:`&amp;^¾ì_x001E_AÒäs_x001E_æ_x001E_A$_x000E_ZèY _x001A_A_x0001__x000B_ZÕn_x0012__x001B__x001E_A_x0014_³Æ_x0006_=ã_x001C_A\êáÈE_x001A_A_x0008_¹v&gt;Mu_x001E_A°»´ðÛ_x0018__x001C_A¤À_x0008_jj_x001D_AÚ	_x0003__x0019_A&gt;éÃÁ_x000F_Å_x001B_Aà¶æ¬Ë^_x001C_A¶câ@pB_x001C_A~^é«9_x001C_AìøÊgâ¨_x001C_ANùÃ%	_x0010__x001D_Aìá{n6_x001F_A_x0004_ß_x0004_áJ_x0002__x001F_AÆÊ¸$Bÿ_x001F_A¤_x0018__x0007_À#ö_x001A_A_x0010_,¨ØÝ_x001C_Af_x0005_A_x0003_ò¶_x001A_A&lt;Mu0_x001C_A.ñ%xDï_x001C_Aà¿_x001E_¸¥_x0008__x001E_A_x000B_ÙÃ´m¶_x001D_AÔ(ûýÎñ_x001C_A_x0008_Ù_x0013_¹*m_x001C_AdU!¢_x001F_A ÁZôC!AðÜPÕî}_x001C_A|Ód_x0011_ô_x001B_A®1Æ¼_x0019_A°cÍ!Ä&gt;_x001D_A:ô2á_x0001__x0003_Ëø_x001D_AöÊ¿ðu_x0019__x001F_Aªp$_x000C__x001E_A4ÃòF_x001E_A¦w_x0019_kO_x001D_AÎºÀ=_x001D_A_x0002__x0012_¤äás_x001E_Avocû)_x001C_AöR±´Í_x001C_AÍ]_x0014_b¶@!Aîøú_x0015_H_x001D_A_x001C_À¶_x001C_AD¼í~ú§_x001D_AY~Æî_x001C_A´&gt;ñÝd¦_x001D_Al²TDÎ_x001B_AªG0è_x001D_A_x000C_SÅ_x001A_KØ_x001A_AJª_x0005__x0010__x0018__x001D_AÎõºþ#_x001E_A çíÏÛ_x0016__x001E_A¬¯Þ¨¡_x0016__x001D_A_x0012_vk_x001D_ªm_x001D_AHxíZøÍ_x001E_Aú¯W_x0013__x000C_B_x001D_A¨_x0002_ï_x0014_Ä§_x001D_A&amp;Ï_x000C_4Ì`_x001C_A¦ÉáÌ²_x001C_ALö§_x000D_`_x001E_AÔÍ¼R_x0001__x001C_A_x0006_~°¦Ç_x001B_AtmÆÚñú_x001C_A_x0002__x0003_Â²´L­_x001E_A&amp;³¼ôvÔ_x001B_A~_x001D_OpÙ_x001B_AD»_x0010_ÿ_x001E__x001B_AÞ9!n¸{_x001E_Aàv}Yz_x0001_ Aì*¥dc_x001C_A_x001E_÷_x000D_½.Í_x001C_AÂÝ ù_x0001__x001B_Aª ¸m´_x001C_A¸|'_x001E_0J_x001C_AHø_x0001_Ã_x0013__x001F_A@Zöb_x001C_Aò&gt;ds_x001C_Aèúx¿d+_x001D_A'_x001C_5I_x001C_A*ãAëÊ_x001C_Aê¢ôO_x001A_~_x001E_A¸_x0016_Ð/5Ë_x001C_AèvÔnÌ_x001B_A6DQßOÅ_x001D_A²KåwÝÎ_x001B_A*(«Ý*_x001B_A¼)ð÷Ý_x0004__x001B_Avîm8N_x001C_Aæ+N_x001D_üQ_x001E_A_x0012__x000E_V[W_x001A_Aü%àÝ7l_x001B_Aän_x0003_é_x0011_e_x001C_A_x0006_ÐËì¡=_x001E_A_x0010_¸_x000C_UÂ;_x001E_AN_x0015__x0006__x0014__x0004__x0005__Þ_x0019_A@¬ßüñ_x001C_AF_x0003_®Á2_x001C_Aüy_x0005_ÞQ_x001C_A\2«!Æ_x001B_AÒ&amp;-z,_x000F__x001E_AÌI_x0010_i!F!ADÔ_x0008_±H§_x001C_A.h9öÂ=_x001C_AÔ9_x0015__x0006__x001D__x001E_A&lt;ë.R¡[_x001C_AXôNP_x001D_Aþ3_x001B_®~x_x001F_A$«ñ_x001E__x001E_A,ÂÆÃS_x001E_A_x000E_ÒyZÐ)_x001D_Ai_x001A__x000F_pÙ_x001D_A Æø+,_x001D_Aêg¨Il7_x001D_Aö`|$W_x0010__x001C_A` ¯¥_x001E_AtJb­eÁ_x001E_AøõÚ¹_x001F_A_x0016_ý_x0002_ò_x0018_Ajò_x0001_úc_x001C_A&amp;ãhX_x001E_AR_x0004_¦yP_x001B_A´["Zxn_x001C_Aî_x0004_þ_x000D_êÛ_x0019_A_x0010_3Ìi_x0005__x001D_AB×7âd_x001D__x001B_ATÓîþ_x001C_A_x0001__x0004__x001C_d#ÈaT_x001D_A`z¥\W	_x001C_AÐ9_x0005_×ÿ_x001C_A¼82_x0015__x001A_O_x001C_A_x0001_PÊÚ_x0004_ç_x001D_A_x000E_rñÌQ|_x001B_A_x001E__x0018_×_x0006_ò_x001D_AüGu_x0008_±¬_x001C_AVß_x0001__x000C_·_x001A_A_x0008_ÃK_x001F_Ap_x0001_.ì_x0019_Av3»N}:_x001C_A&gt;_x001D_)M_x001A_©_x001D_AI"_x0003_Þo_x001A_AÆ?_x0010_°_x001D_AhÚåì2_x001D_AµÖØÕZ A|rwäÄ_x001D_AÐÏªX_x001F_A@_x001F_Í_x001A__x001D_Aôþ«ý¶_x001A__x001E_A¶·_x0014_2_x0016_ AD_x001F_¡½Ñ_x001C_A ù±_x001E_P_x001E_A4âAÇÉ_x001C_AÏ­_x0011_°_x0002__x001C_AÆçÅZ"|_x001D_Ap÷üºo_x001B_AÈ'}_x0003__x001E_A_x001B_ýJË®_x001D_A*ök_x001E_A_x000E_J±_x0002__x0003_Z;_x001B_A¸½àmQë_x001C_AôT}}ÂÉ_x001C_A&lt;q³þ_x001B_A&amp;óÁ½/_x0017__x001E_A_x0008_rf¼Ú¿_x001B_A(_x0011_¡ê_x0019_AR©_x001F_ T_x001E_AÜ¶PÇ×y_x001D_Aú@h_x001E_=_x001A_AX¬jþ_x001C_AüXÜ}ý|_x001E_A_x0002_ù`¥ð_x001C_A0&amp;1?+_x001B_A´Z-Bï_x001C_AX8ÅhÑ_x001E_A(0:_x0001_]_x0011__x001D_A¼ô4ÈäÙ_x001C_A¤Ç©ÆË_x001C_AHÄDõÍ_x001C_AÆÚæîÆ&lt;_x001C_A¦Û5Í^_x001E_A2òÒk_x000D__x001F_AÊ_x0012_)C_x001E__x001E_A@Ã­%xJ_x001C_Ap=ùÙg¿_x001D_Ax³Îè_x001B__x001E_AJÔaºi_x001B_A:öî_x0018_c¾_x001D_At_x001B_â_x001B_ª_x001A_A*5è÷?h_x001E_Aþù%vä_x001D_A_x0003__x0006_,1JïG_x001B_AfîÇ^c_x0019_AÀ_x000F__x0019_Î_x001D_ApËE*_x0005__x001C_Av2â7Ôk_x001C_ABu_x0016_0±7_x001D_AôÎNRm_x001E_A@_x000E__x0012__x001B_Aôæ_x0017_Øxõ_x001C_A_x0006__x0012_M_x001D_Á&gt;_x001A_A½Eä1¸_x001E_AÆ®p_x0006_ö_x001A_A¼M53_x000D_b_x001A_ATðÀ?_x0004_È_x001D_AP× ?%Î_x001B_AÓÝ_x0002_ñ­0 Aêe_x0002_9Ð_x0018_AxAä= AXcí{Aw_x001B_AÊ­ØÄfQ_x001F_Anáô«¿Ç_x001C_A&lt;ÞT_x0001_ú´_x001C_A|3Üÿç_x001E_A_x000C__x001E_¡h¼Ý_x001B_A7µÌÇÄ_x001C_AÖÌô3Å¢_x001D_A\­±úà_x001E__x001B_A&amp;}TXf_x001E_AvøÒlß_x0002__x001D_A_x0012_ï%½C_x001C_A$.ª_x0014__x001D_A9_x0015__x0002__x0002__x0004_·Ý_x001A_A@snÃ&gt;ó_x001A_A@1_x001E_¿G#_x001E_Akc[WR_x001A_AFµ_x000F_¾f_x0015__x0018_AÜöËdõ+_x001A_Ad_x0007_\7ôu_x001B_AÈ_x001C_ò@4_x001D_A_x000E_dã´_x0006__x001C_A_x0012_r_x0001_Âl6_x001F_A"_x0013_°_x0003__x001D_A$_x001B_tt¶N_x001D_A¼®÷"_x001C_A0Qñ¤a)_x001D_A¦_x000C_ûRN¡_x001A_AB6Å_x000D__x001C_A_x000C_Þ_x0014__x0004_&lt;_x0010__x001D_A_x000E_×æÅ_x0003__x001D_Adx|_x001B_ AP^q_x000C__x001B_A_x000C_Üo5ÌÎ_x001B_AZ­õ×_x000F_î_x001C_Ar_x001E_ã| Ü_x0019_A_x001E_)hwÀ_x001D_Af­cÐÅ_x0016__x001B_AúÁÉAÚ_x001E_A^#%_x000C__x0003__x0018__x001E_AÀÌpÁ&lt;r_x001A_A²1_x0006_Ù¤_x001D_AÔ.*áâ_x0013__x001D_AöA×:_x001B_A*ª_x0001_Vòî_x001A_A_x0001__x0003_v9CòØ»_x001D_A_x0003_5­Ú_x0014__x0002__x001B_A2	"B_x0010_¥_x001E_AZØ_x0014_¶_x001E__x001C_ArÂ_x000B_ó_x001D_A&gt;×nI_x001B_A_x0014_ÌU¢û_x0016__x001A_AºÀüþ3_x001D_AP_x0011__x000C_¤+û_x001B_A,ÓËfÓó_x001C_A²³Dß?_x001E_A´ãPY_x0017__x001B_APãô_x0008__x0010__x001D_A®k5Ýç&lt;_x001B_A¦²ÎnÆö_x001A_A©*dûD_x001F_AÐ_²_x001B_Aê!aUÝ_x0012__x0019_A¢àÕE£0_x001A_A¶z_x000E_=_x000B__x0007__x001C_AälH_x001E_ëm_x001C_A_x000C__x001E_Þ¬è_x001B_A¼E%`ù_x001E_A¸­+_x0013_áÊ_x0019_A _x0003_¢ÝEË_x001D_A_x0006_1º_x001E_³_x001C_A_x001E__x0012__x0012__x0014_q_x001D_A_x001F_ ÆeÔ_x001D_A_x001A_S3_x001D_ï^_x001D_AÔüT½H_x001B_A_x001C_Õ$^±ã A$To,_x0001__x0002__x001D_Aú_x0013_ÒEW¦_x001F_AD²@T%_x001C_AÀÀõÊ_x001E_AÖC_x000F_¸_x000F_§_x001C_ArW'ò¼_x0003__x001C_A·½E_x001B_A&gt;Û­\e/_x001F_A _x000D_Ù_x001C_A¸zô_ä_x0002__x001B_A_x0004__x001D_ë»_x001B_A¸÷xÝÿª_x001B_A0 áÈ\_x001F_AX³ÕPIã_x001B_AÅ_x001D_ÉBª_x001C_A¤Ï_x0010_¥¢_x001C_AÜ~j'ÆØ_x001B_A íÀNõù_x001E_AìÜ¿(F_x001C_A°CÐ&gt;$_x001B_AAáïx(_x001B_AêVé½V_x001D_A_x0002_çícÿ¦_x001C_A$ÒÜ)ÊX_x001C_A|*kècÖ_x0019_A&gt;Û9üËr_x001C_ATþ©}®_x001C_AL¸io_x001E_A·¬ÁÉÀ_x001D_A_x001A_ú×Tj_x001F_AÐÃtª_x001E_ADi×!=O_x001D_A_x0003__x0004_¤_x000C_¬¶¤_x001E_A07õ# _x001E_Aº(FÑè_x001A_AÎ¨(÷_x001A_Afq_x0004_â¨7_x001B_AîDZUW_x001E_A2_d_x0015__x001D_Aü=NÜ_x0010_i_x001D_A.r_x000C_ä_x0001__x001B_AÌ?3Ê:_x001A_AHð[éôô_x001A_Ad{kO_x0016__x001E__x001E_A@Ø.ë8_x001E_A_x001C_¯¤×RJ_x001B_A_x0008_öp3ô_x001A_A_x0008_åX_x001F_¨E_x001E_A0+­ô_x001A_AÐ*_x001F__x0002__x001C_Af_x000E_4æD_x001D_AN's¼¸_x001F_AÐ¡È*__x001B_Aþ !¿R_x001C_A8Îð¨Z_x001C_AQocäÎ_x001D_AWâx_x0005_«_x001D_Aî(´@´_x001D_Aè_x001A__x0008_kl½_x001E_A_x0016__x0008__x0002_o£d_x001E_ALS¶üÖ _x001A_Aîwe_x001D_µ_x001C_AðT_x0002_òrò_x001C_Azþ&lt;_x0001__x0005__x0003_B_x001D_A$ _x001B_Aì7µ_x001F__x001F_A%YN4T_x001D_A¾å1I_x000E__x001E_A¼_x0015_&amp;Óð#_x001E_AlÇî¼_x0017__x001E_AnØ¾õ_x001C_A2_x0016__x0002__x001C_"Ç_x001D_A_x0004_x×Á_x001D_A~@1nº_x0012__x001C_A0ììymð_x001C_Aö¿X_x001D_A°Ø{ù}_x001E_A_x0010_SE_x001F_þ_x001C_Axìâz¾_x000B__x001C_ALh_x0003_Ä_x001B_À_x001C_A_x0010_¨ îa+_x001C_A¶_x0017_#¬G1_x001F_AÜM¤_x001E_A4RÞtD¤_x001C_Aô÷µå_x001C_Aòn&amp;*_x001B_AôwväM_x0010__x001B_AX¸Ç`Ñ_x001D_AõÏóz2_x001D_AlRºW_x000D_Å_x001C_A@bêß_x001B_A&amp;^2Óñg_x001C_Aûã2è_x001A_A"_x001E_f¢®_x001C_A_x0002_¯vÿûþ_x001B_A_x0003__x0004_Ü_x0003_uXËÆ_x001B_An_x0006_¹7#_x0016__x001E_ADB]N¸q_x001C_A$ãÙ_L_x001C_Aa[å\1_x001F_Aæ_x001A_o¨­Ó_x001C_Ap_x0017_µW_x000E__x001F_A_x0004_x_x0002_ò_x001D_ AÚ._x001B__x001C_åê_x001B_AtÆ¼^â´_x001E_Af_x0004_n.U_x0018__x001E_Aã×_x0013__x000E__x0007__x001C_A¨wn!zü_x001C_AØÛu51_x001E_AÄÙ·&lt;;Æ_x001C_AüÙ3¯6_x001B_A¢úêò¹F_x001C_Aæ[õ_x0016_Z_x001D_AlöLc._x001C_Atf_­_x000F__x001D__x001F_AÜwJ_x0008_N_x001E_A|ææ_x0008_­_x001A_Aä7'ù_x001B_A Yä»_x0003__x001D_AøcÍZó_x001B_A_x001C_ëð_x000F_?_x001D_AË»9_x0006__x001D_AÚ/_x0001_,¿_x001C_A_x0004_i?N'r_x001D_A_x0006_'_x0008_¾¤°_x001E_A}-6_x0015_Q_x001F_A^z_x0001__x0006_À_x001D__x001D_AÔ¨qi_x000D_À_x001B_At_x001F_$_x001E_D¼_x001C_AN_x001E_üq_x001B_AØÁÆ0_x0003__x001E_A\1¿B_x001E_A@/¸þÑ_x0006__x001F_ABLO:d_x0019_A"î_x0005_?|ä_x001D_A_x001F_¼õ&amp;ß_x001C_A_x0014_ ~i¯_x0002__x001E_A õ{1ò_x001D_A_x0004_ÄªþÁ_x001C_Aò{èni7_x001C_A¦be§º_x001C_Aâ_x0001_rbè_x000D__x001A_AZÆpA¬_x001C_A _x0017_ÞlK_x001D_A £¢¯V_x0002__x001C_AÂZx¥ö_x0019_A_x0008_¦p_x0004_ð¤_x001B_AfoÙ_x001D_A²'c¨#_x001E_A¢×Êâ_x0008__x001C_ALs2º*à_x001B_AÀu¦Ýp¶_x001D_A²ä,-as_x001B_AÂ.iôÞÀ_x001D_A Y_x0007_ÅÜ­_x001E_A_x0004_*_x000D_¶È:_x001D_Að"s&lt;_x001A__x001C_A_x0012__x0013_&lt;ü_x000C_þ_x001B_A_x0001__x0002_Æ!Â=ÌC_x001D_AÅ_x0015_m8_x001E_AÌÔQèí_x001A_AÄ«Ò%O_x001D_Aèþ55Q_x001B_AEq_x001B_a_x001D_AX¶Ïi_x0007__x001D_AÿT×ûÔ_x001D_A$²¶*_x001C_AÔWb°Ío_x001C_A_x0001_#¯f»_x001E_Aêë,UµS_x001C_AT®÷ïö_x001C_AXß_µ_x001F_Aøñ)Þ_x0016__x001D_A_x0016__x0010__x000B_Rä_x001B_Aæv_x0007_K4_x001C_A¸\ú¯¯o_x001C_A0s"Å@Þ_x001B_A¼ß&gt;*¦Æ_x001C_AèÝ?_x0005_WS_x001E_A4nïkO_x001D_A|_x000D_GiD_x001B_A¤³Ùè_x001E_AÐÚ__x001E__x001E_Aäj_x000C_5~_x001A_A`ñ»DøK_x001B_A@ÝÒÕ_x001C_Av]K[_x000F_#_x001C_AV?åEù_x001B__x001F_AÌ|]t_x001A_AxÆXè_x0003__x0004_]ª_x001C_AbXÑLa!_x001C_A¬t´¸æ_x001B_Að:ù\+_x001C_A_x0016_mù½ñ_x0011__x001B_A¸Å6DM_x001C_AÌ_x0002_H`·?_x001E_AHí¾üh_x001C_Ad_x0005_=íÀÓ_x001A_Að¤o¶_x001B_AÀ_aÞ_x0003__x0016__x001C_A¥_x0015_íj" Ajlà(p._x001C_Aî_x0001_M_x0014_æf_x001E_AîÓrü5_x001B_A`1Eøõ_x001D_Aà¬Â\_x001D_AT0¢ºJ_x001C_Aêéî&lt;ç_x0012__x001F_Aô%µ?_x001D_A_x001A_ï]#_x0012__x001D_AÌ{Á_x0005_ÅT_x001C_APà:_x001B_I_x001D_ArN{Á_x001E_A3kV¦_x001A_ A_x0002_üÐ¼1_x0001__x001D_A~_x000D_Ôç¿_x001C_AÆÐ§mvÕ_x001C_A_x0002_ÿ¼_x0006__x0012__x001D_Aâ_x0008__x0018_¿¨_x001B_A|¡_x0015_ OÐ_x001C_A_x0002_ìÊñS_x001A_A_x0001__x0003_NÇU¹+_x001E_A$¥ôÌÞ_x001D_A®_x0017_§«òâ_x001C_A ¸øG_x001E_A_x0008__x0002_  Zx_x001C_AÒAWÍ¸I_x0019_AÖ0µ"ÿõ_x001D_Ajÿ/½E_x001D_AÞV_x0014_*_x000D__x0010__x001E_A®ÈtKvj_x001C_ABÚF:ÿ_x001C_A¸«_x0004__x001D_ú _x001C_ArÅ:Ðä_x001E_AbØê-_x001A_A_x001A_çåQ_x001D_AI0®©æ_x001C_Atð¹__x0015__x001B_Ah(Lsj_x001C_ALÄ¶Þ&gt;_x001D_AÈ³Í_x0018_E\_x001E_A_x0010_Ä|*&amp;ß_x001D_A¼døºJ_x0004__x001D_A0Ã_x0019_YÔW_x001C_A&amp;_x0011_ñ_x000E_?_x000F__x001C_A_x0014_1Éø´_x001F_AR@©Õ_x001D_ABi)_x0019_×_x001C_A`_x0001_MX4__x001E_A2û4j_x001D_A²hbÝd_x001C_A_x0010_	$s¦_x001B_AtÞW_x0002__x0004_v_x001C_A"×^_x001B_A_x0018__x0002_ä_x0017_gv_x001D_A í_x001B_§_x001E_AÜ§!í_x001B_A_x0002_9:ÁMì_x001C_A	_x000D_O/_x000F_ Aäz8¤Ó_x001F_Aê9ü+_x001E_A:õET_x0006_T_x001C_AÐ©&gt;&lt;eu_x001B_A_x0001_9£¨(_x001C_AÔæ}_x0002_´È_x001D_Ar.lÐÉ`_x001D_ANðy_x0015_i_x001C_A"±Ô_x0003__x001B_A@¾F°*!_x001F_Aà^¤9³_x0019_A*D¡F_x0011__x001E_Aëv_x0019__x001C_Aw¼0¬Q_x001F_AòÿïYû¼_x001D_A_x001C_o½¨K"_x001D_A:mù½½_x001C_AäÏë±8_x001C_A25ô´±_x0007__x001E_AVE0 é_x001A__x001F_AH¯;¹_x001D_A´Çâ_x001C__x001E_A^âK¾ _x001D_Ab÷`¢Ar_x001B_Al­Ò\+³_x001B_A_x0001__x0002_N_x0016_³©À_x001C_Aâ/_x001D__x0015_ì_x001C_A²_x0013_ºÞ_x000F_¾_x001C_A4d¡æ"_x001D_ADrK_x0011_ =_x001D_Ax~àó.û_x001C_A_x0004_Ä_x0013_W_x000E_Ø_x001E_AäÒÅ¯[_x001B_ABQß(ð_x001B_A_x0004_8þ_x0005_÷û_x001B_A¬¬ñ±_x001E_AÆ_x001C_+!_x0016__x001F_A¼4ºù0¿_x001C_A_x0002_Ñ*_x001E__x001F_AD&lt;Ñ^p1_x001A_AP~_x0015_Ëð_x001C_A"Ê_x0003__x0014_Ü¯_x001E_Ap¸]-u_x001C_AÄÞ6G_x0013_O_x001D_A&lt;I_x0010_6ª_x001C_A4öhÈ_x0019_ArÚ_x0005_	«y_x001B_A_x0016_CÖ_É_x001C_Aè_x001D_Cºü_x001E_A_x0018_K³N=_x001D_AÊn%±Õß_x001E_Aæià£µ_x001D_A_x0016_¥¦}_x0018__x001A_Aþ¶ H_x001C_AF_x000D_ëÿ´ñ_x001D_A_x0014_w«_x001C_£-_x001F_A._x0004__x0013_~_x0002__x0003_'´_x001E_A¤æUÌ´_x001B_AÂÖ#ä_x0002__x001E_A:s_x000C_+_x0005_ò_x001D_ALÈ_x0001_Dê_x001B__x001B_A\ÕD®_x0005__x001B_AôOf¹ñð_x001C_A6_x0005_26_x001D_A~]_x0014_îËG_x001B_AÞS![&amp;6_x001C_AØð¼6_x001D_A Þ_x001B_µ1_x001C_A¸D'?ª_x000C__x001F_ATC_x0005_¬=_x001C_A_x000C_µ^ÊÝW_x001E_AÔCPÂ_x0010__x001F_A_x0008__x001E_HJR[_x001B_A .B¸Oë_x001D_AXy1_x0002_e_x001D_A¾ÌÃÏ_x000E__x001B_A_x0018_ümb#ê_x001C_A"Æ×«_x001D_AÎù~Iã_x001A_Ax_x000F_Oàò_x000B__x001E_A\c7_x001F__x001C_A^hù[æ_x001C_A_x0017_gÖÉ_x001F_A.6f&amp;Ì£_x001C_A_x0002_ô9âDü_x001E_ADTqÈ_x0010__x001C_AÊ_x000F_»(½×_x001D_A_x0002_ÝeM=_x0018_A_x0001__x0003_Þ$Ðå_x001F_A_x0018_¤àÙ._x001C_AA©Dª _x001C_Aòà¼a.ã_x001A_ALç¿&amp;Ò_x001D_A_x0002_=Ý_x001D_)_x001C_Aä_x0018_R_«_x001C_A_x001A_	ñ^¼@_x001C_A¾²ñ_x001A_A,Ú©CA_x001D_A@s_x001D__x000B_ë_x001A_A4'F«_x0012_è_x001B_A:_x0016_ÏÊb_x001A_Ah_x001D_\KKÿ_x001E_AÞ¶ï&lt;_x001B_AøÇÏFé2_x001B_A_x000C_áømH_x001C_AÔø`¯_x001C_A_x001A__x0003_iå_x000C_(_x001D_A}»	_x0005__x001D_AÖÀµìè_x0004__x001F_AÆju¤_x001F_At_x0001_¸w¤U_x001C_A_x001C_£P³L_x001D_A6_x001D_MW_x0004__x001C_Aò\_x000D_wíä_x001C_Aö¹ßwp_x001B_AtÚo_x001C_A¼h°W&gt;:_x001E_A_x0002_s`4û4_x001C_A\CÃÞ._x001C_AHç ç_x0001__x0002__x0007_Õ_x001D_A_x0018_Ôw½*_x001C_A_x0016__x001F_Bò¯H_x001C_Aô_x0010_üû*_x001A_AöµÔ¦Ü¦_x001C_A_x001E_É	·&amp;5_x001D_A*Ýy_x0005_Ö²_x001A_AÐ&lt;\ïò_x001C_AÖXøo'_x001B_A,ÇáQÿý_x001D_Atdtz}_x0006__x001E_Atý,R¦ª_x001F_A_x0004_Òy´b_x001A_A09)_x000B_o_x0019_ADßÄýl_x001D_A_x0017_fq½¹1 A@E$#_x001C_A ÓÌUÍF_x001F_AÄz~Ù_x001D_A_x0010_S x¢_x001D_A_x0006_Û¦]Q_x001D_A_x000E_ÏÎò.¦_x001C_A¸/"a_x001B_AìÞ)ãe_x001B_A¦jÜT9_x001A_AÎFóÑ_x001C_A_x0012_ýC_x000B_3°_x0019_AdÖ#ª¦Ê_x001D_A²x_x000F_!_x001A__x001C_Abè3\__x001C_A8üÑ[lu_x001E_AÀFP¬Î_x001B_A_x0001__x0005_ÔÛ _x001E_A@ªðPn_x001B_A_x0001_øIæ;_x0018__x001D_A03Û]Aê_x0019_AfÌ5ß@p_x001D_A@¿uêè_x001B_AD_x0008_:_x0004_J_x001E_A_x0007_ð;_x000B_~_x001A_A_x0002_=	¥p_x001C_AÖÀ3ö?¬_x001D_A:snU+_x001B_A*\_x001B_T½_x001E_AÔP±Ð_x0015__x001E_Aº%Hõ{_x001F_Aö_x0015__x0007_Ó_x0013__x001D_A_x0012_j½û'´_x001E_APM¤fç_x001B_AL­_x001D_×_x001D_AÂ_x0016_ëBÙ%_x001C_Aâ±°ö_x001A_\_x001A_A_x001A_cú_x0003_¤´_x001C_AR¥À._x001C_A_x001C_"Â_x0013_ö_x001B_A\C®_x0016_:§_x001D_AR´Ól^_x001F_A_x0002__x0004_ê6p­_x0019_AÊ_x0016__xã1_x001D_A RóbÁ_x001E_A_x0001_;Ïj:8_x001E_AÉ0IÂ_x000E_!A¤Ëßl'_x001E_Ar£y9_x0004__x0005__x0002__x001C_A_x001C__x0004_Ð _x000B_ë_x001B_Abú«T:_x001B_A¸_x0019_ÃÇ_x001B_AÈð®è_x001C_Î_x001C_Arý(RMd_x001D_ATa67_x001D_A&gt;6®¥Ô_x0001__x001C_A6ï/WØ,_x001B_AÖ_x0007__x0018__\p_x001B_Ahä(á#_x001C_A_x001F_ç¤ï_x001C_A(ùÉ4¤_x0019_A2Ý­±(L_x001F_Aú§_x0003_-õ(_x001C_A¸ßN3¶	_x001E_A?p«È_x001D_Aþv_x0003__x000B_&gt;_x001F_A¬_x0019_;¥Ò_x001B_AÖTÑ×_x001C_A¶-èïþ_x001E__x001B_A_x0010_¾AÙ_x001D_A02ÉÃ"ï_x001D_A_x001B_*_x001E_ù_x001B_A 9p½Ü_x000B__x001C_AóÛ£L} A_x0010__x000B_}_x0018_AÌùá_x0003_Äü_x001C_A_x001C_¾óÄ¸_x0007__x001D_A ªÇiç_x001A_A¾£ë_x001C_`@_x001A_A¤ÑÉi_x000B__x001D_A_x0005__x0008_F_x0002_&amp;-ÿº_x001A_A&amp;ÁÄB@_x001D_Aø'L¶ (_x001E_A¾G³öÁï_x001E_A´»FíLô_x001C_AT]y_x000E_&amp;_x001D_A¬z({»4_x001F_Aïw0_x0007__x001E_A¤_x0016_Iq_x0015__x001B_AÊ»¢ç-_x001C_A¦bÙ_Ì_x001B_ATp_x0006_Ñ_x0012_C_x001C_Aªë_x0014_âV&lt;_x001E_AÈËóÎt_x0019__x001B_Ax´](_x001F_AÐ_x000E_©ðÔ_x000F__x001E_Að_x0001_^é_x0012_á_x001A_A¨øÝÎð|_x001D_A²zH¹_x001C_AYb{g_x000E__x001C_AàDZ_x0014__x0004__x0012__x001F_AÐ÷_x000F_øð_x001E_A°vu]Ó_x001E_Ahæ5Æ~¿_x001C_A¸¥_x001B_ÿ_x001B_AÔ_x0019_j_x0017_ù_x001B_AVêv"/£_x001B_A8EÈ51_x001E_A(jåf³a_x001E_Al³å&gt;%_x001E_AÎ.y£qÊ_x001A_Atoþ_x0003__x0001__x0003_,º_x001A_A]nq%Å_x001C_A_x0010_å¬P¿G_x001D_Ax¹uBt	_x001E_AÐ3¥ü_x0003_û_x001D_Aj_x001C_|ègè_x001C_A_x0018_AD'p[_x001D_AXÎ,_x001C_Aì.§_x001C_AÎ	T¼_x001D_AÈÕ³üH_x0004__x001C_A,x´W"_x001A_A_x0018__x001C_i×õ_x0008__x001C_Að~:ø_x001B_A´UB¿._x001E_AÎ1H?H_x001E_AÄÇ:¨_x001C_A"!_x001C_¸½_x0019_AdÄ#_x001B_ø_x001C_AüÃI_x001D_A.Çª?R_x000D__x001E_A¶,s#º_x0017__x001D_A8à/Ã_x000D_%_x001A_A_x0002_z_îK_x001B_A_x0010_­óÈõ_x0019_A`©]^_x001F_á_x001E_AV_x0006_ ´{j_x001B_A.4Àæß[ A_x0010_k÷h_x0003__x001B_A$Maé$_x001B_AöÎ}	ÿ_x001A_AHúR§L_x001E_A_x0001__x0002__x0010_ò]üÿÇ_x001B_A_x001C_ïµË'¸_x001D_A~TfåGd_x001C_A_x000E_H0Ä8¬_x001E_AHp	 ã_x001F_A¾à×ôî_x001E_Aøê!kK_x001D_A¾T¶Çïç_x001D_A((&amp;ÄÍ_x0003__x001D_A&gt;|Ç"_x0011__x001C_Ax_x0002__x0001_Þæ__x001E_AÙGÉZ_x001D_A\æm4ã_x001D_A(_x0010_ü¼·_x001D_AÔ_x0008_X²«_x001B_A_x0012_¾Ås_x001C_Ap¹(40_x0014__x001D_AÈ&lt;~_x001F__x001E_A_x0001_S^_x001B_AÒç²q&lt;_x001B_Aò"9_x0011__x0003__x000B__x001B_AFÐ_x0018_2Æ?_x001E_Aºmõ_x0013__x001E_Aèð¨_x0018_*_x001D_A¸2:4à_x001B_AXz26ªÖ_x001B_A¼}Ò_x0018_×_x001F_A&amp;øQ_x001C__x001F_Aæºè_x0002_A&gt;_x001E_A_x000C_»ýxb¿_x001B_A_x0004_.[¸Å_x001F_AL_x0016_ÿË_x0002__x0003_÷9_x001C_AÒ,ü×2ÿ_x001D_AÀK5_x001E_{_x001C_A¦_x0008__x0006__x0012_±_x001B_A_x000E_Û.3Ì_x001B_Ad_x000C_ËZë)_x001B_AA{I¸_x0013__x001F_AÍìÈ¾_x001E_A^çÂY_x001C_A¨m_x0005_&lt;_x001B_APúH^¦_x001C_AÔ'ä®W_x001E_A°Z7&lt;2:_x001D_AÌ_x000E_Ty_x001D_A_x0010__x0015_0¥Æ_x001B_A2_x000E_ëÚ*_x0015__x001F_A¬{/à=µ_x001A_A¾¨t&lt;f_x001B_AÞjºEø_x001C_A_x0010_ÊDþ_x0001__x001A_AIãú^_x001D_AEA|ã_x001B_AÜTuOQ_x0001__x001B_AS|Â_x001D_AnøÕ%U AvSï¹h_x001D_Að_x0005__x0013_Ë¦l_x001C_AÈz_x0017_ºa_x001D_Aæg8ÏT&lt;_x001C_AØ_x0001_þ_x0011_Ø_x001E_Ao_x000E_s¡_x001C_Aªþûê_x001D_A_x0002__x0003_:óZ9³_x001E_A,'hH9K_x001D_A_x001E_ªÐ3 ,_x001D_AÈoïL% AÄÆ4|â_x001D_Aæ_x0010_°½_x0003_2_x001D_A®Ç±=N_x001D_Aü;_x0018_G]_x001C_A|.»|'_x001B_A°_x0001_^Ëþ_x001D_Aâ´åTç_x001D_Aæ¢_x0011_-»!_x001D_AÝÕ_x0015__x001F__x001E_AbÂ?{Å_x001E_AÄ?_x0006_[h_x0007__x001E_A_x0004_î^°m,_x001D_Aþ{"gd_x001B_Aºt&gt;Sj_x001C_AlÄ©O_x001E_AlF"_a_x001C_A`·¨ÿ_x0011_l_x001D_A_x0002_lðT!_x001E_A0eìNûÂ_x001E_A¼£ËÙ_x0016__x001F_Aìô§HG¤_x001D_A¸kÏ.C_x001C_AH·Ya&lt;â_x001D_AJ4Dþ(_x001E_A2®æÚº_x001D_Ah_x0007_"{É_x001A_AZ§oÕ¦_x001C_Af$SÃ_x0002__x0004_ï_x001A_Aôi(²_x0018__x0003_ Aü­íB_x0018_º_x001C_Aþ3[_x0003_¿?_x001B_A¼_x0019_aZ~ø_x001A_A,Ýs'®E_x001C_AjË.½_x001C_AºÂLËG_x001D_ANdc_x0002_»P_x001D_AX»,_x000D_t_x001E_A2_x0002_·ÿÛ©_x001D_Aæ'_x000B_)ù_x001E_Aêíö_x0005__x000D_7_x001B_A0­_x0016_âG_x001D_A®²Ã²üÉ_x001B_A¤Öû]ÈW_x001D_AüÇV¾=æ_x001C_A´_x0010_f¾Sï_x001E_AX£_x0016_ðoî_x001E_A_x0004_¬[G_x0002_w_x001F_ATîu¢u_x001C_Ap*ë²n_x001C_AþKþ_x0001_s´_x001D_APÎG¯½l_x001E_Aö¢fI_x001B_Aü§2óÊ_x001C_Ah3hET_x001A_ADsÐ~Ô_x001A_AÔ«T7_x001C_AæºIYê_x001B__x001C_Atò_x0016__x0007_Ì5_x001F_A_x001E_V_x0019_éz_x0017__x001C_A_x0001__x0005_t.?_x0017_î_x001D_AD@Dl²_x001A_AN&lt;÷U_x001D_A¬lfüÞ@_x001C_A|V$!_x001D_AH`å·_x001B_A¦0_x0004_w_x001C_AvËÐ_x0011_Õ_x001A_AÊE!Ú"_x001E_A_x0005__x0008_ãe@W_x001C_AÀðÃ*)_x001B_Ar$¥­Ä_x001C_AÌxû¨TÕ_x001D_Aæ¹¸Ä_x001D_AÒ=¼A_x001E_ó_x001A_Arhy#@ð_x001D_A0Æ_x0005__x0017_¦_x001C_A¬³iU~á_x001B_Aí_x0010_Et_x001D_A|Þâ®_x001F_Aª_x0016_ØäÓ0_x001E_A&gt;_x0017_sV_x001B_A®ã%nÈ_x001C_A_x001C_Ú_x0003_ÁT_x001B_Að³êd_x000D__x0018_Af!Çó_x001D_A.LH_x001B_ºÌ_x0019_A\º_x0002_÷w_x000B__x001F_A2ï6a_x0014__x001F_ AÀ¿_x000D_ê"Ö_x001D_A¢%;Z_x001C_AV|I_x0002__x0003__±_x001B_A_x001A_¦Õ=&lt;õ_x001B_AðÙsÖÐ¢ A&lt;ô÷_x001C__x001C_AhX@«¯7_x001B_AXLÊ_x0016_v_x001E_ANúÌd¨Ä_x0019_AfúA_x0016__x0010__x000B__x001D_Ah 5/Hg_x001C_A'¢lh_x0015__x001D_An1Jb$Ü_x001E_Aæ_x0014_«Põ_x001B_Axôù¡_x001C_A\«Mùr_x001C_ATòl_x0014_g__x001B_A_x0014__x0007_t®_x0019_x_x001C_A_x000C_mÄr[_x001D_A4ê¶R_x000D__x0012__x001B_Aîf«}P_x001D_Aº¹Ì&gt;R_x001A_AÎ0_x001B_p³_x001C_A~µW:}_x0010__x001C_Aç`_x001E__x001A_AÄ`í`&gt;¿_x001C_A_x0018_ð_x001E_¨ç._x001B_A6«§[í_x001C_A2Í!Ø­_x001C_A°_x0019_Íxú_x001E_A°"&lt;pN±_x001E_A'y_x0001_v_x001C_AÀDj¸r_x001B_Az¨wkß©_x001D_A_x0005__x0006_¡I_x0005_t_x001B_Aæ_x0014_£Jm_x001C_Atx&lt;F±Ä_x001A_AÔ6®³_x0019_AzÐö_c_x001E_Afí­n_x001D_Aª3_x001B_b;Ò_x001A_AÎKÖ_x0002__x000C__x001B_A^7_x0014__x0017_I_x0011__x001F_Az_x0001__x0003_¬àk_x001D_A6@aä_x0015__x001D_Aü¯1Ü±q_x001E_A¬Mà_x0012_Ý7_x001B_A_x0019_íµ_x0004__x001B_A_x0016_­Ç«f_x001A_A¼_x0013_O·á&lt;_x001A_ApÔc¥Q_x001D_AbÔÒ_x0018__x001C_/_x001D_A=ª7È?_x001F_AD?\_x0012_§®_x001B_A~ØùÌôg_x001B_A¨DªÒSq_x001B_AÜÕñßè¿_x001C_AîU´JôC_x001C_Ab_x0012_]Ýy_x001B_AF_x0005_©&gt;ÏH_x001B_Anÿí÷&gt;Å_x001B_AÄËq-Ô_x001B_Aº¿Y±ºí_x001C_A¬_x000C_I]_x001E_A:tC#å_x001D_AøYI_x0001__x0003_³ù_x001D_AÚ-Ýþ_x001F__x001A_A¬à®iµp_x001E_Atêé®)b_x001E_Aðc»_x001D__x001E_ª_x001C_A R^g_x001E_A@÷¤_x001C_Ab"c¨±_x0003__x001E_A|ü_x0018_¼_x001C_A,`XÖ|_x000C__x001D_AÜ&lt;_x000E_?_x0003__x001E_A_x0008_}_x000E_I½T_x001C_Aù¤¡]´_x001B_A_x0013__x0019__x0008_Èÿ_x001E_A´E00®¢_x001D_A(Iïi}_x001C_A_x0007__x000C_¾Ç¦ A_x001E_ n9z®_x001C_A°þ·í_x001C_A_x000C_¶8ë/v_x001D_AòÅº°û_x0019_A,M_x001E_8_x001A_A´e_x0002_mÉ_x001A__x001D_A@ìµ­ÞL_x001D_AªºªÀ_x0004_ AÈý{Vú_x000E__x001D_AÌn#+[S_x001D_AL}°v5_x001C_A®.®ï@_x0018_A¢{3î¼_x001C_AÍ¡»¸#¿ A&amp;zðÒ_x001D_A_x0002__x0005_JÝÒoQ_x0004__x001C_A_x001A__x001B__x0003_ìók_x001B_A®MóUE_x001C_AÄ¥m+_x001E_A´Knbk_x001F_A&lt;Ik§ì_x001E_A¢:_x000B_¸þs_x001D_AÖ¡1qÞ«_x001D_AÈ_x0008_ãÉh_x001C_Aj8_x001D_ëÿ¼_x001C_AÌGþnT|_x001F_AD_x000C__x0008_4_x001D_A$Æôß_x0006_ÿ_x001D_AZ«Za_x0017__x001E_AÐk@1Ø_x001C_A®Sã#à:_x001D_Ax_x0007_l¿u Afñ_x001A_Po¦_x001B_A_x0005_ï_x001A_p'7_x001F_A_x001A_Ñ¢F@¸_x001C_AÆË£_x0019_®_x001C_A¤5C~Ûn_x001C_Aú'¿5_x0001__x001C_Aªßø¤Ús_x001A_A!GÛ®_x001C_ANÃ_x0018_ r_x001A_Af?_x000C_Þ	è_x001D_AØ_x0019_Á_x0012_3Q_x001A_A_x0004_§¹ç_x0012_|_x001D_Aü_x000C_w_Åä_x001D_A&gt;¾­_x000C__x0005_ä_x001D_A\Éç{_x0005__x0007_å_x0003__x001B_AXPFÌë_x001D_A¼_x0019_Ó¿ò_x001A_ArÞx_x001B_A¤CL_x0001_?_x0015__x001C_A¢_x0008__x001D_A_x0002_ö,4èw_x001B_A¬Ó%)"¼_x001E_AR_x0019_8O¶È_x001C_A_x0018__x0004_Çåkd_x001D_AîÃâë_x001B_A¤ó¼ïÑ_x001C_A _x000B__x000F__x0008__x001B_A_x000E_ºçÏ_x001E_2_x001D_A_x0018_ÍìZ_x0019_AL@"q''_x001B_A$_x0003__x0004_»Óý_x001D_A:ÚS¦«J A`æPq)¡_x001D_A_x001F_,¶Â[_x001B_Aàæév¢ð_x001C_ABp-Þ#_x001F_A°~ZJÃ_x001C_A.|QOe_x001F_A¸_x0008_¦_x0006_·_x001A_AzÕT!$_x001C_A_x0004__x001A_ò_x001A__x001E_F_x001B_A,=Ù§_x000F_&lt;_x001C_Aä½HPu_x001C_AL_x0010_j_x0017_Â_x001D_A_x0005_jv_x000E_ð_x001B_A,Àó¬Ü_x0006__x001F_A_x0001__x0003_p_x001B_N_x0015_³_x001E_AäþöÏ_x001E_AäzÏ|_x001E_^_x001F_Av+UðÛy_x001D_AêUËê_x001A_A¼¶ÜwÃ_x001C_AÖ_x0008__x0006_~S_x001D_AÚörá\e_x001D_AJËí_x0015__x001F_*_x001E_AêÇÑ`|_x001E_A_x0008_­$_x001A__x001E_A¦muá;_x0019_Aø6öËs_x001B_A_x0014_pGyô_x001F_AÆÔ5B¼_x0019_AB¤O_x000F_V_x001D_A¼;_x0012_/pû_x001B_A85Uì_x0019_A_x0014_ÎÊB}É_x001A_AdµåKl:_x001E_A_x0010_ÙîîÑ÷_x001C_AÜ,ù_x0018_]s_x001C_Aücf_x0012_Ô½_x001D_A_x0002_¤kôð_x001E_A®¨Aã_x001A_Ap®ÈuÂØ_x001E_Av`k8_x001A_A8qªM_x0010__x001D_A,sðáÐß_x001C_AHÀÞÁ¦î_x001D_A¼X_x0013_õ»_x001E_Aºx°û_x0002__x0004_²_x001E_A_x0016__x0007_2_x0001__x001B_AÖ0'½¢_x001A_AXÜÊ_x0006_A_x001C_AK^6_x001B_A |¥sàð_x001A_Aâ_x0001_r¶@F_x001E_Aº»ß_x001A__x0019_A_x0010_h'R|y_x001B_Ab8f3Ô_x001C_Aæxk£_x0018_A ¶|_x001B_Þ_x001D_A|/`_x0019_!I_x001C_ABÍ«¸x$_x001E_AÄj~_x001A__x0015__x001F_AÒ/u­´:_x001E_AL_x0011_õrW_x001F_A"	Af_x0012_4_x001C_A&lt;l×O_x001A_AF_x0014_1í9_x001D_Aê;Ó_x0015_Û?_x001A_Ab_x0008_4Â _x0018__x001D_AÛ0·~_x0003__x001F_A ¯_x0013_íñ_x001B_Aº?\_x0016_á_x001C_AHéþt:_x001C_A_x0010__x000E_k`´Ð_x001C_AÙlRºÛ_x001A_A~_x0012_ª~é½_x001B_A _x0001__x001A_ügg_x001D_A±®f_x001E_A6±Z_x001E_A_x0002__x0004_Hh_x0003_ª_x001D_A¦.µ§SÇ_x001F_A_x0010_£VÎ"¢_x001D_Ad{@_x001B_Z{_x001D_A_x0016_È¹4}|_x001B_A"ðÇ÷Ã_x0019_Af×û¡ù_x001E_A´®CØ©_x001D_A_x0004_YAèö_x001E_A&lt;¶ßsP&amp;_x001C_Aî5Í_x0013_ÔÆ_x001F_AÔo_x000D_°R_x001F_Ar_x0005__x000B_þ_x001E_Að_x0015__x0004_%é_x001B_A28_x001D__x001A_A+&amp;zrS_x001C_APj(_x0007_¿¦_x001E_A¾Ðu´ó_x001C_A,Ïq_x0014_T4_x001B_A¢_x001D_ìPgö_x001C_AÒËÁ¨¸9_x001A_AúËË~"î_x001C_AlÖ|_x001A_£_x001E_A@R¶8_x001C_A_x0018_"I,_x0007_¾_x001B_AIS_x0005_ñ_x001C_A8^_x000F_P_x0010__x001C_AÄ_x001D__x001B_]d_x001F_AÜ³¨×è_x001A_A_x0008_îõ_x0001__x0017__x001E_AX1K£¢Ë_x001B_Af!ÕN_x0005__x0006_gñ_x001B_A8å^*õï_x001A_A^h}.íE_x001C_A_x0004__x001C_ÒJ^_x001C_AXûDÞè_x001A_A_x0014_&lt;RS_x0001_@_x001C_A`kF%_x001D_AØäô/_x0006_3_x001C_A¬Óþ_x0019__x0004__x001B_Ar_x0016_Íy;,_x0019_AäGdÅ_x0018_ä_x001B_AA0_x0014_á_x001B_A¢_x000E_¿_x001A_l_x001F__x001C_A!Ùú_x001D_A_x0004_ôfÏ³__x001C_AÞfÊ·_x001D_A_x001C_43»_x001C_A¦N_x001D_Ç_x0006_%_x001C_A|¡]ûù_x001A_A_x0002_þ[¶);_x001C_A.gÉß6_x0002__x001E_A¾9ÇbGc_x001F_A`r²®Hq_x001B_A_x001A__x0003_(ê\_x001B_A`EÍ_x0013__x0019_&gt;_x001B_Aôñ_x0013__x001B__x001C_Aôn]_x001F_A`lø\x_x001E_AxªqA_x001E_A°`.µ¯_x0014__x001C_A(T¥&gt;°x_x001C_A,F&lt;Ng_x001E_A_x0002__x0005__x0002_Õ¼Íò*_x001D_A_x0018_«ür»_x001C_A_x0012_Û¥_x001B_A_x001E__51s®_x001F_A_x0005_Á¶&gt;_x001D_A_x0004_pÎ-{_x001E_A´-ñ|_x001B_AþÕpÛ%_x001C_ARMEpã_x001D_A,m¯K_x0018_%_x001B_Aj_iÈCa_x001D_A	«¹Ô_x001C_Axê%«×_x001B_Aô»^±_x0018__x0003__x001B_AèZR¢9K_x001E_AX@.pnñ_x001C_A&gt;cWjjð_x001B_Az»_x0005_[¸:_x001D_A`_wtá_x001D_Aú_x001C_øð"_x001C_AÐ$@ÖpÉ_x001A_A`L¬õá·_x001F_A0_x0013_Ajf_x0012__x001C_AôD(_x0013__x000B__x001C_A_x0002__x0001_þýº·_x001C_A_x0008_?_x0012__x0002_u_x001F__x001D_AÖ»_x0012_'1ã_x001C_Aj¦3«_x001B_A`"	_x001B_G_x001F_A,rq6=6_x001E_Aì·W_x000B__x001E_Ap_x0019_¯_x000F__x0001__x0003_Ñ]_x001D_A0j¶º_x0007_©_x001C_A_x0018_ßü_x001D_AX}ý±_x000C__x001C_AþJR,b&lt;_x001C_Ax´ÆnÁÙ_x001D_Akü_x001A_§Ã_x001C_A²_x0006_yÙ_x001E_A³é_x0017_	_x001C_A_x001E_¿Ðg_x0017__x0013__x001A_A_x001A__x001D_þ0]_x001C_Að^_x0019_&amp;ò_x001D_A\ÑË!á_x001B_Að^8Àü_x001C_AºhÖZK_x001F_A_x0004__x0008_°oe_x0002__x001D_A_x000E_ã¿_x0019_ÈÈ_x001C_A¶_É&amp;¸_x0003__x001D_Aó_x0010__x000D_Ö_x001D_Aä	³r¦g_x001E_Ahª°¸E|_x0019_A¦&gt;o7«_x001B_A®Õ¡ÆR_x001D_A" _x0014_¨©_x001F_Aä*Í»ñ²_x001D_Arÿñ·Rn_x001B_A µa_x001B_+y_x001C_AòB_x001E_AÚ77èe_x001A_A(ÒG?_x0013__x001E_AÜç%_x0004_ºH_x001E_A.sl®_x001B_A_x0001__x0004_pSÁ_x0006_£4_x001C_A.Íþ®Ã)_x001D_A,_x0013__x0012_é_x001B_A4	´øî&amp;_x001D_At_x001A_b¹1¡_x001F_APé¾®J._x001B_A_x0018_EG5pÓ_x001D_AÆ1ÍÏ_x0012_&gt;_x001F_AêÍ&amp;Kw_x001F_A,P(vV_x001C_AÄøý4D_x001E_Aìvú«æ* AÔàìÑÜ_x001D_AÅÚ¿Í_x001D_ARf_x0003_+K*_x001F_Aª­1_x0017_/j_x001E_AdXIñ8G_x001E_A_x0002_´æÎ*©_x001A_A¨_x001A_ø_x000B_Yó_x001D_AWèíÅ,_x001C_A_x0014_+ÿ!û_x001D_A°É¡_x000B_$¯_x001D_A\Ì_x001C_AR_x0005_{ò/N_x001A_Aþ_x000D_,\y_x001D_AøæÏ^É_x0016__x001E_A èÎ_x001B_4&amp;_x001B_AªÆÃ£Ík_x001E_AVÉÀSv_x001E_A M1_x0019_6_x001E_Aæ[»¢k_x001C_A_x0012_D_x0007_z_x0005__x000B_ _x0004_ AþàÄ_x001A__x0011_è_x001A_A&lt;oÕ	_x0001__x001D_AÚ%­ñ_x001D_A&lt;Þ®ÑÌ_x001D_A&lt;Ø_x001E__x0006_~_x001D__x001E_AØÄ_x0001_u_x0012_Ï_x001E_AÿhOôÒ_x001D_A6Õë~Ô_x001D_AÔ_x000B_(³+_x001C_A¼9(½_x0002__x001C_AúB_x0018_³_x001E_AìmGàK_x0003__x001E_AÆ¾Ý²¬_x001B_A$A5_x0005_È _x001D_ApV^eÆ\_x001D_A~pÌ;_x0019_AÐ_x0015__x0008__RD_x001E_A_x000C_¶jÞ_x000F_Ø_x001A_Abè_x0001__x0007_0¦_x001B_AZ_x0011_©È¦_x001C_A®ÕyíöY_x001C_Ar_x0007_i~ø_x001E_A_x0010_Õ_x0016__x0005_u_x001B_AÐY*&gt;£_x001F_AX'?Xm_x001C_Aò\Á_x001E_`à_x001C_Apl`SÅ÷_x001B_Aþ´Y×¥Ñ_x001C_AnlWÌ¬_x001C_AVtÝ_x0008_	_x0019_AÎBØ_x0005__x001D_A_x0001__x0003_¤«,4ò_x001C_Aî_x0016_óO_x0003_ A^áÑ¤{P_x001B_Aø­Õ$_x001E_A*Þ/Í6_x001C_A2¦Iæ_x0006__x001D_A_x001C_Lü_x0018_º4_x001B_AX1_x0017_ Æ_x001C_A\ÆZ¶þ_x001C_AðÒ?_x0010_qT_x001A_ADÔØñ N_x001E_A_x0003_µ_x000E_iü_x001D_AhâÝ`_x0004__x001D_AÓ¦5s½E A¾;@X0_x001A_Að_x0018__x001C_§ÀQ_x001B_Aì_x0015_²Qö_x001B_AîÄ¬Ú_x001C_AD_x0014_[i_x001C__x001D_Aø_x0011__x0015_q:_x001D_AêÕ¾q=_x001D_AK_x001D_®C¤_x001C_Aª^_x001C_³Ê$_x001D_Aþ_x0002_Gw,_x001B__x001F_A_x000C_O_x0013_k_x0003__x001D_ARãÍ`ðN_x001D_A´¶_x0010_(s_x001E_AZ³!æÙ_x001B_A&lt;_x001A_êq_x001A_AÚÈqZ¾_x001B_A|ñÈÏ_x001C_Aç(F_x0001__x0004_×*_x001A_Aâ8/_x0014_F_x001E_A¶×)_x001C_ù_x000C__x001F_AÔTå/_x001D_A®_x0002_°eI_x001C_A¸ygÌ·_x001B_AÄòÍÁék_x001B_A^,t]À_x001B_A7!_x0013_8_x001C_ A_x0006_tg8Í_x001B_A"Ô.M Aîè/£9) AP)ª`_x001B___x001C_A&lt;­39ì_x001E__x001F_AnG@Ø_x001D__x001B_AdÖC´_x001E_A&amp;pJ_x000F__x0006_._x001F_A7àÇt A¶_x001C_6ä¸_x0019_A¦h¹_x0002__x001A_AÄ_x0003_"Ø_x0018_AN_x0014_q)M_x001B_AÈµáõÃ_x001C_A®P©xï_x0019_A_x0018_&amp;z­u_x001B_AX4.S p_x001C_A_x0004_2_x0010_¿ÍË_x001D_AØ_x0013_çUÎ_x0006__x001B_A¶íToÉ:_x001F_AÈhÕù_x001A_AzÂü._x000E__x001D_AfÂJ_x000C_6½_x001C_A_x0007_	òçÕÈ-Ó_x0018_A_x0018_ÆÔ_x0006__x0008_ A8$|_x001D_Avp_x0007_å@Å_x001D_A_x001D_ùÈz_x001F_A_x0018_%ü¹Ã_x0004__x001E_A¤öÉI1_x001D_Aãõó(_x001B_ATÕË_x001E_~³_x001A_AºjÇ_x001E_ú_x001A__x001A_AòcKÑ_x001F_A_x001E_÷Õ§cð_x001A_A|"9|Ú_x0011__x001D_A6_x0001_B_x0004__x001E_Að)çÌE_x001E_AàÍV_x0014_ú_x0016__x001D_Aî_x0002_+Ö_x0012__x001D_A¤Tµ¯wÆ_x001E_A­«×_x001C_AJxÐÑìÒ_x001E_Aä r_x0008_æ_x001C_Aõ3Sî_x0010__x001C_At`_x0003_S³o_x001D_AD_x000C_ÄÇÓ÷_x001A_Al0{	Zd_x001D_A^y8­«_x001D_Apµ_x0005__x0017__x0014_ú_x001E_A´ë8Ñ_x0019_Aô·ß¬s;_x001D_ADË\nÿ_x0016__x001E_AáxH_x0014__x001C_A_x0014_üÂ_x0001__x0003_&lt;§_x001D_ATá,Ørk_x001D_A_x001C_È`O._x001C_AäIScÀÊ_x001C_AÂ÷_x001C__x0019_A*d8Â_x0010_°_x001D_Aîµ_x0019__x001B_A_x0008_'À¢_x0005_Ö_x001C_AFê4_x0015_O_x001C_AL¾Ð½_x001C_A_x0002_}Cô÷u_x001C_A^N_x001F_ÂÅ_x001A_AÆà!^$t Ah¤Ä+Y_x001C_AúÙ_x000D_m`._x001E_A°aAô_x001D_AL_x0012_þ§Ñ"_x001F_A_x0010_¯0Ë¯_x001D__x001E_A,_x0004_K&lt;§*_x001E_A°Ë_x000C_=Û2_x001F_AØ(A_x001C__x0008__x001B__x001E_A\èqù¥_x001D_A_x001C_¢_x0017_±°)_x001E_Aø$y)x_x0018__x001C_A¾n&gt;ú_x000E__x001B_A_x0008_´Q`]_x0010__x001F_ADOHa©_x001B_AlÞb_x001B__x0019__x001F_AsøzÚ©_x001C_Aò«&gt;%¡_x001D_AlA_x0008_^­_x001A_A%å4Q_x001C_A_x0001__x0002_Va_x0008_¶%y_x001C_Aâu5#àÎ_x001D_AÊðD"_x001D_A_x0006_^äû½	_x001D_A¬_x0005_ÿR_x001E_Aæ7Õëôô_x001C_AP,ÕáÐ_x001B_A¼&lt;_x0013__x0017_ñ6_x001D_A¢È_x000C__x001E_AfI-_x000F_ýz_x001C_A¤_x000D__x001D_Í_x001C_A¤_x0013_*ã	_x001D_A_x0010_°£L_x001D_AüNßº_x000E__x001B_A_x0017_§ù!_x001D_AÞÿ3¾m_x0008__x001C_Aê¹m¹q_x001E_AÚ÷_x0007__x001B_A_x0004__x0012_µÙ_x001B_APü¿zÉ?_x001C_APºFr_x001B_Ê_x001B_AüV_x0007_ß~_x000E__x001D_A:Äû\¢_x001B_Ar#_x0003_£G_x0010__x001C_ArbP?_x001C_AT¿ÍëÐ_x001C_AhÒ¤°x(_x001C_AP Én'Ô_x001C_AT5®_x0005_Ç_x001D_A_x0004__x000F_­Ôà_x001C_AD_x0001_êïÊ_x001C_A4_x0002_®¤_x0001__x0002_ëO_x001C_A8Ë/º_x001F_K_x001B_AÂÌ_x001A__x000B_Ø_x001C_A¬_x0011_§_x0019_ãº_x001B_Aòa_x0016__x0006__x0019_$_x001E_AvÙ^;+é_x001D_A|vãÄ_x0008__x001B_A¦ßm¿Ú_x001B_Ar·\×_x001D_AÖì_x0016_+Ù£_x001D_AÈå¨°w_x0014__x001F_A,s_x001A_&lt;_x001D_A_x0014_hK¬_x0018__x001D_Aì²U¦%_x001D__x001E_A i_x001A_GÑÓ_x001D_AØrlö/u_x001C_A&amp;_x0010_²s_x0018_AuuSà,_x001E_A_x0017_I_x001B_l_x001E_ARÂ_x0005_^_x0007_ý_x001C_AÚ÷Fx¨_x001F_ANñ_x000E_.5Ó_x001A_AP_x001E__x001B__x0012_î_x0005__x001E_Aì÷eÂÅ#_x001B_A(_x001C_äj5ª_x001F_AæS«åe._x001D_AÚ_x001A__x001F_A&gt;\_zD_x001D__x001D_AÀÍÅÖs_x001D_A ´[vË_x0019_AZÃ³ÄØ_x001B_AÔ:s³`_x000B__x001E_A_x0003__x0004_LaA_x0012_O_x001B_Aæ_x000D__x001C_AÖ~×ì&gt;_x001D_Aº_x0005_¬øo¦_x001B_Al5îzØÞ_x001B_AtÀ¢jlÇ_x001B_Ar×_x001E_Rð}_x001C_ARPÅ¤'D_x001D_A÷§¤Iê_x001D_Ap·,_x001D_A ØrØ_x0004__x000C__x001D_A/ºÆË_x001C_Ap_x001F_&gt;%4(_x001D_Aöz_x001B__x0018_l_x001F_A¨áf/%_x001D_Apmð_x001C_|_x0015__x001D_AP_x0005_ë\¯µ_x001D_AøÒÃ(%ò_x001F_A¥èBKÌ_x001D_A_x000C_©Ê_x001D_ý5_x001B_AX§Kã_x001D_A@´Mc_x000E_R_x001B_Að÷gÔ_x001C_AðeÂb/_x001C_Aô3:Ò©5_x001F_Af'_x0002__x001B_AäÀÒµy_x001D_A_x0016__x0015__x000C_=ý¿_x001B_Ad_x000F_ã_x0001__x001C_A.Èrû³F_x001D_Aæyä_x0003__x001D_AÊ]+Ø_x0001__x0002__x0008__x001E_A°S_x0015_Å¯j_x001C_A¬¥¡&amp;N_x0006__x001D_A(ÙV_x0019_­_x001C_A,üÓlD6_x001E_A,5._x001E_A&lt;}²#¼_x001E_AD4PI©_x001C_A¸Ú$¿_x0017__x001B_ATUì3&lt;â_x001D_AâÁ,/_x001E_AÜø!QéÒ_x001C_A´}$_x0006_Mp_x001B_A_x0017_6_x001B_Aè=úaÝ_x001E_A]ÄÙ_x0007__x001E_Ar¶Ñ_x0010_"f_x001E_A®ÆWñH_x001B_A¶ kh_x001E_AÄ;/³¹ø_x001B_Aô_x0017_ýe{_x001B_Aæ_x0001__x000F_â8L_x001B_AZ1º_x0014_éx_x001D_Aê_x000C_Éè_x001D_AÈ/G_x0003_t_x0019_A_x000E_y°_x0006_E¾_x001A_A¨ÏV2_x001A_Ó_x001D_AêÐ_x0010_[Ú¸_x001D_A`'`F5_x001C_A_x000C_xYÔ#_x001C_A_x0010__x0010__x0006_Äø_x001D_Að/ _x0014__x0003_v_x001E_A_x0001__x0003_pÚk_x0015_4n_x001F_AX¥6Èâ_x0017__x001C_A_x000E_ÀÉglú_x001D_AÚ.j´_x000B__x0019__x001B_AP·_x0001_dÌ_x001A_Aæøo._x001E_AH	êûÀó_x001B_A_x0008_ÄvE§_x0008__x001E_A(#ù÷çØ_x001B_A+±\Ýî_x001D_A`\»FF_x001F_Aü¡âQ?y_x001D_A65_x001F_Zx_x001F_A0~_x0002_$ÙF_x001B_AÐ_x0015_u_x0006_È_x001A_A¢xkCA^_x0019_Aòïæèç_x001C_A._x001C_Ó÷X_x001E_An4¾_x0005_´_x000C__x001B_AÜkU%_x001C_Aã[è°_x0019__x001D_A_x0008_i¢85_x001C_A_x0001_æ_x0006_rê_x001B_A_x0002_)ë'^_x001D_A_x0003_³P¥_x001B_A3¥=!A_x001E_gÍòøº_x001E_A_x001A_Óp4ð_x000C__x001E_A²_x0001_8Ý_x0019_AB_x000E_ùp_x001C_A_x0018__x000B_õ1ØÝ_x001D_A3\¤_x0003__x0006__x0019__x001F__x001D_Abþ9,Ë}_x001A_A(_x0017_¡å_x001F_Ö_x0019_AÚ¬Í z¥_x001B_A0_x000E_Å_x0002_ê_x001C_A_x0014_!èþÚ_x001B_AÄÔW¤_$_x001B_A0Tö)Õ_x001E_Aè³È_x0014_ÈH_x001C_ABbI_x001F_Î_x001C_Al*_x0019_ÄRÜ_x001B_AvW'_x001A_Ö¡_x001C_AÖ%Á_x0018_Adhðý¼#_x001B_A(ß?_x0005__x0016__x001B_AtBÔTT_x001D_A_x0012__x0001_õV_x0007__x001B_A¾ù®UÒÖ_x001C_A_x000C_D²²J_x0018__x001E_A@À_x0006_ê(_x0006__x001C_A`_x0007_ªáÌ_x0018__x001B_A_x0012_÷ü_x001B_A^ÏÔG¤_x001F_Aøbè³ï_x001A_ADa_x0004_ª[_x001D_Ap_x0017__x001F_Z"(_x001D_AvËxjê_x0019_AV»/(M_x001B_A&gt;Á_x0015_iðõ_x001C_AÖ9É _x0008__x001D_AÜC¸Y_x000E__x001D_AÂl$a%)_x001D_A_x0003__x0004_Z2¨ÔÚ_x001D_A|ñ99÷_x001C_A.þ"'{ì_x001A_AP_x0006_¹è_x0003_( A_x000C_ÔÔfaË_x001B_A8ASRº_x001B_A_x001C_±þÄ8J_x001B_ABHjy¿*_x001E_AÔ#¿G_x001C_AØ Zú_x0016_o_x001C_AØÿB_x001C_í_x001D_A^¿Nû0_x001C_A¶lÜ"û._x001E_A4³jÐS_x001E_A:è;Cw_x001F_A´ø_x0018_Êë_x001C_AÂÝv_x0019_¬×_x001D_A_x0010_¥û¬â_x0015__x001E_A(J×ÓDè_x001E_A®_x000D_K{7 _x001C_Ab_x0004_wOu}_x001C_AÄà?B^_x001B_Aù_x0002_S»_x001D_Aª°_x0013_â2_x001F_A¨À¥_x001F_d[_x001C_APóÉ&gt;_x001A_ !A_x0010__x0001__x0005_m÷_x001C_AØ_x0016_À¹û_x001E_AÆ_x0008_ü@x­_x001C_A_x001E_5 î¦~_x001D_AZ³Þæ¨w_x001C_AÎWNk_x0001__x0004_wÎ_x001B_Aìk«á_x0015_ï_x001B_Aí6´C_x0001__x001D_A¸G2_x0010_om_x001B_A¤_x0011_M»Ô_x001C_A\X{%Ñ_x001D_AÌ5à7­Ä_x001D_A_x001E_Ûo¹1Ô_x001D_A_x0008_âÎÉÊ_x001B_A,kdª__x001E_AÆÑ_x0003_¬_x001A_AÈ{óÂ_x0019_A¢úYÈ_x001C_At¾_x001A_ 5=_x001B_AÊ_x0001_Ñí_x0002__x001E_A_x0016_W¨µÏ¹_x001E_Aj_x000C_Ì_x001E__x001E_Ap_x001D_Q¨vN_x001D_A¶ñH_x001F_,_x001D_Ax:ê)_x0006__x001E_AÖÃ{_x001C_Ah'Ø_x0007_o_x000F__x001B_A_x0014_é_x0018_¿_x001B_Aª_x0002_¯_x001D_s_x001C__x001F_AÊÖ¬_x001D_¿_x0012__x001B_A´ëz&lt;Æw_x001C_AP_ÊÅ_x001D_Abarpé­_x001D_A¸_x0019_;t_x001C_A_x0008_Þ¨&amp;·_x0019_ALU^~Ú_x001D_Aªïéô_x001C_A_x0006__x000D_ vÞÎêm_x001E_AH/_x001D_X ­_x001C_A$Aàf_x0007_£_x001C_A_x0014_1_x0007__x0018__x001C__x001F_Aô¢ÝöR_x001F_A8Á(¾I0_x001D_AL_x000B_³ÁB_x001E_A6%Ç!w_x0002__x001F_Aào_x001C_Ê_x001B_A.v:_x0005_?_x001D_AüÔ	}ßÀ_x001C_AlL×hF_x001C_A\_x0013_í_x0006_J_x001D_A`¦ß_x0013_fÆ_x001E_A_x001D_×ë1Ú_x001D_Aº]lºÝF_x001D_A¾ìGïzì_x001B_AþO1*Y_x001D_A@ïðHØ_x001A_AÚ à×äÙ_x001D_A_x0002_1D_x001D_Aú¨ÿgV_x001D_AZ6é3´_x001E_AÔè_x001A_j_x001C_A_x0008_h_x001A_ZïÁ_x001D_A2°râíÊ_x001E_AnWi²_x0003_¼_x001B_AZ2î÷»³_x001B_Aú&amp;*_x0001_û_x001D_AÌ_x000B__x000C_Á_x001C_A¤óDv.ä_x001C_A_x0004__x0012_¬_x0002__x0003_5i_x001D_A¤c!] î_x001D_Aîª_x000B_þ­_x001D_A_x0008_L,mm_x0011__x001C_Aly_x0008_&lt;_x0016__x001C_A_x001B_¬a5å_x001F_A®_x0007_ÃN5x_x001C_AÈçö_x000C_å_x001F_AR_x0008__x000B_|Ê_x001E_AüÉ_x000E_ü¥_x001C_AÚJ×R_x001C_A_x0018_*ñÓ8_x001E_A&lt;7_x0006_ùÍ_x001D_A*!UªI_x001D_A`i_x0016_&lt;[_x001F_A_x0003_ù/WòÕ_x001C_AQãÅ	Õ_x001B_A°(_x0001_8+_x001B_AST4Ò_x001A_A&amp;ÿûä_x000B__x001E_Ahu_x001D_¬_x000C__x001C_AËò_x001B_bÁu A|.YÇEÎ_x001D_A_x000F_áô_x001E_A(Òr7_x001E_AÔürü_x0002_d_x001D_AZ&amp;_x0002_´_x001B__x001E_AöL_x0011_õ_x001C_AÆ$9Ò_x000D_·_x001B_A(_x000F_ó_x000D_a_x001D_A¤?÷±Í_x001C_Aì_x001F_r!7S_x001D_A_x0003__x0004_tyKå_x001D_AtÈ_x0003_³ÁÆ_x001B_A&gt;Hû_x0003__x0019_Á_x001C_AhÙafÌ_x001D_Aú¾Òh¨»_x001E_Aìýs{?_x001B_AÐ[±;á_x001D_AtA\MúÚ_x001E_AÊÉHC m_x001C_A Ù_x001A_0&lt;î_x001D_A¤©=Ûm@_x001D_A¢_x0007_úä_x001B_A$jGÆ3_x001B_Aè=C¡é_x001C_APOâ6¹_x001E_AÌ8Mñ_x0013__x001E_A_x001A_hÀq_x001D_?_x001E_A a[_x0003__x001C_A¸-;_x001C_AÜWÃ_x0002_I_x0019_AL Ñ_x0015__x0015__x001E_ADC{_x001E_A¸_x0008__x0001_Î_x0010__x001A_AØÆÔÙa_x0006__x001D_AØ_x0006_ëÅ¾À_x001E_A_x0012_±¨$ðB_x001D_AÂ´ÆWçn_x001E_AÌmn;__x001B_A¤&lt;£	×_x001D_A_x001C_i_x0010_'Ù\_x001D_ApFS_x0018_r¼_x001D_A_x0003_Ðøù_x0001__x0002__x001F_ú_x0019_A0Â8û_x001A_A°ü3]H_x001E_AÑ¨_x0012_l_x001C_AL¡Ò×èk_x001F_A(£=ª%_x001C_A~³5v_x001D_ASF&amp;&gt;æ_x001F_A¢ÒÓ_x0010_Ê{_x001D_A&gt;:·tæ_x001E_A¤ÝåêÀ_x001C_A,fpj_x001D_A_x0016_Üõ[K_x0016__x001D_A._x001C_&amp;_x0005__x0014__x001E_A`}³º_x000B__x001B_Ad7	?m_x001E_A¼ÎW¶èy_x001C_Aýp@n_x001D_A6$=qD6_x001C_Ah`%«c_x001C_AV -±_x001E_A\ü}¸2_x001D_AÆ·)½_x001E__x001E_AÈD{õD_x001C_AÐè£OÈ_x001E_AöÀ_x0012_4´"_x001B_AÊ1@OB_x001D_AÂiç¾=_x001B_A_x0005_oÙ	_x001C_ALà+Ñ_x000B_ù_x001C_AÖ6"a _x001D_AZé_x0011_ÃõM_x001D_A_x0001__x0002_Øä_x001B_ªU_x001C_A~H2À_x001C_AØ^Ó&amp;ì@_x001B_AØ-Î°_x0006_Î_x001C_A_x001C_L¨¿_x0014_Ó_x001F_Aºa._x001A_A¢ÂH.¾_x001D_Avå¤Y9_x001B_A-¤Q AÀùúr_x001C_AÐ*lSux_x001F_AÐ?¯tÒ_x0014__x001D_AP¶ì[Î_x001E_A6^_x0011_Wó§_x001C_A¼!ôÒ©_x001C_AsÉ_ 7_x001C_A¢%öÛ_Þ_x001A_A`Ù4t6_x001B_AÞI¡û_x001C_AtVóHA_x001C_AúvØ­!_x001D_A^µS4À_x001F_A¾×w_x0002_tÒ_x001D_Aj_x001C_Ç_Aá_x001C_Aðgû`.Å_x001C_AâMyÒ_x0010__x001B_A_x0012_SÒN}G_x001D_A|(_x0005_20Ã_x001F_AÈhöqì_x001A_A~ÉX¿_x001B_A\_x000B__x0011_«_x001A_A_x000C_c_x0014_[_x0001__x0002_íê_x001B_A&amp;._x0004_8¬Ù_x001B_An£5q¬®_x001E_A^4Eø_x001A_AÊçpø_x001B_A_x0014_DâÇ0à_x001B_AØ_x0008_YÀ?&amp;_x001E_A¤R¥_x0006_¾_x001C_Acà_x0003_tÙ? A¶ýÊD&gt;·_x001D_A`êcsã_x001A__x001D_A_x0012_1õ[e_x001D_A_x0004_¦!_x0018__x001C_Aä'ùÎ_x001C_ASUF^öF A_x000E_ÿ¼ú"ñ_x001D_Ad*_x0005_yÓ4_x001C_AôF(1®¥_x001C_A´o¡atÜ_x001C_AÆ¼bùò_x001D_A²ý¡.½_x001C__x001D_A_x0002_§_x000F_¿§_x001E_A¼¬¹·«_x001D_A_x000C_@_x0002_ú?1_x001B_A_x0001_jb-_x000B_$_x001C_AJG(_x0011__x001E_AtµßÐdo_x001B_A&lt;Gï_x000E_vô_x001A_A´?¼©Ê·_x001A_A&amp;Êä&lt;_x0004__x001C_Aê³u_x0012_Ñr_x001B_AÑâ3[ç_x001C_A_x0003__x0007_Ð¥­çv_x001A_Av_x0007_!Ü_x001B_AÈßAíb¾_x001D_Aä_x0012_¿\¨_x001D_A_x000C__x0011_µùä_x0004_ A­_x0012_y_x001E_A_x0008__x001F__x000C__x0008_½_x001D_ARh{B*_x001D_A_x0016_÷_x0011_¨9_x001D_A°_x001F_'×]_x001C_A ø&lt;áe_x001B_AÒç¸T®¡_x001A_A_x0014_v·pû_x001A_Aª9_x000C_#3]_x001E_A_x0003_Ù|B_x0007__x001C_AÔ_x001E_wÊ%_x001C_AB¬SúzÙ_x001A_AðKtõÚ_x001D_A¤pY=í_x001D_A°;\}/Á_x001D_Af°È#_x0002__x001B_AT_x0006_l±_x001C_A_x0007_Q_x0005_Þ_x0001__x001C_A_x0007_g_x001A_±Ëo_x001B_A¾z_x0016_ZA£_x001B_AfH8jç_x001A_A&lt;e{Ã²ì_x001B_ArÉNþÅ_x001C_Aâÿëmý¯_x001B_AÈ"ýÂ¾$_x001C_A¤¦;`ø _x001E_A8üj¨_x0001__x0007__x0017_Ë_x001A_A&amp;ÞV(_x001D_AjÊ_x001C_l_x001D_A_x0004_Î_x0019_Ä_x0003_!_x001F_A·_x0005__x0016__x000B__x001C_A_x000C_ê}ì_x001B_AÌP_x0018_TÊ_x0010__x001B_A_CÑ^&amp;# AøDÆÎùu_x001D_Anyñ*¨_x001D_AüVÐ_x0007__x001D__x001C_AôÔ6_x001C_ATü^È+_x001C_A¬.°Mè_x0019__x001C_A1ØfZ«_x001D_A¦_x0016_Iz­³_x001C_AÐø]ÊÎ_x001C_A.{¡_x0001_ñ_x001E_A_x001E_ð@]_x0012__x001D_Ax|Ò_x001F__x001E_A_x000C_,¾_x0016_°_x001A_Aê¦ttÒö_x001E_A _x0004_ÇiS_x001D_Aì®RØ_x0019_A2_x0002_µ`MB_x001C_A¾^YÁ,_x001D_A^_x0010_#!Ý_x001E_A8cB%Ã_x001F__x001E_A´4F_x001B_µ _x001B_AèýÖ#]_x001E_Ax7=_x001B_w_x001D_AîFeÙ_x0006_l_x001B_A_x0001__x0003__x0008_ýl¡R_x001B_AàN/`¿_x001B_A¶y_x0013_íÍ_x001A_A_x0001_uçO_x001C_A¼º1_x0018_Í_x001D_AöÍ'+Ì_x001B_A_x0002_Ý@{ðí_x001D_Aág?ô_x001A__x001E_AJLÅ_x0002_Î_x001D_A ÇÇ_x0014__x001C_Aì×XW_x001D_AÎ_x0016_£¦Ì£_x001E_A_x0012_e4þ_x0005_°_x001E_Az°¶=s_x001C_A,68©¤À_x001D_A!¡¯x£_x001F_A_x000E__x0008_%_x001B__x0012__x001D_A|F¸_x000F_Ö6_x001B_A¶Ù@bhV_x001B_Ahî½3Ï¾_x001D_A5o_p_x001B_A²_x0001_èQe_x001A_AäÍ^âà&gt;_x001B_A(Ý_x0012__x0010_r,_x001D_AÆþ_x0017_sØ3_x001B_A°OdÏÈ_x001E_Aì_x0003_S:_x001A__x001B_A°Ï6á_x000B_Ñ_x001D_A°S_x0006_Pä._x001D_A8ñ!.°_x001C_A°µ_x0014_©Êb_x001E_A_x001C__x0014_´\_x0001__x0003_gÜ_x001C_A_x0016_ç#ý_x0007__x001D_A&gt;î_x0013_­_x001C_ADI5F=«_x001E_A`{º^F~_x001D_Aª¼#ò&gt;@_x001F_AÖ¢ØRè\_x001D_AÊ7Çl+ò_x001C_Aríî©êÛ_x001A_Aì]TZ_x001F_v_x001C_A_x000F__x000B_!1_x001C_A¢Âàñ_x0006__x001E_A,_x0017__x0002_OÝ¡_x001C_AìÚÈÁ_x0004__x0001__x001D_Atà]Ë2_x001E_A¦¾'ÜÅ_x001C_A\ÌR??_x0016__x001F_A@KËr s_x001D_A__x0004_ð£,_x001D_AôæÀÎ°_x001E_AêÂwõôT_x001B_AxAR,_x000D_j_x001D_AD¿_x0004_u_x001D_A KZ_x001D_×_x001D__x001F_AÈóÅØ_x0015_6_x001C_AÀD(1MW_x001D_Aò _x0006__x001E_|U_x001E_AÜÀÖ²Ro_x001C_A_x0001_ï_x0014_Á¾_x001E_Aú_x0019_N_x000E__x001D_A$ùïÊv_x001C_AZ¬xj_x0012__x001E_A_x0004_	òRr7)_x001E_Aôþ*É÷_x001C_A_x0014_D5_x001C_¯J_x001E_ABRªkÐ_x001A_Aê`ø}qM_x001B_AÀOÍl×n_x001C_AÐyN_x0018_â_x001A_AR½_x0003__x001E_!_x001C_AÌ­]ªyr_x001B_A¶µ_x0007_Î_x0013_ _x001C_A_x0006_£_x0019_ïÔ_x001E_AèA_x0015_g¾$ A ô»=f®_x001B_AÚ÷+ð_x0005__x001C_AÖI{?i_x001E_AöHÒ¯;G_x001F_AÜ¹b´Þß_x001A_AÒG/Aò;_x001A_Aúl_x0014_&lt;ü_x0002__x001D_Aì~_x0001_|_x001C_A_x0010_'Åä_x001B_A_x0004_ñ_x001A_*_x001D_AÆûZ©×Ä_x001E_A´_x0005_ä_x001A_Ab2q¸_x001E__x001D_Aø_x001F_|Ìý§_x001D_Ax(·LØ_x001C_AÚ¶_3_x001C_A@_x000B__x0005_G_x001F_AØNgûQ_x001E_A,&gt;bt_x000D_Ò_x001D_A_x0008_,´@_x0001__x0002_B_x001B_A&gt;JGT°_x001B_A¶á¸Xèo_x001D_AB0,TÄ_x001F_APaØ=_x001C_Aà%ú¾ã@_x001B_A¾ÞPºØ_x001B_A6½__x0015_,_x001B_A`_x0003_2ÿ~a_x001D_A»î²_x001C_A_x0002__x000E_÷ø _x001B_AÛ®½5_x001C_AØ_x0003_´ê_x0016__x0015__x001C_A.Uk´x_x001C_AléÛ_x001D_×_x0013__x001A_A2ÐÃ_x0019__x001E__x001D_A4 bö_x001B_AÔG- _x0007__x0002__x001C_Aú_x0007_½Jêx_x001C_AT@l¨_x000B__x001E_AêËõ&gt;òq_x001A_AXYûu¢u_x001B_A¨|_x0010_Ã¦2_x001C_A(ªÚø¸]_x001C_Aä_x0017_R_x000D_½ù_x001B_A_x0016__x0005_ÿÐæ_x001B_Azøµ+X_x001A_A(n]6²î_x001D_A¤KË×_x0011__x001C_ADìF&lt;_x0014_n_x001C_A_x0014__x0010_ÚNÀä_x001C_A¢C'ö_x001D_A_x0001__x0003_~_x000C_+´_x0013_U_x001D_A®k(_x0002_Ê_x001B_A_x0018_}àGg_x001D_AÐ_x0001_zìu_x001D_A¦¯_x0004_Íí²_x001C_A_x0016_¦_x0015_ïôå_x001D_Ap7_x000C_6Í½_x001B_A_x0016_4½_x0019_©n_x001A_A`4Â_x001D_Aàí«*½]_x001C_AôJ!ÚáÇ_x001E_A²_x0018_N\Ý!_x001E_A¶ºÝ¨Uè_x001B_A,¦%´ö_x001C_Ap.Ï_x001C_A_x0014_9_x001C_,mæ_x001D_A._x0018_êm4÷_x001C_A¢3ÍbÅ_x001A_AV{_x0001_Ýd9_x001D_A_x0003_ûËøU¤_x001B_AhÕH%_x001B_A_x0008_ å×_x0005_ã_x001C_AjUpGß_x001D_Av6BáÕ5_x001E_AÔÓÐ!ÿ_x001D_AXV¿+O_x001D_A¼©_x0019__x0001_Ê_x001C_ACbjs_x001A_A_x0002_3ë¬&gt; A6x_x0002_3_x000F__x0013__x001A_A,/×D;À_x001D_A:_x0019_,_x0001__x0003_¡8_x001C_ArÇ_x001A_i&gt;_x001A_AÜàÃ_x000F__x001C_AÖG+¡_x0004_û_x001B_A^Q·DÄ¾_x001A_A­!_x001F_Ajä¶´_x001B_i_x001B_Aø0âRµ_x000B__x001E_A¢°ÃÇ¿_x001A_A_x0012_*Û&lt;Á×_x001C_A\o5J*_x001E_Aj_x0008__x0016_'I_x001D_AR_x0011_â¹'_x001F__x001C_AÄ_x001D_¬î­O_x001C_A?HéÈ_x0018__x001E_Aâ®ýcLL_x001C_ALiÜ8_x001A_AJE_x0010_÷´3_x001C_A¤ã~Ó=_x001D_A_x0008_gÍ£d_x001B_ALï¾èzw_x001D_A°é#F1_x001C__x001A_A°2çð_x0005_Ï_x001C_A~_x0016_µF_x001E_A0k+_x0017__x0016_2_x001D_AN_x0002_öYa_x0014__x001D_A+_x0019_$E_x001D_AjØ¾_x0017_@c_x001D_A®³gª.±_x001C_A4Q£rj_x001D_AÅVy¬_x001C_A¾¥òH_x001C_A_x0001__x0003_4Ú]¹_x001F__x001B_AÒëIb_x0001__x001D_A¾ÿlå]÷_x0019_AHÚ_x0012_b4_x000E__x001F_A@A{§*A AÂv.¼_x001B_a_x001E_AÐî²Ü_x0014__x001D_A*Ó|w_x0006__x001E_AtÔ_x000F__x0006_*_x001E_ArFNSÓ_x000F__x001C_A#ÔW{A_x001A_A_x0002_Òdq_x0002_¤_x001D_A4Þß u¨_x001E_A_x001E_$Ú¸_x001F__x001A_A"_x0010_	2cÕ_x001B_Aº¦YµÕ_x001A_Aô/LÜì_x001D_AÈÍ_x0017__x0012_Í_x0005__x001E_AÄÏ#ºª{_x001B_AsÈ##d_x001C_AÔ1ôøÊ_x001C_Aä³²S_x001C_A£ÅML_x001C_A_x0001__x0013__x0008_\ùË_x001C_AbÄ_x0010_ôR_x001C_A"$°z_x000F__x001C_Aô±ÏtF	_x001B_AQ|NêÆ_x001B_AØY©ã1_x0015__x001D_AÌK_x0016__x001C_A@'ÁÕàm_x001D_Aä0a	_x000F__x001D_Ä_x001D_A_x000E_¿@_x0019_k_x001C_A¬+«@_x001D_ _x001E_A()r'Üå_x001B_AxZ_x0005_Øq_x001B_A8m_x0001_-v_x0005__x001D_Aü7í±PE_x001D_A¢[¥Ô­_x001D_Aà_x000C_&amp;_x0008_gÚ_x001C_A&gt;_x0004_Nd3p_x001F_Aî°ã_x0007_£_x001E_A_x000F_ï%T_x001E_AÐ._x0002_D_x000B__x0013__x001C_ANPÞ"_x001F_A¬ò__x0012_?²_x001E_ANXâð¼_x0014__x001B_A ¬¥u¬§_x001C_Aa$«DÊ_x001E_A(ä[]¯_x001E_AéØ_x000C__x001D_AøÛÿ_x0005_¿_x000D__x001C_A	_x0006_LäÕ`_x001A_A´_x0010_,¡¥¢_x001E_A_x001C_ÖÏê_x0003_Ò_x001D_Aìûéu_x001D_Al½_x0014__x0019__x0012_í_x001D_AD&lt;¥_x0014_6[_x001C_A4%!.Üå_x001D_A_x0012_ÄË0_x001D_n_x001A_A¾®R_x0008__x001B_Ö_x001C_AÚÅ#Þ_x001C_A\\ÓFA_x001C__x001E_A_x0001__x0002_§Àöx_x001D_AØ+e,p8_x001D_ANû_x0017_Å\_x001C_A°Bûgy¥_x001E_A_x001A_A¼P _x001A_A"_x0008_fzfz_x001D_Av_x0012_®__x001B_A ZØQ?_x001D_Aª_x0001__x001B_ú:â_x001C_AìÞ¼_x001E_AÚ_x0015_¹¦_x001C_ó_x001E_A¨Ò zÁ_x001A_A_x000E_Q³#=_x001E_Aæ¡_x0005_vÿ_x001B_A¨¹¤_x0011_Ñï_x001E_A`ÍO_x000E_¶u_x001B_A~_x001D_¸&lt;±_x001D_AÌ¡#N6±_x001D_A´Ý/Ë_x0019_Ab_x0016_'ñFy_x001B_AÂ_x0018_î`ó8_x001D_Aö¦óÜ_x001C_A¨úHõT_x001E_A_x0014__x0017__x0019_¯ì_x001C_A¢jìf_x001D_A²_x0015_ÿÛ_x0019__x001C_APÀt­_x0003_Ï_x001B_Aæ(÷_x0018_¨_x001D_A¨qp¬_x001F_Aþ¨%$e_x001C_AØ!z¼xY_x001D_A_x0014_uñ_x0005_	ª_x001B_A÷Ùw5_x001C_Aì6_x001D_DäM_x001F_ADz`ç_x000C_Û_x001F_AÀ_x0017_&lt;_x001B_ANx¬@_x0002__x001D_AF}3§^u_x001C_AÔ_x0019__x0008__x001D__x001A_A_x001E_:Ö_x0002_ý_x0010__x001E_A_x0012_LHÂ´_x0019__x001C_AV¹;¶8_x001B_AN_x000F_r_x0003_¤ó_x001C_Ad¡º_x0019_Æo_x001F_AºK]×_x001D__x000E__x001E_ATN_x0018_j_x001C_Ap@*Þ_x0001_È_x001C_A_x0005_aZªI_x001E_Aè\?_x0007_Éy_x001D_Ad;À3{_x001B_A¶hõÔúP_x001E_A4_x0011_xª_x0019_W_x001B_A!ta_x001D_AÄ;=_x001B_Fv_x001D_Az/&lt;&gt;_x001E_AZg,Å_x0004__x001A_APjºâg_x001E_A¤ ìMT_x001C_AZÕ¼p_x0006_+ AJVçµ_x001F_AOµ_x0017_ó_x001A_A&lt;ÕÂ{r¾_x001E_A¦|Bßé_x001D_A_x0001__x0006_øß)&lt;&amp;_x001C_AP_x000D_aõð«_x001C_Aú±U0ß¥_x001A_Aì¬_x0004_¥~_x001D_AºýZ**ú_x001D_A"»_x000C_ì»_x001D_AÞ_x0003_5Op_x001A__x001B_AXJôS_x001C_AtÙ÷&lt;m#_x001E_Aðæyz_x001C_Aì	ÉVE,_x001E_A°ñ}_x0005__x0019_A_x0006_oÌ\_x001E_A¦ë×Ð)-_x001E_AÔõçKÑ_x001B_AxP-u_x001B_AüðÉÔú_x001D_A{¥ö4_x001B_AXTp_x0012_RE_x001D_AhÐÓ_x001C_Ú_x001B_AÛÖßfÕ_x001E_A¶@²`ð_x001C_Aò$_x0002_ë®_x001C_AÖ/.£ÓÛ_x001D_A_x001A_=çRÜ¥_x001C_A¦úk]8ù_x001C_A_x0006__x0016_vÏ_x001D_A:	*_x001C_A^ýk_x001D_fØ_x001C_A_x001E_¥_x001E__x001F_ANßpÆ_x001B_Ad_x001E_Jë_x0001__x0002_+­_x001F_A`ä&amp;;Á_x001B_A_x000B__x0019_j _x001A_AÔõ_x0017_ÄVÚ_x001C_AHsWÝPÇ_x001D_Az®°-_x0016__x001E_AÝ_x0012_?d_x001B_AæX§9ÞU_x001D_A_x001E_âóý¬È_x001B_Ah_x000B_â½_x001B__x001D_A¬_x001D__x000D_|¨º_x001D_A`2WûÓl_x0019_A2.Á¿¾7_x001D_A9_x001B_{±_x001F_A_x001C_S_x000E_=_x001E_A@Æ_x000E_Ó_x001D_A(=_x0002_2£_x001E_Aâ%~_x0018__x0002__x0004__x001D_AÒ5ø£[ò_x001D_Að± C_x001E_A&lt;3_x0001_F_x0005_ó_x001C_A0ÝÙâA_x001D_A¨_x001C_¹!Ì0_x001C_An±m_x001B__x0010_H_x001C_A¾Û×­_x001B_Aø HÙâ_x001D_AVÍ+zE_x001C_A0vnÌ°)_x001C_AÜ#E_x0015_,K_x001E_A`t«káÑ_x001B_A°_x0019__x0007_&lt;_x0010__x001D_AR&gt;°úE_x001B_A_x0003__x0004_ìà0¬Ú_x001D_An_7m¡_x001D_A~°Þ§å_x001B_AäÐ&lt;¾_x001B_Ax_x001C_ÐØ|4_x001B_A_x001E_¡iR_x001F_A_x0004_ÿv5c_x001E_A^$_x0001_¨N3_x001E_AJFØ%Ö_x001A_A*+v_x000E_rÛ_x001C_AØñmj_x0014_ñ_x0019_Aö]ttÒ_x001D_AtÛd_x000B_&gt;ÿ_x001E_A@F¬¶E_x001C_A_x0011_®Á_x0002_²_x001E_AÜl¿_x001E_AZï&lt;J_x001D_AJ^Óâ_x001B_A¼Ë+|¬_x001A_A4/&amp;,;p_x001B_AËUä_x001D_A_x0008_VF7å_x001E_AÒÙ ÖE!_x001D_A°QÀWÛ_x001E_A¾Y8Ý@h_x001B_Aôm£`_x0019_U_x001B_A^Ê·÷½Ä_x001C_Aß5¯_x001E_ A_x0018_ÅP=_x001D_Aðí_x001D__x0002_\_x001C_A2ÃTö_x001A__x001D_A¦Áª_x0001__x0004_»_x0018__x001C_AèPÜÖÓ_x0019_Arp!j_x001C_AO_x0016_a3_x001D_Am(¥Æ~_x001E_Axá¤_x0001_?*_x001B_A[á!_x001E_Aüf¯ý_x001A__x001C_Ap±ñÉHY_x001E_A_x0008_¡»'Ù_x001A_AìÊ-ö_x001F__x001B_AÌ&lt;{7	_x001D_A_x001C_±I$-*_x001E_A_x001C_&amp;+ÏÏ_x001D_AÜ8_x0002_ãý_x001C_AN®_x0007_+ü&gt;_x001D_A_x0006_x§æèd_x001E_A_x0010_Ù_x0019_@¾_x001E_A®£{Á5Ù_x001D_Aº=aJ_x001E_A4Vù2©_x001F_A°U_x001A_éû¹_x001C_A²_x0003__x0016_Øt¼_x001B_Av®_x0007_@²`_x001B_Aãk_x001C_¨+_x001D_AZ02P»_x001D_Aú\_x0014_ÒÇ_x001D_Að!®	¨&lt;_x001E_Aâi×_x001A_(]_x001F_AÂ·*_x001D_+º_x001E_A|¹?_x0001_,_x001C_A_x000D_ÂÏ(_x0015_ A_x0002__x0003_Ù¹_x0005__x0001_Ê¬ Ap¥,b¸_x001C_Að&amp;¼½ëÓ_x001C_Ad³.Mm{_x001E_Afx?éÑ_x001C_A_x000C_§_x0001_ßK_x001D_AB§0jÝî_x001C_A_x001E_çæ6×_x001B_A_x001C_Êx?ë_x0003__x001B_Ah)óÀ&lt;O_x001D_A_x0014_t?ÿ`2_x001D_AÄÛ%Åª_x001C_ADÕ¯³Ñ_x001C_AÖ_x001C_ÛÑ3_x001D_AÔæÆa__x001E_Aà´Æ_x0002_Ý_x001C_A&gt;=,\Ñë_x001A_A ½Ì_x0005_Mâ_x001D_AÚ_ºB_x001C_A _x0001_9 _x000E__x001F_An#þ]_x000C_r_x001B_A_x0006_}Àzh_x001D_AçÌ³u·_x001E_A¤} ¾e_x001C_AÖàéod_x001D_Aê_x0002_8Õ+_x0019_Að¸Ê_x001C_A_x000C_«jS_x0013__x001D_A¢_x001D_4½Þ^_x001C_AØ@OÔ»L_x001E_A¤1Æi_x001A_õ_x001C_A_x0010_ß_x0002__x0004_JL_x001C_A _x0015_êõ_x001E_AÜÈÒÿÊ_x001A_Aî²_x0008_år@_x001E_A¼_x000F_î(»«_x001E_AD¨Tû(t_x001C_A¨ÙâwÜ¤_x001C_AðeU_x0007_lø_x001C_A â_x0001_(&lt;G_x001E_AÜ%õ*¿í_x001D_A4_x0008_7¥´b_x001A_AB_x0003_lªÜ_x001B_A¯¼'¦z A_x0006_xx|«Ç_x001B_Az_x0002_ò²_x0006__x001E_AÄ_x001F_9z5_x001C_A~ë_x0004_Ïõþ_x001D_A_x0017__x0002_Ì5H_x0019_AÌ1þóºm AìL9x_x001D_AîÞ:ð_x001F_Aw"_x0008_N_x0018_ A\JcÌÞ_x001B_Al%"Ç|_x001E_A¦Éÿ£_x000C_i_x001D_AD@Ýx_x000F_G A^f8ÍA_x001B_AHÎ7 r1_x001C_A4_x0011_tÇq_x001E_Aæ_x0006_{­?_x001B_Aøsf¶#_x000B__x001D_A$G4_x0012__x0002_n_x001C_A_x0002__x0004_h_x0013_z_x001B_Aèa»I_x001E_A¸øcåÃ._x001E_Adè_x0004_«ÈÇ_x001B_AáÑ'é_x001C_A_x001A_Óoç)µ_x001B_A_x000E_ÿ	ù_x001D__x001D_A80_x000C_5I×_x001B_A|5µ¨_x0004_e_x001B_A^¨Ü_x001B_yà_x001E_A_x001C_ÏGp5Z_x001D_AXy2{8_x001D_A®ø_x0003__x0001__x001C_A*êàÀ^^_x001D_A$·tµxc_x001D_A8Ç§'Üí_x001E_AFæÓÆ_x001A_AÌg@©°_x001E_Ab)@6ä_x001E_AÂÍ;XA_x000C__x001F_A^ÑÜ_x001A_f_x001E_An.8ï$_x001B_ANâÍPo	_x001F_AêdÅ5£E_x001C_A´.î´T_x001C_A@I¦\W^_x001D_A_x000E_=@':_x001D_AäAVåñ_x001F_AÆ¬6ËÊ4_x001D_A\*¨(_x000D__x001A_Aøç¾yÊ_x001C_AXµìã_x0004__x0006_ìÐ_x001B_A6_x0002_üÛY_x001E_AdÀèº¦y_x001B_AlÑ¶_x001C__x001D_AÜöPð=;_x001E_AÁÌ$F!_x001B_AlüTw¹¿_x001A_A¦Éb_x001C_AôûÈ¸_x000E__x001D_Aö_x0001_Î&lt;U_x001D_A|3«ªÆà_x001D_Ajl,lþ_x001E_AZnâÙè_x001B_AP©ZÅô_x001A_AØYÑüö9_x001D_A:_x000E__x0002_[è_x001C_Avço"_x0013__x001F_A°_x001F_Ë_x0008_ïÉ_x001E_A¬_x001B_8_x000F_m_x001C_A_x0010_¼ÝHj¢_x001D_A¬ä.1,Á_x001D_A$I_x0005_®)¦_x001B_AÈ_x0008_Mí_x001C_A_x0010__x0017_âý_x0010_Ë_x001D_Aôq_x0018_G_x0003_d_x001A_Azài$^¦_x001B_AH0cÕIG_x001E_A^_Åÿ_x001C_A_x0011__x000F_¤·_x001B_Anùy²Éò_x001C_A_x001C_CL¬_x001B_AHÇ_x0013__x001F_A_x0001__x0005_ÌùÉaJÂ_x001D_A2ÍFÀ_x001C_Aßi¯:Ü_x001F_A(Â_x0003_³@_x001F_AÉKÿZ×_x001C_Aäq_x0004__x0012__x001D_A²Ç Ä_x001D_AÖO_x0012__x000D_X_x001B_A¤¤J0èø_x001D_A¦b¢aâ_x001B_AünhÜ_x0004_;_x001D_A|(_x001A__x001C_AÚ_x0003_[_x0017_¤ï_x001B_A¾_x001B__x0012_Z_x0004__x001B_AÜO5_x0019_³_x001C_A\YpÉ/_x001E_AþñÛK¨:_x001E_AL74x[	_x0019_AÜw?Âo_x001C_AþqT&lt;q_x0001__x001F_A¸Bû(«_x001B_A°öÎ_x0002_O_x001D_AB'[g_x0016__x001E_A¼¨@_x001F_ÏC A¨_x0007_ï_x0011_'_x001E_Aúê_x001E__x0001_¢_x001D_A_x0012_¤nö_x001D_A&lt;Ïl0ºÍ_x001C_ADÌ®GLú_x001B_AæyªÃä_x001E_AäÂCk¶_x001A__x001F_AÀ_x0004_¨_x0001__x0002_j_x001F_Av#7¡§_x001D_A®üd8"_x001B_ATÁ_x0016__x000D_ÖB_x001D_Aøô7dd´_x0019_AÔ¨Èe:_x0005__x001C_A¾f¨|_x0005_$_x001B_Aüio_x0017_ð_x001E_AÆ@Ð¾P&amp;_x001D_AZÈþ(p_x001B_A^y´`É_x001E_Aú5ªÒ_x001F__x001D_Af_x000E_e_x0019__x001D_ANÕ]_x001E_AÚÝ_í_x0013__x001B_A_x0010_OÀÐl_x001D_A¼.­Ú	Ð_x001D_A(ZÕTè _x001E_Aî'~_x0007_¥i_x001C_Aê_x0007_	òK_x0014__x001D_AJÿÞªsé_x001C_Aøt_x000F_&amp;þ_x001C_A@1 §^_x0011__x001E_Al!;&gt;2E_x001D_AB?, _x001E_A,ã4¯_x001C_AüÚ-b(t_x001E_AGÒQ½_x001C_A´B¤[¬]_x001F_A@Ós2_x0019_A8ãÝ	/Y_x001C_A®£Ï_x001F__x001F_A_x0001__x0002_ØýÓ_x000F_)V_x001E_A_x000C_0¬ùW_x001E_Aº]_x000F_îg7_x001E_AZhë3_x001D_AÄuüH_x0005__x001E_Aê\8ã_x001C_A:0Kvëh_x001D_Aj¶%uBm_x001B_A²so_x0011__x0018__x001C_A_x000C_¤e*X¶_x001B_AÚ_x0002_×v_x001C_Aowñ¾×_x001B_A¾_x000F_a©7_x001C_A&lt;øwö¹_x001D_Anè\_x0002_¤_x001E_AhU¯¸_x001C_A^B3_x0006_Þë_x001D_AV_x000B_hÆ_x0012_ß A_x0014__x001D_àÇ_x0003_«_x001C_AJ£7d_x001F_d_x001C_A*¥Þi¸«_x001D_AJ&gt;íö÷_x0008__x001D_A_x001A_¯uÂÛL_x001B_A_x0001_P?b4j_x001D_AÐ÷Ûë·T_x001E_A^0/~Ë$_x001B_A*8\üô_x0014__x001E_A_x0001_¯Wg%_x001D_AFpDF;_x001E_Aøý?£ä_x001D__x001D_A_x000E_Ä¼_x0015_ÉÂ_x001D_AòØ+y_x0002__x0003_/_x001E_Aä_x0006_£_x0011__x001E_A&gt;é_x0019_Óx _x001E_A_x0010_Ù_x0016_4,_x0007__x001B_A¦Pk9Ád_x001E_A4°K,_x001E_AêÐ#¼ö_x001E_A´_x000F_BUzi_x001E_AØì¡ë^ A¨©_x0001__x0004__x001B_A_x0008_eáæ×_x001E_Ap 99_x0012__x001C_A0ñks_x001F_AÔV	D¶_x0011__x001A_A¶MË;_x001E_ABßïZi_x001F_A£-È¦_x0019_Aö+IÜ9ø_x001D_A~_x000E_¾?ÿ_x001D_AªDÔïN_x001E_AðÛÑE*ê_x001B_Aè­ýÌ=Â_x001D_A_x000B_D_x001D_J¥_x001C_Aø0ß%_x0004_J_x001A_AÂAá²m_x001C_ApÂ-pÿº_x001D_A_x0003_×ÊRA_x0015__x001D_AtûOH¥ì_x001E_A_x0016_a©_x0018_ö_x001A_A_x0003_M_©ò»_x001C_A÷$Ï_x000C_¢_x001D_A¢Ä÷g_x001A_Ù_x001E_A_x0004__x0007_$9Ñ_x0001__x0014_Z_x001C_ABCïi_x000F__x001D_AÀO»oz_x001E_A1Ä_x0017_fÍ AöVFºó_x001E_A_x0002_ ¦]7õ_x001D_A¬É¼2_x001B_AFätf¶_x001C_A8ÍÇµvÀ_x001B_A@:_x0006_Ø_x0018__x001D_A_x0014__x0002_´ÆÌ_x0019_A&gt;Ä_x000B__x000F_Å_x001A_AÞ_È+_x0005__x001D_ADT_x0018_w¾ã_x001A_A¬_x0008_ã­s_x001D_A~À;(@_x001F_Aº?Eý¯_x001D_A_x001E_Ì_Bj}_x001F_AXÎÐ#z¬_x001F_AàÍ¹Â¬_x001E_ANõÉ_x0018__x001D_A_x0014_T_x0003_ª÷_x001C_A_/ÏÎ_x000D__x001D_A._x001B_jg_x001B_A~zÔ_x0002_0,_x001B_A@¬?b_x001C_A_x0016_zB9_x001B_Aì\kòu_x001D_AÈ)§A9c_x001C_ABÚQv,N_x001E_A|_x000C_UC_x001D_A_x0010_«!¡_x0005__x0006_w_x000C__x001C_A6?üã$_x001B_A~7 ° _x000B__x001D_AîñF­v_x001E_A¨àY¾«°_x001C_A»QñvF_x001E_A_x0002_*|jçÉ_x001D_A&gt;_x0016_â7_x0015__x001D_Aô4Ýb)G_x001C_AÜÇlPJ_x001B_Aâ¶ce _x001B_AÖlo#_x001C_A5_x001D_wô_x001E_Aöo®Å_x001B_AúuS+_x0002__x0019_A|&lt;_x0001__x001D_4_x001B_AÒf_x000C_Hö¥_x001F_A"_x001B_M_x001C__x0018_Æ_x001C_A_x0010_kò&lt;_x000C__x001D_A°ÏÒZ&lt;_x001E_A]_x0003_m:ß_x001A_AF_x0014__x0018_Ò*ª_x001B_AàÒ|ëÕI_x001C_A(_x000B_Ðe-c_x001D_A_x0016_0ÛÂ)ô_x001C_AÞí!8úÑ_x001B_A_x0004_P:g__x001B_A&lt;½aÙA_x0018_Aè&amp;câ/Ñ_x001D_A¢ÈDf'_x001A_ANàháP_x001E_AB$¼¼_x001B_A_x0001__x0004_B«Sy_x0011__x001A_A®É_x001F_ôÊ_x001E_AðÛaÅÒ_x001C_A°?_x0010_Èa_x001F_AÊðx_x0016_d¶_x001C_AØ½ªû_x001A_t_x001E_Aæo]FÄõ_x001D_AÂèý_x001D_Af§`Bf­_x001C_A¦³Fh¾_x001F_AÈzGèÓÉ_x001D_A_x0002_öøå_x000F__x001A_A&amp;3_x0018__x0003__x001D_A8K/ÁZ_x001C_AÈÖ»"åï_x001B_AÌ,X_x001C_AÜ{_x0005_nÅ_x001E_AHkÅ¤»²_x001E_AòWð¤t_x001D_A6fn\Gõ_x001B_A)ÐÌC_x001F_AüQÎðF_x001A_A¦þp×_x0012__x000C__x001E_A¼PTÔGF_x001C_A6LÖk_x001B_AÔÎ_x0018_Ë&lt;^_x001B_A.¥aeá×_x001C_APÎýr_x000D_T_x001B_Aì_x0001_©wñ?_x001D_Ap_x0012_n_x0001_¬M_x001D_A"ê¦ëê_x001C_A4qf³_x0002__x0005_	3_x001C_AÜ}KY_x001C_A_x0005__x001D_('÷6_x001C_A÷O½7¢_x001B_A®i{	&gt;/_x001D_Ac_x000D_ýD¦_x0006_ ArIWX@C_x001B_AöÙ7UÀÀ_x001E_A_x0010_ }ô_x001C_AV_x0018_sÏ{a_x001C_A ív¦þ_x001D_A(¿xè&lt;F_x001C_A¼Ñ¬µª_x001D_A@ MG"±_x001F_Apg¼_x0017_7_x001B_A_x001A_Ûêh\_x001E_AÜ¬Ûx_x001B_AÖXb_x0002_å_x001C_AfDÒ_x001D_A`hh$Î_x001E_Ajï¡¬ó_x000B__x001C_ATP¦Rf_x001E_A?Í)7ñ_x0008_ AJ¥bÿØò_x001A_A_x0005_ï¬d_x0011_´_x001D_AÐ ò¹ý_x001D_A_x0004_cÍ_x0003__x0010_j_x001C_A_x0008_:¦_x000F_ £_x001D_AE_x0001__x001E_Ó}_x001E_A_x0016_áï#f_x001D_AÄ%E·É_x001D_Ah©~nbó_x001C_A_x0001__x0002_tm&gt;Iva_x001C_A2«úý0_x001D_AxSê__x0019_A ³ Q_x0007_c_x001C_AXt¡ù_x001B_A$&gt;ïZ(_x0019__x001D_Aî+?¢j:_x001C_A4©ºpðP_x001E_Aæ´_x0014_ÈÚM_x001F_A*CÑZèé_x001D_A_x001C_áá¶+_x001E_AH×%_x000B_ê-_x001B_Ad¡ÃÐªC_x001B_Ad_x0001_Ý_x0005_°~_x001C_AÎÇÔ_x0012_N_x001A_A_x0008__x0011_dØ_x0018_ADõÀýY_x001D_A`cýÏ0_x001D_AN-æ¼1_x0019_A_x0001__x0005_H_x0013_ig_x001B_AY~'; AÜö_¼¬_x001B_AÐÉÙ4üï_x001C_Aì`¯UßJ_x001E_A_x000C__x0003_XLQÔ_x001D_A_x0004_àä£«_x001B_ApµçÅA A,bPXÝ_x001D_A²sÉ]ö_x001C_AÒ¤Øk_x0019_~_x001A_An}ÈX0,_x001E_A¼ó_x0017_ó_x0001__x0002_^Õ_x001D_A´|_x0013_°ö_x001F_A."ÉFÃÝ_x001C_A®_x0002_þ[=_x0005__x001D_Anë0O!_x001D_AöÊ/_x0012_µÿ_x001C_AUÆ¡_x0006_)_x001E_A:d¾$W,_x001E_AÌ'qG_x001D_A&lt;Mâ±_x0006_Z_x001D_A¼0Ö¾_x0015__x001E_A_x000E_fÜì_x0018_J_x001C_AÚ$_x001C_Q_x001F_A0_x0011_àH_x0008__x001B_ALnXP__x001B_AÜ¹Iöe_x001D_A_x0018_1_x0010__x0017__x0018__x001C_Aîy×ÖOá_x001D_ALÔò_x0014_r=_x001D_A_x0018__x0010_Y_x0018_×0_x001E_A|úíÕÕ_x001F_A_x000E_Þ:È_x001C_-_x001D_A¢X÷«_x0001_æ_x001E_A_x001C_ò?R½û_x001E_A ªe3Ö®_x001B_AZO2\ù_x001D_AF.b¡&gt;_x001D_A¯_x0004_Ü|_x001C__x001F_AHCsA£_x001E_AJÜ{_x0012_i_x001D_A_x0001_ôkÉ _x001C_A¥ÏÏ-_x001D_A_x0001__x0002_È_x0001_ñCê²_x001D_Az£_x0017__x001C_A(ÁÃ(ð7_x001C_A0S_x001C_A¤Àªáæ_x001B_A*°úÔ1c_x001C_A¸^cL·_x0019_AÌöÒÐËP_x001D_AjË0Óð _x001F_A~S_x0017_Oë_x001A_Ah²ÄR»_x0006__x001F_A&gt;_x0011__x0002_6_x0015_J_x001F_Adbí«H_x001A_Aë\Û_x0005__x001D_AL_x0010_"çv_x001B_AJ/u._x0012_¶_x001E_AÊ;;_x000E_«_x001C_A_x0018_ß_x000B__x000B_D_x001D_Anº/;_x001E_Anû_x0014_Æä_x001A_Aºó_x000F_Ùã!_x001D_Að_x0011_D)_x000E__x001B_Aä³_x0010_¬)_x0010__x001E_A\m_x001F_J_x001D_AXø_x001E_$À_x001F_A&lt;®²Dû__x001E_Azþy_x0008_R_x001D_A¦Ò/_x0004_Gl_x001B_A4£¼JÇ_x0002__x001D_A¨~_x001B_hþ_x001D_Aðvóv}_x001C_AZM_x001B__x000C__x0003__x0004__x0001__x001F_AØÈ¢MN¥_x001C_Aâ²ªw©¢_x001D_Av ±_x001D_A°°yâ²_x001B_A_x0018_ÎIß|_x001C_AÆ~d×_x0001__x001A_A,ºym)_x001D_AP_x0004_\ÕäÊ_x001E_Aú_x0015_æÇ\H_x001D_Ar§ü_x001E_A´Zý/p_x001D_AX ÿé^__x001D_A¤û­;	_x001A_AÒ¦ð`_x001E__x001E_AÎ¾õÔ4_x001B_ALo_x001D_ÙNA_x001D_A_x0010_ÚIbsï_x001E_AúWI~:7_x001D_A Ôzzò_x001B_A^kÞM,_x001E_A_x001A_ÔM_E_x001C_A¦sûÍ_x001D_AÂ¼^ÇÒí_x001B_A"_x0011__x001E__x0005__x0017__x001D_AØrO¯v©_x001D_AÈ·_x0018_êÂ_x001C_A0Ã?½n¾_x001B_AæúÁ}_x0013_Å_x001E_A _x000D_Oæÿñ_x001E_AèÍ5w_x001A_A8ô_x0002_i_x001D_A</t>
  </si>
  <si>
    <t>42f52afece99c13bf63aa36fa93f3ddb_x0001__x0004_Î_x001A_&amp;£÷_x0019_AhiA²¸_x0018_A¬ _x000F_'µ~_x001E_A²^c/Ñ×_x001C_AJ9Îs°-_x001B_A2â5¶_x000D__x001C_AFRQá_x001E_A#Íi)¡_x001F_AÐc¬~Y_x0007__x001D_A&amp;çæ_x000F__x0012_Ñ_x001B_A_x000C_®_öR@_x001D_AÐø:	¢À_x001C_Aî=rï®_x001E_AiÃoR_x000E__x001E_AÞ¹°	;_x001C_A:_x0003_^&gt;Ô_x001A_A8³uK8_x001B_A_x0002_¶6¯6_x000F__x001D_AùHm_x001D_AD¦O_x0011_Aó_x001F_Að×tXP_x001F_AN_x0004_ìø_x001E_Aô:ôÅ$_x001C_A´ÄF_x0007_q¾_x001B_Aætû2ã_x001D_A~&gt;þ·;Ü_x001B_A_x0010_9_x0014_GB_x001B_A¹Õ_x001C_F_x001A_A(Ç_x0019_+Sû_x001B_A_x0004_Ä	cW½_x001C_A_x001E_ÃBp_x001C_Alaá_x0002__x0004_õ_x001E_AÂåÈ_x0018_b_x001B_ADk­rá_x001B_Aæáç/ä_x001C_A&gt;:|2_x0016__x001D_AÕdh}¥_x001D_AÚ¨NÒë_x001B_A¼»_x0018_p0*_x001C_AàæW±_x001E_A²ÈGi._x001C_A¶_x0012_Pð:_x001B_AdUó_x0014__x0005__x001C_AÚÔÒ_x0003__x001A_4_x001B_A `,xaõ_x001C_AÜä1_x0010_o_x001D_Aúó	¶F=_x001B_A0ª«_x0016_Âÿ_x001E_Ab¸_x0002_@T_x001B_A`´â_x0016_@_x001B_A X\Q¸_x001D_A³à Z_x000C__x001E_A@Ty6Ñ_x001E_AÜe_x000F__x001F_c_x001C_Aä×¿­¬_x001B_A4,îäÿ_x001D_A_x0001_õ º_x0007__x001D_A¤¤ÆÃn`_x001D_An²~_x0008__x0017__x001E_A_x000E_Ó_x000F_Ô;-_x001E_A\Ìv´~_x001B_A8Ëb¥i_x001F__x001E_AàqZ8_x001C_A_x0001__x0006__x0002_Þ¬f_x001D_AHÚN¼_x001B_A0_x0003_³¨Þ_x001D_Ab½+Õ"	_x001D_A0&gt;ô_x0017_R_x001D_ALJowð_x001D_A_x0004_Òçx£H_x001D_A_x0002_FÿÒô_x0011__x001D_Ar{Pc_x001D_Ö_x001B_AfÒËé9_x0005__x001C_A¾_x001E_°_x0002__x001D_AÁe^jô_x001E_A¸ô©Ìü_x001D_AT«_x001D_YãÓ_x001A_A¼[1'_x0018__x001B_A$xràd_x001D_Aù)ç_x0014_ AÆS_x0001_ú~Ì_x001F_Atju¡ï´_x001E_A:nÑF_x001D_A°b^¿±_x0018__x001C_A_x000D_²æq_x001E_A:7._x0003__x0010_f_x001D_AJ¹ïú_x001B_A_x0014_W» ¼_x001C_AÞ£5´®»_x001D_AÎ/C$9_x001D_AÊa_x0003__x001F_A_x0004_Ë=¨Oµ_x001E_A0õßÆº_x001F_Aâ­bo×t_x001D_ATSlM_x0001__x0003_¤Ñ_x001D_A`_x0014_ZE_x0008__x001C_AÎ_x000B_¦P§_x001D_AB¤?_x001F_A÷_x0013_Dô¿_x001E_AH_x0003_._x0016_a_x001B_Aæ'Ô8k_x001E_Aô]"­_x001E_A _x001A_L_x001D_AB*{íè_x001A_Ad\+P~	_x001C_A_x0004_dÒé._x001D_Aº_x0002_Tt[&lt;_x001D_AÌ²c:=n_x001F_AÜL	ÿí_x0011__x001C_A|[XK_x001C_AàÙ¢|qÚ_x001A_AÄõ®_x000D__x001B__x001A_A2¡oìÌµ_x001E_AÔÕÆe¹]_x001D_A²d#Â?_x001C_A.&gt;8_x0007_J_x0018__x001E_A:_x0005_ùÚy_x001C_AX_x000E__x000C_±_x001C_Aj_x0008_*¦Ò_x001E_A°´¸p_x001F_At»_x000E__x000E__x001D__x001C__x001E_Ar´!±_x0001_&amp;_x001E_AÜÌØÝõ_x001D_Av¿_x000E_û4_x001B_ArÞ"øÝ_x001C_Aø¢ÉGW_x001D_A_x0001__x0005_öÀQ_x001B_K©_x001A_A =ò,_x0011_Ø_x001D_A¾eP_x001D__x0003__x001E_A&gt;)_x001E_ÄA_x001C_AÆ}_x001E__x0013__x001D_A0h_x001A_6_x001D_í_x001B_Af_x0014_	_x001F_·%_x001C_A5eu´_x001D_A&amp;F_x0018_%Kª_x001C_Aâ_x0002_-Ý_x0016__x0004__x001B_AÞß'_x000B_û_x001F_A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0004_I_x001E_íQ@ûÀ&lt;ºJý_x000E_ýÀ_x0003__x0005_¼x_x000B__x0015_"5ÿÀ¤=i_x0018_UïþÀD_x001E_GñºüÀpó:_x0007_cõ_x0003_Ád*ë5ýÀ:bGBÉ#_x0002_Áä_x001A_8-_x0003_ûÀ_x0004_É_x0001_ aNûÀÄêór9ÞþÀ&lt;Ó_x0008__x0008_àùÀjQLáª"_x0003_Á¢_x001D_/ju[_x0001_Ál_x0002_9O_x0004_üÀÜ]ÈXúÀh¶õ÷úÀ_x001C_²_x0004_AösþÀò0ä_x0018_ÿÀR®¹E¡í_x0003_ÁÔ_x0003_OßÛ_úÀ,ÒÛ(ê_x0001_Áü2ü®Ô!üÀ|mÞV&lt;AûÀXOèøÃáùÀûÃÆ-{ýÀw+ïÙÙýÀ4?à_x0002_}_x001C_ÿÀpzq_x0007_¢¾_x0003_Á_x0018_\:aûÀ´_x0011_)²K!ýÀ|@±~G_x000B_ýÀh«_x000E_-äüÀ$ðDÚ_x0005__x0007_+ûÀ_x0004__x0015__x0006_æYýÀðÆömG_x000D_ýÀ_x0018_Á¸ß®=úÀhUB]_x0005_Á_x0004_ØÞ¥_x0008_ýÀd§è_x0016__x0001_ÑüÀô@ÛûªçúÀ¨õ_x0001__x0001__x0002_ûÀ´gTxOûùÀéú¸­þÀ¤ßnh_x001A_þÀÌfz:×úÀQáê½òùÀT®¨¾_x0011_ÿÀtµ"8ýÀ8ìÐ=·ýÀ4_x0003_Ç_x000E_ÒùÀ_x000E__x0007_&amp;_x0010_a_x0005_ÁNëIc_x0005__x0005_Á¤!ß[þÀð_x0016_ùjËÿüÀ3_x0005__x0005_3_x0005__x0005_3_x0005__x0005_3_x0005__x0005_3_x0005__x0005_3_x0005__x0005_3_x0005__x0005_3_x0005__x0005_3_x0005__x0005_3_x0005__x0005_3_x0005__x0005_3_x0005__x0005_3_x0005__x0005_3_x0005__x0005_3_x0005__x0005_3_x0005__x0005_3_x0005__x0005_3_x0005__x0005_3_x0005__x0005_3_x0005__x0005__x0001__x0002_3_x0001__x0001_3_x0001__x0001_3_x0001__x0001_3_x0001__x0001_3_x0001__x0001_3_x0001__x0001_3_x0001__x0001_3_x0001__x0001_3_x0001__x0001_3_x0001__x0001_3_x0001__x0001_ 3_x0001__x0001_¡3_x0001__x0001_¢3_x0001__x0001_£3_x0001__x0001_¤3_x0001__x0001_¥3_x0001__x0001_¦3_x0001__x0001_§3_x0001__x0001_¨3_x0001__x0001_©3_x0001__x0001_ª3_x0001__x0001_«3_x0001__x0001_¬3_x0001__x0001_­3_x0001__x0001_®3_x0001__x0001_¯3_x0001__x0001_°3_x0001__x0001_±3_x0001__x0001_²3_x0001__x0001_³3_x0001__x0001_´3_x0001__x0001_µ3_x0001__x0001_¶3_x0001__x0001_·3_x0001__x0001_¸3_x0001__x0001_¹3_x0001__x0001_º3_x0001__x0001_»3_x0001__x0001_¼3_x0001__x0001_½3_x0001__x0001_¾3_x0001__x0001_¿3_x0001__x0001_À3_x0001__x0001_Á3_x0001__x0001_Â3_x0001__x0001_Ã3_x0001__x0001_Ä3_x0001__x0001_Å3_x0001__x0001_Æ3_x0001__x0001_Ç3_x0001__x0001_È3_x0001__x0001_É3_x0001__x0001_Ê3_x0001__x0001_Ë3_x0001__x0001_Ì3_x0001__x0001_Í3_x0001__x0001_Î3_x0001__x0001_Ï3_x0001__x0001_Ð3_x0001__x0001_Ñ3_x0001__x0001_Ò3_x0001__x0001_Ó3_x0001__x0001__x0001__x0002_Ô3_x0001__x0001_Õ3_x0001__x0001_Ö3_x0001__x0001_×3_x0001__x0001_Ø3_x0001__x0001_Ù3_x0001__x0001_Ú3_x0001__x0001_Û3_x0001__x0001_Ü3_x0001__x0001_Ý3_x0001__x0001_Þ3_x0001__x0001_ß3_x0001__x0001_à3_x0001__x0001_á3_x0001__x0001_â3_x0001__x0001_ã3_x0001__x0001_ä3_x0001__x0001_å3_x0001__x0001_æ3_x0001__x0001_ç3_x0001__x0001_è3_x0001__x0001_é3_x0001__x0001_ê3_x0001__x0001_ë3_x0001__x0001_ì3_x0001__x0001_í3_x0001__x0001_î3_x0001__x0001_ï3_x0001__x0001_ð3_x0001__x0001_ñ3_x0001__x0001_ò3_x0001__x0001_ó3_x0001__x0001_ô3_x0001__x0001_õ3_x0001__x0001_ö3_x0001__x0001_÷3_x0001__x0001_ø3_x0001__x0001_ù3_x0001__x0001_ú3_x0001__x0001_ü3_x0001__x0001_ýÿÿÿý3_x0001__x0001_þ3_x0001__x0001_ÿ3_x0001__x0001__x0001_4_x0001__x0001_Äìû_x000D_Ð_x000F_ÿÀl_x001A_ò_x0018_×ÔýÀ_x0004__x0011_Àè_x0004_ÿÀ ¯êERIúÀÜeEVv_x0007_üÀ ³ßÅâÉùÀl·zH7íÿÀz:{ÿ¶Ð_x0001_Á¨nB_x001E_QaÿÀ_x0007__x0008__x0014_²¯Ó®ýÀ¼Ã¨Vñ_x000D_úÀ|#_x0019__x000C__x0016_ûÀ|ºy¶¸gúÀÐ}YÊµ&gt;ÿÀ$þã´2üÀx»2_x001C_üÀ&lt;bÉgJûÀL_Oô1BýÀtfR"_CûÀ|2ðZ_býÀT¤l_x0011_ ,þÀ°BC@úÀäppÀÑýÀXã´¦	_x000C_þÀ ¬	UÉÃúÀ\ú°]/3ÿÀüïß_x001D__x0010_ýÀì_x0003__x0002_á9þÀñãm_x0007_cûÀ|}Ç_x0003_+ÊýÀ&lt;_x0004_¢ý¤þÀ_x0017_*_x000D_úÀ:_x0017_|à_x0001_Á¼4wJwþÀ:~_x0005_÷IA_x0007_Á¶"-6L_x0007_Á4_x0006_Å4%ÕÿÀ$öW~Ý*úÀTgâv_x001C_þÀ_x0014__x0001__x0007_TÚ³úÀÜÌ_x0003_á_x0005__x0008_q(ÿÀlªÌÔî_x001C_úÀ_x001C_TßÿÀ|¦¹gûÀGg_x0018_ÈþÀ_x0004_}jxúÀÓG_x001B_1üÀÀRJÓúÀàð?_x0008_d-_x0001_Á(_x0006_æ»S´ûÀ_x0005_!§_x0013_:jûÀÄDåL^ÕþÀp$å_x0003_&lt;ñûÀ_x0004_ÑÜ3üÀÜ:¦ÕüÀ_x000E__x0011_AïÖ_x0005_Átk·gÛ7ÿÀ_x0004_ÈeÚª_x0005_Á$ùn9ÏÄúÀH*5A¢qûÀ¸ò·_x001F__x0006_ýÀ_x0002_¶ôÂúÀ¼$L_x001C__x0011_úÀ²Zs_x0005_Áöô&gt;_x0019__x0005_Á&lt;è}á	ýÀn:_x0018_8ûÀôL_x0012_ör	ûÀ0ÀaHÑûÀp_x0016_ÛÌûÀô÷N8J_x0001_Áô¯4ð_x0007_úÀ_x0004__x0007_ô_x000B_F_x0016_°_ûÀ¶²Áü¸ _x0004_ÁL0[sûÀ_x0007_½æ´ß_x0001_Áînçl=_x0001_ÁìÝú(þ	üÀ6_x0016__x0018_Éi|_x0004_Álôä_x0008_uþÀ´à-$ÇRûÀ&gt;¦ÝØw_x0004_Áºq&gt;"_x0005__x0004_ÁÄì/®ÝÙüÀ¤þºx6_úÀ_x0018_£ZÅ"ÁúÀÐ^ÖÂ£ýüÀ_x0007_Ö²D_x0004_ÁØÌ¨!gòùÀü_x0006_ëá_x0019_ýÀÄ»e_x0003_]UúÀHi~ÓýÀä_x0012__x0004_a;_x0004_Á\(?_x0002_î"ÿÀàäfË9'ûÀL&gt;Ç;±ëþÀÔyÆo-úÀøØ¸k4¥ÿÀô{YU_x0005_ùúÀ_x000C_W*_x000C_«_x001A_ûÀ4_x0019_l9ËýÀDÓIÀÍþÀ¢U/_x0011__x0002_Áä`ÅÔ_x0001__x0002_ézýÀ4Í¢b4üÀL!$t8FüÀtY²HÿÀ_x0004__x001C__x000E_²_x001D_ûÀ_x000E_°]"ªP_x0001_Á*Îm0_x001D_¶_x0001_ÁäV_Î[PþÀ¾×6î_x0001_Á&lt;çå_x000F_Ã­üÀKyÕ½'ÿÀþjrv{t_x0001_Á´Á__x001C_úlúÀàÛ&gt;_x001C_Ò{üÀ\ý_ÒµzûÀðôÊ+{&lt;ûÀTWß®_x0003_núÀü_x0017_&lt;BûÀàßÊö¦_x0001__x0001_ÁÖ­Ä_x0014_]ûÀÌlF_x0005_½ûÀ_x000C_æ¶ÞLûÀü_x0001__x001F_ _x000E_ûÀÔÙ:_x0007_¹¤ûÀxïâ9îúÀ_x001F_´ï¢AýÀ_x0014_ÁôMüÀº_x000B_2Ï­%_x0001_Á¶³¬6ÀV_x0001_ÁJ'8¢ßüÀfÒåô_x0016__x0005__x0001_ÁóÛýÀ_x0003__x0004_Ð(o_x0019_»_x0012_þÀ_x001E_ûdë¡k_x0001_ÁsèË¥üÀäg_x001F_~lèûÀ4wë6úÀFåé{U_x0003_Á¼¶'(®oþÀÌ1ö'ÛüÀ43#°»rÿÀ¬O{Õ_x0016_ÐûÀô#5¶âùþÀh?w@úÀ0Ð2sáüÀt_x0004_U)¸¼ýÀ_x001C_5b²L#ýÀü _x0008_»Ã6úÀTcÀ&gt;_x000C_Ù_x0002_Á!¶È½üÀ/0ç»ìûÀ¬j_x0002_æüÀæ-^å_x0003_Á&gt;Úä@^_x001A__x0001_Á¢_x0016_¼}ñüÀl@©hwúÀLûã_x0012_ûÀpNüùÀd\Nn×ßûÀ_x000C_ÅÓçPúÀT½oºþÀäjfüÚúÀ_x001C_3÷P\NþÀÐhø_x001E__x0002__x0005_wýÀ_x000E_úíÕ_x0002_ÁLä½ùÔÿÀ,Óå¯KûÀBM*&gt;Ý(_x0002_Ál(Ó!pjÿÀ¤0±óN_x0005_úÀÔÈ_x0008_»ýÀ0â%¡"üÀHTBzz¾úÀ_x0004__x0002_zðþÀ4SÝ_x000D__x0003_ñþÀ¸Zj¢*ûÀ&amp;÷\b`_x0001_ÁHKù°úÀdcivûÈüÀtùíL³ûÀäÔÖy=úÀD±ÈiÌúÀT +ÜûÀ|à.ÁÐÐùÀÆZëí_x0003__x0002_Á;ücýÀR_x001F__x000F_ê_x0001_Á¤ä,Ã_x000D_ÿÀ__x000C_ÈË½úÀ¶Í_x0006_¿Ù_x0002_Áô!.ý#ÈúÀìÈVp¤ÖúÀD|×h.ýÀz1@@À_x0003__x0002_Á&lt;_x0017_ZY]ýÀ_x0001__x0007__x000C_nG_x001C_tòûÀÆ_x001A_}5rS_x0001_Á_x0004__x0007_±_x000B__x0019_úÀ&lt;_x000E__x001C_ÿÀ,è#éõÃýÀppQrÕú_x0003_ÁÜlþB-ûÀB_x0006_ùùÛ_x0001_Ád¡KÊÆòúÀp[H._x001C_ýÀRaCY2úÀ,$eéûÀ:áþÀT'¿ùÀFþÀÈx{Ð0ÿÀ¨_x0001_ê_x0013_"±üÀÄs_x0019_áò³þÀÜå3úÀLÛ_x0018_\^ýÀÔ_x0005_ÏÁ¦ËüÀ@Öu_x0002_àGüÀÄzèó_x0005__x0014_üÀdÖ¾N'ýÀÒÙ«¢ý_x0001_ÁemÙfþÀ|x_x0017_ØÑ¥ûÀÔZ_x0016_&lt;6úÀ$sÒîØûÀ_x0014_âÕ"ÈüÀ¼.'¨_ÆüÀ&lt;9(C_x0015_ûÀ_x0014_ß_x0017_`_x0006__x0007_ÈúÀHÐ¤lýÀD_x0001_Ì|æ_x0015_ÿÀh£{}¨ÿÀ@c¯_x0003_8vüÀ4f²ñbÆÿÀdwº£þÀ(ôy_x001F_¬yüÀ_x0014_£fúÀ\_x000B_²ÅjÿÀ_x000C_Gn;rKÿÀz¨=tøF_x0006_ÁüÔqëØeûÀ\ïê]5ûÀxo_x0013_ã¡ÿÿÀô3ÛòüÀ¬(okûÀôÂ&gt;¯ÿÀ(ÉãÍûÀ_x0005_0Í¥_x001B_ÿÀãc_x0003_vÿÀ0_x0012_À+SpÿÀRþÀØoúÀÿÀ¤®º?þÀ Ãm_x001E_tüÀ¤Ç[ýÀè½{_x0002_Á\PÉ£ËýÀÜ_x0015_0Û'ÿÀ=Î{Tñ_x0001_Á¼s_x0004__x0013_lþÀ_x0002__x0003_Ì¼ëYÎÝûÀÂÁ¯ ¯ûÀ$_x0010_	ÁÁ_x0007_ÿÀ\&amp;3f_x0015_ûÀd;r¼_x0007__x0014_ûÀ¦ê_x000B_+Â_x000F__x0001_Áä|A6ûÀä½-ÀwûÀ´/(búÀ&lt;n_x0012_%êéÿÀ$íô	ÿkûÀïÒ_x001E_ÏâÿÀ|_x0008_8±®üÀúÍõ^_x0002_Ál©é(_x0003_úÀü_x0019_s-ÎØûÀ_x000C_[³mÕ_x000E_úÀ´&gt;¯°]üÀªv.uÆå_x0002_Á	äkkûÀ´eÝy©ÚùÀ¬ÚvhþÀ´©±7ý?ÿÀìÙe_x001E_JûÀ_x0004_ãü_x0004_f)üÀ|Êÿ£kþÀ_x000C_\_x000D_rúÀxÆBæ_x000C__x0003_þÀR_x0014_K®ö_x0001_ÁT]bæ(_x001E_ýÀ_x0004_»"P¶ýÀX0,Ä_x0001__x0005_¹_x000B__x0001_Áfö!_x001E_äø_x0002_Á\ÂB8ÜIúÀÜÊ²dgýÀ_x000C_¡¢Ç_x001A_(úÀ\$óÜÌ_x001E_úÀ¼69.ãDûÀ"{0_x0017__x0011_ _x0001_Ádþ´£ËûÀÌ_x0016_2_x0004_ëûÀ¼F_x0011_ÀüÀD4BSdüÀ0@FÍóùÀ¤p_x001D_JèñúÀ¾H£¸,üÀ¼h_x0003__x001C_àþÀ|Ë`¶_x0018_púÀ´äuÀ1½_x0001_Ád^çq_x001E_üÀX%(PüÀ _x001E_Ä_x0008_â_x0017_üÀP_x001A_|!SýÀ¼Y_x001C_WüÀyt_hüÀ´Sóx_x0011_GÿÀÔ=_x001B_úÛúÀ@Ù_x001E_çùÀ*§åúz_x000E__x0001_ÁÄb·æSüÀ_x0002_Ï.ãÖûÀ¤_x0010_àÿÀ´ön2_x001E_büÀ_x0008__x000F_0ýSÝG_x000C_üÀ0ï?¤\úÀÌÕ!î¾úÀ0¡sm,éÿÀ¨qN_x0006_5&amp;úÀl^5Wf{üÀØ_x0015_Éÿ=üÀÜØG¢cúÀ_x001C_«)_x000F_H¦þÀÄd.pbÆùÀTê_x001E__x0002__x0003__x0014_üÀ_x001C_[å_x0011_:üÀôðµb_x000B_§úÀ_x0004_.·ùlýÀTó_x0007__x000E_æùÀ¼É®LúÀl±_x0008_æÿÀ|Û_x000D_(_x0013_ýÀ_x001C_}åëJ\ûÀÀ;~´R_x0010_ûÀ_x0014_-ºüüÀüABÒ_x0007_ûÀ&lt;_x001A_ñ_x000B_A®ûÀ8óåíDîýÀNn0_x001E_£_x0001_ÁÄ_x0005__x0003_Ñ±úÀðÙæbäùÀßÂh_x0002_#_x0008_Á\\ýEúÀT@OË¶ìùÀtê_x0019_Çc	üÀ`ã_x0004__x0005_å_x0013_úÀ_x000B__x000C_o#_x001A__x0004_Á$U¼Í?üÀTHçVÍoûÀÄ¶_x0015_¶ÖüÀ_x0018_ñ·¹MÿÀ´_x0003_vï_x0012_OýÀ Ç·¢ªüÀdU_x000C__x000E_iûÀôßë	üÀµÂ¯vÉúÀ_x0005_¸2ä¢_x0001_Á,åAÓVýÀPVâr_x0004_Á_x000C_`E½vôúÀü_x0002_YWØùÀ_x001A_9Ù¼_x0004_ÁD_x001C_þ_x000C_2ýÀ_x0014_àlx_x0013__x0004_ÿÀævñu¢Ù_x0004_ÁÚ¸²§±þ_x0004_Á0Ô^E_x0017_òúÀä!îi÷ùÀPc¬¡&gt;úÀÒA¼!_x0015_ª_x0001_ÁLâ¶XzêûÀD»KÐUØüÀp(ß¼JýÀnf£ÔþÀ_x001C__x0001_yRúÀ´_x0001__x0002_ÍuüÀ;W_x0014_í3þÀ_x0002__x0004__x0014__x0018_Þ®ßÿÀ&amp;üQüÀ SW±gûÀ&lt;_x0005_HuèûÀÀ¼z~øXÿÀ´.½_x001D_GúÀ³h_x0003_´üüÀt{øa½ûÀ_x000E_Ã_x0007_Ñ_x0001_ÁÌpf3¬xüÀ_x0002_X0lø£üÀ¼î&gt;®ÿÀ|Ym3õùÀ0ª¡Â49üÀpÚ¨zwãýÀ¤«iv_x0017_:þÀ _x000D_²ú^ÿÀø0uJ_x0002_ÁÀñ·Î~úÀ@&amp;_x0005_øIüÀÖé_x0013_Ü¬E_x0001_ÁÀÈ_¢=üÀÐW\_x0014_0ÉúÀ_x001C_jó&amp;nÇùÀÐÆ_x0017_x»¤üÀlåÞæWüþÀÄ_x001D_'_x0015_*eþÀP¦g,_x0002_ÁÄð6À3ýÀ|(òÖ=úÀê¼d_x0019__x0001_ûÀ&lt;ú¼_x0001__x0003_®_x0002_úÀ o_x0018_£_x000B_þÀ_x001E_[&amp;}n_x0002_ÁÜô Ü#þÀ± ,_x0008_ÕüÀ4ÌÈd_x000F_lüÀ4ú{~ðGþÀÜöæÓàÔùÀ,£°_x001E_}ÿÀ\å±µ4ØùÀ|óÏS_x001D__x0001_Á_x0001__x001F_þ_x0012_=ýÀpìþªûÀ\üýÀLö:ÓÈVÿÀÌ2¾Åe[úÀ\(m©øùÀL7_x0011_\MüÀ8u&amp;DÖ[üÀ4£±û'_x0007_úÀø¶0f¬þÀlà¶Ù­aúÀlø°,ÅÈþÀhÞV:KÿÀ_x0004__x001D_ý¤Ë¹ÿÀÚÚòes~_x0001_Áà_x0015_¡LªÍùÀàþÂA_x0008_ÍùÀtdÜ"_x001F_GúÀüËÃnÃýÀ,¥±m_x0004_ûÀô¡HËÂ&lt;úÀ_x0002__x0003_`¬;ócýÀ,_x0017_«V¹_x0006_ûÀH_x0007_P¨üÀD°Ñn~í_x0001_ÁÞà_x0002_üj_x0001_ÁÌ¤_x0004_6}þÀ°ëDz])úÀ_x000C_H6_x001B__x0005_úÀ_x0014_êÒàüÀ~{àAÃ_x0002_Á_x0010_«âÿyúÀäZAÌûÀÐ_x001D_~ë­¢úÀ0Q*_x0019_üÀ´{_x0012_$dþÀ¬TêU¿tûÀ¤&gt;æèdüÀÄýuÝÄ5ÿÀ$'ÍDçwúÀ^æÉýÀlÂuËaýúÀÌ:tõÊûÀôµÂõYûÀ_x0004_]_x000F_ûUÙýÀL_Ð_x0013__x0011_þÀÔ_x000F_±_x0018_ò»ýÀ|¢_x001C_Ï WüÀÔæ.ë¶_x001D_þÀô¯ì4ÕEüÀ¨JAþÀ@DÉáSíüÀôjV_x0001__x0002__x0013_&lt;ýÀ´áÇ­e÷ùÀäÎæ]SûÀ_x0014_Ì±±úÀ¤H»Õ_x0015_ËúÀÎ½ñÔ_x000F_È_x0001_Á_x000D_ÊÞã¢þÀ_x000C_úÆ_x001F_ÓÿÀ&lt;x_x001B__x0008_oìúÀ´"[¬û_x0001_ýÀL_x001E_qxÖýÀd4d¾&gt;yýÀ*Ú8¯_x0008_üÀ*~9$t_x0001_Áä,£_x0018_ÐIýÀd¢_x000D__x001F__x0001_TüÀH'¥ÓMuúÀüÚLG¦üÀvü_x000F_¾J._x0001_Á´¤xËAUüÀäê»[­ûÀ_x0014_Áò/ûÀ¼/'¤êúüÀ_x001A_^H¥q_x0001_ÁÄ_x0012_IÓüÆúÀ_x0008_7&lt;_x0005_m_x001A_üÀ I QG^úÀ0?_x0001_Ý6ýÀ_x0014_ÐEÇFûÀ¤ÝzÝ+±ýÀ_x0010_LHò¶_x0001_ÁhÜîñüÀ_x0007__x000C_Ä\°_x001F_]_x0002_Á,óÿ®púÀ04Ô_x001D_¨ýúÀì`yï_x000E_úÀ,?SÇþsüÀ¤L¡d_x0002_@ûÀ	¼íKLüÀ¨z1ªWÝÿÀ_x0013__x0004_¤m__x0001_Á 0ßÖmÿÀm]w[¬üÀ°À_x001C_*_x0002_ýÀ_x0004_FcDþÀd{ïVü,ýÀ¸_x000D_QZç©ûÀã¿â¥*ýÀh{_x0018_æÿÀ&lt;GzTýÀv+&lt;ã_x0019_C_x0007_Áy×tË=ÿÀêf×°¬_x0007_ÁD/*#¤þÀ&lt;¨à(_x0019_ÿÀt86_x0005_8ûÀ_x0008__x000C_M¼úÀtFí&lt;°ÞùÀöz¤_x000D_*_x0002_ÁÜ]	Ï´uúÀD'ä_x0003_äðùÀ &amp;YÐi_x001C__x0001_Ád_x0006_óÅé-ÿÀ¼¡	_x000B__x0002__x0006__x001B_#ýÀY)âg%_x0001_Á&lt;_x0002__x001B_fÅ_x000B_ûÀ¬åþÿM_x0004_ûÀÌXÃ&lt;cEüÀtäf;£§ýÀt#½_x0003_ÿÀx¤[_x0004_ÖûÀ_x0004_ã_x0016__x0019_|üÀôJdÃh;üÀÆ.,_x001D_Ë_x0002_Á_x0004_2côCùüÀìG_x001D__x000F_â¶úÀ_x000C_×ui_x001E_ÇûÀâÕäüñ_x0002_ÁJñ/sù_x0002_Á&lt;»Ã_x0011_×3ûÀ_x001C__x001D_çÀö_x0005_üÀ_x0002_I_x0005_°þÀ¤S_x0002_]_x0003_IýÀÀd·DÑ=ûÀ_x0008_À_x000D_4Ê.þÀØÔ¶âGüÀ¼¨«OIÓúÀ\2×ô(«ýÀâGêm_x0002_Á|¡"_x0002_öçûÀ_x001C_âL?òSþÀ¬à_x0014_»_x0002_Á4äà_x0016_þÀ	£Æ#_x0001_ÁàÖ_x0015_ì¡íþÀ</t>
  </si>
  <si>
    <t>c4d6d32880bcd71d89f1ab341e101ec4_x0003__x0006__x001A_ðÒÈ_x0018_ä_x0001_Á Þo'²_x0003_Á¼k]_x0013_­ýÀ4_x001B_Q·îÿÀLñOLûÀ,ÞCÔñûÀÌ^H%_x0007_ýÀ&gt;Õ_x001A_®ªù_x0003_ÁÜrËv8ýÀH°g_x0013_æ_x0012_þÀØ©Q;,ûÀ_x0014_ë,_x001A_yúÀð_x0001_éÀÈùÀ´cÕØdûÀïár¾hûÀt{ðûÀÌ®­7_x001B_åýÀrðÒ_x0011_;Ä_x0002_Ál)@îìùÀ_x001C_^cþì_x0005_üÀè÷Å)¼;ûÀ_x0004_ÐgÀÌTüÀ¾WS_x0018_LL_x0004_Á,_x0002_l÷á­ýÀ&lt;íÎÖûÀê þN_x000F__x0003_Á°=_x001F_[ÂvûÀ¬ÃsôüÀràGèÒüÀ¤ ·hoüÀP\Hx££ûÀ\Ìº_x000D__x0006__x0007_:|úÀ\±L_x0001_þÀTïg}n_x0013_ûÀêènJ_x0006_Á_x0014_*L;GýÀØdÜ&gt;óöüÀd_x001D_·ÞûÀHJpPÔüÀDòé¬°4þÀ_x0014_;ÝÙæuüÀlÝR±_x001E__x0014_ýÀ$*_x0008_¡aäúÀ&lt;_x000B_36ªþÀÄ0ô¨ÞéÿÀ¦@Ý_x001B_(_x0005__x0001_Á°_x0002_ð-ÈøúÀÔÑ_x0018_þÀÔj&lt;Ý9óüÀ_x001C__x000C__x0003_§±ÖùÀ_x0014__x0001_XM_x001B_úÀä4ÏY¤üþÀ¨=ðù4&lt;ÿÀ_x000C_á_x0014_0ÇþûÀlÂ©_x0018_mþÀ´±3rÐûÀLTó_x0005_yCúÀ_x000C_ÃDVÖÏùÀÄZÚHó¬þÀÐ×ubúÀ|=ðïo_x0002_ÁÄ_x0007_ôw_x0006_ýÀär_x0004_ûÀ_x0003__x0005_û_x001D_»:_x0003_Á¬äNÝýÀÄÇ;ôE7ýÀd¼x}þÀ_x000C_¡wÉ&gt;«úÀ[_x0006_;ÑûÀT2NJÍþÀÌþKÖiÞùÀ(ß]ï5_x0004_úÀ\ÐïPdþÀ¦Zâ ¯_x0001_Á¸Â®îXüÀ(1&gt;#%ýÀÖ8}êa_x0001_Áà÷àÂÅRüÀ_x0003_¥´óÑÿÀbbb_x0005__x0003_Á¤_x001C__x0001__x001F_Ð,ýÀt3JwnÀûÀÔ£Ù`x_x0002_úÀDÚ-^ÒòúÀÜÏ_x0008_ýÀ|Ð1ÑÀ`úÀÖ.É/_x0001_Á_x000C_jøvêùÀ¼uá_x0017_ûÀd_x000F_âK_x001B_ÿÀìØî_x0010_äúÀ|ÓðfìûÀZ14ÌÄ?_x0003_Áð¸y5uüÀ_x001C_Ja_x0003__x0003__x0005_ÈLúÀ8åL¸#úÀ_x0010_·y­&lt;ýÀ|0uÝò»üÀ_x0014_ô_x001A_&gt;jÅüÀ_x000C__x000D_	ú&gt;ùþÀTËë3îÿÀÒ`­Ü_x0006__x0003_ÁøÈ)rBúÀÄ_x001E_)èÕxüÀDû_x0002_y¨ûÀ_x0011_º_x0008_ýÀÈ_x0006_úÀ_x0004_ ÑÐ(àùÀÀaUö_x0006_µýÀ\Hpo%ûÀ;5r"ÐúÀsÅzüÀØ_x001A__x0011_öÏeúÀf¾2Ê¦_x0003_Á´¼=rÊúÀ_x0014_j_x000C_[þùÀ_x001E__x0002_5ÁS_x0001_Áõ|Õ@pýÀ´ÃÞy[¥ûÀ_x0004_óïFöãùÀ¬*m_x0013_¨ûÀ_x0014_ {jýÀÄ­ð_x0019_ÓûÀ&lt;ªÚÅ~ýÀþÉv_x0001_§_x0003_ÁDÿÖ÷¡ÜúÀ_x0004__x0008_ÒHoýV_x0004_Á&lt;¸_x0011_çCüÀÈû_x0013_oºûÀD³_x001E_a:üÀÌQ^_x001B_#ýÀ¤_x0003__x0010_¤DüÀÔ{X_x0007_ÃüÀ_x0004_gióüÀDðn\µüÀRQÒR_x0004_Ádî_x000D_)üÀ CHÎüÀN_x0008_Ñ«f?_x0001_Áö_x0003__FÐ_x0001_ÁÒ$3_x0010__x0015__x0001_Ávm6=Yu_x0004_ÁpßVÀ|¡üÀlÒÁ_x0002_çúÀöäôÙG_x0004_ÁtÚ&lt;Gâö_x0001_ÁJ Qà¬u_x0001_Áf7_x0003_ô9_x0004_ÁLI_x0003_þÀdo?Op_x0004_Áhª_x0005_ó¡ÉýÀì´_x0007_Ç©ÏýÀp¬pv{àüÀÌ6O¡f#ýÀ_x000C_ÊD¹_x001E_ýÀ_x0014__x0004_ë¸oýùÀtd_x0006_âÿíûÀ ¬®x_x0006__x0007_óûÀPó_x0018_°æbüÀ,_x000B_ë_x0019__x0018_úÀºz-ö_x0001_Á¼XZ&gt;ÐúÀLÓ _x0014_ß7þÀnÑ_x001A_ð@_x0005__x0006_Á|2×íc3úÀü"ÒÈjÿÀüE£_x0003_IúÀ¸3ð[Ú³_x0001_Á&lt;8OªË±ÿÀ4óÃ¾þÀ\_x001F_­8júÀ´_x000B_4áþdúÀtË&gt;²£¯_x0006_Á°¸r+AüÀ_x0004_¦c@}üÀxçòF¿î_x0001_Á3eCüÀ¼`ÂþÀDÀû_x000F_:ýÀ2¼Zô_x0010__x0001_ÁâÏZÄûÀ_x001C_¤®ÝúÀ_x001C_K_x0002_tWûÀtGòâ_x000D_úÀl_x0001_öæ_x0019_ÿÀÄ"æ©%ÝüÀ&lt;Ð!ië¹þÀ q$d÷üÀ,È´!~ûÀ_x0005__x0007__x0005_¶BÕ¢üÀv_x0006_D·ÿÀ_x0014_¯ÁûÀ_x0004_±i¼£ÊüÀ4¾àüÎûÀ¬&gt;FLÆþÀ¤Y(ä_x000D_ýÀ _x0019_³8_x0001_×úÀ4ç¼»fKúÀ,+ÞÑþÀ,ÃA²Ó\ýÀø]S_x0002_ ÿÀÑ§BKµþÀ|=Ô qúÀ_x0004_ bï£üÀ@k _x0006_Ï_x001B_úÀ,`hb&lt;öúÀò_x000B_±bt±_x0005_Áü¨_x0007_ÄYÐúÀ_x0008_ÝæQÝ»þÀD$i|Å úÀue2s3ûÀ_x0010_Aÿm|ôùÀ,$Þ§ßýÀÜ/lQ7wÿÀ\m'Ñ©úÀHMCiûÀ¬R[]RýÀüw5KP_x0003_üÀ´2¨56ÿÀ8X?G»_x001A_ÿÀÔ§/&amp;_x0002__x0003_­oûÀô9ípúpüÀÄ_x0013_°_x0008__x0003_'üÀ_x0018_º:ÜûÀÑaájúÀ4ü_x000F_Å_x0019_üÀày¬Ú°ûÀpú&lt;üÀØ_x001C_jgÎ­úÀ\­®_x001C_;PÿÀÄ|×qÉ¼ûÀ$m_x0002_båûÀÔÀ2_x0008__x001F_þÀÔ_x0018_cçß_x0003_ûÀl»oê=³þÀP¡râÚûÀ|yÁ·_x001B_»ûÀÜN_x0012_Ñ~2üÀÜ_x000C_aÛ+ñùÀX]î_x0001_WõÿÀ´fÍ3eýÀ4@°aÿÀþ_x0005_nÃW_x0002_ÁÇ0_x001A_5úÀÔ¶Øÿ@üÀxy(/ÓrúÀ\h®GmN_x0001_ÁDÅláÖéúÀ¼{|l¤úÀ,_x000D_Öh2ZýÀäéw_x0015_úAÿÀ_x0014_íoª¢ÏüÀ_x0002__x0003_ô?Ú_x000D_¡VúÀTWÞècúÀüO_x0019_à£ÀúÀpñ&gt;þàýÀ8 XÈòxýÀ.Ä`ï_x0002_Á_x0014__QûåýÀT_x001C_!¸ SûÀÄßÃÉö ýÀÌ{ññ%yûÀ(à¤_x0015_üÀüOã¨¢ýÀÜuúÞ_x001E_ûýÀdSk_x0003_ýÀLÙ¤b%ÿÀà-)_x001D_c_x000E_üÀRÚÂiÅ_x0001_Á_x0004_Õb_x000C_ üÀ¨MÐÔ_x000F_ÃûÀø¾_=­®üÀø9L1*ÿÀLÝm+_x0018_úÀ\ ë\ÎúûÀäØ#_x001C_.ýÀã_x001D_ /ñýÀÔ7`¥Y_x000D_üÀÐÅ²âúÀDà"_x0019_þ_x0013_úÀÌÏmQÜýÀ¬ÅçRÿÀ&amp;É´Ä_x0012_úÀäÛã¹_x0003_	­ËÿÀè³¡=öþÀ|¸_x0004_E½ ûÀ_x0018_çÜ_x001D_nÃýÀt°_x0012_fÿÀ@·_x0019_ßâ)ûÀÔß?Ü_x0002__x0001_Á	_x001C_¦`l&lt;_x0003_Á&lt;Çä6núÀBNC_x0018_Ú_x0003_Á:Îïd`_x0001_Ál¯_x0016__x0005_âüÀ¤_x0008_äcô`üÀîÏ_x0007__x000B_r_x0003_ÁÜÆ¾Ë£úÀÄÖ©ôLÿÀP_x0003_Ú¦ß¿ýÀ_x000E_Û±&amp;4_x0007__x0001_Á¸$,9¡1úÀ_x0014_ëÒ[2ÔüÀô_x001A_V¤áúÀlùÚ_x000E__x000B_úÀ|¬­|ÖüÀÀV__x0006_ÉîûÀPÙ_x0017_ÞüÀ\_x0014_]&lt;æúÀ\y!KOûÀÈmòÓ-ûÀÔK=ß_x000D_ÈùÀìO`d7öüÀ_x0006_~ªgÑ_x0002_ÁÄí_x0017__x0011_6lüÀ_x0006__x000B_Ø_x0004_~éÝ8üÀô×µûÀtÓ[ÐùÀ8É#_x001D_.ûÀJÅ°ë6#_x0006_Ávô_x0006_L_x0001_ÁÛHÑXüÀq_x0007_&amp;AúÀ&lt;£\ùùÀ_x0015_s_x0012_Ë_x0002_Ádøà¶!úÀ_x000B_ÒI_x0005_Â_x0008__x0003_Áô_x000E_Óä_x0002_òýÀÄú)¶÷þÀ_x000C_'BÂûÀ_x0004_3^¨xÅùÀüÀ3äûÀ´pÈðýÀ´~yÒ`iýÀÌßÕò`7üÀ|q¡:üÀ_x0014__x0013_½AKrüÀä¤9_x001F_àûÀzÜþc}e_x0001_Ád\Û_x0018_sûÀtÈ5·(üÀâþSø_x001F_~_x0003_Á_x000C_L£nåûÀÄÖv_ýÀ_x0016__x000E_S	IüÀ2êW/*_x0006_Á(õÜ_x0001__x0003_P_x0007__x0001_Á|¬LÈüÀ_x0008__x000F_ @}üÀnæÔÛàÁ_x0001_ÁaP¾þÀ_x0014_§&lt;zÐ(úÀÈ5EÞ&lt;ÁüÀÁâ®hÿÀ$}_x0002__x000F_ÛÎùÀ_x0008_¦èÓÚ+ûÀÜ,é0ö©üÀ´__x0002_ÛrºýÀ_x0014_Aa.`ýÀ\ÇÏ÷fþÀ&lt;Îñ_x0011__x0010_ÌýÀÒ¥:_x000D_Ì4_x0001_ÁTH-h&gt;IûÀLçvÇÅKüÀÜlÌÒéNúÀ_x0008_k¯7ûþÀä Föf_x000F_úÀøõÿe_x0012_·úÀ_x0018__x000B_FÍ_x0001_Á¨Dm(_x0017_åüÀÌÙµ%üÀÕ¤_x001A_éýÀr_x0012_´ù_x001E__x0001_ÁLD_x000E_ÙûÀ@_x0001_F¨yýÀ_x0014_ÔAEe«ÿÀPVYØ8ûÀþEñCÇúÀ_x0005__x0007__x000C__x0014_½©ðþÀ³Wú1:þÀ´¢qøeGýÀÀ _x0018_éWúÀ_x0012_Y|_x001E_ÆûÀ_x0004_í_x0002_ÖðÿÀ{þ`ÃÞúÀv&lt;5ð»_x0018__x0001_ÁDaý úÀìçkÖùÀ4åÌ_x001C_N*ýÀÂz*Û_x0002_Áâ±_x0007_©_x0001_ÁTÊtÓiûÀdÌ¡;ÿ_x0002_ÿÀT§oÝ¯ÄþÀ´ÛlmÓ°_x0003_Áþ¹ö»Ì¨_x0005_Á_x0012_²Bÿ_x0001_ÁÄÒSÊ|*þÀxzO_x001D_9õùÀð£¬súÀàXu)õáÿÀtá­9úÀì¾z2í¾üÀôö&amp;µÄúÀÄ_x000E_güÀ_x001C_Ú_x0011_7á_x0006_ûÀ$_x0002__x000C_`µ~ýÀpÆ]¾JþÀ\ëÆ­ÍýÀÚÍí¼_x0003__x0005_¿+_x0001_Áß_x0006__x0015_¬ýÀò¤peÑJ_x0003_Á_x000C_øl_x001B_ÛüÀö_x0016_F*s_x000C__x0001_Á_x0011_ÃÅÛùÀ,!hâ,pûÀ4TýÀ_x0004_¹4¼9äýÀ&amp;(_x0018_D_x0004__x0003_Á,ÉùYcûÀ_x0003_þ_x0016__x0016_à§ûÀÄRV6[KúÀ_x0006_J§S_x0011__x0002_Á_x000C_êCî_x0016_üÀ_x0008_5µÙ	ª_x0003_Á´B-q_x001D_vúÀ0Pöë_x000F_úÀp+Ýå-þÀ8ü¦;üûÀ&gt;n_x001A_Ì0_x0003_ÁücÈËQûÀ_x0014_kØ¾)_x0014_ýÀ_x0014_®4_x0019_¥.þÀÜÐ±f ªûÀ¬_x0011__x0002__x0006_,ýÀÜ6CÇkÿüÀôÌ1Ýß_x000F_úÀÌnP¥üÀ_x001C_±_x001E_ºÏÿúÀÑp¥±ÙÿÀ¬_x001A_Z$ÿÀ_x0003__x0005_l_x001D_5]_x001A_ÉüÀÄ5öúûÀèÏªW£ûÀêiÔ9_x0003_ÁÜË_x001B_Ú-_x0001_Á&amp;nM´h_x0003_ÁT³^ë ûÀ(*/_x000D__x0007_³ýÀ_x0018_%ýÅÇ«úÀ_x0008__x000F_D:|ýÀzªæÒR_x0001_Áv/ð&amp;_x0002__x001C__x0001_ÁTÓKcýÀÌ1&lt;û_x0007__x0003_Áô²9ñ_x000B_lúÀhÖ±QnûÀjr_x0013_b_x0004_ÿÀ,³ãt%üÀ_x0018_nèÒúÀ´x_x0016_	5NúÀ$h+¤çÁýÀ_x0018_OgýÀÌ1_x000B_Õ'þÀ´ÿAýÃ#ûÀ´´àK6VüÀ*«¦_x0007_þÀ²_x0005_o÷_x001C__x0003_Á_x0010__x001A_l^9_x0003_Á_x0004_÷0CþÀLö&lt;ã_x000C_ÆúÀî;_x0011_P_x0005__x0012__x0003_Á_x001C_&amp;_x0005__x0006_!úÀ*K_x0002__x0016__x0005_Á¬_x000D_¥Å`füÀÄ,%;ûÿÀÜý«¬¦ýÀ´^¯Î6]þÀ¼MÄ	'úÀ¼Ñ}Io8_x0005_ÁijÙÿÀdå_x0013_$_x001F_üÀå_x000D_U;¸ûÀüå¶çÅ×úÀiI£ÒzüÀ_x0005__x0003_ÔÛûÀäNêâÉRüÀ:åªµc_x0005_Á¾¹XcýÀ_x0018_XZ_x001A_ÅQûÀ_x0002_Ù_x0008_0J_x0002_Áìý_x001B__x000F_W_x0003_ûÀD±p85»ûÀ0r\·_x0005_Áì7~®`UþÀ¬Sz¤£_x0008_ýÀ¬Æb_x0016_ewÿÀ_x0014_Áõa_¬ûÀÜ°_x0004_Rç7üÀ4ç³!ýÀì_x0012_¦±ÇüÀ\ä´¢°#üÀ²1Z¢5_x0001_ÁdÇBÁóûÀ_x0002__x0004__x0014_/_x001C_µÙ7úÀÌR&lt;­±ûÀp5&lt;brþÀØß­EMûÀPÇ[×9%þÀlÐx^ï_x0001_ýÀD_x0016_»ÛêúÀìz;d¾ÿÀd^_x001E_ïÔEþÀ¢RW¨_x0015__x000F__x0002_Á@_x0016__x0018_ÍÿùÀâ_x0008_¼ÃÈA_x0002_Áð_x0011__x001A_HßüÀ 3HqúÀ,õíùf8þÀäÉ rí_x0015_üÀâòì_x0007_&lt;_x0003_ÁDùäNò§ûÀL/7üûÀæa4Ü_x0013__x0002_ÁD²_x001D_2ÑúÀDcÈð_x0011_¨ýÀèi"èZúÀ4ù[`_x0003_ûÀ&lt;à¥HüÀ_x0008_(ÑµÖßþÀ$Ú?Ç_x001D_þÀLï|ËlìûÀ,ó_x0007_þÄÎüÀ¤¥àÂiþÀ¤jU_x0010_v[üÀ¤´mö_x0002__x0007_âûÀØ_x001E_»ÚR_x0012__x0001_Á&amp;_x001E_j_x0003_cA_x0001_Á.á/ì¸_x0002_ÁÐcv#RþÀÚGæ¨Ò_x0002_Á¼ýmnüÀlzÞö*üÀìd°+_x0018__x001A_ûÀXø&gt;yþÀ4ðNvwüÀ¬tÎWu]úÀn»«Â_x0001_:_x0001_Á*_x001F_~_x0002_Á_x000C_EÜÖ&lt;ÝùÀ_x001C__x0001_R:;úÀÔ.¹_x001B_Ó_x0010_úÀ04|&lt;«$_x0001_Á¤#qùýÀV*c_x0005_ÂüÀÄ¨_x0006_¶ô_x001F_ýÀH¡$g"ûÀÜPsÍÛ_x001B_þÀ,ÅÌ4¨üÀ_x0004_9@þÀjµ_i_x0001_ÁXä_x0013__x001F__x000C_ÿÀÝ_x001F_~(0ÿÀô_x0019__x000B_ã²üÀ_x0016_©{µ3j_x0002_Á_x000C_m=ÒàÿÀÄ~#"1@ûÀ_x0008__x000B_$¤ØñDtúÀ_x000C_´É±UëúÀÄ_x0018_2-ÉoÿÀ´&amp;(¡ÐÍÿÀJ°çcc^_x0008_Áà_x0003_ÏrÀ1úÀ_x000C__x0004_¢Ú3þÀ¢ÈGZÙk_x0001_Á)_x0010_ãr(üÀü·&lt;(ªÎúÀü_x000E_ÆOÀüÀ4H«6­¥ýÀ&gt;ï°&gt;\_x0005__x0008_ÁÐðè­4ûÀô_x000C_v·Ê&amp;ýÀämv_ýÀ\_x0007_PÌn^úÀÔ{1ºÚúÀdÏ¾òn=ûÀÌJâ`_üÀöÂ_x000B_W_x001C__x0008_Á_x001A_aæFkA_x0002_Á7=¨x÷úÀ!_x0006__x0011__x0006_úÀl_x000E_¯\´¬ûÀ_x0014_ær´ÞBýÀt._x0005_! %þÀü	i±ÿ¯ûÀ¶Î#íV_x0001_Á,­£_x001E_øúÀÒæKøè_x0017__x0008_ÁìH@_x0004__x0005_~ ÿÀ`Mµ_x001D_ºüÀD©¨_x001D_rëùÀ|_x0001_û¨¸½úÀ_x0014_ÏçÔçÙþÀ0"_x001D_Þá_x001E_ûÀT\_x0016__x0017__x000D_ûÀÜéºÛìþÀÐ&amp;î&amp;ÌØþÀòWÞ¯ç§_x0004_Á´ùÂ±¿üÀ©wÂü_x0004_Á(ÖÈÆkSúÀÄ¬_x0013_»/ûÀô_x0001_ä1£ÖüÀ_x001E_«_x001D_e¥6_x0004_ÁhK_x0003_°úÀð¡Bél-üÀøÚ_x001F_·ÁúÀ¬"P_x0013_çûÀÈ8_x0002__x0015_ýÀè·XQ6ÑüÀ°!+ù_x0011_/ûÀ#fVbüÀd_x0006_ßÅÿÀV¡}Åu_x0001_Áì@_x000D_$uñùÀX?ÉGÌüÀ_x0014_èe_x001C_búÀLÐhAO_x0004_Áä$ÊÖüÀ¬_x001A_ÇcÿÀ_x0003__x0005_PÎÀôÂûÀØ¾;Ð°üÀ4ÇÞÌ»BûÀÀSÇÞìsýÀ(+SnÝþÀJ_x0019__x0003_Ýf2_x0003_Áü_x0005_k-2füÀìF´IÃ½ýÀ1YÆE¹úÀ¼Xx¢×gýÀ,aÄüÀÄ_x0018_Ë._x0002_2üÀ |v¹_x0015_ÕûÀ¼³R	úÀ_x0008_J@*ÝþÀ_x0014_«_x0004_E_x0014_"úÀ\ÞcÑ_x000F__x0003_ÁXP&lt;d»þÀô_x0008_^0^ýÀ¼éÕ _x0003__x001C_úÀ¤X\%_x0014_þÀ¤rQjé`ûÀüÁm©_x000E__x0012_ýÀì_x0001__x0011_&lt;_x000F_úÀ$ÉYªûûÀ_x0014__x0001_­$lAÿÀÔ¬Â²Ê_x000E_þÀ4_x0003_ë0µ_x0003_Á$ÉØ	þÀ_x0007_¸çzûÀ_x000C_}~ptþÀ´Åìy_x0002_	¡OýÀ$©óYaÒýÀ,bZâ_µûÀljóá2úÀ_x001E_íÊ¡{_x0001_ÁÄê_x0005_Å_x001C__x001C_ýÀø_x001E_l_x0004_úÀ_x0004_ø6o æùÀ¼&gt;Ö_x001A_ÄüÀ¬Q£å	KúÀ_¸._x000D_ûÀ,G)¢$ûÀ_x0004_©M_x001A_7ÕûÀ_x0014_äm&amp;fúÀ|åÝ_x0007_67üÀdE&amp;_x0013_»ýÀÌÀê_x0015_%_x001B_úÀ8H÷².DûÀ_x0010_÷Ûë^üÀ_x001C_E_x0006_áyûÀ_x0014_¾Ío;_x0005_ýÀ0Û*SÇ´ýÀÌÚTfwØûÀ¼Ò_x000F__x0008__x0003_þÀx_x0015_ÞtbTþÀhÊ¿èNúÀê»2ï¿b_x0002_ÁàÔ½tXýÀ`®ù]î&amp;üÀ_x000C_} _x0006_Í_x0002_ÁÐsdÇRñúÀä0_x0015_ûéúÀ_x0002__x0007_$_x000E_Ká¿úÀtrJxÿÀ¬Æ&gt;°_x001D_(_x0002_ÁH­ií,_x001A_ýÀ$Xx_x001E_âÔüÀ_x0014__x0003__x001C_L_x0019_üÀø~5=¾0úÀ¬_x0001_é$ûÀÐ*ôOh üÀôÅÍ)õÈÿÀx8×0_x0015_úÀÂo®_x0012_H´_x0002_Á_x0004_£,®_x0012_üÀ0V_x0001_¢[úÀ_x0014_Ú°&gt;9úÀ0_x000F_d 3_x000C_ýÀDáêu¼óúÀì[]eNÿÀ_x000C_í_x0016_2¼êþÀÄj7I)1þÀÜïè_x001F_ÍØúÀ¤8°_x0010_«_ûÀìSâås0üÀÔ_x0006_u~©_x0019_ýÀÈè`X_x0005__x0005_üÀ°ÃÀá]$üÀ&amp;³4De_x0003_ÁÜI&gt;QôqýÀ_x001C_$©_x001D_ÉþúÀÖàZÛyC_x0002_Á\$E_x001A_Æ_x0016_úÀ´bÑ%_x0001__x0002_RvúÀØ*í9ìýþÀÄ5à3_x0004__x000E_üÀt.&lt;sÃmûÀTÅÀ_x0008_h_x0001_ÁT[" jüÀ4Ü_x0008__x0007_äâÿÀ¨q1iðúÀÛ­m_x0004_,úÀ_x001C_ë½_x0019_L_x0010_üÀ_x001C_ÆÌÑô_x000B_úÀ_x0004_$#_x000F_¾¨þÀ¼lá_x000E_ø_x0008_úÀ¨d×Ñ_x0001_éúÀPö¥_x001B_nèùÀìQü*_x0010_úÀ8¤ÝúÀ_x0004_'V_x001C_ëìúÀàWn¹g_x0016_ýÀèHÃöváþÀ_x001C_È!_x0007_+_x0001_Á_x000C_w°³_x0014_æþÀ_x0004_:&gt;ëÓúÀ _x000E_}y(ýÀL_{»HÛûÀ_x0010_&amp;ø»ÃúÀ´l&amp;5XúÀ&amp;6Íèç_x0001_Áô_x0013_%ø3éÿÀ¸¤Ùj³_x000B_ÿÀØØ;&lt; úÀT6Ð	h©ýÀ_x0002__x0003__x0004__x0014_/¤ÛüÀ¼Ýù3&gt;þÀàË­ÀoüÀ`Mì°[_x0002_ÁÌ_x001B_ÎáöbúÀÌÄ__x0006_íûÀÛzüÀä=B	9ÛþÀ_x0010_'Î[ vþÀÅÇiOûÀ_x0014_Ab&gt;3süÀÔ_x0016_úÃÌýÀ ïs3	`ýÀdÛ¸_x0014_núÀd2&lt;_x0001__x000C_üÀ\ð&gt;_x001C_èúÀ¼×_x0003_¤L¶úÀ&lt; ß_x000C__x0002_Á_x0017_ÅâÁ+þÀ_x0014__x0015__,túÀ ÔãôíüÀ¬îr`úÀ¤H_x001D_2H÷þÀà×¾_x0016_ üÀ_x0004_þõßÿÀî_x0018_ç¸_x0002_Áp¯ÇýewýÀð÷º_x0018_}.üÀ_x0018_åç®ëHþÀ_x0014_»àãÒÁþÀ°ßô^_x0016_ûÀ_x001C__x0019_'S_x0003__x0005_däûÀ{Èß"ÌúÀ_x000E__x0010_5¿N_x0003_Á°k_x0018_ ÑùÀlbI8¥}þÀB:;iüÀ(?ëÑ=Å_x0003_Á_x0013_ÔëüÀ0ëY_x0016_«süÀÈ¯è(©X_x0001_Á_x0018_:ý¯9?üÀ_x0004_[¢ó|ÈûÀ_x0014_§Fs¢üÀdÃmÍéWþÀ@_x0005_í&gt;XÁûÀö»¥¼úÀTâÀ9-ûÀÔ!îâ_x001C_ûÀD_x001E_Ó,ÓýÀ_x0014_ 7/\ÿÀ&lt;Õý9¢úÀ|_x0002_¾_x0007_¶_x000C_ûÀÔvú_x000F__x0017__x0014_ÿÀÌ,öàÞ_x0001_ûÀ°M·_üÀ¨_x0003_NsúÀì¼Þ_óâúÀÄaoe7_x001F_ÿÀ_x000C_i~°¹üÀì_x001F_J¨²_x001E_ÿÀPÅr0òèúÀ\0V|Õ	ýÀ_x0002__x0003_l0_x0005_(yûÀ´J_x001A_î½¬úÀôh_x000C_K-üÀ_x001C_äÈÐ_x0013_Þ_x0001_Á_x0014__x0011_SÅïüÀ¨¡¥ýùÀtÐì_x000D_%=þÀ¸¶bù¨ýÀèWáÓÂöúÀÄ9?_x000F_7àúÀ_x001C_ÇSýÀ_x0014_q6_x000E_åþÀLÓ®8_x0016_£ýÀ,Å_x001D_Ø_x0001_ýÀ20D_x0017_©Ç_x0001_Á_x0014_W4û¯þÀ,6¼¸ÏúÀ¼'_x0004_/O±úÀh_x0015_x£õ0ûÀ¤L_x0014__x001C__x000D__x0017_ûÀÔ&gt;i¬ýÀ'úGN_x0002_ÁìJ²g_x000F_üÀä$%W_x0015_(ýÀD%1_x0012_üÀ$)SÆïùÀFVDÐwà_x0002_Á_x0014_14£_x0013_£ûÀ´¬êA6&amp;þÀ5,¡üÀÄhW_x0011_RÿÀævKi_x0002__x0007_"_x0002_ÁD½ÏS_x0003_/úÀìV_x0015_&lt;úÀt(T¶ÙÿÀ'Ô_x0007_¡üÀ°T3¹DüÀ°Àfú_x000E_y_x0002_Álîc_x0017__x0005_ÆûÀøhV×ùÀ°S±FzúÀ`Òéë°úÀzi]{aâ_x0002_Áj:`_x001D_2ì_x0002_Á_x001C_aËú_x0008__x0001_Á¤LIêÑúÀørÔ×ò.üÀ_x0008_Ç.Z_x0008__x0002_Á_x0014_â_x0003__x0001_}ýÀ°_x0004_¤æ1ôûÀ@_x000B_ûîßêþÀ@l?iø¦üÀD´^_x000E_ëØùÀöO?E½j_x0004_ÁôÒÐ_x001F_:,ÿÀÜîïïÝúùÀ|Ð_x0006_kÇæüÀ_x000D_õéì1ýÀd_x0018_òÜ"ûÀ°_x000D_¸_x0016_ã ÿÀ ö_x0003_âK_x001D_ûÀ´ëìè_ûÀø_x0010_uó0üÀ_x0002__x0003_Í@¥_x000F_xüÀ_x0008_Ñ*øýÀüE_x0016_ÉåûÀ¸?C½üÀhA_x000C_4lTÿÀ_x0008_ú2°_x0019_ÔþÀ_x0004_^¯ÀØGýÀÒRvÏÅ_x0001_Á_x0014_» jQÿÀÈËòËD{_x0002_ÁÌGÍ_x0017_ýÀlHDibþÀÜIçÊìúÀ_x0002_Í 1AtûÀ|¥´·ñãüÀ,_x0006_³ÌuüÀxáî_x0017_¯5üÀÜt&gt;¸úÀTV¼P0úÀÎÞ_x0007_úÀ¦ÚQ¶&amp;Æ_x0002_ÁÐ6t4ûÀì~_x001F_\_x0013_úÀÒ_x0003_Æº_x0002_Á{	LõÿÀ ":ËzþÀ|N_x0013_¼']úÀì _x0002_Ál¨_x0011_x_x0007_UúÀà _x0017_Þw_x0002_þÀ Ò¸o4üÀì.ºò_x0003__x0006_zÿÀHt«+é_x0014_üÀ´ËYVN·üÀ¼á_x0006__x0002_&gt;0þÀÐyÉ¥GûÀ¶s-_ÄþÀ,NÂÑ&lt;ýÀD/±:ÿÀNÆxqsz_x0001_ÁÌÊÙ¸]+üÀTP!äZÿÀ_x000C_%_x0005_ñEýûÀÌebÜEúÀ:âdî_x001E__x0003_Á´qHF&gt;BúÀ43[Ò	ûÀì_x001D_°wMþÀlÀaºmêýÀ,_x0007_®{ôéùÀ0!²ò-úÀ¨!õÉ_x0007_ýÀÈ~àE1üÀl	2±¢pþÀjÖ¢!_x0002_Á´µR_x0004_ÿÀ_x0006_õ½á@ýÀ2÷îeNÉ_x0001_ÁtãÅsøgûÀ\¶ôthÿÀpµÃ$_x0010_ÿÀÄòýº÷ûüÀ_x001C_¾U?î_x0001_úÀ_x0006__x0007_Ü4#ÛñùÀ¬Îá^júÀòèÇÓ08_x0001_Áàºvö_x0002__x0001_ÁÑ_x0004__x0004_ë·úÀ_x0010_MäwÙúÀ|^mÊ)_x000B_þÀÜ_x0012_r7úÀL_x000C_PzKýÀ_x0014__x0017_oè9üÀ_x0006_[_x0005_üÝûÀ(_x0010_]O_x0003_ýÀ_x0018_G_x0007_¾WüÀ Nè ýÀ¼þ_x0017_YÄpûÀ®6_x000D_ûÀ$##_x0016__x0018_²ýÀDøàqéö_x0002_ÁZ_x000C_ë_x001A_ß'_x0006_ÁÐ_x001A_?÷LéüÀ¼!pÊ_x0002_áûÀ_x001C_Yé6_x000F_ýÀøþD³ÆÁþÀbË5¼L_x0006_Á´ºh_x0003_é}ûÀàPu-Ð­ûÀ´_x0017_7»29ýÀ_x001E__x0007_*Ò#_x001B__x0001_ÁðÏÅÒÉþÀò_x000E_v_x000D_º¿_x0006_Á°Ûéb_x000C_-_x0006_ÁZÜÂY_x0003__x0004_Ñ=_x0001_ÁÜ±ÉÁ'ÉùÀ_x001C_5/_x0011_ßýÀdû³ ;_x001E_ÿÀ4øo^ÓùÀR _x0018_º_x0003_Á_x0010_·2\ÆüÀ_x001C_Æöñx¡ûÀó_x0005_é{¡_x0003_ÁÀ.ì«_x0014_.üÀ¢/L$I_x0003_Áª_x0014_¾T^7_x0002_Á_x0008_»Í`[úýÀ/K±_x001F__x0016_úÀ¨·_x001D_yRúÀì}H¡ñ`üÀÔõûGýüÀ|½úI_x000E_ÓùÀô³IÃ_x001E__x0003_Á_x0016_§òåE_x0003_Á¼2_x0008_. ¡ÿÀ_x0010_)Ø,¹úûÀ_x0014_rW_x001E_üÀLöÑ3q2þÀD$¾úã&amp;ûÀ¤7ån°¹ûÀ2=&lt; -_x0003_ÁüK	3_x0006_DÿÀÍ0ë1_x0001_Át$(ñûÀ6òÍ¯_x0001_ÁDN_x0003_Þ7ÿÀ_x0004__x0006_Ìt_x0003_ªÜÆÿÀv¬?_x001E__x0016_ý_x0004_Á_x0004_Î[h^HúÀ_x0018_IÏq_x0011_[ýÀ_x0005_½n_x0017_9ýÀ,mÖ_x0014_þÀä&lt;n!8®üÀÈæÙh_x0013_¼ûÀT©r:¶ûÀèõªµ¦ûÀT@Aé½ýÀ4L±É_x000F_IúÀ&lt;ö~(SúÀäÁ68Ù[ûÀi_x0012_|°JúÀZß_x0004_Áöx1E{k_x0002_Á&lt;ÌLT¨úÀt_x0012_ó_x0013_SUÿÀÜ´}nþÀ#|²ÒûÀ._x0010_¸ÒE_x0001_ÁìCX_x001E_ã&gt;üÀlïN³ÁÆýÀ#áúûúÀ|Ù_x001D_	\úÀL`x°ÉlúÀd-Qx°2úÀL°_x0017_íúÀì)^b8²úÀäîôoQyþÀ_x000F_Rq_x0005__x0007_Q_x0006_ûÀ²NBo¬_x001E__x0002_Á&lt;iøZFýÀÜPj_x0015_|_x0005_ÁË­w_x0008_þÀl_x0006_Yå)úûÀÄ¶X¸àùÀv8P¥_x0002_ÁÔ_x0008_£U´$ýÀàc\®ÛþÀd?_x0005__x001A_!|ûÀ|¬_x0014_ÙW]ÿÀð1~­ùõûÀÔðÞfÃ%úÀ_x000C__x0013__x0018_ªs²ûÀ_x0004_õ_x000E_iúÀÌ_x000D_fÄj^ûÀ_x0002__x0003_¾&lt;À_x0005_Á¬2à_ùûÀÔÁ©_x0005_`üÀ\«_^_x001E_ÚùÀ,¶Ä]&gt;ûÀ_x0005_\¨ø¥§_x0001_ÁÜ&amp;@9ãêúÀØ* ûÀ,{)_x0014_èþÀøÊ­5W¿ûÀ¾Îð!o_x0005_Á´r@³ÓÝüÀÜi_x0005_u^üÀÕ_x001F__x000C_úÀ0¢LO_x000E__x0001_Á_x0003__x0006_*¸_x001F_=B2_x0002_ÁPÄý¶ðüÀ_x000C_ÎºúÀ¬'YmâûÀd&lt;Ã8_x0003_ûÀxpuVbýÀTÐ&amp;_x0005_ûÀ&lt;`(G&gt;!üÀ_x0004_çyg=?úÀj{~`¤ÿÀ¼0/¬h·üÀ°J°ÒúÀØÕtûè_x0003_ÁÌñÖÃ_x0007_öúÀÜ,_x0006_&gt;¦úÀ$³Ô¿M(ûÀ¬n¢d_x0001_þÀ_x000C__x001A_R__x000C_ÓüÀ@È_x001B__x001B_&lt;_x0003_ûÀx_x0005_J;_x001C_üÀZv{ÔÓ_x0003_Á¨ ¿®»_x0002_Á$1ë¥8úÀª¸|-3_x0001_ÁtÉRK©úÀ$Ã9ëOûÀônÅ_x0014_¶ºÿÀ@ä«¬¹ûÀ¸÷_x0007_Cª_x000F_þÀ¤_x001C_ÆdÊfûÀ4ne_x0011_ýÀ®FB#_x0002__x0003_&amp;ë_x0002_Á$óh\_x001F_ýÀüiAÿdþÀ\an¤NôýÀ¤å62ÿÀ¼d;mÆüÀ2_x0010_ùug_x0018__x0002_Áä_x0015_Æ-çýÀlú÷¶üÀ_x000E_Q3'_x0001_Á¦Ü¢ÍÑ__x0002_ÁßQcLûÀþ_x0006_»sÚR_x0001_ÁôÏ3¬_x0006_;ûÀ(hEsCûÀ ~dMäûÀ&lt;_x000F_vË+ZüÀø_x000F_K,úÀdúx_x0013_ÓüÀÄt¶_x001F_1ûÀLå%Ëk)ûÀ_x0018_u\¾þüÀ_x001C_d&lt;kä~þÀ1b_x0001_Ø_x0003__x0002_ÁlH{~çýÀ8×²è°_x0002_Ád_x0007_U\·ýÀ.C,8T_x0002_ÁÄ½{ðíúÀüÍk_x0005_üýÀÚpÇÜ@O_x0002_ÁÔä_x000D_õ_x0001_áùÀ_x0002__x0006__x000C_eGG_x0019_ºûÀ¢ÉÚ_x0004_6_x0002_Át0gá_x0018_üÀ| ±ó_x001F_XýÀ¿_x001E_âgüÀ_x0008_j_x0017_yÖÔýÀüÜBÀýÀpk;3_x0005_ýÀ´½_x0015_©erúÀ°ýû"(úÀê_jª&amp;_x0002_Á_x0004__x0015_Á_x0018_é÷ùÀP(ûpüÀH(zäÓ_x001D_úÀo_x0001_AEÇúÀì_x0010_×+y_x001F_úÀph¾çX ûÀxï_x0017_*ºþÀ_x0004_²ê±üÀ°µã¦áTûÀE3.FïûÀþúCãG²_x0002_Á|ït}výÀ_x0010_1ãnCÿÀLª_x000C_®AÌþÀx{5ñúýÀ¼_x0016_!_x000E_ÙüÀT¢¹ò9üÀx[_x0014__x0007_¼ÊþÀL¸½À*ýÀ_x000C_H_x0003_¹oþÀ$sc_x0011__x0005__x0006_¶üÀD~D_x000B_rûÀde³í_x0008_ÿÀL_x0002_ SsâýÀ8uuýMûÀD_x001E_ñ)±ýÀD_x001F_qÍy_x0005_ÁÎV(_x0003_Á¾²§Öîs_x0005_Ád_x0015_!¹}ÎûÀ¤¦Ëð?¿þÀ_x000C_ùu5YúÀìÜxªLþÀd¦í/TßùÀ|Ñ&amp;ìÿÀ4"_x0001_½ÿÀD,ÐäÎKþÀ´_x0014_Kà³þÀ¸÷/õD©üÀãi¢V_x0001_Á_x001C__x000E_ÜÅúÀø:mLHOüÀþ°_x0006__x0016__x0001_Ád¢áQJ_x000F_ûÀ_x0005__4.,üÀâ©´h _x0001_ÁT¢oqÓøüÀ¨7­W~ûÀ_x001A_p¢f_x000E_ûÀ_x0004_³¶òÿuûÀ?àüö÷ýÀ=~0ýÀ_x0005_	Dâ³ræúÀðøk&amp;_x0007_þÀÔ_x0006_V+hýÀ¾ñâÒ_x0005_Á,_x0004_Ç{îbûÀ4ÂBC_x0011_üÀ_x0014_8­® þÀ&gt;àEýmþÀ4à£wm¢ûÀdFRQ_x001B_þÀ_x0008_É8ÇûÀz_x0015_ûj_x0005_Á$j¾ôüÀÔ|Yt?þÀ&lt;âë¨¤þÀÔU4Ð´|ýÀTù_x0005_ùæüÀ6à¤Ø_x000D__x0005_Á´Ü3ï×UþÀÌBâ_x0002_zþÀþ{Âi? _x0002_ÁhiÀÌì¸üÀÜF_x001D_õøúÀ_x001C_Zi0þÀX6_x0001_Æ_x0016_üÀ¤GîÜä©ÿÀô?O_x0006_ìáúÀ¼_x0003_Lô¤úÀP_x000F__x0002_ÎîcýÀ_x0010__x0010__x0018_#ÖüÀDÌf5ýÀ4¿Ò_x0003__x0005_ÕðüÀPH¥T"&amp;ûÀ_x0006_v6_x0002_ÁÄ¿BÔOúÀ|íº'á_x001B_ûÀ_x001F_{Q_x0011_þÀdÀMî8óûÀ_x0005_¸H¤_x0003_Á¶ÓC¸M_x0001_Á_x001C_wsÕ÷8þÀ_x0014_#ÆèÜ&gt;úÀD_x001C_h&gt;î¢ýÀ°äyûÀÐK²R4úÀ|Éß¼ÝaþÀ¤~1O8öýÀ&lt;_x0015_ VØMúÀ7:#ñ¯úÀ Þ_x0003_ðúÀ$_x000D_,øvüÀÖ_x0013_/_x000E__x0003_ÁÄ?ìápûÀ_x0004__x0016_÷à°ýÀdÄÓo¢´ûÀGjëºÿÀnv9M_x0016_ûÀ$_x0010_b§sÏþÀ_x0002_öWÙûÀüC_x001C_ÚRYúÀ_x0014_7Ò·rýÀ¸T@#ÖÿÀÔÏ_x001E_ÆT_x001E_ûÀ_x0002__x0003_\ ~Øl@úÀ¬_x0012_&lt;_x000F_4üÀdî_x0005_ÁýúÀÜÊÌ_x0019_Ë)þÀL_x0018_]×aúÀÌµVA¨ÿÀÜ_x0002__x0001_ñôÜûÀüÃf_x0011_Í¤ÿÀ _x0008_Á¬ÒOúÀÔªÛÊ(ÆùÀ´Þ*?2IþÀL_x0002_SôáýÀTµ-WúÀ¤Dñ _x000D_üÀ,gî._üÀä_x0006__x0011_ç²)úÀ_x0004_Ò¡NéúÀPeeOÔûÀÄÔõ(¦|þÀ¾@¿í	_x0002_Á@Æ=wLýÀtàVøüËùÀ¤+§Ý´îúÀôÉ3Í_x0001_+úÀ¤JÏ|ûÀÌÞ÷¯©çùÀºö_x0007_ôÊ_x0002_Á:uÆ_x001E_Ì_x0014__x0002_Ád°Ôj/úÀü#_x0003_¶ýÀ´å_x0004_ËÂaÿÀT5¤Ê_x0005__x0007_ üÀ_x0002_%ÁÄ_x0012_ÿÀtz?¡6eúÀ_x0004_J_x001B__x000B_Û5úÀ^§ å=_x0001__x0001_ÁLÆÊÀüùÀ8 ±_x0018_ÿÀ_x000C_»Q_x001C_O°ýÀ_x001C_0ýÀÌýoÓfýÀ¬n_x0003_tô8ûÀöÝ_x0008__x0006_an_x0005_Á¼­ÐR_x001F_þÀ_x0010_°óFþÀÔ!%@° þÀ_x0004_4¶pc¸úÀD _x0013_ç_x001F__x001C_ûÀÈÇÅ¥öûÀd-N_x000B_ÕvüÀÄ_x000C_%»j7ûÀ(GÝË)ûÀ_x001C_SôUY&amp;þÀÄ_x0004_úb4úÀTð¨Z´wþÀ_x000C_RfTÐïûÀHy_x0010_6Ö´üÀ_x0018__x0013_#ßý_x0018_ûÀL_x0015_AKó¯üÀ¬ô§Ö_x0012_ûÀøDö/ýÀ´__x0010_÷üüÀ¤[_x0002_-®_x0005_Á_x0004__x0005_ÔnÃ_x0002__x0012_úÀlr9Þ¹ÜýÀ_x0012__x001C_æb&gt;¸_x0002_Á&gt;5:¨¡_x0004_ÁË(_x0008__x0016_ÍúÀÙ_x0016__x0007__x0017_&amp;üÀ*¹àéáç_x0001_ÁzY=u9_x0004_ÁLQæ4ÎûÀpi_x001F__x0018__x0014_ÃüÀ¬½_x001F_;C«üÀö²^_x0002_þýÀt_x0001_iÝªJûÀM_x001E_(§EúÀü«_x0007___x001F_·ûÀ`Häºr{úÀ¬x®y^þÀ´_x001C_Ê_x0002__x0018_¼ûÀüÂYóøýÀ¸yÎsûÀL©Î;_ÎúÀ\øqëZþÀ_x001C_¢|øêè_x0004_Áð­.)_x001E_ÿýÀ2lÅ§%_x0004_Á_x000C__x000B_nÊ1þÀ*¾ü5h$_x0004_Áèz_x000C_Í_x0004_úÀüó²üÀLG%Á+ýÀîWÛA_x001F_¶_x0003_Á_x0004_	¿_x0002__x0003_Ó£ýÀ|_x001C_NõVÊûÀÌz^¤ýÀ´"í/_x0004_´úÀ&lt;_x000D_¾¶ÑûÀ,P1_x0018_IÒûÀ¤ê«¶ÈÙûÀt_x0014_gBØ_x0016_üÀj_x0016_Ü¬©ûÀ\ld÷*|üÀX­íwÚýÀÌFù¾ÑùÀd#wNëÐýÀöNJ_x0004_õ_x0002_ÁÌÛW=l&amp;ýÀÄb=u þÀÄwQXÃûÀx_x0015_WÚþÀÊwXÁëÖ_x0001_Á_x0018_gA\üÀÄ¥»ÀïýÀ28Òäx_x0001_ÁDãY¨_x0011_~_x0002_ÁôsNãñ_x0001_ÁäßX®ÂÎýÀd	ùU1+þÀ@ÒêÊ*ûÀÄ_x0016_f îþÀÈÇñ×ûÀü_x0016_l_x000C_úÀ¹O¿ÊûÀÎöÊ&amp;OJ_x0001_Á_x0006_	t÷:[³üÀ|A&lt;úòýÀ\_x0003_Àµ«ûÀÄÝÞÉ_x0016_ýÀ$:2zYïúÀ²ÕG_x001B_³úÀ _x0008_r_x0005_GúÀÈÛÎ_x0014_úÀ_x0019_&gt;V_x000D_.þÀ¤»«ËÌüÀx¹L"áùÀdé Ý·þÀîéÐ_x0006_ÁßûG©ûÀ_x0004_yP¸&lt;oúÀl_x000D_[ÜýÀìÑ·^AdüÀ¸}_,#ÔùÀlù´T/þÀNúUø_x0001_Á_x0004_}óþÀìßæv'_x0002_Á&lt;Aý	úÀ6g`X²üÀz_x0016_\Ø°Ñ_x0001_ÁLÊ &lt;ÃmûÀt^uåÕüþÀ|£¶_x0007_úÀtÊt_x0001_üÀ|íQ 	ÿÀÌ@íÀDúÀf_x0006__x0003__x0004_NýÀ&lt;q{ÊüÿÀ_x000C__x0014_|\øüÀ*c7_x0013_]5_x0001_Á76ßl_x0003_Á&lt;ÜEß&lt;3ýÀ,G&amp;C_x0004_KüÀÌ¾ÍX7CÿÀ|´KM°úÀ4§qMrûÀ¤}çM_x000C_úÀÂ1-@_x0003_Áäîkb.ÞùÀüzWÊýÀD²½é½YûÀ¤E+×Ü_x0015_ÿÀ|UÁ_x0010_êûÀ_x0018_¡!¤bÌýÀÔI2©üÀ_x000B_£×_x0017__x0001_ÁÄuÐ_x001B_üÀ_x001C_:ÍWô¶üÀ¬L:7]ÓûÀ._x0003__x001F_¤È_x0002__x0003_ÁÜÉj*6ûÀ8/(â2_x0001_Á²¥_x0016_,a_x0003_Á¸sÅ-aâùÀPÚZY©DûÀÄ¨©·edüÀ§LóõùÀ$_x001B_%GøÿÀ_x0002__x0006_ÌÍµrgþÀ´Ü_x000D_ûÀ&lt;ª_x0014_ÄãêüÀpu¾ißúÀ¤1+î_x0013__x0003_üÀ_x0012_Â¨9_u_x0002_ÁÔjº^ûÀÀÇÕr_x0017_}úÀø_x0018_Ñn0EýÀTKu;ýÀLgJR²þÀ_x0010_%°_x000E_wúÀU_x0013__x000E_b_x0001_úÀT4q_x000F_ýûÀ´³_x001F_Æ¤çýÀæËB9Ñ_x0002_Á_x0004__x000F_R_x0013_ÊþÀ &lt;_x0005_yîüÀ,öÖ_x0019_½þÀ_x001E_÷_x0016__x001C_Ã_x0002_ÁlÒL0ÀåùÀpüµWH²þÀÀÿ=hýÀ(«Ñ~`_x0008_úÀT_x001F_ã0¢MúÀ|á¨¶düÀJ{ÌÙ";_x0001_ÁØ_x001D_lrþÀÃ·\·õûÀ¬It;éúÀäo_x0013_õ5ëûÀ¼qæç_x0003_	ÿñüÀö_x0001_úG«_x0003_Á®¦Ra3_x0003_ÁÎ0²_x0013_%Ð_x0003_Á_x0003_ÔÎ{_x0008_ÿÀäo0.OûÀH@ÊÈÿÀ_x000C__x001A_Üc³ûÀÞTðv½_x0001_Á|³	`/'ýÀ_x0012__x0015_ÂVU_x0002_Á_x000C___x001C_Â-ÿÀL%_x000B_ÿfúÀ_x0008_ã_x0004_67úÀjã_x000C_êD_x0003_Á_x0006_ NëÆ©_x0001_Áç_x0012_ÀýÀ¼_x0002_ª_x0001_ÃÙùÀ0Í_x000F_düÀd@u°ÇûÀ?(_x0008__x0001_ÁXÃìÇe}úÀ,\D,BúÀ¼l¼$_x0006_ýÀ ò½½ÔùÀ~_x0007_ó¶7&amp;_x0003_ÁAb#WþÀ¤_x0005_+ô¹úÀ0oä&gt;%úÀ`ÀÝ:¨áýÀ`_x0008_¢gXýÀD{t9òþÀ_x0002__x0005_ìá_x001C_ÕòüÀô_x0016_ª¶LþÀÔdÊýÀäþn¹öûÀ_x0014_ÍF÷_x0003_üÀ|bÔä|_x0001_úÀ4R5¶é_x0017_ûÀèùê½/QüÀÔ_x0014_89_x001B_ýÀ|_x001F_úÌ¾þÀ_x001C_õ2¦AèýÀ¼ a"íXýÀ&amp;íÚc9_x0011__x0002_ÁtÖyÿÀ4@_x0002_!ÜâùÀDýËC_x001A__x0002_ÁDÐhÃ_x0016_úÀ&gt;¾l_x001F__x0002_ÁØº_x000D_K_x0006_þÀ,ñïù_x0010_¯ûÀÔÔXàuûÀäIr¾:MüÀþãÐo_x0002_ÁÈ¢_x0019__x0018_Ò_x0001_ûÀÄa[°_x0007_þÀ%_x0004_!ðÖþÀæ"_x0001_Cï_x0002_Á8C©@_x0002_Áúcõ¢Õ_x0001_Á¶eµk5_x0002_ÁBS¸_x0018_ñd_x0002_ÁÝ Ë_x0005__x0006_ìúÀ¢fÅ_x0004_lü_x0001_ÁÜ_x000D_Ñ_x0018_EÿÀdpEªþÀxyíò«úÀ÷¨w_x0002_üÀ_x0010_;mrBiþÀÌµq_x0015_áüÀüÌ}÷SfúÀ\C_x0015_rC_x0019_úÀÜvFIûÀø×ÖË"üÀ4Ï_x0006_¯¥þÀ¤û_x0007_'d¬þÀtÞ4P*NúÀð_x000C_ÆY¿1_x0005_Á´_x0006__x0011_'ÿÉùÀT?b³_x0002_CúÀ\ÙÇÐHMûÀünC ÕþÀ_x001C_@Ã*_x0005_üÀ`jãwóÐûÀ¬Æ1_x000D_PýýÀ_x0004_óíîÓVþÀ7/$Y_x0003_Á"{_x000C_pÈ_x0005_Áf_x0011__x000E_¹ýÀ¼Ó-@_x0012_ûÀüjºµCÇýÀ_x0004_®Xô}ýÀLK§ÿ&amp;úÀXÇ}æs/_x0005_Á_x0003__x0005_ô_x000E_NYÉúÀ_x0014_'Yà,	úÀôAõ;v_x0001_Á¤í´wÂMÿÀ@Á²_x0011_PûÀ~S¾_x0019__x0001__x0005__x0003_Á_x0004_1nÿÁûùÀ´âImRûÀjÃe_x001F_þÀ@©9_x001D_®øùÀÌ³ §þÀÌý_x0007_=ÿ¯ÿÀ`·q_x000B_6HüÀ¼_x0004_`ã»úÀ_x000C_L}_x0018__x0017_¹ýÀ_MîyD_x0003_ÁhL¦'çmüÀ_x000C__x0015_`_j_x000B_ûÀüS_x001F_µ3ýÀô_a((ûÀ_x000C_\.ð°ûÀ´Èû¦y_x001D_ýÀ´&gt;_Ë¿»úÀt_x0019_þà9ûÀ_x0008_`Î×)üÀ,_x0018_ù=?þÀD}í(þùÀÄ·$Sô«üÀ´ÚÉ¨ÈûÀ,ÍP_x0002_ðÖþÀ_x0005_0AÊ3¹_x0003_ÁDOñ_x0003__x0004_ðJýÀÈµïAçûÀÎÎs]G&gt;_x0003_ÁÀ¹_x0004_z_x0007_ôùÀèþ_x0012_ûÀ_x0014_&gt;`è_x0017_ZÿÀtúüzúÀ¬ª¨øúÀ,ßäÒ÷ûÀèñAÁ)üÀtª)¢?ýÀ&lt;wUþöúÀ_x0010_ÆÔ_x0015_¦·ûÀÜ¨_x0007_L_x0001_çùÀ4»¿_x000B__x000E_þÀ_x000F_¼ä_x0006_DúÀì9Ö4ÔùÀÆs¡ê_x001E__x0002__x0001_ÁÊÍÞÜêýÀÈ#A_x000D_p_x0011_ûÀ_x0014_õ_x0006_C}¡þÀÄó_x000C_CµúÀì=î¹_x0019_éùÀäâ³,ÀðýÀ ô&lt;W/1_x0002_Á0ñ³ýÍúÀNv¸ò*7_x0003_Á»|Qá_x0005_þÀömòÔýÀlæ_x0003_­_x0003_üÀt27«Ü]úÀòòfÐû_x0001__x0003_Á_x0003__x0005_Ô±_x000D__x0002_³	ÿÀø\"QóþÀh1 x¶_x001F_ûÀzö¸Me_x000C__x0003_ÁüH_x0007_4üÀ_x001A_ß&gt;ëÞûÀd_8X'ýÀD×v4õýÀHhPÈûÀýÂ7_x000E__x0003_ÁVÅ_x0003_z\Ü_x0003_Á$ïð~_x000D__x000C_þÀüÂRÖÖýÀ¤_x000E_	} `þÀþ¹_x0007_¡_x001C_d_x0003_ÁÈ¡_x0001_K|ûüÀ_x0018_Ò_x0013_øüÀ_x001C__x0004__x001B_Ú_x000E_±þÀ`Ê±¸_x0013_ûÀÜ ÑýÌEÿÀÒ5_x0008_¶|7_x0003_ÁÄÕ(þªýÀ&gt;tá`_x0003_Á¸í|ÍkQýÀ_x0006_ÙS&amp;f_x0013__x0003_Át0Y¾ÐýÀ°t^)3´ÿÀÄýÆkaxúÀ,ûÏsEúÀ8"p×s_x001B_þÀÖ·È~÷_x0003_Á¨å&gt;Ú_x0003__x0005_ZBüÀ_x0004_JDR_x0001__x000B_üÀ¾-êAJ_x0003_Á|D^#1«ûÀLm^¡³3üÀÌw:×ÄüÀ_x000C__x0015_ú£1_x0002_ûÀÄ_x001F__x0013_gküÀðüWK\_x001F_úÀrÎÌãñ)_x0003_ÁÔlXÝ	ûÀZ5ïæ=_x0003_Á4uZ_x001E_¡_x0010_üÀÎi¤1_x0003_Á,á3_x000B_«áúÀS#_x0005_üÀ_x000C_É_x000F_ðÑÜýÀô·¤=ÐþÀ&lt;íLÀlûÀl»Hè6þÀð4·KýÀìã\¿úÀ&lt;ç£ÚàýÀ|_x0003_VÈWÎüÀÔÏ¤­Y úÀ´ïHX_x0004_ýÀ´Òâý_x0008_[þÀºm0PýÀ¤á2Ê¸üÀ¬=÷å6þÀôH31¾üÀ¢é¹=_x0003_Á_x0005__x0007_(®Ï;¼ÿùÀ_x0014_®)C_x000C_5ýÀ­"ä&amp;úÀÜ·­_x0003__¡úÀl Ó¥ÿÀ&lt;_x001E_ðýú×üÀ`?^®§úÀL]é_x000F_Í5ýÀlôC¡ýÀÜ6qBhÅÿÀÔ_x0008_Ê4pæýÀ&amp;z^_x000E_K_x0005__x0002_Ái_x001C_P(¡ýÀ_x001C_éÊGÒùÀüÕÇÛÄûÀÄì_x0016_ÚY^ûÀÈ_x0010_Ï¿ËíúÀü¯¥r_x001C_9úÀî^°=uþÀô(1Y[©ÿÀ\8U¡Ù_x0015_ýÀO_x0016__x0007_býÀt^:J_x0007_æþÀLÏ_x001D_UûÀ$°î¾Å_x0003_ýÀ_x001C_èA%üÀ_x0006__x0001_¡ä@²_x0005_Á_x0004__x000B_rI(ÐùÀÜ_x0012_uÄ]_x001D_üÀ&lt;Æ_x0017_fºýÀ\_x001B_%U`õûÀBGîY_x0002__x0005_ü_x0001_Á¿Gâd_x0015_ûÀÄOA0ïÜüÀ¼^p¨Â#þÀäÏ1kÑÿÀ\s½&lt;+AýÀ_x0007_3_x001E_àúÀ_x0004__0%KªûÀ°È_x0002_&gt;r¼úÀ 	äM¦þÀ_x000C__x0011_[ÁÇÕùÀlÁ¬_x0015_þÀ´Ð_x001D_ZUzúÀ\-pÑUPýÀÐÅ Ë9_x0003_Á,_x001D_â_x0019_çÐÿÀD_x0003__x0011_Î_x0013_ýÀÐÕtgÏÿÀÌ´AP_x0019_þÀ,WÞðãþÀ_x000C_wVänÿÀtc9Wä´ÿÀ\³_x0004_=¹ýÀtMm_x0006_HþÀh¥^ë:^þÀx|S°&gt;ýÀx_x0019_@µÝñÿÀ¬ÜÎh9úÀ_x0008__x0018_]î'=ûÀpuükµ_x001E_úÀt´g!_x001A_ûÀì&lt;2¼_x0004_ýÀ_x0004__x000D_¨Au?ÓûýÀÄà}5wYÿÀ|ÚæúÀD9ÔãNq_x0001_ÁüíÖ	¢ùûÀ´_x0003_?IëúÀ_x0018_,ýë÷þÀ_x0001_ÝùÀüuã;YûÀ$_x0013_Yv×©þÀ_x0002_ñ2ò¤_x0004_ÁD1c_x0003_ÐüÀ|e_x000B_úÀ$_x0007_«Öl¾úÀh¼ÔûÿÀ0	ÀG_x0011_üÀ¼HáQ_x000C_küÀ$_x0003_áÕQüÀ&amp;åhýÛùÀ_x0012_¨nî:_x0006__x0001_Á"Ó&lt;\`ý_x0003_ÁBÀ°xl_x0003_Á_x001C_Äë_x0005_&lt;´ýÀ¬_x0015__x000C__x0012_*êùÀ|´iz×ÿÀà¨_x001A__x001B_áÏüÀô­ä8¿úÀ´ÕU_x001D_úÀb7Ò_x0002_ù_x0004_Áðÿj.iþÀC¤_x0008_ïYúÀ4_x0012__x0011_þ_x0003__x0006_nÿÀ,pAP_x000D_ÿÀ¨_x0007_d|¾_x0016__x0003_Ádí*äi:ýÀrL´_x0015_!_x0003_Á_x001C_°Êþ?þÀäÆ_x001B_«P5üÀÔ½$ î¿ûÀÔÔJ_x0007_Ç;ûÀ&lt;æÀ_x001B_÷_x0017_ýÀL8_x0008_:¨_x0007_þÀüh_x0005_ÏþÀD}QÙðúÀtNX+_x0010_ýÀ¤Ð_x0016_x\_x0002_úÀ\È_x0019_Ô_x0011_#úÀ_x0004_uÒÔN{úÀ_x0016_0Æ«	Í_x0001_ÁÌþ8=ðxýÀìbÄ#gûúÀ_x0004_~÷_x001D_è_x0004_úÀ¼ B_x0011_Z_x0017_úÀ_x000C_!âwûÀ_x000C_TYª?ûÀ_x000C_g_x0008_¨MõúÀÆ_x000E_èí_x0010__x0003_Á_x0014_ÝêõüÀPÞT_x001F__x0001_5ÿÀ_x0004_-)¾2"þÀ_x0001_ú_x001B_ë'úÀôYÁË=ýÀîäbcýÀ_x0003__x0005__x0008_þ_x0013_Ç?¢úÀ$ñ2¾!_x0003_Á¤rÓ0ØúÀÜÌ0\Y_x0010_ýÀl¹; vøûÀ_x0004_­Ø_x0002_É3úÀ´Á_x0012_{:ÝúÀR»d©¸_x0001_ÁØ rnûÀ_x0006_´þµz_x0015__x0003_ÁS4aÓx_x0003_Á,_x0004_¥°AûÀ_x0014__x0018__x000D_~úÀ¸¯{'úÀ_x001C__x0017_á_x000E_ýÀ#ó_x0011_ôùÀ_x0012_)Í:ïR_x0003_Á\¯iüÀx_¼_x0016_ûÀðq½çÜúÀx¦Õ9ûÀ É£ÛÆÄýÀ¤Ó"GïùÀìùýÍúqÿÀ°?DLÏýÀüÚÐT`ÿÀhÇ_x0005_ÖjâûÀüÁ_x0014__x0012_þÀ_x0018__x0017_mm_x0017__x0003_Á_x000C_¨ó_x0018_úsûÀø1«þóþÀ*q_x001F_Á_x0003__x0004_M¦_x0003_Á07iÍ|³_x0001_ÁÜ_x0016_(_x0016_1ýÀÂ¼X¸ÚûÀÌ_x000E_µhU@üÀDÑ±÷¹üÀ¬ÃË_x0010_ÿÀ¤çöÝV[ûÀÒ¤må»	_x0002_ÁÔ®Æb×&lt;þÀç¬_x0003_öÍÿÀ_x000C_«ÞìÂSÿÀ\uÝb_x0014_pûÀì;º*úÀ$­_NôwÿÀ&lt;È_x0001_ÛdûÀL_x0003_¡íûÀ_x000C_t_x0015_iÍùÀ§ÝÉ÷ùÀ´L_x0008_ìÉûÀì¬Vu_x0008_üÀD¬Í_x0002_n_x0001_üÀübFTóúÀ _x001F_¿_EýÀ¬·Àß¦_x000D_þÀtf6üàþÀäðè9¯_x001C_ýÀüÇL_x0013_üÀä?_x0017_%:úÀMAÛQþÀËùüíÍþÀ¼_x000D_Ý&gt;6A_x0001_Á_x0005__x0006_ÜËjrôÿÀ¢ãó2_x001A_a_x0001_Áx_x0010_íB_x0005_ÁT&lt;àvUûÀ¶~nç_x0015__x0002_Á¬1JqýÀpYª%¯¤ûÀ_x000C_åËIá¤üÀdò¯p6&amp;ÿÀÔ_x0002_Ý_x0004_îQúÀý_x001E_isúÀ&gt;_x0014_åzæ_x0005_Á±¶&gt;úÀ ¼&amp;:h_x0008_ûÀ_x001C__x0017_SiÿûÀìqpÛ;ìüÀ4ÈLýÀRíý¢Æ_x0005_ÁÜ&gt;Md¯üÀæâ~A_x0008__x0003_Á_x0004__x001A_$NÞúÀbü_x0013_"DýÀÐ5Ä`G,_x0001_Áh_x0008_ÖªQBüÀú]æ_x0012_²_x0002__x0002_Ál¨kx_x000C_µþÀÌÐrÏìòûÀ_x0010_Eu&gt;vËùÀF_x000D_H,¢_x0001_Á_x001E_©F¯(Î_x0001_Áøw _x0004__x0001_,ûÀ_x0004_¦î_x0001__x0003_üÀ&lt;í±íê_x0007_úÀ|Êy¿î!ÿÀ,äA¦ÃüÀø_x0005_^_x0016_~hÿÀ,ã_x000D_þ"/úÀ´ä{ôVäüÀ¬_x0001_ª«EþÀúòIB_x001C__x0001_Áçã_x0007__ÖúÀ q_x0014_ãùÀ¼7²UúÀ*Ð? ®_x0001_Á?£ðEúÀªð_x0006_Óð_x0001_Á_x001C_ÍðÓ½_x0014_úÀP²÷_x0002_CúÀ_x0002_kÆcX_x0001_Á&lt;²Õ_x0016_[ÜùÀ@)ÇYýÀ_x0014_Ò ##úÀØYÿ_x0003__x001D_üÀ¼ýh1ï¥þÀ_x0013_Ç_x0006_­ÿÀ©dxØ_x0001_Ál£`FûÀôfÁe3áûÀ_x001C_´_x0018_ÑûúÀdø±#©_x0001_ûÀ¼e%âûÀhI`¶xuýÀ_x0014_÷ÂíÉúÀ_x0001__x0005_Ì8n£_x001B_FþÀÄg!èø»þÀìì_x0016_5:úÀT¢ß9&lt;þÀX¥F_x0006_ÕXúÀ_x0004_¤©_x0008_¯îþÀÜ¨íÄå·þÀUâ«X$úÀ4úÀØ»ÍýÀüé"_x0003__x0011_ûÀô*DÛtûÀLt«gxRúÀ\^_x0002_óè!üÀ,¨Í_x0003_XúÀ_x0004__x0014_qp®tüÀ¼YÓÁkÀúÀäª½dF"þÀ¬_±C®úÀTk²OFûÀ_x0004_¾6Û8_x000F_úÀÒ¦è_x0008__x0012__x0001_Áôd.ûúÀHå_x001F_¡]üÀè_x001D__x0015_N_x0015_ÇþÀÔ&lt;¦×eýÿÀø_x0018_üÀ|_x0004_iö_x0017_ÀÿÀFÖ_x0007_¿íè_x0002_ÁÜ7çºd\ýÀ:^ÖÊ+_x0001_ÁL_x001D_88_x000E_iúÀü¹§~_x0006_	1!þÀ¤1Ñ²ñtýÀ_x0014_Wð²ÌùÀ|KÔNÿÀ$»¼ÒþÀ_x001C_=Ú_x0016_.þÀÆ_x0008_ò}_x0002_(_x0001_ÁD.î,âûÀÜ+bÓPFüÀ_x001C_8ºn_x0005_ã_x0006_Á$èóNûÀÜì²esðûÀºWûÀc`ã·üÀ -&gt;ÕJûÀì_x0008_Æ_x001C__x0008_åþÀ°_x001A_ §zÉûÀÌÌT÷;CþÀnR_x0003__x001B_aq_x0001_Á_x0003_ñùâ_x0004_Á´±[þá_x0011_ûÀ_x0014_õ¢Ö&amp;ûÀÔ¢fãÈNüÀlÊõ-½üÀ_x0014_ç_x001D_½´_x0006_ÁD#Ä`F_x000B_ýÀ$ùm÷JþÀ¬N_¹AýÀÃ_x0007_½3`þÀÜVàq_x000C_§ûÀôEí..úÀç«úH_x0006_Á_x0005__x0008_|_x0011_tçrpüÀ0¬þY¼üÀà/r1sdúÀ_x0008_µåvXÝ_x0005_Á,_x0007_'HNôúÀä4å¸QöýÀµÏ¸ñ_x0002_ýÀ_x001C__x000E__x0004_Ã_x0006_ÿÀ¸ ¤ºG2ûÀíß¬ûÀ_x001C_½}¨_x000F_ûÀF¼_x000F_L9_x000E__x0002_Ád­¼SüÀÌ_x0011_û_x0001_ã_x0017_þÀ|_x0014__x0014_×ßYþÀ¢)_x0008_ÅÉL_x0003_Á$Íì_x0006_JðúÀS_x0012_:_x000E_8úÀà:QÉîùÀh/A$g_x0003_þÀDºy_x0019_@ûÀ&lt;wS©âþÀL_x0015_]*äüÀ$RÛÜdÈùÀäÜ=8´îÿÀt?õ]æÿÀ_x001E_bçHH_x0001_ÁÞð_x001B_Ì*l_x0002_ÁLQÄÍúÀÄád_x001E__þÀ.eRÅ_x0001_Á,¶éó_x0003__x0006_IÿÀÀv]Ø¢¿üÀÚ+!ÞÝÚ_x0001_ÁJL±ÊY_x0003_Á,yÇ_x000C_ýÀ_x0008_$¿7D_x0002_ÿÀ_x0004_úcNýÀì7_x0016_wüYúÀ4Ñ§+dûÀÌ$ÌDtÿÀ _x001F_·¢_x0003_ÿÀ6y&lt;YmüÀü]Pæâ¢úÀÜW_x0013_ïÁ\üÀ _x001A_¤Úë/ýÀ¬öÔþ9nüÀ@_x000B_ým_x0017_üÀ´W_x001D_ª]üÀ|-_x0003_Ý_x001F_ÃúÀ_x0008_jlÑÑúÀ8í¦zä¬üÀ4=?L¿ÈúÀ4V_x000E_:v,ûÀ|_x000E_D	_x000C_XûÀ´ÏôYhÅüÀì_x0005_Aþ½ÄÿÀ¸ÏÁðþÀ8¬e  _x001C_ûÀÊ%~ùüÀ|+ÿ_x0010_¼ìýÀD HWÿùÀt&gt;T&amp;÷SûÀ_x0002__x0003_¨`+_x0008_À|úÀ_x001C_Í_ùî&lt;üÀ¤tWÜVÿÀd£_x0002_~#_x0003_ÿÀ´ ,_x000B_IÚýÀòî¶å_x0012__x0001_ÁÄg´ÏÑ=ýÀ_x0007_.	ÿÀg_x001F_ü¿_x0001_Á$' ÅeÿÀ4æ_x0014_Y¡ÿþÀ_x0004__x001A_©_x0017_uûÀ&gt;¬_x001E_ÅL_x0002_ÁÜA_x0010__x0019_´£úÀÐ[¢Ò^ûÀN_x000C__x0008_oªÞ_x0002_Á0ñyûÀ_x0018_ä¶Ø;ãýÀì÷6¡úÀÀ°v_x0004_ïüÀ*_x0013_Ôßï_x0018__x0002_ÁhGdFÛ¼ýÀtè*T_x001F_ýÀ_x0004_ú åæüÀ&lt;8K!_x0012_[ûÀüzyu&amp;;ûÀpølÕe_x001F_ûÀ,1XjúÀ_x001C_eP_x0007_ÎúÀxuÞLbúÀ9¶ú;7úÀ_x001C_Ø_x000B_q_x0004__x0006_Y_x000D__x0004_Á¤[yÌÇúüÀìóòoýÀZI¤_x000B_Õ_x0004_Á O«b_x0013_ûÀpÏ_x001A_£¦úÀøQ¸þÃâûÀàìÖº]EûÀÔº#`ý_x0018_ûÀ_x001C_zE{î¨üÀö£Ô8_x0001_Á_x0018_ïcJñ|ûÀLlâ4`ëùÀìMzÎüûÀÜyó_x0019_©þÀêC_x0006_7_x000C_ûÀ,¢	püÀl&gt;WÖ_x0017_úÀtæ~KÆ_x0002_üÀ¼7!T$úÀÉì¡$ûÀ*_x001D_­*Î_x0005__x0002_ÁÐú_x0013_è|¬úÀøå9g_x0002_þÀp_x0001_¸öxþÀ_x000C_ºJüÀÐ ê´·GÿÀè_x0003_ÂÈÈ×úÀ.å» _x0012__x0003_ÁäDØ]6¥úÀXWH3!¿þÀ*Õý_x0014_pº_x0001_Á_x0005__x0006__x0004_y_x0003_B_x000D_ÚûÀÈ­Ê_x0015_8ÿÀ&lt;_x0005_pó_x0019_úÀìæöû¼üÀ¶×¹î_x0004_G_x0002_Á&lt;ÅùM_x0007_üÀ¬sÚ÷ìýÀE_x0011_vôêûÀâ$àùth_x0005_Ádu0_x0005_ç,úÀÄÀÛ²³úÀÀÀ¥Ü­úÀÄg_x0016_µÑûÀd½óð_x001A_ÃÿÀ¬_x001F_N0HúÀ¸=_x0005_ìÊùÀ|rD_x000F_eqþÀ¨­²_x0012_ûúÀ_x0005_Å+û_x0018_ýÀ$"ÆÓúùÀLmdÖw*úÀì_x001F_$àHûÀlÓCvýíùÀìD^Ñ"_x0013_ÿÀô(_x001B_~Ý(þÀ¼Þþ¬_x000F_yúÀ_x0004_$_x000B_ü__x0005_ÁXÖ.æÔ2ûÀÄÙÇ¡ÒäùÀ4R_x0015__x0008_¸ÿÀäN_x0001_ÍùÿÀDZyå_x0003__x000B_7²ûÀ\ï_x0003_ÎcûÀÞZ_x001E_~_x0008__x0001_Á_x0010_u_x0015_èþÀÔvÃQXþÀd¨oÏøúúÀ¢g6qkÿÀ&lt;_x000C_dõÀüÀç4ºÀ_x0002_üÀAk¼=ÑþÀDvÌ&amp;ÛüÀ,_x0004_l_x0014_ÒýÀÊÝ_x0018_õfî_x0003_ÁÜW1_x0010_VúÀÄ_x0012_E/üÀÔ¿ß`²¯ýÀ_x000C_&lt;Ô	ùÕûÀh_x0014_¿ãBþÀ&lt;_x0008_sC_x0015_ÿÀ qùùÀ&lt;blw_x001E_]ûÀäØ!I¬_x0005_þÀhr_x001F_	ñ±úÀ´v_x0007_^áýÀ_x000E__x0002_¦Îb_x0003_Á^ÓzÿÀôZ&lt;)ïõùÀb_x0005_\k_F_x0003_ÁÈô.¤húÀ_x000C_&gt;ÀÏ±åûÀ$S!ª_x0018_1_x0002_ÁD=?_x0012__x0006_ò_x0003_Á_x0003__x0005_¤:¹ÁñÓüÀ³ï=ËúÀ l²Ôw{þÀ¤rX·VýÀL¾6EbûÀp£¨_x001A_«úÀ¼_x0002_O	¡dÿÀì¸$s*ûÀTØg3&gt;¨úÀ_x0016_ã_x0014_&amp;ÛÿÀ&lt;¡UÐûkÿÀ¼_x0008_7É_x0016_þÀ«_x0004_IXûÀdÖb®_x001B_ÜúÀl~	¢Ïl_x0003_Á[_x0018_Ç_x000C_»úÀ Ù_x0008_Õ5ëüÀË]¼ÀôûÀD¸ÅyÞüÀÔ9¢Õ¨+ýÀö_x000E_ÁêùÀ_x0014_ùÀÍ_x0015_7üÀO&amp;ÛâîýÀ_x0004_­×®²PûÀ_x0014_c«õ_x0017_ûÀ¬;u¼«_x0013_þÀÅh6_x0017__x0002_ÁvFF^_x0013_@_x0002_ÁlÞ_x000D_ej_x0006_ÿÀ°#÷Y£_x000F__x0001_Á_x0008_bOÙÉÄûÀÄðÇ_x0012__x0003__x0005__x0006_&lt;ÿÀL_x0011_êBjüÀ_x0018_5à)j#ûÀÜýOþÀÌ2à,-#_x0001_ÁÓðß²ãùÀÔê¿¹ÒGûÀÈo_x0008_÷bþÀÜN;Ør¡ûÀÚ_x000F_»_x0011_úÀ,¥[óýÀPÏ_x0006_ íùÀ_x0008__x0005_Q?¦ýýÀT_x0015_+s_x001D_þÀtØÕrIjûÀ_x001C_þ|¦çúÀ_x0003_8ëòÒfûÀ_x0004_¬çáJüÀbzÑGÀ_x0003_Áì%Ûî_x001B_VûÀÜS_x0010__x0004_5_x000B_üÀ:`XZZüÀ_x000C_¾_x001F_nÍ¾ûÀìa­_x001B_aüÀ_x001E_]ô~_x0001_ÁDâ£iÊüÀ@_x0012_(_x0002_WVüÀÂ"x_x0016_ÄûÀ_x000C_Ýk^ÐÙùÀ_x0014_©_x001F_"´ ûÀ_x0005_d\_x0011_Å_x0003_Át	_x0005_¿DúÀ_x0003__x000E_`_x0008__x0013_j10ûÀ4+F­ZUûÀ6ÂnÄýÀäpQâàýÀX´_x0018__x0015_ÞâúÀØ_x000C_\e_x0003_Álö_x000C__x0007_ûÀ\L_x000B_&lt;¸úÀ±ÛÏ=_x0002_Á´ÑB¨oúÀÔ_x000D_N_x000B_åúÀ&lt;_x0005_{shÿýÀªu©=ÿÀ_x000C_Ð³&gt;ÎSúÀ&lt;{DåúÀ¨þ³%iýÀV	aÏ,_x0014__x0003_Áð­·PúÀÔÑ´ïWüÀF_x000F_«/øP_x0003_Á21Æ_x001E_	_x0003_Á_x0004_vþ_x0006_}ÇüÀøªór9ÿÀ0_x0003_£7Ô3_x0003_ÁäPíóN(þÀÔS_x0001_ü¥úÀÔ?Uê¹ÿÀ¨ä¢s³ýÀô:_x0018_¶ï¥ýÀÍëîYûÀ¦N46?V_x0002_Á^Ò×_x0003__x0007_ª ýÀ\a2«ÒúÀìÉ¹»úÀRµ`ó_x0007__x0001_ÁöÝa@þÀ8_x000E_^YMßýÀ,m¡&amp;ûÀ\Õ_x0019_Áí_x000E_úÀÒ2_x0002_Á¼ÆÖ_x000F_?ýÀØ?dp¶úÀLÑ^F;úÀÚ_x0005_²\&gt;å_x0003_Á8ë_x0007_³õoýÀÔ=¾_x0006__x0001_5ûÀ$4Å.ûÀo´qcPÿÀLk_x0002_¡êîùÀìe:vgúÀ$·JÌ[5úÀD_x001F_V!µúÀ_x0018_¾c&amp;!üÀ&lt;¹_x0003_°¢_x000D__x0003_Ádãë TûÀ_x0004_£þºÆýÀ¬\_x0015__x0005_üÀøRï_x_x001C_úÀä*Æó+èüÀXJ:`6ûÀLûÕNqüÀ$_x0016_^ßÏ_x0019_úÀüí´^ûÀ_x0002__x0005_$VoìÂýÀ|_x0016_"_x0017_pìùÀ_x0004_0_x0005_¬´üÀ¼}	%MüÀf4{ìÝÏ_x0002_Á¼õû.uÿÀäë_x001D_¤qÌùÀ¾ÜFÏ_x0001_Á~^ûí_x0003_e_x0001_Áp$BtËýÀôÆ K_x0011_èüÀHÅ¡MÁÿÀÒ_x000C_L_x001F_Æ[_x0002_Á_x0008_r6_x001D_é*ÿÀ&lt;âÊ¾ûÀü÷_x0001__x001C_ýÀ|×5ÔZ$ûÀ8&gt;Á¿1ûÀwÁýÂþÀD¬_x0002_sgüÀúéL_x0007_E]_x0001_Á_x0018_à¨_x001E_Ë&gt;ûÀBû_x000C_$þe_x0002_Á$$S¿Ì;üÀ_x000C_¨â4êMþÀì[1_x0005__x0013_üÀd_x0013_ýÀte_x000B_öMkýÀÄ_x001B_(g£xúÀÌOoiÚþúÀÀ_x0002_Õ!Y7ûÀìOõ_x0007__x0008_XáúÀ&lt;C¿ÆúÞúÀ_x0007_'É_x000F__x000D_güÀäÆóc°(ûÀ\©_x0016_ûÀNãÕ_x0002__x0004_&lt;_x0007_Á,-IûÀ AV_x000F_åùÀô¸(mS.ûÀ_x0016__x0001__x0005_ÿÀ_x0004_îçc|ÿÀ4_x0018_QÐÁúÀDÚBC³ÿÀ&lt;B6|_x0005_úÀ\èÂÐ×ýÀdH_x001D_MÀüÀ&lt;_x0019_Ø.6ÌúÀ&lt;çC_x0007_¥úÀLCù[â®ûÀÌ/3_x0006_NÕúÀ_x0007_ÄzÏÉ_x0003_úÀÀÐ_x0012_@æ?úÀ"_x0016_½º-_x000C__x0001_ÁÂç?´_x0013_\_x0007_Á_x001C_w5/ÿÀ$#Qû¶ïùÀ_x000C_÷~¢úÀD°ß®úÀìÉË^%ÿÀ¼Y_x0014_¤·ÉüÀÔ0åQ_òýÀp¾²ºßûÀ_x0001__x0005_LhþãÀýÀ/4:g_x0001_ÁÁ_x001E_â,ØýÀÄ_x0019_©;QüÀÌî?7ªúÀÄíÁèó{ûÀÜÓ¢ÿÀY·gÇûÀrñ=^U_x0016__x0001_ÁÑH5nýÀ¸bvþûÀpd_x0010_¦ ýÀAPñDþÀðÌÌ¡_x0004_ËúÀÈ¿¶)ýÀêÐ/_x000B_µw_x0001_Á&lt;ºËÖØ!ûÀáéäªeûÀn9._x0016_Æ_x0001_Á¾ßÜÀ½à_x0002_ÁtvITSûÀ¼:óàÙÔúÀÀ±Ã¢þÀ þ¯j_L_x0002_Á¼~e	ªÎüÀLô9ß)ÿÀ|±&lt;YêüÀjÙ_x000D_Ò_x0014_#_x0001_ÁLÈêóþÀÐ&lt;üTýÀ$Ë_x0003_Ý£dÿÀ,rL'_x0003__x0004_»þÀ$_x001C__x0012_ÛLÐÿÀ|wËfdÏûÀ_®hwûÀÌ_x0003_ü|OüÀH$(2èCýÀô_x0001_oàäKüÀ$wÝÎµ÷úÀÀë_x0004_rÌûÀì¿s%ËéüÀ$Õ$_x000F_üÀX_x0003_ª_x0002__ÿÀàÆúÚ"ÉûÀ´_x0001_i³ÆùÀdÌk®Å°þÀä³	¹U_x0003_ÁZ_x0001__x0001_ïLi_x0001_Á@úÉ_x001B__x000F_ýÀ|H³½eüÀj¼`ï¢_x0002_Á¼_x0019__x0001_Ç¶ûÀ´vBi¯úÀ|ñ¼ûÀà3ÐJlúÀÃï1èNþÀægö(¥_x0003_Á_x001C_.ÏnþûÀÜ_x0015_I	ûÀF7_x0005_ÏYûÀLÏ_x0006_héýÀ_x0010_Lñ]£üúÀl·}+"_x0014_üÀ_x0003__x000B_&lt;_x0006_^_x001B_ÃeÿÀØÉ4_x0007_%(úÀ_x0008__x0011_ÊÂÿÀtÌàò~ûÀD_x001F_!YjýÀ¤®M²_x0006_kûÀL;_x0002_wMÝÿÀ_x001A_× úÀ&lt;ÜR¸BýÀ_x0014_&lt;lÉHÈýÀ:k Ølø_x0003_ÁDÚý×_x0001__x001B_üÀ_x0001_dÞúÀzÜ²IY_x0003_Á|ûH#_x0004_úÀµ¸/GûÀ6çµüÀÐkÍÈiúÀ¬:_x001A_?/_x001D_üÀl«¶ØÕ_x0003_ÿÀ2³	{_x0002_ÁJ_x0017_Ô0¸_x0003_ÁüY9É_x0005_ûÀä¯í±~üÀÈ_x0006_3_x001C_r_x0011_ÿÀk|/C_x0017_þÀ|4ï&lt;ÐüÀ´Û.´ÎùÀô_x001D_Å_x001E_ßÌüÀ_x0012_æñ_x0002_@`_x0002_ÁàL_x000D_©úÀj_x0003__x0012_ç_x0005__x000B_A¡_x0005_Á¤ ÂÊ$úÀ¬òsÖ¦ýÀ_x0004_Ñ¢xnUýÀDw3j¹þÀä_x0018_&amp;ÂÿÀT1aÆúÀ$Ç·_x000C_cüÀ¬æÃ³ÿÀtÉ¦Õ_x0016_þÀl_&gt;¸yRýÀ (ImúúÀ_x001C_±#[~­ýÀ¬M×¯ûúÀ_x0018_ÜÉ_x000E_·]þÀL&amp;kN¾ûÀ@©k_x0013__x0004_	üÀf)ccþÀtÁOóÉÿÀ8¿ª¾9ýÀg¬CH/_x0005_Á_x0004__x000D_ñbcûÀ´ÆeÃ7jþÀªÐ{_x0004_ÁÃ _x0001_ñ_x0018__x0003_Á_x0004_î_x0014__x0007_®ÿÀt6ïýÚùÀÄÃðÌ0_x0006_úÀlzz_x0011_IÊùÀ\VÃ&lt;×eýÀTàa|ÉûÀ£)_x0008_®_x0002_Á_x0003__x0004_oGs÷ýÀÔQV¹c/úÀø´GMçrüÀRã~E8)_x0003_Áä³_x0002__x001A_cÂüÀØùRñ_x0008_îýÀÈò_x001C_4ýÀ ùÇ_x0017_ûÀDO_x0015_å[ºüÀÔ^í`õtûÀ_x001C_l_x001C_XkúÀtèéÊ¡_x001D_üÀ_x001C_rtp_x000D_ûÀ½O¥äúÀÜ$_x001B_Ú®úÀÔ$E_x0008__¸ûÀ¤ÝóÑBÚúÀ¼:37	¡üÀ|q.,4þÀLw=)âkýÀ,©=kÔúÀì}Ö¼«`ûÀ¼CðªúÀÄ2QDSTúÀ,y¶Ó_x0014_ûÀ4ý_x000F_Ù"õÿÀº_x0002_©áH_x0001_ÁØ]É_x000E_âüÀ¤6êVîúÀ¼7qÒîÉýÀ,dè{}ÁúÀ¸_x0008_	ø_x000C_ûÀÝ¨{ò_x0008_þÀt(_x0002_ÊnýÀ¤¹ò¨ýÀ.2î7Ó_x001E__x0001_Á_x0004_1D&gt;sýÀ¤#kúÀô÷5SÅúÀÁÓïó!ûÀD9-_x0019_³úúÀØÑïË_x001A_"úÀäûL¤VûÀL\ÓÀtýÀ$_x0001_+·_x001A_ûÀ|X¥(ØùÀô_x001A_¥_ìüÀT|_x000E_Ø­üÀÄQ5_x0018__x0001__x0008_ÁXL@_x0005_A´ÀÜÎë_x0003_AÄ{£?Nb_x0005_A(\PÓ[+_x0003_A&lt;tz±_x0004__x0005_A_x0018_3½6ó_x0018__x0004_A_x0018_§B!3ç_x0006_Aèc]%®"_x0007_Aàí_x0011_Ç4_x0007_AðV_x0016_Ö·_x0002_AÈùp_x0002_µë_x0003_A_x0008_³÷iÉ_x0002_A$üg¶É_x0008_A §	sÌ_x0005_A_x000B__x000D_¸1á_x001B_bn_x0003_A_x0008_ðÿ_x0012_Ü'	AL_x0001_C´.q_x0002_A¹yc¥º_x0008_A_x000C_ã"a!_x0005_A4_x000D_ÝäÎ_x0004_A`ÎÕuô_x0008_A ÃãÓR_x0005_AìO Ò¾_x0008_Aü?	"_x0004_A,_x001B_\d_x0004_Axf¡U&amp;ê_x0006_AÄ_x0015_Ç!¦_x0004_Aâ46_x0006_A_x0018__x0018_84_x0006_A$ô_x0010_{%_x0002_A_x0014_&lt;_x0005_²_x0006_\_x0006_A_x0018_3ëÚÑ_x0007_Aü`0ó_x0004__x0006_AÐ~_x0005_=Ú;_x0004_A_x0010_Ç±ýú_x0010__x0006_Ax]Ï¥Nj_x0006_A¤­-¢_x0006_A/)M	AxÿÓ_x0007_û_x000D_AôçÚÿ_x0008__x0005_AÈZ'2­_x0005_A0ÜÊ^±N_x0004_AÔl_x000B_Õ7_x0005_A,»ãä_x0002_A&lt;_x0015_[	_x0005_AplK_x0004__x000D__x000E_£_x0011__x0008_A|wÆr._x0008_A¤ 4ÓZô_x0006_A«¦_x0016_ä_x0003_AxôÆÖ±_x0004_A_x000D_ÚK³_x0007_A$¹£_x0013_%Ì_x0003_AH_x001C_ò"_x0004_A ½Mó_x0006_A_x0018_÷Uß_x0007_t_x0006_Atå²¾C×_x000E_AL"_x000D_ø_x0019_U	A_x0014_pxÉ4û	A4'_x0017_ÛíÁ_x0005_Aø4"hÑ__x0005_A@_x000C_@Ä_x0007_ô_x0001_A_x0018_³8Þa_x0008_A0Üó9ªQ_x0006_A$©_x0008_:äî_x0005_Aøná°dÞ_x0005_Ah}ü9_x0006_ATµíK_x0002_AgUÕ_x000B__x0005_A_x001C_#Þ*V_x0002_A¼§½Î_x000B_ª_x0003_AÄC_x0005_§¿_x0004_A.wLÑ_x0004_Aô©;Þ4_x0004_A4ÖPï__x0006_AÀ¬Zø_x0006_A7Ø¾_x0005_AxÔÅ£_x0003_A_x0001__x000F_ôÍÎè¼_x0013__x0007_Aä_x0016_õ}_x000B__x0006_A8Ú_x0016_§,~_x0005_A_x000C_½&lt;Ä_x0005_AØß\æÈ_x000D__x0003_A¸ËöúÝ_x0005__x0004_A$Qï	A_x0003_]Õ$_x0005_AH_x001E__x0015_M_x0008_A_x0007_Â"U\_x0004_A¨N_x000E_ò_x0007_A45:»ZÄ_x0006_A,!áZ`Ï_x0005_A,îUóÁ_x0008_A$¤&amp;÷Ï_x0005_At;)+âC	A8Ðwüäó_x0004_A1_9_x0005_M_x0006_A4fÀ_x0003_A_x0010_Þ_x000C_'_x0008_AÊúÕrÎ_x0005_At_x0019__x0001_G%`_x000F_AÌ¡­D,k_x0003_A_x001C_p··kÀ_x0008_AÊñ^&lt;¦_x0005_A¤ÊÆÜ|X_x0002_A_x0012_Þ9_x0003_A@,ºJUæ_x0007_Awi¦£Ì_x0003_A,©Í_x0005_*_x0007_A¸NR²ú_x0004_AÕèä_x000D__x000F__x000B_X_x0002_A_x000D_\_x0002_4ß_x0006_A_x0014_-ÄND_x0005_A_x0011_0íÅ1_x0005_Aô«_x000C_õ\_x0015__x0004_A¤¢_x001D_Æv_x0003__x0006_AÄÉ×E_x0015__x0005_AÐø	®1_x0006_A¬_x0008_ÝcË_x0006_A(lýkaD_x0005_Axd¶vÉ¯_x0002_A¬_x001F_Üò_x000C__x000F_AL'Ò2ÑÚ_x0003_AxJ¸Å®_x0005_Ap¹(&gt;Pã_x0002_AP½_³á_x0006_Ap_x0018_\f¬&lt;	AÔ½5©_x0013_Æ_x0002_A$ÌrÅz_x0003_AP·÷¡_x0011__x0006_A¬_x0001_Çç_x0008_A\o¾×$3_x0003_A¸y_x000F_þ$ó_x0006_A`._x0018_M_x000E__x0006_A,aXCÿl_x0006_Aìf^ßÒ_x0007_AÄ_x0012_~¯¬t_x0005_Ah_x000E_îG_x0006_A¬ãÍ¶@!_x0008_AÔú)$Qó_x0007_A =¾÷W_x0004_AÌÚ	³_x0014_ä_x0005_A_x000C__x000D_È_x000F_ÞÃËö_x0002_AEø_x000D_@_x0005_AxéjÑ_x000D__x0008_A_x0018_foª_x000B__x0001_AÌ)_x0019_{_x001A_Q_x0007_AtRÎ8ÃÕ_x0006_A|_x0007_õ&lt;AÏ_x0001_A_x000C_8_x0019_p}_x0005_AyÊsp_x0004_Aä~$_x0004_Aô8_x0003_ 9_x0005_A¼}¢&amp;_x0005__x0001_A_x0010_;6[ _x0004_Aà_x0015_ìê\h_x0006_A0_x0002_-µ¡_x0003_AèÄùØ_x000B__x0003_A@oÝV|_x0008_A8Åuzñ_x0005_AÀ)*_x000E_?	Al_x0005_+_x0018_GH_x0007_A´_x0012_¤+_x0004_Ah×_x0001_H	A$_x001D_|Nv	Aìõ$W:É_x0004_A¨0ÅWÇô_x0003_AðAñrÝå_x0006_A_x0008_¾$F_x0005_A¸¹q_x000F__x0007__x0003_Alå_x0001_ÚâG_x0005_AH5då_x0005_A|§ÀXÑ_x0006_A q	_x000B__x000C__Â_x0007_Aµz.S_x0006_AÀ_x001F_ßÝ¡_x0006_A8äÿ²®_x0011__x0006_AtØr}_x0008_u_x0008_A¤Ê]TE_x0006_A\?¸0p®_x0003_A|ý1û_x0012__x0001_AØ_x0003_ÎI1_x0003_Ahñ¯Y?_x0001__x0004_AüRWÈ_x001E_Ú_x0003_A_x0014_VÊ(÷_x0002_AÜuèÙÑò_x0006_A_x0008_õúç_x0005_Ad_x001B_ufô_x0006_A ×ÜG}~_x0004_AàPEÒºõ_x0008_ApÖ ¡Æ _x0004_A_x0018_ë_x0007__x001F_G©_x0006_A_x0014_Â_x0002_(~z_x0005_A@	_x000C_"¼_x0005_AØ%Ô;K	A*©s&amp;Ù_x0004_ALI _x0002_AÁT¹_x0002_AQn@_x0005_Aèiæþö_x0004_A_x000D__x000E_K_x0018__x0010__x0008_AöÂ?_x0004_Ah!Ý:Ý_x0002_A_x0010_'yµÛ¤_x0003_A|_x0011_M_x000C_A_x000B__x000D_ô¨+%?J	A4JH?ûf_x0003_A_x0008_=;S)_x0007_A_x000B_]¼îÌ_x0006_A|Êm­D_x0005_AÈ_x001B_¨ûj_x0006_AÔªó_x0003_-_x0005_AL]Ó_x001F_ê_x000B__x0006_Aë0#=g_x0002_A_x0004_l¢ö[X_x0002_A`£!v]ô_x0005_Aìz_x001D__x0019_«1_x0005_AhRôi_x0019__x0008_Aøº_x000F_p_x0003_A¸_x001E_HG&gt;¨_x0005_Aä]ÅI=_x0003_A&lt;&lt;_x000E_hÔ_x0002_AÜ»·ê"a_x0007_ATìÌË®Q	A yEÉ}Ý_x0004_AÔt¦Øöl_x0006_A_x000C_	WtK_x0007_A¸_x0007_Ï_x0008_ÃJ_x0007_A \o_x001B__x0002_AÈT¢r_x0010_Ë_x0001_AL­k	T_x0006_Al,²_x0017_¯Ú_x0005_A_x0010_òhM_x0005_Aì3ÿPDÇ_x0006_A´ÜìÊ±º_x0004_A_x0010_b}ù:A_x0008_AíEÕ_x000D__x000E_9_x0017__x0006_A îýô`_x0007_A&lt;|¶"Ò_x0001_AÜj¬_x0007_A_x000D_¡T_x0007_§²_x0002_A_x001A__x0004__x0003_A$ÎeÃ_x000C_i_x0006_A`Ì]J$ì_x0003_AÄ_x0012_â_x0005_A0OS±Y_x0006_A0fxë}_x0007_A,L®_x0017__x001F_a_x0006_AÂÑJhQ_x0006_A_x0018__x000C_`ã³§_x0006_A_x0014_^ÆVÇ_x0008_A4ä½_x0014_ÀÖ_x0006_ADà¯_x0005_L_x0006_AüúØJÍü_x0003_A_x000D_5:ü&gt;d_x0004_Að¦,{=j_x0006_A_x0010_+"9â?_x0007_AÚï&amp;g_x0007_A_x0018_Ï(_x0006_AÌ]aÜ_x001E__x0004_AD«Ûty_x0008_A_x0010_¿ õ_x0006_AÐ_x0008_|,zA	AüoÓúº_x000B__x0005_ATþ Ò£_x0006_A±QnS~_x0006_A¤¶Í»¥à_x0001_AØØ_x0018_cæ_x0007_A_x000C__x000D_¤:_x0006_éÈ_x0006_A¼Ô_g8g_x0006_A¬Ã¬EÕ_x0001_A_x0010__x0005__x000B_1ø_x0006_A°¯¸f_\_x0003_A_x0010_·Q¿×e_x0006_A@z?_x001B_m_x0008_ApWÅ_x000F__x0003_AÄÑ_x0002_ÚD»_x0007_A wìE_x0007_AØ}é_x001E_í_x0004_Að¸_x0008__x0005_%_x0006_AdZ´ÐJä_x0006_A_x0004_Eve_x0005_A =»_x0002_íâ_x0004_A_x0010_Bìúå_x0002_Ax&amp;RaÏ_x0016__x0006_AÈ§¤Ç[á_x0007_AÌù_x0016_Qû_x0006_APq_É6_x0007_A_x0014_e_x0017_óê_x0008_A¼__x000D_[_x0001_	A\µA»Ç»_x0005_AH¡ñ-¦_x0006_A@HK&amp;ý _x0003_Ah¦£_x0001__x0006_A¼ºÿ_x0003__x0005_AX%ÌB©_x0006_AÐ_x0010_5âê_x0008_AÜHµZi_x0006_AH	aÖ3_x0002_Aü_x001C_Â_x000B__x000D_Î~_x0005_A¤_x001A__x0001__x000C_o_x0008_AèªôB_x0002_A±Êÿ_x0003_A¬à+Oa_x0008_AT5ÿ$zx_x0004_A`Îùéõe_x0005_A@_mÍ_x0004_A¸7OFaa_x0005_APõ²_x0002_A_x000C_i_x000B_§SØ_x0008_A_x0006_ê_x0014_;Ê_x0006_A$ÁE.s_x0008_Atµ×mÙ_x000B_AÌ¶_x0006__x001A__x0007_AäDÓo_x0008_A_x0014_·(u_x0001_A¼0t_x0001_A _x0016_K)Ë_x0003_A¤8+.À_x001B__x0004_AÜf_x0014_t__x0019__x0008_A_x0010__x001C_gåü¦_x0003_A$ü=×Ç¹_x0007_AÈóKàøg_x0002_A_x000B_©«Q_©_x0003_A_x0008_p"Ùÿ_x0004_A`ñÿ;C	AÌ@(Ý_x000B_é_x0004_AG&gt;_x000D__x0011__x0002_A8h_x0017_Ø_x001E_±_x0004_A¤n	qfé_x0005_AÄÍ¶'3	A_x0001__x000B_TûP_x000E_»F_x0005_ALâªÉ_x0019_à_x0006_AlÆe_x000D_E_x0007_A(T06YQ_x0002_A¬¡Ê/_x0006_AX_x0018_¦_x0017_ÅE_x0007_Aá4©ù_x0006_A¬Ì&amp;úFL_x0006_Ax:á!ù	A_x0006_Óø_x0004__x0006_A_x000C_¹_x0015__x000F__x000E__x0010__x0006_AYå)$_x0006_AÜ®3*ü{_x0006_AD_x0016__x001C_yÎV_x0004_Atä]_x000D_­&amp;_x0007_AÌ_x0013_AÐû_x000C__x0004_A@yAïp;_x0005_A0Ð®¶ù+_x0007_Aä_x000E_u´ _x0008_A )"×ð°_x0004_A C¬÷)_x0007_At_x0010_}îP¦_x0006_A´Ò~TðË_x0004_A¤¤Æß_x0001_5_x0005_A_x0008_Ñh§\_x0006_A4Và³g_x0006_AÙ_x000D_6_x0008_z_x0003_At2ÿìI_x0004__x0007_A_x001C_«_x0011_ò\ê_x0002_Aqüj_x0013__x0005_Aèiä&gt;3å_x0006_A_x0014_¤æ_x000D__x000E_Ú¶_x0004_A _x001D_Fêá*_x0007_A\Úðù_x0018__x0006_AÔýrä¿Ã_x0002_AV°_x000C__x0017__x0004_AE¥ïÚ_x0007_A¤)VDþ_x0006_A&lt;Ä`¦´G_x0005_Aø_x0011_óÝu_x0001__x0006_A,)1Û_x0006__x000E_AL9&lt;á_x0010_è_x0008_A_x0018_!§_x0004_±ª_x0004_A|¾²3ém_x0008_A|ÜÉúÜ¡_x0003_ATî_x000E__x0019_Ç_x0008_Atµú^_x0007_A4ýóîÍ._x0006_A,fBqf_x0006_A ¸3_x000B_´ÿ_x0005_A,¢_x0003_o_x0001__x0006_A iãÆ_x0003_A »;©¢S_x0008_Asôâeü_x0006_Att-0_x000E__x0008_Aè{_x0010_ó@À_x0004_A¼mÿ_x0014_	A_x0008_¦^¬_x0016__x0005_A$_x0010_Õ__x0002_A0O_x001F_ÖÉ_x0005_ABxÐ¡á_x0005_A»¹_x0015_åé_x0006_A_x0014_;_x0018_¤_x0004_A	_x000B__x000C_lJ!ìj_x0007_A_x0008_®üÂ7À_x0005_A	ÿþDNì_x0005_A\Ý=ßù_x0017__x0006_AèKË65_x0005_A¬èq_x0004__x0008_A,Sño_x0017_ä_x0006_A_x0008_õiùËÐ_x0002_A8ókíT_x0006_AÄ-_|Á_x0006_Að²´_x0019_Ø_x0003_AH_x0018_Åº¿õ_x0007_AèjµÍ_x0002_AÄ5_x0001_/ê_x0004_A´Õî&amp;_x001D_q_x0002_Al©¤_x0001_A¤_x0018_¡¥Âø_x0005_AôÒ3e_x001D__x0008_AÔ_x000F_-gZ_x0005_A¸X¹ó[Ö_x0001_A|_x0019_aÍÃ_x0006_Ap_x000E_%,B_x0003_A4._x0007_JG]_x0008_A`çmêR¾_x0006_AÈg»ÎÍ[_x0007_Ah_x0004_(_x0005_ìG_x0002_AÔ;U_x000D__x0006_A°w*ËE_x0003_A¤+4åU_x0004__x0002_A¼°÷7 _x0007_A)Ð_x0014__­_x0004_A_x000C_¥Í0_x0001__x000B_]_x0007_ATôä1	_x0005_AtD4 L_x0006_Aèå«ø_x001C_ú_x0006_AD°*_x001F_L_x0008_Aü_x0005_©__x0005_AÐ}~áû_x0005_AÄÅõNYV_x0001_A´Ð9rÓ°_x0006_A Z_x0003_ò_x0005_A8=Ìu~	AÔ9²=[G_x0007_AÄ»	Sja_x0005_AÈe´­Ø_x0014__x0008_A_x001C_'H¦v_x0003_A_x0001_3Y	_x0004_A8_x001D_+_x0013_~_x0006_AXêµý_x001B_½_x0001_Aðmh._x0019__x0007_A´ÕêQ6_x0007_AÜ_x001A_6_x0007_dÃ_x0006_A_x0001_Mm²¸«_x0008_AØBwujN_x0006_Aì_x0016__x0015_3V_x0004_Aô%\__x0006_A_x001C_;¨î_x0016_û_x0005_A($¹FÎ_x0007__x0005_Aü8_e_x001B_K_x0008_A_x0014_!ÐÙØ_x0004_A_x0004_º_x0005_È_x0007_AÜt{þ9B_x0004_A _x0013_n_x0014__x0002_A_x000F__x0013_¸Äy_x0015_.ê_x0005_AÔ¶¬ô O_x0006_A_x001C_8jìDì_x0005_AÜÒÎ§_x001B_¨_x0006_A I5ìL;_x0006_AjÞÍ¤ú_x0007_Aa]P_x000F_A´·l^ú¿_x0006_A_x0004_Èê:3._x0004_AäfÏ4_ë_x0004_ADô_x0001_uûù_x0004_AÐídÍ2_x0007_A_x0011_&gt;Ó^_x0004_A8U¯@_x000D_z_x0003_AÀ_x0017_Å¨ä¬_x0005_AHn,TXâ_x0005_AÄDL×÷_x0005_AF*èñ_x0003_A@­Ï_x0011_­_x0006_A2iØ_x0006_»_x0006_Ax¸Èè_x0014_K_x0007_A¸	ç0ø_x0006_AèÓ_x0018__x000E__x0010_K_x0008_Alá_x0014_µÐ_x0002_A\¯E´Ò_x001A__x0005_A¬	Àak_x0007_AÔ_x000B_J_x0010_®þ_x0004_AUÆ_x0008_:j_x0008_Aø8òÃÁ_x0005_A0_x0019__x0012_&gt;-_x000D__x0005_AðÕùl_x0006_Aì8_x000C_Ý	_x000B_¢4_x0003_A	_x0019_#Ì_x000B__x000D_A@¬5·¦g_x0004_Aø_x000F__x000D_1Nõ_x0001_A$nI^¿_x0018__x0004_AL#AÉO_x0006_A=n¾=_x0003_AØì_x0005_Ì²_x0005_Ad¡J»b¿_x0004_AÆ¡Gú_x0005_A_x001C_®ª³_x001A_k_x0006_AøÍ¾Í³_x0004_A¤«6Ä_x0004_A&lt;ÝXûÏÜ_x0004_A¸y&lt;BÃå_x0006_AÈÆUy_x0003_A_x000C_-à;`+_x0006_Aìªþå"_x0006_ADÔI_x0005_9*_x0006_A¤x%Xá_x0004_Aôê|k*e_x0001_A¨-õÌ17_x0005_AHwÃ3_x0005_A¨/_x0010_çý_x0007_Aä¿¯VûX_x0003_AÐVJ9oÜ_x0002_A_x0018_@Ö_x001F__x0010_X_x0005_AÀÃ´G_x0010__x0006_Aô«_x001F_JË_x0007_Aü7_x001E_p _x0008_A\æ+_x000F_­_x0004_A¤Ölp©_x0002__x0003_A_x000E__x0011__x0014_Ã_x0014__x0018_Ât_x0007_A æ4Y__x0004_A_x0010_H_x000F_%_x0002__x0007_Aäm«ì¥ï_x0004_AìÔ_x000B_üpÏ_x0002_AäÆ`ÙP_x0017__x0005_AL~ØD÷ï_x0002_Aì_x000B__x001B_£ýß_x0005_A,_x0008__x0002__x001E_J_x0003_AìÏ§_x0010_r_x0005_Ax_x0005_÷_x001F_c_x0005_AØX) _x0005__x0004_A&lt;g·Éî_x0005__x0005_AH2p_x0010_1_x0004_ATö=ßç_x0005_Ax_x001F_ _x000E_®_x0001_Aðtú$ê¬_x0005_AÀ,¦%_x000F_Ã_x0002_AX3_x000B_Ó_x0019__x0007_Ah¿#I­_x0003_AÔ}C&gt;Ê_x0006_A8´ÙÏ0_x0006_A_x0014_çóEì_x0005_A_x000E_ßwÅ)_x0006_A_x001B_ºçC_x0006_A 68¤o/_x0006_A°Ë_x000D_Ò_x0005_+_x0008_APMG_x0004_A_x000C_)ö_x0001_	A(@$_x0013__x0004_AÔ_x000D_ä_x0001_ìö_x0006_A8¦ÙÒ_x000B__x0010_èû_x0006_ALÓ_x0017__x0017__x0006_A¼/W_x001C_gF_x0004_A@3${X_x0004_Ap+¿3Ö_x0006_AÜÐs_x0003__x0011_t_x0006_ADr©òµò_x0001_A`[Zå_x001C_à_x0007_AÈÓ8¿û_x0001__x0010_AxDrDþâ_x0005_A ®à_x000F_S_x0006_A|õÌÁ2_x0004_A!3m!_x000B_A&lt;_x001E_y'_x0015__x001A__x0008_A`A-åQ_x0003_A_x0004_Èë·_x0007_AoÚ¬&gt;_x0008_A _x000D_	_x0019_ò_x0006_AÀÍ)VA_x0005_AÄ_x000E_ìp_x0014_Ì_x0002_AT`_x0013_ Z"_x0004_A_x0004_ußÏZz_x0003_A¬½T(_x0001_y_x0005_APæ_x000B__x001A__x000D_,_x0002_APz¸_x0016_§º_x0004_A ç_x0003__x0001_æ-_x0003_A(3ÌM_x0005_A&lt;vG;?_x0004_Ad_x0013_î¨q8_x0003_AXmäõË	AÈr_x001B_&lt;_x000C__x0006_A&lt;Àg4Gu_x0006_A_x000D__x000E_4*.5Í¥_x0006_A_x000B_HVÑ_x0003_AäöQ×ôe_x0003_AH®ÊÜ¡_x0002_A(ú_x001A_%t_x0003_A&lt;»&lt;ùJ)_x0004_A¨rÂ_x0006_L_x0004_A@_x0001__x0001_;D®_x0003_Añ_x0004_kõ_x0001_AHm´z_x0001_A_x000D_m9¨¿É_x0004_AØ&gt;_x0004_°¬Ê_x0007_A6 _x000D__ã_x0004_A4Üv_x001D_¨\_x0004_ALÙJC_x001F_¨_x0004_AÄuü·_x0005_A_x0010_å_x0017_às\_x0007_Aðó¦Z!_x0013_	AH_x001E__x001D_ÑmÀ	A4AÍì/_x0005_A_x0008_XýE\_x0003_A\æNpê_x0002_A°¢Â6@@_x0006_Aô©páòÒ_x0002_A_x000C_w_x001D_T=Ñ_x0005_ADÀ_x0006_÷QS_x0006_A_x001C_*	 H3_x0005_A$ã_x001C_MV¯_x000D_A¨iÛ/_x0003_A´q¾E°_x0004_A¼ô¤V5ª_x0005_AÌç_x0012_	_x000B_õ·_x0003_At:vµä_x0004__x0005_A_x001C_Ê_x000F_ä__x001E__x0007_AV'yæì_x0003_AÃ­é_x0003_A_x001C__x0005_ä_x001F_ä_x0007_A&lt;r´Ü¬|_x0006_A(ð_x0005_A@~ÅØBî_x0006_A¨wïd$c_x0005_A	æêRe_x0003_AàµñÏ_x0004_A¸¸¡H£_x0006_AÈÇ&lt;_x0006_A_x0018_qd=é÷_x0004_AôG_x0013_vè_x001B__x0004_A_x0018__x0008_JÛì_x0006_AtíÇ²_x000B_ë_x0003_Aäqv"_x000E_n_x0001_A|¥ê«tT_x0008_A_x001C_Ê+_x0013_¿_x001B__x0004_Aèº_x0003_¬_x0015_Î_x000B_A_x0014_±àa½_x0004_AÐ_x001B_Æ¢£_x0006_Aj"_x0016__x0005__x0005_AÐ^&amp;Þu_x0002_AÜ_x0017_¡	_x000E__x0005_Ap½}0@j_x0006_Ad¦¡1²_x0004__x0007_A¸Oqf_x0015__x0007_AôÞñö=Ö_x0005_AÄÞpL¤_x001E__x0005_A_x0001__x000C_ð?æ¹Ð_x0004_A%3iü_x0016__x0004_AøÝ_Ì#à_x0006_At_x0014_5ýn	AD¥_x0012__x0017__x000B__x000C__x0006_AhÎÌXÊ_x0003_A_x0014_EArä_x0005_A,g­_x0002_g_x0008_A_x0014_ÎE±_x0002_A`äwUqZ_x0003_AmÍµ_x0017__x0006_AÜ&gt;_x0006_ù_x000E__x0004_A°ì¾~Î_x0002_A¬u)Ý_x001B__x001F__x0004_AÜ_x0018_bªî7_x0005_A0_x0006_o°Ä_x0005_AhA8_x0011_p_x0004_AÌ{È__x0001_]_x0007_AXs_x0018_Ý?è_x0003_Aì«Û½·_x0003_A´g7Ik_x0004_AXY×_x000C_]c_x0004_AÐÄ°_x001A__x0004_Aÿª_x0007__x0007_A_x001F_1PY_x0007_A&gt;ßNf_x0005_AYÈÜñ_x0002_A-áyÌi_x0004_AÜ_x0011__x001E_´J_x0004_AP&gt;gÛïâ_x0002_AhÒ_x0004_T_x0005_A_x0008_I M_x000B__x000E__x0011_p_x0007_AlY!%_x0004_A,1´	¹M_x0008_A(¹/Mi"_x0002_A0VQ!LF_x0006_A¸S¡oãþ_x0006_AäÒ_x0011_Ç_x0014_­_x0004_A|C]_x0010_6_x0005_AÔè!_x0003_A«s_x000D_Ü_x0006_A|_x0006_ïLø_x0006_A,v´ £Â_x0004_A@~Xoð_x0004__x0007_A(ý7ð¹4_x0008_ALDÆQ=_x0006_Aä_x0001_ì8ë_x0004_AgÔÐ¹H_x0007_Al(Ov2_x0004_A_x000C_þÔÕ1_x0005_A¸{&amp;\&lt;¹_x0005_A`üï2®q_x0006_ADa±a_Ó_x000E_A$Ê_x0012_¦^³_x0004_A`¼&gt;¤X	_x0003_A¨Qç!h)_x0005_A4§dïõ_x0007_A`_x001B_Á*_x0001_3_x0006_Al_x0016__x0002_-_x0002_A_x000C_ÇnµWc_x0006_A_x001C__x0008_«ª_x0004_´_x0006_AØ2_x0008_²å_x0004_AÐw.z_x001D_À_x0008_A_x0001__x000D_8´_x001D_ý _x0006_A4JM³Û^_x0003_A4¶~#Y_x0005_A}0$_x0004_A_x0014__x0010_õ/_x001F__x0010__x0005_A f^¡ð®_x0007_AÄ=RÃwx_x0007_A¬c¨º!¡_x0008_A¼¿8Vý&amp;_x0002_A_x0001_|_x001C_ù9¢_x0005_AÐY"­xC_x0004_A~?8&amp;ß_x0007_A_x000C_èH»]_x0016__x0004_AdÄEJP_x0004_A$I¥_x0017_[®_x0003_Aà_x0001_0_x0004_A(8+à½~	AüeúKÊ_x0003__x0007_AÐÔ0(_x000F_õ_x0006_AìX®Éþb_x0005_A8k¸_x000F_Õ_x0008_A¬n_x0016_üÎ_x0006_ADç[&amp;Ä_x0006_Aè¤_x0011_YV_x0002_A¼VP	ù_x0002__x0005_AÀý_x0001___x000F__x0006_A_x000C__x0014_¡ c_x0005_A$55r_x0010_q_x0004_A_x0012_#&lt;_x000B_þ_x0003_A_x0008_Ogß_x0004_AH_x0005_'Â2Ú_x0004_Aø_x0018_E_x0002__x000E_ò4_x0005_A,Si¨Ö_x0006_AÌÓ_þ¸p_x0005_AüÇê#µ_x0003_AÔE+rN_x0007_A¤IÄÃÌ_x0008_AÜ©díù?_x0008_Aôµ©+7_x0008_AÀsñÃ_x0012_¬_x0005_A8¨8±_x0004_AðUç_x000C_Ö_x0003_Ad&gt;_x000F__x001C_J_x0006_Aè_x000C_à^_x000B_y_x0007_A412YY_x0006_AHYhËï_x0019__x000E_A4_x000E_ò_x0006__x001D__x0004_AÙ/ÝÚW	A¨÷Úv'b_x0005_AÏ?&lt;ô³_x0006_ATÂ³ _x000B__x0007_ADÆç¯_x000D__x0003_A_x0008_÷OÙè"_x0006_Ap_x0001_®Óñ_x0003_A_x0018_ 8=_x0018_[_x0006_Ax&amp;õÕ_x0002__x0007_A_x0008_ûõ_x001C__x000D__x0006_A¸±òë_x0008_A¼Y6ð¢_x0004_AÔÂ_x001D_¼B²_x0004_A_x0002__x0019__x0018_Ð,_x0007_Aô`w_x0015_ý_x0006_A_x0008_ÎÌN0_x000E_A_x000C__x000F__x0018_ÍÆ±_x001A_J_x0004_ADAmakÇ_x0005_ADÚ¯M;U_x0006_AÜô!v­{_x000B_Ajs_x000F_øe_x0007_Aes&gt;_x000B_º_x0007_A¤4ào_x0003_A_x0014_óDÍE/_x0008_Aè}#_x0008_²Ú_x0004_A-!F_x000E_á_x0005_A&lt; á &amp;±_x000E_AT_x001B__x000E_Å©{_x0006_Aà1©~vÊ_x0002_AÂF_x000D_D_x0005_Aä_x001C_Lÿ_x0001_AäiµÜ_x0005_Ad}$©=_x0007_Aô]pß_x001F_½_x0004_Að0	_x0008_$_x0008_Atm`°äô_x0003_ATY7oæ_x0004_AÔÍ_x0012_Ë_x0006_A&lt;_qØdN	A|?_x0003_Û_x0007_AX³?¬ì_x0008_A_x000F_Ièúi_x0004_A_x001C_Ï_x0019_J½_x0005_ATf¡úÆ_x0007_Aø½·iá_x0004_Aà_x0006_Fq_x0002_AäR°Q¾_x0006_A _x0017__x001B__x001D__x000B__x000D_¶_x0003_AP²zeò¼_x0005_A_x0014_HRfèd	A_x0006_sa_x0017__x0003_A_x0014_ ôó~_x0003_AT_x0007_p_x0015_G´_x0005_Aè_x0002_1ø`_x0005_AÐn{r_x000B_AÐ&amp;°Õp¬_x0007_AØª_x0019_¤¢_x0005_AP©ÝÔ_x0005_A_x0004_EÉ&gt;Ç_x0004_A_x000C_/±,Þ®_x0007_A(¼ß2I_x0006_A¸ÍF_x0016_`Ô_x0001_A$ñ	üýÃ_x0007_A_x0018_±_x000D_ÓrJ_x0002_AÀÃP_x001B__x0008_A&lt;Â_x000F_ý_x0006_AÜÂ_x0013_MÊ_x0006_Ad_x001B__x000D__x000F__x0001__x0003_A]Ùg«¯_x0008_A_x001C_Å`_x0012_ê_x0001_AÄ(²´d[_x0005_Aä_x0005_Ý_x001B_ÿè_x0006_AüéÉV¬#_x0004_A¤_x0013_º_x000E_5_x0007_AÄÛqJ&lt;_x0005_A_x0018_&lt;P.Î»_x0006_AxÈ²gxB_x0006_ALY*_x0005_A_x000C_&amp;lJül_x0004_A_x000E__x0011_ª_x0001_Zy_x0008_AÔjn3y_x0007_A_x000C_¨ÁÊQ_x0005_AüãBÙÝ]_x0007_A¨3¼	d__x0004_A(Ç]Æ¯_x0005_A_x001C_*ô8 ê_x0003_A_x0008_ã_x0001__tÚ_x0001_A&lt;Q±j V	A°ôz-ço_x000B_A¤6c_x0005_Aì#Jté_x0007_At_x001F_¶þ8É_x0002_AgWxN_x0005_AýDÐ_x0005_A¬_x000E_WÉ/V_x0008_A¬ó¸{_x0003_AT(±TL_x0008__x0003_AlDpã;_x0008_AhØ1(º¨_x0006_ATÿ³JZ_x0004_Aäñ]a_x0008__x0005_A¼Ë_x000F_²À_x0013__x000E_AX4_x0006_ycÎ_x0006_Aì.AQñ_x0008_A¶_x001C_Û%¬_x0004_A¤ü {_x0001_A,vrÆ,M_x0003_A_x0002_VT_x0018_ç_x0006_A_x0010_8_x0008_$_x0016_	A8_x000D_¢ÁÅ__x0004_A \ÊÇ	_x000D__x000B_0_x0006_A í@dn_x0006_A´Ö»GÅÄ_x0005_A pº`ð_x0006_ALVÆÊÕ_x0006_Aúi¢É¡_x0007_AðÅöâb_x0004_AàÙ8ÈC_x0005_AÐè_x000D_¡­_x0007_A¤z½_x001C_î_x0008_AÈ&amp;=_x0007_»_x0007_AH@AdÄ¸_x0005_A_x0014_¸vL¶_x0004_A\__x0014_LF¿_x0005_A$úßÓÂ_x0003_A$e¦{	Ý_x0005_ADU&amp;¾Ë_x0003_Aä_x0014_Ü_x0015_¶Æ_x0008_ApR_x0012__x0012_Ûö_x0004_A_x000C_E_x0002_&gt;y_x0006_A@àßI{_x0005_A4_x000F_¯§_x0007_AÀ:v&lt;_x0006_Al_x000B_4æ	_x0004_Aø¹÷¤@E_x0001_A¤eYÄ_x0006_î_x0008_A,_x000D_³_x0002__x000E_É_x0003_A Õ/s_x001B_ò_x0005_AÔng]_r_x0001_Aè_x0015__x0006__x0006_A&lt;ú¸§=E_x0006_A`Í.Í%ô_x0003_A_x000B__x000E_À#Ê\_x0006__x0006_A_x001C_Üíè½_x0003_AÔÚHAø_x0007_Aô?h_x0005_Aì@0Ù©á_x0008_AìÖËÓîè_x0002_A0!_x001C_vA_x0006_AðÄ.\l±_x0004_AðoGK_x0007_Aä!l'CÂ_x0002_A&lt;_x0018_°BWG_x0005_A=A²¶_x0005_A°jRß9ÿ_x0008_A_x000C_m_x0008__x0006_A_x0004_fU«ù}_x0007_A¤Eý_x0007_N_x0004_Aô_x0019__x000E_­w_x0006_A°¿ª°Ä_x0005_A¨b_x0010__x0010__x0007_A8_x0001_¦Þ·å_x0004_A\_x000D__x001F__x0007_Ë_x0003__x0007_AhYÓ]t_x0005_AÜÄ*Qüð	Alê_x000D_`_x0004_A_x0014_OÊÊ]_x0003_AHìu6Ê7_x0004_A ,ä3jø_x0002_AHõðu¹_x0006_A_rlOÒ_x0007_A¼~.î_x0005_X_x0007_A_x001C_¤ã6x÷_x0007_AP+a_x000B__x000D_Æ_x0005_A`xa÷¡e_x0007_A&lt;°m_x000D_G_x0004_ALÉV¢ÈÖ_x0005_A_x0010__x0011_ßëê_x0005_A$·_f´é_x0003_A(&gt;&gt;*Ø_x0006_AL_{ò_x001D_ª_x0005_Aø_x0001_ø°_x001F__x0003_Al==ÞÑÌ_x0005_Ap	à¯}E_x0005_A,uñd!_x0007_A_x001C_E_x000F_vfB_x0007_AN§0û[_x0001_AÔ·_x000C_zû_x0004_A_x0008__x000C_£H_x0006__x0008_A_x0008_mv_x0004_A\W_x001B_[°_x0008_A01I¶_x000C_¹_x0001_A,_x0002_F/Âø_x0005_AÔ±­¹Ú½_x0005_A0®Äû _x001C__x0007_A¼N_x000F_cìî_x0004_A¤8FAñØ_x0008_A×TÞÅä_x0002_A¶»ê¹_x0019__x0007_A8,x¨ÿ_x0006_	A_x001C_4ÁÀ_x000B__x0015__x000B_AL:ì_x000E_é"_x0006_AØÃØ_x000C__x0004_At»Ûsõý_x0005_AxÂ_x001E_&gt;%o_x0004_A	_x000B_8KÂl_x0010__x0002_AÜz4¡r`_x0005_AdkL)º_x0005_A`;æÜ^­_x0007_A$å¥Ï^x_x0003_A pþ_x0004_±_x000F__x0005_A_x001C_ÁF_x0002_á_x0005_A$Ehc_x0004_Aì_x0001_cÚ~ö_x0003_A¤ó7Fl_x0001_A_x0004_°_x0017_âIÔ_x0004_Aô µ8l_x0006_AØ=.u,_x0006_A	V©\x_x0002_A(¸o_x001B_©^_x0004_A°&amp;+íô_x0001__x0005_A°±_x0004_ø_x0019__x0006_A,8&gt;%Íg_x0001_AÄÌp_x0015_·o_x0005_A&lt;_x0008__x001F__x0013_ÁY_x0004_A¸÷_x0017__x0001_ñ©_x0006_A_x001C_Ü_x0011_|ö$_x0002_A_x001C__x000E_¡Ý_x001C_K_x0008_Aäüó3Éµ_x0005_AX]î_x001B__x0003__x0005_A Q_x000C_I_x001A__x0005_A4ÚßÑ_x0005_A@Î_x0001_a_x000F__x0006_A¢¤u)Ô_x0004_AÈ]ç?Ð_x0003_A T^~Ø¥_x0008_AøLçê_x000B__x000C_gÔ_x0004_Aü_x0008_üzø_x0004_Ax}%Zº_x0005_A(_x0015_;â¾_x0004_A¬ìaMx_x0019__x0005_A_x001C_¡_x0015_R«_x0003_Alùw_x001D__x0007_Aèg¹O_x001A_	AÂVPô_x0003_A&lt;;_x0008_¡__x0004_Aßç »g_x0004_A,:$ú_x0002__x0001_Ai&amp;S°_x0007_Aì×c_x0018_¦£_x0007_Al0ÌLÐ_x0005_AÄ¢w0ª_x0002_A0Oj)T_x0018__x0007_Aô_x0014_}»_x0003__x0006_A¸Z&gt;_x0001_¯_x0001_Aøó;¾0_x0005_Aü_x000B__x0011_h¦_x0003_AhÂþV&lt;_x0006_AX_x0015__x0016_kD%_x0006_A_x0014_úª_x0006_¶V_x0007_Alh¾^e_x0006_A0èÎyýÑ_x0003_Ax.³öæ=_x0005_A_x0008_¡_x0018_6î¯_x0007_A_x0010_Èá_x000B_Õ_x0006_AÄù¥_x000E__x0006_A&lt;ó¦·®d_x0005_AØßde¶_x0004_A_x000B__x000D_8fðÃ_x0006_Aô¹´÷@_x0006_A[,äT_x0007_APÓaî_x000E_	A&lt;brÿ_x0004_A_x0018_ñK`V=_x0003_A_x0018_4¯_x0017_Òw_x0006_A°ßÕÔ_x0017_´_x0001_AðÏÞCt_x0015__x0006_AìÞ:9_x0006_AÈEJíÂ_x0006_Aíöw.7_x0006_A±_x001E__x0005_ALÌ_x0015_J*_x0006_Apbq.W(_x0006_A\³fÏ¨_x0008_A¼Ö_x0006_¡ÎÛ_x0002_At^Ì_x0006_A¼$¨_x000E_©â_x0004_A¤]î.Ñ_x0005_AØH+"f_x000B_A@¢AÑ_x0007__x0005_A EEd©z_x0003_A_x000B_d·¤X_x0007_AX£_x0007_E¼_x0006_Ax iµ|å_x0008_A¼Uî,Ñ_x0003_A¤1æ(5*_x0004_A\Û®,)i_x0006_AT'Ø k_x0007_A@JÿÖäD_x0003_A_x000C_GbÈ_x000D__x000E_ü?_x0005_A,Ü#4º¹_x0008_A_x001C_Ü3Ü_x0007__x0004_A¨BdbÞ_x0007_A_x0014_ø¢_x001B__x0005_A(!ÃL_x0003_APi_x0004_XY&lt;_x0004_AÜ_x000B_ZX_x0019__x0002__x0003_AZ}Û=÷_x0006_Ad÷s'_x0004_A_x0004_¸Øw­q_x0001_A\àmÈ_x000D__x000E_A4§}?_x0018__x0003__x0004_AP-Vª5è_x0002_A_x000C_ã¾¹¸Ã_x0003_Axø=¸g_x0005_A,/h)_x0007_Aà¥5ÿ_x0003_ApF!´Û_x0003_AôëZq_x0006_Aôº¾DM_x0015__x0003_A(ÝèøÅ	A _x0008_Âp.ø_x000E_AÔ5Ù4Ê_x0015__x0004_A_x000F_.ÆÐ	_x0004_Ax_x0001__x000E_Ô$_x0008_A¸_x0014_dÜ¤_x0004_AÌ¾N_x0018_ã_x0006_A_x0010_Lzë_x001E_ø_x0005_AÙ_x001D_­-/_x0002_AÄtÂK_x0004_A@È_x0012_Û³_x0005_A_x000D__x000E__x0008_4-ºE_x0006_A_x001C_ú_x0007_N_x0007_AðÉE6ú_x0005_Ah _x0010_²_x0006_Â_x0007_A_x000C_esÐë)_x0007_AÌxPáù_x0003_AtÁ)Ê»_x0004_A@Uô×_x0007_AhE3å¨_x0007_Ahgz9P_x0006_AHCIW«Â_x0003_AÄúðÌDW_x0005_A¨/ÝÇ	_x0006_Aø0_x0017_Ô_x0004_A&lt;_x0014_"_x0001_A´_x001C_DÓÖç_x000D_AÔWÐl.	_x0006_AP_x000C_Ïà«_x0008_A,^wâNk_x0005_AðãqÊ_x0014__x0005_AÔÀô_x000B_É_x0004_Al_x000F_¹D,_x0004_A0i_x0016_¾#Q_x0004_A¬@®WØ_x0005_A¥Ï!_x0004_AØÀ¶Ñ?_x0002_A´r¾j}_x0005_Aøe_x0013_x_x0006_A¤G³¡¨O_x0005_A0oî¡_x0008_A_x0008_µPÍ¼(_x0006_AlÁPf_x000C__x000D_ät_x0003_A-8ÎI_x0008_Aè~µÉ-_x0006_ADõ_x001C_)×ò_x0004_A¼_x0013_\¿2_x0005_AÄ_x000E_&lt;=_x0002_A Zr_x0004_A$Ì#×Å_x0001_ALýÒ_x001B__x0001__x0006_ATï÷¸z _x0007_Al_x0006__x0006__x0012__x000C__x0004_AÈ)"k_x000B_×_x0003_Aø\É6ú?_x0008_A_x0008_`4H{_x0008__x0006_AèÐ¾Ôù_x0004_A\³TòÁ_x0004_A|qPnh_x000C_Aø_x0008_?_x0016_._x0002_Aä?üs_x0003__x0002_ATî]_x0016__x0004_Ad)¬³_x000C_Ax_x000E__x001B_7FY_x0005_AÐ(~`·_x0008_Apm_x0016_u%æ_x0008_Aü¾öh_x0017__x0008_A_x000C__x0005_ÏéÎ¡_x0006_AH_x000C_^,&lt;²_x0001_APÐe¯&gt;_x000E_	At!_x0013_Ñ1C_x0005_A_x0008_£äÐÈ_x0004__x0004_Albaû_x0016__x0006_AèV½AÀ_x0004_A_x000D__x000E_¸_x0011_3G_x0003_A|r ôC_x000D_AÀ*y_x001F_?_x0008_A|_x001D_©+&amp;_x0007_A(7s½G_x0005_Aü%Ú¡{_x0001_A|Sc9ã²_x0007_A¤Ø_x000C__x0012_¤_x0005_A(¾¤Xk_x0007_AÜ¦¡_x0002_A_x0004_ïÅ²_x0012__x0005_A&lt;z«bt_x0008_Aßã)ç_x0001_AhS_{-_x0005_AÌ«¤«_x0003_A ñ×ã?Ç_x0004_Aànïô	A\s´Æ_x0010__x0007_AáÙ%èr_x0004_A_x000D_ÇdVl _x0005_A8m!üù_x0006_ALoÊæñ_x000D__x0007_A_x001C__x000B_K_x0007__x0017_R_x0005_AT©K_x001C_À_x0008_AT;A_x001D_=	A_x000C_+-_x001B_]¼_x0004_A_x0010_VïÂ	«_x0008_AÌlÆAÂ_x0013__x0004_Aâ¡ûW_x000C__x0003_A¤ö»pÔ§_x000D_A_x000C__x001A_î,_x0005_At´B_x000C__x000D_å_x0001_Aø_x000D__x0007_»7_x0004_A¼i)y_x0004_AÄnRN_x001B_\_x0004_Al¼Xz_x000D__x0003_A0-ö_x0018_!_x0001_Aõ RÏ_x0018__x0005_A4Ý¨F_x0006_A_x0012_¼ð@ÿ_x0006_AÌü æÑQ_x0007_Al:Ú%=_x0018__x0004_AÓ£{v³_x0005_Ad Ë¤ÑÁ_x0002_AXß_x0019_Óp#_x0008_ApïK$º|_x0005_Aè_x0011_Ôíë_x0005_Ad*CçÆ?_x0005_AÈ¨=%_x0005_AUÎÚ_x0005_Apò_x000E_\òKþ@ÀËq=_x0002_"_x0002_A_x0018_ÌýàE'_x0006_AÃ_x000B_µó_x0003_A_x001C_µ_x000D_\!_x0006_AÜ_x0002_®_x0002_XE	Aè_x0001_ål_x0003_A$ú)f_x0006_AxÁ·^´_x0005_Al\ºU²¢_x0003_APAëßMN_x0008_AH¦_x0015_ê_x0008_A_x0008_{_x000F__x000F_Í_x0014__x0007_A_x000B__x000C_Ôá_x0008_Êå_x0004_AúBØ!_x0007_A]ep/_x0007_Ah/Ãëö_x0005_	Aôe¶¬_x0004__x0007_A(Ë]Ü­&lt;_x0003_Ap¤9W_x0007_A$1Ýöç_x0004_ATV°1_x0010__x0005_A_x0010_o_x0018_Ç&amp;_x0004_AìØóÜ«_x0019__x0006_An{&gt;_x0002_¾_x0004_AI¦~T_x0002_A|Úñ_x000B_xè_x0003_Aôó²Ç1_x0008_A¸_x0015_°_x0007_A8vwHÑµ_x0004_A_x001C__x0001_±ìè_x001D__x0006_Ad_x001C_ñ@±H_x0006_ATõmðXW_x0003_A_x0014_za_x0007_ApW_x001C_û&lt;+_x0005_AxfZþ_x0002_A¸nkz§_x0006_AhÖN=_x0005_AÄZéxF_x0019__x0006_AÌåZþ8_x0005_AÈ_x001E_)_x0010_¼ö_x0007_Aì_x0001__x000C__x0006_'9_x0002_AtHã¸6_x0019__x0004_A0M_x0003__x0019_X5_x0007_A°&lt;¤_x000B__x000E_«5ÿ@&lt;när_x001B__x0008_ApP_x0014_­_x0002_AlÐQÞ·s_x0003_AÌÏ´_x0004_A4×¹_x0011_ª_x0007_A|ùë,Îk_x0003_A_x0010_3ºJ4_x0001_A¤µÍ¼!5_x0007_A`YB_x0018_M_x0008_A0P®®_x0006_AD¨J¼_x0018_h	AÜÞÞ÷K_x0006_ALïHz:_x0007_AL6"_x0015___x0008_Aà_x0002_ÄÄ_x001B_Õ_x000B_A¬þ6_x0006_2_x0019__x0004_AÛï_x001C_çA_x0007_A_x000B_¦D_x0005_Uò_x0008_AÄ2»2q_x000F__x0003_A(ÓfºB	AÃ_x0008_^a_x0008_A´ûú¯"ú_x0006_A Ê_x0013__x0019_G_x0001_AXL;._x0005_A|w`n¶ä_x0003_A_x0014_ã_x000C_ú­Ô_x0003_A¼_x000C_À§îf_x0004_AøÞèLê_x0006_A&lt;£`_x000D_(_x0008_Arö_x0013_æ_x0007_Aôgó_x001F__x0005_A_x000B__x0013_,_±_ÊL_x0005_A4¦ _x0006_È¡_x0002_AÖúo_x0004_A`ÙÑ{)_x0006_A¤&amp;_x000E_FÀp_x0005_AÀ²Aæ_x0003_A´õô-_x0007_AØç_x000C_?_x0010_ª_x0006_Aà^Ó°±_x000C__x0001_AÔºúÚo`_x0006_Aì_x001E_ÿ_x0018_¢_x0002_A¨ë_x000F_Ó{_x0006_A°óÛk Ú_x0007_AlÅ©Él_x001F__x0006_ApÙ°D_x0001__x0005_Aät®38r_x0008_Ad5?gl_x0019__x0006_AØ/»2¸_x0003_A@÷Â£_x0001_ó_x0004_A$8V_x001C_ß_x001D__x0007_AÜ_x0004_ñþm¸_x0005_A0S[_x0012_ø_x0005_A_x000B_Q±«_x0005_A8%Â _x000D__x0008_A_x0008_²_x0004_ß_x0011__x0005_Aô÷_x0013__x0006__x000C__x0001_AHQ§ªÀc_x0008_A N_x0007_±	A(_x0010_7h"_x0007_Aö}»q_x0005_Aæoíµ_x0003_A|Æ_x000D__x000B__x000F_2_x001D__x0004_A|_x001E_Êz3¸_x0004_AÈ_x001E_~â_x000E__x0003_ADpÂèý_x0004_A0¤Çì$!_x000F_A4_x0013_ù_x000E_ì_x0002_Aôx_x001B_§&lt;ò_x0004_Aü4'ÿ(_x0004_AÜø_x0005_«xý_x0005_AÄ(_x0007_2b_x0008_AhybË|:_x0007_A¨¡åêÔ_x0003_A4vbëJf_x0004_AÀ:«4R_x0005_A_x000C_TYã_x001B_Q_x0004_Ad_x0008_&lt;î_x0003_AüÛ'_x0012_r__x0008_Atk«û4_x0006_A@vl«å_x0003_A0é_x0001_Cdø_x0006_A,SHø´_x0004_A_x0004_èóÐ_x0002_A4ñc¶_x001F__x000C_ADt~&gt;kO_x0008_A4*	½_x0004_AÐ·lÏj_x0003_AädÍ5ûc_x0006_A8%«4ô_x0012__x0005_Aàp­ÃÍÏ_x0004_AÀÚä.S_x0002_AtôX_x000D_åÄ_x0003_A_x000E_[° _x0004_A_x000B__x000D_Ð#	ýK_x0005_Aä47_x0001_ALsµq~_x0008_A$a¼k_x000D_C_x0004_A´_Ï¦«_x000E__x0004_Aä×OÍ_x001A_©_x0005_A0¼í-"e_x0001_ATé¯f_x001D__x0008_A`4Û_x0016_	A`a_x001D_n[ï_x0006_A8B_x000C_ÁEå_x0004_A|±lÓG_x0012__x0006_A_x0004_gÆJ_x0019__x0005_A,Zu	_x000E__x0005_A_x001C_z_x0012_!rn_x0003_A(Å_x0004_,ùC_x0004_AàD§_x0010_Y°_x0006_AÌ_x001C_;%Rý_x0005_AÌÂÀ_x0018_l_x0005_A_x0004_L|y_x0003_AìÞWç9_x0012__x0004_A_x0010__x0006_°ó`-_x0007_A`_x001D_ÀçöÔ_x0003_AÄ_x0013_Í§1_x0007_AÔkúñú_x0001_	Aä±_x0012_?Ù4_x0007_AìõÏ+_x001E__x0008_AÔñNwa_x0003_A8öýÇ,Y_x0005_Ax,&lt;&gt;{³_x0006_A¬ÇæmY_x0002_A¤k¬Ø_x0002__x000B_å)_x0005_A$_x0005_y	|v_x0001_A_x0002_úµ_x0005_A3¬F+,_x0004_ADoô1¯Þ_x0003_A_x001C_­rØ_x0002__x0004_A_x0010_ÃÞ_x001E_±_x0006_AtX_x0013_Ðn_x0017__x0004_Aðix_x0003_­7_x0005_A_x0010_NöKî_x0005_AÌWÇíO_x0003_Aøú¤_x0019_Û_x0011__x0005_A@2'ÕV_x0005_A´öGK©"_x0006_A_x000C_ó{Á¸g_x0006_Aìúæ_x0019_^_x0004_A¬¸*´ñÔ_x0007_A,_x001C_Ú|d:_x0008_A_x0004_ã?Ô_x0007_A kfF_x001E_5_x0006_AT_x000E_^h_x0018__x0006_Ab8ÔJ_x0001_AHâ±´w_x0004_AÜ\_x0005_ß_x0004_A_x0004_L_x0019_Ü_x0007_A°_x001F__x001F_Ðçh_x0007_A¾ûµ&lt;N_x0004_AðüÍ®O^_x0008_A,ë$&lt;á_x0010__x0003_A@VgP_x0006_AÜ×ÞÎ8å_x0003_A¼ä`&gt;E_x0004_A_x0001__x000D_Ü;_x0003_¨+_x0004_A3ü"ÓI_x0007_AèChÆçÎ_x0003_A0¬_x000E_!L_x0008_AxÛÜ_x0018_!¹_x0008_A¼ÍçÁ1_x000D_ApÃ¯X_x0004__x0004_AÐZ_x000F_aOJ_x0007_AÐJÑ©W_x0003_A\G®Gð_x0001__x0004_AÌ¾7,Û¡_x0003_Aà=°S%:_x0005_A_x0008_Â_x0003_Ø)_x000C__x0007_AøãZo-_x0005_A44Íïo_x0005_A4_x001A_Q_x0003__x0004_Aè_x0005_hzz_x0017_	Að_x0019_}_x001C__x0004__x0007_AôaÄr7í_x0006_Aä 	_x000D_Vt_x0006_AÌ_x000B_m}_x0002__x0006_Aäõ¸ÕÜt_x0002_Aô³ª_x0007_s_x001E__x0007_AlH_x0019_Ä£_x0005_Ac;z_x0004_Aà¨Ñç[	A´¸èÃ¦_x0005_A¨ÙÞ¡Ü·_x0007_A¼.õ_x0004_A8_x0012_%,T_x0003_AP8Ô2_x001D__x000D__x0007_AÂ	_x000F_¯_x0008_Að28¸{_x0005_Axj_x001A_Þd_x0007_Ar Ö=_x0005_AÀØF4Ñ_x0002_A_x0010_Ì_x000B_zp_x0005_A_x0018_No_x0011_Äs_x0006_A$_x0013_ô	%²_x0005_A_x001A_9c_x0006_A¤_x000D_2ç_x0007_Ax¼_x000D_Õ»_x0005_AèY¨_¢H_x0006_AP:è:¸¢_x0004_AÈÄw&lt;c_x0006__x0004_A _x0013_DI_x0006_AÀ©¢_x000F_m_x0004_AÌ_x0018_­O7{_x0008_At_x0013_Kßw`_x0002_A_x0018_tÐ¸¢Õ_x0003_AR_x001D__x000E__x0006_:_x0005_A8Îw_x0013__x0002__x0013__x000E_A,íØõ_x0008_AxøÈü_x000F_Èÿ@¬É À¹_x0003_Ah$Æ£@ã_x0005_A|ílQ"_x0008_AXUcï$_x0007_AÀäPy§_x0001_A°_x0005_#¡R_x0019__x0006_A_x0014_Ëu_x0007_A_x000C_,$°z¥_x0006_A¤4­_x0010_­Ñ_x0004_A</t>
  </si>
  <si>
    <t>7ac19513ea16a87f20cd23c8b4176308_x0002__x000B__x0004_tBY9_x0004_Al_x0010_»EËö_x0007_A¤EdHÄä_x0006_AÜ_x001E__x0011_û._x0004_A\	-^(²_x0007_A|óúA8_x0008_AØ_x000D_4óÕN	Ad|ùJ-B_x0004_A_x0008_jw¢m6_x0004_AÄ|_x000F_V_x0012_	AÀï0z9_x001C__x000B_A¨~é2å_x0001__x0003_A,óòbÀ	_x0004_A0_x000B_&gt;±_x0006_A$_x0003_X-aM_x0007_A4á®¯_x0015__x0004_AÜ_x0013_Û$7_x0004_A,ìÓ1Ê_x0007_AØ°ú±Ø_x0006_ATáË¾_x001E_­_x0007_A_x0002__x0016_¦-nÃ_x0007_A¨ô_x0011_½{¼_x0003_ATÔ1Ò+s_x0006_A`«|	ý_x0008_A@_x0015_tùi_x0008_A ëôo_x0008_AÜlâÐé_x0005_A_x0014__x0006__x0019__x0001_ L_x0006_A¸Ë]Z¥_x0005_AÙÃI$_x0005_A´_x0017_Áå_x000B_I_x0003_AøÁ®Ç_x000B__x000D_èæ_x0003_A,± ñÁ$_x0006_A&lt;«_x0016_¦±m_x0004_AH¦È_x0004_Ø_x0002_A¬?N_x0019_Qw_x0002_AØ¬`Ïéú_x0001_A&lt;ÇX,_x000C_z_x0003_A8, ¤²j_x0005_Aðã(¿cÐþ@Äó`_D_x0006_A$ÁÒT__x0004_AlòÉ^_x0005_Aà=¾Ó_x0002_l_x0004_A&lt;ì_Ý_x0005_A4	_Êð_x0005_At_x0013_ÞBm_x0004__x0006_Aä7U î_x0007_AtóÂg_x0004_Al=ÏÿÉZ_x0005_ATÀ¹­&lt;_x0007_A_x0004_ÆMãR_x0005_A`iN_x0010_ó_x0006__x0004_A\@]ÓL_x0005_Axf¥RÛy_x0004_A\éßñ §_x0005_A¸Å&gt;±n_x0002_A_x000C_t+Mô/_x0008_AÀvß7@_x0008_A c_x000C_/¶_x0003_A_x001C_E·Jªë_x0004_Aü6æ.ª_x0004_AØ6áöñ_x0002_A_x000B__x000D_8°Ûr`µ_x0003_A_x000B__x0016_ù,£_x0003_A¤J?KÖr_x0006_ApH~_x0018_t_x0006_AX~ª_x001F_NZ_x0006_AX,¦¹R_x000C__x0006_AÐß_x0006_/­¡_x0004_A´%u_x001E_?Õ_x0004_A¸_x0015_xj&gt;z_x0003_AL_x0019_ö~®_x0002_AÀÅZ÷F,_x0005_ATÓÄ*ò_x0004_A_x0014_dv_x000E__x0004_AÔ!Î_x0006_A_x001A_`_x0008_A,ûj_x001D_TI	AÈÛâIøü_x0006_A_x000C_Ì¼lu_x0005_A_x000B__x0010_Rd+p_x0005_AppÉÁ_x0004_[_x0004_A_x0004__x0006_,yH_x0007_AÀÞPb²_x0005_Aè¯|._x001D__x000D__x0007_A0Ú«U_x0017_N_x0006_AÌ¿T¨Ê=_x000D_AP+þ_x0010_r_x0007_A@_x000C_óL_i_x0005_A0º&gt;°´_x000B__x0006_AFÏp6_x0003_ADøAD_x000C_	Ahp&lt;_x000C_â_x0001_ALaÏ_x000B__x000D_è`_x0008_A\´ôÍl_x0003_AìàVâö_x0007_A¼¢ú_x0005_M/_x0002_Al»W®yì_x0007_AÐô;_x0012__x0008_'_x0006_A(Cêsn_x0003_Aìa_x0001_EY_x0005_AÄ_x0006_S_x0018_ß_x0006_AD*ÿñh_x0005_AèC°é _x0007_A8_x001B_yþ~_x0007_A¼»0_v_x0002_AP³_x0019__x0001_h_x0007_A _x000D_ì%Ã¶_x0002_A¤l_x0015_Ö|Ú_x0002_A(/_x000C_Çf_x0007_AgÂ?_x000B_A_x0014_ø«_x001B_§_x0005_ALûæ¬_x0019_~_x0006_A8µ"®_x0001_A_x0010_¹Ð_x001C__x0005_AÜWH{_x001A_@	A,¶a?^å_x0003_Að_x001E_Íþ3_x0001_A_x0004_] -°¨_x0005_A4ñØl_x0019_M_x0004_A4:Ê¯ïå_x0008_Aâ_x0013__x0001_µ_x0006_AhïÁ_x0004_AüS_x0012_Ñ_x0016__x001B__x0006_AÀÓñ7)¶_x0001_A	_x000E_`l_x000B_°¸^_x0005_AP9:·îE_x0006_A_x0004__x000D_wlÿ_x0004_AÜ_x0001_Ð~i¯_x0005_AFR_x0006_A(!åÝ·Ø_x0003_A¼Lß¥4_x0001_AlË¨.â"_x0004_A%È_x0019_}á_x0006_A¼±Áw_x0012_&lt;_x0004_A_x001C_ _x0004_eG_x0003_A(N¼c_x0007_A`þpõp=_x0008_Aôü_x0011_öåE_x0004_A6uc	_x0008_A_x0018_,A5Ò_x0002_AD£×Ô"_x0005_Aä;iK§ý_x0002_A_x0004_¶!´C_x0006_ATK²Þ_x0005_A¨£P_x000C_?1_x0006_AÀêrz_x0006_A0s:{Ò_x0008_A@â±h;_x0003_AT_x000E_%º._x0007_A@óQÆ·_x0006_A4jjÙ0_x0006_AÞ_x000B_û¤w_x0004_AdÁ÷_x000C_Á»_x0004_Aä_x0001_ú_x0001__x0006_A$]:m¶`_x0005_AüÕö_x0019__x000B__x000C_îë_x0008_AÌ_x0001_ËqWl_x0007_Al´wq_x0006_A,_x000E_g_x0011_¡_x0007_AÜ²*]¾a_x0004_A_x0008__x0008_aÚI\_x0007_AX´)_x0008__x001D_¤_x0007_AØ¼ê±v¾_x0008_AÀ&amp;¼_x000D_l	A_x0018_À_x0013_3Z_x001C__x0006_ADö·$_x0007_Azp°°=_x0007_AÜf½±Å_x0004_AìABrÇ_x0003_A8*Þæüÿ_x0008_AüÆ"Ýñ_x0006_AäDßö_x0002__x0005_A@\(.Ùr_x0004_A|_x0014_hY_x0006_A\Cu_x0016_kó_x0004_A&lt;_x0005_0_x001A_`_x0003_A`¿8¯_x001F_Ë_x0006_AÔ$EVE_x0003_A_x0018_¥6®ÚÙ_x0007_Aà4§%ç_x0005_AÀ5räFÛ_x0005_A0{C_x001F_Èö_x0004_AØLn¾0ô_x0007_A_x0003_ï_x0004_G_x0006_Aì÷£ÌÓÏ_x0006_Alâ_x001A_[#_x000B_AðÞ¯_x0008___x0004_A_x000B__x000E_Â_x000F__x0015_¤_x0005_A,(_x000D__x0012__x0014__x0006_Aô)¬wx_x0007_A_x000C_oP^°·_x0005_A|_x0002_ú_x0013_yÀ_x0005_AÄ¶½Ñ9K_x0002_AÁoµ&amp;p_x0004_A ßgóµb_x0006_AloeÇ_x000E_z_x0004_A_x001C_á_x001C_Åo_x0004_AðPqDd_x0004_A_x000B_q_x0005_¿U_x001A__x0005_A$K8¶x¹_x0005_A ÖÛëI_x0002_A`·&lt;aÑW_x0008_AøA_x001D_ò}á_x0002_Að_x001D_·ÇYã	A¤ïîã¤è_x0001_A_x000B_?_x000D__x000D_T_x0005_Atüîþ_x0001_At_x0013_ká_x0005_Að®qF_x0005__x0012__x0004_A_x0008_æ©î¿J_x0005_Ah#¼h_x0002_AÔzÖU¶=_x0008_A_x001C__x000D_ÒÕm¸_x0005_A_x0018_òÀÍ_x0007_AÜä_x000B_ä³1_x0003_A DoªÐ6_x000E_A,1_x001C_²=_x0007_AüÝýËTU_x0008_AÄ2-»_x000B__x000C_ (_x0006_A´­£ÈS_x0003_A|ÕÎ_x001B__x0007_AlMçño_x0004_A_x0004_s©Æ_x0003_AD´Í^(²_x0006_A_x000B_L_x000E__x0019_­_x0005_A ÅÚÑNW_x0001_A(F@_Í_x000C_Apû¡u&amp;__x0006_APxQã3_x0006_AD_x0001_ü_x0005_Ad§aO	_x0012__x0004_AqÓ_x0012_?Ø_x0006_A\NýÖù_x0004_A¨æ_x0015__x001B_O_x001D__x0007_AÓBÄÏC_x0008_Aàì&amp;h?Ñ_x0004_A_x001C_vZö+_x0007_A]¶GT©_x0006_A4_x0002_)_x0007_A(¦ðó3_x0004_Aà2bÃIô_x0005_A¤Ø´Ð %_x0005_Aø¼Þ´$]_x0004_At_x0016_µ+_x0008_AÐ§.ÇI0_x0005_Aìº_x000C_NN_x0006_A¬Õ4[2_x0019__x0005_A¬"æCÖv_x0005_AÐ»ß_x001A_ç_x0008_A&lt;8ãþk6_x0005_A_x0002_	0_x000B_ui__x0005_Aø#_x0001_ÓVE	A¼=&gt;ê­_x0006_AÞ¯©Tì_x0006_A°%òb_x0004_AÐ5_x001C__x000E_H_x0007_A´&amp;ø¯x4_x0004_A¸aëQº_x0005_Ax 5&gt;¨_x0006_A0¬éU_x0005_A7b_x0002_æ_x0008_A_x0014_¤°RÚ_x0005_Aa¾_x001E_!'_x0005_AÌJ,_x0011_à/_x0003_A Çt¿_x000D__x0006_A_x0014_ÙÆÃX_x0011__x0006_AülF Oö_x0005_AøPÖqóº_x0005_A¨*ý³Ac_x0003_A_x0016_&gt;_x0015_d_x0006_AüFò_x001E_å_x0003_A&lt;NUbÇ_x0006_A\"&amp;_x0007_È_x0003_AH«ïP.Ð_x0006_AÀ7ÑKå_x0007_AÈÀÆUèÃ_x0003_AäSl ª_x0003_AëÓãC_x0007_A 9ò7é_x0004_Aøë_x001C__x0001_R_x0005_A_x0010_ã_x0013__x0004_Þ_x0003_Aä1"-	_x000C_Æo_x0003_Ax«s©Y³_x0003_ApÓæÀ_x0005_Ap_x001C_ÿ@_x0005_A¨¢¾Áu_x0004_AàkÓ_x001B_¸â_x0004_AX_x000B_â¤O_x0002__x0006_Aä©®D_x0008_A_x0004_êbüJ_x0006_ADkÜ[á_x0006_AT@ú_x000E__x0016__x0006_Aä3ô_x001D_$_x0005_Al Ú|ùL_x0007_Adà~C2_x0005_A¬;to_x0007_A_x001C_¦þ5»_x0003_A_x0004_B¼zÞÁ_x0005_A¨ï¨_x001E_Zä_x0004_Aì,Ð¾Ô_x0004_Ar{¦_x0010_A_x0004_­kã¢_x0006_A_x000C_d_x0004_AtêÂkÐ'_x0008_AHâ°%À5_x0006_AÔ×¡r_x0005_A_x0010_Ø¯þ_x0019_G_x0007_ATÿg-©_x000F__x0005_A°lGÏÊÍ_x0005_A¼º_x0001_=}é_x0003_A Ï¸&gt;kÍ_x0003_Ah_x0003_67_x0001_a_x0008_AlKÁZ:£_x0004_A_x000D__x0010_ÊbÉ_x0010_ú_x0005_A_x0014_³¡¯_x0003_AäD_x000E_÷_x0006_A_x0018_"'_x0004_Al¡Ë_x0001_-_x0017__x0007_AÐ(_x0010_-NE_x0007_Aåýrs_x0003_Aà_x0018_©^ne_x0006_AÄ~R#o_x0007_A_x0001_"ò¢f_x0006_A°bÂhÝ_x0005_Apüó_x001E__x0002_Aô_x001B__x0003__|ï_x0005_A¤0Ï_x0007_²_x0004_A$ï/8ä_x0005_A°À¯_x0003_ß_x0003_A¨_x0006_õ1Ñ_x0007_A°r6_x000B__x0006_G	A$ù_x0019__x0006_AÔsÛS¿±_x0005_AD¬ÛÕs_x0003_Atî_x0003_º#&amp;_x0007_Aðr¬nF¹_x0006_Ax_x0017_ä.?_x0003_Aaé­ßç_x0003_ATÒ#_x000F_Î·_x0008_A|oÞ	¨é_x0007_ADåþPÕ¸_x0002_A_x0004__x000C__x0005_ï_x0008_A¸¦"4w_x001D__x0007_A$!_x001E_ø¼	A(ÖËb_x000B__x000C__x0007_K_x0006_AðI+_x0016_§4_x0007_A6ñÓ_x0013__x0003_A_x001C_Îò_x0015__x0004_\_x0004_A&lt;­ýÞ¨_x0002_A_x0008__x001E_ÌÂ_x0005_õ_x0002_A|ñ_x001D_*_x0006_Aj7|Ôí_x0004_A_x000B__x000B_ÉÂê_x000E__x0006_AT_x001E_©_x001B_!_x0005_A¹ èÝn_x0003_AhÍ¸]i_x0005_AÌ$·_x000D_Ø_x0002_A_x0008_bé$ò_x0007_Ay_x0006_ãç_x0016__x0006_AÈâÑ_x0011_ÜË_x0007_A M_íFK_x0006_A¨_x0004_&gt;âå»	A_x001B_îÇ_x0005_Axï¤Éü_x001E__x0007_A_x000B_ñÒÍ_x0005_AÄñL_x0013__x0015__x0007_Aø`´/Ù_x0007_AÐnB _x0012_Æ_x0007_Aí`Øé_x0001_A ­ ³Kb_x0003_AÌrÚ¨µ_x0007_Ah7j£øÊ_x0005_A_x000B_-]ÂX¾_x0006_A_x0014__x000B_éé_x0005_A_x000B_ô_x000F_v,9	Aü_x0012_æÀ¦_x0008_A_x0006__x000C__x0006_ÃØnâÃ_x0003_APÐ±_x0001_²_x0005_AHt^°`	A°}N¤º_x0004_A_x0004_¹pet_x0008_Aß¡»U_x0005_Aj+Nô_x0004_ALmsÜ©#_x0007_Auüñ_x001A_b_x0008_Aìá÷`§_x0007_AHpªCl_x0014__x0004_ALWÐ{Ì9_x0004_Al?É²_x0011_Û_x0004_AHÚ(t(í_x0001_ALnqGD_x0004_A`9øäwo_x0003_AHeÚ´ô_x0002_A_x001C__x001F_ÍU	"_x0007_A$z»2J_x0007_A_x0004_f®_x0007_NÌ_x0005_A¤¹ç"_x0007_AP£_Ã_x0003_Aìío_x0003_A_x0014__x000E_Õ°Ç_x0005_AÌdªTý _x000C_A_x0014__x0014_Ø\@_x0005_A0ê&lt;¸Às_x0002_A_x0008_þóÌ¡ï_x0007_A_x0008_iaó _x000B_	Aýs¿*6_x0001_A\/6_x0010_u_x0007_AL­_x0013_	_x000D_fÜ_x0006_A4ödS_x0012_Ç_x0004_AÌÎÎïÁ_x0002_Ax_x0019_&gt;°y_x0006_AÈ	yü_x001E__x0008_AðÖH_x0001_#_x0007_A8y´`W_x0003_A¨NÏMI	A¤\¤Ò_x0016__x0006_Ah_x0011_}ÓÛ_x0005_A_x0018_ùoQ_x000D__x0005_Aìô¦Þ±P_x0003_AÔ :1	Á_x0005_A¬ªc9`Æ_x0006_Ah×®y_x0004_Ah:6Ðî_x0006_A&lt;ÏÚTP_x000B_AÄð7þ_x0006_Aöû_x0011_rj_x0001_AÐ/}ï_x0006_AD»k7+_x0006_A_x0014_Py_x0004_X_x0007_AÌÿpgA_x0006__x0004_Ax¿(­Õ_x0008_AÌE¯-Q¼_x0004_A)`/A_x001D__x0008_AP²U_x001D_·&gt;_x0005_A&lt;_x0013_ _x001F_WX_x0006_Ac;_x000C_p_x0005_Aºâz­_x0008_Aäñ±ÛtG_x0007_A òÙê¢_x0007_A_x0002__x000C_$lÄÛ_x000C_4_x0008_A47/6þz_x0003_A&lt;yÏeèd_x0007_Apª0kÈ0	AÈ'{PóÈ_x0001_Ah*a¸'¯_x0003_A&lt;ÿ¾&amp;_x0005_A¨®Ó0_x0002__x0005_A°á_x0001_Ê_x0006_A_x0010_zó_x000E_R_x0005_Aå'ùs@_x0004_AÃÕý_x0017__x0004_A¬DÂ_x0008_%Y_x0004_ADàB_x000B_%R_x0005_ATíÌpe_x0006_A¤¼ÿ³Á×_x0005_AdDIo¶³_x0006_A X:¥ú_x0004_A¨_x000E_Õu_x0007_AÌ_x001B_')R¤	A.qV_x0006_AàMÊa_x0006_AÌm.1yG_x0004_AÉ÷eÁU_x0005_AäL¹·W_x0006__x0008_AHðÌv°º_x0008_A_x0002_Gr_x0003_Ã_x0005_AèK5F±+_x0003_AAÑ{M}_x0008_Axh	Çùè_x0005_ADô¯_x0003_ðt_x0004_A´D!_x000B__x000D_-7_x0007_A_x0018_·Ý¹ö_x0004_A ¡µÉÂÍ_x0002_AHjP(_x0005_AtO¿®j_x0006_Aå+µ'á_x0007_A_x0008_|¯bÊ_x000D_	Aì_x0005_vË_x0006_AÜ¨£ÔÚP_x0006_A_x001D_v=_x0012_q_x0007_A`±&gt;ia)_x0005_A´8µ~º_x0003_AÐ_x0014_üh~_x0003_A ÆSôY_x0002__x0003_A(`T_x000D_ï_x0006_A`~Ð½²_x0013__x0006_A@¿y_x0013__x001A_I_x0004_AÄK­§Ì_x0006_A¬¨U]õú_x0002_AH_x0001__x0004_¦E¸_x0008_A_x000B_:}Æ^V_x0002_A_x000C_¦Ï_x0004__x0015__x0004_A_x0014_%Õª(_x0005_Ayt¤_x0003_Î_x0006_Aà_x001A_=1%-_x0006_A_x000B_Zæø_x0014_û_x0008_ATî=f+_x0004_A$Rz¢Ù_x0007_Að9TU_x000D__x000F__x0004_ATD¸¯ú¢_x0006_A_x0018_àÏ×9_x0005_AÀÑ_x0017_e_x0006__x000D__x0005_A_x000B__x000D_°ÝÅu_x0008_AtR¾ØM_x0001_APgÙþëí_x0004_A¡xò_x000C_^_x0004_AüfGß_x001E_¥_x0006_A¨§Ä|_x0007__x0004_AÐù_x0003_­_x0019_ì_x0005_A_x000C_²?ÔË5_x0008_APúY_x0006_F_x0004_A¸aQ]_x0005_A_x001C_àë_x001D_Û__x0005_AøK_x0016_ù_x001C_­_x0004_AXþf($	A¬q8=_x0006_At_x0002_æ_x0007__x001C_â_x000D_A¸_x000D_SÅó_x0004_A´Þ]_x0015__x0004_A,¯Fì_x001D_~_x0003_A f±åæ¡_x0003_A_x000B_¾__x001C_ó_x0014__x0004_A&lt;åér»ó_x0003_AôÅ_x001E__x0012_Nô_x0005_A_x0014_ó`±IÓ_x0005_A(ìI_x0007_]_x0005_A0Jd$1_x0003_AÈée9_x0007_a_x0004_A$Ö«_x0008_A_x000C_»Ò_x0019_j_x0005_Aì§Qm }_x0006_A4_x0003_ìüà%_x0004_AÐ_x0016__x0006__x0004_I°_x0007_A_x0018_§sÑ_x000E__x0012_å_x0004_A²$_x000B__x0005_A_x0018__x0011_æîT_x0019__x0012_A_x0014_ÀLï»_x0006_A¸ª¾_x0016_ð_x0001_A4úòvÐW_x0005_A*¼:T&gt;	AÅ£lQ_x0004_A¨_x000F_Àwd_x0008_AäÂ1µh@_x0005_AÐck,_x000F__x000B__x0008_Aì´_x0010_43¶_x0003_A_x001C_`Ïå§É_x0005_A_x000C_%w_x0017_§_x0005_Ad-³ÓÁ_x0004_AÀeå&amp;_x000D_÷_x0005_A ÛIi§ü@D#|-ý_x0006_A_x0014_PV§Ôk_x0002_A=N-_x0005_AÜ_g_x0007_AD_W~K_x0004_A_x000C_é(R2¬_x0004_A4Ò_x001F_&gt;Ý_x0005_AÄh_x0001_32;_x0004_Aì&gt;_x000F__x0007_¹_x0003_A0Ò¨q_x0005_AÈ2Ü7¢_x0004_A£ßý_x0005_A$ÿt_x0001_Aü_x001D_%|vµ_x0005_AÓÉÚÁ°_x0006_A_x0001__x000E_(ÀÜ~Ë_x0008_A_x0018__x001A_J²6_x0007_A`ohU_x000B_ë_x0003_AÔ·ÀË#_x0003_A&lt;\ý_x0018_¥_x0007_AôBö_x0005__x0005_AÐ_x0018__x001E__x000B_H_x0007_Alðs¦'Ú_x0007_A&lt;·Ù_x001E_Ç_x0007_Aä¬$-¡O_x0003_A¸jèC=_x0005_Aüôë0;_x0015__x0006_At_x000E_6N_x0003_A°HÉÕ{?_x0002_A¡_x001E_Ë"«_x0005_A4GyÝ_x0006_A¬-´ì®N_x0006_AûU_x001E_Ò_x0004_Aä!_x001B_{+_x0007_AüRñ(ç;_x0005_AxEm¬wV_x0005_AhÃærgÀ_x0005_AÌ_x000D_­où_x0004_AÌU_x0013__x000D__x0006_AØk5§¶_x0004_A&lt;	ñ_x0005__x0008_A4ß½O&gt;P_x0006_AD_x0005_slvE_x0006_Aü_x0004_q~Øô_x0005_A$Æ0T_x0007_A$çEAN_x0005_A_x000C_GjÑ_x0001__x0003_H_x0006_Ap_x0008_Xî&lt;w	A¤Á$ÿ4¦_x0007_AÄbº04_x0008_A0ø	oq_x0004_A_x0010_p³Ì¡ñ_x0006_A­W_x001F_S_x0006_A_x0008_pøKL(_x0004_AüÛe6F_x0007_AÀh_x0016_M!_x0007_A,~ò_x0004_A\í£ì.Î_x0006_A_x000C_b&gt;%í_x0005_A@öbÛîË_x0001_A_x0014_æ×ß_x0004_A`_x000E_&amp;»ê_x0004_A_x0010_´?"]´_x0004_AHaGî_x0001_ª_x0007_A_x001C_)µðW_x0005_Ah,L=,_x0006_A_x0010_:ÿQgu_x0005_AtÆ Eg_x0004_AØ³D_x0007_jn_x0004_A\NÒ½Ý¦_x0002_A Æ_¦§9_x0005_A»S¥_x0006_r_x0006_A´(K\ÿê_x0005_Aä¼ãø¨Ö_x0004_AØ_x0005_UqÝå_x0007_A¬Ð»ê³#_x0001_A¼×²Ö_x0008_°_x0006_Aà~Nj-_x0004_A_x0007__x000B_xøÎøÿ_x0005_A òêÑp­_x0004_At_x000D_Ü2¡ò_x0008_A_x0018_æî&gt;µ}_x0004_AìuÑZ§#_x000B_A DD)ä6_x0003_Aäi_x0008_Î_x001E_x_x0003_Ahÿ_x0013_Ño¾_x0001_A´[a§vm_x0001_A_x0010_Èà"Ýu_x0005_A¸ïÉß_x001A_ù_x0004_A\_x0012_÷_x000F__x0003_A_x001C__x0002__x001A_Ýè_x0002_AÌ_x0016_Fð¦_x001A__x0006_A&lt;Tìn_x000F__x000D__x0005_ATN¡Û7_x0005_AøXÜ¸þ@_x000B_Aä¼Å}_x0019__x0006_Aè!§hú_x0004_AÜ_x0016__x0016_íÓO_x0004_A{úäP_x0006_A_x0007_wr_x0013__x0008_v_x0002_AD±ú_x000C_¢ñ_x0001_Að£Þ_x0008__x0001_	_x0003_A8ë}_x001B_o_x0015__x0005_A_x000C_S°ð_x0011_®_x0004_A8Ä_x000C_ù_x0004_At»_x0002_ôÖ_x0011__x0002_AÔ_x0019_l_x001A_¥_x0003_AÌÓÄ÷ý*_x0008_A\4ÑU×_x0005_A_x0007_ Éò_x0004__x000B_ê_x0006_Añ¢æ_x0017__x0003_Aä2»2_x0002_ADÝC¼_x0003_A_x001C_3Î¡¥_x0006_A¸Mä¶_x0001__x0005_A_x000C_@Ê¥_x0003__x0006_A¨_x0001_õ0ß_x0013__x0008_AÀÕ`"_x0002_§_x0006_AðBÄ/_x0005_A`S¤XfÐ_x0002_AX_x001A_xêN_x0003_AÌõd_x001A_]_x0005_AÜö_x0006__x0019_­^_x0001_Ad·53¶_x0003_Ax_x0005_R2Á_x0006_A@6ª£2£_x0003_AÌpäOÛÎ_x0007_A{Ó_x0016__x001B_¾_x0005_AHaÌ__x0002_A '°,åö_x0005_A&lt;_x000B_Ý_x0003_AÔ:v_x0001_&gt;_x0002_A_x0004_fÐ_x0003_A,@ÍïÛP_x0007_AP|ë~!_x0001_ALo.Iÿ_x0005_A4pG+þÍ_x0005_Aø_x001D_|tt	_x0007_A_x0018_¥Sí_x0014_¬_x0008_A\Jâ_x0004_ºu_x0007_AÀ_x001F_²àâ_x0005_A_x0001__x000D__x0016_Ê_x000F_ë_x0006_A_x0003_¬,Xq_x0003_ADpw_¿÷_x0005_A@»(ÈªÝ_x0003_Ad+16¸Ô_x0006_A@'_x0011_?jt_x0006_AL¥Äë	|_x0005_Aà	¢7°B_x0008_AØ;_x0017_oÊ_x0002_Aì!xQÆ*_x0006_A_x0014_EËíÖK_x0008_Aè ,I_x0005_A°~_x0014_²,_x0006_AÜ\CdA_x0007_A_x0018_H_x0013_£_x0006_AØ£/ê_x000B_Á_x0008_A¸ â _x0006_Al%m0_x0005_Aüc_x000F_Âuà_x0002_A$_x0014__x0002_6ë_x0008_Axß©_x0014__x0008_Aä"t;bH_x0008_AD_x001A_[eLc_x0006_AÄfoÃ_x0001__x0005_Aü¨¶J	Ap8Å_x000C_Òº_x0006_A¤w_x001B_C_x0004_A`»å_x0018_Ê_x0005_A$}?Õ0Î_x0006_Al6ø¦E_x0003_A_x0004_uP_x0004_A¬_x0016_._x000C__x000E_F_x0003_Ai&gt;ßZ_x0007_AÄIë÷b_x0007_A_x0014_M2_x0003_³_x0002_A(ù¹_x0006_A°_x001F_H&lt;_x001C__x0005_Aú_x0005_þ¸_x0003_A,%X#ð-_x0008_A_x0008_ªoÖ(_x000B__x0004_A\²¢_x0017__x0006_A¤ÖóD_x0008_AÔÃu!_x0007_A.Ø4HØ_x0004_A°ïrÈ_x000B_F_x0007_A4³R¡Ç]_x0005_AxmÃ_x0006_y_x0004_Ax¾_x0013_$½_x0005__x0008_A¤_x000D_7%p_x0001__x0007_A _x0011_es_x000F_q_x0006_A,V²_x0013__x0003_AåÙ/ð#_x0001_AHt_x0001_=	í_x0007_AC_x0010_jr_x0004_AÜzUc_x0007_ß_x0007_AÔP`Ü_x0003_A8_x001F_:_x000C_¹_x0002_A¨@ldB_x0008_AÒº¿J_x001A__x0006_A_x000C_{z&gt;=ª_x0006_AÀ|î­ÿ_x000E__x0005_Al¿»Ôà_x0003_A`ØD¥fj_x0001_A_x0008__x000B_HüíõeÛ_x0006_A¬fw_x001D_½d_x0006_A,Ðâ_x0003_ê@_x0005_AÀÐN¥_x000B__x0003_A¨=AÏ^¸_x0003_AèÌq_x0006_'_x0005_Aª¢Æ_x0004_AHõB·_x000D__x0006_AÐaÈâ_x0012_«_x0004_A$WxÑ÷9_x0001_A*}%¤_x0005_AH_x0006_oOyQ_x0002_A¼Wk_x000C__x0005_Ap×PI1_x0006_Adk®7×_x0006_Ad´u´±_x0003_AL«&gt;§ð_x0004_A&lt;R_x0016_×¬_x0002_Aô8Ýÿ#{	A Ç:V_x001F__x0004_AÈ¡­ð;°_x0006_AL¡ÅÎk÷_x0005_AP7³1E«_x0007_Aàµ¶-w_x0002_Aäû?_x0001__x0007_ø_x0002_AÀ|o_x0006_A _x0005_!x¿¢_x0006_A²Ð±W_x0004_AÔÂ_x001C__x0014_iô_x0002_AX¯®øÔÁ_x0003_A_x0004_ÑX¥_x0007_A¤__x0017_ß_x0008__x000D_dR_x0005_A$T·ë0_x0006_A|ê'_x0013_Ó_x0006_A°	÷e_x0006_AÔÝc_x0006_\._x0006_A4Ãj+_x001B__x0011__x0002_A_x0010_þó6_x0005_A_x0014_g_x0015_K_x0011__x0014__x0005_ATY:XjÀ_x0005_AäH3_x0005_ 1_x0001_A_x001C_¶TÝ9_x0007_APûÐkÆ_x0006_A_x0014_²_x0014_ÇÔ_x0004_AØa½Ë¼_x0003_AätnÈ¦_x0004_AÄ¤¨OxÙ_x0006_Aèïo7s_x0005_A_x0018_å¥Ò_x000C_A¬;PÊÂ_x0007_A¼K;_x0004_¥_x0003_A¼q§¸/Ü_x0005_A°³_x0002_Î}_x0012__x0005_A(/¼uô_x000B_APÿÒí:_x0003_A@L¶%}ì_x0005_A_x001C_ò_x0006_L·_x0002_A§Föÿü_x0001_ATdÒ-ÿ_x0003_AàüÂÊ_x0004_A_x0018__x000D_Í/ÿt_x0001_AøêvÌÌ_x0007_A|_x0015_~'_x0006_A_x000F__x0010_¸0_x0014_~_x000D__x0004_AÜ7r_x000C_f_x0006_A&lt;T;·_x0003_A´»ê_x000B__x000B_	AL-1«#ò_x0003_At(¦Bå_x0001_A0:7-G_x001F__x0005_A$&lt;Ç\éÁ_x0001_AðéAÃq_x0005__x0008_AT/nì¶_x0008_A(Ô_x0015_iÿ_x0010__x0005_AÊ_x000E_B_x0012__x0001_A8_x001E_Ðrá_x0006_AmW:_x0006_A_x000C_#=_x0005_L_x001F__x0002_A,]Û__x001B_M_x000F_AÈLV£s_x0007_A ÒÙwµÛ_x000F_AÄówÀj*_x0006_ALÑ ÐsÐ_x0006_ALû(Ê_x0002_A¼_x0005__x0014_]½_x0004_A&gt;¦ç3_x0008_A8£ÓË£_x000F__x0007_AÜ¯¼Uçe_x0003_AØMæµ_x001E_P_x0010_A_x000C_¹÷_x0006_A{éVL_x0003_A(óUnp_x0006_A×ªêé_x0006_Aè&lt;ÂÝß¢_x0003_ATÚ_x0012_À_x0001_	0._x0005_A°n25_x0019__x0005_Al×_x0008__x000D_^¬_x0005_A¸uWÁ%Ê_x0004_AØK«Ç9Ç_x0003_AÔ:ß¥_%_x0004_A¼{ò¹¯_x0005_A`91R_x0004_Aø~&gt;Ý¬_x000B__x0006_A\Þ_x001F_·ò_x0003_AÌc3ó_x001F__x0007_A\õ þP_x0008_A ¡UõR_x000B__x0008_AXÌ§\_x0006__x000C_Aüd)ÑK._x0006_AXJ`_x0011__x0006_AÔÔo²_x0006_AØZ_x001A_áò_x0007_A4ZM©aº_x0001_A_x001C_ä_x0012__x0002_-_x0004_Ax·_x0011_]?_x0001__x0003_A8²¨vnË_x0005_A`@_x000C_5#_x0007_A0v&lt;g7_x0005_AhS	§_x001E_ç_x0004_A¼çm_x0005__x0018__x0005_A¼_x0019_²ÀQ_x0005_AäþN ]D_x0004_A8ÔTÒGÆ_x0005_Ahòñ||_x0004_ADâzY69_x0007_Aè_x0002__x001D_ßÿ_x0006_A_x000C__x000D_`Ðy_x001C__x0011__x0006_A\(_w_x0003_A8eÑr_x0003_A_x0004_ô¢_x001D_¡Ì_x0003_AøÉ5Ê]ó_x0005_A(3Òÿ4_x001E__x0005_A¼¸Õ»eM_x0004_A_x0010_¡Ð_x0007__x000D_]_x0006_A`rwû_x000B_ý_x000C_A_x000C_Á¦Û_x0007_ADF_x0001_á§&gt;_x0005_A_x0004_£_x0007__x000C_!_x0001_AôÄgêÏÊ_x0003_A8\xÀKI_x0006_A_x001C_)'_x0017_8m_x0006_A ³µ_x0011__x0018_ð_x0007_A\_x0008_Á_x0016__x0017_W	AÀTÍ3ãõ_x0002_Ax­÷¿_x0018_þ_x0004_Aø_x0014_%§_x001F__x0006_AÜ_x0001_O¯Ê_x0004_AÄÊ_x0016_«_x0004_AlÆ_x000D_ã¶_x0003_A|iý_x0013_A_x0006_AàÃ_x001C_Qào_x0007_A&lt;ßkò_x0005_AdË¼´á_x0004_A_x000C_m]d3_x0004_Aääyé_x0003_A¿_x0004_v®U_x0003_AÜ!¨_x0014__x001F__x0008_A¸Ãcå_x000C__x000E__x0016__x0005_AÔºrüIû_x0002_Aüå'$_x0008__x0008_Aè[pÎU_x0003_AðSÏ«úQ	Aä¬ã7)4_x0005_AÔÑ.{z5_x0004_A`\?_x0011__x0008_AÐê6AiÙ_x0007_A°pI_x0012_e=_x0003_A_x0018_×XÍÞ_x0004_Al­ÂýC_x0003_Abûøz_x0004_Ad_x0013_u_x000C__x0019__x0006_Atì_x0004_ÑÇ_x0004_AdÓ^'Ò_x0004_Aô¿õ°_x0018_¿_x0003_A(7&lt;­xà_x0003_A¸Ü»L_x0002_A_x0013_ze_x0004_AðáÎARí_x0003_AÄR¢Â÷?_x0004_AP¬`Ê_x0015__x0005_A\_x000D_é¾Ô_x0007_A°´_x0001_Ñ_x0007_Á_x0002_Adó[_x0006_\	A8þRP¥{_x0003_A,%v¾_x0005_A_x0006_\â&lt;ò_x0002_A_x0004_bzëMÔ_x0003_ALõÈ_x0003__x000B_3_x0003_AôsGæt³_x0005_A_x000C__x000D_tÍ ñH_x0005_A(0ZÕ«_x0005_A«ø5_x0007_Ó_x0003_A{Ôº_x0015_Ä_x0008_Aìÿ=N_x0006__x0007_A_x000B_c?lT_x0006_Aè_x0007_Ö_x0019_¸_x0012__x0007_AhÐ_x0003_][_x0004_A´'ëßWF_x0005_A¸?&amp;_½`_x0004_AI¨¾¾ö_x0005_A¬»9¾_x0006_A_x001E_¤ Áµ_x0006_A01ü_x0016_é_x0007_AÀ §_x0003_Al_x0010_»Å_x0005_r_x0005_AlÂø_x0006_#H_x0005_AÀ_x0018_%/_x0015__x0008_AìÃ_x0011_X_x0006_Ad÷îñã_x000D__x0004_A´&amp; Òêõ_x0006_A`÷®ÑÉ_x0004_AøÊ_x0012_hW_x0006_AÜ¢éTI	_x0005_AtdÓL_x0003_AÔÞ4ï_x0018_×_x0004_A8^é£ä_x0002_AHí_x000E_Bcú_x000C_A¬_x000C_¹_x0014_N=_x0001_A,Úøg¢E_x0008_AT1Ru_x0002_AàÊv_x000B__x000D_¬k_x0006_AÔ_x0019_Á_x001C_G_x0002_ATU_x001E_ÛÊë_x0001_A$"1_x0008_vH_x0005_A\È!1[u_x0004_APÁ!_x0016_¤_x0002_A(nigc_x0004_AÐ_x0013_èy1_x0004_A Õý9¶m_x0003_A¼÷_x0017_AO_x000E__x0006_AäAê_x000B_K_x0004_AØ_x000C_?é×_x0002_AÜ_x0019_ï®AÓ_x0006_A_x000B_ÅS_x0003__x0007_#_x0007_AÌ)µÖâs_x0004_A¬'_x001A_+¾U_x0004_A_x0004_|¾ã_x0005_Aø_x0004_«_x0002_ApF¯_x0018_ø_x0007_AÐ²¿_x000D__x0001_ _x0007_AìÒ~ÏZ_x0002_ADðïÉâ_x0008_A`M£{_x001B_	A Ö9_x001F_½_x0006_Axàu_x0011__x0006_A$_x0019_÷^pf_x0006_Aü=©?¼Ø_x0007_A8_x0014_³K+_x0001_A_x0001_3Mg_x0006_A¤ó_x0018_9_x0016__x0005_AèÆøCE_x001F__x0004_A0_x0013_û¯©!_x0005_A_x000B__x000C_ nèw9_x0016__x0008_A&gt;\©ýQ	ABu&lt;uá_x0008_A¸êdÊj=_x0003_AL_s@Íl_x0007_A|T_x0004_BW_x0007_ALÃZGT_x0008_A«ñhÈ_x000B_AÀ¯_x0003__x0010_}i_x0003_A I_x0012_®rT_x0005_APBÞx_x0006_AÄD0ï_x0001_A_x001C_Pu_x0012__x0007_A&lt;_x001B_Aôû*_x0008_AÔ_x000D_3Jõì_x0004_AÜ;_x000F_r_x001F__x0006_AØ_x0012_XlÄ\_x0004_A_x0007_£Íãõ_x0007_A\_x000B_:)èô_x0004_A&lt;ÆDMçÞ_x0002_A n¾¯_x001D_ý_x0004_AÐrÞ!®ö_x0005_A´_x0016_¨ï_x001C__x0008_AHH	K_x0005_A¤v}$3h_x0005_A¼58jH__x0006_Aøß_x000C_»_ï_x0006_AÄxï#ôr_x0004_Ap¿C¬#_x0006_Atò~Ú0_x0003_ATp)­_x000B_|_x0006_ALjÄ	_x000C_T¾_x0005_Aä_x000B_É_x0010__x0003_AØ~_x001B_3»_x0016__x0008_A`j_x0019_b_x0005_A(J¼ÁÖR_x0008_A\_x0019__x0010_W _x0007_A£0#²(_x0007_A8{&lt;g®µ_x0002_A&lt;&lt;²_x0017_{__x0005_Aô°°Gî_x0002_A_x0014_ql.2r_x0007_AÔÆTu8_x0004_ApöÎ:4!_x0007_AQ_x000E_4Ö_x0016__x0008_AàIqÖP0_x0004_AüEáÅ_x0017_¶_x0006_A Á_x001C_ê,_x0004__x0004_AÌæéÀ¹3_x0005_AdÄ®¤£_x0002_AX_x0003_Á,_x0001_;_x0006_A°MÜ_x0017_Úi_x0004_A§K¶q2_x000F_AP¯½hò_x0005_AÝßN¦_x0003_A_x0018_ôÂ´ù_x0006_A_x0008__x0004__x001D_ô^_x0002_A°ÑÛÙ!_x0004_AHTYGóø_x0006_A9&lt;|_x0005_AûÐ,½æ_x0004_AÀ¿¢:&gt;_x0003_A_x0010_öÚÐåð_x0002_A_x0001__x000E_p1ë÷Ô_x0004_A_x0018_$áY_x0019_7_x0003_AàAÌÎÃ_x0007_A¨B¯É½_x0006_A4r¬©ÐW_x0002_A_x0010_t_x001C_î_x0002_Ax"_x000B_ª°J_x0005_Aà\£w_x0004_Aä9T¸_x0018__x0007_AØµG[þ_x0007_A°û` wâ_x0007_A@_x0019_b¸_x000B_ç_x0005_A ðQö_x001C_è_x0005_A`¤¢ßæª_x0006_A_x000C_þ"::_x0004_AlZÁÀ£_x0001_A´ÂýÄÈç_x0005_Ap	ª\L_x0005_A@{ý7_x0004_A_x001C_8ï5Z¢_x0005_A0ÑÚ&amp;j`_x0004_A¬pÜ_x0003_A|_x0008_k¾_x0016__x0002_AìÙ_x001A_OE_x0017__x0007_AûÏ_x0013_³C_x0007_Ahp-É}Æ_x0008_A@çÛ_x0018_7_x0005_A4o_öì_x0006_A,_x000D_"&gt;AÚ_x0004_A_x0010__x0003_iÅ·_x0003_A|_x000E_7ïèx_x0006_Aà6q_x0001__x0002_!_x0003_A°éó,}Â_x0004_AP©îÄÕ_x0006_Aä¿º×_x0008_AP»ÛNrN_x0008_A(×jäõ	AüÅ1vzÌ_x0004_A_x0004_¹¡ãº[_x0006_A(b=ïu_x0007_AðÚo_x0001_ä*_x0007_AÈ_x0019_ÔÃ¥_x0008_AØz¿ßÒÚ_x0003_A_x0010_?\µ3À_x0004_ATÜö£øö_x0004_A¨StB¬ _x0005_A|_x0006_¿þó'_x0006_AÑãóyS_x0004_A$ð8_x0012_V¼_x0004_Aä¨£_x0007_A0Îù_x0002_&lt;_x0005_AÄëãMÞ_x0006_Aø(ÿÏ_x0004__x0007_At!*_x0011__x0005_A_x0004_Çt^3Ä_x0005_AXúh(_x0005_Að,_x0012_ê\_x0005_A_x0018_r@þÀ-_x0008_A håà_x0004__x0007__x0001_Aè " ç_x0018__x0003_A_x0008_&gt;5ä¯_x0003_ADc_x0005_l_x000B_/_x0004_Aco 6_x0003__x0007_A_x0001__x000D__x0004_=_x001B_6_x0017_	A,8g_x0011_¤_x0006_Atå_x001E_YZ$_x0005_Al¸g»Èm_x0004_AÌ_x0003_AÜ§_x0002_AÆ×ôã_x000E__x0006_AT_x0014_ nÒ_x0006_AÈQ¿_x0011__x0014_ÿ@há_x0003_Fþ'_x0008_A_x001C__x0004_Ãàµ_x0005_AÐ¨_x000E_­á!_x0005_A$_x001E_ÿ_x0003_Að½1ô_x000F__x0006_A¼¤Nt[_x0008_AlRÎá÷ï_x0004_A´oD_x001C_:_x0006_AÔ?ß9Å_x0003__x0004_A´(×èm_x0004_A$_x0007_ë_x001C_G	A$4Ä¿Q_x0003_AP3¬³_x0001_¥_x0004_AÄ_x0015_ñºE_x0015__x0007_Aè'ÈP_x0016_Å_x0005_A¨ï_x0016_ ¦"_x0004_A_x001C_.úPÁ_x001B__x0003_A_x000C_o»_x0007_0¦_x0006_A´%ôJcþ_x0004_A&lt;+¶T_x0016__x001A__x0006_A_x000C_ÄéB&lt;7_x0005_A _x0019_6õ-_x0007_Ap_x001F_f_x000B_dê_x0003_A¤_x0014_vR_x000D__x0010_á_x0010__x0006_AXê§Î	AhàÔWÚ8_x0005_AT£Áy_x0005__x0007_A$ý_x0015__Â_x0006_AtÕDH{_x0006_A_x0004_éúzù_x0002_AØÙ``;æ_x0005_AÃ[;_x000B_ë_x0003_AL«jùî_x0004_A0_x0004__x001D_!~_x0003_AxLj±ÍH_x0002_A&lt;ë°{_x0007_A_x001C_¦ni'û_x0006_A_x000C_zø-þ_x0004_A('_x0002__x0013_±s_x0004_A_x000C__x0017_øÛEÎ_x0004_AÐ"ñ/&lt;f_x0006_A\²j_x0011__x0005_A´_x000C__x0001_*-_x0006_AJS!O_x0005_Aè Í_x000E_Õ._x0005_AxþÈ@ý_x0004_Aâ±pÕR_x0003_ALmÕ¸_x0001__x0006_A°_x0007_ºè_x0007__x0004_At³½æJû_x0005_AÌbxµq1_x0008_AÜë¤o_x0006_A@Ì_x0004__x0006_ç	_x0002_A|_x000C_$Ü-&gt;_x0006_Aì7 _x000F_ü_x0004_A	_x0011_prª_x0002_;_x0006_A`¨Å×aÈ_x0004_AXZ^²_x0004__x0005_A°	4_x000B_!_x0007_A(ja1[ê_x0007_A -ÔGD_x0002_A4Ì8ZüR_x0002_A_x000C__x000D_ÿã¦_x0004_AH+GV_x0005_A4É_x0001_Ô¨_x0005_AÜb._x0013_Ó?_x0007_A¼_x0015_P¯A_x0004_A_x0014_;¢ôd	_x0007_AÈÀ»©Lb_x0008_A_x0008_¡pi³_x0008_AP_x000E_@à,ï_x0005_A½Ut_x000E_f_x0004_A_x0014_ÜNkÄR_x0007_A_x0010_®öH_x0003_A7iûý8_x0001_A&lt;Ìu_x0008_ü+_x0006_A|Ù¿s_x0003_Al_x0008_8R_x0005_A°ôêL_x001D__x0008_AÀrH¢¦l_x0008_AÔà_x0014__x0019_úÐ_x0006_Aã[è4_x0006_A_x0008_4­]Õö_x0006_A_x001C__x0019__x0013_Êì_x0005_Aàa_x000F_	%Ñ	AÔ°È2_x0005_A_x001C_9)__x0001__x000B_X	_x0008_A ä_x0002_Ì£_x0003_A_x0001_æå_x0012__x000C_N_x0003_A4Wú__x0016_l_x0004_AhöÊ_x0003_A,Ûëkãn_x0005_AXÙçóè_x0003_A °ÁRQ_x0004_A,9 ÷Ü_x0007_Aà¾Xæ_x0007_At&amp;©#D	A´äKµlÄ_x0004_A_x0018_PYÚ¯_x0006_A¤ ù_x0002__x0005_A¼0Uî×u_x0008_AÄ¯_x0007_h_x000E__x0005_AèX¥¶Ü_x0004_AD_x0013_ãÊÈ_x0003_A¸Âæ!s_x0007_Aô`JöNÜ_x0006_AÈá4EåI_x0007_A_x0018_VNE&amp;å_x0002_A¸ÉËº_x0007__x0007_A_x0001_QÆjm_x0007_A(Å_x0017_Âì_x0008_APç_x000C_(x_x0006_A/bká_x0003__x0008_Aø)JFÊ_x0004_A&lt;ëÑáØ4_x0006_A|ÓS85Ä_x0003_AH_x000F_ÐDÖc_x0003_AlGþ_x001E_ð_x0005_A_x0001__x0010_t^_x001A_æ3_x0003_AhWLI_x001F_Ú_x0006_ALàk¨_x001E_ú_x0007_A(À°_x001C__x000B__x0005_A_x0008__x0010_ü³_x000E_Æ_x0004_A_x001B_Ü1µ¿_x0005_A(/ÜÍó_x0006__x0010_A´ÈA¼T&amp;_x0010_A_x001C_}·Çý[_x0004_A_x000D_4ôÍ{_x0003_A_x0018_±©&lt;Õ_x0005_A(ûkg_x0016__x0002_Aè:ZAø_x0003_Aü_x0010_°sw_x001A_	At!K2_x0005__x0007_A|ªöì~_x0006_A( fWñÑ_x0004_A\_x000F_uC	At_x0010_b¶E_x001F__x0005_A|#.WÑ¤_x0005_AH}=.Ò_x0004__x0005_A_x0001_¬_x0014_QÅ_x0008_ALU_x0011_ÅÌ_x0006_A¼_x0019__x0016_¤!½_x0004_A$_x0013__ç_x0005_Aè_x0018__x000C_?_x0008__x0003_A¨é¨Þ5Ë_x0003_AÀÝÿÒ#_x0004_Aì4k©}9	A_x001C_â¢ÿW©_x0003_Aö«Mk1_x0003_A´_x001D_*ü_x000B__x000D__x000B__x0006_A¸}¨_x001B__x001D_å_x0004_A0}_x0016__x0011_e_x0005_APsÏÔ_x0003_^_x0003_A Ä`Ýþ³_x0005_Aìqt£u+_x0003_A`_x0014_?rÆà_x0006_A(8¤¶À_x0004_AH$pÀ_x0004_AôçÎ_x0016__x0007_A_x0008_¯_x0007_bÍ:_x0006_AÀK©fÈ_x0006_Al¢kÒ¼_x0003_A\u¼\	²_x0004_A&lt;t¡_x0001__x0005_Ah¢~_x0011_¶_x0006__x0008_APé¬Û0W_x0004_ADÂn,X_x0003_Að	C«Í_x0003_Ax.°_x000C__x0006_A_x000C_^_x001E__x001A__x0004_AHb1_x0003_·l_x0005_Aìj&lt;»QÏ_x0006_A@N:ûg¿_x0005_AHû§(&amp;_x0012__x0005_A&lt;_x0007__x0018_Å&amp;;_x0004_A¸§_x001B_	ã_x0007_AÀ¬_x0006_Ùâ_x0002_A`½µ4_x000C__x0002__x0007_Ap_x000D_3ýÈR_x0007_A(ª_x000F_[éW_x0004_A¼rIC÷_x0002_A_x0002__x000D_Ìô ±Ì_x0005_AÜ(¯Ä_x0006_=_x0004_A´_x001F_Ëæö_x0005_AHª¦[_x0004_	A_x000C_Eõ3­_x0007_Aô{_x0004_yJc_x0005_AÈÔê¹_x000E_}_x0006_A°Ý{_x0013_ç¤_x0007_Ah³ËO[¬_x0001_A@_x0003__x001A_o[_x0001_AüR}î_x0004_Aü_x000F_á7	_x0005_APíÕV_x0015_ù_x000D_A`Þ¯N/ÿ@_x0018_ºmµ_x0006_A°Å_x0017_&amp;_x0004_A_x000C_]:{ÁÙ_x0005_AD;=0×¯_x0005_A`Bábâ¨_x0006_A_x001C_e¥G0_x0006_AÔÆñýÂù_x0002_A¤ìÌgÀ_x0007_A°_x001D_):;&amp;_x0005_A,Í_x0019_Æ¯_x0004_AÀ,½0Ä_x0003_ApÊ¥ãàþ_x0005_A¬a_x001C_áñã_x0004_A@d_x000B_RÁk_x0006_Aì2T{³¢	AðQY¾%_x0008_A4m_x0011_ò/_x0003_A@y°ò_x0002__x000B_mÊ_x0007_Aä\ì_x0019_Ùg_x0008_A\úh+§"_x0006_AX-^ äE_x0007_A&lt;ñÞÏ_x0010_/_x0004_Aç?_x0005__x0002__x0001_AXK_x0014_~@	AÈäí3Ý_x0003_AØ~cG_x0005_A_x0014__x0010_g_x0003__x0005_A8_x0013_V®­¿_x0003_A÷I$ub_x0008_Aa9Éáj_x0004_Aì _x0004_¨_x0005_A_x0004_Ñüs&lt;c_x0006_A¬z½_x0001_Æ#_x0004_AÀæß(ã*_x0004_ABX×F_x0003_A4xõbn 	AÈqj&lt;¶»_x0003_A_x0008_Zø_x0011_z¢_x0004_A_x0010_÷Ú?_x0019__x0006_AÇûÐÙ¡_x0003_A0CZÙX_x0006_Alÿa{)I_x0003_A&lt;sÔE_x0011__x0007_A0uå4_x000E_¯_x0005_A_x000C_NÔßI-_x0004_Aø"ÝÌY_x0005_AÄYc*î_x0006_AX &lt;(KÃ	AÌî/¹°Û_x0008_A_x0002__x000B_PïÖrÜ1_x0008_AÐýÆò	_x0007_A¬4N+®á_x0008_A·Úy)_x0004_A¨¡¥:_x0014_e_x0004_AHGg"ñ/_x0004_A_x001C_,&lt;íBÀ_x0003_AP_eô_x0007_AÀÞLL_x000E_"_x0001_A [AC½_x0007_AªXÞ&amp;·_x0004_A_x000C_¥Ù_x0016_Ú_x0005_A1eÐ'_x0011__x0007_A¨¥eÁó!_x0004_A¤ì_y_x0011__x0005_A¬òÌõù_x0005_A¸3Øë_x0004_A_x0008_A_x0010_Ý39_x0006_AÈë0ÀS­_x0003_A,Ó_x000E_pÂó_x0005_A_x0008_s#u_x0004_A8jÕ_x0002__x0004_APîÔmw	A@ÃÃF4_x0007_AÐ¨Q:/_x0004_AÐ»_x0002_Å4§_x0001_Ah_Á¯ô¿_x0007_A¸)V^½_x0001_A8¹7_x0003_A_x0004_êUÍi_x0003_A_x0008_I,ùW[_x0005_AÔýÆ_x0001__x000D__x0017__x0007_Ad_x000F_·_x0013_(	A_x0018__x0018__x0018_&amp;q_x0006_A°¼_x0008_	³(_x0006_A/è¢µ_x0003_A0c:_x001E__x0006_A_x0008_ÏÒ^"#_x0008_A,òÓÓ'ê_x0003_A_x0004_ 1¯/	A_x0018__x000C__x0005_Ê¦_x0005_A ÞÉÐ_x0004_5_x0002_A¸ _x0018_0¦_x0004_A&lt;}À~L_x0002_AÄçr «&amp;_x0007_A_x0001_®rÙ|_x0007_Aß_x001F_}­_x000F__x0003_A¸&amp;ø¤ý_x0007_A$j3Y_x0019_S_x0005_Apôù_x001E__x000B_Õ_x0005_AHk_x0007_EØh_x0006_Ah_x001B_¿)Ù_x0006_A&lt;e¤{_x0007_A0pòb_x0004_AH{_x0011_(._x0006_A¼S_x0004_rÇ^_x0006_A,_x000B_kfúe_x0006_A ù_x001D_¤`¥_x0008_AÜU.Õ_x0003_¢_x0004_A_x0014_\\ïÅ6	A´½±8I_x0004_A¨v°¥~´_x0004_Ah4MÄ_x0017_ë_x0005_A_x000B__x000F_|µ_x000E_9²_x0018__x0001_A¤wî­Ù_x0003_Aè%_x000C_N_x001A__x0006_A_x0010_}e_x0004_A_x000C_Vâý_x000E__x0006_Ax¨_x0008_k_x0002_©_x0002_A_x0016_T_x000C__x0001__x0003_AÌ	&gt;ªpÔ_x0006_A4B_x0005_´yä_x0004_A x_x000D_î&lt;R_x0002_Apåw"èÝ_x0006_A,_x000F_l9_x0004_A¤CÛH©O_x0006_Ax@L.u_x0006_AèYs_x0006_ò=_x0006_A|^K¤I_x000D__x0005_Ax=ÎÄ_x001F__x0008_A_x001C_ø)àÌ_x0002_AÄMÖ!Ç_x0004_AÈÔ¢D¸_x0001_A_x0008_x¦Ôö_x0005_A_x001C_iÐÃB_x0008_A¨jØ¬n-_x0003_Aô_x0010_&lt;x8_x0002_Aøü_x000C_Y_x0011_©_x0001_ApNë_x0005_X_x0008_AÆC&gt;iÛ_x0003_A(]Äôê_x001D__x0007_AL é_x0010_^_x0005_A|_x0002_JQ&amp;_x0003_AûïgðÌ_x0005_A¨`\	_x000E_N~_x0008_A4]_x000E_Î;_x0004_AD3th)»_x0008_A&lt;_x001A_KÙ¿Y_x0006_A4ýÅ_x000D_t_x0012__x0007_A5Èw¹_x0008_AP|&gt;Ç)_x0004_A_x001C_eë§¦Ò_x0005_APO»lQn_x0002_A0Rþêq@_x0004_A_x0014_·qoUa_x0003_A_x0014_L3õ_x0002__x0001_A(r¼_x001D_ò_x0005_Axø_x000B_G_x0019_É_x0005_A¨%ªÍ¨_x0005_Aç¹ýf9_x0008_A ß?ËÜl_x0007_AÜ4¾X_x0001_AD_x0019_¶K|_x0004_A\lIfð_x0005_AÀ_x0013_'Å_x0004_A_x000C_½U'Ö_x0019__x0006_A ×~¸_x001E_8_x0004_A&lt;n^DnP_x0007_AHÝRc_x0003_ALÃ¿°_ý_x0006_A¤p¬Ì_x0003_AèdZ_x0016_b_x001E__x0004_ALÙ§T¥g_x0004_A¤+-_x000D_ú_x0005__x0006_Aä´½%#S_x0006_AÌ^Õ°N_x0003_A_x0001_	Jl9&lt;s_x0008_A ÁCa£Ü_x0007_A4_x0014_^y_x0001_`_x0003_AüôN&lt;e_x0002__x0006_AHæ«bë_x0008_AÜMÒ_x001E_}P_x0006_A_x000C_F-'_x0003_Aà__x0006_Òñ§_x0007_AäðÙeás_x0006_A_x0004_X_x0014__x0013_K_x0005_A_x0001_EÞ®E_x0003_Aâ7_x0007_U2_x0007_A,k\Ù%¯_x0006_Aà%w%_x0017__x0008_A°_x0001_f_x001C__x001A__x0005_A NÆÁÁ_x0005_A_x0014_r9é_x0005_c_x0005_Ah_x001E_IâC_x0007_A(_x0012_^_x0004_Apd+#é_x0005_A_x0014_(IbÆ_x0005_A`_ç#H_x0006_Ax_x001F__x0004__x0007_ C_x0004_AÜ0¦&amp;g_x0005_A8Ì×_x0011_;	A_x0014_°_x0007__x0005_A°°È¸_H_x0008_ATûNí_x0005_ADûo_x0015_®J_x0003_ALÆò÷2_x0007_AÌmÁ!³_x0006_AtÅº_x000D__x000F_â]_x0004_A(÷_x0001_aE_x0001_AÄmtç_x0005_·_x0008_AÀîXÆ_x000B_ã_x0006_ADÈÎÁ_x0002_A _x0001_J	!_x0006_AØ&gt;	r/_x0003_A@_x001F_4_x0007_Ù_x0008_A¼BÞ¢_x0004_A(·LéXÂ_x0004_A´Aa}áD_x0007_A_x0014_fcOÛ_x0001_Aá_x0006_©TÀ_x0004_AÜÊØX_x0004_A0h¢S_x000C__x0002_A_x0014_W®/ôk_x0003_At¿Ã][_x0012_	AX_x001E_¦_x0012_Ô_x0008_A$áõQ£_x001A__x0006_A$X$¦_x000D_ø_x0003_A@þvÒÈ_x0005_A_x0014_F«NbÞ_x0004_Aàµ_x0006_õÿ¨_x0007_A_x0018_ºg(R	Aðm­ð_x0017_I_x0004_Aøx~_x001E__x0007__x000B__x0005_A_x0008_ÌGÞ½m_x0003_AhP_x0010_0VÔ_x0003_AL_t_x0018_¨_x000F_At·%Z_x001B_ä_x0006_AD_x0019_^j_x0002_Aì*u_x000E_a©_x0006_A_x0001_	Ù_x0007_¦i¶_x0007_A8'qP_x0011__x0007_AØÝßÒ+Ø_x0004_AÇö_x0001_8é_x0005_Al}EkEc_x0006_AT_x001B_ô4_x0006_Axà^_x0011_y_x0007__x0006_Ao_x0001_B¡Ç_x0005_A_x0004_Ð#Ðò_x0005_A&lt;á2Òô_x0005_A×eõ_x0008_Aü_x0005_Yüõê_x0007_A¬uB=l_x0007__x0006_AÐÎ_Ê_x0005_AàE¼_x0013__x001D_§_x0006_AXSÙ_x0002_AÐ0[$k_x0006_A|±Û_x0012_w_x0005_Axä:äæ _x0007_A&lt;jRÃ._x0003_Aø&amp;ÇÚ·_x0003_A$0Y£a_x0005_AäD_x0018__x0007__x0005_AÈ\¹Ð_x0001_ALa÷M£¯_x0005_A®«µ÷o_x0003_AÄ_x0015_Xl_x0005_A8Ö*Ë¤ñ_x0004_A¼Çö¼ë_x0006_AÀ×_x0017__x001A__x001A_P_x0008_A_x0018_~ª%p_x0002_AtQ 	_x000C_e«_x0001_Ah&amp;}y_x001B__x0007__x0007_AÌ_x0014_|¶n_x0005_A	Oµ9_x0017__x0002_A_x0008_=Ù_x0016_F_x0007_AÐ_x000D_å~¦#_x0006_AèàSás_x0002__x0006_Aè¹,åð_x0005_A`ê2¥F_x0003_AÕo_x000B__x0018_ä_x0006_AX_x0017_s¹­_x0004_Apºa¢$V_x0002_A_x0004__x001B_cQ_x001D_ë_x0002_A_x0004_¨·½ÓL_x0004_A|Ü¹µç__x0003_ALUç!ì'_x0003_Adð _x0013_{_x0006_AP ,xYè_x0004_A,l+_x0018_Fç_x0005_AÀ9½C8_x0002_Ap&amp;§GÏ_x0019__x0002_A@Äh9_x0003_Av_x0017_Ó§_x0004_Aô^Ïò|_x0008_ALAû0_x0005_AZªË_x0007_Aæl\¬{_x0006_A$s´|_x0005_AD_x0017__x0006_YDª_x0008_AèS_x0001_Ë"É_x0008_ALHzÝ¡_x0005_Aà_x0007_W_x0008__x0016__x0005_A_x000D__x000E_èÑîâ´y_x0004_AD:Ø'òh_x0007_A_x001C_Ù5_x000B_²1_x0004_A iîú'_x0008__x000E_A_x0004_G L_x0006_AàýP_x000C__x0004_A|âWÓ$_x001A__x0006_A(_x0003_ûlõ@_x0007_ApÒÎÖëm_x0004_A_x0004__x0012_P_x0019_¢_x0002_AÀÅº0d[_x0003_Aì=e~2®	A&lt;¾_x0010_ß¦ð_x0003_AÜFVX_x001B__x0006_A¬¶ oK0_x0008_AÀnÔ_x0001_/_x0008_A´ñ¨¬ Ï_x0008_AP_x0011_:vìS_x0005_A`ÝÄ¹2·_x0004_A_x0014_ªíF'f_x0007_Aãé«_x001B__x0007_A8Ö!Bã_x0005_A_x0014_}£ûgõ_x0005_Aø)!×ß'_x0005_A_x0004_jtà_x0005_AÔRRH]]_x000D_A_x0010__x0012_ºoð_x0007_Aì_x001A_ú_x0001__x0006_AP¼_x0017_-¹x_x0004_AÛ_x0014_¡Ü%_x0006_AìòIUt_x0008_AÄ¹vÌ_x000D__x0015_äc_x0005_Aø°+E_x0005_Aô¥Ö_x001F__x0004__x0015_A¤dgå_x0007_Asò (_x0015_A´_x001F_7Ëï_x0008_A_x001C_ñ_x0016_õÒ_x0007_A¶óDr_x0003_A(_x0006_ó¸_x0010__x000F__x0004_A Ä?_x0005_APl»_x0016_ë_x0007_Að_x0012_ÖÑ¡{_x0001_Ax%_x0013_(]_x0008_A¤úôN_x001A__x0007_A_x0014_Æ%s+ç_x0004_A´÷Ù_x0006_A _x001F__x0005_ý_x001C__x0006_AL+_x0005_)R_x0001_AÈx_x001D_P©_x0003_A_x000C_v×#áØ	A0=÷Å_x0005_AàÊ_x0002_³[Ã_x0007_Aô61F2_x0005_AHÒ½0~_x0006_A´(e_x0018_h_x0007_A_x000C_*_x000E_B_x0002__x0016__x0007_AP_x000D__x001F_uÛÒ_x0005_Aôù_x0001_ÊZ_x0002_AH_x000B_jr_x0008_A_x001C_3£{¦f_x0007_Aà_x0011_-Ýi_x0004_AÄ~¥§_x0007_A_x0012__x0013_âÛë_x0011_ß_x0006_AÐÃ_x001C_`ôn_x0002_ApT#_x0001__x0004_AÌÌzÈ¹_x0006_Atn¼©Ï_x0003_A¸¡çZ¨_x0006_A\×0³ÀÍ_x0007_AÐ_x0008_'XPÎ_x0008_AøXc"_x0005_A ú_x0002_ñ¼_x0011__x0007_AàsÓ6K_x0018__x0004_A_x0010_ý/À[9_x0007_A4=µ=i_x0004_Aä£¿0ik_x0007_A4_x000E_L _x0014__x0002_A(z¯_x000C_ËR_x0005_AäÑÐÿÊ_x0006_A_x0018_&lt;Ê{_x000F__x0004_AÐÞ£Ê¯_x0006_A_x0010_M_x0005_J	A`ó=_x000E_é_x0002_A OQ=AÌ_x0005_Að[_x001D_Å·_x0005_A8_x000B__x001A_Lé"þ@°_x000C__x0008_Pcr_x0005_A aõµD=	AºÖJR_x0005__x0005_AÈFõFØù_x0004_A` Ð$_x0006_½_x0004_Ap_x000D_¡¹^å_x0007_A~ªt¹_x0004_A¨DlF_x0002__x0006_½_x0008_A Gõé2@_x0005_A_x0002_¨_x0001_Tù_x0004_A_x0008_ÀdOè_x0004_Aø_x0018_&gt;#ÿÛ_x0003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</t>
  </si>
  <si>
    <t>38da475bca199cf4fbb12239769bfdde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_x0001__x0002_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_x0001__x0002_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E{_x0014_O_x000C_A`=áÿÞBÔÀàÝ_x0006_ûLÌ@'ór_x0003_Ë@_x0013_éÖô_x0017_ÕÀ_x0010_¶fª_x000C__x0018_µÀÊ³hÊVáÀæö_x0013_Î¨íÀx_x0006_Øf*ãÀºxR3_x0002__x0003_ZûáÀ ÄÛ×ÀDèÍëÙOèÀf_x000E_ÛãÀ¤·Óè@"ÚÀFïè_x0010_ÎÀ@¨Y¼4¨à@àýj,Ê@_x0002_-_x0008_ÌõÂ«ÀçÀ8à*¿À4¶µðÃ	Õ@4_x000E_N&gt;«ñÕ@_x001A_Ïüp5êáÀÜÊÃ_x0015_ÏéÀ_x0002__x000C_Î!$@èó½ÆãÀâ_x001D_ÿúÄÀp©xnhÏÀðÀ4÷ØÀÀÊ°îÂÅ@¡~¢¡}ßÀúF_x0007_USIáÀ_x0008_èÀ¥oæ@`PÚûÌª@_x001C_À_x001F_PR ÛÀX½¡¥_x0008_^ÇÀ`_x0011_dêÚÀÙz2?¼ À_x0010_²¬8¨æÀ¶º&gt;_x0001_OÙäÀ|7&lt;^çb×Àjk²sC¼àÀ$&amp;ÜbÎ_x0001_féÕÀÀ_x0010_¼&gt;N@_x0018_ÌÍ«5SßÀÜè_x0013_ÙQÀäÀ_x0010_#%y_x000E_¹ÀBË·ª]@"Öû_x001F_½@à¬óéè·ÂÀ ~m2UÇÀ:%K_x000F_kæÀ¼e° )BîÀT]_x001F_?#ÊÝÀHL_x0015_ùm*ÁÀîÏ_x001A_¢ÛêÀ ¶3¬òýÀ@_x0001_4$$_x0002_4$$_x0003_4$$_x0004_4$$_x0005_4$$_x0006_4$$_x0007_4$$_x0008_4$$	4$$&amp;4$$_x000B_4$$_x000C_4$$_x000D_4$$_x000E_4$$_x000F_4$$_x0010_4$$_x0011_4$$_x0012_4$$_x0013_4$$_x0014_4$$_x0015_4$$_x0016_4$$_x0017_4$$_x0018_4$$_x0019_4$$_x001A_4$$_x001B_4$$_x001C_4$$_x001D_4$$_x001E_4$$_x001F_4$$ 4$$!4$$_x0001__x0002_"4_x0001__x0001_#4_x0001__x0001_$4_x0001__x0001_%4_x0001__x0001_&amp;4_x0001__x0001_'4_x0001__x0001_(4_x0001__x0001_)4_x0001__x0001_*4_x0001__x0001_+4_x0001__x0001_,4_x0001__x0001_-4_x0001__x0001_.4_x0001__x0001_/4_x0001__x0001_04_x0001__x0001_14_x0001__x0001_24_x0001__x0001_34_x0001__x0001_44_x0001__x0001_54_x0001__x0001_64_x0001__x0001_74_x0001__x0001_84_x0001__x0001_94_x0001__x0001_:4_x0001__x0001_;4_x0001__x0001_&lt;4_x0001__x0001_=4_x0001__x0001_&gt;4_x0001__x0001_?4_x0001__x0001_@4_x0001__x0001_A4_x0001__x0001_B4_x0001__x0001_C4_x0001__x0001_D4_x0001__x0001_E4_x0001__x0001_F4_x0001__x0001_G4_x0001__x0001_H4_x0001__x0001_I4_x0001__x0001_J4_x0001__x0001_K4_x0001__x0001_L4_x0001__x0001_M4_x0001__x0001_N4_x0001__x0001_O4_x0001__x0001_P4_x0001__x0001_Q4_x0001__x0001_R4_x0001__x0001_S4_x0001__x0001_T4_x0001__x0001_U4_x0001__x0001_V4_x0001__x0001_W4_x0001__x0001_X4_x0001__x0001_Y4_x0001__x0001_Z4_x0001__x0001_[4_x0001__x0001_\4_x0001__x0001_]4_x0001__x0001_^4_x0001__x0001__4_x0001__x0001_`4_x0001__x0001__x0001__x0003_a4_x0001__x0001_b4_x0001__x0001_c4_x0001__x0001_d4_x0001__x0001_e4_x0001__x0001_f4_x0001__x0001_g4_x0001__x0001_h4_x0001__x0001_i4_x0001__x0001_j4_x0001__x0001_k4_x0001__x0001_l4_x0001__x0001_m4_x0001__x0001_n4_x0001__x0001_o4_x0001__x0001_p4_x0001__x0001_q4_x0001__x0001_r4_x0001__x0001_s4_x0001__x0001_t4_x0001__x0001_u4_x0001__x0001_v4_x0001__x0001_w4_x0001__x0001_x4_x0001__x0001_y4_x0001__x0001_z4_x0001__x0001_{4_x0001__x0001_|4_x0001__x0001_}4_x0001__x0001_~4_x0001__x0001_4_x0001__x0001_4_x0001__x0001__x0002__x0003_&gt;;Ôï@Iõ_x0018_"Ó@¸©_x0013_Ä7ÇÀ_x000C_y¤Q×ÞÀìñó_x001A_ñ#Ó@@µ¾	¥ÙÇ@_x0006_¹ô_x0016_ÎÀÀ òªüoÍÀ0²³âw½À%HÂÐÀü»_x001F_ç:Ð@¼ýçâ!{äÀ_x0010_(·_x0006_Vó¿ÀhG!ÏèëÀÐ	z²£¿À\ë8ã_x0001__x0005_ígÓÀð_x0010_  n¾@Ð¼Á¢s&gt;áÀ_x000C_]ð§4²ÔÀ`ò¿_x0013_&lt;[¢@°Ý§2»À_x0011_i_x0018_jÓ@àS_x001E_{ý¨@ _x0005_¦Ì¿Ö¢À_x0004_rÖ@,_x001F_¯òÖÑÀ,,¸ÞºÞâÀäÇß[=ÝÀ_x0010__x0013_üó}¸ÀÆÁ?³ßàÀØZXy_x0006__x0006_Õ@ììëÒÀ°êÉ[ÝYÖÀ_x0001_¹}{}ëÄÀ@IU_x0002_ÕÆÀ¦÷ÞoR_x001A_ìÀâK3_x001A_GÑÀ ¾õ_x000D_I¹ÃÀ@¹4ò_x0015_¬®Àp~_x001F_1~ºÀºöÈ_x0005_Ã@ðÞ^v\ÓÀW­@èá 8F~ÓÀàTµudàÔ@ôB_x0003_Ï_x0005__x0005_Ú@ú®_x0015__x001B_ñÉëÀ_x0001__x0003_Hf_x000D__x0005_»ëÀ@è¤b¿_x0017_ÊÑÀ_x0001_Öæ¾æÀ Æ&amp;_x0016_q¿@&lt;	S¨ÚßÀà_x0007_¸ÈùÆ¿Àæº{ø_x0005_lîÀhóþ~ûÿàÀüÑA_x000E_vØÀ|)Ô;×ÀÐ_x0010_-j_x000F_âÒÀ¬_x001C__x0003_xnÖÀ¬ cjÅLÔÀ¨ç±óâÙÝ@_x0010__ÖâëÐ@_x000E_~_x0001_9¬éá@þ_x0010_swQðãÀ°Ôá²'¹ÑÀôëNjÓÆçÀfÏVöVàÀ(_x000E_û.ÓÀHÂÏ¥ô¡È@Üü_x000B_¥÷@P÷#'µ¾ÀðÓÀp6¦×À_x0014__x0018_|­_x0008_¡Ú@_x000E_~¡$_x0002_ò@®Z§p5ÏÀ þn»´ßÀ$MîìÀP)ÑZG±ÀÀð_x0002__x0003_ÏS½Àp_x000B_(\_x0001_É@_x0002_DêâµKnÀX§»þ¶ãÃ@`Æ¬d_x000C_"·À`dôÙ6&lt;ÅÀÎP¾÷1Ë@_x000C_Ì¸_x0013__x001A_ÞÀhÈ_x0016_Y_x0002_ÝÀ¿_x0018_Ì±Mdñ@ÞÞ_x001F_»XÃÀ_x0010_báeH_x0012_ÍÀ _x001D__x000B_© ~®À_x0004_Á]ÎWÐÀ¬5hÀXNIíàÀ SpEñª@ªQw°äÀhg_x0010_ñ²-ÐÀXìñ¯µÃ@À?î}À¢ÀÀt´_x0017_å_x0007_ÅÀð_x001A_r±%»À`´_x0012_lIÒ@ Ég!î¨À0àTÜ_x0006_¾À\Ï_x000D_QØÀ_x0008__x0008_ìÖÙÀ _x000E__x001E_¡¾@ì(ÓÒm¦ÚÀÔ_x001C_ý2ø©ØÀÀ¿ìA­_x0003_¸À_x0002__x0004_P_x001B_»têÌ@x{/¦_x0017_ÍÔÀ$jå_x0015_õÚÀâO[©ÌäÀj_x000D_RW¾Ó@l	Æ~ß@¸þ~ZaöàÀH_x0015__x001E_üÂÎÀ_x0002_Ñ®ø"[âÀÜ/_x0016_IØÀ _x000E_?æZ«ÔÀ`_x001E_ÒãT_x001D_È@¸HRE6ÜÖÀ&lt;x1ÔØÀ  _x001B_¥ãÐ«ÀÍå"-þÙÀ_x0018__x0004_nÎ_x0003_oÒÀxªþ´âÀ@pÄâ/§_x0014_ÏÀÆ'rÕáÀ_x0002_rQM_x0001__x001A_@¦õ»ëyãÀ@ùowé-âÀ_x0016_é}Zæ_áÀ8QiVR ÎÀè³Øs_x000F_Ç@_x0002_¬¦I-	êÀúÕNäÀh_ìé*ÒÀ_x0002_N_x0006_²c¶@ðò!_x0002_nÕ´@ì_x0007_R_x0001__x0002_ëÀP_x0005_w/ÈÀdª^óùcÐÀÄ»²|ÔÝÀÄªÆ_x000D_SÍãÀ ®ç_x000B_àî£@§_x0017_éÊò@he-Ä`ÑÓÀ4ÝhÒÀ _x0011_; _x0001_&lt;¸@hò3e½AÖÀ_x0010_(öl_x000B_ü°À`_x000D_Z;ÄüÕ@_x0008_Í_x0018_ì_x000B_vÁ@_x0001_¤ø½½¸@ðGûÒ ·À_x0001_â?_x0003_×Q£@@_x0016_½ÖÇK®@Ø)KÂ[ÅÀ(¬ÝëÎØÀ_x001A_à1õéÇ@ô!J_x0012__x0016_×@ û%g¾!×@_x0014_ý×°ñÀ°_x000F_+ÔbØÀ&amp;(áE[Ç@ä_x001F_	³»zäÀì9_x001F__x000D_9×À:¹-_x001A_´ñÀ»öòJÍÀ`v_x0013_`lâãÀà_x0006_ò¸¹À_x0002__x0003_¨_x0013_)wÍ_x0019_ÉÀîÈ_x001F_Ê3ãÀ¥_x001F_'¹RÏÀ T¶ô`ØÀî±ý¼³ÀäÏm½àÀ°v_x0012_¶òÁÀ ªT!_x001D_HÎÀ_x0006_l¤ruèÀ`_x000D_JMÚºÐ@_x0008_A¬òû×ìÀHb_x001C_m%ÛÀ`Kkv¶@NX@\ÂéÀÀÌ¢´&lt;¿Àk5ñnÙÈÀÊØMYþá@à_x001A_Ð¼¦À_x0001_±CØ@°àm_x001E_ÙÎÀ_x0010__x0015_1H_x0016_À@l)Õ`þâ@ÕË_x000B_ù·À°FðÉÑã·@$BM?5ÖÀô_ÄZ ÔÀ¨{J_x0017_ÈIÍÀá¼ºMoáÀ ­ãà_x0015_¨À_x0002_kñm@àúM_x0006_YþÃ@H½\&amp;_x0001_	T¾ãÀ_x0018_QC2æÈÀ(»²EPÓÀ_x0013_¢ÀµÞÀ@ô8_x0010__x0007_@+ÃöJ_x0011_àÀô¨_x0002_zè_x0006_íÀ(_x0002_Èì_x000D__x0015_Ä@_x0001_¹_x0002_!É%s@î}íéÀ8áèK&gt;ËÀ@9_x0006__x0013_Å»@4ï{ßË'ÚÀü{3 ¯|ÖÀ°/_x0017_úzÌÀò½"îIË@ _x0003_§Z7¥ÀÐ&amp;_x0019_J_x0008_ÔÀáæaßiÒÀ_x0004__x0005__x0006_P7æÐÀ)¢õ_x0008__x0013_ÖÀ.1YÆ¡Í@pï_x0016_$_x001B_Ò@ÀæMj¨±@ìð_x0018_GØÀ_x0001_g,C_x0003_á³ÀXð±õòË@_x0006__x000C_éàÀ¢_Tt@0;#K_x001E_íáÀ`Û~pÇ¦À_x0001_jéC ú@_x0001__x0002_Nÿ·¡èäÀ®ãÍZDeñÀÐ?¤ìÒ_x0017_ÀÀXFl½åúÐÀÌ¬È,ÑÀ_x0010_á8Øè³À_x0001_&amp;ä¦Ò@¸sÙ4stÙÀ@²ÊË=»À_x001C_MÙ¢çÀ_x0018_ëâ,·È@ÆÙ_x0011__x000C_­åÀ0â¬_x0016_¥åÀp°¬òÓ²@tN_x0008_ÒgÛÀ²Ç¼l9â@O!ìO»ñÀà}°Ãä@dÌ£	géÞÀ(#_x0005_é_x0014_Õ@_x0008_8f_x0015_·ÅÀhëP½&lt;BÆÀä|òKÐ@2³XãÀ_x0001_iÞLe¨¶À_x0001_$Ãå­»^@*aàÀp©eýu&gt;±@ÀÙ×Ìe{ÍÀd]_x000B__x0018_uÖÀPI¯«K_x0006_³ÀÞ·¼Ë_x0001__x0002_çãÀRÅkaCÓæÀ_x0008_¸¶ò	À@²B/ü_x0015_èÀ&amp;»¹W{_x000D_õÀ4¹MÆñíÀ¬Ñ_x0004_5åßÀ@sýQÚ_x0007_«ÀHÉS;GÏÀ¬fg­rÙ@°ÉwO!ÏÀàr&lt;¿ÞÿÈÀÐZÍpfÛÀð¥%×DÅÀ_x0008_ CGø"îÀ=_x0006_]$êâÀPÚIDü_x0013_ÆÀªO¾yÍÀR_x0011_&gt;Úsã@Âp''Ç#æÀ¸Gî/ÛÞÀ_x0010_A}b[¹³Àæw/G_x0002_îÀ_x0018__x001F_x_x0014_Á@n_x0007_CÜ¤CéÀTËö_x0010__x000E_lÒ@_x0001_Ú(=MË@pA_x0014_äÁäÀàOuÚ ù¦ÀPF&amp;°%©ÃÀ¼Ê:ãh%âÀð§Ï¦_x000F_èÀ_x0002__x0003_à÷&lt;È¸e²À_x001C_&lt; _x0017_çÀðû¬¦_x001A__x0008_¼@_x000C__x0019_v­G2ÜÀ 0-÷´ÀY^Â_x001E_¬àÀ¨ÂE_x0006_GríÀ@ÅÌw_x0017_»ÀÐ#.¨ÛÀ|aT_x001F_Û´ÕÀ º À8Þ¼@°_x001C_s_x0014_ßÀÙ¡_x0010_·ÐÀª}æìäÀºBp¹_x001B_çÀLÇÖ@þÖsÎö`äÀPÀë³æEïÀ,_x000C_W¬6íÀàq­2»ÔÀ Á@;ÒÀ_x0002_Û¤»vÉÖÀP_x0001__º_x0006_Ñ@Ð"(_x0016_²DëÀA·ÒO_x0018_¡Ààd_x0011_Ò3ûÑÀÀÐwgÇ1¹ÀÀ&lt;H¹ÐµÀ½ÀKÇ_x0008_ÇÀþá_x001C_eáÀ¨póù¿üì@Rã_x0001__x0002_ýí½ÀÏ1ÌbÙ@hÀ¿ñÛÀÄÿ0_x001B_lêÙ@°MÎ2Y¶ÆÀ¼÷qÏ£|àÀ@¶7öaäÜÀ_x0001_]_x0005_[zWÅ@_x001C_s_íkÖÀÚLüIáçÀ_x000C_1~Ç	\âÀØâ¤_x000B_gËâÀ@Y{+yë×@_x000E_ô_x000C_{QáÀ0göî%ÈÀðÃqæRxÔÀ,_x0012_(}_x000F_èÝÀT/E¾~×@2åÂIØÀð®_x0002_U¤ÚÀ,;±ÚáÀð¤_x0007_¼Íã·À_x000C_.§_x000C_/îÐÀ_x0008__x0017_K3êØÀÌ_x000D__x0012_.îÀ HPDòµÊÀ¸S}Y,WÑÀ°³_x0002_ú&lt;_x0014_µ@_x0010_âàÖÃ@xó_x000E_ëªÙ@_x0008_ë]JÃ²Ä@ ª5'ÎÁ°À_x0001__x0002_X_x000C_®ÖÇ`Ñ@_x0010_»^ÊJVÑ@,XX¼©ÄçÀ _x0011_¦ÄËêÀL_x0016_Ë_x001F_pÞÀØ_x0015__x001B_.ÐÏ@_x0005_K_x0015_¹×À_x0010__x001B_Õ_x001A_ÞÎÀ¦^PØÈæÀ\}_x001D_+&lt;_x0011_åÀ ò&amp;ñejâÀ°P³º;`±@à"~ß·@Ðù¨_x0001_§_áÀtÛÆaìåÀ¼9Ï_x000C_Ñ@¤íR_íÀt|ñ,8ØÀtÂ_x0013_¿ÙÔÀ_x0016_ìä#á@B(#×MæÀ°ómÇ¡½ÏÀ_x0001__x0013_³jÌÀ`eéP|Ú¢@_x0014__x0013_v¼ÀÈéXqÈLÃÀÀG.¿_x0015_/È@°«P^ë¼@^Fuº¡êÀDÝ_x000B_W°_x001E_ÒÀP¹øìþÉÀ`)ê_x0002__x0005_Hq¤ÀdA_x0013_NõµÙÀ|i=ÝeÍÞ@`Ê­#s¨Àxz_x000B_0îÛÁ@X_x0001_»õ¹7Ã@`¨´ì¼d¢@Äï$ ¿À cn_x001D__x0010_ ¢@ º§§ßÂ@úàhEùâÀ Oô_x001E_ÌúÊÀ³T_x0003_èaÐÀFÈ_x0011_»rÀ@ÀÌL²XëÔÀw(_x0004_½°ÝÀH_&gt;Ûfý×À`M|ìþÓÀ_x001C_¡ÔwÓ@ áä4Ã@¼Qi_x0019_ÁÒÀl_x001E__x0001_;_x0007_ÒÀú _x000E__x000F_ø	ãÀ\Röb&lt;ÑçÀ X«G_x0002_Ò©@p¯)výÊÀF/þs¸ÓÀVb_x0003__x0005_àÀ8±ÜÐÒÀªÌq¬ÅáÀ_x001C_^å½C_x0012_ÖÀ$BÉÉ²ÛÀ_x0003__x0004_¤vûrÌÚÀP_x001C_:ÝÏ7Ë@ÎYElÖÀäÐÏ1M$ÑÀà+¾Õ1nÑ@D È_x0015_._x0018_ÖÀ_x000C_8ö½-Ó@°ÎCØUÏá@à+B}4ÞÀ°öììX_x001F_Ê@_x0010_ì¼1ñ_x0003_´@LÑô(µ4ßÀ4è¬_x001A_h7ÐÀPe¢må|Ç@èDyä?ÅÀ{ÝmèÞÀ`(ªMð¶àÀ_x0010_}CÙº»Àð_x0002_Êù~é×À_x000C__x0001__x000F_KÒ@àÂakhZ¿@¦fbÀáçÀØ1ù%MÅÖÀ¡Û¾HÊªÀXÀ&amp;&amp;3»ÞÀ`i .è_x0003_³Àà(±®sc«Àø1|í=ÑÀpäzôµ´ÀH}_x0011_` ÐÃ@ô_x0011_=¸_x001E_ÒÚ@ ±º½_x0003__x0005_0ú¶Àµ§µùÛÀ¤k_x0004_Ïè´ÙÀ&lt;;Õ²ÍßáÀ_x0003_!Ì_x0002__x0006_@p"cî¥ª±@ié_x0001_×@H_x0017_äUðÀ 5Pôi¨À`á"cÇÀ pnëÂN«À@övf±Àøòu_x001B_6ÕÀgÙú	àÀ_x001C_]ßs$ÔÀ¦ßâ÷µêÀXJæú:YÍÀ_x0010_Ì2_x001F_ATºÀàX¨Û_x001C_eÕÀ_x0014__x000E_´|îÀ0Á_x0018__x001B_.ÞÀ_x0004_·t½Àp¸_x0007_=Á@&amp;¿§ÓÀÄF}üeâÀ H?6þ¬@0_x0003_4?æÜÀ¦_x0007_10Z@À_x000D_\j5v®@ø§bWOÂÀ_x0008_³ `4ØÀ 3X!èÚÀ_x0001__x0003_À_x0013__x000C_RG²ÀÀÈ«_x001D_¡@ä·_x0004_6&gt;mâÀ@!cCs¬½À_x0003_ô^-ÿ_x000E_äÀpÿ_x0002_¥_x0012_ú¿Àh¤v|ÀWÇÀ_x0001_-Í_x0013_x@Tò¥_x0011_§×ÀÔ³=J_x000C_ÙÀP!_x0014_tRuÃ@ü !_x001E__x0004_ÝÀLì#üÑÀ¼6Ja©Û@àÜ &amp;döºÀT-ùð¦ÏÖÀP{ÄÌÓÀVz_x000F_õ ÚÀ¬&lt;î4_x000F_òØÀ°XX_x000F_'9ÑÀØ&amp;i«äÉ@¸â_x0005_ø	ÃÀä¨_x0001_ìÌéßÀ4Vvî¼Ö@°_x0014_tÑ_x001D_£´@.è\{ÒCéÀ6ô°Y_x0008_ÜãÀÐã_x001D_êÍ0ÅÀ´GdK_x0013_àÀ°({ó{_x0006_Ø@_x0003_	W9_x000D_çÀh¦p_x001E__x0002__x0004_XÂÀ°ûzr_x001D_ÜÀÐÖÈùU=ãÀ¼ql_x0010_dÐÀÔ±]2úïåÀ_x0018_=2¸_x0005_FÑÀ0¹Ò CÆ»@àPH]æ:ÑÀ$ß_x001E_CEPèÀl_m½¬PãÀ®_x001A_&lt;_x001F_®áÀ¸G/Ý_x0012_ã@\VºÈB~ßÀhé~_x0001__x001B_Ì@\_x0007_±òºäÀ_x0002_ºÎ=¤±À*_x000B__x0003_¯£ÀÈÎ[(×À`9&gt;ýqÛÒ@_x0010_íP¹gQÏÀx_x0019_Ù¬¥ÁÀ\÷Nm ÇÛÀuÁä¶À¸uJnqHÄ@ädÅ)Ìæ@`îÐOÇÀpèCÄ\óÎÀPÆ²Tìò°Àps¥Q9É¾À_x0010_j&gt;}àÀ0ØÞá_x001A_ÎÀÞè1&amp;êÀ_x0001__x0002_ØÔ_x0016_î¹Å@`Ü_x0001_.!|À@íß¤ºÀ`#ZBî Ì@À4®¸ÓÀ²FÔDpòÀ_x0001_à#a£YÀ_x0001_¦ËÈ`d·ÀàjKeO	¢@¼#è_x0006_hlÑÀ40VÆÒÀ0æ&gt;?ÍSÑÀ4y_x0007__x0004_Ê¡Ñ@4X½KêÀ1~0@ø_x0016_Ì_x0015_ãÀÀh°_x001D_ßÛÀÄp0°ÏÛÀ`mcÍ=¨À _x000D_ÂömÉ@pÔ«7²À_x0001_¤Yùù¾ÀðcY_x001A_kÕÀXHâ*ÏÚÀpOùê_x001F_Âß@ :º;¥ÀÀ²`©ÛÀ°_x001F_X`æh½@_x0001_û*_x0015_V_x0004_ÀÀxÝ0H­ÌÀ´mlc`ÚÀÔ3_x000C__x0002__x0004_¤aÛÀC¢Âè'ÜÀ_x0015_[óî_x0016_¥@`g_x001E_[rîÃ@°V_x0008_êoÝÀðlG_x000F_â­ÂÀºÙÉÊ:è@ÜËPs¨×@8ËzAK¨Î@°_x0003_kzJºÇÀäAyÄÕæÀ°K1_x001E_ÝÀ ¬	qS @à_x001F__x0016_&amp;_x000E_¶@à"_x0012__x001E_l_x001C_ÒÀÞybªÓåÀFqZEYÔ@_x0016_xcöbuìÀð1_x0019_Ósïº@p8É%¨ÑÀ0í_x0004_/ÉGÕ@_x0002_ý¹7_x0001_Ì´@HP&amp;_x0019_ÙÇÈÀ_x000E_¥í"ñÇÀ¬_x0013_BßÞÝÀ2VÀ¸Ca)Ú@ð­aÅÀ ±zèrä¬ÀP(cDiNÀÀVD-¢¬DáÀààdac]ØÀ_x0001__x0003_°¼³&lt;Ó3ÑÀl_x000B_xr¼mÒÀ_x0001_Ñ_x0002__x0010_glÖÀ°	Sí._x001E_ÇÀ¸Æ®é^ÄÀx&amp;â:ÖÈÀpú`Ä@_x001A_ÙYÞ4äÀX5_x000C_£_x0007_#ÔÀ_x0014_]V$Â¹ÕÀ`$¡_x0004__x0003_2Ò@°_x0017_¹_x000B_æÚØ@1_x000D__x001C_8ÎÀn.ûïSß@ú¯1­_ìÀ¨n0ÓÀø½³z9Î@Àÿ°&gt;EEÝÀH;»D_x000D_¬ÌÀs0ng$×Àþ_x001A_Sº_x0008_íÀâT¨_x0007_ZâÀ ßþÜËÀà¶_x0017_=¼«@àmbW§ÀÈ¶ÂecÌ@ Ò?uÇ³©ÀìÔ³_x000E_±ëÀÌÃódÙÓÀ`×Óx_x001A_"¸@¸okõ Î@ÈT7b_x0002__x0003__Í@üjÊÐ«©áÀ_x0002_øi(BûÀ@ÙÓohú¨@4HêÛ3æÀ_x001C_,f¥_x0015_èÀèÙ:õ·ÇÀÔá_x000F__x0013_k½Àÿaa+;åÀXÐ,}õ4ÞÀ`_x0005_	e¦À¸_x0014_¿wËnÙÀ¨	_x0016_%ÏÃ@t´g_x0001_«ðÛÀÐ+_x0005_7µ@¤_x0019_ÉË_®Ø@x`ÑîcÍáÀ_x001D_ey_x0003__x0006_Àhl3_x0007_ÈÀ_x001A__x0002_IáuãÀÐÙÐ_x0016_cC¹ÀPëðòõ@³@t_x0005_}_x0006_ÞãÀ°äüSdT°@XQ_x000F__x0007_±ªÍÀDØ¯_x0008_zpÐÀxTÃJÿË@¨á1JútÊÀ_x001C__x0005_ÃW]Ú@x_x001C__x0017_Ü3ÛÀ Ý!%&amp;»@_x001D_1&amp;CôÀ_x0002__x0003__x0016_Z8äîZá@à¨6U_x0015_3ÖÀðãoªä¢ÈÀt_x000C_0;xäÀÀ¢_x0007_LhÌ¶ÀhDsç|ÀáÀ¤¼F_x000E__x001F_ÓÀ¼¼ÐÓ¬ÕÀH^_x0012_'êÀÜþ_ÄÀXL£BIýêÀ¤ÖIã1àÀ8Õ¸2pçÀ¬_x000C_P_x0018_ÌÓ@Ö]¿&gt;_x000E_àÀÀÕ½è_x000C_ôãÀ8Ò_x001A_(íÒÀ_x0004_C£¼dÓÀ0_x001D_Ð®©£»Àà$_x0008_BwÇÀøJ¤ hqÌ@_x0008_Uñ_x000E_Þ@ìßùù_x0012_sÔÀ ªPU_x0017_®À 0_x0011_©ÝÀ$E6Æ_x0001_êÑÀ&amp;½ç2HæÀ ´&lt;×A±ÕÀÀbp-A£@x_x000E_@»¾ÖÀ_x000E_ei»k©áÀ_x000B_á_x0004__x0006_n¶À`¹±ú_x0019_ÖÀ_x0008_ÔvmÈÖÀ&lt;ªòãëjíÀð_x001E_ãJÕÀÀTÈÓO±ÀxÒDXß_x0003_êÀ_x0010_AÚlü»À¶&amp;XàåÀ°V÷¸²å»Àð ùÜ¸°É@_x001D_k5a0Ý@"Å»MkéÀÎø¤R§ñÀlÌµt6UÑÀ@gO_üæ@4«vbÍ|ØÀµÅ_x001E_d¶Ó@°ê½ÛòXÁÀpê¨&lt;oµÀ_x0004_Ïè_x0010__x0002_IÀÐM,µÏÀ@¾Ü¶ÐßÀÖGÑ_x0015_OãÀîÔ_x000E_Ê_x0001_&amp;èÀXô_x000C_ÃåÛÀGª_x001D_n_x001F_ìÀl4_x0007_âf¶ÀÏ_x0001_«ÕÒÀP_x0005_ËçÛÌÀPþ_x000F_¹o_x001E_È@%¤ãÀ_x0002__x0006_¸&lt;_x0001_®_x0015_Ê@Êx!£I»àÀ³qHÞvÔÀE_x0005_rJ9íÀà;Ã7¥%£@pð_x000C_CyÖÀÙ4h_x001B_ûÀ4I_x0003_q_x0008_êÀ¨¨_x0018_5'×ÀXÙ¡l_x001A_·ÃÀZXz1ì%èÀøQrqËçÌ@_x001F_Dj··@IAexÛ@ÈÅ;ÄâÎÅÀPNiñÞÈ@X`ý$ÆÜÀ ß_x0010_Oð_x000F_´ÀÀ@î$ÕÀÄîèÐæçÀèrD_x0001__x001D_ÎÀ¤í@»_x0012_ÒÀÈ)L_x000D__x0019__x0013_ÚÀ(Wá¬ïÅÃ@ô[²ê·_x001B_Ú@hÂÇg_x000B_&lt;ðÀ_x0002_µÛ+_x0004_¾´À_x0002_£I¦Ó@Àgq#6«ÀÀh£4Õ_x001E_õ@àaÄ_x001B_x¸@¡_x001D_ _x0001__x0002_jÙÀ dÃÐÛÀKåª¯ãÀvSa|UÌáÀHb#ÚÓÀ`ÔÍ£&amp;;ÎÀxäË_x0004_IéÁÀ¤	_x0005_ë_x001D_ãÀ¬}§¥JåÀF¸YXÌâÀ°õóçÖõØÀÀ_x0015_¿ãÃÀ±|llÜîÀðV2Ñd\Ö@¨Äñ@Ì%ÝÀ_x0001_íYE_x001C_Å§À_x0001_f_x0014_}G_x001C_bÀD?3Ö}Ý@P ZÊ\÷ßÀ$"?/ÐÀL%Lª­ÝÀ_x0001_¾×/·Æ@@%_x0008_i¢3¨@vÀ´÷-¢äÀ_x0001_A£YmÞÀ_x0014__x0004_Á°ê@_x000C_5%¯÷òÀ\¼°_x0006_J8ÔÀàïßf­À_x001C_+_x0005_²Æ[åÀ^d_x0018_/µ¹èÀ_x0018__q_x0004_ZÇÀ_x0001__x0002_ð\Tf*æÀ_x0008_:Ï&amp;ðèËÀÌpTÐÀÐ@_x0018_Ü2Î@ ªXlÄ+ÏÀØ_x001F__x0015_M_x0001_.ÃÀx&amp;H#Æ_x0019_Ô@Sþ_x001C_ÒÃ@:e3q)PäÀÜÛ`¤ÛÀöM)þ"ÚÀÌ_x001B_èãø&gt;ÞÀàÅ°UË|À@T°`¥äÀ_x0010__x001E_äÛ×@_x0001_í{_x001F_(ã²@@Ù_x0015__x001E_.ëÀ ~Ý!Ô½À¸Êù9½ÁÀÀ`dí-Æ×À¨¾Ê-«$Ü@_x0014_¾:úºÑ@_x0010_FæpÆ@_x0014__x0017_È±ÅÀöY^5ø¸àÀ\çëRºMáÀ_x0014__x0006_Ê_x0012_YáÀÀ&amp;vÎýÊÌ@_x000F__x001B_BÛ;Ì@_x0018_O6²Ä@¢'Ó_x000C_âÀF_x0017_qû_x0002__x0003_Ï'æÀ0_x001D_6_x0001_êõØÀ  ¦ºÀ_x001C_Ó÷²@@ô_x0016_B_x000B_À8l2pÑÀ`Lrú\Õ¬Àì_x0010_£_x0007_üÑÀ_x0010_Ò]O_x0016_´À¨øsèGÉÇÀ`ÆÎqw5ÒÀ_x0006_àýÛ{ëÀ¤]JÕl¸ÚÀpµ*VÇÓÀCKNÅIÉ@T_x0001_ò_x000E_(×@äõÅ§ò³ØÀ|ÝiCÜðÀ°#_x0007_JÀ°ÀáKì·ÀÀ¥_1#Y¦@@n¡¥hÒËÀèç«±¬êÀ _x0018_£:¸òãÀ*c½ÍØíÀ(_x000D_t´íÏ@ÎÇ_x000D_q3æÀ"¼ê{_x0016__è@\&gt;BZCÚÀ_x0016__x0002__x0008__x0008_ÇGâÀZ[f¼8pãÀ r#ýJ¿@_x0005__x0006_0­//äÙÀîª°,)@8³ÆÑÓÀ_x0014_,ÊtúÕ@â_x001A_¬2Ïà@_x0004_Z1õ&lt;È×@X·_x0018_â¥ÂÀ ºjê¤¥À8_x0002_ðÄTÉÀlnËñuÙÀ_x0005_PZy¥ØA@ðá©³4½À¸°N_x0003_'¬Ã@_x0005_TYUux@¨ÙY»ÙÀôô¦=À×À0Úõ_x0014_óu·À òkÃr¿@D­_x0010__x0004_ÒÊåÀ_x001A__x001A_5_x0003_©ØèÀ_x0018_Úü_x0001_XÉäÀ@\/_x0008_TZ°@0«jO_x001A_~¾@_x0018_m£ÍlÇÀxü*_x0016_éÖÀÐO9á_x0003_ÃÞÀxqè_x0015_§Û@ÐcSßlìË@ðhhjµÀ@6y¨¶mãÀ$=_x001F_÷Ù@(ÝKF_x0002__x0008_6ÙÀ äf¦aµÀ_x001C_áES)ÕÀÂÚd|;_x000F_äÀB q¢áÀ2í?_x0013_èÀPg®ðÝíÄ@0D§!ÔuÚ@ &amp;æ_x0002_"ÈÀj%eÒ$täÀ,÷hZYÓÀH_x001E__x0004_BbÂ@ v_x000F_t¡²À_x0002_¾FªÞsÀ_x0004_¾èkÇÓÀ_x0004_ãèTSlÒ@ªÿÁIäæÀrhùáÀè_x000D_à«MÜÍÀìïíÔ5ºîÀP_x000D_80FÙÉÀpMÓ6``âÀZØU$5æÀà_x0003_í_x0018_Öp¡@,íMöýëä@(_x0005_9êjÍÁÀ_x001C_&amp;Êü_x001F_LÙÀ_x0002_s_x0006_²ÿT@8._x0001_ç_x000C_.ØÀ_x000C__x0007_XüérÚ@Ô_x000B_þ_ÒÀÅõè½À_x0001__x0002__x000E__x001A_}âØ@X?F¿(\ÊÀ ^Þ6îóÊÀV4MÉjá@_x0001_Ü_x001D_²þÀc#|Rª¡ÀàÒM;ì°©@@BC)ÍÖÀ.K?_x001F_pÊèÀWK_x0002_e´¤À : Ï¸@¯2XjÊÀç_x0008_u1ÀÅ@×çú¸_x0006_Û@¨²&gt;pÀ@WI_j¾´ÀìÊ ìBÑáÀõ\æ=gÒÀ_x0001_Æ¾Ã_x0013_À8J_x0019__x0014__x0005_ÐÀ8_x001A_*øà°ÇÀàM_x000D_ú_x0013_°ÀxÆLùÕÆ@CÄS6êß@{-Ë®@DVóõ×À.úÛ{¼@_x0018_¿`Ã@_x0001_§_x001C_öµZ¬@ÜãìFÀìÀl¶_x0008_ÍÒ	ÒÀ:_x000C_F@_x0008__x000C_²äÀ3í_Ý@üyû¯ÊÀð_x0002_+ºý}êÀö_x001D_²&lt;QåÀ_x0004_&lt;$´¾kÐÀ&lt;»Aá8=ØÀh3°_x0011_%ÁÀÀ^1µêÐºÀ_x0018_é_x0002_Åã¥Å@@Ä_x001C__x0013_¤À´_x000D_ú_x0007_&gt;Ò@èÍ._x000B_(âÀ _x001E_h¬_ ½À_x001A__x0002_Þ§^"äÀ(¼ü¹MËÀà¥Ûõ_x000E_¤À¸¡Ñ_x0011_TîË@\Ã_x000B_8_x0006__x001A_Ö@`â_x0001__x0003_©×@T®_x0008_v	~ÖÀXw	_x001C_ruÄÀ`¢_x0015_ö¬@ÐVcÑI±@|ÀÎbÞÀ_x0004_a½_x0003_¤GÐÀ8·Ã3VëÀ²ñéÒ*oæÀO.9ÄÕÀz3Ã½_x0005_!àÀ&lt;_x001F_+?óJÕ@p"ü_x0004_ÆáÀ_x0001__x0002_àl6Q_x001A_¤ÀbbðU/ëÀÀø_x0006_¹:ÂÀäMË®ÞÀ,×$_x0012_H_x0017_ÐÀþvtê?&gt;àÀ_x0008__x0005_2UþÇÀ4ÆSQ4çÀ`õëy¯¸@0_x0013_L_x001C_¥ÚÀ&amp;qø4`âÀÈÂI;qÀÅÀ@Á_x000D_ÚdAÀ+¶x`¯@¶æ¬K_x0011_ãÀ 8_x0001_ý_x0016_4¤À8!^+ÐÀ_x0010_³dãà´ÚÀà_x001F_.G_x0018_pªÀ¬´¢epkÚ@@_x001B_Æ´À°ú_x0018_á©ÓäÀP_x0014_Å´×WßÀÜuÒeÉ_x0006_ãÀ²Ä_x0014_¶ôÀ_x0001_ ÛMi@÷ÓxÄÛñÀQk_x0014_ã_x000C_Ü@_x000C_Ô_x000C_ÊE­ä@pfZa£A·@L_x001F__x0003_!MÌÙÀø«Ëð_x0001__x0005_ÊFàÀT=)ÓE×ÀR3Mæ@HFÅ&amp;'áÌÀ¼NÜ@ZßÀøp_x001B__x0004_EÖ@Ç59µèïÀÀ'Åk´÷ÒÀÈ_x000B_nÐ75ÎÀ_x0010_!÷J¶¿ÀhñP¥Á6Ð@,#ý²àÀ_x0018_·K9ö÷ÞÀ$M»&lt;ü]ÒÀ ®²³çßÀüõ_x000D_f)JÞÀ°&gt;ô_ªÍÀÜºp_x001E_¶ÝÀ &amp;å'_x0017_£@X_x000C__x001D_æ¤çÀØb¸Õ¹ÈÀ8E_x0018_Fs_x001F_×ÀòÂ¼ë_x001C__x0002_ìÀ_x000C__x000B_DÀ-z×ÀÄQ¢eî}äÀð_x001F_8k_x001E__x0012_ÑÀL;­Ä_x000F_ÑÀ`ãS_x0003__(Ô@²_x0018__x001E_£«¾@Ð°`ØÀ°Ç¯¢` àÀ+Ûû3c@_x0001__x0003__x0006_0n_x001D_VáÀhX²J _x0016_ÐÀ°QPå-¤èÀ&amp;sâGíÀ¾¨Ç_x000E_Î@ð[È¦èÅ½À ­×ÀÉóçÀ°éÙWîüäÀT¶·:\\Ú@P_x000E_Ã_x0018_Ê´@ør$ßòÂÀJãmïËÉ@ä7[YmãÀ¬êYËhæÀÐrg'$ëÀlú_x001A_dçÀ0°¯_x0015_´îÌÀ­_x0003_Ô@ÀôÂ_x000B_8ôÔ@ÈÙtVuÓßÀD_x0015_Ö&lt;¼%ÝÀL_x0002_F¡rÏÚÀtr+Ö©³ÖÀDùâ@ÎÀF#2 täÀPùÍj;âÀÈçÃSqàÀ_x0008_øüìGtáÀ§ÆÙúÔÀX_x0002_kë·Â@Hw_x000E_uäÆ@_x0001__x0003_rl_x0004__x0005_º¯@Ò$Ëc_x001E_pìÀ¼çyBeÑ@x4¾vÜÅ@XúÍ,Ç_x0016_ØÀØ_x0007_·îÜäÊ@.Î¤_x000E_ÔÀ_x0018_1_x0006_,_x001D_£Å@Üûæ©ëÑÀ0¶wÔyÆÀ3_x000D_VÊ@l¼2òäÙÀ&lt;_x0002_Þ"SØÀ(_x001C_8z_x0002_ìÑ@_x0004_ïxðlÃÀèÂQÒÚÀVXõYA.é@×æ[¨ ÒÀôÒgdåÐÀ@F_x0018_q[æ¥À_x000E_ãè{¸¦êÀ_x001A_MuîÀ¨'ó:+ÓÒÀ°ïç_x001A_?&gt;ÑÀ¸&amp;Û_x0012_!Ü@À_x0003__x0017_sWëÊÀ@_x0001__x0011_þõ@Ô_x0001_ _x000E_CÒÀ}_x0013_¬õÀD¾|´_x001D_òÖÀD«úUî@À~7ç2À_x0007__x000D__x000C__x0005_÷Ý¦¡ÚÀÎ_x001E_èßÀÄà_x000F__x000E_úÒÀ0ív:òÐ¶Àt	_x0011_ñ_x0018_Ó@àÿNG-nÎ@@_x0006_ªªÒ{ÁÀ_x0010_ü2¸³Àx¿$£O½ËÀx_x001E_Ñû=_x000F_ÈÀô_x001C_MgÒÑÛ@_x0018_myÖjÅÀ8gÍì¹À@ÐhG_x0018_õª²@b°º=ÊÀ¸²sp¹^ÎÀV_x000D__x0001_¦Ñä@ÜZ_x0018_aP|àÀ_x0014_JçñÄÜ@@Ï`c0/ÇÀX7©%³¤ÎÀÜp4_x0003_ßÀØjôë~×À_x001F_fê_x0015_çÀ ©}_x0008_ÑÀ_x0002_J_x001F_îÅ/çÀ +¹_x001C__x001E_Ò³@J´¦_x0012_íÛïÀ _x001F_­k_x0018_ÔºÀ°8_x001D_s_x000B_p¶@àÄïµ _x0004_·ÀÔ_x0001_Ä×_x0002__x0005_ éÀ@0¶«P@ZgHË_açÀ¸_x0010_582=ÝÀ, æÞÀ=ÊÂÀÆh_x0014_u9áÀÆ¥_x0014_yªÌ@xÄ®sýÈÀ_x0017_~ÅÏ»ÀòÎnÚÀàÀÔF½I?øÒÀX@_x0018_&lt;SâÀåz£_ÙÒÀrØgì(_x0001_ðÀ_x000C_éÿs¥ÇæÀ`GT_x0017_¥À_x001C_ÈçSã@_x0002_ÄÆ×¡­ÀÀ*&amp;Î{äÀ¸$¦¯ÇÀ_x0004_½ðWBXÒ@HDËÞ\_x0002_ÕÀlÞÂ_x001B_¯Õ@ NÏ¾_x0001_3æÀdSé­£êÑÀ~MëJ´àäÀXÔÙÞBÑÀ¸ãõÆ/ÖÀ_x0002_S31ÎÀòfÙØ_x0003_ÕÀ&lt;'ÏÚëÖ@_x0001__x0002_h¸¢X§[Ç@&lt;µ_x0002_úî&gt;Ô@ü¬Þg¯GÓ@YÙ¼°"ÌÀ_x0010_(~&lt;_x0001_ãÀÕÑ°wÂÀ@ó:)§À_x0010_Z%Å"î½À_x0001_ÎºQIY@`ÿ_x0002_ÙÉÇ@@ÃeI=_x0010_Ó@ÅO­PðÀüq_x000F_=UÚåÀ°Ø}_x0006_¡à@ü÷,_x001C_NñÀ0µ:pì°ÀZß7"¦âÀ_x000C_iQ_x0004_ùzêÀüa#ÓÎäÀ_x0008_µ{5Å@P0áÓ÷_x0017_ÕÀ¼6'ª ÚÀ ­º-_¿¤@XxOQ«CÌ@2¹¬~sáÀ|Ü_x0015_ÏÓ@f[0¢% ëÀø_x001A_OÜÆÀX_x001C_3b_x0011_µÈÀx|¬»Ì@ð^_x0019_ªáâË@`±_x0008__x0006__x0001__x0002__x0017_áÀ@0_x0012_¥Â_x0005_åÀà·G®ÏéÀÈû6&amp;NÿÆÀ_x0010_ÄnÌÆäÀ_x0014__x0005_ß·èÀ_x0001__x001F_ô_x0012_À4Þ_x0014_è_x001D_îÀD"äg¾äÀ¹BHÌÀÀ\)_x000E_$ãôÀ`àzî%;»Àì¬Z9Z*ÔÀ_x0001_Ë®Bí¨À,_x0011_g_x0003_nsÕ@°uýzLk¹@À²êÓsÕÕ@N_x001A_æsSàÀ`®ÕaéÀ _x0017_¯ü~f³Àüçk(Y4ìÀ¸1¯{ÃÀH©_x001B_7AäË@_x0018_JªÏgáÀøÙ_x001B_0âlÈÀ`Q#þ4ÌÀÌrZ*ÓÀ_x0010_ocq_x0003_"çÀ|¦_x000D_þâÀ¨_x0003_¶ÖÁrÇÀÈ0_x0002_l².Ä@X=Ö_x0002_Ã@_x0001__x0002_à¬×}¤°@X¯ÿÝ¼Ëã@_x0001_ûâ¥ÓhzÀ¸Ë½_x0008_ÐÀÞ_x001B_Ý´©¿æÀDgJ4IîÀ_x001D__x000C__x0005_Jª×@ 7îB_x0019_£@LÚ9cs_x0016_Ò@¬ò$ú&amp;ßÀì_x000C_aQí_x000E_Ø@¶0¶²flà@ØååÿHDÍ@_x0018_õÍ¹È×ÀÎ_x0012_¶@ÌhìÀÌ,Þ{U_x0005_ØÀ ²lKZ«@8åGÿVÊÀ²º [ÍâÀðék¨_x000C_A´ÀÞ¯_x0003_îÔéÀàÞ·4/ÕÇÀ`ÌÒ_x000C_	Ç@¸Ê_x001C_ÏPTÒÀþ£Á·õáÀ0xÃMÆÀT&lt;_x0008_ÂâÀ_x000C_³L÷+á@Ð_x0019_JÃåÀ_x0001_dH¿_x0002_$Q@ÄÁpÓ_x0002_ÙÀ|ñÙ_x0005__x0006_(ÚÀ0¢1WüåÀ_x000C_«üís¹ÐÀ¨j_x0013_(_x0004_ÖÀ®IæOèÀ_x001C_ÇR_x0014_±ÕÖÀ v_x0014__x0008_SµÀ_x0016__x0002__x0014_}ÚàÀD_x000F_ÒFÞÒÞÀ_x0018__x001C__x0016__x0010_&amp;ïÀ`_x0002_ÞHM×À0ÖhmÙ¯ÝÀPEÔÎßßÀ0=:#^»²@øßÛg¸ÜÀà¯KÌMÝµÀfD:×ÀPp ñ_x000F_ûàÀ_x001A_tné_x001F_tèÀÓ,1÷ÖÀ(¾n'_x001D_Ó@4}eÙÚ@êfÍPéåÀ¼f_x000D__x0007_¤£æÀ_x0018_S¼RàÅáÀ@4EneQÀÀL_x0014_?_x0010_d_x0001_Õ@`¾_Q#_x0004_Í@p_x0003_í¾u_x001F_µ@½P÷LhÕÀ`É1ÄâÙÆÀ_x0010_UæY²@_x0001__x0005_ØïÒìOîÂÀàN5×£àÊÀº¹ü_x0004_©áÀ¼ísÄéûà@(Úè_x000E_sWÄÀÜIÇNbÔ@ÜÔütÕ2äÀ_x0004_a1ÐÀ_x001D_Â(´a²@Ì¿¿_x0002_èÀG4_x0005_Ê¿ÀÌ_x0005_øºúÐÀv38¦1·âÀ¦Åí¥_x000F_èÀ {\Èò|«@(7©´&lt;ÏÀ_x0007_F°4ÞÀ`zD.ãô¦À°9qu(²@xv(I	OÖÀF¤ìbYéÀ|ê}`ÇÝÛ@0A_x0003_	ÐÏÀx_x0006_ïÙÀH¯_x0004_`ò_x001F_ÕÀøáh']JÎÀ0H"þÝ¼À_x0001_B]&gt;öÃØÀpáÔÜ@_x0018_0_x001B_BüÅÌ@t_x0005_Ù°5_x0008_Ð@Àßì3_x0002__x0003__x0001_°ÅÀPO_x0005_#ulÊÀ4Ì_x0011_ª½ºÀxTØz7ÙÀs¬&lt;àúÙÀ@¬~ì_x001E_°@ÜÂ_x001E__x0001__x0017_ÖÀ_x0008_ÄY_x0006_YzÍ@X]Dh¸ÙÀjb½Ë¹êÀhÝx1zÔÀÀãa!_x000F__x0014_Ä@_x001C_Ã³Ñ3àÀü §!_x0016_×À¸Ü_x0010_yþØ@Prã_x0004_À´À¸¿Ö_x0001_È½ÐÀH¨_x0006__x0007_BôÌÀ Ø¢_x0010_MËºÀÐù´+«gÇ@,y62hïÀ_x0014_,	Äì¡ÝÀà¹Ç(¿¡@¬kjþ&gt;Ñ@@[ó=«²@ÀvéàÀÿ_x000C_xRÕÀ°_x0013_ïñÀ@öµ¾IuÊæÀP?7g_x001E_²@ hPyÊ@¶Df_x0014_°àÀ_x0001__x0002_ÔQ¶_x0001_ºúØÀp«OØ±\ÉÀÈÙ_x0003_§m,ÞÀð÷2²·À_x0001_b¡f3_x000B_Þ@ZrnA²ãÀàpN_x0004__x0006_ô¢@Ðg_x0005_á¨kÜ@_x0008_0ñU[ÊØ@,ë_x0018_&amp;®ÕÀ_x0010_MÜïy¾@vø­úá@ ï}_x0014_"³@_x0001_@	 p#@\îÂà_x0017_Ó@ ü'ÁV&gt;È@påõ°@þåÜËö_x0007_éÀ#ºß Æ@%Mtþ[ÐÀÚ_x0003_å_x0019_%Ç@ºÈÓX¡ÇÀ¤_x000C_L ÄÕÀÒ_x001A__x001E__x001C_ÁíÀ@g&gt;sóAÇÀ`KäS2ê±@x#ðq¸úàÀ°ÃIýÍZ¿@ð¹0Çfô¼@8ÀíïX(Ç@è²®_x0015_aÞÂÀÂÉ_x0010_p_x0005__x0007_$ôä@¤â9ð&amp;çÀ _x001B__x0014_c_x0014_¿À_x0005_DÃ¤À°Æbº_x0018_¶ÀÀÝtÀ«@_x0005_È÷ s&amp;½@_x0005_y×_x000C__x0006_@_x0005_ð_x0018_¡ªyÀ^Û_x0018_Mè_x0003_áÀ_x0008_7z#_x0013_nÖÀ_x0010__x0018_Ì_x0012_Æ_x0001_¾@à!Ì8_x0001_«Àðá×ßéÜÀ dK_x001D_üµÂÀ_x0005_þkÔ´À_x001D_ØR_x0001__x001B_ïÀø3_x0017_O±Ð@Þú_x000F__x0017_ôåÀâcùÜÀÛ_x0002_H _x000C_ÓÀ_x0014__x0001_-f_x0004_ÐÀ`c_x0017_sðÅ@ÞoÛèäÀ VëêåÖ@¤D¡2ÖÒÀ¼_x0017_s_x0011_¶_x0011_ÔÀ_x000C_Æ/Ì_x0011_ÜÀx·çÊêËÀ@lj_x0016__x000B_¾ÀéÕ¦¡óÀ8hÚ*ÅÀ_x0001__x0004_àWNZû ÀNpÑXÆâ@^uÎPâÀÀ®ß%ÜÐ½@_x0018_ìË	ÓÛÀ_x0002_dÃÞkÂÀx¡¨¥(_x0019_æÀ`IÆ_x000B__x001E_~ÅÀ°ÒÇ_x0002_ ²À2KcX;_x001E_ëÀ`_x0003_¦öb²@À"»/zÀQÂ_x001D_ægÇÀôÅC¿ã@_x001A_ äîÀèûðì(æÀ¸âÿ(·øØÀàB&lt;RNÖÀ_x0001_¶VâÉ_x001F_ÈÀ U¾V#±ÀÐÝ¤gØfÀÀÜüðdÏÀ`gÊ&amp;wô¹Àðæ_x0011_:_Ò@°_x0010_cEzeºÀH©¼5§ÉÀèßaDµÁ@ä_x0017__x0003_gñ·âÀV¯2¦_åÀpÂÂ_x000F__x0011_`ÞÀxï.Õr7ÊÀª_x0004_òq_x0002__x0004_4&lt;ïÀ Ûéð_x0006_Î@_x001C_êÝzÕøÒ@|h¡Àê=vxèÓÀ8h©°Y)ÞÀÒlªÚÁäÀfÄÇui7áÀî_x0015_~àË_x000B_ç@}¾túÕÀzö?;:á@_x0016_×§iXã@@È_x001B_wzÝÀ@v§I*Î@lÉI2ÞÒêÀxÒº'À@t_x0011_ae(éÖ@5F_x0002_aê@ºÐÀ×éðÀ&amp;e=çÀ _x001A_ØuUòÀü¾èA_x0001__x000E_àÀÔø'MØÀiëy_x001E_éÀ&lt;_x0003_|JáÀ _x001D_-ÕUÔÀ_x0002_&amp;¹0ÿTÀr5§Ï%æÀP4àû`ÜØ@l»6¹/­æÀ°©«êºÀÕ	õh%ÑÀ_x0001__x0005__x0010_îË_x0013_òÀD_x001C_³! á@Ht¢öi¯ÅÀÂ_x0019_K_x0014_¥@à_x0002_2íÍÐÔ@¸;6ÚbÒ@n_x0013_¢ÇÀê[KBoÕàÀü_x0016_]_x0019_½_x001E_êÀ¢uO_x001A_|èÀ¼ý¤_x001B_1Ø@ÒdÈÛJ­èÀ¤Àëß3yÐÀàAUO¯F¸@ØÍd;ÝÇ@¨S¥×©¸ÒÀ_x0003__1_x0018_jÃÀãiÃK_x001C_Ô@ _x0007_³_x001D_á8®ÀÀØ=t_x0014_Å@çrñëÑÀ_x0004_¯/ÖáD×À¨Öâ_x0008__x0011_NÁÀ4"KwóàÀP0Â_x000F_Ó¶¸ÀPÁzçA²ÀÈ__x0016_ÃØ@é	ªÜhðÀp(¢_x001D_É¡½Ààm-´§ÀÈJL9éB×À_x0001_j¥y_x0001__x0004_ûzlÀ@L ÙQÎ¼ÀHÜ'R_x0010_.ÙÀP06¨ÁÂÅÀ-»Äí¸_x001D_ñÀÆ_x000C_ù'Å³Àt®_x0005_)ÌñÜÀÆkUu¬ÉÀ¼môl¼1ÝÀ_x0008_V¢C¸ÕÀÐoHúG×ÀV_x0003_%û:yåÀôZ¼ç_x000E_çç@×Eê-ØÀ éc?çg³@_x0001_À_x0017_z	ÜNÀ$_x0013_!såà@@ªC|$§@à_x0005_-¨_x0002_m©À¨í¢Ç_x0013_HÍ@pÔ#¬­&gt;Ä@àÝÅú8µ@ úIÜëâªÀ_x0008_ãÐg×À¸_x0018_çtkýåÀ4^_x0012_vñÒ@_x000C_7_x001B_b5&amp;ÝÀ,ýòM_¼Ú@è8ÈËþ¹ÒÀ0­í¢ÀÀ_x0016_·l£ êÀ8±ËKXäÏÀ_x0001__x0004_É¸»|ÊÀP¡¡h­²@ _x001C_mºpºÀt!M×-_ÓÀÀ_x000C_PÑôü¸@_x0014_ïµ_x0016__x000F__x0004_ÔÀt¨³_x0015_ÄõÚÀÀÎË' ÍÀÀ:Í]/À_x0014_o÷Q_x000C_ÓÀÀtjþÀÝ;_x001B_?þ¿À_x0001_6z_x001D_@_x0007_¿Àz5n'_x0011_âÀ@ÓSf)¬±@ð/Ú`ÐéÚÀ´ã_x000E_Xº@lFk_x0003_O¹ÜÀ(zì?L;ÝÀ_x0018__x0018__x001F_¯ê®ÖÀ´W wJâÀ_x0001_=_x0002_ï:ÁÀh°¡_x0015_ÚuáÀH ºçA_x0011_ÜÀ¬'~ÉÒÀ_x001C_ðó«_x0010_ÄÕÀèfÝ_x0010_ã¥ÞÀT?t_x0004_vîÔÀ`÷_x0011_ÙÌé§ÀØº¦±ÁÆÀÄ_x0017_GäiÙÀ°ÉßE_x0001__x0004__x0002_ÖÀ :=ÀÞÀhç*¨=ÉÐÀÆ`{¥à_x000B_àÀ Ù_x0015_¨E½@ B_x0010_V³ÀJ³1«äÀ´õx_x0007_AÝÀ 5_x0002_T!®À@¦¬ÈÞ@è!_x001A_ºÇ&amp;É@_x0010_!ÀN)ÆÀ@7#ç·Àð¦kG~À@0A56 ´ÀÐ[NW{yÞÀ\Æ×6õ_x001F_õÀ£Y_x000E__x001E_@à$[ãp¼@ð_x001A_)âÔ£ÍÀ&lt;·0f÷ÇÞ@Ö_x000E_×z"îéÀ@4êuÃùÅ@_x000C__x0019_8¨¥èèÀ\R«ù:ÍØ@_x0008__x001F_«_x0005_aÌÀ@· ÎáÑ@_x0008_IçôWyËÀàt_x0014_»_x0003_/ÆÀ¨æÿ,ïÀ¤Ïé¢¬_x000D_ÕÀ_x0018_¡pGÙAÀ@_x0002__x0003_ÜóâÀx_x0017_HM£fÐÀtÅ¸_x0004_WÐÀL_x0015_6búÓÝÀÄ9hò?_x0015_ÚÀh_x0006_±ó_x0016_ÇâÀ X¢,xÍÒÀR²íçèÀÀâµp@_x001E_Â@À.µÈ@4Â¢»ÈÕÀ_x0014_¸_x0005_Ñ_x0001_.ÐÀÐºC_x000B_ÎÀÜ ?ü]-Ù@X:`2ÈÀH÷Ó ®ÂÍÀà0ä!¦¥·À&lt;Àß6T1Ø@°î¹VåÖ´@¬ûÕnåÀ ­_x0018_,²À2QÊÇ©ãÀø¶ß¸©¡ÓÀtÿö3_x001B_µØÀ0;%H_x0005__x0013_Û@M¹°ÉÝÀxxAZ_x000D_ÃÀ&lt;êçR÷ÙÀPßN¦úÙÀ|MÎ_x0005_¸Àðk/ÜÎÀÔëw_x0001__x0006_Ò@_x0014_ôþá_x000B_ÐÀÌ_x001D_9ÂCBÓÀ_x0010_(¯ÍSÕÀ 	VVrn¾@22°@L¶ýFóÒ@ä8ÙÚ¢×À_x0006_äñÇÀMâÀÀ÷_x0018_éÀ¢@ ?ÿÎ£@ 4¾²1ÓÀíÍPw¬áÀ`¢"RbàÀh3m¿@@._x0018_WÃÅ@~w*¯I©@ xE%£ËßÀ¤0×_x0019_í_x0005_Õ@_x000C_ _x0003_ó¨_x0007_ÛÀÈ²8qßßÀ_x0002_Eê1÷2äÀp»î_x001F_¶ÀàÖ_x0018_4L´À_x0004_Ïz=_x0014_ðÀCN3»âÀP_x001F__x0019_Ó_x001B_¶½ÀÀaFVºÀ8	_x0001_&gt;ÑÀ_x0018__x0010_ã»CÜÀ j*(¦¡¥@ B.[¤Á@_x0001__x0005__x0001_2(_x001F_Ü@_x0004_ÇþÒu_x0014_ÞÀÀ,_x0015_è_x0005_¹Àäú²ÃK_x001B_àÀ_x0011_g:»%êÀ`¶;í"¯É@lj2.­ÖÀ ¾J½¸¸@`û4°æÞÀ_x0001_k31Ò× À`¯ÍÞóÜÔ@À©å_x0016__x000E_ÏÀ&lt;Æ%r3á@Ô_[²£JåÀò¼_x0008_"Ë$éÀg_x0013_#_x0004_VðÀ\fSTÖÀÀCÝ»âuÁ@ìé_x001A_ÞþáÀxd!÷&lt;ÃÀtÄÍ_x0012_±~ÒÀx_x0002_g{vfÎÀ8q¨_x000F_åÞÀ`_x001B_CN5á¦À4_x001A__x0019_$Æ×Àå/±¥åó@,2GCûÇÓ@_x0001_Ï÷zË=¹@8Á_x0003_5CíÀ°Þf¡=ÒÀÏÈpn·@àL~Õ_x0002__x0003_Î¬À_x0016_x*k)éÀ_x0008_8¢bÆÄíÀ_x000E_8&lt;xnäÀðá_x000F_okÖÏÀÈ¤_x0014_÷®pÛÀ|zCäùáÀÙÙM¨­Î@$e¸ötÚÀø)tÉÊÀN_x000B__9|àÀ_x0002_O&lt;_x0007_§	ÑÀÊtX_x0001_¥íôÀ`zSÓ`^åÀ ][ô*ÉäÀ`ç×2ÊÀ;[|=LåÀÃ ?F_x0005_ÏÀ0^â;Ç5¹@_x0008_8eØÀÌ!gõ]0çÀÆã±´ùìàÀnZn)ã@_x0002_æÖóR3æÀ@ãbpJÇÀÐÕÀÉÀðÄDµìÀ_x001E_ì²_x000D_\=áÀð_x0019_(L_x0010_ÂÐÀèoÊq¶ÂÀ îJòîÓÀôê¸tðhÓÀ_x0001__x0002__x0001_³`ó_x0002_¥@@^ä^Z_x001B_ÃÀì(HQ¢ÍéÀT³OéÖâ@&lt;ÚRf_x001C_àÀ\Z·½ÕÝÀ¡ _x001C_miàÀ_x0010_::kª·@pló©|QÉÀ_x0008_ûæó_x000D_ÊÀ_x0001__)õ_x001E_À B$ÄÞÀP3ä\p²@Ðôt_x000B_Òñ½@_x0004_ÔæÄ^Xá@_x0001_ZeãðlÃÀ@c~_x@@°_x0015_Gèsù½@0É1g_x000D_*Å@_x0014_[£cA)ÚÀð@µ¸¹`ÑÀ&amp;ÆGqN2âÀ_x0005_ô/¾_x0005_À0eÁ_x0011_©Ó@àÚÕéÄÀ_x0002_zú_x0002_õ@P»²XeÄÀØ¨ãq5Æ@x_x001F_ÁføïËÀ\'8Ã¡_ÑÀ_x000F_þ3n×ÀxÝp§_x0001__x0003_{U×ÀÌè@²M_x0016_ãÀ°jivÝSÐÀ²ByûEfèÀ`í_x0011_Í_x0002_&lt;ÑÀ_x0001_²\UÐµhÀ eì_x0010_§1¢@ úé{V_x0013_¸@ÔÈ+ ÖÀÀí$_x0018_.&amp;¢@_x0012_ß×ªXçÀÍ~«ãáñÀ¿_x0017__x000F_#ÊÀê_x000D_\"_x000B_áÀ@_x0017_ß_x0015_UÀè÷ö Ã@pç")­4¼@@dâWn£À`í&amp;Øìå´À@ÑÐ^-ß¶@`®_x0012_a&lt;_x0001_ËÀJZnûv¸àÀ\`®Ç_x0003_ßÀ(÷È¼Û@gQbûcèÀ pÇ_x0017_ÁÀh_ü¸AÈÀ@T±ÍÉ×@Px&amp;ôÜyÙÀbf8_x0017_$}ëÀ`ÔÉ_x0001_²´ÀDÒLèßÙÀ_x0001__x0002_XÄô½_x0017_Ñ@à|Ó\_x000B__x0013_ÇÀ¬¸a_x0006_IvØÀ4&gt;;×zSÞ@°ÄùÓxIÌ@ð O³;·À_x0018_îà4Â@ø:÷ª_x0016_áÑ@¸\~ñ3xÛÀP÷È1ï_x0019_ÁÀì¸`ï¯ÖÑÀ d{W$ýÉÀPg,8Ð°Àø_x0004__x001D_ô;Ô@ Mi©+Å@_x0010_jsÙè_x0013_¾À¬w£P×ÀÐ0¿aÐÃÀ(ÕvËæÀ°.;é·XµÀð1Éæ4ÄÀ_x0001__x0012_ÿÇ-,f@l1p_x0001_ÅÓ@¼©_x001C_õ3ÏÀ_x0001_	TÑ«	¥À_x0010_3·_x0013_7´Ì@Xm44£äÀ$­ðÑ¡àâÀ_x0001_AV]_x0002_ÿÀ`÷ö1ñPÒÀ¸»ï/ÕÍÀ	éØ_x0005__x0006__x0006_Ä¤À$ûÅMa@8H4#'_x001F_ÄÀ8áÚoÃÄßÀLÒ"MWÜÀÊµõcß@`ÔÂÖ¶=ÀÀ()ùWÜ@0²åÒ_x0011_CË@_x0014_Gðö&gt;ûÔÀì»@_x000D_ØÀ¨l-fgÎ@(NÛ°À@ $½ßÄÀ¬oRµÁ:Ô@¤$-ðÑÀÔwÛÅðÝÀØKFpÅàÀ{l- ºâÀ¨£ø_x0004_Ð@È~¾_x0013__x0012_ÔÀ_x0005_©_x001C_µ_x0003_jé@_x0005_0ødß9@@ß·K_x0008_$Ê@ yWcóÝÐ@@â_x0001_}"@Èb_x0007_äå3À@,&lt;¶kÐÀBÒXÌ&lt;EàÀ Y_x0010_Ë_x0012_ÌÀ_x0016_è¹_x0002_ÀÀ_x0005_0þ0_x0014_3À_x0002__x0003_À¡ÀRÀ_x0004_ú´3{ÐÛÀl¡ HìÔÀ_x0002_ÎÀ^_x000B_ZsÀP_x0006_ìiÅ@Øa&amp;ÎyëÜÀ@Y_x001E_¯ÉH£@àº×3ïðÉ@_x0004_qJIëiÔÀÊ3%_x0007_Ð@`DPE_x0006_¸Àø%Ý×iÙÀâüÓ¡&gt;­àÀÈy0ûß1ÙÀÈ·"s¼_x0012_Â@_x0002_xúeøZ@_x0002_a_x0012_ÐFDÀ0ÿ_x001A_TOÛÀØT	ZDõËÀyæ_x001F_ßØñÀ Q+_x0013_ÈÂ£ÀÐWæ^p/¶@Ð\G_x0014__x000C__x0006_éÀHÆ»@ÇÀ Z_x001A__x0012_[Í@xWVf_x0001_ÝÇÀÀé}X_x001B_þº@ØÖ_x0012_F½àÀàXdPB(§@@¢zz_x0016_Àà!0¼E¶­@_x000C__x000D__x001B__x0001__x0003_	2íÀh\âP¦¤âÀ_x0001_°$_x001B_#À|T%E¶÷ÚÀ`_x0003_²PÛàß@øò_x0006_Ó^ÔÀ ¥×ï¬¯@ÄaTº×@xrIwPCÂ@H¸6_x0002_^Ì@_x0014_Ós'¶ÁÕÀ_x0001__x0004_ÏÁrÀÀè_x0006_V&lt;ÇÀ_x0017_(`@»@"_x0002__x000B_R¾ìãÀXáÌz_x0003_Á@üîÈÈÕnÑÀ0ÎKt_x0018_=¾À\Á_x000F_ÄÁÖÀÈr»ÀÊøÂÀ îÐ_x001E_¸Ó@PË}ØÑÀÀÉçl£Í¥@hÔ&gt;¤"ËÛÀîÑii_x0015_Ë@$q½|Ý|áÀ_x0010_¡{_x0002_D3»À_x001C__x0013_w¬DáÀÌV«°ÒÀÀë3Sì	ÐÀ{¸ª.ÀÀp_x001B__x0011_O_x000E_¥³À_x0001__x0002_DË=VüãÛÀì??HæÕÀpæ_x001A_`ÞÀ uÂè_x001B__x0019_³À_x0004__x001F_è_x000E_YZØ@´_x0014_/C_x000B_ëÀ_x0001_1õ_x0005_Þ_¡@ _x0003__x001D_#¶ãÀ_x0006_ f¥Iæ@Ä_x0006_ìºDþÓÀ,m,ÞÈØ@ÐÐÊ_z¼Àlæ|³¶BÓ@ØÃÀ]ÚÃÀÌm_x0006_e^$ÖÀa_x0004_%_x0001_	ÜÀB_x0012__x0008_ÖÌæÀbåóÑÞáÀø¤_x0001__x0016_qÄÀ_x0001_·ñ{#©ÕÀ.¡»yM£@°Fä&gt;_Ü@P5àôSs¿@Ø©¶_x000C_zcÂÀ1WÑ¥_x0003_ÅÀ°»R 5QäÀhvQ¿ÉÀÈòtÈ AÚ@â¼¢U+_x000D_êÀly_x0013_V2ßÀæIø¦_x001C_êÀ|p_x001F__x0001__x0003_jiáÀðé¦r³ÛÀ8Þ`Þ»¾Ò@ Kh¿tYêÀ(_x001D_(¥__x0006_ØÀ ù`|ÒÀà,Üó|_½@@4j0¯ªªÀDÐÓÁ¡â@àÄÙ1_x000F_¥À_x0001__½¡ÀÐx·ºËÀ_x0014_¿ºc ÜÀ¸ø6ÕqùÏÀ&amp;}°_x0017_â@Ðð&lt;}Ùw¿À9f_x0007_¹¯ßÀh¢±`5ÓÀø:_x001F__x000F_VóÏÀÀ\_x0002_Ëÿæº@(&amp;q¹V¡ÎÀøOa__x000D_GÇ@_x0001_LµÙ8ÀEyYJ/çÀ8Ô¾ÙÀê{	 SÀ4§±DIúåÀN6_x0016_äóèÀ&amp;n×áëçÀ02!ßÀ4ª_x0019_xGãÀ`-_x0012_å_x0014_üÆÀ_x0002__x0004_H1¸qÐyéÀÜ_x0011_øL_x000C_²áÀ_x0002_!ð3ÀpØÅI»À¼o8úVîâ@ 9_x0014__î¶@\_x0010_ßÜÆ@È_x000C_ Ý_x0016_ÈÀè©idWáÅÀÀ_x0011_új_x0014_ÇÀüA_x0007__x001C_ÀÞÀ*;ÒS½êÀ_x001C_haÉtäÀ_x0002_|PIÀl@¾ckG&amp;{àÀ0Å_x0014__x0019_ß_x000E_ÞÀT·UT´ìÀÀåUoN¯@À`Q8¶@Bõ0ñ%@,â%[øtáÀ 2xÒÀò@'½_x0002_&lt;àÀ_x000E_ãßP_x0010_æÀJ­ú{WäÀÆd`L¾úèÀJ_x0011__x0011_!ìKàÀ¨Í@Ä_x0001_ýÓÀ|mØOÏàØÀ_x0018_~z_x0006_ÁÚÀ_x0018_Úx_x0003_9Ã@,Uñß_x0002__x0003_QWãÀ 	å­¨À5²g&amp;ÃËÀhØYntã×@PðCgöáÝÀÜ\;øÔáÀE_x001C_M}·çÀ_x0004_ºt_x0015_×Öã@ ª,ã/_x000B_¸@&amp;Å_x0013__x000B_ÁÀP¼iÕÎ#âÀ¸ IMÂÀ$ç_x001B__x000D_"ØÀðÎ8ÛñÀÓÀ@ÍaC?:@pd{_x001D_6ÎÈÀ_x0002__x0004_Ò_x0001_NÊÀøeKL¢ûÆ@&lt;¨ (ÈùÐÀx¬_x0004_M_x001E_ðÃ@_x000C_{_x000E_HèÀàïnVsØ@È9_x0006_íî_x001A_ÄÀÆrú·_x0018_þìÀÌ_x001D_Ô_x0011_gÐÀà{t;&amp;rÐÀ@ÌZÃÿ?¼@xX\âØêÉ@,RÝ_x0012_=äÀ _x000E_mâu&gt;Ó@M_x000C_rÁ¨@@^_x001B_Å_x001A_»áÀ_x0001__x0002_|¥_x000B_Ë6áÀ?÷SµÚÀByT´_x0005_éÀl_x000D_5×ÀÀØI_x0006__x0014_ÀÜ_x0001__x0008_­_x0002_OÝÀ _x0010_öz_x0003_Ü®@0_x000F_sÖ6´@Àò¤´À$lôütì×À_x0001__x0010_ÝpiÀ\ß	IÒÑ@¼-þV{Ô@,_x0004_º`_x0018_ÒÀÀzeL_x0005__x0006_@øWªz)ß@¨2_x0006_&gt;xRÉÀ m -ãÀ¦ÛW,ÙäÀÀ_Ýï"ç§@àX3.©oãÀü^o_x000D_ÎçÀ¨B¯pGãÀ(ÿÚ¸ËÀ_x0008_pUäÀPä_x000E_ýNZÐ@Æë¨¼ÊçÀ@_x0005__x0002_¼_x000F_ê¡@_x0001_?fÝá4ª@8dÛ_x000F_ÏÀø_x0011_WzsÿÀ@è!1÷_x0001__x0002_¼xÊÀ_x0014_qíÿ¡ÒÀÁ¸¿ÏÎÀ_x0008_Ç x4Å@ÐÝ/VA°À æq_x001B_è_x0010_à@Xö¦2dÕÄÀfÎÈ²ÄÀ_x0001_Â¡³öºêÀD&gt;_x000E_ ,%×À`KËñ®ÕËÀ°=yþÝº@¿wºÍÜÀ_x0018_!_x0001_àtyÍÀ®_x000B_KÖÀ Ãgêt_x0016_ÉÀHæØØïFÝ@ é$;ðÂ¸À_x000C__x0018_&gt;vÿÀÀ_x0010_4õÔ±@Î_x0017_F_x0007_W_x0001_çÀÈÑQ2íÀÀ¨ë,j_x001C_ÒÀÔÝo	P$Ù@_x0008_g&amp;_x0018__x0001_ÛÀ_x0018__¯¤ÑÖÃÀP`oªÈÂ@Lòîw-ÒÀßoÃnÅ@¯_x0018__x0008_®@_x0014_¬Ã§Hq×À0J.Z_x0012_º@_x0001__x0002_X$+_x000B_µÉ@p@Sà_x000C_ÀÀhìØvÉ@2PR_x001A_åÀ´Ë°òpæÀx¬NJïÖÀÔ_x0018_Ú_x001D_éÀUcT¬}ÓÀÆ_x0016_ÒEáÀìª_x0014_+$aÕÀ¬×ÎNÄØ@®:E(áç@êkÅ&gt;_x001E_äÀ4²9¾ÜÛÀH«âf_x0010_ÒÍ@_x0001__x0017__x001F_5Õ@®¶X./ÿçÀbå§°	«îÀ_x000C__x000C_YÆÌÀ _x0016_ØoÒ×À_x0015_D(p×ÀP³oÒÍà´ÀX-jðQÆ@Ì´;YãÀ°;×ú.¡ºÀ`Ã¨µVÅ®@H#ÑÄ_x000F_ÂÀH§¼ÐIGÚÀd_x0005_@àUØ@_x0001__x0008_¬ª=2¶@ÐÏ¨H5@¸ÀBEi_x0001__x0005_ÚùãÀÔ_x0007_`-¥uçÀ Ëì@T¶ÀØÁ*Í®Ù@X_x0007_ÑWQÁÙÀ_x0010_%n½7ÈßÀÀ¡øùåêáÀú_x0012__x0010_i_x0003_äÀð/à&lt;²ÀÀÊ¦N9ÑÀÂ^Ú}¼áÀ°üO"f@ÖÀ_x0006_þM_x0005_]ûàÀÏ Õ ªÐÀçÇ_x0001_ÉÐêÀÐÄôBÏÀ¾Ø£_x0007_öoæÀ@Ò;S&gt;OßÀ\©_x000C_Çú_x0012_ØÀàZ©¡¦y½@Ú¥'uð_x000C_êÀ_x001C_EVüý½áÀ ÕdË8	ÑÀVî_x0018_w½ÖÀÌ.s_x0002_i×À_x000E_-k_x001A__x0002_ÝàÀeÖ_x0012_âæÀ_x0001_ú1ÑùícÀ&lt;¨¶yE_x0005_àÀØ_x0004_Ã/ÿ²ÅÀ_x0014_¯ÁîÑÀ¸jÈ³@_x0001__x0002_¨_x0001_Sö37ÃÀ_x001C_©LÚÀHc_x001B__x0003_Ö)ËÀ`vÁ[l`ÀÀPO¯ÔÀ°[¨¯°¹@Ì_x000F_|TA#àÀªøCL#¨åÀ_x0002_ì¨¶©Àk²eÚÀôË'? ²Ò@_x0001_p4fA¹Àp¥éðcÑÒÀ`s$_x0019_«À_x0011_¤TrI¹Àp½j¯Ú»@h³îð_x000C_dÁÀ®«o5åÀ_x0010_«èª_x001A_°À~[_x0006_äÀNfM#ûáÀ_x0018_Ð_x0010_KÈÀpÏ_x0012_û7½º@ÀZP§X­ÀPÛN+s½@_x0010_ú,ð}²Àð_x0007_£3ÖÅÀ6¯¡ÖêÀþ'å_x0012__x0008_å@úMÃÅëÀ`ébÇ Ïµ@¬Gÿ®_x0001__x0003__x001E_$ÓÀ&gt;åU½?èÀ4_x0011_Õ¨àÀ_x0008_e_x0002_°¥ÙÀÄ3à´bêäÀ¨×÷C\ÎÔ@pcC·`}ßÀ_x0013_øÑ@´fÔ¬_x0016_æÀ¸|f_x001B_óÄÀàeôÿd-É@ ¤ ¥m&gt;ÆÀ¤À¡E$^ÝÀÔU!N^ZÖÀØkTc_x0001_dÃ@¢T¥gÒÀfËÙ|)§èÀ$]_x001C_z»ÓÀ &amp;T½À_x001C_¤)²h àÀðð A\¶À,àS~*îÀ°.ùæ6ÿÓÀÀ_x0013_ÍQi_x0013_³@øòS3ô±ÌÀ°¨_x001C_«?JÐÀ¨i_x0003_(·¨ÑÀëÊ_x0017_ÿrÀÐ_x001D_äÃOFºÀ0çâ°|w³ÀÜDÙ_x0015_|LÕÀN¨ÕÉàÀ_x0001__x0003_ö	_x0016_y¯äÀ uFãÆ¨·ÀÈ{V!ïìÀ`¡=lp_x0004_Ú@_x0012_iw[æ@`ÚH®»Ç«@hP¢_x001C_°ÎÀ8QsÇGÂ@Ð_x0004_­þ_x0010_Ë½@xç_x0004_ tXÛÀÀÔÌÑÝ^îÀPZñ¾ÄÀ°0_x0004_N{Ç·@êÍ`íçÀ&lt;R_x0002_©ÖÀT_x0002_t/_x0004__x0018_æÀèãà¢Ä@_x0001__x0003_¤Ûv@x_x000F_;Y ¦äÀ,*Ë'÷ZÚÀè_x0007_od_x001A_zÊÀHù^­jÛÀ_x0017_¯°Ü9ÒÀPo¢ä:ÒÀø ÈÿÜÀø_x001A_mÒØÜÀ:êAq_x0005_úæÀ_x0008_³NhÃÛÀ÷µÀç:ÑÀ`=ÀëØÀ NJQÃÔÉÀØ_x0008__x0003__x0004_¸_x0019_ÀMG/ÖÀð_x001D_ç¸ù|»@ô]Ê_x0014__x0004_iÝÀÀ_x001D__x0004_K_x000D__x000E_ÝÀ`^:Ë¯°¿À ÃÉ®&lt;ÁÀ_x0003_v&lt;¼ôwÀp#ÿ_x000B_ë­ËÀH_x0006_^_x0010_ê²Ó@ps.k½*¾@ 	_x0005__x0002_ß«¾@(ÖÀÇ»ÔÀ_x001C_nÉÍäÙ@pôÉ_x001E_6Ð@LÓòRñãÀü=MüBÔÀp2ÏúúÔÕ@¤æ_x0001_éÏcÖ@_x0019_&amp;6ÊÀ_x001C_hK_x001C_ëãÓÀB6Ù_x001C__x000B_GåÀ@ÇñÝTeÐ@`_x001C_@!|´@pÂ¡GÈÎ¼À°_x001A_Áí#k³À¤YVWç7ÜÀ_x0003_¼D¢³rnÀ´§t_x0011_OëÀ(r{_x0003_ÏÀÀ&gt;F%_x0007_Ç»ÀÀê_x0007_?á @_x0006_	°f4nýíÀÀ_x0006_Ø]3_x0002_(À¶§áUÜÀðüéàGzÏ@_x000E_»/0÷ãÀæüG_x0005_¨¾ÀÒ_x0004_ª=äÀ°Ùµ]³6ÅÀ|%_x0001_pS_x001C_ØÀÈR5KÚÄ@0úAÿºnÖ@Fø_x0014_lôèÀ`çèÇÁ¼@dÐV±ÓÀÈä0´_x001D_¹Õ@_x0008__x000E_æÆ_x0007_&amp;âÀ_x0006_ÁÈà@_x0006_UÛ5¡Q¨À®mL,g,ìÀlóN×\ßÀàHÌà¾Àd¯BØÀÀP¦pÒ_x0002_µ@KÜX_x0003_÷ÇÀÐóÅ¶U¹ÀÀhÉ_x0005__x001C_7ÔÀ_x0010__x0011_ _x0012_®áÀ@ª¤Nª(¾ÀøÚA1_x0014_Ø@¼pip¥¥ÕÀ75¦ÂóÄÀ_x000E_µ5_x0004__x0005_³_x0011_ãÀèÊ_x000C__x0014_ó_x0016_×À|ú¶B_x0001_Ð@`qSÏÖ&lt;ä@`_²:9pØÀ8óÖà_x001A_ÎÀÄÏÏÃäÜÀ_x0014_û]XêÀ¶Ø'òÀn¨j=ØÀÐ	a`3ËåÀ`&lt;7k}ÕÈÀ`S_x0003_1ÔIÝ@ÐídÖÓ_x0001_»@ø_x0017_WpóýÒÀxÉ»ÅegÇÀ8«{_x000B_Ð+Ì@pö_x001E_u»µÀØ"ÃT_x0006__x000D_âÀP¯_x0017_Ì&amp;¶@*ÏJGÀ*ãÀ_x0004__x0008_êû'»À@shC¯ÀðÐ½_x0002_+Õ@_x0014_§_x0015_pìÀ&lt;T½È£Ó@¬Õp÷@&amp;ÜÀ8OÒ{_x001E_jä@&lt;¸	¨_qÕ@xÈ[eêÀ­SÍ@à_x0002_üÆúÂÊ@_x0006__x0007_*îñþÞÀ|êh¯ÈbÓÀtÂ_x000E_ÚD5åÀôå_x0003_V¢ÑÀ }g¿NÁ¦À@RÔÚJ¸À¾ÜÍW£_x0019_çÀl®\0ÐÀ`+EÍÉ°Î@àãQ_x0008_fÏÀ(ðúiÞÅ@ý_x0018_6rÏÁðÀp´åLÎ@S_x0011_©¿e°@PµÇi=GÚÀ¶úÖµºdâÀà/Y_x000B_à @Æ_x0004_Ö£GâÀð_x0001__x001D_vf²À#W_x0011_âÀð§Du¦Ò@1{&amp;_x001A_ÕÀ°_x0004_Üï{_x0005_ÍÀÀ]_x0002_{´@_x0010_è*ú|§ÔÀà¿ñ_x0004_øÀÀ Í¤Åª©ÄÀäjTS²ÙÀDÚÙ¨Ç_x0016_ÐÀèÊOÞE?Õ@êáw·R?âÀ(Yb_x0006__x0002__x0003_iÜÕ@(ð_x0003_¶ÈväÀ®ÑÛ{4ìÀh_x001C__x0016__x0008_¯ºÆÀ _x0013_®_x0015_É¢¹À.&lt;_x0017_kÂ@6Ø|¯ /áÀP1ÉUÙ±À LèdÜÀ@_x000E_Ó/DÕÀ@d!ìÅè©@¼5º¯HÖñÀÜØ_x0001_¾3°ÑÀjtÞ½_x0014_ã@p£rê×Ç@@B;¶eN½ÀXS¯PÈ@Èe_x0007_Ê5;ÂÀ _x0017_9XÅ@_x0002_ó*íK'¦@(:ü©JäÆÀ_x0010_Ê_x0014_XÍ¶ÀLEkjÔÀ_x001B_éÀup×À_x0003_r_x0003_2ZÛÀ_x0002_îª-ÓÀï_x0007_à_x001B_´ÛÀ_x0004_qI%þÞÀ@_x001A_êg_x001C_å»@8Ñ2_x0012_ÝäÙÀ(p³Ñ®;ÒÀ_x0014_=_x001C_ù·jáÀ_x0002__x0003_(Ð_x000B_OcÀÀ¨S_x000C_ª_x0018_@ô×_x001B__x0010_øÙÀÔ·`"ÌÄßÀNÖóâæÀ_x0008_ ê¦ÖÔ@t´¸úÊ@_x0002__x0003_üëÄ¿u@ÈbpW_x0019_näÀp_x0019_^$¯2×À_x0003_Êðu:uïÀð¨W$ÆÀàx_x001C__x001D_Ù/Ô@¼A­ØOÔÀÔÉµøþaÔ@¡+SÍ@@¯Ï_x0011_&lt;ÁÀH7_x000C_CÇ?ÙÀ.y­ ÿçÀªÔá-Ã)àÀ FôÍk}·@Ìî_x0017_.üqÑ@øk0_x0019_½ÁÀz´([Ö@¤¥_x001C__x0007_xÛÀÂøç_x0002_âÀ_x0018__x0012_r»µÎÀ ®gL)ß@h@Þ_x001B_xÈÀ§_x0001_ï_x000E_.ÒÀPßaUô¤ÇÀ0~å_x0001__x0004_SÕÀÅåÑk§íÀ8*î7ïÔÀ_x0008_e_}_x001E__x0019_ÁÀD_x0003_ñHÂÿÓ@_x0001__x0002__x0017_þ/pàÀ,xÑÏRÀ@È_x0011_&amp;:ÊbáÀh®&lt;#õ?Ð@²$ß^Ø)èÀ²vÎçåÀÀÿ,àZaÄÀXíY_x0007__x0004_Ñ@`_x001F_©Q¡_x0011_¿@_nÅÀ4ÁX_x001D_ÐÀè_x000D_m'Á§Â@èî]F_x0019_È@Àf#_x0018_D.¥ÀxhÏé´ÀÐ@Ü·Ú á@_x0001_Õ_x0003_ÌÀx¤=_x001F_©fÝÀ&lt;{_x001A_)£åÀ °M}«ÄÉÀ_x0001_Ã&lt;Ó_~@`ïSì#¾ÀÀàg½û®ÀòÉ{Ï@_x0001_ô_x0019_Y_x0008_Ú@&lt;k¹YjDØÀ_x001A_­H2êgæ@_x0003__x0005__x0004__x000B_SÆ&gt;ì@¸,KÊÙÌÀ¸kÂYbÄÂÀ_x0008__x0012_Ô_x0005_È@S_x0008_X¤dÖÀ0r *¶ÍÁÀyT%ã_x0018_¿ÀZØGiÎäÀ »=2ÝcãÀ°s¤Iñª¿ÀPÄd³5ô´À@¬|_x0004_ÚíÃÀ_x0003_,_x0015_ôæ_x0001_ÊÀ8j_x0002__x0008_ÃÀ_x0003_ôÂ¨Ð_x000E_{@PÉd¢ÈÀ_x0005__x0015_t_x0010_MãÀÃ.¦åW°À¬â4ñ_x0004_×ÀÌ@¹üóÓ@è_x001A_UâáÀ@$ªf[¿ÀhÖÑÏJxÍ@p"ëhÄ-×Àð{£Î%±³À*_¶%cðÀ_x0003_=³ _x000B_ËÀÀ_x0006_)ÛøZÀôÂ:ý±£ÓÀ_x0003_¤/_x000E_D£@_x0003__x0002_Ø=CËÀG²_x0003__x0004_nÍÐÀ@3i¨T@¥@Ü_x0015_Î£_x0001_6æÀ ô_x001D_@_x000B_È@ð6ê_x0007_¿Ë@¸ ¬:PÕÀ&lt;ÁðaO_x000E_ÒÀ_x000F_/eÞR¿ÀÀFn³þÀ0PKg_x000E__x0006_ÁÀ@_x000E_	©áîêÀ_x001B_5à*áÀü_x0017_¶æé@XTÅËjÈÜÀ(8®_x0011_CÂ@_x0018__x0016_RÎóØÀ@N"|_x0010_À{_x001D_H=È*ðÀ29I&lt;á@Ð£QÞ_x0019_²ÀÐ"F¦¦Ý@¾xYµ_x0007_*è@vþ_x000C_}$ßÀ_x0003_«._x001B_mV}@ðíÓÌ5ËÀpÚ_x0007_0I_x000C_ã@ê )!sýäÀ¤ð,_x0013_	ôØÀ¸Ç dÅ@X_x001D_Èp_x0002_ÝÀÈWF¬ÀÂÀ$uº_x0003_æ¤ÓÀ_x0001__x0003_¿ít/ÞÀ@*LÁT®@Hj _x000E_RÎÂ@_x0018_B_x001B_é·áÀ_x0008_ªTËEÑÀ _x0004_´Î-ÝÀ°}}_x0007_{ÍÀ_x0018_i¯@_x000F__x0007_áÀF-w_x0017_ÏáÀð'ÀÕ²Ì@ðlÎYà_x0003_¼ÀX_x0013_ä_x000E_ÿÆÉÀ £ÁJJÝÀÀZe_x0006__x001F__x000F_¶À_x0001__x0017_p_i¸À_x0008__x001B_ýwNØ@bÏü¤PêÀ°á_x0016_Øº@_x001C_íI4_x0003_Ô@@Mï£×ÃÔ@HæW_x001E_k_x0011_Ë@rñhUûâÀ(ÔízÉÚ@8h_x000E_ÛÈÕÀ@&amp;tåÓ_x000F_ÐÀ_x000C_Aq²Ï@`æ7_x0002_Ù^ÃÀ¼_x0012_«§V×@Xôµ_x0008_®hÎÀ_x0018_lÝ1_x000C_çÀ8_x000E_ÍbÔÀ_x0001_ñò_x0001__x0002_¬wßÀ_x0001_nÜãfy¨@æ3â_x000F_QoàÀàÖ_x0019_í_x0004_¥@Fýý_x0017_Á@öÀæâÀÔxÏh$ÊìÀ_x0010_üA	a/ÖÀ@;føìÑÀPþ$`_x0007_Ú¶À`Èf/__x0019_©ÀLÎ_x0006_ç_x001D_Ö@¶©$yjâÀ*_x0004_úÇóäÀð9Ï½¶À hx_x0004_¹ºÀ,_x0011_ÉECÐ@hµ+¥;Î@(A®É_x001F_.ÐÀV'¸P½ÀÀ'ûKyÈ°@ªkÿz&lt;âÀN¯ÿÉ²ØÀ_x0001__x0016_Î_x0013_Gu@~I9©ÅõæÀtc«!¿=âÀh&lt;$|5/È@ØÞÞj_x0007_ÍÀÈ_x001F_TÈ%_x001B_ãÀÀBßÒ_x000D_ÎÒÀ&amp;ÓuþàÀÄm0îXÛ@_x0002__x0003_?õÂ @_x000B_Í`_x0004_;ÏÀjëöáâÅã@VD&gt;G^'à@ 2ÏtæñÐÀ_x0002__x001B_x®))ÀPì'½Ý-»À_x0012_ýä2_x001E_æÀ ß;§W£@²À¤pÅZáÀ°J%&amp;Aà°Àx_x001B_Å_x0006__x001B_ÊÀ$H_x0003_$ÅâÀ(_x0015_ªLÜÀ(¦=ÄÀÐxDye*·@T'î¼Ä@0¹_x000F_J½OðÀT¦Ë_x0011__x001E_ÀÕÀÌ7_x000D__x0016__x0001_Ö@&amp;_x0005_Á_x0010_åÀ`äp¾8þ²À Q´ #°@B8_x0004_Úèé@0'_x0016_CÄº@`Î_x0003_|oN´À0hCµ2¸@ 41'_x001E_ËÀôË¯³f_x0003_ØÀ¸2_x0015_É_2Í@ø®UT_x001F_ãÉ@ÔÿR_x0001__x0003_ñ4Ò@@ËA_x0003_î¬ÀÈä³_x001C_?%âÀ°¶Áâ¸Àz_x001E_ÙÆ¸_x0013_íÀ¸·_x0008_¥WÜÀ¤Å%øü åÀ_x0014_:¾cÙ@¨¹e_x0002_jÑÀæF $'äÀ0_x000B_àp_x000D_`Å@@&lt;N9ºÀ ß]g_x0018_Ù©À_x0008_T×ËcaÔ@_x0008_)_x001E_#¾°áÀÑ_x001B_-¦Àx×Cï¥@Ó_x000E__x0018_=©Ö@Ô]ÍÕÝÀ¸v0bÙÂÀ°`å_x0014_nÆÀ¨F@V&amp;ÖÑÀPl1´ª½²@ð_x0001_µj_x000D_CÉÀ(*ÍÊGÊ@xü¢FFÒÀ Ç¿_x000C_Á@`÷Ó¸×À&lt;_x001D_iá_x0010_Ø@¯mS3ñÀ_x000C_§_x0011_@÷ÝßÀT$¨?_x0004_¦Ú@_x0003__x0005_f2B[À@À¢]3NWÊ@`Ä%Rgü¤@@òÔÐæ²ÀØï/j_x0004_Æ@P5|Û_x001D_Í¶À_x0018_N×¿ÍÎÀÀ"Ù  åÀL#ÎJ@ßÀ¤|fO¬áÀì¶"µW%ÙÀÐ.õ{ÛÀ4_x0001_v_x0010__x0018_ÒÓÀÀ@/JrC¢ÀÀ]ë}7ÒÀ@X±äçbÍÀä\§;Ì·ÀÂ4£Þeï@4±_x000E_NõÖÀdékßXÙÀ SÏ4ø®@pæ_x000E_ÚÛÃÀÿZ_x0002_^=àÀPÄ¨EºÀ_x0018_9¦£úÎ@ Ú_x0003__x000F_°åÀÐb"_x0006_§¾@Ð_x001D_l_x0006_UÆÀ8ß_x001B_F«Ì@p£_x0013_¯û_x000C_ÇÀ`×E=B°À(c0W_x0003__x0005_!Ã@_x0003_Ly§_x000F__x0005_±@PÃ_x0002_ßSÓ@T_x0001_R_x0002_X§ãÀ_x0003_Ãåÿ²¬@ Ýl«_x0005_N©@_x0010__x001F_¿­`È@° çH/çÃ@,¸³Ti¥æ@LÉ1táÀè+ö95Æ@""Ë)ýÞÀÎ|¼S©§á@q_x0015_£4ÕéÀÐv¹þiÅ@lRMrÖ@³j§möñÀ_x000B_óÒj»ÀHNU_x0003_Ä@|´ÉTÿùÒ@Bõå_dàÀ°yÃì_x001A_¬±ÀèÅÒ#äñËÀzl6çÀä_Å.i×À`lðèT¦®ÀhÖk-ÞWÀÀ_x0004_QÇÁÇÓ@ú²äæÀ *ùð,ÂµÀ0®8*¸À8²¢1Ý_x001E_Ç@_x0004__x0005_à§_x0016_åù_x0007_ÕÀ@Meà{Õ²À_x0010_(û_x000F_Zx·@Vû_x0002_ ê@_x0018_srÒ]TÊ@PÓ_x0016_¼QÈ@ØÊ½Ñ_x0006_­ÞÀÑ"[ÇÀ ½ÎhÄáÀ ­ÌlxøÐÀ-Qô_x0003_ìÀ_x0006_ð_x0001_ÉêÀØ¯_F®ÂÀ*ÿÅ&lt;-èÀ Ä¦Jù±ÀL÷òä«ËÙ@`H»Hà_x001E_«À$_x000C_¾á"¬Ô@LÜkäCÜ@À_x0016_!0ÖÑ@ A	Jã²@ 	Ó_x000E_K%ÏÀpV)_x0006_¹À|!r¸%\ÛÀð_x000E__x0007_¹xãÀ´H_x0014_&lt;_x000F_ÑÀÞyzYm·åÀÀéÖÒèøÀ8«,b_x0010_ÜÀÐ:¦OVÑ@bwÍ|¸Àü&amp;¥X_x0001__x0005_ÕØÀè$1]åÀç³÷_x0017_tÏÀ@·_x0015_&lt;QBÄ@èÌÖ_x0017_ÃÀ°¼éC;Ì@à_x0012_ª©_x0006_ê£@0&gt;F§ÇÀ³ÀXb¨3¸ÛÀÌÚC5_x001A_åÀöÕ¡_x0005_SþäÀ UÝóuÕÀp_x0004_ë_x0017_]Æ@ÐÓ¢¯ ÜÀ»´¹SÓòÀèª_x0006__x0014_6ÚÝÀ_x0018_d©we_Û@|óä©BÔÀqÛ^É²ÆÀÐZ_x000F_êâ×Ç@þÎdgÝçÀ°((¦háÀ¼á¨Ä³_x000F_ÛÀ _x001A_eÿ¬À_x0010_:¾9úN´Àà_x001D_@_x0017_MíßÀ¼³¡:¼\ãÀûDÄ --ôÀàëÙ¼`­À_x0002_ü/÷ÑqíÀÔn])÷Ð@ ºJ_x0003_§ÕâÀ_x0001__x0002_hSÙ­Q_êÀ¹¢àq É@0ý_x000C_ùÆËÀdëÊÑ@l¹ÿA_x0010_ÙÀ8öøï*Ç@@¤ç;ª¡À@2äÐÀ(æ_x000C_!%eËÀÐ8CÛÞüÜ@ÀÜë_x000C_­À±fíKìíÀ²ð`¹²Àø_x0007_ð+ÇZÌÀÄHã­_x000F_³ÞÀÔ{Â_x0008_,_x0016_ÙÀhZx{âÐ@¨Û_x000E__x0018_£_x0007_Ì@8zxï+ÆÀ_x0018__x000E_,v¥_x0006_ÞÀnmu¼ìà@d¡¥¦ÅàæÀ@4_x0008_sÈºÄ@øyKÌÞç×Àâµ_x0006_¾ÍwáÀ_x001C_ã#Í_x001A_áÀLâú¥ÒÀ&gt;K`¸`ÞÀHÉcM~VËÀg¤ØÒºÀ_x0001_±_x0001_½À8¿ìµ_x0001__x0003_tÖÀ¤Âv©{ÀÞÀ,ne9 ÔÀ_x001E_,ï¬gãÀÀ×õ©&lt;Q¯À_x0014_'ËÓëÚ@êç*_x0005_ÝÀ Ck~ïrÌ@`©ö&amp;ÅÇÀ&gt;\(OÜÓÀí*;Í@46pì¯ÑÀ_x0001_¿o|_x0002__x001E_w@¨_x0018_Ïgh×ß@ày_x0011_Ò_x0010_äÀ@´Óá_x001A_(É@D_x001F_±ä÷_x001E_ÞÀH­_x0017_/ÂÀÁÀ_x0001__x0004_n_x000B_ëÍ@üaÛ;Ò@PÜ_x000D__x0002_µÝÀ$ëZþRÐ@Þp©¸Â_x0015_ã@_x0018_ª_x0008_¾æàÀ_x0001_ª_x0011_^iÀÀM=Ú_x001F__x000C_§@|©E_x000F_Ö=ÔÀH5æL)¸@àºº÷þm£@0ý&amp;Å_x001B_°Àx­_x0004_2_x000C_ÀÀp;o«ËÀ_x0001__x0003_ô&gt;~îØÛÀP_x0016_yáÖ½ÀÌÊAÔññÀX:Ï{ÔÀ_x001C__x001A_%è£_x0017_ÝÀ_x0001_Ý_x001D_×{À´óíG_x0002_lÒÀÇÿ¨º¤@8Ó¥6Q_x0017_Ò@_x0001_ì5GÆ¦À_x0001_4hAÇ@±@ö4ýlgåÀfú¶y}ÖãÀü_x0012__x001D_)qûÑÀüø1__x0007_ÐæÀw9ç[ºôÀ@AWÐt5µÀ("ÔîÁÀ_x000E_µ_x0017_W'òÀ0N_x0015_&amp;_x0011__x0015_ßÀtêµÍ_x0014_Óå@_x0008_û_x0001_lßÀP_x000C__x0012_ò~[ÊÀ`N~7É@ðçò8L³À8`²GÙ4âÀl´J§%ä@_x0001_$¿@Àà_x001F_Ã_x0011_ÑÄÀÑÂ/&gt;°èÀ¸àÖÄË1Î@pOî_x0001__x0002_2ÐÇ@Ü7ï_x0017_'Ý@ _x0003_f4n/¿À@+ïÐ]_x001E_ÃÀ_x001F_N÷gÚ@8ÎË`«ÔÀ_x0001__x0002_Ç&lt;}~@@µ_x0006__x0010_]¾@p_x0001_=frþÀÀf®QgÉ©@f_x0019_Na&lt;@tì_x001F_ÎS_x0012_ÖÀÀèdß°mÖ@_x000E__x001B_£FåÀl¨Z¦ràÀpÂpq_x0005_ìÈÀxsQc¬±ÜÀø_x0010_ê.³BÄÀÀå_x0014_(_x001D_UÀ ÈÁ`É¼º@_x0001_Dãd¥«Ñ@0ªh[Õë¾ÀÈ¸_x0010_ÏÿÎ@0¦_x001A_'Î@Â1kGÝRáÀ@_x000F_Ñcùq£À \YúÜy½ÀÐ4ôtºØ@ø¶»_x0004_{Å@ÀÓ_x0010_ë0¶À|»a	eïÝÀPª_x000E_Éù+ÏÀ_x0001__x0002_ø{9^Ð@H9Ø|_x000B__x0004_ÈÀ¤a_x0013_.ÃÓÓÀ0©×Þ\ìÃÀ¸¤ÑÖYáÀüB&amp;iÔØÀæv¤íÀÐ¬Äç_x0016_CÊÀèR _x001D_ÞØ@då_x000C_¦§PäÀÜÍ¤_x000C_i Ñ@Ücµ_x0008_±\Ü@Dòn+èÀH+	ï¹ÃÀÆ¥'ÐràÀ|RK6Ö@IAZ¢ÉÐÀX"_x0018_-ÁÀàÖ½_x001A__f¶@ÂÛ×_x000C__x0013_ïåÀ`_x001D_ýæ¾®Àh×±_x0017_&amp;SãÀ`?_x001C_=õ°@ ÆÒjÝ6¥À_x0018_ûópuÔ@ ¸m®×½@P{Ë&lt;q¦±@Z·_x0003_ÈáÀ@_x001E_Ñ_x001D_­¥ÎÀ=n·©HÆ@Üó_x0007_ùÒÀèÃ5ð_x0001__x0003__x0011_àÓ@èJÔ_x001A_ÝÏÀ_x0001_~ÌÌo@_x0001_M_x000D__x001F_j{ÀÄ(â­JTÙÀtXÏd5?ÒÀØB_x001E_îÀG_x000E_	ÜRÊÀH)A	ÏàÙ@_x0001_Á×{¸À½á©à&gt;Ñ@`J[_x0014_¾ÀPà²+Í½À¬_x0002_AÇ)êÀH_x0005_Ý´Ã@èL×_x0003_×_x0013_ßÀ_x0008__x0010_/@ÃÀððëÌ@°p _x000C_\ÇÀp,ûö}öÚÀ¨%Ç_G$É@ðS²h×Àgû/'¶@Ð_x0017_d½&lt;_x000C_ÙÀHÏ_x000F_¬_x0013_ÀÀ@È%Ð©À=@[GÕÀüãÏ1lÛÀø_x0019_æ9_x000D__x0011_Æ@+_x0007_Å×@#_x0006_üYæÀh3[\'ÄÀ</t>
  </si>
  <si>
    <t>d8071e1dd7f6de99de1c01640acc0bfe_x0002__x0005_Vs_x000D_ò~_x0006_ìÀy*_x0004_ê©·ôÀ0!¸sQ0½@PqcÕJäÇÀQ_x0005_céãÀì¨&gt;V¸²ßÀH_x0011_7!_x000E_È@ _x000B_ì%Ü@èUwß#GÕÀz¶²_x0007__x0017_%àÀà#þX0ÃÀð_x0019_é¸?ÎÀ_x0006_W¯6MÈ@_x0002_Üãó_x0011__x001C_À&lt;ñÌø|÷ØÀBÙÃnÔæÀÎEnë;åÀ Äø¶Y«¿ÀðøÃÙ	7¾ÀP'Ô§á@Ë_x0001_¶Ï@p±ó_x0003_Ç@üÝ_x0010_i	ØÀì10G*ãÀ_x0002_a¹AÆ}@¬¹7_x0007_¼ÖÀúþ¸ãÀ&gt;¢_x0016_-péÀô«ü\_x000D_¾×À°­	\àNÇÀdæ¶!â¡ÓÀð_x001A__x0015_è_x0001__x0004_-©Ì@ô­öD_x000D_§âÀ9_x0013_Ç*òáÀ_x0014_ ùUÒÀÐT×^hø°À@_x0016__x0003__x0013_¢]@_x0001_×9vØÀÐ_x0008_lUÃÒÀ´	_x0019_CÝ_x000C_Õ@¬G¬$8®ÐÀHK{Ô°ÝÀp'ôØÀnSDZ_x001A_iâÀ8Él´ýÉÀøOê_x001A_¶ÆÀBú_x001F_k,ÚâÀ¸Î¼ÇzbË@_x000C_|øÂCµäÀzJ8@NlãÀ0_x0016_°KøìÄÀà%Un­¬³@@Üæ3(Ä@ bMØDÈÀ`7ÕLáÀ_x0001_Ö,ç	@_x0001_LÞÎ_x0004_µo@`ìûûÎ¡À`ÇXp_x0002_&amp;Ô@àÌl/_x001C_:À@|@A¹äÀ ¸YíÑÇ@ /Iï³_x0017_ÓÀ_x0001__x0003_ &lt;ñ¥À¨_x0002_Ó¦êHÞÀ`¼P7_x0007_»@·»7î¥ÎÀ_x0001_úæêEÀ _x0015_2j¼½@H«_x0016_®À@_x001F_?_x0008_%`µÀt¨[Ï}ô×Àø¦+7TGáÀ®__x0017_µÆÀ cÎøéhÔ@ J¤!Tû²@ªÂÑ©åÀ_x0003_C}â§âÀ_x0002_nuùÀºî{n0ã@x®t_òâ@Ps8Im¸@¸_x001B_C=æ_x000B_ÎÀ¨yaÅnÜÀH	­_x0008_|À@_x0010_´~ØäWºÀÜ~_x0017__x0010_?fÓÀÔ¯³gnÔÀ_x0001_åâD#_x0008_ÀÀÀÏd9}ÉÀ¸5ë_x0003__x0011_È@Ð¤¡H½vÆ@h©ÕTm×@è²WY¥»ÀÀÀ&amp;5_x0001__x0002_sÂ£@°ªànßbàÀ_x0001_OåXu&lt; À V_x001A_æÛ@_x0001_f"}¿@ÎÔÙáÀ`cÃ¿7Ï@ _x000E_ÐïÄ@X±Lí¥ÆÀ_x0017_É_x0013__x000B_åÀÜª0«ôÚÀ°_W'c±À_x0010_ÐQ:Â´À(_x0019_"¥Ü×@0_x0017_	_x0001_ÆÍÀPúæê¼LÉÀö_x0003_	_x0010_ÔÎéÀ&lt;³°uT;éÀømdº¿Ö@ q!òÇÀ°­ÝE,þÖÀ ?n1B®@hÝ_x000B_Õ\;ËÀHTItUÏÀ¸ã"_x001B_.ÀÅ@ükuÓåÕ@ªDôRtÆ@ôyµåjÐ@_x0001_\,&amp;MÀ,_x0010_dqäÀ¨ÓoÊ'JÐÀÐä_x000F_j/Ý»À_x0001__x0002_ÚÀÔò}èÀ Æ_x0017_÷q&lt;¢Àà!_x0008__x0014_,¬@T¸QÇÔÀXZY_x0014_QéÆÀ6_ÑîJ4àÀôë§íÈØÀ_x000F_âVnO·@p^_x001A_$r_x000D_ÇÀt÷âcÂ.çÀ]+öîá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_x0002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0002_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0001_IÌ@_x0001__x0001__x0001__x0001__x0002__x0003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0002__x0002__x0002__x0002__x0002_IÌ@_x0001__x0002__x0002__x0002_'_x0002__x0002__x0002_TRAM BP _x0003__x0006_16 Final Proposal 7.7.2015.xlsx_x0004__x0003__x0003__x0003__x000F__x0003__x0003__x0003_TPP CalculationK_x0003__x0003__x0003__x0002__x0003__x0003__x0003_J6_x000D__x0003__x0003__x0003_=RiskMean(L6)_x0003__x0003__x0003__x0003__x0003__x0003__x0003__x0003__x0003__x0003__x0003__x0003__x0002__x0003__x0003__x0003_L6_x0018__x0003__x0003__x0003_=RiskOutput("SY 16")+H26_x0003__x0003__x0003__x0003__x0003__x0003__x0003__x0003__x0001__x0003__x0003__x0003__x0001__x0003__x0003__x0003__x0001__x0003__x0003__x0003__x0014__x0003__x0003__x0003__x0003__x0003__x0003__x0003__x0005__x0003__x0003__x0003_SY 16_x0003__x0003__x0003__x0003__x0003__x0003__x0003__x0003__x0003__x0003_ÿÿÿÿÿÿÿÿÿÿÿÿÿÿÿÿÿÿÿÿÿÿÿÿÿÿÿÿÿÿÿÿÿÿÿÿÿÿÿÿÿÿ_x0003__x0003__x0002__x0003__x0003__x0003_N6_x000D__x0003__x0003__x0003_=RiskMean(P6)_x0003__x0003__x0003__x0003__x0003__x0003__x0003__x0003__x0003__x0003__x0003__x0004__x0006__x0004__x0002__x0004__x0004__x0004_P6_x0018__x0004__x0004__x0004_=RiskOutput("SY 17")+L26_x0004__x0004__x0004__x0004__x0004__x0004__x0004__x0004__x0001__x0004__x0004__x0004__x0002__x0004__x0004__x0004__x0001__x0004__x0004__x0004__x0014__x0004__x0004__x0004__x0004__x0004__x0004__x0004__x0005__x0004__x0004__x0004_SY 17_x0004__x0004__x0004__x0004__x0004__x0004__x0004__x0004__x0004__x0004_ÿÿÿÿÿÿÿÿÿÿÿÿÿÿÿÿÿÿÿÿÿÿÿÿÿÿÿÿÿÿÿÿÿÿÿÿÿÿÿÿÿÿ_x0004__x0004__x0003__x0004__x0004__x0004_F10_x000E__x0004__x0004__x0004_=RiskMean(H10)_x0004__x0004__x0004__x0004__x0004__x0004__x0004__x0004__x0004__x0004__x0004__x0004__x0003__x0004__x0004__x0004_J10_x000E__x0004__x0004__x0004_=RiskMean(L10)_x0004__x0004__x0004__x0004__x0004__x0004__x0004__x0004__x0004__x0004__x0004__x0004__x0003__x0004__x0004__x0004_N10_x000E__x0004__x0004__x0004_=RiskMean(P10)_x0004__x0004__x0004__x0004__x0004__x0004__x0004__x0004__x0004__x0004__x0004__x0004__x0003__x0004__x0004__x0004_F11_x000E__x0004__x0004__x0004_=Ris_x0001__x0002_kMean(H11)_x0001__x0001__x0001__x0001__x0001__x0001__x0001__x0001__x0001__x0001__x0001__x0001__x0003__x0001__x0001__x0001_J11_x000E__x0001__x0001__x0001_=RiskMean(L11)_x0001__x0001__x0001__x0001__x0001__x0001__x0001__x0001__x0001__x0001__x0001__x0001__x0003__x0001__x0001__x0001_N11_x000E__x0001__x0001__x0001_=RiskMean(P11)_x0001__x0001__x0001__x0001__x0001__x0001__x0001__x0001__x0001__x0001__x0001__x0001__x0003__x0001__x0001__x0001_F12_x000E__x0001__x0001__x0001_=RiskMean(H12)_x0001__x0001__x0001__x0001__x0001__x0001__x0001__x0001__x0001__x0001__x0001__x0001__x0003__x0001__x0001__x0001_J12_x000E__x0001__x0001__x0001_=RiskMean(L12)_x0001__x0001__x0001__x0001__x0001__x0001__x0001__x0001__x0001__x0001__x0001__x0001__x0003__x0001__x0001__x0001_N12_x000E__x0001__x0001__x0001_=RiskMean(P12)_x0001__x0001__x0001__x0001__x0001__x0001__x0001__x0001__x0001__x0001__x0001__x0001__x0003__x0001__x0001__x0001_F13_x000E__x0001__x0001__x0001_=RiskMean(H13)_x0001__x0001__x0001__x0001__x0001__x0001__x0001__x0001__x0001__x0001__x0001__x0001__x0003__x0001__x0001__x0001_H138_x0002__x0004__x0002__x0002__x0002_=RiskOutput("FY15 incr. Int.Inc.")-'Interest Income'!F30_x0002__x0002__x0002__x0002__x0002__x0002__x0002__x0002__x0001__x0002__x0002__x0002__x0003__x0002__x0002__x0002__x0001__x0002__x0002__x0002_"_x0002__x0002__x0002__x0002__x0002__x0002__x0002__x0013__x0002__x0002__x0002_FY15 incr. Int.Inc._x0002__x0002__x0002__x0002__x0002__x0002__x0002__x0002__x0002__x0002_ÿÿÿÿÿÿÿÿÿÿÿÿÿÿÿÿÿÿÿÿÿÿÿÿÿÿÿÿÿÿÿÿÿÿÿÿÿÿÿÿÿÿ_x0002__x0002__x0003__x0002__x0002__x0002_J13_x000E__x0002__x0002__x0002_=RiskMean(L13)_x0002__x0002__x0002__x0002__x0002__x0002__x0002__x0002__x0002__x0002__x0002__x0002__x0003__x0002__x0002__x0002_L138_x0002__x0002__x0002_=RiskOutput("FY16 incr. Int.Inc.")-'Inte_x0002__x0006_rest Income'!G30_x0002__x0002__x0002__x0002__x0002__x0002__x0002__x0002__x0001__x0002__x0002__x0002__x0004__x0002__x0002__x0002__x0001__x0002__x0002__x0002_"_x0002__x0002__x0002__x0002__x0002__x0002__x0002__x0013__x0002__x0002__x0002_FY16 incr. Int.Inc._x0002__x0002__x0002__x0002__x0002__x0002__x0002__x0002__x0002__x0002_ÿÿÿÿÿÿÿÿÿÿÿÿÿÿÿÿÿÿÿÿÿÿÿÿÿÿÿÿÿÿÿÿÿÿÿÿÿÿÿÿÿÿ_x0002__x0002__x0003__x0002__x0002__x0002_N13_x000E__x0002__x0002__x0002_=RiskMean(P13)_x0002__x0002__x0002__x0002__x0002__x0002__x0002__x0002__x0002__x0002__x0002__x0002__x0003__x0002__x0002__x0002_P138_x0002__x0002__x0002_=RiskOutput("FY17 incr. Int.Inc.")-'Interest Income'!H30_x0002__x0002__x0002__x0002__x0002__x0002__x0002__x0002__x0001__x0002__x0002__x0002__x0005__x0002__x0002__x0002__x0001__x0002__x0002__x0002_"_x0002__x0002__x0002__x0002__x0002__x0002__x0002__x0004__x0002__x0013__x0002__x0002__x0002_FY17 incr. Int.Inc._x0002__x0002__x0002__x0002__x0002__x0002__x0002__x0002__x0002__x0002_ÿÿÿÿÿÿÿÿÿÿÿÿÿÿÿÿÿÿÿÿÿÿÿÿÿÿÿÿÿÿÿÿÿÿÿÿÿÿÿÿÿÿ_x0002__x0002__x0003__x0002__x0002__x0002_F15_x000E__x0002__x0002__x0002_=RiskMean(H15)_x0002__x0002__x0002__x0002__x0002__x0002__x0002__x0002__x0002__x0002__x0002__x0002__x0003__x0002__x0002__x0002_H15#_x0002__x0002__x0002_=RiskOutput("NR 15")+(SUM(H10:H14))_x0002__x0002__x0002__x0002__x0002__x0002__x0002__x0002__x0001__x0002__x0002__x0002__x0006__x0002__x0002__x0002__x0001__x0002__x0002__x0002__x0014__x0002__x0002__x0002__x0002__x0002__x0002__x0002__x0005__x0002__x0002__x0002_NR 15_x0002__x0002__x0002__x0002__x0002__x0002__x0002__x0002__x0002__x0002_ÿÿÿÿÿÿÿÿÿÿÿÿÿÿÿÿÿÿÿÿÿÿÿÿÿÿÿÿÿÿÿÿÿÿÿÿÿÿÿÿÿÿ_x0002__x0002__x0002__x0004__x0003__x0002__x0002__x0002_J15_x000E__x0002__x0002__x0002_=RiskMean(L15)_x0002__x0002__x0002__x0002__x0002__x0002__x0002__x0002__x0002__x0002__x0002__x0002__x0003__x0002__x0002__x0002_L15#_x0002__x0002__x0002_=RiskOutput("NR 16")+(SUM(L10:L14))_x0002__x0002__x0002__x0002__x0002__x0002__x0002__x0002__x0001__x0002__x0002__x0002__x0007__x0002__x0002__x0002__x0001__x0002__x0002__x0002__x0014__x0002__x0002__x0002__x0002__x0002__x0002__x0002__x0005__x0002__x0002__x0002_NR 16_x0002__x0002__x0002__x0002__x0002__x0002__x0002__x0002__x0002__x0002_ÿÿÿÿÿÿÿÿÿÿÿÿÿÿÿÿÿÿÿÿÿÿÿÿÿÿÿÿÿÿÿÿÿÿÿÿÿÿÿÿÿÿ_x0002__x0002__x0003__x0002__x0002__x0002_N15_x000E__x0002__x0002__x0002_=RiskMean(P15)_x0002__x0002__x0002__x0002__x0002__x0002__x0002__x0002__x0002__x0002__x0002__x0002__x0003__x0002__x0002__x0002_P15#_x0002__x0002__x0002_=RiskOutput("NR 17")+(SUM(P10:_x0002__x0004_P14))_x0002__x0002__x0002__x0002__x0002__x0002__x0002__x0002__x0001__x0002__x0002__x0002__x0008__x0002__x0002__x0002__x0001__x0002__x0002__x0002__x0014__x0002__x0002__x0002__x0002__x0002__x0002__x0002__x0005__x0002__x0002__x0002_NR 17_x0002__x0002__x0002__x0002__x0002__x0002__x0002__x0002__x0002__x0002_ÿÿÿÿÿÿÿÿÿÿÿÿÿÿÿÿÿÿÿÿÿÿÿÿÿÿÿÿÿÿÿÿÿÿÿÿÿÿÿÿÿÿ_x0002__x0002__x0003__x0002__x0002__x0002_F17_x000E__x0002__x0002__x0002_=RiskMean(H17)_x0002__x0002__x0002__x0002__x0002__x0002__x0002__x0002__x0002__x0002__x0002__x0002__x0003__x0002__x0002__x0002_J17_x000E__x0002__x0002__x0002_=RiskMean(L17)_x0002__x0002__x0002__x0002__x0002__x0002__x0002__x0002__x0002__x0002__x0002__x0002__x0003__x0002__x0002__x0002_N17_x000E__x0002__x0002__x0002_=RiskMean(P17)_x0002__x0002__x0002__x0002__x0002__x0002__x0002__x0002__x0002__x0002__x0002__x0002__x0003__x0002__x0002__x0002_F18_x000E__x0002__x0002__x0002_=RiskMean(H18)_x0002__x0002__x0002__x0002__x0002__x0002__x0002__x0002__x0002__x0002__x0002__x0002__x0003__x0002__x0002__x0002_J18_x000E__x0001__x0002__x0001__x0001__x0001_=RiskMean(L18)_x0001__x0001__x0001__x0001__x0001__x0001__x0001__x0001__x0001__x0001__x0001__x0001__x0003__x0001__x0001__x0001_N18_x000E__x0001__x0001__x0001_=RiskMean(P18)_x0001__x0001__x0001__x0001__x0001__x0001__x0001__x0001__x0001__x0001__x0001__x0001__x0003__x0001__x0001__x0001_F19_x000E__x0001__x0001__x0001_=RiskMean(H19)_x0001__x0001__x0001__x0001__x0001__x0001__x0001__x0001__x0001__x0001__x0001__x0001__x0003__x0001__x0001__x0001_J19_x000E__x0001__x0001__x0001_=RiskMean(L19)_x0001__x0001__x0001__x0001__x0001__x0001__x0001__x0001__x0001__x0001__x0001__x0001__x0003__x0001__x0001__x0001_N19_x000E__x0001__x0001__x0001_=RiskMean(P19)_x0001__x0001__x0001__x0001__x0001__x0001__x0001__x0001__x0001__x0001__x0001__x0001__x0003__x0001__x0001__x0001_F20_x000E__x0001__x0001__x0001_=RiskMean(H20)_x0001__x0001__x0001__x0001__x0001__x0001__x0001__x0001__x0001__x0001__x0001__x0001__x0003__x0001__x0001__x0001_H20$_x0001__x0001__x0001_=RiskOutput("FY15 ATC")+SUM_x0002__x0004_(H17:H19)_x0002__x0002__x0002__x0002__x0002__x0002__x0002__x0002__x0001__x0002__x0002__x0002_	_x0002__x0002__x0002__x0001__x0002__x0002__x0002__x0017__x0002__x0002__x0002__x0002__x0002__x0002__x0002__x0008__x0002__x0002__x0002_FY15 ATC_x0002__x0002__x0002__x0002__x0002__x0002__x0002__x0002__x0002__x0002_ÿÿÿÿÿÿÿÿÿÿÿÿÿÿÿÿÿÿÿÿÿÿÿÿÿÿÿÿÿÿÿÿÿÿÿÿÿÿÿÿÿÿ_x0002__x0002__x0003__x0002__x0002__x0002_J20_x000E__x0002__x0002__x0002_=RiskMean(L20)_x0002__x0002__x0002__x0002__x0002__x0002__x0002__x0002__x0002__x0002__x0002__x0002__x0003__x0002__x0002__x0002_L20$_x0002__x0002__x0002_=RiskOutput("FY16 ATC")+SUM(L17:L19)_x0002__x0002__x0002__x0002__x0002__x0002__x0002__x0002__x0001__x0002__x0002__x0002__x0004__x0002__x0002__x0002__x0001__x0002__x0002__x0002__x0017__x0002__x0002__x0002__x0002__x0002__x0002__x0002__x0008__x0002__x0002__x0002_FY16 ATC_x0002__x0002__x0002__x0002__x0002__x0002__x0002__x0002__x0002__x0002_ÿÿÿÿÿÿÿÿÿÿÿÿÿÿÿ_x0002__x0004_ÿÿÿÿÿÿÿÿÿÿÿÿÿÿÿÿÿÿÿÿÿÿÿÿÿÿÿ_x0002__x0002__x0003__x0002__x0002__x0002_N20_x000E__x0002__x0002__x0002_=RiskMean(P20)_x0002__x0002__x0002__x0002__x0002__x0002__x0002__x0002__x0002__x0002__x0002__x0002__x0003__x0002__x0002__x0002_P20$_x0002__x0002__x0002_=RiskOutput("FY17 ATC")+SUM(P17:P19)_x0002__x0002__x0002__x0002__x0002__x0002__x0002__x0002__x0001__x0002__x0002__x0002__x000B__x0002__x0002__x0002__x0001__x0002__x0002__x0002__x0017__x0002__x0002__x0002__x0002__x0002__x0002__x0002__x0008__x0002__x0002__x0002_FY17 ATC_x0002__x0002__x0002__x0002__x0002__x0002__x0002__x0002__x0002__x0002_ÿÿÿÿÿÿÿÿÿÿÿÿÿÿÿÿÿÿÿÿÿÿÿÿÿÿÿÿÿÿÿÿÿÿÿÿÿÿÿÿÿÿ_x0002__x0002__x0003__x0002__x0002__x0002_F22_x000E__x0002__x0002__x0002_=RiskMean(H22)_x0002__x0002__x0002__x0002__x0002__x0002__x0002__x0002__x0002__x0002__x0002__x0002__x0003__x0002__x0002__x0002_H22%_x0002__x0004__x0002__x0002__x0002_=RiskOutput("Cash Flow FY15")+H15+H20_x0002__x0002__x0002__x0002__x0002__x0002__x0002__x0002__x0001__x0002__x0002__x0002__x000C__x0002__x0002__x0002__x0001__x0002__x0002__x0002__x001D__x0002__x0002__x0002__x0002__x0002__x0002__x0002__x000E__x0002__x0002__x0002_Cash Flow FY15_x0002__x0002__x0002__x0002__x0002__x0002__x0002__x0002__x0002__x0002_ÿÿÿÿÿÿÿÿÿÿÿÿÿÿÿÿÿÿÿÿÿÿÿÿÿÿÿÿÿÿÿÿÿÿÿÿÿÿÿÿÿÿ_x0002__x0002__x0003__x0002__x0002__x0002_J22_x000E__x0002__x0002__x0002_=RiskMean(L22)_x0002__x0002__x0002__x0002__x0002__x0002__x0002__x0002__x0002__x0002__x0002__x0002__x0003__x0002__x0002__x0002_L22%_x0002__x0002__x0002_=RiskOutput("Cash Flow FY16")+L15+L20_x0002__x0002__x0002__x0002__x0002__x0002__x0002__x0002__x0001__x0002__x0002__x0002__x000D__x0002__x0002__x0002__x0001__x0002__x0002__x0002__x001D__x0002__x0002__x0002__x0002__x0002__x0002__x0002__x0004__x0002__x000E__x0002__x0002__x0002_Cash Flow FY16_x0002__x0002__x0002__x0002__x0002__x0002__x0002__x0002__x0002__x0002_ÿÿÿÿÿÿÿÿÿÿÿÿÿÿÿÿÿÿÿÿÿÿÿÿÿÿÿÿÿÿÿÿÿÿÿÿÿÿÿÿÿÿ_x0002__x0002__x0003__x0002__x0002__x0002_N22_x000E__x0002__x0002__x0002_=RiskMean(P22)_x0002__x0002__x0002__x0002__x0002__x0002__x0002__x0002__x0002__x0002__x0002__x0002__x0003__x0002__x0002__x0002_P22%_x0002__x0002__x0002_=RiskOutput("Cash Flow FY17")+P15+P20_x0002__x0002__x0002__x0002__x0002__x0002__x0002__x0002__x0001__x0002__x0002__x0002__x000E__x0002__x0002__x0002__x0001__x0002__x0002__x0002__x001D__x0002__x0002__x0002__x0002__x0002__x0002__x0002__x000E__x0002__x0002__x0002_Cash Flow FY17_x0002__x0002__x0002__x0002__x0002__x0002__x0002__x0002__x0002__x0002_ÿÿÿÿÿÿÿÿÿÿÿÿÿÿÿÿÿÿÿÿÿÿÿÿÿÿÿÿÿÿÿÿÿÿÿÿÿÿ_x0002__x0004_ÿÿÿÿ_x0002__x0002__x0003__x0002__x0002__x0002_J24_x000E__x0002__x0002__x0002_=RiskMean(L24)_x0002__x0002__x0002__x0002__x0002__x0002__x0002__x0002__x0002__x0002__x0002__x0002__x0003__x0002__x0002__x0002_N24_x000E__x0002__x0002__x0002_=RiskMean(P24)_x0002__x0002__x0002__x0002__x0002__x0002__x0002__x0002__x0002__x0002__x0002__x0002__x0003__x0002__x0002__x0002_F26_x000E__x0002__x0002__x0002_=RiskMean(H26)_x0002__x0002__x0002__x0002__x0002__x0002__x0002__x0002__x0002__x0002__x0002__x0002__x0003__x0002__x0002__x0002_H26._x0002__x0002__x0002_=RiskOutput("EOY 15 Adj Reserves")+(H6+H8+H22)_x0002__x0002__x0002__x0002__x0002__x0002__x0002__x0002__x0001__x0002__x0002__x0002__x000F__x0002__x0002__x0002__x0001__x0002__x0002__x0002_"_x0002__x0002__x0002__x0002__x0002__x0002__x0002__x0013__x0002__x0002__x0002_EOY 15 Adj Reserves_x0002__x0002__x0002__x0002__x0002__x0002__x0002__x0002__x0002__x0002_ÿÿÿÿÿÿÿÿÿÿÿÿÿÿÿÿÿ_x0002__x0004_ÿÿÿÿÿÿÿÿÿÿÿÿÿÿÿÿÿÿÿÿÿÿÿÿÿ_x0002__x0002__x0003__x0002__x0002__x0002_J26_x000E__x0002__x0002__x0002_=RiskMean(L26)_x0002__x0002__x0002__x0002__x0002__x0002__x0002__x0002__x0002__x0002__x0002__x0002__x0003__x0002__x0002__x0002_L26-_x0002__x0002__x0002_=RiskOutput("EOY 16 Adj Reserves")+L6+L22+L24_x0002__x0002__x0002__x0002__x0002__x0002__x0002__x0002__x0001__x0002__x0002__x0002__x0010__x0002__x0002__x0002__x0001__x0002__x0002__x0002_"_x0002__x0002__x0002__x0002__x0002__x0002__x0002__x0013__x0002__x0002__x0002_EOY 16 Adj Reserves_x0002__x0002__x0002__x0002__x0002__x0002__x0002__x0002__x0002__x0002_ÿÿÿÿÿÿÿÿÿÿÿÿÿÿÿÿÿÿÿÿÿÿÿÿÿÿÿÿÿÿÿÿÿÿÿÿÿÿÿÿÿÿ_x0002__x0002__x0003__x0002__x0002__x0002_N26_x000E__x0002__x0002__x0002_=RiskMean(P26)_x0002__x0002__x0002__x0004__x0002__x0002__x0002__x0002__x0002__x0002__x0002__x0002__x0002__x0002__x0003__x0002__x0002__x0002_P26-_x0002__x0002__x0002_=RiskOutput("EOY 17 Adj Reserves")+P6+P22+P24_x0002__x0002__x0002__x0002__x0002__x0002__x0002__x0002__x0001__x0002__x0002__x0002__x0011__x0002__x0002__x0002__x0001__x0002__x0002__x0002_"_x0002__x0002__x0002__x0002__x0002__x0002__x0002__x0013__x0002__x0002__x0002_EOY 17 Adj Reserves_x0002__x0002__x0002__x0002__x0002__x0002__x0002__x0002__x0002__x0002_ÿÿÿÿÿÿÿÿÿÿÿÿÿÿÿÿÿÿÿÿÿÿÿÿÿÿÿÿÿÿÿÿÿÿÿÿÿÿÿÿÿÿ_x0002__x0002__x0003__x0002__x0002__x0002_H32+_x0002__x0002__x0002_=RiskOutput("FY 15 tpp")+(IF(H26&gt;=H28,1,0))_x0002__x0002__x0002__x0002__x0002__x0002__x0002__x0002__x0001__x0002__x0002__x0002__x0012__x0002__x0002__x0002__x0001__x0002__x0002__x0002__x0018__x0002__x0002__x0002__x0002__x0002__x0002__x0002__x0004__x0002_	_x0002__x0002__x0002_FY 15 tpp_x0002__x0002__x0002__x0002__x0002__x0002__x0002__x0002__x0002__x0002_ÿÿÿÿÿÿÿÿÿÿÿÿÿÿÿÿÿÿÿÿÿÿÿÿÿÿÿÿÿÿÿÿÿÿÿÿÿÿÿÿÿÿ_x0002__x0002__x0003__x0002__x0002__x0002_N35_x000D__x0002__x0002__x0002_=RiskMin(H26)_x0002__x0002__x0002__x0002__x0002__x0002__x0002__x0002__x0002__x0002__x0002__x0002__x0003__x0002__x0002__x0002_O35_x000D__x0002__x0002__x0002_=RiskMin(L26)_x0002__x0002__x0002__x0002__x0002__x0002__x0002__x0002__x0002__x0002__x0002__x0002__x0003__x0002__x0002__x0002_P35_x000D__x0002__x0002__x0002_=RiskMin(P26)_x0002__x0002__x0002__x0002__x0002__x0002__x0002__x0002__x0002__x0002__x0002__x0002__x0003__x0002__x0002__x0002_K36_x001A__x0002__x0002__x0002_=RiskOutput("TPP")+L32*P32_x0002__x0002__x0002__x0002__x0002__x0002__x0002__x0002__x0001__x0002__x0002__x0002__x0013__x0002__x0002__x0002__x0001__x0002__x0002__x0002__x0012__x0002__x0002__x0002__x0002__x0002__x0002__x0002__x0003__x0002__x0002__x0002_TPP_x0002__x0002__x0002__x0002__x0001__x0002__x0001__x0001__x0001__x0001__x0001__x0001_ÿÿÿÿÿÿÿÿÿÿÿÿÿÿÿÿÿÿÿÿÿÿÿÿÿÿÿÿÿÿÿÿÿÿÿÿÿÿÿÿÿÿ_x0001__x0001__x0003__x0001__x0001__x0001_N36_x001A__x0001__x0001__x0001_=RiskPercentile(H26,0.025)_x0001__x0001__x0001__x0001__x0001__x0001__x0001__x0001__x0001__x0001__x0001__x0001__x0003__x0001__x0001__x0001_O36_x001A__x0001__x0001__x0001_=RiskPercentile(L26,0.025)_x0001__x0001__x0001__x0001__x0001__x0001__x0001__x0001__x0001__x0001__x0001__x0001__x0003__x0001__x0001__x0001_P36_x001A__x0001__x0001__x0001_=RiskPercentile(P26,0.025)_x0001__x0001__x0001__x0001__x0001__x0001__x0001__x0001__x0001__x0001__x0001__x0001__x0003__x0001__x0001__x0001_K37_x000E__x0001__x0001__x0001_=RiskMean(K36)_x0001__x0001__x0001__x0001__x0001__x0001__x0001__x0001__x0001__x0001__x0001__x0001__x0003__x0001__x0001__x0001_N37_x000E__x0001__x0001__x0001_=RiskMe_x0001__x0002_an(H26)_x0001__x0001__x0001__x0001__x0001__x0001__x0001__x0001__x0001__x0001__x0001__x0001__x0003__x0001__x0001__x0001_O37_x000E__x0001__x0001__x0001_=RiskMean(L26)_x0001__x0001__x0001__x0001__x0001__x0001__x0001__x0001__x0001__x0001__x0001__x0001__x0003__x0001__x0001__x0001_P37_x000E__x0001__x0001__x0001_=RiskMean(P26)_x0001__x0001__x0001__x0001__x0001__x0001__x0001__x0001__x0001__x0001__x0001__x0001__x0003__x0001__x0001__x0001_N39_x0010__x0001__x0001__x0001_=RiskStdDev(H22)_x0001__x0001__x0001__x0001__x0001__x0001__x0001__x0001__x0001__x0001__x0001__x0001__x0003__x0001__x0001__x0001_O39_x0010__x0001__x0001__x0001_=RiskStdDev(L22)_x0001__x0001__x0001__x0001__x0001__x0001__x0001__x0001__x0001__x0001__x0001__x0001__x0003__x0001__x0001__x0001_P39_x0010__x0001__x0001__x0001_=RiskStdDev(P22)_x0001__x0001__x0001__x0001__x0001__x0001__x0001__x0001__x0001__x0001__x0001__x0001__x0003__x0001__x0001__x0001_N40_x0010__x0001__x0001__x0001_=RiskStdDev(H26)_x0001__x0001__x0001__x0001__x0001__x0001__x0001__x0001__x0001__x0001__x0001__x0001__x0003__x0001__x0001__x0001__x0004__x0001_O40_x0010__x0001__x0001__x0001_=RiskStdDev(L26)_x0001__x0001__x0001__x0001__x0001__x0001__x0001__x0001__x0001__x0001__x0001__x0001__x0003__x0001__x0001__x0001_P40_x0010__x0001__x0001__x0001_=RiskStdDev(P26)_x0001__x0001__x0001__x0001__x0001__x0001__x0001__x0001__x0001__x0001__x0001__x0001__x0003__x0001__x0001__x0001_N43_x0010__x0001__x0001__x0001_=RiskStdDev(H15)_x0001__x0001__x0001__x0001__x0001__x0001__x0001__x0001__x0001__x0001__x0001__x0001__x0003__x0001__x0001__x0001_O43_x0010__x0001__x0001__x0001_=RiskStdDev(L15)_x0001__x0001__x0001__x0001__x0001__x0001__x0001__x0001__x0001__x0001__x0001__x0001__x0003__x0001__x0001__x0001_P43_x0010__x0001__x0001__x0001_=RiskStdDev(P15)_x0001__x0001__x0001__x0001__x0001__x0001__x0001__x0001__x0001__x0001__x0001__x0001__x0005__x0001__x0001__x0001_TS IS_x0001__x0001__x0001__x0002__x0001__x0001__x0001_G6_x000D__x0001__x0001__x0001_=RiskMean(I6)_x0001__x0001__x0001__x0001__x0001__x0001__x0001__x0001__x0001__x0001__x0001__x0001__x0002__x0001__x0001__x0001_I6M_x0001__x0001__x0001_=R_x0003__x0004_iskOutput("FY15 gamed Revenue")+OFFSET('T Revenue'!$B$2,'T Revenue'!$G$3,0)_x0003__x0003__x0003__x0003__x0003__x0003__x0003__x0003__x0001__x0003__x0003__x0003__x0014__x0003__x0003__x0003__x0001__x0003__x0003__x0003_!_x0003__x0003__x0003__x0003__x0003__x0003__x0003__x0012__x0003__x0003__x0003_FY15 gamed Revenue_x0003__x0003__x0003__x0003__x0003__x0003__x0003__x0003__x0003__x0003_ÿÿÿÿÿÿÿÿÿÿÿÿÿÿÿÿÿÿÿÿÿÿÿÿÿÿÿÿÿÿÿÿÿÿÿÿÿÿÿÿÿÿ_x0003__x0003__x0002__x0003__x0003__x0003_K6_x000D__x0003__x0003__x0003_=RiskMean(M6)_x0003__x0003__x0003__x0003__x0003__x0003__x0003__x0003__x0003__x0003__x0003__x0003__x0002__x0003__x0003__x0003_O6_x000D__x0003__x0003__x0003_=RiskMean(Q6)_x0003__x0003__x0003__x0003__x0003__x0003__x0003__x0003__x0003__x0003__x0003__x0003__x0002__x0003__x0003__x0001__x0003__x0001_S6_x000F__x0001__x0001__x0001_=RiskStdDev(I6)_x0001__x0001__x0001__x0001__x0001__x0001__x0001__x0001__x0001__x0001__x0001__x0001__x0002__x0001__x0001__x0001_T6_x000F__x0001__x0001__x0001_=RiskStdDev(M6)_x0001__x0001__x0001__x0001__x0001__x0001__x0001__x0001__x0001__x0001__x0001__x0001__x0002__x0001__x0001__x0001_U6_x000F__x0001__x0001__x0001_=RiskStdDev(Q6)_x0001__x0001__x0001__x0001__x0001__x0001__x0001__x0001__x0001__x0001__x0001__x0001__x0002__x0001__x0001__x0001_V6_x000F__x0001__x0001__x0001_=RiskStdDev(W6)_x0001__x0001__x0001__x0001__x0001__x0001__x0001__x0001__x0001__x0001__x0001__x0001__x0002__x0001__x0001__x0001_G8_x000D__x0001__x0001__x0001_=RiskMean(I8)_x0001__x0001__x0001__x0001__x0001__x0001__x0001__x0001__x0001__x0001__x0001__x0001__x0002__x0001__x0001__x0001_K8_x000D__x0001__x0001__x0001_=RiskMean(M8)_x0001__x0001__x0001__x0001__x0001__x0001__x0001__x0001__x0001__x0001__x0001__x0001__x0002__x0001__x0001__x0001_O8_x000D__x0001__x0001__x0001_=RiskMean(Q8)_x0001__x0001__x0001__x0001__x0001__x0001__x0001__x0001__x0001__x0001__x0001__x0001__x0002__x0001_</t>
  </si>
  <si>
    <t>aff68b84e54f10452ee0f39d2bb0b0d8_x0004__x0005__x0004__x0004_S8_x000F__x0004__x0004__x0004_=RiskStdDev(I8)_x0004__x0004__x0004__x0004__x0004__x0004__x0004__x0004__x0004__x0004__x0004__x0004__x0002__x0004__x0004__x0004_T8_x000F__x0004__x0004__x0004_=RiskStdDev(M8)_x0004__x0004__x0004__x0004__x0004__x0004__x0004__x0004__x0004__x0004__x0004__x0004__x0002__x0004__x0004__x0004_U8_x000F__x0004__x0004__x0004_=RiskStdDev(Q8)_x0004__x0004__x0004__x0004__x0004__x0004__x0004__x0004__x0004__x0004__x0004__x0004__x0003__x0004__x0004__x0004_G11_x000E__x0004__x0004__x0004_=RiskMean(I11)_x0004__x0004__x0004__x0004__x0004__x0004__x0004__x0004__x0004__x0004__x0004__x0004__x0003__x0004__x0004__x0004_I11B_x0004__x0004__x0004_=RiskPert(F11*'Historical Data'!$X8,F11,F11*'Historical Data'!$Y8)*_x0004__x0004__x0004_Transmission Operations_x0001_D_x0002__x0004_11_x0001_I5_x0001_FY15 @Risk*_x0001__x0002__x0002__x0002__x0002__x0002__x0002__x0002__x0002__x0002__x0002__x0002__x0001__x0002__x0002__x0002_B_x0002__x0002__x0002_%_x0002__x0002__x0002_Transmission Operations / FY15 @Risk*_x0001__x0002__x0002__x0002__x0002__x0002__x0002__x0002__x0002__x0002__x0002__x0002__x0002__x0002__x0002__x0002__x0002__x0002__x0002__x0002__x0003__x0002__x0002__x0002_K11_x000E__x0002__x0002__x0002_=RiskMean(M11)_x0002__x0002__x0002__x0002__x0002__x0002__x0002__x0002__x0002__x0002__x0002__x0002__x0003__x0002__x0002__x0002_M11B_x0002__x0002__x0002_=RiskPert(J11*'Historical Data'!$X8,J11,J11*'Historical Data'!$Y8)*_x0002__x0002__x0002_Transmission Operations_x0001_D11_x0001_M5_x0001_FY16 _x0002__x0004_@Risk*_x0001__x0002__x0002__x0002__x0002__x0002__x0002__x0002__x0001__x0002__x0002__x0002__x0001__x0002__x0002__x0002_B_x0002__x0002__x0002_%_x0002__x0002__x0002_Transmission Operations / FY16 @Risk*_x0001__x0002__x0002__x0002__x0002__x0002__x0002__x0002__x0002__x0002__x0002__x0002__x0002__x0002__x0002__x0002__x0002__x0002__x0002__x0002__x0003__x0002__x0002__x0002_O11_x000E__x0002__x0002__x0002_=RiskMean(Q11)_x0002__x0002__x0002__x0002__x0002__x0002__x0002__x0002__x0002__x0002__x0002__x0002__x0003__x0002__x0002__x0002_Q11O_x0002__x0002__x0002_=RiskOutput()+RiskPert(N11*'Historical Data'!$X8,N11,N11*'Historical Data'!$Y8)*_x0002__x0002__x0002_Transmission Operations_x0001_D11_x0001_Q5_x0001_FY1_x0004__x0005_7 @Risk*_x0001__x0004__x0004__x0004__x0001__x0004__x0004__x0004__x0002__x0004__x0004__x0004__x000E__x0004__x0004__x0004_O_x0004__x0004__x0004_%_x0004__x0004__x0004_Transmission Operations / FY17 @Risk*_x0001__x0004__x0004__x0004__x0004__x0004__x0004__x0004__x0004__x0004__x0004__x0004__x0004__x0004__x0004__x0004__x0004__x0004__x0004__x0004__x0015__x0004__x0004__x0004__x0001__x0004__x0004__x0004__x000D__x0004__x0004__x0004__x0004__x0004__x0004__x0004_%_x0004__x0004__x0004_Transmission Operations / FY17 @Risk*_x0004__x0004__x0004__x0004__x0004__x0004__x0004__x0004__x0001__x0004_ÿÿÿÿÿÿÿÿÿÿÿÿÿÿÿÿÿÿÿÿÿÿÿÿÿÿÿÿÿÿÿÿÿÿÿÿÿÿÿÿÿÿ_x0004__x0004__x0003__x0004__x0004__x0004_S11_x0010__x0004__x0004__x0004_=RiskStdDev(I11)_x0004__x0004__x0004__x0004__x0004__x0004__x0004__x0004__x0004__x0004__x0004__x0004__x0003__x0004__x0004__x0004_T11_x0010__x0004__x0004__x0004_=R_x0002__x0004_iskStdDev(M11)_x0002__x0002__x0002__x0002__x0002__x0002__x0002__x0002__x0002__x0002__x0002__x0002__x0003__x0002__x0002__x0002_U11_x0010__x0002__x0002__x0002_=RiskStdDev(Q11)_x0002__x0002__x0002__x0002__x0002__x0002__x0002__x0002__x0002__x0002__x0002__x0002__x0003__x0002__x0002__x0002_V11_x0010__x0002__x0002__x0002_=RiskStdDev(W11)_x0002__x0002__x0002__x0002__x0002__x0002__x0002__x0002__x0002__x0002__x0002__x0002__x0003__x0002__x0002__x0002_G12_x000E__x0002__x0002__x0002_=RiskMean(I12)_x0002__x0002__x0002__x0002__x0002__x0002__x0002__x0002__x0002__x0002__x0002__x0002__x0003__x0002__x0002__x0002_I12B_x0002__x0002__x0002_=RiskPert(F12*'Historical Data'!$X9,F12,F12*'Historical Data'!$Y9)+_x0002__x0002__x0002_Transmission Maintenance_x0001_D12_x0001_I_x0002__x0004_5_x0001_FY15 @Risk*_x0001__x0002__x0002__x0002__x0002__x0002__x0002__x0002__x0003__x0002__x0002__x0002__x0001__x0002__x0002__x0002_B_x0002__x0002__x0002_&amp;_x0002__x0002__x0002_Transmission Maintenance / FY15 @Risk*_x0001__x0002__x0002__x0002__x0002__x0002__x0002__x0002__x0002__x0002__x0002__x0002__x0002__x0002__x0002__x0002__x0002__x0002__x0002__x0002__x0003__x0002__x0002__x0002_K12_x000E__x0002__x0002__x0002_=RiskMean(M12)_x0002__x0002__x0002__x0002__x0002__x0002__x0002__x0002__x0002__x0002__x0002__x0002__x0003__x0002__x0002__x0002_M12B_x0002__x0002__x0002_=RiskPert(J12*'Historical Data'!$X9,J12,J12*'Historical Data'!$Y9)+_x0002__x0002__x0002_Transmission Maintenance_x0001_D12_x0001_M5_x0001_FY16 @R_x0002__x0005_isk*_x0001__x0002__x0002__x0002__x0002__x0002__x0002__x0002__x0004__x0002__x0002__x0002__x0001__x0002__x0002__x0002_B_x0002__x0002__x0002_&amp;_x0002__x0002__x0002_Transmission Maintenance / FY16 @Risk*_x0001__x0002__x0002__x0002__x0002__x0002__x0002__x0002__x0002__x0002__x0002__x0002__x0002__x0002__x0002__x0002__x0002__x0002__x0002__x0002__x0003__x0002__x0002__x0002_O12_x000E__x0002__x0002__x0002_=RiskMean(Q12)_x0002__x0002__x0002__x0002__x0002__x0002__x0002__x0002__x0002__x0002__x0002__x0002__x0003__x0002__x0002__x0002_Q12B_x0002__x0002__x0002_=RiskPert(N12*'Historical Data'!$X9,N12,N12*'Historical Data'!$Y9)+_x0002__x0002__x0002_Transmission Maintenance_x0001_D12_x0001_Q5_x0001_FY17 @Risk*_x0001__x0002__x0002__x0002__x0002__x0002__x0004__x0002__x0002__x0002__x0005__x0002__x0002__x0002__x0001__x0002__x0002__x0002_B_x0002__x0002__x0002_&amp;_x0002__x0002__x0002_Transmission Maintenance / FY17 @Risk*_x0001__x0002__x0002__x0002__x0002__x0002__x0002__x0002__x0002__x0002__x0002__x0002__x0002__x0002__x0002__x0002__x0002__x0002__x0002__x0002__x0003__x0002__x0002__x0002_S12_x0010__x0002__x0002__x0002_=RiskStdDev(I12)_x0002__x0002__x0002__x0002__x0002__x0002__x0002__x0002__x0002__x0002__x0002__x0002__x0003__x0002__x0002__x0002_T12_x0010__x0002__x0002__x0002_=RiskStdDev(M12)_x0002__x0002__x0002__x0002__x0002__x0002__x0002__x0002__x0002__x0002__x0002__x0002__x0003__x0002__x0002__x0002_U12_x0010__x0002__x0002__x0002_=RiskStdDev(Q12)_x0002__x0002__x0002__x0002__x0002__x0002__x0002__x0002__x0002__x0002__x0002__x0002__x0003__x0002__x0002__x0002_V12_x0010__x0002__x0002__x0002_=RiskStdDev(W12)_x0002__x0002__x0002__x0002__x0002__x0002__x0002__x0002__x0002__x0002__x0002__x0002__x0003__x0002__x0002__x0002_G13_x000E__x0002__x0002__x0002_=RiskMea_x0002__x0004_n(I13)_x0002__x0002__x0002__x0002__x0002__x0002__x0002__x0002__x0002__x0002__x0002__x0002__x0003__x0002__x0002__x0002_I13D_x0002__x0002__x0002_=RiskPert(F13*'Historical Data'!$X10,F13,F13*'Historical Data'!$Y10)+_x0002__x0002__x0002_Transmission Engineering_x0001_D13_x0001_I5_x0001_FY15 @Risk*_x0001__x0002__x0002__x0002__x0002__x0002__x0002__x0002__x0006__x0002__x0002__x0002__x0001__x0002__x0002__x0002_D_x0002__x0002__x0002_&amp;_x0002__x0002__x0002_Transmission Engineering / FY15 @Risk*_x0001__x0002__x0002__x0002__x0002__x0002__x0002__x0002__x0002__x0002__x0002__x0002__x0002__x0002__x0002__x0002__x0002__x0002__x0002__x0002__x0003__x0002__x0002__x0002_K13_x000E__x0002__x0002__x0002_=RiskMean(M13)_x0002__x0002__x0004__x0002__x0002__x0002__x0002__x0002__x0002__x0002__x0002__x0002__x0002__x0002__x0003__x0002__x0002__x0002_M13D_x0002__x0002__x0002_=RiskPert(J13*'Historical Data'!$X10,J13,J13*'Historical Data'!$Y10)+_x0002__x0002__x0002_Transmission Engineering_x0001_D13_x0001_M5_x0001_FY16 @Risk*_x0001__x0002__x0002__x0002__x0002__x0002__x0002__x0002__x0007__x0002__x0002__x0002__x0001__x0002__x0002__x0002_D_x0002__x0002__x0002_&amp;_x0002__x0002__x0002_Transmission Engineering / FY16 @Risk*_x0001__x0002__x0002__x0002__x0002__x0002__x0002__x0002__x0002__x0002__x0002__x0002__x0002__x0002__x0002__x0002__x0002__x0002__x0002__x0002__x0003__x0002__x0002__x0002_O13_x000E__x0002__x0002__x0002_=RiskMean(Q13)_x0002__x0002__x0002__x0002__x0002__x0002__x0002__x0002__x0002__x0004__x0002__x0002__x0002__x0002__x0003__x0002__x0002__x0002_Q13D_x0002__x0002__x0002_=RiskPert(N13*'Historical Data'!$X10,N13,N13*'Historical Data'!$Y10)+_x0002__x0002__x0002_Transmission Engineering_x0001_D13_x0001_Q5_x0001_FY17 @Risk*_x0001__x0002__x0002__x0002__x0002__x0002__x0002__x0002__x0008__x0002__x0002__x0002__x0001__x0002__x0002__x0002_D_x0002__x0002__x0002_&amp;_x0002__x0002__x0002_Transmission Engineering / FY17 @Risk*_x0001__x0002__x0002__x0002__x0002__x0002__x0002__x0002__x0002__x0002__x0002__x0002__x0002__x0002__x0002__x0002__x0002__x0002__x0002__x0002__x0003__x0002__x0002__x0002_S13_x0010__x0002__x0002__x0002_=RiskStdDev(I13)_x0002__x0002__x0002__x0002__x0002__x0002__x0002__x0002__x0002__x0002__x0002__x0002__x0003__x0001__x0002__x0001__x0001__x0001_T13_x0010__x0001__x0001__x0001_=RiskStdDev(M13)_x0001__x0001__x0001__x0001__x0001__x0001__x0001__x0001__x0001__x0001__x0001__x0001__x0003__x0001__x0001__x0001_U13_x0010__x0001__x0001__x0001_=RiskStdDev(Q13)_x0001__x0001__x0001__x0001__x0001__x0001__x0001__x0001__x0001__x0001__x0001__x0001__x0003__x0001__x0001__x0001_V13_x0010__x0001__x0001__x0001_=RiskStdDev(W13)_x0001__x0001__x0001__x0001__x0001__x0001__x0001__x0001__x0001__x0001__x0001__x0001__x0003__x0001__x0001__x0001_G14_x000E__x0001__x0001__x0001_=RiskMean(I14)_x0001__x0001__x0001__x0001__x0001__x0001__x0001__x0001__x0001__x0001__x0001__x0001__x0003__x0001__x0001__x0001_K14_x000E__x0001__x0001__x0001_=RiskMean(M14)_x0001__x0001__x0001__x0001__x0001__x0001__x0001__x0001__x0001__x0001__x0001__x0001__x0003__x0001__x0001__x0001_O14_x000E__x0001__x0001__x0001_=RiskMean(Q14)_x0001__x0001__x0001__x0001__x0001__x0001__x0001__x0001__x0001__x0001__x0001__x0001__x0003__x0001__x0001__x0001_S14_x0010__x0001__x0001__x0001_=RiskStdDev(I1_x0001__x0002_4)_x0001__x0001__x0001__x0001__x0001__x0001__x0001__x0001__x0001__x0001__x0001__x0001__x0003__x0001__x0001__x0001_T14_x0010__x0001__x0001__x0001_=RiskStdDev(M14)_x0001__x0001__x0001__x0001__x0001__x0001__x0001__x0001__x0001__x0001__x0001__x0001__x0003__x0001__x0001__x0001_U14_x0010__x0001__x0001__x0001_=RiskStdDev(Q14)_x0001__x0001__x0001__x0001__x0001__x0001__x0001__x0001__x0001__x0001__x0001__x0001__x0003__x0001__x0001__x0001_G15_x000E__x0001__x0001__x0001_=RiskMean(I15)_x0001__x0001__x0001__x0001__x0001__x0001__x0001__x0001__x0001__x0001__x0001__x0001__x0003__x0001__x0001__x0001_K15_x000E__x0001__x0001__x0001_=RiskMean(M15)_x0001__x0001__x0001__x0001__x0001__x0001__x0001__x0001__x0001__x0001__x0001__x0001__x0003__x0001__x0001__x0001_O15_x000E__x0001__x0001__x0001_=RiskMean(Q15)_x0001__x0001__x0001__x0001__x0001__x0001__x0001__x0001__x0001__x0001__x0001__x0001__x0003__x0001__x0001__x0001_G16_x000E__x0001__x0001__x0001_=RiskMean(I16)_x0001__x0001__x0001__x0001__x0001__x0001__x0001__x0001__x0001__x0001__x0001__x0001__x0003__x0001__x0001__x0001_I16D_x0001__x0001__x0001_=_x0002__x0004_RiskPert(F16*'Historical Data'!$X13,F16,F16*'Historical Data'!$Y13)&amp;_x0002__x0002__x0002_Agency Services G&amp;A_x0001_D16_x0001_I5_x0001_FY15 @Risk*_x0001__x0002__x0002__x0002__x0002__x0002__x0002__x0002_	_x0002__x0002__x0002__x0001__x0002__x0002__x0002_D_x0002__x0002__x0002_!_x0002__x0002__x0002_Agency Services G&amp;A / FY15 @Risk*_x0001__x0002__x0002__x0002__x0002__x0002__x0002__x0002__x0002__x0002__x0002__x0002__x0002__x0002__x0002__x0002__x0002__x0002__x0002__x0002__x0003__x0002__x0002__x0002_K16_x000E__x0002__x0002__x0002_=RiskMean(M16)_x0002__x0002__x0002__x0002__x0002__x0002__x0002__x0002__x0002__x0002__x0002__x0002__x0003__x0002__x0002__x0002_M16D_x0002__x0002__x0002_=RiskPert(J16*'His_x0002__x0004_torical Data'!$X13,J16,J16*'Historical Data'!$Y13)&amp;_x0002__x0002__x0002_Agency Services G&amp;A_x0001_D16_x0001_M5_x0001_FY16 @Risk*_x0001__x0002__x0002__x0002__x0002__x0002__x0002__x0002__x0004__x0002__x0002__x0002__x0001__x0002__x0002__x0002_D_x0002__x0002__x0002_!_x0002__x0002__x0002_Agency Services G&amp;A / FY16 @Risk*_x0001__x0002__x0002__x0002__x0002__x0002__x0002__x0002__x0002__x0002__x0002__x0002__x0002__x0002__x0002__x0002__x0002__x0002__x0002__x0002__x0003__x0002__x0002__x0002_O16_x000E__x0002__x0002__x0002_=RiskMean(Q16)_x0002__x0002__x0002__x0002__x0002__x0002__x0002__x0002__x0002__x0002__x0002__x0002__x0003__x0002__x0002__x0002_Q16D_x0002__x0002__x0002_=RiskPert(N16*'Historical Data'!$X1_x0002__x0004_3,N16,N16*'Historical Data'!$Y13)&amp;_x0002__x0002__x0002_Agency Services G&amp;A_x0001_D16_x0001_Q5_x0001_FY17 @Risk*_x0001__x0002__x0002__x0002__x0002__x0002__x0002__x0002__x000B__x0002__x0002__x0002__x0001__x0002__x0002__x0002_D_x0002__x0002__x0002_!_x0002__x0002__x0002_Agency Services G&amp;A / FY17 @Risk*_x0001__x0002__x0002__x0002__x0002__x0002__x0002__x0002__x0002__x0002__x0002__x0002__x0002__x0002__x0002__x0002__x0002__x0002__x0002__x0002__x0003__x0002__x0002__x0002_S16_x0010__x0002__x0002__x0002_=RiskStdDev(I16)_x0002__x0002__x0002__x0002__x0002__x0002__x0002__x0002__x0002__x0002__x0002__x0002__x0003__x0002__x0002__x0002_T16_x0010__x0002__x0002__x0002_=RiskStdDev(M16)_x0002__x0002__x0002__x0002__x0002__x0002__x0002__x0002__x0002__x0002__x0002__x0002__x0003__x0002__x0002__x0002_U16_x0010__x0002__x0002__x0002_=RiskStdDev_x0001__x0002_(Q16)_x0001__x0001__x0001__x0001__x0001__x0001__x0001__x0001__x0001__x0001__x0001__x0001__x0003__x0001__x0001__x0001_V16_x0010__x0001__x0001__x0001_=RiskStdDev(W16)_x0001__x0001__x0001__x0001__x0001__x0001__x0001__x0001__x0001__x0001__x0001__x0001__x0003__x0001__x0001__x0001_G17_x000E__x0001__x0001__x0001_=RiskMean(I17)_x0001__x0001__x0001__x0001__x0001__x0001__x0001__x0001__x0001__x0001__x0001__x0001__x0003__x0001__x0001__x0001_K17_x000E__x0001__x0001__x0001_=RiskMean(M17)_x0001__x0001__x0001__x0001__x0001__x0001__x0001__x0001__x0001__x0001__x0001__x0001__x0003__x0001__x0001__x0001_O17_x000E__x0001__x0001__x0001_=RiskMean(Q17)_x0001__x0001__x0001__x0001__x0001__x0001__x0001__x0001__x0001__x0001__x0001__x0001__x0003__x0001__x0001__x0001_G18_x000E__x0001__x0001__x0001_=RiskMean(I18)_x0001__x0001__x0001__x0001__x0001__x0001__x0001__x0001__x0001__x0001__x0001__x0001__x0003__x0001__x0001__x0001_K18_x000E__x0001__x0001__x0001_=RiskMean(M18)_x0001__x0001__x0001__x0001__x0001__x0001__x0001__x0001__x0001__x0001__x0001__x0001__x0003__x0001__x0001__x0001_O18_x000E__x0001__x0001__x0001__x0002__x0004_=RiskMean(Q18)_x0002__x0002__x0002__x0002__x0002__x0002__x0002__x0002__x0002__x0002__x0002__x0002__x0003__x0002__x0002__x0002_G19_x000E__x0002__x0002__x0002_=RiskMean(I19)_x0002__x0002__x0002__x0002__x0002__x0002__x0002__x0002__x0002__x0002__x0002__x0002__x0003__x0002__x0002__x0002_I19_x001A__x0002__x0002__x0002_=RiskOutput()+SUM(I11:I18)7_x0002__x0002__x0002_Total Transmission Operating Expense_x0001_C19_x0001_I5_x0001_FY15 @Risk*_x0002__x0002__x0002__x0002__x0001__x0002__x0002__x0002__x0016__x0002__x0002__x0002__x0001__x0002__x0002__x0002__x000D__x0002__x0002__x0002__x0002__x0002__x0002__x0002_2_x0002__x0002__x0002_Total Transmission Operating Expense / FY15 @Risk*_x0002__x0002__x0002__x0002__x0002__x0002__x0002__x0002__x0001__x0002_ÿÿÿÿÿ_x0002__x0004_ÿÿÿÿÿÿÿÿÿÿÿÿÿÿÿÿÿÿÿÿÿÿÿÿÿÿÿÿÿÿÿÿÿÿÿÿÿ_x0002__x0002__x0003__x0002__x0002__x0002_K19_x000E__x0002__x0002__x0002_=RiskMean(M19)_x0002__x0002__x0002__x0002__x0002__x0002__x0002__x0002__x0002__x0002__x0002__x0002__x0003__x0002__x0002__x0002_M19_x001A__x0002__x0002__x0002_=RiskOutput()+SUM(M11:M18)7_x0002__x0002__x0002_Total Transmission Operating Expense_x0001_C19_x0001_M5_x0001_FY16 @Risk*_x0002__x0002__x0002__x0002__x0001__x0002__x0002__x0002__x0017__x0002__x0002__x0002__x0001__x0002__x0002__x0002__x000D__x0002__x0002__x0002__x0002__x0002__x0002__x0002_2_x0002__x0002__x0002_Total Transmission Operating Expense / FY16 @Risk*_x0002__x0002__x0002__x0004__x0002__x0002__x0002__x0002__x0002__x0002__x0001__x0002_ÿÿÿÿÿÿÿÿÿÿÿÿÿÿÿÿÿÿÿÿÿÿÿÿÿÿÿÿÿÿÿÿÿÿÿÿÿÿÿÿÿÿ_x0002__x0002__x0003__x0002__x0002__x0002_O19_x000E__x0002__x0002__x0002_=RiskMean(Q19)_x0002__x0002__x0002__x0002__x0002__x0002__x0002__x0002__x0002__x0002__x0002__x0002__x0003__x0002__x0002__x0002_Q19_x001A__x0002__x0002__x0002_=RiskOutput()+SUM(Q11:Q18)7_x0002__x0002__x0002_Total Transmission Operating Expense_x0001_C19_x0001_Q5_x0001_FY17 @Risk*_x0002__x0002__x0002__x0002__x0001__x0002__x0002__x0002__x0018__x0002__x0002__x0002__x0001__x0002__x0002__x0002__x000D__x0002__x0002__x0002__x0002__x0002__x0002__x0002_2_x0002__x0002__x0002_Total Transmission Operating Expense / _x0002__x0004_FY17 @Risk*_x0002__x0002__x0002__x0002__x0002__x0002__x0002__x0002__x0001__x0002_ÿÿÿÿÿÿÿÿÿÿÿÿÿÿÿÿÿÿÿÿÿÿÿÿÿÿÿÿÿÿÿÿÿÿÿÿÿÿÿÿÿÿ_x0002__x0002__x0003__x0002__x0002__x0002_V19_x0010__x0002__x0002__x0002_=RiskStdDev(W19)_x0002__x0002__x0002__x0002__x0002__x0002__x0002__x0002__x0002__x0002__x0002__x0002__x0003__x0002__x0002__x0002_G21_x000E__x0002__x0002__x0002_=RiskMean(I21)_x0002__x0002__x0002__x0002__x0002__x0002__x0002__x0002__x0002__x0002__x0002__x0002__x0003__x0002__x0002__x0002_K21_x000E__x0002__x0002__x0002_=RiskMean(M21)_x0002__x0002__x0002__x0002__x0002__x0002__x0002__x0002__x0002__x0002__x0002__x0002__x0003__x0002__x0002__x0002_O21_x000E__x0002__x0002__x0002_=RiskMean(Q21)_x0002__x0002__x0002__x0002__x0002__x0002__x0002__x0002__x0002__x0002__x0002__x0002__x0003__x0002__x0002__x0002_G23_x000E__x0002__x0002__x0002_=RiskMean(I23)_x0002__x0002__x0002__x0002__x0002__x0002__x0002__x0002__x0002__x0002__x0002__x0002__x0001__x0002__x0003__x0001__x0001__x0001_K23_x000E__x0001__x0001__x0001_=RiskMean(M23)_x0001__x0001__x0001__x0001__x0001__x0001__x0001__x0001__x0001__x0001__x0001__x0001__x0003__x0001__x0001__x0001_O23_x000E__x0001__x0001__x0001_=RiskMean(Q23)_x0001__x0001__x0001__x0001__x0001__x0001__x0001__x0001__x0001__x0001__x0001__x0001__x0003__x0001__x0001__x0001_G25_x000E__x0001__x0001__x0001_=RiskMean(I25)_x0001__x0001__x0001__x0001__x0001__x0001__x0001__x0001__x0001__x0001__x0001__x0001__x0003__x0001__x0001__x0001_K25_x000E__x0001__x0001__x0001_=RiskMean(M25)_x0001__x0001__x0001__x0001__x0001__x0001__x0001__x0001__x0001__x0001__x0001__x0001__x0003__x0001__x0001__x0001_O25_x000E__x0001__x0001__x0001_=RiskMean(Q25)_x0001__x0001__x0001__x0001__x0001__x0001__x0001__x0001__x0001__x0001__x0001__x0001__x0003__x0001__x0001__x0001_G27_x000E__x0001__x0001__x0001_=RiskMean(I27)_x0001__x0001__x0001__x0001__x0001__x0001__x0001__x0001__x0001__x0001__x0001__x0001__x0003__x0001__x0001__x0001_K27_x000E__x0001__x0001__x0001_=RiskMean(M27)_x0001__x0001__x0001__x0001__x0001__x0001__x0002__x0001__x0001__x0001__x0001__x0001__x0001__x0001__x0003__x0001__x0001__x0001_O27_x000E__x0001__x0001__x0001_=RiskMean(Q27)_x0001__x0001__x0001__x0001__x0001__x0001__x0001__x0001__x0001__x0001__x0001__x0001__x0003__x0001__x0001__x0001_G28_x000E__x0001__x0001__x0001_=RiskMean(I28)_x0001__x0001__x0001__x0001__x0001__x0001__x0001__x0001__x0001__x0001__x0001__x0001__x0003__x0001__x0001__x0001_K28_x000E__x0001__x0001__x0001_=RiskMean(M28)_x0001__x0001__x0001__x0001__x0001__x0001__x0001__x0001__x0001__x0001__x0001__x0001__x0003__x0001__x0001__x0001_O28_x000E__x0001__x0001__x0001_=RiskMean(Q28)_x0001__x0001__x0001__x0001__x0001__x0001__x0001__x0001__x0001__x0001__x0001__x0001__x0003__x0001__x0001__x0001_G29_x000E__x0001__x0001__x0001_=RiskMean(I29)_x0001__x0001__x0001__x0001__x0001__x0001__x0001__x0001__x0001__x0001__x0001__x0001__x0003__x0001__x0001__x0001_K29_x000E__x0001__x0001__x0001_=RiskMean(M29)_x0001__x0001__x0001__x0001__x0001__x0001__x0001__x0001__x0001__x0001__x0001__x0001__x0003__x0001__x0001__x0001_O29_x000E__x0001__x0001__x0001_=RiskMean(Q2_x0002__x0004_9)_x0002__x0002__x0002__x0002__x0002__x0002__x0002__x0002__x0002__x0002__x0002__x0002__x0003__x0002__x0002__x0002_G30_x000E__x0002__x0002__x0002_=RiskMean(I30)_x0002__x0002__x0002__x0002__x0002__x0002__x0002__x0002__x0002__x0002__x0002__x0002__x0003__x0002__x0002__x0002_I30g_x0002__x0002__x0002_=RiskOutput("FY15 intererest on LT Debt")+F30+OFFSET('T Interest on Debt'!$O$6,'T Revenue'!$G$3,0)*1000_x0002__x0002__x0002__x0002__x0002__x0002__x0002__x0002__x0001__x0002__x0002__x0002__x0019__x0002__x0002__x0002__x0001__x0002__x0002__x0002_)_x0002__x0002__x0002__x0002__x0002__x0002__x0002__x001A__x0002__x0002__x0002_FY15 intererest on LT Debt_x0002__x0002__x0002__x0002__x0002__x0002__x0002__x0002__x0002__x0002_ÿÿÿÿÿÿÿÿÿÿÿÿÿÿÿÿÿÿÿ_x0002__x0004_ÿÿÿÿÿÿÿÿÿÿÿÿÿÿÿÿÿÿÿÿÿÿÿ_x0002__x0002__x0003__x0002__x0002__x0002_K30_x000E__x0002__x0002__x0002_=RiskMean(M30)_x0002__x0002__x0002__x0002__x0002__x0002__x0002__x0002__x0002__x0002__x0002__x0002__x0003__x0002__x0002__x0002_M30g_x0002__x0002__x0002_=RiskOutput("FY16 intererest on LT Debt")+J30+OFFSET('T Interest on Debt'!$P$6,'T Revenue'!$G$3,0)*1000_x0002__x0002__x0002__x0002__x0002__x0002__x0002__x0002__x0001__x0002__x0002__x0002__x001A__x0002__x0002__x0002__x0001__x0002__x0002__x0002_)_x0002__x0002__x0002__x0002__x0002__x0002__x0002__x001A__x0002__x0002__x0002_FY16 intererest on LT Debt_x0002__x0002__x0002__x0002__x0002__x0002__x0002__x0002__x0002__x0002_ÿÿÿÿÿÿÿÿ_x0002__x0004_ÿÿÿÿÿÿÿÿÿÿÿÿÿÿÿÿÿÿÿÿÿÿÿÿÿÿÿÿÿÿÿÿÿÿ_x0002__x0002__x0003__x0002__x0002__x0002_O30_x000E__x0002__x0002__x0002_=RiskMean(Q30)_x0002__x0002__x0002__x0002__x0002__x0002__x0002__x0002__x0002__x0002__x0002__x0002__x0003__x0002__x0002__x0002_Q30g_x0002__x0002__x0002_=RiskOutput("FY17 intererest on LT Debt")+N30+OFFSET('T Interest on Debt'!$Q$6,'T Revenue'!$G$3,0)*1000_x0002__x0002__x0002__x0002__x0002__x0002__x0002__x0002__x0001__x0002__x0002__x0002__x001B__x0002__x0002__x0002__x0001__x0002__x0002__x0002_)_x0002__x0002__x0002__x0002__x0002__x0002__x0002__x001A__x0002__x0002__x0002_FY17 intererest on LT Debt_x0002__x0002__x0002__x0002__x0002__x0002__x0002__x0001__x0002__x0001__x0001__x0001_ÿÿÿÿÿÿÿÿÿÿÿÿÿÿÿÿÿÿÿÿÿÿÿÿÿÿÿÿÿÿÿÿÿÿÿÿÿÿÿÿÿÿ_x0001__x0001__x0003__x0001__x0001__x0001_S30_x0010__x0001__x0001__x0001_=RiskStdDev(I30)_x0001__x0001__x0001__x0001__x0001__x0001__x0001__x0001__x0001__x0001__x0001__x0001__x0003__x0001__x0001__x0001_T30_x0010__x0001__x0001__x0001_=RiskStdDev(M30)_x0001__x0001__x0001__x0001__x0001__x0001__x0001__x0001__x0001__x0001__x0001__x0001__x0003__x0001__x0001__x0001_U30_x0010__x0001__x0001__x0001_=RiskStdDev(Q30)_x0001__x0001__x0001__x0001__x0001__x0001__x0001__x0001__x0001__x0001__x0001__x0001__x0003__x0001__x0001__x0001_V30_x0010__x0001__x0001__x0001_=RiskStdDev(W30)_x0001__x0001__x0001__x0001__x0001__x0001__x0001__x0001__x0001__x0001__x0001__x0001__x0003__x0001__x0001__x0001_G31_x000E__x0001__x0001__x0001_=RiskMean(I31)_x0001__x0001__x0001__x0001__x0001__x0001__x0001__x0001__x0001__x0001__x0001__x0001__x0003__x0001__x0001__x0001_K31_x000E__x0001__x0001__x0001_=_x0001__x0002_RiskMean(M31)_x0001__x0001__x0001__x0001__x0001__x0001__x0001__x0001__x0001__x0001__x0001__x0001__x0003__x0001__x0001__x0001_O31_x000E__x0001__x0001__x0001_=RiskMean(Q31)_x0001__x0001__x0001__x0001__x0001__x0001__x0001__x0001__x0001__x0001__x0001__x0001__x0003__x0001__x0001__x0001_G32_x000E__x0001__x0001__x0001_=RiskMean(I32)_x0001__x0001__x0001__x0001__x0001__x0001__x0001__x0001__x0001__x0001__x0001__x0001__x0003__x0001__x0001__x0001_K32_x000E__x0001__x0001__x0001_=RiskMean(M32)_x0001__x0001__x0001__x0001__x0001__x0001__x0001__x0001__x0001__x0001__x0001__x0001__x0003__x0001__x0001__x0001_O32_x000E__x0001__x0001__x0001_=RiskMean(Q32)_x0001__x0001__x0001__x0001__x0001__x0001__x0001__x0001__x0001__x0001__x0001__x0001__x0003__x0001__x0001__x0001_G33_x000E__x0001__x0001__x0001_=RiskMean(I33)_x0001__x0001__x0001__x0001__x0001__x0001__x0001__x0001__x0001__x0001__x0001__x0001__x0003__x0001__x0001__x0001_K33_x000E__x0001__x0001__x0001_=RiskMean(M33)_x0001__x0001__x0001__x0001__x0001__x0001__x0001__x0001__x0001__x0001__x0001__x0001__x0003__x0001__x0001__x0001_O_x0001__x0002_33_x000E__x0001__x0001__x0001_=RiskMean(Q33)_x0001__x0001__x0001__x0001__x0001__x0001__x0001__x0001__x0001__x0001__x0001__x0001__x0003__x0001__x0001__x0001_G34_x000E__x0001__x0001__x0001_=RiskMean(I34)_x0001__x0001__x0001__x0001__x0001__x0001__x0001__x0001__x0001__x0001__x0001__x0001__x0003__x0001__x0001__x0001_K34_x000E__x0001__x0001__x0001_=RiskMean(M34)_x0001__x0001__x0001__x0001__x0001__x0001__x0001__x0001__x0001__x0001__x0001__x0001__x0003__x0001__x0001__x0001_O34_x000E__x0001__x0001__x0001_=RiskMean(Q34)_x0001__x0001__x0001__x0001__x0001__x0001__x0001__x0001__x0001__x0001__x0001__x0001__x0003__x0001__x0001__x0001_G35_x000E__x0001__x0001__x0001_=RiskMean(I35)_x0001__x0001__x0001__x0001__x0001__x0001__x0001__x0001__x0001__x0001__x0001__x0001__x0003__x0001__x0001__x0001_K35_x000E__x0001__x0001__x0001_=RiskMean(M35)_x0001__x0001__x0001__x0001__x0001__x0001__x0001__x0001__x0001__x0001__x0001__x0001__x0003__x0001__x0001__x0001_O35_x000E__x0001__x0001__x0001_=RiskMean(Q35)_x0001__x0001__x0001__x0001__x0001__x0001__x0001__x0001__x0001__x0001__x0002__x0004__x0002__x0002__x0003__x0002__x0002__x0002_G36_x000E__x0002__x0002__x0002_=RiskMean(I36)_x0002__x0002__x0002__x0002__x0002__x0002__x0002__x0002__x0002__x0002__x0002__x0002__x0003__x0002__x0002__x0002_K36_x000E__x0002__x0002__x0002_=RiskMean(M36)_x0002__x0002__x0002__x0002__x0002__x0002__x0002__x0002__x0002__x0002__x0002__x0002__x0003__x0002__x0002__x0002_O36_x000E__x0002__x0002__x0002_=RiskMean(Q36)_x0002__x0002__x0002__x0002__x0002__x0002__x0002__x0002__x0002__x0002__x0002__x0002__x0003__x0002__x0002__x0002_G37_x000E__x0002__x0002__x0002_=RiskMean(I37)_x0002__x0002__x0002__x0002__x0002__x0002__x0002__x0002__x0002__x0002__x0002__x0002__x0003__x0002__x0002__x0002_I37_x001A__x0002__x0002__x0002_=RiskOutput()+SUM(I28:I36)'_x0002__x0002__x0002_Net Interest Expense_x0001_C37_x0001_I5_x0001_FY15 @Risk*_x0002__x0002__x0002__x0002__x0001__x0002__x0002__x0002__x001C__x0002__x0002__x0002__x0001__x0002__x0002__x0002__x000D__x0002__x0002__x0002__x0002__x0002__x0002__x0004__x0002__x0002_"_x0002__x0002__x0002_Net Interest Expense / FY15 @Risk*_x0002__x0002__x0002__x0002__x0002__x0002__x0002__x0002__x0001__x0002_ÿÿÿÿÿÿÿÿÿÿÿÿÿÿÿÿÿÿÿÿÿÿÿÿÿÿÿÿÿÿÿÿÿÿÿÿÿÿÿÿÿÿ_x0002__x0002__x0003__x0002__x0002__x0002_K37_x000E__x0002__x0002__x0002_=RiskMean(M37)_x0002__x0002__x0002__x0002__x0002__x0002__x0002__x0002__x0002__x0002__x0002__x0002__x0003__x0002__x0002__x0002_M37_x001A__x0002__x0002__x0002_=RiskOutput()+SUM(M28:M36)'_x0002__x0002__x0002_Net Interest Expense_x0001_C37_x0001_M5_x0001_FY16 @Risk*_x0002__x0002__x0002__x0002__x0001__x0002__x0002__x0002__x001D__x0002__x0002__x0002__x0001__x0002__x0002__x0002__x000D__x0002__x0002__x0002__x0002__x0002__x0002__x0002_"_x0002__x0002__x0002_Net Interest _x0002__x0004_Expense / FY16 @Risk*_x0002__x0002__x0002__x0002__x0002__x0002__x0002__x0002__x0001__x0002_ÿÿÿÿÿÿÿÿÿÿÿÿÿÿÿÿÿÿÿÿÿÿÿÿÿÿÿÿÿÿÿÿÿÿÿÿÿÿÿÿÿÿ_x0002__x0002__x0003__x0002__x0002__x0002_O37_x000E__x0002__x0002__x0002_=RiskMean(Q37)_x0002__x0002__x0002__x0002__x0002__x0002__x0002__x0002__x0002__x0002__x0002__x0002__x0003__x0002__x0002__x0002_Q37_x001A__x0002__x0002__x0002_=RiskOutput()+SUM(Q28:Q36)'_x0002__x0002__x0002_Net Interest Expense_x0001_C37_x0001_Q5_x0001_FY17 @Risk*_x0002__x0002__x0002__x0002__x0001__x0002__x0002__x0002__x001E__x0002__x0002__x0002__x0001__x0002__x0002__x0002__x000D__x0002__x0002__x0002__x0002__x0002__x0002__x0002_"_x0002__x0002__x0002_Net Interest Expense / FY17 @Ris_x0002__x0004_k*_x0002__x0002__x0002__x0002__x0002__x0002__x0002__x0002__x0001__x0002_ÿÿÿÿÿÿÿÿÿÿÿÿÿÿÿÿÿÿÿÿÿÿÿÿÿÿÿÿÿÿÿÿÿÿÿÿÿÿÿÿÿÿ_x0002__x0002__x0003__x0002__x0002__x0002_G39_x000E__x0002__x0002__x0002_=RiskMean(I39)_x0002__x0002__x0002__x0002__x0002__x0002__x0002__x0002__x0002__x0002__x0002__x0002__x0003__x0002__x0002__x0002_I39*_x0002__x0002__x0002_=RiskOutput("FY15 Gamed Expenses")+I25+I37_x0002__x0002__x0002__x0002__x0002__x0002__x0002__x0002__x0001__x0002__x0002__x0002__x001F__x0002__x0002__x0002__x0001__x0002__x0002__x0002_"_x0002__x0002__x0002__x0002__x0002__x0002__x0002__x0013__x0002__x0002__x0002_FY15 Gamed Expenses_x0002__x0002__x0002__x0002__x0002__x0002__x0002__x0002__x0002__x0002_ÿÿÿÿÿÿÿÿÿÿÿÿÿÿÿÿÿÿÿÿÿÿÿÿÿÿÿÿÿÿÿÿÿÿÿÿÿÿÿÿÿÿ_x0002__x0002__x0003__x0002__x0004__x0002__x0002__x0002_K39_x000E__x0002__x0002__x0002_=RiskMean(M39)_x0002__x0002__x0002__x0002__x0002__x0002__x0002__x0002__x0002__x0002__x0002__x0002__x0003__x0002__x0002__x0002_M39*_x0002__x0002__x0002_=RiskOutput("FY16 Gamed Expenses")+M25+M37_x0002__x0002__x0002__x0002__x0002__x0002__x0002__x0002__x0001__x0002__x0002__x0002_ _x0002__x0002__x0002__x0001__x0002__x0002__x0002_"_x0002__x0002__x0002__x0002__x0002__x0002__x0002__x0013__x0002__x0002__x0002_FY16 Gamed Expenses_x0002__x0002__x0002__x0002__x0002__x0002__x0002__x0002__x0002__x0002_ÿÿÿÿÿÿÿÿÿÿÿÿÿÿÿÿÿÿÿÿÿÿÿÿÿÿÿÿÿÿÿÿÿÿÿÿÿÿÿÿÿÿ_x0002__x0002__x0003__x0002__x0002__x0002_O39_x000E__x0002__x0002__x0002_=RiskMean(Q39)_x0002__x0002__x0002__x0002__x0002__x0002__x0002__x0002__x0002__x0002__x0002__x0002__x0003__x0002__x0002__x0002_Q39*_x0002__x0002__x0002_=RiskOutpu_x0002__x0004_t("FY17 Gamed Expenses")+Q25+Q37_x0002__x0002__x0002__x0002__x0002__x0002__x0002__x0002__x0001__x0002__x0002__x0002_!_x0002__x0002__x0002__x0001__x0002__x0002__x0002_"_x0002__x0002__x0002__x0002__x0002__x0002__x0002__x0013__x0002__x0002__x0002_FY17 Gamed Expenses_x0002__x0002__x0002__x0002__x0002__x0002__x0002__x0002__x0002__x0002_ÿÿÿÿÿÿÿÿÿÿÿÿÿÿÿÿÿÿÿÿÿÿÿÿÿÿÿÿÿÿÿÿÿÿÿÿÿÿÿÿÿÿ_x0002__x0002__x0003__x0002__x0002__x0002_G41_x000E__x0002__x0002__x0002_=RiskMean(I41)_x0002__x0002__x0002__x0002__x0002__x0002__x0002__x0002__x0002__x0002__x0002__x0002__x0003__x0002__x0002__x0002_K41_x000E__x0002__x0002__x0002_=RiskMean(M41)_x0002__x0002__x0002__x0002__x0002__x0002__x0002__x0002__x0002__x0002__x0002__x0002__x0003__x0002__x0002__x0002_O41_x000E__x0002__x0002__x0002_=RiskMean(Q41)_x0002__x0002__x0002__x0002__x0002__x0002__x0002__x0002__x0002__x0002__x0002__x0002__x0003__x0002__x0002__x0002__x0001__x0004_G43_x000E__x0001__x0001__x0001_=RiskMean(I43)_x0001__x0001__x0001__x0001__x0001__x0001__x0001__x0001__x0001__x0001__x0001__x0001__x0003__x0001__x0001__x0001_K43_x000E__x0001__x0001__x0001_=RiskMean(M43)_x0001__x0001__x0001__x0001__x0001__x0001__x0001__x0001__x0001__x0001__x0001__x0001__x0003__x0001__x0001__x0001_O43_x000E__x0001__x0001__x0001_=RiskMean(Q43)_x0001__x0001__x0001__x0001__x0001__x0001__x0001__x0001__x0001__x0001__x0001__x0001__x0005__x0001__x0001__x0001_TS CF|_x0001__x0001__x0001__x0002__x0001__x0001__x0001_G5_x000D__x0001__x0001__x0001_=RiskMean(I5)_x0001__x0001__x0001__x0001__x0001__x0001__x0001__x0001__x0001__x0001__x0001__x0001__x0002__x0001__x0001__x0001_K5_x000D__x0001__x0001__x0001_=RiskMean(M5)_x0001__x0001__x0001__x0001__x0001__x0001__x0001__x0001__x0001__x0001__x0001__x0001__x0002__x0001__x0001__x0001_O5_x000D__x0001__x0001__x0001_=RiskMean(Q5)_x0001__x0001__x0001__x0001__x0001__x0001__x0001__x0001__x0001__x0001__x0001__x0001__x0002__x0001__x0001__x0001_W5_x000F__x0001__x0001__x0001_=RiskStdDev(I5)_x0001__x0001__x0001__x0003__x0001__x0001__x0001__x0001__x0001__x0001__x0001__x0001__x0001__x0001__x0002__x0001__x0001__x0001_X5_x000F__x0001__x0001__x0001_=RiskStdDev(M5)_x0001__x0001__x0001__x0001__x0001__x0001__x0001__x0001__x0001__x0001__x0001__x0001__x0002__x0001__x0001__x0001_Y5_x000F__x0001__x0001__x0001_=RiskStdDev(Q5)_x0001__x0001__x0001__x0001__x0001__x0001__x0001__x0001__x0001__x0001__x0001__x0001__x0002__x0001__x0001__x0001_G7_x000D__x0001__x0001__x0001_=RiskMean(I7)_x0001__x0001__x0001__x0001__x0001__x0001__x0001__x0001__x0001__x0001__x0001__x0001__x0002__x0001__x0001__x0001_K7_x000D__x0001__x0001__x0001_=RiskMean(M7)_x0001__x0001__x0001__x0001__x0001__x0001__x0001__x0001__x0001__x0001__x0001__x0001__x0002__x0001__x0001__x0001_O7_x000D__x0001__x0001__x0001_=RiskMean(Q7)_x0001__x0001__x0001__x0001__x0001__x0001__x0001__x0001__x0001__x0001__x0001__x0001__x0002__x0001__x0001__x0001_W7_x000F__x0001__x0001__x0001_=RiskStdDev(I7)_x0001__x0001__x0001__x0001__x0001__x0001__x0001__x0001__x0001__x0001__x0001__x0001__x0002__x0001__x0001__x0001_X7_x000F__x0001__x0001__x0001_=RiskStdDev(M7)_x0001__x0001__x0003__x0001__x0001__x0001__x0001__x0001__x0001__x0001__x0001__x0001__x0001__x0001__x0002__x0001__x0001__x0001_Y7_x000F__x0001__x0001__x0001_=RiskStdDev(Q7)_x0001__x0001__x0001__x0001__x0001__x0001__x0001__x0001__x0001__x0001__x0001__x0001__x0002__x0001__x0001__x0001_G9_x000D__x0001__x0001__x0001_=RiskMean(I9)_x0001__x0001__x0001__x0001__x0001__x0001__x0001__x0001__x0001__x0001__x0001__x0001__x0002__x0001__x0001__x0001_K9_x000D__x0001__x0001__x0001_=RiskMean(M9)_x0001__x0001__x0001__x0001__x0001__x0001__x0001__x0001__x0001__x0001__x0001__x0001__x0002__x0001__x0001__x0001_O9_x000D__x0001__x0001__x0001_=RiskMean(Q9)_x0001__x0001__x0001__x0001__x0001__x0001__x0001__x0001__x0001__x0001__x0001__x0001__x0002__x0001__x0001__x0001_W9_x000F__x0001__x0001__x0001_=RiskStdDev(I9)_x0001__x0001__x0001__x0001__x0001__x0001__x0001__x0001__x0001__x0001__x0001__x0001__x0002__x0001__x0001__x0001_X9_x000F__x0001__x0001__x0001_=RiskStdDev(M9)_x0001__x0001__x0001__x0001__x0001__x0001__x0001__x0001__x0001__x0001__x0001__x0001__x0002__x0001__x0001__x0001_Y9_x000F__x0001__x0001__x0001_=RiskStdDev(Q9)_x0001__x0002__x0001__x0001__x0001__x0001__x0001__x0001__x0001__x0001__x0001__x0001__x0001__x0001__x0003__x0001__x0001__x0001_G10_x000E__x0001__x0001__x0001_=RiskMean(I10)_x0001__x0001__x0001__x0001__x0001__x0001__x0001__x0001__x0001__x0001__x0001__x0001__x0003__x0001__x0001__x0001_K10_x000E__x0001__x0001__x0001_=RiskMean(M10)_x0001__x0001__x0001__x0001__x0001__x0001__x0001__x0001__x0001__x0001__x0001__x0001__x0003__x0001__x0001__x0001_O10_x000E__x0001__x0001__x0001_=RiskMean(Q10)_x0001__x0001__x0001__x0001__x0001__x0001__x0001__x0001__x0001__x0001__x0001__x0001__x0003__x0001__x0001__x0001_W10_x0010__x0001__x0001__x0001_=RiskStdDev(I10)_x0001__x0001__x0001__x0001__x0001__x0001__x0001__x0001__x0001__x0001__x0001__x0001__x0003__x0001__x0001__x0001_X10_x0010__x0001__x0001__x0001_=RiskStdDev(M10)_x0001__x0001__x0001__x0001__x0001__x0001__x0001__x0001__x0001__x0001__x0001__x0001__x0003__x0001__x0001__x0001_Y10_x0010__x0001__x0001__x0001_=RiskStdDev(Q10)_x0001__x0001__x0001__x0001__x0001__x0001__x0001__x0001__x0001__x0001__x0001__x0001__x0003__x0001__x0001__x0001_G11_x000E__x0001__x0001__x0001_=_x0001__x0002_RiskMean(I11)_x0001__x0001__x0001__x0001__x0001__x0001__x0001__x0001__x0001__x0001__x0001__x0001__x0003__x0001__x0001__x0001_K11_x000E__x0001__x0001__x0001_=RiskMean(M11)_x0001__x0001__x0001__x0001__x0001__x0001__x0001__x0001__x0001__x0001__x0001__x0001__x0003__x0001__x0001__x0001_O11_x000E__x0001__x0001__x0001_=RiskMean(Q11)_x0001__x0001__x0001__x0001__x0001__x0001__x0001__x0001__x0001__x0001__x0001__x0001__x0003__x0001__x0001__x0001_W11_x0010__x0001__x0001__x0001_=RiskStdDev(I11)_x0001__x0001__x0001__x0001__x0001__x0001__x0001__x0001__x0001__x0001__x0001__x0001__x0003__x0001__x0001__x0001_X11_x0010__x0001__x0001__x0001_=RiskStdDev(M11)_x0001__x0001__x0001__x0001__x0001__x0001__x0001__x0001__x0001__x0001__x0001__x0001__x0003__x0001__x0001__x0001_Y11_x0010__x0001__x0001__x0001_=RiskStdDev(Q11)_x0001__x0001__x0001__x0001__x0001__x0001__x0001__x0001__x0001__x0001__x0001__x0001__x0003__x0001__x0001__x0001_G12_x000E__x0001__x0001__x0001_=RiskMean(I12)_x0001__x0001__x0001__x0001__x0001__x0001__x0001__x0001__x0001__x0001__x0001__x0002__x0004__x0002__x0003__x0002__x0002__x0002_I129_x0002__x0002__x0002_=RiskOutput("Cash Lag FY15")+-SQRT(RiskNormal(U12,V12)^2)%_x0002__x0002__x0002_Cash lag from FY14_x0001_D12_x0001_I3_x0001_FY15 @Risk*_x0001__x0002__x0002__x0002__x0001__x0002__x0002__x0002__x000C__x0002__x0002__x0002_#_x0002__x0002__x0002_6_x0002__x0002__x0002_ _x0002__x0002__x0002_Cash lag from FY14 / FY15 @Risk*_x0001__x0002__x0002__x0002__x0002__x0002__x0002__x0002__x0002__x0002__x0002__x0002__x0002__x0002__x0002__x0002__x0002__x0002__x0002__x0002_"_x0002__x0002__x0002__x0001__x0002__x0002__x0002__x001C__x0002__x0002__x0002__x0002__x0002__x0002__x0002__x000D__x0002__x0002__x0002_Cash Lag FY15_x0002__x0002__x0002__x0002__x0002__x0002__x0002__x0002__x0002__x0002_ÿÿÿÿÿÿÿÿÿÿÿÿÿÿÿÿÿÿÿÿÿÿÿ_x0002__x0004_ÿÿÿÿÿÿÿÿÿÿÿÿÿÿÿÿÿÿÿ_x0002__x0002__x0003__x0002__x0002__x0002_K12_x000E__x0002__x0002__x0002_=RiskMean(M12)_x0002__x0002__x0002__x0002__x0002__x0002__x0002__x0002__x0002__x0002__x0002__x0002__x0003__x0002__x0002__x0002_M128_x0002__x0002__x0002_=RiskOutput("Cash Lag FY15")+SQRT(RiskNormal(U12,V12)^2)%_x0002__x0002__x0002_Cash lag from FY14_x0001_D12_x0001_M3_x0001_FY16 @Risk*_x0001__x0002__x0002__x0002__x0001__x0002__x0002__x0002__x000D__x0002__x0002__x0002_"_x0002__x0002__x0002_5_x0002__x0002__x0002_ _x0002__x0002__x0002_Cash lag from FY14 / FY16 @Risk*_x0001__x0002__x0002__x0002__x0002__x0002__x0002__x0002__x0002__x0002__x0002__x0002__x0002__x0002__x0002__x0002__x0002__x0002__x0002__x0002_#_x0002__x0002__x0002__x0001__x0002__x0002__x0002__x001C__x0002__x0002__x0004__x0002__x0002__x0002__x0002__x0002__x0002__x000D__x0002__x0002__x0002_Cash Lag FY15_x0002__x0002__x0002__x0002__x0002__x0002__x0002__x0002__x0002__x0002_ÿÿÿÿÿÿÿÿÿÿÿÿÿÿÿÿÿÿÿÿÿÿÿÿÿÿÿÿÿÿÿÿÿÿÿÿÿÿÿÿÿÿ_x0002__x0002__x0003__x0002__x0002__x0002_O12_x000E__x0002__x0002__x0002_=RiskMean(Q12)_x0002__x0002__x0002__x0002__x0002__x0002__x0002__x0002__x0002__x0002__x0002__x0002__x0003__x0002__x0002__x0002_Q129_x0002__x0002__x0002_=RiskOutput("Cash Lag FY15")+-SQRT(RiskNormal(U12,V12)^2)%_x0002__x0002__x0002_Cash lag from FY14_x0001_D12_x0001_Q3_x0001_FY17 @Risk*_x0001__x0002__x0002__x0002__x0001__x0002__x0002__x0002__x000E__x0002__x0002__x0002_#_x0002__x0002__x0002_6_x0002__x0002__x0002_ _x0002__x0002__x0002_Cash _x0002__x0005_lag from FY14 / FY17 @Risk*_x0001__x0002__x0002__x0002__x0002__x0002__x0002__x0002__x0002__x0002__x0002__x0002__x0002__x0002__x0002__x0002__x0002__x0002__x0002__x0002_$_x0002__x0002__x0002__x0001__x0002__x0002__x0002__x001C__x0002__x0002__x0002__x0002__x0002__x0002__x0002__x000D__x0002__x0002__x0002_Cash Lag FY15_x0002__x0002__x0002__x0002__x0002__x0002__x0002__x0002__x0002__x0002_ÿÿÿÿÿÿÿÿÿÿÿÿÿÿÿÿÿÿÿÿÿÿÿÿÿÿÿÿÿÿÿÿÿÿÿÿÿÿÿÿÿÿ_x0002__x0002__x0003__x0002__x0002__x0002_W12_x0010__x0002__x0002__x0002_=RiskStdDev(I12)_x0002__x0002__x0002__x0002__x0002__x0002__x0002__x0002__x0002__x0002__x0002__x0002__x0003__x0002__x0002__x0002_X12_x0010__x0002__x0002__x0002_=RiskStdDev(M12)_x0002__x0002__x0002__x0002__x0002__x0002__x0002__x0002__x0002__x0002__x0002__x0002__x0003__x0002__x0002__x0002_Y12_x0010__x0002__x0002__x0002_=RiskStdDev(Q12)_x0002__x0002__x0002__x0002__x0002__x0002__x0002__x0002__x0002__x0002__x0002__x0002__x0004__x0001__x0002__x0001__x0001__x0001_AB12_x0011__x0001__x0001__x0001_=RiskStdDev(AA12)_x0001__x0001__x0001__x0001__x0001__x0001__x0001__x0001__x0001__x0001__x0001__x0001__x0004__x0001__x0001__x0001_AC12_x000F__x0001__x0001__x0001_=RiskMean(AA12)_x0001__x0001__x0001__x0001__x0001__x0001__x0001__x0001__x0001__x0001__x0001__x0001__x0003__x0001__x0001__x0001_G13_x000E__x0001__x0001__x0001_=RiskMean(I13)_x0001__x0001__x0001__x0001__x0001__x0001__x0001__x0001__x0001__x0001__x0001__x0001__x0003__x0001__x0001__x0001_K13_x000E__x0001__x0001__x0001_=RiskMean(M13)_x0001__x0001__x0001__x0001__x0001__x0001__x0001__x0001__x0001__x0001__x0001__x0001__x0003__x0001__x0001__x0001_O13_x000E__x0001__x0001__x0001_=RiskMean(Q1ýÿÿÿ4_x0001__x0001_4_x0001__x0001_4_x0001__x0001_4_x0001__x0001_4_x0001__x0001_4_x0001__x0001_4_x0001__x0001_4_x0001__x0001_4_x0001__x0001_4_x0001__x0001_4_x0001__x0001_4_x0001__x0001_4_x0001__x0001_4_x0001__x0001_4_x0001__x0001_4_x0001__x0001_4_x0001__x0001_4_x0001__x0001__x0001__x0002_4_x0001__x0001_4_x0001__x0001_4_x0001__x0001_4_x0001__x0001_4_x0001__x0001_4_x0001__x0001_4_x0001__x0001_4_x0001__x0001_4_x0001__x0001_4_x0001__x0001_4_x0001__x0001_4_x0001__x0001_ 4_x0001__x0001_¡4_x0001__x0001_¢4_x0001__x0001_£4_x0001__x0001_þ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3)_x0001__x0001__x0001__x0001__x0001__x0001__x0001__x0001__x0001__x0001__x0001__x0001__x0003__x0001__x0001__x0001_W13_x0010__x0001__x0001__x0001_=RiskStdDev(I13)_x0001__x0001__x0001__x0001__x0001__x0001__x0001__x0001__x0001__x0001__x0001__x0001__x0003__x0001__x0001__x0001_X13_x0010__x0001__x0001__x0001_=Ris_x0001__x0002_kStdDev(M13)_x0001__x0001__x0001__x0001__x0001__x0001__x0001__x0001__x0001__x0001__x0001__x0001__x0003__x0001__x0001__x0001_Y13_x0010__x0001__x0001__x0001_=RiskStdDev(Q13)_x0001__x0001__x0001__x0001__x0001__x0001__x0001__x0001__x0001__x0001__x0001__x0001__x0003__x0001__x0001__x0001_G14_x000E__x0001__x0001__x0001_=RiskMean(I14)_x0001__x0001__x0001__x0001__x0001__x0001__x0001__x0001__x0001__x0001__x0001__x0001__x0003__x0001__x0001__x0001_K14_x000E__x0001__x0001__x0001_=RiskMean(M14)_x0001__x0001__x0001__x0001__x0001__x0001__x0001__x0001__x0001__x0001__x0001__x0001__x0003__x0001__x0001__x0001_O14_x000E__x0001__x0001__x0001_=RiskMean(Q14)_x0001__x0001__x0001__x0001__x0001__x0001__x0001__x0001__x0001__x0001__x0001__x0001__x0003__x0001__x0001__x0001_W14_x0010__x0001__x0001__x0001_=RiskStdDev(I14)_x0001__x0001__x0001__x0001__x0001__x0001__x0001__x0001__x0001__x0001__x0001__x0001__x0003__x0001__x0001__x0001_X14_x0010__x0001__x0001__x0001_=RiskStdDev(M14)_x0001__x0001__x0001__x0001__x0001__x0001__x0001__x0001__x0001__x0001__x0001__x0001__x0001__x0002__x0003__x0001__x0001__x0001_Y14_x0010__x0001__x0001__x0001_=RiskStdDev(Q14)_x0001__x0001__x0001__x0001__x0001__x0001__x0001__x0001__x0001__x0001__x0001__x0001__x0004__x0001__x0001__x0001_AA14_x000E__x0001__x0001__x0001_=RiskMean(M12)_x0001__x0001__x0001__x0001__x0001__x0001__x0001__x0001__x0001__x0001__x0001__x0001__x0004__x0001__x0001__x0001_AB14_x000E__x0001__x0001__x0001_=RiskMean(Q12)_x0001__x0001__x0001__x0001__x0001__x0001__x0001__x0001__x0001__x0001__x0001__x0001__x0003__x0001__x0001__x0001_G15_x000E__x0001__x0001__x0001_=RiskMean(I15)_x0001__x0001__x0001__x0001__x0001__x0001__x0001__x0001__x0001__x0001__x0001__x0001__x0003__x0001__x0001__x0001_K15_x000E__x0001__x0001__x0001_=RiskMean(M15)_x0001__x0001__x0001__x0001__x0001__x0001__x0001__x0001__x0001__x0001__x0001__x0001__x0003__x0001__x0001__x0001_O15_x000E__x0001__x0001__x0001_=RiskMean(Q15)_x0001__x0001__x0001__x0001__x0001__x0001__x0001__x0001__x0001__x0001__x0001__x0001__x0003__x0001__x0001__x0001_W15_x0010__x0001__x0001__x0001_=RiskStdDev(I15_x0001__x0002_)_x0001__x0001__x0001__x0001__x0001__x0001__x0001__x0001__x0001__x0001__x0001__x0001__x0003__x0001__x0001__x0001_X15_x0010__x0001__x0001__x0001_=RiskStdDev(M15)_x0001__x0001__x0001__x0001__x0001__x0001__x0001__x0001__x0001__x0001__x0001__x0001__x0003__x0001__x0001__x0001_Y15_x0010__x0001__x0001__x0001_=RiskStdDev(Q15)_x0001__x0001__x0001__x0001__x0001__x0001__x0001__x0001__x0001__x0001__x0001__x0001__x0003__x0001__x0001__x0001_G16_x000E__x0001__x0001__x0001_=RiskMean(I16)_x0001__x0001__x0001__x0001__x0001__x0001__x0001__x0001__x0001__x0001__x0001__x0001__x0003__x0001__x0001__x0001_K16_x000E__x0001__x0001__x0001_=RiskMean(M16)_x0001__x0001__x0001__x0001__x0001__x0001__x0001__x0001__x0001__x0001__x0001__x0001__x0003__x0001__x0001__x0001_O16_x000E__x0001__x0001__x0001_=RiskMean(Q16)_x0001__x0001__x0001__x0001__x0001__x0001__x0001__x0001__x0001__x0001__x0001__x0001__x0003__x0001__x0001__x0001_W16_x0010__x0001__x0001__x0001_=RiskStdDev(I16)_x0001__x0001__x0001__x0001__x0001__x0001__x0001__x0001__x0001__x0001__x0001__x0001__x0003__x0001__x0001__x0001_X16_x0010__x0001__x0001__x0001__x0001__x0002_=RiskStdDev(M16)_x0001__x0001__x0001__x0001__x0001__x0001__x0001__x0001__x0001__x0001__x0001__x0001__x0003__x0001__x0001__x0001_Y16_x0010__x0001__x0001__x0001_=RiskStdDev(Q16)_x0001__x0001__x0001__x0001__x0001__x0001__x0001__x0001__x0001__x0001__x0001__x0001__x0003__x0001__x0001__x0001_G17_x000E__x0001__x0001__x0001_=RiskMean(I17)_x0001__x0001__x0001__x0001__x0001__x0001__x0001__x0001__x0001__x0001__x0001__x0001__x0003__x0001__x0001__x0001_K17_x000E__x0001__x0001__x0001_=RiskMean(M17)_x0001__x0001__x0001__x0001__x0001__x0001__x0001__x0001__x0001__x0001__x0001__x0001__x0003__x0001__x0001__x0001_O17_x000E__x0001__x0001__x0001_=RiskMean(Q17)_x0001__x0001__x0001__x0001__x0001__x0001__x0001__x0001__x0001__x0001__x0001__x0001__x0003__x0001__x0001__x0001_W17_x0010__x0001__x0001__x0001_=RiskStdDev(I17)_x0001__x0001__x0001__x0001__x0001__x0001__x0001__x0001__x0001__x0001__x0001__x0001__x0003__x0001__x0001__x0001_X17_x0010__x0001__x0001__x0001_=RiskStdDev(M17)_x0001__x0001__x0001__x0001__x0001__x0001__x0001__x0001__x0001__x0002__x0001__x0001__x0001__x0001__x0003__x0001__x0001__x0001_Y17_x0010__x0001__x0001__x0001_=RiskStdDev(Q17)_x0001__x0001__x0001__x0001__x0001__x0001__x0001__x0001__x0001__x0001__x0001__x0001__x0003__x0001__x0001__x0001_G18_x000E__x0001__x0001__x0001_=RiskMean(I18)_x0001__x0001__x0001__x0001__x0001__x0001__x0001__x0001__x0001__x0001__x0001__x0001__x0003__x0001__x0001__x0001_K18_x000E__x0001__x0001__x0001_=RiskMean(M18)_x0001__x0001__x0001__x0001__x0001__x0001__x0001__x0001__x0001__x0001__x0001__x0001__x0003__x0001__x0001__x0001_O18_x000E__x0001__x0001__x0001_=RiskMean(Q18)_x0001__x0001__x0001__x0001__x0001__x0001__x0001__x0001__x0001__x0001__x0001__x0001__x0003__x0001__x0001__x0001_W18_x0010__x0001__x0001__x0001_=RiskStdDev(I18)_x0001__x0001__x0001__x0001__x0001__x0001__x0001__x0001__x0001__x0001__x0001__x0001__x0003__x0001__x0001__x0001_X18_x0010__x0001__x0001__x0001_=RiskStdDev(M18)_x0001__x0001__x0001__x0001__x0001__x0001__x0001__x0001__x0001__x0001__x0001__x0001__x0003__x0001__x0001__x0001_Y18_x0010__x0001__x0001__x0001_=RiskStdD_x0001__x0002_ev(Q18)_x0001__x0001__x0001__x0001__x0001__x0001__x0001__x0001__x0001__x0001__x0001__x0001__x0003__x0001__x0001__x0001_G19_x000E__x0001__x0001__x0001_=RiskMean(I19)_x0001__x0001__x0001__x0001__x0001__x0001__x0001__x0001__x0001__x0001__x0001__x0001__x0003__x0001__x0001__x0001_K19_x000E__x0001__x0001__x0001_=RiskMean(M19)_x0001__x0001__x0001__x0001__x0001__x0001__x0001__x0001__x0001__x0001__x0001__x0001__x0003__x0001__x0001__x0001_O19_x000E__x0001__x0001__x0001_=RiskMean(Q19)_x0001__x0001__x0001__x0001__x0001__x0001__x0001__x0001__x0001__x0001__x0001__x0001__x0003__x0001__x0001__x0001_W19_x0010__x0001__x0001__x0001_=RiskStdDev(I19)_x0001__x0001__x0001__x0001__x0001__x0001__x0001__x0001__x0001__x0001__x0001__x0001__x0003__x0001__x0001__x0001_X19_x0010__x0001__x0001__x0001_=RiskStdDev(M19)_x0001__x0001__x0001__x0001__x0001__x0001__x0001__x0001__x0001__x0001__x0001__x0001__x0003__x0001__x0001__x0001_Y19_x0010__x0001__x0001__x0001_=RiskStdDev(Q19)_x0001__x0001__x0001__x0001__x0001__x0001__x0001__x0001__x0001__x0001__x0001__x0001__x0003__x0001__x0001__x0001_G_x0001__x0002_20_x000E__x0001__x0001__x0001_=RiskMean(I20)_x0001__x0001__x0001__x0001__x0001__x0001__x0001__x0001__x0001__x0001__x0001__x0001__x0003__x0001__x0001__x0001_K20_x000E__x0001__x0001__x0001_=RiskMean(M20)_x0001__x0001__x0001__x0001__x0001__x0001__x0001__x0001__x0001__x0001__x0001__x0001__x0003__x0001__x0001__x0001_O20_x000E__x0001__x0001__x0001_=RiskMean(Q20)_x0001__x0001__x0001__x0001__x0001__x0001__x0001__x0001__x0001__x0001__x0001__x0001__x0003__x0001__x0001__x0001_G23_x000E__x0001__x0001__x0001_=RiskMean(I23)_x0001__x0001__x0001__x0001__x0001__x0001__x0001__x0001__x0001__x0001__x0001__x0001__x0003__x0001__x0001__x0001_K23_x000E__x0001__x0001__x0001_=RiskMean(M23)_x0001__x0001__x0001__x0001__x0001__x0001__x0001__x0001__x0001__x0001__x0001__x0001__x0003__x0001__x0001__x0001_O23_x000E__x0001__x0001__x0001_=RiskMean(Q23)_x0001__x0001__x0001__x0001__x0001__x0001__x0001__x0001__x0001__x0001__x0001__x0001__x0003__x0001__x0001__x0001_G24_x000E__x0001__x0001__x0001_=RiskMean(I24)_x0001__x0001__x0001__x0001__x0001__x0001__x0001__x0001__x0001__x0001__x0001__x0002__x0001__x0001__x0003__x0001__x0001__x0001_K24_x000E__x0001__x0001__x0001_=RiskMean(M24)_x0001__x0001__x0001__x0001__x0001__x0001__x0001__x0001__x0001__x0001__x0001__x0001__x0003__x0001__x0001__x0001_O24_x000E__x0001__x0001__x0001_=RiskMean(Q24)_x0001__x0001__x0001__x0001__x0001__x0001__x0001__x0001__x0001__x0001__x0001__x0001__x0003__x0001__x0001__x0001_G26_x000E__x0001__x0001__x0001_=RiskMean(I26)_x0001__x0001__x0001__x0001__x0001__x0001__x0001__x0001__x0001__x0001__x0001__x0001__x0003__x0001__x0001__x0001_K26_x000E__x0001__x0001__x0001_=RiskMean(M26)_x0001__x0001__x0001__x0001__x0001__x0001__x0001__x0001__x0001__x0001__x0001__x0001__x0003__x0001__x0001__x0001_O26_x000E__x0001__x0001__x0001_=RiskMean(Q26)_x0001__x0001__x0001__x0001__x0001__x0001__x0001__x0001__x0001__x0001__x0001__x0001__x0003__x0001__x0001__x0001_G27_x000E__x0001__x0001__x0001_=RiskMean(I27)_x0001__x0001__x0001__x0001__x0001__x0001__x0001__x0001__x0001__x0001__x0001__x0001__x0003__x0001__x0001__x0001_K27_x000E__x0001__x0001__x0001_=RiskMean(M27)_x0001__x0001__x0001__x0001__x0002__x0001__x0001__x0001__x0001__x0001__x0001__x0001__x0001__x0001__x0003__x0001__x0001__x0001_O27_x000E__x0001__x0001__x0001_=RiskMean(Q27)_x0001__x0001__x0001__x0001__x0001__x0001__x0001__x0001__x0001__x0001__x0001__x0001__x0003__x0001__x0001__x0001_G28_x000E__x0001__x0001__x0001_=RiskMean(I28)_x0001__x0001__x0001__x0001__x0001__x0001__x0001__x0001__x0001__x0001__x0001__x0001__x0003__x0001__x0001__x0001_K28_x000E__x0001__x0001__x0001_=RiskMean(M28)_x0001__x0001__x0001__x0001__x0001__x0001__x0001__x0001__x0001__x0001__x0001__x0001__x0003__x0001__x0001__x0001_O28_x000E__x0001__x0001__x0001_=RiskMean(Q28)_x0001__x0001__x0001__x0001__x0001__x0001__x0001__x0001__x0001__x0001__x0001__x0001__x0003__x0001__x0001__x0001_G29_x000E__x0001__x0001__x0001_=RiskMean(I29)_x0001__x0001__x0001__x0001__x0001__x0001__x0001__x0001__x0001__x0001__x0001__x0001__x0003__x0001__x0001__x0001_K29_x000E__x0001__x0001__x0001_=RiskMean(M29)_x0001__x0001__x0001__x0001__x0001__x0001__x0001__x0001__x0001__x0001__x0001__x0001__x0003__x0001__x0001__x0001_O29_x000E__x0001__x0001__x0001_=RiskMean(_x0001__x0002_Q29)_x0001__x0001__x0001__x0001__x0001__x0001__x0001__x0001__x0001__x0001__x0001__x0001__x0003__x0001__x0001__x0001_G30_x000E__x0001__x0001__x0001_=RiskMean(I30)_x0001__x0001__x0001__x0001__x0001__x0001__x0001__x0001__x0001__x0001__x0001__x0001__x0003__x0001__x0001__x0001_K30_x000E__x0001__x0001__x0001_=RiskMean(M30)_x0001__x0001__x0001__x0001__x0001__x0001__x0001__x0001__x0001__x0001__x0001__x0001__x0003__x0001__x0001__x0001_O30_x000E__x0001__x0001__x0001_=RiskMean(Q30)_x0001__x0001__x0001__x0001__x0001__x0001__x0001__x0001__x0001__x0001__x0001__x0001__x0003__x0001__x0001__x0001_G31_x000E__x0001__x0001__x0001_=RiskMean(I31)_x0001__x0001__x0001__x0001__x0001__x0001__x0001__x0001__x0001__x0001__x0001__x0001__x0003__x0001__x0001__x0001_K31_x000E__x0001__x0001__x0001_=RiskMean(M31)_x0001__x0001__x0001__x0001__x0001__x0001__x0001__x0001__x0001__x0001__x0001__x0001__x0003__x0001__x0001__x0001_O31_x000E__x0001__x0001__x0001_=RiskMean(Q31)_x0001__x0001__x0001__x0001__x0001__x0001__x0001__x0001__x0001__x0001__x0001__x0001__x0003__x0001__x0001__x0001_G32_x000E__x0001__x0001__x0001_=Ri_x0002__x0004_skMean(I32)_x0002__x0002__x0002__x0002__x0002__x0002__x0002__x0002__x0002__x0002__x0002__x0002__x0003__x0002__x0002__x0002_I32$_x0002__x0002__x0002_=RiskOutput("Adj CF 15")+I20+I24+I31_x0002__x0002__x0002__x0002__x0002__x0002__x0002__x0002__x0001__x0002__x0002__x0002_%_x0002__x0002__x0002__x0001__x0002__x0002__x0002__x0018__x0002__x0002__x0002__x0002__x0002__x0002__x0002_	_x0002__x0002__x0002_Adj CF 15_x0002__x0002__x0002__x0002__x0002__x0002__x0002__x0002__x0002__x0002_ÿÿÿÿÿÿÿÿÿÿÿÿÿÿÿÿÿÿÿÿÿÿÿÿÿÿÿÿÿÿÿÿÿÿÿÿÿÿÿÿÿÿ_x0002__x0002__x0003__x0002__x0002__x0002_K32_x000E__x0002__x0002__x0002_=RiskMean(M32)_x0002__x0002__x0002__x0002__x0002__x0002__x0002__x0002__x0002__x0002__x0002__x0002__x0003__x0002__x0002__x0002_M32$_x0002__x0002__x0002_=RiskOutput("Adj CF 16")+M20+M24+M31_x0002__x0002__x0002__x0002__x0004__x0002__x0002__x0002__x0002__x0002__x0001__x0002__x0002__x0002_&amp;_x0002__x0002__x0002__x0001__x0002__x0002__x0002__x0018__x0002__x0002__x0002__x0002__x0002__x0002__x0002_	_x0002__x0002__x0002_Adj CF 16_x0002__x0002__x0002__x0002__x0002__x0002__x0002__x0002__x0002__x0002_ÿÿÿÿÿÿÿÿÿÿÿÿÿÿÿÿÿÿÿÿÿÿÿÿÿÿÿÿÿÿÿÿÿÿÿÿÿÿÿÿÿÿ_x0002__x0002__x0003__x0002__x0002__x0002_O32_x000E__x0002__x0002__x0002_=RiskMean(Q32)_x0002__x0002__x0002__x0002__x0002__x0002__x0002__x0002__x0002__x0002__x0002__x0002__x0003__x0002__x0002__x0002_Q32$_x0002__x0002__x0002_=RiskOutput("Adj CF 17")+Q20+Q24+Q31_x0002__x0002__x0002__x0002__x0002__x0002__x0002__x0002__x0001__x0002__x0002__x0002_'_x0002__x0002__x0002__x0001__x0002__x0002__x0002__x0018__x0002__x0002__x0002__x0002__x0002__x0002__x0002_	_x0002__x0002__x0002_Adj CF 17_x0002__x0002__x0002__x0002__x0002__x0002__x0002__x0002__x0002__x0002_ÿÿÿÿÿÿÿÿÿÿÿÿÿÿÿÿÿÿÿÿÿÿÿÿÿ_x0001__x0002_ÿÿÿÿÿÿÿÿÿÿÿÿÿÿÿÿÿ_x0001__x0001__x0003__x0001__x0001__x0001_G33_x000E__x0001__x0001__x0001_=RiskMean(I33)_x0001__x0001__x0001__x0001__x0001__x0001__x0001__x0001__x0001__x0001__x0001__x0001__x0003__x0001__x0001__x0001_K33_x000E__x0001__x0001__x0001_=RiskMean(M33)_x0001__x0001__x0001__x0001__x0001__x0001__x0001__x0001__x0001__x0001__x0001__x0001__x0003__x0001__x0001__x0001_O33_x000E__x0001__x0001__x0001_=RiskMean(Q33)_x0001__x0001__x0001__x0001__x0001__x0001__x0001__x0001__x0001__x0001__x0001__x0001__x0003__x0001__x0001__x0001_G34_x000E__x0001__x0001__x0001_=RiskMean(I34)_x0001__x0001__x0001__x0001__x0001__x0001__x0001__x0001__x0001__x0001__x0001__x0001__x0003__x0001__x0001__x0001_K34_x000E__x0001__x0001__x0001_=RiskMean(M34)_x0001__x0001__x0001__x0001__x0001__x0001__x0001__x0001__x0001__x0001__x0001__x0001__x0003__x0001__x0001__x0001_O34_x000E__x0001__x0001__x0001_=RiskMean(Q34)_x0001__x0001__x0001__x0001__x0001__x0001__x0001__x0001__x0001__x0001__x0001__x0001__x0006__x0001__x0001__x0001_legacy_x0007__x0002__x0004__x0002__x0002__x0002__x0003__x0002__x0002__x0002_C11_x0018__x0002__x0002__x0002_=RiskOutput(,B11,1)+C9/2 _x0002__x0002__x0002_P/T split this 50-50_x0001_B11_x0001_C4_x0001_FY13_x0002__x0002__x0002__x0002__x0001__x0002__x0002__x0002__x0002__x0002__x0002__x0002__x0001__x0002__x0002__x0002__x0013__x0002__x0002__x0002__x0001__x0002__x0002__x0002__x001B__x0002__x0002__x0002_P/T split this 50-50 / FY13_x0014__x0002__x0002__x0002_P/T split this 50-50_x0001__x0002__x0002__x0002__x0001__x0002_ÿÿÿÿÿÿÿÿÿÿÿÿÿÿÿÿÿÿÿÿÿÿÿÿÿÿÿÿÿÿÿÿÿÿÿÿÿÿÿÿÿÿ_x0002__x0002__x0003__x0002__x0002__x0002_D11?_x0002__x0002__x0002_=RiskOutput("Services for Wind Generat_x0002__x0004_ors Revenue / FY14")+D9/2_x0002__x0002__x0002__x0002__x0002__x0002__x0002__x0002__x0001__x0002__x0002__x0002_(_x0002__x0002__x0002__x0001__x0002__x0002__x0002_:_x0002__x0002__x0002__x0002__x0002__x0002__x0002_+_x0002__x0002__x0002_Services for Wind Generators Revenue / FY14_x0002__x0002__x0002__x0002__x0002__x0002__x0002__x0002__x0002__x0002_ÿÿÿÿÿÿÿÿÿÿÿÿÿÿÿÿÿÿÿÿÿÿÿÿÿÿÿÿÿÿÿÿÿÿÿÿÿÿÿÿÿÿ_x0002__x0002__x0003__x0002__x0002__x0002_E11?_x0002__x0002__x0002_=RiskOutput("Services for Wind Generators Revenue / FY15")+E9/2_x0002__x0002__x0002__x0002__x0002__x0002__x0002__x0002__x0001__x0002__x0002__x0002_)_x0002__x0002__x0002__x0001__x0002__x0002__x0002_:_x0002__x0002__x0002__x0002__x0004__x0002__x0002__x0002__x0002_+_x0002__x0002__x0002_Services for Wind Generators Revenue / FY15_x0002__x0002__x0002__x0002__x0002__x0002__x0002__x0002__x0002__x0002_ÿÿÿÿÿÿÿÿÿÿÿÿÿÿÿÿÿÿÿÿÿÿÿÿÿÿÿÿÿÿÿÿÿÿÿÿÿÿÿÿÿÿ_x0002__x0002__x0003__x0002__x0002__x0002_G11M_x0002__x0002__x0002_=RiskOutput("Services for Wind Generators Revenue / FY14 and FY15")+(D11+E11)_x0002__x0002__x0002__x0002__x0002__x0002__x0002__x0002__x0001__x0002__x0002__x0002_*_x0002__x0002__x0002__x0001__x0002__x0002__x0002_C_x0002__x0002__x0002__x0002__x0002__x0002__x0002_4_x0002__x0002__x0002_Services for Wind Generator_x0002__x0004_s Revenue / FY14 and FY15_x0002__x0002__x0002__x0002__x0002__x0002__x0002__x0002__x0002__x0002_ÿÿÿÿÿÿÿÿÿÿÿÿÿÿÿÿÿÿÿÿÿÿÿÿÿÿÿÿÿÿÿÿÿÿÿÿÿÿÿÿÿÿ_x0002__x0002__x0003__x0002__x0002__x0002_C22_x001E__x0002__x0002__x0002_=RiskTrigen(C16,D16,E16,10,90)_x001F__x0002__x0002__x0002_Installed Capacity_x0001_A14_x0001_C21_x0001_FY13_x0001__x0002__x0002__x0002__x0002__x0002__x0002__x0002__x000F__x0002__x0002__x0002__x0001__x0002__x0002__x0002__x001E__x0002__x0002__x0002__x0019__x0002__x0002__x0002_Installed Capacity / FY13_x0001__x0002__x0002__x0002__x0002__x0002__x0002__x0002__x0002__x0002__x0002__x0002__x0002__x0002__x0002__x0002__x0002__x0002__x0002__x0002__x0003__x0002__x0002__x0002_D226_x0002__x0002__x0002_=RiskTrigen(C17,M_x0002__x0004_EDIAN(C17,E17,C22+D17-D16),E17,10,90)_x001F__x0002__x0002__x0002_Installed Capacity_x0001_A14_x0001_D21_x0001_FY14_x0001__x0002__x0002__x0002__x0002__x0002__x0002__x0002__x0010__x0002__x0002__x0002__x0001__x0002__x0002__x0002_6_x0002__x0002__x0002__x0019__x0002__x0002__x0002_Installed Capacity / FY14_x0001__x0002__x0002__x0002__x0002__x0002__x0002__x0002__x0002__x0002__x0002__x0002__x0002__x0002__x0002__x0002__x0002__x0002__x0002__x0002__x0003__x0002__x0002__x0002_E226_x0002__x0002__x0002_=RiskTrigen(C18,MEDIAN(C18,E18,D22+D18-D17),E18,10,90)_x001F__x0002__x0002__x0002_Installed Capacity_x0001_A14_x0001_E21_x0001_FY15_x0001__x0002__x0002__x0002__x0002__x0002__x0002__x0002__x0011__x0002__x0002__x0002__x0003__x0002__x0001__x0002__x0002__x0002_6_x0002__x0002__x0002__x0019__x0002__x0002__x0002_Installed Capacity / FY15_x0001__x0002__x0002__x0002__x0002__x0002__x0002__x0002__x0002__x0002__x0002__x0002__x0002__x0002__x0002__x0002__x0002__x0002__x0002__x0002_Í_x0002__x0002__x0002_4_x0002__x0002__x0002_'[TRAM BP 16 Final Proposal 7.7.2015.xlsx]TS CF'!I284_x0002__x0002__x0002_'[TRAM BP 16 Final Proposal 7.7.2015.xlsx]TS CF'!M244_x0002__x0002__x0002_'[TRAM BP 16 Final Proposal 7.7.2015.xlsx]TS CF'!Q204_x0002__x0002__x0002_'[TRAM BP 16 Final_x0001__x0002_ Proposal 7.7.2015.xlsx]TS CF'!I29=_x0001__x0001__x0001_'[TRAM BP 16 Final Proposal 7.7.2015.xlsx]TPP Calculation'!L64_x0001__x0001__x0001_'[TRAM BP 16 Final Proposal 7.7.2015.xlsx]TS CF'!M264_x0001__x0001__x0001_'[TRAM BP 16 Final Proposal 7.7.2015.xlsx]TS CF'!M274_x0001__x0001__x0001_'[TRAM BP 16 Final Proposal 7.7.2015._x0001__x0002_xlsx]TS CF'!Q234_x0001__x0001__x0001_'[TRAM BP 16 Final Proposal 7.7.2015.xlsx]TS CF'!M284_x0001__x0001__x0001_'[TRAM BP 16 Final Proposal 7.7.2015.xlsx]TS CF'!Q244_x0001__x0001__x0001_'[TRAM BP 16 Final Proposal 7.7.2015.xlsx]TS CF'!M29=_x0001__x0001__x0001_'[TRAM BP 16 Final Proposal 7.7.2015.xlsx]TPP Calculation'!P64_x0001__x0001__x0001__x0001__x0002_'[TRAM BP 16 Final Proposal 7.7.2015.xlsx]TS CF'!Q264_x0001__x0001__x0001_'[TRAM BP 16 Final Proposal 7.7.2015.xlsx]TS CF'!Q274_x0001__x0001__x0001_'[TRAM BP 16 Final Proposal 7.7.2015.xlsx]TS CF'!Q28&gt;_x0001__x0001__x0001_'[TRAM BP 16 Final Proposal 7.7.2015.xlsx]TPP Calculation'!H104_x0001__x0001__x0001_'[TRAM BP 16 Final_x0001__x0002_ Proposal 7.7.2015.xlsx]TS CF'!Q29&gt;_x0001__x0001__x0001_'[TRAM BP 16 Final Proposal 7.7.2015.xlsx]TPP Calculation'!H11&gt;_x0001__x0001__x0001_'[TRAM BP 16 Final Proposal 7.7.2015.xlsx]TPP Calculation'!H123_x0001__x0001__x0001_'[TRAM BP 16 Final Proposal 7.7.2015.xlsx]TS CF'!I54_x0001__x0001__x0001_'[TRAM BP 16 Final Proposal_x0001__x0002_ 7.7.2015.xlsx]TS IS'!I11&gt;_x0001__x0001__x0001_'[TRAM BP 16 Final Proposal 7.7.2015.xlsx]TPP Calculation'!H134_x0001__x0001__x0001_'[TRAM BP 16 Final Proposal 7.7.2015.xlsx]TS IS'!I124_x0001__x0001__x0001_'[TRAM BP 16 Final Proposal 7.7.2015.xlsx]TS IS'!I30&gt;_x0001__x0001__x0001_'[TRAM BP 16 Final Proposal 7.7.2015.xlsx]TPP_x0001__x0002_ Calculation'!L103_x0001__x0001__x0001_'[TRAM BP 16 Final Proposal 7.7.2015.xlsx]TS CF'!I74_x0001__x0001__x0001_'[TRAM BP 16 Final Proposal 7.7.2015.xlsx]TS IS'!I134_x0001__x0001__x0001_'[TRAM BP 16 Final Proposal 7.7.2015.xlsx]TS IS'!I31&gt;_x0001__x0001__x0001_'[TRAM BP 16 Final Proposal 7.7.2015.xlsx]TPP Calculation'!H15&gt;_x0001__x0001__x0002__x0001__x0001_'[TRAM BP 16 Final Proposal 7.7.2015.xlsx]TPP Calculation'!L114_x0001__x0001__x0001_'[TRAM BP 16 Final Proposal 7.7.2015.xlsx]TS IS'!I144_x0001__x0001__x0001_'[TRAM BP 16 Final Proposal 7.7.2015.xlsx]TS IS'!I32&gt;_x0001__x0001__x0001_'[TRAM BP 16 Final Proposal 7.7.2015.xlsx]TPP Calculation'!L123_x0001__x0001__x0001_'[TRAM_x0001__x0002_ BP 16 Final Proposal 7.7.2015.xlsx]TS CF'!I93_x0001__x0001__x0001_'[TRAM BP 16 Final Proposal 7.7.2015.xlsx]TS CF'!M54_x0001__x0001__x0001_'[TRAM BP 16 Final Proposal 7.7.2015.xlsx]TS IS'!I154_x0001__x0001__x0001_'[TRAM BP 16 Final Proposal 7.7.2015.xlsx]TS IS'!I334_x0001__x0001__x0001_'[TRAM BP 16 Final Proposal 7.7.2015_x0001__x0002_.xlsx]TS IS'!M11&gt;_x0001__x0001__x0001_'[TRAM BP 16 Final Proposal 7.7.2015.xlsx]TPP Calculation'!H17&gt;_x0001__x0001__x0001_'[TRAM BP 16 Final Proposal 7.7.2015.xlsx]TPP Calculation'!L134_x0001__x0001__x0001_'[TRAM BP 16 Final Proposal 7.7.2015.xlsx]TS IS'!I164_x0001__x0001__x0001_'[TRAM BP 16 Final Proposal 7.7.2015.xlsx]TS_x0001__x0002_ IS'!I344_x0001__x0001__x0001_'[TRAM BP 16 Final Proposal 7.7.2015.xlsx]TS IS'!M124_x0001__x0001__x0001_'[TRAM BP 16 Final Proposal 7.7.2015.xlsx]TS IS'!M30&gt;_x0001__x0001__x0001_'[TRAM BP 16 Final Proposal 7.7.2015.xlsx]TPP Calculation'!H18&gt;_x0001__x0001__x0001_'[TRAM BP 16 Final Proposal 7.7.2015.xlsx]TPP Calculation'!P10_x0001__x0002_3_x0001__x0001__x0001_'[TRAM BP 16 Final Proposal 7.7.2015.xlsx]TS CF'!M74_x0001__x0001__x0001_'[TRAM BP 16 Final Proposal 7.7.2015.xlsx]TS IS'!I174_x0001__x0001__x0001_'[TRAM BP 16 Final Proposal 7.7.2015.xlsx]TS IS'!I354_x0001__x0001__x0001_'[TRAM BP 16 Final Proposal 7.7.2015.xlsx]TS IS'!M134_x0001__x0001__x0001_'[TRAM BP 16 Final Propos_x0001__x0002_al 7.7.2015.xlsx]TS IS'!M31&gt;_x0001__x0001__x0001_'[TRAM BP 16 Final Proposal 7.7.2015.xlsx]TPP Calculation'!H19&gt;_x0001__x0001__x0001_'[TRAM BP 16 Final Proposal 7.7.2015.xlsx]TPP Calculation'!L15&gt;_x0001__x0001__x0001_'[TRAM BP 16 Final Proposal 7.7.2015.xlsx]TPP Calculation'!P115_x0001__x0001__x0001_'[TRAM BP 16 Final Prop_x0001__x0002_osal 7.7.2015.xlsx]TS CF'!AA124_x0001__x0001__x0001_'[TRAM BP 16 Final Proposal 7.7.2015.xlsx]TS IS'!I184_x0001__x0001__x0001_'[TRAM BP 16 Final Proposal 7.7.2015.xlsx]TS IS'!I364_x0001__x0001__x0001_'[TRAM BP 16 Final Proposal 7.7.2015.xlsx]TS IS'!M144_x0001__x0001__x0001_'[TRAM BP 16 Final Proposal 7.7.2015.xlsx]TS IS'!M_x0001__x0002_32&gt;_x0001__x0001__x0001_'[TRAM BP 16 Final Proposal 7.7.2015.xlsx]TPP Calculation'!P123_x0001__x0001__x0001_'[TRAM BP 16 Final Proposal 7.7.2015.xlsx]TS CF'!M93_x0001__x0001__x0001_'[TRAM BP 16 Final Proposal 7.7.2015.xlsx]TS CF'!Q54_x0001__x0001__x0001_'[TRAM BP 16 Final Proposal 7.7.2015.xlsx]TS IS'!I194_x0001__x0001__x0001_'[TRAM BP 16 F_x0001__x0002_inal Proposal 7.7.2015.xlsx]TS IS'!I374_x0001__x0001__x0001_'[TRAM BP 16 Final Proposal 7.7.2015.xlsx]TS IS'!M154_x0001__x0001__x0001_'[TRAM BP 16 Final Proposal 7.7.2015.xlsx]TS IS'!M334_x0001__x0001__x0001_'[TRAM BP 16 Final Proposal 7.7.2015.xlsx]TS IS'!Q11&gt;_x0001__x0001__x0001_'[TRAM BP 16 Final Proposal 7.7.2015.xlsx]_x0001__x0002_TPP Calculation'!K36&gt;_x0001__x0001__x0001_'[TRAM BP 16 Final Proposal 7.7.2015.xlsx]TPP Calculation'!L17&gt;_x0001__x0001__x0001_'[TRAM BP 16 Final Proposal 7.7.2015.xlsx]TPP Calculation'!L26&gt;_x0001__x0001__x0001_'[TRAM BP 16 Final Proposal 7.7.2015.xlsx]TPP Calculation'!P13&gt;_x0001__x0001__x0001_'[TRAM BP 16 Final Proposal 7._x0001__x0002_7.2015.xlsx]TPP Calculation'!P224_x0001__x0001__x0001_'[TRAM BP 16 Final Proposal 7.7.2015.xlsx]TS IS'!I294_x0001__x0001__x0001_'[TRAM BP 16 Final Proposal 7.7.2015.xlsx]TS IS'!M164_x0001__x0001__x0001_'[TRAM BP 16 Final Proposal 7.7.2015.xlsx]TS IS'!M254_x0001__x0001__x0001_'[TRAM BP 16 Final Proposal 7.7.2015.xlsx]TS IS'_x0001__x0002_!M344_x0001__x0001__x0001_'[TRAM BP 16 Final Proposal 7.7.2015.xlsx]TS IS'!M434_x0001__x0001__x0001_'[TRAM BP 16 Final Proposal 7.7.2015.xlsx]TS IS'!Q124_x0001__x0001__x0001_'[TRAM BP 16 Final Proposal 7.7.2015.xlsx]TS IS'!Q214_x0001__x0001__x0001_'[TRAM BP 16 Final Proposal 7.7.2015.xlsx]TS IS'!Q30&gt;_x0001__x0001__x0001_'[TRAM BP 16 Final P_x0001__x0002_roposal 7.7.2015.xlsx]TPP Calculation'!L183_x0001__x0001__x0001_'[TRAM BP 16 Final Proposal 7.7.2015.xlsx]TS CF'!Q74_x0001__x0001__x0001_'[TRAM BP 16 Final Proposal 7.7.2015.xlsx]TS IS'!I394_x0001__x0001__x0001_'[TRAM BP 16 Final Proposal 7.7.2015.xlsx]TS IS'!M174_x0001__x0001__x0001_'[TRAM BP 16 Final Proposal 7.7.2015.xl_x0001__x0002_sx]TS IS'!M354_x0001__x0001__x0001_'[TRAM BP 16 Final Proposal 7.7.2015.xlsx]TS IS'!Q134_x0001__x0001__x0001_'[TRAM BP 16 Final Proposal 7.7.2015.xlsx]TS IS'!Q31&gt;_x0001__x0001__x0001_'[TRAM BP 16 Final Proposal 7.7.2015.xlsx]TPP Calculation'!L19&gt;_x0001__x0001__x0001_'[TRAM BP 16 Final Proposal 7.7.2015.xlsx]TPP Calculation_x0001__x0002_'!P15&gt;_x0001__x0001__x0001_'[TRAM BP 16 Final Proposal 7.7.2015.xlsx]TPP Calculation'!P244_x0001__x0001__x0001_'[TRAM BP 16 Final Proposal 7.7.2015.xlsx]TS IS'!M184_x0001__x0001__x0001_'[TRAM BP 16 Final Proposal 7.7.2015.xlsx]TS IS'!M274_x0001__x0001__x0001_'[TRAM BP 16 Final Proposal 7.7.2015.xlsx]TS IS'!M364_x0001__x0001__x0001_'[TRAM BP_x0001__x0002_ 16 Final Proposal 7.7.2015.xlsx]TS IS'!Q144_x0001__x0001__x0001_'[TRAM BP 16 Final Proposal 7.7.2015.xlsx]TS IS'!Q234_x0001__x0001__x0001_'[TRAM BP 16 Final Proposal 7.7.2015.xlsx]TS IS'!Q324_x0001__x0001__x0001_'[TRAM BP 16 Final Proposal 7.7.2015.xlsx]TS IS'!Q414_x0001__x0001__x0001_'[TRAM BP 16 Final Proposal 7.7.2015._x0001__x0002_xlsx]TS CF'!I103_x0001__x0001__x0001_'[TRAM BP 16 Final Proposal 7.7.2015.xlsx]TS CF'!Q94_x0001__x0001__x0001_'[TRAM BP 16 Final Proposal 7.7.2015.xlsx]TS IS'!M194_x0001__x0001__x0001_'[TRAM BP 16 Final Proposal 7.7.2015.xlsx]TS IS'!M284_x0001__x0001__x0001_'[TRAM BP 16 Final Proposal 7.7.2015.xlsx]TS IS'!M374_x0001__x0001__x0001_'[TRAM BP _x0001__x0002_16 Final Proposal 7.7.2015.xlsx]TS IS'!Q154_x0001__x0001__x0001_'[TRAM BP 16 Final Proposal 7.7.2015.xlsx]TS IS'!Q33&gt;_x0001__x0001__x0001_'[TRAM BP 16 Final Proposal 7.7.2015.xlsx]TPP Calculation'!P17&gt;_x0001__x0001__x0001_'[TRAM BP 16 Final Proposal 7.7.2015.xlsx]TPP Calculation'!P264_x0001__x0001__x0001_'[TRAM BP 16 Final_x0001__x0002_ Proposal 7.7.2015.xlsx]TS CF'!I114_x0001__x0001__x0001_'[TRAM BP 16 Final Proposal 7.7.2015.xlsx]TS CF'!I204_x0001__x0001__x0001_'[TRAM BP 16 Final Proposal 7.7.2015.xlsx]TS IS'!M294_x0001__x0001__x0001_'[TRAM BP 16 Final Proposal 7.7.2015.xlsx]TS IS'!Q164_x0001__x0001__x0001_'[TRAM BP 16 Final Proposal 7.7.2015.xlsx]TS I_x0001__x0002_S'!Q254_x0001__x0001__x0001_'[TRAM BP 16 Final Proposal 7.7.2015.xlsx]TS IS'!Q344_x0001__x0001__x0001_'[TRAM BP 16 Final Proposal 7.7.2015.xlsx]TS IS'!Q43&gt;_x0001__x0001__x0001_'[TRAM BP 16 Final Proposal 7.7.2015.xlsx]TPP Calculation'!P184_x0001__x0001__x0001_'[TRAM BP 16 Final Proposal 7.7.2015.xlsx]TS CF'!I124_x0001__x0001__x0001_'[TRAM B_x0001__x0002_P 16 Final Proposal 7.7.2015.xlsx]TS CF'!I304_x0001__x0001__x0001_'[TRAM BP 16 Final Proposal 7.7.2015.xlsx]TS IS'!M394_x0001__x0001__x0001_'[TRAM BP 16 Final Proposal 7.7.2015.xlsx]TS IS'!Q174_x0001__x0001__x0001_'[TRAM BP 16 Final Proposal 7.7.2015.xlsx]TS IS'!Q354_x0001__x0001__x0001_'[TRAM BP 16 Final Proposal 7.7.2015_x0001__x0002_.xlsx]TS IS'!W11&gt;_x0001__x0001__x0001_'[TRAM BP 16 Final Proposal 7.7.2015.xlsx]TPP Calculation'!P194_x0001__x0001__x0001_'[TRAM BP 16 Final Proposal 7.7.2015.xlsx]TS CF'!I134_x0001__x0001__x0001_'[TRAM BP 16 Final Proposal 7.7.2015.xlsx]TS CF'!I314_x0001__x0001__x0001_'[TRAM BP 16 Final Proposal 7.7.2015.xlsx]TS IS'!Q184_x0001__x0001__x0002__x0001__x0001_'[TRAM BP 16 Final Proposal 7.7.2015.xlsx]TS IS'!Q274_x0001__x0001__x0001_'[TRAM BP 16 Final Proposal 7.7.2015.xlsx]TS IS'!Q364_x0001__x0001__x0001_'[TRAM BP 16 Final Proposal 7.7.2015.xlsx]TS IS'!W124_x0001__x0001__x0001_'[TRAM BP 16 Final Proposal 7.7.2015.xlsx]TS IS'!W304_x0001__x0001__x0001_'[TRAM BP 16 Final Proposa_x0001__x0002_l 7.7.2015.xlsx]TS CF'!I144_x0001__x0001__x0001_'[TRAM BP 16 Final Proposal 7.7.2015.xlsx]TS CF'!I234_x0001__x0001__x0001_'[TRAM BP 16 Final Proposal 7.7.2015.xlsx]TS CF'!I324_x0001__x0001__x0001_'[TRAM BP 16 Final Proposal 7.7.2015.xlsx]TS CF'!M104_x0001__x0001__x0001_'[TRAM BP 16 Final Proposal 7.7.2015.xlsx]TS IS'!Q194_x0001__x0001__x0002__x0001__x0001_'[TRAM BP 16 Final Proposal 7.7.2015.xlsx]TS IS'!Q284_x0001__x0001__x0001_'[TRAM BP 16 Final Proposal 7.7.2015.xlsx]TS IS'!Q374_x0001__x0001__x0001_'[TRAM BP 16 Final Proposal 7.7.2015.xlsx]TS IS'!W134_x0001__x0001__x0001_'[TRAM BP 16 Final Proposal 7.7.2015.xlsx]TS CF'!I154_x0001__x0001__x0001_'[TRAM BP 16 Final Proposa_x0001__x0002_l 7.7.2015.xlsx]TS CF'!I244_x0001__x0001__x0001_'[TRAM BP 16 Final Proposal 7.7.2015.xlsx]TS CF'!I334_x0001__x0001__x0001_'[TRAM BP 16 Final Proposal 7.7.2015.xlsx]TS CF'!M114_x0001__x0001__x0001_'[TRAM BP 16 Final Proposal 7.7.2015.xlsx]TS CF'!M204_x0001__x0001__x0001_'[TRAM BP 16 Final Proposal 7.7.2015.xlsx]TS IS'!Q294_x0001__x0001__x0002__x0001__x0001_'[TRAM BP 16 Final Proposal 7.7.2015.xlsx]TS CF'!I164_x0001__x0001__x0001_'[TRAM BP 16 Final Proposal 7.7.2015.xlsx]TS CF'!I344_x0001__x0001__x0001_'[TRAM BP 16 Final Proposal 7.7.2015.xlsx]TS CF'!M124_x0001__x0001__x0001_'[TRAM BP 16 Final Proposal 7.7.2015.xlsx]TS CF'!M304_x0001__x0001__x0001_'[TRAM BP 16 Final Proposa_x0001__x0002_l 7.7.2015.xlsx]TS IS'!Q394_x0001__x0001__x0001_'[TRAM BP 16 Final Proposal 7.7.2015.xlsx]TS CF'!I174_x0001__x0001__x0001_'[TRAM BP 16 Final Proposal 7.7.2015.xlsx]TS CF'!I264_x0001__x0001__x0001_'[TRAM BP 16 Final Proposal 7.7.2015.xlsx]TS CF'!M134_x0001__x0001__x0001_'[TRAM BP 16 Final Proposal 7.7.2015.xlsx]TS CF'!M314_x0001__x0001__x0002__x0001__x0001_'[TRAM BP 16 Final Proposal 7.7.2015.xlsx]TS IS'!W164_x0001__x0001__x0001_'[TRAM BP 16 Final Proposal 7.7.2015.xlsx]TS CF'!I184_x0001__x0001__x0001_'[TRAM BP 16 Final Proposal 7.7.2015.xlsx]TS CF'!I274_x0001__x0001__x0001_'[TRAM BP 16 Final Proposal 7.7.2015.xlsx]TS CF'!M144_x0001__x0001__x0001_'[TRAM BP 16 Final Proposa_x0001__x0002_l 7.7.2015.xlsx]TS CF'!M234_x0001__x0001__x0001_'[TRAM BP 16 Final Proposal 7.7.2015.xlsx]TS CF'!M324_x0001__x0001__x0001_'[TRAM BP 16 Final Proposal 7.7.2015.xlsx]TS CF'!Q103_x0001__x0001__x0001_'[TRAM BP 16 Final Proposal 7.7.2015.xlsx]TS IS'!I64_x0001__x0001__x0001_'[TRAM BP 16 Final Proposal 7.7.2015.xlsx]TS CF'!I194_x0001__x0001__x0001__x0002__x0001_'[TRAM BP 16 Final Proposal 7.7.2015.xlsx]TS CF'!M154_x0001__x0001__x0001_'[TRAM BP 16 Final Proposal 7.7.2015.xlsx]TS CF'!M334_x0001__x0001__x0001_'[TRAM BP 16 Final Proposal 7.7.2015.xlsx]TS CF'!Q114_x0001__x0001__x0001_'[TRAM BP 16 Final Proposal 7.7.2015.xlsx]TS CF'!M164_x0001__x0001__x0001_'[TRAM BP 16 Final Proposal_x0001__x0002_ 7.7.2015.xlsx]TS CF'!M344_x0001__x0001__x0001_'[TRAM BP 16 Final Proposal 7.7.2015.xlsx]TS CF'!Q124_x0001__x0001__x0001_'[TRAM BP 16 Final Proposal 7.7.2015.xlsx]TS CF'!Q303_x0001__x0001__x0001_'[TRAM BP 16 Final Proposal 7.7.2015.xlsx]TS IS'!I84_x0001__x0001__x0001_'[TRAM BP 16 Final Proposal 7.7.2015.xlsx]TS IS'!W194_x0001__x0001__x0001__x0001__x0002_'[TRAM BP 16 Final Proposal 7.7.2015.xlsx]TS CF'!M174_x0001__x0001__x0001_'[TRAM BP 16 Final Proposal 7.7.2015.xlsx]TS CF'!Q134_x0001__x0001__x0001_'[TRAM BP 16 Final Proposal 7.7.2015.xlsx]TS CF'!Q314_x0001__x0001__x0001_'[TRAM BP 16 Final Proposal 7.7.2015.xlsx]TS CF'!M184_x0001__x0001__x0001_'[TRAM BP 16 Final Proposal _x0001__x0002_7.7.2015.xlsx]TS CF'!Q144_x0001__x0001__x0001_'[TRAM BP 16 Final Proposal 7.7.2015.xlsx]TS CF'!Q323_x0001__x0001__x0001_'[TRAM BP 16 Final Proposal 7.7.2015.xlsx]TS IS'!M64_x0001__x0001__x0001_'[TRAM BP 16 Final Proposal 7.7.2015.xlsx]TS CF'!M194_x0001__x0001__x0001_'[TRAM BP 16 Final Proposal 7.7.2015.xlsx]TS CF'!Q154_x0001__x0001__x0001_'_x0001__x0002_[TRAM BP 16 Final Proposal 7.7.2015.xlsx]TS CF'!Q334_x0001__x0001__x0001_'[TRAM BP 16 Final Proposal 7.7.2015.xlsx]TS CF'!Q164_x0001__x0001__x0001_'[TRAM BP 16 Final Proposal 7.7.2015.xlsx]TS CF'!Q343_x0001__x0001__x0001_'[TRAM BP 16 Final Proposal 7.7.2015.xlsx]TS IS'!M84_x0001__x0001__x0001_'[TRAM BP 16 Final Proposal 7._x0001__x0002_7.2015.xlsx]TS CF'!Q174_x0001__x0001__x0001_'[TRAM BP 16 Final Proposal 7.7.2015.xlsx]TS CF'!Q183_x0001__x0001__x0001_'[TRAM BP 16 Final Proposal 7.7.2015.xlsx]TS IS'!Q64_x0001__x0001__x0001_'[TRAM BP 16 Final Proposal 7.7.2015.xlsx]TS CF'!Q193_x0001__x0001__x0001_'[TRAM BP 16 Final Proposal 7.7.2015.xlsx]TS IS'!Q8&gt;_x0001__x0001__x0001_'[TR_x0001__x0002_AM BP 16 Final Proposal 7.7.2015.xlsx]TPP Calculation'!H20&gt;_x0001__x0001__x0001_'[TRAM BP 16 Final Proposal 7.7.2015.xlsx]TPP Calculation'!H224_x0001__x0001__x0001_'[TRAM BP 16 Final Proposal 7.7.2015.xlsx]TS IS'!I213_x0001__x0001__x0001_'[TRAM BP 16 Final Proposal 7.7.2015.xlsx]TS IS'!W6&gt;_x0001__x0001__x0001_'[TRAM BP 16 _x0001__x0002_Final Proposal 7.7.2015.xlsx]TPP Calculation'!L204_x0001__x0001__x0001_'[TRAM BP 16 Final Proposal 7.7.2015.xlsx]TS IS'!I234_x0001__x0001__x0001_'[TRAM BP 16 Final Proposal 7.7.2015.xlsx]TS IS'!I41&gt;_x0001__x0001__x0001_'[TRAM BP 16 Final Proposal 7.7.2015.xlsx]TPP Calculation'!H26&gt;_x0001__x0001__x0001_'[TRAM BP 16 Final Pr_x0001__x0002_oposal 7.7.2015.xlsx]TPP Calculation'!L224_x0001__x0001__x0001_'[TRAM BP 16 Final Proposal 7.7.2015.xlsx]TS IS'!I254_x0001__x0001__x0001_'[TRAM BP 16 Final Proposal 7.7.2015.xlsx]TS IS'!I434_x0001__x0001__x0001_'[TRAM BP 16 Final Proposal 7.7.2015.xlsx]TS IS'!M21&gt;_x0001__x0001__x0001_'[TRAM BP 16 Final Proposal 7.7.2015.xl_x0001__x0002_sx]TPP Calculation'!L24&gt;_x0001__x0001__x0001_'[TRAM BP 16 Final Proposal 7.7.2015.xlsx]TPP Calculation'!P204_x0001__x0001__x0001_'[TRAM BP 16 Final Proposal 7.7.2015.xlsx]TS IS'!I274_x0001__x0001__x0001_'[TRAM BP 16 Final Proposal 7.7.2015.xlsx]TS IS'!M234_x0001__x0001__x0001_'[TRAM BP 16 Final Proposal 7.7.2015.xlsx]TS IS_x0002__x0004_'!M414_x0002__x0002__x0002_'[TRAM BP 16 Final Proposal 7.7.2015.xlsx]TS IS'!I28_x0001__x0002__x0002__x0002__x0005__x0002__x0002__x0002_Sim#1_x0002__x0002__x0002__x0002__x0002__x0002__x0008__x0002__x0002__x0002_ME4GTGTW_x0002__x0002__x0002__x0002__x0002__x0002__x0001__x0002__x0002_s_x0003__x0002__x0002_7Z1TGKBYKPFTUVV3BTPG5RZP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_x0001__x0001__x0001__x0001_ÿÿÿÿ_x0001__x0001__x0001__x0001_ÿÿÿÿ_x0001__x0001__x0001__x0001__x0001__x0001__x0001__x0001__x0001__x0001__x0001__x0001__x0001__x0001_ÿÿÿÿ_x0001__x0001__x0001__x0001_ÿÿÿÿ_x0001__x0001__x0001__x0001_ÿÿÿÿ_x0001__x0001__x0001__x0001__x0001__x0001__x0001__x0001__x0001__x0001__x0001__x0001_ÿÿÿÿ_x0001__x0001__x0001__x0001_ÿÿÿÿ_x0001__x0001__x0001__x0001_ÿÿÿÿ_x0001__x0001__x0001__x0001__x0001__x0001__x0001__x0001__x0001__x0001__x0001__x0001__x0001__x0001__x0001__x0001__x0001__x0001__x0001__x0001__x0001__x0001__x0001__x0001__x0001__x0001__x0001__x0001__x0001__x0001_ÿÿÿÿ_x0001__x0001__x0001__x0001_ÿÿÿÿ_x0001__x0001__x0001__x0001_ÿÿÿÿ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_x0001__x0001__x0001__x0001__x0001__x0001_ÿÿÿÿ_x0001__x0001__x0001__x0002__x0003__x0002__x0002__x0002_ÿÿÿÿ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ÿÿÿÿ_x0002__x0002_ÿÿÿÿ_x0002__x0002_ÿÿÿÿ_x0001__x0002__x0002_ÿÿÿÿ</t>
  </si>
  <si>
    <t>FY15 Stdev</t>
  </si>
  <si>
    <t>FY16 Stdev</t>
  </si>
  <si>
    <t>FY17 Stdev</t>
  </si>
  <si>
    <t>eaae7e9a09bd562c86e086a23a1761a7_x0016__x0017_ÐÏ_x0011_à¡±_x001A_á_x0016__x0016__x0016__x0016__x0016__x0016__x0016__x0016__x0016__x0016__x0016__x0016__x0016__x0016__x0016__x0016_&gt;_x0016__x0003__x0016_þÿ	_x0016__x0006__x0016__x0016__x0016__x0016__x0016__x0016__x0016__x0016__x0016__x0016__x0016_j_x0016__x0016__x0016__x0001__x0016__x0016__x0016__x0016__x0016__x0016__x0016__x0016__x0010__x0016__x0016__x0002__x0016__x0016__x0016__x0001__x0016__x0016__x0016_þÿÿÿ_x0016__x0016__x0016__x0016__x0016__x0016__x0016__x0016_h_x0016__x0016__x0016_ÿ_x0016__x0016__x0016_d_x0001__x0016__x0016_û_x0001__x0016__x0016_`_x0002__x0016__x0016_÷_x0002__x0016__x0016_\_x0003__x0016__x0016_ó_x0003__x0016__x0016_X_x0004__x0016__x0016_ï_x0004__x0016__x0016_T_x0005__x0016__x0016_ë_x0005__x0016__x0016_P_x0006__x0016__x0016_ç_x0006__x0016__x0016_~_x0007__x0016__x0016_ã_x0007__x0016__x0016_z_x0008__x0016__x0016_ß_x0008__x0016__x0016_v	_x0016__x0016_Û	_x0016__x0016_r_x0017__x0016__x0016_×_x0017__x0016__x0016_n_x000B__x0016__x0016_Ó_x000B__x0016__x0016_j_x000C__x0016__x0016_Ï_x000C__x0016__x0016_f_x000D__x0016__x0016_ý_x000D__x0016__x0016_b_x000E__x0016__x0016_ù_x000E__x0016__x0016_^_x000F__x0016__x0016_õ_x000F__x0016__x0016_Z_x0010__x0016__x0016_ñ_x0010__x0016__x0016_V_x0011__x0016__x0016_í_x0011__x0016__x0016_R_x0012__x0016__x0016_é_x0012__x0016__x0016__x0013__x0016__x0016_å_x0013__x0016__x0016_|_x0014__x0016__x0016_á_x0014__x0016__x0016_x_x0015__x0016__x0016__x0001__x0002_Ý_x0015__x0001__x0001_t_x0016__x0001__x0001_Ù_x0016__x0001__x0001_p_x0017__x0001__x0001_Õ_x0017__x0001__x0001_l_x0018__x0001__x0001_Ñ_x0018__x0001__x0001_h_x0019__x0001__x0001_ÿ_x0019__x0001__x0001_d_x001A__x0001__x0001_û_x001A__x0001__x0001_`_x001B__x0001__x0001_÷_x001B__x0001__x0001_\_x001C__x0001__x0001_ó_x001C__x0001__x0001_X_x001D__x0001__x0001_ï_x001D__x0001__x0001_T_x001E__x0001__x0001_ë_x001E__x0001__x0001_P_x001F__x0001__x0001_ç_x001F__x0001__x0001_~ _x0001__x0001_ã _x0001__x0001_z!_x0001__x0001_ß!_x0001__x0001_v"_x0001__x0001_Û"_x0001__x0001_r#_x0001__x0001_×#_x0001__x0001_n$_x0001__x0001_Ó$_x0001__x0001_j%_x0001__x0001_Ï%_x0001__x0001_f&amp;_x0001__x0001_ý&amp;_x0001__x0001_b'_x0001__x0001_ù'_x0001__x0001_^(_x0001__x0001_õ(_x0001__x0001_Z)_x0001__x0001_ñ)_x0001__x0001_V*_x0001__x0001_í*_x0001__x0001_R+_x0001__x0001_é+_x0001__x0001_,_x0001__x0001_å,_x0001__x0001_|-_x0001__x0001_á-_x0001__x0001_x._x0001__x0001_Ý._x0001__x0001_t/_x0001__x0001_Ù/_x0001__x0001_p0_x0001__x0001_Õ0_x0001__x0001_l1_x0001__x0001_Ñ1_x0001__x0001_h2_x0001__x0001_ÿ2_x0001__x0001_d3_x0001__x0001_û3_x0001__x0001_4_x0001__x0001_ÿÿÿÿ_x0001__x0002_ÿÿÿÿÿÿÿÿýÿÿÿþÿÿÿþÿÿÿ7_x0001__x0001__x0001__x0005__x0001__x0001__x0001__x0006__x0001__x0001__x0001__x0007__x0001__x0001__x0001__x0008__x0001__x0001__x0001_	_x0001__x0001__x0001__x0002__x0001__x0001__x0001__x000B__x0001__x0001__x0001__x000C__x0001__x0001__x0001__x000D__x0001__x0001__x0001__x000E__x0001__x0001__x0001__x000F__x0001__x0001__x0001__x0010__x0001__x0001__x0001__x0011__x0001__x0001__x0001__x0012__x0001__x0001__x0001__x0013__x0001__x0001__x0001__x0014__x0001__x0001__x0001__x0015__x0001__x0001__x0001__x0016__x0001__x0001__x0001__x0017__x0001__x0001__x0001__x0018__x0001__x0001__x0001__x0019__x0001__x0001__x0001__x001A__x0001__x0001__x0001__x001B__x0001__x0001__x0001__x001C__x0001__x0001__x0001__x001D__x0001__x0001__x0001__x001E__x0001__x0001__x0001__x001F__x0001__x0001__x0001_ _x0001__x0001__x0001_!_x0001__x0001__x0001_"_x0001__x0001__x0001_#_x0001__x0001__x0001_$_x0001__x0001__x0001_%_x0001__x0001__x0001_&amp;_x0001__x0001__x0001_'_x0001__x0001__x0001_(_x0001__x0001__x0001_)_x0001__x0001__x0001_*_x0001__x0001__x0001_+_x0001__x0001__x0001_,_x0001__x0001__x0001_-_x0001__x0001__x0001_._x0001__x0001__x0001_/_x0001__x0001__x0001_0_x0001__x0001__x0001_1_x0001__x0001__x0001_2_x0001__x0001__x0001_3_x0001__x0001__x0001_4_x0001__x0001__x0001_5_x0001__x0001__x0001_6_x0001__x0001__x0001__x0003__x0001__x0001__x0001_8_x0001__x0001__x0001_9_x0001__x0001__x0001_:_x0001__x0001__x0001_;_x0001__x0001__x0001_&lt;_x0001__x0001__x0001_=_x0001__x0001__x0001__x0001__x0002_&gt;_x0001__x0001__x0001_?_x0001__x0001__x0001_@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[_x0001__x0001__x0001_\_x0001__x0001__x0001_]_x0001__x0001__x0001_^_x0001__x0001__x0001___x0001__x0001__x0001_`_x0001__x0001__x0001_a_x0001__x0001__x0001_b_x0001__x0001__x0001_c_x0001__x0001__x0001_d_x0001__x0001__x0001_e_x0001__x0001__x0001_f_x0001__x0001__x0001_g_x0001__x0001__x0001_i_x0001__x0001__x0001_ýÿÿÿ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{_x0001__x0001__x0001_|_x0001__x0001__x0001__x0003__x0004_}_x0003__x0003__x0003_~_x0003__x0003__x0003__x0003__x0003__x0003__x0003__x0003__x0003_R_x0003_o_x0003_o_x0003_t_x0003_ _x0003_E_x0003_n_x0003_t_x0003_r_x0003_y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0003__x0005__x0003_ÿÿÿÿÿÿÿÿ_x0001__x0003__x0003__x0003__x0003__x0003__x0003__x0003__x0003__x0003__x0003__x0003__x0003__x0003__x0003__x0003__x0003__x0003__x0003__x0003__x0003__x0003__x0003__x0003__x0003__x0003__x0003__x0003__x0003__x0003__x0003__x0003__x0010_é#¹î¸Ð_x0001_þÿÿÿ_x0003__x0003__x0003__x0003__x0003__x0003__x0003__x0003_R_x0003_S_x0003_K_x0003_L_x0003_I_x0003_B_x0003_ _x0003_D_x0003_a_x0003_t_x0003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0018__x0003__x0002__x0001_ÿÿÿÿÿÿÿÿÿÿÿÿ_x0003__x0003__x0003__x0003__x0003__x0003__x0003__x0003__x0003__x0003__x0003__x0003__x0003__x0003__x0003__x0003__x0003__x0003__x0003__x0003__x0003__x0003__x0003__x0003__x0003__x0003__x0003__x0003__x0001__x0002__x0001__x0001__x0001__x0001__x0001__x0001__x0001__x0001__x0004__x0001__x0001__x0001__x001D_nh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0006__x0007_ÿÿÿÿÿÿÿÿÿÿÿÿÿÿÿÿÿÿÿÿÿÿÿÿÿÿÿÿÿÿÿÿ_x0005_Ø£+ö_x0008__x0002_Av&lt;_x001D_§a_x0002_Ax Ô_x0015_Ú_x0004_AAh_x000B_ÓéÜ_x0004_AÒó¿Ö_x0002_AÛ!;_x001A_8_x0003_A(_x0019_ùâYÜ_x0002_AÚbCèñ_x0002_A2­³ã_x0001_A_x000F_©þîÛ_x0003_Au_x000B_5¹-_x0004_A_x0017__x0010_ïq_x0019_÷_x0003_A_x0017_x?j;Â_x0002_Aû3èçG_x0003_AÕlõQl_x0003_AP_x0014_&gt;_x001F_Å_x0005__x0002_AþÌ¥\ã4_x0004_A©±sæ®_x0003_AÈPÒIEç_x0003_A_x0013_q,ê_x0014__x0003_AxõPò_x0002_AÐþ{-d_x0003_AQêÕ_x0018_!c_x0004_A_x001D__x001A_Æh_x0003_A§Ýë#9_x001D__x0002_AÂÃËN1_x0002_AÒÜ\XN&lt;_x0003_A_x000E_»X»_x0005__x0006__x0014_-_x0003_AÁØbaÌb_x0002_AQp_x0019__x0002_AáBczÑ_x0001_Aå;[!_x0003_Aµ\ê_x001A_#_x0001_AÆ0ÍG_x0013_&amp;_x0002_AÊ{_x001E_¡­_x0002_AJ)*W_x0003_AX±m¿_x0002_AñòÁ_x0014_^r_x0004_AU_x001C_ÕÊ_x0003_AJ2K):_x0003_Al_x0008_À&lt;Ç_x0002_A-_x0008_h\_x0003_A¬6Õ_x0018__x0002_A¿_x001C_Ó§Ç_x0003_A_x000F_Ýx_x000E_£»_x0004_A¹üé=_x0014__x0003_A0?Ä÷À_x0004_AO Æ]6^_x0002_A_x000B_Ç?,ÿ_x0003_A+«_x001A_~P_x0003_AxHCu_x0002_AýßÀÉ³ª_x0002_A_x0015__x0018_M§Ð_x0002_A?û_x001E_W_x0002_A_x000F_&amp;u_©_x0003_A5ò|1¥í_x0002_A â-@_x0004_A(NE_x0013_é_x0001_A¥óØA_x0003_A_x0006__x0007_8i_x0005_4Þy_x0003_A0_x0018_¯¢è_x0002_A?ÄTò6a_x0003_A²UoÀ_x0015__x0004_AÃ#Jt§_x0004_A_x0001__x0006__x0006_øUøU_x0001__x0006__x0006__x0006__x0001__x0006__x0006__x0006__x000C__x0006__x0006__x000C__x0006__x0006__x000C__x0006__x0006__x0003__x0006__x0006__x0006__x0002__x0006__x0006__x0006__x0012__x0006__x0006__x0006__x0006__x0006__x0006__x0006__x0012__x0006__x0006__x0006_+_x0006__x0006__x0006_Ò_x0004__x0006__x0006__x0001__x0006__x0006__x0006_Í_x0006__x0006__x0006__x0006__x0006__x0006__x0006__x0019_;Ýj'_x0006_AÁüÓÊw_x0001_A;,T8_x0006_AÇkh_x0014__x0014__x0001_A]vL_x000F_Ä_x0006_Aó9_x0007_J¶_x000D__x0006_A_x0005__x000D__x0017_Cãÿ@KÞ§oÆz_x0006_Am=&gt;vÞ²ÿ@l7_x0014_úï1_x0002_A]c_x0010_8³_x0017__x0001_Anâ_x0017_ø_x0001_A_x000F_×-½¶_x0006_Ay°¾_x001A__x0006_A½±_x0012__x0013_íõ_x0006_At§ÞÑÊy_x0006_Aì_x001F_~ì_x0001_AâÐµN_x0004__x0005_ _x0016__x0004_A°B¿¹dÜ_x0001_AQëJá|_x0001_A×0®×Î_x0017__x0001_A8å&lt;ë_x0002__x0001_A_x0005_xJøÄ_x0004_Aâ@ÉgQ_x0004_AHã¹PMJ_x0002_A¯Ý89_x000B_ø_x0004_A=_x0005_¾X¢ê_x0004_A³´ÔÇüh_x0004_AY°(ªyUÿ@þ÷e%_x0004_AW_x001A_qòõXÿ@VòåÞ_x0004_A½Â _x0015_Ïê_x0001_A,cÞ·äz_x0004_A_x0019_»/æL7_x0001_A&gt;áÑ·ñ_x0004_A¸æ_í_x0001_ApeBY6_x0006__x0001_AoÖÚÓ_x0018_·_x0004_A_x0016_èGH«_x0004_AS*û{_x0014__x0002_A#3;0_x0002_A_x0004_$_x0011__x0004_@µ_x0004_AbÀÈ_x0005_ß_x0001_AÜ(ueCw_x0004_AZ_x0005_âxÝ_x0008__x0001_A_x001D_R~UKoÿ@@½&lt;õ_x0004_Aþ_x0003_hf=	_x0001_A_x0003__x0005_ J4Á8_x0001_AáoÊÝâà_x0001_AæF~óù{_x0001_Aµ_x0008_¶_x0003_Ax÷1+Q¤_x0003_AtªÄ_x0010__x0003__x000B__x0003_A©_x0011_Þ@_x0003_Ae·-ÊsÃ_x0003_A)ÀÖ½ ã_x0003_AÑ´&amp;æ_x000E_¥ÿ@²5[¼Âüÿ@Öç _éT_x0001_ARx_x0016_¥Ç:_x0001_A·_x0015_v_x0005_dÿ@gOUO¹ÿ@_x001B_÷Éçà_x0001_A_x001B__x001F_ByP©_x0003_A¦pÏTä_x0001_A3CùØG"_x0003_A(óÔ:Ò_x0001_A&gt;lºCd_x0003_AºmÍ©S_x0003__x0001_AÂÕ_x0014_å_x001B__x0001_AYÍ´_x0019__x0003_A£_x0016_15_x0004_§ÿ@°«òf|_x0003_AS¼S¶_x0012_°_x0003_A±ÈÌAw_x0002_Ap_x000C_«:¬_x001A__x0001_Aÿ³çÔ_x001B_ÿ@8ðâÐøÿ@ôrg_x0003__x0004__x0016__x0001_A_x0008_s22*o_x0001_A_x0008_e_x0008_½ÿ@r8`û:Áÿ@ÿ¥´_x0006_h_x0001_A^_x0018__x001B_êsÿ@£F,|_x0003_A_x0018__x0004_£¸.ÿ@ì´³Ü_x0016_ô_x0001_ALÐWb_x0001_A(ôÕÞ_x0003_A¤­éGx_x0001_A_x0003_Ø½-Ü_x0001_AîE¦2Q_x0003_AÕjÛþ#_x0001_Ag_x0002_À}"_x0002_Aå: Éª°ÿ@Ì&lt;s_x0007_0_x0001_AÔó]¤YV_x0001_A	ÈæuØÞ_x0003_AÒ`_x001E__x0001_A)ôìi_x0001_AW/6óS±ÿ@;à§bÑ_x0003_A_x0011_¬3_x0004__x0003_A_x0001__x0010_4_x0001_Aj_x0003_ÆÉYÿ@x[\Ë_x0001_AÊ§0X_x0002_A4ZA\àC_x0001_AËÉ3ìú_x0001_A{E0Â¦5_x0002_A_x0004__x0006__x0005_6Â¼g&lt;_x0001_AÈ_x001C_J°_x0013__x0001_AÍmÜÖA_x001E__x0001_AàÇ³ý,8_x0004_A_x0017_Í É_x0001_AØå¡]·_x0001_AöQG_x0002_ø_x0002_A_x000B__x0007__x000C_&amp;M{ÿ@6R_x001A_Ô{_x0004_AÄËâòèþ@bÏAÇÝ_x0004_Aø¹s_x0012_Jh_x0004_Aºålù«_x0004_Aª©_x0004_Aó¾Õ_x0002_'_x0001_A2ô¬t_x0001_A¼Y§´_x0004_AP_x001F_äèKJ_x0001_A§[Sìµ_x0005__x0002_A±sèvVÛ_x0004_AA¤*öTÿ@&amp;ÛjF_x0001_A2_x000B__x0011_Xh_x0001_AýDW2_x0004_A_x000F_qóy_x0014__x0004_A@$°Yÿþ@ÍAÄÊX_x0004_AJ_x001E_[_x001A_É_x0004_A_x0018_üC^_x0006__x0003__x0002_Aæ_x001A_ÿ$_x000F_B_x0002_AÝjö_x001B__x0002_A7_x0014_Ú_x0003__x0004__x0013_§_x0003_A'ÛH19éÿ@Ö_x0007_¥g_x0017__x0003_A@½¸ÜÀr_x0002_AÎ×_x0001_õo	_x0001_A¨_x0013_®_x0003_Af JR*_x0001_Aì¹ûò¿¸_x0003_AÕd	ãæ_x0003_Aþ¦J_x000C_¡_x0003_A_x0013_\ÇÕ_x0003_Af¬KÆ_x0003_Aæ Ñ_x000E_í_x0003_AEiÓË÷_x0003_A¾(î«`ÿ@@ç´(a(_x0003_Aé_\Q!þ_x0003_A0H8&amp;Íó_x0003_AmàjZzU_x0003_A`A¯Ù·_x0001_Aá±n_x0019__x001E__x0001_A,ô&lt;_x0001_Aàùã&lt;¸Ñ_x0003_A_x0002_1_x001D__x0005_P_x0002_ALIÕs²_x0003_A$1{OT3_x0001_AUË,1@¸_x0001_Alj4²¥_x0003_AH6_x0010__x001D_ðW_x0003_A¾vãÕ§_x0003_Ak?¹x¤¦_x0003_Aürð)¼^_x0003_A_x0003_		_x0019_¾z;çþ@°_x0006_&lt;_x0005_HC_x0001_AÒ­#_x001A_62_x0001_A|N¡µ¶V_x0001_AlÈIªM_x0003_A@¸ºõN9_x0001_AÚ5Ð;[_x0001_Abïâ¢Ö_x0003_AºÃüÙ#_x0003_AFéÉ=ÿ@ýóPÍH_x0003_AD_x0003_o_x000F_Óç_x0001_AãÅºÞ¼_x0003_Aõ4I«ÿ@¹_x0002_@Â_x0007__x0001_A_x0003__x001D_æð#%_x0001_AÂ_x0003_n#jN_x0001_A³Xïöÿ@¾«'áÌ_x001D__x0003_A_x0012_r®²_x0004__x0001_Ad{u&gt;_x0006_ß_x0001_AXf_x0014_]:_x0003_A_x0003_H~½ðs_x0001_A³ý_x0007_üË_x0003_Az_x0013_Ì¹u8_x0001_AgYv£_x0001_A¦k&amp;+Õ_x0003_A@ø:_x0018_ÚT_x0003_AÂýØ3üÿ@É__x000F_©¾-_x0001_AL:Qu¥_x0018__x0001_Ae_x0008_ìÙ_x000B__x000C_	!_x0002_A-_x0016_¸/_x000B_AL_x0006_%0_x000B_A3þy¹_x0003__x0016_ÿ@±_x0002_~±&lt;q_x000B_A&gt;_x0003_ýò_x000C_ú_x000B_AA_x0004_«ã_x000B_A÷°JVè_x000B_AÜ_x0004__x0003__x001D_´w_x000B_A_x0007_Þ"&amp;_x0011_ÿ@åk_x0008_$Ä\_x0002_Aèp·ìõ_x000B__x0001_A&lt;\_x0002_2:_x0002_ArÁÑC9_x000B_AK¶^÷_x001A__x0001_AÓ_x0008_8w{u_x000B_AjsOsJ_x000E__x0001_Aò±FÀ_x0013__x000B_AÉìMuô°_x000B_A²Åß­í_x0001_AàiG_x0007_Ò_x0001_A¤_^­_x000B__x0003__x0001_AYAçÙü_x0001_A±ÛGe_x0014_£_x0002_AìK´ý_x000B_AæÆÐnî_x000B_AõêÍjéñ_x000B_A`ýi5`®_x0001_A(ø_x0005_ÒÑÿ_x000B_A_x0018_ÍúþÓÝÿ@Çö¡Ïdö_x000B_Ai'ìõñH_x000B_A_x0005_	¥_x000B__x000E_ÄS_x0001_A_x000D__x0015_j¢ëô_x0001_A;"³i¬_x0005_A_x0008_¦£ù_x0014_·_x0001_A1Ûo_x0019_áã_x0005_Ag"ô¤¿_x0007__x0001_AT_x000E__x0014_¡`_x0005_Aoñ_x001F_ñ_x001D_º_x0005_AeY_x0014_YÀÖ_x0005_AÀ¶â_x0011_AÓÿ@1³½«ÿ@ì1O9_x0007__x0007__x0001_A_x0019__x0006_ê_x000F__x0005_Aò+iãA._x0001_A¯¬@+_x0008__x0001_A_x0011_(³_x000F_Lÿ_x0005_AÏ@_x001D__x0005_A,Ö§*	_x0006__x0002_ADÙK_x0019_ö_x0001_AHù;³Ê_x0001_A`)&lt;d^ÿ@ÃAA*_x0005_A¥ªµV_x0019_sÿ@_x0010_Öxýÿ@P­äuçÿ@(v_x001C_zXa_x0001_A¦b_x0003__x0006_²Ò_x0005_AñH´òeÊ_x0001_A_x0004_í=³»_x0001_A_x000B_æjË_x0017__x0005_A/,ZËZb_x0005_AoÙ§{_x0004__x0006_m_x0014__x0004_Aæ__x0003_«_x0001_AÐ5_x0003_³à_x001D__x0001_A@^k[Ú_x0019__x0004_AÌCþ_x000F_&lt;_x0004_Aµj_x0007_7]ÿ@P_x000F_CÿÅ_x0004_A¯ÔÐ:þ__x0001_Abæfsß_x0002_Af_x0010_N4Íû_x0004_A©l6¿Òïÿ@;_x0014_X_x000F_¡_x0004_A!~Vó5_x0001_A+ú_x0007_C ÿ@âêÐ+f_x0004_AmWØ¹&amp;_x0001_Ao0Ä¾Çÿ@`¯Ü«_x0004_A©Â#_x0004_Aj_x001E_ZTÿ@Ò×«¼&amp;9_x0004_A½á½´þ@&gt;|â_x001C__x001C__x0001_AêÀÛ¾__x0002_A_x0007_¾Ü|iÿ@ _x0010_»}G_x0004_A;6_x001E_ã_x0004_AFá1f_x0003__x0001_A:_x0018_|I_x0004_Am^v­_x0004_A?_x0014_¤mc_x0001_Aâ_x0005_ED_x0005_X_x0001_A_x0004__x0005_e¼|Wm_x0004_A_x000F___x0017_.=_x0001_A½­Iþî_x0004_AìÚ1@v_x0001_A¶$K9/¹_x0004_AÍ¥_x0003_Ç-­ÿ@$¨¶üOX_x0001_Aç/³©_x0004_AæªX&lt;:C_x0004_Ax_x001C_ö®_x0007__x0002_AÁñ,e¤_x0004_A_x001F_¢_x0006_¬5_x0001_ÿ@ÿ­µK¢_x0001_AZ³¨Ø_x0011__x0001_AY Ýð[}_x0001_ARH]á×_x0001_AV;~K[Ì_x0001_A¤Mh_x001A_$Ë_x0004_Az:Ï_x0006__x000C__x0002_A|mÇcB_x0001_AGk_x0015__x0010_A±_x0004_Aºå_x001F_Ã5_x0004_A~ïe±Z_x0004_A ú¹(¼_x001D__x0004_A_x0017_À÷Rªó_x0004_A"³_x0014_?)_x0004_As$«qüR_x0004_A¯¢%E¾_x0017__x0004_AD¹¹àIù_x0004_A:W­g­_x0004_AíPÂB4*_x0004_A_x001E_N_G_x0007__x000B_«ü_x0007_AÑ&lt;&amp;rT_x0001_AËò`»_x0019__x0001_AÜ_x0016_ ï_x0007_AÈç4ßcÊ_x0007_AÃNHZ&amp;_x0007_Aþôe_x001A_1,_x0001_AõRA_x001B__x0001_A¨I_x000F__x0006_9__x0007_Aìrd_x0006__x0011__x0007_AÔÜÛ+pK_x0001_Aíyåì_x0010__x0005__x0001_A0_x0004_÷bdS_x0002_AÄ8_x000D_¡$_x0001_AE_x0016__x001D_¡X_x0007_A_x0014_AG_x0016_"_x0007_A_x001D_TÁe&gt;_x0001_A	¤øVÈl_x0007_Aíæ¦m2_x0007_A)TÂù@_x0007_AÊü¯xe_x0001_Aà_x0008_#_x001F__x0002_A_x0018_õCí_x0007_A¡_x0001_kq_x0007_Að\A¶Ñé_x0007_A_x0013_$¨,R_x0001_Aà_x0007_Mæ¯U_x0001_Aî[)_x0015_M&lt;_x0001_Aé®_x0019_M_x0001_AòT[_x001E_×²_x0007_A_x001B_ãI%_x0003__x0001_A_x001B_%ïi_x0007_A_x0006__x0007_U)Ûg_x0002_A_x000C_°Ô_x0011__x0016__x0006_A&lt;)g_x0008_BÈ_x0006_Amè2)V_x0006_A#G_ïõü_x0006_A_x000D_«ýì_x000B_,_x0001_A¥Í[àjßÿ@¿^¶|è_x0006_Aâ__ê_x0007__x000D__x0006_AÅÇ_x0006_Aê´_x0004_û®ÿ@[æ#{v_x0002_AgSuXÇ×_x0006_A§wÔ,´ÿ@ê_x0003_Îsb_x0002_AÓ_x0015_Y_x0005_%!ÿ@[­ua¼e_x0002_A_x0003_¥,¢úH_x0002_AtFRè\0_x0006_AP_x0003_CÚUÊþ@~´s_x0005_¥þ@½T_x0004_0{_x0006_Aù]¼B)5_x0002_AÜqÂ*e_x0006_Aé;#Z]_x000B__x0001_A¿z_x0018_;}õ_x0006_AiÞY?_x000B__x0001_AW4Åø:_x0002_AØY-Eãÿþ@_x0006_QË_x0013_b_x0006_Ai'c_x0006_AË¶À_x0006__x0007_Ý_x0016__x0002_AÚ7;Ä+_x0001_AªeA÷dÄ_x0006_A:U!5_x001B__x0006_A_x001F__x0011_ù _x0001_Aª_x0003_Dhì_x0004__x0006_AdÅþ§_x0016__x0001_A´]EaÂë_x0001_A¦@_x0005_²È±_x0006_A¬×Å[/_x0001_A_x0017_h/¾ÿ@ª_x001D_·Z_x0001_A|CÝq_x0006_AÉ_x0015_ _x0006_%F_x0001_A¹KHÎE_x001B__x0001_A³Nï_x000E_Ü_x0006_Akêa_x0001__x000B_F_x0002_Aí_x000F_£¥îø_x0006_A'(å_x0015_f_x0001_AÚí_x0011_~.Z_x0006_A_x0019_w-Àc_x0006_AËÿð·_x0003_u_x0001_A¸ë½Í_x0002_AÃ&lt;Ñ®å_x0006_AÀ_x000E_=Å_x0001_AáÌÃÅ÷^_x0006_A!C)Éd·_x0006_A_x001A_­Bú¾À_x0006_AHöa}_x0006_Aç^óh¡°_x0001_A«§@G÷"_x0001_Aú¯ÐUì&amp;_x0006_A_x0004__x0007_®WÀ_x0006__x0010__x0004_AîK:ýs_x0004_A~ôusU_x0010__x0001_AÈÃíA/e_x0001_A¨Q_x001B_¯Ç_x0011__x0001_A_x0016_dôýï°_x0001_A£óÛ_x0006__x0004_A?ü_x000E__x0002__x0001_A3æ³_x000D_©ÿ@QØ¤Bí&lt;_x0001_A4PO_x0006__x0001__x0004_Aóò³yÅ®_x0004_A&gt;ª_x000E_Lv_x0004_AXaz}j_x0002_Aé3höþ_x0004_AC·_x001C__x001D__x0004_APSåì_x0012_]_x0004_AõKÖv_x000F__x0005_ÿ@¨_x000B_.]Ùÿ@ÛCz_x0011_EÓ_x0004_Att0_x0008_z°ÿ@êW8ÀT_x0004_AdQ+1VF_x0004_A_x000F__x0012_p),ÿ@LEËð_x0014_-_x0001_A`rçK¼~_x0001_AÇ_x0010_öÍDÐ_x0004_A/%&gt;Ù5Ö_x0004_A¶ê_x001F_à_x001E_u_x0004_AO§V_x0004_Ag_c&gt;Ì_x0004_Aì_x0003_B_x0008_	_x001E_vÿ@_x0016_®ý|R_x0008_A­Â_x0013__x0001_A_x0013__x001A_R+._x0008_A'þr\_x0008_AÀ726vk_x0002_AËOñ_x0006_N_x0008_A¥îsrÉ¶_x0001_A¾Å	°ó®_x0001_A#M+×_x0008_A\&lt;ñ©_x0015__x0001_A÷M7_x0001_7_x0001_A¬_x0019_ò_x0003__x0016_:_x0002_A3jæéÔµ_x0008_A£}»_x0013_ö_x0001_A?_x0004_ÏÀm_x0008_A_x0007__x0018_Õp%&gt;_x0008_Aç6i_x0008_AÝêö~~[_x0008_A_x0011_âîYû_x0015__x0008_A¼Zn|Û_x0008_A·Ãs4qy_x0008_Aïº´ý_x0001_Aî&gt;»~Çz_x0001_A§_x0014_¯%íùÿ@G_x0012_Û.Ú_x0001_A´@^þ°ï_x0008_AÐ/u;þ_x0001_AG¥ÐÇ_x0005_ì_x0001_A.3ã6Ø»ÿ@o÷_x0003_üØ8_x0001_Ab£ÓPÞV_x0002_A_x0004__x0007_Jñ­&amp;ª%_x0002_Aï_x001D_¤Ñò_x0004_AÃ¿B®_x0001_A_x0001_Ôe7º_x0004_A_x0008_Ha_x0005_Â_x0004_A=ú_x0015_ü¤#_x0004_A2_x0015_&lt;!»ÿ@#¤%ÐÏ_x0004_AÌÀÉO;û_x0001_A,_x0003_Äÿ_x001A__x0001_AZ#kÙ51_x0004_A\»üIPi_x0001_A_x0016_FV9U_x0004_AÔ®_x000B_Ï?_x0001_AÆ_x001D_ $A²_x0004_AÔÈ_x0010__x0011_d_x0008__x0001_Aìqé_x001D_tð_x0004_Aå^mÒv_x0001_ARX*ÖW_x0001_Ajê©.!s_x0001_A#áE_x001A_øâ_x0001_AÔW_x001A_ ó0_x0004_Aã4¸Q_x0004_A-z¤{PÉ_x0004_A_x0010__x0001_çù_x0018__x0002_AÚj°_x0001_¡_x001A_ÿ@öÇ`Ê_x001A__x0002_A-]ü}ïå_x0004_A®Ã»¢_x0004_A%ÓíËÁ_x0004_AÄBþ_x0006_bx_x0004_A_x001E_C_x0014_}_x0006__x000F_úÝ_x0006_AÇ¢[%- _x0002_AÕ(éãÒÎ_x0006_AÎG(_x0006_A_x000B_Yý*§_x0001_A[@Ò_x0012__x0017__x0001_A¶æ_x001F__x0012__x0011_d_x0001_Añ_x0004__x000E_[ÿ@DZn×_x0006_A5ôk_x000C__x0006_AëiÐ»¿L_x0006_A GÈÞ_x001C__x0001_Awå_x0008_ßX_x0002_A_x0003_}VÚ_x0005_ü_x0006_ANnù¥_x0005__x0001_A­BU½A_x0006_AÆ_x0007_1R¯1_x0001_A\Êæ_x0014__x001D__x0001_A|C)1N_x0001_Aã_x000D_ê-eç_x0001_An£_x0008_ú*%_x0006_Aws;è«_x0001_A[`äØJ_x0006_ALå6È_x0015_G_x0006_AÔÔ_x001D_ª¢º_x0001_A±÷YXÇE_x0006_A.ó_x000E_áæg_x0006_AÛ\0nVP_x0006_A_x0002__x0001_Áã¦ÿ@öìn]¦_x0006_AazÚ	/_x0001_A_x0016_2B_x0007_ºt_x0006_A_x0004__x0005_k+¸_x001A__x0004_Aðöã_x0013_ü_x0017__x0004_A_x001A_ lð3_x0002_A&lt;M«õ&lt;-_x0001_A¾£Ð_x0018__x000C__x0001_AìÅê5"_x0001_Aí_x0005_ç6¡ÿ@èg_x0003_þnH_x0001_AÑK¡k½_x0004_A¸kÅ_x0008__x000E__x0004_A_x000C_ßÿ=9_x0001_A_x0018_¯e_x001E__x001E_×ÿ@óÌÁØwÿ@_x0017_¿jq¡]_x0001_AÉÁóf'¦_x0001_AUÃf´_x0004_Aó_x0015_¼ª/_x000E__x0002_A&gt;&amp;_x0003_z´_x0004_A_x0013_©þµÿ3_x0002_AY(Ì_x0013__x0004_Aô°_x0018_TWX_x0004_AÀ¯¦Ñ¯!_x0001_Aqr_x001A_#Lw_x0001_AKü	_x0011__x0001_AÈ_x0015_Go¡_x0001_A´[_x000C_ç7ÿ@ãS¼Ö_x0002_Ê_x0002_AæÈq;_x0004_A¶0ZHÈ_x0001_A_x0011_ª_x0004_Ê_x0004_Ad_x0013_ì_x001E__x0003_q_x0002_A_x0010_¬G«_x0003__x0004_Tù_x0003_A;^}Ëð_x0001__x0002_AR¨¨_x0012_^_x0003_A[_x0011_·¾_x0002_A§_x0018_\_x0007_ÈÜ_x0001_AàZõÉÿ@{³`¾?_x0002_A_x0003__x0011_ÃbLO_x0002_A³_x000D_N»¸_x0003_A_x000E_lY7_x0003_AE-ZÇ8_x0003_A_x001E__x000F__x000F_ûÅ_x0001_AnýÞvhÇ_x0003_Að_x000D__x0010_l_x0007__x0002_Aéx½ò¥U_x0003_A}	·3W_x0003_Au¶Ø _x0002_AÊkNzéT_x0002_A7z[=_x0001_Aó_x0019__x0002_%(_x0002_AÀzQ_x001B_@=_x0002_A7ïÃÉxÔ_x0001_Aò^QÑ_x0015__x0003_Aº_x000C_¢R_x0003_AÝÉYo_x0016__x0002_A}Ýrð¯_x0001_Aßä_x000D_Eµ_x0010__x0003_A;#HêÙ_x0003_A{5_x001D_ì_x000E__x0001_AJ"p6_x0001_A%Ü_x0019_xÍ_x0003_A_x001A__x000B_]3_x0002_A_x0006__x0007_Me_x0002_÷L_x0006_AæKa_x0005_ts_x0001_A£x(ïH_x0001_A8aðÅ6º_x0006_Að_x001B__x0005_#	_x0002_AyÖe¯`ë_x0001_A¬ÁNªA _x0001_A_x0019_aó«_x0001_AÔ¦´×ÝA_x0006_ArÑ5 ©_x0006_AÊBqUµT_x0001_AyÓ@j_x0006_A&lt;¥¦µ_x0010__x0001_A°ª§á_x0017__x0001_AÀ_x0007_,ñ_x0013__x0001_Acê!_x0015_ù7_x0001_Að7âè±ñÿ@ý_x0008_#Õè½_x0006_A&gt;¿Ä_x001F_©q_x0002_A5è÷%!ó_x0006_Aw_x001D_±#f_x0001_A½nï_x0001_A÷¯Dç|_x0006_Aú_x0015_PøAG_x0001_Aæ_x0003_Â&gt;_x0004__x0001_A¦a	£³_x0006_A&gt;ahW_x0001_ANÓîõ	£_x0006_AëTY$ê_x0006_A	e)}çF_x0006_Að_x0008__x0004_;m_x0006_Aqït8_x0004__x0006_@+_x0004_AaÎw_x0002_AM	jr_x0004_A_x001A_ôKòä_x0004_AA[Á_x000B_§ÿ_x0004_Au&lt;_x0003_(sy_x0001_AµU_x0003_ÖKÿ@^°µ=¯_x0004__x0001_Ab_x0016_fþ_x0003__x0002_AwLXU_x0001_AN_x0012_ÍáG_x0008__x0004_AýNèNI_x0001_Aû_x0015_U9^_x0004_A$÷_x000B__x001E_ú_x0004_AF¨¸ #c_x0004_A±õc¸Al_x0004_Aw~°@Gí_x0001_A:_ð_x001F_\ÿ@4K¥_x0005_ÚY_x0001_Añ_x0004_§ÁÊ_x0015__x0001_AtB¼BÖ'ÿ@O18Õ±_x0004_Af_x000C_-}Nñ_x0004_Av@ëQ/é_x0001_Aklb4_x0004_AçwsX_x0004_A_x0011_ÂÉíí_x0001_A'Ä_x0012_rÕ_x0004_ACPy&lt;!Fÿ@ód,úÓ_x0004_A.1èðÿ@h#ÊÓ_x0004_A_x0004__x0006_ÓÉ¹cÒ_x0014_ÿ@c1»9_x0001_ª_x0004_A+[_x000C_­Pÿ@Í _x000B__x0013_«_x0004_Aâ	ÇE¢b_x0001_AÙùÃjÿ@®Õ¼S_x0004_AÄÃÒl¶_x0004_Az`Þ_x000E_ý_x0001_AÃ­$Ü_x000E__x0004_A_x0014_tC_x0017_$_x001A__x0002_Aô&gt;6R_x000F_³_x0004_A´_x0005__x0015_AØ_x0004_A=)Ò±Qp_x0001_An÷VØ_x0005_Ý_x0001_AB_x001F_ÌjÎ_x0004_A÷cÛßD_x0001_A¥_x0003_Sº_x000E__x001D_ÿ@W_x000B_ah	_x0004_A~¿¸O_x0001_A_x0016_Mfúÿ@´Ú¢_x0001__x001D__x001A__x0004_AëZ£x_x0011_S_x0004_A÷4Ü_x001D__x0002_A][Tmý_x0004_A_x0019_&gt;Þ§_x0004_A'i_x000C__x0005_Ú,_x0001_AD_x0001_ÿ@7´_x000F_j{_x0001_A­_x0011_.m_x0001_Aö:¬ è_x0004_AòÚò©_x0004__x0006__x0005_ _x0004_Agô¿TtÀ_x0004_An.¡f_x0004_AÜå@¼=_x0004__x0004_A ]_x0013__x000E__x001E_ÿ@sÒÐüj_x0001__x0001_A_x0012_(_x0013_Ín_x0001_Aõ +ê_x0008__x0004_A±¾1c_x001F__x0004_Aj³¿UB_x0014__x0001_AI_x001C_ñ_x0014_º_x0001_Aìrõ¢¶Ï_x0004_AÆ5Ù"_x0013__x0004_A_x0015_ïLy_x0004_AZð?_x0013_&amp;é_x0004_A½.@:;ýþ@_x0001_3Ê_x001B_åÊ_x0004_Aßæ7}Ü_x0018__x0004_A&gt;_x0017_7X#_x0004_A2x4C_x0003_E_x0004_A_x0006___x0015_âm_x0004_Aé¨_x000C_/úa_x0001_A^èUæ·_x0004_Aø7[Ã_x0003_õ_x0004_Ab_x0002__x0017_mx_x0004_AWg_x000F_cäp_x0001_A_x001F_æ]_x0011_¨_x0004_A±"·Mý_x0004_AÎÿ~_x0004_A*î_x0008_(â_x0004_Ao_x001B_áù_Ò_x0004_A,D¢·¬_x0004_A_x0003__x0004_ãéÆÊ_x0003_A_¼(ý7_x001F_ÿ@®¯²ù_x001A__x0003_A`ä_x0007_l_x0003_A_x001B__x0012__x0007_)Þþ_x0003_AØQÓÔr_x0003_AÕ9²Nµðÿ@2_x000E_Ó@&gt;0_x0001_A_x001C_´·²ê¹þ@$9«_x001B__x0003_AY_x0014__x0004_c÷ÿ@¯(=±_x0011_ÿ@\1:(I_x0001_Aoºh_x0010_µ~_x0003_AA¬Îm¯_x0001_AÂ¯r!!_x0001_A\*ÓT_x0003__x000C__x0003_AÒ8_x001C_;Á°_x0003_AÊ+_x000C__x0008_W_x0001_AûíHJ_x0013_P_x0001_Aè¬§§È_x0001_A½ )_x000E__x0003_AùX_x0004_Á_x0013__x0003_Av_x0011_|â0_x0001__x0002_A_x0010__x001D_íÒý¤_x0001_A_Öô_x0014_ÄG_x0001_Af©°Zªÿ@¹_x0011_ôOÙÚÿ@X#K?_x0001_AÉãÊÏ°s_x0003_AùÞÍTm_x0003_AoO×_x0003__x0004_Ìð_x0003_A_x0018_Wuá_x0018__x0001_AÔÛÈ¶s_x000C__x0001_AÊ®9ëÿ@Ô_x0017_¼þ¸0_x0003_Aó_x001B_Hq]å_x0001_AÖ¸]_x0018_ÇÅÿ@ñÌÊM_x0001_AV!Pÿ@Þt]ÜG_x0003_Aé4^i_x0003_A0Ù _x001C_I_x0001_AÑ`:Îfÿ@t»gá2æÿ@÷_x0014_k}_x0001_A³^M_x0011__x0003_A¬ÂnÚÓø_x0001_AÞÃYYjò_x0003_A_x001B_ÙHxS0ÿ@q|ï-Óÿ@%;f_x0003_A_x0004_6j£±²ÿ@Î£ópã_x0003_Aé¡_x0011__x0018_Ay_x0001_AUhÆîµØ_x0003_Aî1´S¢n_x0003_A_x000F_9×ÿ@_x000F_7½w§/ÿ@à÷6ñ_x000B__x0002_A¯_x0005_Ê%Õ_x0012__x0001_AËýìmöÿ@³*ý_x0003_A_x0003__x0006_¢Ì§!ñ{_x0002_AÈ¾ªLÞ_x0001_Aùàï¢I_x0003_Ao_x0014_)¾^*_x0001_AÒ³(f	_x000F__x0001_A@µRï*v_x0001_A©_x0004_+^I_x0003_Aº9ÒÏ_x0001_A_x0005_L_x0003_Añ6_x0003_4_x0005__x0001_Aò~³_x0011_W_x0002__x0001_AY	ª»¥Û_x0003_AþË_x0001_[_x000B_^_x0001_AomÅÓ5_x0001_Aö_x0012_?%_x0001_A¼_x0019_Q'Íÿ@tUÎ)_x0001_AVs-WG_x0003_A_x0013_´ãÃ_x0001_A¢dÆuÍâ_x0003_Atp¹_x000E_;l_x0001_AR_x001A_Êþ_x0003_AàG0@y_x0003_A9z_x0008_}ò7_x0003_Aùi¦Åä_x0003_A¾j_x0013_ª9ÿ_x0001_Að¶_x0018__x000F__x0001_AKä¹ñ'_x0002_AÛ·5ÔS_x0003_As6Mts_x0003_A_x0012_Çñ_x0003_A_x001B_ô_x000D_û_x0003__x0004_ø_x001E__x0003_AÃÎæÕ_x0016_÷_x0003_A4¶È_x0003_¤é_x0003_A{_x0011_4+_x0002_At!_x0012_íY_x0002_Aa=S°_x0003_An&lt;:t_x000F_ÿ@øfF`_x000E__x0001_AË×Ô_x000E__x0001_Aóeó_x0004__x0001_A _x001A_Ó_x0002_²Âÿ@Tó_x0001_ò«2ÿ@zXöÂ_x0003_Ay_x0018__ý|_x0002_AÚ`sàK_x0001_A&lt;_x0014_@IB_x0001_A_x0012_»_x0016_µ"ÿ@_x000E_íÑÛ_x0006__x0001_A¿öÞ6ºÞ_x0003_A_x001B_4Ó_x000F__x0001_Aºar_x0003_AÉRÅÌÒÿ@ ¿É/Söÿ@µúµ*Î_x0001_Ajå¹_x000B_ù_x0003_AP_x001F_¯w_x0001_AÁ_n9ãt_x0003_AÂÀ÷_x0006_;_x0001_A_x000D_ty\`_x0002_Aj7ê}_´_x0003_A%`æ)_x0006__x0001_A¢_x0019_-¸÷ÿ@_x0003__x0004_æ_x0008_ÛÔ_x001D_Z_x0003_A_x0001__x0012_}Û8_x0018__x0003_A_x000C_R¨YZ_x0001_AT_x000E_¨¬Ø_x0014__x0001_A±ÎmÑ{&amp;ÿ@"_x0001_&gt;¥vÿ@ÃYà_x0003_ÿ@	_ðÖ|o_x0003_AÖhÏ³á_x0003_Aéøö_x001A_J£_x0003_A6uÕ_uD_x0003_A5ê)-i_x0002_AÍh¥ö_x0003_A 8ÞÌÚ_x0003_A1ðS8_x000C_2_x0003_A_x0015__x0010__x0017__x001E_F_x0003_A_x0014_K_x0001_A÷¨Î_x0017__x000B_ê_x0003_A_x0003_i¿ÄÉ6_x0001_A7Òî&lt;|O_x0001_AÖYz3_x0001_A_x0015_ÚDæzp_x0003_A¥_x000B_Y³µ_x0003_AngcÆÈÿ@_x001C__x0015_t_x000D_£_x001B__x0003_Aù³Ö_x0010_pËÿ@]¯f_x001E_å_x0003_A~óxÎÄ_x000B__x0001_A¨¼jPz_x0003_AM_x0004_¹Á½Å_x0001_AJ²Ù¸)Ã_x0003_Aâ×_x000B_¼_x0003__x000B_¬Â_x0001_A,pú4éôÿ@-6£u{_x0001_Aiÿ^çµÿ@_x001B_~È9_x0004_C_x0003_A~úÄ_x0019_?ÿ@Áø_x0003_Çq_x0001_A^_x0016_òþé_x0003_Aûb_x001D_»³¡_x0003_Aëf°4~_x0001_A^·Üw~_x0002_AÐ¦¿£3_x0001_A	«_x0014__x0006__x0003_A«_x0019__x0014_ÕWnÿ@öâÎÞÇC_x0002_A_G.|}'_x0001_AUuZ_x001C_Ä _x0001_AÇuÜ&lt;(_x0003_A;mô?~ÿ@/£âª1»_x0003_AH´ `_x001A_ý_x0003_AJ~_x0010_Xj_x0002_AÈ·+ÓÙ_x0001_A@F)_x001F_Ü_x0003_Aí¾)g=t_x0001_AçZ?T³ª_x0003_A¼_x0015_Ïñ¿_x0003_Az_x0019__x001C__x0015__x0010__x0003_A4F&amp;êÙ_x0001__x0001_AÁd_x001C_23J_x0003_AR«e_x0007__ü_x0003_AL_x0005_1B_x0008_ý_x0001_A_x0003__x0004_AMF§Ñÿ@IãkÍÃ_x0003_A#_x0008_úÞç_x0003_AØá@B"_x0001_A`ø¨ç_x0002_Aï _x0002__x000F_äÿ@}Ò»§h_x0001_A¢ò*æ]!_x0003_AB{Å_x001D_&lt;_x0002_AÔ0}-Ó_x0001_A;4pT_x0003_A¸_x0011_w"Ý_x0003_AÜ_x0015_Íµ_x0001_A&gt;Ì/!_x0001_A~±¥UH_x0002_A« D	Þíþ@_x0007_vþè_x0001_A&gt;Ñ-0Ù_x0001_ABü@4Ùî_x0001_Ahóg%E_x0003_AóË*)Å_x0001_Az_x000F_,ùR_x0001_A[êwjã¬ÿ@dUÓÍ¾_x0003_A¦Ø_x0013_£_x001C_áÿ@Ä´5½¤_x0003_AµÈ×Çv_x0001_AÒÞ4¿_x0003_A¹á_x0019_;¯_x0003_Aúü_x0008_Ø_x0003_AúÎ_x0007__x001A_¢_x0003_A04À_x0004__x0005_8H_x0004_Ay_x0001_Î_x0011_O¦_x0001_Aû ø¢+ÿ@i	ÑY_x0019_á_x0001_AÕ$?_x0001_AE«#}¿ÿ@_x001F_Ýù_x0002_AZH²J_x0001_Aÿb_x001B_j_x0001_Agì8÷Ã_x0005_ÿ@Áq«ZÃ_x0002_A_x0010_®_x000E_-é_x001D__x0002_AëòwBç-_x0004_A¢_x0018_lz_x0004_A¢Âû/r´_x0001_Að[_Äèu_x0001_A4ÁÍ¥å'_x0004_A_x0003_&lt;dð^Oÿ@RÞy¶;_x0004_AOrµ'Fhÿ@¦²GÕ´àÿ@K \ý7å_x0004_AÃd~_x000B_ È_x0004_AÁÿø!þÿ@'ú·4_8_x0001_A´³ê_x0014__x0002_A_x000E_fÉe_x000C_]_x0001_A`È]E¯Õþ@_x000B_Eé_x0013_K_x0001_Aféã_Z_x0004_A¸8ýyÑ_x0001_Aß°_x001A__x0001_n_x001F__x0002_A_x0006_	Vñ;¾Ð_x0001_AÈ_x0003_"É_x0006_AáR_x0017_wJk_x0006_AóÖîÕÿ@¥Á8!_x0005__x0006_AI2_x0002_sfö_x0001_Ai&amp;$°Å_x0006_AûÆ_x0003_ðî£_x0001_A¸ÅkL¦\_x0006_AZÆákûc_x0006_AûpÕ5Õ_x0006_AxZìÂI_x0002_AÍ/m`÷_x0006_AP_x001E_ÄåúPÿ@uõ­êI¼_x0001_A_x0016_ßG±sþ_x0001_Aæ_R³Öe_x0001_A74y×ò_x0001_A°MÝwt_x0001_ABöOj_x0008_9_x0006_Aå.¯_x0003_X_x0001__x0001_AvW_x0010__x000B_û_x0006_AÈ¼_x0004_â|ä_x0001_A«:òÚ._x0001_Az;_x001F_È_x0016__x0006_A_x0007_ná¬¥¯_x0006_A_x001C__x0007__x001B__x001D_:Â_x0006_Aû	_x0003_Ë6±_x0001_AÐ¢_x000C_"Ó_x0001_Aúâ©ÿ@ôÜ¸¸z0_x0006_Abvù_x0004__x0005_s_x0004_A"®V|_x0001_AèIÂ_x000F__x001B__x0001_AÃÎý£¿n_x0002_Arv/7_x0003__x001D__x0004_Aãï6&gt;[I_x0001_Aº_x001E_¨]_x0004__x0002_A/¢hô_x0001__x0001_A¾Bwi}ß_x0004_AËf³­ÄL_x0001_Aò²nØ¦_x0005__x0001_AIárï:I_x0004_AéÊ_x000D_`r_x0004_A_x000B_"R_x0002_A'txr¿Ð_x0002_A`Ój]§_x0002_A£òåx¨ñ_x0004_A&amp;âû_x001C_8_x0002_AÈ)_x0017_´ÿ!_x0001_Aå_x0017_£eÿ@å¦_x001E_ #_x0011__x0004_AKÄ(ÌRÿ@+_x0007_là0_x0010__x0001_A*³´J_x0001_A|_x000E__x001C_oÆ_x0004_ABSø%o7_x0002_A¿1_x001A__x000E_Bÿ@»L:Fÿ@¢Ò_x000C_¼_x0001_A2YjMÖK_x0004_AØ¹-GÔ_x0001_AüÚ{zÉ_x0001_A_x0003__x0005_Â)xX_x0001_AÈü_x000D_Ú_x0002_A)"®1Ûÿ@Ó_x001A_ó©È_x0001_AC;;ª«_x0003_AlÕèVô8_x0002_A¦[.£_x0001_Arö mõ¬þ@X_x0011__x0015__x001B_\_x0001_A]®R÷@_x0002_Ay_x0016__x001C_i_x000D_Ø_x0003_A%q@Ñü_x0003_A_x0017_Ï_x0004__x001C_ZN_x0003_A®&gt;QÓ©_x0003_AÓ`îP,_x0003_Aù1_x000B_9v5_x0003_A°}_x0003__x0011_Vf_x0003_AHl`_x000E__x001B_E_x0003_Aj_x001B_Ãh#ÿ@_x001B_¢_x001C_7DÁ_x0003_AÕ^FøÓ_x0001_AýöÁ	Âÿ@p¨Â_x001E_#Úþ@\¹ëê©º_x0003_A	vó_x0008_0^_x0003_AP1ÝfHc_x0001_ALÛ¬c~_x0017__x0002_AL+Xßé4_x0003_AfñAALM_x0003_A@¦Ø«bÿ@3_x0016_Õ¢y_x001F__x0001_AK_x001A_ZX_x0003__x000B_ùo_x0003_Aæ´þöÆ_x0003_A¡	_x0019__x0015_¦_x0003_A1_x000F_AÄe6_x0001_Av)Z_x0016_j¾_x0003_A&lt;àÂ]_x0001_AZ~×Z«(_x0001_AÈ__x001B_ø_x0001_A_x0008_ÁkÇ_x0001_Ac Þ_x000F_qÿ@¥à,_x0001_Ac_x0018_^y_x0002_A¬í&lt;_x0007_iA_x0002_Al_x0002_ã_x0019_Ä_x0001_A0"¢^Q~ÿ@Ë9öÃg_x0003_AÿjÊ_x001E_6ÿ@D_x0012__x0013_Ý_x001D__x0004__x0001_As_x000C_¹ÆØ{ÿ@åÓÍyÿ@_.YíKc_x0003_A¬¿î±Î_x0003_AÿVK]{_x0001_Aª`f5_x0002_AöIÒwHL_x0001_A7_x0017_H_x000F__x0003_A_x0015_0·|ÿ@Ç[Þã_x0002__x0003_Aìï3*a_x0002_AzUï²dÂ_x0003_A_x0005_$»_x001A_ì_x0003_AÀ6_x0006__x000C_ÜÕ_x0003_A_x0003__x0005_KØÞ½_x000E_4_x0003_AÓ0¶*Í7_x0001_AG®Îâ_x0003_AöÝ¢Eº&amp;_x0002_A:o#\dj_x0003_AÓ_x000D_éÑ£_x0003_A«÷æÂ-_x0001_ALßÜîÎ_x0003_A*êCõýZ_x0003_A{µZÎÇÎÿ@bÛ@_x0012__x001E__x0003_AuÝÆ6_x000D_X_x0003_Aò_x001C_ªJÀ_x0001_AÚOUÄ.º_x0001_AÈTS_x001D_dÞ_x0003_A_x0012_«Úfó¶ÿ@_x0004_R¾º[_x0001_A&amp;k4ÏÆÿ@_x0005_ûg_x0014_K5_x0003_AñÐoå_x000E_ÿ@Bá´­¶n_x0003_Aºã3³+_x0003_AnÀÿÝ_x000C__x0002_A_x0011_Ä47_ÿ@ùú%}ÚÚ_x0001_Ayç-¾ÿ@ÒT/@óþ@ÜËmlS_x0001_A=,ï÷@_x0003_ASJcÌW_x001B__x0002_A!ÐMVÚæ_x0003_A¨_x000E_¹_x0004__x0006_­&lt;ÿ@P°ð_x0018_³_x0001_AN{_x001E__x0001_A¬[¡6A_x0004_Aª&amp;qQ_x001C_­_x0004_A_x0004_n_x0005_*ºÿ@_x0008__x001D_W_x0004_A_x0012__x0013_ÛÆO_x0001_AÝôø²Ð(_x0004_A¥ÙÖ1_x0005__x0002_ARDÕ÷Tr_x0001_A©&amp;_x000F_°_x0004_AÄ%ÊL^_x0004_Aáõ%_x001F_Î_x0004_AHö)&lt;_x000D__x0004_AM·Q_x0003__x0002_A×_x001C_dÑª_x0004_AÓ_x0018_vó_x0004_A_x000C_I_r_x000D__x0004_A_x000C_ä¤_x0001_A_x0015_=/+f_x0001_AHÕîP:Vÿ@äuem¹_x0001_A?_x000E_1îµ­ÿ@Veº_x001E_Ð_x0002_AÄ¼»wdaÿ@Ã%WGñ_x0001_AÂÿh^__x0001_AFµÝ¢_x0002_A_x0011_RÜù_x0005_ç_x0004_A¨§_x0001_AL_x000F_øi\_x001F__x0001_A_x0003__x0004_é®Ö3ÿ_x0019__x0002_A§S_x001E_8õ_x0001_AD_x0017_B®Øÿ@Ð_x0004__x001A_R½ûÿ@_x0011_@þM!_x0003_A!à_x000E_Ë$_x0003_A{«ãM_x0001_Aqüàîe_x0003_A_x0001_J2_x001A_ò_x0001_Ax¶¼º±Y_x0001_A)¶ýn²_x0001_AJ,5_x0001_Aî~Âw%øÿ@ÑvEsÅo_x0003_AË_x0006_ñ_x0015_©N_x0003_A+Ï	µ6_x0002_A"Ã_x000B_Øcú_x0001_A:8´_x0007_Ïÿ@_x000D_ö~V_1_x0003_Ak¡¢ç_x0003_Alä_x0005__x0010_Õ_x0003_A0WË-_x001E_V_x0003_ACÈë_x000C_&amp;_x0001_AÒÓ¢®´_x0003_A2¢_x0013__x0014__x0002_s_x0003_Ateã?_x0003_AøXh|í_x0003_A~_x0011_î[*ÿ@m 9T_x0003_Af~?_x000C_ò_x0003_Axðí$@_x0001_AF­%}_x0003__x0008_&gt;Ä_x0003_Azw_x000F_×]_x0003_AlJ1_x0001_A_x0006_è_x0005_Vÿ@DG`Iè¤_x0003_A*3¹g¾¯ÿ@ÿl´§_x0003_AH¥£(Pæ_x0003_Az_x0002_ò}È_x0003_Am_x001C_eÙ#_x0001_AE#_x001F_ì.3_x0001_A§Y·_x0007_Yö_x0003_A¢(_x0004_ñQÿ@t_x0011__C¬_x001D__x0001_Aø^°z_x0001_AåÂ©:_x0005_°_x0001_AüëÈo_x0001_AÆºìe¦ÿ@Äx!N_x0003_A_x0014_W\ô_x001C_Â_x0001_Aº2lÞ?Õÿ@g²|¼T_x0002_AÈÀbaäÌ_x0001_A¸_x0010_àÐ_x001A__x0003_AéãÑ@Ü¿þ@Ö±ÿúJ_x0003_Af($ï{._x0002_A%_x000F_rÏîÔ_x0003_A2_x0007__x0006_ívK_x0002_A­oÅÿ@_x0019_G_x001D__x0004_+ü_x0001_Aÿ¡¦n_x000F__x0002_A_x0003__x0005_6tW¯Ï_x0003_AÈ_x0003_A¡Ï²Ã=_x0004__x0002_A¥+Æt§M_x0002_Anµ_x0016_Çç_x0003_A·ÀAcÿ@ÜëJÀ{_x000B__x0003_AçI¿tèßÿ@á~3à¶_x0011__x0001_Aq½ïóæ_x0001_Aó­xË­3_x0003_AÉI3$_x0002_AÇRî"îÿ@!|@¨+µÿ@5d¹¸_x0003_AûvHËåW_x0001_A»Íõ\¿_x0003_Au_x0005_´hJä_x0003_A×¿-hO¶_x0001_A_x0018_Ù¶§öI_x0001_A¿²iÏ$ÿ@¡å_x001C__x0003_ABxÜ _x0001_Aú_x0014_Kü¨ó_x0001_AàR$ï±P_x0001_A'áÅ_x000E__x0001_A ç¼_x0017_&amp;_x0003_AD¡L_x000C__x0012_{_x0003_A«	z_x001F_iô_x0001_A_x0013_TJ_x0001_AQT·"O_x0003_A_x0008_Ò4h_x0004__x0006__x0003_`_x0004_Aµ!ã£6]_x0001_AÌ%_x001D_o_x0012__x0002_AÈW_x0004_Õ_x0013__x0002_A5êÅúé_x0014__x0004_AÒ_x0008_Ã?Q_x0001_A=åíÏð_x0004_A&amp;¬ì_x000B_i_x0001_AÊpµ_x001C_È_x0001_A÷Ñ&amp;õ	ÿ@úõ_x0013_Jö_x0002_AO¶Ìÿ_x0001_A=$x=³ÿ@W{_x001E__x001F_Â_x0004_A_x001B_I_x0016__x0016__x001A_E_x0001_Aß_x0017__x000F_;Ãt_x0001_Aö~½\éÿ@&amp;;_x0011_«´î_x0004_Arñ,]:r_x0004_A¶ÓÒÞý(_x0001_A¸hþ_x0018__x0005_¨_x0001_Aõçf2x_x0001_AÆ¨µ{fä_x0001_Awîþ%í$ÿ@_x000D_K"1U_x0018_ÿ@Bbã_x001B_Y_x0001_A»Fe£_x0003__x0001_A=½·[u_x0002_A4_x000E_ò±H¡_x0001_AãV4Õ_x0002_A&lt;_x0007_¥h~_x0018__x0002_Az'¬àÈÙ_x0004_A_x0003__x0006_y_x0012_ÜSO_x0014__x0001_A_x001E_îÊ_x0003_AÙX¤_x0001_V_x0002_A_x0004_¡_x0018_¾_x0001_A*ì@Vo_x0001_A/_x000F_älY_x0003_A,ôÜý«¢_x0003_AÂ_x001D_ÁÇg_x001C__x0003_AÊ_x0010_ï{Á_x0001_AÍ"÷V·&amp;_x0003_Aê_x0016__x0003_Zy,_x0002_Aee_x0017_È·W_x0002_A_x001D_W/m{_x0003_A¾¬r_x0016__x0003_A³ºD"ô³_x0001_AòHL_x0012__x0001_AíZ]_x0005_´_x0003_AÀ_x000C_qàz_x0003_AÎô#,_x0019___x0001_Af0í{#_x0003_A\]©·;§_x0003_A¦)«*xD_x0001_A~y¿d_x0003_A)`'°Ýò_x0003_A­¹ß~Æ_x0001_A_x0007_-¬â:&gt;_x0001_Aé§:Mj:_x0001_A½_x000B_J§d_x0001__x0003_AesVhP_x0001_Arí)_x001B_º4_x0003_A'_x000E_Ò*h_x0003_A_x0014_}ò_x0003__x0004__x0005_È_x0001_A_x0003__x000B_:Ä_x0001_A÷þóî9_x0001_A_x0001_bÊ(_x0001_AË_x0015_lØ_x0005__x0004_A_x000C_F_x001E__x0018_}¼ÿ@FÅX¥	_x0004_A+êo_x001A_Äl_x0001_A§îZ&lt;¼C_x0004_AûYyÙÛk_x0001_A[øª:_x0004_A±á 7_x0012_òÿ@)#Ê¸`~_x0004_A¢Ù_x0002_Ä}_x0001_A¦ÐÈO_x0004_AG»r]_x0004_A_x0018_6À_x001E_w4_x0001_AïKçÙ¹_x0008__x0001_ASpËþ8_x0004_Ab¬¸·ø$_x0001_A_x0002_î¼_x0001_A_x001F_(÷ÈÚIÿ@ù]y_x0004_Q¨_x0004_AYýÍÒ_x0016__x0004_ATþÌ_x001F_vä_x0004_A¢9i+_x0004_Ad¦4Î_x001E__x0004_Aºwg7xÑ_x0004_Añ=ð9Rº_x0004_AC¾p²ì&amp;_x0001_A'H¦» _x0004_AdfY°É_x0004_A_x0007_	_x0002_:¯_x0001_l_x0012__x0001_AØwáxIÇ_x0001_AÓ½_x0015_\_x0001_AÄ/Tµ_x0001_AnÜö_x001B__x000B_7_x0007_Abæ_x0011__x0004_y_x0001_A_x0010_÷Í;Ñìÿ@ñ_x000E_*t1_x0001_AGzß:}_x0001_AþU¿uG_x0001_A_x000D_(¼_L_x0007_A{¡øÛÿ@Ëk-F_x0008__x000F_ÿ@Â_x0004_D_x0006_&gt;7_x0007_Aÿ÷&lt;Iã_x0007_A3áþ£L_x0007_Aj÷_x000D_(êB_x0007_A¡_x0005_eTJ_x0011__x0002_A"²Þ_x001F__x000D__x0001_A¹Þo_x001B__x0007_AÍîXRÄ_x0007_AÒýY:Ò_x0007_A/w_x000B__x0012__x0002_A«ä9gñu_x0007_Aå_x0002_Ã£_x0007_AZ§3Ý_x000E__x0002_A_x000F_e²ÉÍ&gt;_x0002_A_x001E_²åÕÍÝ_x0001_ApjæC	_x0002_A/_x0016_ÂñÌ_x0001_A_x0003_ç0_x000F_`_x0007_A_x001A_®ñ_x0002__x0005_{ú_x0002_A_x001C_,4_x000E_Ä_x0002_A*À'äjh_x0002_A¬ö_x001C_fKE_x0002_A­ààÑ¶c_x0001_AÝÈmIî_x0001_A¥´ò¸9_x0001_A_x0013_£	g&gt;q_x0001_AC*;xx_x0001_ApÄ_x0010_YH°_x0002_Asn")Ózÿ@Ô½_x0004_ßº_x0002_AÔ_x0018_ÛòH4_x0001_AéåÎî_x0002_A_x000D_:¸CÞÉ_x0002_AUP~_x0008_ß	_x0002_Aöð_x000C_å_x0001_AK"_x0015_Ó@_x0002_Aß¦º:_x0002_A^Dù_x001E_Û_x0003_ÿ@Øy}Æg_x0002_A®H'JHþ_x0002_A_x0010_*Oe_x0018__x0001_AOzDÂ@_x0002_A{¦ÌMÿ@:mßv;ÿ@IúºøE_x0001_AíëÂÔL¶_x0002_A_x000C_Õõ90Þþ@_x0019_K_x001F__x0002__x0002_Atà_x0007_ _x0006_ÿ@Û_x0006_E@!_x0001_A_x0008__x000B_1V¹²ÅT_x0008_AIzj_x001D_®i_x0008_AÖ7D·_x0008_AbÏ_x0016_ÃA×_x0008_A&lt;Bþýÿ@+¼°û2_x0008_Am³¿4F_x0008_AtOÕ_x0001_A®_x0004_ïa|¾_x0001_ABÑÛI_x0011_Q_x0002_A_x0018_Cè­^_x001D__x0001_Ad$9_x0003_4ÿ@¢1w|s _x0008_Aªìú.qt_x0008_A	º·_x0006_{°_x0001_A"ÖÓÅ6u_x0001_AVß_x0004_cøì_x0008_A'w_x001B_Âþ@×¡_x001D_7è9_x0001_AëâM­9_x0008_Aæ=I¨ÿ@&amp;§;Íõ_x0008_AÃW_x0001_-¢_x0008_Ab.øÖ`_x0001_A_x0002_îþÄ_x0005_®_x0008_A	úÐ_x0002_Eÿ@9öÁú/_x0001_A9k_x000C_ôc¢_x0008_AK^á­åÿ@c],±C_x0008_AS_x0012_S*vGÿ@ôû_x0007_D_x0002__x0004_ð$_x0001_AõÂW-&lt;_x0002_AÚWÓ¼Büÿ@Î·ÿ+rÔ_x0002_AG=ØÌý_x0007__x0002_AÞ0`r³l_x0002_Aë?;Ëkñ_x0002_AZ=vS	W_x0002_A(4ÕeÕ¶_x0002_A.à`gW|_x0002_AÄR!\_x0002_A--ø*_x0002_A5iï._x0001_A!IséáÞ_x0001_AlÚH]â_x0002_Aj|:_x0018_"J_x0002_A;oj¾Æá_x0002_AÄß¤ò»_x0002_AtèÉ¹_x001C_k_x0001_A"*¶¤ú_x0002_A_x001F_°_x0010__x000D_Jaÿ@Õþ ò­ÿ@³Lû_x0002_A6_x0011_~E7_x0001_A#®×åL_x0001_Ak&amp;0|_x0001_A}£mk_x0019_ÿ@üác1uô_x0002_Aü=è¤_x0003_Á_x0001_Ar ·,ý_x0003__x0001_AScEa³_x0002_AôºB_x0001_bµ_x0002_A_x0004__x0005_¹Ò_x0005_á_x0001_A_x000E__x0017_Ô^¯_x0004_A5Zå¹ó_x0004_Aw_x0005_³_x0017_2zÿ@±b|&amp;æ¥_x0001_A.$XÙ_x0011_½_x0001_A¢J-ñ_x0001__x0002_AþSî_x001C_5_x0001_AQçs_x000D_49_x0001_Aé*;L!Ñ_x0004_A´_x000D_~OÇÜÿ@Ñv}w_x0001_A0æ	c$Cÿ@ÍùÄÖ_x0001_A_x001E__x0011_Ë+_x0004_AªÙ"_x000B_òG_x0001_A_x001E_èB_x0017_4-_x0004_A_x000F_2}K_x001E_j_x0004_A¹DÚög¤_x0001_A5@`L_x0002_Aö,Ç_x0004_A&gt;2z&lt;_x0001_A¨4XÌ&gt;b_x0004_Aâ_x001E_ßz´ÿ@µóB8/ï_x0004_Aïdë¹_x0001_AÁI_x000D_À[¡_x0004_AÚÞý¨_x0001_A4M_x0014_È®®_x0001_A¾lif_x0003__x0010__x0002_AÃ_x0010_zÓÿ@:__x0016_H_x0004__x0006_t«_x0004_AÎ³"_x0007_â_x0004_AÄIÂâ£._x0001_A+q8È_x0001_r_x0001_AnW÷/&lt;_x0004_A_x0007_ë­×_x0004_AG1Û[»Æ_x0004_Aðj_x0017_ôÇ¢ÿ@h­8¼ûA_x0001_AÔ_x0003__x000C_+_x0004_A![_x0017_1DT_x0004_A_x0018_íëÚÅ_x0004_A_x000D_îdúÐÿ@_x001B__x001C_UÙ!_x0001_A¼_x001B_ù2Úÿ@_x001D_¡Nÿ@ßaþÆú_x0004_A7Zê£e_x0004_AG·ÿìZ_x0001_A__x0011_Å¸ÌÊ_x0001_AD[¥½_x0001_A=³ßT_x0004_A@ªåÁ_x0016_âÿ@k :üc_x0004_A_x0003__"Ù¢_x0004_Aä(_x001B_#s_x0002_Af+ò_x0010__x0004_AJWE ú_x0001_A3GX¾¸_x0004_A°v¨;Q_x0001_A±$É¯¦_x000B__x0001_A=_:_x0010__x0005_ç_x0001_A_x0003__x0005_rÉ\JýÑ_x0003_A&gt;n»_x001C_7_x0015__x0003_A¶uÛó _x0001_A*/üþ@jûwùþÌþ@	[$JÝ_x0003_A_x0010_ß$_x0003_A&lt;{Ïô_x0017_Û_x0001_A;â7«³@_x0001_A=ÿèiìp_x0003_A-GõÇvr_x0001_A¬ lOè_x0001_Aó8"o^V_x0003_A)æ¹"ô0_x0001_Aî8ü5R_x0003_A¼ô2ÛO\_x0001_AÚ+ð?#_x0002_A_x0019_¤:å_x0012__x000C_ÿ@AX_x0004_ùPÔ_x0003_Asã@)&amp;_x0001_A¿[I_x0011_æµ_x0001_A¢K_x000E_»Óê_x0003_A_x000B_]*Ü~_x0003_AÛ{Ï¼^Êÿ@`_x000B_¤¶_x0010_k_x0001_A²ø_x0016_Láÿ@­Íø=Ã_x0001_Al«vTo­_x0001_AÒîV_x000E_«_x0001_A´*ÓÜ½³_x0003_A_x000D_½Bü_x000B__x0001_A[^"_x0005__x0007_=_x000D_ÿ@Ý_x000E_ô T_x0001_AaÂå-_x000D__x0002_A¶ÀFÖ 4_x0002_AU¥e£0Y_x0005_Aº® _x000D__x0001_AP~¶_x000B_Ï_x0005_AÎ6Ó¼³B_x0002_A_x0006_bâíx_x0001_A¿ìh{_x001D_ä_x0005_A.SÁ6C·_x0005_Am_x0007_·PÝ_x0005_A_x0003_}t2_x0004_èÿ@âM`ðn_x0005_A©ªÍèö_x0001_A_x000C_%ÁÄþ@Ä_x000B_|uà_x0001_A¦1JÃ_x0005_Aº^'XØ_x0001_Aý,fsûa_x0005_A(_x0002_B,Ò_x0005_AÄkuÿ@×·Wsf_x0001_AÑÃ#ËV¤_x0001_A¶¼å.EÏ_x0005_AÍ*¬_x001F_Ì_x0005_AÅØ(I¾ª_x0001_AB$36&amp;)_x0005_A_x0004_öæü_x0017_Xÿ@º¥:O a_x0001_AÂé³b_x0004__x0004__x0005_A¢w!_x001C_°\_x0005_A_x0004__x0005__x0008_eËJ¤¿_x0004_A!­+Y_x0004_AüÕ_x0004_»1_x0001_A¼æ-Bs_x0004_A²º\_x0001_Aè²._x0004_0_x0001_AÜæ»2_x001C__x0004_A_x0002_C(z_x0001_A_x0015_°ãh_x001F__x0004_AúA[_x0005_ _x0001_A°¿³}ÿ@&gt;µ¸p=_x0001_A«_x0004_pÂPÚ_x0004_A_x000F_¬#Ö°_x0002__x0004_Aô-uû_x0004_A×Ð_x001F_M_x0001_AoÐ[&lt;K/_x0001_A¢8·§­)_x0001_A×½þÝ6D_x0001_A&lt;&amp;§¡_x0015__x0004_A_x000B_8Ü3_íÿ@wäZùÂW_x0004_AÓ.T_x0001_½_x001D__x0003_AEÛ~_x0004_A }¸3È_x0004_A0_x0007_Õt_x0019_/_x0004_Am{°Ñ_x0001_AÑÀ6Ðó|_x0004_A&lt;À_x000D__x0002_Ðß_x0001_A°¬Éã_x0001_A)zr\ÿ@Lä_x0007_B_x0003__x0005_'v_x0003_A·_&gt;âç_x0003_A4áSöl_x0003_A_x001A_¤Õ_x0008_Ñ_x0003_Aàl_x0001_ÛÄ9ÿ@_x0005__¯¸çy_x0003_A_x0004_ÿÝù_x001E__x0002_A»°Ó.µ_x0001_Að0¨Ó¼_x0003_A_x0019_îá_x0001_A×=_x001B_ð_x0001_A:_x0018_}{ ÿ@ÌTÙÆo_x0001_A_x0008_h¦_x001E__x0003_AùÝ¯;T_x0001_AûN)'(_x0003_ASb,â_x0001_AúófÍß_x0003_AâþVÒ_x0005_Ù_x0001_A0ó_x0013_"5A_x0001_A bk½&amp;_x0001_AÝ/ô\_x0002__x000F__x0003_AOà2_x0005_Ü¨_x0003_AÞ ïÅ&gt;_x0001_Aó&lt;mk_x0003_A­_x0008_Å×¹!_x0003_A_x0013_Ó_x001A_ðr_x0001_A8À_x0017_2_½_x0003_A»_x0004__x0018_)M_x0003_AÄ_x001C_WOß_x0003_A_x001B_àØo«_x000B__x0003_A_x000F__x0004__x001A_³lÐÿ@_x0003__x0004_¾ë=Ckè_x0003_A%d~7*_x0001_Azk_x001E_ÏÜÇ_x0001_A hÐMz_x0002_A(5[_x000F_;Ý_x0001_A®ô_x0015_M_x0003_Aj}ZüÕâÿ@J ;_x0010__x0018__x0003_A;øow_x0002_A	ÕiÏYg_x0003_As_x0002_Ñ2­_x0002_A|ºÊ¸"_x0003_A÷T5ÞÁ_x0003_AÒè_x0004_V_x0019__x0003_AÚZ-Ój_x0001_A'ýr´xåÿ@Ðoñ­gÿ@½_x0010__x0019_¼_x0003_A3	DËiÏ_x0001_AÚ(ÈþÒ_x0003_Ac.[û_x000C_?_x0001_Azvô&amp;º§_x0001_A¤Jqà©ÿ@Æo¼Å:ÿ@_x0013_30¥`Ö_x0003_AãW_x0005_¾ÿ@¾À;ùôÿ@ûßÑnª_x0003_AÖý_x000C_7_x0012_¿_x0001_Apz/pÊ¼ÿ@k_x0013_N¥_x000E__x0003_AEÑÙü_x0004__x0005_ÒQ_x0004_AÀDX _x0001_AS_x001D_íÞ¼Äÿ@fl»O(¿ÿ@B=Õ _x0001_ADÚxQ_x0004_A3thé?ÿ@"óú_x0005_u_x0015__x0001_Aàë`Ðf_x0002_AQ[Ñ{%_x0002__x0002_A_x000F_Êy_x001C_¹_x0001_A(Æu§ªk_x0004_AõÌ£_x0004_â¡_x0004_A	î`Õ¹_x0004_A_x0004_,w0_x0003_6_x0001_AXïG¦	_x0001_AG=+çm_x0004_AbÉeÇe_x0001_AëyòÕ;/_x0001_AÜ_x001E_NH_x0004_AK··&lt;m_x0001_A¾â¿"_x0002__x0004_A_x000E_ûRg7d_x0001_Aeª®v_x0004_Aûì·Iùeÿ@÷'æâ_x000D__x0004_Aÿf¶Ah_x0017__x0001_A:ð¥_x0019__x0007_Ê_x0001_AnÛ_x0008_&amp;#Î_x0001_A~§j¸óÿ@Eü_x0010_¬öb_x0004_AòÁÊÝøú_x0001_A_x0006_	¼_x0001_AùéH_x001C_ô_x0001_ABoííà_x0006_Ad§EÛÃZ_x0006_AÙ´0._x000B_¿_x0006_AÁK_x001A_Þ_x000C_f_x0006_AÃçâ97³_x0006_Aä$O|±P_x0006_Ab¥N_x0013_ÿ@ªÐ7_x0007_w_x0006_AÔ?'àð_x0006_A)Ä$E_x0006_¾_x0006_AO{Y6`-_x0002_A_x0006_y1U»­_x0001_A¡âÈY|õÿ@n_x000F_Ñ¦_x001D_g_x0006_A g_x0003__x0008_¨_x0006_ARA_x0010_J¹_x0002_AP_x0019_;Uxÿ@d_x0014_h_x001B__x0001_AïÐñy_x0005__x0006_Ar	äÀ_x000F__x0006_ACy'gÒÿ@yÊX_x0004_Ò/_x0002_A'~&gt;	Ý_x0006_ABëÁ_x0001_Ý_x0006_Ay\&amp;I"_x0006_A*ÿÞÍù_x0006_AdZ²_x0007__x0001__x0001_A!ÁÑM _x0001_AÔD_x0003_[[_x001A__x0006_AÖæ|i_x0003__x0006_KR_x0002_AID_x0004_Ë_x0008_-_x0003_A¼Ï_x0019__x000D__x001F_	_x0001_A_x0018_ÖÖ_x0001_øö_x0001_ASÄàóV,_x0001_AþB&lt;)_x001F__x0003_A_x0004__x0003__õ+h_x0003_A0½Ö¹ÅN_x0002_AÀÜ_x0018_còÓ_x0001_A%"X'(_x0001_AnR_x0014__x001F_mà_x0002_A]l¿hêÿ@â×_x0015_ìþ_x0001_AòPm,_x0012__x0003_A`³^_x000C_-D_x0003_AáÎì_x000F_rÿ@»dÄ@KÐ_x0003_AÕk¸ªÄø_x0003_AKD¦ÿ@9ÄaQd]ÿ@jØ_x0003_ÐÒ_x0001_A#_x000B_T¸÷M_x0001_Aª6¼h_x0013_;_x0003_A_x0008__x0005_E®(£ÿ@)ùËUXÿ@9_x0008_öÍ¬'_x0001_A·ÐÖtÿ_x0003_A£_x0019_1_x000D_ÑÔ_x0001_A wfAñõÿ@ìøX¶_x0007_._x0003_Av§%·ÿ@d&lt;âa­_x0003_A_x0004__x000C_YlùxÂv_x0001_A¸k¶G_x0003_ÿ@º²~XO\_x0004_AâÍúX0_x0001_ArM_x0019_§Ãÿ@ú¾¢ó9À_x0004_A²_x0005__x0018_k=_x0004__x0001_AV="_x000F__x0002_Af¥O!¯_x0004_A//êÅ_x0007__x0004_AÀª³_ýA_x0004_AÖUÂ?X_x0006__x0001_A_x0001__x0004__x001C_*_x0001_Atî,Í5ùÿ@«Þ _x001A__x0016__x0002_A"m±_x0005_D`_x0001_A_x0014_¡*'_x000E__x0004_A´û)K9¼þ@!$C[z_x0004_AJi6_x0012_L_x0004_A_x001C_¡/_x0007__x0003_A_x0011_0ðß¾_x0004_AX_x0018_hª­±ÿ@Â_x0008__x0005_Á_x0004_A1_x0016_z_x0017__x000B_Ëÿ@Q_x0019_1Èf _x0001_Aû_x0018_Äx_x0004_Aîn¿ã÷ÿ@µgk_x0001_A"U_x001B_èÂ_x0014__x0001_A_x0011_aVá?¥ÿ@+'	_x0003__x0006_&amp;_x0011__x0001_Aó©.Þk_x0003_A_x0008__x0016_ÏÑsÆ_x0001_A} q7_x0003_Aªn½oìg_x0001_A!¢Ü¥¿²_x0003_AÞ­9	_x0001_A_x001B_Ãm²_x0003_Aæ1H6¥_x0001_AFeIK_x001A_._x0001_A¶ICíò_x0003_A_x0014_sXÅV_x0003_A¹ío¡õ_x0003_A~¬£AE_x0008__x0002_AÖÜ­;_x0006_á_x0003_A_x000E_s_x0005_AÕºÿ@øcptÿ@9Í=7ø_x0003_ARãh%Ìÿ@kyQ_JÐ_x0001_AØTò_x000B_õ_x0001_A4Ðî¬1ÿ@û2Pïm_x0001_AõxÁ_x0001_A»¿3×^_x0003_A_x0006_Ûo_x000C__x0003_AF®Ú:úy_x0002_A®_x001A_1_x001E__x0003_Ax_x0004_~_x000D_ï\_x0001_A²ÿÏ_x0019_cî_x0003_AÁu\È_x000B_å_x0002_A(Ð_x0011_H$_x0003_A_x0006__x0007__x000B__ÁÕð_x0001_A2v}µ_x001F__x0006__x0001_Aû_x0012__x0017_ÜÂÃ_x0001_A_x001D_96mã_x0011__x0002_A.@_x000C_Ý9_x0006_A»¤¯«½Ó_x0006_A[_x0001_~p_x0006_A@·ÄRÞ1_x0002_AqÍñ¡ºY_x0006_AtÐ1PjJ_x0006_A¶¿Â}2_x0001_A¹ÂÅ¢i_x0006_A"*_x0016_Rôÿ@`_x0005_ÝÖ_x0001_AíúÑ?_x0004_?_x0002_Aï¤_x000D_êD_x0010__x0006_A_x0003__x0001_á_x001C_&lt;_x0006_A~5ª,q_x0001_Av}5°ï_x0015__x0001_A_x0015_OS_x0011__x000C__x0017__x0006_AÇ ÷âge_x0001_A_x0006_µ_x0001_h_x000F__x0006_A_x0006_ä~$*_x0001_Aöñ*Ç_x000B__x0006_Az7ä`_x0002__x0006_A®Cs_x0017_wÿ@UóS*t_x0001_AG¶_x0001_A}8Ê_x0006_µ_x0006_A_x001E_Ó~â&lt;½_x0006_AâsÓÔ@e_x0006_Ap_x0001_6_x0004__x0005_²Ø_x0001_A_x001A_l_x0013_ëÛQ_x0001_A_x0018_¨Þ|â_x0001_AL\LòÎu_x0004_AÄ*/_x0013_Øþ@(í¦_x001D_lÿ@9ag¦D_x0001_A7wÆmY²_x0001_Awr_x000F_²¢¹_x0004_AÖC·¦Ð_x0001_AôÃ:	#_x0004_A_x0011_Í²×í¯_x0004_A_x0008_ÉíÔø;_x0001_AÐXqï Ð_x0004_A_x001A__x0002_íàåc_x0001_A´U_x0002_Ï_x000E_2_x0001_AÉå¼_x0013__x0004_AÕ_x0004_XýÐ_x000F__x0001_AÖ_x0011_÷xÎ_x0004_A)d"k4	_x0004_AUA³vHf_x0002_A¢¢a_x0003_Eª_x0004_A¤åËºÿ@°ÞN¸f_x0001_Av¯ ¹_x0001_A_x0011_kM*º*_x0004_AßäÀ_x0015_À_x0001_A©CØ.ê_x0001_A$_x0017_Ê_x0012__x0001_Am'ÃÕ:_x0001_AçÃù"º¦_x0001_A¯î5óüÞÿ@_x0003__x0006_Bã­üÒ_x0016_ÿ@J_x0008_Eéäêÿ@cÐÃ]Õë_x0003_A2_x0011_Z;_x0003_A_x0004__x0014_0_x0005__x0003_AÖ_x000D_:_x0002_Y_x0001_AWS_x0019__x0006_ýÿ@¤_x0019_ª_x000F_u_x0001_Aª_ü_x0018_¨o_x0003_AçûeÂi_x0001_A_x0012_`_x001F_jÅÿ@óµïjº·_x0003_A'½jcÎJ_x0003_A£Òdèv_x0003_Am/û®þ_x0001__x0003_An`_x001E_s	¹_x0003_A²M_x000D_F;m_x0002_AåæG¯1_x0003_A?_x0008__x0007_­aÏ_x0003_A_x0002__x0017_ª0,_x0003_A_x0011_Z"m_x0001_A¾Zã_x0003_AX_x0010_bf½R_x0001_Azwïé_x0011__x0003_A_x000C__¿à¿_x0001_Adè"_x001D_Ûö_x0003_A`´þd_x0001_ArIuUëJ_x0001_ApÆO&lt;u_x000C__x0003_AxmòÅ_x0013_*_x0002_Aq_x000D_ñæ_x0003_A6WI_x0003__x0007_µF_x0003_Aèvù½Þ7_x0003_Aâ2õ.¦_x0001_A_x001C_à\ãÇN_x0003_AHÂG_x000F__x0001__x0003_A1_x0016_ÞKX_x0003_Aøè_x0010__x0006_\_x0003_AùfµÆãïþ@$lnýrÂ_x0001_A_x0018_nB_x0003_¤_x0003_A"SZ½9Çÿ@#îè¶(ÿ@Ü_F¦_x0001_A·¯l_x0003_A_x0001_°aQ*_x0003_AÒ_x001B_Ä_x0004__x0002_A*|ýù«¼_x0003_AÒ+*Ý?	_x0002_A½_x0017_*sÁ_x0005__x0003_A§_x0005__x001D_ÂO_x0003_Aã\_x001E_8Ê_x0003_AâsÞ@Ì_x0003_A2^¼Ñ©_x0003_Aáy_x000D_¹þí_x0003_AWzq1ø_x0001_AM""Ï_x0001_AWâç¼_x0007__x0002_A»0%2yÿ@¨t&gt;í_x0003_AF_x0015_Ë_x0001_AY¶hÔW_x0001_A²oÌg[_x0001_A_x0007__x0008_v_x0008_5ª_x001C__x0001_A&gt;à%ÄÊ_x0007_AãYÜÙ9#_x0007_AK³ã`_x0001_A4EåÆ_x0007_A&lt;p%_x000D_4_x0003__x0007_Aõ8/_x0005_E_x0007_Ah1£_x0006_Ù_x0001_AY?¼F_x0007_Aà6J_x0011_w'_x0007_A&lt;_x0012_vÜL_x0001_Aè_x0019_Zþd_x0001_AL×_x000D__x0015__x0002_AÌH_x0016_ð^_x0001_A_x0016__x0003_K?_x0007_A_x0015_Æ&gt;U_x0013__x0001_A»¹_x0002_0oC_x0007_A_x0002__x0004_8÷×¾_x0007_A«R)¿¹_x0007_A¹«Cü_x0006__x000D__x0001_A_x001F_&gt;-­Òóþ@|®Z¤ýÝ_x0001_Av_x0006_ã_x001B_·Í_x0001_AôVQ:ù_x0007_A'ØÃk_x0007_Aq®â\Þ{_x0001_A1C_x0008__x0007_ADGÜã~Ú_x0007_AÕ_x0006_Y¨%Oÿ@oOûì_x0014__x001C__x0007_AÀ«_x0008_Ð£)_x0007_A _x001B_Vï_x0003__x0006_å´_x0003_AHíà¢û_x0011__x0001_Aè_x0005_@ôº_x0001_AZª;&lt;¦4_x0003_A;7%Æ	_x0001_A#³Ô"ê&gt;_x0001_A_x0014_Jü(_x0002_AD²_x0007_²(4_x0001_A¢2q1@K_x0003_A_x001E_!õ®_x000F_)_x0001_Af=ü)A_x0001_AØÖ,è£ÿ@	Òý6$_x0015__x0001_Alsªj`_x0001_A_x0016_v_x0017_AN_x0003_Aàµmhµg_x0003_AQ"Á±_x0003_AF|Æ»_x0008__x0003_AÄ_x0016_J¦w_x0003_AÌ_x0004_0 _x0002_A\^Üy_x0015_æ_x0003_Aò©QW¯_x0001_A¯|í\Uãþ@þ¯$¶_x0004_c_x0001_A`UR®_x0003_Aê_x000B_Gom?_x0001_A`A._x000E_Ð_x0003_A_x0010_ç_x001B_Õ÷_x0001_A_x0015_P÷Ë_x0003_AË_x0017_&gt;¸ÿ@ùå_x000B_uá_x0003_A*¹^s_x0003_A_x0003__x0006__x000C_»þ_x0007_9_x0002__x0001_Aü$Æ~§_x001B__x0001_ALñGÑÐ_x0003_AÉ5þ¢+_x0003_AÝç&amp;ÿä_x0004__x0003_A¹X¦_x0011_Å_x0003_Aª_x0019_Q_x0018__x0014__x0002_AP©Ö	ûnÿ@ZÉ`·©__x0001_AwpÃ| _x0003_A_x000E_2_x0005_ÔT_x0005__x0001_AE_x000B_Ù_x0018_'ð_x0003_A½·P=_x0001__x0003_A4_x000B_N_x0016__x0003_AnlÚR_x0003_A4Uÿè]Á_x0001_A:_x000C_&gt;7Ïb_x0003_A_x0004_%_x0002_Ã3_x0003_AdØ3_x001A__x000F_D_x0001_A%Ïy-_x0001_A_x0005_Q_x0002_\Z_x0006__x0001_A_x0002_§_x0006__x0007__x0002_A¯EG&lt;í_x0005__x0001_ABÖXÜ_x0001_G_x0001_AË#âwÇÇ_x0003_A¢_x000C_ÃÜUÁ_x0002_A0úí_x001F_îÿ@ää~p:_x0003_AhKíÓ»ï_x0001_Amç_x000E_¶ª_x0001_AÈ_x000D_ÁêÀ_x0003_A_x0016_J·5_x0004__x0007_#_x0004_A_x0004_]öU&lt;ú_x0004_A"ÏU²_x0001__x0001_Ak$ágÖÿ@_x000D_d}_x0010__x0002_A®ÎÆ_x0013__x0001_AÎHÎd,_x0004_AQG_x0018_y§_x0004_A­uKl³_x0001_A§7ÿY¦#_x0001_A`ìÃ/Lø_x0004_Aâ@ºG_Øÿ@;ïCs¼_x0004_A?_x001E_&amp;q&lt;ñþ@Éò¢l_x0019__x0001_A [ú_x0018__x0011_ þ@!r^S;_x0002_A4VNµW_x0018__x0001_Aä_x0006_¦D_x0001_A½¾eàÆ­_x0001_A¨èt_x0002_A©_x0006__x0007_5_x0015_ï_x0001_AÈ_x000B_C_x000B__x0002_A,íu_x001B_L&amp;_x0001_A|#_x0013_"Þì_x0001_Aæ~%_x0008_Ô^_x0001_A_x0003_þ9!Í_x0004_A¾_x0006_mS_x0005_Q_x0001_A~æm@_x0004_A5Ä©9_x0011_8_x0001_ARd¨jKR_x0001_AÂz³`_x000B__x0006__x0001_A_x0003__x0004_H«/Ê_x0003_Aã}_x001B_m©r_x0003_AÐ¯¯_x0003_¢_x0003_A=6d©_x001C__x0003_AûÒcÙ2_x0001_A,é=_x0013__x000F__x0003_A6Ë&amp;p_x001B_i_x0001_AÞäÍQËQ_x0001_Acç9_x0012_Mª_x0001_Aq~_x0014_à_x0003_A5_x0012_`-q_x0003_A¾_x0014_á¥I_x001A__x0001_A_x0008_Ð\£_x0002_A_x0017_{û¦__x0003_A=Óü§=|_x0001_A"Ý¾ò_x0001_Aç=_x0008__x000D__x0019__x0001_AÂLÈ_x001D__x0019__x0002_A;rò.¨2_x0002_AGº){«s_x0001_A_x000D__x0010__x0004__x0003_AÂb¼_x0002_»»_x0001_A\Á¹mÿ@È_x000F_,_x0003_Aå`õqÝU_x0001_AÍÌÇÿù_x0001_AiJ_x0008__x001A_	%_x0003_AÆ|cR{._x0003_A'1Ë¶A_x0001_AXÄü_x0019__x0003_A_x0001_[ØÇÜ_x001C__x0001_A°àµÌ_x0005__x0007__x0018_w_x0005_A_x0002_0$`Hÿ@H_x0013_ýj_x0005__x000E__x0001_A¥Aá_x001D_y_x0005_A!Î&amp;nJ_x0005_AH^&gt;t¨_x0005_A_x0003_}³çï_x0019__x0005_AøA-&amp;Åh_x0001_AØ¡*ðîÚ_x0005_A¥_x0006_ª±å1_x0005_AK*_x0002_¿_x001F__x0005_A,­_x0008__x0007__x0004_x_x0005_A¥GAÆ'á_x0005_A®ÁýÍ%_x0005_AC¬þ_x001C_¥_x0005_AÕ4_x000E_y¬Í_x0005_A_x000E_&gt;_x0005_²t_x0005_A_x001F_ÄèÏÿ@âOMÇ@ÿ@_x000B_ôÔ#¤_x0005_A0Ç.j1_x0001_A±3_x0013__x0001_AÕ3[`6_x0005_A´µ'z_x0012__x0001_AnÂß/_x0004_^ÿ@NNêw_x001F__x0005_AºÉ	_x0005_AJ#Ê]ù_x0001_AóÌïÊ¬_x0012__x0005_A5Ûß.vø_x0005_Aé_x001E_fÖu,_x0001_A3²0_x0003_Ñ_x0001_A_x0003__x0005_(_x0004_ªðf_x0003_Au*¯4_x0001_A5Xacê_x001C__x0002_A+V`P_x001D__x0003_Aµt¹_x0003_AÂ!r[@_x0001_A±v:9_x0015__x0001_AÇ.vmj_x0001_A¤§_x0017_Ý§_x0003_AN¨mAÿ@²Ù~þý_x0003_ANtùkËF_x0001_A_x001E_ã_x001F_l~¬_x0001_A_x0010_´1_x0008__x0003_A_x0011_ÒÔ=_x0003_AáÐË£_x000E__x0003_Aby¸ã_x0001_Aµ6B_x000F_´_x000F__x0001_ASÅZmë_x0003_Aä6ÒH_x0003_Adg]ç&lt;_x0002_Añ	_x0014_§_x0003_A (ÇÇ_x0003_AÄ¡Oµ_x0003_AH%$QÞÿ@ëâÿü_x0019_:_x0003_AÎ²ódÏ6_x0003_A¨Û"Ê\%_x0002_AÌG5ÊÙ¸_x0003_AÿGÛT¸_x0006__x0001_A&lt;_x0015_¸w_x0019_²_x0001_ApÑ;_x0006__x0007__x000D_Åè_x0001_AÔqý_x001B_y_x000C__x0002_AÂW_À_x0010__x0007_A;2Å¥._x0007_Am)ïúþ@ÀÄï6P_x0007_AJ]ªÏû0_x0002_A_x000B_#ÇJ§_x0001_A¼£ÐÛ }_x0007_AáÌííº_x0007_A__x0007_üZ_x0001_A_x000E_¯û_x0005_|_x0007_A2"þÿh_x0006__x0007_AÜ-Ïxå_x0007_AãÇ_x0016_þÙi_x0007_A°Iü:{_x0003__x0007_A·÷j£	_x0001_A+_x0010_kC1uÿ@Ê\_x0017_ågÿ@Ìk:Ä3ì_x0007_AA_x0013__x0007_OíÊ_x0007_A%_x001D_Áá_x000C__x0001_A½0ð(¶ÿ@[§«í_x0007_A×;_x0004_¾E_x0001_AÑ÷LS_x0001_AÚÄd×"_x0001_A_x0013_oAb©ÿ@dìyX_x0018__x0008__x0007_AQ§Fg_x0019_6_x0007_A_x000C_çî(_x0007_A=Ö_x0015_µ»_x0007_A_x0005__x0007_Hóå¡_x0001_AV¯P_x0001_ùÿ@Ø_x000B_éù^_x0001_AAv¿_ç@_x0001_A_x0005_ùìq_x0012__x0005_AºÝ_x0018_)ð~_x0002_AÉ2ÏÔO_x0005_AL²§·_x0010__x0001_A÷[¤¥Ï_x0001_A]	_x0012_ø_x0004__x0005_AMG~urNÿ@Ñ5×2ÿ@ã_x001E_éÒ»Ë_x0005_AÄÆï9_x0005_A_x0004_®½S:#_x0001_AK6ÃC_x0018_¶_x0005_A38_x0016_Ð_x0005_A!ÊÙ_x0013_X4_x0005_A%Æý_x0003_mÿ@gê	ýß_x0001_A[þ9å7_x0002_Aóh_x000B_©bn_x0001_A_x0015_Sá1êþ@¥ò.¿½ô_x0005_A¾_x0008__x001A_ö±_x0003__x0001_A°Gä_öØ_x0005_A8-ÎOÐd_x0005_AòQ]Ýâù_x0005_A¨[©j)_x0013__x0001_Añª]óÖ_x0005_A8#_x0006_§£Ì_x0005_AY¦_x000B_Â_x0003__x0005_« _x0003_AÓ`äÞÝí_x0003_A¦^Iúá©_x0001_AüûÞÒ_x0003_AGõ_x001E__x000C_Îp_x0001_A/²·8ý_x0003_AàN_x000B_Ë¸Q_x0003_A/ÅJ®_x0003_Aª®c÷n_x0001_Aâsjx_x0003_AÈÔJÚ´_x0002_AîüLtM_x0001_Al__x0012_â_x0017__x0002_A_x0004_j~0_x001D_$_x0003_A_x000C_\käÇ_x0003_AÓ/"ñ¦þ@W+ê}_x0012_7ÿ@(Î-@¨À_x0003_A8RÅ+&lt;_x0001_A{Õò_x001E_ë¹_x0001_AÕN_x0012_r_x0003_A_v_x0012_ß_x0003_Aü_x001C_oÑ4Ìÿ@_x001E_ÑV¼@_x001B__x0003_A­_x0001_&gt;üÐ_x0001_AËm_x0016_&amp;_x0001_AÔ¸Y_x000F_úÿ@ìgØ¦¦=_x0001_A_x001B__x0008__x0013__x001A_Ò_x0001_A,V!w_x001B__x0001_A_x001F_/Mù_x0013_D_x0003_Aú°¯-6_x0001_A_x0003__x0008_á_x0004_Ð½e_x0003_A_x000E_HÙ®_x0001_AtÂTÍõ_x0013__x0003_ABèÇcóî_x0002_A_x0008_ö1?WÚ_x0001_A_x0005_0_x0006_;G_x0002_AxÂí2¿_x0003_Aò`j_x000D_%l_x0001_Aå«c´_x0002__x0002_AA_x0019_6õ64_x0003_AÏ {g^ì_x0003_AD_x0010_ø®à_x0003_A÷|?H_x0001_AP2(lÞÿ@Û1Ö_x0003_A)[üZA¨_x0003_AÑm[/_x0002_A_x0010_¤%_x0014__x001D__x0003_Aíåç_x0008_F_x0001_Ak¶s·Xé_x0003_AçÝë&amp;àÙÿ@}ènÄ½_x0003_AÙ¨Y_x0006_Í_x0003_AaÅ_x001A_ü_x0006_1_x0001_AÍ_)Ê;ÿ@ÃmF~Îx_x0003_A°ä{r_x0017_U_x0001_AfÞõ_x001A_xìþ@HüYìú_x0007__x0001_A¸|_x0014_á_x0012__x0001_AMü&gt;«0$_x0001_APÈÅ_x0003__x0005_Ñ_x0001_A&lt;²d_x0018__x000C_÷_x0003_AÝÞÈ¸é*_x0002_AMA·à1´_x0003_AS_x001B_Râ;:_x0001_A_x0010_"-¦_x0002_AÌ/&gt;_x001C_É¿_x0003_A%!°dÎa_x0003_AÛ|_x0007_$_x0008_é_x0003_Aê&lt;), _x0003_AÜÈ_x001E_?]H_x0003_Aûcà_x0011__x0003_AÇYº·LÀÿ@#@B,_x0001_A'µÉÙ4_x0001_Aß6_x0003_=wd_x0002_A(_x001B_û_x001C__x0004__x0003_AO'kÁ'_x0003_A_e·5ÿ@ÓíÛ_x0001_AÕ@M¯5_x0001_A®_x0015_¿Ã¥ÿ@)ÿ~w­°þ@Fòç`á_x0001_AÙdÚ[Q_x0002_AMÁ+U[ÿ@×øÍ¨¨h_x0003_AþF/dÿ@Ó_x001E_º_x0015_ê_x0003_A_x0012_ÕF«_x0003_A[dF_x0001_A&amp;_x0002_¹ôÜ_x0003_A_x0003__x0004_IN?GK_x0003_A_x000F_æßó_x000B__x0002_Aû¿#û2_x0001_Aj_x000B__x0008_pB_x0003_Aðw_x0004_ðY_x0003_A²]rè®r_x0001_A%¨0¹òB_x0002_APj[ç'_x0001_AÆj_x0008_·uC_x0001_A(«{ d_x0003_AÛ©^:zæ_x0003_A¿Ün_x0018_/t_x0003_A_x0007_ôÂø)Ïþ@x_x0012_%EFE_x0001_A_x0005_»_x0004_Ù?©_x0002_A'ËÛ5¡_x0003_A6iÜºÁÿ@o5Æ¥_x000B__x0010__x0001_AÖ,qê[_x0001_A_x0012_'ÓµÈ_x001F__x0001_AaÔ¹o_x0015_+_x0001_A«~zBÛ_x0003_A_x0010_M_x0014_ÿÂÿ@Ï_x0002_,_x001C__x001A_M_x0002_Ad×7_x0002_²0_x0001_AÊ[Uð`¥_x0003_A¦_x0017__x0004_Bl_x0002_AÌ£¾µC_x0001_A_x0015_ ÁÊb_x001D__x0001_AÊsÝQ&gt;_x0003_A_x0005_G`Ð&amp;_x0001_Auõ15_x0003__x0008_\ÿ@új84ë_x0003_A"Þ"×î_x0003_AQõÃ[ðß_x0003_A_x000F_;LÀj_x001E__x0001_AðÓQÄMô_x0003_A_x0018_®_x0015_b¨_x0001_Aº&lt;Îý_x0012_n_x0003_A^_x0015_@_x0017_A_x0011__x0001_A0B{Ê#Ç_x0003_AÁ4_x0004_¬_x0003_,_x0003_A«^®R_x0018__x0003_A³fVF_x0005__x0001_As¤~I_x0013__x0003_AÙë1Ut_x0003_A?c¸_x0012_óÿ@jµ_x001C_L3ÿ@Ekyp)_x0003_A§Èy_x0003_©_x0001_A¾)æOÍÛ_x0003_A_x001A_Äá~Ñ_x0003_Aý%/ÙX(_x0002_A_x001B_,·_x0001_AÆµ6Á1~_x0003_A_x001E_òC¼³_x001E__x0001_APZ_x0006_Æ_x0001_Aª_x0007_ÙZ=_x0003_A¨#K-Ã3_x0003_Aâ_x0010__x0004_F_x0001_A)Ó0ãÂ¾_x0001_A_x0016_Ì^_x001D_å$_x0002_A9Öl'Ø_x000C__x0003_A_x0006__x0007_ù{öZnÓ_x0006_Aù_x0018_ê§¼_x0006_A_x000F_À¶»Þ?_x0001_Aü1¹_x001C_®B_x0001_A_x001C__x0014_ÙU!ó_x0001_AÊµñ¤_x0006_A*ÀZc_x0001_A"_x0019_¯_x0001_A´¶×,_x0006_A	ujÈÿ@|â_x0011_Âg_x0001_AÕ/_x0003__x000C_)ÿ@ØËo{7_x0001_A½_x000E_ñA_x0013_Q_x0006_A²5Íp_x0016__x0006_Aë	%U«{_x0006_AÁ,ê_x0013_éÔÿ@wxè1îï_x0006_A°_x000F_îtÄ_x0004__x0001_Añp\½ÑÅ_x0006_A#Ú_x0005_\ó_x0006_APê;_x001E_·_x0002__x0001_A:×_x000C_UK@_x0006_AhÉ8ïÒÑ_x0006_A/nú£É_x0001_AÉDö_x0017_±_x0006_A_OÕÁ_x001E__x0002_A GE6I[_x0002_Ax&gt;Ï_x0006_A_x001A_â×»¹&gt;_x0006_AïS/û_x0012__x0006_Az{=_x0003__x0004_Âû_x0003_A_x001D_óÊ,V±_x0003_Aæ;E¤d.ÿ@{_x0012_ñJÿ@ÞBÄL÷3_x0001_A_x0003_Ñ!½¬A_x0003_A,_x000E_ÒÃ|ÿ@_x000E_ïÇ±_x0003_A¹ema_x0003_A_x0019_¶_x001D_9_x0010_Ã_x0001_A¶"aÔè _x0003_AïlVÛ_x001B_Ì_x0003_AeÑ_Q}_x0001_AÊ2_x001B_ið]_x0001_A#&gt;²_x0003_AËDp_x0014__x0012_íÿ@êÒ~Ïc_x0002_Aó¶I_x001C_[_x0003_A­÷¿Me_x0003_A.Ïh_x0001_AW­§Úÿ@rÑ§ÑrË_x0003_A^?&lt;_x001A_qÒ_x0001_ALbû&amp;·N_x0001_A·f9J_x0003_A&gt;öxåË_x0003_A_x0011__x0014_Ò¾tþÿ@Ðþ_x001F_ì`_x0003_AÎ,=ácz_x0001_ANÌ_x0003_«ýÿ@_x0005__x0006_ÇÛ+_x0003_AÖç(¨f§_x0003_A_x0004__x0005__x0012_D_x000F_Ü=_x0014__x0004_AmÅ@âÿ@þö»Á_x0004_A*ó1£_x0001_A_x000F__x0007_zâ_x0004_A¯[ÿ&gt;ã_x0001_A_x000F_4ñËÒþ@r*_x0017_·_x000E_ë_x0004_A_x0016__x001A_º&lt;Iÿ@_x0016_ Ò_x0001_@_x0001_AìS÷_x0004_K_x0004_A¯2øô:_x0001_A&lt;+½+_x0007__x0001_Ay_x0006_Îa¸_x0001_AªÙÆBÑ_x0001_A_x0002__x0019_P6ÞP_x0004_Aüô_x0002__x001C_-æ_x0001_A_x001B_DÂëqÿ@"_x000F_¶s_x0015_­_x0001_A¯¬°Cÿ@j_x0005_Äú_x000D__x0002_AÏÛé_x0003_½_x0004_AÍâ(;_x0004_A_x0015_#±_x0004_Ü_x0004_A$ìq&lt;Ìë_x0004_A&amp;_x0004_08k_x0008__x0002_A@Jãi#_x0001_As×_x0015__x001A_K_x0001_ACaÝ*_x0001_AýÌãJ´_x0001_AûY/9á_x0004_Aê÷	=_x0003__x0007_Ep_x0003_Aì*_x0004__x0005_Üäÿ@n©úy-_x0003_Az6²»oE_x0001_AXy_x001F__x0017__b_x0002_AÑ_x000C_ß·ì_x0003_AÂÌ6re¿_x0001_AÆ9_x000B__x001F_×_x0001_A0q_x000D_Z\_x0017__x0003_A:õ_x000D_2V_x0001_AÚ¢L­_x0001_ABq×_x0003__x0001_A«óçÅ!a_x0003_A _x001D_¯Ã=_x0001_As\ÄR?Îÿ@Õ,w(_x0006_À_x0003_Ac6_x0018_°Ù_x0003_A:]c_x001D_w_x0003_AØË_x0004_ÛM_x0003_A +=0_x0013_p_x0001_At!(Ôá_x001B__x0003_A4Þò_x0001_AîwÛS]Á_x0003_A_x0017__x001E_ZãÉ_x001B__x0002_A1²d0=_x0003_AbþkÇ¡µ_x0001_A_x0003_ó_x0015_p¹é_x0001_A_x0007__x001D_G?u_x0003_Aé+*#_x0002_A._x0001_zßl&gt;_x0003_A¡_x000F_h;_x0001_AÅzÀÇ__x0003_A_x0004__x0005_ÆÄÅCk_x0001_AÞ5d*_x000B__x0004_AI|Æ?Àãÿ@ª_x0001_®è_x0004_Aô7Xý·ÿ@$Ä_x0006_6_x0004_A¹]iZ_x0002__x0001_AÖ¤¥vÄÿ@ç¢v_x000D__x0004_A£CÚ×0@_x0004_AD;û6ekÿ@öuuß_x0016__x0001_Aº~_x0007_ ~_x0001_Ag:/&gt;`_x0004_A_x000F_ÑQufiÿ@Ìd]g)_x0001_A·VÃ'É_x0001_AI_x0016_ÈÈ_x0004__x0004_AÛ«iW_x0004_AfÞ_x0003_Â_x000F_úÿ@àx¼÷?¸_x0004_A?¢5z_x0001_A¬_x0014_.hw½_x0001_A±_x0017_þÁÔ_x0002_A_x000D_]c_x0004_AßÖ·®ßK_x0002_Aì×ìw_x000D_w_x0001_A,	üÆ|Í_x0001_ANÀ_x001E_^°u_x0004_AêYÙñ®_x0004_A©4¦_x0004_Ap`_x0014__x0004__x0004__x0006_`_x0004_A!ÚU_x0004_AØ©Øxà_x0004_A=ã]ª_x0004_A$__x0005_E_x0002_A4F¹¤_x0019_ÿ@	´Du¶_x0001_A}ÝÒÇUW_x0001_AhÀ_x001E_?_x0004_A¹@ã_x001C_Í:_x0004_A_x0001_x50¼_x0004_A©_x001B_ËÖ!_x0008_ÿ@z_x000D_,¶Ô_x0004_A}£hk9_x0004_Aç_x0003_K÷´_x0001_AH|éO§ÿ@è_x0003_%&gt;[S_x0004_A 6_x001B_Ý¸_x0001_A£)óÝç5_x0004_Ay3x_x0004_Ago}Ã¤{_x0001_A\p|_x0019_P_x0007__x0001_A«ß_x0012__x0019_rÿ@#Íks¯_x0004_Ad_x000F_E­_x0004_A;wý¸?Ë_x0004_Ak~_x0002__x0017_¼f_x0004_A¹Õ[c_x0001_Aí_x0015_ª_x001C_Ì_x0001_Aj¬{\ÿ@ªÛmó y_x0004_A»ê·_x001E__x0005_R_x0004_A_x0004__x0006_üH¥P)¡_x0004_AôÕ@Jl_x0001_A_x0012_1Á¸`_x0004_AlxÅÀ¦_x0004_Aæ¡t¡¨¶_x0002_A0»_Æ|_x0004_A}¹Aí }_x0004_A_x000F_ êe_x0006_m_x0001_AÛV¨ÀÂ_x0001_Aáø¢C¹Ä_x0004_A'Stjã)_x0004_Aø&gt;XÜ_x0001_AÔë·µÔ_x0004_AÛ&lt;b@_x0001_A£¸Ç¼_x0004_Aµl{5ÿ@Ú©nJ_x0003_0_x0004_Ac_x000E_Êwý_x0001_Aô ß_x0005_Ü/_x0004_A@5_x0019_Éj_x0004_AòÜ'H&gt;Dÿ@_x0016_!·¡c _x0004_Aæ´ô_x0001_AÝü&lt;rÉ_x0001_A_x000C_Å¬_x0001_AcqOw_x000F__x0001_A\¤GX._x0001_AöÞËØ_x0004_Aô³Ó`@þ@Q _x000D_V_x0004_AzóQYx^_x0001_A_x0016_ü¢#_x0003__x0005_;ÿ@Z*Ôx_x0003_A_x001A_D +Õ_x0001_A_x000B__x0010_´Y;õ_x0003_AF_x000B_¨]Ê}_x0003_A]+?$_x0001_AØ6­nê¥_x0003_AiQjÍW¬_x0001_A§Ð_x0003_·ûX_x0003_A¤Ï_x000F_÷ip_x0001_A1©[7%_x0008__x0001_AÂ_x0018_a--j_x0001_AÆø}Sÿ@&amp;ËùÂ7©_x0003_A¤_x0016_k¸Ý_x0010__x0001_A_x0008_Ñ:Ë_x0010__x0002_AEl È_x0002_Aa_x000E_ã_x0019_p_x0003_A¯¨íXï\_x0003_AZ»Ì_x0004_æ!_x0002_A)ó§¡-_x0003_A_Ââ_2_x0003_Aöi?Elîÿ@éqe&gt;;ô_x0003_AÑp°9_x0003_AÙ3Ïg/0_x0003_A¤ö¡_x0011_­a_x0001_AHþ¸A'_x0001_A¯_x001A_1_x001E__x0006__x0003_AÇ÷G_x0003_&amp;_x0002_A¿ó;f_x0006__x0002_A¢G_x001E_Ì$¦_x0003_A_x0006__x000B_#ã?h_x0002_=_x0006_A û­	¬_x0001_Axù®`_x0019__x0001_A­ô _x0004_T_x0001_A_x001B_®Ï_x001A__x001C__x0007__x0006_AÌ#òé¬_x0006_A«Ø»B=3_x0006_Af4ôw_x0010_O_x0001_A_x0006_4_x0003_KË&gt;ÿ@¦ÍHîù	_x0006_A_x001D_Þù_x0010_T_x0006_AéAQ\_x0016_/_x0006_Aè!aÓ4_x0001_Arê!_x0019_Ó­_x0006_ANÐ÷-_x0002_AìrZ_x0008_»a_x0006_A÷`?±_x001A__x001A__x0001_Aq²²£_x0006_Aø,7-Þ_x0006_AÖ_x000E_?"_x0005_ñ_x0006_Añ(S_x001B_yøþ@aÀ¢éçw_x0006_A_x001C_Øéi®ÿ@êüëÏú_x0006_AÁDa_x001D_ÿ_x0006_A_x0011_ ß¾Õ_x0001_Aâ§®ív©_x0001_A_x0001_[Ãîf_x0001_Aìob¼o_x000B__x0001_A,«I_x0019_Ø_x0006_A¤Ø_x001D_ÏR_x0001_AÌüîÈ_x0003__x0004_IÛÿ@_x000B_¶/_x001F_¨_x0001_AE1NI_x0001_A¯ìÿ@^öN`HK_x0003_A¯ á$_x0003__x0012__x0003_A_x001C_HÞ__x0001_A_x000E__x0007__x0003_Am°Â_x0003_Ac;jÎþ]_x0003_Aª7E*_x0002_A_x0001_#5Íª_x0003_A¦o´ôÿ@úÉ% é._x0002_A6íåët_x0001_AØLF­¾«_x0002_Aò}_x001A_úè_x0001_A_x000B_­nÄÅ»_x0003_AéF]Äx_x0003_Aß!Î_x0002_ZÃ_x0003_AõVöEkÚþ@c0à1Î__x0001_A¸U_x001B_:_x0001_AtW_x0007_ÉD_x0003_A·"÷ß[_x0003_AÊg{mE¤ÿ@Ó¼=)ó?_x0003_A|ç£Å;_x0001_AöÝy´ä|_x0001_AØ_x0019_´Ñ/_x0001_AÞY¸4íþ_x0003_AµsØ_x0003_A_x0005__x0006_¢ö_x000E_ùâ_x0005_AC´w4Ä´_x0001_AÇ_x0001__x0005_A}µbIu¸_x0005_A_x0011_¦÷Ã_x0005_AS¯_x000D__x001B_o_x0005_A&lt;/cãÑ?_x0005_A_x0011_sóO:_x0005_ArWüò¢_x0001_AëjPáp&amp;_x0005_A£{ø.o_x0005_AA'_x001F_§_x000C_:_x0001_A¤2²¨_x0011_ _x0001_A_x001B__x000F_$Ðã_x0005_AÛ#_x0005_H¥ð_x0005_A$­_x0015_ì_x001F_Ö_x0001_Av¨;n®æ_x0001_AÄKæ_x001F_rc_x0005_A=Üþ_x0005_A_x0002_vºæ«_x0018__x0005_AV³_x000B_mèÿ@T:;òZç_x0005_A©æmbCO_x0001_AÝ¬ô2ÿK_x0001_A®÷VÿEP_x0001_AÙh¢pü_x0003__x0005_A©ò¸_x0001_ñU_x0001_AÚ!_x0002_÷¡_x0005_AÜ¼¹_x0015_õ÷_x0002_A¸&gt;_x0004_8_x0017__x0001_A"ºqu_x0001_AÚ_x000C_·D_x0003__x0004_ý"_x0003_A¥zÆÊ|ñÿ@§kàÏüÈ_x0003_A_x000E_°&amp;_x0001_g_x0001_Aõáleõ_x000D__x0001_A_x000E_4G±¼_x0001_AÈ¯gÎ6Û_x0001_AoDk+_x0001_A_x0001_ð5MæP_x0001_A#Ò_x000E__x0017_ûÿ@±R«ÝN_x0001_A§²_x0007_ö_x0003_A&gt;ãÔB_x0001_A_x0002_)_x001B_GÛ_x0001_AOÜôäV_x0001_A&amp;A¼Mº_x000C__x0001_A_x0006_LÍbbÕ_x0003_A9çëù8¼_x0002_A5õ_x0017_e_x0003_AssèU__x0003_A{ÓRR2,_x0002_A¤?Fm(_x0001_A\&lt;o_x001A_£÷_x0001_Alã\_x0001__x000B_¬ÿ@_x0007_ÛÂóB_x0001_A¿õlÀÁ_x0003_A§°{ø*_x0003_A	A_x0011_!&gt;_x0002_Ac#øYÇ_x0003_ARfã\w_x0018__x0003_Aß?`Ñ³À_x0001_Aä#'Ñ&lt;_x0003_A_x0003__x0004_._x0002_"D_x0003_A\O_x000C_©$_x0001_A£ág""Ù_x0003_A!§®³ù_x0001_AB¼§q÷À_x0003_A¤TYÃ¨¨_x0003_Ae_x0011_hï F_x0002_A{ú¿(åëÿ@êÁ¢Tø_x0001_A:ÛÏvA_x0003_ATQ^áX_x0001_A_x0008_»E(_x0012_©_x0003_A-¤_x0014__x001A_-î_x0003_A§_x0010_y­hq_x0001_A¶ðÌ_x0013_A_x0003_Aà_x000B_}ÿy/_x0003_AO!rqu_x0001_A¶EB9»¨_x0001_A®fµx_x0002_A%¯_x0007_ÛE_x0001_A¦.¤¤ñ_x0001_Aà"_x0008_D\_x0003_AÛ¸§_x0003__x0015_Æ_x0003_A±­ø _x0001_AF/X_x001A_d_x0003_AËÚ»³:_x001E__x0003_Açtø._x0003_ArÌîÉåN_x0003_A_x001A_,ß¯$Ô_x0003_A}ÍúÙ_x0001_H_x0003_AUO@â_g_x0003_A¡mÍ±_x0003__x0004_Lÿÿ@ÎÜÙ_x000F_Ýx_x0001_AåfÜ_x001A_\_x000C__x0003_Ax_x001A_BU6_x0002_A_x000E_ËPð_x001C_~_x0001_AÅkq¯ÝH_x0001_AÇë_x0013_£¤_x0001_AN_x001E_gGÛÿÿ@¤þªsÂº_x0001_AXGÎ_x0002_¢G_x0001_A@À_n_x0001_Aì_x0004_Ùd_x0016_b_x0001_AsÊê.ðòÿ@ë¼u-è_x0003_Aw9¯Sbï_x0003_A­|_x0002_@¥_x0001_AÉ)\Ë_x0003_A°ðbB_x0003_A}±SýôÖ_x0001_Aì_x0006__x0005__x000B__x001A__x0003_A_x001A_Õí¨)_x0003_AyÞvÒ_x0003__x0003_AF±|_x0013_P_x0003_AÚBT´¹_x001F__x0001_Aæÿº_x0014_p_x0003__x0002_A:"?_x000C_'_x0002_AÓ&lt;YP»_x0003_AS¶ÁX?_x0003_AO´Qi7_x0019__x0003_A`ß~[ôO_x0003_A_x0012_ÕÕs=_x0003_A®ö7÷)ÿ@_x0003__x0005_ÛU_x0005_lQÉÿ@ª0ã_x0013_\_x0001_Aæ¹_x001A_¤å_x0003_A£8ë4-k_x0003_Aô_x0016__x001C_ _x0003_AhFñR+ß_x0003_A÷N~mS)_x0002_AtºOQ%_x0007__x0001_A-Ë±_x0001_A&amp;û_x0001__x0010_»_x0003_AVÉkänê_x0003_AàÓ_x0019__x000E__x0001_AqLE-+_x0001_A ^©óö_x0001_Aoö·_x0004__x001D__x0002_A_x0007_@éABÖÿ@ë=_x0010_·±_x0001_A;	$úÑÈ_x0003_A_x0001_¥§áÅI_x0001_A£¼_x0015__x0017_"_x001F__x0001_A9uÁEg_x0015__x0003_A"Z®ü@M_x0001_A_x000C_¨_x0004_5ó_x001E__x0001_AÜ_x000C_Ô'_x000D__x0001_A_'²0¯þ_x0003_A¶MCD_x0002_AÀ	¤Ôô_x0003_AÂPçGF_x0001_A¶«s&gt;&gt;_x0019__x0001_A°_x0002_¯åÏ_x0003_A_x0008_8¥ñs_x0002_Aä¿Þ_x0003__x0005_3¾_x0003_Ad­_x001A_Íd_x0001_AÝkç®Ü_x0014__x0003_A@ãº_x000C_¹b_x0001_AêKaô_x0017__x0001_A$_x0019_Ä¿@_x0002_AóÉçÄ_x0001_A$@P@_x0018__x0003_AÈñÞ2_x0003_A{{Hìïi_x0001_A¦ð!/L_x0003_AJÝ_x0015_U6¢_x0001_A2#È¤Î_x0001_A"KÅ_x0017__x0003_A_x000B_:$Ú¸_x0001_A_x001C_L_x001A_cw»_x0003_AJo±g_x0002_AÉs.Î¦`_x0001_AÙ.ã&gt;_x001B__x0003_A`Q³³_x0001_A`_x0002__x001D_$óê_x0001_Aeô_x0006_ºú_x0003_AÓ×Þîr_x0001_A_x0011_Bø_x000E_m_x0003_A«5_x001A_RÍ_x0003_AA/õ¶[_x0003_AxÈ±_x001A_{_x0001_AÂkÇg_x0004__x0003_A÷ÉÈ3]_x0003_Avw_x0002_ÍDK_x0001_A1ËEqV_x0003_A«1p+_x0001_A_x0004__x0005_´#!!Tÿ@ï;k_x000D_'ì_x0004_A±GÍÂ¶É_x0004_AÃ@!æWO_x0004_A_x001E_³rûé_x0001_A_x0004_µýl¥û_x0001_A_º_x001D_Óä _x0004_A,_x0007_hA¬_x0004_A¢¶º®^_x0002_AÃ®·ËºEÿ@3Ý}KIj_x0004_Aj#ØUµ&lt;_x0001_Ak·Vn_x0004_AÏçA¦_x0006_(_x0001_Av_x0016_&amp;¶m1_x0004_A¶æ_x000E_Ì_x0004_Az_x0011_;_x0003__x0014_5_x0004_A_x000B_ìÚ_x0001_AM^ëw_x0007__x0004_Ad?%ÿµèÿ@v=^ã;&amp;_x0004_A¾æ_x0007_@aa_x0004_AÊmºoÆy_x0001_A Ãû©_x0004_Ata_x000C_Õ8ò_x0004_AðøF?_x0012__x0001_Ak&gt;&gt;!ÿ@÷_x0015_ã`«ð_x0001_A9B(t_x0004_A,_x000E_ëq_x0012_¸_x0004_A_x0007_²Ù*M_x0001_AÊ;h_x0003__x0004_²­_x0003_A_x0012_&gt;pÎ0Z_x0001_A_x001C_+ª¤_x0003_A_x0018_% °_x0001__x0013__x0001_A_x001C_;ü	_x0002_Ax¦»^Ú¿ÿ@qn8åq_x0003_A_x0008_@Aü_x0003_AÛiDÂ_x0013_áþ@hÅï¼_x0001_A&amp;®þn_x0003_A_x0011_â-_x000F_½Ú_x0003_A5®©_x0003_AÍ_x0019_ÕU_x0018_Ö_x0003_A_x0006__x0013_ÀÖè_x0003_A7lím±_x0001_A§{È-l_x0003_A_x000F_2®æ_x0003_AMb_x000D__x0013_ûÌ_x0001_AlÓq_x0018_ö_x0012__x0003_Afl|_x000B_=_x0003_AÚ°Îvÿ!_x0003_A¨_x0006_óª2û_x0003_AI}G°¼_x0003_A×þ¹¨k[_x0003_AU_x0013_³ýj_x0003_A_x0010_3×&lt;_x0003_AªÖ_x000C_rX_x0003_Ams7{_x000B_&amp;_x0003_A¼_x000F_Eó¸ÿ@237$lÆÿ@í«DF_x0001__x0002_A_x0006_	ZÁØ!ÏA_x0001_Aâ_x000E__x001C_â7Ú_x0006_AJ+`_x0007_ª_x0001_A_$Àre%_x0001_AÒÅ{_x0007__x0003_z_x0001_AU:V§þ_x0006_A&amp;Ñ~Óo«þ@&gt;l_x000F_Ä=_x0006_Aè	dkÕ._x0006_Aè_x0017_º]_x0013__x0002_Ah@·n$g_x0001_Aö~1M·_x0006_A´Î³¦÷þ@Lw@éÚh_x0006_AB_x0004_îgQq_x0006_A_x0018_¼X@&gt;_x0001_Aü6vo_x0002_AÜÕnq2_x0001_A¦ô-C/£_x0006_Aç6µ_x0008_Q_x0006_AÇä±Z;_x0006_A_x001D_¯¾8_x0001_A_x001C__x000F_þ6H_x0001_Aêicãì_x0006_AÃ_x0004_Ý_x0007_²_x0006_AÆ^_x0008_±_Y_x0006_A¬¶7t_x0002_A³òÐ_x0005__x0006_A¹ù¥j_x0008_Ø_x0001_AÓºÝ Äà_x0006_A ÎÓeM_x001C__x0001_A!¥BÚ_x0005__x000B_ääþ@ÑÊ&gt;å_x000C_ô_x0005_A$çó8_x0002_?_x0005_A´NÅ]ìk_x0005_AÕó*_x0004__x0001_AJ$éÈ_x0008_z_x0005_A¢!*6_x0005_A_x001A_¨KÏ_x0005_APA_x001C_a_x000C_¥_x0005_AÉÚ@éñëÿ@e¼{Ó_x0004_ïÿ@W@b/ú_x0019__x0001_Aï¬ÒÝZ_x0002_AÉñ_x0010_`ÿ@ÞH?vWÅ_x0005_A:&amp;JÖ-_x0001_A}_x0006_B;÷¡_x0001_A_x0007_V_x0006__x0006_(©_x0001_AÙÇøkOë_x0005_A4(Ë'z_x0002_Aó_x0017_¸Þ_x0010_C_x0001_Aî2ãÍÁ_x0001_A{ö¨eÙ_x0005_A£ý^\d_x0005_AÚµæÊ¬_x0005_AA_x0016_ã_x001A_)_x0018__x0001_AôWÄ_x0019_òæÿ@Ñ1åJ²]_x0002_Aä¸xßË_x0001_A6$CN_x0019_Y_x0001_A_x000F__x0002_v_x0003_±%_x0005_A9ö	_x000B_Ô_x0005_A_x0003__x0004_×ððc®ôÿ@HÈ¯_x0006_°Ù_x0003_AÌä(Y]pÿ@TÅò@±K_x0003_AAÞ_x0011__X¢_x0001_Af6_x0015_Íÿ@3ç(,P¯_x0002_A¨m |S_x0003_A_x0015_¨µF_x0003_AÙ_x0018_{Ú%_x0001_A1e)_x0014__x0003_A+N_x000D__x0001_&gt;_x0001_A_x000E_,å·ÿ@Ä&gt;øNx÷_x0003_Aî¬økg;_x0003_A_x0011_%!þR_x0002_A_x0012__x0003_íg\_x0002_A=."S_x0001_AéúÀvG-ÿ@_x0008__x0011__x001D_Q$_x0001_AC^écT»_x0001_Ala¹·_x0016_Èþ@_x0007_Ô¬¼_x000C_ßþ@_x0008_z_x0018__x0017_Xà_x0003_A¹böýÕV_x0003_A®8_x0016_&amp;7!_x0003_A¾c_x0002__x000D_a_x0001_A_x0003__x0001__x001D__x0019_&gt;_x0003_AÑ&lt;_x001B__x0017_rA_x0001_AB!_x001A_¦âÌ_x0003_AIlF	_x0004__x0001_A?/ð_x0003__x0004_b_x0002__x0003_AcéâmÂÜ_x0003_AÞ2'H^_x0001_Aß_x001B_­v_x001C__x0016__x0001_A¡Y_x0017_Å7;_x0001_AÊN$:«_x0001_Amå·êK_x0001_A_x000C_µ_x0018_Év_x0003_AÇí'ü×³_x0003_A±¿ò_x0006_Òÿ@=¶×~t_x0001_A_x0008_½ë_x0013__x0003_A_x0006__x000C_,ûÆ_x0001_A_x0015_eÎÙ"_x0003_A_x0001_z.û_x0002_H_x0002_A_x0004_9£2Nïÿ@)ø&amp;ì9Æ_x0003_AR$÷Yÿ@`b¾_x0001_Aaã_x000F_Ýì_x001B__x0001_A¿hÕÆ_x0001_A§Øø_x0008_n_x0001_A_x0010_=hUwM_x0001_A³{Ìä5Ýÿ@Ø_x0008_×/n_x0003_Au6NSÅ_x0001_AÁ«+}-_x0001_ASZ4¥_x0003_A]wÁM7{_x0003_A(»qì«_x0001_A`?£vÛVÿ@_x0011_Ôt_x001F_^&lt;_x0003_A_x0005__x0006_DñÎÚp_x0005_A#rÁk_x0003__x0005_Aå$³]_x0005_AèVØ±_x0002_Aõ_x0019_\Þ_x0011_~_x0005_A)_x0019__x000F_ã!_x0002_AP_x0019_]£B_x0005_AðWn3P®_x0005_A_x0001_ë+.öþ@8åE(_x0010_eÿ@Ñ®pêÂ_x0005_Ac`O6_x000C__x0001_A0:3a¢ß_x0005_A:\Äé_x000D_Þ_x0005_A_x001E_L_x0003_H_x001A__x0001_Aý¡ªI9ÿ@&gt;öë-» _x0005_A_x0004_$,¤O_x000F__x0001_A_x000E_&amp;·ìÒ_x0005_A_x0016_I³G_x0005_A«tï:B_x0005_Aº&amp;_x001D_³K)_x0001_AñÓ¼_x000F__x001F_U_x0005_A´_x0019_ÆcY_x0001_AÒ_x000C_Eò#_x0005_A.D9So_x0001_AÉþVW  _x0001_AÃ×æ¿@Lÿ@^äsi_x000D__x0001_AÏ÷_x0018_d3È_x0005_AûLV_x000E_6h_x0001_A!/n·_x0004__x0005_Óõ_x0004_A_x0019__x000D__x001A_¤_x0001__x0004_AwÑ¨ ÿ@GÜ$\KÜ_x0004_Aé]	VÝr_x0004_Aµb'_x000F_u_x0016__x0001_Ay'Ø_x001F_ð_x0004_AÆ''0_x0010_M_x0001_AÖÔÚEÿ@ë_x0014_dM÷_x0004_A]ãOv}_x0004_A§ÂTZ _x0004_AÑOp_x000F__x0006_Î_x0004_Aü_x0002__x000C_'_x0004_A+ÅFv+_x0005__x0001_AqÆQÈ_x0011__x0004_AyTsódÏÿ@s_x001D_ÒP¤|_x0004_A±ñó+UÔÿ@¶yñÅÛ¦_x0004_AÅµñ©Ng_x0001_A_x0015_`à_x000D_½S_x0004_AZÍE.Ò"_x0001_AË#d_x0004_A_x0001_ð`ë²_x0001_A*PB´_x0003_ä_x0004_AáóÐSM_x0016__x0001_AÃ_x0005__x000F_ÏI_x0004_A¼µ®&lt;T_x0007__x0004_AÑÛ/r¨å_x0001_AzÒð@ÕÍ_x0004_AK°õíµ¡ÿ@_x0006__x000B_YI_x0001_Þ_x000B__x0001_AtËÜÝÆk_x0003_A×»Û_x0017_ËC_x0004_A@_x000C__x0001_Q|_x0004_Ak_x001D_¡¶i_x0004_AëÓ·¾Û_x0017__x0002_A]_x0013_^_x0016_I_x0003_AQ--_x001A_ª_x0004_A_x0007_ó"¶_x0003_Aþñº_x001F_¸_x0002_As;Â_x0010_ L_x0004_A_x0013_p	¤_x001A__x0003_Aö_x0019_ÌÐ_x0004_A]é«oÖê_x0002_Aæâp_x0008_ç¡_x0002_As[üÊ_x0001_AgN&lt;_x000E_®)_x0003_A¬t_x0002_Af8ã_x001E__x001F__x0003_A_x0005_øn56Þ_x0001_Agäz $Á_x0001_A´7Zàé_x0002_A3ÞQ$_x001A__x0003_A_x0017_Å¦&lt;«\_x0004_AÑ(_x0018_á_x0004_A@^É9¥_x0001_Aå_x001E_f_x0010__x000E__x0001__x0004_AÅùµ=Ûf_x0002_Aû±z|ë _x0001_ASö§Í4_x0010__x0004_A%?wa$U_x0003_AWv_x001C_ö_x0006__x0007_ûN_x0002_A3_x0018_è@j4_x0002_A§Ññ6z_x0002_A_x0015_´é	Ä_x0002_AÃ|¨_:_x0003_AÔÐ_x0001_:ö_x0001_AÈ_x000C_Ñè_x000F__x0002_Aß:æÛc_x0003_A¥ÃSt/_x0017__x0002_AE_x0008_ä±â¤_x0003_A­_x0003_ª_x000C__x0003_Að=ø!r?_x0003_A_x0008_¡gáß{_x0004_AØÂWã_x0008_n_x0004_A¿ð:_x0003_A4Gßüo_x0003_AVx_x001C_©¤_x0002_A_x001C_w_x0004_¨V_x0004__x0003_Aú\_x001E_ï_x0002_A_x0005__x000C_ý_x000B_Î_x0002_Ao_x0002_Å(ÿ_x0002_A(îÁ&lt;_x0003_Aê_x001A_à+¨_x0002_Ab+_x001C_÷_x000E__x0004_AvÇRwYô_x0003_AQ_x0005_WÍR_x0004_A X£'P_x0005_Aïªk_x0013_ô_x0002_A+W_x0007_Ñ |_x0002_A_x0005_læ_x0016_8_x0003_Aÿ½W_x0002_á	_x0004_A&gt;±_x000F_ª|k_x0003_A_x0008_	â~ø_x0012_XÀ_x0002_AXícC_x0008_+_x0003_Aúp¬$þ_x0003_A¬)#èWl_x0002_AZ_x0005__x0003_A`£åµÒ_x0002_A´ÝãÝ_x0012__x0002_A_x0007_pEß?_x0010__x0002_A­pÔÓÅâ_x0001_A¥Þ½°»_x0002_A(ðER_x0003_AMÞ_x0002_uØ_x0002_AîÍ(»¼_x0001_AÕìó/¦_x0002_AÊåí4¬Q_x0003_A±_x0003_½d­æ_x0002_ArVËôR«_x0001_AÑçCïÚÈ_x0001_A_x0006_Þn.w_x0003_A5\í×7:_x0003_Am_x001B_ü_x0002_A8øû«¾_x0002_As¬_w_x000C__x0004__x0003_A_x0010__x0006_0ÌÌ_x0004_AÛÐz9qÕ_x0002_A\féúé_x0001_A¾_x001D_3c]\_x0002_A_x0006_L_x0016_9@M_x0002_Anë=O¡D_x0003_AéÓ@U_x000E_Ð_x0001_A_x0006_þ_x0001_Q§Ï_x0003_AÞ«¢g_x0008_	1_x0004_A _x0012_¨0!Ä_x0003_AõYËBfú_x0004_Aá_x001D_TÛ¢_x000B__x0002_A×¨±7b_x000D__x0003_A-_x0005_ièS_x000D__x0005_AãMFMQ_x0003_AlQÊ_x0004__x0006__x0003_A¶f:5¦_x0001_AÓàF}Î=_x0003_A3_x0010_7_x001F__x001C_©_x0002_AÉè_x0011_jZÑ_x0003_A:_x0003_C#°w_x0003_A3m@bj_x0002_AÑú_x000E_´D_x0004_A¦+m¶7A_x0003_A8íçòÈ_x0003_AB$90n·_x0003_AÄ¬äp§_x0003_Aßð£__x0002_A_x0016_fç_x000D_7_x0003_AvÂ$0f_x0003_AO0iVþ_x0001_A+Å+Ù¨_x0001_AdõÃ&gt;q_x0002_A¶4_x000B_ÛÖ_x0002_AúÖ³Þ+_x0005_A²c^Ú_x0005_]_x0004_A]©_x000E_B»_x0003__x0004_A$áöçÛH_x0004_A_x0007_ï æP._x0003_A´¶I_x0013__x0002_A_x0007__x000B_Ý_x0019_¡bX¢_x0004_Aß$-»Îé_x0002_Ak%_x0015_ò½_x0004_AýR*0¶_x0001_A_x0006_n$v_x0003_A_x001C_±×Ù_x0003_AÞÏ#»_x0005_$_x0003_Aµ W-è_x0002_A&lt;_x0004_m¹Û_x0004_A!¹L§Çõ_x0003_Aº_x001A_Ëh¼_x0002_A¨¹u5_x0011_â_x0003_AO7ÍÖê_x0003_A½_x001D_Íã?_x0002_AùitÍ_x0001_A_x001B_¬S_x001A_K_x0002_AØ·°§ð _x0003_A¶wH&gt;âÒ_x0003_A¤àcÝº_x0002_AiírÖØ_x0001_ArUøºû_x0002_AÇÿÅå¯¹_x0002_AE?Jò_x0019_?_x0003_A[_x0017_B_x0003_A_x0019_ª	ÐvË_x0001_AT_x0007_)l:Ä_x0001_A^l_x0008_÷¶_x0016__x0003_AwJ_x0011_vt_x0003_A2 `_x0011__x0004_A	h3±{q_x0002_A_x000B_Â_x001D__x0018_¡Ñ_x0003_AøÈ_x0008_ø_x0005__x0006_@`_x0003_AYxrÒ`_x0004_AÃNBV_x0003_AH°U®Ï_x0003_A_x001B_½_x001C_]4_x0003_A7&amp;]^Î_x0002_A§%M_x0004_A£ýKÀ_x0003_AÂ¥_x0005_ç_x0004__x0003_AWE5äd_x0004_A}/ôt­u_x0002_Aº'fÆN,_x0003_A} a_x000B_ô(_x0004_A@Þ[Àæ[_x0002_An&amp;È»\ð_x0003_Av[XÇÉ_x0002_AõÜé`9°_x0003_AY¶_x001B_®Nó_x0002_AÃþ_x001E_@Ïî_x0002_A_x0016_íÈ\_x0003_A_x000F_ë_x0011__x001C_Q¿_x0001_Aþ¢õ8¦7_x0004_Aé:ôÁ/_x000E__x0004_A£âUZ_x0002_Aò^ÿUÉ_x0002_ArT¸¶df_x0004_AÖ_x0007_eÑQ_x0002_A³0åð_x0015__x0002_A_x0006_½Æ_x0003_Aÿ_x001D_UÛ_x0001_A+:4ó'_x0012__x0004_AÆqur°E_x0003_A_x0005__x0006_Á'{4«N_x0003_A&lt;ªVÝµù_x0002_A¨_x0018_ç*Y4_x0004_Aª`[°×_x0003_AgkT_x0004__x0002_AÚ&gt;^_x001F__x0003_A_x0010_ªn_x0014_½Í_x0002_AL+Ýëø_x0004_ACoÜÇ`_x0002_Aì»¥½à=_x0002_AF1I4_x0012__x0002_A*Ìgªq_x0006__x0002_A@_x001F_8_x001C_-l_x0003_A?e/LãD_x0003_AÕ1PÞ9_x0004_Aÿÿ[·Z_x0003_A;ª_x001A_ _x000F_E_x0002_A_x000E_ÑSÕ_x0004__x0004_Aj4¦ó_x0019_ð_x0002_AY_x000E_1NwU_x0002_Aø_x0011__x0003_AL2õ&lt;ð_x0001_A?Ë^_x0018_p}_x0002_A¸æç-¥ó_x0002_A3oB9B_x0003_AiÏÚ_x0008__x000C__x0004_A_x001F_&lt;H#&gt;_x0004_AN°$aD¯_x0003_AîCäÅ_x0006__x0002_Aí_x000D__x0010_ÑÜß_x0001_A$2§çßa_x0002_Ah:__x0006_	KB_x0004_A#ÄRkÝ_x001B__x0002_A¤tñÉ®_x0001_AR0þ_x0005__x0003_A)Ô[_x0015__x001D_õ_x0002_AßÄ${_x001D_×_x0001_AøGEä?é_x0002_AiIÅÄ_x0007_Ø_x0002_A%¼x[I_x0004_A_x001F_Ýs£_x0001_A_x0016_ì_x0011__x000E__x001E_Î_x0003_A1t&amp;w0_x0001_A_x0010__x0001_@ë,p_x0002_A7yY°	Ð_x0002_A·AÆ/_x0006_ô_x0002_AÖB:«_x0013_¶_x0003_A¡hÐî¹·_x0002_A_x0018_ñ!K_x0003_Í_x0003_A»¯ùU}_x000F__x0003_AbT_x000D_û)_x0003_A£'{·8k_x0003_A'Ø·Æ_x000F_®_x0002_A$ªÄ-v_x0003_AÌ¨§]1_x0002_A¦½_x001C_Ï_x0003_Ad¿H{Èø_x0001_Az$Þ¶·_x001C__x0004_AyGÿµî_x0001_A8±_x0012_ÿ¢_x0002_A_x0006_¢Ø)ã_x0003_A_x0017_\Øt_x0008_b_x0002_Aë-|ñ£Ð_x0001_A_x0007__x0008_émçp~X_x0003_A:¼Ý_x0005__x0006__x0002_AVÈ(Äª_x0004_AyðJ'_x0003_A~À1Ê|ï_x0002_A_x001B__x0018_ ù_x0001_ArîþàÒþ_x0002_A_x000B__x0003__x0007_íf_x0003_Afpen_x0012__x0003_AéÖ¯o­X_x0003_AGc·XMI_x0003_A_x001C_?²ù _x0004_AëubÅõ_x0002_AÏ7«Ã_x0003_AOâ4·_x0001_A_x0010_N1d§_x0003_AÂÅ$TØ_x0002_A.Ý¾fn²_x0003_AñªH-õÆ_x0002_Aácc¦H»_x0003_AªÒSl¨l_x0002_A_x0002_tZzø_x0003_AZ2G¿S¸_x0004_A²&lt;Î¬&lt;+_x0002_AC_x000D__x0006_I_x0018_q_x0003_A&gt;Frö	_x0002_A_x0003_î¤&lt;_x0003_AòÏÒûõ°_x0003_AæÍ»^þ®_x0004_AÊ2_x0001_¢u_x0003_A°µqú_x0003_A°#Î_x0005__x0007__x0006__x0002_A;Aw¯Ê_x0002_AÃJ|_x0006_4ì_x0002_AË´Òìi_x0003_Ax4_x0003__x0015_­_x0003_AéË§;¥Y_x0003_AávbÿD]_x0002_AÓ_x0007_u´Ø_x0004_A]×k+É¹_x0003_A6ª_x001B_%_x0003_AQf-6«_x0002_AÚ»ë¯_x0004_AÅP³½:_x0002_AÂ_H~*_x0004_A_x0019_ùã^ë_x0002_AJc´÷_x0002_AýÚs§ë8_x0002_AöÎèï×/_x0003_A¦Èhõ_x000F_k_x0002_AÞWâÓù_x0001_AE×_x001D_â¬C_x0003_AòR§h_x000C__x0002_Aâ_x001E_$®m_x0002_Aæ_x000E_}6Û&amp;_x0003_A¸oðâV_x0003_A´¼òHÚ_x0003_A_x0008_Oü1 ¬_x0002_AJ¤_x0013_²f_x0002_A_x0002_ý&gt;¿_x0001_Aî°ì9£_x0004_A+¦,º_x000F__x0003_A\X"|½_x0003_A_x0006__x0008_4_x0005_Gu/ß_x0004_AK½_x0018_@_x001D__x0004_AeP¥6z_x0004_Aö[ê_x0001_Ab¡^M_x0010__x0015__x0003_Aã|B¶±y_x0002_Aµjx!_x001E__x0002_A0Ïöç£t_x0004_A_x001A_F&lt;8¼_x0002_A+×«6·_x0004_AÕø_x001D_(÷._x0002_Aè7¢×o³_x0002_A=	_x000F_U_x001E__x0005_Abb_x0003_A~@©u¬æ_x0001_Aú*ä²sè_x0003_A+¯_x0007_Ê~_x0001__x0004_AñÒ*_x000E_&lt;2_x0002_Aé_x000B_º_x0003_AÍ5V_x0017_æ_x0002_A'v@V4 _x0002_A.lS£_x0012_ì_x0001_Aí¼ÇT_x0003_A?beî_x0002_AWwB?_x000F__x0003_AzñK×sF_x0004_A~äÈó,_x0003_AHC_x0001_ÿ _x000F__x0003_AÑJ_r{_x0003_A/Mr_x0018_ðW_x0003_A³º_x0008_v¥Ý_x0002_A¢_x0008__x0007_	_x0004_A| _x000E_@å_x0003_A_x0002_°_x000E_%8_x0004_A\´þ£ô_x0003_A«÷è_x001F__x0005_A_x0002_A*×_x001E_U_x000B__x0002_Aé^6Æ_x0002_A_x001F_GK³_x0008_¾_x0002_AP=n®@_x0004_Aß9A_x0003_AÌ[s _x0003_A_x0007_3´_x0004_Y_x0004_A±o_x0001_A£_x001F__x0004_A8HhÃ@3_x0003_AqºÃ _x0019_;_x0004_A_x0005_¡ö{3_x0002_AËÿr_x0003_A&amp;ñðä1;_x0003_A°_x001F_'a9ô_x0004_A¡5·JF_x0003_AM¯ÊFµ_x0002_AºJJ¢_x001D__x0003_AdRÿÑN%_x0002_A:¤Fù_x0003_A_x000C_t!ë_x0006__x0004_Aî&gt;ýá3÷_x0003_AÏÌI&amp;Þ_x0004_AÛçÉnüÅ_x0001_AÂÖgö÷_x0003_A!\:°öÌ_x0003_AJä^§¹_x0003_AÐïÊey_x0004_A_x0005__x0006_è½®ýÊ£_x0002_AtôU_x001E__x0002_A[uX\_x0002_A@_x0013_{Ïý_x0001_A	¼_x0012_zj_x0003_A?Vâ_x0014__x0002_Aé."!_x0001_Aöí0]Ìñ_x0001_A·ÅçLSn_x0004_A÷'ÉlÊ_x0002_Aþù4#½_x0002_AàºÇ_x0010__x0004__x0002_AUÔs_x001D_ÉÚ_x0001_A¯ÅëÔ_x0002_AE=Æ­¤Î_x0003_A¶V9-Ò_x0001_AÚxé_x0004_A~fïÝ]_x0003_Aµò²;Z_x0003_A !_x0002_A_x0011_àä$é_x0001_A 4Ï*_x0002_AB]_x0007_Z` _x0003_A_x0008_f¤ÐI9_x0003_A"¾Uã_x0019__x0017__x0004_A'_x0003_N_x0013_iÄ_x0002_A¥_x001A_R_x0002_A(_x0018_N'_x0003_A¶Râ?Û-_x0002_AÒ_x0005_n$q½_x0002_A9eÎÿßB_x0002_A~2ZÈ_x0005_	_x0005__x0015__x0002_AÉö&lt;_x0012__x0005__x0004_A\}jJø_x0002_A&amp; 7Øï_x0003_A?Ò	y_x0017_Ø_x0003_A_x0010__x0007_bs_x0004_A³äk_x0006__x0002_Ahõî²T_x0002_A®¼çÃ_x000C_K_x0002_AÙ_x0015__x0014_ò_x001C_l_x0002_An¦@é$(_x0003_AüO_x000C_X_x0011__x0002_AÞãþ_x0014_9_x0003_Aòy÷ÿÕ_x0003_AÆ_x0018_«._x0002_AÿÎ]_x0001__x0003_A_x0018__x000D_O,¡V_x0003_A×C7ô_x0002_A_x000F__x0003_£â/_x0002_A«y4¥I_x0002_Afe$_x0004_.$_x0003_ABRm_x001D__x0004_AñÁÒà¸¼_x0002_A_x0019_ÓË3_x0005__x0004_A°wÝF§_x0003_AèòÒ_x0015__x0010_J_x0003_AxÎ_x0004_A_x0005_V)õ_x0002_A4UIE_x0003_A9Ò_x000F_¤Õ_x0003_A_x0008__x000E_Ü½_x0008__x0011__x0003_A÷|ëOC_x0002_A_x0006__x0007_ì¿lüÍ@_x0002_A_x0016_úhqun_x0002_A_x001A_á/â@C_x0004_A!Äÿ_x001B_@_x0003_A¸¨æG_x0006__x0003_A¬Å=Ê_x0001_A`!x_x0018_r_x0002_AÄ()r`_x0003_Ax_x0011_òÌB~_x0003_At¥Åê'²_x0004_A_x0014_Äë¡_x0004_Aånh¸Í_x0003_A8ÙÄß_x0002_Av.Ç_x0008_F_x0002_A8U4ºÍ_x0018__x0005_AôP´²Å_x0002_AúÌñ_x000C_ú_x0002_AéõÂsÿ_x000E__x0003_AvÙ¨-_x0017__x000F__x0002_A0{ÖÜàì_x0002_Ae6'Kj_x0002_AØïB_x001C_m_x0002_A_x000B_}×$_x0005_AØÿ»úÂ_x0003_A$jó!_x0003_Aþ³£TÌ_x0004_AæÆ(EÂ_x0003_A_x001C_l*ÊßQ_x0003_A£»ã_x0017__x0007__x0004_AÁdµÎtÐ_x0003_A£5ÊAì+_x0002_Aªa5_x0007__x0008_ôÅ_x0002_Ak½¾}á_x0001_A$	1Á¸_x0002_AÕ_x0006_ã_x000C_Ï_x0002_A)Qõ»Î_x0002_A9Aæ¶_x0004_Aä×_x0014_¡_x0004_AÞ¬Ùa¼ë_x0002_Aê1&lt;()._x0003_AÞ?]U_x0011__x0003_A_x0003_H?ÛÛ_x0008__x0005_AÄâ8bÌ_x0003_A¬é·Ù_x0002_AÓn©%!!_x0004_A¸j³_x0007_ï_x001E__x0003_A]°Ù_x000D__x0002_Av2_x0015_æ,+_x0002_Aõ¢Dýë_x0003_Aû¿'_x0011_ì_x0002_AZáú0û_x0003_A±- I¯_x0001_Aõ	Ë_x0010__x0002_AÅ`ºC+Ë_x0003_AXóc§X_x0004_Aí*(ÿx©_x0004_A}\ô1_x0002_¬_x0003_A_x0011_Vü_x0013_vu_x0001_AæÎð7_x0004_A_x0015__x0004_ýK_x001D__x0003_AÚ°f;Y_x0003_Af_x0012_Hx¢_x0003_Azç¼O_x0002_A</t>
  </si>
  <si>
    <t>11f469f778e1bc09289fcd90e1f453c70|1|6899741|ecf375af12356ea90481df1a339bbe09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</si>
</sst>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0."/>
    <numFmt numFmtId="168" formatCode="0_);\(0\)"/>
    <numFmt numFmtId="169" formatCode="#,##0.000,_);\(#,##0.000,\)"/>
    <numFmt numFmtId="170" formatCode="#,##0."/>
    <numFmt numFmtId="171" formatCode="#,##0.0_);\(#,##0.0\)"/>
    <numFmt numFmtId="172" formatCode="\ 0."/>
    <numFmt numFmtId="173" formatCode="#,###,_);\(#,###,\)"/>
    <numFmt numFmtId="174" formatCode="#,##0.000_);\(#,##0.000\)"/>
    <numFmt numFmtId="175" formatCode="0.000"/>
    <numFmt numFmtId="176" formatCode="#,##0.0,_);\(#,##0.0,\)"/>
    <numFmt numFmtId="177" formatCode="#,##0_);[Red]\(#,##0\);"/>
    <numFmt numFmtId="178" formatCode="0.000%;;"/>
    <numFmt numFmtId="179" formatCode="0_);[Red]\(0\)"/>
    <numFmt numFmtId="180" formatCode="_([$€-2]* #,##0.00_);_([$€-2]* \(#,##0.00\);_([$€-2]* &quot;-&quot;??_)"/>
    <numFmt numFmtId="181" formatCode="_(* #,##0.0_);_(* \(#,##0.0\);_(* &quot;-&quot;??_);_(@_)"/>
    <numFmt numFmtId="182" formatCode="#,##0,&quot;m&quot;"/>
    <numFmt numFmtId="183" formatCode="#,##0,,&quot;m&quot;"/>
    <numFmt numFmtId="184" formatCode="0.0_)\%;\(0.0\)\%;0.0_)\%;@_)_%"/>
    <numFmt numFmtId="185" formatCode="#,##0.0_)_%;\(#,##0.0\)_%;0.0_)_%;@_)_%"/>
    <numFmt numFmtId="186" formatCode="0.000000"/>
    <numFmt numFmtId="187" formatCode="#,##0.0_);\(#,##0.0\);#,##0.0_);@_)"/>
    <numFmt numFmtId="188" formatCode="_(* #,##0.00000_);_(* \(#,##0.00000\);_(* &quot;-&quot;??_);_(@_)"/>
    <numFmt numFmtId="189" formatCode="&quot;$&quot;_(#,##0.00_);&quot;$&quot;\(#,##0.00\);&quot;$&quot;_(0.00_);@_)"/>
    <numFmt numFmtId="190" formatCode="#,##0.00_);\(#,##0.00\);0.00_);@_)"/>
    <numFmt numFmtId="191" formatCode="\€_(#,##0.00_);\€\(#,##0.00\);\€_(0.00_);@_)"/>
    <numFmt numFmtId="192" formatCode="#,##0.0_)\x;\(#,##0.0\)\x;0.0_)\x;@_)_x"/>
    <numFmt numFmtId="193" formatCode="#,##0.0_)_x;\(#,##0.0\)_x;0.0_)_x;@_)_x"/>
    <numFmt numFmtId="194" formatCode="d\.mmm\.yy"/>
    <numFmt numFmtId="195" formatCode="0.00_)"/>
    <numFmt numFmtId="196" formatCode="_(* #,##0.0_);_(* \(#,##0.0\);_(* &quot;-&quot;_);_(@_)"/>
    <numFmt numFmtId="197" formatCode="_(* #,##0.0000_);_(* \(#,##0.0000\);_(* &quot;-&quot;??_);_(@_)"/>
    <numFmt numFmtId="198" formatCode="_(* #,##0.00_);\(* #,##0.00\);_(* &quot;-&quot;??_);_(@_)"/>
    <numFmt numFmtId="199" formatCode="0.0%"/>
    <numFmt numFmtId="200" formatCode="&quot;$&quot;#,##0.00"/>
  </numFmts>
  <fonts count="1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Times New Roman"/>
      <family val="1"/>
    </font>
    <font>
      <sz val="8"/>
      <color indexed="62"/>
      <name val="Times New Roman"/>
      <family val="1"/>
    </font>
    <font>
      <i/>
      <sz val="8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60"/>
      <name val="Arial"/>
      <family val="2"/>
    </font>
    <font>
      <b/>
      <sz val="8"/>
      <color indexed="61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MS Sans Serif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12"/>
      <name val="Times New Roman"/>
      <family val="1"/>
    </font>
    <font>
      <b/>
      <sz val="12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color indexed="17"/>
      <name val="Arial"/>
      <family val="2"/>
    </font>
    <font>
      <b/>
      <sz val="8"/>
      <color indexed="21"/>
      <name val="Arial"/>
      <family val="2"/>
    </font>
    <font>
      <sz val="8"/>
      <color indexed="12"/>
      <name val="Arial"/>
      <family val="2"/>
    </font>
    <font>
      <b/>
      <sz val="8"/>
      <color indexed="16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i/>
      <sz val="12"/>
      <name val="Arial"/>
      <family val="2"/>
    </font>
    <font>
      <sz val="11"/>
      <name val="Consolas"/>
      <family val="3"/>
    </font>
    <font>
      <b/>
      <sz val="11"/>
      <name val="Consolas"/>
      <family val="3"/>
    </font>
    <font>
      <sz val="10"/>
      <name val="Times New Roman"/>
      <family val="1"/>
    </font>
    <font>
      <sz val="18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9"/>
      <color indexed="20"/>
      <name val="Times New Roman"/>
      <family val="1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62"/>
      <name val="Calibri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color theme="0"/>
      <name val="Arial"/>
      <family val="2"/>
    </font>
    <font>
      <sz val="10"/>
      <color theme="1"/>
      <name val="Comic Sans MS"/>
      <family val="2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0"/>
      <color rgb="FF006100"/>
      <name val="Comic Sans MS"/>
      <family val="2"/>
    </font>
    <font>
      <sz val="10"/>
      <color theme="0"/>
      <name val="Comic Sans MS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i/>
      <sz val="18"/>
      <name val="Arial"/>
      <family val="2"/>
    </font>
    <font>
      <b/>
      <i/>
      <sz val="12"/>
      <color indexed="10"/>
      <name val="Arial"/>
      <family val="2"/>
    </font>
    <font>
      <b/>
      <sz val="12"/>
      <color indexed="8"/>
      <name val="Arial"/>
      <family val="2"/>
    </font>
    <font>
      <sz val="10"/>
      <name val="Courier"/>
      <family val="3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sz val="8"/>
      <name val="Palatino"/>
      <family val="1"/>
    </font>
    <font>
      <sz val="10"/>
      <name val="Helv"/>
    </font>
    <font>
      <sz val="10"/>
      <name val="Tw Cen MT"/>
      <family val="2"/>
    </font>
    <font>
      <sz val="10"/>
      <name val="Tahoma"/>
      <family val="2"/>
    </font>
    <font>
      <sz val="10"/>
      <name val="MS Serif"/>
      <family val="1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scheme val="minor"/>
    </font>
    <font>
      <sz val="12"/>
      <color indexed="24"/>
      <name val="Arial"/>
      <family val="2"/>
    </font>
    <font>
      <sz val="11"/>
      <color rgb="FF006100"/>
      <name val="Calibri"/>
      <family val="2"/>
      <scheme val="minor"/>
    </font>
    <font>
      <sz val="6"/>
      <color indexed="16"/>
      <name val="Palatino"/>
      <family val="1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  <scheme val="minor"/>
    </font>
    <font>
      <sz val="10"/>
      <color indexed="52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63"/>
      <name val="Arial"/>
      <family val="2"/>
    </font>
    <font>
      <b/>
      <sz val="11"/>
      <color rgb="FF3F3F3F"/>
      <name val="Calibri"/>
      <family val="2"/>
      <scheme val="minor"/>
    </font>
    <font>
      <sz val="10"/>
      <color indexed="16"/>
      <name val="Helvetica-Black"/>
    </font>
    <font>
      <sz val="8"/>
      <color indexed="8"/>
      <name val="Times New Roman"/>
      <family val="1"/>
    </font>
    <font>
      <sz val="8"/>
      <name val="Helv"/>
    </font>
    <font>
      <b/>
      <i/>
      <sz val="10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8"/>
      <color indexed="62"/>
      <name val="Cambria"/>
      <family val="2"/>
    </font>
    <font>
      <b/>
      <sz val="14"/>
      <color indexed="56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1"/>
      <name val="Calibri"/>
      <family val="2"/>
    </font>
    <font>
      <sz val="11"/>
      <color indexed="36"/>
      <name val="Calibri"/>
      <family val="2"/>
    </font>
    <font>
      <b/>
      <sz val="11"/>
      <color indexed="11"/>
      <name val="Calibri"/>
      <family val="2"/>
    </font>
    <font>
      <i/>
      <sz val="11"/>
      <color indexed="55"/>
      <name val="Calibri"/>
      <family val="2"/>
    </font>
    <font>
      <sz val="11"/>
      <color indexed="58"/>
      <name val="Calibri"/>
      <family val="2"/>
    </font>
    <font>
      <b/>
      <sz val="15"/>
      <color indexed="21"/>
      <name val="Calibri"/>
      <family val="2"/>
    </font>
    <font>
      <b/>
      <sz val="13"/>
      <color indexed="21"/>
      <name val="Calibri"/>
      <family val="2"/>
    </font>
    <font>
      <b/>
      <sz val="11"/>
      <color indexed="21"/>
      <name val="Calibri"/>
      <family val="2"/>
    </font>
    <font>
      <u/>
      <sz val="11"/>
      <color indexed="12"/>
      <name val="Calibri"/>
      <family val="2"/>
    </font>
    <font>
      <b/>
      <sz val="18"/>
      <color indexed="21"/>
      <name val="Cambria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2"/>
      <name val="Calibri"/>
      <family val="2"/>
      <scheme val="minor"/>
    </font>
    <font>
      <b/>
      <sz val="27"/>
      <name val="Calibri"/>
      <family val="2"/>
      <scheme val="minor"/>
    </font>
    <font>
      <sz val="27"/>
      <name val="Calibri"/>
      <family val="2"/>
      <scheme val="minor"/>
    </font>
    <font>
      <b/>
      <sz val="15"/>
      <name val="Calibri"/>
      <family val="2"/>
      <scheme val="minor"/>
    </font>
    <font>
      <b/>
      <sz val="20"/>
      <name val="Calibri"/>
      <family val="2"/>
      <scheme val="minor"/>
    </font>
    <font>
      <sz val="17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18"/>
      <color rgb="FFFFFF0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8"/>
      <color indexed="12"/>
      <name val="Calibri"/>
      <family val="2"/>
      <scheme val="minor"/>
    </font>
    <font>
      <sz val="15"/>
      <color indexed="12"/>
      <name val="Calibri"/>
      <family val="2"/>
      <scheme val="minor"/>
    </font>
    <font>
      <sz val="8"/>
      <color rgb="FF000000"/>
      <name val="Century Gothic"/>
      <family val="2"/>
    </font>
  </fonts>
  <fills count="9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7"/>
      </patternFill>
    </fill>
    <fill>
      <patternFill patternType="solid">
        <fgColor indexed="13"/>
      </patternFill>
    </fill>
    <fill>
      <patternFill patternType="solid">
        <fgColor indexed="16"/>
      </patternFill>
    </fill>
    <fill>
      <patternFill patternType="solid">
        <fgColor indexed="20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6"/>
        <bgColor indexed="6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4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68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0" fillId="21" borderId="2" applyNumberFormat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4" fillId="0" borderId="0" applyFont="0" applyFill="0" applyBorder="0" applyAlignment="0" applyProtection="0"/>
    <xf numFmtId="180" fontId="7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76" fillId="0" borderId="0" applyProtection="0"/>
    <xf numFmtId="0" fontId="8" fillId="0" borderId="0" applyProtection="0"/>
    <xf numFmtId="0" fontId="72" fillId="0" borderId="0" applyProtection="0"/>
    <xf numFmtId="0" fontId="60" fillId="0" borderId="0" applyProtection="0"/>
    <xf numFmtId="0" fontId="77" fillId="0" borderId="0" applyProtection="0"/>
    <xf numFmtId="0" fontId="78" fillId="0" borderId="0" applyProtection="0"/>
    <xf numFmtId="0" fontId="79" fillId="0" borderId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7" fillId="0" borderId="0"/>
    <xf numFmtId="0" fontId="82" fillId="0" borderId="0"/>
    <xf numFmtId="0" fontId="82" fillId="0" borderId="0"/>
    <xf numFmtId="0" fontId="34" fillId="0" borderId="0"/>
    <xf numFmtId="0" fontId="37" fillId="0" borderId="0"/>
    <xf numFmtId="0" fontId="38" fillId="0" borderId="0"/>
    <xf numFmtId="0" fontId="39" fillId="0" borderId="0"/>
    <xf numFmtId="0" fontId="7" fillId="23" borderId="7" applyNumberFormat="0" applyFont="0" applyAlignment="0" applyProtection="0"/>
    <xf numFmtId="0" fontId="22" fillId="20" borderId="8" applyNumberFormat="0" applyAlignment="0" applyProtection="0"/>
    <xf numFmtId="9" fontId="7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41" fillId="0" borderId="9">
      <alignment horizontal="center"/>
    </xf>
    <xf numFmtId="3" fontId="40" fillId="0" borderId="0" applyFont="0" applyFill="0" applyBorder="0" applyAlignment="0" applyProtection="0"/>
    <xf numFmtId="0" fontId="40" fillId="24" borderId="0" applyNumberFormat="0" applyFont="0" applyBorder="0" applyAlignment="0" applyProtection="0"/>
    <xf numFmtId="178" fontId="42" fillId="0" borderId="10" applyFont="0" applyFill="0" applyBorder="0" applyAlignment="0" applyProtection="0"/>
    <xf numFmtId="177" fontId="43" fillId="0" borderId="11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80" fillId="0" borderId="0">
      <alignment horizontal="center"/>
    </xf>
    <xf numFmtId="0" fontId="25" fillId="0" borderId="0" applyNumberFormat="0" applyFill="0" applyBorder="0" applyAlignment="0" applyProtection="0"/>
    <xf numFmtId="0" fontId="94" fillId="0" borderId="0"/>
    <xf numFmtId="44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99" fillId="4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3" borderId="0" applyNumberFormat="0" applyBorder="0" applyAlignment="0" applyProtection="0"/>
    <xf numFmtId="0" fontId="82" fillId="0" borderId="0"/>
    <xf numFmtId="9" fontId="7" fillId="0" borderId="0" applyFont="0" applyFill="0" applyBorder="0" applyAlignment="0" applyProtection="0"/>
    <xf numFmtId="0" fontId="82" fillId="0" borderId="0"/>
    <xf numFmtId="0" fontId="15" fillId="4" borderId="0" applyNumberFormat="0" applyBorder="0" applyAlignment="0" applyProtection="0"/>
    <xf numFmtId="0" fontId="19" fillId="7" borderId="1" applyNumberFormat="0" applyAlignment="0" applyProtection="0"/>
    <xf numFmtId="0" fontId="21" fillId="22" borderId="0" applyNumberFormat="0" applyBorder="0" applyAlignment="0" applyProtection="0"/>
    <xf numFmtId="0" fontId="100" fillId="4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0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7" fillId="0" borderId="0"/>
    <xf numFmtId="0" fontId="7" fillId="23" borderId="7" applyNumberFormat="0" applyFont="0" applyAlignment="0" applyProtection="0"/>
    <xf numFmtId="0" fontId="22" fillId="20" borderId="8" applyNumberFormat="0" applyAlignment="0" applyProtection="0"/>
    <xf numFmtId="9" fontId="9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102" fillId="0" borderId="0"/>
    <xf numFmtId="44" fontId="102" fillId="0" borderId="0" applyFont="0" applyFill="0" applyBorder="0" applyAlignment="0" applyProtection="0"/>
    <xf numFmtId="0" fontId="6" fillId="0" borderId="0"/>
    <xf numFmtId="38" fontId="36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38" fontId="36" fillId="0" borderId="0"/>
    <xf numFmtId="38" fontId="36" fillId="0" borderId="0"/>
    <xf numFmtId="0" fontId="7" fillId="0" borderId="0"/>
    <xf numFmtId="9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7" fillId="0" borderId="0">
      <alignment horizontal="left" wrapText="1"/>
    </xf>
    <xf numFmtId="186" fontId="7" fillId="0" borderId="0">
      <alignment horizontal="left" wrapText="1"/>
    </xf>
    <xf numFmtId="186" fontId="7" fillId="0" borderId="0">
      <alignment horizontal="left" wrapText="1"/>
    </xf>
    <xf numFmtId="186" fontId="7" fillId="0" borderId="0">
      <alignment horizontal="left" wrapText="1"/>
    </xf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6" fontId="7" fillId="0" borderId="0">
      <alignment horizontal="left" wrapText="1"/>
    </xf>
    <xf numFmtId="186" fontId="7" fillId="0" borderId="0">
      <alignment horizontal="left" wrapText="1"/>
    </xf>
    <xf numFmtId="186" fontId="7" fillId="0" borderId="0">
      <alignment horizontal="left" wrapText="1"/>
    </xf>
    <xf numFmtId="186" fontId="7" fillId="0" borderId="0">
      <alignment horizontal="left" wrapText="1"/>
    </xf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86" fontId="7" fillId="0" borderId="0">
      <alignment horizontal="left" wrapText="1"/>
    </xf>
    <xf numFmtId="186" fontId="7" fillId="0" borderId="0">
      <alignment horizontal="left" wrapText="1"/>
    </xf>
    <xf numFmtId="186" fontId="7" fillId="0" borderId="0">
      <alignment horizontal="left" wrapText="1"/>
    </xf>
    <xf numFmtId="186" fontId="7" fillId="0" borderId="0">
      <alignment horizontal="left" wrapText="1"/>
    </xf>
    <xf numFmtId="0" fontId="113" fillId="0" borderId="0" applyNumberFormat="0" applyFill="0" applyBorder="0" applyAlignment="0" applyProtection="0"/>
    <xf numFmtId="38" fontId="8" fillId="22" borderId="0" applyNumberFormat="0" applyFont="0" applyAlignment="0" applyProtection="0"/>
    <xf numFmtId="38" fontId="8" fillId="22" borderId="0" applyNumberFormat="0" applyFont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3" fontId="8" fillId="0" borderId="0" applyFont="0" applyFill="0" applyBorder="0" applyProtection="0">
      <alignment horizontal="right"/>
    </xf>
    <xf numFmtId="193" fontId="8" fillId="0" borderId="0" applyFont="0" applyFill="0" applyBorder="0" applyProtection="0">
      <alignment horizontal="right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6" fontId="7" fillId="0" borderId="0">
      <alignment horizontal="left" wrapText="1"/>
    </xf>
    <xf numFmtId="186" fontId="7" fillId="0" borderId="0">
      <alignment horizontal="left" wrapText="1"/>
    </xf>
    <xf numFmtId="186" fontId="7" fillId="0" borderId="0">
      <alignment horizontal="left" wrapText="1"/>
    </xf>
    <xf numFmtId="186" fontId="7" fillId="0" borderId="0">
      <alignment horizontal="left" wrapText="1"/>
    </xf>
    <xf numFmtId="0" fontId="114" fillId="0" borderId="0" applyNumberFormat="0" applyFill="0" applyBorder="0" applyProtection="0">
      <alignment vertical="top"/>
    </xf>
    <xf numFmtId="38" fontId="115" fillId="0" borderId="69" applyNumberFormat="0" applyFill="0" applyAlignment="0" applyProtection="0"/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70" applyNumberFormat="0" applyFill="0" applyProtection="0">
      <alignment horizontal="center"/>
    </xf>
    <xf numFmtId="38" fontId="116" fillId="0" borderId="0" applyNumberFormat="0" applyFill="0" applyBorder="0" applyProtection="0">
      <alignment horizontal="left"/>
    </xf>
    <xf numFmtId="38" fontId="117" fillId="0" borderId="0" applyNumberFormat="0" applyFill="0" applyBorder="0" applyProtection="0">
      <alignment horizontal="centerContinuous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6" fillId="2" borderId="0" applyNumberFormat="0" applyBorder="0" applyAlignment="0" applyProtection="0"/>
    <xf numFmtId="0" fontId="11" fillId="21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5" fillId="52" borderId="0" applyNumberFormat="0" applyBorder="0" applyAlignment="0" applyProtection="0"/>
    <xf numFmtId="0" fontId="11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11" fillId="8" borderId="0" applyNumberFormat="0" applyBorder="0" applyAlignment="0" applyProtection="0"/>
    <xf numFmtId="0" fontId="5" fillId="5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6" fillId="3" borderId="0" applyNumberFormat="0" applyBorder="0" applyAlignment="0" applyProtection="0"/>
    <xf numFmtId="0" fontId="11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" fillId="53" borderId="0" applyNumberFormat="0" applyBorder="0" applyAlignment="0" applyProtection="0"/>
    <xf numFmtId="0" fontId="11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11" fillId="9" borderId="0" applyNumberFormat="0" applyBorder="0" applyAlignment="0" applyProtection="0"/>
    <xf numFmtId="0" fontId="5" fillId="5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6" fillId="4" borderId="0" applyNumberFormat="0" applyBorder="0" applyAlignment="0" applyProtection="0"/>
    <xf numFmtId="0" fontId="11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5" fillId="54" borderId="0" applyNumberFormat="0" applyBorder="0" applyAlignment="0" applyProtection="0"/>
    <xf numFmtId="0" fontId="11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11" fillId="23" borderId="0" applyNumberFormat="0" applyBorder="0" applyAlignment="0" applyProtection="0"/>
    <xf numFmtId="0" fontId="5" fillId="5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6" fillId="5" borderId="0" applyNumberFormat="0" applyBorder="0" applyAlignment="0" applyProtection="0"/>
    <xf numFmtId="0" fontId="11" fillId="2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5" fillId="55" borderId="0" applyNumberFormat="0" applyBorder="0" applyAlignment="0" applyProtection="0"/>
    <xf numFmtId="0" fontId="11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11" fillId="7" borderId="0" applyNumberFormat="0" applyBorder="0" applyAlignment="0" applyProtection="0"/>
    <xf numFmtId="0" fontId="5" fillId="5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11" fillId="23" borderId="0" applyNumberFormat="0" applyBorder="0" applyAlignment="0" applyProtection="0"/>
    <xf numFmtId="0" fontId="5" fillId="5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6" fillId="8" borderId="0" applyNumberFormat="0" applyBorder="0" applyAlignment="0" applyProtection="0"/>
    <xf numFmtId="0" fontId="11" fillId="20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11" fillId="6" borderId="0" applyNumberFormat="0" applyBorder="0" applyAlignment="0" applyProtection="0"/>
    <xf numFmtId="0" fontId="5" fillId="5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6" fillId="10" borderId="0" applyNumberFormat="0" applyBorder="0" applyAlignment="0" applyProtection="0"/>
    <xf numFmtId="0" fontId="11" fillId="22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5" fillId="60" borderId="0" applyNumberFormat="0" applyBorder="0" applyAlignment="0" applyProtection="0"/>
    <xf numFmtId="0" fontId="1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11" fillId="22" borderId="0" applyNumberFormat="0" applyBorder="0" applyAlignment="0" applyProtection="0"/>
    <xf numFmtId="0" fontId="5" fillId="6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6" fillId="5" borderId="0" applyNumberFormat="0" applyBorder="0" applyAlignment="0" applyProtection="0"/>
    <xf numFmtId="0" fontId="11" fillId="2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11" fillId="3" borderId="0" applyNumberFormat="0" applyBorder="0" applyAlignment="0" applyProtection="0"/>
    <xf numFmtId="0" fontId="5" fillId="6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11" fillId="6" borderId="0" applyNumberFormat="0" applyBorder="0" applyAlignment="0" applyProtection="0"/>
    <xf numFmtId="0" fontId="5" fillId="6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6" fillId="11" borderId="0" applyNumberFormat="0" applyBorder="0" applyAlignment="0" applyProtection="0"/>
    <xf numFmtId="0" fontId="11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11" fillId="23" borderId="0" applyNumberFormat="0" applyBorder="0" applyAlignment="0" applyProtection="0"/>
    <xf numFmtId="0" fontId="5" fillId="63" borderId="0" applyNumberFormat="0" applyBorder="0" applyAlignment="0" applyProtection="0"/>
    <xf numFmtId="0" fontId="9" fillId="12" borderId="0" applyNumberFormat="0" applyBorder="0" applyAlignment="0" applyProtection="0"/>
    <xf numFmtId="0" fontId="86" fillId="12" borderId="0" applyNumberFormat="0" applyBorder="0" applyAlignment="0" applyProtection="0"/>
    <xf numFmtId="0" fontId="9" fillId="14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118" fillId="64" borderId="0" applyNumberFormat="0" applyBorder="0" applyAlignment="0" applyProtection="0"/>
    <xf numFmtId="0" fontId="118" fillId="64" borderId="0" applyNumberFormat="0" applyBorder="0" applyAlignment="0" applyProtection="0"/>
    <xf numFmtId="0" fontId="86" fillId="12" borderId="0" applyNumberFormat="0" applyBorder="0" applyAlignment="0" applyProtection="0"/>
    <xf numFmtId="0" fontId="9" fillId="6" borderId="0" applyNumberFormat="0" applyBorder="0" applyAlignment="0" applyProtection="0"/>
    <xf numFmtId="0" fontId="118" fillId="64" borderId="0" applyNumberFormat="0" applyBorder="0" applyAlignment="0" applyProtection="0"/>
    <xf numFmtId="0" fontId="9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118" fillId="65" borderId="0" applyNumberFormat="0" applyBorder="0" applyAlignment="0" applyProtection="0"/>
    <xf numFmtId="0" fontId="118" fillId="65" borderId="0" applyNumberFormat="0" applyBorder="0" applyAlignment="0" applyProtection="0"/>
    <xf numFmtId="0" fontId="86" fillId="9" borderId="0" applyNumberFormat="0" applyBorder="0" applyAlignment="0" applyProtection="0"/>
    <xf numFmtId="0" fontId="9" fillId="19" borderId="0" applyNumberFormat="0" applyBorder="0" applyAlignment="0" applyProtection="0"/>
    <xf numFmtId="0" fontId="118" fillId="65" borderId="0" applyNumberFormat="0" applyBorder="0" applyAlignment="0" applyProtection="0"/>
    <xf numFmtId="0" fontId="9" fillId="10" borderId="0" applyNumberFormat="0" applyBorder="0" applyAlignment="0" applyProtection="0"/>
    <xf numFmtId="0" fontId="86" fillId="10" borderId="0" applyNumberFormat="0" applyBorder="0" applyAlignment="0" applyProtection="0"/>
    <xf numFmtId="0" fontId="9" fillId="22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118" fillId="66" borderId="0" applyNumberFormat="0" applyBorder="0" applyAlignment="0" applyProtection="0"/>
    <xf numFmtId="0" fontId="118" fillId="66" borderId="0" applyNumberFormat="0" applyBorder="0" applyAlignment="0" applyProtection="0"/>
    <xf numFmtId="0" fontId="86" fillId="10" borderId="0" applyNumberFormat="0" applyBorder="0" applyAlignment="0" applyProtection="0"/>
    <xf numFmtId="0" fontId="9" fillId="11" borderId="0" applyNumberFormat="0" applyBorder="0" applyAlignment="0" applyProtection="0"/>
    <xf numFmtId="0" fontId="118" fillId="66" borderId="0" applyNumberFormat="0" applyBorder="0" applyAlignment="0" applyProtection="0"/>
    <xf numFmtId="0" fontId="9" fillId="13" borderId="0" applyNumberFormat="0" applyBorder="0" applyAlignment="0" applyProtection="0"/>
    <xf numFmtId="0" fontId="86" fillId="13" borderId="0" applyNumberFormat="0" applyBorder="0" applyAlignment="0" applyProtection="0"/>
    <xf numFmtId="0" fontId="9" fillId="20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118" fillId="67" borderId="0" applyNumberFormat="0" applyBorder="0" applyAlignment="0" applyProtection="0"/>
    <xf numFmtId="0" fontId="118" fillId="67" borderId="0" applyNumberFormat="0" applyBorder="0" applyAlignment="0" applyProtection="0"/>
    <xf numFmtId="0" fontId="86" fillId="13" borderId="0" applyNumberFormat="0" applyBorder="0" applyAlignment="0" applyProtection="0"/>
    <xf numFmtId="0" fontId="9" fillId="3" borderId="0" applyNumberFormat="0" applyBorder="0" applyAlignment="0" applyProtection="0"/>
    <xf numFmtId="0" fontId="118" fillId="67" borderId="0" applyNumberFormat="0" applyBorder="0" applyAlignment="0" applyProtection="0"/>
    <xf numFmtId="0" fontId="9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118" fillId="68" borderId="0" applyNumberFormat="0" applyBorder="0" applyAlignment="0" applyProtection="0"/>
    <xf numFmtId="0" fontId="118" fillId="68" borderId="0" applyNumberFormat="0" applyBorder="0" applyAlignment="0" applyProtection="0"/>
    <xf numFmtId="0" fontId="86" fillId="14" borderId="0" applyNumberFormat="0" applyBorder="0" applyAlignment="0" applyProtection="0"/>
    <xf numFmtId="0" fontId="9" fillId="6" borderId="0" applyNumberFormat="0" applyBorder="0" applyAlignment="0" applyProtection="0"/>
    <xf numFmtId="0" fontId="118" fillId="68" borderId="0" applyNumberFormat="0" applyBorder="0" applyAlignment="0" applyProtection="0"/>
    <xf numFmtId="0" fontId="9" fillId="15" borderId="0" applyNumberFormat="0" applyBorder="0" applyAlignment="0" applyProtection="0"/>
    <xf numFmtId="0" fontId="86" fillId="15" borderId="0" applyNumberFormat="0" applyBorder="0" applyAlignment="0" applyProtection="0"/>
    <xf numFmtId="0" fontId="9" fillId="7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118" fillId="69" borderId="0" applyNumberFormat="0" applyBorder="0" applyAlignment="0" applyProtection="0"/>
    <xf numFmtId="0" fontId="118" fillId="69" borderId="0" applyNumberFormat="0" applyBorder="0" applyAlignment="0" applyProtection="0"/>
    <xf numFmtId="0" fontId="86" fillId="15" borderId="0" applyNumberFormat="0" applyBorder="0" applyAlignment="0" applyProtection="0"/>
    <xf numFmtId="0" fontId="9" fillId="9" borderId="0" applyNumberFormat="0" applyBorder="0" applyAlignment="0" applyProtection="0"/>
    <xf numFmtId="0" fontId="118" fillId="69" borderId="0" applyNumberFormat="0" applyBorder="0" applyAlignment="0" applyProtection="0"/>
    <xf numFmtId="0" fontId="9" fillId="16" borderId="0" applyNumberFormat="0" applyBorder="0" applyAlignment="0" applyProtection="0"/>
    <xf numFmtId="0" fontId="86" fillId="16" borderId="0" applyNumberFormat="0" applyBorder="0" applyAlignment="0" applyProtection="0"/>
    <xf numFmtId="0" fontId="9" fillId="14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86" fillId="16" borderId="0" applyNumberFormat="0" applyBorder="0" applyAlignment="0" applyProtection="0"/>
    <xf numFmtId="0" fontId="9" fillId="70" borderId="0" applyNumberFormat="0" applyBorder="0" applyAlignment="0" applyProtection="0"/>
    <xf numFmtId="0" fontId="118" fillId="43" borderId="0" applyNumberFormat="0" applyBorder="0" applyAlignment="0" applyProtection="0"/>
    <xf numFmtId="0" fontId="9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118" fillId="71" borderId="0" applyNumberFormat="0" applyBorder="0" applyAlignment="0" applyProtection="0"/>
    <xf numFmtId="0" fontId="118" fillId="71" borderId="0" applyNumberFormat="0" applyBorder="0" applyAlignment="0" applyProtection="0"/>
    <xf numFmtId="0" fontId="86" fillId="17" borderId="0" applyNumberFormat="0" applyBorder="0" applyAlignment="0" applyProtection="0"/>
    <xf numFmtId="0" fontId="9" fillId="19" borderId="0" applyNumberFormat="0" applyBorder="0" applyAlignment="0" applyProtection="0"/>
    <xf numFmtId="0" fontId="118" fillId="71" borderId="0" applyNumberFormat="0" applyBorder="0" applyAlignment="0" applyProtection="0"/>
    <xf numFmtId="0" fontId="9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118" fillId="72" borderId="0" applyNumberFormat="0" applyBorder="0" applyAlignment="0" applyProtection="0"/>
    <xf numFmtId="0" fontId="118" fillId="72" borderId="0" applyNumberFormat="0" applyBorder="0" applyAlignment="0" applyProtection="0"/>
    <xf numFmtId="0" fontId="86" fillId="18" borderId="0" applyNumberFormat="0" applyBorder="0" applyAlignment="0" applyProtection="0"/>
    <xf numFmtId="0" fontId="9" fillId="11" borderId="0" applyNumberFormat="0" applyBorder="0" applyAlignment="0" applyProtection="0"/>
    <xf numFmtId="0" fontId="118" fillId="72" borderId="0" applyNumberFormat="0" applyBorder="0" applyAlignment="0" applyProtection="0"/>
    <xf numFmtId="0" fontId="9" fillId="13" borderId="0" applyNumberFormat="0" applyBorder="0" applyAlignment="0" applyProtection="0"/>
    <xf numFmtId="0" fontId="86" fillId="13" borderId="0" applyNumberFormat="0" applyBorder="0" applyAlignment="0" applyProtection="0"/>
    <xf numFmtId="0" fontId="9" fillId="7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118" fillId="74" borderId="0" applyNumberFormat="0" applyBorder="0" applyAlignment="0" applyProtection="0"/>
    <xf numFmtId="0" fontId="118" fillId="74" borderId="0" applyNumberFormat="0" applyBorder="0" applyAlignment="0" applyProtection="0"/>
    <xf numFmtId="0" fontId="86" fillId="13" borderId="0" applyNumberFormat="0" applyBorder="0" applyAlignment="0" applyProtection="0"/>
    <xf numFmtId="0" fontId="9" fillId="73" borderId="0" applyNumberFormat="0" applyBorder="0" applyAlignment="0" applyProtection="0"/>
    <xf numFmtId="0" fontId="118" fillId="74" borderId="0" applyNumberFormat="0" applyBorder="0" applyAlignment="0" applyProtection="0"/>
    <xf numFmtId="0" fontId="9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118" fillId="75" borderId="0" applyNumberFormat="0" applyBorder="0" applyAlignment="0" applyProtection="0"/>
    <xf numFmtId="0" fontId="118" fillId="75" borderId="0" applyNumberFormat="0" applyBorder="0" applyAlignment="0" applyProtection="0"/>
    <xf numFmtId="0" fontId="86" fillId="14" borderId="0" applyNumberFormat="0" applyBorder="0" applyAlignment="0" applyProtection="0"/>
    <xf numFmtId="0" fontId="118" fillId="75" borderId="0" applyNumberFormat="0" applyBorder="0" applyAlignment="0" applyProtection="0"/>
    <xf numFmtId="0" fontId="9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118" fillId="76" borderId="0" applyNumberFormat="0" applyBorder="0" applyAlignment="0" applyProtection="0"/>
    <xf numFmtId="0" fontId="118" fillId="76" borderId="0" applyNumberFormat="0" applyBorder="0" applyAlignment="0" applyProtection="0"/>
    <xf numFmtId="0" fontId="119" fillId="76" borderId="0" applyNumberFormat="0" applyBorder="0" applyAlignment="0" applyProtection="0"/>
    <xf numFmtId="0" fontId="118" fillId="76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119" fillId="76" borderId="0" applyNumberFormat="0" applyBorder="0" applyAlignment="0" applyProtection="0"/>
    <xf numFmtId="0" fontId="119" fillId="76" borderId="0" applyNumberFormat="0" applyBorder="0" applyAlignment="0" applyProtection="0"/>
    <xf numFmtId="0" fontId="9" fillId="17" borderId="0" applyNumberFormat="0" applyBorder="0" applyAlignment="0" applyProtection="0"/>
    <xf numFmtId="0" fontId="118" fillId="76" borderId="0" applyNumberFormat="0" applyBorder="0" applyAlignment="0" applyProtection="0"/>
    <xf numFmtId="0" fontId="89" fillId="0" borderId="0" applyNumberFormat="0" applyFill="0" applyBorder="0" applyAlignment="0">
      <protection locked="0"/>
    </xf>
    <xf numFmtId="0" fontId="12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1" fillId="77" borderId="0" applyNumberFormat="0" applyBorder="0" applyAlignment="0" applyProtection="0"/>
    <xf numFmtId="0" fontId="121" fillId="77" borderId="0" applyNumberFormat="0" applyBorder="0" applyAlignment="0" applyProtection="0"/>
    <xf numFmtId="0" fontId="120" fillId="3" borderId="0" applyNumberFormat="0" applyBorder="0" applyAlignment="0" applyProtection="0"/>
    <xf numFmtId="0" fontId="12" fillId="5" borderId="0" applyNumberFormat="0" applyBorder="0" applyAlignment="0" applyProtection="0"/>
    <xf numFmtId="0" fontId="121" fillId="77" borderId="0" applyNumberFormat="0" applyBorder="0" applyAlignment="0" applyProtection="0"/>
    <xf numFmtId="194" fontId="39" fillId="0" borderId="0" applyFill="0" applyBorder="0" applyAlignment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1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3" fillId="78" borderId="7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3" fillId="78" borderId="7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3" fillId="78" borderId="71" applyNumberFormat="0" applyAlignment="0" applyProtection="0"/>
    <xf numFmtId="0" fontId="10" fillId="21" borderId="2" applyNumberFormat="0" applyAlignment="0" applyProtection="0"/>
    <xf numFmtId="0" fontId="84" fillId="21" borderId="2" applyNumberFormat="0" applyAlignment="0" applyProtection="0"/>
    <xf numFmtId="0" fontId="10" fillId="20" borderId="2" applyNumberFormat="0" applyAlignment="0" applyProtection="0"/>
    <xf numFmtId="0" fontId="84" fillId="21" borderId="2" applyNumberFormat="0" applyAlignment="0" applyProtection="0"/>
    <xf numFmtId="0" fontId="84" fillId="21" borderId="2" applyNumberFormat="0" applyAlignment="0" applyProtection="0"/>
    <xf numFmtId="0" fontId="125" fillId="80" borderId="72" applyNumberFormat="0" applyAlignment="0" applyProtection="0"/>
    <xf numFmtId="0" fontId="125" fillId="80" borderId="72" applyNumberFormat="0" applyAlignment="0" applyProtection="0"/>
    <xf numFmtId="0" fontId="84" fillId="21" borderId="2" applyNumberFormat="0" applyAlignment="0" applyProtection="0"/>
    <xf numFmtId="0" fontId="125" fillId="80" borderId="72" applyNumberFormat="0" applyAlignment="0" applyProtection="0"/>
    <xf numFmtId="0" fontId="126" fillId="0" borderId="0" applyFont="0" applyFill="0" applyBorder="0" applyAlignment="0" applyProtection="0">
      <alignment horizontal="righ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6" fillId="0" borderId="0" applyFont="0" applyFill="0" applyBorder="0" applyAlignment="0" applyProtection="0">
      <alignment horizontal="righ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27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30" fillId="0" borderId="0" applyNumberFormat="0" applyAlignment="0">
      <alignment horizontal="left"/>
    </xf>
    <xf numFmtId="0" fontId="111" fillId="0" borderId="0" applyNumberFormat="0" applyAlignment="0"/>
    <xf numFmtId="0" fontId="111" fillId="0" borderId="0" applyNumberFormat="0" applyAlignment="0"/>
    <xf numFmtId="0" fontId="111" fillId="0" borderId="0" applyNumberFormat="0" applyAlignment="0"/>
    <xf numFmtId="0" fontId="111" fillId="0" borderId="0" applyNumberFormat="0" applyAlignment="0"/>
    <xf numFmtId="0" fontId="127" fillId="0" borderId="0"/>
    <xf numFmtId="0" fontId="127" fillId="0" borderId="0"/>
    <xf numFmtId="0" fontId="126" fillId="0" borderId="0" applyFont="0" applyFill="0" applyBorder="0" applyAlignment="0" applyProtection="0">
      <alignment horizontal="righ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6" fillId="0" borderId="0" applyFont="0" applyFill="0" applyBorder="0" applyAlignment="0" applyProtection="0">
      <alignment horizontal="righ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73" applyNumberFormat="0" applyFont="0" applyFill="0" applyAlignment="0" applyProtection="0"/>
    <xf numFmtId="186" fontId="7" fillId="0" borderId="0"/>
    <xf numFmtId="186" fontId="7" fillId="0" borderId="0"/>
    <xf numFmtId="186" fontId="7" fillId="0" borderId="0"/>
    <xf numFmtId="186" fontId="7" fillId="0" borderId="0"/>
    <xf numFmtId="0" fontId="14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2" fontId="133" fillId="0" borderId="0" applyFont="0" applyFill="0" applyBorder="0" applyAlignment="0" applyProtection="0"/>
    <xf numFmtId="0" fontId="127" fillId="0" borderId="0"/>
    <xf numFmtId="0" fontId="42" fillId="0" borderId="0" applyFill="0" applyBorder="0" applyProtection="0">
      <alignment horizontal="left"/>
    </xf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134" fillId="42" borderId="0" applyNumberFormat="0" applyBorder="0" applyAlignment="0" applyProtection="0"/>
    <xf numFmtId="0" fontId="134" fillId="42" borderId="0" applyNumberFormat="0" applyBorder="0" applyAlignment="0" applyProtection="0"/>
    <xf numFmtId="0" fontId="87" fillId="4" borderId="0" applyNumberFormat="0" applyBorder="0" applyAlignment="0" applyProtection="0"/>
    <xf numFmtId="0" fontId="15" fillId="6" borderId="0" applyNumberFormat="0" applyBorder="0" applyAlignment="0" applyProtection="0"/>
    <xf numFmtId="0" fontId="134" fillId="42" borderId="0" applyNumberFormat="0" applyBorder="0" applyAlignment="0" applyProtection="0"/>
    <xf numFmtId="38" fontId="8" fillId="25" borderId="0" applyNumberFormat="0" applyBorder="0" applyAlignment="0" applyProtection="0"/>
    <xf numFmtId="0" fontId="126" fillId="0" borderId="0" applyFont="0" applyFill="0" applyBorder="0" applyAlignment="0" applyProtection="0">
      <alignment horizontal="right"/>
    </xf>
    <xf numFmtId="0" fontId="135" fillId="0" borderId="0" applyProtection="0">
      <alignment horizontal="right"/>
    </xf>
    <xf numFmtId="0" fontId="31" fillId="0" borderId="65" applyNumberFormat="0" applyAlignment="0" applyProtection="0">
      <alignment horizontal="left"/>
    </xf>
    <xf numFmtId="0" fontId="31" fillId="0" borderId="29">
      <alignment horizontal="left"/>
    </xf>
    <xf numFmtId="0" fontId="16" fillId="0" borderId="3" applyNumberFormat="0" applyFill="0" applyAlignment="0" applyProtection="0"/>
    <xf numFmtId="0" fontId="136" fillId="0" borderId="3" applyNumberFormat="0" applyFill="0" applyAlignment="0" applyProtection="0"/>
    <xf numFmtId="0" fontId="137" fillId="0" borderId="74" applyNumberFormat="0" applyFill="0" applyAlignment="0" applyProtection="0"/>
    <xf numFmtId="0" fontId="136" fillId="0" borderId="3" applyNumberFormat="0" applyFill="0" applyAlignment="0" applyProtection="0"/>
    <xf numFmtId="0" fontId="136" fillId="0" borderId="3" applyNumberFormat="0" applyFill="0" applyAlignment="0" applyProtection="0"/>
    <xf numFmtId="0" fontId="138" fillId="0" borderId="75" applyNumberFormat="0" applyFill="0" applyAlignment="0" applyProtection="0"/>
    <xf numFmtId="0" fontId="138" fillId="0" borderId="75" applyNumberFormat="0" applyFill="0" applyAlignment="0" applyProtection="0"/>
    <xf numFmtId="0" fontId="136" fillId="0" borderId="3" applyNumberFormat="0" applyFill="0" applyAlignment="0" applyProtection="0"/>
    <xf numFmtId="0" fontId="137" fillId="0" borderId="76" applyNumberFormat="0" applyFill="0" applyAlignment="0" applyProtection="0"/>
    <xf numFmtId="0" fontId="138" fillId="0" borderId="75" applyNumberFormat="0" applyFill="0" applyAlignment="0" applyProtection="0"/>
    <xf numFmtId="0" fontId="17" fillId="0" borderId="4" applyNumberFormat="0" applyFill="0" applyAlignment="0" applyProtection="0"/>
    <xf numFmtId="0" fontId="139" fillId="0" borderId="4" applyNumberFormat="0" applyFill="0" applyAlignment="0" applyProtection="0"/>
    <xf numFmtId="0" fontId="31" fillId="0" borderId="0" applyNumberFormat="0" applyFon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40" fillId="0" borderId="77" applyNumberFormat="0" applyFill="0" applyAlignment="0" applyProtection="0"/>
    <xf numFmtId="0" fontId="140" fillId="0" borderId="77" applyNumberFormat="0" applyFill="0" applyAlignment="0" applyProtection="0"/>
    <xf numFmtId="0" fontId="139" fillId="0" borderId="4" applyNumberFormat="0" applyFill="0" applyAlignment="0" applyProtection="0"/>
    <xf numFmtId="0" fontId="141" fillId="0" borderId="78" applyNumberFormat="0" applyFill="0" applyAlignment="0" applyProtection="0"/>
    <xf numFmtId="0" fontId="140" fillId="0" borderId="77" applyNumberFormat="0" applyFill="0" applyAlignment="0" applyProtection="0"/>
    <xf numFmtId="0" fontId="83" fillId="0" borderId="79" applyNumberFormat="0" applyFill="0" applyAlignment="0" applyProtection="0"/>
    <xf numFmtId="0" fontId="83" fillId="0" borderId="79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83" fillId="0" borderId="79" applyNumberFormat="0" applyFill="0" applyAlignment="0" applyProtection="0"/>
    <xf numFmtId="0" fontId="83" fillId="0" borderId="79" applyNumberFormat="0" applyFill="0" applyAlignment="0" applyProtection="0"/>
    <xf numFmtId="0" fontId="83" fillId="0" borderId="79" applyNumberFormat="0" applyFill="0" applyAlignment="0" applyProtection="0"/>
    <xf numFmtId="0" fontId="83" fillId="0" borderId="79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83" fillId="0" borderId="79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83" fillId="0" borderId="79" applyNumberFormat="0" applyFill="0" applyAlignment="0" applyProtection="0"/>
    <xf numFmtId="0" fontId="83" fillId="0" borderId="79" applyNumberFormat="0" applyFill="0" applyAlignment="0" applyProtection="0"/>
    <xf numFmtId="0" fontId="83" fillId="0" borderId="79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3" fillId="0" borderId="81" applyNumberFormat="0" applyFill="0" applyAlignment="0" applyProtection="0"/>
    <xf numFmtId="0" fontId="143" fillId="0" borderId="81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143" fillId="0" borderId="81" applyNumberFormat="0" applyFill="0" applyAlignment="0" applyProtection="0"/>
    <xf numFmtId="0" fontId="18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38" fontId="48" fillId="0" borderId="0"/>
    <xf numFmtId="40" fontId="48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0" fontId="8" fillId="26" borderId="43" applyNumberFormat="0" applyBorder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9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6" fillId="81" borderId="7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6" fillId="81" borderId="7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9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9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9" fillId="7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7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46" fillId="81" borderId="71" applyNumberFormat="0" applyAlignment="0" applyProtection="0"/>
    <xf numFmtId="0" fontId="19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41" fontId="89" fillId="29" borderId="83">
      <alignment horizontal="left"/>
      <protection locked="0"/>
    </xf>
    <xf numFmtId="0" fontId="8" fillId="25" borderId="0"/>
    <xf numFmtId="0" fontId="20" fillId="0" borderId="6" applyNumberFormat="0" applyFill="0" applyAlignment="0" applyProtection="0"/>
    <xf numFmtId="0" fontId="147" fillId="0" borderId="6" applyNumberFormat="0" applyFill="0" applyAlignment="0" applyProtection="0"/>
    <xf numFmtId="0" fontId="147" fillId="0" borderId="6" applyNumberFormat="0" applyFill="0" applyAlignment="0" applyProtection="0"/>
    <xf numFmtId="0" fontId="147" fillId="0" borderId="6" applyNumberFormat="0" applyFill="0" applyAlignment="0" applyProtection="0"/>
    <xf numFmtId="0" fontId="148" fillId="0" borderId="84" applyNumberFormat="0" applyFill="0" applyAlignment="0" applyProtection="0"/>
    <xf numFmtId="0" fontId="148" fillId="0" borderId="84" applyNumberFormat="0" applyFill="0" applyAlignment="0" applyProtection="0"/>
    <xf numFmtId="0" fontId="147" fillId="0" borderId="6" applyNumberFormat="0" applyFill="0" applyAlignment="0" applyProtection="0"/>
    <xf numFmtId="0" fontId="25" fillId="0" borderId="85" applyNumberFormat="0" applyFill="0" applyAlignment="0" applyProtection="0"/>
    <xf numFmtId="0" fontId="148" fillId="0" borderId="84" applyNumberFormat="0" applyFill="0" applyAlignment="0" applyProtection="0"/>
    <xf numFmtId="44" fontId="27" fillId="0" borderId="86" applyNumberFormat="0" applyFont="0" applyAlignment="0">
      <alignment horizontal="center"/>
    </xf>
    <xf numFmtId="44" fontId="27" fillId="0" borderId="87" applyNumberFormat="0" applyFont="0" applyAlignment="0">
      <alignment horizontal="center"/>
    </xf>
    <xf numFmtId="0" fontId="126" fillId="0" borderId="0" applyFont="0" applyFill="0" applyBorder="0" applyAlignment="0" applyProtection="0">
      <alignment horizontal="right"/>
    </xf>
    <xf numFmtId="0" fontId="21" fillId="22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149" fillId="82" borderId="0" applyNumberFormat="0" applyBorder="0" applyAlignment="0" applyProtection="0"/>
    <xf numFmtId="0" fontId="149" fillId="82" borderId="0" applyNumberFormat="0" applyBorder="0" applyAlignment="0" applyProtection="0"/>
    <xf numFmtId="0" fontId="90" fillId="22" borderId="0" applyNumberFormat="0" applyBorder="0" applyAlignment="0" applyProtection="0"/>
    <xf numFmtId="0" fontId="150" fillId="22" borderId="0" applyNumberFormat="0" applyBorder="0" applyAlignment="0" applyProtection="0"/>
    <xf numFmtId="0" fontId="149" fillId="82" borderId="0" applyNumberFormat="0" applyBorder="0" applyAlignment="0" applyProtection="0"/>
    <xf numFmtId="37" fontId="151" fillId="0" borderId="0"/>
    <xf numFmtId="195" fontId="1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38" fillId="0" borderId="0"/>
    <xf numFmtId="0" fontId="11" fillId="0" borderId="0"/>
    <xf numFmtId="0" fontId="112" fillId="0" borderId="0"/>
    <xf numFmtId="0" fontId="112" fillId="0" borderId="0"/>
    <xf numFmtId="0" fontId="38" fillId="0" borderId="0"/>
    <xf numFmtId="0" fontId="11" fillId="0" borderId="0"/>
    <xf numFmtId="0" fontId="7" fillId="0" borderId="0"/>
    <xf numFmtId="0" fontId="7" fillId="0" borderId="0"/>
    <xf numFmtId="1" fontId="111" fillId="0" borderId="0"/>
    <xf numFmtId="0" fontId="7" fillId="0" borderId="0"/>
    <xf numFmtId="1" fontId="111" fillId="0" borderId="0"/>
    <xf numFmtId="0" fontId="7" fillId="0" borderId="0"/>
    <xf numFmtId="0" fontId="38" fillId="0" borderId="0"/>
    <xf numFmtId="1" fontId="111" fillId="0" borderId="0"/>
    <xf numFmtId="0" fontId="112" fillId="0" borderId="0"/>
    <xf numFmtId="0" fontId="112" fillId="0" borderId="0"/>
    <xf numFmtId="1" fontId="111" fillId="0" borderId="0"/>
    <xf numFmtId="0" fontId="1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2" fillId="0" borderId="0"/>
    <xf numFmtId="0" fontId="7" fillId="0" borderId="0"/>
    <xf numFmtId="0" fontId="7" fillId="0" borderId="0"/>
    <xf numFmtId="0" fontId="38" fillId="0" borderId="0"/>
    <xf numFmtId="0" fontId="112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38" fillId="0" borderId="0"/>
    <xf numFmtId="0" fontId="112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8" fillId="0" borderId="0"/>
    <xf numFmtId="0" fontId="7" fillId="0" borderId="0"/>
    <xf numFmtId="0" fontId="7" fillId="0" borderId="0"/>
    <xf numFmtId="0" fontId="128" fillId="0" borderId="0"/>
    <xf numFmtId="0" fontId="7" fillId="0" borderId="0"/>
    <xf numFmtId="0" fontId="7" fillId="0" borderId="0"/>
    <xf numFmtId="1" fontId="111" fillId="0" borderId="0"/>
    <xf numFmtId="0" fontId="38" fillId="0" borderId="0"/>
    <xf numFmtId="0" fontId="128" fillId="0" borderId="0"/>
    <xf numFmtId="0" fontId="38" fillId="0" borderId="0"/>
    <xf numFmtId="0" fontId="1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8" fillId="0" borderId="0"/>
    <xf numFmtId="0" fontId="128" fillId="0" borderId="0"/>
    <xf numFmtId="0" fontId="38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111" fillId="0" borderId="0"/>
    <xf numFmtId="0" fontId="1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8" fillId="0" borderId="0"/>
    <xf numFmtId="0" fontId="128" fillId="0" borderId="0"/>
    <xf numFmtId="0" fontId="7" fillId="0" borderId="0"/>
    <xf numFmtId="0" fontId="128" fillId="0" borderId="0"/>
    <xf numFmtId="0" fontId="7" fillId="0" borderId="0"/>
    <xf numFmtId="0" fontId="7" fillId="0" borderId="0"/>
    <xf numFmtId="0" fontId="128" fillId="0" borderId="0"/>
    <xf numFmtId="0" fontId="128" fillId="0" borderId="0"/>
    <xf numFmtId="0" fontId="7" fillId="0" borderId="0"/>
    <xf numFmtId="0" fontId="128" fillId="0" borderId="0"/>
    <xf numFmtId="0" fontId="128" fillId="0" borderId="0"/>
    <xf numFmtId="0" fontId="1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7" fillId="0" borderId="0"/>
    <xf numFmtId="0" fontId="112" fillId="0" borderId="0"/>
    <xf numFmtId="0" fontId="7" fillId="0" borderId="0"/>
    <xf numFmtId="0" fontId="112" fillId="0" borderId="0"/>
    <xf numFmtId="0" fontId="7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7" fillId="0" borderId="0"/>
    <xf numFmtId="0" fontId="38" fillId="0" borderId="0"/>
    <xf numFmtId="0" fontId="38" fillId="0" borderId="0"/>
    <xf numFmtId="0" fontId="7" fillId="0" borderId="0" applyNumberFormat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/>
    <xf numFmtId="0" fontId="7" fillId="0" borderId="0"/>
    <xf numFmtId="0" fontId="7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11" fillId="83" borderId="88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111" fillId="23" borderId="7" applyNumberFormat="0" applyFont="0" applyAlignment="0" applyProtection="0"/>
    <xf numFmtId="0" fontId="111" fillId="23" borderId="7" applyNumberFormat="0" applyFont="0" applyAlignment="0" applyProtection="0"/>
    <xf numFmtId="0" fontId="111" fillId="23" borderId="7" applyNumberFormat="0" applyFont="0" applyAlignment="0" applyProtection="0"/>
    <xf numFmtId="0" fontId="111" fillId="23" borderId="7" applyNumberFormat="0" applyFont="0" applyAlignment="0" applyProtection="0"/>
    <xf numFmtId="0" fontId="111" fillId="23" borderId="7" applyNumberFormat="0" applyFont="0" applyAlignment="0" applyProtection="0"/>
    <xf numFmtId="0" fontId="111" fillId="23" borderId="7" applyNumberFormat="0" applyFont="0" applyAlignment="0" applyProtection="0"/>
    <xf numFmtId="0" fontId="11" fillId="83" borderId="88" applyNumberFormat="0" applyFont="0" applyAlignment="0" applyProtection="0"/>
    <xf numFmtId="0" fontId="7" fillId="23" borderId="7" applyNumberFormat="0" applyFont="0" applyAlignment="0" applyProtection="0"/>
    <xf numFmtId="0" fontId="111" fillId="23" borderId="7" applyNumberFormat="0" applyFont="0" applyAlignment="0" applyProtection="0"/>
    <xf numFmtId="0" fontId="111" fillId="23" borderId="7" applyNumberFormat="0" applyFont="0" applyAlignment="0" applyProtection="0"/>
    <xf numFmtId="0" fontId="111" fillId="23" borderId="7" applyNumberFormat="0" applyFont="0" applyAlignment="0" applyProtection="0"/>
    <xf numFmtId="0" fontId="5" fillId="83" borderId="88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111" fillId="23" borderId="7" applyNumberFormat="0" applyFont="0" applyAlignment="0" applyProtection="0"/>
    <xf numFmtId="0" fontId="111" fillId="23" borderId="7" applyNumberFormat="0" applyFont="0" applyAlignment="0" applyProtection="0"/>
    <xf numFmtId="0" fontId="111" fillId="23" borderId="7" applyNumberFormat="0" applyFont="0" applyAlignment="0" applyProtection="0"/>
    <xf numFmtId="0" fontId="5" fillId="83" borderId="88" applyNumberFormat="0" applyFont="0" applyAlignment="0" applyProtection="0"/>
    <xf numFmtId="0" fontId="111" fillId="23" borderId="7" applyNumberFormat="0" applyFont="0" applyAlignment="0" applyProtection="0"/>
    <xf numFmtId="0" fontId="111" fillId="23" borderId="7" applyNumberFormat="0" applyFont="0" applyAlignment="0" applyProtection="0"/>
    <xf numFmtId="0" fontId="111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111" fillId="23" borderId="7" applyNumberFormat="0" applyFont="0" applyAlignment="0" applyProtection="0"/>
    <xf numFmtId="0" fontId="111" fillId="23" borderId="7" applyNumberFormat="0" applyFont="0" applyAlignment="0" applyProtection="0"/>
    <xf numFmtId="0" fontId="111" fillId="23" borderId="7" applyNumberFormat="0" applyFont="0" applyAlignment="0" applyProtection="0"/>
    <xf numFmtId="0" fontId="11" fillId="83" borderId="88" applyNumberFormat="0" applyFont="0" applyAlignment="0" applyProtection="0"/>
    <xf numFmtId="0" fontId="11" fillId="83" borderId="88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1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4" fillId="78" borderId="89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4" fillId="78" borderId="89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22" fillId="79" borderId="8" applyNumberFormat="0" applyAlignment="0" applyProtection="0"/>
    <xf numFmtId="0" fontId="22" fillId="79" borderId="8" applyNumberFormat="0" applyAlignment="0" applyProtection="0"/>
    <xf numFmtId="0" fontId="22" fillId="79" borderId="8" applyNumberFormat="0" applyAlignment="0" applyProtection="0"/>
    <xf numFmtId="0" fontId="22" fillId="79" borderId="8" applyNumberFormat="0" applyAlignment="0" applyProtection="0"/>
    <xf numFmtId="0" fontId="22" fillId="79" borderId="8" applyNumberFormat="0" applyAlignment="0" applyProtection="0"/>
    <xf numFmtId="0" fontId="22" fillId="79" borderId="8" applyNumberFormat="0" applyAlignment="0" applyProtection="0"/>
    <xf numFmtId="0" fontId="22" fillId="79" borderId="8" applyNumberFormat="0" applyAlignment="0" applyProtection="0"/>
    <xf numFmtId="0" fontId="22" fillId="79" borderId="8" applyNumberFormat="0" applyAlignment="0" applyProtection="0"/>
    <xf numFmtId="0" fontId="22" fillId="79" borderId="8" applyNumberFormat="0" applyAlignment="0" applyProtection="0"/>
    <xf numFmtId="0" fontId="22" fillId="79" borderId="8" applyNumberFormat="0" applyAlignment="0" applyProtection="0"/>
    <xf numFmtId="0" fontId="22" fillId="79" borderId="8" applyNumberFormat="0" applyAlignment="0" applyProtection="0"/>
    <xf numFmtId="0" fontId="22" fillId="79" borderId="8" applyNumberFormat="0" applyAlignment="0" applyProtection="0"/>
    <xf numFmtId="0" fontId="22" fillId="79" borderId="8" applyNumberFormat="0" applyAlignment="0" applyProtection="0"/>
    <xf numFmtId="0" fontId="22" fillId="79" borderId="8" applyNumberFormat="0" applyAlignment="0" applyProtection="0"/>
    <xf numFmtId="0" fontId="22" fillId="79" borderId="8" applyNumberFormat="0" applyAlignment="0" applyProtection="0"/>
    <xf numFmtId="0" fontId="22" fillId="79" borderId="8" applyNumberFormat="0" applyAlignment="0" applyProtection="0"/>
    <xf numFmtId="0" fontId="22" fillId="79" borderId="8" applyNumberFormat="0" applyAlignment="0" applyProtection="0"/>
    <xf numFmtId="0" fontId="22" fillId="79" borderId="8" applyNumberFormat="0" applyAlignment="0" applyProtection="0"/>
    <xf numFmtId="0" fontId="154" fillId="78" borderId="89" applyNumberFormat="0" applyAlignment="0" applyProtection="0"/>
    <xf numFmtId="1" fontId="155" fillId="0" borderId="0" applyProtection="0">
      <alignment horizontal="right" vertical="center"/>
    </xf>
    <xf numFmtId="0" fontId="12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178" fontId="42" fillId="0" borderId="10" applyFont="0" applyFill="0" applyBorder="0" applyAlignment="0" applyProtection="0"/>
    <xf numFmtId="178" fontId="42" fillId="0" borderId="10" applyFont="0" applyFill="0" applyBorder="0" applyAlignment="0" applyProtection="0"/>
    <xf numFmtId="0" fontId="156" fillId="0" borderId="0" applyNumberFormat="0" applyFill="0" applyBorder="0" applyAlignment="0" applyProtection="0"/>
    <xf numFmtId="14" fontId="157" fillId="0" borderId="0" applyNumberFormat="0" applyFill="0" applyBorder="0" applyAlignment="0" applyProtection="0">
      <alignment horizontal="left"/>
    </xf>
    <xf numFmtId="196" fontId="7" fillId="0" borderId="0" applyFont="0" applyFill="0" applyAlignment="0">
      <alignment horizontal="right"/>
    </xf>
    <xf numFmtId="196" fontId="7" fillId="0" borderId="0" applyFont="0" applyFill="0" applyAlignment="0">
      <alignment horizontal="right"/>
    </xf>
    <xf numFmtId="196" fontId="7" fillId="0" borderId="0" applyFont="0" applyFill="0" applyAlignment="0">
      <alignment horizontal="right"/>
    </xf>
    <xf numFmtId="196" fontId="7" fillId="0" borderId="0" applyFont="0" applyFill="0" applyAlignment="0">
      <alignment horizontal="right"/>
    </xf>
    <xf numFmtId="0" fontId="158" fillId="25" borderId="0" applyNumberFormat="0" applyFont="0" applyBorder="0" applyAlignment="0" applyProtection="0"/>
    <xf numFmtId="0" fontId="158" fillId="25" borderId="0" applyNumberFormat="0" applyFont="0" applyBorder="0" applyAlignment="0" applyProtection="0"/>
    <xf numFmtId="0" fontId="158" fillId="25" borderId="0" applyNumberFormat="0" applyFont="0" applyBorder="0" applyAlignment="0" applyProtection="0"/>
    <xf numFmtId="0" fontId="158" fillId="25" borderId="0" applyNumberFormat="0" applyFont="0" applyBorder="0" applyAlignment="0" applyProtection="0"/>
    <xf numFmtId="0" fontId="158" fillId="25" borderId="0" applyNumberFormat="0" applyFont="0" applyBorder="0" applyAlignment="0" applyProtection="0"/>
    <xf numFmtId="39" fontId="7" fillId="84" borderId="0"/>
    <xf numFmtId="39" fontId="7" fillId="84" borderId="0"/>
    <xf numFmtId="39" fontId="7" fillId="84" borderId="0"/>
    <xf numFmtId="39" fontId="7" fillId="84" borderId="0"/>
    <xf numFmtId="38" fontId="8" fillId="0" borderId="91"/>
    <xf numFmtId="38" fontId="48" fillId="0" borderId="36"/>
    <xf numFmtId="39" fontId="157" fillId="85" borderId="0"/>
    <xf numFmtId="186" fontId="7" fillId="0" borderId="0">
      <alignment horizontal="left" wrapText="1"/>
    </xf>
    <xf numFmtId="186" fontId="7" fillId="0" borderId="0">
      <alignment horizontal="left" wrapText="1"/>
    </xf>
    <xf numFmtId="186" fontId="7" fillId="0" borderId="0">
      <alignment horizontal="left" wrapText="1"/>
    </xf>
    <xf numFmtId="186" fontId="7" fillId="0" borderId="0">
      <alignment horizontal="left" wrapText="1"/>
    </xf>
    <xf numFmtId="40" fontId="159" fillId="0" borderId="0" applyBorder="0">
      <alignment horizontal="right"/>
    </xf>
    <xf numFmtId="0" fontId="160" fillId="0" borderId="0" applyBorder="0" applyProtection="0">
      <alignment vertical="center"/>
    </xf>
    <xf numFmtId="0" fontId="160" fillId="0" borderId="11" applyBorder="0" applyProtection="0">
      <alignment horizontal="right" vertical="center"/>
    </xf>
    <xf numFmtId="0" fontId="161" fillId="86" borderId="0" applyBorder="0" applyProtection="0">
      <alignment horizontal="centerContinuous" vertical="center"/>
    </xf>
    <xf numFmtId="0" fontId="161" fillId="35" borderId="11" applyBorder="0" applyProtection="0">
      <alignment horizontal="centerContinuous" vertical="center"/>
    </xf>
    <xf numFmtId="0" fontId="48" fillId="0" borderId="0" applyBorder="0" applyProtection="0">
      <alignment horizontal="left"/>
    </xf>
    <xf numFmtId="0" fontId="101" fillId="0" borderId="0" applyFill="0" applyBorder="0" applyProtection="0">
      <alignment horizontal="left"/>
    </xf>
    <xf numFmtId="0" fontId="8" fillId="0" borderId="10" applyFill="0" applyBorder="0" applyProtection="0">
      <alignment horizontal="left" vertical="top"/>
    </xf>
    <xf numFmtId="0" fontId="8" fillId="0" borderId="10" applyFill="0" applyBorder="0" applyProtection="0">
      <alignment horizontal="left"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27" fillId="26" borderId="0">
      <alignment horizontal="left" wrapText="1"/>
    </xf>
    <xf numFmtId="0" fontId="163" fillId="0" borderId="0">
      <alignment horizontal="left" vertical="center"/>
    </xf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9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95" fillId="0" borderId="93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95" fillId="0" borderId="93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4" fillId="0" borderId="94" applyNumberFormat="0" applyFill="0" applyAlignment="0" applyProtection="0"/>
    <xf numFmtId="0" fontId="24" fillId="0" borderId="94" applyNumberFormat="0" applyFill="0" applyAlignment="0" applyProtection="0"/>
    <xf numFmtId="0" fontId="24" fillId="0" borderId="94" applyNumberFormat="0" applyFill="0" applyAlignment="0" applyProtection="0"/>
    <xf numFmtId="0" fontId="24" fillId="0" borderId="94" applyNumberFormat="0" applyFill="0" applyAlignment="0" applyProtection="0"/>
    <xf numFmtId="0" fontId="24" fillId="0" borderId="94" applyNumberFormat="0" applyFill="0" applyAlignment="0" applyProtection="0"/>
    <xf numFmtId="0" fontId="24" fillId="0" borderId="94" applyNumberFormat="0" applyFill="0" applyAlignment="0" applyProtection="0"/>
    <xf numFmtId="0" fontId="24" fillId="0" borderId="94" applyNumberFormat="0" applyFill="0" applyAlignment="0" applyProtection="0"/>
    <xf numFmtId="0" fontId="24" fillId="0" borderId="94" applyNumberFormat="0" applyFill="0" applyAlignment="0" applyProtection="0"/>
    <xf numFmtId="0" fontId="24" fillId="0" borderId="94" applyNumberFormat="0" applyFill="0" applyAlignment="0" applyProtection="0"/>
    <xf numFmtId="0" fontId="24" fillId="0" borderId="94" applyNumberFormat="0" applyFill="0" applyAlignment="0" applyProtection="0"/>
    <xf numFmtId="0" fontId="24" fillId="0" borderId="94" applyNumberFormat="0" applyFill="0" applyAlignment="0" applyProtection="0"/>
    <xf numFmtId="0" fontId="24" fillId="0" borderId="94" applyNumberFormat="0" applyFill="0" applyAlignment="0" applyProtection="0"/>
    <xf numFmtId="0" fontId="24" fillId="0" borderId="94" applyNumberFormat="0" applyFill="0" applyAlignment="0" applyProtection="0"/>
    <xf numFmtId="0" fontId="24" fillId="0" borderId="94" applyNumberFormat="0" applyFill="0" applyAlignment="0" applyProtection="0"/>
    <xf numFmtId="0" fontId="24" fillId="0" borderId="94" applyNumberFormat="0" applyFill="0" applyAlignment="0" applyProtection="0"/>
    <xf numFmtId="0" fontId="24" fillId="0" borderId="94" applyNumberFormat="0" applyFill="0" applyAlignment="0" applyProtection="0"/>
    <xf numFmtId="0" fontId="24" fillId="0" borderId="94" applyNumberFormat="0" applyFill="0" applyAlignment="0" applyProtection="0"/>
    <xf numFmtId="0" fontId="24" fillId="0" borderId="94" applyNumberFormat="0" applyFill="0" applyAlignment="0" applyProtection="0"/>
    <xf numFmtId="0" fontId="95" fillId="0" borderId="93" applyNumberFormat="0" applyFill="0" applyAlignment="0" applyProtection="0"/>
    <xf numFmtId="37" fontId="7" fillId="0" borderId="0"/>
    <xf numFmtId="37" fontId="7" fillId="0" borderId="0"/>
    <xf numFmtId="37" fontId="7" fillId="0" borderId="0"/>
    <xf numFmtId="0" fontId="2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7" fillId="0" borderId="0"/>
    <xf numFmtId="0" fontId="16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15" fillId="0" borderId="69" applyNumberFormat="0" applyFill="0" applyAlignment="0" applyProtection="0"/>
    <xf numFmtId="38" fontId="116" fillId="0" borderId="96" applyNumberFormat="0" applyFill="0" applyProtection="0">
      <alignment horizontal="center"/>
    </xf>
    <xf numFmtId="0" fontId="9" fillId="89" borderId="0" applyNumberFormat="0" applyBorder="0" applyAlignment="0" applyProtection="0"/>
    <xf numFmtId="0" fontId="11" fillId="21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9" fillId="7" borderId="0" applyNumberFormat="0" applyBorder="0" applyAlignment="0" applyProtection="0"/>
    <xf numFmtId="0" fontId="11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9" fillId="89" borderId="0" applyNumberFormat="0" applyBorder="0" applyAlignment="0" applyProtection="0"/>
    <xf numFmtId="0" fontId="11" fillId="2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9" fillId="90" borderId="0" applyNumberFormat="0" applyBorder="0" applyAlignment="0" applyProtection="0"/>
    <xf numFmtId="0" fontId="11" fillId="6" borderId="0" applyNumberFormat="0" applyBorder="0" applyAlignment="0" applyProtection="0"/>
    <xf numFmtId="0" fontId="26" fillId="6" borderId="0" applyNumberFormat="0" applyBorder="0" applyAlignment="0" applyProtection="0"/>
    <xf numFmtId="0" fontId="9" fillId="90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9" fillId="7" borderId="0" applyNumberFormat="0" applyBorder="0" applyAlignment="0" applyProtection="0"/>
    <xf numFmtId="0" fontId="11" fillId="7" borderId="0" applyNumberFormat="0" applyBorder="0" applyAlignment="0" applyProtection="0"/>
    <xf numFmtId="0" fontId="26" fillId="7" borderId="0" applyNumberFormat="0" applyBorder="0" applyAlignment="0" applyProtection="0"/>
    <xf numFmtId="0" fontId="9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9" fillId="91" borderId="0" applyNumberFormat="0" applyBorder="0" applyAlignment="0" applyProtection="0"/>
    <xf numFmtId="0" fontId="11" fillId="20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26" fillId="9" borderId="0" applyNumberFormat="0" applyBorder="0" applyAlignment="0" applyProtection="0"/>
    <xf numFmtId="0" fontId="9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20" borderId="0" applyNumberFormat="0" applyBorder="0" applyAlignment="0" applyProtection="0"/>
    <xf numFmtId="0" fontId="11" fillId="2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9" fillId="90" borderId="0" applyNumberFormat="0" applyBorder="0" applyAlignment="0" applyProtection="0"/>
    <xf numFmtId="0" fontId="11" fillId="8" borderId="0" applyNumberFormat="0" applyBorder="0" applyAlignment="0" applyProtection="0"/>
    <xf numFmtId="0" fontId="26" fillId="8" borderId="0" applyNumberFormat="0" applyBorder="0" applyAlignment="0" applyProtection="0"/>
    <xf numFmtId="0" fontId="9" fillId="90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9" fillId="7" borderId="0" applyNumberFormat="0" applyBorder="0" applyAlignment="0" applyProtection="0"/>
    <xf numFmtId="0" fontId="11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69" fillId="14" borderId="0" applyNumberFormat="0" applyBorder="0" applyAlignment="0" applyProtection="0"/>
    <xf numFmtId="0" fontId="9" fillId="14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169" fillId="9" borderId="0" applyNumberFormat="0" applyBorder="0" applyAlignment="0" applyProtection="0"/>
    <xf numFmtId="0" fontId="9" fillId="9" borderId="0" applyNumberFormat="0" applyBorder="0" applyAlignment="0" applyProtection="0"/>
    <xf numFmtId="0" fontId="86" fillId="9" borderId="0" applyNumberFormat="0" applyBorder="0" applyAlignment="0" applyProtection="0"/>
    <xf numFmtId="0" fontId="169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169" fillId="22" borderId="0" applyNumberFormat="0" applyBorder="0" applyAlignment="0" applyProtection="0"/>
    <xf numFmtId="0" fontId="9" fillId="22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169" fillId="20" borderId="0" applyNumberFormat="0" applyBorder="0" applyAlignment="0" applyProtection="0"/>
    <xf numFmtId="0" fontId="9" fillId="20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169" fillId="14" borderId="0" applyNumberFormat="0" applyBorder="0" applyAlignment="0" applyProtection="0"/>
    <xf numFmtId="0" fontId="9" fillId="14" borderId="0" applyNumberFormat="0" applyBorder="0" applyAlignment="0" applyProtection="0"/>
    <xf numFmtId="0" fontId="86" fillId="14" borderId="0" applyNumberFormat="0" applyBorder="0" applyAlignment="0" applyProtection="0"/>
    <xf numFmtId="0" fontId="169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169" fillId="92" borderId="0" applyNumberFormat="0" applyBorder="0" applyAlignment="0" applyProtection="0"/>
    <xf numFmtId="0" fontId="9" fillId="7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169" fillId="14" borderId="0" applyNumberFormat="0" applyBorder="0" applyAlignment="0" applyProtection="0"/>
    <xf numFmtId="0" fontId="9" fillId="14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169" fillId="17" borderId="0" applyNumberFormat="0" applyBorder="0" applyAlignment="0" applyProtection="0"/>
    <xf numFmtId="0" fontId="9" fillId="17" borderId="0" applyNumberFormat="0" applyBorder="0" applyAlignment="0" applyProtection="0"/>
    <xf numFmtId="0" fontId="86" fillId="17" borderId="0" applyNumberFormat="0" applyBorder="0" applyAlignment="0" applyProtection="0"/>
    <xf numFmtId="0" fontId="169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169" fillId="18" borderId="0" applyNumberFormat="0" applyBorder="0" applyAlignment="0" applyProtection="0"/>
    <xf numFmtId="0" fontId="9" fillId="18" borderId="0" applyNumberFormat="0" applyBorder="0" applyAlignment="0" applyProtection="0"/>
    <xf numFmtId="0" fontId="86" fillId="18" borderId="0" applyNumberFormat="0" applyBorder="0" applyAlignment="0" applyProtection="0"/>
    <xf numFmtId="0" fontId="169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169" fillId="73" borderId="0" applyNumberFormat="0" applyBorder="0" applyAlignment="0" applyProtection="0"/>
    <xf numFmtId="0" fontId="9" fillId="7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169" fillId="14" borderId="0" applyNumberFormat="0" applyBorder="0" applyAlignment="0" applyProtection="0"/>
    <xf numFmtId="0" fontId="9" fillId="14" borderId="0" applyNumberFormat="0" applyBorder="0" applyAlignment="0" applyProtection="0"/>
    <xf numFmtId="0" fontId="86" fillId="14" borderId="0" applyNumberFormat="0" applyBorder="0" applyAlignment="0" applyProtection="0"/>
    <xf numFmtId="0" fontId="169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169" fillId="19" borderId="0" applyNumberFormat="0" applyBorder="0" applyAlignment="0" applyProtection="0"/>
    <xf numFmtId="0" fontId="9" fillId="19" borderId="0" applyNumberFormat="0" applyBorder="0" applyAlignment="0" applyProtection="0"/>
    <xf numFmtId="0" fontId="86" fillId="19" borderId="0" applyNumberFormat="0" applyBorder="0" applyAlignment="0" applyProtection="0"/>
    <xf numFmtId="0" fontId="169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170" fillId="3" borderId="0" applyNumberFormat="0" applyBorder="0" applyAlignment="0" applyProtection="0"/>
    <xf numFmtId="0" fontId="12" fillId="3" borderId="0" applyNumberFormat="0" applyBorder="0" applyAlignment="0" applyProtection="0"/>
    <xf numFmtId="0" fontId="120" fillId="3" borderId="0" applyNumberFormat="0" applyBorder="0" applyAlignment="0" applyProtection="0"/>
    <xf numFmtId="0" fontId="17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3" fillId="10" borderId="97" applyNumberFormat="0" applyAlignment="0" applyProtection="0"/>
    <xf numFmtId="0" fontId="171" fillId="21" borderId="2" applyNumberFormat="0" applyAlignment="0" applyProtection="0"/>
    <xf numFmtId="0" fontId="10" fillId="20" borderId="2" applyNumberFormat="0" applyAlignment="0" applyProtection="0"/>
    <xf numFmtId="0" fontId="84" fillId="21" borderId="2" applyNumberFormat="0" applyAlignment="0" applyProtection="0"/>
    <xf numFmtId="0" fontId="84" fillId="21" borderId="2" applyNumberFormat="0" applyAlignment="0" applyProtection="0"/>
    <xf numFmtId="0" fontId="171" fillId="21" borderId="2" applyNumberFormat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6" fillId="0" borderId="0" applyFont="0" applyFill="0" applyBorder="0" applyAlignment="0" applyProtection="0">
      <alignment horizontal="right"/>
    </xf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8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73" fillId="90" borderId="0" applyNumberFormat="0" applyBorder="0" applyAlignment="0" applyProtection="0"/>
    <xf numFmtId="0" fontId="15" fillId="4" borderId="0" applyNumberFormat="0" applyBorder="0" applyAlignment="0" applyProtection="0"/>
    <xf numFmtId="0" fontId="87" fillId="4" borderId="0" applyNumberFormat="0" applyBorder="0" applyAlignment="0" applyProtection="0"/>
    <xf numFmtId="0" fontId="173" fillId="90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38" fontId="8" fillId="25" borderId="0" applyNumberFormat="0" applyBorder="0" applyAlignment="0" applyProtection="0"/>
    <xf numFmtId="0" fontId="137" fillId="0" borderId="74" applyNumberFormat="0" applyFill="0" applyAlignment="0" applyProtection="0"/>
    <xf numFmtId="0" fontId="136" fillId="0" borderId="3" applyNumberFormat="0" applyFill="0" applyAlignment="0" applyProtection="0"/>
    <xf numFmtId="0" fontId="136" fillId="0" borderId="3" applyNumberFormat="0" applyFill="0" applyAlignment="0" applyProtection="0"/>
    <xf numFmtId="0" fontId="174" fillId="0" borderId="74" applyNumberFormat="0" applyFill="0" applyAlignment="0" applyProtection="0"/>
    <xf numFmtId="0" fontId="31" fillId="0" borderId="0" applyNumberFormat="0" applyFont="0" applyFill="0" applyAlignment="0" applyProtection="0"/>
    <xf numFmtId="0" fontId="139" fillId="0" borderId="4" applyNumberFormat="0" applyFill="0" applyAlignment="0" applyProtection="0"/>
    <xf numFmtId="0" fontId="139" fillId="0" borderId="4" applyNumberFormat="0" applyFill="0" applyAlignment="0" applyProtection="0"/>
    <xf numFmtId="0" fontId="175" fillId="0" borderId="98" applyNumberFormat="0" applyFill="0" applyAlignment="0" applyProtection="0"/>
    <xf numFmtId="0" fontId="176" fillId="0" borderId="99" applyNumberFormat="0" applyFill="0" applyAlignment="0" applyProtection="0"/>
    <xf numFmtId="0" fontId="8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/>
    <xf numFmtId="10" fontId="8" fillId="26" borderId="43" applyNumberFormat="0" applyBorder="0" applyAlignment="0" applyProtection="0"/>
    <xf numFmtId="0" fontId="19" fillId="7" borderId="97" applyNumberFormat="0" applyAlignment="0" applyProtection="0"/>
    <xf numFmtId="0" fontId="8" fillId="25" borderId="0"/>
    <xf numFmtId="0" fontId="20" fillId="0" borderId="6" applyNumberFormat="0" applyFill="0" applyAlignment="0" applyProtection="0"/>
    <xf numFmtId="0" fontId="147" fillId="0" borderId="6" applyNumberFormat="0" applyFill="0" applyAlignment="0" applyProtection="0"/>
    <xf numFmtId="0" fontId="147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5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7" fillId="0" borderId="0"/>
    <xf numFmtId="0" fontId="11" fillId="0" borderId="0"/>
    <xf numFmtId="0" fontId="1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5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5" fillId="0" borderId="0"/>
    <xf numFmtId="0" fontId="129" fillId="0" borderId="0"/>
    <xf numFmtId="0" fontId="5" fillId="0" borderId="0"/>
    <xf numFmtId="0" fontId="11" fillId="0" borderId="0"/>
    <xf numFmtId="0" fontId="5" fillId="0" borderId="0"/>
    <xf numFmtId="0" fontId="129" fillId="0" borderId="0"/>
    <xf numFmtId="0" fontId="5" fillId="0" borderId="0"/>
    <xf numFmtId="0" fontId="9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7" fillId="0" borderId="0"/>
    <xf numFmtId="0" fontId="5" fillId="0" borderId="0"/>
    <xf numFmtId="0" fontId="129" fillId="0" borderId="0"/>
    <xf numFmtId="0" fontId="5" fillId="0" borderId="0"/>
    <xf numFmtId="0" fontId="7" fillId="0" borderId="0"/>
    <xf numFmtId="0" fontId="7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7" fillId="0" borderId="0"/>
    <xf numFmtId="0" fontId="11" fillId="0" borderId="0"/>
    <xf numFmtId="0" fontId="5" fillId="0" borderId="0"/>
    <xf numFmtId="0" fontId="7" fillId="0" borderId="0"/>
    <xf numFmtId="0" fontId="1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97" applyNumberFormat="0" applyFont="0" applyAlignment="0" applyProtection="0"/>
    <xf numFmtId="0" fontId="22" fillId="10" borderId="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8" fontId="8" fillId="0" borderId="91"/>
    <xf numFmtId="0" fontId="23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92" applyNumberFormat="0" applyFill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8" fontId="115" fillId="0" borderId="69" applyNumberFormat="0" applyFill="0" applyAlignment="0" applyProtection="0"/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1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1" borderId="1" applyNumberFormat="0" applyAlignment="0" applyProtection="0"/>
    <xf numFmtId="0" fontId="13" fillId="21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2" fillId="20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0" fontId="124" fillId="79" borderId="1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1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9" fillId="0" borderId="0" applyFont="0" applyFill="0" applyBorder="0" applyAlignment="0" applyProtection="0"/>
    <xf numFmtId="8" fontId="7" fillId="0" borderId="0" applyFont="0" applyFill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1" fillId="0" borderId="29">
      <alignment horizontal="left"/>
    </xf>
    <xf numFmtId="0" fontId="83" fillId="0" borderId="99" applyNumberFormat="0" applyFill="0" applyAlignment="0" applyProtection="0"/>
    <xf numFmtId="0" fontId="83" fillId="0" borderId="99" applyNumberFormat="0" applyFill="0" applyAlignment="0" applyProtection="0"/>
    <xf numFmtId="0" fontId="83" fillId="0" borderId="99" applyNumberFormat="0" applyFill="0" applyAlignment="0" applyProtection="0"/>
    <xf numFmtId="0" fontId="83" fillId="0" borderId="99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83" fillId="0" borderId="99" applyNumberFormat="0" applyFill="0" applyAlignment="0" applyProtection="0"/>
    <xf numFmtId="0" fontId="83" fillId="0" borderId="99" applyNumberFormat="0" applyFill="0" applyAlignment="0" applyProtection="0"/>
    <xf numFmtId="0" fontId="83" fillId="0" borderId="99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83" fillId="0" borderId="99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83" fillId="0" borderId="99" applyNumberFormat="0" applyFill="0" applyAlignment="0" applyProtection="0"/>
    <xf numFmtId="0" fontId="83" fillId="0" borderId="99" applyNumberFormat="0" applyFill="0" applyAlignment="0" applyProtection="0"/>
    <xf numFmtId="0" fontId="83" fillId="0" borderId="99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8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142" fillId="0" borderId="80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3" fillId="0" borderId="82" applyNumberFormat="0" applyFill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9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9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45" fillId="7" borderId="1" applyNumberFormat="0" applyAlignment="0" applyProtection="0"/>
    <xf numFmtId="0" fontId="145" fillId="7" borderId="1" applyNumberFormat="0" applyAlignment="0" applyProtection="0"/>
    <xf numFmtId="0" fontId="7" fillId="0" borderId="0"/>
    <xf numFmtId="0" fontId="112" fillId="0" borderId="0"/>
    <xf numFmtId="0" fontId="112" fillId="0" borderId="0"/>
    <xf numFmtId="0" fontId="4" fillId="0" borderId="0"/>
    <xf numFmtId="0" fontId="7" fillId="0" borderId="0"/>
    <xf numFmtId="0" fontId="7" fillId="0" borderId="0"/>
    <xf numFmtId="0" fontId="112" fillId="0" borderId="0"/>
    <xf numFmtId="0" fontId="7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3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4" fillId="83" borderId="88" applyNumberFormat="0" applyFont="0" applyAlignment="0" applyProtection="0"/>
    <xf numFmtId="0" fontId="11" fillId="83" borderId="88" applyNumberFormat="0" applyFont="0" applyAlignment="0" applyProtection="0"/>
    <xf numFmtId="0" fontId="11" fillId="83" borderId="88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111" fillId="23" borderId="7" applyNumberFormat="0" applyFont="0" applyAlignment="0" applyProtection="0"/>
    <xf numFmtId="0" fontId="111" fillId="23" borderId="7" applyNumberFormat="0" applyFont="0" applyAlignment="0" applyProtection="0"/>
    <xf numFmtId="0" fontId="4" fillId="83" borderId="88" applyNumberFormat="0" applyFont="0" applyAlignment="0" applyProtection="0"/>
    <xf numFmtId="0" fontId="11" fillId="83" borderId="88" applyNumberFormat="0" applyFont="0" applyAlignment="0" applyProtection="0"/>
    <xf numFmtId="0" fontId="11" fillId="83" borderId="88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4" fillId="83" borderId="88" applyNumberFormat="0" applyFont="0" applyAlignment="0" applyProtection="0"/>
    <xf numFmtId="0" fontId="4" fillId="83" borderId="88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111" fillId="23" borderId="7" applyNumberFormat="0" applyFont="0" applyAlignment="0" applyProtection="0"/>
    <xf numFmtId="0" fontId="11" fillId="83" borderId="88" applyNumberFormat="0" applyFont="0" applyAlignment="0" applyProtection="0"/>
    <xf numFmtId="0" fontId="11" fillId="83" borderId="88" applyNumberFormat="0" applyFont="0" applyAlignment="0" applyProtection="0"/>
    <xf numFmtId="0" fontId="7" fillId="23" borderId="7" applyNumberFormat="0" applyFont="0" applyAlignment="0" applyProtection="0"/>
    <xf numFmtId="0" fontId="11" fillId="83" borderId="88" applyNumberFormat="0" applyFont="0" applyAlignment="0" applyProtection="0"/>
    <xf numFmtId="0" fontId="11" fillId="83" borderId="88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1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1" borderId="8" applyNumberFormat="0" applyAlignment="0" applyProtection="0"/>
    <xf numFmtId="0" fontId="22" fillId="21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153" fillId="20" borderId="8" applyNumberFormat="0" applyAlignment="0" applyProtection="0"/>
    <xf numFmtId="0" fontId="22" fillId="79" borderId="8" applyNumberFormat="0" applyAlignment="0" applyProtection="0"/>
    <xf numFmtId="0" fontId="22" fillId="79" borderId="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0" fontId="41" fillId="0" borderId="90">
      <alignment horizontal="center"/>
    </xf>
    <xf numFmtId="38" fontId="48" fillId="0" borderId="36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9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92" applyNumberFormat="0" applyFill="0" applyAlignment="0" applyProtection="0"/>
    <xf numFmtId="0" fontId="24" fillId="0" borderId="9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4" fillId="0" borderId="94" applyNumberFormat="0" applyFill="0" applyAlignment="0" applyProtection="0"/>
    <xf numFmtId="0" fontId="24" fillId="0" borderId="94" applyNumberFormat="0" applyFill="0" applyAlignment="0" applyProtection="0"/>
    <xf numFmtId="0" fontId="96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3" borderId="88" applyNumberFormat="0" applyFont="0" applyAlignment="0" applyProtection="0"/>
    <xf numFmtId="0" fontId="4" fillId="83" borderId="88" applyNumberFormat="0" applyFont="0" applyAlignment="0" applyProtection="0"/>
    <xf numFmtId="0" fontId="4" fillId="83" borderId="88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8" fillId="0" borderId="0"/>
    <xf numFmtId="0" fontId="7" fillId="0" borderId="0"/>
    <xf numFmtId="0" fontId="7" fillId="95" borderId="0"/>
    <xf numFmtId="0" fontId="7" fillId="0" borderId="0"/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38" fontId="116" fillId="0" borderId="96" applyNumberFormat="0" applyFill="0" applyProtection="0">
      <alignment horizontal="center"/>
    </xf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63" fillId="0" borderId="0" applyFont="0" applyFill="0" applyBorder="0" applyAlignment="0" applyProtection="0"/>
    <xf numFmtId="0" fontId="38" fillId="0" borderId="0" applyProtection="0"/>
    <xf numFmtId="0" fontId="42" fillId="0" borderId="0" applyProtection="0"/>
    <xf numFmtId="0" fontId="83" fillId="0" borderId="99" applyNumberFormat="0" applyFill="0" applyAlignment="0" applyProtection="0"/>
    <xf numFmtId="0" fontId="83" fillId="0" borderId="99" applyNumberFormat="0" applyFill="0" applyAlignment="0" applyProtection="0"/>
    <xf numFmtId="0" fontId="83" fillId="0" borderId="9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3" borderId="88" applyNumberFormat="0" applyFont="0" applyAlignment="0" applyProtection="0"/>
    <xf numFmtId="0" fontId="2" fillId="83" borderId="88" applyNumberFormat="0" applyFont="0" applyAlignment="0" applyProtection="0"/>
    <xf numFmtId="0" fontId="2" fillId="83" borderId="88" applyNumberFormat="0" applyFont="0" applyAlignment="0" applyProtection="0"/>
    <xf numFmtId="0" fontId="2" fillId="83" borderId="88" applyNumberFormat="0" applyFont="0" applyAlignment="0" applyProtection="0"/>
    <xf numFmtId="0" fontId="2" fillId="83" borderId="88" applyNumberFormat="0" applyFont="0" applyAlignment="0" applyProtection="0"/>
    <xf numFmtId="0" fontId="2" fillId="83" borderId="88" applyNumberFormat="0" applyFont="0" applyAlignment="0" applyProtection="0"/>
    <xf numFmtId="0" fontId="2" fillId="83" borderId="88" applyNumberFormat="0" applyFont="0" applyAlignment="0" applyProtection="0"/>
    <xf numFmtId="0" fontId="2" fillId="83" borderId="88" applyNumberFormat="0" applyFont="0" applyAlignment="0" applyProtection="0"/>
    <xf numFmtId="0" fontId="2" fillId="83" borderId="8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7" borderId="1" applyNumberFormat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3" borderId="88" applyNumberFormat="0" applyFont="0" applyAlignment="0" applyProtection="0"/>
    <xf numFmtId="0" fontId="2" fillId="83" borderId="88" applyNumberFormat="0" applyFont="0" applyAlignment="0" applyProtection="0"/>
    <xf numFmtId="9" fontId="2" fillId="0" borderId="0" applyFont="0" applyFill="0" applyBorder="0" applyAlignment="0" applyProtection="0"/>
    <xf numFmtId="0" fontId="19" fillId="7" borderId="1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3" borderId="88" applyNumberFormat="0" applyFont="0" applyAlignment="0" applyProtection="0"/>
    <xf numFmtId="0" fontId="2" fillId="83" borderId="88" applyNumberFormat="0" applyFont="0" applyAlignment="0" applyProtection="0"/>
    <xf numFmtId="0" fontId="2" fillId="83" borderId="88" applyNumberFormat="0" applyFont="0" applyAlignment="0" applyProtection="0"/>
    <xf numFmtId="0" fontId="2" fillId="83" borderId="88" applyNumberFormat="0" applyFont="0" applyAlignment="0" applyProtection="0"/>
    <xf numFmtId="9" fontId="2" fillId="0" borderId="0" applyFont="0" applyFill="0" applyBorder="0" applyAlignment="0" applyProtection="0"/>
    <xf numFmtId="0" fontId="19" fillId="7" borderId="1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3" borderId="88" applyNumberFormat="0" applyFont="0" applyAlignment="0" applyProtection="0"/>
    <xf numFmtId="0" fontId="2" fillId="83" borderId="88" applyNumberFormat="0" applyFont="0" applyAlignment="0" applyProtection="0"/>
    <xf numFmtId="0" fontId="2" fillId="83" borderId="8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0" fontId="1" fillId="83" borderId="8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835">
    <xf numFmtId="0" fontId="0" fillId="0" borderId="0" xfId="0"/>
    <xf numFmtId="0" fontId="0" fillId="0" borderId="0" xfId="0" applyBorder="1"/>
    <xf numFmtId="0" fontId="27" fillId="0" borderId="0" xfId="0" applyFont="1"/>
    <xf numFmtId="166" fontId="0" fillId="0" borderId="0" xfId="0" applyNumberFormat="1"/>
    <xf numFmtId="0" fontId="0" fillId="0" borderId="0" xfId="0" applyFill="1"/>
    <xf numFmtId="0" fontId="0" fillId="28" borderId="0" xfId="0" applyFill="1"/>
    <xf numFmtId="42" fontId="0" fillId="0" borderId="0" xfId="0" applyNumberFormat="1"/>
    <xf numFmtId="6" fontId="0" fillId="0" borderId="0" xfId="0" applyNumberFormat="1"/>
    <xf numFmtId="9" fontId="0" fillId="0" borderId="0" xfId="0" applyNumberFormat="1"/>
    <xf numFmtId="0" fontId="0" fillId="0" borderId="23" xfId="0" applyBorder="1"/>
    <xf numFmtId="166" fontId="0" fillId="0" borderId="0" xfId="28" applyNumberFormat="1" applyFont="1"/>
    <xf numFmtId="0" fontId="0" fillId="0" borderId="19" xfId="0" applyBorder="1"/>
    <xf numFmtId="0" fontId="7" fillId="0" borderId="0" xfId="0" applyFont="1"/>
    <xf numFmtId="0" fontId="27" fillId="0" borderId="0" xfId="0" applyFont="1" applyFill="1"/>
    <xf numFmtId="0" fontId="27" fillId="0" borderId="20" xfId="0" applyFont="1" applyBorder="1" applyAlignment="1">
      <alignment horizontal="right"/>
    </xf>
    <xf numFmtId="0" fontId="44" fillId="0" borderId="21" xfId="0" applyFont="1" applyBorder="1" applyAlignment="1">
      <alignment horizontal="center"/>
    </xf>
    <xf numFmtId="0" fontId="44" fillId="0" borderId="23" xfId="0" applyFont="1" applyBorder="1" applyAlignment="1">
      <alignment horizontal="center"/>
    </xf>
    <xf numFmtId="0" fontId="27" fillId="0" borderId="24" xfId="0" applyFont="1" applyBorder="1"/>
    <xf numFmtId="6" fontId="44" fillId="0" borderId="25" xfId="0" quotePrefix="1" applyNumberFormat="1" applyFont="1" applyBorder="1" applyAlignment="1">
      <alignment horizontal="center"/>
    </xf>
    <xf numFmtId="0" fontId="0" fillId="0" borderId="0" xfId="0" applyFill="1" applyBorder="1" applyAlignment="1">
      <alignment vertical="center" textRotation="90"/>
    </xf>
    <xf numFmtId="44" fontId="27" fillId="0" borderId="0" xfId="0" applyNumberFormat="1" applyFont="1"/>
    <xf numFmtId="6" fontId="44" fillId="0" borderId="0" xfId="0" quotePrefix="1" applyNumberFormat="1" applyFont="1" applyAlignment="1">
      <alignment horizontal="center"/>
    </xf>
    <xf numFmtId="0" fontId="45" fillId="0" borderId="23" xfId="0" applyFont="1" applyFill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Border="1"/>
    <xf numFmtId="0" fontId="7" fillId="0" borderId="9" xfId="0" applyFont="1" applyFill="1" applyBorder="1"/>
    <xf numFmtId="1" fontId="27" fillId="0" borderId="0" xfId="0" applyNumberFormat="1" applyFont="1" applyFill="1"/>
    <xf numFmtId="0" fontId="28" fillId="0" borderId="9" xfId="0" applyFont="1" applyBorder="1"/>
    <xf numFmtId="0" fontId="28" fillId="0" borderId="25" xfId="0" applyFont="1" applyBorder="1"/>
    <xf numFmtId="0" fontId="28" fillId="0" borderId="0" xfId="0" applyFont="1"/>
    <xf numFmtId="0" fontId="0" fillId="0" borderId="0" xfId="0" applyBorder="1" applyAlignment="1">
      <alignment horizontal="center" vertical="center" textRotation="90"/>
    </xf>
    <xf numFmtId="0" fontId="28" fillId="0" borderId="0" xfId="0" applyFont="1" applyBorder="1"/>
    <xf numFmtId="1" fontId="45" fillId="0" borderId="0" xfId="0" applyNumberFormat="1" applyFont="1" applyBorder="1"/>
    <xf numFmtId="10" fontId="34" fillId="0" borderId="0" xfId="58" applyNumberFormat="1" applyFont="1"/>
    <xf numFmtId="0" fontId="0" fillId="0" borderId="0" xfId="0" applyAlignment="1">
      <alignment wrapText="1"/>
    </xf>
    <xf numFmtId="2" fontId="0" fillId="0" borderId="0" xfId="0" applyNumberFormat="1"/>
    <xf numFmtId="37" fontId="31" fillId="0" borderId="0" xfId="54" applyNumberFormat="1" applyFont="1" applyFill="1" applyBorder="1" applyAlignment="1" applyProtection="1">
      <alignment horizontal="centerContinuous"/>
    </xf>
    <xf numFmtId="167" fontId="37" fillId="0" borderId="0" xfId="54" applyNumberFormat="1" applyFont="1" applyFill="1" applyBorder="1" applyAlignment="1" applyProtection="1">
      <alignment horizontal="centerContinuous"/>
    </xf>
    <xf numFmtId="37" fontId="46" fillId="0" borderId="0" xfId="54" applyNumberFormat="1" applyFont="1" applyFill="1" applyBorder="1" applyAlignment="1" applyProtection="1">
      <alignment horizontal="center" vertical="center"/>
    </xf>
    <xf numFmtId="37" fontId="37" fillId="0" borderId="0" xfId="54" applyNumberFormat="1" applyFont="1" applyFill="1" applyBorder="1" applyAlignment="1" applyProtection="1">
      <alignment vertical="center"/>
    </xf>
    <xf numFmtId="37" fontId="47" fillId="0" borderId="0" xfId="54" applyNumberFormat="1" applyFont="1" applyFill="1" applyBorder="1" applyAlignment="1" applyProtection="1">
      <alignment horizontal="center" vertical="center"/>
    </xf>
    <xf numFmtId="37" fontId="48" fillId="0" borderId="0" xfId="54" applyNumberFormat="1" applyFont="1" applyFill="1" applyBorder="1" applyAlignment="1" applyProtection="1">
      <alignment horizontal="center" vertical="center"/>
    </xf>
    <xf numFmtId="167" fontId="37" fillId="0" borderId="0" xfId="54" applyNumberFormat="1" applyFont="1" applyFill="1" applyBorder="1" applyAlignment="1" applyProtection="1">
      <alignment horizontal="left" vertical="center"/>
    </xf>
    <xf numFmtId="167" fontId="37" fillId="0" borderId="0" xfId="54" applyNumberFormat="1" applyFont="1" applyFill="1" applyBorder="1" applyAlignment="1" applyProtection="1">
      <alignment horizontal="center" vertical="center"/>
    </xf>
    <xf numFmtId="37" fontId="46" fillId="0" borderId="0" xfId="54" applyNumberFormat="1" applyFont="1" applyFill="1" applyBorder="1" applyAlignment="1" applyProtection="1">
      <alignment vertical="center"/>
    </xf>
    <xf numFmtId="37" fontId="37" fillId="0" borderId="0" xfId="54" applyNumberFormat="1" applyFont="1" applyFill="1" applyBorder="1" applyAlignment="1" applyProtection="1">
      <alignment horizontal="center" vertical="center"/>
    </xf>
    <xf numFmtId="37" fontId="37" fillId="0" borderId="0" xfId="54" quotePrefix="1" applyNumberFormat="1" applyFont="1" applyFill="1" applyBorder="1" applyAlignment="1" applyProtection="1">
      <alignment horizontal="center" vertical="center"/>
    </xf>
    <xf numFmtId="37" fontId="37" fillId="0" borderId="11" xfId="54" applyNumberFormat="1" applyFont="1" applyFill="1" applyBorder="1" applyAlignment="1" applyProtection="1">
      <alignment vertical="center"/>
    </xf>
    <xf numFmtId="168" fontId="49" fillId="30" borderId="13" xfId="53" applyNumberFormat="1" applyFont="1" applyFill="1" applyBorder="1" applyAlignment="1">
      <alignment horizontal="center" vertical="center"/>
    </xf>
    <xf numFmtId="0" fontId="49" fillId="0" borderId="0" xfId="54" applyFont="1" applyFill="1" applyAlignment="1" applyProtection="1">
      <alignment horizontal="left" vertical="center"/>
    </xf>
    <xf numFmtId="166" fontId="37" fillId="0" borderId="0" xfId="28" applyNumberFormat="1" applyFont="1" applyFill="1" applyBorder="1" applyAlignment="1" applyProtection="1">
      <alignment vertical="center"/>
    </xf>
    <xf numFmtId="0" fontId="38" fillId="0" borderId="22" xfId="54" applyFill="1" applyBorder="1"/>
    <xf numFmtId="0" fontId="38" fillId="0" borderId="0" xfId="54" applyFill="1" applyBorder="1"/>
    <xf numFmtId="0" fontId="38" fillId="0" borderId="23" xfId="54" applyFill="1" applyBorder="1"/>
    <xf numFmtId="37" fontId="37" fillId="0" borderId="0" xfId="0" applyNumberFormat="1" applyFont="1" applyFill="1" applyBorder="1" applyAlignment="1" applyProtection="1">
      <alignment vertical="center"/>
    </xf>
    <xf numFmtId="37" fontId="37" fillId="0" borderId="0" xfId="54" applyNumberFormat="1" applyFont="1" applyFill="1" applyBorder="1" applyAlignment="1" applyProtection="1">
      <alignment horizontal="left" vertical="center" indent="1"/>
    </xf>
    <xf numFmtId="169" fontId="50" fillId="0" borderId="0" xfId="54" applyNumberFormat="1" applyFont="1" applyFill="1" applyAlignment="1">
      <alignment vertical="center"/>
    </xf>
    <xf numFmtId="169" fontId="50" fillId="0" borderId="22" xfId="54" applyNumberFormat="1" applyFont="1" applyFill="1" applyBorder="1" applyAlignment="1">
      <alignment vertical="center"/>
    </xf>
    <xf numFmtId="169" fontId="50" fillId="0" borderId="0" xfId="54" applyNumberFormat="1" applyFont="1" applyFill="1" applyBorder="1" applyAlignment="1">
      <alignment vertical="center"/>
    </xf>
    <xf numFmtId="169" fontId="50" fillId="0" borderId="23" xfId="54" applyNumberFormat="1" applyFont="1" applyFill="1" applyBorder="1" applyAlignment="1">
      <alignment vertical="center"/>
    </xf>
    <xf numFmtId="170" fontId="50" fillId="0" borderId="0" xfId="54" applyNumberFormat="1" applyFont="1" applyFill="1" applyAlignment="1">
      <alignment horizontal="center" vertical="center"/>
    </xf>
    <xf numFmtId="37" fontId="37" fillId="0" borderId="0" xfId="54" quotePrefix="1" applyNumberFormat="1" applyFont="1" applyFill="1" applyBorder="1" applyAlignment="1" applyProtection="1">
      <alignment horizontal="left" vertical="center" indent="1"/>
    </xf>
    <xf numFmtId="169" fontId="50" fillId="0" borderId="11" xfId="54" applyNumberFormat="1" applyFont="1" applyFill="1" applyBorder="1" applyAlignment="1">
      <alignment vertical="center"/>
    </xf>
    <xf numFmtId="0" fontId="48" fillId="0" borderId="0" xfId="54" applyFont="1" applyFill="1" applyAlignment="1" applyProtection="1">
      <alignment horizontal="left" vertical="center"/>
    </xf>
    <xf numFmtId="169" fontId="50" fillId="30" borderId="22" xfId="54" applyNumberFormat="1" applyFont="1" applyFill="1" applyBorder="1" applyAlignment="1">
      <alignment vertical="center"/>
    </xf>
    <xf numFmtId="169" fontId="50" fillId="28" borderId="0" xfId="54" applyNumberFormat="1" applyFont="1" applyFill="1" applyBorder="1" applyAlignment="1">
      <alignment vertical="center"/>
    </xf>
    <xf numFmtId="169" fontId="51" fillId="31" borderId="23" xfId="54" applyNumberFormat="1" applyFont="1" applyFill="1" applyBorder="1" applyAlignment="1">
      <alignment vertical="center"/>
    </xf>
    <xf numFmtId="169" fontId="50" fillId="31" borderId="23" xfId="54" applyNumberFormat="1" applyFont="1" applyFill="1" applyBorder="1" applyAlignment="1">
      <alignment vertical="center"/>
    </xf>
    <xf numFmtId="37" fontId="48" fillId="0" borderId="0" xfId="54" applyNumberFormat="1" applyFont="1" applyFill="1" applyBorder="1" applyAlignment="1" applyProtection="1">
      <alignment vertical="center"/>
    </xf>
    <xf numFmtId="169" fontId="48" fillId="0" borderId="0" xfId="54" applyNumberFormat="1" applyFont="1" applyFill="1" applyBorder="1" applyAlignment="1">
      <alignment vertical="center"/>
    </xf>
    <xf numFmtId="169" fontId="38" fillId="0" borderId="22" xfId="54" applyNumberFormat="1" applyFill="1" applyBorder="1"/>
    <xf numFmtId="169" fontId="38" fillId="0" borderId="0" xfId="54" applyNumberFormat="1" applyFill="1" applyBorder="1"/>
    <xf numFmtId="169" fontId="38" fillId="0" borderId="23" xfId="54" applyNumberFormat="1" applyFill="1" applyBorder="1"/>
    <xf numFmtId="167" fontId="49" fillId="0" borderId="0" xfId="54" applyNumberFormat="1" applyFont="1" applyFill="1" applyBorder="1" applyAlignment="1" applyProtection="1">
      <alignment horizontal="center" vertical="center"/>
    </xf>
    <xf numFmtId="37" fontId="49" fillId="0" borderId="0" xfId="54" applyNumberFormat="1" applyFont="1" applyFill="1" applyBorder="1" applyAlignment="1" applyProtection="1">
      <alignment vertical="center"/>
    </xf>
    <xf numFmtId="0" fontId="38" fillId="0" borderId="0" xfId="54" applyFill="1"/>
    <xf numFmtId="169" fontId="50" fillId="32" borderId="23" xfId="54" applyNumberFormat="1" applyFont="1" applyFill="1" applyBorder="1" applyAlignment="1">
      <alignment vertical="center"/>
    </xf>
    <xf numFmtId="37" fontId="37" fillId="0" borderId="0" xfId="54" quotePrefix="1" applyNumberFormat="1" applyFont="1" applyFill="1" applyBorder="1" applyAlignment="1" applyProtection="1">
      <alignment horizontal="left" vertical="center" wrapText="1" indent="1"/>
    </xf>
    <xf numFmtId="169" fontId="50" fillId="28" borderId="11" xfId="54" applyNumberFormat="1" applyFont="1" applyFill="1" applyBorder="1" applyAlignment="1">
      <alignment vertical="center"/>
    </xf>
    <xf numFmtId="169" fontId="50" fillId="31" borderId="28" xfId="54" applyNumberFormat="1" applyFont="1" applyFill="1" applyBorder="1" applyAlignment="1">
      <alignment vertical="center"/>
    </xf>
    <xf numFmtId="169" fontId="50" fillId="30" borderId="27" xfId="54" applyNumberFormat="1" applyFont="1" applyFill="1" applyBorder="1" applyAlignment="1">
      <alignment vertical="center"/>
    </xf>
    <xf numFmtId="167" fontId="48" fillId="0" borderId="0" xfId="54" applyNumberFormat="1" applyFont="1" applyFill="1" applyBorder="1" applyAlignment="1" applyProtection="1">
      <alignment horizontal="center" vertical="center"/>
    </xf>
    <xf numFmtId="169" fontId="48" fillId="30" borderId="22" xfId="54" applyNumberFormat="1" applyFont="1" applyFill="1" applyBorder="1" applyAlignment="1">
      <alignment vertical="center"/>
    </xf>
    <xf numFmtId="169" fontId="52" fillId="28" borderId="0" xfId="54" applyNumberFormat="1" applyFont="1" applyFill="1" applyBorder="1" applyAlignment="1">
      <alignment vertical="center"/>
    </xf>
    <xf numFmtId="169" fontId="48" fillId="31" borderId="23" xfId="54" applyNumberFormat="1" applyFont="1" applyFill="1" applyBorder="1" applyAlignment="1">
      <alignment vertical="center"/>
    </xf>
    <xf numFmtId="37" fontId="49" fillId="0" borderId="0" xfId="54" applyNumberFormat="1" applyFont="1" applyFill="1" applyAlignment="1" applyProtection="1">
      <alignment horizontal="left" vertical="center"/>
    </xf>
    <xf numFmtId="167" fontId="38" fillId="0" borderId="0" xfId="54" applyNumberFormat="1" applyFill="1"/>
    <xf numFmtId="37" fontId="8" fillId="0" borderId="0" xfId="54" applyNumberFormat="1" applyFont="1" applyFill="1" applyBorder="1" applyAlignment="1" applyProtection="1">
      <alignment vertical="center"/>
    </xf>
    <xf numFmtId="37" fontId="8" fillId="0" borderId="22" xfId="54" applyNumberFormat="1" applyFont="1" applyFill="1" applyBorder="1" applyAlignment="1" applyProtection="1">
      <alignment vertical="center"/>
    </xf>
    <xf numFmtId="37" fontId="8" fillId="0" borderId="23" xfId="54" applyNumberFormat="1" applyFont="1" applyFill="1" applyBorder="1" applyAlignment="1" applyProtection="1">
      <alignment vertical="center"/>
    </xf>
    <xf numFmtId="167" fontId="37" fillId="0" borderId="0" xfId="54" applyNumberFormat="1" applyFont="1" applyFill="1" applyBorder="1" applyAlignment="1" applyProtection="1">
      <alignment horizontal="center" vertical="center"/>
      <protection locked="0"/>
    </xf>
    <xf numFmtId="171" fontId="37" fillId="0" borderId="0" xfId="54" applyNumberFormat="1" applyFont="1" applyFill="1" applyAlignment="1" applyProtection="1">
      <alignment horizontal="left" vertical="center"/>
    </xf>
    <xf numFmtId="0" fontId="49" fillId="0" borderId="0" xfId="54" applyFont="1" applyFill="1" applyAlignment="1" applyProtection="1">
      <alignment horizontal="left" vertical="center"/>
      <protection locked="0"/>
    </xf>
    <xf numFmtId="37" fontId="37" fillId="0" borderId="0" xfId="54" applyNumberFormat="1" applyFont="1" applyFill="1" applyBorder="1" applyAlignment="1" applyProtection="1">
      <alignment vertical="center"/>
      <protection locked="0"/>
    </xf>
    <xf numFmtId="169" fontId="8" fillId="30" borderId="22" xfId="54" applyNumberFormat="1" applyFont="1" applyFill="1" applyBorder="1" applyAlignment="1" applyProtection="1">
      <alignment vertical="center"/>
      <protection locked="0"/>
    </xf>
    <xf numFmtId="169" fontId="8" fillId="28" borderId="0" xfId="54" applyNumberFormat="1" applyFont="1" applyFill="1" applyBorder="1" applyAlignment="1" applyProtection="1">
      <alignment vertical="center"/>
      <protection locked="0"/>
    </xf>
    <xf numFmtId="170" fontId="50" fillId="0" borderId="0" xfId="54" applyNumberFormat="1" applyFont="1" applyFill="1" applyBorder="1" applyAlignment="1">
      <alignment horizontal="center" vertical="center"/>
    </xf>
    <xf numFmtId="169" fontId="8" fillId="28" borderId="11" xfId="54" applyNumberFormat="1" applyFont="1" applyFill="1" applyBorder="1" applyAlignment="1" applyProtection="1">
      <alignment vertical="center"/>
      <protection locked="0"/>
    </xf>
    <xf numFmtId="169" fontId="50" fillId="28" borderId="29" xfId="54" applyNumberFormat="1" applyFont="1" applyFill="1" applyBorder="1" applyAlignment="1">
      <alignment vertical="center"/>
    </xf>
    <xf numFmtId="0" fontId="38" fillId="30" borderId="22" xfId="54" applyFill="1" applyBorder="1"/>
    <xf numFmtId="0" fontId="38" fillId="28" borderId="0" xfId="54" applyFill="1" applyBorder="1"/>
    <xf numFmtId="0" fontId="38" fillId="31" borderId="23" xfId="54" applyFill="1" applyBorder="1"/>
    <xf numFmtId="172" fontId="8" fillId="0" borderId="0" xfId="54" applyNumberFormat="1" applyFont="1" applyFill="1" applyAlignment="1" applyProtection="1">
      <alignment horizontal="left" vertical="center"/>
    </xf>
    <xf numFmtId="0" fontId="48" fillId="0" borderId="29" xfId="54" applyFont="1" applyFill="1" applyBorder="1" applyAlignment="1" applyProtection="1">
      <alignment horizontal="left" vertical="center"/>
    </xf>
    <xf numFmtId="169" fontId="48" fillId="30" borderId="30" xfId="54" applyNumberFormat="1" applyFont="1" applyFill="1" applyBorder="1" applyAlignment="1">
      <alignment vertical="center"/>
    </xf>
    <xf numFmtId="169" fontId="48" fillId="31" borderId="31" xfId="54" applyNumberFormat="1" applyFont="1" applyFill="1" applyBorder="1" applyAlignment="1">
      <alignment vertical="center"/>
    </xf>
    <xf numFmtId="172" fontId="49" fillId="0" borderId="0" xfId="54" applyNumberFormat="1" applyFont="1" applyFill="1" applyAlignment="1" applyProtection="1">
      <alignment horizontal="left" vertical="center"/>
    </xf>
    <xf numFmtId="39" fontId="53" fillId="0" borderId="0" xfId="54" applyNumberFormat="1" applyFont="1" applyFill="1" applyBorder="1" applyAlignment="1" applyProtection="1">
      <alignment horizontal="right"/>
    </xf>
    <xf numFmtId="39" fontId="53" fillId="0" borderId="22" xfId="54" applyNumberFormat="1" applyFont="1" applyFill="1" applyBorder="1" applyAlignment="1" applyProtection="1">
      <alignment horizontal="right"/>
    </xf>
    <xf numFmtId="39" fontId="53" fillId="0" borderId="23" xfId="54" applyNumberFormat="1" applyFont="1" applyFill="1" applyBorder="1" applyAlignment="1" applyProtection="1">
      <alignment horizontal="right"/>
    </xf>
    <xf numFmtId="37" fontId="50" fillId="0" borderId="0" xfId="54" applyNumberFormat="1" applyFont="1" applyAlignment="1">
      <alignment horizontal="left" vertical="center"/>
    </xf>
    <xf numFmtId="37" fontId="50" fillId="0" borderId="0" xfId="54" quotePrefix="1" applyNumberFormat="1" applyFont="1" applyAlignment="1">
      <alignment horizontal="left" vertical="center"/>
    </xf>
    <xf numFmtId="166" fontId="48" fillId="0" borderId="0" xfId="28" applyNumberFormat="1" applyFont="1" applyFill="1" applyBorder="1" applyAlignment="1" applyProtection="1">
      <alignment horizontal="centerContinuous"/>
    </xf>
    <xf numFmtId="3" fontId="8" fillId="0" borderId="0" xfId="53" quotePrefix="1" applyNumberFormat="1" applyFont="1" applyFill="1" applyBorder="1" applyAlignment="1">
      <alignment horizontal="left" vertical="center"/>
    </xf>
    <xf numFmtId="174" fontId="54" fillId="0" borderId="0" xfId="28" applyNumberFormat="1" applyFont="1" applyFill="1" applyBorder="1" applyAlignment="1" applyProtection="1">
      <alignment vertical="center"/>
    </xf>
    <xf numFmtId="0" fontId="8" fillId="0" borderId="0" xfId="54" applyFont="1" applyFill="1" applyBorder="1"/>
    <xf numFmtId="174" fontId="54" fillId="0" borderId="0" xfId="54" applyNumberFormat="1" applyFont="1" applyFill="1" applyBorder="1" applyAlignment="1" applyProtection="1">
      <alignment vertical="center"/>
    </xf>
    <xf numFmtId="0" fontId="38" fillId="0" borderId="0" xfId="54"/>
    <xf numFmtId="0" fontId="55" fillId="0" borderId="0" xfId="54" quotePrefix="1" applyFont="1" applyFill="1" applyBorder="1" applyAlignment="1">
      <alignment horizontal="left"/>
    </xf>
    <xf numFmtId="175" fontId="56" fillId="0" borderId="0" xfId="54" applyNumberFormat="1" applyFont="1" applyFill="1" applyBorder="1"/>
    <xf numFmtId="175" fontId="8" fillId="0" borderId="0" xfId="54" applyNumberFormat="1" applyFont="1" applyFill="1" applyBorder="1"/>
    <xf numFmtId="174" fontId="8" fillId="0" borderId="0" xfId="54" applyNumberFormat="1" applyFont="1" applyFill="1" applyBorder="1"/>
    <xf numFmtId="167" fontId="8" fillId="0" borderId="0" xfId="54" applyNumberFormat="1" applyFont="1" applyFill="1" applyBorder="1" applyAlignment="1" applyProtection="1">
      <alignment horizontal="center" vertical="center"/>
    </xf>
    <xf numFmtId="166" fontId="8" fillId="0" borderId="0" xfId="28" applyNumberFormat="1" applyFont="1" applyFill="1" applyBorder="1" applyAlignment="1" applyProtection="1">
      <alignment vertical="center"/>
    </xf>
    <xf numFmtId="0" fontId="8" fillId="0" borderId="0" xfId="54" quotePrefix="1" applyFont="1" applyFill="1" applyBorder="1" applyAlignment="1">
      <alignment horizontal="left"/>
    </xf>
    <xf numFmtId="37" fontId="52" fillId="0" borderId="0" xfId="54" applyNumberFormat="1" applyFont="1" applyFill="1" applyBorder="1" applyAlignment="1">
      <alignment horizontal="left" vertical="center" indent="2"/>
    </xf>
    <xf numFmtId="0" fontId="57" fillId="0" borderId="0" xfId="54" applyFont="1" applyFill="1" applyBorder="1"/>
    <xf numFmtId="0" fontId="57" fillId="0" borderId="0" xfId="54" applyFont="1" applyFill="1"/>
    <xf numFmtId="3" fontId="37" fillId="0" borderId="0" xfId="53" applyNumberFormat="1" applyFill="1" applyAlignment="1">
      <alignment vertical="center"/>
    </xf>
    <xf numFmtId="37" fontId="37" fillId="0" borderId="0" xfId="54" quotePrefix="1" applyNumberFormat="1" applyFont="1" applyFill="1" applyBorder="1" applyAlignment="1" applyProtection="1">
      <alignment vertical="center"/>
    </xf>
    <xf numFmtId="3" fontId="37" fillId="0" borderId="11" xfId="53" applyNumberFormat="1" applyFill="1" applyBorder="1" applyAlignment="1">
      <alignment vertical="center"/>
    </xf>
    <xf numFmtId="0" fontId="49" fillId="30" borderId="13" xfId="53" applyFont="1" applyFill="1" applyBorder="1" applyAlignment="1">
      <alignment horizontal="center" vertical="center"/>
    </xf>
    <xf numFmtId="0" fontId="59" fillId="0" borderId="0" xfId="54" applyFont="1" applyFill="1" applyAlignment="1">
      <alignment vertical="center"/>
    </xf>
    <xf numFmtId="3" fontId="37" fillId="0" borderId="0" xfId="53" applyNumberFormat="1" applyFont="1" applyFill="1" applyAlignment="1">
      <alignment vertical="center"/>
    </xf>
    <xf numFmtId="174" fontId="38" fillId="0" borderId="0" xfId="54" applyNumberFormat="1" applyFill="1" applyBorder="1"/>
    <xf numFmtId="174" fontId="38" fillId="0" borderId="0" xfId="54" applyNumberFormat="1" applyFill="1" applyBorder="1" applyAlignment="1">
      <alignment horizontal="right"/>
    </xf>
    <xf numFmtId="3" fontId="37" fillId="0" borderId="0" xfId="53" applyNumberFormat="1" applyFont="1" applyFill="1" applyAlignment="1">
      <alignment horizontal="left" vertical="center"/>
    </xf>
    <xf numFmtId="3" fontId="37" fillId="0" borderId="22" xfId="53" applyNumberFormat="1" applyFill="1" applyBorder="1" applyAlignment="1">
      <alignment vertical="center"/>
    </xf>
    <xf numFmtId="3" fontId="37" fillId="0" borderId="0" xfId="53" applyNumberFormat="1" applyFill="1" applyBorder="1" applyAlignment="1">
      <alignment vertical="center"/>
    </xf>
    <xf numFmtId="3" fontId="37" fillId="0" borderId="23" xfId="53" applyNumberFormat="1" applyFill="1" applyBorder="1" applyAlignment="1">
      <alignment vertical="center"/>
    </xf>
    <xf numFmtId="176" fontId="50" fillId="0" borderId="0" xfId="54" applyNumberFormat="1" applyFont="1" applyFill="1" applyAlignment="1">
      <alignment vertical="center"/>
    </xf>
    <xf numFmtId="176" fontId="50" fillId="0" borderId="22" xfId="54" applyNumberFormat="1" applyFont="1" applyFill="1" applyBorder="1" applyAlignment="1">
      <alignment vertical="center"/>
    </xf>
    <xf numFmtId="176" fontId="50" fillId="0" borderId="0" xfId="54" applyNumberFormat="1" applyFont="1" applyFill="1" applyBorder="1" applyAlignment="1">
      <alignment vertical="center"/>
    </xf>
    <xf numFmtId="176" fontId="50" fillId="0" borderId="23" xfId="54" applyNumberFormat="1" applyFont="1" applyFill="1" applyBorder="1" applyAlignment="1">
      <alignment vertical="center"/>
    </xf>
    <xf numFmtId="3" fontId="37" fillId="0" borderId="11" xfId="53" quotePrefix="1" applyNumberFormat="1" applyFont="1" applyFill="1" applyBorder="1" applyAlignment="1">
      <alignment horizontal="left" vertical="center"/>
    </xf>
    <xf numFmtId="0" fontId="59" fillId="0" borderId="0" xfId="54" applyFont="1" applyFill="1" applyBorder="1" applyAlignment="1">
      <alignment vertical="center"/>
    </xf>
    <xf numFmtId="3" fontId="37" fillId="0" borderId="0" xfId="53" quotePrefix="1" applyNumberFormat="1" applyFont="1" applyFill="1" applyAlignment="1">
      <alignment horizontal="left" vertical="center"/>
    </xf>
    <xf numFmtId="169" fontId="8" fillId="0" borderId="0" xfId="54" applyNumberFormat="1" applyFont="1" applyFill="1" applyBorder="1" applyAlignment="1">
      <alignment vertical="center"/>
    </xf>
    <xf numFmtId="169" fontId="8" fillId="30" borderId="22" xfId="54" applyNumberFormat="1" applyFont="1" applyFill="1" applyBorder="1" applyAlignment="1">
      <alignment vertical="center"/>
    </xf>
    <xf numFmtId="169" fontId="8" fillId="28" borderId="0" xfId="54" applyNumberFormat="1" applyFont="1" applyFill="1" applyBorder="1" applyAlignment="1">
      <alignment vertical="center"/>
    </xf>
    <xf numFmtId="169" fontId="8" fillId="31" borderId="23" xfId="54" applyNumberFormat="1" applyFont="1" applyFill="1" applyBorder="1" applyAlignment="1">
      <alignment vertical="center"/>
    </xf>
    <xf numFmtId="37" fontId="53" fillId="0" borderId="0" xfId="54" applyNumberFormat="1" applyFont="1" applyFill="1" applyBorder="1" applyAlignment="1" applyProtection="1">
      <alignment horizontal="right"/>
    </xf>
    <xf numFmtId="174" fontId="48" fillId="0" borderId="0" xfId="54" applyNumberFormat="1" applyFont="1" applyFill="1" applyBorder="1" applyAlignment="1" applyProtection="1">
      <alignment horizontal="left"/>
    </xf>
    <xf numFmtId="0" fontId="38" fillId="0" borderId="0" xfId="54" applyFont="1" applyFill="1"/>
    <xf numFmtId="169" fontId="8" fillId="0" borderId="11" xfId="54" applyNumberFormat="1" applyFont="1" applyFill="1" applyBorder="1" applyAlignment="1">
      <alignment vertical="center"/>
    </xf>
    <xf numFmtId="169" fontId="8" fillId="28" borderId="11" xfId="54" applyNumberFormat="1" applyFont="1" applyFill="1" applyBorder="1" applyAlignment="1">
      <alignment vertical="center"/>
    </xf>
    <xf numFmtId="169" fontId="8" fillId="31" borderId="28" xfId="54" applyNumberFormat="1" applyFont="1" applyFill="1" applyBorder="1" applyAlignment="1">
      <alignment vertical="center"/>
    </xf>
    <xf numFmtId="169" fontId="8" fillId="30" borderId="27" xfId="54" applyNumberFormat="1" applyFont="1" applyFill="1" applyBorder="1" applyAlignment="1">
      <alignment vertical="center"/>
    </xf>
    <xf numFmtId="3" fontId="48" fillId="0" borderId="0" xfId="53" applyNumberFormat="1" applyFont="1" applyFill="1" applyAlignment="1">
      <alignment vertical="center"/>
    </xf>
    <xf numFmtId="3" fontId="48" fillId="0" borderId="29" xfId="53" applyNumberFormat="1" applyFont="1" applyFill="1" applyBorder="1" applyAlignment="1">
      <alignment vertical="center"/>
    </xf>
    <xf numFmtId="3" fontId="37" fillId="0" borderId="29" xfId="53" applyNumberFormat="1" applyFill="1" applyBorder="1" applyAlignment="1">
      <alignment vertical="center"/>
    </xf>
    <xf numFmtId="169" fontId="50" fillId="0" borderId="29" xfId="54" applyNumberFormat="1" applyFont="1" applyFill="1" applyBorder="1" applyAlignment="1">
      <alignment vertical="center"/>
    </xf>
    <xf numFmtId="169" fontId="50" fillId="30" borderId="30" xfId="54" applyNumberFormat="1" applyFont="1" applyFill="1" applyBorder="1" applyAlignment="1">
      <alignment vertical="center"/>
    </xf>
    <xf numFmtId="169" fontId="50" fillId="32" borderId="31" xfId="54" applyNumberFormat="1" applyFont="1" applyFill="1" applyBorder="1" applyAlignment="1">
      <alignment vertical="center"/>
    </xf>
    <xf numFmtId="174" fontId="60" fillId="0" borderId="0" xfId="30" applyNumberFormat="1" applyFont="1" applyFill="1" applyBorder="1" applyAlignment="1">
      <alignment horizontal="right"/>
    </xf>
    <xf numFmtId="3" fontId="37" fillId="0" borderId="32" xfId="53" applyNumberFormat="1" applyFill="1" applyBorder="1" applyAlignment="1">
      <alignment vertical="center"/>
    </xf>
    <xf numFmtId="169" fontId="8" fillId="30" borderId="18" xfId="54" applyNumberFormat="1" applyFont="1" applyFill="1" applyBorder="1" applyAlignment="1">
      <alignment vertical="center"/>
    </xf>
    <xf numFmtId="169" fontId="50" fillId="28" borderId="34" xfId="54" applyNumberFormat="1" applyFont="1" applyFill="1" applyBorder="1" applyAlignment="1">
      <alignment vertical="center"/>
    </xf>
    <xf numFmtId="169" fontId="8" fillId="32" borderId="35" xfId="54" applyNumberFormat="1" applyFont="1" applyFill="1" applyBorder="1" applyAlignment="1">
      <alignment vertical="center"/>
    </xf>
    <xf numFmtId="174" fontId="60" fillId="0" borderId="0" xfId="52" applyNumberFormat="1" applyFont="1" applyFill="1" applyBorder="1" applyAlignment="1">
      <alignment horizontal="right"/>
    </xf>
    <xf numFmtId="167" fontId="37" fillId="0" borderId="0" xfId="54" quotePrefix="1" applyNumberFormat="1" applyFont="1" applyFill="1" applyBorder="1" applyAlignment="1" applyProtection="1">
      <alignment horizontal="left" vertical="center"/>
    </xf>
    <xf numFmtId="174" fontId="61" fillId="0" borderId="0" xfId="52" applyNumberFormat="1" applyFont="1" applyFill="1" applyBorder="1"/>
    <xf numFmtId="174" fontId="60" fillId="0" borderId="0" xfId="52" applyNumberFormat="1" applyFont="1" applyFill="1" applyBorder="1"/>
    <xf numFmtId="169" fontId="8" fillId="31" borderId="0" xfId="54" applyNumberFormat="1" applyFont="1" applyFill="1" applyBorder="1" applyAlignment="1">
      <alignment vertical="center"/>
    </xf>
    <xf numFmtId="37" fontId="62" fillId="0" borderId="0" xfId="54" applyNumberFormat="1" applyFont="1" applyFill="1" applyBorder="1" applyAlignment="1">
      <alignment horizontal="right"/>
    </xf>
    <xf numFmtId="37" fontId="63" fillId="0" borderId="0" xfId="54" applyNumberFormat="1" applyFont="1" applyFill="1" applyBorder="1" applyAlignment="1">
      <alignment horizontal="right"/>
    </xf>
    <xf numFmtId="37" fontId="38" fillId="0" borderId="0" xfId="54" applyNumberFormat="1" applyFill="1" applyBorder="1"/>
    <xf numFmtId="3" fontId="37" fillId="0" borderId="0" xfId="53" applyNumberFormat="1" applyFont="1" applyFill="1" applyBorder="1" applyAlignment="1">
      <alignment vertical="center"/>
    </xf>
    <xf numFmtId="3" fontId="37" fillId="0" borderId="0" xfId="53" applyNumberFormat="1" applyFont="1" applyFill="1" applyBorder="1" applyAlignment="1">
      <alignment horizontal="right" vertical="center"/>
    </xf>
    <xf numFmtId="37" fontId="50" fillId="0" borderId="0" xfId="54" applyNumberFormat="1" applyFont="1" applyFill="1" applyBorder="1" applyAlignment="1">
      <alignment horizontal="right"/>
    </xf>
    <xf numFmtId="37" fontId="64" fillId="0" borderId="0" xfId="53" applyNumberFormat="1" applyFont="1" applyFill="1" applyBorder="1" applyAlignment="1">
      <alignment horizontal="right"/>
    </xf>
    <xf numFmtId="37" fontId="56" fillId="0" borderId="0" xfId="54" applyNumberFormat="1" applyFont="1" applyFill="1" applyBorder="1" applyAlignment="1">
      <alignment horizontal="right"/>
    </xf>
    <xf numFmtId="3" fontId="37" fillId="0" borderId="0" xfId="53" applyNumberFormat="1" applyFont="1" applyFill="1" applyBorder="1" applyAlignment="1">
      <alignment vertical="center" wrapText="1"/>
    </xf>
    <xf numFmtId="3" fontId="37" fillId="0" borderId="0" xfId="53" quotePrefix="1" applyNumberFormat="1" applyFont="1" applyFill="1" applyBorder="1" applyAlignment="1">
      <alignment horizontal="left" vertical="center"/>
    </xf>
    <xf numFmtId="169" fontId="65" fillId="0" borderId="0" xfId="54" applyNumberFormat="1" applyFont="1" applyFill="1" applyBorder="1" applyAlignment="1">
      <alignment vertical="center"/>
    </xf>
    <xf numFmtId="3" fontId="37" fillId="0" borderId="0" xfId="53" quotePrefix="1" applyNumberFormat="1" applyFont="1" applyFill="1" applyBorder="1" applyAlignment="1">
      <alignment horizontal="right" vertical="center"/>
    </xf>
    <xf numFmtId="3" fontId="8" fillId="0" borderId="0" xfId="53" applyNumberFormat="1" applyFont="1" applyFill="1" applyBorder="1" applyAlignment="1">
      <alignment horizontal="centerContinuous"/>
    </xf>
    <xf numFmtId="3" fontId="37" fillId="0" borderId="0" xfId="53" applyNumberFormat="1" applyFont="1" applyFill="1" applyBorder="1" applyAlignment="1">
      <alignment horizontal="center" vertical="center"/>
    </xf>
    <xf numFmtId="3" fontId="37" fillId="0" borderId="0" xfId="53" quotePrefix="1" applyNumberFormat="1" applyFont="1" applyFill="1" applyBorder="1" applyAlignment="1">
      <alignment horizontal="center" vertical="center"/>
    </xf>
    <xf numFmtId="165" fontId="37" fillId="0" borderId="0" xfId="30" applyNumberFormat="1" applyFont="1" applyFill="1" applyBorder="1" applyAlignment="1">
      <alignment vertical="center"/>
    </xf>
    <xf numFmtId="3" fontId="37" fillId="0" borderId="0" xfId="53" quotePrefix="1" applyNumberFormat="1" applyFont="1" applyFill="1" applyBorder="1" applyAlignment="1">
      <alignment horizontal="left" vertical="center" indent="1"/>
    </xf>
    <xf numFmtId="3" fontId="37" fillId="0" borderId="0" xfId="53" applyNumberFormat="1" applyFont="1" applyFill="1" applyBorder="1" applyAlignment="1">
      <alignment horizontal="left" vertical="center" indent="2"/>
    </xf>
    <xf numFmtId="37" fontId="37" fillId="0" borderId="0" xfId="53" applyNumberFormat="1" applyFont="1" applyFill="1" applyBorder="1" applyAlignment="1">
      <alignment horizontal="right"/>
    </xf>
    <xf numFmtId="171" fontId="50" fillId="0" borderId="0" xfId="54" applyNumberFormat="1" applyFont="1" applyFill="1" applyBorder="1" applyAlignment="1">
      <alignment horizontal="right"/>
    </xf>
    <xf numFmtId="3" fontId="37" fillId="0" borderId="0" xfId="53" quotePrefix="1" applyNumberFormat="1" applyFont="1" applyFill="1" applyBorder="1" applyAlignment="1">
      <alignment horizontal="left" vertical="center" indent="2"/>
    </xf>
    <xf numFmtId="3" fontId="37" fillId="0" borderId="0" xfId="53" applyNumberFormat="1" applyFont="1" applyFill="1" applyBorder="1" applyAlignment="1">
      <alignment horizontal="left" vertical="center" indent="1"/>
    </xf>
    <xf numFmtId="171" fontId="37" fillId="0" borderId="0" xfId="30" applyNumberFormat="1" applyFont="1" applyFill="1" applyBorder="1" applyAlignment="1">
      <alignment horizontal="right"/>
    </xf>
    <xf numFmtId="171" fontId="37" fillId="0" borderId="0" xfId="53" applyNumberFormat="1" applyFont="1" applyFill="1" applyBorder="1" applyAlignment="1">
      <alignment horizontal="right"/>
    </xf>
    <xf numFmtId="0" fontId="42" fillId="0" borderId="0" xfId="54" applyFont="1" applyFill="1" applyBorder="1"/>
    <xf numFmtId="0" fontId="60" fillId="0" borderId="0" xfId="52" quotePrefix="1" applyFont="1" applyFill="1" applyBorder="1" applyAlignment="1">
      <alignment horizontal="left"/>
    </xf>
    <xf numFmtId="0" fontId="37" fillId="0" borderId="0" xfId="52" applyFont="1" applyFill="1" applyBorder="1"/>
    <xf numFmtId="0" fontId="60" fillId="0" borderId="0" xfId="52" applyFont="1" applyFill="1" applyBorder="1"/>
    <xf numFmtId="171" fontId="37" fillId="0" borderId="0" xfId="52" applyNumberFormat="1" applyFont="1" applyFill="1" applyBorder="1" applyAlignment="1">
      <alignment horizontal="right"/>
    </xf>
    <xf numFmtId="3" fontId="37" fillId="0" borderId="0" xfId="53" applyNumberFormat="1" applyFont="1" applyFill="1" applyBorder="1" applyAlignment="1">
      <alignment horizontal="centerContinuous" vertical="center"/>
    </xf>
    <xf numFmtId="8" fontId="38" fillId="0" borderId="0" xfId="54" applyNumberFormat="1" applyFill="1" applyBorder="1" applyAlignment="1">
      <alignment horizontal="centerContinuous"/>
    </xf>
    <xf numFmtId="1" fontId="37" fillId="0" borderId="0" xfId="53" applyNumberFormat="1" applyFill="1" applyBorder="1" applyAlignment="1">
      <alignment vertical="center"/>
    </xf>
    <xf numFmtId="3" fontId="66" fillId="0" borderId="0" xfId="53" applyNumberFormat="1" applyFont="1" applyFill="1" applyBorder="1" applyAlignment="1">
      <alignment vertical="center"/>
    </xf>
    <xf numFmtId="3" fontId="67" fillId="0" borderId="0" xfId="53" applyNumberFormat="1" applyFont="1" applyFill="1" applyBorder="1" applyAlignment="1">
      <alignment vertical="center"/>
    </xf>
    <xf numFmtId="0" fontId="32" fillId="0" borderId="0" xfId="0" applyFont="1"/>
    <xf numFmtId="0" fontId="0" fillId="28" borderId="0" xfId="0" quotePrefix="1" applyFill="1" applyAlignment="1">
      <alignment horizontal="center"/>
    </xf>
    <xf numFmtId="0" fontId="0" fillId="28" borderId="0" xfId="0" applyFill="1" applyAlignment="1">
      <alignment horizontal="center"/>
    </xf>
    <xf numFmtId="0" fontId="0" fillId="29" borderId="0" xfId="0" quotePrefix="1" applyFill="1" applyAlignment="1">
      <alignment horizontal="center"/>
    </xf>
    <xf numFmtId="0" fontId="0" fillId="29" borderId="0" xfId="0" applyFill="1" applyAlignment="1">
      <alignment horizontal="center"/>
    </xf>
    <xf numFmtId="0" fontId="0" fillId="27" borderId="0" xfId="0" quotePrefix="1" applyFill="1" applyAlignment="1">
      <alignment horizontal="center"/>
    </xf>
    <xf numFmtId="0" fontId="0" fillId="27" borderId="0" xfId="0" applyFill="1" applyAlignment="1">
      <alignment horizontal="center"/>
    </xf>
    <xf numFmtId="0" fontId="0" fillId="29" borderId="0" xfId="0" applyFill="1"/>
    <xf numFmtId="0" fontId="0" fillId="27" borderId="0" xfId="0" applyFill="1"/>
    <xf numFmtId="0" fontId="0" fillId="0" borderId="0" xfId="0" applyAlignment="1"/>
    <xf numFmtId="2" fontId="34" fillId="0" borderId="0" xfId="58" applyNumberFormat="1" applyFont="1"/>
    <xf numFmtId="1" fontId="34" fillId="0" borderId="0" xfId="58" applyNumberFormat="1" applyFont="1"/>
    <xf numFmtId="0" fontId="31" fillId="31" borderId="15" xfId="0" applyFont="1" applyFill="1" applyBorder="1"/>
    <xf numFmtId="0" fontId="0" fillId="31" borderId="16" xfId="0" applyFill="1" applyBorder="1"/>
    <xf numFmtId="0" fontId="27" fillId="31" borderId="16" xfId="0" applyFont="1" applyFill="1" applyBorder="1"/>
    <xf numFmtId="10" fontId="31" fillId="31" borderId="17" xfId="58" applyNumberFormat="1" applyFont="1" applyFill="1" applyBorder="1"/>
    <xf numFmtId="0" fontId="31" fillId="30" borderId="15" xfId="0" applyFont="1" applyFill="1" applyBorder="1"/>
    <xf numFmtId="0" fontId="0" fillId="30" borderId="16" xfId="0" applyFill="1" applyBorder="1"/>
    <xf numFmtId="0" fontId="27" fillId="30" borderId="16" xfId="0" applyFont="1" applyFill="1" applyBorder="1"/>
    <xf numFmtId="10" fontId="31" fillId="30" borderId="17" xfId="58" applyNumberFormat="1" applyFont="1" applyFill="1" applyBorder="1"/>
    <xf numFmtId="0" fontId="0" fillId="0" borderId="0" xfId="0" applyAlignment="1">
      <alignment horizontal="right"/>
    </xf>
    <xf numFmtId="174" fontId="54" fillId="0" borderId="0" xfId="54" applyNumberFormat="1" applyFont="1" applyFill="1" applyBorder="1" applyAlignment="1" applyProtection="1">
      <alignment horizontal="right" vertical="center"/>
    </xf>
    <xf numFmtId="37" fontId="54" fillId="0" borderId="0" xfId="28" applyNumberFormat="1" applyFont="1" applyFill="1" applyBorder="1" applyAlignment="1" applyProtection="1">
      <alignment vertical="center"/>
    </xf>
    <xf numFmtId="166" fontId="46" fillId="30" borderId="43" xfId="28" applyNumberFormat="1" applyFont="1" applyFill="1" applyBorder="1"/>
    <xf numFmtId="166" fontId="46" fillId="28" borderId="0" xfId="28" applyNumberFormat="1" applyFont="1" applyFill="1"/>
    <xf numFmtId="166" fontId="46" fillId="32" borderId="0" xfId="28" applyNumberFormat="1" applyFont="1" applyFill="1"/>
    <xf numFmtId="166" fontId="46" fillId="29" borderId="0" xfId="28" applyNumberFormat="1" applyFont="1" applyFill="1"/>
    <xf numFmtId="166" fontId="46" fillId="27" borderId="0" xfId="28" applyNumberFormat="1" applyFont="1" applyFill="1"/>
    <xf numFmtId="0" fontId="46" fillId="28" borderId="0" xfId="0" applyFont="1" applyFill="1"/>
    <xf numFmtId="0" fontId="46" fillId="29" borderId="0" xfId="0" applyFont="1" applyFill="1"/>
    <xf numFmtId="0" fontId="46" fillId="27" borderId="0" xfId="0" applyFont="1" applyFill="1"/>
    <xf numFmtId="166" fontId="46" fillId="28" borderId="0" xfId="28" applyNumberFormat="1" applyFont="1" applyFill="1" applyBorder="1"/>
    <xf numFmtId="166" fontId="46" fillId="29" borderId="0" xfId="28" applyNumberFormat="1" applyFont="1" applyFill="1" applyBorder="1"/>
    <xf numFmtId="166" fontId="46" fillId="27" borderId="0" xfId="28" applyNumberFormat="1" applyFont="1" applyFill="1" applyBorder="1"/>
    <xf numFmtId="166" fontId="46" fillId="32" borderId="32" xfId="28" applyNumberFormat="1" applyFont="1" applyFill="1" applyBorder="1"/>
    <xf numFmtId="0" fontId="0" fillId="30" borderId="19" xfId="0" applyFill="1" applyBorder="1" applyAlignment="1">
      <alignment vertical="center" textRotation="90"/>
    </xf>
    <xf numFmtId="0" fontId="0" fillId="30" borderId="22" xfId="0" applyFill="1" applyBorder="1" applyAlignment="1">
      <alignment vertical="center" textRotation="90"/>
    </xf>
    <xf numFmtId="0" fontId="28" fillId="0" borderId="0" xfId="0" applyFont="1" applyFill="1" applyBorder="1" applyAlignment="1">
      <alignment wrapText="1"/>
    </xf>
    <xf numFmtId="44" fontId="0" fillId="0" borderId="0" xfId="0" applyNumberFormat="1"/>
    <xf numFmtId="44" fontId="27" fillId="0" borderId="0" xfId="0" applyNumberFormat="1" applyFont="1" applyFill="1"/>
    <xf numFmtId="6" fontId="44" fillId="0" borderId="23" xfId="0" quotePrefix="1" applyNumberFormat="1" applyFont="1" applyFill="1" applyBorder="1" applyAlignment="1">
      <alignment horizontal="center"/>
    </xf>
    <xf numFmtId="0" fontId="0" fillId="30" borderId="24" xfId="0" applyFill="1" applyBorder="1" applyAlignment="1">
      <alignment vertical="center" textRotation="90"/>
    </xf>
    <xf numFmtId="0" fontId="7" fillId="0" borderId="0" xfId="0" applyFont="1" applyBorder="1"/>
    <xf numFmtId="0" fontId="71" fillId="0" borderId="44" xfId="0" applyFont="1" applyFill="1" applyBorder="1" applyAlignment="1">
      <alignment horizontal="center" vertical="center"/>
    </xf>
    <xf numFmtId="0" fontId="68" fillId="0" borderId="43" xfId="0" applyFont="1" applyFill="1" applyBorder="1" applyAlignment="1">
      <alignment vertical="center" wrapText="1"/>
    </xf>
    <xf numFmtId="0" fontId="73" fillId="0" borderId="43" xfId="0" applyFont="1" applyFill="1" applyBorder="1" applyAlignment="1">
      <alignment horizontal="right" vertical="center"/>
    </xf>
    <xf numFmtId="0" fontId="73" fillId="0" borderId="43" xfId="0" applyFont="1" applyFill="1" applyBorder="1" applyAlignment="1">
      <alignment horizontal="right" vertical="center" wrapText="1"/>
    </xf>
    <xf numFmtId="0" fontId="71" fillId="0" borderId="43" xfId="0" applyFont="1" applyFill="1" applyBorder="1" applyAlignment="1">
      <alignment horizontal="left" vertical="center" wrapText="1"/>
    </xf>
    <xf numFmtId="3" fontId="8" fillId="0" borderId="0" xfId="53" applyNumberFormat="1" applyFont="1" applyFill="1" applyAlignment="1">
      <alignment horizontal="left" vertical="center"/>
    </xf>
    <xf numFmtId="3" fontId="8" fillId="0" borderId="0" xfId="53" applyNumberFormat="1" applyFont="1" applyFill="1" applyAlignment="1">
      <alignment vertical="center"/>
    </xf>
    <xf numFmtId="0" fontId="60" fillId="0" borderId="0" xfId="54" applyFont="1" applyFill="1" applyBorder="1" applyAlignment="1">
      <alignment horizontal="left"/>
    </xf>
    <xf numFmtId="0" fontId="7" fillId="0" borderId="0" xfId="49" applyFill="1"/>
    <xf numFmtId="0" fontId="7" fillId="0" borderId="0" xfId="49" applyFont="1" applyFill="1"/>
    <xf numFmtId="0" fontId="7" fillId="0" borderId="0" xfId="49"/>
    <xf numFmtId="0" fontId="27" fillId="0" borderId="0" xfId="49" applyFont="1" applyFill="1"/>
    <xf numFmtId="0" fontId="27" fillId="0" borderId="0" xfId="49" applyFont="1"/>
    <xf numFmtId="166" fontId="0" fillId="0" borderId="0" xfId="28" applyNumberFormat="1" applyFont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37" fontId="46" fillId="0" borderId="0" xfId="54" applyNumberFormat="1" applyFont="1" applyFill="1" applyBorder="1" applyAlignment="1" applyProtection="1">
      <alignment horizontal="center" vertical="center"/>
    </xf>
    <xf numFmtId="3" fontId="8" fillId="0" borderId="0" xfId="53" applyNumberFormat="1" applyFont="1" applyFill="1" applyBorder="1" applyAlignment="1">
      <alignment horizontal="left" vertical="center"/>
    </xf>
    <xf numFmtId="10" fontId="56" fillId="0" borderId="0" xfId="58" applyNumberFormat="1" applyFont="1" applyFill="1" applyBorder="1"/>
    <xf numFmtId="168" fontId="48" fillId="28" borderId="14" xfId="53" applyNumberFormat="1" applyFont="1" applyFill="1" applyBorder="1" applyAlignment="1">
      <alignment horizontal="center" vertical="center"/>
    </xf>
    <xf numFmtId="37" fontId="8" fillId="0" borderId="0" xfId="54" applyNumberFormat="1" applyFont="1" applyFill="1" applyBorder="1" applyAlignment="1" applyProtection="1">
      <alignment vertical="center"/>
      <protection locked="0"/>
    </xf>
    <xf numFmtId="169" fontId="50" fillId="38" borderId="23" xfId="54" applyNumberFormat="1" applyFont="1" applyFill="1" applyBorder="1" applyAlignment="1">
      <alignment vertical="center"/>
    </xf>
    <xf numFmtId="169" fontId="48" fillId="38" borderId="23" xfId="54" applyNumberFormat="1" applyFont="1" applyFill="1" applyBorder="1" applyAlignment="1">
      <alignment vertical="center"/>
    </xf>
    <xf numFmtId="37" fontId="44" fillId="0" borderId="0" xfId="54" applyNumberFormat="1" applyFont="1" applyFill="1" applyBorder="1" applyAlignment="1" applyProtection="1">
      <alignment vertical="center"/>
    </xf>
    <xf numFmtId="169" fontId="92" fillId="0" borderId="0" xfId="54" applyNumberFormat="1" applyFont="1" applyFill="1" applyBorder="1" applyAlignment="1">
      <alignment vertical="center"/>
    </xf>
    <xf numFmtId="0" fontId="84" fillId="32" borderId="0" xfId="49" applyFont="1" applyFill="1"/>
    <xf numFmtId="0" fontId="93" fillId="39" borderId="43" xfId="49" applyFont="1" applyFill="1" applyBorder="1"/>
    <xf numFmtId="0" fontId="93" fillId="36" borderId="0" xfId="49" applyFont="1" applyFill="1"/>
    <xf numFmtId="3" fontId="44" fillId="0" borderId="0" xfId="53" applyNumberFormat="1" applyFont="1" applyFill="1" applyBorder="1" applyAlignment="1">
      <alignment horizontal="left" vertical="center"/>
    </xf>
    <xf numFmtId="169" fontId="91" fillId="0" borderId="0" xfId="54" applyNumberFormat="1" applyFont="1" applyFill="1" applyBorder="1" applyAlignment="1">
      <alignment vertical="center"/>
    </xf>
    <xf numFmtId="166" fontId="0" fillId="0" borderId="0" xfId="28" applyNumberFormat="1" applyFont="1" applyFill="1" applyBorder="1"/>
    <xf numFmtId="0" fontId="7" fillId="0" borderId="0" xfId="54" applyFont="1"/>
    <xf numFmtId="0" fontId="48" fillId="0" borderId="11" xfId="53" applyFont="1" applyFill="1" applyBorder="1" applyAlignment="1">
      <alignment horizontal="center" vertical="center"/>
    </xf>
    <xf numFmtId="168" fontId="48" fillId="31" borderId="26" xfId="53" applyNumberFormat="1" applyFont="1" applyFill="1" applyBorder="1" applyAlignment="1">
      <alignment horizontal="center" vertical="center"/>
    </xf>
    <xf numFmtId="0" fontId="48" fillId="28" borderId="14" xfId="53" applyFont="1" applyFill="1" applyBorder="1" applyAlignment="1">
      <alignment horizontal="center" vertical="center"/>
    </xf>
    <xf numFmtId="0" fontId="7" fillId="0" borderId="0" xfId="54" applyNumberFormat="1" applyFont="1" applyFill="1" applyBorder="1"/>
    <xf numFmtId="0" fontId="81" fillId="0" borderId="0" xfId="0" applyFont="1"/>
    <xf numFmtId="0" fontId="7" fillId="44" borderId="0" xfId="0" applyFont="1" applyFill="1"/>
    <xf numFmtId="0" fontId="7" fillId="45" borderId="0" xfId="0" applyFont="1" applyFill="1"/>
    <xf numFmtId="1" fontId="27" fillId="45" borderId="0" xfId="0" applyNumberFormat="1" applyFont="1" applyFill="1"/>
    <xf numFmtId="0" fontId="7" fillId="46" borderId="0" xfId="0" quotePrefix="1" applyFont="1" applyFill="1"/>
    <xf numFmtId="0" fontId="7" fillId="47" borderId="0" xfId="0" applyFont="1" applyFill="1"/>
    <xf numFmtId="10" fontId="27" fillId="45" borderId="0" xfId="0" applyNumberFormat="1" applyFont="1" applyFill="1"/>
    <xf numFmtId="0" fontId="7" fillId="48" borderId="0" xfId="0" quotePrefix="1" applyFont="1" applyFill="1"/>
    <xf numFmtId="165" fontId="0" fillId="45" borderId="0" xfId="0" applyNumberFormat="1" applyFill="1"/>
    <xf numFmtId="44" fontId="0" fillId="45" borderId="0" xfId="0" applyNumberFormat="1" applyFill="1"/>
    <xf numFmtId="42" fontId="27" fillId="46" borderId="9" xfId="0" applyNumberFormat="1" applyFont="1" applyFill="1" applyBorder="1"/>
    <xf numFmtId="42" fontId="0" fillId="46" borderId="0" xfId="0" applyNumberFormat="1" applyFill="1"/>
    <xf numFmtId="37" fontId="102" fillId="0" borderId="0" xfId="126" applyNumberFormat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/>
    <xf numFmtId="1" fontId="7" fillId="44" borderId="0" xfId="0" applyNumberFormat="1" applyFont="1" applyFill="1" applyBorder="1"/>
    <xf numFmtId="1" fontId="7" fillId="44" borderId="23" xfId="0" applyNumberFormat="1" applyFont="1" applyFill="1" applyBorder="1"/>
    <xf numFmtId="1" fontId="28" fillId="44" borderId="23" xfId="0" applyNumberFormat="1" applyFont="1" applyFill="1" applyBorder="1"/>
    <xf numFmtId="1" fontId="7" fillId="44" borderId="9" xfId="0" applyNumberFormat="1" applyFont="1" applyFill="1" applyBorder="1"/>
    <xf numFmtId="1" fontId="28" fillId="44" borderId="25" xfId="0" applyNumberFormat="1" applyFont="1" applyFill="1" applyBorder="1"/>
    <xf numFmtId="1" fontId="27" fillId="48" borderId="9" xfId="0" applyNumberFormat="1" applyFont="1" applyFill="1" applyBorder="1"/>
    <xf numFmtId="0" fontId="7" fillId="0" borderId="0" xfId="0" applyFont="1" applyAlignment="1">
      <alignment horizontal="right"/>
    </xf>
    <xf numFmtId="0" fontId="103" fillId="0" borderId="0" xfId="0" applyFont="1"/>
    <xf numFmtId="44" fontId="73" fillId="0" borderId="43" xfId="127" applyNumberFormat="1" applyFont="1" applyFill="1" applyBorder="1" applyAlignment="1">
      <alignment vertical="center"/>
    </xf>
    <xf numFmtId="165" fontId="73" fillId="44" borderId="43" xfId="127" applyNumberFormat="1" applyFont="1" applyFill="1" applyBorder="1" applyAlignment="1">
      <alignment vertical="center"/>
    </xf>
    <xf numFmtId="44" fontId="73" fillId="0" borderId="43" xfId="127" applyFont="1" applyFill="1" applyBorder="1" applyAlignment="1">
      <alignment vertical="center"/>
    </xf>
    <xf numFmtId="165" fontId="74" fillId="45" borderId="43" xfId="127" applyNumberFormat="1" applyFont="1" applyFill="1" applyBorder="1" applyAlignment="1">
      <alignment vertical="center"/>
    </xf>
    <xf numFmtId="0" fontId="0" fillId="0" borderId="0" xfId="0" quotePrefix="1"/>
    <xf numFmtId="37" fontId="8" fillId="0" borderId="0" xfId="54" quotePrefix="1" applyNumberFormat="1" applyFont="1" applyFill="1" applyBorder="1" applyAlignment="1" applyProtection="1">
      <alignment vertical="center"/>
    </xf>
    <xf numFmtId="9" fontId="0" fillId="0" borderId="0" xfId="58" applyFont="1"/>
    <xf numFmtId="37" fontId="46" fillId="0" borderId="0" xfId="54" applyNumberFormat="1" applyFont="1" applyFill="1" applyBorder="1" applyAlignment="1" applyProtection="1">
      <alignment horizontal="center" vertical="center"/>
    </xf>
    <xf numFmtId="0" fontId="0" fillId="0" borderId="29" xfId="0" applyBorder="1" applyAlignment="1">
      <alignment horizontal="center"/>
    </xf>
    <xf numFmtId="43" fontId="0" fillId="0" borderId="0" xfId="28" applyFont="1" applyAlignment="1">
      <alignment horizontal="center"/>
    </xf>
    <xf numFmtId="182" fontId="0" fillId="0" borderId="0" xfId="28" applyNumberFormat="1" applyFont="1"/>
    <xf numFmtId="182" fontId="0" fillId="0" borderId="0" xfId="0" applyNumberFormat="1"/>
    <xf numFmtId="168" fontId="48" fillId="0" borderId="0" xfId="53" applyNumberFormat="1" applyFont="1" applyFill="1" applyBorder="1" applyAlignment="1">
      <alignment horizontal="center" vertical="center"/>
    </xf>
    <xf numFmtId="0" fontId="6" fillId="0" borderId="0" xfId="128"/>
    <xf numFmtId="0" fontId="107" fillId="0" borderId="0" xfId="128" applyFont="1"/>
    <xf numFmtId="173" fontId="71" fillId="0" borderId="0" xfId="129" applyNumberFormat="1" applyFont="1" applyFill="1" applyBorder="1"/>
    <xf numFmtId="0" fontId="6" fillId="0" borderId="11" xfId="128" applyBorder="1"/>
    <xf numFmtId="0" fontId="6" fillId="0" borderId="39" xfId="128" applyBorder="1" applyAlignment="1">
      <alignment horizontal="center"/>
    </xf>
    <xf numFmtId="173" fontId="68" fillId="0" borderId="0" xfId="129" applyNumberFormat="1" applyFont="1" applyFill="1" applyBorder="1"/>
    <xf numFmtId="0" fontId="6" fillId="0" borderId="0" xfId="128" applyAlignment="1">
      <alignment horizontal="left"/>
    </xf>
    <xf numFmtId="173" fontId="68" fillId="0" borderId="10" xfId="129" applyNumberFormat="1" applyFont="1" applyFill="1" applyBorder="1"/>
    <xf numFmtId="183" fontId="6" fillId="0" borderId="29" xfId="128" applyNumberFormat="1" applyBorder="1"/>
    <xf numFmtId="183" fontId="6" fillId="0" borderId="37" xfId="128" applyNumberFormat="1" applyBorder="1"/>
    <xf numFmtId="183" fontId="6" fillId="0" borderId="0" xfId="128" applyNumberFormat="1"/>
    <xf numFmtId="183" fontId="6" fillId="0" borderId="10" xfId="128" applyNumberFormat="1" applyBorder="1"/>
    <xf numFmtId="0" fontId="6" fillId="0" borderId="0" xfId="128" applyFill="1" applyAlignment="1">
      <alignment horizontal="left"/>
    </xf>
    <xf numFmtId="183" fontId="6" fillId="0" borderId="11" xfId="128" applyNumberFormat="1" applyBorder="1"/>
    <xf numFmtId="183" fontId="6" fillId="0" borderId="39" xfId="128" applyNumberFormat="1" applyBorder="1"/>
    <xf numFmtId="0" fontId="6" fillId="0" borderId="43" xfId="128" applyBorder="1" applyAlignment="1">
      <alignment horizontal="center"/>
    </xf>
    <xf numFmtId="0" fontId="0" fillId="0" borderId="0" xfId="0" applyBorder="1" applyAlignment="1">
      <alignment horizontal="right"/>
    </xf>
    <xf numFmtId="43" fontId="0" fillId="0" borderId="0" xfId="130" applyFont="1" applyBorder="1"/>
    <xf numFmtId="2" fontId="0" fillId="0" borderId="0" xfId="0" applyNumberFormat="1" applyBorder="1"/>
    <xf numFmtId="43" fontId="0" fillId="0" borderId="0" xfId="0" applyNumberFormat="1" applyBorder="1"/>
    <xf numFmtId="43" fontId="0" fillId="0" borderId="0" xfId="28" applyFont="1" applyFill="1" applyBorder="1" applyAlignment="1">
      <alignment horizontal="center"/>
    </xf>
    <xf numFmtId="182" fontId="0" fillId="0" borderId="0" xfId="28" applyNumberFormat="1" applyFont="1" applyFill="1" applyBorder="1"/>
    <xf numFmtId="182" fontId="0" fillId="0" borderId="0" xfId="0" applyNumberFormat="1" applyFill="1" applyBorder="1"/>
    <xf numFmtId="10" fontId="37" fillId="0" borderId="0" xfId="58" applyNumberFormat="1" applyFont="1" applyFill="1" applyBorder="1" applyAlignment="1" applyProtection="1">
      <alignment vertical="center"/>
    </xf>
    <xf numFmtId="0" fontId="30" fillId="0" borderId="0" xfId="132" applyFont="1"/>
    <xf numFmtId="0" fontId="108" fillId="0" borderId="0" xfId="132" applyFont="1"/>
    <xf numFmtId="0" fontId="5" fillId="0" borderId="0" xfId="132"/>
    <xf numFmtId="0" fontId="30" fillId="0" borderId="19" xfId="132" applyFont="1" applyBorder="1" applyAlignment="1">
      <alignment horizontal="center" vertical="center"/>
    </xf>
    <xf numFmtId="0" fontId="109" fillId="0" borderId="20" xfId="132" applyFont="1" applyBorder="1" applyAlignment="1">
      <alignment horizontal="left" vertical="center"/>
    </xf>
    <xf numFmtId="0" fontId="30" fillId="0" borderId="20" xfId="132" applyFont="1" applyBorder="1"/>
    <xf numFmtId="0" fontId="30" fillId="0" borderId="22" xfId="132" applyFont="1" applyBorder="1" applyAlignment="1">
      <alignment horizontal="center" vertical="center"/>
    </xf>
    <xf numFmtId="0" fontId="31" fillId="0" borderId="38" xfId="132" applyFont="1" applyBorder="1" applyAlignment="1">
      <alignment horizontal="center" vertical="center"/>
    </xf>
    <xf numFmtId="38" fontId="71" fillId="26" borderId="38" xfId="132" applyNumberFormat="1" applyFont="1" applyFill="1" applyBorder="1" applyAlignment="1">
      <alignment horizontal="center" vertical="center" wrapText="1"/>
    </xf>
    <xf numFmtId="43" fontId="31" fillId="0" borderId="22" xfId="133" applyFont="1" applyFill="1" applyBorder="1"/>
    <xf numFmtId="43" fontId="31" fillId="27" borderId="51" xfId="133" applyFont="1" applyFill="1" applyBorder="1"/>
    <xf numFmtId="166" fontId="110" fillId="27" borderId="52" xfId="133" applyNumberFormat="1" applyFont="1" applyFill="1" applyBorder="1" applyAlignment="1" applyProtection="1">
      <alignment horizontal="center"/>
    </xf>
    <xf numFmtId="0" fontId="30" fillId="0" borderId="22" xfId="132" applyFont="1" applyBorder="1"/>
    <xf numFmtId="0" fontId="31" fillId="0" borderId="45" xfId="132" applyFont="1" applyFill="1" applyBorder="1" applyAlignment="1">
      <alignment horizontal="left"/>
    </xf>
    <xf numFmtId="166" fontId="30" fillId="0" borderId="45" xfId="133" applyNumberFormat="1" applyFont="1" applyBorder="1"/>
    <xf numFmtId="1" fontId="38" fillId="0" borderId="22" xfId="134" applyNumberFormat="1" applyFont="1" applyFill="1" applyBorder="1" applyAlignment="1">
      <alignment horizontal="right"/>
    </xf>
    <xf numFmtId="3" fontId="30" fillId="0" borderId="53" xfId="135" applyNumberFormat="1" applyFont="1" applyBorder="1" applyAlignment="1">
      <alignment horizontal="left"/>
    </xf>
    <xf numFmtId="166" fontId="30" fillId="40" borderId="54" xfId="133" applyNumberFormat="1" applyFont="1" applyFill="1" applyBorder="1"/>
    <xf numFmtId="1" fontId="38" fillId="0" borderId="22" xfId="134" applyNumberFormat="1" applyFont="1" applyFill="1" applyBorder="1"/>
    <xf numFmtId="0" fontId="35" fillId="0" borderId="55" xfId="55" applyFont="1" applyFill="1" applyBorder="1" applyAlignment="1" applyProtection="1">
      <alignment horizontal="left"/>
    </xf>
    <xf numFmtId="1" fontId="30" fillId="0" borderId="50" xfId="132" applyNumberFormat="1" applyFont="1" applyBorder="1"/>
    <xf numFmtId="3" fontId="30" fillId="0" borderId="56" xfId="132" applyNumberFormat="1" applyFont="1" applyBorder="1"/>
    <xf numFmtId="0" fontId="35" fillId="0" borderId="57" xfId="55" applyFont="1" applyFill="1" applyBorder="1" applyAlignment="1" applyProtection="1">
      <alignment horizontal="left"/>
    </xf>
    <xf numFmtId="166" fontId="30" fillId="40" borderId="58" xfId="133" applyNumberFormat="1" applyFont="1" applyFill="1" applyBorder="1"/>
    <xf numFmtId="0" fontId="35" fillId="29" borderId="37" xfId="55" applyFont="1" applyFill="1" applyBorder="1" applyAlignment="1" applyProtection="1">
      <alignment horizontal="left"/>
    </xf>
    <xf numFmtId="166" fontId="30" fillId="50" borderId="43" xfId="133" applyNumberFormat="1" applyFont="1" applyFill="1" applyBorder="1"/>
    <xf numFmtId="166" fontId="30" fillId="40" borderId="59" xfId="133" applyNumberFormat="1" applyFont="1" applyFill="1" applyBorder="1"/>
    <xf numFmtId="0" fontId="35" fillId="50" borderId="37" xfId="55" applyFont="1" applyFill="1" applyBorder="1" applyAlignment="1" applyProtection="1">
      <alignment horizontal="left"/>
    </xf>
    <xf numFmtId="166" fontId="30" fillId="29" borderId="43" xfId="133" applyNumberFormat="1" applyFont="1" applyFill="1" applyBorder="1" applyAlignment="1"/>
    <xf numFmtId="0" fontId="35" fillId="0" borderId="60" xfId="55" applyFont="1" applyFill="1" applyBorder="1" applyAlignment="1" applyProtection="1">
      <alignment horizontal="left"/>
    </xf>
    <xf numFmtId="166" fontId="30" fillId="0" borderId="59" xfId="133" applyNumberFormat="1" applyFont="1" applyFill="1" applyBorder="1" applyAlignment="1"/>
    <xf numFmtId="3" fontId="30" fillId="0" borderId="55" xfId="135" applyNumberFormat="1" applyFont="1" applyBorder="1" applyAlignment="1">
      <alignment horizontal="left"/>
    </xf>
    <xf numFmtId="3" fontId="30" fillId="0" borderId="57" xfId="135" applyNumberFormat="1" applyFont="1" applyBorder="1" applyAlignment="1">
      <alignment horizontal="left"/>
    </xf>
    <xf numFmtId="3" fontId="30" fillId="29" borderId="37" xfId="135" applyNumberFormat="1" applyFont="1" applyFill="1" applyBorder="1" applyAlignment="1">
      <alignment horizontal="left"/>
    </xf>
    <xf numFmtId="3" fontId="31" fillId="51" borderId="37" xfId="135" applyNumberFormat="1" applyFont="1" applyFill="1" applyBorder="1" applyAlignment="1">
      <alignment horizontal="left"/>
    </xf>
    <xf numFmtId="166" fontId="31" fillId="51" borderId="43" xfId="133" applyNumberFormat="1" applyFont="1" applyFill="1" applyBorder="1" applyAlignment="1"/>
    <xf numFmtId="166" fontId="30" fillId="0" borderId="54" xfId="133" applyNumberFormat="1" applyFont="1" applyFill="1" applyBorder="1" applyAlignment="1"/>
    <xf numFmtId="0" fontId="35" fillId="0" borderId="54" xfId="55" applyFont="1" applyFill="1" applyBorder="1" applyAlignment="1" applyProtection="1">
      <alignment horizontal="left"/>
    </xf>
    <xf numFmtId="166" fontId="30" fillId="0" borderId="61" xfId="133" applyNumberFormat="1" applyFont="1" applyFill="1" applyBorder="1" applyAlignment="1"/>
    <xf numFmtId="0" fontId="35" fillId="26" borderId="55" xfId="55" applyFont="1" applyFill="1" applyBorder="1" applyAlignment="1" applyProtection="1">
      <alignment horizontal="left"/>
    </xf>
    <xf numFmtId="1" fontId="30" fillId="0" borderId="22" xfId="134" applyNumberFormat="1" applyFont="1" applyFill="1" applyBorder="1"/>
    <xf numFmtId="0" fontId="110" fillId="51" borderId="37" xfId="55" applyFont="1" applyFill="1" applyBorder="1" applyAlignment="1" applyProtection="1">
      <alignment horizontal="left"/>
    </xf>
    <xf numFmtId="166" fontId="30" fillId="50" borderId="43" xfId="133" applyNumberFormat="1" applyFont="1" applyFill="1" applyBorder="1" applyAlignment="1"/>
    <xf numFmtId="0" fontId="35" fillId="0" borderId="10" xfId="55" applyFont="1" applyFill="1" applyBorder="1" applyAlignment="1" applyProtection="1">
      <alignment horizontal="left"/>
    </xf>
    <xf numFmtId="166" fontId="30" fillId="0" borderId="49" xfId="133" applyNumberFormat="1" applyFont="1" applyFill="1" applyBorder="1" applyAlignment="1"/>
    <xf numFmtId="0" fontId="110" fillId="27" borderId="37" xfId="55" applyFont="1" applyFill="1" applyBorder="1" applyAlignment="1" applyProtection="1">
      <alignment horizontal="left"/>
    </xf>
    <xf numFmtId="166" fontId="31" fillId="27" borderId="43" xfId="133" applyNumberFormat="1" applyFont="1" applyFill="1" applyBorder="1" applyAlignment="1"/>
    <xf numFmtId="0" fontId="30" fillId="26" borderId="62" xfId="132" applyFont="1" applyFill="1" applyBorder="1"/>
    <xf numFmtId="0" fontId="35" fillId="26" borderId="60" xfId="55" applyFont="1" applyFill="1" applyBorder="1" applyAlignment="1" applyProtection="1">
      <alignment horizontal="left"/>
    </xf>
    <xf numFmtId="0" fontId="30" fillId="26" borderId="63" xfId="132" applyFont="1" applyFill="1" applyBorder="1"/>
    <xf numFmtId="0" fontId="110" fillId="27" borderId="64" xfId="55" applyFont="1" applyFill="1" applyBorder="1" applyAlignment="1" applyProtection="1">
      <alignment horizontal="left"/>
    </xf>
    <xf numFmtId="166" fontId="31" fillId="27" borderId="54" xfId="133" applyNumberFormat="1" applyFont="1" applyFill="1" applyBorder="1" applyAlignment="1"/>
    <xf numFmtId="0" fontId="31" fillId="27" borderId="0" xfId="132" applyFont="1" applyFill="1"/>
    <xf numFmtId="0" fontId="110" fillId="26" borderId="39" xfId="55" applyFont="1" applyFill="1" applyBorder="1" applyAlignment="1" applyProtection="1">
      <alignment horizontal="left"/>
    </xf>
    <xf numFmtId="166" fontId="31" fillId="0" borderId="45" xfId="133" applyNumberFormat="1" applyFont="1" applyFill="1" applyBorder="1"/>
    <xf numFmtId="0" fontId="30" fillId="0" borderId="59" xfId="132" applyFont="1" applyBorder="1"/>
    <xf numFmtId="166" fontId="30" fillId="0" borderId="59" xfId="133" applyNumberFormat="1" applyFont="1" applyFill="1" applyBorder="1"/>
    <xf numFmtId="0" fontId="30" fillId="0" borderId="54" xfId="132" applyFont="1" applyBorder="1"/>
    <xf numFmtId="0" fontId="30" fillId="0" borderId="10" xfId="132" applyFont="1" applyFill="1" applyBorder="1"/>
    <xf numFmtId="166" fontId="30" fillId="0" borderId="49" xfId="133" applyNumberFormat="1" applyFont="1" applyFill="1" applyBorder="1"/>
    <xf numFmtId="43" fontId="31" fillId="27" borderId="0" xfId="133" applyFont="1" applyFill="1"/>
    <xf numFmtId="166" fontId="31" fillId="27" borderId="52" xfId="133" applyNumberFormat="1" applyFont="1" applyFill="1" applyBorder="1"/>
    <xf numFmtId="166" fontId="30" fillId="40" borderId="0" xfId="133" applyNumberFormat="1" applyFont="1" applyFill="1"/>
    <xf numFmtId="166" fontId="31" fillId="51" borderId="52" xfId="133" applyNumberFormat="1" applyFont="1" applyFill="1" applyBorder="1"/>
    <xf numFmtId="0" fontId="5" fillId="0" borderId="0" xfId="2736"/>
    <xf numFmtId="0" fontId="46" fillId="40" borderId="0" xfId="6033" applyFont="1" applyFill="1" applyBorder="1" applyAlignment="1">
      <alignment horizontal="center"/>
    </xf>
    <xf numFmtId="0" fontId="165" fillId="40" borderId="0" xfId="6034" applyFill="1" applyBorder="1"/>
    <xf numFmtId="0" fontId="7" fillId="47" borderId="10" xfId="6035" applyFill="1" applyBorder="1"/>
    <xf numFmtId="0" fontId="7" fillId="47" borderId="0" xfId="6036" applyFont="1" applyFill="1" applyBorder="1"/>
    <xf numFmtId="0" fontId="7" fillId="47" borderId="10" xfId="6037" applyFill="1" applyBorder="1"/>
    <xf numFmtId="0" fontId="7" fillId="47" borderId="10" xfId="6038" applyFill="1" applyBorder="1"/>
    <xf numFmtId="0" fontId="7" fillId="47" borderId="0" xfId="6039" applyFill="1" applyBorder="1"/>
    <xf numFmtId="0" fontId="7" fillId="47" borderId="0" xfId="6040" applyFont="1" applyFill="1" applyBorder="1" applyAlignment="1">
      <alignment horizontal="left" indent="3"/>
    </xf>
    <xf numFmtId="0" fontId="7" fillId="47" borderId="0" xfId="6041" applyFont="1" applyFill="1" applyBorder="1"/>
    <xf numFmtId="0" fontId="7" fillId="47" borderId="10" xfId="6042" applyFill="1" applyBorder="1"/>
    <xf numFmtId="0" fontId="7" fillId="47" borderId="10" xfId="6043" applyFill="1" applyBorder="1"/>
    <xf numFmtId="0" fontId="7" fillId="47" borderId="10" xfId="6044" applyFont="1" applyFill="1" applyBorder="1"/>
    <xf numFmtId="0" fontId="7" fillId="47" borderId="10" xfId="6044" applyFill="1" applyBorder="1"/>
    <xf numFmtId="0" fontId="27" fillId="47" borderId="10" xfId="6044" applyFont="1" applyFill="1" applyBorder="1"/>
    <xf numFmtId="166" fontId="5" fillId="40" borderId="0" xfId="2736" applyNumberFormat="1" applyFill="1" applyBorder="1"/>
    <xf numFmtId="0" fontId="85" fillId="47" borderId="10" xfId="6045" applyFont="1" applyFill="1" applyBorder="1"/>
    <xf numFmtId="0" fontId="7" fillId="47" borderId="0" xfId="6046" applyFont="1" applyFill="1" applyBorder="1"/>
    <xf numFmtId="0" fontId="7" fillId="47" borderId="0" xfId="6047" applyFont="1" applyFill="1" applyBorder="1" applyAlignment="1">
      <alignment horizontal="left" indent="2"/>
    </xf>
    <xf numFmtId="0" fontId="7" fillId="47" borderId="0" xfId="6048" applyFill="1" applyBorder="1" applyAlignment="1">
      <alignment horizontal="left" indent="2"/>
    </xf>
    <xf numFmtId="0" fontId="7" fillId="47" borderId="0" xfId="6048" applyFill="1" applyBorder="1"/>
    <xf numFmtId="0" fontId="7" fillId="47" borderId="0" xfId="6048" applyFont="1" applyFill="1" applyBorder="1" applyAlignment="1">
      <alignment horizontal="left" indent="4"/>
    </xf>
    <xf numFmtId="0" fontId="7" fillId="47" borderId="0" xfId="2620" applyFont="1" applyFill="1" applyBorder="1" applyAlignment="1">
      <alignment horizontal="left" indent="4"/>
    </xf>
    <xf numFmtId="6" fontId="5" fillId="0" borderId="0" xfId="2736" applyNumberFormat="1"/>
    <xf numFmtId="0" fontId="27" fillId="47" borderId="0" xfId="6049" applyFont="1" applyFill="1" applyBorder="1"/>
    <xf numFmtId="0" fontId="85" fillId="47" borderId="10" xfId="6050" applyFont="1" applyFill="1" applyBorder="1"/>
    <xf numFmtId="0" fontId="7" fillId="47" borderId="0" xfId="6051" applyFill="1" applyBorder="1"/>
    <xf numFmtId="0" fontId="7" fillId="47" borderId="0" xfId="6051" applyFont="1" applyFill="1" applyBorder="1"/>
    <xf numFmtId="0" fontId="7" fillId="47" borderId="0" xfId="6051" applyFont="1" applyFill="1" applyBorder="1" applyAlignment="1">
      <alignment horizontal="left"/>
    </xf>
    <xf numFmtId="0" fontId="27" fillId="47" borderId="0" xfId="6052" applyFont="1" applyFill="1" applyBorder="1" applyAlignment="1">
      <alignment horizontal="left" indent="2"/>
    </xf>
    <xf numFmtId="0" fontId="85" fillId="47" borderId="10" xfId="6053" applyFont="1" applyFill="1" applyBorder="1"/>
    <xf numFmtId="0" fontId="7" fillId="47" borderId="0" xfId="6054" applyFont="1" applyFill="1" applyBorder="1"/>
    <xf numFmtId="0" fontId="27" fillId="47" borderId="0" xfId="6055" applyFont="1" applyFill="1" applyBorder="1" applyAlignment="1">
      <alignment horizontal="left" indent="2"/>
    </xf>
    <xf numFmtId="0" fontId="7" fillId="47" borderId="10" xfId="6056" applyFill="1" applyBorder="1"/>
    <xf numFmtId="0" fontId="7" fillId="47" borderId="10" xfId="6057" applyFill="1" applyBorder="1"/>
    <xf numFmtId="0" fontId="7" fillId="47" borderId="10" xfId="6058" applyFill="1" applyBorder="1"/>
    <xf numFmtId="0" fontId="7" fillId="47" borderId="10" xfId="6058" applyFont="1" applyFill="1" applyBorder="1"/>
    <xf numFmtId="169" fontId="8" fillId="30" borderId="27" xfId="54" applyNumberFormat="1" applyFont="1" applyFill="1" applyBorder="1" applyAlignment="1" applyProtection="1">
      <alignment vertical="center"/>
      <protection locked="0"/>
    </xf>
    <xf numFmtId="174" fontId="38" fillId="0" borderId="0" xfId="54" applyNumberFormat="1" applyFill="1"/>
    <xf numFmtId="0" fontId="0" fillId="0" borderId="0" xfId="0" applyFill="1" applyBorder="1" applyAlignment="1">
      <alignment horizontal="center"/>
    </xf>
    <xf numFmtId="0" fontId="4" fillId="0" borderId="0" xfId="6974"/>
    <xf numFmtId="181" fontId="0" fillId="0" borderId="0" xfId="6975" applyNumberFormat="1" applyFont="1"/>
    <xf numFmtId="0" fontId="97" fillId="40" borderId="100" xfId="8550" applyFont="1" applyFill="1" applyBorder="1" applyAlignment="1">
      <alignment horizontal="left" wrapText="1"/>
    </xf>
    <xf numFmtId="0" fontId="97" fillId="40" borderId="67" xfId="8550" applyFont="1" applyFill="1" applyBorder="1" applyAlignment="1">
      <alignment horizontal="center" wrapText="1"/>
    </xf>
    <xf numFmtId="0" fontId="96" fillId="40" borderId="0" xfId="8550" applyFill="1"/>
    <xf numFmtId="0" fontId="96" fillId="93" borderId="0" xfId="8550" applyFill="1"/>
    <xf numFmtId="0" fontId="97" fillId="40" borderId="101" xfId="8550" applyFont="1" applyFill="1" applyBorder="1" applyAlignment="1">
      <alignment horizontal="left"/>
    </xf>
    <xf numFmtId="0" fontId="97" fillId="40" borderId="0" xfId="8550" applyFont="1" applyFill="1" applyBorder="1" applyAlignment="1">
      <alignment horizontal="center"/>
    </xf>
    <xf numFmtId="0" fontId="97" fillId="40" borderId="101" xfId="8550" applyFont="1" applyFill="1" applyBorder="1" applyAlignment="1">
      <alignment horizontal="left" vertical="top"/>
    </xf>
    <xf numFmtId="164" fontId="98" fillId="40" borderId="102" xfId="8550" applyNumberFormat="1" applyFont="1" applyFill="1" applyBorder="1" applyAlignment="1">
      <alignment horizontal="center" vertical="top"/>
    </xf>
    <xf numFmtId="164" fontId="98" fillId="40" borderId="83" xfId="8550" applyNumberFormat="1" applyFont="1" applyFill="1" applyBorder="1" applyAlignment="1">
      <alignment horizontal="center" vertical="top"/>
    </xf>
    <xf numFmtId="0" fontId="97" fillId="40" borderId="103" xfId="8550" applyFont="1" applyFill="1" applyBorder="1" applyAlignment="1">
      <alignment horizontal="left" vertical="top"/>
    </xf>
    <xf numFmtId="164" fontId="98" fillId="40" borderId="104" xfId="8550" applyNumberFormat="1" applyFont="1" applyFill="1" applyBorder="1" applyAlignment="1">
      <alignment horizontal="center" vertical="top"/>
    </xf>
    <xf numFmtId="0" fontId="0" fillId="0" borderId="0" xfId="0" applyFill="1" applyBorder="1" applyAlignment="1"/>
    <xf numFmtId="0" fontId="0" fillId="0" borderId="0" xfId="0" applyBorder="1" applyAlignment="1"/>
    <xf numFmtId="166" fontId="0" fillId="0" borderId="0" xfId="0" applyNumberFormat="1" applyBorder="1" applyAlignment="1"/>
    <xf numFmtId="3" fontId="37" fillId="0" borderId="34" xfId="53" applyNumberFormat="1" applyFont="1" applyFill="1" applyBorder="1" applyAlignment="1">
      <alignment vertical="center"/>
    </xf>
    <xf numFmtId="3" fontId="37" fillId="0" borderId="34" xfId="53" applyNumberFormat="1" applyFill="1" applyBorder="1" applyAlignment="1">
      <alignment vertical="center"/>
    </xf>
    <xf numFmtId="169" fontId="8" fillId="0" borderId="34" xfId="54" applyNumberFormat="1" applyFont="1" applyFill="1" applyBorder="1" applyAlignment="1">
      <alignment vertical="center"/>
    </xf>
    <xf numFmtId="169" fontId="8" fillId="0" borderId="29" xfId="54" applyNumberFormat="1" applyFont="1" applyFill="1" applyBorder="1" applyAlignment="1">
      <alignment vertical="center"/>
    </xf>
    <xf numFmtId="169" fontId="8" fillId="30" borderId="30" xfId="54" applyNumberFormat="1" applyFont="1" applyFill="1" applyBorder="1" applyAlignment="1">
      <alignment vertical="center"/>
    </xf>
    <xf numFmtId="169" fontId="8" fillId="31" borderId="31" xfId="54" applyNumberFormat="1" applyFont="1" applyFill="1" applyBorder="1" applyAlignment="1">
      <alignment vertical="center"/>
    </xf>
    <xf numFmtId="0" fontId="181" fillId="40" borderId="0" xfId="9061" applyFont="1" applyFill="1"/>
    <xf numFmtId="166" fontId="181" fillId="40" borderId="0" xfId="6203" applyNumberFormat="1" applyFont="1" applyFill="1"/>
    <xf numFmtId="0" fontId="181" fillId="40" borderId="0" xfId="9061" applyFont="1" applyFill="1" applyBorder="1"/>
    <xf numFmtId="0" fontId="184" fillId="94" borderId="0" xfId="9061" applyFont="1" applyFill="1" applyBorder="1" applyAlignment="1">
      <alignment horizontal="left" wrapText="1"/>
    </xf>
    <xf numFmtId="166" fontId="184" fillId="94" borderId="0" xfId="6203" applyNumberFormat="1" applyFont="1" applyFill="1" applyBorder="1" applyAlignment="1">
      <alignment horizontal="left" wrapText="1"/>
    </xf>
    <xf numFmtId="0" fontId="184" fillId="40" borderId="0" xfId="9061" applyFont="1" applyFill="1" applyBorder="1" applyAlignment="1">
      <alignment horizontal="left" wrapText="1"/>
    </xf>
    <xf numFmtId="166" fontId="184" fillId="40" borderId="0" xfId="6203" applyNumberFormat="1" applyFont="1" applyFill="1" applyBorder="1" applyAlignment="1">
      <alignment horizontal="left" wrapText="1"/>
    </xf>
    <xf numFmtId="0" fontId="185" fillId="94" borderId="0" xfId="9061" applyFont="1" applyFill="1" applyBorder="1" applyAlignment="1">
      <alignment horizontal="left" wrapText="1"/>
    </xf>
    <xf numFmtId="0" fontId="185" fillId="94" borderId="0" xfId="9062" applyFont="1" applyFill="1" applyBorder="1" applyAlignment="1">
      <alignment horizontal="left" wrapText="1"/>
    </xf>
    <xf numFmtId="0" fontId="181" fillId="94" borderId="0" xfId="9061" applyFont="1" applyFill="1" applyBorder="1"/>
    <xf numFmtId="37" fontId="186" fillId="94" borderId="0" xfId="9061" applyNumberFormat="1" applyFont="1" applyFill="1" applyBorder="1" applyAlignment="1">
      <alignment horizontal="left" vertical="center" wrapText="1"/>
    </xf>
    <xf numFmtId="38" fontId="187" fillId="94" borderId="0" xfId="9061" applyNumberFormat="1" applyFont="1" applyFill="1" applyBorder="1" applyAlignment="1">
      <alignment horizontal="left" vertical="center"/>
    </xf>
    <xf numFmtId="0" fontId="187" fillId="94" borderId="0" xfId="9061" applyFont="1" applyFill="1" applyBorder="1" applyAlignment="1">
      <alignment horizontal="left" vertical="center" wrapText="1"/>
    </xf>
    <xf numFmtId="38" fontId="188" fillId="94" borderId="0" xfId="9061" applyNumberFormat="1" applyFont="1" applyFill="1" applyBorder="1" applyAlignment="1">
      <alignment horizontal="left" vertical="center" wrapText="1"/>
    </xf>
    <xf numFmtId="0" fontId="189" fillId="40" borderId="0" xfId="9061" applyFont="1" applyFill="1" applyBorder="1" applyAlignment="1">
      <alignment horizontal="left" vertical="center" wrapText="1"/>
    </xf>
    <xf numFmtId="38" fontId="189" fillId="40" borderId="0" xfId="9061" applyNumberFormat="1" applyFont="1" applyFill="1" applyBorder="1" applyAlignment="1">
      <alignment horizontal="left" vertical="center"/>
    </xf>
    <xf numFmtId="0" fontId="189" fillId="40" borderId="0" xfId="9061" applyNumberFormat="1" applyFont="1" applyFill="1" applyBorder="1" applyAlignment="1">
      <alignment horizontal="left" vertical="center" wrapText="1"/>
    </xf>
    <xf numFmtId="0" fontId="187" fillId="40" borderId="0" xfId="9061" applyNumberFormat="1" applyFont="1" applyFill="1" applyBorder="1" applyAlignment="1">
      <alignment horizontal="left" vertical="center" wrapText="1"/>
    </xf>
    <xf numFmtId="38" fontId="181" fillId="40" borderId="0" xfId="9061" applyNumberFormat="1" applyFont="1" applyFill="1" applyBorder="1"/>
    <xf numFmtId="0" fontId="189" fillId="94" borderId="0" xfId="9061" applyFont="1" applyFill="1" applyBorder="1" applyAlignment="1">
      <alignment horizontal="left" vertical="center" wrapText="1"/>
    </xf>
    <xf numFmtId="38" fontId="189" fillId="94" borderId="0" xfId="9061" applyNumberFormat="1" applyFont="1" applyFill="1" applyBorder="1" applyAlignment="1">
      <alignment horizontal="left" vertical="center"/>
    </xf>
    <xf numFmtId="0" fontId="189" fillId="94" borderId="0" xfId="9061" applyNumberFormat="1" applyFont="1" applyFill="1" applyBorder="1" applyAlignment="1">
      <alignment horizontal="left" vertical="center" wrapText="1"/>
    </xf>
    <xf numFmtId="0" fontId="187" fillId="94" borderId="0" xfId="9061" applyNumberFormat="1" applyFont="1" applyFill="1" applyBorder="1" applyAlignment="1">
      <alignment horizontal="left" vertical="center" wrapText="1"/>
    </xf>
    <xf numFmtId="38" fontId="181" fillId="94" borderId="0" xfId="9061" applyNumberFormat="1" applyFont="1" applyFill="1" applyBorder="1"/>
    <xf numFmtId="0" fontId="189" fillId="94" borderId="0" xfId="9061" applyFont="1" applyFill="1" applyBorder="1" applyAlignment="1">
      <alignment horizontal="left" vertical="center"/>
    </xf>
    <xf numFmtId="0" fontId="187" fillId="40" borderId="0" xfId="9061" applyNumberFormat="1" applyFont="1" applyFill="1" applyBorder="1" applyAlignment="1">
      <alignment vertical="center" wrapText="1"/>
    </xf>
    <xf numFmtId="0" fontId="189" fillId="40" borderId="0" xfId="9061" applyFont="1" applyFill="1" applyBorder="1" applyAlignment="1">
      <alignment horizontal="left" vertical="center"/>
    </xf>
    <xf numFmtId="0" fontId="187" fillId="45" borderId="0" xfId="9061" applyNumberFormat="1" applyFont="1" applyFill="1" applyBorder="1" applyAlignment="1">
      <alignment horizontal="left" vertical="center" wrapText="1"/>
    </xf>
    <xf numFmtId="0" fontId="188" fillId="40" borderId="0" xfId="9061" applyNumberFormat="1" applyFont="1" applyFill="1" applyBorder="1" applyAlignment="1">
      <alignment vertical="center" wrapText="1"/>
    </xf>
    <xf numFmtId="0" fontId="188" fillId="94" borderId="0" xfId="9061" applyNumberFormat="1" applyFont="1" applyFill="1" applyBorder="1" applyAlignment="1">
      <alignment vertical="center" wrapText="1"/>
    </xf>
    <xf numFmtId="0" fontId="190" fillId="94" borderId="0" xfId="9061" applyFont="1" applyFill="1" applyBorder="1" applyAlignment="1">
      <alignment horizontal="left" vertical="center" wrapText="1"/>
    </xf>
    <xf numFmtId="37" fontId="189" fillId="40" borderId="0" xfId="9061" applyNumberFormat="1" applyFont="1" applyFill="1" applyBorder="1" applyAlignment="1">
      <alignment horizontal="left" vertical="center" wrapText="1"/>
    </xf>
    <xf numFmtId="38" fontId="188" fillId="40" borderId="0" xfId="9061" applyNumberFormat="1" applyFont="1" applyFill="1" applyBorder="1" applyAlignment="1">
      <alignment horizontal="left" vertical="center" wrapText="1"/>
    </xf>
    <xf numFmtId="0" fontId="187" fillId="40" borderId="0" xfId="9061" applyFont="1" applyFill="1" applyBorder="1" applyAlignment="1">
      <alignment horizontal="left" vertical="center" wrapText="1"/>
    </xf>
    <xf numFmtId="37" fontId="189" fillId="94" borderId="0" xfId="9061" applyNumberFormat="1" applyFont="1" applyFill="1" applyBorder="1" applyAlignment="1">
      <alignment horizontal="left" vertical="center" wrapText="1"/>
    </xf>
    <xf numFmtId="38" fontId="187" fillId="40" borderId="0" xfId="9061" applyNumberFormat="1" applyFont="1" applyFill="1" applyBorder="1" applyAlignment="1">
      <alignment horizontal="left" vertical="center"/>
    </xf>
    <xf numFmtId="0" fontId="191" fillId="94" borderId="0" xfId="9061" applyFont="1" applyFill="1" applyBorder="1" applyAlignment="1">
      <alignment horizontal="left" vertical="center"/>
    </xf>
    <xf numFmtId="6" fontId="191" fillId="94" borderId="0" xfId="9061" applyNumberFormat="1" applyFont="1" applyFill="1" applyBorder="1" applyAlignment="1">
      <alignment horizontal="left" vertical="center"/>
    </xf>
    <xf numFmtId="8" fontId="191" fillId="94" borderId="0" xfId="9061" applyNumberFormat="1" applyFont="1" applyFill="1" applyBorder="1" applyAlignment="1">
      <alignment horizontal="left" vertical="center"/>
    </xf>
    <xf numFmtId="6" fontId="192" fillId="94" borderId="0" xfId="9061" applyNumberFormat="1" applyFont="1" applyFill="1" applyBorder="1" applyAlignment="1">
      <alignment horizontal="left" vertical="center"/>
    </xf>
    <xf numFmtId="166" fontId="181" fillId="40" borderId="0" xfId="6203" applyNumberFormat="1" applyFont="1" applyFill="1" applyBorder="1"/>
    <xf numFmtId="0" fontId="181" fillId="0" borderId="0" xfId="9061" applyFont="1" applyBorder="1"/>
    <xf numFmtId="166" fontId="181" fillId="0" borderId="0" xfId="6203" applyNumberFormat="1" applyFont="1" applyBorder="1"/>
    <xf numFmtId="6" fontId="181" fillId="40" borderId="0" xfId="9061" applyNumberFormat="1" applyFont="1" applyFill="1"/>
    <xf numFmtId="0" fontId="193" fillId="40" borderId="0" xfId="9061" applyFont="1" applyFill="1"/>
    <xf numFmtId="43" fontId="181" fillId="40" borderId="0" xfId="6203" applyFont="1" applyFill="1"/>
    <xf numFmtId="43" fontId="187" fillId="40" borderId="0" xfId="6203" applyFont="1" applyFill="1" applyBorder="1"/>
    <xf numFmtId="0" fontId="187" fillId="40" borderId="0" xfId="9061" applyFont="1" applyFill="1" applyBorder="1"/>
    <xf numFmtId="38" fontId="181" fillId="40" borderId="0" xfId="9061" applyNumberFormat="1" applyFont="1" applyFill="1"/>
    <xf numFmtId="0" fontId="181" fillId="40" borderId="0" xfId="9061" applyFont="1" applyFill="1" applyAlignment="1">
      <alignment horizontal="right"/>
    </xf>
    <xf numFmtId="179" fontId="181" fillId="40" borderId="0" xfId="9061" applyNumberFormat="1" applyFont="1" applyFill="1"/>
    <xf numFmtId="0" fontId="187" fillId="40" borderId="0" xfId="9061" applyFont="1" applyFill="1" applyBorder="1" applyAlignment="1">
      <alignment horizontal="left" vertical="top" wrapText="1"/>
    </xf>
    <xf numFmtId="43" fontId="187" fillId="40" borderId="11" xfId="6203" applyFont="1" applyFill="1" applyBorder="1"/>
    <xf numFmtId="0" fontId="187" fillId="40" borderId="11" xfId="9061" applyFont="1" applyFill="1" applyBorder="1"/>
    <xf numFmtId="166" fontId="187" fillId="40" borderId="0" xfId="6203" applyNumberFormat="1" applyFont="1" applyFill="1" applyBorder="1"/>
    <xf numFmtId="0" fontId="187" fillId="40" borderId="0" xfId="9063" applyFont="1" applyFill="1" applyBorder="1"/>
    <xf numFmtId="0" fontId="194" fillId="40" borderId="0" xfId="2614" applyFont="1" applyFill="1"/>
    <xf numFmtId="43" fontId="187" fillId="40" borderId="0" xfId="9061" applyNumberFormat="1" applyFont="1" applyFill="1"/>
    <xf numFmtId="0" fontId="187" fillId="40" borderId="0" xfId="9061" applyFont="1" applyFill="1"/>
    <xf numFmtId="166" fontId="187" fillId="40" borderId="11" xfId="6203" applyNumberFormat="1" applyFont="1" applyFill="1" applyBorder="1"/>
    <xf numFmtId="0" fontId="187" fillId="40" borderId="11" xfId="9063" applyFont="1" applyFill="1" applyBorder="1"/>
    <xf numFmtId="166" fontId="187" fillId="40" borderId="0" xfId="6203" applyNumberFormat="1" applyFont="1" applyFill="1"/>
    <xf numFmtId="0" fontId="187" fillId="40" borderId="0" xfId="9063" applyFont="1" applyFill="1"/>
    <xf numFmtId="0" fontId="181" fillId="40" borderId="33" xfId="9061" applyFont="1" applyFill="1" applyBorder="1" applyAlignment="1">
      <alignment horizontal="right"/>
    </xf>
    <xf numFmtId="179" fontId="181" fillId="40" borderId="33" xfId="9061" applyNumberFormat="1" applyFont="1" applyFill="1" applyBorder="1"/>
    <xf numFmtId="166" fontId="194" fillId="40" borderId="0" xfId="6203" applyNumberFormat="1" applyFont="1" applyFill="1"/>
    <xf numFmtId="166" fontId="194" fillId="40" borderId="0" xfId="2614" applyNumberFormat="1" applyFont="1" applyFill="1"/>
    <xf numFmtId="37" fontId="46" fillId="0" borderId="0" xfId="54" applyNumberFormat="1" applyFont="1" applyFill="1" applyBorder="1" applyAlignment="1" applyProtection="1">
      <alignment horizontal="center" vertical="center"/>
    </xf>
    <xf numFmtId="166" fontId="96" fillId="40" borderId="0" xfId="28" applyNumberFormat="1" applyFont="1" applyFill="1"/>
    <xf numFmtId="164" fontId="96" fillId="40" borderId="0" xfId="8550" applyNumberFormat="1" applyFill="1"/>
    <xf numFmtId="0" fontId="38" fillId="31" borderId="28" xfId="54" applyFill="1" applyBorder="1"/>
    <xf numFmtId="169" fontId="48" fillId="31" borderId="28" xfId="54" applyNumberFormat="1" applyFont="1" applyFill="1" applyBorder="1" applyAlignment="1">
      <alignment vertical="center"/>
    </xf>
    <xf numFmtId="0" fontId="7" fillId="0" borderId="0" xfId="28" applyNumberFormat="1" applyFont="1" applyFill="1" applyBorder="1" applyAlignment="1">
      <alignment horizontal="left"/>
    </xf>
    <xf numFmtId="0" fontId="7" fillId="0" borderId="0" xfId="54" applyFont="1" applyFill="1"/>
    <xf numFmtId="169" fontId="50" fillId="49" borderId="22" xfId="54" applyNumberFormat="1" applyFont="1" applyFill="1" applyBorder="1" applyAlignment="1">
      <alignment vertical="center"/>
    </xf>
    <xf numFmtId="3" fontId="48" fillId="0" borderId="0" xfId="53" applyNumberFormat="1" applyFont="1" applyFill="1" applyBorder="1" applyAlignment="1">
      <alignment vertical="center"/>
    </xf>
    <xf numFmtId="169" fontId="48" fillId="30" borderId="106" xfId="54" applyNumberFormat="1" applyFont="1" applyFill="1" applyBorder="1" applyAlignment="1">
      <alignment vertical="center"/>
    </xf>
    <xf numFmtId="169" fontId="48" fillId="28" borderId="29" xfId="54" applyNumberFormat="1" applyFont="1" applyFill="1" applyBorder="1" applyAlignment="1">
      <alignment vertical="center"/>
    </xf>
    <xf numFmtId="169" fontId="52" fillId="28" borderId="29" xfId="54" applyNumberFormat="1" applyFont="1" applyFill="1" applyBorder="1" applyAlignment="1">
      <alignment vertical="center"/>
    </xf>
    <xf numFmtId="169" fontId="8" fillId="28" borderId="29" xfId="54" applyNumberFormat="1" applyFont="1" applyFill="1" applyBorder="1" applyAlignment="1" applyProtection="1">
      <alignment vertical="center"/>
    </xf>
    <xf numFmtId="169" fontId="50" fillId="31" borderId="31" xfId="54" applyNumberFormat="1" applyFont="1" applyFill="1" applyBorder="1" applyAlignment="1">
      <alignment vertical="center"/>
    </xf>
    <xf numFmtId="169" fontId="8" fillId="30" borderId="30" xfId="54" applyNumberFormat="1" applyFont="1" applyFill="1" applyBorder="1" applyAlignment="1" applyProtection="1">
      <alignment vertical="center"/>
    </xf>
    <xf numFmtId="169" fontId="91" fillId="0" borderId="30" xfId="54" applyNumberFormat="1" applyFont="1" applyFill="1" applyBorder="1" applyAlignment="1">
      <alignment vertical="center"/>
    </xf>
    <xf numFmtId="169" fontId="91" fillId="0" borderId="31" xfId="54" applyNumberFormat="1" applyFont="1" applyFill="1" applyBorder="1" applyAlignment="1">
      <alignment vertical="center"/>
    </xf>
    <xf numFmtId="39" fontId="53" fillId="0" borderId="66" xfId="54" applyNumberFormat="1" applyFont="1" applyFill="1" applyBorder="1" applyAlignment="1" applyProtection="1">
      <alignment horizontal="right"/>
    </xf>
    <xf numFmtId="39" fontId="53" fillId="0" borderId="67" xfId="54" applyNumberFormat="1" applyFont="1" applyFill="1" applyBorder="1" applyAlignment="1" applyProtection="1">
      <alignment horizontal="right"/>
    </xf>
    <xf numFmtId="39" fontId="53" fillId="0" borderId="68" xfId="54" applyNumberFormat="1" applyFont="1" applyFill="1" applyBorder="1" applyAlignment="1" applyProtection="1">
      <alignment horizontal="right"/>
    </xf>
    <xf numFmtId="169" fontId="48" fillId="0" borderId="18" xfId="54" applyNumberFormat="1" applyFont="1" applyFill="1" applyBorder="1" applyAlignment="1">
      <alignment vertical="center"/>
    </xf>
    <xf numFmtId="169" fontId="50" fillId="0" borderId="34" xfId="54" applyNumberFormat="1" applyFont="1" applyFill="1" applyBorder="1" applyAlignment="1">
      <alignment vertical="center"/>
    </xf>
    <xf numFmtId="169" fontId="48" fillId="0" borderId="35" xfId="54" applyNumberFormat="1" applyFont="1" applyFill="1" applyBorder="1" applyAlignment="1">
      <alignment vertical="center"/>
    </xf>
    <xf numFmtId="0" fontId="48" fillId="88" borderId="14" xfId="53" applyFont="1" applyFill="1" applyBorder="1" applyAlignment="1">
      <alignment horizontal="center" vertical="center"/>
    </xf>
    <xf numFmtId="169" fontId="50" fillId="88" borderId="0" xfId="54" applyNumberFormat="1" applyFont="1" applyFill="1" applyBorder="1" applyAlignment="1">
      <alignment vertical="center"/>
    </xf>
    <xf numFmtId="169" fontId="50" fillId="88" borderId="11" xfId="54" applyNumberFormat="1" applyFont="1" applyFill="1" applyBorder="1" applyAlignment="1">
      <alignment vertical="center"/>
    </xf>
    <xf numFmtId="169" fontId="8" fillId="88" borderId="0" xfId="54" applyNumberFormat="1" applyFont="1" applyFill="1" applyBorder="1" applyAlignment="1">
      <alignment vertical="center"/>
    </xf>
    <xf numFmtId="169" fontId="8" fillId="88" borderId="11" xfId="54" applyNumberFormat="1" applyFont="1" applyFill="1" applyBorder="1" applyAlignment="1">
      <alignment vertical="center"/>
    </xf>
    <xf numFmtId="169" fontId="50" fillId="88" borderId="29" xfId="54" applyNumberFormat="1" applyFont="1" applyFill="1" applyBorder="1" applyAlignment="1">
      <alignment vertical="center"/>
    </xf>
    <xf numFmtId="169" fontId="50" fillId="88" borderId="34" xfId="54" applyNumberFormat="1" applyFont="1" applyFill="1" applyBorder="1" applyAlignment="1">
      <alignment vertical="center"/>
    </xf>
    <xf numFmtId="168" fontId="48" fillId="88" borderId="14" xfId="53" applyNumberFormat="1" applyFont="1" applyFill="1" applyBorder="1" applyAlignment="1">
      <alignment horizontal="center" vertical="center"/>
    </xf>
    <xf numFmtId="169" fontId="52" fillId="88" borderId="0" xfId="54" applyNumberFormat="1" applyFont="1" applyFill="1" applyBorder="1" applyAlignment="1">
      <alignment vertical="center"/>
    </xf>
    <xf numFmtId="169" fontId="52" fillId="88" borderId="29" xfId="54" applyNumberFormat="1" applyFont="1" applyFill="1" applyBorder="1" applyAlignment="1">
      <alignment vertical="center"/>
    </xf>
    <xf numFmtId="169" fontId="8" fillId="88" borderId="29" xfId="54" applyNumberFormat="1" applyFont="1" applyFill="1" applyBorder="1" applyAlignment="1" applyProtection="1">
      <alignment vertical="center"/>
    </xf>
    <xf numFmtId="169" fontId="48" fillId="88" borderId="29" xfId="54" applyNumberFormat="1" applyFont="1" applyFill="1" applyBorder="1" applyAlignment="1">
      <alignment vertical="center"/>
    </xf>
    <xf numFmtId="169" fontId="8" fillId="88" borderId="0" xfId="54" applyNumberFormat="1" applyFont="1" applyFill="1" applyBorder="1" applyAlignment="1" applyProtection="1">
      <alignment vertical="center"/>
      <protection locked="0"/>
    </xf>
    <xf numFmtId="169" fontId="8" fillId="88" borderId="11" xfId="54" applyNumberFormat="1" applyFont="1" applyFill="1" applyBorder="1" applyAlignment="1" applyProtection="1">
      <alignment vertical="center"/>
      <protection locked="0"/>
    </xf>
    <xf numFmtId="0" fontId="38" fillId="88" borderId="0" xfId="54" applyFill="1" applyBorder="1"/>
    <xf numFmtId="181" fontId="0" fillId="0" borderId="0" xfId="28" applyNumberFormat="1" applyFont="1" applyBorder="1"/>
    <xf numFmtId="0" fontId="0" fillId="0" borderId="0" xfId="0" applyFill="1" applyBorder="1" applyAlignment="1">
      <alignment horizontal="right"/>
    </xf>
    <xf numFmtId="166" fontId="0" fillId="0" borderId="0" xfId="0" applyNumberFormat="1" applyBorder="1"/>
    <xf numFmtId="166" fontId="0" fillId="0" borderId="11" xfId="28" applyNumberFormat="1" applyFont="1" applyBorder="1"/>
    <xf numFmtId="0" fontId="27" fillId="0" borderId="0" xfId="0" applyFont="1" applyFill="1" applyBorder="1" applyAlignment="1"/>
    <xf numFmtId="166" fontId="46" fillId="0" borderId="0" xfId="28" applyNumberFormat="1" applyFont="1" applyFill="1"/>
    <xf numFmtId="0" fontId="46" fillId="0" borderId="0" xfId="0" applyFont="1" applyFill="1"/>
    <xf numFmtId="166" fontId="46" fillId="0" borderId="0" xfId="28" applyNumberFormat="1" applyFont="1" applyFill="1" applyBorder="1"/>
    <xf numFmtId="0" fontId="104" fillId="47" borderId="0" xfId="0" applyFont="1" applyFill="1" applyBorder="1" applyAlignment="1">
      <alignment horizontal="right"/>
    </xf>
    <xf numFmtId="14" fontId="0" fillId="88" borderId="0" xfId="0" applyNumberFormat="1" applyFill="1" applyBorder="1" applyAlignment="1">
      <alignment horizontal="center"/>
    </xf>
    <xf numFmtId="0" fontId="95" fillId="40" borderId="0" xfId="0" applyFont="1" applyFill="1" applyBorder="1"/>
    <xf numFmtId="0" fontId="0" fillId="88" borderId="0" xfId="0" applyFill="1" applyBorder="1" applyAlignment="1">
      <alignment horizontal="center"/>
    </xf>
    <xf numFmtId="0" fontId="0" fillId="40" borderId="0" xfId="0" applyFill="1" applyBorder="1"/>
    <xf numFmtId="0" fontId="0" fillId="40" borderId="0" xfId="0" applyFont="1" applyFill="1" applyBorder="1"/>
    <xf numFmtId="0" fontId="0" fillId="40" borderId="48" xfId="0" applyFill="1" applyBorder="1"/>
    <xf numFmtId="0" fontId="0" fillId="40" borderId="0" xfId="0" applyFill="1"/>
    <xf numFmtId="0" fontId="0" fillId="34" borderId="0" xfId="0" applyFill="1" applyBorder="1" applyAlignment="1">
      <alignment horizontal="center"/>
    </xf>
    <xf numFmtId="0" fontId="0" fillId="41" borderId="0" xfId="0" applyFill="1" applyBorder="1" applyAlignment="1">
      <alignment horizontal="center"/>
    </xf>
    <xf numFmtId="0" fontId="166" fillId="88" borderId="0" xfId="0" applyFont="1" applyFill="1" applyBorder="1" applyAlignment="1">
      <alignment horizontal="center" wrapText="1"/>
    </xf>
    <xf numFmtId="6" fontId="0" fillId="88" borderId="0" xfId="0" applyNumberFormat="1" applyFill="1" applyBorder="1" applyAlignment="1">
      <alignment horizontal="center"/>
    </xf>
    <xf numFmtId="0" fontId="95" fillId="47" borderId="10" xfId="0" applyFont="1" applyFill="1" applyBorder="1" applyAlignment="1">
      <alignment horizontal="right"/>
    </xf>
    <xf numFmtId="0" fontId="95" fillId="47" borderId="0" xfId="0" applyFont="1" applyFill="1" applyBorder="1" applyAlignment="1">
      <alignment horizontal="right"/>
    </xf>
    <xf numFmtId="1" fontId="0" fillId="88" borderId="0" xfId="0" applyNumberFormat="1" applyFill="1" applyBorder="1" applyAlignment="1">
      <alignment horizontal="center"/>
    </xf>
    <xf numFmtId="0" fontId="0" fillId="47" borderId="0" xfId="0" applyFill="1" applyBorder="1" applyAlignment="1">
      <alignment horizontal="center"/>
    </xf>
    <xf numFmtId="0" fontId="0" fillId="47" borderId="11" xfId="0" applyFill="1" applyBorder="1" applyAlignment="1">
      <alignment horizontal="center"/>
    </xf>
    <xf numFmtId="0" fontId="0" fillId="40" borderId="11" xfId="0" applyFill="1" applyBorder="1"/>
    <xf numFmtId="0" fontId="0" fillId="40" borderId="40" xfId="0" applyFill="1" applyBorder="1"/>
    <xf numFmtId="0" fontId="95" fillId="47" borderId="0" xfId="0" applyFont="1" applyFill="1" applyBorder="1" applyAlignment="1">
      <alignment horizontal="center"/>
    </xf>
    <xf numFmtId="0" fontId="95" fillId="47" borderId="66" xfId="0" applyFont="1" applyFill="1" applyBorder="1" applyAlignment="1">
      <alignment horizontal="center"/>
    </xf>
    <xf numFmtId="0" fontId="95" fillId="47" borderId="68" xfId="0" applyFont="1" applyFill="1" applyBorder="1" applyAlignment="1">
      <alignment horizontal="center"/>
    </xf>
    <xf numFmtId="0" fontId="95" fillId="47" borderId="48" xfId="0" applyFont="1" applyFill="1" applyBorder="1" applyAlignment="1">
      <alignment horizontal="center"/>
    </xf>
    <xf numFmtId="0" fontId="0" fillId="47" borderId="10" xfId="0" applyFill="1" applyBorder="1"/>
    <xf numFmtId="0" fontId="0" fillId="47" borderId="0" xfId="0" applyFill="1" applyBorder="1"/>
    <xf numFmtId="0" fontId="0" fillId="47" borderId="22" xfId="0" applyFill="1" applyBorder="1"/>
    <xf numFmtId="0" fontId="0" fillId="47" borderId="23" xfId="0" applyFill="1" applyBorder="1"/>
    <xf numFmtId="0" fontId="0" fillId="47" borderId="48" xfId="0" applyFill="1" applyBorder="1"/>
    <xf numFmtId="166" fontId="0" fillId="41" borderId="0" xfId="28" applyNumberFormat="1" applyFont="1" applyFill="1" applyBorder="1"/>
    <xf numFmtId="166" fontId="0" fillId="41" borderId="22" xfId="28" applyNumberFormat="1" applyFont="1" applyFill="1" applyBorder="1"/>
    <xf numFmtId="166" fontId="0" fillId="41" borderId="23" xfId="28" applyNumberFormat="1" applyFont="1" applyFill="1" applyBorder="1"/>
    <xf numFmtId="166" fontId="0" fillId="41" borderId="48" xfId="28" applyNumberFormat="1" applyFont="1" applyFill="1" applyBorder="1"/>
    <xf numFmtId="166" fontId="0" fillId="88" borderId="0" xfId="28" applyNumberFormat="1" applyFont="1" applyFill="1" applyBorder="1"/>
    <xf numFmtId="166" fontId="0" fillId="88" borderId="22" xfId="28" applyNumberFormat="1" applyFont="1" applyFill="1" applyBorder="1"/>
    <xf numFmtId="166" fontId="0" fillId="88" borderId="23" xfId="28" applyNumberFormat="1" applyFont="1" applyFill="1" applyBorder="1"/>
    <xf numFmtId="166" fontId="0" fillId="88" borderId="48" xfId="28" applyNumberFormat="1" applyFont="1" applyFill="1" applyBorder="1"/>
    <xf numFmtId="166" fontId="0" fillId="47" borderId="0" xfId="28" applyNumberFormat="1" applyFont="1" applyFill="1" applyBorder="1"/>
    <xf numFmtId="166" fontId="0" fillId="47" borderId="22" xfId="28" applyNumberFormat="1" applyFont="1" applyFill="1" applyBorder="1"/>
    <xf numFmtId="166" fontId="0" fillId="47" borderId="23" xfId="28" applyNumberFormat="1" applyFont="1" applyFill="1" applyBorder="1"/>
    <xf numFmtId="166" fontId="0" fillId="47" borderId="48" xfId="28" applyNumberFormat="1" applyFont="1" applyFill="1" applyBorder="1"/>
    <xf numFmtId="197" fontId="7" fillId="47" borderId="0" xfId="28" applyNumberFormat="1" applyFont="1" applyFill="1" applyBorder="1" applyAlignment="1">
      <alignment horizontal="left" indent="2"/>
    </xf>
    <xf numFmtId="166" fontId="0" fillId="47" borderId="0" xfId="0" applyNumberFormat="1" applyFill="1" applyBorder="1"/>
    <xf numFmtId="166" fontId="0" fillId="47" borderId="22" xfId="0" applyNumberFormat="1" applyFill="1" applyBorder="1"/>
    <xf numFmtId="166" fontId="0" fillId="47" borderId="23" xfId="0" applyNumberFormat="1" applyFill="1" applyBorder="1"/>
    <xf numFmtId="166" fontId="0" fillId="47" borderId="48" xfId="0" applyNumberFormat="1" applyFill="1" applyBorder="1"/>
    <xf numFmtId="166" fontId="0" fillId="41" borderId="0" xfId="0" applyNumberFormat="1" applyFill="1" applyBorder="1"/>
    <xf numFmtId="166" fontId="0" fillId="41" borderId="22" xfId="0" applyNumberFormat="1" applyFill="1" applyBorder="1"/>
    <xf numFmtId="166" fontId="0" fillId="41" borderId="23" xfId="0" applyNumberFormat="1" applyFill="1" applyBorder="1"/>
    <xf numFmtId="166" fontId="0" fillId="41" borderId="48" xfId="0" applyNumberFormat="1" applyFill="1" applyBorder="1"/>
    <xf numFmtId="166" fontId="0" fillId="41" borderId="105" xfId="0" applyNumberFormat="1" applyFill="1" applyBorder="1"/>
    <xf numFmtId="166" fontId="0" fillId="41" borderId="95" xfId="0" applyNumberFormat="1" applyFill="1" applyBorder="1"/>
    <xf numFmtId="0" fontId="167" fillId="47" borderId="0" xfId="0" applyFont="1" applyFill="1" applyBorder="1"/>
    <xf numFmtId="166" fontId="0" fillId="48" borderId="0" xfId="0" applyNumberFormat="1" applyFill="1" applyBorder="1"/>
    <xf numFmtId="166" fontId="0" fillId="48" borderId="22" xfId="0" applyNumberFormat="1" applyFill="1" applyBorder="1"/>
    <xf numFmtId="166" fontId="0" fillId="48" borderId="23" xfId="0" applyNumberFormat="1" applyFill="1" applyBorder="1"/>
    <xf numFmtId="1" fontId="0" fillId="41" borderId="0" xfId="0" applyNumberFormat="1" applyFill="1" applyBorder="1"/>
    <xf numFmtId="1" fontId="0" fillId="41" borderId="22" xfId="0" applyNumberFormat="1" applyFill="1" applyBorder="1"/>
    <xf numFmtId="1" fontId="0" fillId="41" borderId="23" xfId="0" applyNumberFormat="1" applyFill="1" applyBorder="1"/>
    <xf numFmtId="1" fontId="0" fillId="41" borderId="48" xfId="0" applyNumberFormat="1" applyFill="1" applyBorder="1"/>
    <xf numFmtId="166" fontId="168" fillId="88" borderId="0" xfId="28" applyNumberFormat="1" applyFont="1" applyFill="1" applyBorder="1"/>
    <xf numFmtId="166" fontId="168" fillId="88" borderId="22" xfId="28" applyNumberFormat="1" applyFont="1" applyFill="1" applyBorder="1"/>
    <xf numFmtId="166" fontId="168" fillId="88" borderId="23" xfId="28" applyNumberFormat="1" applyFont="1" applyFill="1" applyBorder="1"/>
    <xf numFmtId="166" fontId="168" fillId="88" borderId="48" xfId="28" applyNumberFormat="1" applyFont="1" applyFill="1" applyBorder="1"/>
    <xf numFmtId="0" fontId="95" fillId="47" borderId="0" xfId="0" applyFont="1" applyFill="1" applyBorder="1"/>
    <xf numFmtId="166" fontId="95" fillId="41" borderId="0" xfId="0" applyNumberFormat="1" applyFont="1" applyFill="1" applyBorder="1"/>
    <xf numFmtId="166" fontId="95" fillId="41" borderId="22" xfId="0" applyNumberFormat="1" applyFont="1" applyFill="1" applyBorder="1"/>
    <xf numFmtId="166" fontId="95" fillId="41" borderId="23" xfId="0" applyNumberFormat="1" applyFont="1" applyFill="1" applyBorder="1"/>
    <xf numFmtId="166" fontId="95" fillId="41" borderId="48" xfId="0" applyNumberFormat="1" applyFont="1" applyFill="1" applyBorder="1"/>
    <xf numFmtId="181" fontId="0" fillId="41" borderId="0" xfId="28" applyNumberFormat="1" applyFont="1" applyFill="1" applyBorder="1"/>
    <xf numFmtId="181" fontId="0" fillId="41" borderId="48" xfId="28" applyNumberFormat="1" applyFont="1" applyFill="1" applyBorder="1"/>
    <xf numFmtId="0" fontId="0" fillId="88" borderId="0" xfId="0" applyFill="1" applyBorder="1"/>
    <xf numFmtId="0" fontId="0" fillId="88" borderId="22" xfId="0" applyFill="1" applyBorder="1"/>
    <xf numFmtId="0" fontId="0" fillId="88" borderId="23" xfId="0" applyFill="1" applyBorder="1"/>
    <xf numFmtId="0" fontId="0" fillId="88" borderId="48" xfId="0" applyFill="1" applyBorder="1"/>
    <xf numFmtId="166" fontId="0" fillId="47" borderId="105" xfId="0" applyNumberFormat="1" applyFill="1" applyBorder="1"/>
    <xf numFmtId="166" fontId="0" fillId="47" borderId="95" xfId="0" applyNumberFormat="1" applyFill="1" applyBorder="1"/>
    <xf numFmtId="0" fontId="0" fillId="47" borderId="39" xfId="0" applyFill="1" applyBorder="1"/>
    <xf numFmtId="0" fontId="0" fillId="47" borderId="11" xfId="0" applyFill="1" applyBorder="1"/>
    <xf numFmtId="0" fontId="0" fillId="47" borderId="40" xfId="0" applyFill="1" applyBorder="1"/>
    <xf numFmtId="9" fontId="0" fillId="0" borderId="0" xfId="0" applyNumberFormat="1" applyAlignment="1">
      <alignment horizontal="right"/>
    </xf>
    <xf numFmtId="166" fontId="38" fillId="0" borderId="0" xfId="28" applyNumberFormat="1" applyFont="1" applyFill="1"/>
    <xf numFmtId="9" fontId="6" fillId="0" borderId="0" xfId="58" applyFont="1"/>
    <xf numFmtId="199" fontId="6" fillId="0" borderId="0" xfId="58" applyNumberFormat="1" applyFont="1"/>
    <xf numFmtId="0" fontId="6" fillId="0" borderId="0" xfId="128" applyFill="1" applyBorder="1"/>
    <xf numFmtId="0" fontId="6" fillId="0" borderId="0" xfId="128" applyFill="1" applyBorder="1" applyAlignment="1">
      <alignment horizontal="center"/>
    </xf>
    <xf numFmtId="0" fontId="6" fillId="0" borderId="0" xfId="128" applyFill="1" applyBorder="1" applyAlignment="1">
      <alignment horizontal="left"/>
    </xf>
    <xf numFmtId="183" fontId="6" fillId="0" borderId="0" xfId="128" applyNumberFormat="1" applyFill="1" applyBorder="1"/>
    <xf numFmtId="199" fontId="6" fillId="0" borderId="10" xfId="58" applyNumberFormat="1" applyFont="1" applyBorder="1"/>
    <xf numFmtId="199" fontId="6" fillId="0" borderId="0" xfId="58" applyNumberFormat="1" applyFont="1" applyBorder="1"/>
    <xf numFmtId="199" fontId="6" fillId="0" borderId="48" xfId="58" applyNumberFormat="1" applyFont="1" applyBorder="1"/>
    <xf numFmtId="199" fontId="6" fillId="0" borderId="39" xfId="58" applyNumberFormat="1" applyFont="1" applyBorder="1"/>
    <xf numFmtId="199" fontId="6" fillId="0" borderId="11" xfId="58" applyNumberFormat="1" applyFont="1" applyBorder="1"/>
    <xf numFmtId="199" fontId="6" fillId="0" borderId="40" xfId="58" applyNumberFormat="1" applyFont="1" applyBorder="1"/>
    <xf numFmtId="199" fontId="6" fillId="0" borderId="46" xfId="58" applyNumberFormat="1" applyFont="1" applyBorder="1"/>
    <xf numFmtId="199" fontId="6" fillId="0" borderId="36" xfId="58" applyNumberFormat="1" applyFont="1" applyBorder="1"/>
    <xf numFmtId="199" fontId="6" fillId="0" borderId="47" xfId="58" applyNumberFormat="1" applyFont="1" applyBorder="1"/>
    <xf numFmtId="199" fontId="6" fillId="0" borderId="107" xfId="58" applyNumberFormat="1" applyFont="1" applyBorder="1"/>
    <xf numFmtId="199" fontId="6" fillId="0" borderId="49" xfId="58" applyNumberFormat="1" applyFont="1" applyBorder="1"/>
    <xf numFmtId="199" fontId="6" fillId="0" borderId="45" xfId="58" applyNumberFormat="1" applyFont="1" applyBorder="1"/>
    <xf numFmtId="183" fontId="6" fillId="0" borderId="43" xfId="128" applyNumberFormat="1" applyBorder="1" applyAlignment="1">
      <alignment horizontal="center"/>
    </xf>
    <xf numFmtId="0" fontId="27" fillId="0" borderId="0" xfId="0" applyFont="1" applyAlignment="1"/>
    <xf numFmtId="1" fontId="0" fillId="0" borderId="0" xfId="0" applyNumberFormat="1"/>
    <xf numFmtId="164" fontId="0" fillId="0" borderId="0" xfId="0" applyNumberFormat="1"/>
    <xf numFmtId="181" fontId="4" fillId="0" borderId="0" xfId="6974" applyNumberFormat="1"/>
    <xf numFmtId="9" fontId="96" fillId="40" borderId="0" xfId="58" applyFont="1" applyFill="1"/>
    <xf numFmtId="200" fontId="0" fillId="0" borderId="0" xfId="0" applyNumberFormat="1"/>
    <xf numFmtId="0" fontId="6" fillId="0" borderId="0" xfId="128" applyBorder="1"/>
    <xf numFmtId="0" fontId="7" fillId="0" borderId="11" xfId="49" applyFont="1" applyFill="1" applyBorder="1"/>
    <xf numFmtId="0" fontId="27" fillId="0" borderId="11" xfId="49" applyFont="1" applyBorder="1"/>
    <xf numFmtId="0" fontId="27" fillId="37" borderId="0" xfId="49" applyFont="1" applyFill="1"/>
    <xf numFmtId="0" fontId="27" fillId="33" borderId="0" xfId="49" applyFont="1" applyFill="1"/>
    <xf numFmtId="0" fontId="96" fillId="40" borderId="0" xfId="8550" applyFill="1" applyBorder="1"/>
    <xf numFmtId="6" fontId="195" fillId="0" borderId="0" xfId="0" applyNumberFormat="1" applyFont="1" applyBorder="1" applyAlignment="1">
      <alignment horizontal="center" vertical="center"/>
    </xf>
    <xf numFmtId="0" fontId="95" fillId="47" borderId="10" xfId="0" applyFont="1" applyFill="1" applyBorder="1" applyAlignment="1"/>
    <xf numFmtId="0" fontId="95" fillId="47" borderId="0" xfId="0" applyFont="1" applyFill="1" applyBorder="1" applyAlignment="1"/>
    <xf numFmtId="0" fontId="95" fillId="47" borderId="48" xfId="0" applyFont="1" applyFill="1" applyBorder="1" applyAlignment="1"/>
    <xf numFmtId="181" fontId="38" fillId="0" borderId="0" xfId="28" applyNumberFormat="1" applyFont="1" applyFill="1"/>
    <xf numFmtId="0" fontId="0" fillId="40" borderId="0" xfId="0" applyFill="1" applyAlignment="1">
      <alignment horizontal="center"/>
    </xf>
    <xf numFmtId="0" fontId="0" fillId="40" borderId="15" xfId="0" applyFill="1" applyBorder="1" applyAlignment="1">
      <alignment horizontal="center"/>
    </xf>
    <xf numFmtId="0" fontId="0" fillId="40" borderId="65" xfId="0" applyFill="1" applyBorder="1" applyAlignment="1">
      <alignment horizontal="center"/>
    </xf>
    <xf numFmtId="0" fontId="0" fillId="40" borderId="17" xfId="0" applyFill="1" applyBorder="1" applyAlignment="1">
      <alignment horizontal="center"/>
    </xf>
    <xf numFmtId="166" fontId="0" fillId="40" borderId="66" xfId="28" applyNumberFormat="1" applyFont="1" applyFill="1" applyBorder="1"/>
    <xf numFmtId="166" fontId="0" fillId="40" borderId="67" xfId="28" applyNumberFormat="1" applyFont="1" applyFill="1" applyBorder="1"/>
    <xf numFmtId="166" fontId="0" fillId="40" borderId="68" xfId="28" applyNumberFormat="1" applyFont="1" applyFill="1" applyBorder="1"/>
    <xf numFmtId="166" fontId="0" fillId="40" borderId="22" xfId="28" applyNumberFormat="1" applyFont="1" applyFill="1" applyBorder="1"/>
    <xf numFmtId="166" fontId="0" fillId="40" borderId="0" xfId="28" applyNumberFormat="1" applyFont="1" applyFill="1" applyBorder="1"/>
    <xf numFmtId="166" fontId="0" fillId="40" borderId="23" xfId="28" applyNumberFormat="1" applyFont="1" applyFill="1" applyBorder="1"/>
    <xf numFmtId="166" fontId="0" fillId="40" borderId="27" xfId="28" applyNumberFormat="1" applyFont="1" applyFill="1" applyBorder="1"/>
    <xf numFmtId="166" fontId="0" fillId="40" borderId="11" xfId="28" applyNumberFormat="1" applyFont="1" applyFill="1" applyBorder="1"/>
    <xf numFmtId="166" fontId="0" fillId="40" borderId="28" xfId="28" applyNumberFormat="1" applyFont="1" applyFill="1" applyBorder="1"/>
    <xf numFmtId="0" fontId="7" fillId="40" borderId="0" xfId="9064" applyFill="1" applyAlignment="1"/>
    <xf numFmtId="0" fontId="0" fillId="40" borderId="0" xfId="0" applyFill="1" applyAlignment="1">
      <alignment wrapText="1"/>
    </xf>
    <xf numFmtId="0" fontId="0" fillId="40" borderId="0" xfId="0" applyFill="1" applyAlignment="1"/>
    <xf numFmtId="0" fontId="0" fillId="40" borderId="22" xfId="28" applyNumberFormat="1" applyFont="1" applyFill="1" applyBorder="1"/>
    <xf numFmtId="0" fontId="0" fillId="40" borderId="0" xfId="28" applyNumberFormat="1" applyFont="1" applyFill="1" applyBorder="1"/>
    <xf numFmtId="0" fontId="0" fillId="40" borderId="23" xfId="28" applyNumberFormat="1" applyFont="1" applyFill="1" applyBorder="1"/>
    <xf numFmtId="9" fontId="0" fillId="40" borderId="105" xfId="58" applyFont="1" applyFill="1" applyBorder="1"/>
    <xf numFmtId="9" fontId="0" fillId="40" borderId="90" xfId="58" applyFont="1" applyFill="1" applyBorder="1"/>
    <xf numFmtId="9" fontId="0" fillId="40" borderId="95" xfId="58" applyFont="1" applyFill="1" applyBorder="1"/>
    <xf numFmtId="0" fontId="7" fillId="40" borderId="0" xfId="0" applyFont="1" applyFill="1"/>
    <xf numFmtId="166" fontId="0" fillId="40" borderId="30" xfId="28" applyNumberFormat="1" applyFont="1" applyFill="1" applyBorder="1"/>
    <xf numFmtId="166" fontId="0" fillId="40" borderId="29" xfId="28" applyNumberFormat="1" applyFont="1" applyFill="1" applyBorder="1"/>
    <xf numFmtId="166" fontId="0" fillId="40" borderId="31" xfId="28" applyNumberFormat="1" applyFont="1" applyFill="1" applyBorder="1"/>
    <xf numFmtId="166" fontId="0" fillId="40" borderId="18" xfId="28" applyNumberFormat="1" applyFont="1" applyFill="1" applyBorder="1"/>
    <xf numFmtId="166" fontId="0" fillId="40" borderId="34" xfId="28" applyNumberFormat="1" applyFont="1" applyFill="1" applyBorder="1"/>
    <xf numFmtId="166" fontId="0" fillId="40" borderId="35" xfId="28" applyNumberFormat="1" applyFont="1" applyFill="1" applyBorder="1"/>
    <xf numFmtId="0" fontId="0" fillId="40" borderId="22" xfId="0" applyFill="1" applyBorder="1"/>
    <xf numFmtId="0" fontId="0" fillId="40" borderId="23" xfId="0" applyFill="1" applyBorder="1"/>
    <xf numFmtId="0" fontId="27" fillId="40" borderId="66" xfId="0" applyFont="1" applyFill="1" applyBorder="1" applyAlignment="1">
      <alignment horizontal="center"/>
    </xf>
    <xf numFmtId="0" fontId="27" fillId="40" borderId="67" xfId="0" applyFont="1" applyFill="1" applyBorder="1" applyAlignment="1">
      <alignment horizontal="center"/>
    </xf>
    <xf numFmtId="0" fontId="27" fillId="40" borderId="68" xfId="0" applyFont="1" applyFill="1" applyBorder="1" applyAlignment="1">
      <alignment horizontal="center"/>
    </xf>
    <xf numFmtId="0" fontId="27" fillId="40" borderId="105" xfId="0" applyFont="1" applyFill="1" applyBorder="1" applyAlignment="1">
      <alignment horizontal="center"/>
    </xf>
    <xf numFmtId="0" fontId="27" fillId="40" borderId="90" xfId="0" applyFont="1" applyFill="1" applyBorder="1" applyAlignment="1">
      <alignment horizontal="center"/>
    </xf>
    <xf numFmtId="0" fontId="27" fillId="40" borderId="95" xfId="0" applyFont="1" applyFill="1" applyBorder="1" applyAlignment="1">
      <alignment horizontal="center"/>
    </xf>
    <xf numFmtId="0" fontId="27" fillId="27" borderId="0" xfId="0" applyFont="1" applyFill="1" applyBorder="1" applyAlignment="1">
      <alignment horizontal="center"/>
    </xf>
    <xf numFmtId="0" fontId="27" fillId="29" borderId="0" xfId="0" applyFont="1" applyFill="1" applyBorder="1" applyAlignment="1">
      <alignment horizontal="center"/>
    </xf>
    <xf numFmtId="0" fontId="27" fillId="28" borderId="0" xfId="0" applyFont="1" applyFill="1" applyBorder="1" applyAlignment="1">
      <alignment horizontal="center"/>
    </xf>
    <xf numFmtId="37" fontId="46" fillId="0" borderId="0" xfId="54" applyNumberFormat="1" applyFont="1" applyFill="1" applyBorder="1" applyAlignment="1" applyProtection="1">
      <alignment horizontal="center" vertical="center"/>
    </xf>
    <xf numFmtId="0" fontId="58" fillId="0" borderId="0" xfId="53" applyFont="1" applyFill="1" applyAlignment="1">
      <alignment horizontal="center"/>
    </xf>
    <xf numFmtId="0" fontId="95" fillId="47" borderId="10" xfId="0" applyFont="1" applyFill="1" applyBorder="1" applyAlignment="1">
      <alignment horizontal="right"/>
    </xf>
    <xf numFmtId="0" fontId="95" fillId="47" borderId="0" xfId="0" applyFont="1" applyFill="1" applyBorder="1" applyAlignment="1">
      <alignment horizontal="right"/>
    </xf>
    <xf numFmtId="0" fontId="46" fillId="87" borderId="46" xfId="6033" applyFont="1" applyFill="1" applyBorder="1" applyAlignment="1">
      <alignment horizontal="center"/>
    </xf>
    <xf numFmtId="0" fontId="46" fillId="87" borderId="36" xfId="6033" applyFont="1" applyFill="1" applyBorder="1" applyAlignment="1">
      <alignment horizontal="center"/>
    </xf>
    <xf numFmtId="0" fontId="46" fillId="87" borderId="47" xfId="6033" applyFont="1" applyFill="1" applyBorder="1" applyAlignment="1">
      <alignment horizontal="center"/>
    </xf>
    <xf numFmtId="0" fontId="165" fillId="40" borderId="0" xfId="6034" applyFill="1" applyBorder="1" applyAlignment="1">
      <alignment horizontal="center"/>
    </xf>
    <xf numFmtId="0" fontId="165" fillId="40" borderId="48" xfId="6034" applyFill="1" applyBorder="1" applyAlignment="1">
      <alignment horizontal="center"/>
    </xf>
    <xf numFmtId="0" fontId="104" fillId="47" borderId="10" xfId="0" applyFont="1" applyFill="1" applyBorder="1" applyAlignment="1">
      <alignment horizontal="right"/>
    </xf>
    <xf numFmtId="0" fontId="104" fillId="47" borderId="0" xfId="0" applyFont="1" applyFill="1" applyBorder="1" applyAlignment="1">
      <alignment horizontal="right"/>
    </xf>
    <xf numFmtId="0" fontId="95" fillId="47" borderId="10" xfId="0" applyFont="1" applyFill="1" applyBorder="1" applyAlignment="1">
      <alignment horizontal="center" wrapText="1"/>
    </xf>
    <xf numFmtId="0" fontId="95" fillId="47" borderId="0" xfId="0" applyFont="1" applyFill="1" applyBorder="1" applyAlignment="1">
      <alignment horizontal="center" wrapText="1"/>
    </xf>
    <xf numFmtId="0" fontId="95" fillId="47" borderId="10" xfId="0" applyFont="1" applyFill="1" applyBorder="1" applyAlignment="1">
      <alignment horizontal="right" wrapText="1"/>
    </xf>
    <xf numFmtId="0" fontId="95" fillId="47" borderId="0" xfId="0" applyFont="1" applyFill="1" applyBorder="1" applyAlignment="1">
      <alignment horizontal="right" wrapText="1"/>
    </xf>
    <xf numFmtId="0" fontId="95" fillId="47" borderId="0" xfId="0" applyFont="1" applyFill="1" applyBorder="1" applyAlignment="1">
      <alignment horizontal="left" vertical="top" wrapText="1"/>
    </xf>
    <xf numFmtId="0" fontId="0" fillId="47" borderId="0" xfId="0" applyFill="1" applyBorder="1" applyAlignment="1">
      <alignment horizontal="left" vertical="top" wrapText="1"/>
    </xf>
    <xf numFmtId="0" fontId="95" fillId="47" borderId="39" xfId="0" applyFont="1" applyFill="1" applyBorder="1" applyAlignment="1">
      <alignment horizontal="right"/>
    </xf>
    <xf numFmtId="0" fontId="95" fillId="47" borderId="11" xfId="0" applyFont="1" applyFill="1" applyBorder="1" applyAlignment="1">
      <alignment horizontal="right"/>
    </xf>
    <xf numFmtId="0" fontId="95" fillId="47" borderId="46" xfId="0" applyFont="1" applyFill="1" applyBorder="1" applyAlignment="1">
      <alignment horizontal="center"/>
    </xf>
    <xf numFmtId="0" fontId="95" fillId="47" borderId="36" xfId="0" applyFont="1" applyFill="1" applyBorder="1" applyAlignment="1">
      <alignment horizontal="center"/>
    </xf>
    <xf numFmtId="0" fontId="95" fillId="47" borderId="47" xfId="0" applyFont="1" applyFill="1" applyBorder="1" applyAlignment="1">
      <alignment horizontal="center"/>
    </xf>
    <xf numFmtId="0" fontId="7" fillId="47" borderId="0" xfId="6036" applyFont="1" applyFill="1" applyBorder="1" applyAlignment="1">
      <alignment horizontal="left" indent="2"/>
    </xf>
    <xf numFmtId="0" fontId="0" fillId="0" borderId="11" xfId="0" applyBorder="1" applyAlignment="1">
      <alignment horizontal="center"/>
    </xf>
    <xf numFmtId="0" fontId="182" fillId="94" borderId="0" xfId="9061" applyFont="1" applyFill="1" applyBorder="1" applyAlignment="1">
      <alignment horizontal="center" vertical="center"/>
    </xf>
    <xf numFmtId="0" fontId="183" fillId="94" borderId="0" xfId="9061" applyFont="1" applyFill="1" applyBorder="1" applyAlignment="1">
      <alignment horizontal="center" vertical="center"/>
    </xf>
    <xf numFmtId="0" fontId="185" fillId="40" borderId="0" xfId="9061" applyFont="1" applyFill="1" applyBorder="1" applyAlignment="1">
      <alignment horizontal="center"/>
    </xf>
    <xf numFmtId="0" fontId="6" fillId="0" borderId="0" xfId="128" applyFill="1" applyBorder="1" applyAlignment="1">
      <alignment horizontal="center"/>
    </xf>
    <xf numFmtId="0" fontId="6" fillId="0" borderId="46" xfId="128" applyBorder="1" applyAlignment="1">
      <alignment horizontal="center" wrapText="1"/>
    </xf>
    <xf numFmtId="0" fontId="6" fillId="0" borderId="47" xfId="128" applyBorder="1" applyAlignment="1">
      <alignment horizontal="center" wrapText="1"/>
    </xf>
    <xf numFmtId="0" fontId="6" fillId="0" borderId="10" xfId="128" applyBorder="1" applyAlignment="1">
      <alignment horizontal="center" wrapText="1"/>
    </xf>
    <xf numFmtId="0" fontId="6" fillId="0" borderId="48" xfId="128" applyBorder="1" applyAlignment="1">
      <alignment horizontal="center" wrapText="1"/>
    </xf>
    <xf numFmtId="0" fontId="6" fillId="0" borderId="39" xfId="128" applyBorder="1" applyAlignment="1">
      <alignment horizontal="center" wrapText="1"/>
    </xf>
    <xf numFmtId="0" fontId="6" fillId="0" borderId="40" xfId="128" applyBorder="1" applyAlignment="1">
      <alignment horizontal="center" wrapText="1"/>
    </xf>
    <xf numFmtId="0" fontId="0" fillId="29" borderId="41" xfId="0" applyFill="1" applyBorder="1" applyAlignment="1">
      <alignment horizontal="center" vertical="center" textRotation="90"/>
    </xf>
    <xf numFmtId="0" fontId="0" fillId="29" borderId="42" xfId="0" applyFill="1" applyBorder="1" applyAlignment="1">
      <alignment horizontal="center" vertical="center" textRotation="90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7" fillId="0" borderId="15" xfId="2596" applyBorder="1" applyAlignment="1">
      <alignment horizontal="center" vertical="center"/>
    </xf>
    <xf numFmtId="0" fontId="7" fillId="0" borderId="65" xfId="2596" applyBorder="1" applyAlignment="1">
      <alignment horizontal="center" vertical="center"/>
    </xf>
    <xf numFmtId="0" fontId="7" fillId="0" borderId="17" xfId="2596" applyBorder="1" applyAlignment="1">
      <alignment horizontal="center" vertical="center"/>
    </xf>
    <xf numFmtId="166" fontId="7" fillId="0" borderId="66" xfId="28" applyNumberFormat="1" applyFont="1" applyBorder="1" applyAlignment="1">
      <alignment vertical="center"/>
    </xf>
    <xf numFmtId="166" fontId="7" fillId="0" borderId="67" xfId="28" applyNumberFormat="1" applyFont="1" applyBorder="1" applyAlignment="1">
      <alignment vertical="center"/>
    </xf>
    <xf numFmtId="166" fontId="7" fillId="0" borderId="68" xfId="28" applyNumberFormat="1" applyFont="1" applyBorder="1" applyAlignment="1">
      <alignment vertical="center"/>
    </xf>
    <xf numFmtId="166" fontId="7" fillId="0" borderId="22" xfId="28" applyNumberFormat="1" applyFont="1" applyBorder="1" applyAlignment="1">
      <alignment vertical="center"/>
    </xf>
    <xf numFmtId="166" fontId="7" fillId="0" borderId="0" xfId="28" applyNumberFormat="1" applyFont="1" applyBorder="1" applyAlignment="1">
      <alignment vertical="center"/>
    </xf>
    <xf numFmtId="166" fontId="7" fillId="0" borderId="23" xfId="28" applyNumberFormat="1" applyFont="1" applyBorder="1" applyAlignment="1">
      <alignment vertical="center"/>
    </xf>
    <xf numFmtId="166" fontId="7" fillId="0" borderId="27" xfId="28" applyNumberFormat="1" applyFont="1" applyBorder="1" applyAlignment="1">
      <alignment vertical="center"/>
    </xf>
    <xf numFmtId="166" fontId="7" fillId="0" borderId="11" xfId="28" applyNumberFormat="1" applyFont="1" applyBorder="1" applyAlignment="1">
      <alignment vertical="center"/>
    </xf>
    <xf numFmtId="166" fontId="7" fillId="0" borderId="28" xfId="28" applyNumberFormat="1" applyFont="1" applyBorder="1" applyAlignment="1">
      <alignment vertical="center"/>
    </xf>
    <xf numFmtId="0" fontId="7" fillId="0" borderId="22" xfId="28" applyNumberFormat="1" applyFont="1" applyBorder="1" applyAlignment="1">
      <alignment vertical="center"/>
    </xf>
    <xf numFmtId="0" fontId="7" fillId="0" borderId="0" xfId="28" applyNumberFormat="1" applyFont="1" applyBorder="1" applyAlignment="1">
      <alignment vertical="center"/>
    </xf>
    <xf numFmtId="0" fontId="7" fillId="0" borderId="23" xfId="28" applyNumberFormat="1" applyFont="1" applyBorder="1" applyAlignment="1">
      <alignment vertical="center"/>
    </xf>
    <xf numFmtId="9" fontId="7" fillId="0" borderId="105" xfId="58" applyFont="1" applyBorder="1" applyAlignment="1">
      <alignment vertical="center"/>
    </xf>
    <xf numFmtId="9" fontId="7" fillId="0" borderId="90" xfId="58" applyFont="1" applyBorder="1" applyAlignment="1">
      <alignment vertical="center"/>
    </xf>
    <xf numFmtId="9" fontId="7" fillId="0" borderId="95" xfId="58" applyFont="1" applyBorder="1" applyAlignment="1">
      <alignment vertical="center"/>
    </xf>
    <xf numFmtId="0" fontId="7" fillId="0" borderId="15" xfId="2596" applyBorder="1" applyAlignment="1">
      <alignment horizontal="center" vertical="center"/>
    </xf>
    <xf numFmtId="0" fontId="7" fillId="0" borderId="65" xfId="2596" applyBorder="1" applyAlignment="1">
      <alignment horizontal="center" vertical="center"/>
    </xf>
    <xf numFmtId="0" fontId="7" fillId="0" borderId="17" xfId="2596" applyBorder="1" applyAlignment="1">
      <alignment horizontal="center" vertical="center"/>
    </xf>
    <xf numFmtId="166" fontId="7" fillId="0" borderId="66" xfId="28" applyNumberFormat="1" applyFont="1" applyBorder="1" applyAlignment="1">
      <alignment vertical="center"/>
    </xf>
    <xf numFmtId="166" fontId="7" fillId="0" borderId="67" xfId="28" applyNumberFormat="1" applyFont="1" applyBorder="1" applyAlignment="1">
      <alignment vertical="center"/>
    </xf>
    <xf numFmtId="166" fontId="7" fillId="0" borderId="68" xfId="28" applyNumberFormat="1" applyFont="1" applyBorder="1" applyAlignment="1">
      <alignment vertical="center"/>
    </xf>
    <xf numFmtId="166" fontId="7" fillId="0" borderId="22" xfId="28" applyNumberFormat="1" applyFont="1" applyBorder="1" applyAlignment="1">
      <alignment vertical="center"/>
    </xf>
    <xf numFmtId="166" fontId="7" fillId="0" borderId="0" xfId="28" applyNumberFormat="1" applyFont="1" applyBorder="1" applyAlignment="1">
      <alignment vertical="center"/>
    </xf>
    <xf numFmtId="166" fontId="7" fillId="0" borderId="23" xfId="28" applyNumberFormat="1" applyFont="1" applyBorder="1" applyAlignment="1">
      <alignment vertical="center"/>
    </xf>
    <xf numFmtId="166" fontId="7" fillId="0" borderId="30" xfId="28" applyNumberFormat="1" applyFont="1" applyBorder="1" applyAlignment="1">
      <alignment vertical="center"/>
    </xf>
    <xf numFmtId="166" fontId="7" fillId="0" borderId="29" xfId="28" applyNumberFormat="1" applyFont="1" applyBorder="1" applyAlignment="1">
      <alignment vertical="center"/>
    </xf>
    <xf numFmtId="166" fontId="7" fillId="0" borderId="31" xfId="28" applyNumberFormat="1" applyFont="1" applyBorder="1" applyAlignment="1">
      <alignment vertical="center"/>
    </xf>
    <xf numFmtId="166" fontId="7" fillId="0" borderId="18" xfId="28" applyNumberFormat="1" applyFont="1" applyBorder="1" applyAlignment="1">
      <alignment vertical="center"/>
    </xf>
    <xf numFmtId="166" fontId="7" fillId="0" borderId="34" xfId="28" applyNumberFormat="1" applyFont="1" applyBorder="1" applyAlignment="1">
      <alignment vertical="center"/>
    </xf>
    <xf numFmtId="166" fontId="7" fillId="0" borderId="35" xfId="28" applyNumberFormat="1" applyFont="1" applyBorder="1" applyAlignment="1">
      <alignment vertical="center"/>
    </xf>
    <xf numFmtId="0" fontId="7" fillId="0" borderId="15" xfId="2596" applyBorder="1" applyAlignment="1">
      <alignment horizontal="center" vertical="center"/>
    </xf>
    <xf numFmtId="0" fontId="7" fillId="0" borderId="65" xfId="2596" applyBorder="1" applyAlignment="1">
      <alignment horizontal="center" vertical="center"/>
    </xf>
    <xf numFmtId="0" fontId="7" fillId="0" borderId="17" xfId="2596" applyBorder="1" applyAlignment="1">
      <alignment horizontal="center" vertical="center"/>
    </xf>
    <xf numFmtId="0" fontId="7" fillId="0" borderId="22" xfId="2596" applyBorder="1" applyAlignment="1">
      <alignment vertical="center"/>
    </xf>
    <xf numFmtId="0" fontId="7" fillId="0" borderId="0" xfId="2596" applyBorder="1" applyAlignment="1">
      <alignment vertical="center"/>
    </xf>
    <xf numFmtId="0" fontId="7" fillId="0" borderId="23" xfId="2596" applyBorder="1" applyAlignment="1">
      <alignment vertical="center"/>
    </xf>
    <xf numFmtId="166" fontId="7" fillId="0" borderId="22" xfId="28" applyNumberFormat="1" applyFont="1" applyBorder="1" applyAlignment="1">
      <alignment vertical="center"/>
    </xf>
    <xf numFmtId="166" fontId="7" fillId="0" borderId="0" xfId="28" applyNumberFormat="1" applyFont="1" applyBorder="1" applyAlignment="1">
      <alignment vertical="center"/>
    </xf>
    <xf numFmtId="166" fontId="7" fillId="0" borderId="23" xfId="28" applyNumberFormat="1" applyFont="1" applyBorder="1" applyAlignment="1">
      <alignment vertical="center"/>
    </xf>
    <xf numFmtId="166" fontId="7" fillId="0" borderId="27" xfId="28" applyNumberFormat="1" applyFont="1" applyBorder="1" applyAlignment="1">
      <alignment vertical="center"/>
    </xf>
    <xf numFmtId="166" fontId="7" fillId="0" borderId="11" xfId="28" applyNumberFormat="1" applyFont="1" applyBorder="1" applyAlignment="1">
      <alignment vertical="center"/>
    </xf>
    <xf numFmtId="166" fontId="7" fillId="0" borderId="28" xfId="28" applyNumberFormat="1" applyFont="1" applyBorder="1" applyAlignment="1">
      <alignment vertical="center"/>
    </xf>
    <xf numFmtId="166" fontId="7" fillId="0" borderId="30" xfId="28" applyNumberFormat="1" applyFont="1" applyBorder="1" applyAlignment="1">
      <alignment vertical="center"/>
    </xf>
    <xf numFmtId="166" fontId="7" fillId="0" borderId="29" xfId="28" applyNumberFormat="1" applyFont="1" applyBorder="1" applyAlignment="1">
      <alignment vertical="center"/>
    </xf>
    <xf numFmtId="166" fontId="7" fillId="0" borderId="31" xfId="28" applyNumberFormat="1" applyFont="1" applyBorder="1" applyAlignment="1">
      <alignment vertical="center"/>
    </xf>
    <xf numFmtId="166" fontId="7" fillId="0" borderId="18" xfId="28" applyNumberFormat="1" applyFont="1" applyBorder="1" applyAlignment="1">
      <alignment vertical="center"/>
    </xf>
    <xf numFmtId="166" fontId="7" fillId="0" borderId="34" xfId="28" applyNumberFormat="1" applyFont="1" applyBorder="1" applyAlignment="1">
      <alignment vertical="center"/>
    </xf>
    <xf numFmtId="166" fontId="7" fillId="0" borderId="35" xfId="28" applyNumberFormat="1" applyFont="1" applyBorder="1" applyAlignment="1">
      <alignment vertical="center"/>
    </xf>
  </cellXfs>
  <cellStyles count="9682">
    <cellStyle name="_%(SignOnly)" xfId="142"/>
    <cellStyle name="_%(SignOnly) 2" xfId="143"/>
    <cellStyle name="_%(SignSpaceOnly)" xfId="144"/>
    <cellStyle name="_%(SignSpaceOnly) 2" xfId="145"/>
    <cellStyle name="_Chelan Debt Forecast 12.19.05" xfId="146"/>
    <cellStyle name="_Chelan Debt Forecast 12.19.05 2" xfId="147"/>
    <cellStyle name="_Chelan Debt Forecast 12.19.05 2 2" xfId="148"/>
    <cellStyle name="_Chelan Debt Forecast 12.19.05 3" xfId="149"/>
    <cellStyle name="_Comma" xfId="150"/>
    <cellStyle name="_Comma 2" xfId="151"/>
    <cellStyle name="_Costs not in AURORA 06GRC" xfId="152"/>
    <cellStyle name="_Costs not in AURORA 06GRC 2" xfId="153"/>
    <cellStyle name="_Costs not in AURORA 06GRC 2 2" xfId="154"/>
    <cellStyle name="_Costs not in AURORA 06GRC 3" xfId="155"/>
    <cellStyle name="_Costs not in KWI3000 '06Budget" xfId="156"/>
    <cellStyle name="_Costs not in KWI3000 '06Budget 2" xfId="157"/>
    <cellStyle name="_Costs not in KWI3000 '06Budget 2 2" xfId="158"/>
    <cellStyle name="_Costs not in KWI3000 '06Budget 3" xfId="159"/>
    <cellStyle name="_Currency" xfId="160"/>
    <cellStyle name="_Currency 2" xfId="161"/>
    <cellStyle name="_CurrencySpace" xfId="162"/>
    <cellStyle name="_CurrencySpace 2" xfId="163"/>
    <cellStyle name="_Euro" xfId="164"/>
    <cellStyle name="_Euro 2" xfId="165"/>
    <cellStyle name="_Fuel Prices 4-14" xfId="166"/>
    <cellStyle name="_Fuel Prices 4-14 2" xfId="167"/>
    <cellStyle name="_Fuel Prices 4-14 2 2" xfId="168"/>
    <cellStyle name="_Fuel Prices 4-14 3" xfId="169"/>
    <cellStyle name="_Heading" xfId="170"/>
    <cellStyle name="_Highlight" xfId="171"/>
    <cellStyle name="_Highlight 2" xfId="172"/>
    <cellStyle name="_Multiple" xfId="173"/>
    <cellStyle name="_Multiple 2" xfId="174"/>
    <cellStyle name="_MultipleSpace" xfId="175"/>
    <cellStyle name="_MultipleSpace 2" xfId="176"/>
    <cellStyle name="_Power Cost Value Copy 11.30.05 gas 1.09.06 AURORA at 1.10.06" xfId="177"/>
    <cellStyle name="_Power Cost Value Copy 11.30.05 gas 1.09.06 AURORA at 1.10.06 2" xfId="178"/>
    <cellStyle name="_Power Cost Value Copy 11.30.05 gas 1.09.06 AURORA at 1.10.06 2 2" xfId="179"/>
    <cellStyle name="_Power Cost Value Copy 11.30.05 gas 1.09.06 AURORA at 1.10.06 3" xfId="180"/>
    <cellStyle name="_Recon to Darrin's 5.11.05 proforma" xfId="181"/>
    <cellStyle name="_Recon to Darrin's 5.11.05 proforma 2" xfId="182"/>
    <cellStyle name="_Recon to Darrin's 5.11.05 proforma 2 2" xfId="183"/>
    <cellStyle name="_Recon to Darrin's 5.11.05 proforma 3" xfId="184"/>
    <cellStyle name="_SubHeading" xfId="185"/>
    <cellStyle name="_Table" xfId="186"/>
    <cellStyle name="_Table_FY13 Irrigation Assistance Letter for 2012" xfId="6976"/>
    <cellStyle name="_Table_QC" xfId="6059"/>
    <cellStyle name="_TableHead" xfId="187"/>
    <cellStyle name="_TableHead 2" xfId="188"/>
    <cellStyle name="_TableHead 2 10" xfId="6977"/>
    <cellStyle name="_TableHead 2 2" xfId="189"/>
    <cellStyle name="_TableHead 2 2 2" xfId="190"/>
    <cellStyle name="_TableHead 2 2 2 2" xfId="191"/>
    <cellStyle name="_TableHead 2 2 2 2 2" xfId="6978"/>
    <cellStyle name="_TableHead 2 2 2 3" xfId="192"/>
    <cellStyle name="_TableHead 2 2 2 3 2" xfId="9065"/>
    <cellStyle name="_TableHead 2 2 2 4" xfId="6979"/>
    <cellStyle name="_TableHead 2 2 3" xfId="193"/>
    <cellStyle name="_TableHead 2 2 3 2" xfId="6980"/>
    <cellStyle name="_TableHead 2 2 4" xfId="194"/>
    <cellStyle name="_TableHead 2 2 4 2" xfId="6981"/>
    <cellStyle name="_TableHead 2 2 5" xfId="195"/>
    <cellStyle name="_TableHead 2 2 5 2" xfId="6982"/>
    <cellStyle name="_TableHead 2 2 6" xfId="196"/>
    <cellStyle name="_TableHead 2 2 6 2" xfId="9066"/>
    <cellStyle name="_TableHead 2 2 7" xfId="6983"/>
    <cellStyle name="_TableHead 2 3" xfId="197"/>
    <cellStyle name="_TableHead 2 3 2" xfId="198"/>
    <cellStyle name="_TableHead 2 3 2 2" xfId="9067"/>
    <cellStyle name="_TableHead 2 3 3" xfId="199"/>
    <cellStyle name="_TableHead 2 3 3 2" xfId="9068"/>
    <cellStyle name="_TableHead 2 3 4" xfId="6984"/>
    <cellStyle name="_TableHead 2 4" xfId="200"/>
    <cellStyle name="_TableHead 2 4 2" xfId="6985"/>
    <cellStyle name="_TableHead 2 5" xfId="201"/>
    <cellStyle name="_TableHead 2 5 2" xfId="9069"/>
    <cellStyle name="_TableHead 2 6" xfId="202"/>
    <cellStyle name="_TableHead 2 6 2" xfId="9070"/>
    <cellStyle name="_TableHead 2 7" xfId="203"/>
    <cellStyle name="_TableHead 2 7 2" xfId="9071"/>
    <cellStyle name="_TableHead 2 8" xfId="204"/>
    <cellStyle name="_TableHead 2 8 2" xfId="9072"/>
    <cellStyle name="_TableHead 2 9" xfId="6986"/>
    <cellStyle name="_TableHead 3" xfId="205"/>
    <cellStyle name="_TableHead 3 2" xfId="206"/>
    <cellStyle name="_TableHead 3 2 2" xfId="207"/>
    <cellStyle name="_TableHead 3 2 2 2" xfId="208"/>
    <cellStyle name="_TableHead 3 2 2 2 2" xfId="6987"/>
    <cellStyle name="_TableHead 3 2 2 3" xfId="209"/>
    <cellStyle name="_TableHead 3 2 2 3 2" xfId="9073"/>
    <cellStyle name="_TableHead 3 2 2 4" xfId="6988"/>
    <cellStyle name="_TableHead 3 2 3" xfId="210"/>
    <cellStyle name="_TableHead 3 2 3 2" xfId="6989"/>
    <cellStyle name="_TableHead 3 2 4" xfId="211"/>
    <cellStyle name="_TableHead 3 2 4 2" xfId="6990"/>
    <cellStyle name="_TableHead 3 2 5" xfId="6991"/>
    <cellStyle name="_TableHead 3 2 6" xfId="6992"/>
    <cellStyle name="_TableHead 3 3" xfId="212"/>
    <cellStyle name="_TableHead 3 3 2" xfId="6993"/>
    <cellStyle name="_TableHead 3 4" xfId="213"/>
    <cellStyle name="_TableHead 3 4 2" xfId="6994"/>
    <cellStyle name="_TableHead 3 5" xfId="214"/>
    <cellStyle name="_TableHead 3 5 2" xfId="9074"/>
    <cellStyle name="_TableHead 3 6" xfId="215"/>
    <cellStyle name="_TableHead 3 6 2" xfId="9075"/>
    <cellStyle name="_TableHead 3 7" xfId="6995"/>
    <cellStyle name="_TableHead 4" xfId="216"/>
    <cellStyle name="_TableHead 4 2" xfId="217"/>
    <cellStyle name="_TableHead 4 2 2" xfId="218"/>
    <cellStyle name="_TableHead 4 2 2 2" xfId="6996"/>
    <cellStyle name="_TableHead 4 2 3" xfId="219"/>
    <cellStyle name="_TableHead 4 2 3 2" xfId="9076"/>
    <cellStyle name="_TableHead 4 2 4" xfId="6997"/>
    <cellStyle name="_TableHead 4 3" xfId="220"/>
    <cellStyle name="_TableHead 4 3 2" xfId="6998"/>
    <cellStyle name="_TableHead 4 4" xfId="221"/>
    <cellStyle name="_TableHead 4 4 2" xfId="6999"/>
    <cellStyle name="_TableHead 4 5" xfId="7000"/>
    <cellStyle name="_TableHead 4 6" xfId="7001"/>
    <cellStyle name="_TableHead 5" xfId="222"/>
    <cellStyle name="_TableHead 5 2" xfId="223"/>
    <cellStyle name="_TableHead 5 2 2" xfId="224"/>
    <cellStyle name="_TableHead 5 2 2 2" xfId="7002"/>
    <cellStyle name="_TableHead 5 2 3" xfId="225"/>
    <cellStyle name="_TableHead 5 2 3 2" xfId="9077"/>
    <cellStyle name="_TableHead 5 2 4" xfId="7003"/>
    <cellStyle name="_TableHead 5 3" xfId="226"/>
    <cellStyle name="_TableHead 5 3 2" xfId="7004"/>
    <cellStyle name="_TableHead 5 4" xfId="227"/>
    <cellStyle name="_TableHead 5 4 2" xfId="9078"/>
    <cellStyle name="_TableHead 5 5" xfId="7005"/>
    <cellStyle name="_TableHead 6" xfId="228"/>
    <cellStyle name="_TableHead 6 2" xfId="7006"/>
    <cellStyle name="_TableHead 7" xfId="229"/>
    <cellStyle name="_TableHead 7 2" xfId="7007"/>
    <cellStyle name="_TableHead 8" xfId="230"/>
    <cellStyle name="_TableHead 8 2" xfId="9079"/>
    <cellStyle name="_TableHead 9" xfId="7008"/>
    <cellStyle name="_TableHead_FY13 Irrigation Assistance Letter for 2012" xfId="7009"/>
    <cellStyle name="_TableHead_QC" xfId="6060"/>
    <cellStyle name="_TableRowHead" xfId="231"/>
    <cellStyle name="_TableSuperHead" xfId="232"/>
    <cellStyle name="_Value Copy 11 30 05 gas 12 09 05 AURORA at 12 14 05" xfId="233"/>
    <cellStyle name="_Value Copy 11 30 05 gas 12 09 05 AURORA at 12 14 05 2" xfId="234"/>
    <cellStyle name="_Value Copy 11 30 05 gas 12 09 05 AURORA at 12 14 05 2 2" xfId="235"/>
    <cellStyle name="_Value Copy 11 30 05 gas 12 09 05 AURORA at 12 14 05 3" xfId="236"/>
    <cellStyle name="20% - Accent1" xfId="1" builtinId="30" customBuiltin="1"/>
    <cellStyle name="20% - Accent1 2" xfId="86"/>
    <cellStyle name="20% - Accent1 2 2" xfId="237"/>
    <cellStyle name="20% - Accent1 2 2 2" xfId="6061"/>
    <cellStyle name="20% - Accent1 2 2 3" xfId="6062"/>
    <cellStyle name="20% - Accent1 2 2 4" xfId="6063"/>
    <cellStyle name="20% - Accent1 2 3" xfId="238"/>
    <cellStyle name="20% - Accent1 2 4" xfId="239"/>
    <cellStyle name="20% - Accent1 2 5" xfId="240"/>
    <cellStyle name="20% - Accent1 2 6" xfId="6064"/>
    <cellStyle name="20% - Accent1 2_QC Sheet" xfId="6065"/>
    <cellStyle name="20% - Accent1 3" xfId="241"/>
    <cellStyle name="20% - Accent1 3 2" xfId="242"/>
    <cellStyle name="20% - Accent1 3 3" xfId="243"/>
    <cellStyle name="20% - Accent1 3 3 2" xfId="244"/>
    <cellStyle name="20% - Accent1 3 3 3" xfId="245"/>
    <cellStyle name="20% - Accent1 3 3 3 2" xfId="9217"/>
    <cellStyle name="20% - Accent1 3 3 3 2 2" xfId="9445"/>
    <cellStyle name="20% - Accent1 3 3 3 3" xfId="9080"/>
    <cellStyle name="20% - Accent1 3 3 3 3 2" xfId="9446"/>
    <cellStyle name="20% - Accent1 3 3 3 4" xfId="9326"/>
    <cellStyle name="20% - Accent1 3 4" xfId="246"/>
    <cellStyle name="20% - Accent1 4" xfId="247"/>
    <cellStyle name="20% - Accent1 4 2" xfId="248"/>
    <cellStyle name="20% - Accent1 4 3" xfId="249"/>
    <cellStyle name="20% - Accent1 4 3 2" xfId="9218"/>
    <cellStyle name="20% - Accent1 4 3 2 2" xfId="9447"/>
    <cellStyle name="20% - Accent1 4 3 3" xfId="9081"/>
    <cellStyle name="20% - Accent1 4 3 3 2" xfId="9448"/>
    <cellStyle name="20% - Accent1 4 3 4" xfId="9327"/>
    <cellStyle name="20% - Accent1 4 4" xfId="250"/>
    <cellStyle name="20% - Accent1 4 4 2" xfId="9219"/>
    <cellStyle name="20% - Accent1 4 4 2 2" xfId="9449"/>
    <cellStyle name="20% - Accent1 4 4 3" xfId="9082"/>
    <cellStyle name="20% - Accent1 4 4 3 2" xfId="9450"/>
    <cellStyle name="20% - Accent1 4 4 4" xfId="9328"/>
    <cellStyle name="20% - Accent1 5" xfId="251"/>
    <cellStyle name="20% - Accent1 6" xfId="252"/>
    <cellStyle name="20% - Accent1 6 2" xfId="9220"/>
    <cellStyle name="20% - Accent1 6 2 2" xfId="9451"/>
    <cellStyle name="20% - Accent1 6 3" xfId="9083"/>
    <cellStyle name="20% - Accent1 6 3 2" xfId="9452"/>
    <cellStyle name="20% - Accent1 6 4" xfId="9329"/>
    <cellStyle name="20% - Accent2" xfId="2" builtinId="34" customBuiltin="1"/>
    <cellStyle name="20% - Accent2 2" xfId="87"/>
    <cellStyle name="20% - Accent2 2 2" xfId="253"/>
    <cellStyle name="20% - Accent2 2 2 2" xfId="6066"/>
    <cellStyle name="20% - Accent2 2 2 3" xfId="6067"/>
    <cellStyle name="20% - Accent2 2 2 4" xfId="6068"/>
    <cellStyle name="20% - Accent2 2 3" xfId="254"/>
    <cellStyle name="20% - Accent2 2 4" xfId="255"/>
    <cellStyle name="20% - Accent2 2 5" xfId="256"/>
    <cellStyle name="20% - Accent2 2 6" xfId="6069"/>
    <cellStyle name="20% - Accent2 2_QC Sheet" xfId="6070"/>
    <cellStyle name="20% - Accent2 3" xfId="257"/>
    <cellStyle name="20% - Accent2 3 2" xfId="258"/>
    <cellStyle name="20% - Accent2 3 3" xfId="259"/>
    <cellStyle name="20% - Accent2 3 3 2" xfId="260"/>
    <cellStyle name="20% - Accent2 3 3 3" xfId="261"/>
    <cellStyle name="20% - Accent2 3 3 3 2" xfId="9221"/>
    <cellStyle name="20% - Accent2 3 3 3 2 2" xfId="9453"/>
    <cellStyle name="20% - Accent2 3 3 3 3" xfId="9084"/>
    <cellStyle name="20% - Accent2 3 3 3 3 2" xfId="9454"/>
    <cellStyle name="20% - Accent2 3 3 3 4" xfId="9330"/>
    <cellStyle name="20% - Accent2 3 4" xfId="262"/>
    <cellStyle name="20% - Accent2 4" xfId="263"/>
    <cellStyle name="20% - Accent2 4 2" xfId="264"/>
    <cellStyle name="20% - Accent2 4 3" xfId="265"/>
    <cellStyle name="20% - Accent2 4 3 2" xfId="9222"/>
    <cellStyle name="20% - Accent2 4 3 2 2" xfId="9455"/>
    <cellStyle name="20% - Accent2 4 3 3" xfId="9085"/>
    <cellStyle name="20% - Accent2 4 3 3 2" xfId="9456"/>
    <cellStyle name="20% - Accent2 4 3 4" xfId="9331"/>
    <cellStyle name="20% - Accent2 4 4" xfId="266"/>
    <cellStyle name="20% - Accent2 4 4 2" xfId="9223"/>
    <cellStyle name="20% - Accent2 4 4 2 2" xfId="9457"/>
    <cellStyle name="20% - Accent2 4 4 3" xfId="9086"/>
    <cellStyle name="20% - Accent2 4 4 3 2" xfId="9458"/>
    <cellStyle name="20% - Accent2 4 4 4" xfId="9332"/>
    <cellStyle name="20% - Accent2 5" xfId="267"/>
    <cellStyle name="20% - Accent2 6" xfId="268"/>
    <cellStyle name="20% - Accent2 6 2" xfId="9224"/>
    <cellStyle name="20% - Accent2 6 2 2" xfId="9459"/>
    <cellStyle name="20% - Accent2 6 3" xfId="9087"/>
    <cellStyle name="20% - Accent2 6 3 2" xfId="9460"/>
    <cellStyle name="20% - Accent2 6 4" xfId="9333"/>
    <cellStyle name="20% - Accent3" xfId="3" builtinId="38" customBuiltin="1"/>
    <cellStyle name="20% - Accent3 2" xfId="88"/>
    <cellStyle name="20% - Accent3 2 2" xfId="269"/>
    <cellStyle name="20% - Accent3 2 2 2" xfId="6071"/>
    <cellStyle name="20% - Accent3 2 2 3" xfId="6072"/>
    <cellStyle name="20% - Accent3 2 2 4" xfId="6073"/>
    <cellStyle name="20% - Accent3 2 3" xfId="270"/>
    <cellStyle name="20% - Accent3 2 4" xfId="271"/>
    <cellStyle name="20% - Accent3 2 5" xfId="272"/>
    <cellStyle name="20% - Accent3 2 6" xfId="6074"/>
    <cellStyle name="20% - Accent3 2_QC Sheet" xfId="6075"/>
    <cellStyle name="20% - Accent3 3" xfId="273"/>
    <cellStyle name="20% - Accent3 3 2" xfId="274"/>
    <cellStyle name="20% - Accent3 3 3" xfId="275"/>
    <cellStyle name="20% - Accent3 3 3 2" xfId="276"/>
    <cellStyle name="20% - Accent3 3 3 3" xfId="277"/>
    <cellStyle name="20% - Accent3 3 3 3 2" xfId="9225"/>
    <cellStyle name="20% - Accent3 3 3 3 2 2" xfId="9461"/>
    <cellStyle name="20% - Accent3 3 3 3 3" xfId="9088"/>
    <cellStyle name="20% - Accent3 3 3 3 3 2" xfId="9462"/>
    <cellStyle name="20% - Accent3 3 3 3 4" xfId="9334"/>
    <cellStyle name="20% - Accent3 3 4" xfId="278"/>
    <cellStyle name="20% - Accent3 4" xfId="279"/>
    <cellStyle name="20% - Accent3 4 2" xfId="280"/>
    <cellStyle name="20% - Accent3 4 3" xfId="281"/>
    <cellStyle name="20% - Accent3 4 3 2" xfId="9226"/>
    <cellStyle name="20% - Accent3 4 3 2 2" xfId="9463"/>
    <cellStyle name="20% - Accent3 4 3 3" xfId="9089"/>
    <cellStyle name="20% - Accent3 4 3 3 2" xfId="9464"/>
    <cellStyle name="20% - Accent3 4 3 4" xfId="9335"/>
    <cellStyle name="20% - Accent3 4 4" xfId="282"/>
    <cellStyle name="20% - Accent3 4 4 2" xfId="9227"/>
    <cellStyle name="20% - Accent3 4 4 2 2" xfId="9465"/>
    <cellStyle name="20% - Accent3 4 4 3" xfId="9090"/>
    <cellStyle name="20% - Accent3 4 4 3 2" xfId="9466"/>
    <cellStyle name="20% - Accent3 4 4 4" xfId="9336"/>
    <cellStyle name="20% - Accent3 5" xfId="283"/>
    <cellStyle name="20% - Accent3 6" xfId="284"/>
    <cellStyle name="20% - Accent3 6 2" xfId="9228"/>
    <cellStyle name="20% - Accent3 6 2 2" xfId="9467"/>
    <cellStyle name="20% - Accent3 6 3" xfId="9091"/>
    <cellStyle name="20% - Accent3 6 3 2" xfId="9468"/>
    <cellStyle name="20% - Accent3 6 4" xfId="9337"/>
    <cellStyle name="20% - Accent4" xfId="4" builtinId="42" customBuiltin="1"/>
    <cellStyle name="20% - Accent4 2" xfId="89"/>
    <cellStyle name="20% - Accent4 2 2" xfId="285"/>
    <cellStyle name="20% - Accent4 2 2 2" xfId="6076"/>
    <cellStyle name="20% - Accent4 2 2 3" xfId="6077"/>
    <cellStyle name="20% - Accent4 2 2 4" xfId="6078"/>
    <cellStyle name="20% - Accent4 2 3" xfId="286"/>
    <cellStyle name="20% - Accent4 2 4" xfId="287"/>
    <cellStyle name="20% - Accent4 2 5" xfId="288"/>
    <cellStyle name="20% - Accent4 2 6" xfId="6079"/>
    <cellStyle name="20% - Accent4 2_QC Sheet" xfId="6080"/>
    <cellStyle name="20% - Accent4 3" xfId="289"/>
    <cellStyle name="20% - Accent4 3 2" xfId="290"/>
    <cellStyle name="20% - Accent4 3 3" xfId="291"/>
    <cellStyle name="20% - Accent4 3 3 2" xfId="292"/>
    <cellStyle name="20% - Accent4 3 3 3" xfId="293"/>
    <cellStyle name="20% - Accent4 3 3 3 2" xfId="9229"/>
    <cellStyle name="20% - Accent4 3 3 3 2 2" xfId="9469"/>
    <cellStyle name="20% - Accent4 3 3 3 3" xfId="9092"/>
    <cellStyle name="20% - Accent4 3 3 3 3 2" xfId="9470"/>
    <cellStyle name="20% - Accent4 3 3 3 4" xfId="9338"/>
    <cellStyle name="20% - Accent4 3 4" xfId="294"/>
    <cellStyle name="20% - Accent4 4" xfId="295"/>
    <cellStyle name="20% - Accent4 4 2" xfId="296"/>
    <cellStyle name="20% - Accent4 4 3" xfId="297"/>
    <cellStyle name="20% - Accent4 4 3 2" xfId="9230"/>
    <cellStyle name="20% - Accent4 4 3 2 2" xfId="9471"/>
    <cellStyle name="20% - Accent4 4 3 3" xfId="9093"/>
    <cellStyle name="20% - Accent4 4 3 3 2" xfId="9472"/>
    <cellStyle name="20% - Accent4 4 3 4" xfId="9339"/>
    <cellStyle name="20% - Accent4 4 4" xfId="298"/>
    <cellStyle name="20% - Accent4 4 4 2" xfId="9231"/>
    <cellStyle name="20% - Accent4 4 4 2 2" xfId="9473"/>
    <cellStyle name="20% - Accent4 4 4 3" xfId="9094"/>
    <cellStyle name="20% - Accent4 4 4 3 2" xfId="9474"/>
    <cellStyle name="20% - Accent4 4 4 4" xfId="9340"/>
    <cellStyle name="20% - Accent4 5" xfId="299"/>
    <cellStyle name="20% - Accent4 6" xfId="300"/>
    <cellStyle name="20% - Accent4 6 2" xfId="9232"/>
    <cellStyle name="20% - Accent4 6 2 2" xfId="9475"/>
    <cellStyle name="20% - Accent4 6 3" xfId="9095"/>
    <cellStyle name="20% - Accent4 6 3 2" xfId="9476"/>
    <cellStyle name="20% - Accent4 6 4" xfId="9341"/>
    <cellStyle name="20% - Accent5" xfId="5" builtinId="46" customBuiltin="1"/>
    <cellStyle name="20% - Accent5 2" xfId="90"/>
    <cellStyle name="20% - Accent5 2 2" xfId="301"/>
    <cellStyle name="20% - Accent5 2 2 2" xfId="6081"/>
    <cellStyle name="20% - Accent5 2 2 3" xfId="6082"/>
    <cellStyle name="20% - Accent5 2 2 4" xfId="6083"/>
    <cellStyle name="20% - Accent5 2 3" xfId="302"/>
    <cellStyle name="20% - Accent5 2 4" xfId="303"/>
    <cellStyle name="20% - Accent5 2 5" xfId="6084"/>
    <cellStyle name="20% - Accent5 2 6" xfId="6085"/>
    <cellStyle name="20% - Accent5 2_QC Sheet" xfId="6086"/>
    <cellStyle name="20% - Accent5 3" xfId="304"/>
    <cellStyle name="20% - Accent5 3 2" xfId="305"/>
    <cellStyle name="20% - Accent5 3 3" xfId="306"/>
    <cellStyle name="20% - Accent5 3 4" xfId="307"/>
    <cellStyle name="20% - Accent5 4" xfId="308"/>
    <cellStyle name="20% - Accent5 4 2" xfId="309"/>
    <cellStyle name="20% - Accent5 4 3" xfId="310"/>
    <cellStyle name="20% - Accent5 4 3 2" xfId="9233"/>
    <cellStyle name="20% - Accent5 4 3 2 2" xfId="9477"/>
    <cellStyle name="20% - Accent5 4 3 3" xfId="9096"/>
    <cellStyle name="20% - Accent5 4 3 3 2" xfId="9478"/>
    <cellStyle name="20% - Accent5 4 3 4" xfId="9342"/>
    <cellStyle name="20% - Accent5 4 4" xfId="311"/>
    <cellStyle name="20% - Accent5 4 4 2" xfId="9234"/>
    <cellStyle name="20% - Accent5 4 4 2 2" xfId="9479"/>
    <cellStyle name="20% - Accent5 4 4 3" xfId="9097"/>
    <cellStyle name="20% - Accent5 4 4 3 2" xfId="9480"/>
    <cellStyle name="20% - Accent5 4 4 4" xfId="9343"/>
    <cellStyle name="20% - Accent5 5" xfId="312"/>
    <cellStyle name="20% - Accent5 5 2" xfId="9235"/>
    <cellStyle name="20% - Accent5 5 2 2" xfId="9481"/>
    <cellStyle name="20% - Accent5 5 3" xfId="9098"/>
    <cellStyle name="20% - Accent5 5 3 2" xfId="9482"/>
    <cellStyle name="20% - Accent5 5 4" xfId="9344"/>
    <cellStyle name="20% - Accent6" xfId="6" builtinId="50" customBuiltin="1"/>
    <cellStyle name="20% - Accent6 2" xfId="91"/>
    <cellStyle name="20% - Accent6 2 2" xfId="313"/>
    <cellStyle name="20% - Accent6 2 2 2" xfId="6087"/>
    <cellStyle name="20% - Accent6 2 2 3" xfId="6088"/>
    <cellStyle name="20% - Accent6 2 2 4" xfId="6089"/>
    <cellStyle name="20% - Accent6 2 3" xfId="314"/>
    <cellStyle name="20% - Accent6 2 4" xfId="315"/>
    <cellStyle name="20% - Accent6 2 5" xfId="6090"/>
    <cellStyle name="20% - Accent6 2 6" xfId="6091"/>
    <cellStyle name="20% - Accent6 2_QC Sheet" xfId="6092"/>
    <cellStyle name="20% - Accent6 3" xfId="316"/>
    <cellStyle name="20% - Accent6 3 2" xfId="317"/>
    <cellStyle name="20% - Accent6 3 3" xfId="318"/>
    <cellStyle name="20% - Accent6 3 4" xfId="319"/>
    <cellStyle name="20% - Accent6 4" xfId="320"/>
    <cellStyle name="20% - Accent6 4 2" xfId="321"/>
    <cellStyle name="20% - Accent6 4 3" xfId="322"/>
    <cellStyle name="20% - Accent6 4 3 2" xfId="9236"/>
    <cellStyle name="20% - Accent6 4 3 2 2" xfId="9483"/>
    <cellStyle name="20% - Accent6 4 3 3" xfId="9099"/>
    <cellStyle name="20% - Accent6 4 3 3 2" xfId="9484"/>
    <cellStyle name="20% - Accent6 4 3 4" xfId="9345"/>
    <cellStyle name="20% - Accent6 4 4" xfId="323"/>
    <cellStyle name="20% - Accent6 4 4 2" xfId="9237"/>
    <cellStyle name="20% - Accent6 4 4 2 2" xfId="9485"/>
    <cellStyle name="20% - Accent6 4 4 3" xfId="9100"/>
    <cellStyle name="20% - Accent6 4 4 3 2" xfId="9486"/>
    <cellStyle name="20% - Accent6 4 4 4" xfId="9346"/>
    <cellStyle name="20% - Accent6 5" xfId="324"/>
    <cellStyle name="20% - Accent6 6" xfId="325"/>
    <cellStyle name="20% - Accent6 6 2" xfId="9238"/>
    <cellStyle name="20% - Accent6 6 2 2" xfId="9487"/>
    <cellStyle name="20% - Accent6 6 3" xfId="9101"/>
    <cellStyle name="20% - Accent6 6 3 2" xfId="9488"/>
    <cellStyle name="20% - Accent6 6 4" xfId="9347"/>
    <cellStyle name="40% - Accent1" xfId="7" builtinId="31" customBuiltin="1"/>
    <cellStyle name="40% - Accent1 2" xfId="92"/>
    <cellStyle name="40% - Accent1 2 2" xfId="326"/>
    <cellStyle name="40% - Accent1 2 2 2" xfId="6093"/>
    <cellStyle name="40% - Accent1 2 2 3" xfId="6094"/>
    <cellStyle name="40% - Accent1 2 2 4" xfId="6095"/>
    <cellStyle name="40% - Accent1 2 3" xfId="327"/>
    <cellStyle name="40% - Accent1 2 4" xfId="328"/>
    <cellStyle name="40% - Accent1 2 5" xfId="329"/>
    <cellStyle name="40% - Accent1 2 6" xfId="6096"/>
    <cellStyle name="40% - Accent1 2_QC Sheet" xfId="6097"/>
    <cellStyle name="40% - Accent1 3" xfId="330"/>
    <cellStyle name="40% - Accent1 3 2" xfId="331"/>
    <cellStyle name="40% - Accent1 3 3" xfId="332"/>
    <cellStyle name="40% - Accent1 3 4" xfId="333"/>
    <cellStyle name="40% - Accent1 4" xfId="334"/>
    <cellStyle name="40% - Accent1 4 2" xfId="335"/>
    <cellStyle name="40% - Accent1 4 3" xfId="336"/>
    <cellStyle name="40% - Accent1 4 3 2" xfId="9239"/>
    <cellStyle name="40% - Accent1 4 3 2 2" xfId="9489"/>
    <cellStyle name="40% - Accent1 4 3 3" xfId="9102"/>
    <cellStyle name="40% - Accent1 4 3 3 2" xfId="9490"/>
    <cellStyle name="40% - Accent1 4 3 4" xfId="9348"/>
    <cellStyle name="40% - Accent1 4 4" xfId="337"/>
    <cellStyle name="40% - Accent1 4 4 2" xfId="9240"/>
    <cellStyle name="40% - Accent1 4 4 2 2" xfId="9491"/>
    <cellStyle name="40% - Accent1 4 4 3" xfId="9103"/>
    <cellStyle name="40% - Accent1 4 4 3 2" xfId="9492"/>
    <cellStyle name="40% - Accent1 4 4 4" xfId="9349"/>
    <cellStyle name="40% - Accent1 5" xfId="338"/>
    <cellStyle name="40% - Accent1 6" xfId="339"/>
    <cellStyle name="40% - Accent1 6 2" xfId="9241"/>
    <cellStyle name="40% - Accent1 6 2 2" xfId="9493"/>
    <cellStyle name="40% - Accent1 6 3" xfId="9104"/>
    <cellStyle name="40% - Accent1 6 3 2" xfId="9494"/>
    <cellStyle name="40% - Accent1 6 4" xfId="9350"/>
    <cellStyle name="40% - Accent2" xfId="8" builtinId="35" customBuiltin="1"/>
    <cellStyle name="40% - Accent2 2" xfId="93"/>
    <cellStyle name="40% - Accent2 2 2" xfId="340"/>
    <cellStyle name="40% - Accent2 2 2 2" xfId="6098"/>
    <cellStyle name="40% - Accent2 2 2 3" xfId="6099"/>
    <cellStyle name="40% - Accent2 2 2 4" xfId="6100"/>
    <cellStyle name="40% - Accent2 2 3" xfId="341"/>
    <cellStyle name="40% - Accent2 2 4" xfId="342"/>
    <cellStyle name="40% - Accent2 2 5" xfId="6101"/>
    <cellStyle name="40% - Accent2 2 6" xfId="6102"/>
    <cellStyle name="40% - Accent2 2_QC Sheet" xfId="6103"/>
    <cellStyle name="40% - Accent2 3" xfId="343"/>
    <cellStyle name="40% - Accent2 3 2" xfId="344"/>
    <cellStyle name="40% - Accent2 3 3" xfId="345"/>
    <cellStyle name="40% - Accent2 3 4" xfId="346"/>
    <cellStyle name="40% - Accent2 4" xfId="347"/>
    <cellStyle name="40% - Accent2 4 2" xfId="348"/>
    <cellStyle name="40% - Accent2 4 3" xfId="349"/>
    <cellStyle name="40% - Accent2 4 3 2" xfId="9242"/>
    <cellStyle name="40% - Accent2 4 3 2 2" xfId="9495"/>
    <cellStyle name="40% - Accent2 4 3 3" xfId="9105"/>
    <cellStyle name="40% - Accent2 4 3 3 2" xfId="9496"/>
    <cellStyle name="40% - Accent2 4 3 4" xfId="9351"/>
    <cellStyle name="40% - Accent2 4 4" xfId="350"/>
    <cellStyle name="40% - Accent2 4 4 2" xfId="9243"/>
    <cellStyle name="40% - Accent2 4 4 2 2" xfId="9497"/>
    <cellStyle name="40% - Accent2 4 4 3" xfId="9106"/>
    <cellStyle name="40% - Accent2 4 4 3 2" xfId="9498"/>
    <cellStyle name="40% - Accent2 4 4 4" xfId="9352"/>
    <cellStyle name="40% - Accent2 5" xfId="351"/>
    <cellStyle name="40% - Accent2 5 2" xfId="9244"/>
    <cellStyle name="40% - Accent2 5 2 2" xfId="9499"/>
    <cellStyle name="40% - Accent2 5 3" xfId="9107"/>
    <cellStyle name="40% - Accent2 5 3 2" xfId="9500"/>
    <cellStyle name="40% - Accent2 5 4" xfId="9353"/>
    <cellStyle name="40% - Accent3" xfId="9" builtinId="39" customBuiltin="1"/>
    <cellStyle name="40% - Accent3 2" xfId="94"/>
    <cellStyle name="40% - Accent3 2 2" xfId="352"/>
    <cellStyle name="40% - Accent3 2 2 2" xfId="6104"/>
    <cellStyle name="40% - Accent3 2 2 3" xfId="6105"/>
    <cellStyle name="40% - Accent3 2 2 4" xfId="6106"/>
    <cellStyle name="40% - Accent3 2 3" xfId="353"/>
    <cellStyle name="40% - Accent3 2 4" xfId="354"/>
    <cellStyle name="40% - Accent3 2 5" xfId="355"/>
    <cellStyle name="40% - Accent3 2 6" xfId="6107"/>
    <cellStyle name="40% - Accent3 2_QC Sheet" xfId="6108"/>
    <cellStyle name="40% - Accent3 3" xfId="356"/>
    <cellStyle name="40% - Accent3 3 2" xfId="357"/>
    <cellStyle name="40% - Accent3 3 3" xfId="358"/>
    <cellStyle name="40% - Accent3 3 3 2" xfId="359"/>
    <cellStyle name="40% - Accent3 3 3 3" xfId="360"/>
    <cellStyle name="40% - Accent3 3 3 3 2" xfId="9245"/>
    <cellStyle name="40% - Accent3 3 3 3 2 2" xfId="9501"/>
    <cellStyle name="40% - Accent3 3 3 3 3" xfId="9108"/>
    <cellStyle name="40% - Accent3 3 3 3 3 2" xfId="9502"/>
    <cellStyle name="40% - Accent3 3 3 3 4" xfId="9354"/>
    <cellStyle name="40% - Accent3 3 4" xfId="361"/>
    <cellStyle name="40% - Accent3 4" xfId="362"/>
    <cellStyle name="40% - Accent3 4 2" xfId="363"/>
    <cellStyle name="40% - Accent3 4 3" xfId="364"/>
    <cellStyle name="40% - Accent3 4 3 2" xfId="9246"/>
    <cellStyle name="40% - Accent3 4 3 2 2" xfId="9503"/>
    <cellStyle name="40% - Accent3 4 3 3" xfId="9109"/>
    <cellStyle name="40% - Accent3 4 3 3 2" xfId="9504"/>
    <cellStyle name="40% - Accent3 4 3 4" xfId="9355"/>
    <cellStyle name="40% - Accent3 4 4" xfId="365"/>
    <cellStyle name="40% - Accent3 4 4 2" xfId="9247"/>
    <cellStyle name="40% - Accent3 4 4 2 2" xfId="9505"/>
    <cellStyle name="40% - Accent3 4 4 3" xfId="9110"/>
    <cellStyle name="40% - Accent3 4 4 3 2" xfId="9506"/>
    <cellStyle name="40% - Accent3 4 4 4" xfId="9356"/>
    <cellStyle name="40% - Accent3 5" xfId="366"/>
    <cellStyle name="40% - Accent3 6" xfId="367"/>
    <cellStyle name="40% - Accent3 6 2" xfId="9248"/>
    <cellStyle name="40% - Accent3 6 2 2" xfId="9507"/>
    <cellStyle name="40% - Accent3 6 3" xfId="9111"/>
    <cellStyle name="40% - Accent3 6 3 2" xfId="9508"/>
    <cellStyle name="40% - Accent3 6 4" xfId="9357"/>
    <cellStyle name="40% - Accent4" xfId="10" builtinId="43" customBuiltin="1"/>
    <cellStyle name="40% - Accent4 2" xfId="95"/>
    <cellStyle name="40% - Accent4 2 2" xfId="368"/>
    <cellStyle name="40% - Accent4 2 2 2" xfId="6109"/>
    <cellStyle name="40% - Accent4 2 2 3" xfId="6110"/>
    <cellStyle name="40% - Accent4 2 2 4" xfId="6111"/>
    <cellStyle name="40% - Accent4 2 3" xfId="369"/>
    <cellStyle name="40% - Accent4 2 4" xfId="370"/>
    <cellStyle name="40% - Accent4 2 5" xfId="371"/>
    <cellStyle name="40% - Accent4 2 6" xfId="6112"/>
    <cellStyle name="40% - Accent4 2_QC Sheet" xfId="6113"/>
    <cellStyle name="40% - Accent4 3" xfId="372"/>
    <cellStyle name="40% - Accent4 3 2" xfId="373"/>
    <cellStyle name="40% - Accent4 3 3" xfId="374"/>
    <cellStyle name="40% - Accent4 3 4" xfId="375"/>
    <cellStyle name="40% - Accent4 4" xfId="376"/>
    <cellStyle name="40% - Accent4 4 2" xfId="377"/>
    <cellStyle name="40% - Accent4 4 3" xfId="378"/>
    <cellStyle name="40% - Accent4 4 3 2" xfId="9249"/>
    <cellStyle name="40% - Accent4 4 3 2 2" xfId="9509"/>
    <cellStyle name="40% - Accent4 4 3 3" xfId="9112"/>
    <cellStyle name="40% - Accent4 4 3 3 2" xfId="9510"/>
    <cellStyle name="40% - Accent4 4 3 4" xfId="9358"/>
    <cellStyle name="40% - Accent4 4 4" xfId="379"/>
    <cellStyle name="40% - Accent4 4 4 2" xfId="9250"/>
    <cellStyle name="40% - Accent4 4 4 2 2" xfId="9511"/>
    <cellStyle name="40% - Accent4 4 4 3" xfId="9113"/>
    <cellStyle name="40% - Accent4 4 4 3 2" xfId="9512"/>
    <cellStyle name="40% - Accent4 4 4 4" xfId="9359"/>
    <cellStyle name="40% - Accent4 5" xfId="380"/>
    <cellStyle name="40% - Accent4 6" xfId="381"/>
    <cellStyle name="40% - Accent4 6 2" xfId="9251"/>
    <cellStyle name="40% - Accent4 6 2 2" xfId="9513"/>
    <cellStyle name="40% - Accent4 6 3" xfId="9114"/>
    <cellStyle name="40% - Accent4 6 3 2" xfId="9514"/>
    <cellStyle name="40% - Accent4 6 4" xfId="9360"/>
    <cellStyle name="40% - Accent5" xfId="11" builtinId="47" customBuiltin="1"/>
    <cellStyle name="40% - Accent5 2" xfId="96"/>
    <cellStyle name="40% - Accent5 2 2" xfId="382"/>
    <cellStyle name="40% - Accent5 2 2 2" xfId="6114"/>
    <cellStyle name="40% - Accent5 2 2 3" xfId="6115"/>
    <cellStyle name="40% - Accent5 2 2 4" xfId="6116"/>
    <cellStyle name="40% - Accent5 2 3" xfId="383"/>
    <cellStyle name="40% - Accent5 2 4" xfId="384"/>
    <cellStyle name="40% - Accent5 2 5" xfId="6117"/>
    <cellStyle name="40% - Accent5 2 6" xfId="6118"/>
    <cellStyle name="40% - Accent5 2_QC Sheet" xfId="6119"/>
    <cellStyle name="40% - Accent5 3" xfId="385"/>
    <cellStyle name="40% - Accent5 3 2" xfId="386"/>
    <cellStyle name="40% - Accent5 3 3" xfId="387"/>
    <cellStyle name="40% - Accent5 3 4" xfId="388"/>
    <cellStyle name="40% - Accent5 4" xfId="389"/>
    <cellStyle name="40% - Accent5 4 2" xfId="390"/>
    <cellStyle name="40% - Accent5 4 3" xfId="391"/>
    <cellStyle name="40% - Accent5 4 3 2" xfId="9252"/>
    <cellStyle name="40% - Accent5 4 3 2 2" xfId="9515"/>
    <cellStyle name="40% - Accent5 4 3 3" xfId="9115"/>
    <cellStyle name="40% - Accent5 4 3 3 2" xfId="9516"/>
    <cellStyle name="40% - Accent5 4 3 4" xfId="9361"/>
    <cellStyle name="40% - Accent5 4 4" xfId="392"/>
    <cellStyle name="40% - Accent5 4 4 2" xfId="9253"/>
    <cellStyle name="40% - Accent5 4 4 2 2" xfId="9517"/>
    <cellStyle name="40% - Accent5 4 4 3" xfId="9116"/>
    <cellStyle name="40% - Accent5 4 4 3 2" xfId="9518"/>
    <cellStyle name="40% - Accent5 4 4 4" xfId="9362"/>
    <cellStyle name="40% - Accent5 5" xfId="393"/>
    <cellStyle name="40% - Accent5 6" xfId="394"/>
    <cellStyle name="40% - Accent5 6 2" xfId="9254"/>
    <cellStyle name="40% - Accent5 6 2 2" xfId="9519"/>
    <cellStyle name="40% - Accent5 6 3" xfId="9117"/>
    <cellStyle name="40% - Accent5 6 3 2" xfId="9520"/>
    <cellStyle name="40% - Accent5 6 4" xfId="9363"/>
    <cellStyle name="40% - Accent6" xfId="12" builtinId="51" customBuiltin="1"/>
    <cellStyle name="40% - Accent6 2" xfId="97"/>
    <cellStyle name="40% - Accent6 2 2" xfId="395"/>
    <cellStyle name="40% - Accent6 2 2 2" xfId="6120"/>
    <cellStyle name="40% - Accent6 2 2 3" xfId="6121"/>
    <cellStyle name="40% - Accent6 2 2 4" xfId="6122"/>
    <cellStyle name="40% - Accent6 2 3" xfId="396"/>
    <cellStyle name="40% - Accent6 2 4" xfId="397"/>
    <cellStyle name="40% - Accent6 2 5" xfId="398"/>
    <cellStyle name="40% - Accent6 2 6" xfId="6123"/>
    <cellStyle name="40% - Accent6 2_QC Sheet" xfId="6124"/>
    <cellStyle name="40% - Accent6 3" xfId="399"/>
    <cellStyle name="40% - Accent6 3 2" xfId="400"/>
    <cellStyle name="40% - Accent6 3 3" xfId="401"/>
    <cellStyle name="40% - Accent6 3 4" xfId="402"/>
    <cellStyle name="40% - Accent6 4" xfId="403"/>
    <cellStyle name="40% - Accent6 4 2" xfId="404"/>
    <cellStyle name="40% - Accent6 4 3" xfId="405"/>
    <cellStyle name="40% - Accent6 4 3 2" xfId="9255"/>
    <cellStyle name="40% - Accent6 4 3 2 2" xfId="9521"/>
    <cellStyle name="40% - Accent6 4 3 3" xfId="9118"/>
    <cellStyle name="40% - Accent6 4 3 3 2" xfId="9522"/>
    <cellStyle name="40% - Accent6 4 3 4" xfId="9364"/>
    <cellStyle name="40% - Accent6 4 4" xfId="406"/>
    <cellStyle name="40% - Accent6 4 4 2" xfId="9256"/>
    <cellStyle name="40% - Accent6 4 4 2 2" xfId="9523"/>
    <cellStyle name="40% - Accent6 4 4 3" xfId="9119"/>
    <cellStyle name="40% - Accent6 4 4 3 2" xfId="9524"/>
    <cellStyle name="40% - Accent6 4 4 4" xfId="9365"/>
    <cellStyle name="40% - Accent6 5" xfId="407"/>
    <cellStyle name="40% - Accent6 6" xfId="408"/>
    <cellStyle name="40% - Accent6 6 2" xfId="9257"/>
    <cellStyle name="40% - Accent6 6 2 2" xfId="9525"/>
    <cellStyle name="40% - Accent6 6 3" xfId="9120"/>
    <cellStyle name="40% - Accent6 6 3 2" xfId="9526"/>
    <cellStyle name="40% - Accent6 6 4" xfId="9366"/>
    <cellStyle name="60% - Accent1" xfId="13" builtinId="32" customBuiltin="1"/>
    <cellStyle name="60% - Accent1 2" xfId="98"/>
    <cellStyle name="60% - Accent1 2 2" xfId="409"/>
    <cellStyle name="60% - Accent1 2 2 2" xfId="6125"/>
    <cellStyle name="60% - Accent1 2 2 3" xfId="6126"/>
    <cellStyle name="60% - Accent1 2 2 4" xfId="6127"/>
    <cellStyle name="60% - Accent1 2 3" xfId="410"/>
    <cellStyle name="60% - Accent1 2 4" xfId="411"/>
    <cellStyle name="60% - Accent1 2 5" xfId="6128"/>
    <cellStyle name="60% - Accent1 2_QC Sheet" xfId="6129"/>
    <cellStyle name="60% - Accent1 3" xfId="412"/>
    <cellStyle name="60% - Accent1 3 2" xfId="413"/>
    <cellStyle name="60% - Accent1 3 3" xfId="414"/>
    <cellStyle name="60% - Accent1 3 4" xfId="415"/>
    <cellStyle name="60% - Accent1 4" xfId="416"/>
    <cellStyle name="60% - Accent1 5" xfId="417"/>
    <cellStyle name="60% - Accent1 6" xfId="418"/>
    <cellStyle name="60% - Accent2" xfId="14" builtinId="36" customBuiltin="1"/>
    <cellStyle name="60% - Accent2 2" xfId="99"/>
    <cellStyle name="60% - Accent2 2 2" xfId="419"/>
    <cellStyle name="60% - Accent2 2 2 2" xfId="6130"/>
    <cellStyle name="60% - Accent2 2 2 3" xfId="6131"/>
    <cellStyle name="60% - Accent2 2 2 4" xfId="6132"/>
    <cellStyle name="60% - Accent2 2 3" xfId="420"/>
    <cellStyle name="60% - Accent2 2 4" xfId="6133"/>
    <cellStyle name="60% - Accent2 2 5" xfId="6134"/>
    <cellStyle name="60% - Accent2 2_QC Sheet" xfId="6135"/>
    <cellStyle name="60% - Accent2 3" xfId="421"/>
    <cellStyle name="60% - Accent2 3 2" xfId="422"/>
    <cellStyle name="60% - Accent2 3 3" xfId="423"/>
    <cellStyle name="60% - Accent2 3 4" xfId="424"/>
    <cellStyle name="60% - Accent2 4" xfId="425"/>
    <cellStyle name="60% - Accent2 5" xfId="426"/>
    <cellStyle name="60% - Accent2 6" xfId="427"/>
    <cellStyle name="60% - Accent3" xfId="15" builtinId="40" customBuiltin="1"/>
    <cellStyle name="60% - Accent3 2" xfId="100"/>
    <cellStyle name="60% - Accent3 2 2" xfId="428"/>
    <cellStyle name="60% - Accent3 2 2 2" xfId="6136"/>
    <cellStyle name="60% - Accent3 2 2 3" xfId="6137"/>
    <cellStyle name="60% - Accent3 2 2 4" xfId="6138"/>
    <cellStyle name="60% - Accent3 2 3" xfId="429"/>
    <cellStyle name="60% - Accent3 2 4" xfId="430"/>
    <cellStyle name="60% - Accent3 2 5" xfId="6139"/>
    <cellStyle name="60% - Accent3 2_QC Sheet" xfId="6140"/>
    <cellStyle name="60% - Accent3 3" xfId="431"/>
    <cellStyle name="60% - Accent3 3 2" xfId="432"/>
    <cellStyle name="60% - Accent3 3 3" xfId="433"/>
    <cellStyle name="60% - Accent3 3 4" xfId="434"/>
    <cellStyle name="60% - Accent3 4" xfId="435"/>
    <cellStyle name="60% - Accent3 5" xfId="436"/>
    <cellStyle name="60% - Accent3 6" xfId="437"/>
    <cellStyle name="60% - Accent4" xfId="16" builtinId="44" customBuiltin="1"/>
    <cellStyle name="60% - Accent4 2" xfId="101"/>
    <cellStyle name="60% - Accent4 2 2" xfId="438"/>
    <cellStyle name="60% - Accent4 2 2 2" xfId="6141"/>
    <cellStyle name="60% - Accent4 2 2 3" xfId="6142"/>
    <cellStyle name="60% - Accent4 2 2 4" xfId="6143"/>
    <cellStyle name="60% - Accent4 2 3" xfId="439"/>
    <cellStyle name="60% - Accent4 2 4" xfId="440"/>
    <cellStyle name="60% - Accent4 2 5" xfId="6144"/>
    <cellStyle name="60% - Accent4 2_QC Sheet" xfId="6145"/>
    <cellStyle name="60% - Accent4 3" xfId="441"/>
    <cellStyle name="60% - Accent4 3 2" xfId="442"/>
    <cellStyle name="60% - Accent4 3 3" xfId="443"/>
    <cellStyle name="60% - Accent4 3 4" xfId="444"/>
    <cellStyle name="60% - Accent4 4" xfId="445"/>
    <cellStyle name="60% - Accent4 5" xfId="446"/>
    <cellStyle name="60% - Accent4 6" xfId="447"/>
    <cellStyle name="60% - Accent5" xfId="17" builtinId="48" customBuiltin="1"/>
    <cellStyle name="60% - Accent5 2" xfId="102"/>
    <cellStyle name="60% - Accent5 2 2" xfId="448"/>
    <cellStyle name="60% - Accent5 2 2 2" xfId="6146"/>
    <cellStyle name="60% - Accent5 2 2 3" xfId="6147"/>
    <cellStyle name="60% - Accent5 2 2 4" xfId="6148"/>
    <cellStyle name="60% - Accent5 2 3" xfId="449"/>
    <cellStyle name="60% - Accent5 2 4" xfId="6149"/>
    <cellStyle name="60% - Accent5 2 5" xfId="6150"/>
    <cellStyle name="60% - Accent5 2_QC Sheet" xfId="6151"/>
    <cellStyle name="60% - Accent5 3" xfId="450"/>
    <cellStyle name="60% - Accent5 3 2" xfId="451"/>
    <cellStyle name="60% - Accent5 3 3" xfId="452"/>
    <cellStyle name="60% - Accent5 3 4" xfId="453"/>
    <cellStyle name="60% - Accent5 4" xfId="454"/>
    <cellStyle name="60% - Accent5 5" xfId="455"/>
    <cellStyle name="60% - Accent5 6" xfId="456"/>
    <cellStyle name="60% - Accent6" xfId="18" builtinId="52" customBuiltin="1"/>
    <cellStyle name="60% - Accent6 2" xfId="103"/>
    <cellStyle name="60% - Accent6 2 2" xfId="457"/>
    <cellStyle name="60% - Accent6 2 2 2" xfId="6152"/>
    <cellStyle name="60% - Accent6 2 2 3" xfId="6153"/>
    <cellStyle name="60% - Accent6 2 2 4" xfId="6154"/>
    <cellStyle name="60% - Accent6 2 3" xfId="458"/>
    <cellStyle name="60% - Accent6 2 4" xfId="459"/>
    <cellStyle name="60% - Accent6 2 5" xfId="6155"/>
    <cellStyle name="60% - Accent6 2_QC Sheet" xfId="6156"/>
    <cellStyle name="60% - Accent6 3" xfId="460"/>
    <cellStyle name="60% - Accent6 3 2" xfId="461"/>
    <cellStyle name="60% - Accent6 3 3" xfId="462"/>
    <cellStyle name="60% - Accent6 3 4" xfId="463"/>
    <cellStyle name="60% - Accent6 4" xfId="464"/>
    <cellStyle name="60% - Accent6 5" xfId="465"/>
    <cellStyle name="60% - Accent6 6" xfId="466"/>
    <cellStyle name="Accent1" xfId="19" builtinId="29" customBuiltin="1"/>
    <cellStyle name="Accent1 2" xfId="85"/>
    <cellStyle name="Accent1 2 2" xfId="467"/>
    <cellStyle name="Accent1 2 2 2" xfId="6157"/>
    <cellStyle name="Accent1 2 2 3" xfId="6158"/>
    <cellStyle name="Accent1 2 2 4" xfId="6159"/>
    <cellStyle name="Accent1 2 3" xfId="468"/>
    <cellStyle name="Accent1 2 4" xfId="469"/>
    <cellStyle name="Accent1 2 5" xfId="6160"/>
    <cellStyle name="Accent1 2_QC Sheet" xfId="6161"/>
    <cellStyle name="Accent1 3" xfId="470"/>
    <cellStyle name="Accent1 3 2" xfId="471"/>
    <cellStyle name="Accent1 3 3" xfId="472"/>
    <cellStyle name="Accent1 3 4" xfId="473"/>
    <cellStyle name="Accent1 4" xfId="474"/>
    <cellStyle name="Accent1 5" xfId="475"/>
    <cellStyle name="Accent1 6" xfId="476"/>
    <cellStyle name="Accent2" xfId="20" builtinId="33" customBuiltin="1"/>
    <cellStyle name="Accent2 2" xfId="104"/>
    <cellStyle name="Accent2 2 2" xfId="477"/>
    <cellStyle name="Accent2 2 2 2" xfId="6162"/>
    <cellStyle name="Accent2 2 2 3" xfId="6163"/>
    <cellStyle name="Accent2 2 2 4" xfId="6164"/>
    <cellStyle name="Accent2 2 3" xfId="478"/>
    <cellStyle name="Accent2 2 4" xfId="6165"/>
    <cellStyle name="Accent2 2 5" xfId="6166"/>
    <cellStyle name="Accent2 2_QC Sheet" xfId="6167"/>
    <cellStyle name="Accent2 3" xfId="479"/>
    <cellStyle name="Accent2 3 2" xfId="480"/>
    <cellStyle name="Accent2 3 3" xfId="481"/>
    <cellStyle name="Accent2 3 4" xfId="482"/>
    <cellStyle name="Accent2 4" xfId="483"/>
    <cellStyle name="Accent2 5" xfId="484"/>
    <cellStyle name="Accent2 6" xfId="485"/>
    <cellStyle name="Accent3" xfId="21" builtinId="37" customBuiltin="1"/>
    <cellStyle name="Accent3 2" xfId="105"/>
    <cellStyle name="Accent3 2 2" xfId="486"/>
    <cellStyle name="Accent3 2 2 2" xfId="6168"/>
    <cellStyle name="Accent3 2 2 3" xfId="6169"/>
    <cellStyle name="Accent3 2 2 4" xfId="6170"/>
    <cellStyle name="Accent3 2 3" xfId="487"/>
    <cellStyle name="Accent3 2 4" xfId="6171"/>
    <cellStyle name="Accent3 2 5" xfId="6172"/>
    <cellStyle name="Accent3 2_QC Sheet" xfId="6173"/>
    <cellStyle name="Accent3 3" xfId="488"/>
    <cellStyle name="Accent3 3 2" xfId="489"/>
    <cellStyle name="Accent3 3 3" xfId="490"/>
    <cellStyle name="Accent3 3 4" xfId="491"/>
    <cellStyle name="Accent3 4" xfId="492"/>
    <cellStyle name="Accent3 5" xfId="493"/>
    <cellStyle name="Accent3 6" xfId="494"/>
    <cellStyle name="Accent4" xfId="22" builtinId="41" customBuiltin="1"/>
    <cellStyle name="Accent4 2" xfId="106"/>
    <cellStyle name="Accent4 2 2" xfId="495"/>
    <cellStyle name="Accent4 2 2 2" xfId="6174"/>
    <cellStyle name="Accent4 2 2 3" xfId="6175"/>
    <cellStyle name="Accent4 2 2 4" xfId="6176"/>
    <cellStyle name="Accent4 2 3" xfId="496"/>
    <cellStyle name="Accent4 2 4" xfId="497"/>
    <cellStyle name="Accent4 2 5" xfId="6177"/>
    <cellStyle name="Accent4 2_QC Sheet" xfId="6178"/>
    <cellStyle name="Accent4 3" xfId="498"/>
    <cellStyle name="Accent4 3 2" xfId="499"/>
    <cellStyle name="Accent4 3 3" xfId="500"/>
    <cellStyle name="Accent4 3 4" xfId="501"/>
    <cellStyle name="Accent4 4" xfId="502"/>
    <cellStyle name="Accent4 5" xfId="503"/>
    <cellStyle name="Accent4 6" xfId="504"/>
    <cellStyle name="Accent5" xfId="23" builtinId="45" customBuiltin="1"/>
    <cellStyle name="Accent5 2" xfId="107"/>
    <cellStyle name="Accent5 2 2" xfId="505"/>
    <cellStyle name="Accent5 2 2 2" xfId="6179"/>
    <cellStyle name="Accent5 2 2 3" xfId="6180"/>
    <cellStyle name="Accent5 2 2 4" xfId="6181"/>
    <cellStyle name="Accent5 2 3" xfId="506"/>
    <cellStyle name="Accent5 2 4" xfId="6182"/>
    <cellStyle name="Accent5 2 5" xfId="6183"/>
    <cellStyle name="Accent5 2_QC Sheet" xfId="6184"/>
    <cellStyle name="Accent5 3" xfId="507"/>
    <cellStyle name="Accent5 3 2" xfId="508"/>
    <cellStyle name="Accent5 3 3" xfId="509"/>
    <cellStyle name="Accent5 3 4" xfId="510"/>
    <cellStyle name="Accent5 4" xfId="511"/>
    <cellStyle name="Accent5 5" xfId="512"/>
    <cellStyle name="Accent6" xfId="24" builtinId="49" customBuiltin="1"/>
    <cellStyle name="Accent6 2" xfId="108"/>
    <cellStyle name="Accent6 2 2" xfId="513"/>
    <cellStyle name="Accent6 2 2 2" xfId="6185"/>
    <cellStyle name="Accent6 2 2 3" xfId="6186"/>
    <cellStyle name="Accent6 2 2 4" xfId="6187"/>
    <cellStyle name="Accent6 2 3" xfId="514"/>
    <cellStyle name="Accent6 2 4" xfId="6188"/>
    <cellStyle name="Accent6 2 5" xfId="6189"/>
    <cellStyle name="Accent6 2_QC Sheet" xfId="6190"/>
    <cellStyle name="Accent6 3" xfId="515"/>
    <cellStyle name="Accent6 3 2" xfId="516"/>
    <cellStyle name="Accent6 3 2 2" xfId="517"/>
    <cellStyle name="Accent6 3 3" xfId="518"/>
    <cellStyle name="Accent6 3 4" xfId="519"/>
    <cellStyle name="Accent6 3 5" xfId="520"/>
    <cellStyle name="Accent6 4" xfId="521"/>
    <cellStyle name="Accent6 4 2" xfId="522"/>
    <cellStyle name="Accent6 4 3" xfId="523"/>
    <cellStyle name="Accent6 4 4" xfId="524"/>
    <cellStyle name="Accent6 5" xfId="525"/>
    <cellStyle name="Accent6 6" xfId="526"/>
    <cellStyle name="Adjustable" xfId="527"/>
    <cellStyle name="Bad" xfId="25" builtinId="27" customBuiltin="1"/>
    <cellStyle name="Bad 2" xfId="78"/>
    <cellStyle name="Bad 2 2" xfId="528"/>
    <cellStyle name="Bad 2 2 2" xfId="6191"/>
    <cellStyle name="Bad 2 2 3" xfId="6192"/>
    <cellStyle name="Bad 2 2 4" xfId="6193"/>
    <cellStyle name="Bad 2 3" xfId="529"/>
    <cellStyle name="Bad 2 4" xfId="6194"/>
    <cellStyle name="Bad 2 5" xfId="6195"/>
    <cellStyle name="Bad 2_QC Sheet" xfId="6196"/>
    <cellStyle name="Bad 3" xfId="109"/>
    <cellStyle name="Bad 3 2" xfId="530"/>
    <cellStyle name="Bad 3 3" xfId="531"/>
    <cellStyle name="Bad 3 4" xfId="532"/>
    <cellStyle name="Bad 4" xfId="533"/>
    <cellStyle name="Bad 5" xfId="534"/>
    <cellStyle name="Bad 6" xfId="535"/>
    <cellStyle name="Calc Currency (0)" xfId="536"/>
    <cellStyle name="Calculation" xfId="26" builtinId="22" customBuiltin="1"/>
    <cellStyle name="Calculation 2" xfId="110"/>
    <cellStyle name="Calculation 2 10" xfId="537"/>
    <cellStyle name="Calculation 2 10 2" xfId="538"/>
    <cellStyle name="Calculation 2 10 2 2" xfId="539"/>
    <cellStyle name="Calculation 2 10 2 3" xfId="540"/>
    <cellStyle name="Calculation 2 10 3" xfId="541"/>
    <cellStyle name="Calculation 2 10 4" xfId="542"/>
    <cellStyle name="Calculation 2 10 5" xfId="7010"/>
    <cellStyle name="Calculation 2 11" xfId="543"/>
    <cellStyle name="Calculation 2 11 2" xfId="544"/>
    <cellStyle name="Calculation 2 11 2 2" xfId="545"/>
    <cellStyle name="Calculation 2 11 2 3" xfId="546"/>
    <cellStyle name="Calculation 2 11 3" xfId="547"/>
    <cellStyle name="Calculation 2 11 4" xfId="548"/>
    <cellStyle name="Calculation 2 11 5" xfId="7011"/>
    <cellStyle name="Calculation 2 12" xfId="549"/>
    <cellStyle name="Calculation 2 12 2" xfId="550"/>
    <cellStyle name="Calculation 2 12 2 2" xfId="551"/>
    <cellStyle name="Calculation 2 12 2 3" xfId="552"/>
    <cellStyle name="Calculation 2 12 3" xfId="553"/>
    <cellStyle name="Calculation 2 12 4" xfId="554"/>
    <cellStyle name="Calculation 2 12 5" xfId="7012"/>
    <cellStyle name="Calculation 2 13" xfId="555"/>
    <cellStyle name="Calculation 2 13 2" xfId="556"/>
    <cellStyle name="Calculation 2 13 2 2" xfId="557"/>
    <cellStyle name="Calculation 2 13 2 3" xfId="558"/>
    <cellStyle name="Calculation 2 13 3" xfId="559"/>
    <cellStyle name="Calculation 2 13 4" xfId="560"/>
    <cellStyle name="Calculation 2 13 5" xfId="7013"/>
    <cellStyle name="Calculation 2 14" xfId="561"/>
    <cellStyle name="Calculation 2 14 2" xfId="562"/>
    <cellStyle name="Calculation 2 14 2 2" xfId="563"/>
    <cellStyle name="Calculation 2 14 2 3" xfId="564"/>
    <cellStyle name="Calculation 2 14 3" xfId="565"/>
    <cellStyle name="Calculation 2 14 4" xfId="566"/>
    <cellStyle name="Calculation 2 14 5" xfId="7014"/>
    <cellStyle name="Calculation 2 15" xfId="567"/>
    <cellStyle name="Calculation 2 15 2" xfId="568"/>
    <cellStyle name="Calculation 2 15 2 2" xfId="569"/>
    <cellStyle name="Calculation 2 15 2 3" xfId="570"/>
    <cellStyle name="Calculation 2 15 3" xfId="571"/>
    <cellStyle name="Calculation 2 15 4" xfId="572"/>
    <cellStyle name="Calculation 2 15 5" xfId="7015"/>
    <cellStyle name="Calculation 2 16" xfId="573"/>
    <cellStyle name="Calculation 2 16 2" xfId="574"/>
    <cellStyle name="Calculation 2 16 2 2" xfId="575"/>
    <cellStyle name="Calculation 2 16 2 3" xfId="576"/>
    <cellStyle name="Calculation 2 16 3" xfId="577"/>
    <cellStyle name="Calculation 2 16 4" xfId="578"/>
    <cellStyle name="Calculation 2 16 5" xfId="7016"/>
    <cellStyle name="Calculation 2 17" xfId="579"/>
    <cellStyle name="Calculation 2 17 2" xfId="580"/>
    <cellStyle name="Calculation 2 17 2 2" xfId="581"/>
    <cellStyle name="Calculation 2 17 2 3" xfId="582"/>
    <cellStyle name="Calculation 2 17 3" xfId="583"/>
    <cellStyle name="Calculation 2 17 4" xfId="584"/>
    <cellStyle name="Calculation 2 17 5" xfId="7017"/>
    <cellStyle name="Calculation 2 18" xfId="585"/>
    <cellStyle name="Calculation 2 18 2" xfId="586"/>
    <cellStyle name="Calculation 2 18 3" xfId="587"/>
    <cellStyle name="Calculation 2 18 4" xfId="7018"/>
    <cellStyle name="Calculation 2 18 5" xfId="7019"/>
    <cellStyle name="Calculation 2 19" xfId="588"/>
    <cellStyle name="Calculation 2 19 2" xfId="7020"/>
    <cellStyle name="Calculation 2 2" xfId="589"/>
    <cellStyle name="Calculation 2 2 10" xfId="590"/>
    <cellStyle name="Calculation 2 2 10 2" xfId="591"/>
    <cellStyle name="Calculation 2 2 10 2 2" xfId="592"/>
    <cellStyle name="Calculation 2 2 10 2 3" xfId="593"/>
    <cellStyle name="Calculation 2 2 10 3" xfId="594"/>
    <cellStyle name="Calculation 2 2 10 4" xfId="595"/>
    <cellStyle name="Calculation 2 2 10 5" xfId="7021"/>
    <cellStyle name="Calculation 2 2 11" xfId="596"/>
    <cellStyle name="Calculation 2 2 11 2" xfId="597"/>
    <cellStyle name="Calculation 2 2 11 2 2" xfId="598"/>
    <cellStyle name="Calculation 2 2 11 2 3" xfId="599"/>
    <cellStyle name="Calculation 2 2 11 3" xfId="600"/>
    <cellStyle name="Calculation 2 2 11 4" xfId="601"/>
    <cellStyle name="Calculation 2 2 11 5" xfId="7022"/>
    <cellStyle name="Calculation 2 2 12" xfId="602"/>
    <cellStyle name="Calculation 2 2 12 2" xfId="603"/>
    <cellStyle name="Calculation 2 2 12 2 2" xfId="604"/>
    <cellStyle name="Calculation 2 2 12 2 3" xfId="605"/>
    <cellStyle name="Calculation 2 2 12 3" xfId="606"/>
    <cellStyle name="Calculation 2 2 12 4" xfId="607"/>
    <cellStyle name="Calculation 2 2 12 5" xfId="7023"/>
    <cellStyle name="Calculation 2 2 13" xfId="608"/>
    <cellStyle name="Calculation 2 2 13 2" xfId="609"/>
    <cellStyle name="Calculation 2 2 13 2 2" xfId="610"/>
    <cellStyle name="Calculation 2 2 13 2 3" xfId="611"/>
    <cellStyle name="Calculation 2 2 13 3" xfId="612"/>
    <cellStyle name="Calculation 2 2 13 4" xfId="613"/>
    <cellStyle name="Calculation 2 2 13 5" xfId="7024"/>
    <cellStyle name="Calculation 2 2 14" xfId="614"/>
    <cellStyle name="Calculation 2 2 14 2" xfId="615"/>
    <cellStyle name="Calculation 2 2 14 2 2" xfId="616"/>
    <cellStyle name="Calculation 2 2 14 2 3" xfId="617"/>
    <cellStyle name="Calculation 2 2 14 3" xfId="618"/>
    <cellStyle name="Calculation 2 2 14 4" xfId="619"/>
    <cellStyle name="Calculation 2 2 14 5" xfId="7025"/>
    <cellStyle name="Calculation 2 2 15" xfId="620"/>
    <cellStyle name="Calculation 2 2 15 2" xfId="621"/>
    <cellStyle name="Calculation 2 2 15 2 2" xfId="622"/>
    <cellStyle name="Calculation 2 2 15 2 3" xfId="623"/>
    <cellStyle name="Calculation 2 2 15 3" xfId="624"/>
    <cellStyle name="Calculation 2 2 15 4" xfId="625"/>
    <cellStyle name="Calculation 2 2 15 5" xfId="7026"/>
    <cellStyle name="Calculation 2 2 16" xfId="626"/>
    <cellStyle name="Calculation 2 2 16 2" xfId="627"/>
    <cellStyle name="Calculation 2 2 16 3" xfId="628"/>
    <cellStyle name="Calculation 2 2 16 4" xfId="7027"/>
    <cellStyle name="Calculation 2 2 16 5" xfId="7028"/>
    <cellStyle name="Calculation 2 2 17" xfId="629"/>
    <cellStyle name="Calculation 2 2 18" xfId="630"/>
    <cellStyle name="Calculation 2 2 19" xfId="7029"/>
    <cellStyle name="Calculation 2 2 2" xfId="631"/>
    <cellStyle name="Calculation 2 2 2 10" xfId="7030"/>
    <cellStyle name="Calculation 2 2 2 2" xfId="632"/>
    <cellStyle name="Calculation 2 2 2 2 2" xfId="633"/>
    <cellStyle name="Calculation 2 2 2 2 2 2" xfId="634"/>
    <cellStyle name="Calculation 2 2 2 2 2 3" xfId="635"/>
    <cellStyle name="Calculation 2 2 2 2 2 4" xfId="7031"/>
    <cellStyle name="Calculation 2 2 2 2 2 5" xfId="7032"/>
    <cellStyle name="Calculation 2 2 2 2 3" xfId="636"/>
    <cellStyle name="Calculation 2 2 2 2 3 2" xfId="637"/>
    <cellStyle name="Calculation 2 2 2 2 3 3" xfId="638"/>
    <cellStyle name="Calculation 2 2 2 2 4" xfId="639"/>
    <cellStyle name="Calculation 2 2 2 2 5" xfId="640"/>
    <cellStyle name="Calculation 2 2 2 2 6" xfId="7033"/>
    <cellStyle name="Calculation 2 2 2 2 7" xfId="7034"/>
    <cellStyle name="Calculation 2 2 2 3" xfId="641"/>
    <cellStyle name="Calculation 2 2 2 3 2" xfId="642"/>
    <cellStyle name="Calculation 2 2 2 3 2 2" xfId="643"/>
    <cellStyle name="Calculation 2 2 2 3 2 3" xfId="644"/>
    <cellStyle name="Calculation 2 2 2 3 2 4" xfId="7035"/>
    <cellStyle name="Calculation 2 2 2 3 2 5" xfId="7036"/>
    <cellStyle name="Calculation 2 2 2 3 3" xfId="645"/>
    <cellStyle name="Calculation 2 2 2 3 4" xfId="646"/>
    <cellStyle name="Calculation 2 2 2 3 5" xfId="7037"/>
    <cellStyle name="Calculation 2 2 2 4" xfId="647"/>
    <cellStyle name="Calculation 2 2 2 4 2" xfId="648"/>
    <cellStyle name="Calculation 2 2 2 4 3" xfId="649"/>
    <cellStyle name="Calculation 2 2 2 4 4" xfId="7038"/>
    <cellStyle name="Calculation 2 2 2 4 5" xfId="7039"/>
    <cellStyle name="Calculation 2 2 2 5" xfId="650"/>
    <cellStyle name="Calculation 2 2 2 5 2" xfId="651"/>
    <cellStyle name="Calculation 2 2 2 5 3" xfId="652"/>
    <cellStyle name="Calculation 2 2 2 5 4" xfId="7040"/>
    <cellStyle name="Calculation 2 2 2 5 5" xfId="7041"/>
    <cellStyle name="Calculation 2 2 2 6" xfId="653"/>
    <cellStyle name="Calculation 2 2 2 6 2" xfId="654"/>
    <cellStyle name="Calculation 2 2 2 6 3" xfId="655"/>
    <cellStyle name="Calculation 2 2 2 7" xfId="656"/>
    <cellStyle name="Calculation 2 2 2 8" xfId="657"/>
    <cellStyle name="Calculation 2 2 2 9" xfId="7042"/>
    <cellStyle name="Calculation 2 2 3" xfId="658"/>
    <cellStyle name="Calculation 2 2 3 2" xfId="659"/>
    <cellStyle name="Calculation 2 2 3 2 2" xfId="660"/>
    <cellStyle name="Calculation 2 2 3 2 3" xfId="661"/>
    <cellStyle name="Calculation 2 2 3 2 4" xfId="7043"/>
    <cellStyle name="Calculation 2 2 3 2 5" xfId="7044"/>
    <cellStyle name="Calculation 2 2 3 3" xfId="662"/>
    <cellStyle name="Calculation 2 2 3 3 2" xfId="663"/>
    <cellStyle name="Calculation 2 2 3 3 3" xfId="664"/>
    <cellStyle name="Calculation 2 2 3 4" xfId="665"/>
    <cellStyle name="Calculation 2 2 3 5" xfId="666"/>
    <cellStyle name="Calculation 2 2 3 6" xfId="7045"/>
    <cellStyle name="Calculation 2 2 3 7" xfId="7046"/>
    <cellStyle name="Calculation 2 2 4" xfId="667"/>
    <cellStyle name="Calculation 2 2 4 2" xfId="668"/>
    <cellStyle name="Calculation 2 2 4 2 2" xfId="669"/>
    <cellStyle name="Calculation 2 2 4 2 3" xfId="670"/>
    <cellStyle name="Calculation 2 2 4 2 4" xfId="7047"/>
    <cellStyle name="Calculation 2 2 4 2 5" xfId="7048"/>
    <cellStyle name="Calculation 2 2 4 3" xfId="671"/>
    <cellStyle name="Calculation 2 2 4 3 2" xfId="672"/>
    <cellStyle name="Calculation 2 2 4 3 3" xfId="673"/>
    <cellStyle name="Calculation 2 2 4 4" xfId="674"/>
    <cellStyle name="Calculation 2 2 4 5" xfId="675"/>
    <cellStyle name="Calculation 2 2 4 6" xfId="7049"/>
    <cellStyle name="Calculation 2 2 4 7" xfId="7050"/>
    <cellStyle name="Calculation 2 2 5" xfId="676"/>
    <cellStyle name="Calculation 2 2 5 2" xfId="677"/>
    <cellStyle name="Calculation 2 2 5 2 2" xfId="678"/>
    <cellStyle name="Calculation 2 2 5 2 3" xfId="679"/>
    <cellStyle name="Calculation 2 2 5 2 4" xfId="7051"/>
    <cellStyle name="Calculation 2 2 5 2 5" xfId="7052"/>
    <cellStyle name="Calculation 2 2 5 3" xfId="680"/>
    <cellStyle name="Calculation 2 2 5 4" xfId="681"/>
    <cellStyle name="Calculation 2 2 5 5" xfId="7053"/>
    <cellStyle name="Calculation 2 2 5 6" xfId="7054"/>
    <cellStyle name="Calculation 2 2 6" xfId="682"/>
    <cellStyle name="Calculation 2 2 6 2" xfId="683"/>
    <cellStyle name="Calculation 2 2 6 2 2" xfId="684"/>
    <cellStyle name="Calculation 2 2 6 2 3" xfId="685"/>
    <cellStyle name="Calculation 2 2 6 2 4" xfId="7055"/>
    <cellStyle name="Calculation 2 2 6 2 5" xfId="7056"/>
    <cellStyle name="Calculation 2 2 6 3" xfId="686"/>
    <cellStyle name="Calculation 2 2 6 4" xfId="687"/>
    <cellStyle name="Calculation 2 2 6 5" xfId="7057"/>
    <cellStyle name="Calculation 2 2 7" xfId="688"/>
    <cellStyle name="Calculation 2 2 7 2" xfId="689"/>
    <cellStyle name="Calculation 2 2 7 2 2" xfId="690"/>
    <cellStyle name="Calculation 2 2 7 2 3" xfId="691"/>
    <cellStyle name="Calculation 2 2 7 3" xfId="692"/>
    <cellStyle name="Calculation 2 2 7 4" xfId="693"/>
    <cellStyle name="Calculation 2 2 7 5" xfId="7058"/>
    <cellStyle name="Calculation 2 2 8" xfId="694"/>
    <cellStyle name="Calculation 2 2 8 2" xfId="695"/>
    <cellStyle name="Calculation 2 2 8 2 2" xfId="696"/>
    <cellStyle name="Calculation 2 2 8 2 3" xfId="697"/>
    <cellStyle name="Calculation 2 2 8 3" xfId="698"/>
    <cellStyle name="Calculation 2 2 8 4" xfId="699"/>
    <cellStyle name="Calculation 2 2 8 5" xfId="7059"/>
    <cellStyle name="Calculation 2 2 9" xfId="700"/>
    <cellStyle name="Calculation 2 2 9 2" xfId="701"/>
    <cellStyle name="Calculation 2 2 9 2 2" xfId="702"/>
    <cellStyle name="Calculation 2 2 9 2 3" xfId="703"/>
    <cellStyle name="Calculation 2 2 9 3" xfId="704"/>
    <cellStyle name="Calculation 2 2 9 4" xfId="705"/>
    <cellStyle name="Calculation 2 2 9 5" xfId="7060"/>
    <cellStyle name="Calculation 2 20" xfId="706"/>
    <cellStyle name="Calculation 2 21" xfId="707"/>
    <cellStyle name="Calculation 2 22" xfId="7061"/>
    <cellStyle name="Calculation 2 23" xfId="7062"/>
    <cellStyle name="Calculation 2 3" xfId="708"/>
    <cellStyle name="Calculation 2 3 10" xfId="709"/>
    <cellStyle name="Calculation 2 3 10 2" xfId="710"/>
    <cellStyle name="Calculation 2 3 10 2 2" xfId="711"/>
    <cellStyle name="Calculation 2 3 10 2 3" xfId="712"/>
    <cellStyle name="Calculation 2 3 10 3" xfId="713"/>
    <cellStyle name="Calculation 2 3 10 4" xfId="714"/>
    <cellStyle name="Calculation 2 3 10 5" xfId="7063"/>
    <cellStyle name="Calculation 2 3 11" xfId="715"/>
    <cellStyle name="Calculation 2 3 11 2" xfId="716"/>
    <cellStyle name="Calculation 2 3 11 2 2" xfId="717"/>
    <cellStyle name="Calculation 2 3 11 2 3" xfId="718"/>
    <cellStyle name="Calculation 2 3 11 3" xfId="719"/>
    <cellStyle name="Calculation 2 3 11 4" xfId="720"/>
    <cellStyle name="Calculation 2 3 11 5" xfId="7064"/>
    <cellStyle name="Calculation 2 3 12" xfId="721"/>
    <cellStyle name="Calculation 2 3 12 2" xfId="722"/>
    <cellStyle name="Calculation 2 3 12 2 2" xfId="723"/>
    <cellStyle name="Calculation 2 3 12 2 3" xfId="724"/>
    <cellStyle name="Calculation 2 3 12 3" xfId="725"/>
    <cellStyle name="Calculation 2 3 12 4" xfId="726"/>
    <cellStyle name="Calculation 2 3 12 5" xfId="7065"/>
    <cellStyle name="Calculation 2 3 13" xfId="727"/>
    <cellStyle name="Calculation 2 3 13 2" xfId="728"/>
    <cellStyle name="Calculation 2 3 13 2 2" xfId="729"/>
    <cellStyle name="Calculation 2 3 13 2 3" xfId="730"/>
    <cellStyle name="Calculation 2 3 13 3" xfId="731"/>
    <cellStyle name="Calculation 2 3 13 4" xfId="732"/>
    <cellStyle name="Calculation 2 3 13 5" xfId="7066"/>
    <cellStyle name="Calculation 2 3 14" xfId="733"/>
    <cellStyle name="Calculation 2 3 14 2" xfId="734"/>
    <cellStyle name="Calculation 2 3 14 2 2" xfId="735"/>
    <cellStyle name="Calculation 2 3 14 2 3" xfId="736"/>
    <cellStyle name="Calculation 2 3 14 3" xfId="737"/>
    <cellStyle name="Calculation 2 3 14 4" xfId="738"/>
    <cellStyle name="Calculation 2 3 14 5" xfId="7067"/>
    <cellStyle name="Calculation 2 3 15" xfId="739"/>
    <cellStyle name="Calculation 2 3 15 2" xfId="740"/>
    <cellStyle name="Calculation 2 3 15 2 2" xfId="741"/>
    <cellStyle name="Calculation 2 3 15 2 3" xfId="742"/>
    <cellStyle name="Calculation 2 3 15 3" xfId="743"/>
    <cellStyle name="Calculation 2 3 15 4" xfId="744"/>
    <cellStyle name="Calculation 2 3 15 5" xfId="7068"/>
    <cellStyle name="Calculation 2 3 16" xfId="745"/>
    <cellStyle name="Calculation 2 3 16 2" xfId="746"/>
    <cellStyle name="Calculation 2 3 16 3" xfId="747"/>
    <cellStyle name="Calculation 2 3 16 4" xfId="7069"/>
    <cellStyle name="Calculation 2 3 16 5" xfId="7070"/>
    <cellStyle name="Calculation 2 3 17" xfId="748"/>
    <cellStyle name="Calculation 2 3 18" xfId="749"/>
    <cellStyle name="Calculation 2 3 19" xfId="7071"/>
    <cellStyle name="Calculation 2 3 2" xfId="750"/>
    <cellStyle name="Calculation 2 3 2 10" xfId="7072"/>
    <cellStyle name="Calculation 2 3 2 2" xfId="751"/>
    <cellStyle name="Calculation 2 3 2 2 2" xfId="752"/>
    <cellStyle name="Calculation 2 3 2 2 2 2" xfId="753"/>
    <cellStyle name="Calculation 2 3 2 2 2 3" xfId="754"/>
    <cellStyle name="Calculation 2 3 2 2 2 4" xfId="7073"/>
    <cellStyle name="Calculation 2 3 2 2 2 5" xfId="7074"/>
    <cellStyle name="Calculation 2 3 2 2 3" xfId="755"/>
    <cellStyle name="Calculation 2 3 2 2 3 2" xfId="756"/>
    <cellStyle name="Calculation 2 3 2 2 3 3" xfId="757"/>
    <cellStyle name="Calculation 2 3 2 2 4" xfId="758"/>
    <cellStyle name="Calculation 2 3 2 2 5" xfId="759"/>
    <cellStyle name="Calculation 2 3 2 2 6" xfId="7075"/>
    <cellStyle name="Calculation 2 3 2 2 7" xfId="7076"/>
    <cellStyle name="Calculation 2 3 2 3" xfId="760"/>
    <cellStyle name="Calculation 2 3 2 3 2" xfId="761"/>
    <cellStyle name="Calculation 2 3 2 3 2 2" xfId="762"/>
    <cellStyle name="Calculation 2 3 2 3 2 3" xfId="763"/>
    <cellStyle name="Calculation 2 3 2 3 2 4" xfId="7077"/>
    <cellStyle name="Calculation 2 3 2 3 2 5" xfId="7078"/>
    <cellStyle name="Calculation 2 3 2 3 3" xfId="764"/>
    <cellStyle name="Calculation 2 3 2 3 4" xfId="765"/>
    <cellStyle name="Calculation 2 3 2 3 5" xfId="7079"/>
    <cellStyle name="Calculation 2 3 2 4" xfId="766"/>
    <cellStyle name="Calculation 2 3 2 4 2" xfId="767"/>
    <cellStyle name="Calculation 2 3 2 4 3" xfId="768"/>
    <cellStyle name="Calculation 2 3 2 4 4" xfId="7080"/>
    <cellStyle name="Calculation 2 3 2 4 5" xfId="7081"/>
    <cellStyle name="Calculation 2 3 2 5" xfId="769"/>
    <cellStyle name="Calculation 2 3 2 5 2" xfId="770"/>
    <cellStyle name="Calculation 2 3 2 5 3" xfId="771"/>
    <cellStyle name="Calculation 2 3 2 5 4" xfId="7082"/>
    <cellStyle name="Calculation 2 3 2 5 5" xfId="7083"/>
    <cellStyle name="Calculation 2 3 2 6" xfId="772"/>
    <cellStyle name="Calculation 2 3 2 6 2" xfId="773"/>
    <cellStyle name="Calculation 2 3 2 6 3" xfId="774"/>
    <cellStyle name="Calculation 2 3 2 7" xfId="775"/>
    <cellStyle name="Calculation 2 3 2 8" xfId="776"/>
    <cellStyle name="Calculation 2 3 2 9" xfId="7084"/>
    <cellStyle name="Calculation 2 3 3" xfId="777"/>
    <cellStyle name="Calculation 2 3 3 2" xfId="778"/>
    <cellStyle name="Calculation 2 3 3 2 2" xfId="779"/>
    <cellStyle name="Calculation 2 3 3 2 3" xfId="780"/>
    <cellStyle name="Calculation 2 3 3 2 4" xfId="7085"/>
    <cellStyle name="Calculation 2 3 3 2 5" xfId="7086"/>
    <cellStyle name="Calculation 2 3 3 3" xfId="781"/>
    <cellStyle name="Calculation 2 3 3 3 2" xfId="782"/>
    <cellStyle name="Calculation 2 3 3 3 3" xfId="783"/>
    <cellStyle name="Calculation 2 3 3 4" xfId="784"/>
    <cellStyle name="Calculation 2 3 3 5" xfId="785"/>
    <cellStyle name="Calculation 2 3 3 6" xfId="7087"/>
    <cellStyle name="Calculation 2 3 3 7" xfId="7088"/>
    <cellStyle name="Calculation 2 3 4" xfId="786"/>
    <cellStyle name="Calculation 2 3 4 2" xfId="787"/>
    <cellStyle name="Calculation 2 3 4 2 2" xfId="788"/>
    <cellStyle name="Calculation 2 3 4 2 3" xfId="789"/>
    <cellStyle name="Calculation 2 3 4 2 4" xfId="7089"/>
    <cellStyle name="Calculation 2 3 4 2 5" xfId="7090"/>
    <cellStyle name="Calculation 2 3 4 3" xfId="790"/>
    <cellStyle name="Calculation 2 3 4 3 2" xfId="791"/>
    <cellStyle name="Calculation 2 3 4 3 3" xfId="792"/>
    <cellStyle name="Calculation 2 3 4 4" xfId="793"/>
    <cellStyle name="Calculation 2 3 4 5" xfId="794"/>
    <cellStyle name="Calculation 2 3 4 6" xfId="7091"/>
    <cellStyle name="Calculation 2 3 4 7" xfId="7092"/>
    <cellStyle name="Calculation 2 3 5" xfId="795"/>
    <cellStyle name="Calculation 2 3 5 2" xfId="796"/>
    <cellStyle name="Calculation 2 3 5 2 2" xfId="797"/>
    <cellStyle name="Calculation 2 3 5 2 3" xfId="798"/>
    <cellStyle name="Calculation 2 3 5 2 4" xfId="7093"/>
    <cellStyle name="Calculation 2 3 5 2 5" xfId="7094"/>
    <cellStyle name="Calculation 2 3 5 3" xfId="799"/>
    <cellStyle name="Calculation 2 3 5 4" xfId="800"/>
    <cellStyle name="Calculation 2 3 5 5" xfId="7095"/>
    <cellStyle name="Calculation 2 3 5 6" xfId="7096"/>
    <cellStyle name="Calculation 2 3 6" xfId="801"/>
    <cellStyle name="Calculation 2 3 6 2" xfId="802"/>
    <cellStyle name="Calculation 2 3 6 2 2" xfId="803"/>
    <cellStyle name="Calculation 2 3 6 2 3" xfId="804"/>
    <cellStyle name="Calculation 2 3 6 2 4" xfId="7097"/>
    <cellStyle name="Calculation 2 3 6 2 5" xfId="7098"/>
    <cellStyle name="Calculation 2 3 6 3" xfId="805"/>
    <cellStyle name="Calculation 2 3 6 4" xfId="806"/>
    <cellStyle name="Calculation 2 3 6 5" xfId="7099"/>
    <cellStyle name="Calculation 2 3 7" xfId="807"/>
    <cellStyle name="Calculation 2 3 7 2" xfId="808"/>
    <cellStyle name="Calculation 2 3 7 2 2" xfId="809"/>
    <cellStyle name="Calculation 2 3 7 2 3" xfId="810"/>
    <cellStyle name="Calculation 2 3 7 3" xfId="811"/>
    <cellStyle name="Calculation 2 3 7 4" xfId="812"/>
    <cellStyle name="Calculation 2 3 7 5" xfId="7100"/>
    <cellStyle name="Calculation 2 3 8" xfId="813"/>
    <cellStyle name="Calculation 2 3 8 2" xfId="814"/>
    <cellStyle name="Calculation 2 3 8 2 2" xfId="815"/>
    <cellStyle name="Calculation 2 3 8 2 3" xfId="816"/>
    <cellStyle name="Calculation 2 3 8 3" xfId="817"/>
    <cellStyle name="Calculation 2 3 8 4" xfId="818"/>
    <cellStyle name="Calculation 2 3 8 5" xfId="7101"/>
    <cellStyle name="Calculation 2 3 9" xfId="819"/>
    <cellStyle name="Calculation 2 3 9 2" xfId="820"/>
    <cellStyle name="Calculation 2 3 9 2 2" xfId="821"/>
    <cellStyle name="Calculation 2 3 9 2 3" xfId="822"/>
    <cellStyle name="Calculation 2 3 9 3" xfId="823"/>
    <cellStyle name="Calculation 2 3 9 4" xfId="824"/>
    <cellStyle name="Calculation 2 3 9 5" xfId="7102"/>
    <cellStyle name="Calculation 2 4" xfId="825"/>
    <cellStyle name="Calculation 2 4 10" xfId="7103"/>
    <cellStyle name="Calculation 2 4 2" xfId="826"/>
    <cellStyle name="Calculation 2 4 2 2" xfId="827"/>
    <cellStyle name="Calculation 2 4 2 2 2" xfId="828"/>
    <cellStyle name="Calculation 2 4 2 2 3" xfId="829"/>
    <cellStyle name="Calculation 2 4 2 2 4" xfId="7104"/>
    <cellStyle name="Calculation 2 4 2 2 5" xfId="7105"/>
    <cellStyle name="Calculation 2 4 2 3" xfId="830"/>
    <cellStyle name="Calculation 2 4 2 3 2" xfId="831"/>
    <cellStyle name="Calculation 2 4 2 3 3" xfId="832"/>
    <cellStyle name="Calculation 2 4 2 4" xfId="833"/>
    <cellStyle name="Calculation 2 4 2 5" xfId="834"/>
    <cellStyle name="Calculation 2 4 2 6" xfId="7106"/>
    <cellStyle name="Calculation 2 4 2 7" xfId="7107"/>
    <cellStyle name="Calculation 2 4 3" xfId="835"/>
    <cellStyle name="Calculation 2 4 3 2" xfId="836"/>
    <cellStyle name="Calculation 2 4 3 2 2" xfId="837"/>
    <cellStyle name="Calculation 2 4 3 2 3" xfId="838"/>
    <cellStyle name="Calculation 2 4 3 2 4" xfId="7108"/>
    <cellStyle name="Calculation 2 4 3 2 5" xfId="7109"/>
    <cellStyle name="Calculation 2 4 3 3" xfId="839"/>
    <cellStyle name="Calculation 2 4 3 4" xfId="840"/>
    <cellStyle name="Calculation 2 4 3 5" xfId="7110"/>
    <cellStyle name="Calculation 2 4 4" xfId="841"/>
    <cellStyle name="Calculation 2 4 4 2" xfId="842"/>
    <cellStyle name="Calculation 2 4 4 3" xfId="843"/>
    <cellStyle name="Calculation 2 4 4 4" xfId="7111"/>
    <cellStyle name="Calculation 2 4 4 5" xfId="7112"/>
    <cellStyle name="Calculation 2 4 5" xfId="844"/>
    <cellStyle name="Calculation 2 4 5 2" xfId="845"/>
    <cellStyle name="Calculation 2 4 5 3" xfId="846"/>
    <cellStyle name="Calculation 2 4 5 4" xfId="7113"/>
    <cellStyle name="Calculation 2 4 5 5" xfId="7114"/>
    <cellStyle name="Calculation 2 4 6" xfId="847"/>
    <cellStyle name="Calculation 2 4 6 2" xfId="848"/>
    <cellStyle name="Calculation 2 4 6 3" xfId="849"/>
    <cellStyle name="Calculation 2 4 7" xfId="850"/>
    <cellStyle name="Calculation 2 4 8" xfId="851"/>
    <cellStyle name="Calculation 2 4 9" xfId="7115"/>
    <cellStyle name="Calculation 2 5" xfId="852"/>
    <cellStyle name="Calculation 2 5 2" xfId="853"/>
    <cellStyle name="Calculation 2 5 2 2" xfId="854"/>
    <cellStyle name="Calculation 2 5 2 3" xfId="855"/>
    <cellStyle name="Calculation 2 5 2 4" xfId="7116"/>
    <cellStyle name="Calculation 2 5 2 5" xfId="7117"/>
    <cellStyle name="Calculation 2 5 3" xfId="856"/>
    <cellStyle name="Calculation 2 5 3 2" xfId="857"/>
    <cellStyle name="Calculation 2 5 3 3" xfId="858"/>
    <cellStyle name="Calculation 2 5 4" xfId="859"/>
    <cellStyle name="Calculation 2 5 5" xfId="860"/>
    <cellStyle name="Calculation 2 5 6" xfId="7118"/>
    <cellStyle name="Calculation 2 5 7" xfId="7119"/>
    <cellStyle name="Calculation 2 6" xfId="861"/>
    <cellStyle name="Calculation 2 6 2" xfId="862"/>
    <cellStyle name="Calculation 2 6 2 2" xfId="863"/>
    <cellStyle name="Calculation 2 6 2 3" xfId="864"/>
    <cellStyle name="Calculation 2 6 2 4" xfId="7120"/>
    <cellStyle name="Calculation 2 6 2 5" xfId="7121"/>
    <cellStyle name="Calculation 2 6 3" xfId="865"/>
    <cellStyle name="Calculation 2 6 3 2" xfId="866"/>
    <cellStyle name="Calculation 2 6 3 3" xfId="867"/>
    <cellStyle name="Calculation 2 6 4" xfId="868"/>
    <cellStyle name="Calculation 2 6 5" xfId="869"/>
    <cellStyle name="Calculation 2 6 6" xfId="7122"/>
    <cellStyle name="Calculation 2 6 7" xfId="7123"/>
    <cellStyle name="Calculation 2 7" xfId="870"/>
    <cellStyle name="Calculation 2 7 2" xfId="871"/>
    <cellStyle name="Calculation 2 7 2 2" xfId="872"/>
    <cellStyle name="Calculation 2 7 2 3" xfId="873"/>
    <cellStyle name="Calculation 2 7 2 4" xfId="7124"/>
    <cellStyle name="Calculation 2 7 2 5" xfId="7125"/>
    <cellStyle name="Calculation 2 7 3" xfId="874"/>
    <cellStyle name="Calculation 2 7 4" xfId="875"/>
    <cellStyle name="Calculation 2 7 5" xfId="7126"/>
    <cellStyle name="Calculation 2 7 6" xfId="7127"/>
    <cellStyle name="Calculation 2 8" xfId="876"/>
    <cellStyle name="Calculation 2 8 2" xfId="877"/>
    <cellStyle name="Calculation 2 8 2 2" xfId="878"/>
    <cellStyle name="Calculation 2 8 2 3" xfId="879"/>
    <cellStyle name="Calculation 2 8 2 4" xfId="7128"/>
    <cellStyle name="Calculation 2 8 2 5" xfId="7129"/>
    <cellStyle name="Calculation 2 8 3" xfId="880"/>
    <cellStyle name="Calculation 2 8 4" xfId="881"/>
    <cellStyle name="Calculation 2 8 5" xfId="7130"/>
    <cellStyle name="Calculation 2 9" xfId="882"/>
    <cellStyle name="Calculation 2 9 2" xfId="883"/>
    <cellStyle name="Calculation 2 9 2 2" xfId="884"/>
    <cellStyle name="Calculation 2 9 2 3" xfId="885"/>
    <cellStyle name="Calculation 2 9 3" xfId="886"/>
    <cellStyle name="Calculation 2 9 4" xfId="887"/>
    <cellStyle name="Calculation 2 9 5" xfId="7131"/>
    <cellStyle name="Calculation 2_QC" xfId="6197"/>
    <cellStyle name="Calculation 3" xfId="888"/>
    <cellStyle name="Calculation 3 10" xfId="889"/>
    <cellStyle name="Calculation 3 10 2" xfId="890"/>
    <cellStyle name="Calculation 3 10 2 2" xfId="891"/>
    <cellStyle name="Calculation 3 10 2 3" xfId="892"/>
    <cellStyle name="Calculation 3 10 3" xfId="893"/>
    <cellStyle name="Calculation 3 10 4" xfId="894"/>
    <cellStyle name="Calculation 3 10 5" xfId="7132"/>
    <cellStyle name="Calculation 3 11" xfId="895"/>
    <cellStyle name="Calculation 3 11 2" xfId="896"/>
    <cellStyle name="Calculation 3 11 2 2" xfId="897"/>
    <cellStyle name="Calculation 3 11 2 3" xfId="898"/>
    <cellStyle name="Calculation 3 11 3" xfId="899"/>
    <cellStyle name="Calculation 3 11 4" xfId="900"/>
    <cellStyle name="Calculation 3 11 5" xfId="7133"/>
    <cellStyle name="Calculation 3 12" xfId="901"/>
    <cellStyle name="Calculation 3 12 2" xfId="902"/>
    <cellStyle name="Calculation 3 12 2 2" xfId="903"/>
    <cellStyle name="Calculation 3 12 2 3" xfId="904"/>
    <cellStyle name="Calculation 3 12 3" xfId="905"/>
    <cellStyle name="Calculation 3 12 4" xfId="906"/>
    <cellStyle name="Calculation 3 12 5" xfId="7134"/>
    <cellStyle name="Calculation 3 13" xfId="907"/>
    <cellStyle name="Calculation 3 13 2" xfId="908"/>
    <cellStyle name="Calculation 3 13 2 2" xfId="909"/>
    <cellStyle name="Calculation 3 13 2 3" xfId="910"/>
    <cellStyle name="Calculation 3 13 3" xfId="911"/>
    <cellStyle name="Calculation 3 13 4" xfId="912"/>
    <cellStyle name="Calculation 3 13 5" xfId="7135"/>
    <cellStyle name="Calculation 3 14" xfId="913"/>
    <cellStyle name="Calculation 3 14 2" xfId="914"/>
    <cellStyle name="Calculation 3 14 2 2" xfId="915"/>
    <cellStyle name="Calculation 3 14 2 3" xfId="916"/>
    <cellStyle name="Calculation 3 14 3" xfId="917"/>
    <cellStyle name="Calculation 3 14 4" xfId="918"/>
    <cellStyle name="Calculation 3 14 5" xfId="7136"/>
    <cellStyle name="Calculation 3 15" xfId="919"/>
    <cellStyle name="Calculation 3 15 2" xfId="920"/>
    <cellStyle name="Calculation 3 15 2 2" xfId="921"/>
    <cellStyle name="Calculation 3 15 2 3" xfId="922"/>
    <cellStyle name="Calculation 3 15 3" xfId="923"/>
    <cellStyle name="Calculation 3 15 4" xfId="924"/>
    <cellStyle name="Calculation 3 15 5" xfId="7137"/>
    <cellStyle name="Calculation 3 16" xfId="925"/>
    <cellStyle name="Calculation 3 16 2" xfId="926"/>
    <cellStyle name="Calculation 3 16 2 2" xfId="927"/>
    <cellStyle name="Calculation 3 16 2 3" xfId="928"/>
    <cellStyle name="Calculation 3 16 3" xfId="929"/>
    <cellStyle name="Calculation 3 16 4" xfId="930"/>
    <cellStyle name="Calculation 3 16 5" xfId="7138"/>
    <cellStyle name="Calculation 3 17" xfId="931"/>
    <cellStyle name="Calculation 3 17 2" xfId="932"/>
    <cellStyle name="Calculation 3 17 3" xfId="933"/>
    <cellStyle name="Calculation 3 17 4" xfId="7139"/>
    <cellStyle name="Calculation 3 17 5" xfId="7140"/>
    <cellStyle name="Calculation 3 18" xfId="7141"/>
    <cellStyle name="Calculation 3 19" xfId="7142"/>
    <cellStyle name="Calculation 3 2" xfId="934"/>
    <cellStyle name="Calculation 3 2 10" xfId="935"/>
    <cellStyle name="Calculation 3 2 10 2" xfId="936"/>
    <cellStyle name="Calculation 3 2 10 2 2" xfId="937"/>
    <cellStyle name="Calculation 3 2 10 2 3" xfId="938"/>
    <cellStyle name="Calculation 3 2 10 3" xfId="939"/>
    <cellStyle name="Calculation 3 2 10 4" xfId="940"/>
    <cellStyle name="Calculation 3 2 10 5" xfId="7143"/>
    <cellStyle name="Calculation 3 2 11" xfId="941"/>
    <cellStyle name="Calculation 3 2 11 2" xfId="942"/>
    <cellStyle name="Calculation 3 2 11 2 2" xfId="943"/>
    <cellStyle name="Calculation 3 2 11 2 3" xfId="944"/>
    <cellStyle name="Calculation 3 2 11 3" xfId="945"/>
    <cellStyle name="Calculation 3 2 11 4" xfId="946"/>
    <cellStyle name="Calculation 3 2 11 5" xfId="7144"/>
    <cellStyle name="Calculation 3 2 12" xfId="947"/>
    <cellStyle name="Calculation 3 2 12 2" xfId="948"/>
    <cellStyle name="Calculation 3 2 12 2 2" xfId="949"/>
    <cellStyle name="Calculation 3 2 12 2 3" xfId="950"/>
    <cellStyle name="Calculation 3 2 12 3" xfId="951"/>
    <cellStyle name="Calculation 3 2 12 4" xfId="952"/>
    <cellStyle name="Calculation 3 2 12 5" xfId="7145"/>
    <cellStyle name="Calculation 3 2 13" xfId="953"/>
    <cellStyle name="Calculation 3 2 13 2" xfId="954"/>
    <cellStyle name="Calculation 3 2 13 3" xfId="955"/>
    <cellStyle name="Calculation 3 2 13 4" xfId="7146"/>
    <cellStyle name="Calculation 3 2 13 5" xfId="7147"/>
    <cellStyle name="Calculation 3 2 14" xfId="956"/>
    <cellStyle name="Calculation 3 2 15" xfId="957"/>
    <cellStyle name="Calculation 3 2 16" xfId="7148"/>
    <cellStyle name="Calculation 3 2 2" xfId="958"/>
    <cellStyle name="Calculation 3 2 2 2" xfId="959"/>
    <cellStyle name="Calculation 3 2 2 2 2" xfId="960"/>
    <cellStyle name="Calculation 3 2 2 2 3" xfId="961"/>
    <cellStyle name="Calculation 3 2 2 2 4" xfId="7149"/>
    <cellStyle name="Calculation 3 2 2 2 5" xfId="7150"/>
    <cellStyle name="Calculation 3 2 2 3" xfId="962"/>
    <cellStyle name="Calculation 3 2 2 3 2" xfId="963"/>
    <cellStyle name="Calculation 3 2 2 3 3" xfId="964"/>
    <cellStyle name="Calculation 3 2 2 3 4" xfId="7151"/>
    <cellStyle name="Calculation 3 2 2 3 5" xfId="7152"/>
    <cellStyle name="Calculation 3 2 2 4" xfId="965"/>
    <cellStyle name="Calculation 3 2 2 4 2" xfId="966"/>
    <cellStyle name="Calculation 3 2 2 4 3" xfId="967"/>
    <cellStyle name="Calculation 3 2 2 5" xfId="968"/>
    <cellStyle name="Calculation 3 2 2 6" xfId="969"/>
    <cellStyle name="Calculation 3 2 2 7" xfId="7153"/>
    <cellStyle name="Calculation 3 2 2 8" xfId="7154"/>
    <cellStyle name="Calculation 3 2 3" xfId="970"/>
    <cellStyle name="Calculation 3 2 3 2" xfId="971"/>
    <cellStyle name="Calculation 3 2 3 2 2" xfId="972"/>
    <cellStyle name="Calculation 3 2 3 2 3" xfId="973"/>
    <cellStyle name="Calculation 3 2 3 2 4" xfId="7155"/>
    <cellStyle name="Calculation 3 2 3 2 5" xfId="7156"/>
    <cellStyle name="Calculation 3 2 3 3" xfId="974"/>
    <cellStyle name="Calculation 3 2 3 3 2" xfId="975"/>
    <cellStyle name="Calculation 3 2 3 3 3" xfId="976"/>
    <cellStyle name="Calculation 3 2 3 4" xfId="977"/>
    <cellStyle name="Calculation 3 2 3 5" xfId="978"/>
    <cellStyle name="Calculation 3 2 3 6" xfId="7157"/>
    <cellStyle name="Calculation 3 2 3 7" xfId="7158"/>
    <cellStyle name="Calculation 3 2 4" xfId="979"/>
    <cellStyle name="Calculation 3 2 4 2" xfId="980"/>
    <cellStyle name="Calculation 3 2 4 2 2" xfId="981"/>
    <cellStyle name="Calculation 3 2 4 2 3" xfId="982"/>
    <cellStyle name="Calculation 3 2 4 2 4" xfId="7159"/>
    <cellStyle name="Calculation 3 2 4 2 5" xfId="7160"/>
    <cellStyle name="Calculation 3 2 4 3" xfId="983"/>
    <cellStyle name="Calculation 3 2 4 4" xfId="984"/>
    <cellStyle name="Calculation 3 2 4 5" xfId="7161"/>
    <cellStyle name="Calculation 3 2 5" xfId="985"/>
    <cellStyle name="Calculation 3 2 5 2" xfId="986"/>
    <cellStyle name="Calculation 3 2 5 2 2" xfId="987"/>
    <cellStyle name="Calculation 3 2 5 2 3" xfId="988"/>
    <cellStyle name="Calculation 3 2 5 2 4" xfId="7162"/>
    <cellStyle name="Calculation 3 2 5 2 5" xfId="7163"/>
    <cellStyle name="Calculation 3 2 5 3" xfId="989"/>
    <cellStyle name="Calculation 3 2 5 4" xfId="990"/>
    <cellStyle name="Calculation 3 2 5 5" xfId="7164"/>
    <cellStyle name="Calculation 3 2 6" xfId="991"/>
    <cellStyle name="Calculation 3 2 6 2" xfId="992"/>
    <cellStyle name="Calculation 3 2 6 2 2" xfId="993"/>
    <cellStyle name="Calculation 3 2 6 2 3" xfId="994"/>
    <cellStyle name="Calculation 3 2 6 3" xfId="995"/>
    <cellStyle name="Calculation 3 2 6 4" xfId="996"/>
    <cellStyle name="Calculation 3 2 6 5" xfId="7165"/>
    <cellStyle name="Calculation 3 2 7" xfId="997"/>
    <cellStyle name="Calculation 3 2 7 2" xfId="998"/>
    <cellStyle name="Calculation 3 2 7 2 2" xfId="999"/>
    <cellStyle name="Calculation 3 2 7 2 3" xfId="1000"/>
    <cellStyle name="Calculation 3 2 7 3" xfId="1001"/>
    <cellStyle name="Calculation 3 2 7 4" xfId="1002"/>
    <cellStyle name="Calculation 3 2 7 5" xfId="7166"/>
    <cellStyle name="Calculation 3 2 8" xfId="1003"/>
    <cellStyle name="Calculation 3 2 8 2" xfId="1004"/>
    <cellStyle name="Calculation 3 2 8 2 2" xfId="1005"/>
    <cellStyle name="Calculation 3 2 8 2 3" xfId="1006"/>
    <cellStyle name="Calculation 3 2 8 3" xfId="1007"/>
    <cellStyle name="Calculation 3 2 8 4" xfId="1008"/>
    <cellStyle name="Calculation 3 2 8 5" xfId="7167"/>
    <cellStyle name="Calculation 3 2 9" xfId="1009"/>
    <cellStyle name="Calculation 3 2 9 2" xfId="1010"/>
    <cellStyle name="Calculation 3 2 9 2 2" xfId="1011"/>
    <cellStyle name="Calculation 3 2 9 2 3" xfId="1012"/>
    <cellStyle name="Calculation 3 2 9 3" xfId="1013"/>
    <cellStyle name="Calculation 3 2 9 4" xfId="1014"/>
    <cellStyle name="Calculation 3 2 9 5" xfId="7168"/>
    <cellStyle name="Calculation 3 20" xfId="7169"/>
    <cellStyle name="Calculation 3 3" xfId="1015"/>
    <cellStyle name="Calculation 3 4" xfId="1016"/>
    <cellStyle name="Calculation 3 4 2" xfId="1017"/>
    <cellStyle name="Calculation 3 4 2 2" xfId="1018"/>
    <cellStyle name="Calculation 3 4 2 3" xfId="1019"/>
    <cellStyle name="Calculation 3 4 2 4" xfId="7170"/>
    <cellStyle name="Calculation 3 4 2 5" xfId="7171"/>
    <cellStyle name="Calculation 3 4 3" xfId="1020"/>
    <cellStyle name="Calculation 3 4 3 2" xfId="1021"/>
    <cellStyle name="Calculation 3 4 3 3" xfId="1022"/>
    <cellStyle name="Calculation 3 4 3 4" xfId="7172"/>
    <cellStyle name="Calculation 3 4 3 5" xfId="7173"/>
    <cellStyle name="Calculation 3 4 4" xfId="1023"/>
    <cellStyle name="Calculation 3 4 4 2" xfId="1024"/>
    <cellStyle name="Calculation 3 4 4 3" xfId="1025"/>
    <cellStyle name="Calculation 3 4 5" xfId="1026"/>
    <cellStyle name="Calculation 3 4 6" xfId="1027"/>
    <cellStyle name="Calculation 3 4 7" xfId="7174"/>
    <cellStyle name="Calculation 3 4 8" xfId="7175"/>
    <cellStyle name="Calculation 3 5" xfId="1028"/>
    <cellStyle name="Calculation 3 5 2" xfId="1029"/>
    <cellStyle name="Calculation 3 5 2 2" xfId="1030"/>
    <cellStyle name="Calculation 3 5 2 3" xfId="1031"/>
    <cellStyle name="Calculation 3 5 2 4" xfId="7176"/>
    <cellStyle name="Calculation 3 5 2 5" xfId="7177"/>
    <cellStyle name="Calculation 3 5 3" xfId="1032"/>
    <cellStyle name="Calculation 3 5 3 2" xfId="1033"/>
    <cellStyle name="Calculation 3 5 3 3" xfId="1034"/>
    <cellStyle name="Calculation 3 5 4" xfId="1035"/>
    <cellStyle name="Calculation 3 5 5" xfId="1036"/>
    <cellStyle name="Calculation 3 5 6" xfId="7178"/>
    <cellStyle name="Calculation 3 5 7" xfId="7179"/>
    <cellStyle name="Calculation 3 6" xfId="1037"/>
    <cellStyle name="Calculation 3 6 2" xfId="1038"/>
    <cellStyle name="Calculation 3 6 2 2" xfId="1039"/>
    <cellStyle name="Calculation 3 6 2 3" xfId="1040"/>
    <cellStyle name="Calculation 3 6 2 4" xfId="7180"/>
    <cellStyle name="Calculation 3 6 2 5" xfId="7181"/>
    <cellStyle name="Calculation 3 6 3" xfId="1041"/>
    <cellStyle name="Calculation 3 6 4" xfId="1042"/>
    <cellStyle name="Calculation 3 6 5" xfId="7182"/>
    <cellStyle name="Calculation 3 6 6" xfId="7183"/>
    <cellStyle name="Calculation 3 7" xfId="1043"/>
    <cellStyle name="Calculation 3 8" xfId="1044"/>
    <cellStyle name="Calculation 3 8 2" xfId="1045"/>
    <cellStyle name="Calculation 3 8 2 2" xfId="1046"/>
    <cellStyle name="Calculation 3 8 2 3" xfId="1047"/>
    <cellStyle name="Calculation 3 8 3" xfId="1048"/>
    <cellStyle name="Calculation 3 8 4" xfId="1049"/>
    <cellStyle name="Calculation 3 8 5" xfId="7184"/>
    <cellStyle name="Calculation 3 9" xfId="1050"/>
    <cellStyle name="Calculation 3 9 2" xfId="1051"/>
    <cellStyle name="Calculation 3 9 2 2" xfId="1052"/>
    <cellStyle name="Calculation 3 9 2 3" xfId="1053"/>
    <cellStyle name="Calculation 3 9 3" xfId="1054"/>
    <cellStyle name="Calculation 3 9 4" xfId="1055"/>
    <cellStyle name="Calculation 3 9 5" xfId="7185"/>
    <cellStyle name="Calculation 4" xfId="1056"/>
    <cellStyle name="Calculation 4 10" xfId="1057"/>
    <cellStyle name="Calculation 4 10 2" xfId="1058"/>
    <cellStyle name="Calculation 4 10 2 2" xfId="1059"/>
    <cellStyle name="Calculation 4 10 2 3" xfId="1060"/>
    <cellStyle name="Calculation 4 10 3" xfId="1061"/>
    <cellStyle name="Calculation 4 10 4" xfId="1062"/>
    <cellStyle name="Calculation 4 10 5" xfId="7186"/>
    <cellStyle name="Calculation 4 11" xfId="1063"/>
    <cellStyle name="Calculation 4 11 2" xfId="1064"/>
    <cellStyle name="Calculation 4 11 2 2" xfId="1065"/>
    <cellStyle name="Calculation 4 11 2 3" xfId="1066"/>
    <cellStyle name="Calculation 4 11 3" xfId="1067"/>
    <cellStyle name="Calculation 4 11 4" xfId="1068"/>
    <cellStyle name="Calculation 4 11 5" xfId="7187"/>
    <cellStyle name="Calculation 4 12" xfId="1069"/>
    <cellStyle name="Calculation 4 12 2" xfId="1070"/>
    <cellStyle name="Calculation 4 12 2 2" xfId="1071"/>
    <cellStyle name="Calculation 4 12 2 3" xfId="1072"/>
    <cellStyle name="Calculation 4 12 3" xfId="1073"/>
    <cellStyle name="Calculation 4 12 4" xfId="1074"/>
    <cellStyle name="Calculation 4 12 5" xfId="7188"/>
    <cellStyle name="Calculation 4 13" xfId="1075"/>
    <cellStyle name="Calculation 4 13 2" xfId="1076"/>
    <cellStyle name="Calculation 4 13 2 2" xfId="1077"/>
    <cellStyle name="Calculation 4 13 2 3" xfId="1078"/>
    <cellStyle name="Calculation 4 13 3" xfId="1079"/>
    <cellStyle name="Calculation 4 13 4" xfId="1080"/>
    <cellStyle name="Calculation 4 13 5" xfId="7189"/>
    <cellStyle name="Calculation 4 14" xfId="1081"/>
    <cellStyle name="Calculation 4 14 2" xfId="1082"/>
    <cellStyle name="Calculation 4 14 2 2" xfId="1083"/>
    <cellStyle name="Calculation 4 14 2 3" xfId="1084"/>
    <cellStyle name="Calculation 4 14 3" xfId="1085"/>
    <cellStyle name="Calculation 4 14 4" xfId="1086"/>
    <cellStyle name="Calculation 4 14 5" xfId="7190"/>
    <cellStyle name="Calculation 4 15" xfId="1087"/>
    <cellStyle name="Calculation 4 15 2" xfId="1088"/>
    <cellStyle name="Calculation 4 15 2 2" xfId="1089"/>
    <cellStyle name="Calculation 4 15 2 3" xfId="1090"/>
    <cellStyle name="Calculation 4 15 3" xfId="1091"/>
    <cellStyle name="Calculation 4 15 4" xfId="1092"/>
    <cellStyle name="Calculation 4 15 5" xfId="7191"/>
    <cellStyle name="Calculation 4 16" xfId="1093"/>
    <cellStyle name="Calculation 4 16 2" xfId="1094"/>
    <cellStyle name="Calculation 4 16 3" xfId="1095"/>
    <cellStyle name="Calculation 4 16 4" xfId="7192"/>
    <cellStyle name="Calculation 4 16 5" xfId="7193"/>
    <cellStyle name="Calculation 4 17" xfId="1096"/>
    <cellStyle name="Calculation 4 18" xfId="1097"/>
    <cellStyle name="Calculation 4 19" xfId="7194"/>
    <cellStyle name="Calculation 4 2" xfId="1098"/>
    <cellStyle name="Calculation 4 2 10" xfId="7195"/>
    <cellStyle name="Calculation 4 2 2" xfId="1099"/>
    <cellStyle name="Calculation 4 2 2 2" xfId="1100"/>
    <cellStyle name="Calculation 4 2 2 2 2" xfId="1101"/>
    <cellStyle name="Calculation 4 2 2 2 3" xfId="1102"/>
    <cellStyle name="Calculation 4 2 2 2 4" xfId="7196"/>
    <cellStyle name="Calculation 4 2 2 2 5" xfId="7197"/>
    <cellStyle name="Calculation 4 2 2 3" xfId="1103"/>
    <cellStyle name="Calculation 4 2 2 3 2" xfId="1104"/>
    <cellStyle name="Calculation 4 2 2 3 3" xfId="1105"/>
    <cellStyle name="Calculation 4 2 2 4" xfId="1106"/>
    <cellStyle name="Calculation 4 2 2 5" xfId="1107"/>
    <cellStyle name="Calculation 4 2 2 6" xfId="7198"/>
    <cellStyle name="Calculation 4 2 2 7" xfId="7199"/>
    <cellStyle name="Calculation 4 2 3" xfId="1108"/>
    <cellStyle name="Calculation 4 2 3 2" xfId="1109"/>
    <cellStyle name="Calculation 4 2 3 2 2" xfId="1110"/>
    <cellStyle name="Calculation 4 2 3 2 3" xfId="1111"/>
    <cellStyle name="Calculation 4 2 3 2 4" xfId="7200"/>
    <cellStyle name="Calculation 4 2 3 2 5" xfId="7201"/>
    <cellStyle name="Calculation 4 2 3 3" xfId="1112"/>
    <cellStyle name="Calculation 4 2 3 4" xfId="1113"/>
    <cellStyle name="Calculation 4 2 3 5" xfId="7202"/>
    <cellStyle name="Calculation 4 2 4" xfId="1114"/>
    <cellStyle name="Calculation 4 2 4 2" xfId="1115"/>
    <cellStyle name="Calculation 4 2 4 3" xfId="1116"/>
    <cellStyle name="Calculation 4 2 4 4" xfId="7203"/>
    <cellStyle name="Calculation 4 2 4 5" xfId="7204"/>
    <cellStyle name="Calculation 4 2 5" xfId="1117"/>
    <cellStyle name="Calculation 4 2 5 2" xfId="1118"/>
    <cellStyle name="Calculation 4 2 5 3" xfId="1119"/>
    <cellStyle name="Calculation 4 2 5 4" xfId="7205"/>
    <cellStyle name="Calculation 4 2 5 5" xfId="7206"/>
    <cellStyle name="Calculation 4 2 6" xfId="1120"/>
    <cellStyle name="Calculation 4 2 6 2" xfId="1121"/>
    <cellStyle name="Calculation 4 2 6 3" xfId="1122"/>
    <cellStyle name="Calculation 4 2 7" xfId="1123"/>
    <cellStyle name="Calculation 4 2 8" xfId="1124"/>
    <cellStyle name="Calculation 4 2 9" xfId="7207"/>
    <cellStyle name="Calculation 4 3" xfId="1125"/>
    <cellStyle name="Calculation 4 3 2" xfId="1126"/>
    <cellStyle name="Calculation 4 3 2 2" xfId="1127"/>
    <cellStyle name="Calculation 4 3 2 3" xfId="1128"/>
    <cellStyle name="Calculation 4 3 2 4" xfId="7208"/>
    <cellStyle name="Calculation 4 3 2 5" xfId="7209"/>
    <cellStyle name="Calculation 4 3 3" xfId="1129"/>
    <cellStyle name="Calculation 4 3 3 2" xfId="1130"/>
    <cellStyle name="Calculation 4 3 3 3" xfId="1131"/>
    <cellStyle name="Calculation 4 3 4" xfId="1132"/>
    <cellStyle name="Calculation 4 3 5" xfId="1133"/>
    <cellStyle name="Calculation 4 3 6" xfId="7210"/>
    <cellStyle name="Calculation 4 3 7" xfId="7211"/>
    <cellStyle name="Calculation 4 4" xfId="1134"/>
    <cellStyle name="Calculation 4 4 2" xfId="1135"/>
    <cellStyle name="Calculation 4 4 2 2" xfId="1136"/>
    <cellStyle name="Calculation 4 4 2 3" xfId="1137"/>
    <cellStyle name="Calculation 4 4 2 4" xfId="7212"/>
    <cellStyle name="Calculation 4 4 2 5" xfId="7213"/>
    <cellStyle name="Calculation 4 4 3" xfId="1138"/>
    <cellStyle name="Calculation 4 4 3 2" xfId="1139"/>
    <cellStyle name="Calculation 4 4 3 3" xfId="1140"/>
    <cellStyle name="Calculation 4 4 4" xfId="1141"/>
    <cellStyle name="Calculation 4 4 5" xfId="1142"/>
    <cellStyle name="Calculation 4 4 6" xfId="7214"/>
    <cellStyle name="Calculation 4 4 7" xfId="7215"/>
    <cellStyle name="Calculation 4 5" xfId="1143"/>
    <cellStyle name="Calculation 4 5 2" xfId="1144"/>
    <cellStyle name="Calculation 4 5 2 2" xfId="1145"/>
    <cellStyle name="Calculation 4 5 2 3" xfId="1146"/>
    <cellStyle name="Calculation 4 5 2 4" xfId="7216"/>
    <cellStyle name="Calculation 4 5 2 5" xfId="7217"/>
    <cellStyle name="Calculation 4 5 3" xfId="1147"/>
    <cellStyle name="Calculation 4 5 4" xfId="1148"/>
    <cellStyle name="Calculation 4 5 5" xfId="7218"/>
    <cellStyle name="Calculation 4 5 6" xfId="7219"/>
    <cellStyle name="Calculation 4 6" xfId="1149"/>
    <cellStyle name="Calculation 4 6 2" xfId="1150"/>
    <cellStyle name="Calculation 4 6 2 2" xfId="1151"/>
    <cellStyle name="Calculation 4 6 2 3" xfId="1152"/>
    <cellStyle name="Calculation 4 6 2 4" xfId="7220"/>
    <cellStyle name="Calculation 4 6 2 5" xfId="7221"/>
    <cellStyle name="Calculation 4 6 3" xfId="1153"/>
    <cellStyle name="Calculation 4 6 4" xfId="1154"/>
    <cellStyle name="Calculation 4 6 5" xfId="7222"/>
    <cellStyle name="Calculation 4 7" xfId="1155"/>
    <cellStyle name="Calculation 4 7 2" xfId="1156"/>
    <cellStyle name="Calculation 4 7 2 2" xfId="1157"/>
    <cellStyle name="Calculation 4 7 2 3" xfId="1158"/>
    <cellStyle name="Calculation 4 7 3" xfId="1159"/>
    <cellStyle name="Calculation 4 7 4" xfId="1160"/>
    <cellStyle name="Calculation 4 7 5" xfId="7223"/>
    <cellStyle name="Calculation 4 8" xfId="1161"/>
    <cellStyle name="Calculation 4 8 2" xfId="1162"/>
    <cellStyle name="Calculation 4 8 2 2" xfId="1163"/>
    <cellStyle name="Calculation 4 8 2 3" xfId="1164"/>
    <cellStyle name="Calculation 4 8 3" xfId="1165"/>
    <cellStyle name="Calculation 4 8 4" xfId="1166"/>
    <cellStyle name="Calculation 4 8 5" xfId="7224"/>
    <cellStyle name="Calculation 4 9" xfId="1167"/>
    <cellStyle name="Calculation 4 9 2" xfId="1168"/>
    <cellStyle name="Calculation 4 9 2 2" xfId="1169"/>
    <cellStyle name="Calculation 4 9 2 3" xfId="1170"/>
    <cellStyle name="Calculation 4 9 3" xfId="1171"/>
    <cellStyle name="Calculation 4 9 4" xfId="1172"/>
    <cellStyle name="Calculation 4 9 5" xfId="7225"/>
    <cellStyle name="Calculation 5" xfId="1173"/>
    <cellStyle name="Calculation 5 2" xfId="1174"/>
    <cellStyle name="Calculation 5 2 2" xfId="1175"/>
    <cellStyle name="Calculation 5 2 2 2" xfId="1176"/>
    <cellStyle name="Calculation 5 2 2 3" xfId="1177"/>
    <cellStyle name="Calculation 5 2 3" xfId="1178"/>
    <cellStyle name="Calculation 5 2 4" xfId="1179"/>
    <cellStyle name="Calculation 5 2 5" xfId="7226"/>
    <cellStyle name="Calculation 5 3" xfId="1180"/>
    <cellStyle name="Calculation 5 3 2" xfId="1181"/>
    <cellStyle name="Calculation 5 3 3" xfId="1182"/>
    <cellStyle name="Calculation 5 3 4" xfId="7227"/>
    <cellStyle name="Calculation 5 3 5" xfId="7228"/>
    <cellStyle name="Calculation 5 4" xfId="1183"/>
    <cellStyle name="Calculation 5 4 2" xfId="1184"/>
    <cellStyle name="Calculation 5 4 2 2" xfId="1185"/>
    <cellStyle name="Calculation 5 4 2 3" xfId="1186"/>
    <cellStyle name="Calculation 5 4 3" xfId="1187"/>
    <cellStyle name="Calculation 5 4 4" xfId="1188"/>
    <cellStyle name="Calculation 5 4 5" xfId="7229"/>
    <cellStyle name="Calculation 5 5" xfId="1189"/>
    <cellStyle name="Calculation 5 5 2" xfId="1190"/>
    <cellStyle name="Calculation 5 5 2 2" xfId="1191"/>
    <cellStyle name="Calculation 5 5 2 3" xfId="1192"/>
    <cellStyle name="Calculation 5 5 3" xfId="1193"/>
    <cellStyle name="Calculation 5 5 4" xfId="1194"/>
    <cellStyle name="Calculation 5 6" xfId="1195"/>
    <cellStyle name="Calculation 5 7" xfId="1196"/>
    <cellStyle name="Calculation 6" xfId="1197"/>
    <cellStyle name="Check Cell" xfId="27" builtinId="23" customBuiltin="1"/>
    <cellStyle name="Check Cell 2" xfId="111"/>
    <cellStyle name="Check Cell 2 2" xfId="1198"/>
    <cellStyle name="Check Cell 2 2 2" xfId="6198"/>
    <cellStyle name="Check Cell 2 2 3" xfId="6199"/>
    <cellStyle name="Check Cell 2 2 4" xfId="6200"/>
    <cellStyle name="Check Cell 2 3" xfId="1199"/>
    <cellStyle name="Check Cell 2 4" xfId="1200"/>
    <cellStyle name="Check Cell 2 5" xfId="6201"/>
    <cellStyle name="Check Cell 2_QC" xfId="6202"/>
    <cellStyle name="Check Cell 3" xfId="1201"/>
    <cellStyle name="Check Cell 3 2" xfId="1202"/>
    <cellStyle name="Check Cell 3 3" xfId="1203"/>
    <cellStyle name="Check Cell 3 4" xfId="1204"/>
    <cellStyle name="Check Cell 4" xfId="1205"/>
    <cellStyle name="Check Cell 5" xfId="1206"/>
    <cellStyle name="Comma" xfId="28" builtinId="3"/>
    <cellStyle name="Comma 0" xfId="1207"/>
    <cellStyle name="Comma 10" xfId="1208"/>
    <cellStyle name="Comma 10 2" xfId="1209"/>
    <cellStyle name="Comma 10 2 2" xfId="1210"/>
    <cellStyle name="Comma 10 2 2 2" xfId="1211"/>
    <cellStyle name="Comma 10 2 3" xfId="1212"/>
    <cellStyle name="Comma 10 2 4" xfId="8562"/>
    <cellStyle name="Comma 10 3" xfId="1213"/>
    <cellStyle name="Comma 10 3 2" xfId="1214"/>
    <cellStyle name="Comma 10 4" xfId="1215"/>
    <cellStyle name="Comma 10 5" xfId="6203"/>
    <cellStyle name="Comma 10 6" xfId="8563"/>
    <cellStyle name="Comma 11" xfId="1216"/>
    <cellStyle name="Comma 11 2" xfId="1217"/>
    <cellStyle name="Comma 11 3" xfId="6204"/>
    <cellStyle name="Comma 11 3 2" xfId="6205"/>
    <cellStyle name="Comma 11 3 3" xfId="6206"/>
    <cellStyle name="Comma 12" xfId="1218"/>
    <cellStyle name="Comma 12 2" xfId="1219"/>
    <cellStyle name="Comma 12 2 2" xfId="1220"/>
    <cellStyle name="Comma 12 3" xfId="1221"/>
    <cellStyle name="Comma 13" xfId="1222"/>
    <cellStyle name="Comma 13 2" xfId="1223"/>
    <cellStyle name="Comma 13 2 2" xfId="1224"/>
    <cellStyle name="Comma 13 2 2 2" xfId="1225"/>
    <cellStyle name="Comma 13 2 3" xfId="1226"/>
    <cellStyle name="Comma 13 3" xfId="1227"/>
    <cellStyle name="Comma 13 3 2" xfId="1228"/>
    <cellStyle name="Comma 13 3 2 2" xfId="1229"/>
    <cellStyle name="Comma 13 3 3" xfId="1230"/>
    <cellStyle name="Comma 13 3 3 2" xfId="1231"/>
    <cellStyle name="Comma 13 3 3 3" xfId="1232"/>
    <cellStyle name="Comma 13 3 4" xfId="1233"/>
    <cellStyle name="Comma 13 3 4 2" xfId="1234"/>
    <cellStyle name="Comma 13 3 4 3" xfId="1235"/>
    <cellStyle name="Comma 13 3 5" xfId="1236"/>
    <cellStyle name="Comma 14" xfId="141"/>
    <cellStyle name="Comma 14 2" xfId="1237"/>
    <cellStyle name="Comma 14 2 2" xfId="1238"/>
    <cellStyle name="Comma 14 2 3" xfId="1239"/>
    <cellStyle name="Comma 14 2 4" xfId="1240"/>
    <cellStyle name="Comma 14 2 5" xfId="7230"/>
    <cellStyle name="Comma 14 3" xfId="1241"/>
    <cellStyle name="Comma 14 3 2" xfId="1242"/>
    <cellStyle name="Comma 14 3 2 2" xfId="7231"/>
    <cellStyle name="Comma 14 3 3" xfId="1243"/>
    <cellStyle name="Comma 14 3 4" xfId="7232"/>
    <cellStyle name="Comma 14 4" xfId="1244"/>
    <cellStyle name="Comma 14 4 2" xfId="7233"/>
    <cellStyle name="Comma 14 5" xfId="1245"/>
    <cellStyle name="Comma 14 6" xfId="7234"/>
    <cellStyle name="Comma 15" xfId="1246"/>
    <cellStyle name="Comma 15 2" xfId="1247"/>
    <cellStyle name="Comma 15 2 2" xfId="7235"/>
    <cellStyle name="Comma 15 2 2 2" xfId="7236"/>
    <cellStyle name="Comma 15 2 3" xfId="7237"/>
    <cellStyle name="Comma 15 3" xfId="1248"/>
    <cellStyle name="Comma 15 3 2" xfId="8564"/>
    <cellStyle name="Comma 15 4" xfId="1249"/>
    <cellStyle name="Comma 15 4 2" xfId="7238"/>
    <cellStyle name="Comma 15 5" xfId="7239"/>
    <cellStyle name="Comma 15 6" xfId="7240"/>
    <cellStyle name="Comma 16" xfId="1250"/>
    <cellStyle name="Comma 16 2" xfId="1251"/>
    <cellStyle name="Comma 16 2 2" xfId="1252"/>
    <cellStyle name="Comma 16 2 3" xfId="1253"/>
    <cellStyle name="Comma 16 2 3 2" xfId="7241"/>
    <cellStyle name="Comma 16 2 3 2 2" xfId="7242"/>
    <cellStyle name="Comma 16 2 3 3" xfId="7243"/>
    <cellStyle name="Comma 16 3" xfId="1254"/>
    <cellStyle name="Comma 16 3 2" xfId="1255"/>
    <cellStyle name="Comma 16 3 3" xfId="7244"/>
    <cellStyle name="Comma 16 3 3 2" xfId="7245"/>
    <cellStyle name="Comma 16 3 4" xfId="7246"/>
    <cellStyle name="Comma 16 4" xfId="1256"/>
    <cellStyle name="Comma 16 5" xfId="7247"/>
    <cellStyle name="Comma 17" xfId="1257"/>
    <cellStyle name="Comma 17 2" xfId="1258"/>
    <cellStyle name="Comma 17 3" xfId="1259"/>
    <cellStyle name="Comma 17 4" xfId="1260"/>
    <cellStyle name="Comma 17 5" xfId="7248"/>
    <cellStyle name="Comma 18" xfId="1261"/>
    <cellStyle name="Comma 18 2" xfId="1262"/>
    <cellStyle name="Comma 18 3" xfId="7249"/>
    <cellStyle name="Comma 19" xfId="1263"/>
    <cellStyle name="Comma 2" xfId="29"/>
    <cellStyle name="Comma 2 2" xfId="1264"/>
    <cellStyle name="Comma 2 2 2" xfId="1265"/>
    <cellStyle name="Comma 2 2 2 2" xfId="6207"/>
    <cellStyle name="Comma 2 2 2 3" xfId="6208"/>
    <cellStyle name="Comma 2 2 3" xfId="1266"/>
    <cellStyle name="Comma 2 2 3 2" xfId="1267"/>
    <cellStyle name="Comma 2 2 3 2 2" xfId="1268"/>
    <cellStyle name="Comma 2 2 3 3" xfId="1269"/>
    <cellStyle name="Comma 2 2 4" xfId="1270"/>
    <cellStyle name="Comma 2 2 5" xfId="1271"/>
    <cellStyle name="Comma 2 2 6" xfId="7250"/>
    <cellStyle name="Comma 2 3" xfId="1272"/>
    <cellStyle name="Comma 2 3 2" xfId="1273"/>
    <cellStyle name="Comma 2 3 2 2" xfId="1274"/>
    <cellStyle name="Comma 2 3 2 2 2" xfId="1275"/>
    <cellStyle name="Comma 2 3 2 3" xfId="1276"/>
    <cellStyle name="Comma 2 3 3" xfId="1277"/>
    <cellStyle name="Comma 2 3 4" xfId="1278"/>
    <cellStyle name="Comma 2 3 5" xfId="7251"/>
    <cellStyle name="Comma 2 4" xfId="1279"/>
    <cellStyle name="Comma 2 4 2" xfId="1280"/>
    <cellStyle name="Comma 2 4 2 2" xfId="1281"/>
    <cellStyle name="Comma 2 4 2 2 2" xfId="1282"/>
    <cellStyle name="Comma 2 4 2 3" xfId="1283"/>
    <cellStyle name="Comma 2 4 3" xfId="1284"/>
    <cellStyle name="Comma 2 4 3 2" xfId="1285"/>
    <cellStyle name="Comma 2 4 3 2 2" xfId="1286"/>
    <cellStyle name="Comma 2 4 3 3" xfId="1287"/>
    <cellStyle name="Comma 2 4 4" xfId="1288"/>
    <cellStyle name="Comma 2 4 5" xfId="1289"/>
    <cellStyle name="Comma 2 4 5 2" xfId="1290"/>
    <cellStyle name="Comma 2 4 6" xfId="1291"/>
    <cellStyle name="Comma 2 4 7" xfId="7252"/>
    <cellStyle name="Comma 2 5" xfId="1292"/>
    <cellStyle name="Comma 2 6" xfId="1293"/>
    <cellStyle name="Comma 2 7" xfId="1294"/>
    <cellStyle name="Comma 2 7 2" xfId="1295"/>
    <cellStyle name="Comma 2 7 3" xfId="1296"/>
    <cellStyle name="Comma 2 7 4" xfId="7253"/>
    <cellStyle name="Comma 2_BP-14 Preliminary Capital Forecast NonBudget System_5 2 13" xfId="1297"/>
    <cellStyle name="Comma 20" xfId="1298"/>
    <cellStyle name="Comma 21" xfId="1299"/>
    <cellStyle name="Comma 22" xfId="6975"/>
    <cellStyle name="Comma 22 2" xfId="9302"/>
    <cellStyle name="Comma 22 2 2" xfId="9527"/>
    <cellStyle name="Comma 22 3" xfId="9121"/>
    <cellStyle name="Comma 22 3 2" xfId="9528"/>
    <cellStyle name="Comma 22 4" xfId="9367"/>
    <cellStyle name="Comma 23" xfId="8561"/>
    <cellStyle name="Comma 23 2" xfId="9324"/>
    <cellStyle name="Comma 23 2 2" xfId="9529"/>
    <cellStyle name="Comma 23 3" xfId="9122"/>
    <cellStyle name="Comma 23 3 2" xfId="9530"/>
    <cellStyle name="Comma 23 4" xfId="9368"/>
    <cellStyle name="Comma 3" xfId="76"/>
    <cellStyle name="Comma 3 10" xfId="6209"/>
    <cellStyle name="Comma 3 11" xfId="6210"/>
    <cellStyle name="Comma 3 12" xfId="6211"/>
    <cellStyle name="Comma 3 12 2" xfId="6212"/>
    <cellStyle name="Comma 3 12 2 2" xfId="8565"/>
    <cellStyle name="Comma 3 12 3" xfId="8566"/>
    <cellStyle name="Comma 3 13" xfId="6213"/>
    <cellStyle name="Comma 3 2" xfId="1300"/>
    <cellStyle name="Comma 3 2 2" xfId="1301"/>
    <cellStyle name="Comma 3 2 2 2" xfId="1302"/>
    <cellStyle name="Comma 3 2 2 2 2" xfId="6214"/>
    <cellStyle name="Comma 3 2 2 2 2 2" xfId="8567"/>
    <cellStyle name="Comma 3 2 2 2 3" xfId="6215"/>
    <cellStyle name="Comma 3 2 2 3" xfId="6216"/>
    <cellStyle name="Comma 3 2 2 3 2" xfId="6217"/>
    <cellStyle name="Comma 3 2 2 3 3" xfId="6218"/>
    <cellStyle name="Comma 3 2 2 3 3 2" xfId="6219"/>
    <cellStyle name="Comma 3 2 2 3 3 3" xfId="6220"/>
    <cellStyle name="Comma 3 2 2 4" xfId="6221"/>
    <cellStyle name="Comma 3 2 2 5" xfId="6222"/>
    <cellStyle name="Comma 3 2 2 5 2" xfId="6223"/>
    <cellStyle name="Comma 3 2 2 5 3" xfId="6224"/>
    <cellStyle name="Comma 3 2 2 6" xfId="6225"/>
    <cellStyle name="Comma 3 2 2 7" xfId="6226"/>
    <cellStyle name="Comma 3 2 2 7 2" xfId="8568"/>
    <cellStyle name="Comma 3 2 2 8" xfId="6227"/>
    <cellStyle name="Comma 3 2 2 8 2" xfId="6228"/>
    <cellStyle name="Comma 3 2 2 8 3" xfId="9270"/>
    <cellStyle name="Comma 3 2 2 8 3 2" xfId="9531"/>
    <cellStyle name="Comma 3 2 2 8 4" xfId="9123"/>
    <cellStyle name="Comma 3 2 2 8 4 2" xfId="9532"/>
    <cellStyle name="Comma 3 2 2 8 5" xfId="9369"/>
    <cellStyle name="Comma 3 2 3" xfId="1303"/>
    <cellStyle name="Comma 3 2 3 2" xfId="6229"/>
    <cellStyle name="Comma 3 2 3 2 2" xfId="8569"/>
    <cellStyle name="Comma 3 2 3 3" xfId="6230"/>
    <cellStyle name="Comma 3 2 3 4" xfId="6231"/>
    <cellStyle name="Comma 3 2 3 5" xfId="8570"/>
    <cellStyle name="Comma 3 2 4" xfId="6232"/>
    <cellStyle name="Comma 3 2 4 2" xfId="6233"/>
    <cellStyle name="Comma 3 2 5" xfId="6234"/>
    <cellStyle name="Comma 3 2 5 2" xfId="6235"/>
    <cellStyle name="Comma 3 2 5 3" xfId="6236"/>
    <cellStyle name="Comma 3 2 5 3 2" xfId="6237"/>
    <cellStyle name="Comma 3 2 5 3 3" xfId="6238"/>
    <cellStyle name="Comma 3 2 6" xfId="6239"/>
    <cellStyle name="Comma 3 2 7" xfId="6240"/>
    <cellStyle name="Comma 3 2 8" xfId="6241"/>
    <cellStyle name="Comma 3 2 9" xfId="6242"/>
    <cellStyle name="Comma 3 3" xfId="1304"/>
    <cellStyle name="Comma 3 3 2" xfId="1305"/>
    <cellStyle name="Comma 3 3 2 2" xfId="1306"/>
    <cellStyle name="Comma 3 3 3" xfId="1307"/>
    <cellStyle name="Comma 3 3 4" xfId="6243"/>
    <cellStyle name="Comma 3 3 4 2" xfId="8571"/>
    <cellStyle name="Comma 3 4" xfId="1308"/>
    <cellStyle name="Comma 3 4 2" xfId="6244"/>
    <cellStyle name="Comma 3 4 2 2" xfId="6245"/>
    <cellStyle name="Comma 3 4 2 3" xfId="6246"/>
    <cellStyle name="Comma 3 4 2 3 2" xfId="6247"/>
    <cellStyle name="Comma 3 4 2 3 3" xfId="6248"/>
    <cellStyle name="Comma 3 4 3" xfId="6249"/>
    <cellStyle name="Comma 3 4 3 2" xfId="6250"/>
    <cellStyle name="Comma 3 4 3 3" xfId="6251"/>
    <cellStyle name="Comma 3 4 4" xfId="6252"/>
    <cellStyle name="Comma 3 4 5" xfId="6253"/>
    <cellStyle name="Comma 3 4 5 2" xfId="6254"/>
    <cellStyle name="Comma 3 4 5 3" xfId="9271"/>
    <cellStyle name="Comma 3 4 5 3 2" xfId="9533"/>
    <cellStyle name="Comma 3 4 5 4" xfId="9124"/>
    <cellStyle name="Comma 3 4 5 4 2" xfId="9534"/>
    <cellStyle name="Comma 3 4 5 5" xfId="9370"/>
    <cellStyle name="Comma 3 5" xfId="1309"/>
    <cellStyle name="Comma 3 5 2" xfId="6255"/>
    <cellStyle name="Comma 3 5 2 2" xfId="6256"/>
    <cellStyle name="Comma 3 5 2 3" xfId="6257"/>
    <cellStyle name="Comma 3 5 2 3 2" xfId="6258"/>
    <cellStyle name="Comma 3 5 2 3 3" xfId="6259"/>
    <cellStyle name="Comma 3 5 3" xfId="6260"/>
    <cellStyle name="Comma 3 5 3 2" xfId="6261"/>
    <cellStyle name="Comma 3 5 3 3" xfId="6262"/>
    <cellStyle name="Comma 3 5 4" xfId="6263"/>
    <cellStyle name="Comma 3 5 4 2" xfId="8572"/>
    <cellStyle name="Comma 3 5 5" xfId="6264"/>
    <cellStyle name="Comma 3 5 5 2" xfId="6265"/>
    <cellStyle name="Comma 3 5 5 3" xfId="9272"/>
    <cellStyle name="Comma 3 5 5 3 2" xfId="9535"/>
    <cellStyle name="Comma 3 5 5 4" xfId="9125"/>
    <cellStyle name="Comma 3 5 5 4 2" xfId="9536"/>
    <cellStyle name="Comma 3 5 5 5" xfId="9371"/>
    <cellStyle name="Comma 3 6" xfId="6266"/>
    <cellStyle name="Comma 3 6 2" xfId="6267"/>
    <cellStyle name="Comma 3 6 2 2" xfId="6268"/>
    <cellStyle name="Comma 3 6 2 3" xfId="6269"/>
    <cellStyle name="Comma 3 6 3" xfId="6270"/>
    <cellStyle name="Comma 3 7" xfId="6271"/>
    <cellStyle name="Comma 3 8" xfId="6272"/>
    <cellStyle name="Comma 3 8 2" xfId="6273"/>
    <cellStyle name="Comma 3 9" xfId="6274"/>
    <cellStyle name="Comma 3 9 2" xfId="6275"/>
    <cellStyle name="Comma 3 9 3" xfId="6276"/>
    <cellStyle name="Comma 3 9 3 2" xfId="6277"/>
    <cellStyle name="Comma 3 9 3 3" xfId="6278"/>
    <cellStyle name="Comma 4" xfId="130"/>
    <cellStyle name="Comma 4 2" xfId="1310"/>
    <cellStyle name="Comma 4 2 2" xfId="1311"/>
    <cellStyle name="Comma 4 2 2 2" xfId="1312"/>
    <cellStyle name="Comma 4 2 2 2 2" xfId="8573"/>
    <cellStyle name="Comma 4 2 2 3" xfId="6279"/>
    <cellStyle name="Comma 4 2 3" xfId="1313"/>
    <cellStyle name="Comma 4 2 3 2" xfId="8574"/>
    <cellStyle name="Comma 4 2 4" xfId="6280"/>
    <cellStyle name="Comma 4 2 4 2" xfId="6281"/>
    <cellStyle name="Comma 4 2 4 3" xfId="6282"/>
    <cellStyle name="Comma 4 2 4 3 2" xfId="6283"/>
    <cellStyle name="Comma 4 2 4 3 3" xfId="6284"/>
    <cellStyle name="Comma 4 2 5" xfId="6285"/>
    <cellStyle name="Comma 4 2 5 2" xfId="6286"/>
    <cellStyle name="Comma 4 2 5 3" xfId="6287"/>
    <cellStyle name="Comma 4 2 6" xfId="6288"/>
    <cellStyle name="Comma 4 2 7" xfId="6289"/>
    <cellStyle name="Comma 4 2 7 2" xfId="8575"/>
    <cellStyle name="Comma 4 2 8" xfId="6290"/>
    <cellStyle name="Comma 4 2 8 2" xfId="6291"/>
    <cellStyle name="Comma 4 2 8 3" xfId="9273"/>
    <cellStyle name="Comma 4 2 8 3 2" xfId="9537"/>
    <cellStyle name="Comma 4 2 8 4" xfId="9127"/>
    <cellStyle name="Comma 4 2 8 4 2" xfId="9538"/>
    <cellStyle name="Comma 4 2 8 5" xfId="9373"/>
    <cellStyle name="Comma 4 3" xfId="1314"/>
    <cellStyle name="Comma 4 3 2" xfId="1315"/>
    <cellStyle name="Comma 4 3 2 2" xfId="1316"/>
    <cellStyle name="Comma 4 3 2 2 2" xfId="1317"/>
    <cellStyle name="Comma 4 3 2 3" xfId="1318"/>
    <cellStyle name="Comma 4 3 3" xfId="1319"/>
    <cellStyle name="Comma 4 3 3 2" xfId="1320"/>
    <cellStyle name="Comma 4 3 4" xfId="1321"/>
    <cellStyle name="Comma 4 3 4 2" xfId="1322"/>
    <cellStyle name="Comma 4 3 5" xfId="1323"/>
    <cellStyle name="Comma 4 4" xfId="1324"/>
    <cellStyle name="Comma 4 4 2" xfId="8551"/>
    <cellStyle name="Comma 4 4 2 2" xfId="9314"/>
    <cellStyle name="Comma 4 4 2 2 2" xfId="9539"/>
    <cellStyle name="Comma 4 4 2 3" xfId="9128"/>
    <cellStyle name="Comma 4 4 2 3 2" xfId="9540"/>
    <cellStyle name="Comma 4 4 2 4" xfId="9374"/>
    <cellStyle name="Comma 4 5" xfId="1325"/>
    <cellStyle name="Comma 4 5 2" xfId="1326"/>
    <cellStyle name="Comma 4 5 2 2" xfId="7254"/>
    <cellStyle name="Comma 4 5 3" xfId="1327"/>
    <cellStyle name="Comma 4 5 4" xfId="7255"/>
    <cellStyle name="Comma 4 6" xfId="1328"/>
    <cellStyle name="Comma 4 7" xfId="9212"/>
    <cellStyle name="Comma 4 7 2" xfId="9541"/>
    <cellStyle name="Comma 4 8" xfId="9126"/>
    <cellStyle name="Comma 4 8 2" xfId="9542"/>
    <cellStyle name="Comma 4 9" xfId="9372"/>
    <cellStyle name="Comma 5" xfId="131"/>
    <cellStyle name="Comma 5 2" xfId="1329"/>
    <cellStyle name="Comma 5 2 2" xfId="1330"/>
    <cellStyle name="Comma 5 2 3" xfId="1331"/>
    <cellStyle name="Comma 5 2 3 2" xfId="7256"/>
    <cellStyle name="Comma 5 2 3 2 2" xfId="9303"/>
    <cellStyle name="Comma 5 2 3 2 2 2" xfId="9543"/>
    <cellStyle name="Comma 5 2 3 2 3" xfId="9130"/>
    <cellStyle name="Comma 5 2 3 2 3 2" xfId="9544"/>
    <cellStyle name="Comma 5 2 3 2 4" xfId="9376"/>
    <cellStyle name="Comma 5 2 3 3" xfId="9258"/>
    <cellStyle name="Comma 5 2 3 3 2" xfId="9545"/>
    <cellStyle name="Comma 5 2 3 4" xfId="9129"/>
    <cellStyle name="Comma 5 2 3 4 2" xfId="9546"/>
    <cellStyle name="Comma 5 2 3 5" xfId="9375"/>
    <cellStyle name="Comma 5 2 4" xfId="1332"/>
    <cellStyle name="Comma 5 2 4 2" xfId="1333"/>
    <cellStyle name="Comma 5 2 4 3" xfId="7257"/>
    <cellStyle name="Comma 5 2 5" xfId="1334"/>
    <cellStyle name="Comma 5 2 6" xfId="7258"/>
    <cellStyle name="Comma 5 3" xfId="1335"/>
    <cellStyle name="Comma 5 3 2" xfId="1336"/>
    <cellStyle name="Comma 5 3 2 2" xfId="1337"/>
    <cellStyle name="Comma 5 3 3" xfId="1338"/>
    <cellStyle name="Comma 5 4" xfId="1339"/>
    <cellStyle name="Comma 5 4 2" xfId="1340"/>
    <cellStyle name="Comma 5 4 2 2" xfId="9260"/>
    <cellStyle name="Comma 5 4 2 2 2" xfId="9547"/>
    <cellStyle name="Comma 5 4 2 3" xfId="9132"/>
    <cellStyle name="Comma 5 4 2 3 2" xfId="9548"/>
    <cellStyle name="Comma 5 4 2 4" xfId="9378"/>
    <cellStyle name="Comma 5 4 3" xfId="1341"/>
    <cellStyle name="Comma 5 4 4" xfId="7259"/>
    <cellStyle name="Comma 5 4 4 2" xfId="9304"/>
    <cellStyle name="Comma 5 4 4 2 2" xfId="9549"/>
    <cellStyle name="Comma 5 4 4 3" xfId="9133"/>
    <cellStyle name="Comma 5 4 4 3 2" xfId="9550"/>
    <cellStyle name="Comma 5 4 4 4" xfId="9379"/>
    <cellStyle name="Comma 5 4 5" xfId="9259"/>
    <cellStyle name="Comma 5 4 5 2" xfId="9551"/>
    <cellStyle name="Comma 5 4 6" xfId="9131"/>
    <cellStyle name="Comma 5 4 6 2" xfId="9552"/>
    <cellStyle name="Comma 5 4 7" xfId="9377"/>
    <cellStyle name="Comma 5 5" xfId="1342"/>
    <cellStyle name="Comma 5 5 2" xfId="1343"/>
    <cellStyle name="Comma 5 5 3" xfId="7260"/>
    <cellStyle name="Comma 5 6" xfId="7261"/>
    <cellStyle name="Comma 6" xfId="133"/>
    <cellStyle name="Comma 6 10" xfId="6292"/>
    <cellStyle name="Comma 6 10 2" xfId="9274"/>
    <cellStyle name="Comma 6 10 2 2" xfId="9553"/>
    <cellStyle name="Comma 6 10 3" xfId="9135"/>
    <cellStyle name="Comma 6 10 3 2" xfId="9554"/>
    <cellStyle name="Comma 6 10 4" xfId="9381"/>
    <cellStyle name="Comma 6 11" xfId="8576"/>
    <cellStyle name="Comma 6 12" xfId="9214"/>
    <cellStyle name="Comma 6 12 2" xfId="9555"/>
    <cellStyle name="Comma 6 13" xfId="9134"/>
    <cellStyle name="Comma 6 13 2" xfId="9556"/>
    <cellStyle name="Comma 6 14" xfId="9380"/>
    <cellStyle name="Comma 6 2" xfId="1344"/>
    <cellStyle name="Comma 6 2 2" xfId="1345"/>
    <cellStyle name="Comma 6 2 2 2" xfId="1346"/>
    <cellStyle name="Comma 6 2 3" xfId="1347"/>
    <cellStyle name="Comma 6 2 3 2" xfId="1348"/>
    <cellStyle name="Comma 6 2 4" xfId="1349"/>
    <cellStyle name="Comma 6 2 5" xfId="8577"/>
    <cellStyle name="Comma 6 3" xfId="1350"/>
    <cellStyle name="Comma 6 3 2" xfId="1351"/>
    <cellStyle name="Comma 6 3 3" xfId="6293"/>
    <cellStyle name="Comma 6 3 3 2" xfId="8578"/>
    <cellStyle name="Comma 6 4" xfId="1352"/>
    <cellStyle name="Comma 6 4 2" xfId="1353"/>
    <cellStyle name="Comma 6 5" xfId="1354"/>
    <cellStyle name="Comma 6 6" xfId="6294"/>
    <cellStyle name="Comma 6 6 2" xfId="6295"/>
    <cellStyle name="Comma 6 6 3" xfId="6296"/>
    <cellStyle name="Comma 6 6 3 2" xfId="6297"/>
    <cellStyle name="Comma 6 6 3 3" xfId="6298"/>
    <cellStyle name="Comma 6 7" xfId="6299"/>
    <cellStyle name="Comma 6 7 2" xfId="6300"/>
    <cellStyle name="Comma 6 7 3" xfId="6301"/>
    <cellStyle name="Comma 6 8" xfId="6302"/>
    <cellStyle name="Comma 6 8 2" xfId="8579"/>
    <cellStyle name="Comma 6 9" xfId="6303"/>
    <cellStyle name="Comma 7" xfId="1355"/>
    <cellStyle name="Comma 7 2" xfId="1356"/>
    <cellStyle name="Comma 7 2 2" xfId="8580"/>
    <cellStyle name="Comma 7 3" xfId="1357"/>
    <cellStyle name="Comma 7 3 2" xfId="1358"/>
    <cellStyle name="Comma 7 3 2 2" xfId="1359"/>
    <cellStyle name="Comma 7 3 3" xfId="1360"/>
    <cellStyle name="Comma 7 3 4" xfId="7262"/>
    <cellStyle name="Comma 7 4" xfId="1361"/>
    <cellStyle name="Comma 7 4 2" xfId="7263"/>
    <cellStyle name="Comma 7 5" xfId="1362"/>
    <cellStyle name="Comma 7 5 2" xfId="8581"/>
    <cellStyle name="Comma 7 6" xfId="7264"/>
    <cellStyle name="Comma 8" xfId="1363"/>
    <cellStyle name="Comma 8 2" xfId="1364"/>
    <cellStyle name="Comma 8 2 2" xfId="1365"/>
    <cellStyle name="Comma 8 2 2 2" xfId="1366"/>
    <cellStyle name="Comma 8 2 3" xfId="1367"/>
    <cellStyle name="Comma 8 3" xfId="1368"/>
    <cellStyle name="Comma 8 3 2" xfId="1369"/>
    <cellStyle name="Comma 8 4" xfId="1370"/>
    <cellStyle name="Comma 8 4 2" xfId="8582"/>
    <cellStyle name="Comma 8 5" xfId="6304"/>
    <cellStyle name="Comma 8 5 2" xfId="8583"/>
    <cellStyle name="Comma 8 6" xfId="6305"/>
    <cellStyle name="Comma 8 6 2" xfId="9275"/>
    <cellStyle name="Comma 8 6 2 2" xfId="9557"/>
    <cellStyle name="Comma 8 6 3" xfId="9136"/>
    <cellStyle name="Comma 8 6 3 2" xfId="9558"/>
    <cellStyle name="Comma 8 6 4" xfId="9382"/>
    <cellStyle name="Comma 9" xfId="1371"/>
    <cellStyle name="Comma 9 2" xfId="1372"/>
    <cellStyle name="Comma 9 2 2" xfId="8584"/>
    <cellStyle name="Comma 9 3" xfId="6306"/>
    <cellStyle name="Comma 9 4" xfId="8585"/>
    <cellStyle name="Comma0" xfId="1373"/>
    <cellStyle name="Comma0 - Style4" xfId="1374"/>
    <cellStyle name="Comma0 2" xfId="1375"/>
    <cellStyle name="Comma0 2 2" xfId="1376"/>
    <cellStyle name="Comma0 3" xfId="1377"/>
    <cellStyle name="Comma0 4" xfId="8586"/>
    <cellStyle name="Copied" xfId="1378"/>
    <cellStyle name="COST1" xfId="1379"/>
    <cellStyle name="COST1 2" xfId="1380"/>
    <cellStyle name="COST1 2 2" xfId="1381"/>
    <cellStyle name="COST1 3" xfId="1382"/>
    <cellStyle name="Curren - Style1" xfId="1383"/>
    <cellStyle name="Curren - Style5" xfId="1384"/>
    <cellStyle name="Currency" xfId="30" builtinId="4"/>
    <cellStyle name="Currency 0" xfId="1385"/>
    <cellStyle name="Currency 10" xfId="1386"/>
    <cellStyle name="Currency 10 2" xfId="1387"/>
    <cellStyle name="Currency 10 2 2" xfId="1388"/>
    <cellStyle name="Currency 10 3" xfId="1389"/>
    <cellStyle name="Currency 10 3 2" xfId="1390"/>
    <cellStyle name="Currency 10 3 2 2" xfId="7265"/>
    <cellStyle name="Currency 10 3 3" xfId="1391"/>
    <cellStyle name="Currency 10 3 4" xfId="7266"/>
    <cellStyle name="Currency 10 4" xfId="1392"/>
    <cellStyle name="Currency 10 4 2" xfId="7267"/>
    <cellStyle name="Currency 10 4 2 2" xfId="9305"/>
    <cellStyle name="Currency 10 4 2 2 2" xfId="9559"/>
    <cellStyle name="Currency 10 4 2 3" xfId="9138"/>
    <cellStyle name="Currency 10 4 2 3 2" xfId="9560"/>
    <cellStyle name="Currency 10 4 2 4" xfId="9384"/>
    <cellStyle name="Currency 10 4 3" xfId="9261"/>
    <cellStyle name="Currency 10 4 3 2" xfId="9561"/>
    <cellStyle name="Currency 10 4 4" xfId="9137"/>
    <cellStyle name="Currency 10 4 4 2" xfId="9562"/>
    <cellStyle name="Currency 10 4 5" xfId="9383"/>
    <cellStyle name="Currency 10 5" xfId="7268"/>
    <cellStyle name="Currency 11" xfId="1393"/>
    <cellStyle name="Currency 11 2" xfId="1394"/>
    <cellStyle name="Currency 11 3" xfId="1395"/>
    <cellStyle name="Currency 11 4" xfId="7269"/>
    <cellStyle name="Currency 12" xfId="1396"/>
    <cellStyle name="Currency 12 2" xfId="1397"/>
    <cellStyle name="Currency 12 3" xfId="1398"/>
    <cellStyle name="Currency 12 4" xfId="7270"/>
    <cellStyle name="Currency 13" xfId="1399"/>
    <cellStyle name="Currency 13 2" xfId="1400"/>
    <cellStyle name="Currency 13 3" xfId="7271"/>
    <cellStyle name="Currency 14" xfId="1401"/>
    <cellStyle name="Currency 14 2" xfId="1402"/>
    <cellStyle name="Currency 14 3" xfId="1403"/>
    <cellStyle name="Currency 14 3 2" xfId="1404"/>
    <cellStyle name="Currency 14 3 3" xfId="7272"/>
    <cellStyle name="Currency 14 3 3 2" xfId="7273"/>
    <cellStyle name="Currency 14 3 4" xfId="7274"/>
    <cellStyle name="Currency 15" xfId="1405"/>
    <cellStyle name="Currency 2" xfId="31"/>
    <cellStyle name="Currency 2 2" xfId="72"/>
    <cellStyle name="Currency 2 2 2" xfId="77"/>
    <cellStyle name="Currency 2 2 3" xfId="1406"/>
    <cellStyle name="Currency 2 2 3 2" xfId="1407"/>
    <cellStyle name="Currency 2 2 4" xfId="1408"/>
    <cellStyle name="Currency 2 2 5" xfId="1409"/>
    <cellStyle name="Currency 2 2 5 2" xfId="1410"/>
    <cellStyle name="Currency 2 2 6" xfId="9207"/>
    <cellStyle name="Currency 2 2 6 2" xfId="9563"/>
    <cellStyle name="Currency 2 2 7" xfId="9139"/>
    <cellStyle name="Currency 2 2 7 2" xfId="9564"/>
    <cellStyle name="Currency 2 2 8" xfId="9385"/>
    <cellStyle name="Currency 2 3" xfId="1411"/>
    <cellStyle name="Currency 2 3 2" xfId="1412"/>
    <cellStyle name="Currency 2 3 2 2" xfId="1413"/>
    <cellStyle name="Currency 2 3 3" xfId="1414"/>
    <cellStyle name="Currency 2 4" xfId="1415"/>
    <cellStyle name="Currency 2 5" xfId="1416"/>
    <cellStyle name="Currency 2_FY12 INTERIM New Appropriated Debt Calculation (2)" xfId="7275"/>
    <cellStyle name="Currency 3" xfId="127"/>
    <cellStyle name="Currency 3 2" xfId="1417"/>
    <cellStyle name="Currency 3 2 2" xfId="1418"/>
    <cellStyle name="Currency 3 2 2 2" xfId="1419"/>
    <cellStyle name="Currency 3 2 3" xfId="1420"/>
    <cellStyle name="Currency 3 3" xfId="1421"/>
    <cellStyle name="Currency 3 3 2" xfId="1422"/>
    <cellStyle name="Currency 3 3 2 2" xfId="1423"/>
    <cellStyle name="Currency 3 3 2 2 2" xfId="1424"/>
    <cellStyle name="Currency 3 3 2 3" xfId="1425"/>
    <cellStyle name="Currency 3 3 3" xfId="1426"/>
    <cellStyle name="Currency 3 3 3 2" xfId="1427"/>
    <cellStyle name="Currency 3 3 4" xfId="1428"/>
    <cellStyle name="Currency 3 4" xfId="1429"/>
    <cellStyle name="Currency 3 4 2" xfId="1430"/>
    <cellStyle name="Currency 3 4 2 2" xfId="1431"/>
    <cellStyle name="Currency 3 4 3" xfId="1432"/>
    <cellStyle name="Currency 3 4 3 2" xfId="1433"/>
    <cellStyle name="Currency 3 4 4" xfId="1434"/>
    <cellStyle name="Currency 3 5" xfId="1435"/>
    <cellStyle name="Currency 3 5 2" xfId="1436"/>
    <cellStyle name="Currency 3 5 2 2" xfId="1437"/>
    <cellStyle name="Currency 3 5 3" xfId="1438"/>
    <cellStyle name="Currency 3 6" xfId="1439"/>
    <cellStyle name="Currency 3 7" xfId="1440"/>
    <cellStyle name="Currency 3 8" xfId="7276"/>
    <cellStyle name="Currency 4" xfId="139"/>
    <cellStyle name="Currency 4 2" xfId="1441"/>
    <cellStyle name="Currency 4 2 2" xfId="8587"/>
    <cellStyle name="Currency 4 3" xfId="1442"/>
    <cellStyle name="Currency 4 3 2" xfId="1443"/>
    <cellStyle name="Currency 4 4" xfId="1444"/>
    <cellStyle name="Currency 4 5" xfId="1445"/>
    <cellStyle name="Currency 4 5 2" xfId="1446"/>
    <cellStyle name="Currency 4 6" xfId="9216"/>
    <cellStyle name="Currency 4 6 2" xfId="9565"/>
    <cellStyle name="Currency 4 7" xfId="9140"/>
    <cellStyle name="Currency 4 7 2" xfId="9566"/>
    <cellStyle name="Currency 4 8" xfId="9386"/>
    <cellStyle name="Currency 5" xfId="1447"/>
    <cellStyle name="Currency 5 2" xfId="1448"/>
    <cellStyle name="Currency 5 2 2" xfId="1449"/>
    <cellStyle name="Currency 5 2 3" xfId="1450"/>
    <cellStyle name="Currency 5 2 4" xfId="7277"/>
    <cellStyle name="Currency 5 3" xfId="7278"/>
    <cellStyle name="Currency 5 4" xfId="7279"/>
    <cellStyle name="Currency 6" xfId="1451"/>
    <cellStyle name="Currency 6 2" xfId="1452"/>
    <cellStyle name="Currency 6 2 2" xfId="1453"/>
    <cellStyle name="Currency 6 2 2 2" xfId="1454"/>
    <cellStyle name="Currency 6 2 3" xfId="1455"/>
    <cellStyle name="Currency 6 3" xfId="1456"/>
    <cellStyle name="Currency 6 3 2" xfId="1457"/>
    <cellStyle name="Currency 6 4" xfId="1458"/>
    <cellStyle name="Currency 7" xfId="1459"/>
    <cellStyle name="Currency 7 2" xfId="1460"/>
    <cellStyle name="Currency 7 2 2" xfId="1461"/>
    <cellStyle name="Currency 7 2 2 2" xfId="1462"/>
    <cellStyle name="Currency 7 2 3" xfId="1463"/>
    <cellStyle name="Currency 7 3" xfId="1464"/>
    <cellStyle name="Currency 7 3 2" xfId="1465"/>
    <cellStyle name="Currency 7 4" xfId="1466"/>
    <cellStyle name="Currency 8" xfId="1467"/>
    <cellStyle name="Currency 8 2" xfId="1468"/>
    <cellStyle name="Currency 8 2 2" xfId="1469"/>
    <cellStyle name="Currency 8 3" xfId="1470"/>
    <cellStyle name="Currency 9" xfId="1471"/>
    <cellStyle name="Currency 9 2" xfId="1472"/>
    <cellStyle name="Currency 9 2 2" xfId="1473"/>
    <cellStyle name="Currency 9 2 2 2" xfId="1474"/>
    <cellStyle name="Currency 9 2 3" xfId="1475"/>
    <cellStyle name="Currency 9 3" xfId="1476"/>
    <cellStyle name="Currency 9 3 2" xfId="1477"/>
    <cellStyle name="Currency 9 3 2 2" xfId="1478"/>
    <cellStyle name="Currency 9 3 3" xfId="1479"/>
    <cellStyle name="Currency 9 3 3 2" xfId="1480"/>
    <cellStyle name="Currency 9 3 3 3" xfId="1481"/>
    <cellStyle name="Currency 9 3 4" xfId="1482"/>
    <cellStyle name="Currency 9 3 4 2" xfId="1483"/>
    <cellStyle name="Currency 9 3 4 3" xfId="1484"/>
    <cellStyle name="Currency 9 3 5" xfId="1485"/>
    <cellStyle name="Currency0" xfId="1486"/>
    <cellStyle name="Currency0 2" xfId="1487"/>
    <cellStyle name="Currency0 2 2" xfId="1488"/>
    <cellStyle name="Currency0 3" xfId="1489"/>
    <cellStyle name="Date" xfId="1490"/>
    <cellStyle name="Date 2" xfId="1491"/>
    <cellStyle name="Date Aligned" xfId="1492"/>
    <cellStyle name="Dotted Line" xfId="1493"/>
    <cellStyle name="Entered" xfId="1494"/>
    <cellStyle name="Entered 2" xfId="1495"/>
    <cellStyle name="Entered 2 2" xfId="1496"/>
    <cellStyle name="Entered 3" xfId="1497"/>
    <cellStyle name="Euro" xfId="32"/>
    <cellStyle name="Euro 2" xfId="9141"/>
    <cellStyle name="Explanatory Text" xfId="33" builtinId="53" customBuiltin="1"/>
    <cellStyle name="Explanatory Text 2" xfId="112"/>
    <cellStyle name="Explanatory Text 2 2" xfId="1498"/>
    <cellStyle name="Explanatory Text 2 2 2" xfId="6307"/>
    <cellStyle name="Explanatory Text 2 2 3" xfId="6308"/>
    <cellStyle name="Explanatory Text 2 2 4" xfId="6309"/>
    <cellStyle name="Explanatory Text 2 3" xfId="1499"/>
    <cellStyle name="Explanatory Text 2 4" xfId="6310"/>
    <cellStyle name="Explanatory Text 2 5" xfId="6311"/>
    <cellStyle name="Explanatory Text 2_QC Sheet" xfId="6312"/>
    <cellStyle name="Explanatory Text 3" xfId="1500"/>
    <cellStyle name="Explanatory Text 3 2" xfId="1501"/>
    <cellStyle name="Explanatory Text 3 3" xfId="1502"/>
    <cellStyle name="Explanatory Text 3 4" xfId="1503"/>
    <cellStyle name="Explanatory Text 4" xfId="1504"/>
    <cellStyle name="Explanatory Text 5" xfId="1505"/>
    <cellStyle name="F2" xfId="34"/>
    <cellStyle name="F3" xfId="35"/>
    <cellStyle name="F4" xfId="36"/>
    <cellStyle name="F5" xfId="37"/>
    <cellStyle name="F5 2" xfId="9142"/>
    <cellStyle name="F6" xfId="38"/>
    <cellStyle name="F7" xfId="39"/>
    <cellStyle name="F7 2" xfId="9143"/>
    <cellStyle name="F8" xfId="40"/>
    <cellStyle name="Fixed" xfId="1506"/>
    <cellStyle name="Fixed3 - Style3" xfId="1507"/>
    <cellStyle name="Footnote" xfId="1508"/>
    <cellStyle name="Good" xfId="41" builtinId="26" customBuiltin="1"/>
    <cellStyle name="Good 2" xfId="74"/>
    <cellStyle name="Good 2 2" xfId="82"/>
    <cellStyle name="Good 2 2 2" xfId="6313"/>
    <cellStyle name="Good 2 2 3" xfId="6314"/>
    <cellStyle name="Good 2 2 4" xfId="6315"/>
    <cellStyle name="Good 2 3" xfId="1509"/>
    <cellStyle name="Good 2 4" xfId="6316"/>
    <cellStyle name="Good 2 5" xfId="6317"/>
    <cellStyle name="Good 2_QC Sheet" xfId="6318"/>
    <cellStyle name="Good 3" xfId="113"/>
    <cellStyle name="Good 3 2" xfId="1510"/>
    <cellStyle name="Good 3 3" xfId="1511"/>
    <cellStyle name="Good 3 4" xfId="1512"/>
    <cellStyle name="Good 4" xfId="1513"/>
    <cellStyle name="Good 5" xfId="1514"/>
    <cellStyle name="Good 6" xfId="1515"/>
    <cellStyle name="Grey" xfId="1516"/>
    <cellStyle name="Grey 2" xfId="6319"/>
    <cellStyle name="Hard Percent" xfId="1517"/>
    <cellStyle name="Header" xfId="1518"/>
    <cellStyle name="Header1" xfId="1519"/>
    <cellStyle name="Header2" xfId="1520"/>
    <cellStyle name="Header2 2" xfId="7280"/>
    <cellStyle name="Heading 1" xfId="42" builtinId="16" customBuiltin="1"/>
    <cellStyle name="Heading 1 2" xfId="114"/>
    <cellStyle name="Heading 1 2 2" xfId="1521"/>
    <cellStyle name="Heading 1 2 2 2" xfId="6320"/>
    <cellStyle name="Heading 1 2 2 3" xfId="6321"/>
    <cellStyle name="Heading 1 2 3" xfId="1522"/>
    <cellStyle name="Heading 1 2 4" xfId="1523"/>
    <cellStyle name="Heading 1 2 5" xfId="6322"/>
    <cellStyle name="Heading 1 2_QC" xfId="6323"/>
    <cellStyle name="Heading 1 3" xfId="1524"/>
    <cellStyle name="Heading 1 3 2" xfId="1525"/>
    <cellStyle name="Heading 1 3 3" xfId="1526"/>
    <cellStyle name="Heading 1 3 4" xfId="1527"/>
    <cellStyle name="Heading 1 4" xfId="1528"/>
    <cellStyle name="Heading 1 5" xfId="1529"/>
    <cellStyle name="Heading 1 6" xfId="1530"/>
    <cellStyle name="Heading 2" xfId="43" builtinId="17" customBuiltin="1"/>
    <cellStyle name="Heading 2 2" xfId="115"/>
    <cellStyle name="Heading 2 2 2" xfId="1531"/>
    <cellStyle name="Heading 2 2 2 2" xfId="6324"/>
    <cellStyle name="Heading 2 2 2 3" xfId="6325"/>
    <cellStyle name="Heading 2 2 3" xfId="1532"/>
    <cellStyle name="Heading 2 2 4" xfId="1533"/>
    <cellStyle name="Heading 2 2 5" xfId="6326"/>
    <cellStyle name="Heading 2 2_QC" xfId="6327"/>
    <cellStyle name="Heading 2 3" xfId="1534"/>
    <cellStyle name="Heading 2 3 2" xfId="1535"/>
    <cellStyle name="Heading 2 3 3" xfId="1536"/>
    <cellStyle name="Heading 2 3 4" xfId="1537"/>
    <cellStyle name="Heading 2 4" xfId="1538"/>
    <cellStyle name="Heading 2 5" xfId="1539"/>
    <cellStyle name="Heading 2 6" xfId="1540"/>
    <cellStyle name="Heading 3" xfId="44" builtinId="18" customBuiltin="1"/>
    <cellStyle name="Heading 3 2" xfId="116"/>
    <cellStyle name="Heading 3 2 10" xfId="1541"/>
    <cellStyle name="Heading 3 2 10 2" xfId="7281"/>
    <cellStyle name="Heading 3 2 11" xfId="1542"/>
    <cellStyle name="Heading 3 2 11 2" xfId="7282"/>
    <cellStyle name="Heading 3 2 12" xfId="1543"/>
    <cellStyle name="Heading 3 2 13" xfId="1544"/>
    <cellStyle name="Heading 3 2 14" xfId="7283"/>
    <cellStyle name="Heading 3 2 15" xfId="7284"/>
    <cellStyle name="Heading 3 2 2" xfId="1545"/>
    <cellStyle name="Heading 3 2 2 10" xfId="7285"/>
    <cellStyle name="Heading 3 2 2 2" xfId="1546"/>
    <cellStyle name="Heading 3 2 2 2 10" xfId="7286"/>
    <cellStyle name="Heading 3 2 2 2 2" xfId="1547"/>
    <cellStyle name="Heading 3 2 2 2 2 2" xfId="1548"/>
    <cellStyle name="Heading 3 2 2 2 2 2 2" xfId="1549"/>
    <cellStyle name="Heading 3 2 2 2 2 2 2 2" xfId="7287"/>
    <cellStyle name="Heading 3 2 2 2 2 2 3" xfId="1550"/>
    <cellStyle name="Heading 3 2 2 2 2 2 4" xfId="7288"/>
    <cellStyle name="Heading 3 2 2 2 2 3" xfId="1551"/>
    <cellStyle name="Heading 3 2 2 2 2 3 2" xfId="7289"/>
    <cellStyle name="Heading 3 2 2 2 2 4" xfId="1552"/>
    <cellStyle name="Heading 3 2 2 2 2 4 2" xfId="7290"/>
    <cellStyle name="Heading 3 2 2 2 2 5" xfId="1553"/>
    <cellStyle name="Heading 3 2 2 2 2 5 2" xfId="7291"/>
    <cellStyle name="Heading 3 2 2 2 2 6" xfId="1554"/>
    <cellStyle name="Heading 3 2 2 2 2 7" xfId="1555"/>
    <cellStyle name="Heading 3 2 2 2 2 8" xfId="7292"/>
    <cellStyle name="Heading 3 2 2 2 2 9" xfId="7293"/>
    <cellStyle name="Heading 3 2 2 2 3" xfId="1556"/>
    <cellStyle name="Heading 3 2 2 2 3 2" xfId="1557"/>
    <cellStyle name="Heading 3 2 2 2 3 2 2" xfId="7294"/>
    <cellStyle name="Heading 3 2 2 2 3 3" xfId="1558"/>
    <cellStyle name="Heading 3 2 2 2 3 4" xfId="7295"/>
    <cellStyle name="Heading 3 2 2 2 4" xfId="1559"/>
    <cellStyle name="Heading 3 2 2 2 4 2" xfId="7296"/>
    <cellStyle name="Heading 3 2 2 2 5" xfId="1560"/>
    <cellStyle name="Heading 3 2 2 2 5 2" xfId="7297"/>
    <cellStyle name="Heading 3 2 2 2 6" xfId="1561"/>
    <cellStyle name="Heading 3 2 2 2 7" xfId="1562"/>
    <cellStyle name="Heading 3 2 2 2 8" xfId="1563"/>
    <cellStyle name="Heading 3 2 2 2 9" xfId="7298"/>
    <cellStyle name="Heading 3 2 2 3" xfId="1564"/>
    <cellStyle name="Heading 3 2 2 3 10" xfId="7299"/>
    <cellStyle name="Heading 3 2 2 3 2" xfId="1565"/>
    <cellStyle name="Heading 3 2 2 3 2 2" xfId="1566"/>
    <cellStyle name="Heading 3 2 2 3 2 2 2" xfId="1567"/>
    <cellStyle name="Heading 3 2 2 3 2 2 2 2" xfId="7300"/>
    <cellStyle name="Heading 3 2 2 3 2 2 3" xfId="1568"/>
    <cellStyle name="Heading 3 2 2 3 2 2 4" xfId="7301"/>
    <cellStyle name="Heading 3 2 2 3 2 3" xfId="1569"/>
    <cellStyle name="Heading 3 2 2 3 2 3 2" xfId="7302"/>
    <cellStyle name="Heading 3 2 2 3 2 4" xfId="1570"/>
    <cellStyle name="Heading 3 2 2 3 2 4 2" xfId="7303"/>
    <cellStyle name="Heading 3 2 2 3 2 5" xfId="7304"/>
    <cellStyle name="Heading 3 2 2 3 2 6" xfId="7305"/>
    <cellStyle name="Heading 3 2 2 3 3" xfId="1571"/>
    <cellStyle name="Heading 3 2 2 3 3 2" xfId="1572"/>
    <cellStyle name="Heading 3 2 2 3 3 2 2" xfId="7306"/>
    <cellStyle name="Heading 3 2 2 3 3 3" xfId="1573"/>
    <cellStyle name="Heading 3 2 2 3 3 4" xfId="7307"/>
    <cellStyle name="Heading 3 2 2 3 4" xfId="1574"/>
    <cellStyle name="Heading 3 2 2 3 4 2" xfId="7308"/>
    <cellStyle name="Heading 3 2 2 3 5" xfId="1575"/>
    <cellStyle name="Heading 3 2 2 3 5 2" xfId="7309"/>
    <cellStyle name="Heading 3 2 2 3 6" xfId="1576"/>
    <cellStyle name="Heading 3 2 2 3 7" xfId="1577"/>
    <cellStyle name="Heading 3 2 2 3 8" xfId="1578"/>
    <cellStyle name="Heading 3 2 2 3 9" xfId="7310"/>
    <cellStyle name="Heading 3 2 2 4" xfId="1579"/>
    <cellStyle name="Heading 3 2 2 4 2" xfId="1580"/>
    <cellStyle name="Heading 3 2 2 4 2 2" xfId="1581"/>
    <cellStyle name="Heading 3 2 2 4 2 2 2" xfId="7311"/>
    <cellStyle name="Heading 3 2 2 4 2 3" xfId="1582"/>
    <cellStyle name="Heading 3 2 2 4 2 4" xfId="7312"/>
    <cellStyle name="Heading 3 2 2 4 3" xfId="1583"/>
    <cellStyle name="Heading 3 2 2 4 3 2" xfId="7313"/>
    <cellStyle name="Heading 3 2 2 4 4" xfId="1584"/>
    <cellStyle name="Heading 3 2 2 4 4 2" xfId="7314"/>
    <cellStyle name="Heading 3 2 2 4 5" xfId="7315"/>
    <cellStyle name="Heading 3 2 2 4 6" xfId="7316"/>
    <cellStyle name="Heading 3 2 2 5" xfId="1585"/>
    <cellStyle name="Heading 3 2 2 5 2" xfId="1586"/>
    <cellStyle name="Heading 3 2 2 5 2 2" xfId="1587"/>
    <cellStyle name="Heading 3 2 2 5 2 2 2" xfId="7317"/>
    <cellStyle name="Heading 3 2 2 5 2 3" xfId="1588"/>
    <cellStyle name="Heading 3 2 2 5 2 4" xfId="7318"/>
    <cellStyle name="Heading 3 2 2 5 3" xfId="1589"/>
    <cellStyle name="Heading 3 2 2 5 3 2" xfId="7319"/>
    <cellStyle name="Heading 3 2 2 5 4" xfId="1590"/>
    <cellStyle name="Heading 3 2 2 5 5" xfId="7320"/>
    <cellStyle name="Heading 3 2 2 6" xfId="1591"/>
    <cellStyle name="Heading 3 2 2 6 2" xfId="1592"/>
    <cellStyle name="Heading 3 2 2 6 2 2" xfId="7321"/>
    <cellStyle name="Heading 3 2 2 6 3" xfId="1593"/>
    <cellStyle name="Heading 3 2 2 6 4" xfId="7322"/>
    <cellStyle name="Heading 3 2 2 7" xfId="1594"/>
    <cellStyle name="Heading 3 2 2 7 2" xfId="7323"/>
    <cellStyle name="Heading 3 2 2 8" xfId="1595"/>
    <cellStyle name="Heading 3 2 2 8 2" xfId="7324"/>
    <cellStyle name="Heading 3 2 2 9" xfId="1596"/>
    <cellStyle name="Heading 3 2 3" xfId="1597"/>
    <cellStyle name="Heading 3 2 3 10" xfId="7325"/>
    <cellStyle name="Heading 3 2 3 2" xfId="1598"/>
    <cellStyle name="Heading 3 2 3 2 10" xfId="7326"/>
    <cellStyle name="Heading 3 2 3 2 2" xfId="1599"/>
    <cellStyle name="Heading 3 2 3 2 2 2" xfId="1600"/>
    <cellStyle name="Heading 3 2 3 2 2 2 2" xfId="1601"/>
    <cellStyle name="Heading 3 2 3 2 2 2 2 2" xfId="7327"/>
    <cellStyle name="Heading 3 2 3 2 2 2 3" xfId="1602"/>
    <cellStyle name="Heading 3 2 3 2 2 2 4" xfId="7328"/>
    <cellStyle name="Heading 3 2 3 2 2 3" xfId="1603"/>
    <cellStyle name="Heading 3 2 3 2 2 3 2" xfId="7329"/>
    <cellStyle name="Heading 3 2 3 2 2 4" xfId="1604"/>
    <cellStyle name="Heading 3 2 3 2 2 4 2" xfId="7330"/>
    <cellStyle name="Heading 3 2 3 2 2 5" xfId="1605"/>
    <cellStyle name="Heading 3 2 3 2 2 5 2" xfId="7331"/>
    <cellStyle name="Heading 3 2 3 2 2 6" xfId="1606"/>
    <cellStyle name="Heading 3 2 3 2 2 7" xfId="1607"/>
    <cellStyle name="Heading 3 2 3 2 2 8" xfId="7332"/>
    <cellStyle name="Heading 3 2 3 2 2 9" xfId="7333"/>
    <cellStyle name="Heading 3 2 3 2 3" xfId="1608"/>
    <cellStyle name="Heading 3 2 3 2 3 2" xfId="1609"/>
    <cellStyle name="Heading 3 2 3 2 3 2 2" xfId="7334"/>
    <cellStyle name="Heading 3 2 3 2 3 3" xfId="1610"/>
    <cellStyle name="Heading 3 2 3 2 3 4" xfId="7335"/>
    <cellStyle name="Heading 3 2 3 2 4" xfId="1611"/>
    <cellStyle name="Heading 3 2 3 2 4 2" xfId="7336"/>
    <cellStyle name="Heading 3 2 3 2 5" xfId="1612"/>
    <cellStyle name="Heading 3 2 3 2 5 2" xfId="7337"/>
    <cellStyle name="Heading 3 2 3 2 6" xfId="1613"/>
    <cellStyle name="Heading 3 2 3 2 7" xfId="1614"/>
    <cellStyle name="Heading 3 2 3 2 8" xfId="1615"/>
    <cellStyle name="Heading 3 2 3 2 9" xfId="7338"/>
    <cellStyle name="Heading 3 2 3 3" xfId="1616"/>
    <cellStyle name="Heading 3 2 3 3 10" xfId="7339"/>
    <cellStyle name="Heading 3 2 3 3 2" xfId="1617"/>
    <cellStyle name="Heading 3 2 3 3 2 2" xfId="1618"/>
    <cellStyle name="Heading 3 2 3 3 2 2 2" xfId="1619"/>
    <cellStyle name="Heading 3 2 3 3 2 2 2 2" xfId="7340"/>
    <cellStyle name="Heading 3 2 3 3 2 2 3" xfId="1620"/>
    <cellStyle name="Heading 3 2 3 3 2 2 4" xfId="7341"/>
    <cellStyle name="Heading 3 2 3 3 2 3" xfId="1621"/>
    <cellStyle name="Heading 3 2 3 3 2 3 2" xfId="7342"/>
    <cellStyle name="Heading 3 2 3 3 2 4" xfId="1622"/>
    <cellStyle name="Heading 3 2 3 3 2 4 2" xfId="7343"/>
    <cellStyle name="Heading 3 2 3 3 2 5" xfId="7344"/>
    <cellStyle name="Heading 3 2 3 3 2 6" xfId="7345"/>
    <cellStyle name="Heading 3 2 3 3 3" xfId="1623"/>
    <cellStyle name="Heading 3 2 3 3 3 2" xfId="1624"/>
    <cellStyle name="Heading 3 2 3 3 3 2 2" xfId="7346"/>
    <cellStyle name="Heading 3 2 3 3 3 3" xfId="1625"/>
    <cellStyle name="Heading 3 2 3 3 3 4" xfId="7347"/>
    <cellStyle name="Heading 3 2 3 3 4" xfId="1626"/>
    <cellStyle name="Heading 3 2 3 3 4 2" xfId="7348"/>
    <cellStyle name="Heading 3 2 3 3 5" xfId="1627"/>
    <cellStyle name="Heading 3 2 3 3 5 2" xfId="7349"/>
    <cellStyle name="Heading 3 2 3 3 6" xfId="1628"/>
    <cellStyle name="Heading 3 2 3 3 7" xfId="1629"/>
    <cellStyle name="Heading 3 2 3 3 8" xfId="1630"/>
    <cellStyle name="Heading 3 2 3 3 9" xfId="7350"/>
    <cellStyle name="Heading 3 2 3 4" xfId="1631"/>
    <cellStyle name="Heading 3 2 3 4 2" xfId="1632"/>
    <cellStyle name="Heading 3 2 3 4 2 2" xfId="1633"/>
    <cellStyle name="Heading 3 2 3 4 2 2 2" xfId="7351"/>
    <cellStyle name="Heading 3 2 3 4 2 3" xfId="1634"/>
    <cellStyle name="Heading 3 2 3 4 2 4" xfId="7352"/>
    <cellStyle name="Heading 3 2 3 4 3" xfId="1635"/>
    <cellStyle name="Heading 3 2 3 4 3 2" xfId="7353"/>
    <cellStyle name="Heading 3 2 3 4 4" xfId="1636"/>
    <cellStyle name="Heading 3 2 3 4 4 2" xfId="7354"/>
    <cellStyle name="Heading 3 2 3 4 5" xfId="7355"/>
    <cellStyle name="Heading 3 2 3 4 6" xfId="7356"/>
    <cellStyle name="Heading 3 2 3 5" xfId="1637"/>
    <cellStyle name="Heading 3 2 3 5 2" xfId="1638"/>
    <cellStyle name="Heading 3 2 3 5 2 2" xfId="1639"/>
    <cellStyle name="Heading 3 2 3 5 2 2 2" xfId="7357"/>
    <cellStyle name="Heading 3 2 3 5 2 3" xfId="1640"/>
    <cellStyle name="Heading 3 2 3 5 2 4" xfId="7358"/>
    <cellStyle name="Heading 3 2 3 5 3" xfId="1641"/>
    <cellStyle name="Heading 3 2 3 5 3 2" xfId="7359"/>
    <cellStyle name="Heading 3 2 3 5 4" xfId="1642"/>
    <cellStyle name="Heading 3 2 3 5 5" xfId="7360"/>
    <cellStyle name="Heading 3 2 3 6" xfId="1643"/>
    <cellStyle name="Heading 3 2 3 6 2" xfId="1644"/>
    <cellStyle name="Heading 3 2 3 6 2 2" xfId="7361"/>
    <cellStyle name="Heading 3 2 3 6 3" xfId="1645"/>
    <cellStyle name="Heading 3 2 3 6 4" xfId="7362"/>
    <cellStyle name="Heading 3 2 3 7" xfId="1646"/>
    <cellStyle name="Heading 3 2 3 7 2" xfId="7363"/>
    <cellStyle name="Heading 3 2 3 8" xfId="1647"/>
    <cellStyle name="Heading 3 2 3 8 2" xfId="7364"/>
    <cellStyle name="Heading 3 2 3 9" xfId="1648"/>
    <cellStyle name="Heading 3 2 4" xfId="1649"/>
    <cellStyle name="Heading 3 2 4 10" xfId="7365"/>
    <cellStyle name="Heading 3 2 4 2" xfId="1650"/>
    <cellStyle name="Heading 3 2 4 2 10" xfId="7366"/>
    <cellStyle name="Heading 3 2 4 2 2" xfId="1651"/>
    <cellStyle name="Heading 3 2 4 2 2 2" xfId="1652"/>
    <cellStyle name="Heading 3 2 4 2 2 2 2" xfId="1653"/>
    <cellStyle name="Heading 3 2 4 2 2 2 2 2" xfId="7367"/>
    <cellStyle name="Heading 3 2 4 2 2 2 3" xfId="1654"/>
    <cellStyle name="Heading 3 2 4 2 2 2 4" xfId="7368"/>
    <cellStyle name="Heading 3 2 4 2 2 3" xfId="1655"/>
    <cellStyle name="Heading 3 2 4 2 2 3 2" xfId="7369"/>
    <cellStyle name="Heading 3 2 4 2 2 4" xfId="1656"/>
    <cellStyle name="Heading 3 2 4 2 2 4 2" xfId="7370"/>
    <cellStyle name="Heading 3 2 4 2 2 5" xfId="1657"/>
    <cellStyle name="Heading 3 2 4 2 2 5 2" xfId="7371"/>
    <cellStyle name="Heading 3 2 4 2 2 6" xfId="1658"/>
    <cellStyle name="Heading 3 2 4 2 2 7" xfId="1659"/>
    <cellStyle name="Heading 3 2 4 2 2 8" xfId="7372"/>
    <cellStyle name="Heading 3 2 4 2 2 9" xfId="7373"/>
    <cellStyle name="Heading 3 2 4 2 3" xfId="1660"/>
    <cellStyle name="Heading 3 2 4 2 3 2" xfId="1661"/>
    <cellStyle name="Heading 3 2 4 2 3 2 2" xfId="7374"/>
    <cellStyle name="Heading 3 2 4 2 3 3" xfId="1662"/>
    <cellStyle name="Heading 3 2 4 2 3 4" xfId="7375"/>
    <cellStyle name="Heading 3 2 4 2 4" xfId="1663"/>
    <cellStyle name="Heading 3 2 4 2 4 2" xfId="7376"/>
    <cellStyle name="Heading 3 2 4 2 5" xfId="1664"/>
    <cellStyle name="Heading 3 2 4 2 5 2" xfId="7377"/>
    <cellStyle name="Heading 3 2 4 2 6" xfId="1665"/>
    <cellStyle name="Heading 3 2 4 2 7" xfId="1666"/>
    <cellStyle name="Heading 3 2 4 2 8" xfId="1667"/>
    <cellStyle name="Heading 3 2 4 2 9" xfId="7378"/>
    <cellStyle name="Heading 3 2 4 3" xfId="1668"/>
    <cellStyle name="Heading 3 2 4 3 10" xfId="7379"/>
    <cellStyle name="Heading 3 2 4 3 2" xfId="1669"/>
    <cellStyle name="Heading 3 2 4 3 2 2" xfId="1670"/>
    <cellStyle name="Heading 3 2 4 3 2 2 2" xfId="1671"/>
    <cellStyle name="Heading 3 2 4 3 2 2 2 2" xfId="7380"/>
    <cellStyle name="Heading 3 2 4 3 2 2 3" xfId="1672"/>
    <cellStyle name="Heading 3 2 4 3 2 2 4" xfId="7381"/>
    <cellStyle name="Heading 3 2 4 3 2 3" xfId="1673"/>
    <cellStyle name="Heading 3 2 4 3 2 3 2" xfId="7382"/>
    <cellStyle name="Heading 3 2 4 3 2 4" xfId="1674"/>
    <cellStyle name="Heading 3 2 4 3 2 4 2" xfId="7383"/>
    <cellStyle name="Heading 3 2 4 3 2 5" xfId="7384"/>
    <cellStyle name="Heading 3 2 4 3 2 6" xfId="7385"/>
    <cellStyle name="Heading 3 2 4 3 3" xfId="1675"/>
    <cellStyle name="Heading 3 2 4 3 3 2" xfId="1676"/>
    <cellStyle name="Heading 3 2 4 3 3 2 2" xfId="7386"/>
    <cellStyle name="Heading 3 2 4 3 3 3" xfId="1677"/>
    <cellStyle name="Heading 3 2 4 3 3 4" xfId="7387"/>
    <cellStyle name="Heading 3 2 4 3 4" xfId="1678"/>
    <cellStyle name="Heading 3 2 4 3 4 2" xfId="7388"/>
    <cellStyle name="Heading 3 2 4 3 5" xfId="1679"/>
    <cellStyle name="Heading 3 2 4 3 5 2" xfId="7389"/>
    <cellStyle name="Heading 3 2 4 3 6" xfId="1680"/>
    <cellStyle name="Heading 3 2 4 3 7" xfId="1681"/>
    <cellStyle name="Heading 3 2 4 3 8" xfId="1682"/>
    <cellStyle name="Heading 3 2 4 3 9" xfId="7390"/>
    <cellStyle name="Heading 3 2 4 4" xfId="1683"/>
    <cellStyle name="Heading 3 2 4 4 2" xfId="1684"/>
    <cellStyle name="Heading 3 2 4 4 2 2" xfId="1685"/>
    <cellStyle name="Heading 3 2 4 4 2 2 2" xfId="7391"/>
    <cellStyle name="Heading 3 2 4 4 2 3" xfId="1686"/>
    <cellStyle name="Heading 3 2 4 4 2 4" xfId="7392"/>
    <cellStyle name="Heading 3 2 4 4 3" xfId="1687"/>
    <cellStyle name="Heading 3 2 4 4 3 2" xfId="7393"/>
    <cellStyle name="Heading 3 2 4 4 4" xfId="1688"/>
    <cellStyle name="Heading 3 2 4 4 4 2" xfId="7394"/>
    <cellStyle name="Heading 3 2 4 4 5" xfId="7395"/>
    <cellStyle name="Heading 3 2 4 4 6" xfId="7396"/>
    <cellStyle name="Heading 3 2 4 5" xfId="1689"/>
    <cellStyle name="Heading 3 2 4 5 2" xfId="1690"/>
    <cellStyle name="Heading 3 2 4 5 2 2" xfId="1691"/>
    <cellStyle name="Heading 3 2 4 5 2 2 2" xfId="7397"/>
    <cellStyle name="Heading 3 2 4 5 2 3" xfId="1692"/>
    <cellStyle name="Heading 3 2 4 5 2 4" xfId="7398"/>
    <cellStyle name="Heading 3 2 4 5 3" xfId="1693"/>
    <cellStyle name="Heading 3 2 4 5 3 2" xfId="7399"/>
    <cellStyle name="Heading 3 2 4 5 4" xfId="1694"/>
    <cellStyle name="Heading 3 2 4 5 5" xfId="7400"/>
    <cellStyle name="Heading 3 2 4 6" xfId="1695"/>
    <cellStyle name="Heading 3 2 4 6 2" xfId="1696"/>
    <cellStyle name="Heading 3 2 4 6 2 2" xfId="7401"/>
    <cellStyle name="Heading 3 2 4 6 3" xfId="1697"/>
    <cellStyle name="Heading 3 2 4 6 4" xfId="7402"/>
    <cellStyle name="Heading 3 2 4 7" xfId="1698"/>
    <cellStyle name="Heading 3 2 4 7 2" xfId="7403"/>
    <cellStyle name="Heading 3 2 4 8" xfId="1699"/>
    <cellStyle name="Heading 3 2 4 8 2" xfId="7404"/>
    <cellStyle name="Heading 3 2 4 9" xfId="1700"/>
    <cellStyle name="Heading 3 2 5" xfId="1701"/>
    <cellStyle name="Heading 3 2 5 10" xfId="7405"/>
    <cellStyle name="Heading 3 2 5 2" xfId="1702"/>
    <cellStyle name="Heading 3 2 5 2 2" xfId="1703"/>
    <cellStyle name="Heading 3 2 5 2 2 2" xfId="1704"/>
    <cellStyle name="Heading 3 2 5 2 2 2 2" xfId="7406"/>
    <cellStyle name="Heading 3 2 5 2 2 3" xfId="1705"/>
    <cellStyle name="Heading 3 2 5 2 2 4" xfId="7407"/>
    <cellStyle name="Heading 3 2 5 2 3" xfId="1706"/>
    <cellStyle name="Heading 3 2 5 2 3 2" xfId="7408"/>
    <cellStyle name="Heading 3 2 5 2 4" xfId="1707"/>
    <cellStyle name="Heading 3 2 5 2 4 2" xfId="7409"/>
    <cellStyle name="Heading 3 2 5 2 5" xfId="1708"/>
    <cellStyle name="Heading 3 2 5 2 5 2" xfId="7410"/>
    <cellStyle name="Heading 3 2 5 2 6" xfId="1709"/>
    <cellStyle name="Heading 3 2 5 2 7" xfId="1710"/>
    <cellStyle name="Heading 3 2 5 2 8" xfId="7411"/>
    <cellStyle name="Heading 3 2 5 2 9" xfId="7412"/>
    <cellStyle name="Heading 3 2 5 3" xfId="1711"/>
    <cellStyle name="Heading 3 2 5 3 2" xfId="1712"/>
    <cellStyle name="Heading 3 2 5 3 2 2" xfId="7413"/>
    <cellStyle name="Heading 3 2 5 3 3" xfId="1713"/>
    <cellStyle name="Heading 3 2 5 3 3 2" xfId="9144"/>
    <cellStyle name="Heading 3 2 5 3 4" xfId="1714"/>
    <cellStyle name="Heading 3 2 5 3 4 2" xfId="9145"/>
    <cellStyle name="Heading 3 2 5 3 5" xfId="1715"/>
    <cellStyle name="Heading 3 2 5 3 6" xfId="1716"/>
    <cellStyle name="Heading 3 2 5 3 7" xfId="1717"/>
    <cellStyle name="Heading 3 2 5 3 8" xfId="7414"/>
    <cellStyle name="Heading 3 2 5 3 9" xfId="7415"/>
    <cellStyle name="Heading 3 2 5 4" xfId="1718"/>
    <cellStyle name="Heading 3 2 5 4 2" xfId="7416"/>
    <cellStyle name="Heading 3 2 5 5" xfId="1719"/>
    <cellStyle name="Heading 3 2 5 5 2" xfId="7417"/>
    <cellStyle name="Heading 3 2 5 6" xfId="1720"/>
    <cellStyle name="Heading 3 2 5 7" xfId="1721"/>
    <cellStyle name="Heading 3 2 5 8" xfId="1722"/>
    <cellStyle name="Heading 3 2 5 9" xfId="7418"/>
    <cellStyle name="Heading 3 2 6" xfId="1723"/>
    <cellStyle name="Heading 3 2 6 10" xfId="7419"/>
    <cellStyle name="Heading 3 2 6 2" xfId="1724"/>
    <cellStyle name="Heading 3 2 6 2 2" xfId="1725"/>
    <cellStyle name="Heading 3 2 6 2 2 2" xfId="1726"/>
    <cellStyle name="Heading 3 2 6 2 2 2 2" xfId="7420"/>
    <cellStyle name="Heading 3 2 6 2 2 3" xfId="1727"/>
    <cellStyle name="Heading 3 2 6 2 2 4" xfId="7421"/>
    <cellStyle name="Heading 3 2 6 2 3" xfId="1728"/>
    <cellStyle name="Heading 3 2 6 2 3 2" xfId="7422"/>
    <cellStyle name="Heading 3 2 6 2 4" xfId="1729"/>
    <cellStyle name="Heading 3 2 6 2 4 2" xfId="7423"/>
    <cellStyle name="Heading 3 2 6 2 5" xfId="1730"/>
    <cellStyle name="Heading 3 2 6 2 5 2" xfId="7424"/>
    <cellStyle name="Heading 3 2 6 2 6" xfId="1731"/>
    <cellStyle name="Heading 3 2 6 2 7" xfId="1732"/>
    <cellStyle name="Heading 3 2 6 2 8" xfId="7425"/>
    <cellStyle name="Heading 3 2 6 2 9" xfId="7426"/>
    <cellStyle name="Heading 3 2 6 3" xfId="1733"/>
    <cellStyle name="Heading 3 2 6 3 2" xfId="1734"/>
    <cellStyle name="Heading 3 2 6 3 2 2" xfId="7427"/>
    <cellStyle name="Heading 3 2 6 3 3" xfId="1735"/>
    <cellStyle name="Heading 3 2 6 3 4" xfId="7428"/>
    <cellStyle name="Heading 3 2 6 4" xfId="1736"/>
    <cellStyle name="Heading 3 2 6 4 2" xfId="7429"/>
    <cellStyle name="Heading 3 2 6 5" xfId="1737"/>
    <cellStyle name="Heading 3 2 6 5 2" xfId="7430"/>
    <cellStyle name="Heading 3 2 6 6" xfId="1738"/>
    <cellStyle name="Heading 3 2 6 6 2" xfId="9146"/>
    <cellStyle name="Heading 3 2 6 7" xfId="1739"/>
    <cellStyle name="Heading 3 2 6 8" xfId="1740"/>
    <cellStyle name="Heading 3 2 6 9" xfId="7431"/>
    <cellStyle name="Heading 3 2 7" xfId="1741"/>
    <cellStyle name="Heading 3 2 7 2" xfId="1742"/>
    <cellStyle name="Heading 3 2 7 2 2" xfId="1743"/>
    <cellStyle name="Heading 3 2 7 2 2 2" xfId="7432"/>
    <cellStyle name="Heading 3 2 7 2 3" xfId="1744"/>
    <cellStyle name="Heading 3 2 7 2 4" xfId="7433"/>
    <cellStyle name="Heading 3 2 7 3" xfId="1745"/>
    <cellStyle name="Heading 3 2 7 3 2" xfId="7434"/>
    <cellStyle name="Heading 3 2 7 4" xfId="1746"/>
    <cellStyle name="Heading 3 2 7 4 2" xfId="7435"/>
    <cellStyle name="Heading 3 2 7 5" xfId="7436"/>
    <cellStyle name="Heading 3 2 7 6" xfId="7437"/>
    <cellStyle name="Heading 3 2 8" xfId="1747"/>
    <cellStyle name="Heading 3 2 8 2" xfId="1748"/>
    <cellStyle name="Heading 3 2 8 2 2" xfId="1749"/>
    <cellStyle name="Heading 3 2 8 2 2 2" xfId="7438"/>
    <cellStyle name="Heading 3 2 8 2 3" xfId="1750"/>
    <cellStyle name="Heading 3 2 8 2 4" xfId="7439"/>
    <cellStyle name="Heading 3 2 8 3" xfId="1751"/>
    <cellStyle name="Heading 3 2 8 3 2" xfId="7440"/>
    <cellStyle name="Heading 3 2 8 4" xfId="1752"/>
    <cellStyle name="Heading 3 2 8 5" xfId="7441"/>
    <cellStyle name="Heading 3 2 9" xfId="1753"/>
    <cellStyle name="Heading 3 2 9 2" xfId="1754"/>
    <cellStyle name="Heading 3 2 9 2 2" xfId="7442"/>
    <cellStyle name="Heading 3 2 9 3" xfId="1755"/>
    <cellStyle name="Heading 3 2 9 4" xfId="7443"/>
    <cellStyle name="Heading 3 2_QC" xfId="6328"/>
    <cellStyle name="Heading 3 3" xfId="1756"/>
    <cellStyle name="Heading 3 3 10" xfId="7444"/>
    <cellStyle name="Heading 3 3 2" xfId="1757"/>
    <cellStyle name="Heading 3 3 2 10" xfId="1758"/>
    <cellStyle name="Heading 3 3 2 11" xfId="7445"/>
    <cellStyle name="Heading 3 3 2 12" xfId="7446"/>
    <cellStyle name="Heading 3 3 2 2" xfId="1759"/>
    <cellStyle name="Heading 3 3 2 2 10" xfId="7447"/>
    <cellStyle name="Heading 3 3 2 2 2" xfId="1760"/>
    <cellStyle name="Heading 3 3 2 2 2 2" xfId="1761"/>
    <cellStyle name="Heading 3 3 2 2 2 2 2" xfId="1762"/>
    <cellStyle name="Heading 3 3 2 2 2 2 2 2" xfId="7448"/>
    <cellStyle name="Heading 3 3 2 2 2 2 3" xfId="1763"/>
    <cellStyle name="Heading 3 3 2 2 2 2 4" xfId="7449"/>
    <cellStyle name="Heading 3 3 2 2 2 3" xfId="1764"/>
    <cellStyle name="Heading 3 3 2 2 2 3 2" xfId="7450"/>
    <cellStyle name="Heading 3 3 2 2 2 4" xfId="1765"/>
    <cellStyle name="Heading 3 3 2 2 2 4 2" xfId="7451"/>
    <cellStyle name="Heading 3 3 2 2 2 5" xfId="7452"/>
    <cellStyle name="Heading 3 3 2 2 2 6" xfId="7453"/>
    <cellStyle name="Heading 3 3 2 2 3" xfId="1766"/>
    <cellStyle name="Heading 3 3 2 2 3 2" xfId="1767"/>
    <cellStyle name="Heading 3 3 2 2 3 2 2" xfId="7454"/>
    <cellStyle name="Heading 3 3 2 2 3 3" xfId="1768"/>
    <cellStyle name="Heading 3 3 2 2 3 4" xfId="7455"/>
    <cellStyle name="Heading 3 3 2 2 4" xfId="1769"/>
    <cellStyle name="Heading 3 3 2 2 4 2" xfId="7456"/>
    <cellStyle name="Heading 3 3 2 2 5" xfId="1770"/>
    <cellStyle name="Heading 3 3 2 2 5 2" xfId="7457"/>
    <cellStyle name="Heading 3 3 2 2 6" xfId="1771"/>
    <cellStyle name="Heading 3 3 2 2 7" xfId="1772"/>
    <cellStyle name="Heading 3 3 2 2 8" xfId="1773"/>
    <cellStyle name="Heading 3 3 2 2 9" xfId="7458"/>
    <cellStyle name="Heading 3 3 2 3" xfId="1774"/>
    <cellStyle name="Heading 3 3 2 3 10" xfId="7459"/>
    <cellStyle name="Heading 3 3 2 3 2" xfId="1775"/>
    <cellStyle name="Heading 3 3 2 3 2 2" xfId="1776"/>
    <cellStyle name="Heading 3 3 2 3 2 2 2" xfId="1777"/>
    <cellStyle name="Heading 3 3 2 3 2 2 2 2" xfId="7460"/>
    <cellStyle name="Heading 3 3 2 3 2 2 3" xfId="1778"/>
    <cellStyle name="Heading 3 3 2 3 2 2 4" xfId="7461"/>
    <cellStyle name="Heading 3 3 2 3 2 3" xfId="1779"/>
    <cellStyle name="Heading 3 3 2 3 2 3 2" xfId="7462"/>
    <cellStyle name="Heading 3 3 2 3 2 4" xfId="1780"/>
    <cellStyle name="Heading 3 3 2 3 2 4 2" xfId="7463"/>
    <cellStyle name="Heading 3 3 2 3 2 5" xfId="7464"/>
    <cellStyle name="Heading 3 3 2 3 2 6" xfId="7465"/>
    <cellStyle name="Heading 3 3 2 3 3" xfId="1781"/>
    <cellStyle name="Heading 3 3 2 3 3 2" xfId="1782"/>
    <cellStyle name="Heading 3 3 2 3 3 2 2" xfId="7466"/>
    <cellStyle name="Heading 3 3 2 3 3 3" xfId="1783"/>
    <cellStyle name="Heading 3 3 2 3 3 4" xfId="7467"/>
    <cellStyle name="Heading 3 3 2 3 4" xfId="1784"/>
    <cellStyle name="Heading 3 3 2 3 4 2" xfId="7468"/>
    <cellStyle name="Heading 3 3 2 3 5" xfId="1785"/>
    <cellStyle name="Heading 3 3 2 3 5 2" xfId="7469"/>
    <cellStyle name="Heading 3 3 2 3 6" xfId="1786"/>
    <cellStyle name="Heading 3 3 2 3 7" xfId="1787"/>
    <cellStyle name="Heading 3 3 2 3 8" xfId="1788"/>
    <cellStyle name="Heading 3 3 2 3 9" xfId="7470"/>
    <cellStyle name="Heading 3 3 2 4" xfId="1789"/>
    <cellStyle name="Heading 3 3 2 4 2" xfId="1790"/>
    <cellStyle name="Heading 3 3 2 4 2 2" xfId="1791"/>
    <cellStyle name="Heading 3 3 2 4 2 2 2" xfId="7471"/>
    <cellStyle name="Heading 3 3 2 4 2 3" xfId="1792"/>
    <cellStyle name="Heading 3 3 2 4 2 4" xfId="7472"/>
    <cellStyle name="Heading 3 3 2 4 3" xfId="1793"/>
    <cellStyle name="Heading 3 3 2 4 3 2" xfId="7473"/>
    <cellStyle name="Heading 3 3 2 4 4" xfId="1794"/>
    <cellStyle name="Heading 3 3 2 4 4 2" xfId="7474"/>
    <cellStyle name="Heading 3 3 2 4 5" xfId="7475"/>
    <cellStyle name="Heading 3 3 2 4 6" xfId="7476"/>
    <cellStyle name="Heading 3 3 2 5" xfId="1795"/>
    <cellStyle name="Heading 3 3 2 5 2" xfId="1796"/>
    <cellStyle name="Heading 3 3 2 5 2 2" xfId="7477"/>
    <cellStyle name="Heading 3 3 2 5 3" xfId="1797"/>
    <cellStyle name="Heading 3 3 2 5 4" xfId="7478"/>
    <cellStyle name="Heading 3 3 2 6" xfId="1798"/>
    <cellStyle name="Heading 3 3 2 6 2" xfId="7479"/>
    <cellStyle name="Heading 3 3 2 7" xfId="1799"/>
    <cellStyle name="Heading 3 3 2 7 2" xfId="7480"/>
    <cellStyle name="Heading 3 3 2 8" xfId="1800"/>
    <cellStyle name="Heading 3 3 2 9" xfId="1801"/>
    <cellStyle name="Heading 3 3 3" xfId="1802"/>
    <cellStyle name="Heading 3 3 4" xfId="1803"/>
    <cellStyle name="Heading 3 3 5" xfId="1804"/>
    <cellStyle name="Heading 3 3 5 2" xfId="1805"/>
    <cellStyle name="Heading 3 3 5 2 2" xfId="1806"/>
    <cellStyle name="Heading 3 3 5 2 2 2" xfId="7481"/>
    <cellStyle name="Heading 3 3 5 2 3" xfId="1807"/>
    <cellStyle name="Heading 3 3 5 2 4" xfId="7482"/>
    <cellStyle name="Heading 3 3 5 3" xfId="1808"/>
    <cellStyle name="Heading 3 3 5 3 2" xfId="7483"/>
    <cellStyle name="Heading 3 3 5 4" xfId="1809"/>
    <cellStyle name="Heading 3 3 5 4 2" xfId="7484"/>
    <cellStyle name="Heading 3 3 5 5" xfId="7485"/>
    <cellStyle name="Heading 3 3 5 6" xfId="7486"/>
    <cellStyle name="Heading 3 3 6" xfId="1810"/>
    <cellStyle name="Heading 3 3 6 2" xfId="1811"/>
    <cellStyle name="Heading 3 3 6 2 2" xfId="1812"/>
    <cellStyle name="Heading 3 3 6 2 2 2" xfId="7487"/>
    <cellStyle name="Heading 3 3 6 2 3" xfId="1813"/>
    <cellStyle name="Heading 3 3 6 2 4" xfId="7488"/>
    <cellStyle name="Heading 3 3 6 3" xfId="1814"/>
    <cellStyle name="Heading 3 3 6 3 2" xfId="7489"/>
    <cellStyle name="Heading 3 3 6 4" xfId="1815"/>
    <cellStyle name="Heading 3 3 6 5" xfId="7490"/>
    <cellStyle name="Heading 3 3 7" xfId="1816"/>
    <cellStyle name="Heading 3 3 7 2" xfId="1817"/>
    <cellStyle name="Heading 3 3 7 2 2" xfId="7491"/>
    <cellStyle name="Heading 3 3 7 3" xfId="1818"/>
    <cellStyle name="Heading 3 3 7 4" xfId="7492"/>
    <cellStyle name="Heading 3 3 8" xfId="1819"/>
    <cellStyle name="Heading 3 3 8 2" xfId="7493"/>
    <cellStyle name="Heading 3 3 9" xfId="7494"/>
    <cellStyle name="Heading 3 4" xfId="1820"/>
    <cellStyle name="Heading 3 4 10" xfId="7495"/>
    <cellStyle name="Heading 3 4 2" xfId="1821"/>
    <cellStyle name="Heading 3 4 2 10" xfId="7496"/>
    <cellStyle name="Heading 3 4 2 2" xfId="1822"/>
    <cellStyle name="Heading 3 4 2 2 2" xfId="1823"/>
    <cellStyle name="Heading 3 4 2 2 2 2" xfId="1824"/>
    <cellStyle name="Heading 3 4 2 2 2 2 2" xfId="7497"/>
    <cellStyle name="Heading 3 4 2 2 2 3" xfId="1825"/>
    <cellStyle name="Heading 3 4 2 2 2 4" xfId="7498"/>
    <cellStyle name="Heading 3 4 2 2 3" xfId="1826"/>
    <cellStyle name="Heading 3 4 2 2 3 2" xfId="7499"/>
    <cellStyle name="Heading 3 4 2 2 4" xfId="1827"/>
    <cellStyle name="Heading 3 4 2 2 4 2" xfId="7500"/>
    <cellStyle name="Heading 3 4 2 2 5" xfId="1828"/>
    <cellStyle name="Heading 3 4 2 2 5 2" xfId="7501"/>
    <cellStyle name="Heading 3 4 2 2 6" xfId="1829"/>
    <cellStyle name="Heading 3 4 2 2 7" xfId="1830"/>
    <cellStyle name="Heading 3 4 2 2 8" xfId="7502"/>
    <cellStyle name="Heading 3 4 2 2 9" xfId="7503"/>
    <cellStyle name="Heading 3 4 2 3" xfId="1831"/>
    <cellStyle name="Heading 3 4 2 3 2" xfId="1832"/>
    <cellStyle name="Heading 3 4 2 3 2 2" xfId="7504"/>
    <cellStyle name="Heading 3 4 2 3 3" xfId="1833"/>
    <cellStyle name="Heading 3 4 2 3 4" xfId="7505"/>
    <cellStyle name="Heading 3 4 2 4" xfId="1834"/>
    <cellStyle name="Heading 3 4 2 4 2" xfId="7506"/>
    <cellStyle name="Heading 3 4 2 5" xfId="1835"/>
    <cellStyle name="Heading 3 4 2 5 2" xfId="7507"/>
    <cellStyle name="Heading 3 4 2 6" xfId="1836"/>
    <cellStyle name="Heading 3 4 2 7" xfId="1837"/>
    <cellStyle name="Heading 3 4 2 8" xfId="1838"/>
    <cellStyle name="Heading 3 4 2 9" xfId="7508"/>
    <cellStyle name="Heading 3 4 3" xfId="1839"/>
    <cellStyle name="Heading 3 4 3 10" xfId="7509"/>
    <cellStyle name="Heading 3 4 3 2" xfId="1840"/>
    <cellStyle name="Heading 3 4 3 2 2" xfId="1841"/>
    <cellStyle name="Heading 3 4 3 2 2 2" xfId="1842"/>
    <cellStyle name="Heading 3 4 3 2 2 2 2" xfId="7510"/>
    <cellStyle name="Heading 3 4 3 2 2 3" xfId="1843"/>
    <cellStyle name="Heading 3 4 3 2 2 4" xfId="7511"/>
    <cellStyle name="Heading 3 4 3 2 3" xfId="1844"/>
    <cellStyle name="Heading 3 4 3 2 3 2" xfId="7512"/>
    <cellStyle name="Heading 3 4 3 2 4" xfId="1845"/>
    <cellStyle name="Heading 3 4 3 2 4 2" xfId="7513"/>
    <cellStyle name="Heading 3 4 3 2 5" xfId="7514"/>
    <cellStyle name="Heading 3 4 3 2 6" xfId="7515"/>
    <cellStyle name="Heading 3 4 3 3" xfId="1846"/>
    <cellStyle name="Heading 3 4 3 3 2" xfId="1847"/>
    <cellStyle name="Heading 3 4 3 3 2 2" xfId="7516"/>
    <cellStyle name="Heading 3 4 3 3 3" xfId="1848"/>
    <cellStyle name="Heading 3 4 3 3 4" xfId="7517"/>
    <cellStyle name="Heading 3 4 3 4" xfId="1849"/>
    <cellStyle name="Heading 3 4 3 4 2" xfId="7518"/>
    <cellStyle name="Heading 3 4 3 5" xfId="1850"/>
    <cellStyle name="Heading 3 4 3 5 2" xfId="7519"/>
    <cellStyle name="Heading 3 4 3 6" xfId="1851"/>
    <cellStyle name="Heading 3 4 3 7" xfId="1852"/>
    <cellStyle name="Heading 3 4 3 8" xfId="1853"/>
    <cellStyle name="Heading 3 4 3 9" xfId="7520"/>
    <cellStyle name="Heading 3 4 4" xfId="1854"/>
    <cellStyle name="Heading 3 4 4 2" xfId="1855"/>
    <cellStyle name="Heading 3 4 4 2 2" xfId="1856"/>
    <cellStyle name="Heading 3 4 4 2 2 2" xfId="7521"/>
    <cellStyle name="Heading 3 4 4 2 3" xfId="1857"/>
    <cellStyle name="Heading 3 4 4 2 4" xfId="7522"/>
    <cellStyle name="Heading 3 4 4 3" xfId="1858"/>
    <cellStyle name="Heading 3 4 4 3 2" xfId="7523"/>
    <cellStyle name="Heading 3 4 4 4" xfId="1859"/>
    <cellStyle name="Heading 3 4 4 4 2" xfId="7524"/>
    <cellStyle name="Heading 3 4 4 5" xfId="7525"/>
    <cellStyle name="Heading 3 4 4 6" xfId="7526"/>
    <cellStyle name="Heading 3 4 5" xfId="1860"/>
    <cellStyle name="Heading 3 4 5 2" xfId="1861"/>
    <cellStyle name="Heading 3 4 5 2 2" xfId="1862"/>
    <cellStyle name="Heading 3 4 5 2 2 2" xfId="7527"/>
    <cellStyle name="Heading 3 4 5 2 3" xfId="1863"/>
    <cellStyle name="Heading 3 4 5 2 4" xfId="7528"/>
    <cellStyle name="Heading 3 4 5 3" xfId="1864"/>
    <cellStyle name="Heading 3 4 5 3 2" xfId="7529"/>
    <cellStyle name="Heading 3 4 5 4" xfId="1865"/>
    <cellStyle name="Heading 3 4 5 5" xfId="7530"/>
    <cellStyle name="Heading 3 4 6" xfId="1866"/>
    <cellStyle name="Heading 3 4 6 2" xfId="1867"/>
    <cellStyle name="Heading 3 4 6 2 2" xfId="7531"/>
    <cellStyle name="Heading 3 4 6 3" xfId="1868"/>
    <cellStyle name="Heading 3 4 6 4" xfId="7532"/>
    <cellStyle name="Heading 3 4 7" xfId="1869"/>
    <cellStyle name="Heading 3 4 7 2" xfId="7533"/>
    <cellStyle name="Heading 3 4 8" xfId="1870"/>
    <cellStyle name="Heading 3 4 8 2" xfId="7534"/>
    <cellStyle name="Heading 3 4 9" xfId="1871"/>
    <cellStyle name="Heading 3 5" xfId="1872"/>
    <cellStyle name="Heading 3 5 2" xfId="1873"/>
    <cellStyle name="Heading 3 5 2 2" xfId="1874"/>
    <cellStyle name="Heading 3 5 2 2 2" xfId="1875"/>
    <cellStyle name="Heading 3 5 2 2 2 2" xfId="7535"/>
    <cellStyle name="Heading 3 5 2 2 3" xfId="7536"/>
    <cellStyle name="Heading 3 5 2 3" xfId="1876"/>
    <cellStyle name="Heading 3 5 2 3 2" xfId="7537"/>
    <cellStyle name="Heading 3 5 2 4" xfId="7538"/>
    <cellStyle name="Heading 3 5 2 5" xfId="7539"/>
    <cellStyle name="Heading 3 5 2 6" xfId="7540"/>
    <cellStyle name="Heading 3 5 3" xfId="1877"/>
    <cellStyle name="Heading 3 5 3 2" xfId="1878"/>
    <cellStyle name="Heading 3 5 3 2 2" xfId="1879"/>
    <cellStyle name="Heading 3 5 3 2 2 2" xfId="7541"/>
    <cellStyle name="Heading 3 5 3 2 3" xfId="7542"/>
    <cellStyle name="Heading 3 5 3 3" xfId="1880"/>
    <cellStyle name="Heading 3 5 3 3 2" xfId="7543"/>
    <cellStyle name="Heading 3 5 3 4" xfId="7544"/>
    <cellStyle name="Heading 3 5 4" xfId="1881"/>
    <cellStyle name="Heading 3 5 4 2" xfId="7545"/>
    <cellStyle name="Heading 3 5 5" xfId="7546"/>
    <cellStyle name="Heading 3 5 6" xfId="7547"/>
    <cellStyle name="Heading 3 5 7" xfId="7548"/>
    <cellStyle name="Heading 3 6" xfId="1882"/>
    <cellStyle name="Heading 4" xfId="45" builtinId="19" customBuiltin="1"/>
    <cellStyle name="Heading 4 2" xfId="117"/>
    <cellStyle name="Heading 4 2 2" xfId="1883"/>
    <cellStyle name="Heading 4 2 2 2" xfId="6329"/>
    <cellStyle name="Heading 4 2 2 3" xfId="6330"/>
    <cellStyle name="Heading 4 2 3" xfId="1884"/>
    <cellStyle name="Heading 4 2 4" xfId="1885"/>
    <cellStyle name="Heading 4 2 5" xfId="6331"/>
    <cellStyle name="Heading 4 3" xfId="1886"/>
    <cellStyle name="Heading 4 3 2" xfId="1887"/>
    <cellStyle name="Heading 4 3 3" xfId="1888"/>
    <cellStyle name="Heading 4 3 4" xfId="1889"/>
    <cellStyle name="Heading 4 4" xfId="1890"/>
    <cellStyle name="Heading 4 5" xfId="1891"/>
    <cellStyle name="Heading 4 6" xfId="1892"/>
    <cellStyle name="Heading1" xfId="1893"/>
    <cellStyle name="Heading2" xfId="1894"/>
    <cellStyle name="Hyperlink 2" xfId="1895"/>
    <cellStyle name="Hyperlink 2 2" xfId="1896"/>
    <cellStyle name="Hyperlink 2 3" xfId="1897"/>
    <cellStyle name="Hyperlink 2 4" xfId="7549"/>
    <cellStyle name="Hyperlink 3" xfId="6034"/>
    <cellStyle name="Hyperlink 3 2" xfId="6332"/>
    <cellStyle name="Hyperlink 3 3" xfId="6333"/>
    <cellStyle name="Hyperlink 4" xfId="6334"/>
    <cellStyle name="Hyperlink 4 2" xfId="6335"/>
    <cellStyle name="Hyperlink 4 3" xfId="6336"/>
    <cellStyle name="Hyperlink 5" xfId="6337"/>
    <cellStyle name="Hyperlink 5 2" xfId="6338"/>
    <cellStyle name="Hyperlink 5 3" xfId="6339"/>
    <cellStyle name="Hyperlink 6" xfId="6340"/>
    <cellStyle name="Input" xfId="46" builtinId="20" customBuiltin="1"/>
    <cellStyle name="Input [yellow]" xfId="1898"/>
    <cellStyle name="Input [yellow] 2" xfId="6341"/>
    <cellStyle name="Input 10" xfId="1899"/>
    <cellStyle name="Input 10 2" xfId="7550"/>
    <cellStyle name="Input 11" xfId="1900"/>
    <cellStyle name="Input 11 2" xfId="7551"/>
    <cellStyle name="Input 12" xfId="1901"/>
    <cellStyle name="Input 12 2" xfId="7552"/>
    <cellStyle name="Input 13" xfId="9204"/>
    <cellStyle name="Input 14" xfId="9313"/>
    <cellStyle name="Input 15" xfId="9269"/>
    <cellStyle name="Input 2" xfId="83"/>
    <cellStyle name="Input 2 10" xfId="1902"/>
    <cellStyle name="Input 2 10 2" xfId="1903"/>
    <cellStyle name="Input 2 10 2 2" xfId="1904"/>
    <cellStyle name="Input 2 10 2 3" xfId="1905"/>
    <cellStyle name="Input 2 10 3" xfId="1906"/>
    <cellStyle name="Input 2 10 4" xfId="1907"/>
    <cellStyle name="Input 2 10 5" xfId="7553"/>
    <cellStyle name="Input 2 11" xfId="1908"/>
    <cellStyle name="Input 2 11 2" xfId="1909"/>
    <cellStyle name="Input 2 11 2 2" xfId="1910"/>
    <cellStyle name="Input 2 11 2 3" xfId="1911"/>
    <cellStyle name="Input 2 11 3" xfId="1912"/>
    <cellStyle name="Input 2 11 4" xfId="1913"/>
    <cellStyle name="Input 2 11 5" xfId="7554"/>
    <cellStyle name="Input 2 12" xfId="1914"/>
    <cellStyle name="Input 2 12 2" xfId="1915"/>
    <cellStyle name="Input 2 12 2 2" xfId="1916"/>
    <cellStyle name="Input 2 12 2 3" xfId="1917"/>
    <cellStyle name="Input 2 12 3" xfId="1918"/>
    <cellStyle name="Input 2 12 4" xfId="1919"/>
    <cellStyle name="Input 2 12 5" xfId="7555"/>
    <cellStyle name="Input 2 13" xfId="1920"/>
    <cellStyle name="Input 2 13 2" xfId="1921"/>
    <cellStyle name="Input 2 13 2 2" xfId="1922"/>
    <cellStyle name="Input 2 13 2 3" xfId="1923"/>
    <cellStyle name="Input 2 13 3" xfId="1924"/>
    <cellStyle name="Input 2 13 4" xfId="1925"/>
    <cellStyle name="Input 2 13 5" xfId="7556"/>
    <cellStyle name="Input 2 14" xfId="1926"/>
    <cellStyle name="Input 2 14 2" xfId="1927"/>
    <cellStyle name="Input 2 14 2 2" xfId="1928"/>
    <cellStyle name="Input 2 14 2 3" xfId="1929"/>
    <cellStyle name="Input 2 14 3" xfId="1930"/>
    <cellStyle name="Input 2 14 4" xfId="1931"/>
    <cellStyle name="Input 2 14 5" xfId="7557"/>
    <cellStyle name="Input 2 15" xfId="1932"/>
    <cellStyle name="Input 2 15 2" xfId="1933"/>
    <cellStyle name="Input 2 15 2 2" xfId="1934"/>
    <cellStyle name="Input 2 15 2 3" xfId="1935"/>
    <cellStyle name="Input 2 15 3" xfId="1936"/>
    <cellStyle name="Input 2 15 4" xfId="1937"/>
    <cellStyle name="Input 2 15 5" xfId="7558"/>
    <cellStyle name="Input 2 16" xfId="1938"/>
    <cellStyle name="Input 2 16 2" xfId="1939"/>
    <cellStyle name="Input 2 16 2 2" xfId="1940"/>
    <cellStyle name="Input 2 16 2 3" xfId="1941"/>
    <cellStyle name="Input 2 16 3" xfId="1942"/>
    <cellStyle name="Input 2 16 4" xfId="1943"/>
    <cellStyle name="Input 2 16 5" xfId="7559"/>
    <cellStyle name="Input 2 17" xfId="1944"/>
    <cellStyle name="Input 2 17 2" xfId="1945"/>
    <cellStyle name="Input 2 17 2 2" xfId="1946"/>
    <cellStyle name="Input 2 17 2 3" xfId="1947"/>
    <cellStyle name="Input 2 17 3" xfId="1948"/>
    <cellStyle name="Input 2 17 4" xfId="1949"/>
    <cellStyle name="Input 2 17 5" xfId="7560"/>
    <cellStyle name="Input 2 18" xfId="1950"/>
    <cellStyle name="Input 2 18 2" xfId="1951"/>
    <cellStyle name="Input 2 18 3" xfId="1952"/>
    <cellStyle name="Input 2 18 4" xfId="7561"/>
    <cellStyle name="Input 2 18 5" xfId="7562"/>
    <cellStyle name="Input 2 19" xfId="1953"/>
    <cellStyle name="Input 2 2" xfId="1954"/>
    <cellStyle name="Input 2 2 10" xfId="1955"/>
    <cellStyle name="Input 2 2 10 2" xfId="1956"/>
    <cellStyle name="Input 2 2 10 2 2" xfId="1957"/>
    <cellStyle name="Input 2 2 10 2 3" xfId="1958"/>
    <cellStyle name="Input 2 2 10 3" xfId="1959"/>
    <cellStyle name="Input 2 2 10 4" xfId="1960"/>
    <cellStyle name="Input 2 2 10 5" xfId="7563"/>
    <cellStyle name="Input 2 2 11" xfId="1961"/>
    <cellStyle name="Input 2 2 11 2" xfId="1962"/>
    <cellStyle name="Input 2 2 11 2 2" xfId="1963"/>
    <cellStyle name="Input 2 2 11 2 3" xfId="1964"/>
    <cellStyle name="Input 2 2 11 3" xfId="1965"/>
    <cellStyle name="Input 2 2 11 4" xfId="1966"/>
    <cellStyle name="Input 2 2 11 5" xfId="7564"/>
    <cellStyle name="Input 2 2 12" xfId="1967"/>
    <cellStyle name="Input 2 2 12 2" xfId="1968"/>
    <cellStyle name="Input 2 2 12 2 2" xfId="1969"/>
    <cellStyle name="Input 2 2 12 2 3" xfId="1970"/>
    <cellStyle name="Input 2 2 12 3" xfId="1971"/>
    <cellStyle name="Input 2 2 12 4" xfId="1972"/>
    <cellStyle name="Input 2 2 12 5" xfId="7565"/>
    <cellStyle name="Input 2 2 13" xfId="1973"/>
    <cellStyle name="Input 2 2 13 2" xfId="1974"/>
    <cellStyle name="Input 2 2 13 2 2" xfId="1975"/>
    <cellStyle name="Input 2 2 13 2 3" xfId="1976"/>
    <cellStyle name="Input 2 2 13 3" xfId="1977"/>
    <cellStyle name="Input 2 2 13 4" xfId="1978"/>
    <cellStyle name="Input 2 2 13 5" xfId="7566"/>
    <cellStyle name="Input 2 2 14" xfId="1979"/>
    <cellStyle name="Input 2 2 14 2" xfId="1980"/>
    <cellStyle name="Input 2 2 14 2 2" xfId="1981"/>
    <cellStyle name="Input 2 2 14 2 3" xfId="1982"/>
    <cellStyle name="Input 2 2 14 3" xfId="1983"/>
    <cellStyle name="Input 2 2 14 4" xfId="1984"/>
    <cellStyle name="Input 2 2 14 5" xfId="7567"/>
    <cellStyle name="Input 2 2 15" xfId="1985"/>
    <cellStyle name="Input 2 2 15 2" xfId="1986"/>
    <cellStyle name="Input 2 2 15 2 2" xfId="1987"/>
    <cellStyle name="Input 2 2 15 2 3" xfId="1988"/>
    <cellStyle name="Input 2 2 15 3" xfId="1989"/>
    <cellStyle name="Input 2 2 15 4" xfId="1990"/>
    <cellStyle name="Input 2 2 15 5" xfId="7568"/>
    <cellStyle name="Input 2 2 16" xfId="1991"/>
    <cellStyle name="Input 2 2 16 2" xfId="1992"/>
    <cellStyle name="Input 2 2 16 3" xfId="1993"/>
    <cellStyle name="Input 2 2 16 4" xfId="7569"/>
    <cellStyle name="Input 2 2 16 5" xfId="7570"/>
    <cellStyle name="Input 2 2 17" xfId="1994"/>
    <cellStyle name="Input 2 2 18" xfId="1995"/>
    <cellStyle name="Input 2 2 19" xfId="7571"/>
    <cellStyle name="Input 2 2 2" xfId="1996"/>
    <cellStyle name="Input 2 2 2 10" xfId="7572"/>
    <cellStyle name="Input 2 2 2 2" xfId="1997"/>
    <cellStyle name="Input 2 2 2 2 2" xfId="1998"/>
    <cellStyle name="Input 2 2 2 2 2 2" xfId="1999"/>
    <cellStyle name="Input 2 2 2 2 2 3" xfId="2000"/>
    <cellStyle name="Input 2 2 2 2 2 4" xfId="7573"/>
    <cellStyle name="Input 2 2 2 2 2 5" xfId="7574"/>
    <cellStyle name="Input 2 2 2 2 3" xfId="2001"/>
    <cellStyle name="Input 2 2 2 2 3 2" xfId="2002"/>
    <cellStyle name="Input 2 2 2 2 3 3" xfId="2003"/>
    <cellStyle name="Input 2 2 2 2 4" xfId="2004"/>
    <cellStyle name="Input 2 2 2 2 5" xfId="2005"/>
    <cellStyle name="Input 2 2 2 2 6" xfId="7575"/>
    <cellStyle name="Input 2 2 2 2 7" xfId="7576"/>
    <cellStyle name="Input 2 2 2 3" xfId="2006"/>
    <cellStyle name="Input 2 2 2 3 2" xfId="2007"/>
    <cellStyle name="Input 2 2 2 3 2 2" xfId="2008"/>
    <cellStyle name="Input 2 2 2 3 2 3" xfId="2009"/>
    <cellStyle name="Input 2 2 2 3 2 4" xfId="7577"/>
    <cellStyle name="Input 2 2 2 3 2 5" xfId="7578"/>
    <cellStyle name="Input 2 2 2 3 3" xfId="2010"/>
    <cellStyle name="Input 2 2 2 3 4" xfId="2011"/>
    <cellStyle name="Input 2 2 2 3 5" xfId="7579"/>
    <cellStyle name="Input 2 2 2 4" xfId="2012"/>
    <cellStyle name="Input 2 2 2 4 2" xfId="2013"/>
    <cellStyle name="Input 2 2 2 4 3" xfId="2014"/>
    <cellStyle name="Input 2 2 2 4 4" xfId="7580"/>
    <cellStyle name="Input 2 2 2 4 5" xfId="7581"/>
    <cellStyle name="Input 2 2 2 5" xfId="2015"/>
    <cellStyle name="Input 2 2 2 5 2" xfId="2016"/>
    <cellStyle name="Input 2 2 2 5 3" xfId="2017"/>
    <cellStyle name="Input 2 2 2 5 4" xfId="7582"/>
    <cellStyle name="Input 2 2 2 5 5" xfId="7583"/>
    <cellStyle name="Input 2 2 2 6" xfId="2018"/>
    <cellStyle name="Input 2 2 2 6 2" xfId="2019"/>
    <cellStyle name="Input 2 2 2 6 3" xfId="2020"/>
    <cellStyle name="Input 2 2 2 7" xfId="2021"/>
    <cellStyle name="Input 2 2 2 8" xfId="2022"/>
    <cellStyle name="Input 2 2 2 9" xfId="7584"/>
    <cellStyle name="Input 2 2 3" xfId="2023"/>
    <cellStyle name="Input 2 2 3 2" xfId="2024"/>
    <cellStyle name="Input 2 2 3 2 2" xfId="2025"/>
    <cellStyle name="Input 2 2 3 2 3" xfId="2026"/>
    <cellStyle name="Input 2 2 3 2 4" xfId="7585"/>
    <cellStyle name="Input 2 2 3 2 5" xfId="7586"/>
    <cellStyle name="Input 2 2 3 3" xfId="2027"/>
    <cellStyle name="Input 2 2 3 3 2" xfId="2028"/>
    <cellStyle name="Input 2 2 3 3 3" xfId="2029"/>
    <cellStyle name="Input 2 2 3 4" xfId="2030"/>
    <cellStyle name="Input 2 2 3 5" xfId="2031"/>
    <cellStyle name="Input 2 2 3 6" xfId="7587"/>
    <cellStyle name="Input 2 2 3 7" xfId="7588"/>
    <cellStyle name="Input 2 2 4" xfId="2032"/>
    <cellStyle name="Input 2 2 4 2" xfId="2033"/>
    <cellStyle name="Input 2 2 4 2 2" xfId="2034"/>
    <cellStyle name="Input 2 2 4 2 3" xfId="2035"/>
    <cellStyle name="Input 2 2 4 2 4" xfId="7589"/>
    <cellStyle name="Input 2 2 4 2 5" xfId="7590"/>
    <cellStyle name="Input 2 2 4 3" xfId="2036"/>
    <cellStyle name="Input 2 2 4 3 2" xfId="2037"/>
    <cellStyle name="Input 2 2 4 3 3" xfId="2038"/>
    <cellStyle name="Input 2 2 4 4" xfId="2039"/>
    <cellStyle name="Input 2 2 4 5" xfId="2040"/>
    <cellStyle name="Input 2 2 4 6" xfId="7591"/>
    <cellStyle name="Input 2 2 4 7" xfId="7592"/>
    <cellStyle name="Input 2 2 5" xfId="2041"/>
    <cellStyle name="Input 2 2 5 2" xfId="2042"/>
    <cellStyle name="Input 2 2 5 2 2" xfId="2043"/>
    <cellStyle name="Input 2 2 5 2 3" xfId="2044"/>
    <cellStyle name="Input 2 2 5 2 4" xfId="7593"/>
    <cellStyle name="Input 2 2 5 2 5" xfId="7594"/>
    <cellStyle name="Input 2 2 5 3" xfId="2045"/>
    <cellStyle name="Input 2 2 5 4" xfId="2046"/>
    <cellStyle name="Input 2 2 5 5" xfId="7595"/>
    <cellStyle name="Input 2 2 5 6" xfId="7596"/>
    <cellStyle name="Input 2 2 6" xfId="2047"/>
    <cellStyle name="Input 2 2 6 2" xfId="2048"/>
    <cellStyle name="Input 2 2 6 2 2" xfId="2049"/>
    <cellStyle name="Input 2 2 6 2 3" xfId="2050"/>
    <cellStyle name="Input 2 2 6 2 4" xfId="7597"/>
    <cellStyle name="Input 2 2 6 2 5" xfId="7598"/>
    <cellStyle name="Input 2 2 6 3" xfId="2051"/>
    <cellStyle name="Input 2 2 6 4" xfId="2052"/>
    <cellStyle name="Input 2 2 6 5" xfId="7599"/>
    <cellStyle name="Input 2 2 7" xfId="2053"/>
    <cellStyle name="Input 2 2 7 2" xfId="2054"/>
    <cellStyle name="Input 2 2 7 2 2" xfId="2055"/>
    <cellStyle name="Input 2 2 7 2 3" xfId="2056"/>
    <cellStyle name="Input 2 2 7 3" xfId="2057"/>
    <cellStyle name="Input 2 2 7 4" xfId="2058"/>
    <cellStyle name="Input 2 2 7 5" xfId="7600"/>
    <cellStyle name="Input 2 2 8" xfId="2059"/>
    <cellStyle name="Input 2 2 8 2" xfId="2060"/>
    <cellStyle name="Input 2 2 8 2 2" xfId="2061"/>
    <cellStyle name="Input 2 2 8 2 3" xfId="2062"/>
    <cellStyle name="Input 2 2 8 3" xfId="2063"/>
    <cellStyle name="Input 2 2 8 4" xfId="2064"/>
    <cellStyle name="Input 2 2 8 5" xfId="7601"/>
    <cellStyle name="Input 2 2 9" xfId="2065"/>
    <cellStyle name="Input 2 2 9 2" xfId="2066"/>
    <cellStyle name="Input 2 2 9 2 2" xfId="2067"/>
    <cellStyle name="Input 2 2 9 2 3" xfId="2068"/>
    <cellStyle name="Input 2 2 9 3" xfId="2069"/>
    <cellStyle name="Input 2 2 9 4" xfId="2070"/>
    <cellStyle name="Input 2 2 9 5" xfId="7602"/>
    <cellStyle name="Input 2 20" xfId="2071"/>
    <cellStyle name="Input 2 21" xfId="7603"/>
    <cellStyle name="Input 2 3" xfId="2072"/>
    <cellStyle name="Input 2 3 10" xfId="2073"/>
    <cellStyle name="Input 2 3 10 2" xfId="2074"/>
    <cellStyle name="Input 2 3 10 2 2" xfId="2075"/>
    <cellStyle name="Input 2 3 10 2 3" xfId="2076"/>
    <cellStyle name="Input 2 3 10 3" xfId="2077"/>
    <cellStyle name="Input 2 3 10 4" xfId="2078"/>
    <cellStyle name="Input 2 3 10 5" xfId="7604"/>
    <cellStyle name="Input 2 3 11" xfId="2079"/>
    <cellStyle name="Input 2 3 11 2" xfId="2080"/>
    <cellStyle name="Input 2 3 11 2 2" xfId="2081"/>
    <cellStyle name="Input 2 3 11 2 3" xfId="2082"/>
    <cellStyle name="Input 2 3 11 3" xfId="2083"/>
    <cellStyle name="Input 2 3 11 4" xfId="2084"/>
    <cellStyle name="Input 2 3 11 5" xfId="7605"/>
    <cellStyle name="Input 2 3 12" xfId="2085"/>
    <cellStyle name="Input 2 3 12 2" xfId="2086"/>
    <cellStyle name="Input 2 3 12 2 2" xfId="2087"/>
    <cellStyle name="Input 2 3 12 2 3" xfId="2088"/>
    <cellStyle name="Input 2 3 12 3" xfId="2089"/>
    <cellStyle name="Input 2 3 12 4" xfId="2090"/>
    <cellStyle name="Input 2 3 12 5" xfId="7606"/>
    <cellStyle name="Input 2 3 13" xfId="2091"/>
    <cellStyle name="Input 2 3 13 2" xfId="2092"/>
    <cellStyle name="Input 2 3 13 2 2" xfId="2093"/>
    <cellStyle name="Input 2 3 13 2 3" xfId="2094"/>
    <cellStyle name="Input 2 3 13 3" xfId="2095"/>
    <cellStyle name="Input 2 3 13 4" xfId="2096"/>
    <cellStyle name="Input 2 3 13 5" xfId="7607"/>
    <cellStyle name="Input 2 3 14" xfId="2097"/>
    <cellStyle name="Input 2 3 14 2" xfId="2098"/>
    <cellStyle name="Input 2 3 14 2 2" xfId="2099"/>
    <cellStyle name="Input 2 3 14 2 3" xfId="2100"/>
    <cellStyle name="Input 2 3 14 3" xfId="2101"/>
    <cellStyle name="Input 2 3 14 4" xfId="2102"/>
    <cellStyle name="Input 2 3 14 5" xfId="7608"/>
    <cellStyle name="Input 2 3 15" xfId="2103"/>
    <cellStyle name="Input 2 3 15 2" xfId="2104"/>
    <cellStyle name="Input 2 3 15 2 2" xfId="2105"/>
    <cellStyle name="Input 2 3 15 2 3" xfId="2106"/>
    <cellStyle name="Input 2 3 15 3" xfId="2107"/>
    <cellStyle name="Input 2 3 15 4" xfId="2108"/>
    <cellStyle name="Input 2 3 15 5" xfId="7609"/>
    <cellStyle name="Input 2 3 16" xfId="2109"/>
    <cellStyle name="Input 2 3 16 2" xfId="2110"/>
    <cellStyle name="Input 2 3 16 3" xfId="2111"/>
    <cellStyle name="Input 2 3 16 4" xfId="7610"/>
    <cellStyle name="Input 2 3 16 5" xfId="7611"/>
    <cellStyle name="Input 2 3 17" xfId="2112"/>
    <cellStyle name="Input 2 3 18" xfId="2113"/>
    <cellStyle name="Input 2 3 19" xfId="7612"/>
    <cellStyle name="Input 2 3 2" xfId="2114"/>
    <cellStyle name="Input 2 3 2 10" xfId="7613"/>
    <cellStyle name="Input 2 3 2 2" xfId="2115"/>
    <cellStyle name="Input 2 3 2 2 2" xfId="2116"/>
    <cellStyle name="Input 2 3 2 2 2 2" xfId="2117"/>
    <cellStyle name="Input 2 3 2 2 2 3" xfId="2118"/>
    <cellStyle name="Input 2 3 2 2 2 4" xfId="7614"/>
    <cellStyle name="Input 2 3 2 2 2 5" xfId="7615"/>
    <cellStyle name="Input 2 3 2 2 3" xfId="2119"/>
    <cellStyle name="Input 2 3 2 2 3 2" xfId="2120"/>
    <cellStyle name="Input 2 3 2 2 3 3" xfId="2121"/>
    <cellStyle name="Input 2 3 2 2 4" xfId="2122"/>
    <cellStyle name="Input 2 3 2 2 5" xfId="2123"/>
    <cellStyle name="Input 2 3 2 2 6" xfId="7616"/>
    <cellStyle name="Input 2 3 2 2 7" xfId="7617"/>
    <cellStyle name="Input 2 3 2 3" xfId="2124"/>
    <cellStyle name="Input 2 3 2 3 2" xfId="2125"/>
    <cellStyle name="Input 2 3 2 3 2 2" xfId="2126"/>
    <cellStyle name="Input 2 3 2 3 2 3" xfId="2127"/>
    <cellStyle name="Input 2 3 2 3 2 4" xfId="7618"/>
    <cellStyle name="Input 2 3 2 3 2 5" xfId="7619"/>
    <cellStyle name="Input 2 3 2 3 3" xfId="2128"/>
    <cellStyle name="Input 2 3 2 3 4" xfId="2129"/>
    <cellStyle name="Input 2 3 2 3 5" xfId="7620"/>
    <cellStyle name="Input 2 3 2 4" xfId="2130"/>
    <cellStyle name="Input 2 3 2 4 2" xfId="2131"/>
    <cellStyle name="Input 2 3 2 4 3" xfId="2132"/>
    <cellStyle name="Input 2 3 2 4 4" xfId="7621"/>
    <cellStyle name="Input 2 3 2 4 5" xfId="7622"/>
    <cellStyle name="Input 2 3 2 5" xfId="2133"/>
    <cellStyle name="Input 2 3 2 5 2" xfId="2134"/>
    <cellStyle name="Input 2 3 2 5 3" xfId="2135"/>
    <cellStyle name="Input 2 3 2 5 4" xfId="7623"/>
    <cellStyle name="Input 2 3 2 5 5" xfId="7624"/>
    <cellStyle name="Input 2 3 2 6" xfId="2136"/>
    <cellStyle name="Input 2 3 2 6 2" xfId="2137"/>
    <cellStyle name="Input 2 3 2 6 3" xfId="2138"/>
    <cellStyle name="Input 2 3 2 7" xfId="2139"/>
    <cellStyle name="Input 2 3 2 8" xfId="2140"/>
    <cellStyle name="Input 2 3 2 9" xfId="7625"/>
    <cellStyle name="Input 2 3 3" xfId="2141"/>
    <cellStyle name="Input 2 3 3 2" xfId="2142"/>
    <cellStyle name="Input 2 3 3 2 2" xfId="2143"/>
    <cellStyle name="Input 2 3 3 2 3" xfId="2144"/>
    <cellStyle name="Input 2 3 3 2 4" xfId="7626"/>
    <cellStyle name="Input 2 3 3 2 5" xfId="7627"/>
    <cellStyle name="Input 2 3 3 3" xfId="2145"/>
    <cellStyle name="Input 2 3 3 3 2" xfId="2146"/>
    <cellStyle name="Input 2 3 3 3 3" xfId="2147"/>
    <cellStyle name="Input 2 3 3 4" xfId="2148"/>
    <cellStyle name="Input 2 3 3 5" xfId="2149"/>
    <cellStyle name="Input 2 3 3 6" xfId="7628"/>
    <cellStyle name="Input 2 3 3 7" xfId="7629"/>
    <cellStyle name="Input 2 3 4" xfId="2150"/>
    <cellStyle name="Input 2 3 4 2" xfId="2151"/>
    <cellStyle name="Input 2 3 4 2 2" xfId="2152"/>
    <cellStyle name="Input 2 3 4 2 3" xfId="2153"/>
    <cellStyle name="Input 2 3 4 2 4" xfId="7630"/>
    <cellStyle name="Input 2 3 4 2 5" xfId="7631"/>
    <cellStyle name="Input 2 3 4 3" xfId="2154"/>
    <cellStyle name="Input 2 3 4 3 2" xfId="2155"/>
    <cellStyle name="Input 2 3 4 3 3" xfId="2156"/>
    <cellStyle name="Input 2 3 4 4" xfId="2157"/>
    <cellStyle name="Input 2 3 4 5" xfId="2158"/>
    <cellStyle name="Input 2 3 4 6" xfId="7632"/>
    <cellStyle name="Input 2 3 4 7" xfId="7633"/>
    <cellStyle name="Input 2 3 5" xfId="2159"/>
    <cellStyle name="Input 2 3 5 2" xfId="2160"/>
    <cellStyle name="Input 2 3 5 2 2" xfId="2161"/>
    <cellStyle name="Input 2 3 5 2 3" xfId="2162"/>
    <cellStyle name="Input 2 3 5 2 4" xfId="7634"/>
    <cellStyle name="Input 2 3 5 2 5" xfId="7635"/>
    <cellStyle name="Input 2 3 5 3" xfId="2163"/>
    <cellStyle name="Input 2 3 5 4" xfId="2164"/>
    <cellStyle name="Input 2 3 5 5" xfId="7636"/>
    <cellStyle name="Input 2 3 5 6" xfId="7637"/>
    <cellStyle name="Input 2 3 6" xfId="2165"/>
    <cellStyle name="Input 2 3 6 2" xfId="2166"/>
    <cellStyle name="Input 2 3 6 2 2" xfId="2167"/>
    <cellStyle name="Input 2 3 6 2 3" xfId="2168"/>
    <cellStyle name="Input 2 3 6 2 4" xfId="7638"/>
    <cellStyle name="Input 2 3 6 2 5" xfId="7639"/>
    <cellStyle name="Input 2 3 6 3" xfId="2169"/>
    <cellStyle name="Input 2 3 6 4" xfId="2170"/>
    <cellStyle name="Input 2 3 6 5" xfId="7640"/>
    <cellStyle name="Input 2 3 7" xfId="2171"/>
    <cellStyle name="Input 2 3 7 2" xfId="2172"/>
    <cellStyle name="Input 2 3 7 2 2" xfId="2173"/>
    <cellStyle name="Input 2 3 7 2 3" xfId="2174"/>
    <cellStyle name="Input 2 3 7 3" xfId="2175"/>
    <cellStyle name="Input 2 3 7 4" xfId="2176"/>
    <cellStyle name="Input 2 3 7 5" xfId="7641"/>
    <cellStyle name="Input 2 3 8" xfId="2177"/>
    <cellStyle name="Input 2 3 8 2" xfId="2178"/>
    <cellStyle name="Input 2 3 8 2 2" xfId="2179"/>
    <cellStyle name="Input 2 3 8 2 3" xfId="2180"/>
    <cellStyle name="Input 2 3 8 3" xfId="2181"/>
    <cellStyle name="Input 2 3 8 4" xfId="2182"/>
    <cellStyle name="Input 2 3 8 5" xfId="7642"/>
    <cellStyle name="Input 2 3 9" xfId="2183"/>
    <cellStyle name="Input 2 3 9 2" xfId="2184"/>
    <cellStyle name="Input 2 3 9 2 2" xfId="2185"/>
    <cellStyle name="Input 2 3 9 2 3" xfId="2186"/>
    <cellStyle name="Input 2 3 9 3" xfId="2187"/>
    <cellStyle name="Input 2 3 9 4" xfId="2188"/>
    <cellStyle name="Input 2 3 9 5" xfId="7643"/>
    <cellStyle name="Input 2 4" xfId="2189"/>
    <cellStyle name="Input 2 4 10" xfId="7644"/>
    <cellStyle name="Input 2 4 2" xfId="2190"/>
    <cellStyle name="Input 2 4 2 2" xfId="2191"/>
    <cellStyle name="Input 2 4 2 2 2" xfId="2192"/>
    <cellStyle name="Input 2 4 2 2 3" xfId="2193"/>
    <cellStyle name="Input 2 4 2 2 4" xfId="7645"/>
    <cellStyle name="Input 2 4 2 2 5" xfId="7646"/>
    <cellStyle name="Input 2 4 2 3" xfId="2194"/>
    <cellStyle name="Input 2 4 2 3 2" xfId="2195"/>
    <cellStyle name="Input 2 4 2 3 3" xfId="2196"/>
    <cellStyle name="Input 2 4 2 4" xfId="2197"/>
    <cellStyle name="Input 2 4 2 5" xfId="2198"/>
    <cellStyle name="Input 2 4 2 6" xfId="7647"/>
    <cellStyle name="Input 2 4 2 7" xfId="7648"/>
    <cellStyle name="Input 2 4 3" xfId="2199"/>
    <cellStyle name="Input 2 4 3 2" xfId="2200"/>
    <cellStyle name="Input 2 4 3 2 2" xfId="2201"/>
    <cellStyle name="Input 2 4 3 2 3" xfId="2202"/>
    <cellStyle name="Input 2 4 3 2 4" xfId="7649"/>
    <cellStyle name="Input 2 4 3 2 5" xfId="7650"/>
    <cellStyle name="Input 2 4 3 3" xfId="2203"/>
    <cellStyle name="Input 2 4 3 4" xfId="2204"/>
    <cellStyle name="Input 2 4 3 5" xfId="7651"/>
    <cellStyle name="Input 2 4 4" xfId="2205"/>
    <cellStyle name="Input 2 4 4 2" xfId="2206"/>
    <cellStyle name="Input 2 4 4 3" xfId="2207"/>
    <cellStyle name="Input 2 4 4 4" xfId="7652"/>
    <cellStyle name="Input 2 4 4 5" xfId="7653"/>
    <cellStyle name="Input 2 4 5" xfId="2208"/>
    <cellStyle name="Input 2 4 5 2" xfId="2209"/>
    <cellStyle name="Input 2 4 5 3" xfId="2210"/>
    <cellStyle name="Input 2 4 5 4" xfId="7654"/>
    <cellStyle name="Input 2 4 5 5" xfId="7655"/>
    <cellStyle name="Input 2 4 6" xfId="2211"/>
    <cellStyle name="Input 2 4 6 2" xfId="2212"/>
    <cellStyle name="Input 2 4 6 3" xfId="2213"/>
    <cellStyle name="Input 2 4 7" xfId="2214"/>
    <cellStyle name="Input 2 4 8" xfId="2215"/>
    <cellStyle name="Input 2 4 9" xfId="7656"/>
    <cellStyle name="Input 2 5" xfId="2216"/>
    <cellStyle name="Input 2 5 2" xfId="2217"/>
    <cellStyle name="Input 2 5 2 2" xfId="2218"/>
    <cellStyle name="Input 2 5 2 3" xfId="2219"/>
    <cellStyle name="Input 2 5 2 4" xfId="7657"/>
    <cellStyle name="Input 2 5 2 5" xfId="7658"/>
    <cellStyle name="Input 2 5 3" xfId="2220"/>
    <cellStyle name="Input 2 5 3 2" xfId="2221"/>
    <cellStyle name="Input 2 5 3 3" xfId="2222"/>
    <cellStyle name="Input 2 5 4" xfId="2223"/>
    <cellStyle name="Input 2 5 5" xfId="2224"/>
    <cellStyle name="Input 2 5 6" xfId="7659"/>
    <cellStyle name="Input 2 5 7" xfId="7660"/>
    <cellStyle name="Input 2 6" xfId="2225"/>
    <cellStyle name="Input 2 6 2" xfId="2226"/>
    <cellStyle name="Input 2 6 2 2" xfId="2227"/>
    <cellStyle name="Input 2 6 2 3" xfId="2228"/>
    <cellStyle name="Input 2 6 2 4" xfId="7661"/>
    <cellStyle name="Input 2 6 2 5" xfId="7662"/>
    <cellStyle name="Input 2 6 3" xfId="2229"/>
    <cellStyle name="Input 2 6 3 2" xfId="2230"/>
    <cellStyle name="Input 2 6 3 3" xfId="2231"/>
    <cellStyle name="Input 2 6 4" xfId="2232"/>
    <cellStyle name="Input 2 6 5" xfId="2233"/>
    <cellStyle name="Input 2 6 6" xfId="7663"/>
    <cellStyle name="Input 2 6 7" xfId="7664"/>
    <cellStyle name="Input 2 7" xfId="2234"/>
    <cellStyle name="Input 2 7 2" xfId="2235"/>
    <cellStyle name="Input 2 7 2 2" xfId="2236"/>
    <cellStyle name="Input 2 7 2 3" xfId="2237"/>
    <cellStyle name="Input 2 7 2 4" xfId="7665"/>
    <cellStyle name="Input 2 7 2 5" xfId="7666"/>
    <cellStyle name="Input 2 7 3" xfId="2238"/>
    <cellStyle name="Input 2 7 4" xfId="2239"/>
    <cellStyle name="Input 2 7 5" xfId="7667"/>
    <cellStyle name="Input 2 7 6" xfId="7668"/>
    <cellStyle name="Input 2 8" xfId="2240"/>
    <cellStyle name="Input 2 8 2" xfId="2241"/>
    <cellStyle name="Input 2 8 2 2" xfId="2242"/>
    <cellStyle name="Input 2 8 2 3" xfId="2243"/>
    <cellStyle name="Input 2 8 2 4" xfId="7669"/>
    <cellStyle name="Input 2 8 2 5" xfId="7670"/>
    <cellStyle name="Input 2 8 3" xfId="2244"/>
    <cellStyle name="Input 2 8 4" xfId="2245"/>
    <cellStyle name="Input 2 8 5" xfId="7671"/>
    <cellStyle name="Input 2 9" xfId="2246"/>
    <cellStyle name="Input 2 9 2" xfId="2247"/>
    <cellStyle name="Input 2 9 2 2" xfId="2248"/>
    <cellStyle name="Input 2 9 2 3" xfId="2249"/>
    <cellStyle name="Input 2 9 3" xfId="2250"/>
    <cellStyle name="Input 2 9 4" xfId="2251"/>
    <cellStyle name="Input 2 9 5" xfId="7672"/>
    <cellStyle name="Input 2_QC" xfId="6342"/>
    <cellStyle name="Input 3" xfId="2252"/>
    <cellStyle name="Input 3 10" xfId="2253"/>
    <cellStyle name="Input 3 10 2" xfId="2254"/>
    <cellStyle name="Input 3 10 2 2" xfId="2255"/>
    <cellStyle name="Input 3 10 2 3" xfId="2256"/>
    <cellStyle name="Input 3 10 3" xfId="2257"/>
    <cellStyle name="Input 3 10 4" xfId="2258"/>
    <cellStyle name="Input 3 10 5" xfId="7673"/>
    <cellStyle name="Input 3 11" xfId="2259"/>
    <cellStyle name="Input 3 11 2" xfId="2260"/>
    <cellStyle name="Input 3 11 2 2" xfId="2261"/>
    <cellStyle name="Input 3 11 2 3" xfId="2262"/>
    <cellStyle name="Input 3 11 3" xfId="2263"/>
    <cellStyle name="Input 3 11 4" xfId="2264"/>
    <cellStyle name="Input 3 11 5" xfId="7674"/>
    <cellStyle name="Input 3 12" xfId="2265"/>
    <cellStyle name="Input 3 12 2" xfId="2266"/>
    <cellStyle name="Input 3 12 2 2" xfId="2267"/>
    <cellStyle name="Input 3 12 2 3" xfId="2268"/>
    <cellStyle name="Input 3 12 3" xfId="2269"/>
    <cellStyle name="Input 3 12 4" xfId="2270"/>
    <cellStyle name="Input 3 12 5" xfId="7675"/>
    <cellStyle name="Input 3 13" xfId="2271"/>
    <cellStyle name="Input 3 13 2" xfId="2272"/>
    <cellStyle name="Input 3 13 2 2" xfId="2273"/>
    <cellStyle name="Input 3 13 2 3" xfId="2274"/>
    <cellStyle name="Input 3 13 3" xfId="2275"/>
    <cellStyle name="Input 3 13 4" xfId="2276"/>
    <cellStyle name="Input 3 13 5" xfId="7676"/>
    <cellStyle name="Input 3 14" xfId="2277"/>
    <cellStyle name="Input 3 14 2" xfId="2278"/>
    <cellStyle name="Input 3 14 2 2" xfId="2279"/>
    <cellStyle name="Input 3 14 2 3" xfId="2280"/>
    <cellStyle name="Input 3 14 3" xfId="2281"/>
    <cellStyle name="Input 3 14 4" xfId="2282"/>
    <cellStyle name="Input 3 14 5" xfId="7677"/>
    <cellStyle name="Input 3 15" xfId="2283"/>
    <cellStyle name="Input 3 15 2" xfId="2284"/>
    <cellStyle name="Input 3 15 2 2" xfId="2285"/>
    <cellStyle name="Input 3 15 2 3" xfId="2286"/>
    <cellStyle name="Input 3 15 3" xfId="2287"/>
    <cellStyle name="Input 3 15 4" xfId="2288"/>
    <cellStyle name="Input 3 15 5" xfId="7678"/>
    <cellStyle name="Input 3 16" xfId="2289"/>
    <cellStyle name="Input 3 16 2" xfId="2290"/>
    <cellStyle name="Input 3 16 2 2" xfId="2291"/>
    <cellStyle name="Input 3 16 2 3" xfId="2292"/>
    <cellStyle name="Input 3 16 3" xfId="2293"/>
    <cellStyle name="Input 3 16 4" xfId="2294"/>
    <cellStyle name="Input 3 16 5" xfId="7679"/>
    <cellStyle name="Input 3 17" xfId="2295"/>
    <cellStyle name="Input 3 17 2" xfId="2296"/>
    <cellStyle name="Input 3 17 3" xfId="2297"/>
    <cellStyle name="Input 3 17 4" xfId="7680"/>
    <cellStyle name="Input 3 17 5" xfId="7681"/>
    <cellStyle name="Input 3 18" xfId="2298"/>
    <cellStyle name="Input 3 18 2" xfId="7682"/>
    <cellStyle name="Input 3 19" xfId="7683"/>
    <cellStyle name="Input 3 2" xfId="2299"/>
    <cellStyle name="Input 3 2 10" xfId="2300"/>
    <cellStyle name="Input 3 2 10 2" xfId="2301"/>
    <cellStyle name="Input 3 2 10 2 2" xfId="2302"/>
    <cellStyle name="Input 3 2 10 2 3" xfId="2303"/>
    <cellStyle name="Input 3 2 10 3" xfId="2304"/>
    <cellStyle name="Input 3 2 10 4" xfId="2305"/>
    <cellStyle name="Input 3 2 10 5" xfId="7684"/>
    <cellStyle name="Input 3 2 11" xfId="2306"/>
    <cellStyle name="Input 3 2 11 2" xfId="2307"/>
    <cellStyle name="Input 3 2 11 2 2" xfId="2308"/>
    <cellStyle name="Input 3 2 11 2 3" xfId="2309"/>
    <cellStyle name="Input 3 2 11 3" xfId="2310"/>
    <cellStyle name="Input 3 2 11 4" xfId="2311"/>
    <cellStyle name="Input 3 2 11 5" xfId="7685"/>
    <cellStyle name="Input 3 2 12" xfId="2312"/>
    <cellStyle name="Input 3 2 12 2" xfId="2313"/>
    <cellStyle name="Input 3 2 12 2 2" xfId="2314"/>
    <cellStyle name="Input 3 2 12 2 3" xfId="2315"/>
    <cellStyle name="Input 3 2 12 3" xfId="2316"/>
    <cellStyle name="Input 3 2 12 4" xfId="2317"/>
    <cellStyle name="Input 3 2 12 5" xfId="7686"/>
    <cellStyle name="Input 3 2 13" xfId="2318"/>
    <cellStyle name="Input 3 2 13 2" xfId="2319"/>
    <cellStyle name="Input 3 2 13 3" xfId="2320"/>
    <cellStyle name="Input 3 2 13 4" xfId="7687"/>
    <cellStyle name="Input 3 2 13 5" xfId="7688"/>
    <cellStyle name="Input 3 2 14" xfId="2321"/>
    <cellStyle name="Input 3 2 15" xfId="2322"/>
    <cellStyle name="Input 3 2 16" xfId="7689"/>
    <cellStyle name="Input 3 2 2" xfId="2323"/>
    <cellStyle name="Input 3 2 2 2" xfId="2324"/>
    <cellStyle name="Input 3 2 2 2 2" xfId="2325"/>
    <cellStyle name="Input 3 2 2 2 3" xfId="2326"/>
    <cellStyle name="Input 3 2 2 2 4" xfId="7690"/>
    <cellStyle name="Input 3 2 2 2 5" xfId="7691"/>
    <cellStyle name="Input 3 2 2 3" xfId="2327"/>
    <cellStyle name="Input 3 2 2 3 2" xfId="2328"/>
    <cellStyle name="Input 3 2 2 3 3" xfId="2329"/>
    <cellStyle name="Input 3 2 2 3 4" xfId="7692"/>
    <cellStyle name="Input 3 2 2 3 5" xfId="7693"/>
    <cellStyle name="Input 3 2 2 4" xfId="2330"/>
    <cellStyle name="Input 3 2 2 4 2" xfId="2331"/>
    <cellStyle name="Input 3 2 2 4 3" xfId="2332"/>
    <cellStyle name="Input 3 2 2 5" xfId="2333"/>
    <cellStyle name="Input 3 2 2 6" xfId="2334"/>
    <cellStyle name="Input 3 2 2 7" xfId="7694"/>
    <cellStyle name="Input 3 2 2 8" xfId="7695"/>
    <cellStyle name="Input 3 2 3" xfId="2335"/>
    <cellStyle name="Input 3 2 3 2" xfId="2336"/>
    <cellStyle name="Input 3 2 3 2 2" xfId="2337"/>
    <cellStyle name="Input 3 2 3 2 3" xfId="2338"/>
    <cellStyle name="Input 3 2 3 2 4" xfId="7696"/>
    <cellStyle name="Input 3 2 3 2 5" xfId="7697"/>
    <cellStyle name="Input 3 2 3 3" xfId="2339"/>
    <cellStyle name="Input 3 2 3 3 2" xfId="2340"/>
    <cellStyle name="Input 3 2 3 3 3" xfId="2341"/>
    <cellStyle name="Input 3 2 3 4" xfId="2342"/>
    <cellStyle name="Input 3 2 3 5" xfId="2343"/>
    <cellStyle name="Input 3 2 3 6" xfId="7698"/>
    <cellStyle name="Input 3 2 3 7" xfId="7699"/>
    <cellStyle name="Input 3 2 4" xfId="2344"/>
    <cellStyle name="Input 3 2 4 2" xfId="2345"/>
    <cellStyle name="Input 3 2 4 2 2" xfId="2346"/>
    <cellStyle name="Input 3 2 4 2 3" xfId="2347"/>
    <cellStyle name="Input 3 2 4 2 4" xfId="7700"/>
    <cellStyle name="Input 3 2 4 2 5" xfId="7701"/>
    <cellStyle name="Input 3 2 4 3" xfId="2348"/>
    <cellStyle name="Input 3 2 4 4" xfId="2349"/>
    <cellStyle name="Input 3 2 4 5" xfId="7702"/>
    <cellStyle name="Input 3 2 5" xfId="2350"/>
    <cellStyle name="Input 3 2 5 2" xfId="2351"/>
    <cellStyle name="Input 3 2 5 2 2" xfId="2352"/>
    <cellStyle name="Input 3 2 5 2 3" xfId="2353"/>
    <cellStyle name="Input 3 2 5 2 4" xfId="7703"/>
    <cellStyle name="Input 3 2 5 2 5" xfId="7704"/>
    <cellStyle name="Input 3 2 5 3" xfId="2354"/>
    <cellStyle name="Input 3 2 5 4" xfId="2355"/>
    <cellStyle name="Input 3 2 5 5" xfId="7705"/>
    <cellStyle name="Input 3 2 6" xfId="2356"/>
    <cellStyle name="Input 3 2 6 2" xfId="2357"/>
    <cellStyle name="Input 3 2 6 2 2" xfId="2358"/>
    <cellStyle name="Input 3 2 6 2 3" xfId="2359"/>
    <cellStyle name="Input 3 2 6 3" xfId="2360"/>
    <cellStyle name="Input 3 2 6 4" xfId="2361"/>
    <cellStyle name="Input 3 2 6 5" xfId="7706"/>
    <cellStyle name="Input 3 2 7" xfId="2362"/>
    <cellStyle name="Input 3 2 7 2" xfId="2363"/>
    <cellStyle name="Input 3 2 7 2 2" xfId="2364"/>
    <cellStyle name="Input 3 2 7 2 3" xfId="2365"/>
    <cellStyle name="Input 3 2 7 3" xfId="2366"/>
    <cellStyle name="Input 3 2 7 4" xfId="2367"/>
    <cellStyle name="Input 3 2 7 5" xfId="7707"/>
    <cellStyle name="Input 3 2 8" xfId="2368"/>
    <cellStyle name="Input 3 2 8 2" xfId="2369"/>
    <cellStyle name="Input 3 2 8 2 2" xfId="2370"/>
    <cellStyle name="Input 3 2 8 2 3" xfId="2371"/>
    <cellStyle name="Input 3 2 8 3" xfId="2372"/>
    <cellStyle name="Input 3 2 8 4" xfId="2373"/>
    <cellStyle name="Input 3 2 8 5" xfId="7708"/>
    <cellStyle name="Input 3 2 9" xfId="2374"/>
    <cellStyle name="Input 3 2 9 2" xfId="2375"/>
    <cellStyle name="Input 3 2 9 2 2" xfId="2376"/>
    <cellStyle name="Input 3 2 9 2 3" xfId="2377"/>
    <cellStyle name="Input 3 2 9 3" xfId="2378"/>
    <cellStyle name="Input 3 2 9 4" xfId="2379"/>
    <cellStyle name="Input 3 2 9 5" xfId="7709"/>
    <cellStyle name="Input 3 20" xfId="7710"/>
    <cellStyle name="Input 3 21" xfId="7711"/>
    <cellStyle name="Input 3 3" xfId="2380"/>
    <cellStyle name="Input 3 4" xfId="2381"/>
    <cellStyle name="Input 3 4 2" xfId="2382"/>
    <cellStyle name="Input 3 4 2 2" xfId="2383"/>
    <cellStyle name="Input 3 4 2 3" xfId="2384"/>
    <cellStyle name="Input 3 4 2 4" xfId="7712"/>
    <cellStyle name="Input 3 4 2 5" xfId="7713"/>
    <cellStyle name="Input 3 4 3" xfId="2385"/>
    <cellStyle name="Input 3 4 3 2" xfId="2386"/>
    <cellStyle name="Input 3 4 3 3" xfId="2387"/>
    <cellStyle name="Input 3 4 3 4" xfId="7714"/>
    <cellStyle name="Input 3 4 3 5" xfId="7715"/>
    <cellStyle name="Input 3 4 4" xfId="2388"/>
    <cellStyle name="Input 3 4 4 2" xfId="2389"/>
    <cellStyle name="Input 3 4 4 3" xfId="2390"/>
    <cellStyle name="Input 3 4 5" xfId="2391"/>
    <cellStyle name="Input 3 4 6" xfId="2392"/>
    <cellStyle name="Input 3 4 7" xfId="7716"/>
    <cellStyle name="Input 3 4 8" xfId="7717"/>
    <cellStyle name="Input 3 5" xfId="2393"/>
    <cellStyle name="Input 3 5 2" xfId="2394"/>
    <cellStyle name="Input 3 5 2 2" xfId="2395"/>
    <cellStyle name="Input 3 5 2 3" xfId="2396"/>
    <cellStyle name="Input 3 5 2 4" xfId="7718"/>
    <cellStyle name="Input 3 5 2 5" xfId="7719"/>
    <cellStyle name="Input 3 5 3" xfId="2397"/>
    <cellStyle name="Input 3 5 3 2" xfId="2398"/>
    <cellStyle name="Input 3 5 3 3" xfId="2399"/>
    <cellStyle name="Input 3 5 4" xfId="2400"/>
    <cellStyle name="Input 3 5 5" xfId="2401"/>
    <cellStyle name="Input 3 5 6" xfId="7720"/>
    <cellStyle name="Input 3 5 7" xfId="7721"/>
    <cellStyle name="Input 3 6" xfId="2402"/>
    <cellStyle name="Input 3 6 2" xfId="2403"/>
    <cellStyle name="Input 3 6 2 2" xfId="2404"/>
    <cellStyle name="Input 3 6 2 3" xfId="2405"/>
    <cellStyle name="Input 3 6 2 4" xfId="7722"/>
    <cellStyle name="Input 3 6 2 5" xfId="7723"/>
    <cellStyle name="Input 3 6 3" xfId="2406"/>
    <cellStyle name="Input 3 6 4" xfId="2407"/>
    <cellStyle name="Input 3 6 5" xfId="7724"/>
    <cellStyle name="Input 3 6 6" xfId="7725"/>
    <cellStyle name="Input 3 7" xfId="2408"/>
    <cellStyle name="Input 3 8" xfId="2409"/>
    <cellStyle name="Input 3 8 2" xfId="2410"/>
    <cellStyle name="Input 3 8 2 2" xfId="2411"/>
    <cellStyle name="Input 3 8 2 3" xfId="2412"/>
    <cellStyle name="Input 3 8 3" xfId="2413"/>
    <cellStyle name="Input 3 8 4" xfId="2414"/>
    <cellStyle name="Input 3 8 5" xfId="7726"/>
    <cellStyle name="Input 3 9" xfId="2415"/>
    <cellStyle name="Input 3 9 2" xfId="2416"/>
    <cellStyle name="Input 3 9 2 2" xfId="2417"/>
    <cellStyle name="Input 3 9 2 3" xfId="2418"/>
    <cellStyle name="Input 3 9 3" xfId="2419"/>
    <cellStyle name="Input 3 9 4" xfId="2420"/>
    <cellStyle name="Input 3 9 5" xfId="7727"/>
    <cellStyle name="Input 4" xfId="2421"/>
    <cellStyle name="Input 4 10" xfId="2422"/>
    <cellStyle name="Input 4 10 2" xfId="2423"/>
    <cellStyle name="Input 4 10 2 2" xfId="2424"/>
    <cellStyle name="Input 4 10 2 3" xfId="2425"/>
    <cellStyle name="Input 4 10 3" xfId="2426"/>
    <cellStyle name="Input 4 10 4" xfId="2427"/>
    <cellStyle name="Input 4 10 5" xfId="7728"/>
    <cellStyle name="Input 4 11" xfId="2428"/>
    <cellStyle name="Input 4 11 2" xfId="2429"/>
    <cellStyle name="Input 4 11 2 2" xfId="2430"/>
    <cellStyle name="Input 4 11 2 3" xfId="2431"/>
    <cellStyle name="Input 4 11 3" xfId="2432"/>
    <cellStyle name="Input 4 11 4" xfId="2433"/>
    <cellStyle name="Input 4 11 5" xfId="7729"/>
    <cellStyle name="Input 4 12" xfId="2434"/>
    <cellStyle name="Input 4 12 2" xfId="2435"/>
    <cellStyle name="Input 4 12 2 2" xfId="2436"/>
    <cellStyle name="Input 4 12 2 3" xfId="2437"/>
    <cellStyle name="Input 4 12 3" xfId="2438"/>
    <cellStyle name="Input 4 12 4" xfId="2439"/>
    <cellStyle name="Input 4 12 5" xfId="7730"/>
    <cellStyle name="Input 4 13" xfId="2440"/>
    <cellStyle name="Input 4 13 2" xfId="2441"/>
    <cellStyle name="Input 4 13 2 2" xfId="2442"/>
    <cellStyle name="Input 4 13 2 3" xfId="2443"/>
    <cellStyle name="Input 4 13 3" xfId="2444"/>
    <cellStyle name="Input 4 13 4" xfId="2445"/>
    <cellStyle name="Input 4 13 5" xfId="7731"/>
    <cellStyle name="Input 4 14" xfId="2446"/>
    <cellStyle name="Input 4 14 2" xfId="2447"/>
    <cellStyle name="Input 4 14 2 2" xfId="2448"/>
    <cellStyle name="Input 4 14 2 3" xfId="2449"/>
    <cellStyle name="Input 4 14 3" xfId="2450"/>
    <cellStyle name="Input 4 14 4" xfId="2451"/>
    <cellStyle name="Input 4 14 5" xfId="7732"/>
    <cellStyle name="Input 4 15" xfId="2452"/>
    <cellStyle name="Input 4 15 2" xfId="2453"/>
    <cellStyle name="Input 4 15 2 2" xfId="2454"/>
    <cellStyle name="Input 4 15 2 3" xfId="2455"/>
    <cellStyle name="Input 4 15 3" xfId="2456"/>
    <cellStyle name="Input 4 15 4" xfId="2457"/>
    <cellStyle name="Input 4 15 5" xfId="7733"/>
    <cellStyle name="Input 4 16" xfId="2458"/>
    <cellStyle name="Input 4 16 2" xfId="2459"/>
    <cellStyle name="Input 4 16 3" xfId="2460"/>
    <cellStyle name="Input 4 16 4" xfId="7734"/>
    <cellStyle name="Input 4 16 5" xfId="7735"/>
    <cellStyle name="Input 4 17" xfId="2461"/>
    <cellStyle name="Input 4 17 2" xfId="7736"/>
    <cellStyle name="Input 4 18" xfId="2462"/>
    <cellStyle name="Input 4 19" xfId="2463"/>
    <cellStyle name="Input 4 2" xfId="2464"/>
    <cellStyle name="Input 4 2 10" xfId="7737"/>
    <cellStyle name="Input 4 2 2" xfId="2465"/>
    <cellStyle name="Input 4 2 2 2" xfId="2466"/>
    <cellStyle name="Input 4 2 2 2 2" xfId="2467"/>
    <cellStyle name="Input 4 2 2 2 3" xfId="2468"/>
    <cellStyle name="Input 4 2 2 2 4" xfId="7738"/>
    <cellStyle name="Input 4 2 2 2 5" xfId="7739"/>
    <cellStyle name="Input 4 2 2 3" xfId="2469"/>
    <cellStyle name="Input 4 2 2 3 2" xfId="2470"/>
    <cellStyle name="Input 4 2 2 3 3" xfId="2471"/>
    <cellStyle name="Input 4 2 2 4" xfId="2472"/>
    <cellStyle name="Input 4 2 2 5" xfId="2473"/>
    <cellStyle name="Input 4 2 2 6" xfId="7740"/>
    <cellStyle name="Input 4 2 2 7" xfId="7741"/>
    <cellStyle name="Input 4 2 3" xfId="2474"/>
    <cellStyle name="Input 4 2 3 2" xfId="2475"/>
    <cellStyle name="Input 4 2 3 2 2" xfId="2476"/>
    <cellStyle name="Input 4 2 3 2 3" xfId="2477"/>
    <cellStyle name="Input 4 2 3 2 4" xfId="7742"/>
    <cellStyle name="Input 4 2 3 2 5" xfId="7743"/>
    <cellStyle name="Input 4 2 3 3" xfId="2478"/>
    <cellStyle name="Input 4 2 3 4" xfId="2479"/>
    <cellStyle name="Input 4 2 3 5" xfId="7744"/>
    <cellStyle name="Input 4 2 4" xfId="2480"/>
    <cellStyle name="Input 4 2 4 2" xfId="2481"/>
    <cellStyle name="Input 4 2 4 3" xfId="2482"/>
    <cellStyle name="Input 4 2 4 4" xfId="7745"/>
    <cellStyle name="Input 4 2 4 5" xfId="7746"/>
    <cellStyle name="Input 4 2 5" xfId="2483"/>
    <cellStyle name="Input 4 2 5 2" xfId="2484"/>
    <cellStyle name="Input 4 2 5 3" xfId="2485"/>
    <cellStyle name="Input 4 2 5 4" xfId="7747"/>
    <cellStyle name="Input 4 2 5 5" xfId="7748"/>
    <cellStyle name="Input 4 2 6" xfId="2486"/>
    <cellStyle name="Input 4 2 6 2" xfId="2487"/>
    <cellStyle name="Input 4 2 6 3" xfId="2488"/>
    <cellStyle name="Input 4 2 7" xfId="2489"/>
    <cellStyle name="Input 4 2 8" xfId="2490"/>
    <cellStyle name="Input 4 2 9" xfId="7749"/>
    <cellStyle name="Input 4 20" xfId="7750"/>
    <cellStyle name="Input 4 21" xfId="7751"/>
    <cellStyle name="Input 4 3" xfId="2491"/>
    <cellStyle name="Input 4 3 2" xfId="2492"/>
    <cellStyle name="Input 4 3 2 2" xfId="2493"/>
    <cellStyle name="Input 4 3 2 3" xfId="2494"/>
    <cellStyle name="Input 4 3 2 4" xfId="7752"/>
    <cellStyle name="Input 4 3 2 5" xfId="7753"/>
    <cellStyle name="Input 4 3 3" xfId="2495"/>
    <cellStyle name="Input 4 3 3 2" xfId="2496"/>
    <cellStyle name="Input 4 3 3 3" xfId="2497"/>
    <cellStyle name="Input 4 3 4" xfId="2498"/>
    <cellStyle name="Input 4 3 5" xfId="2499"/>
    <cellStyle name="Input 4 3 6" xfId="7754"/>
    <cellStyle name="Input 4 3 7" xfId="7755"/>
    <cellStyle name="Input 4 4" xfId="2500"/>
    <cellStyle name="Input 4 4 2" xfId="2501"/>
    <cellStyle name="Input 4 4 2 2" xfId="2502"/>
    <cellStyle name="Input 4 4 2 3" xfId="2503"/>
    <cellStyle name="Input 4 4 2 4" xfId="7756"/>
    <cellStyle name="Input 4 4 2 5" xfId="7757"/>
    <cellStyle name="Input 4 4 3" xfId="2504"/>
    <cellStyle name="Input 4 4 3 2" xfId="2505"/>
    <cellStyle name="Input 4 4 3 3" xfId="2506"/>
    <cellStyle name="Input 4 4 4" xfId="2507"/>
    <cellStyle name="Input 4 4 5" xfId="2508"/>
    <cellStyle name="Input 4 4 6" xfId="7758"/>
    <cellStyle name="Input 4 4 7" xfId="7759"/>
    <cellStyle name="Input 4 5" xfId="2509"/>
    <cellStyle name="Input 4 5 2" xfId="2510"/>
    <cellStyle name="Input 4 5 2 2" xfId="2511"/>
    <cellStyle name="Input 4 5 2 3" xfId="2512"/>
    <cellStyle name="Input 4 5 2 4" xfId="7760"/>
    <cellStyle name="Input 4 5 2 5" xfId="7761"/>
    <cellStyle name="Input 4 5 3" xfId="2513"/>
    <cellStyle name="Input 4 5 4" xfId="2514"/>
    <cellStyle name="Input 4 5 5" xfId="7762"/>
    <cellStyle name="Input 4 5 6" xfId="7763"/>
    <cellStyle name="Input 4 6" xfId="2515"/>
    <cellStyle name="Input 4 6 2" xfId="2516"/>
    <cellStyle name="Input 4 6 2 2" xfId="2517"/>
    <cellStyle name="Input 4 6 2 3" xfId="2518"/>
    <cellStyle name="Input 4 6 2 4" xfId="7764"/>
    <cellStyle name="Input 4 6 2 5" xfId="7765"/>
    <cellStyle name="Input 4 6 3" xfId="2519"/>
    <cellStyle name="Input 4 6 4" xfId="2520"/>
    <cellStyle name="Input 4 6 5" xfId="7766"/>
    <cellStyle name="Input 4 7" xfId="2521"/>
    <cellStyle name="Input 4 7 2" xfId="2522"/>
    <cellStyle name="Input 4 7 2 2" xfId="2523"/>
    <cellStyle name="Input 4 7 2 3" xfId="2524"/>
    <cellStyle name="Input 4 7 3" xfId="2525"/>
    <cellStyle name="Input 4 7 4" xfId="2526"/>
    <cellStyle name="Input 4 7 5" xfId="7767"/>
    <cellStyle name="Input 4 8" xfId="2527"/>
    <cellStyle name="Input 4 8 2" xfId="2528"/>
    <cellStyle name="Input 4 8 2 2" xfId="2529"/>
    <cellStyle name="Input 4 8 2 3" xfId="2530"/>
    <cellStyle name="Input 4 8 3" xfId="2531"/>
    <cellStyle name="Input 4 8 4" xfId="2532"/>
    <cellStyle name="Input 4 8 5" xfId="7768"/>
    <cellStyle name="Input 4 9" xfId="2533"/>
    <cellStyle name="Input 4 9 2" xfId="2534"/>
    <cellStyle name="Input 4 9 2 2" xfId="2535"/>
    <cellStyle name="Input 4 9 2 3" xfId="2536"/>
    <cellStyle name="Input 4 9 3" xfId="2537"/>
    <cellStyle name="Input 4 9 4" xfId="2538"/>
    <cellStyle name="Input 4 9 5" xfId="7769"/>
    <cellStyle name="Input 5" xfId="2539"/>
    <cellStyle name="Input 5 10" xfId="7770"/>
    <cellStyle name="Input 5 11" xfId="7771"/>
    <cellStyle name="Input 5 2" xfId="2540"/>
    <cellStyle name="Input 5 2 2" xfId="2541"/>
    <cellStyle name="Input 5 2 2 2" xfId="2542"/>
    <cellStyle name="Input 5 2 2 3" xfId="2543"/>
    <cellStyle name="Input 5 2 3" xfId="2544"/>
    <cellStyle name="Input 5 2 4" xfId="2545"/>
    <cellStyle name="Input 5 2 5" xfId="7772"/>
    <cellStyle name="Input 5 3" xfId="2546"/>
    <cellStyle name="Input 5 3 2" xfId="2547"/>
    <cellStyle name="Input 5 3 3" xfId="2548"/>
    <cellStyle name="Input 5 3 4" xfId="7773"/>
    <cellStyle name="Input 5 3 5" xfId="7774"/>
    <cellStyle name="Input 5 4" xfId="2549"/>
    <cellStyle name="Input 5 4 2" xfId="2550"/>
    <cellStyle name="Input 5 4 2 2" xfId="2551"/>
    <cellStyle name="Input 5 4 2 3" xfId="2552"/>
    <cellStyle name="Input 5 4 3" xfId="2553"/>
    <cellStyle name="Input 5 4 4" xfId="2554"/>
    <cellStyle name="Input 5 4 5" xfId="7775"/>
    <cellStyle name="Input 5 5" xfId="2555"/>
    <cellStyle name="Input 5 5 2" xfId="2556"/>
    <cellStyle name="Input 5 5 2 2" xfId="2557"/>
    <cellStyle name="Input 5 5 2 3" xfId="2558"/>
    <cellStyle name="Input 5 5 3" xfId="2559"/>
    <cellStyle name="Input 5 5 4" xfId="2560"/>
    <cellStyle name="Input 5 6" xfId="2561"/>
    <cellStyle name="Input 5 6 2" xfId="7776"/>
    <cellStyle name="Input 5 7" xfId="2562"/>
    <cellStyle name="Input 5 8" xfId="2563"/>
    <cellStyle name="Input 5 9" xfId="2564"/>
    <cellStyle name="Input 6" xfId="2565"/>
    <cellStyle name="Input 6 2" xfId="2566"/>
    <cellStyle name="Input 6 3" xfId="2567"/>
    <cellStyle name="Input 6 4" xfId="7777"/>
    <cellStyle name="Input 6 5" xfId="7778"/>
    <cellStyle name="Input 7" xfId="2568"/>
    <cellStyle name="Input 7 2" xfId="7779"/>
    <cellStyle name="Input 8" xfId="2569"/>
    <cellStyle name="Input 8 2" xfId="7780"/>
    <cellStyle name="Input 9" xfId="2570"/>
    <cellStyle name="Input 9 2" xfId="7781"/>
    <cellStyle name="Input Cells" xfId="2571"/>
    <cellStyle name="Lines" xfId="2572"/>
    <cellStyle name="Lines 2" xfId="6343"/>
    <cellStyle name="Linked Cell" xfId="47" builtinId="24" customBuiltin="1"/>
    <cellStyle name="Linked Cell 2" xfId="118"/>
    <cellStyle name="Linked Cell 2 2" xfId="2573"/>
    <cellStyle name="Linked Cell 2 2 2" xfId="6344"/>
    <cellStyle name="Linked Cell 2 2 3" xfId="6345"/>
    <cellStyle name="Linked Cell 2 3" xfId="2574"/>
    <cellStyle name="Linked Cell 2 4" xfId="6346"/>
    <cellStyle name="Linked Cell 2_QC" xfId="6347"/>
    <cellStyle name="Linked Cell 3" xfId="2575"/>
    <cellStyle name="Linked Cell 3 2" xfId="2576"/>
    <cellStyle name="Linked Cell 3 3" xfId="2577"/>
    <cellStyle name="Linked Cell 3 4" xfId="2578"/>
    <cellStyle name="Linked Cell 4" xfId="2579"/>
    <cellStyle name="Linked Cell 5" xfId="2580"/>
    <cellStyle name="Linked Cell 6" xfId="2581"/>
    <cellStyle name="modified border" xfId="2582"/>
    <cellStyle name="modified border1" xfId="2583"/>
    <cellStyle name="Multiple" xfId="2584"/>
    <cellStyle name="Neutral" xfId="48" builtinId="28" customBuiltin="1"/>
    <cellStyle name="Neutral 2" xfId="84"/>
    <cellStyle name="Neutral 2 2" xfId="2585"/>
    <cellStyle name="Neutral 2 2 2" xfId="6348"/>
    <cellStyle name="Neutral 2 2 3" xfId="6349"/>
    <cellStyle name="Neutral 2 3" xfId="2586"/>
    <cellStyle name="Neutral 2 4" xfId="6350"/>
    <cellStyle name="Neutral 2_QC Sheet" xfId="6351"/>
    <cellStyle name="Neutral 3" xfId="2587"/>
    <cellStyle name="Neutral 3 2" xfId="2588"/>
    <cellStyle name="Neutral 3 3" xfId="2589"/>
    <cellStyle name="Neutral 3 4" xfId="2590"/>
    <cellStyle name="Neutral 4" xfId="2591"/>
    <cellStyle name="Neutral 5" xfId="2592"/>
    <cellStyle name="Neutral 6" xfId="2593"/>
    <cellStyle name="no dec" xfId="2594"/>
    <cellStyle name="Normal" xfId="0" builtinId="0"/>
    <cellStyle name="Normal - Style1" xfId="2595"/>
    <cellStyle name="Normal 10" xfId="2596"/>
    <cellStyle name="Normal 10 2" xfId="2597"/>
    <cellStyle name="Normal 10 2 2" xfId="2598"/>
    <cellStyle name="Normal 10 3" xfId="2599"/>
    <cellStyle name="Normal 10 3 2" xfId="2600"/>
    <cellStyle name="Normal 10 3 2 2" xfId="2601"/>
    <cellStyle name="Normal 10 3 3" xfId="2602"/>
    <cellStyle name="Normal 10 3 3 2" xfId="2603"/>
    <cellStyle name="Normal 10 3 3 3" xfId="2604"/>
    <cellStyle name="Normal 10 3 4" xfId="2605"/>
    <cellStyle name="Normal 10 3 4 2" xfId="2606"/>
    <cellStyle name="Normal 10 3 4 3" xfId="2607"/>
    <cellStyle name="Normal 10 3 5" xfId="2608"/>
    <cellStyle name="Normal 10 4" xfId="2609"/>
    <cellStyle name="Normal 10 4 2" xfId="2610"/>
    <cellStyle name="Normal 10 4 3" xfId="2611"/>
    <cellStyle name="Normal 10 5" xfId="2612"/>
    <cellStyle name="Normal 10 5 2" xfId="2613"/>
    <cellStyle name="Normal 10 5 3" xfId="2614"/>
    <cellStyle name="Normal 10 5 4" xfId="7782"/>
    <cellStyle name="Normal 100" xfId="6352"/>
    <cellStyle name="Normal 100 2" xfId="8588"/>
    <cellStyle name="Normal 101" xfId="6353"/>
    <cellStyle name="Normal 101 2" xfId="8589"/>
    <cellStyle name="Normal 102" xfId="6354"/>
    <cellStyle name="Normal 102 2" xfId="8590"/>
    <cellStyle name="Normal 103" xfId="6355"/>
    <cellStyle name="Normal 103 2" xfId="8591"/>
    <cellStyle name="Normal 104" xfId="6356"/>
    <cellStyle name="Normal 104 2" xfId="8592"/>
    <cellStyle name="Normal 105" xfId="6357"/>
    <cellStyle name="Normal 105 2" xfId="8593"/>
    <cellStyle name="Normal 106" xfId="6358"/>
    <cellStyle name="Normal 106 2" xfId="8594"/>
    <cellStyle name="Normal 107" xfId="6359"/>
    <cellStyle name="Normal 107 2" xfId="8595"/>
    <cellStyle name="Normal 108" xfId="6360"/>
    <cellStyle name="Normal 108 2" xfId="8596"/>
    <cellStyle name="Normal 109" xfId="6361"/>
    <cellStyle name="Normal 109 2" xfId="6362"/>
    <cellStyle name="Normal 109 2 2" xfId="8597"/>
    <cellStyle name="Normal 109 3" xfId="8598"/>
    <cellStyle name="Normal 11" xfId="2615"/>
    <cellStyle name="Normal 11 2" xfId="2616"/>
    <cellStyle name="Normal 11 2 2" xfId="2617"/>
    <cellStyle name="Normal 11 2 3" xfId="2618"/>
    <cellStyle name="Normal 11 2 4" xfId="7783"/>
    <cellStyle name="Normal 11 3" xfId="2619"/>
    <cellStyle name="Normal 11 3 2" xfId="6363"/>
    <cellStyle name="Normal 11 3 3" xfId="6364"/>
    <cellStyle name="Normal 11 3 3 2" xfId="9276"/>
    <cellStyle name="Normal 11 3 3 2 2" xfId="9567"/>
    <cellStyle name="Normal 11 3 3 3" xfId="9147"/>
    <cellStyle name="Normal 11 3 3 3 2" xfId="9568"/>
    <cellStyle name="Normal 11 3 3 4" xfId="9387"/>
    <cellStyle name="Normal 11 4" xfId="6365"/>
    <cellStyle name="Normal 110" xfId="6366"/>
    <cellStyle name="Normal 110 2" xfId="6367"/>
    <cellStyle name="Normal 110 2 2" xfId="8599"/>
    <cellStyle name="Normal 110 3" xfId="8600"/>
    <cellStyle name="Normal 111" xfId="6368"/>
    <cellStyle name="Normal 111 2" xfId="6369"/>
    <cellStyle name="Normal 111 2 2" xfId="8601"/>
    <cellStyle name="Normal 111 3" xfId="8602"/>
    <cellStyle name="Normal 112" xfId="6370"/>
    <cellStyle name="Normal 112 2" xfId="6371"/>
    <cellStyle name="Normal 112 2 2" xfId="8603"/>
    <cellStyle name="Normal 112 3" xfId="8604"/>
    <cellStyle name="Normal 113" xfId="6372"/>
    <cellStyle name="Normal 113 2" xfId="6373"/>
    <cellStyle name="Normal 113 2 2" xfId="8605"/>
    <cellStyle name="Normal 113 3" xfId="8606"/>
    <cellStyle name="Normal 114" xfId="6374"/>
    <cellStyle name="Normal 114 2" xfId="6375"/>
    <cellStyle name="Normal 114 2 2" xfId="8607"/>
    <cellStyle name="Normal 114 3" xfId="8608"/>
    <cellStyle name="Normal 115" xfId="6376"/>
    <cellStyle name="Normal 115 2" xfId="6377"/>
    <cellStyle name="Normal 115 2 2" xfId="8609"/>
    <cellStyle name="Normal 115 3" xfId="8610"/>
    <cellStyle name="Normal 116" xfId="6378"/>
    <cellStyle name="Normal 116 2" xfId="8611"/>
    <cellStyle name="Normal 117" xfId="6379"/>
    <cellStyle name="Normal 117 2" xfId="8612"/>
    <cellStyle name="Normal 118" xfId="6380"/>
    <cellStyle name="Normal 118 2" xfId="8613"/>
    <cellStyle name="Normal 119" xfId="6381"/>
    <cellStyle name="Normal 119 2" xfId="8614"/>
    <cellStyle name="Normal 12" xfId="2620"/>
    <cellStyle name="Normal 12 2" xfId="2621"/>
    <cellStyle name="Normal 12 2 2" xfId="2622"/>
    <cellStyle name="Normal 12 2 2 2" xfId="2623"/>
    <cellStyle name="Normal 12 2 2 3" xfId="2624"/>
    <cellStyle name="Normal 12 2 2 4" xfId="2625"/>
    <cellStyle name="Normal 12 2 3" xfId="2626"/>
    <cellStyle name="Normal 12 2 4" xfId="2627"/>
    <cellStyle name="Normal 12 3" xfId="2628"/>
    <cellStyle name="Normal 12 3 2" xfId="2629"/>
    <cellStyle name="Normal 12 3 3" xfId="2630"/>
    <cellStyle name="Normal 12 3 4" xfId="7784"/>
    <cellStyle name="Normal 12 4" xfId="2631"/>
    <cellStyle name="Normal 12 5" xfId="7785"/>
    <cellStyle name="Normal 12 5 2" xfId="9306"/>
    <cellStyle name="Normal 12 5 2 2" xfId="9569"/>
    <cellStyle name="Normal 12 5 3" xfId="9148"/>
    <cellStyle name="Normal 12 5 3 2" xfId="9570"/>
    <cellStyle name="Normal 12 5 4" xfId="9388"/>
    <cellStyle name="Normal 120" xfId="6382"/>
    <cellStyle name="Normal 120 2" xfId="8615"/>
    <cellStyle name="Normal 121" xfId="6383"/>
    <cellStyle name="Normal 121 2" xfId="8616"/>
    <cellStyle name="Normal 122" xfId="6384"/>
    <cellStyle name="Normal 122 2" xfId="8617"/>
    <cellStyle name="Normal 123" xfId="6385"/>
    <cellStyle name="Normal 123 2" xfId="8618"/>
    <cellStyle name="Normal 124" xfId="6386"/>
    <cellStyle name="Normal 124 2" xfId="8619"/>
    <cellStyle name="Normal 125" xfId="6387"/>
    <cellStyle name="Normal 125 2" xfId="8620"/>
    <cellStyle name="Normal 126" xfId="6388"/>
    <cellStyle name="Normal 126 2" xfId="8621"/>
    <cellStyle name="Normal 127" xfId="6389"/>
    <cellStyle name="Normal 127 2" xfId="8622"/>
    <cellStyle name="Normal 128" xfId="6390"/>
    <cellStyle name="Normal 128 2" xfId="8623"/>
    <cellStyle name="Normal 129" xfId="6391"/>
    <cellStyle name="Normal 129 2" xfId="8624"/>
    <cellStyle name="Normal 13" xfId="2632"/>
    <cellStyle name="Normal 13 2" xfId="2633"/>
    <cellStyle name="Normal 13 2 2" xfId="2634"/>
    <cellStyle name="Normal 13 2 2 2" xfId="2635"/>
    <cellStyle name="Normal 13 2 3" xfId="2636"/>
    <cellStyle name="Normal 13 2 4" xfId="2637"/>
    <cellStyle name="Normal 13 2 5" xfId="7786"/>
    <cellStyle name="Normal 13 3" xfId="2638"/>
    <cellStyle name="Normal 13 3 2" xfId="2639"/>
    <cellStyle name="Normal 13 3 3" xfId="2640"/>
    <cellStyle name="Normal 13 3 4" xfId="7787"/>
    <cellStyle name="Normal 13 4" xfId="2641"/>
    <cellStyle name="Normal 13 4 2" xfId="7788"/>
    <cellStyle name="Normal 13 5" xfId="2642"/>
    <cellStyle name="Normal 13 6" xfId="7789"/>
    <cellStyle name="Normal 130" xfId="6392"/>
    <cellStyle name="Normal 130 2" xfId="8625"/>
    <cellStyle name="Normal 131" xfId="6393"/>
    <cellStyle name="Normal 131 2" xfId="8626"/>
    <cellStyle name="Normal 132" xfId="6394"/>
    <cellStyle name="Normal 132 2" xfId="6395"/>
    <cellStyle name="Normal 132 2 2" xfId="8627"/>
    <cellStyle name="Normal 132 3" xfId="8628"/>
    <cellStyle name="Normal 133" xfId="6396"/>
    <cellStyle name="Normal 133 2" xfId="6397"/>
    <cellStyle name="Normal 133 2 2" xfId="8629"/>
    <cellStyle name="Normal 133 3" xfId="8630"/>
    <cellStyle name="Normal 134" xfId="6398"/>
    <cellStyle name="Normal 134 2" xfId="6399"/>
    <cellStyle name="Normal 134 2 2" xfId="8631"/>
    <cellStyle name="Normal 134 3" xfId="8632"/>
    <cellStyle name="Normal 135" xfId="6400"/>
    <cellStyle name="Normal 135 2" xfId="6401"/>
    <cellStyle name="Normal 135 2 2" xfId="8633"/>
    <cellStyle name="Normal 135 3" xfId="8634"/>
    <cellStyle name="Normal 136" xfId="6402"/>
    <cellStyle name="Normal 136 2" xfId="6403"/>
    <cellStyle name="Normal 136 2 2" xfId="8635"/>
    <cellStyle name="Normal 136 3" xfId="8636"/>
    <cellStyle name="Normal 137" xfId="6404"/>
    <cellStyle name="Normal 137 2" xfId="6405"/>
    <cellStyle name="Normal 137 2 2" xfId="8637"/>
    <cellStyle name="Normal 137 3" xfId="8638"/>
    <cellStyle name="Normal 138" xfId="6406"/>
    <cellStyle name="Normal 138 2" xfId="6407"/>
    <cellStyle name="Normal 138 2 2" xfId="8639"/>
    <cellStyle name="Normal 138 3" xfId="8640"/>
    <cellStyle name="Normal 139" xfId="6408"/>
    <cellStyle name="Normal 139 2" xfId="6409"/>
    <cellStyle name="Normal 139 2 2" xfId="8641"/>
    <cellStyle name="Normal 139 3" xfId="8642"/>
    <cellStyle name="Normal 14" xfId="2643"/>
    <cellStyle name="Normal 14 2" xfId="2644"/>
    <cellStyle name="Normal 14 2 2" xfId="2645"/>
    <cellStyle name="Normal 14 2 3" xfId="2646"/>
    <cellStyle name="Normal 14 3" xfId="2647"/>
    <cellStyle name="Normal 14 3 2" xfId="2648"/>
    <cellStyle name="Normal 14 3 3" xfId="2649"/>
    <cellStyle name="Normal 14 4" xfId="2650"/>
    <cellStyle name="Normal 14 4 2" xfId="7790"/>
    <cellStyle name="Normal 140" xfId="6410"/>
    <cellStyle name="Normal 140 2" xfId="6411"/>
    <cellStyle name="Normal 140 2 2" xfId="8643"/>
    <cellStyle name="Normal 140 3" xfId="8644"/>
    <cellStyle name="Normal 141" xfId="6412"/>
    <cellStyle name="Normal 141 2" xfId="6413"/>
    <cellStyle name="Normal 141 2 2" xfId="8645"/>
    <cellStyle name="Normal 141 3" xfId="8646"/>
    <cellStyle name="Normal 142" xfId="6414"/>
    <cellStyle name="Normal 142 2" xfId="6415"/>
    <cellStyle name="Normal 142 2 2" xfId="8647"/>
    <cellStyle name="Normal 142 3" xfId="8648"/>
    <cellStyle name="Normal 143" xfId="6416"/>
    <cellStyle name="Normal 143 2" xfId="6417"/>
    <cellStyle name="Normal 143 2 2" xfId="8649"/>
    <cellStyle name="Normal 143 3" xfId="8650"/>
    <cellStyle name="Normal 144" xfId="6418"/>
    <cellStyle name="Normal 144 2" xfId="8651"/>
    <cellStyle name="Normal 145" xfId="6419"/>
    <cellStyle name="Normal 145 2" xfId="8652"/>
    <cellStyle name="Normal 146" xfId="6420"/>
    <cellStyle name="Normal 146 2" xfId="8653"/>
    <cellStyle name="Normal 147" xfId="6421"/>
    <cellStyle name="Normal 147 2" xfId="8654"/>
    <cellStyle name="Normal 148" xfId="6422"/>
    <cellStyle name="Normal 148 2" xfId="8655"/>
    <cellStyle name="Normal 149" xfId="6423"/>
    <cellStyle name="Normal 149 2" xfId="8656"/>
    <cellStyle name="Normal 15" xfId="2651"/>
    <cellStyle name="Normal 15 2" xfId="2652"/>
    <cellStyle name="Normal 15 2 2" xfId="2653"/>
    <cellStyle name="Normal 15 3" xfId="2654"/>
    <cellStyle name="Normal 150" xfId="6424"/>
    <cellStyle name="Normal 150 2" xfId="8657"/>
    <cellStyle name="Normal 151" xfId="6425"/>
    <cellStyle name="Normal 151 2" xfId="8658"/>
    <cellStyle name="Normal 152" xfId="6426"/>
    <cellStyle name="Normal 152 2" xfId="8659"/>
    <cellStyle name="Normal 153" xfId="6427"/>
    <cellStyle name="Normal 153 2" xfId="8660"/>
    <cellStyle name="Normal 154" xfId="6428"/>
    <cellStyle name="Normal 154 2" xfId="8661"/>
    <cellStyle name="Normal 155" xfId="6429"/>
    <cellStyle name="Normal 155 2" xfId="8662"/>
    <cellStyle name="Normal 156" xfId="6430"/>
    <cellStyle name="Normal 156 2" xfId="8663"/>
    <cellStyle name="Normal 157" xfId="6431"/>
    <cellStyle name="Normal 157 2" xfId="8664"/>
    <cellStyle name="Normal 158" xfId="6432"/>
    <cellStyle name="Normal 158 2" xfId="8665"/>
    <cellStyle name="Normal 159" xfId="6433"/>
    <cellStyle name="Normal 159 2" xfId="8666"/>
    <cellStyle name="Normal 16" xfId="2655"/>
    <cellStyle name="Normal 16 2" xfId="2656"/>
    <cellStyle name="Normal 16 2 2" xfId="2657"/>
    <cellStyle name="Normal 16 3" xfId="2658"/>
    <cellStyle name="Normal 16 4" xfId="2659"/>
    <cellStyle name="Normal 16 5" xfId="7791"/>
    <cellStyle name="Normal 160" xfId="6434"/>
    <cellStyle name="Normal 160 2" xfId="8667"/>
    <cellStyle name="Normal 161" xfId="6435"/>
    <cellStyle name="Normal 161 2" xfId="8668"/>
    <cellStyle name="Normal 162" xfId="6436"/>
    <cellStyle name="Normal 162 2" xfId="8669"/>
    <cellStyle name="Normal 163" xfId="6437"/>
    <cellStyle name="Normal 163 2" xfId="8670"/>
    <cellStyle name="Normal 164" xfId="6438"/>
    <cellStyle name="Normal 164 2" xfId="8671"/>
    <cellStyle name="Normal 165" xfId="6439"/>
    <cellStyle name="Normal 165 2" xfId="8672"/>
    <cellStyle name="Normal 166" xfId="6440"/>
    <cellStyle name="Normal 166 2" xfId="8673"/>
    <cellStyle name="Normal 167" xfId="6441"/>
    <cellStyle name="Normal 167 2" xfId="8674"/>
    <cellStyle name="Normal 168" xfId="6442"/>
    <cellStyle name="Normal 168 2" xfId="6443"/>
    <cellStyle name="Normal 168 2 2" xfId="8675"/>
    <cellStyle name="Normal 168 3" xfId="8676"/>
    <cellStyle name="Normal 169" xfId="6444"/>
    <cellStyle name="Normal 169 2" xfId="6445"/>
    <cellStyle name="Normal 169 2 2" xfId="8677"/>
    <cellStyle name="Normal 169 3" xfId="8678"/>
    <cellStyle name="Normal 17" xfId="2660"/>
    <cellStyle name="Normal 17 2" xfId="2661"/>
    <cellStyle name="Normal 17 2 2" xfId="2662"/>
    <cellStyle name="Normal 17 3" xfId="2663"/>
    <cellStyle name="Normal 170" xfId="6446"/>
    <cellStyle name="Normal 170 2" xfId="6447"/>
    <cellStyle name="Normal 170 2 2" xfId="8679"/>
    <cellStyle name="Normal 170 3" xfId="8680"/>
    <cellStyle name="Normal 171" xfId="6448"/>
    <cellStyle name="Normal 171 2" xfId="6449"/>
    <cellStyle name="Normal 171 2 2" xfId="8681"/>
    <cellStyle name="Normal 171 3" xfId="8682"/>
    <cellStyle name="Normal 172" xfId="6450"/>
    <cellStyle name="Normal 172 2" xfId="8683"/>
    <cellStyle name="Normal 173" xfId="6451"/>
    <cellStyle name="Normal 173 2" xfId="8684"/>
    <cellStyle name="Normal 174" xfId="6452"/>
    <cellStyle name="Normal 174 2" xfId="8685"/>
    <cellStyle name="Normal 175" xfId="6453"/>
    <cellStyle name="Normal 175 2" xfId="8686"/>
    <cellStyle name="Normal 176" xfId="6454"/>
    <cellStyle name="Normal 176 2" xfId="8687"/>
    <cellStyle name="Normal 177" xfId="6455"/>
    <cellStyle name="Normal 177 2" xfId="8688"/>
    <cellStyle name="Normal 178" xfId="6456"/>
    <cellStyle name="Normal 178 2" xfId="8689"/>
    <cellStyle name="Normal 179" xfId="6457"/>
    <cellStyle name="Normal 179 2" xfId="8690"/>
    <cellStyle name="Normal 18" xfId="2664"/>
    <cellStyle name="Normal 18 2" xfId="6458"/>
    <cellStyle name="Normal 18 3" xfId="6459"/>
    <cellStyle name="Normal 18 3 2" xfId="6460"/>
    <cellStyle name="Normal 18 3 3" xfId="6461"/>
    <cellStyle name="Normal 18 3 3 2" xfId="9277"/>
    <cellStyle name="Normal 18 3 3 2 2" xfId="9571"/>
    <cellStyle name="Normal 18 3 3 3" xfId="9149"/>
    <cellStyle name="Normal 18 3 3 3 2" xfId="9572"/>
    <cellStyle name="Normal 18 3 3 4" xfId="9389"/>
    <cellStyle name="Normal 18 4" xfId="6462"/>
    <cellStyle name="Normal 180" xfId="6463"/>
    <cellStyle name="Normal 180 2" xfId="8691"/>
    <cellStyle name="Normal 181" xfId="6464"/>
    <cellStyle name="Normal 181 2" xfId="8692"/>
    <cellStyle name="Normal 182" xfId="6465"/>
    <cellStyle name="Normal 182 2" xfId="6466"/>
    <cellStyle name="Normal 182 3" xfId="6467"/>
    <cellStyle name="Normal 182 3 2" xfId="9278"/>
    <cellStyle name="Normal 182 3 2 2" xfId="9573"/>
    <cellStyle name="Normal 182 3 3" xfId="9150"/>
    <cellStyle name="Normal 182 3 3 2" xfId="9574"/>
    <cellStyle name="Normal 182 3 4" xfId="9390"/>
    <cellStyle name="Normal 183" xfId="6468"/>
    <cellStyle name="Normal 183 2" xfId="6469"/>
    <cellStyle name="Normal 183 3" xfId="6470"/>
    <cellStyle name="Normal 183 3 2" xfId="9279"/>
    <cellStyle name="Normal 183 3 2 2" xfId="9575"/>
    <cellStyle name="Normal 183 3 3" xfId="9151"/>
    <cellStyle name="Normal 183 3 3 2" xfId="9576"/>
    <cellStyle name="Normal 183 3 4" xfId="9391"/>
    <cellStyle name="Normal 184" xfId="6471"/>
    <cellStyle name="Normal 184 2" xfId="6472"/>
    <cellStyle name="Normal 184 3" xfId="6473"/>
    <cellStyle name="Normal 184 3 2" xfId="9280"/>
    <cellStyle name="Normal 184 3 2 2" xfId="9577"/>
    <cellStyle name="Normal 184 3 3" xfId="9152"/>
    <cellStyle name="Normal 184 3 3 2" xfId="9578"/>
    <cellStyle name="Normal 184 3 4" xfId="9392"/>
    <cellStyle name="Normal 185" xfId="6474"/>
    <cellStyle name="Normal 185 2" xfId="6475"/>
    <cellStyle name="Normal 185 2 2" xfId="6476"/>
    <cellStyle name="Normal 185 2 3" xfId="6477"/>
    <cellStyle name="Normal 185 2 3 2" xfId="9281"/>
    <cellStyle name="Normal 185 2 3 2 2" xfId="9579"/>
    <cellStyle name="Normal 185 2 3 3" xfId="9153"/>
    <cellStyle name="Normal 185 2 3 3 2" xfId="9580"/>
    <cellStyle name="Normal 185 2 3 4" xfId="9393"/>
    <cellStyle name="Normal 185 3" xfId="6478"/>
    <cellStyle name="Normal 185 3 2" xfId="8693"/>
    <cellStyle name="Normal 185 4" xfId="8694"/>
    <cellStyle name="Normal 186" xfId="6479"/>
    <cellStyle name="Normal 186 2" xfId="8695"/>
    <cellStyle name="Normal 187" xfId="6480"/>
    <cellStyle name="Normal 187 2" xfId="8696"/>
    <cellStyle name="Normal 188" xfId="6481"/>
    <cellStyle name="Normal 188 2" xfId="8697"/>
    <cellStyle name="Normal 189" xfId="6482"/>
    <cellStyle name="Normal 189 2" xfId="8698"/>
    <cellStyle name="Normal 19" xfId="2665"/>
    <cellStyle name="Normal 19 2" xfId="2666"/>
    <cellStyle name="Normal 19 2 2" xfId="2667"/>
    <cellStyle name="Normal 19 3" xfId="2668"/>
    <cellStyle name="Normal 190" xfId="6483"/>
    <cellStyle name="Normal 190 2" xfId="8699"/>
    <cellStyle name="Normal 191" xfId="6484"/>
    <cellStyle name="Normal 191 2" xfId="8700"/>
    <cellStyle name="Normal 192" xfId="6485"/>
    <cellStyle name="Normal 192 2" xfId="8701"/>
    <cellStyle name="Normal 193" xfId="6486"/>
    <cellStyle name="Normal 193 2" xfId="8702"/>
    <cellStyle name="Normal 194" xfId="6487"/>
    <cellStyle name="Normal 194 2" xfId="8703"/>
    <cellStyle name="Normal 195" xfId="6488"/>
    <cellStyle name="Normal 195 2" xfId="8704"/>
    <cellStyle name="Normal 196" xfId="6489"/>
    <cellStyle name="Normal 196 2" xfId="8705"/>
    <cellStyle name="Normal 197" xfId="6490"/>
    <cellStyle name="Normal 197 2" xfId="8706"/>
    <cellStyle name="Normal 198" xfId="6491"/>
    <cellStyle name="Normal 198 2" xfId="8707"/>
    <cellStyle name="Normal 199" xfId="6492"/>
    <cellStyle name="Normal 199 2" xfId="6493"/>
    <cellStyle name="Normal 199 3" xfId="6494"/>
    <cellStyle name="Normal 199 3 2" xfId="9282"/>
    <cellStyle name="Normal 199 3 2 2" xfId="9581"/>
    <cellStyle name="Normal 199 3 3" xfId="9154"/>
    <cellStyle name="Normal 199 3 3 2" xfId="9582"/>
    <cellStyle name="Normal 199 3 4" xfId="9394"/>
    <cellStyle name="Normal 2" xfId="49"/>
    <cellStyle name="Normal 2 2" xfId="50"/>
    <cellStyle name="Normal 2 2 2" xfId="75"/>
    <cellStyle name="Normal 2 2 3" xfId="2669"/>
    <cellStyle name="Normal 2 2 4" xfId="2670"/>
    <cellStyle name="Normal 2 2 4 2" xfId="2671"/>
    <cellStyle name="Normal 2 2 5" xfId="2672"/>
    <cellStyle name="Normal 2 2 6" xfId="2673"/>
    <cellStyle name="Normal 2 2 6 2" xfId="2674"/>
    <cellStyle name="Normal 2 2 6 3" xfId="2675"/>
    <cellStyle name="Normal 2 2 6 4" xfId="7792"/>
    <cellStyle name="Normal 2 2 7" xfId="9205"/>
    <cellStyle name="Normal 2 2 7 2" xfId="9583"/>
    <cellStyle name="Normal 2 2 8" xfId="9155"/>
    <cellStyle name="Normal 2 2 8 2" xfId="9584"/>
    <cellStyle name="Normal 2 2 9" xfId="9395"/>
    <cellStyle name="Normal 2 3" xfId="2676"/>
    <cellStyle name="Normal 2 3 2" xfId="2677"/>
    <cellStyle name="Normal 2 3 3" xfId="2678"/>
    <cellStyle name="Normal 2 3 4" xfId="2679"/>
    <cellStyle name="Normal 2 4" xfId="2680"/>
    <cellStyle name="Normal 2 4 2" xfId="2681"/>
    <cellStyle name="Normal 2 4 2 2" xfId="2682"/>
    <cellStyle name="Normal 2 4 3" xfId="2683"/>
    <cellStyle name="Normal 2 5" xfId="2684"/>
    <cellStyle name="Normal 2 5 2" xfId="2685"/>
    <cellStyle name="Normal 2 6" xfId="2686"/>
    <cellStyle name="Normal 2 7" xfId="2687"/>
    <cellStyle name="Normal 2 7 2" xfId="2688"/>
    <cellStyle name="Normal 2 7 2 2" xfId="7793"/>
    <cellStyle name="Normal 2 8" xfId="2689"/>
    <cellStyle name="Normal 2 9" xfId="2690"/>
    <cellStyle name="Normal 2_Federal Interest Calculation Su" xfId="6495"/>
    <cellStyle name="Normal 20" xfId="2691"/>
    <cellStyle name="Normal 20 2" xfId="6496"/>
    <cellStyle name="Normal 20 3" xfId="6497"/>
    <cellStyle name="Normal 20 3 2" xfId="6498"/>
    <cellStyle name="Normal 20 3 3" xfId="6499"/>
    <cellStyle name="Normal 20 3 3 2" xfId="9283"/>
    <cellStyle name="Normal 20 3 3 2 2" xfId="9585"/>
    <cellStyle name="Normal 20 3 3 3" xfId="9156"/>
    <cellStyle name="Normal 20 3 3 3 2" xfId="9586"/>
    <cellStyle name="Normal 20 3 3 4" xfId="9396"/>
    <cellStyle name="Normal 20 4" xfId="6500"/>
    <cellStyle name="Normal 200" xfId="6501"/>
    <cellStyle name="Normal 200 2" xfId="8708"/>
    <cellStyle name="Normal 201" xfId="6502"/>
    <cellStyle name="Normal 201 2" xfId="8709"/>
    <cellStyle name="Normal 202" xfId="6503"/>
    <cellStyle name="Normal 202 2" xfId="8710"/>
    <cellStyle name="Normal 203" xfId="6504"/>
    <cellStyle name="Normal 203 2" xfId="8711"/>
    <cellStyle name="Normal 204" xfId="6505"/>
    <cellStyle name="Normal 204 2" xfId="8712"/>
    <cellStyle name="Normal 205" xfId="6506"/>
    <cellStyle name="Normal 205 2" xfId="8713"/>
    <cellStyle name="Normal 206" xfId="6507"/>
    <cellStyle name="Normal 206 2" xfId="8714"/>
    <cellStyle name="Normal 207" xfId="6508"/>
    <cellStyle name="Normal 207 2" xfId="8715"/>
    <cellStyle name="Normal 208" xfId="6509"/>
    <cellStyle name="Normal 208 2" xfId="6510"/>
    <cellStyle name="Normal 208 2 2" xfId="8716"/>
    <cellStyle name="Normal 208 3" xfId="8717"/>
    <cellStyle name="Normal 209" xfId="6511"/>
    <cellStyle name="Normal 209 2" xfId="6512"/>
    <cellStyle name="Normal 209 2 2" xfId="8718"/>
    <cellStyle name="Normal 209 3" xfId="8719"/>
    <cellStyle name="Normal 21" xfId="2692"/>
    <cellStyle name="Normal 21 2" xfId="2693"/>
    <cellStyle name="Normal 21 2 2" xfId="2694"/>
    <cellStyle name="Normal 21 3" xfId="2695"/>
    <cellStyle name="Normal 210" xfId="6513"/>
    <cellStyle name="Normal 210 2" xfId="8720"/>
    <cellStyle name="Normal 211" xfId="6514"/>
    <cellStyle name="Normal 211 2" xfId="6515"/>
    <cellStyle name="Normal 211 2 2" xfId="8721"/>
    <cellStyle name="Normal 211 3" xfId="6516"/>
    <cellStyle name="Normal 211 3 2" xfId="8722"/>
    <cellStyle name="Normal 211 4" xfId="8723"/>
    <cellStyle name="Normal 212" xfId="6517"/>
    <cellStyle name="Normal 212 2" xfId="6518"/>
    <cellStyle name="Normal 212 2 2" xfId="8724"/>
    <cellStyle name="Normal 212 3" xfId="6519"/>
    <cellStyle name="Normal 212 3 2" xfId="8725"/>
    <cellStyle name="Normal 212 4" xfId="8726"/>
    <cellStyle name="Normal 213" xfId="6520"/>
    <cellStyle name="Normal 213 2" xfId="6521"/>
    <cellStyle name="Normal 213 2 2" xfId="8727"/>
    <cellStyle name="Normal 213 3" xfId="6522"/>
    <cellStyle name="Normal 213 3 2" xfId="8728"/>
    <cellStyle name="Normal 213 4" xfId="8729"/>
    <cellStyle name="Normal 214" xfId="6523"/>
    <cellStyle name="Normal 214 2" xfId="6524"/>
    <cellStyle name="Normal 214 2 2" xfId="8730"/>
    <cellStyle name="Normal 214 3" xfId="6525"/>
    <cellStyle name="Normal 214 3 2" xfId="8731"/>
    <cellStyle name="Normal 214 4" xfId="8732"/>
    <cellStyle name="Normal 215" xfId="6526"/>
    <cellStyle name="Normal 215 2" xfId="6527"/>
    <cellStyle name="Normal 215 2 2" xfId="8733"/>
    <cellStyle name="Normal 215 3" xfId="6528"/>
    <cellStyle name="Normal 215 3 2" xfId="8734"/>
    <cellStyle name="Normal 215 4" xfId="8735"/>
    <cellStyle name="Normal 216" xfId="6529"/>
    <cellStyle name="Normal 216 2" xfId="6530"/>
    <cellStyle name="Normal 216 2 2" xfId="8736"/>
    <cellStyle name="Normal 216 3" xfId="8737"/>
    <cellStyle name="Normal 217" xfId="6531"/>
    <cellStyle name="Normal 217 2" xfId="6532"/>
    <cellStyle name="Normal 217 2 2" xfId="8738"/>
    <cellStyle name="Normal 217 3" xfId="8739"/>
    <cellStyle name="Normal 218" xfId="6533"/>
    <cellStyle name="Normal 218 2" xfId="6534"/>
    <cellStyle name="Normal 218 2 2" xfId="8740"/>
    <cellStyle name="Normal 218 3" xfId="8741"/>
    <cellStyle name="Normal 219" xfId="6535"/>
    <cellStyle name="Normal 219 2" xfId="6536"/>
    <cellStyle name="Normal 219 2 2" xfId="8742"/>
    <cellStyle name="Normal 219 3" xfId="8743"/>
    <cellStyle name="Normal 22" xfId="2696"/>
    <cellStyle name="Normal 22 2" xfId="2697"/>
    <cellStyle name="Normal 22 2 2" xfId="2698"/>
    <cellStyle name="Normal 22 3" xfId="2699"/>
    <cellStyle name="Normal 220" xfId="6537"/>
    <cellStyle name="Normal 220 2" xfId="8744"/>
    <cellStyle name="Normal 221" xfId="6538"/>
    <cellStyle name="Normal 221 2" xfId="6539"/>
    <cellStyle name="Normal 221 2 2" xfId="9284"/>
    <cellStyle name="Normal 221 2 2 2" xfId="9587"/>
    <cellStyle name="Normal 221 2 3" xfId="9157"/>
    <cellStyle name="Normal 221 2 3 2" xfId="9588"/>
    <cellStyle name="Normal 221 2 4" xfId="9397"/>
    <cellStyle name="Normal 221 3" xfId="8745"/>
    <cellStyle name="Normal 222" xfId="6540"/>
    <cellStyle name="Normal 222 2" xfId="6541"/>
    <cellStyle name="Normal 222 2 2" xfId="9285"/>
    <cellStyle name="Normal 222 2 2 2" xfId="9589"/>
    <cellStyle name="Normal 222 2 3" xfId="9158"/>
    <cellStyle name="Normal 222 2 3 2" xfId="9590"/>
    <cellStyle name="Normal 222 2 4" xfId="9398"/>
    <cellStyle name="Normal 222 3" xfId="8746"/>
    <cellStyle name="Normal 223" xfId="6542"/>
    <cellStyle name="Normal 223 2" xfId="8747"/>
    <cellStyle name="Normal 224" xfId="6543"/>
    <cellStyle name="Normal 224 2" xfId="6544"/>
    <cellStyle name="Normal 224 2 2" xfId="8748"/>
    <cellStyle name="Normal 225" xfId="6545"/>
    <cellStyle name="Normal 225 2" xfId="6546"/>
    <cellStyle name="Normal 225 2 2" xfId="8749"/>
    <cellStyle name="Normal 226" xfId="6547"/>
    <cellStyle name="Normal 226 2" xfId="6548"/>
    <cellStyle name="Normal 226 2 2" xfId="8750"/>
    <cellStyle name="Normal 227" xfId="6549"/>
    <cellStyle name="Normal 227 2" xfId="6550"/>
    <cellStyle name="Normal 227 2 2" xfId="8751"/>
    <cellStyle name="Normal 228" xfId="6551"/>
    <cellStyle name="Normal 228 2" xfId="6552"/>
    <cellStyle name="Normal 228 2 2" xfId="8752"/>
    <cellStyle name="Normal 229" xfId="6553"/>
    <cellStyle name="Normal 229 2" xfId="6554"/>
    <cellStyle name="Normal 229 2 2" xfId="8753"/>
    <cellStyle name="Normal 23" xfId="2700"/>
    <cellStyle name="Normal 23 2" xfId="2701"/>
    <cellStyle name="Normal 23 2 2" xfId="2702"/>
    <cellStyle name="Normal 23 3" xfId="2703"/>
    <cellStyle name="Normal 230" xfId="6555"/>
    <cellStyle name="Normal 230 2" xfId="8754"/>
    <cellStyle name="Normal 231" xfId="6556"/>
    <cellStyle name="Normal 231 2" xfId="8755"/>
    <cellStyle name="Normal 232" xfId="6557"/>
    <cellStyle name="Normal 232 2" xfId="6558"/>
    <cellStyle name="Normal 232 2 2" xfId="8756"/>
    <cellStyle name="Normal 233" xfId="6559"/>
    <cellStyle name="Normal 233 2" xfId="6560"/>
    <cellStyle name="Normal 233 2 2" xfId="8757"/>
    <cellStyle name="Normal 234" xfId="6561"/>
    <cellStyle name="Normal 234 2" xfId="6562"/>
    <cellStyle name="Normal 234 2 2" xfId="8758"/>
    <cellStyle name="Normal 235" xfId="6563"/>
    <cellStyle name="Normal 235 2" xfId="8759"/>
    <cellStyle name="Normal 236" xfId="6564"/>
    <cellStyle name="Normal 236 2" xfId="8760"/>
    <cellStyle name="Normal 237" xfId="6565"/>
    <cellStyle name="Normal 237 2" xfId="8761"/>
    <cellStyle name="Normal 238" xfId="6566"/>
    <cellStyle name="Normal 238 2" xfId="8762"/>
    <cellStyle name="Normal 239" xfId="6567"/>
    <cellStyle name="Normal 239 2" xfId="8763"/>
    <cellStyle name="Normal 24" xfId="2704"/>
    <cellStyle name="Normal 24 2" xfId="2705"/>
    <cellStyle name="Normal 24 2 2" xfId="2706"/>
    <cellStyle name="Normal 24 3" xfId="2707"/>
    <cellStyle name="Normal 240" xfId="6568"/>
    <cellStyle name="Normal 240 2" xfId="8764"/>
    <cellStyle name="Normal 241" xfId="6569"/>
    <cellStyle name="Normal 241 2" xfId="8765"/>
    <cellStyle name="Normal 242" xfId="6570"/>
    <cellStyle name="Normal 242 2" xfId="8766"/>
    <cellStyle name="Normal 243" xfId="6571"/>
    <cellStyle name="Normal 243 2" xfId="8767"/>
    <cellStyle name="Normal 244" xfId="6572"/>
    <cellStyle name="Normal 244 2" xfId="8768"/>
    <cellStyle name="Normal 245" xfId="6573"/>
    <cellStyle name="Normal 245 2" xfId="8769"/>
    <cellStyle name="Normal 246" xfId="6574"/>
    <cellStyle name="Normal 246 2" xfId="8770"/>
    <cellStyle name="Normal 247" xfId="6575"/>
    <cellStyle name="Normal 247 2" xfId="8771"/>
    <cellStyle name="Normal 248" xfId="6576"/>
    <cellStyle name="Normal 248 2" xfId="8772"/>
    <cellStyle name="Normal 249" xfId="6577"/>
    <cellStyle name="Normal 249 2" xfId="8773"/>
    <cellStyle name="Normal 25" xfId="2708"/>
    <cellStyle name="Normal 25 2" xfId="2709"/>
    <cellStyle name="Normal 25 2 2" xfId="2710"/>
    <cellStyle name="Normal 25 3" xfId="2711"/>
    <cellStyle name="Normal 250" xfId="6578"/>
    <cellStyle name="Normal 250 2" xfId="8774"/>
    <cellStyle name="Normal 251" xfId="6579"/>
    <cellStyle name="Normal 251 2" xfId="8775"/>
    <cellStyle name="Normal 252" xfId="6580"/>
    <cellStyle name="Normal 252 2" xfId="8776"/>
    <cellStyle name="Normal 253" xfId="6581"/>
    <cellStyle name="Normal 253 2" xfId="8777"/>
    <cellStyle name="Normal 254" xfId="6582"/>
    <cellStyle name="Normal 254 2" xfId="8778"/>
    <cellStyle name="Normal 255" xfId="6583"/>
    <cellStyle name="Normal 255 2" xfId="8779"/>
    <cellStyle name="Normal 256" xfId="6584"/>
    <cellStyle name="Normal 256 2" xfId="8780"/>
    <cellStyle name="Normal 257" xfId="6585"/>
    <cellStyle name="Normal 257 2" xfId="8781"/>
    <cellStyle name="Normal 258" xfId="6586"/>
    <cellStyle name="Normal 258 2" xfId="8782"/>
    <cellStyle name="Normal 259" xfId="6587"/>
    <cellStyle name="Normal 259 2" xfId="8783"/>
    <cellStyle name="Normal 26" xfId="2712"/>
    <cellStyle name="Normal 26 2" xfId="2713"/>
    <cellStyle name="Normal 26 2 2" xfId="2714"/>
    <cellStyle name="Normal 26 3" xfId="2715"/>
    <cellStyle name="Normal 260" xfId="6588"/>
    <cellStyle name="Normal 260 2" xfId="8784"/>
    <cellStyle name="Normal 261" xfId="6589"/>
    <cellStyle name="Normal 261 2" xfId="8785"/>
    <cellStyle name="Normal 262" xfId="6590"/>
    <cellStyle name="Normal 262 2" xfId="8786"/>
    <cellStyle name="Normal 263" xfId="6591"/>
    <cellStyle name="Normal 263 2" xfId="8787"/>
    <cellStyle name="Normal 264" xfId="6592"/>
    <cellStyle name="Normal 264 2" xfId="9286"/>
    <cellStyle name="Normal 264 2 2" xfId="9591"/>
    <cellStyle name="Normal 264 3" xfId="9159"/>
    <cellStyle name="Normal 264 3 2" xfId="9592"/>
    <cellStyle name="Normal 264 4" xfId="9399"/>
    <cellStyle name="Normal 265" xfId="6593"/>
    <cellStyle name="Normal 265 2" xfId="8788"/>
    <cellStyle name="Normal 266" xfId="6594"/>
    <cellStyle name="Normal 266 2" xfId="8789"/>
    <cellStyle name="Normal 267" xfId="6595"/>
    <cellStyle name="Normal 267 2" xfId="8790"/>
    <cellStyle name="Normal 268" xfId="6596"/>
    <cellStyle name="Normal 268 2" xfId="8791"/>
    <cellStyle name="Normal 269" xfId="6597"/>
    <cellStyle name="Normal 269 2" xfId="8792"/>
    <cellStyle name="Normal 27" xfId="2716"/>
    <cellStyle name="Normal 27 2" xfId="2717"/>
    <cellStyle name="Normal 27 2 2" xfId="2718"/>
    <cellStyle name="Normal 27 3" xfId="2719"/>
    <cellStyle name="Normal 270" xfId="6598"/>
    <cellStyle name="Normal 270 2" xfId="8793"/>
    <cellStyle name="Normal 271" xfId="6599"/>
    <cellStyle name="Normal 271 2" xfId="8794"/>
    <cellStyle name="Normal 272" xfId="6600"/>
    <cellStyle name="Normal 272 2" xfId="8795"/>
    <cellStyle name="Normal 273" xfId="6601"/>
    <cellStyle name="Normal 273 2" xfId="8796"/>
    <cellStyle name="Normal 274" xfId="6602"/>
    <cellStyle name="Normal 274 2" xfId="8797"/>
    <cellStyle name="Normal 275" xfId="6603"/>
    <cellStyle name="Normal 275 2" xfId="8798"/>
    <cellStyle name="Normal 276" xfId="6604"/>
    <cellStyle name="Normal 276 2" xfId="8799"/>
    <cellStyle name="Normal 277" xfId="6605"/>
    <cellStyle name="Normal 277 2" xfId="8800"/>
    <cellStyle name="Normal 278" xfId="6606"/>
    <cellStyle name="Normal 278 2" xfId="8801"/>
    <cellStyle name="Normal 279" xfId="6033"/>
    <cellStyle name="Normal 279 2" xfId="8802"/>
    <cellStyle name="Normal 28" xfId="2720"/>
    <cellStyle name="Normal 28 2" xfId="2721"/>
    <cellStyle name="Normal 28 2 2" xfId="2722"/>
    <cellStyle name="Normal 28 3" xfId="2723"/>
    <cellStyle name="Normal 280" xfId="6607"/>
    <cellStyle name="Normal 281" xfId="6608"/>
    <cellStyle name="Normal 282" xfId="6609"/>
    <cellStyle name="Normal 283" xfId="6610"/>
    <cellStyle name="Normal 284" xfId="6611"/>
    <cellStyle name="Normal 285" xfId="6612"/>
    <cellStyle name="Normal 286" xfId="6613"/>
    <cellStyle name="Normal 287" xfId="6614"/>
    <cellStyle name="Normal 288" xfId="6615"/>
    <cellStyle name="Normal 289" xfId="6616"/>
    <cellStyle name="Normal 29" xfId="2724"/>
    <cellStyle name="Normal 29 2" xfId="2725"/>
    <cellStyle name="Normal 29 2 2" xfId="2726"/>
    <cellStyle name="Normal 29 3" xfId="2727"/>
    <cellStyle name="Normal 290" xfId="6617"/>
    <cellStyle name="Normal 290 2" xfId="8803"/>
    <cellStyle name="Normal 291" xfId="6618"/>
    <cellStyle name="Normal 291 2" xfId="8804"/>
    <cellStyle name="Normal 292" xfId="6619"/>
    <cellStyle name="Normal 293" xfId="6620"/>
    <cellStyle name="Normal 294" xfId="6621"/>
    <cellStyle name="Normal 295" xfId="6622"/>
    <cellStyle name="Normal 296" xfId="6623"/>
    <cellStyle name="Normal 297" xfId="6624"/>
    <cellStyle name="Normal 298" xfId="6625"/>
    <cellStyle name="Normal 299" xfId="6626"/>
    <cellStyle name="Normal 299 2" xfId="8805"/>
    <cellStyle name="Normal 3" xfId="51"/>
    <cellStyle name="Normal 3 10" xfId="9400"/>
    <cellStyle name="Normal 3 2" xfId="79"/>
    <cellStyle name="Normal 3 2 2" xfId="2728"/>
    <cellStyle name="Normal 3 2 2 2" xfId="8552"/>
    <cellStyle name="Normal 3 2 2 2 2" xfId="9315"/>
    <cellStyle name="Normal 3 2 2 2 2 2" xfId="9593"/>
    <cellStyle name="Normal 3 2 2 2 3" xfId="9162"/>
    <cellStyle name="Normal 3 2 2 2 3 2" xfId="9594"/>
    <cellStyle name="Normal 3 2 2 2 4" xfId="9402"/>
    <cellStyle name="Normal 3 2 3" xfId="2729"/>
    <cellStyle name="Normal 3 2 4" xfId="6627"/>
    <cellStyle name="Normal 3 2 5" xfId="9209"/>
    <cellStyle name="Normal 3 2 5 2" xfId="9595"/>
    <cellStyle name="Normal 3 2 6" xfId="9161"/>
    <cellStyle name="Normal 3 2 6 2" xfId="9596"/>
    <cellStyle name="Normal 3 2 7" xfId="9401"/>
    <cellStyle name="Normal 3 3" xfId="119"/>
    <cellStyle name="Normal 3 3 2" xfId="2730"/>
    <cellStyle name="Normal 3 3 2 2" xfId="2731"/>
    <cellStyle name="Normal 3 3 2 3" xfId="6628"/>
    <cellStyle name="Normal 3 3 2 3 2" xfId="9287"/>
    <cellStyle name="Normal 3 3 2 3 2 2" xfId="9597"/>
    <cellStyle name="Normal 3 3 2 3 3" xfId="9163"/>
    <cellStyle name="Normal 3 3 2 3 3 2" xfId="9598"/>
    <cellStyle name="Normal 3 3 2 3 4" xfId="9403"/>
    <cellStyle name="Normal 3 3 3" xfId="2732"/>
    <cellStyle name="Normal 3 3 3 2" xfId="8553"/>
    <cellStyle name="Normal 3 3 3 2 2" xfId="9316"/>
    <cellStyle name="Normal 3 3 3 2 2 2" xfId="9599"/>
    <cellStyle name="Normal 3 3 3 2 3" xfId="9164"/>
    <cellStyle name="Normal 3 3 3 2 3 2" xfId="9600"/>
    <cellStyle name="Normal 3 3 3 2 4" xfId="9404"/>
    <cellStyle name="Normal 3 3 4" xfId="6629"/>
    <cellStyle name="Normal 3 3 5" xfId="8806"/>
    <cellStyle name="Normal 3 4" xfId="2733"/>
    <cellStyle name="Normal 3 4 2" xfId="2734"/>
    <cellStyle name="Normal 3 4 2 2" xfId="2735"/>
    <cellStyle name="Normal 3 4 2 3" xfId="2736"/>
    <cellStyle name="Normal 3 4 2 3 2" xfId="9262"/>
    <cellStyle name="Normal 3 4 2 3 2 2" xfId="9601"/>
    <cellStyle name="Normal 3 4 2 3 3" xfId="9165"/>
    <cellStyle name="Normal 3 4 2 3 3 2" xfId="9602"/>
    <cellStyle name="Normal 3 4 2 3 4" xfId="9405"/>
    <cellStyle name="Normal 3 4 2 4" xfId="7794"/>
    <cellStyle name="Normal 3 4 3" xfId="2737"/>
    <cellStyle name="Normal 3 4 3 2" xfId="2738"/>
    <cellStyle name="Normal 3 4 3 2 2" xfId="9264"/>
    <cellStyle name="Normal 3 4 3 2 2 2" xfId="9603"/>
    <cellStyle name="Normal 3 4 3 2 3" xfId="9167"/>
    <cellStyle name="Normal 3 4 3 2 3 2" xfId="9604"/>
    <cellStyle name="Normal 3 4 3 2 4" xfId="9407"/>
    <cellStyle name="Normal 3 4 3 3" xfId="2739"/>
    <cellStyle name="Normal 3 4 3 4" xfId="7795"/>
    <cellStyle name="Normal 3 4 3 4 2" xfId="9307"/>
    <cellStyle name="Normal 3 4 3 4 2 2" xfId="9605"/>
    <cellStyle name="Normal 3 4 3 4 3" xfId="9168"/>
    <cellStyle name="Normal 3 4 3 4 3 2" xfId="9606"/>
    <cellStyle name="Normal 3 4 3 4 4" xfId="9408"/>
    <cellStyle name="Normal 3 4 3 5" xfId="9263"/>
    <cellStyle name="Normal 3 4 3 5 2" xfId="9607"/>
    <cellStyle name="Normal 3 4 3 6" xfId="9166"/>
    <cellStyle name="Normal 3 4 3 6 2" xfId="9608"/>
    <cellStyle name="Normal 3 4 3 7" xfId="9406"/>
    <cellStyle name="Normal 3 4 4" xfId="7796"/>
    <cellStyle name="Normal 3 5" xfId="2740"/>
    <cellStyle name="Normal 3 5 2" xfId="7797"/>
    <cellStyle name="Normal 3 6" xfId="2741"/>
    <cellStyle name="Normal 3 7" xfId="7798"/>
    <cellStyle name="Normal 3 8" xfId="9206"/>
    <cellStyle name="Normal 3 8 2" xfId="9609"/>
    <cellStyle name="Normal 3 9" xfId="9160"/>
    <cellStyle name="Normal 3 9 2" xfId="9610"/>
    <cellStyle name="Normal 3_710 CFS; full sustain + full expand (static-like)" xfId="6630"/>
    <cellStyle name="Normal 30" xfId="2742"/>
    <cellStyle name="Normal 30 2" xfId="2743"/>
    <cellStyle name="Normal 30 2 2" xfId="2744"/>
    <cellStyle name="Normal 30 3" xfId="2745"/>
    <cellStyle name="Normal 300" xfId="6631"/>
    <cellStyle name="Normal 301" xfId="6632"/>
    <cellStyle name="Normal 302" xfId="6633"/>
    <cellStyle name="Normal 303" xfId="6634"/>
    <cellStyle name="Normal 304" xfId="6635"/>
    <cellStyle name="Normal 305" xfId="6636"/>
    <cellStyle name="Normal 306" xfId="6637"/>
    <cellStyle name="Normal 307" xfId="6638"/>
    <cellStyle name="Normal 308" xfId="6639"/>
    <cellStyle name="Normal 309" xfId="6640"/>
    <cellStyle name="Normal 309 2" xfId="8807"/>
    <cellStyle name="Normal 31" xfId="2746"/>
    <cellStyle name="Normal 31 2" xfId="2747"/>
    <cellStyle name="Normal 31 2 2" xfId="2748"/>
    <cellStyle name="Normal 31 3" xfId="2749"/>
    <cellStyle name="Normal 310" xfId="6035"/>
    <cellStyle name="Normal 311" xfId="6036"/>
    <cellStyle name="Normal 312" xfId="6037"/>
    <cellStyle name="Normal 312 2" xfId="8808"/>
    <cellStyle name="Normal 313" xfId="6038"/>
    <cellStyle name="Normal 313 2" xfId="8809"/>
    <cellStyle name="Normal 314" xfId="6039"/>
    <cellStyle name="Normal 314 2" xfId="8810"/>
    <cellStyle name="Normal 315" xfId="6040"/>
    <cellStyle name="Normal 315 2" xfId="8811"/>
    <cellStyle name="Normal 316" xfId="6041"/>
    <cellStyle name="Normal 316 2" xfId="8812"/>
    <cellStyle name="Normal 317" xfId="6042"/>
    <cellStyle name="Normal 317 2" xfId="8813"/>
    <cellStyle name="Normal 318" xfId="6043"/>
    <cellStyle name="Normal 318 2" xfId="8814"/>
    <cellStyle name="Normal 319" xfId="6044"/>
    <cellStyle name="Normal 319 2" xfId="8815"/>
    <cellStyle name="Normal 32" xfId="2750"/>
    <cellStyle name="Normal 32 2" xfId="2751"/>
    <cellStyle name="Normal 32 2 2" xfId="2752"/>
    <cellStyle name="Normal 32 3" xfId="2753"/>
    <cellStyle name="Normal 320" xfId="6045"/>
    <cellStyle name="Normal 321" xfId="6046"/>
    <cellStyle name="Normal 322" xfId="6047"/>
    <cellStyle name="Normal 322 2" xfId="8816"/>
    <cellStyle name="Normal 323" xfId="6048"/>
    <cellStyle name="Normal 323 2" xfId="8817"/>
    <cellStyle name="Normal 324" xfId="6641"/>
    <cellStyle name="Normal 324 2" xfId="8818"/>
    <cellStyle name="Normal 325" xfId="6049"/>
    <cellStyle name="Normal 325 2" xfId="8819"/>
    <cellStyle name="Normal 326" xfId="6050"/>
    <cellStyle name="Normal 326 2" xfId="8820"/>
    <cellStyle name="Normal 327" xfId="6051"/>
    <cellStyle name="Normal 327 2" xfId="8821"/>
    <cellStyle name="Normal 328" xfId="6052"/>
    <cellStyle name="Normal 328 2" xfId="8822"/>
    <cellStyle name="Normal 329" xfId="6053"/>
    <cellStyle name="Normal 329 2" xfId="8823"/>
    <cellStyle name="Normal 33" xfId="2754"/>
    <cellStyle name="Normal 33 2" xfId="2755"/>
    <cellStyle name="Normal 33 2 2" xfId="2756"/>
    <cellStyle name="Normal 33 3" xfId="2757"/>
    <cellStyle name="Normal 330" xfId="6054"/>
    <cellStyle name="Normal 330 2" xfId="8824"/>
    <cellStyle name="Normal 331" xfId="6055"/>
    <cellStyle name="Normal 331 2" xfId="8825"/>
    <cellStyle name="Normal 332" xfId="6056"/>
    <cellStyle name="Normal 332 2" xfId="8826"/>
    <cellStyle name="Normal 333" xfId="6057"/>
    <cellStyle name="Normal 333 2" xfId="8827"/>
    <cellStyle name="Normal 334" xfId="6058"/>
    <cellStyle name="Normal 334 2" xfId="8828"/>
    <cellStyle name="Normal 335" xfId="6642"/>
    <cellStyle name="Normal 335 2" xfId="8829"/>
    <cellStyle name="Normal 336" xfId="6643"/>
    <cellStyle name="Normal 337" xfId="6644"/>
    <cellStyle name="Normal 338" xfId="6645"/>
    <cellStyle name="Normal 339" xfId="6646"/>
    <cellStyle name="Normal 34" xfId="2758"/>
    <cellStyle name="Normal 34 2" xfId="2759"/>
    <cellStyle name="Normal 34 2 2" xfId="2760"/>
    <cellStyle name="Normal 34 3" xfId="2761"/>
    <cellStyle name="Normal 340" xfId="6647"/>
    <cellStyle name="Normal 341" xfId="6648"/>
    <cellStyle name="Normal 342" xfId="6649"/>
    <cellStyle name="Normal 343" xfId="6650"/>
    <cellStyle name="Normal 344" xfId="6651"/>
    <cellStyle name="Normal 345" xfId="6974"/>
    <cellStyle name="Normal 345 2" xfId="9301"/>
    <cellStyle name="Normal 345 2 2" xfId="9611"/>
    <cellStyle name="Normal 345 3" xfId="9169"/>
    <cellStyle name="Normal 345 3 2" xfId="9612"/>
    <cellStyle name="Normal 345 4" xfId="9409"/>
    <cellStyle name="Normal 346" xfId="8550"/>
    <cellStyle name="Normal 347" xfId="8560"/>
    <cellStyle name="Normal 347 2" xfId="9323"/>
    <cellStyle name="Normal 347 2 2" xfId="9613"/>
    <cellStyle name="Normal 347 3" xfId="9170"/>
    <cellStyle name="Normal 347 3 2" xfId="9614"/>
    <cellStyle name="Normal 347 4" xfId="9410"/>
    <cellStyle name="Normal 348" xfId="9064"/>
    <cellStyle name="Normal 349" xfId="9325"/>
    <cellStyle name="Normal 35" xfId="2762"/>
    <cellStyle name="Normal 35 2" xfId="2763"/>
    <cellStyle name="Normal 35 2 2" xfId="2764"/>
    <cellStyle name="Normal 35 3" xfId="2765"/>
    <cellStyle name="Normal 350" xfId="9444"/>
    <cellStyle name="Normal 351" xfId="9681"/>
    <cellStyle name="Normal 36" xfId="2766"/>
    <cellStyle name="Normal 36 2" xfId="2767"/>
    <cellStyle name="Normal 36 2 2" xfId="2768"/>
    <cellStyle name="Normal 36 3" xfId="2769"/>
    <cellStyle name="Normal 37" xfId="2770"/>
    <cellStyle name="Normal 37 2" xfId="2771"/>
    <cellStyle name="Normal 37 2 2" xfId="2772"/>
    <cellStyle name="Normal 37 3" xfId="2773"/>
    <cellStyle name="Normal 38" xfId="2774"/>
    <cellStyle name="Normal 38 2" xfId="2775"/>
    <cellStyle name="Normal 38 2 2" xfId="2776"/>
    <cellStyle name="Normal 38 3" xfId="2777"/>
    <cellStyle name="Normal 39" xfId="2778"/>
    <cellStyle name="Normal 39 2" xfId="2779"/>
    <cellStyle name="Normal 39 2 2" xfId="2780"/>
    <cellStyle name="Normal 39 3" xfId="2781"/>
    <cellStyle name="Normal 4" xfId="71"/>
    <cellStyle name="Normal 4 10" xfId="6652"/>
    <cellStyle name="Normal 4 10 2" xfId="8830"/>
    <cellStyle name="Normal 4 11" xfId="6653"/>
    <cellStyle name="Normal 4 11 2" xfId="8831"/>
    <cellStyle name="Normal 4 2" xfId="81"/>
    <cellStyle name="Normal 4 2 2" xfId="138"/>
    <cellStyle name="Normal 4 2 2 2" xfId="2782"/>
    <cellStyle name="Normal 4 2 2 2 2" xfId="6654"/>
    <cellStyle name="Normal 4 2 2 2 3" xfId="6655"/>
    <cellStyle name="Normal 4 2 2 2 3 2" xfId="9288"/>
    <cellStyle name="Normal 4 2 2 2 3 2 2" xfId="9615"/>
    <cellStyle name="Normal 4 2 2 2 3 3" xfId="9172"/>
    <cellStyle name="Normal 4 2 2 2 3 3 2" xfId="9616"/>
    <cellStyle name="Normal 4 2 2 2 3 4" xfId="9412"/>
    <cellStyle name="Normal 4 2 2 3" xfId="6656"/>
    <cellStyle name="Normal 4 2 2 4" xfId="6657"/>
    <cellStyle name="Normal 4 2 2 4 2" xfId="9289"/>
    <cellStyle name="Normal 4 2 2 4 2 2" xfId="9617"/>
    <cellStyle name="Normal 4 2 2 4 3" xfId="9173"/>
    <cellStyle name="Normal 4 2 2 4 3 2" xfId="9618"/>
    <cellStyle name="Normal 4 2 2 4 4" xfId="9413"/>
    <cellStyle name="Normal 4 2 3" xfId="2783"/>
    <cellStyle name="Normal 4 2 3 2" xfId="6658"/>
    <cellStyle name="Normal 4 2 3 3" xfId="6659"/>
    <cellStyle name="Normal 4 2 3 3 2" xfId="9290"/>
    <cellStyle name="Normal 4 2 3 3 2 2" xfId="9619"/>
    <cellStyle name="Normal 4 2 3 3 3" xfId="9174"/>
    <cellStyle name="Normal 4 2 3 3 3 2" xfId="9620"/>
    <cellStyle name="Normal 4 2 3 3 4" xfId="9414"/>
    <cellStyle name="Normal 4 2 4" xfId="6660"/>
    <cellStyle name="Normal 4 2 5" xfId="6661"/>
    <cellStyle name="Normal 4 2 5 2" xfId="9291"/>
    <cellStyle name="Normal 4 2 5 2 2" xfId="9621"/>
    <cellStyle name="Normal 4 2 5 3" xfId="9175"/>
    <cellStyle name="Normal 4 2 5 3 2" xfId="9622"/>
    <cellStyle name="Normal 4 2 5 4" xfId="9415"/>
    <cellStyle name="Normal 4 2 6" xfId="9210"/>
    <cellStyle name="Normal 4 2 6 2" xfId="9623"/>
    <cellStyle name="Normal 4 2 7" xfId="9171"/>
    <cellStyle name="Normal 4 2 7 2" xfId="9624"/>
    <cellStyle name="Normal 4 2 8" xfId="9411"/>
    <cellStyle name="Normal 4 2_Federal Interest Calculation Su" xfId="6662"/>
    <cellStyle name="Normal 4 3" xfId="2784"/>
    <cellStyle name="Normal 4 3 2" xfId="2785"/>
    <cellStyle name="Normal 4 3 2 2" xfId="2786"/>
    <cellStyle name="Normal 4 3 2 2 2" xfId="2787"/>
    <cellStyle name="Normal 4 3 2 3" xfId="2788"/>
    <cellStyle name="Normal 4 3 3" xfId="2789"/>
    <cellStyle name="Normal 4 3 3 2" xfId="2790"/>
    <cellStyle name="Normal 4 3 4" xfId="2791"/>
    <cellStyle name="Normal 4 3 4 2" xfId="2792"/>
    <cellStyle name="Normal 4 3 5" xfId="2793"/>
    <cellStyle name="Normal 4 3 6" xfId="6663"/>
    <cellStyle name="Normal 4 3 6 2" xfId="9292"/>
    <cellStyle name="Normal 4 3 6 2 2" xfId="9625"/>
    <cellStyle name="Normal 4 3 6 3" xfId="9176"/>
    <cellStyle name="Normal 4 3 6 3 2" xfId="9626"/>
    <cellStyle name="Normal 4 3 6 4" xfId="9416"/>
    <cellStyle name="Normal 4 4" xfId="2794"/>
    <cellStyle name="Normal 4 4 2" xfId="6664"/>
    <cellStyle name="Normal 4 4 2 2" xfId="6665"/>
    <cellStyle name="Normal 4 4 2 3" xfId="6666"/>
    <cellStyle name="Normal 4 4 2 3 2" xfId="9293"/>
    <cellStyle name="Normal 4 4 2 3 2 2" xfId="9627"/>
    <cellStyle name="Normal 4 4 2 3 3" xfId="9177"/>
    <cellStyle name="Normal 4 4 2 3 3 2" xfId="9628"/>
    <cellStyle name="Normal 4 4 2 3 4" xfId="9417"/>
    <cellStyle name="Normal 4 4 3" xfId="6667"/>
    <cellStyle name="Normal 4 4 3 2" xfId="8832"/>
    <cellStyle name="Normal 4 4 4" xfId="6668"/>
    <cellStyle name="Normal 4 4 4 2" xfId="9294"/>
    <cellStyle name="Normal 4 4 4 2 2" xfId="9629"/>
    <cellStyle name="Normal 4 4 4 3" xfId="9178"/>
    <cellStyle name="Normal 4 4 4 3 2" xfId="9630"/>
    <cellStyle name="Normal 4 4 4 4" xfId="9418"/>
    <cellStyle name="Normal 4 5" xfId="2795"/>
    <cellStyle name="Normal 4 5 2" xfId="2796"/>
    <cellStyle name="Normal 4 5 2 2" xfId="2797"/>
    <cellStyle name="Normal 4 5 3" xfId="2798"/>
    <cellStyle name="Normal 4 5 4" xfId="2799"/>
    <cellStyle name="Normal 4 5 5" xfId="7799"/>
    <cellStyle name="Normal 4 6" xfId="2800"/>
    <cellStyle name="Normal 4 6 2" xfId="6669"/>
    <cellStyle name="Normal 4 6 3" xfId="8833"/>
    <cellStyle name="Normal 4 7" xfId="6670"/>
    <cellStyle name="Normal 4 7 2" xfId="9295"/>
    <cellStyle name="Normal 4 7 2 2" xfId="9631"/>
    <cellStyle name="Normal 4 7 3" xfId="9179"/>
    <cellStyle name="Normal 4 7 3 2" xfId="9632"/>
    <cellStyle name="Normal 4 7 4" xfId="9419"/>
    <cellStyle name="Normal 4 8" xfId="6671"/>
    <cellStyle name="Normal 4 8 2" xfId="8834"/>
    <cellStyle name="Normal 4 9" xfId="6672"/>
    <cellStyle name="Normal 4 9 2" xfId="8835"/>
    <cellStyle name="Normal 4_710 CFS; full sustain + full expand (static-like)" xfId="6673"/>
    <cellStyle name="Normal 40" xfId="2801"/>
    <cellStyle name="Normal 40 2" xfId="2802"/>
    <cellStyle name="Normal 40 2 2" xfId="2803"/>
    <cellStyle name="Normal 40 3" xfId="2804"/>
    <cellStyle name="Normal 41" xfId="2805"/>
    <cellStyle name="Normal 41 2" xfId="2806"/>
    <cellStyle name="Normal 41 2 2" xfId="2807"/>
    <cellStyle name="Normal 41 3" xfId="2808"/>
    <cellStyle name="Normal 42" xfId="2809"/>
    <cellStyle name="Normal 42 2" xfId="2810"/>
    <cellStyle name="Normal 42 2 2" xfId="2811"/>
    <cellStyle name="Normal 42 3" xfId="2812"/>
    <cellStyle name="Normal 43" xfId="2813"/>
    <cellStyle name="Normal 43 2" xfId="2814"/>
    <cellStyle name="Normal 43 2 2" xfId="2815"/>
    <cellStyle name="Normal 43 3" xfId="2816"/>
    <cellStyle name="Normal 44" xfId="2817"/>
    <cellStyle name="Normal 44 2" xfId="2818"/>
    <cellStyle name="Normal 44 2 2" xfId="2819"/>
    <cellStyle name="Normal 44 3" xfId="2820"/>
    <cellStyle name="Normal 45" xfId="2821"/>
    <cellStyle name="Normal 45 2" xfId="2822"/>
    <cellStyle name="Normal 45 2 2" xfId="2823"/>
    <cellStyle name="Normal 45 3" xfId="2824"/>
    <cellStyle name="Normal 46" xfId="2825"/>
    <cellStyle name="Normal 46 2" xfId="2826"/>
    <cellStyle name="Normal 46 2 2" xfId="2827"/>
    <cellStyle name="Normal 46 3" xfId="2828"/>
    <cellStyle name="Normal 47" xfId="2829"/>
    <cellStyle name="Normal 47 2" xfId="2830"/>
    <cellStyle name="Normal 47 2 2" xfId="2831"/>
    <cellStyle name="Normal 47 3" xfId="2832"/>
    <cellStyle name="Normal 48" xfId="2833"/>
    <cellStyle name="Normal 48 2" xfId="2834"/>
    <cellStyle name="Normal 48 2 2" xfId="2835"/>
    <cellStyle name="Normal 48 3" xfId="2836"/>
    <cellStyle name="Normal 49" xfId="2837"/>
    <cellStyle name="Normal 49 2" xfId="6674"/>
    <cellStyle name="Normal 49 3" xfId="6675"/>
    <cellStyle name="Normal 49 3 2" xfId="6676"/>
    <cellStyle name="Normal 49 3 3" xfId="6677"/>
    <cellStyle name="Normal 49 3 3 2" xfId="9296"/>
    <cellStyle name="Normal 49 3 3 2 2" xfId="9633"/>
    <cellStyle name="Normal 49 3 3 3" xfId="9180"/>
    <cellStyle name="Normal 49 3 3 3 2" xfId="9634"/>
    <cellStyle name="Normal 49 3 3 4" xfId="9420"/>
    <cellStyle name="Normal 49 4" xfId="6678"/>
    <cellStyle name="Normal 5" xfId="128"/>
    <cellStyle name="Normal 5 2" xfId="2838"/>
    <cellStyle name="Normal 5 2 2" xfId="6679"/>
    <cellStyle name="Normal 5 2 2 2" xfId="6680"/>
    <cellStyle name="Normal 5 2 2 3" xfId="8836"/>
    <cellStyle name="Normal 5 2 3" xfId="6681"/>
    <cellStyle name="Normal 5 2 3 2" xfId="9297"/>
    <cellStyle name="Normal 5 2 3 2 2" xfId="9635"/>
    <cellStyle name="Normal 5 2 3 3" xfId="9183"/>
    <cellStyle name="Normal 5 2 3 3 2" xfId="9636"/>
    <cellStyle name="Normal 5 2 3 4" xfId="9423"/>
    <cellStyle name="Normal 5 2 4" xfId="9265"/>
    <cellStyle name="Normal 5 2 4 2" xfId="9637"/>
    <cellStyle name="Normal 5 2 5" xfId="9182"/>
    <cellStyle name="Normal 5 2 5 2" xfId="9638"/>
    <cellStyle name="Normal 5 2 6" xfId="9422"/>
    <cellStyle name="Normal 5 3" xfId="2839"/>
    <cellStyle name="Normal 5 3 2" xfId="2840"/>
    <cellStyle name="Normal 5 4" xfId="2841"/>
    <cellStyle name="Normal 5 5" xfId="8554"/>
    <cellStyle name="Normal 5 5 2" xfId="8555"/>
    <cellStyle name="Normal 5 5 2 2" xfId="9318"/>
    <cellStyle name="Normal 5 5 2 2 2" xfId="9639"/>
    <cellStyle name="Normal 5 5 2 3" xfId="9185"/>
    <cellStyle name="Normal 5 5 2 3 2" xfId="9640"/>
    <cellStyle name="Normal 5 5 2 4" xfId="9425"/>
    <cellStyle name="Normal 5 5 3" xfId="9317"/>
    <cellStyle name="Normal 5 5 3 2" xfId="9641"/>
    <cellStyle name="Normal 5 5 4" xfId="9184"/>
    <cellStyle name="Normal 5 5 4 2" xfId="9642"/>
    <cellStyle name="Normal 5 5 5" xfId="9424"/>
    <cellStyle name="Normal 5 6" xfId="8556"/>
    <cellStyle name="Normal 5 6 2" xfId="9319"/>
    <cellStyle name="Normal 5 6 2 2" xfId="9643"/>
    <cellStyle name="Normal 5 6 3" xfId="9186"/>
    <cellStyle name="Normal 5 6 3 2" xfId="9644"/>
    <cellStyle name="Normal 5 6 4" xfId="9426"/>
    <cellStyle name="Normal 5 7" xfId="9211"/>
    <cellStyle name="Normal 5 7 2" xfId="9645"/>
    <cellStyle name="Normal 5 8" xfId="9181"/>
    <cellStyle name="Normal 5 8 2" xfId="9646"/>
    <cellStyle name="Normal 5 9" xfId="9421"/>
    <cellStyle name="Normal 50" xfId="2842"/>
    <cellStyle name="Normal 50 2" xfId="2843"/>
    <cellStyle name="Normal 50 2 2" xfId="2844"/>
    <cellStyle name="Normal 50 2 2 2" xfId="2845"/>
    <cellStyle name="Normal 50 2 3" xfId="2846"/>
    <cellStyle name="Normal 50 3" xfId="6682"/>
    <cellStyle name="Normal 50 3 2" xfId="8837"/>
    <cellStyle name="Normal 50 4" xfId="8838"/>
    <cellStyle name="Normal 51" xfId="2847"/>
    <cellStyle name="Normal 51 2" xfId="2848"/>
    <cellStyle name="Normal 51 2 2" xfId="2849"/>
    <cellStyle name="Normal 51 3" xfId="2850"/>
    <cellStyle name="Normal 51 4" xfId="8839"/>
    <cellStyle name="Normal 52" xfId="2851"/>
    <cellStyle name="Normal 52 2" xfId="2852"/>
    <cellStyle name="Normal 52 2 2" xfId="2853"/>
    <cellStyle name="Normal 52 3" xfId="2854"/>
    <cellStyle name="Normal 52 4" xfId="8840"/>
    <cellStyle name="Normal 53" xfId="2855"/>
    <cellStyle name="Normal 53 2" xfId="2856"/>
    <cellStyle name="Normal 53 2 2" xfId="2857"/>
    <cellStyle name="Normal 53 3" xfId="2858"/>
    <cellStyle name="Normal 54" xfId="2859"/>
    <cellStyle name="Normal 54 2" xfId="2860"/>
    <cellStyle name="Normal 54 2 2" xfId="2861"/>
    <cellStyle name="Normal 54 3" xfId="2862"/>
    <cellStyle name="Normal 55" xfId="2863"/>
    <cellStyle name="Normal 55 2" xfId="2864"/>
    <cellStyle name="Normal 55 2 2" xfId="2865"/>
    <cellStyle name="Normal 55 3" xfId="2866"/>
    <cellStyle name="Normal 56" xfId="2867"/>
    <cellStyle name="Normal 56 2" xfId="2868"/>
    <cellStyle name="Normal 56 2 2" xfId="2869"/>
    <cellStyle name="Normal 56 3" xfId="2870"/>
    <cellStyle name="Normal 57" xfId="2871"/>
    <cellStyle name="Normal 57 2" xfId="2872"/>
    <cellStyle name="Normal 57 2 2" xfId="2873"/>
    <cellStyle name="Normal 57 3" xfId="2874"/>
    <cellStyle name="Normal 58" xfId="2875"/>
    <cellStyle name="Normal 58 2" xfId="2876"/>
    <cellStyle name="Normal 58 2 2" xfId="2877"/>
    <cellStyle name="Normal 58 3" xfId="2878"/>
    <cellStyle name="Normal 59" xfId="2879"/>
    <cellStyle name="Normal 59 2" xfId="2880"/>
    <cellStyle name="Normal 59 2 2" xfId="2881"/>
    <cellStyle name="Normal 59 3" xfId="2882"/>
    <cellStyle name="Normal 6" xfId="132"/>
    <cellStyle name="Normal 6 10" xfId="9427"/>
    <cellStyle name="Normal 6 2" xfId="2883"/>
    <cellStyle name="Normal 6 2 2" xfId="2884"/>
    <cellStyle name="Normal 6 2 2 2" xfId="2885"/>
    <cellStyle name="Normal 6 2 3" xfId="2886"/>
    <cellStyle name="Normal 6 2 4" xfId="2887"/>
    <cellStyle name="Normal 6 2 5" xfId="2888"/>
    <cellStyle name="Normal 6 3" xfId="2889"/>
    <cellStyle name="Normal 6 3 2" xfId="2890"/>
    <cellStyle name="Normal 6 3 3" xfId="2891"/>
    <cellStyle name="Normal 6 4" xfId="2892"/>
    <cellStyle name="Normal 6 4 2" xfId="2893"/>
    <cellStyle name="Normal 6 5" xfId="2894"/>
    <cellStyle name="Normal 6 5 2" xfId="7800"/>
    <cellStyle name="Normal 6 6" xfId="2895"/>
    <cellStyle name="Normal 6 6 2" xfId="2896"/>
    <cellStyle name="Normal 6 6 2 2" xfId="7801"/>
    <cellStyle name="Normal 6 7" xfId="2897"/>
    <cellStyle name="Normal 6 8" xfId="9213"/>
    <cellStyle name="Normal 6 8 2" xfId="9647"/>
    <cellStyle name="Normal 6 9" xfId="9187"/>
    <cellStyle name="Normal 6 9 2" xfId="9648"/>
    <cellStyle name="Normal 60" xfId="2898"/>
    <cellStyle name="Normal 60 2" xfId="2899"/>
    <cellStyle name="Normal 60 2 2" xfId="2900"/>
    <cellStyle name="Normal 60 3" xfId="2901"/>
    <cellStyle name="Normal 61" xfId="2902"/>
    <cellStyle name="Normal 61 2" xfId="2903"/>
    <cellStyle name="Normal 61 2 2" xfId="2904"/>
    <cellStyle name="Normal 61 3" xfId="2905"/>
    <cellStyle name="Normal 62" xfId="2906"/>
    <cellStyle name="Normal 62 2" xfId="2907"/>
    <cellStyle name="Normal 62 2 2" xfId="2908"/>
    <cellStyle name="Normal 62 3" xfId="2909"/>
    <cellStyle name="Normal 63" xfId="2910"/>
    <cellStyle name="Normal 63 2" xfId="2911"/>
    <cellStyle name="Normal 63 2 2" xfId="2912"/>
    <cellStyle name="Normal 63 3" xfId="2913"/>
    <cellStyle name="Normal 64" xfId="2914"/>
    <cellStyle name="Normal 64 2" xfId="2915"/>
    <cellStyle name="Normal 64 2 2" xfId="2916"/>
    <cellStyle name="Normal 64 3" xfId="2917"/>
    <cellStyle name="Normal 65" xfId="136"/>
    <cellStyle name="Normal 65 2" xfId="2918"/>
    <cellStyle name="Normal 65 2 2" xfId="2919"/>
    <cellStyle name="Normal 65 3" xfId="2920"/>
    <cellStyle name="Normal 65 3 2" xfId="2921"/>
    <cellStyle name="Normal 66" xfId="2922"/>
    <cellStyle name="Normal 66 2" xfId="2923"/>
    <cellStyle name="Normal 66 2 2" xfId="2924"/>
    <cellStyle name="Normal 66 3" xfId="2925"/>
    <cellStyle name="Normal 67" xfId="2926"/>
    <cellStyle name="Normal 67 2" xfId="2927"/>
    <cellStyle name="Normal 67 2 2" xfId="2928"/>
    <cellStyle name="Normal 67 3" xfId="2929"/>
    <cellStyle name="Normal 68" xfId="2930"/>
    <cellStyle name="Normal 68 2" xfId="2931"/>
    <cellStyle name="Normal 68 2 2" xfId="2932"/>
    <cellStyle name="Normal 68 3" xfId="2933"/>
    <cellStyle name="Normal 69" xfId="2934"/>
    <cellStyle name="Normal 69 2" xfId="2935"/>
    <cellStyle name="Normal 69 2 2" xfId="2936"/>
    <cellStyle name="Normal 69 3" xfId="2937"/>
    <cellStyle name="Normal 7" xfId="2938"/>
    <cellStyle name="Normal 7 2" xfId="2939"/>
    <cellStyle name="Normal 7 2 2" xfId="6683"/>
    <cellStyle name="Normal 7 2 3" xfId="6684"/>
    <cellStyle name="Normal 7 2 3 2" xfId="9298"/>
    <cellStyle name="Normal 7 2 3 2 2" xfId="9649"/>
    <cellStyle name="Normal 7 2 3 3" xfId="9188"/>
    <cellStyle name="Normal 7 2 3 3 2" xfId="9650"/>
    <cellStyle name="Normal 7 2 3 4" xfId="9428"/>
    <cellStyle name="Normal 7 3" xfId="2940"/>
    <cellStyle name="Normal 7 3 2" xfId="8841"/>
    <cellStyle name="Normal 7 4" xfId="2941"/>
    <cellStyle name="Normal 7 4 2" xfId="2942"/>
    <cellStyle name="Normal 7 4 3" xfId="2943"/>
    <cellStyle name="Normal 7 4 4" xfId="7802"/>
    <cellStyle name="Normal 7 5" xfId="2944"/>
    <cellStyle name="Normal 7 6" xfId="2945"/>
    <cellStyle name="Normal 7 7" xfId="7803"/>
    <cellStyle name="Normal 70" xfId="2946"/>
    <cellStyle name="Normal 70 2" xfId="8842"/>
    <cellStyle name="Normal 71" xfId="2947"/>
    <cellStyle name="Normal 71 2" xfId="8843"/>
    <cellStyle name="Normal 72" xfId="2948"/>
    <cellStyle name="Normal 72 2" xfId="8844"/>
    <cellStyle name="Normal 73" xfId="2949"/>
    <cellStyle name="Normal 73 2" xfId="6685"/>
    <cellStyle name="Normal 73 2 2" xfId="8845"/>
    <cellStyle name="Normal 73 3" xfId="8846"/>
    <cellStyle name="Normal 74" xfId="2950"/>
    <cellStyle name="Normal 74 2" xfId="6686"/>
    <cellStyle name="Normal 74 2 2" xfId="8847"/>
    <cellStyle name="Normal 74 3" xfId="8848"/>
    <cellStyle name="Normal 75" xfId="2951"/>
    <cellStyle name="Normal 75 2" xfId="6687"/>
    <cellStyle name="Normal 75 2 2" xfId="8849"/>
    <cellStyle name="Normal 75 3" xfId="6688"/>
    <cellStyle name="Normal 75 3 2" xfId="8850"/>
    <cellStyle name="Normal 75 4" xfId="8851"/>
    <cellStyle name="Normal 76" xfId="6689"/>
    <cellStyle name="Normal 76 2" xfId="6690"/>
    <cellStyle name="Normal 76 2 2" xfId="8852"/>
    <cellStyle name="Normal 76 3" xfId="6691"/>
    <cellStyle name="Normal 76 3 2" xfId="8853"/>
    <cellStyle name="Normal 76 4" xfId="8854"/>
    <cellStyle name="Normal 77" xfId="6692"/>
    <cellStyle name="Normal 77 2" xfId="6693"/>
    <cellStyle name="Normal 77 2 2" xfId="8855"/>
    <cellStyle name="Normal 77 3" xfId="6694"/>
    <cellStyle name="Normal 77 3 2" xfId="8856"/>
    <cellStyle name="Normal 77 4" xfId="8857"/>
    <cellStyle name="Normal 78" xfId="6695"/>
    <cellStyle name="Normal 78 2" xfId="6696"/>
    <cellStyle name="Normal 78 2 2" xfId="8858"/>
    <cellStyle name="Normal 78 3" xfId="8859"/>
    <cellStyle name="Normal 79" xfId="6697"/>
    <cellStyle name="Normal 79 2" xfId="8860"/>
    <cellStyle name="Normal 8" xfId="2952"/>
    <cellStyle name="Normal 8 2" xfId="2953"/>
    <cellStyle name="Normal 8 2 2" xfId="6698"/>
    <cellStyle name="Normal 8 2 3" xfId="6699"/>
    <cellStyle name="Normal 8 2 3 2" xfId="9299"/>
    <cellStyle name="Normal 8 2 3 2 2" xfId="9651"/>
    <cellStyle name="Normal 8 2 3 3" xfId="9189"/>
    <cellStyle name="Normal 8 2 3 3 2" xfId="9652"/>
    <cellStyle name="Normal 8 2 3 4" xfId="9429"/>
    <cellStyle name="Normal 8 3" xfId="2954"/>
    <cellStyle name="Normal 8 3 2" xfId="2955"/>
    <cellStyle name="Normal 8 3 3" xfId="2956"/>
    <cellStyle name="Normal 8 3 4" xfId="7804"/>
    <cellStyle name="Normal 8 4" xfId="2957"/>
    <cellStyle name="Normal 8 4 2" xfId="2958"/>
    <cellStyle name="Normal 8 5" xfId="2959"/>
    <cellStyle name="Normal 8 6" xfId="7805"/>
    <cellStyle name="Normal 80" xfId="6700"/>
    <cellStyle name="Normal 80 2" xfId="8861"/>
    <cellStyle name="Normal 81" xfId="6701"/>
    <cellStyle name="Normal 81 2" xfId="8862"/>
    <cellStyle name="Normal 82" xfId="6702"/>
    <cellStyle name="Normal 82 2" xfId="8863"/>
    <cellStyle name="Normal 83" xfId="6703"/>
    <cellStyle name="Normal 83 2" xfId="8864"/>
    <cellStyle name="Normal 84" xfId="6704"/>
    <cellStyle name="Normal 84 2" xfId="8865"/>
    <cellStyle name="Normal 85" xfId="6705"/>
    <cellStyle name="Normal 85 2" xfId="8866"/>
    <cellStyle name="Normal 86" xfId="6706"/>
    <cellStyle name="Normal 86 2" xfId="8867"/>
    <cellStyle name="Normal 87" xfId="6707"/>
    <cellStyle name="Normal 87 2" xfId="8868"/>
    <cellStyle name="Normal 88" xfId="6708"/>
    <cellStyle name="Normal 88 2" xfId="8869"/>
    <cellStyle name="Normal 89" xfId="6709"/>
    <cellStyle name="Normal 89 2" xfId="8870"/>
    <cellStyle name="Normal 9" xfId="2960"/>
    <cellStyle name="Normal 9 2" xfId="2961"/>
    <cellStyle name="Normal 9 2 2" xfId="2962"/>
    <cellStyle name="Normal 9 2 3" xfId="2963"/>
    <cellStyle name="Normal 9 2 4" xfId="7806"/>
    <cellStyle name="Normal 9 3" xfId="2964"/>
    <cellStyle name="Normal 9 4" xfId="8871"/>
    <cellStyle name="Normal 90" xfId="6710"/>
    <cellStyle name="Normal 90 2" xfId="8872"/>
    <cellStyle name="Normal 91" xfId="6711"/>
    <cellStyle name="Normal 91 2" xfId="8873"/>
    <cellStyle name="Normal 92" xfId="6712"/>
    <cellStyle name="Normal 92 2" xfId="8874"/>
    <cellStyle name="Normal 93" xfId="6713"/>
    <cellStyle name="Normal 93 2" xfId="8875"/>
    <cellStyle name="Normal 94" xfId="6714"/>
    <cellStyle name="Normal 94 2" xfId="8876"/>
    <cellStyle name="Normal 95" xfId="6715"/>
    <cellStyle name="Normal 95 2" xfId="8877"/>
    <cellStyle name="Normal 96" xfId="6716"/>
    <cellStyle name="Normal 96 2" xfId="8878"/>
    <cellStyle name="Normal 97" xfId="6717"/>
    <cellStyle name="Normal 97 2" xfId="8879"/>
    <cellStyle name="Normal 98" xfId="6718"/>
    <cellStyle name="Normal 98 2" xfId="8880"/>
    <cellStyle name="Normal 99" xfId="6719"/>
    <cellStyle name="Normal 99 2" xfId="8881"/>
    <cellStyle name="Normal_03802_05" xfId="134"/>
    <cellStyle name="Normal_2003 OY" xfId="135"/>
    <cellStyle name="Normal_2013 Qtrly Net Interest ComparisonSOY" xfId="9061"/>
    <cellStyle name="Normal_A2C FY 05 Summary model 10 1 04" xfId="52"/>
    <cellStyle name="Normal_Balance Sheet (2)" xfId="53"/>
    <cellStyle name="Normal_Book2" xfId="9062"/>
    <cellStyle name="Normal_CORPT_DepInt_Fillout_06" xfId="9063"/>
    <cellStyle name="Normal_FY09_TRANS_0061" xfId="129"/>
    <cellStyle name="Normal_IS FY 11 - 13t" xfId="54"/>
    <cellStyle name="Normal_Sheet1_1" xfId="55"/>
    <cellStyle name="Normal_ZNORM" xfId="126"/>
    <cellStyle name="Note" xfId="56" builtinId="10" customBuiltin="1"/>
    <cellStyle name="Note 2" xfId="120"/>
    <cellStyle name="Note 2 10" xfId="2965"/>
    <cellStyle name="Note 2 10 2" xfId="2966"/>
    <cellStyle name="Note 2 10 2 2" xfId="2967"/>
    <cellStyle name="Note 2 10 2 3" xfId="2968"/>
    <cellStyle name="Note 2 10 3" xfId="2969"/>
    <cellStyle name="Note 2 10 4" xfId="2970"/>
    <cellStyle name="Note 2 10 5" xfId="7807"/>
    <cellStyle name="Note 2 11" xfId="2971"/>
    <cellStyle name="Note 2 11 2" xfId="2972"/>
    <cellStyle name="Note 2 11 2 2" xfId="2973"/>
    <cellStyle name="Note 2 11 2 3" xfId="2974"/>
    <cellStyle name="Note 2 11 3" xfId="2975"/>
    <cellStyle name="Note 2 11 4" xfId="2976"/>
    <cellStyle name="Note 2 11 5" xfId="7808"/>
    <cellStyle name="Note 2 12" xfId="2977"/>
    <cellStyle name="Note 2 12 2" xfId="2978"/>
    <cellStyle name="Note 2 12 2 2" xfId="2979"/>
    <cellStyle name="Note 2 12 2 3" xfId="2980"/>
    <cellStyle name="Note 2 12 3" xfId="2981"/>
    <cellStyle name="Note 2 12 4" xfId="2982"/>
    <cellStyle name="Note 2 12 5" xfId="7809"/>
    <cellStyle name="Note 2 13" xfId="2983"/>
    <cellStyle name="Note 2 13 2" xfId="2984"/>
    <cellStyle name="Note 2 13 2 2" xfId="2985"/>
    <cellStyle name="Note 2 13 2 3" xfId="2986"/>
    <cellStyle name="Note 2 13 3" xfId="2987"/>
    <cellStyle name="Note 2 13 4" xfId="2988"/>
    <cellStyle name="Note 2 13 5" xfId="7810"/>
    <cellStyle name="Note 2 14" xfId="2989"/>
    <cellStyle name="Note 2 14 2" xfId="2990"/>
    <cellStyle name="Note 2 14 2 2" xfId="2991"/>
    <cellStyle name="Note 2 14 2 3" xfId="2992"/>
    <cellStyle name="Note 2 14 3" xfId="2993"/>
    <cellStyle name="Note 2 14 4" xfId="2994"/>
    <cellStyle name="Note 2 14 5" xfId="7811"/>
    <cellStyle name="Note 2 15" xfId="2995"/>
    <cellStyle name="Note 2 15 2" xfId="2996"/>
    <cellStyle name="Note 2 15 2 2" xfId="2997"/>
    <cellStyle name="Note 2 15 2 3" xfId="2998"/>
    <cellStyle name="Note 2 15 3" xfId="2999"/>
    <cellStyle name="Note 2 15 4" xfId="3000"/>
    <cellStyle name="Note 2 15 5" xfId="7812"/>
    <cellStyle name="Note 2 16" xfId="3001"/>
    <cellStyle name="Note 2 16 2" xfId="3002"/>
    <cellStyle name="Note 2 16 2 2" xfId="3003"/>
    <cellStyle name="Note 2 16 2 3" xfId="3004"/>
    <cellStyle name="Note 2 16 3" xfId="3005"/>
    <cellStyle name="Note 2 16 4" xfId="3006"/>
    <cellStyle name="Note 2 16 5" xfId="7813"/>
    <cellStyle name="Note 2 17" xfId="3007"/>
    <cellStyle name="Note 2 17 2" xfId="3008"/>
    <cellStyle name="Note 2 17 3" xfId="3009"/>
    <cellStyle name="Note 2 17 4" xfId="7814"/>
    <cellStyle name="Note 2 18" xfId="3010"/>
    <cellStyle name="Note 2 18 2" xfId="3011"/>
    <cellStyle name="Note 2 18 2 2" xfId="3012"/>
    <cellStyle name="Note 2 18 2 3" xfId="3013"/>
    <cellStyle name="Note 2 18 3" xfId="3014"/>
    <cellStyle name="Note 2 18 4" xfId="3015"/>
    <cellStyle name="Note 2 18 5" xfId="7815"/>
    <cellStyle name="Note 2 18 6" xfId="7816"/>
    <cellStyle name="Note 2 19" xfId="3016"/>
    <cellStyle name="Note 2 2" xfId="3017"/>
    <cellStyle name="Note 2 2 10" xfId="3018"/>
    <cellStyle name="Note 2 2 10 2" xfId="3019"/>
    <cellStyle name="Note 2 2 10 2 2" xfId="3020"/>
    <cellStyle name="Note 2 2 10 2 3" xfId="3021"/>
    <cellStyle name="Note 2 2 10 3" xfId="3022"/>
    <cellStyle name="Note 2 2 10 4" xfId="3023"/>
    <cellStyle name="Note 2 2 10 5" xfId="7817"/>
    <cellStyle name="Note 2 2 11" xfId="3024"/>
    <cellStyle name="Note 2 2 11 2" xfId="3025"/>
    <cellStyle name="Note 2 2 11 2 2" xfId="3026"/>
    <cellStyle name="Note 2 2 11 2 3" xfId="3027"/>
    <cellStyle name="Note 2 2 11 3" xfId="3028"/>
    <cellStyle name="Note 2 2 11 4" xfId="3029"/>
    <cellStyle name="Note 2 2 11 5" xfId="7818"/>
    <cellStyle name="Note 2 2 12" xfId="3030"/>
    <cellStyle name="Note 2 2 12 2" xfId="3031"/>
    <cellStyle name="Note 2 2 12 2 2" xfId="3032"/>
    <cellStyle name="Note 2 2 12 2 3" xfId="3033"/>
    <cellStyle name="Note 2 2 12 3" xfId="3034"/>
    <cellStyle name="Note 2 2 12 4" xfId="3035"/>
    <cellStyle name="Note 2 2 12 5" xfId="7819"/>
    <cellStyle name="Note 2 2 13" xfId="3036"/>
    <cellStyle name="Note 2 2 13 2" xfId="3037"/>
    <cellStyle name="Note 2 2 13 2 2" xfId="3038"/>
    <cellStyle name="Note 2 2 13 2 3" xfId="3039"/>
    <cellStyle name="Note 2 2 13 3" xfId="3040"/>
    <cellStyle name="Note 2 2 13 4" xfId="3041"/>
    <cellStyle name="Note 2 2 13 5" xfId="7820"/>
    <cellStyle name="Note 2 2 14" xfId="3042"/>
    <cellStyle name="Note 2 2 14 2" xfId="3043"/>
    <cellStyle name="Note 2 2 14 2 2" xfId="3044"/>
    <cellStyle name="Note 2 2 14 2 3" xfId="3045"/>
    <cellStyle name="Note 2 2 14 3" xfId="3046"/>
    <cellStyle name="Note 2 2 14 4" xfId="3047"/>
    <cellStyle name="Note 2 2 14 5" xfId="7821"/>
    <cellStyle name="Note 2 2 15" xfId="3048"/>
    <cellStyle name="Note 2 2 15 2" xfId="3049"/>
    <cellStyle name="Note 2 2 15 2 2" xfId="3050"/>
    <cellStyle name="Note 2 2 15 2 3" xfId="3051"/>
    <cellStyle name="Note 2 2 15 3" xfId="3052"/>
    <cellStyle name="Note 2 2 15 4" xfId="3053"/>
    <cellStyle name="Note 2 2 15 5" xfId="7822"/>
    <cellStyle name="Note 2 2 16" xfId="3054"/>
    <cellStyle name="Note 2 2 16 2" xfId="3055"/>
    <cellStyle name="Note 2 2 16 3" xfId="3056"/>
    <cellStyle name="Note 2 2 16 4" xfId="7823"/>
    <cellStyle name="Note 2 2 17" xfId="3057"/>
    <cellStyle name="Note 2 2 17 2" xfId="3058"/>
    <cellStyle name="Note 2 2 17 2 2" xfId="3059"/>
    <cellStyle name="Note 2 2 17 2 3" xfId="3060"/>
    <cellStyle name="Note 2 2 17 3" xfId="3061"/>
    <cellStyle name="Note 2 2 17 4" xfId="3062"/>
    <cellStyle name="Note 2 2 17 5" xfId="7824"/>
    <cellStyle name="Note 2 2 17 6" xfId="7825"/>
    <cellStyle name="Note 2 2 18" xfId="3063"/>
    <cellStyle name="Note 2 2 19" xfId="3064"/>
    <cellStyle name="Note 2 2 2" xfId="3065"/>
    <cellStyle name="Note 2 2 2 10" xfId="3066"/>
    <cellStyle name="Note 2 2 2 10 2" xfId="3067"/>
    <cellStyle name="Note 2 2 2 10 2 2" xfId="3068"/>
    <cellStyle name="Note 2 2 2 10 2 3" xfId="3069"/>
    <cellStyle name="Note 2 2 2 10 3" xfId="3070"/>
    <cellStyle name="Note 2 2 2 10 4" xfId="3071"/>
    <cellStyle name="Note 2 2 2 10 5" xfId="7826"/>
    <cellStyle name="Note 2 2 2 11" xfId="3072"/>
    <cellStyle name="Note 2 2 2 11 2" xfId="3073"/>
    <cellStyle name="Note 2 2 2 11 2 2" xfId="3074"/>
    <cellStyle name="Note 2 2 2 11 2 3" xfId="3075"/>
    <cellStyle name="Note 2 2 2 11 3" xfId="3076"/>
    <cellStyle name="Note 2 2 2 11 4" xfId="3077"/>
    <cellStyle name="Note 2 2 2 11 5" xfId="7827"/>
    <cellStyle name="Note 2 2 2 12" xfId="3078"/>
    <cellStyle name="Note 2 2 2 12 2" xfId="3079"/>
    <cellStyle name="Note 2 2 2 12 2 2" xfId="3080"/>
    <cellStyle name="Note 2 2 2 12 2 3" xfId="3081"/>
    <cellStyle name="Note 2 2 2 12 3" xfId="3082"/>
    <cellStyle name="Note 2 2 2 12 4" xfId="3083"/>
    <cellStyle name="Note 2 2 2 12 5" xfId="7828"/>
    <cellStyle name="Note 2 2 2 13" xfId="3084"/>
    <cellStyle name="Note 2 2 2 13 2" xfId="3085"/>
    <cellStyle name="Note 2 2 2 13 2 2" xfId="3086"/>
    <cellStyle name="Note 2 2 2 13 2 3" xfId="3087"/>
    <cellStyle name="Note 2 2 2 13 3" xfId="3088"/>
    <cellStyle name="Note 2 2 2 13 4" xfId="3089"/>
    <cellStyle name="Note 2 2 2 13 5" xfId="7829"/>
    <cellStyle name="Note 2 2 2 14" xfId="3090"/>
    <cellStyle name="Note 2 2 2 14 2" xfId="3091"/>
    <cellStyle name="Note 2 2 2 14 2 2" xfId="3092"/>
    <cellStyle name="Note 2 2 2 14 2 3" xfId="3093"/>
    <cellStyle name="Note 2 2 2 14 3" xfId="3094"/>
    <cellStyle name="Note 2 2 2 14 4" xfId="3095"/>
    <cellStyle name="Note 2 2 2 14 5" xfId="7830"/>
    <cellStyle name="Note 2 2 2 14 6" xfId="7831"/>
    <cellStyle name="Note 2 2 2 15" xfId="3096"/>
    <cellStyle name="Note 2 2 2 16" xfId="3097"/>
    <cellStyle name="Note 2 2 2 17" xfId="7832"/>
    <cellStyle name="Note 2 2 2 2" xfId="3098"/>
    <cellStyle name="Note 2 2 2 2 10" xfId="3099"/>
    <cellStyle name="Note 2 2 2 2 10 2" xfId="3100"/>
    <cellStyle name="Note 2 2 2 2 10 2 2" xfId="3101"/>
    <cellStyle name="Note 2 2 2 2 10 2 3" xfId="3102"/>
    <cellStyle name="Note 2 2 2 2 10 3" xfId="3103"/>
    <cellStyle name="Note 2 2 2 2 10 4" xfId="3104"/>
    <cellStyle name="Note 2 2 2 2 10 5" xfId="7833"/>
    <cellStyle name="Note 2 2 2 2 10 6" xfId="7834"/>
    <cellStyle name="Note 2 2 2 2 11" xfId="3105"/>
    <cellStyle name="Note 2 2 2 2 12" xfId="3106"/>
    <cellStyle name="Note 2 2 2 2 13" xfId="7835"/>
    <cellStyle name="Note 2 2 2 2 2" xfId="3107"/>
    <cellStyle name="Note 2 2 2 2 2 2" xfId="3108"/>
    <cellStyle name="Note 2 2 2 2 2 2 2" xfId="3109"/>
    <cellStyle name="Note 2 2 2 2 2 2 2 2" xfId="3110"/>
    <cellStyle name="Note 2 2 2 2 2 2 2 3" xfId="3111"/>
    <cellStyle name="Note 2 2 2 2 2 2 3" xfId="3112"/>
    <cellStyle name="Note 2 2 2 2 2 2 4" xfId="3113"/>
    <cellStyle name="Note 2 2 2 2 2 2 5" xfId="7836"/>
    <cellStyle name="Note 2 2 2 2 2 2 6" xfId="7837"/>
    <cellStyle name="Note 2 2 2 2 2 3" xfId="3114"/>
    <cellStyle name="Note 2 2 2 2 2 3 2" xfId="3115"/>
    <cellStyle name="Note 2 2 2 2 2 3 2 2" xfId="3116"/>
    <cellStyle name="Note 2 2 2 2 2 3 2 3" xfId="3117"/>
    <cellStyle name="Note 2 2 2 2 2 3 3" xfId="3118"/>
    <cellStyle name="Note 2 2 2 2 2 3 4" xfId="3119"/>
    <cellStyle name="Note 2 2 2 2 2 3 5" xfId="7838"/>
    <cellStyle name="Note 2 2 2 2 2 3 6" xfId="7839"/>
    <cellStyle name="Note 2 2 2 2 2 4" xfId="3120"/>
    <cellStyle name="Note 2 2 2 2 2 4 2" xfId="3121"/>
    <cellStyle name="Note 2 2 2 2 2 4 3" xfId="3122"/>
    <cellStyle name="Note 2 2 2 2 2 5" xfId="3123"/>
    <cellStyle name="Note 2 2 2 2 2 6" xfId="3124"/>
    <cellStyle name="Note 2 2 2 2 2 7" xfId="7840"/>
    <cellStyle name="Note 2 2 2 2 2 8" xfId="7841"/>
    <cellStyle name="Note 2 2 2 2 3" xfId="3125"/>
    <cellStyle name="Note 2 2 2 2 3 2" xfId="3126"/>
    <cellStyle name="Note 2 2 2 2 3 2 2" xfId="3127"/>
    <cellStyle name="Note 2 2 2 2 3 2 2 2" xfId="3128"/>
    <cellStyle name="Note 2 2 2 2 3 2 2 3" xfId="3129"/>
    <cellStyle name="Note 2 2 2 2 3 2 3" xfId="3130"/>
    <cellStyle name="Note 2 2 2 2 3 2 4" xfId="3131"/>
    <cellStyle name="Note 2 2 2 2 3 2 5" xfId="7842"/>
    <cellStyle name="Note 2 2 2 2 3 2 6" xfId="7843"/>
    <cellStyle name="Note 2 2 2 2 3 3" xfId="3132"/>
    <cellStyle name="Note 2 2 2 2 3 3 2" xfId="3133"/>
    <cellStyle name="Note 2 2 2 2 3 3 3" xfId="3134"/>
    <cellStyle name="Note 2 2 2 2 3 4" xfId="3135"/>
    <cellStyle name="Note 2 2 2 2 3 5" xfId="3136"/>
    <cellStyle name="Note 2 2 2 2 3 6" xfId="7844"/>
    <cellStyle name="Note 2 2 2 2 4" xfId="3137"/>
    <cellStyle name="Note 2 2 2 2 4 2" xfId="3138"/>
    <cellStyle name="Note 2 2 2 2 4 2 2" xfId="3139"/>
    <cellStyle name="Note 2 2 2 2 4 2 3" xfId="3140"/>
    <cellStyle name="Note 2 2 2 2 4 3" xfId="3141"/>
    <cellStyle name="Note 2 2 2 2 4 4" xfId="3142"/>
    <cellStyle name="Note 2 2 2 2 4 5" xfId="7845"/>
    <cellStyle name="Note 2 2 2 2 5" xfId="3143"/>
    <cellStyle name="Note 2 2 2 2 5 2" xfId="3144"/>
    <cellStyle name="Note 2 2 2 2 5 2 2" xfId="3145"/>
    <cellStyle name="Note 2 2 2 2 5 2 3" xfId="3146"/>
    <cellStyle name="Note 2 2 2 2 5 3" xfId="3147"/>
    <cellStyle name="Note 2 2 2 2 5 4" xfId="3148"/>
    <cellStyle name="Note 2 2 2 2 5 5" xfId="7846"/>
    <cellStyle name="Note 2 2 2 2 6" xfId="3149"/>
    <cellStyle name="Note 2 2 2 2 6 2" xfId="3150"/>
    <cellStyle name="Note 2 2 2 2 6 2 2" xfId="3151"/>
    <cellStyle name="Note 2 2 2 2 6 2 3" xfId="3152"/>
    <cellStyle name="Note 2 2 2 2 6 3" xfId="3153"/>
    <cellStyle name="Note 2 2 2 2 6 4" xfId="3154"/>
    <cellStyle name="Note 2 2 2 2 6 5" xfId="7847"/>
    <cellStyle name="Note 2 2 2 2 7" xfId="3155"/>
    <cellStyle name="Note 2 2 2 2 7 2" xfId="3156"/>
    <cellStyle name="Note 2 2 2 2 7 2 2" xfId="3157"/>
    <cellStyle name="Note 2 2 2 2 7 2 3" xfId="3158"/>
    <cellStyle name="Note 2 2 2 2 7 3" xfId="3159"/>
    <cellStyle name="Note 2 2 2 2 7 4" xfId="3160"/>
    <cellStyle name="Note 2 2 2 2 7 5" xfId="7848"/>
    <cellStyle name="Note 2 2 2 2 8" xfId="3161"/>
    <cellStyle name="Note 2 2 2 2 8 2" xfId="3162"/>
    <cellStyle name="Note 2 2 2 2 8 2 2" xfId="3163"/>
    <cellStyle name="Note 2 2 2 2 8 2 3" xfId="3164"/>
    <cellStyle name="Note 2 2 2 2 8 3" xfId="3165"/>
    <cellStyle name="Note 2 2 2 2 8 4" xfId="3166"/>
    <cellStyle name="Note 2 2 2 2 8 5" xfId="7849"/>
    <cellStyle name="Note 2 2 2 2 9" xfId="3167"/>
    <cellStyle name="Note 2 2 2 2 9 2" xfId="3168"/>
    <cellStyle name="Note 2 2 2 2 9 2 2" xfId="3169"/>
    <cellStyle name="Note 2 2 2 2 9 2 3" xfId="3170"/>
    <cellStyle name="Note 2 2 2 2 9 3" xfId="3171"/>
    <cellStyle name="Note 2 2 2 2 9 4" xfId="3172"/>
    <cellStyle name="Note 2 2 2 2 9 5" xfId="7850"/>
    <cellStyle name="Note 2 2 2 3" xfId="3173"/>
    <cellStyle name="Note 2 2 2 3 2" xfId="3174"/>
    <cellStyle name="Note 2 2 2 3 2 2" xfId="3175"/>
    <cellStyle name="Note 2 2 2 3 2 2 2" xfId="3176"/>
    <cellStyle name="Note 2 2 2 3 2 2 3" xfId="3177"/>
    <cellStyle name="Note 2 2 2 3 2 3" xfId="3178"/>
    <cellStyle name="Note 2 2 2 3 2 4" xfId="3179"/>
    <cellStyle name="Note 2 2 2 3 2 5" xfId="7851"/>
    <cellStyle name="Note 2 2 2 3 2 6" xfId="7852"/>
    <cellStyle name="Note 2 2 2 3 3" xfId="3180"/>
    <cellStyle name="Note 2 2 2 3 3 2" xfId="3181"/>
    <cellStyle name="Note 2 2 2 3 3 2 2" xfId="3182"/>
    <cellStyle name="Note 2 2 2 3 3 2 3" xfId="3183"/>
    <cellStyle name="Note 2 2 2 3 3 3" xfId="3184"/>
    <cellStyle name="Note 2 2 2 3 3 4" xfId="3185"/>
    <cellStyle name="Note 2 2 2 3 3 5" xfId="7853"/>
    <cellStyle name="Note 2 2 2 3 3 6" xfId="7854"/>
    <cellStyle name="Note 2 2 2 3 4" xfId="3186"/>
    <cellStyle name="Note 2 2 2 3 4 2" xfId="3187"/>
    <cellStyle name="Note 2 2 2 3 4 3" xfId="3188"/>
    <cellStyle name="Note 2 2 2 3 5" xfId="3189"/>
    <cellStyle name="Note 2 2 2 3 6" xfId="3190"/>
    <cellStyle name="Note 2 2 2 3 7" xfId="7855"/>
    <cellStyle name="Note 2 2 2 3 8" xfId="7856"/>
    <cellStyle name="Note 2 2 2 4" xfId="3191"/>
    <cellStyle name="Note 2 2 2 4 2" xfId="3192"/>
    <cellStyle name="Note 2 2 2 4 2 2" xfId="3193"/>
    <cellStyle name="Note 2 2 2 4 2 2 2" xfId="3194"/>
    <cellStyle name="Note 2 2 2 4 2 2 3" xfId="3195"/>
    <cellStyle name="Note 2 2 2 4 2 3" xfId="3196"/>
    <cellStyle name="Note 2 2 2 4 2 4" xfId="3197"/>
    <cellStyle name="Note 2 2 2 4 2 5" xfId="7857"/>
    <cellStyle name="Note 2 2 2 4 2 6" xfId="7858"/>
    <cellStyle name="Note 2 2 2 4 3" xfId="3198"/>
    <cellStyle name="Note 2 2 2 4 3 2" xfId="3199"/>
    <cellStyle name="Note 2 2 2 4 3 3" xfId="3200"/>
    <cellStyle name="Note 2 2 2 4 4" xfId="3201"/>
    <cellStyle name="Note 2 2 2 4 5" xfId="3202"/>
    <cellStyle name="Note 2 2 2 4 6" xfId="7859"/>
    <cellStyle name="Note 2 2 2 4 7" xfId="7860"/>
    <cellStyle name="Note 2 2 2 5" xfId="3203"/>
    <cellStyle name="Note 2 2 2 5 2" xfId="3204"/>
    <cellStyle name="Note 2 2 2 5 2 2" xfId="3205"/>
    <cellStyle name="Note 2 2 2 5 2 2 2" xfId="3206"/>
    <cellStyle name="Note 2 2 2 5 2 2 3" xfId="3207"/>
    <cellStyle name="Note 2 2 2 5 2 3" xfId="3208"/>
    <cellStyle name="Note 2 2 2 5 2 4" xfId="3209"/>
    <cellStyle name="Note 2 2 2 5 2 5" xfId="7861"/>
    <cellStyle name="Note 2 2 2 5 2 6" xfId="7862"/>
    <cellStyle name="Note 2 2 2 5 3" xfId="3210"/>
    <cellStyle name="Note 2 2 2 5 4" xfId="3211"/>
    <cellStyle name="Note 2 2 2 5 5" xfId="7863"/>
    <cellStyle name="Note 2 2 2 5 6" xfId="7864"/>
    <cellStyle name="Note 2 2 2 6" xfId="3212"/>
    <cellStyle name="Note 2 2 2 6 2" xfId="3213"/>
    <cellStyle name="Note 2 2 2 6 2 2" xfId="3214"/>
    <cellStyle name="Note 2 2 2 6 2 2 2" xfId="3215"/>
    <cellStyle name="Note 2 2 2 6 2 2 3" xfId="3216"/>
    <cellStyle name="Note 2 2 2 6 2 3" xfId="3217"/>
    <cellStyle name="Note 2 2 2 6 2 4" xfId="3218"/>
    <cellStyle name="Note 2 2 2 6 2 5" xfId="7865"/>
    <cellStyle name="Note 2 2 2 6 2 6" xfId="7866"/>
    <cellStyle name="Note 2 2 2 6 3" xfId="3219"/>
    <cellStyle name="Note 2 2 2 6 3 2" xfId="3220"/>
    <cellStyle name="Note 2 2 2 6 3 3" xfId="3221"/>
    <cellStyle name="Note 2 2 2 6 4" xfId="3222"/>
    <cellStyle name="Note 2 2 2 6 5" xfId="3223"/>
    <cellStyle name="Note 2 2 2 6 6" xfId="7867"/>
    <cellStyle name="Note 2 2 2 6 7" xfId="7868"/>
    <cellStyle name="Note 2 2 2 7" xfId="3224"/>
    <cellStyle name="Note 2 2 2 7 2" xfId="3225"/>
    <cellStyle name="Note 2 2 2 7 2 2" xfId="3226"/>
    <cellStyle name="Note 2 2 2 7 2 3" xfId="3227"/>
    <cellStyle name="Note 2 2 2 7 3" xfId="3228"/>
    <cellStyle name="Note 2 2 2 7 4" xfId="3229"/>
    <cellStyle name="Note 2 2 2 7 5" xfId="7869"/>
    <cellStyle name="Note 2 2 2 8" xfId="3230"/>
    <cellStyle name="Note 2 2 2 8 2" xfId="3231"/>
    <cellStyle name="Note 2 2 2 8 2 2" xfId="3232"/>
    <cellStyle name="Note 2 2 2 8 2 3" xfId="3233"/>
    <cellStyle name="Note 2 2 2 8 3" xfId="3234"/>
    <cellStyle name="Note 2 2 2 8 4" xfId="3235"/>
    <cellStyle name="Note 2 2 2 8 5" xfId="7870"/>
    <cellStyle name="Note 2 2 2 9" xfId="3236"/>
    <cellStyle name="Note 2 2 2 9 2" xfId="3237"/>
    <cellStyle name="Note 2 2 2 9 2 2" xfId="3238"/>
    <cellStyle name="Note 2 2 2 9 2 3" xfId="3239"/>
    <cellStyle name="Note 2 2 2 9 3" xfId="3240"/>
    <cellStyle name="Note 2 2 2 9 4" xfId="3241"/>
    <cellStyle name="Note 2 2 2 9 5" xfId="7871"/>
    <cellStyle name="Note 2 2 20" xfId="7872"/>
    <cellStyle name="Note 2 2 3" xfId="3242"/>
    <cellStyle name="Note 2 2 3 10" xfId="3243"/>
    <cellStyle name="Note 2 2 3 10 2" xfId="3244"/>
    <cellStyle name="Note 2 2 3 10 2 2" xfId="3245"/>
    <cellStyle name="Note 2 2 3 10 2 3" xfId="3246"/>
    <cellStyle name="Note 2 2 3 10 3" xfId="3247"/>
    <cellStyle name="Note 2 2 3 10 4" xfId="3248"/>
    <cellStyle name="Note 2 2 3 10 5" xfId="7873"/>
    <cellStyle name="Note 2 2 3 10 6" xfId="7874"/>
    <cellStyle name="Note 2 2 3 11" xfId="3249"/>
    <cellStyle name="Note 2 2 3 12" xfId="3250"/>
    <cellStyle name="Note 2 2 3 13" xfId="7875"/>
    <cellStyle name="Note 2 2 3 2" xfId="3251"/>
    <cellStyle name="Note 2 2 3 2 2" xfId="3252"/>
    <cellStyle name="Note 2 2 3 2 2 2" xfId="3253"/>
    <cellStyle name="Note 2 2 3 2 2 2 2" xfId="3254"/>
    <cellStyle name="Note 2 2 3 2 2 2 3" xfId="3255"/>
    <cellStyle name="Note 2 2 3 2 2 3" xfId="3256"/>
    <cellStyle name="Note 2 2 3 2 2 4" xfId="3257"/>
    <cellStyle name="Note 2 2 3 2 2 5" xfId="7876"/>
    <cellStyle name="Note 2 2 3 2 2 6" xfId="7877"/>
    <cellStyle name="Note 2 2 3 2 3" xfId="3258"/>
    <cellStyle name="Note 2 2 3 2 3 2" xfId="3259"/>
    <cellStyle name="Note 2 2 3 2 3 2 2" xfId="3260"/>
    <cellStyle name="Note 2 2 3 2 3 2 3" xfId="3261"/>
    <cellStyle name="Note 2 2 3 2 3 3" xfId="3262"/>
    <cellStyle name="Note 2 2 3 2 3 4" xfId="3263"/>
    <cellStyle name="Note 2 2 3 2 3 5" xfId="7878"/>
    <cellStyle name="Note 2 2 3 2 3 6" xfId="7879"/>
    <cellStyle name="Note 2 2 3 2 4" xfId="3264"/>
    <cellStyle name="Note 2 2 3 2 4 2" xfId="3265"/>
    <cellStyle name="Note 2 2 3 2 4 3" xfId="3266"/>
    <cellStyle name="Note 2 2 3 2 5" xfId="3267"/>
    <cellStyle name="Note 2 2 3 2 6" xfId="3268"/>
    <cellStyle name="Note 2 2 3 2 7" xfId="7880"/>
    <cellStyle name="Note 2 2 3 2 8" xfId="7881"/>
    <cellStyle name="Note 2 2 3 3" xfId="3269"/>
    <cellStyle name="Note 2 2 3 3 2" xfId="3270"/>
    <cellStyle name="Note 2 2 3 3 2 2" xfId="3271"/>
    <cellStyle name="Note 2 2 3 3 2 2 2" xfId="3272"/>
    <cellStyle name="Note 2 2 3 3 2 2 3" xfId="3273"/>
    <cellStyle name="Note 2 2 3 3 2 3" xfId="3274"/>
    <cellStyle name="Note 2 2 3 3 2 4" xfId="3275"/>
    <cellStyle name="Note 2 2 3 3 2 5" xfId="7882"/>
    <cellStyle name="Note 2 2 3 3 2 6" xfId="7883"/>
    <cellStyle name="Note 2 2 3 3 3" xfId="3276"/>
    <cellStyle name="Note 2 2 3 3 3 2" xfId="3277"/>
    <cellStyle name="Note 2 2 3 3 3 3" xfId="3278"/>
    <cellStyle name="Note 2 2 3 3 4" xfId="3279"/>
    <cellStyle name="Note 2 2 3 3 5" xfId="3280"/>
    <cellStyle name="Note 2 2 3 3 6" xfId="7884"/>
    <cellStyle name="Note 2 2 3 4" xfId="3281"/>
    <cellStyle name="Note 2 2 3 4 2" xfId="3282"/>
    <cellStyle name="Note 2 2 3 4 2 2" xfId="3283"/>
    <cellStyle name="Note 2 2 3 4 2 3" xfId="3284"/>
    <cellStyle name="Note 2 2 3 4 3" xfId="3285"/>
    <cellStyle name="Note 2 2 3 4 4" xfId="3286"/>
    <cellStyle name="Note 2 2 3 4 5" xfId="7885"/>
    <cellStyle name="Note 2 2 3 5" xfId="3287"/>
    <cellStyle name="Note 2 2 3 5 2" xfId="3288"/>
    <cellStyle name="Note 2 2 3 5 2 2" xfId="3289"/>
    <cellStyle name="Note 2 2 3 5 2 3" xfId="3290"/>
    <cellStyle name="Note 2 2 3 5 3" xfId="3291"/>
    <cellStyle name="Note 2 2 3 5 4" xfId="3292"/>
    <cellStyle name="Note 2 2 3 5 5" xfId="7886"/>
    <cellStyle name="Note 2 2 3 6" xfId="3293"/>
    <cellStyle name="Note 2 2 3 6 2" xfId="3294"/>
    <cellStyle name="Note 2 2 3 6 2 2" xfId="3295"/>
    <cellStyle name="Note 2 2 3 6 2 3" xfId="3296"/>
    <cellStyle name="Note 2 2 3 6 3" xfId="3297"/>
    <cellStyle name="Note 2 2 3 6 4" xfId="3298"/>
    <cellStyle name="Note 2 2 3 6 5" xfId="7887"/>
    <cellStyle name="Note 2 2 3 7" xfId="3299"/>
    <cellStyle name="Note 2 2 3 7 2" xfId="3300"/>
    <cellStyle name="Note 2 2 3 7 2 2" xfId="3301"/>
    <cellStyle name="Note 2 2 3 7 2 3" xfId="3302"/>
    <cellStyle name="Note 2 2 3 7 3" xfId="3303"/>
    <cellStyle name="Note 2 2 3 7 4" xfId="3304"/>
    <cellStyle name="Note 2 2 3 7 5" xfId="7888"/>
    <cellStyle name="Note 2 2 3 8" xfId="3305"/>
    <cellStyle name="Note 2 2 3 8 2" xfId="3306"/>
    <cellStyle name="Note 2 2 3 8 2 2" xfId="3307"/>
    <cellStyle name="Note 2 2 3 8 2 3" xfId="3308"/>
    <cellStyle name="Note 2 2 3 8 3" xfId="3309"/>
    <cellStyle name="Note 2 2 3 8 4" xfId="3310"/>
    <cellStyle name="Note 2 2 3 8 5" xfId="7889"/>
    <cellStyle name="Note 2 2 3 9" xfId="3311"/>
    <cellStyle name="Note 2 2 3 9 2" xfId="3312"/>
    <cellStyle name="Note 2 2 3 9 2 2" xfId="3313"/>
    <cellStyle name="Note 2 2 3 9 2 3" xfId="3314"/>
    <cellStyle name="Note 2 2 3 9 3" xfId="3315"/>
    <cellStyle name="Note 2 2 3 9 4" xfId="3316"/>
    <cellStyle name="Note 2 2 3 9 5" xfId="7890"/>
    <cellStyle name="Note 2 2 4" xfId="3317"/>
    <cellStyle name="Note 2 2 4 2" xfId="3318"/>
    <cellStyle name="Note 2 2 4 2 2" xfId="3319"/>
    <cellStyle name="Note 2 2 4 2 2 2" xfId="3320"/>
    <cellStyle name="Note 2 2 4 2 2 3" xfId="3321"/>
    <cellStyle name="Note 2 2 4 2 3" xfId="3322"/>
    <cellStyle name="Note 2 2 4 2 4" xfId="3323"/>
    <cellStyle name="Note 2 2 4 2 5" xfId="7891"/>
    <cellStyle name="Note 2 2 4 2 6" xfId="7892"/>
    <cellStyle name="Note 2 2 4 3" xfId="3324"/>
    <cellStyle name="Note 2 2 4 3 2" xfId="3325"/>
    <cellStyle name="Note 2 2 4 3 2 2" xfId="3326"/>
    <cellStyle name="Note 2 2 4 3 2 3" xfId="3327"/>
    <cellStyle name="Note 2 2 4 3 3" xfId="3328"/>
    <cellStyle name="Note 2 2 4 3 4" xfId="3329"/>
    <cellStyle name="Note 2 2 4 3 5" xfId="7893"/>
    <cellStyle name="Note 2 2 4 3 6" xfId="7894"/>
    <cellStyle name="Note 2 2 4 4" xfId="3330"/>
    <cellStyle name="Note 2 2 4 4 2" xfId="3331"/>
    <cellStyle name="Note 2 2 4 4 3" xfId="3332"/>
    <cellStyle name="Note 2 2 4 5" xfId="3333"/>
    <cellStyle name="Note 2 2 4 6" xfId="3334"/>
    <cellStyle name="Note 2 2 4 7" xfId="7895"/>
    <cellStyle name="Note 2 2 4 8" xfId="7896"/>
    <cellStyle name="Note 2 2 5" xfId="3335"/>
    <cellStyle name="Note 2 2 5 2" xfId="3336"/>
    <cellStyle name="Note 2 2 5 2 2" xfId="3337"/>
    <cellStyle name="Note 2 2 5 2 2 2" xfId="3338"/>
    <cellStyle name="Note 2 2 5 2 2 3" xfId="3339"/>
    <cellStyle name="Note 2 2 5 2 3" xfId="3340"/>
    <cellStyle name="Note 2 2 5 2 4" xfId="3341"/>
    <cellStyle name="Note 2 2 5 2 5" xfId="7897"/>
    <cellStyle name="Note 2 2 5 2 6" xfId="7898"/>
    <cellStyle name="Note 2 2 5 3" xfId="3342"/>
    <cellStyle name="Note 2 2 5 3 2" xfId="3343"/>
    <cellStyle name="Note 2 2 5 3 3" xfId="3344"/>
    <cellStyle name="Note 2 2 5 4" xfId="3345"/>
    <cellStyle name="Note 2 2 5 5" xfId="3346"/>
    <cellStyle name="Note 2 2 5 6" xfId="7899"/>
    <cellStyle name="Note 2 2 5 7" xfId="7900"/>
    <cellStyle name="Note 2 2 6" xfId="3347"/>
    <cellStyle name="Note 2 2 6 2" xfId="3348"/>
    <cellStyle name="Note 2 2 6 2 2" xfId="3349"/>
    <cellStyle name="Note 2 2 6 2 2 2" xfId="3350"/>
    <cellStyle name="Note 2 2 6 2 2 3" xfId="3351"/>
    <cellStyle name="Note 2 2 6 2 3" xfId="3352"/>
    <cellStyle name="Note 2 2 6 2 4" xfId="3353"/>
    <cellStyle name="Note 2 2 6 2 5" xfId="7901"/>
    <cellStyle name="Note 2 2 6 2 6" xfId="7902"/>
    <cellStyle name="Note 2 2 6 3" xfId="3354"/>
    <cellStyle name="Note 2 2 6 4" xfId="3355"/>
    <cellStyle name="Note 2 2 6 5" xfId="7903"/>
    <cellStyle name="Note 2 2 6 6" xfId="7904"/>
    <cellStyle name="Note 2 2 7" xfId="3356"/>
    <cellStyle name="Note 2 2 7 2" xfId="3357"/>
    <cellStyle name="Note 2 2 7 2 2" xfId="3358"/>
    <cellStyle name="Note 2 2 7 2 2 2" xfId="3359"/>
    <cellStyle name="Note 2 2 7 2 2 3" xfId="3360"/>
    <cellStyle name="Note 2 2 7 2 3" xfId="3361"/>
    <cellStyle name="Note 2 2 7 2 4" xfId="3362"/>
    <cellStyle name="Note 2 2 7 2 5" xfId="7905"/>
    <cellStyle name="Note 2 2 7 2 6" xfId="7906"/>
    <cellStyle name="Note 2 2 7 3" xfId="3363"/>
    <cellStyle name="Note 2 2 7 4" xfId="3364"/>
    <cellStyle name="Note 2 2 7 5" xfId="7907"/>
    <cellStyle name="Note 2 2 7 6" xfId="7908"/>
    <cellStyle name="Note 2 2 8" xfId="3365"/>
    <cellStyle name="Note 2 2 8 2" xfId="3366"/>
    <cellStyle name="Note 2 2 8 2 2" xfId="3367"/>
    <cellStyle name="Note 2 2 8 2 3" xfId="3368"/>
    <cellStyle name="Note 2 2 8 3" xfId="3369"/>
    <cellStyle name="Note 2 2 8 4" xfId="3370"/>
    <cellStyle name="Note 2 2 8 5" xfId="7909"/>
    <cellStyle name="Note 2 2 9" xfId="3371"/>
    <cellStyle name="Note 2 2 9 2" xfId="3372"/>
    <cellStyle name="Note 2 2 9 2 2" xfId="3373"/>
    <cellStyle name="Note 2 2 9 2 3" xfId="3374"/>
    <cellStyle name="Note 2 2 9 3" xfId="3375"/>
    <cellStyle name="Note 2 2 9 4" xfId="3376"/>
    <cellStyle name="Note 2 2 9 5" xfId="7910"/>
    <cellStyle name="Note 2 20" xfId="3377"/>
    <cellStyle name="Note 2 21" xfId="7911"/>
    <cellStyle name="Note 2 3" xfId="3378"/>
    <cellStyle name="Note 2 3 10" xfId="3379"/>
    <cellStyle name="Note 2 3 10 2" xfId="3380"/>
    <cellStyle name="Note 2 3 10 2 2" xfId="3381"/>
    <cellStyle name="Note 2 3 10 2 3" xfId="3382"/>
    <cellStyle name="Note 2 3 10 3" xfId="3383"/>
    <cellStyle name="Note 2 3 10 4" xfId="3384"/>
    <cellStyle name="Note 2 3 10 5" xfId="7912"/>
    <cellStyle name="Note 2 3 11" xfId="3385"/>
    <cellStyle name="Note 2 3 11 2" xfId="3386"/>
    <cellStyle name="Note 2 3 11 2 2" xfId="3387"/>
    <cellStyle name="Note 2 3 11 2 3" xfId="3388"/>
    <cellStyle name="Note 2 3 11 3" xfId="3389"/>
    <cellStyle name="Note 2 3 11 4" xfId="3390"/>
    <cellStyle name="Note 2 3 11 5" xfId="7913"/>
    <cellStyle name="Note 2 3 12" xfId="3391"/>
    <cellStyle name="Note 2 3 12 2" xfId="3392"/>
    <cellStyle name="Note 2 3 12 2 2" xfId="3393"/>
    <cellStyle name="Note 2 3 12 2 3" xfId="3394"/>
    <cellStyle name="Note 2 3 12 3" xfId="3395"/>
    <cellStyle name="Note 2 3 12 4" xfId="3396"/>
    <cellStyle name="Note 2 3 12 5" xfId="7914"/>
    <cellStyle name="Note 2 3 13" xfId="3397"/>
    <cellStyle name="Note 2 3 13 2" xfId="3398"/>
    <cellStyle name="Note 2 3 13 2 2" xfId="3399"/>
    <cellStyle name="Note 2 3 13 2 3" xfId="3400"/>
    <cellStyle name="Note 2 3 13 3" xfId="3401"/>
    <cellStyle name="Note 2 3 13 4" xfId="3402"/>
    <cellStyle name="Note 2 3 13 5" xfId="7915"/>
    <cellStyle name="Note 2 3 14" xfId="3403"/>
    <cellStyle name="Note 2 3 14 2" xfId="3404"/>
    <cellStyle name="Note 2 3 14 2 2" xfId="3405"/>
    <cellStyle name="Note 2 3 14 2 3" xfId="3406"/>
    <cellStyle name="Note 2 3 14 3" xfId="3407"/>
    <cellStyle name="Note 2 3 14 4" xfId="3408"/>
    <cellStyle name="Note 2 3 14 5" xfId="7916"/>
    <cellStyle name="Note 2 3 15" xfId="3409"/>
    <cellStyle name="Note 2 3 15 2" xfId="3410"/>
    <cellStyle name="Note 2 3 15 2 2" xfId="3411"/>
    <cellStyle name="Note 2 3 15 2 3" xfId="3412"/>
    <cellStyle name="Note 2 3 15 3" xfId="3413"/>
    <cellStyle name="Note 2 3 15 4" xfId="3414"/>
    <cellStyle name="Note 2 3 15 5" xfId="7917"/>
    <cellStyle name="Note 2 3 16" xfId="3415"/>
    <cellStyle name="Note 2 3 16 2" xfId="3416"/>
    <cellStyle name="Note 2 3 16 2 2" xfId="3417"/>
    <cellStyle name="Note 2 3 16 2 3" xfId="3418"/>
    <cellStyle name="Note 2 3 16 3" xfId="3419"/>
    <cellStyle name="Note 2 3 16 4" xfId="3420"/>
    <cellStyle name="Note 2 3 16 5" xfId="7918"/>
    <cellStyle name="Note 2 3 17" xfId="3421"/>
    <cellStyle name="Note 2 3 17 2" xfId="3422"/>
    <cellStyle name="Note 2 3 17 3" xfId="3423"/>
    <cellStyle name="Note 2 3 17 4" xfId="7919"/>
    <cellStyle name="Note 2 3 18" xfId="3424"/>
    <cellStyle name="Note 2 3 18 2" xfId="3425"/>
    <cellStyle name="Note 2 3 18 2 2" xfId="3426"/>
    <cellStyle name="Note 2 3 18 2 3" xfId="3427"/>
    <cellStyle name="Note 2 3 18 3" xfId="3428"/>
    <cellStyle name="Note 2 3 18 4" xfId="3429"/>
    <cellStyle name="Note 2 3 18 5" xfId="7920"/>
    <cellStyle name="Note 2 3 18 6" xfId="7921"/>
    <cellStyle name="Note 2 3 19" xfId="3430"/>
    <cellStyle name="Note 2 3 2" xfId="3431"/>
    <cellStyle name="Note 2 3 2 10" xfId="3432"/>
    <cellStyle name="Note 2 3 2 10 2" xfId="3433"/>
    <cellStyle name="Note 2 3 2 10 2 2" xfId="3434"/>
    <cellStyle name="Note 2 3 2 10 2 3" xfId="3435"/>
    <cellStyle name="Note 2 3 2 10 3" xfId="3436"/>
    <cellStyle name="Note 2 3 2 10 4" xfId="3437"/>
    <cellStyle name="Note 2 3 2 10 5" xfId="7922"/>
    <cellStyle name="Note 2 3 2 11" xfId="3438"/>
    <cellStyle name="Note 2 3 2 11 2" xfId="3439"/>
    <cellStyle name="Note 2 3 2 11 2 2" xfId="3440"/>
    <cellStyle name="Note 2 3 2 11 2 3" xfId="3441"/>
    <cellStyle name="Note 2 3 2 11 3" xfId="3442"/>
    <cellStyle name="Note 2 3 2 11 4" xfId="3443"/>
    <cellStyle name="Note 2 3 2 11 5" xfId="7923"/>
    <cellStyle name="Note 2 3 2 12" xfId="3444"/>
    <cellStyle name="Note 2 3 2 12 2" xfId="3445"/>
    <cellStyle name="Note 2 3 2 12 2 2" xfId="3446"/>
    <cellStyle name="Note 2 3 2 12 2 3" xfId="3447"/>
    <cellStyle name="Note 2 3 2 12 3" xfId="3448"/>
    <cellStyle name="Note 2 3 2 12 4" xfId="3449"/>
    <cellStyle name="Note 2 3 2 12 5" xfId="7924"/>
    <cellStyle name="Note 2 3 2 13" xfId="3450"/>
    <cellStyle name="Note 2 3 2 13 2" xfId="3451"/>
    <cellStyle name="Note 2 3 2 13 2 2" xfId="3452"/>
    <cellStyle name="Note 2 3 2 13 2 3" xfId="3453"/>
    <cellStyle name="Note 2 3 2 13 3" xfId="3454"/>
    <cellStyle name="Note 2 3 2 13 4" xfId="3455"/>
    <cellStyle name="Note 2 3 2 13 5" xfId="7925"/>
    <cellStyle name="Note 2 3 2 14" xfId="3456"/>
    <cellStyle name="Note 2 3 2 14 2" xfId="3457"/>
    <cellStyle name="Note 2 3 2 14 2 2" xfId="3458"/>
    <cellStyle name="Note 2 3 2 14 2 3" xfId="3459"/>
    <cellStyle name="Note 2 3 2 14 3" xfId="3460"/>
    <cellStyle name="Note 2 3 2 14 4" xfId="3461"/>
    <cellStyle name="Note 2 3 2 14 5" xfId="7926"/>
    <cellStyle name="Note 2 3 2 15" xfId="3462"/>
    <cellStyle name="Note 2 3 2 15 2" xfId="3463"/>
    <cellStyle name="Note 2 3 2 15 3" xfId="3464"/>
    <cellStyle name="Note 2 3 2 15 4" xfId="7927"/>
    <cellStyle name="Note 2 3 2 16" xfId="3465"/>
    <cellStyle name="Note 2 3 2 16 2" xfId="3466"/>
    <cellStyle name="Note 2 3 2 16 2 2" xfId="3467"/>
    <cellStyle name="Note 2 3 2 16 2 3" xfId="3468"/>
    <cellStyle name="Note 2 3 2 16 3" xfId="3469"/>
    <cellStyle name="Note 2 3 2 16 4" xfId="3470"/>
    <cellStyle name="Note 2 3 2 16 5" xfId="7928"/>
    <cellStyle name="Note 2 3 2 16 6" xfId="7929"/>
    <cellStyle name="Note 2 3 2 17" xfId="3471"/>
    <cellStyle name="Note 2 3 2 18" xfId="3472"/>
    <cellStyle name="Note 2 3 2 19" xfId="7930"/>
    <cellStyle name="Note 2 3 2 2" xfId="3473"/>
    <cellStyle name="Note 2 3 2 2 10" xfId="7931"/>
    <cellStyle name="Note 2 3 2 2 2" xfId="3474"/>
    <cellStyle name="Note 2 3 2 2 2 2" xfId="3475"/>
    <cellStyle name="Note 2 3 2 2 2 2 2" xfId="3476"/>
    <cellStyle name="Note 2 3 2 2 2 2 2 2" xfId="3477"/>
    <cellStyle name="Note 2 3 2 2 2 2 2 3" xfId="3478"/>
    <cellStyle name="Note 2 3 2 2 2 2 3" xfId="3479"/>
    <cellStyle name="Note 2 3 2 2 2 2 4" xfId="3480"/>
    <cellStyle name="Note 2 3 2 2 2 2 5" xfId="7932"/>
    <cellStyle name="Note 2 3 2 2 2 2 6" xfId="7933"/>
    <cellStyle name="Note 2 3 2 2 2 3" xfId="3481"/>
    <cellStyle name="Note 2 3 2 2 2 3 2" xfId="3482"/>
    <cellStyle name="Note 2 3 2 2 2 3 3" xfId="3483"/>
    <cellStyle name="Note 2 3 2 2 2 4" xfId="3484"/>
    <cellStyle name="Note 2 3 2 2 2 5" xfId="3485"/>
    <cellStyle name="Note 2 3 2 2 2 6" xfId="7934"/>
    <cellStyle name="Note 2 3 2 2 2 7" xfId="7935"/>
    <cellStyle name="Note 2 3 2 2 3" xfId="3486"/>
    <cellStyle name="Note 2 3 2 2 3 2" xfId="3487"/>
    <cellStyle name="Note 2 3 2 2 3 2 2" xfId="3488"/>
    <cellStyle name="Note 2 3 2 2 3 2 2 2" xfId="3489"/>
    <cellStyle name="Note 2 3 2 2 3 2 2 3" xfId="3490"/>
    <cellStyle name="Note 2 3 2 2 3 2 3" xfId="3491"/>
    <cellStyle name="Note 2 3 2 2 3 2 4" xfId="3492"/>
    <cellStyle name="Note 2 3 2 2 3 2 5" xfId="7936"/>
    <cellStyle name="Note 2 3 2 2 3 2 6" xfId="7937"/>
    <cellStyle name="Note 2 3 2 2 3 3" xfId="3493"/>
    <cellStyle name="Note 2 3 2 2 3 4" xfId="3494"/>
    <cellStyle name="Note 2 3 2 2 3 5" xfId="7938"/>
    <cellStyle name="Note 2 3 2 2 3 6" xfId="7939"/>
    <cellStyle name="Note 2 3 2 2 4" xfId="3495"/>
    <cellStyle name="Note 2 3 2 2 4 2" xfId="3496"/>
    <cellStyle name="Note 2 3 2 2 4 2 2" xfId="3497"/>
    <cellStyle name="Note 2 3 2 2 4 2 3" xfId="3498"/>
    <cellStyle name="Note 2 3 2 2 4 3" xfId="3499"/>
    <cellStyle name="Note 2 3 2 2 4 4" xfId="3500"/>
    <cellStyle name="Note 2 3 2 2 4 5" xfId="7940"/>
    <cellStyle name="Note 2 3 2 2 4 6" xfId="7941"/>
    <cellStyle name="Note 2 3 2 2 5" xfId="3501"/>
    <cellStyle name="Note 2 3 2 2 5 2" xfId="3502"/>
    <cellStyle name="Note 2 3 2 2 5 2 2" xfId="3503"/>
    <cellStyle name="Note 2 3 2 2 5 2 3" xfId="3504"/>
    <cellStyle name="Note 2 3 2 2 5 3" xfId="3505"/>
    <cellStyle name="Note 2 3 2 2 5 4" xfId="3506"/>
    <cellStyle name="Note 2 3 2 2 5 5" xfId="7942"/>
    <cellStyle name="Note 2 3 2 2 5 6" xfId="7943"/>
    <cellStyle name="Note 2 3 2 2 6" xfId="3507"/>
    <cellStyle name="Note 2 3 2 2 6 2" xfId="3508"/>
    <cellStyle name="Note 2 3 2 2 6 3" xfId="3509"/>
    <cellStyle name="Note 2 3 2 2 7" xfId="3510"/>
    <cellStyle name="Note 2 3 2 2 8" xfId="3511"/>
    <cellStyle name="Note 2 3 2 2 9" xfId="7944"/>
    <cellStyle name="Note 2 3 2 3" xfId="3512"/>
    <cellStyle name="Note 2 3 2 3 2" xfId="3513"/>
    <cellStyle name="Note 2 3 2 3 2 2" xfId="3514"/>
    <cellStyle name="Note 2 3 2 3 2 2 2" xfId="3515"/>
    <cellStyle name="Note 2 3 2 3 2 2 3" xfId="3516"/>
    <cellStyle name="Note 2 3 2 3 2 3" xfId="3517"/>
    <cellStyle name="Note 2 3 2 3 2 4" xfId="3518"/>
    <cellStyle name="Note 2 3 2 3 2 5" xfId="7945"/>
    <cellStyle name="Note 2 3 2 3 2 6" xfId="7946"/>
    <cellStyle name="Note 2 3 2 3 3" xfId="3519"/>
    <cellStyle name="Note 2 3 2 3 3 2" xfId="3520"/>
    <cellStyle name="Note 2 3 2 3 3 3" xfId="3521"/>
    <cellStyle name="Note 2 3 2 3 4" xfId="3522"/>
    <cellStyle name="Note 2 3 2 3 5" xfId="3523"/>
    <cellStyle name="Note 2 3 2 3 6" xfId="7947"/>
    <cellStyle name="Note 2 3 2 3 7" xfId="7948"/>
    <cellStyle name="Note 2 3 2 4" xfId="3524"/>
    <cellStyle name="Note 2 3 2 4 2" xfId="3525"/>
    <cellStyle name="Note 2 3 2 4 2 2" xfId="3526"/>
    <cellStyle name="Note 2 3 2 4 2 2 2" xfId="3527"/>
    <cellStyle name="Note 2 3 2 4 2 2 3" xfId="3528"/>
    <cellStyle name="Note 2 3 2 4 2 3" xfId="3529"/>
    <cellStyle name="Note 2 3 2 4 2 4" xfId="3530"/>
    <cellStyle name="Note 2 3 2 4 2 5" xfId="7949"/>
    <cellStyle name="Note 2 3 2 4 2 6" xfId="7950"/>
    <cellStyle name="Note 2 3 2 4 3" xfId="3531"/>
    <cellStyle name="Note 2 3 2 4 3 2" xfId="3532"/>
    <cellStyle name="Note 2 3 2 4 3 3" xfId="3533"/>
    <cellStyle name="Note 2 3 2 4 4" xfId="3534"/>
    <cellStyle name="Note 2 3 2 4 5" xfId="3535"/>
    <cellStyle name="Note 2 3 2 4 6" xfId="7951"/>
    <cellStyle name="Note 2 3 2 4 7" xfId="7952"/>
    <cellStyle name="Note 2 3 2 5" xfId="3536"/>
    <cellStyle name="Note 2 3 2 5 2" xfId="3537"/>
    <cellStyle name="Note 2 3 2 5 2 2" xfId="3538"/>
    <cellStyle name="Note 2 3 2 5 2 2 2" xfId="3539"/>
    <cellStyle name="Note 2 3 2 5 2 2 3" xfId="3540"/>
    <cellStyle name="Note 2 3 2 5 2 3" xfId="3541"/>
    <cellStyle name="Note 2 3 2 5 2 4" xfId="3542"/>
    <cellStyle name="Note 2 3 2 5 2 5" xfId="7953"/>
    <cellStyle name="Note 2 3 2 5 2 6" xfId="7954"/>
    <cellStyle name="Note 2 3 2 5 3" xfId="3543"/>
    <cellStyle name="Note 2 3 2 5 4" xfId="3544"/>
    <cellStyle name="Note 2 3 2 5 5" xfId="7955"/>
    <cellStyle name="Note 2 3 2 5 6" xfId="7956"/>
    <cellStyle name="Note 2 3 2 6" xfId="3545"/>
    <cellStyle name="Note 2 3 2 6 2" xfId="3546"/>
    <cellStyle name="Note 2 3 2 6 2 2" xfId="3547"/>
    <cellStyle name="Note 2 3 2 6 2 2 2" xfId="3548"/>
    <cellStyle name="Note 2 3 2 6 2 2 3" xfId="3549"/>
    <cellStyle name="Note 2 3 2 6 2 3" xfId="3550"/>
    <cellStyle name="Note 2 3 2 6 2 4" xfId="3551"/>
    <cellStyle name="Note 2 3 2 6 2 5" xfId="7957"/>
    <cellStyle name="Note 2 3 2 6 2 6" xfId="7958"/>
    <cellStyle name="Note 2 3 2 6 3" xfId="3552"/>
    <cellStyle name="Note 2 3 2 6 4" xfId="3553"/>
    <cellStyle name="Note 2 3 2 6 5" xfId="7959"/>
    <cellStyle name="Note 2 3 2 6 6" xfId="7960"/>
    <cellStyle name="Note 2 3 2 7" xfId="3554"/>
    <cellStyle name="Note 2 3 2 7 2" xfId="3555"/>
    <cellStyle name="Note 2 3 2 7 2 2" xfId="3556"/>
    <cellStyle name="Note 2 3 2 7 2 3" xfId="3557"/>
    <cellStyle name="Note 2 3 2 7 3" xfId="3558"/>
    <cellStyle name="Note 2 3 2 7 4" xfId="3559"/>
    <cellStyle name="Note 2 3 2 7 5" xfId="7961"/>
    <cellStyle name="Note 2 3 2 8" xfId="3560"/>
    <cellStyle name="Note 2 3 2 8 2" xfId="3561"/>
    <cellStyle name="Note 2 3 2 8 2 2" xfId="3562"/>
    <cellStyle name="Note 2 3 2 8 2 3" xfId="3563"/>
    <cellStyle name="Note 2 3 2 8 3" xfId="3564"/>
    <cellStyle name="Note 2 3 2 8 4" xfId="3565"/>
    <cellStyle name="Note 2 3 2 8 5" xfId="7962"/>
    <cellStyle name="Note 2 3 2 9" xfId="3566"/>
    <cellStyle name="Note 2 3 2 9 2" xfId="3567"/>
    <cellStyle name="Note 2 3 2 9 2 2" xfId="3568"/>
    <cellStyle name="Note 2 3 2 9 2 3" xfId="3569"/>
    <cellStyle name="Note 2 3 2 9 3" xfId="3570"/>
    <cellStyle name="Note 2 3 2 9 4" xfId="3571"/>
    <cellStyle name="Note 2 3 2 9 5" xfId="7963"/>
    <cellStyle name="Note 2 3 20" xfId="3572"/>
    <cellStyle name="Note 2 3 21" xfId="7964"/>
    <cellStyle name="Note 2 3 3" xfId="3573"/>
    <cellStyle name="Note 2 3 3 10" xfId="3574"/>
    <cellStyle name="Note 2 3 3 10 2" xfId="3575"/>
    <cellStyle name="Note 2 3 3 10 2 2" xfId="3576"/>
    <cellStyle name="Note 2 3 3 10 2 3" xfId="3577"/>
    <cellStyle name="Note 2 3 3 10 3" xfId="3578"/>
    <cellStyle name="Note 2 3 3 10 4" xfId="3579"/>
    <cellStyle name="Note 2 3 3 10 5" xfId="7965"/>
    <cellStyle name="Note 2 3 3 11" xfId="3580"/>
    <cellStyle name="Note 2 3 3 11 2" xfId="3581"/>
    <cellStyle name="Note 2 3 3 11 2 2" xfId="3582"/>
    <cellStyle name="Note 2 3 3 11 2 3" xfId="3583"/>
    <cellStyle name="Note 2 3 3 11 3" xfId="3584"/>
    <cellStyle name="Note 2 3 3 11 4" xfId="3585"/>
    <cellStyle name="Note 2 3 3 11 5" xfId="7966"/>
    <cellStyle name="Note 2 3 3 12" xfId="3586"/>
    <cellStyle name="Note 2 3 3 12 2" xfId="3587"/>
    <cellStyle name="Note 2 3 3 12 2 2" xfId="3588"/>
    <cellStyle name="Note 2 3 3 12 2 3" xfId="3589"/>
    <cellStyle name="Note 2 3 3 12 3" xfId="3590"/>
    <cellStyle name="Note 2 3 3 12 4" xfId="3591"/>
    <cellStyle name="Note 2 3 3 12 5" xfId="7967"/>
    <cellStyle name="Note 2 3 3 13" xfId="3592"/>
    <cellStyle name="Note 2 3 3 13 2" xfId="3593"/>
    <cellStyle name="Note 2 3 3 13 2 2" xfId="3594"/>
    <cellStyle name="Note 2 3 3 13 2 3" xfId="3595"/>
    <cellStyle name="Note 2 3 3 13 3" xfId="3596"/>
    <cellStyle name="Note 2 3 3 13 4" xfId="3597"/>
    <cellStyle name="Note 2 3 3 13 5" xfId="7968"/>
    <cellStyle name="Note 2 3 3 14" xfId="3598"/>
    <cellStyle name="Note 2 3 3 14 2" xfId="3599"/>
    <cellStyle name="Note 2 3 3 14 2 2" xfId="3600"/>
    <cellStyle name="Note 2 3 3 14 2 3" xfId="3601"/>
    <cellStyle name="Note 2 3 3 14 3" xfId="3602"/>
    <cellStyle name="Note 2 3 3 14 4" xfId="3603"/>
    <cellStyle name="Note 2 3 3 14 5" xfId="7969"/>
    <cellStyle name="Note 2 3 3 15" xfId="3604"/>
    <cellStyle name="Note 2 3 3 15 2" xfId="3605"/>
    <cellStyle name="Note 2 3 3 15 3" xfId="3606"/>
    <cellStyle name="Note 2 3 3 15 4" xfId="7970"/>
    <cellStyle name="Note 2 3 3 16" xfId="3607"/>
    <cellStyle name="Note 2 3 3 16 2" xfId="3608"/>
    <cellStyle name="Note 2 3 3 16 2 2" xfId="3609"/>
    <cellStyle name="Note 2 3 3 16 2 3" xfId="3610"/>
    <cellStyle name="Note 2 3 3 16 3" xfId="3611"/>
    <cellStyle name="Note 2 3 3 16 4" xfId="3612"/>
    <cellStyle name="Note 2 3 3 16 5" xfId="7971"/>
    <cellStyle name="Note 2 3 3 16 6" xfId="7972"/>
    <cellStyle name="Note 2 3 3 17" xfId="3613"/>
    <cellStyle name="Note 2 3 3 18" xfId="3614"/>
    <cellStyle name="Note 2 3 3 19" xfId="7973"/>
    <cellStyle name="Note 2 3 3 2" xfId="3615"/>
    <cellStyle name="Note 2 3 3 2 10" xfId="7974"/>
    <cellStyle name="Note 2 3 3 2 2" xfId="3616"/>
    <cellStyle name="Note 2 3 3 2 2 2" xfId="3617"/>
    <cellStyle name="Note 2 3 3 2 2 2 2" xfId="3618"/>
    <cellStyle name="Note 2 3 3 2 2 2 2 2" xfId="3619"/>
    <cellStyle name="Note 2 3 3 2 2 2 2 3" xfId="3620"/>
    <cellStyle name="Note 2 3 3 2 2 2 3" xfId="3621"/>
    <cellStyle name="Note 2 3 3 2 2 2 4" xfId="3622"/>
    <cellStyle name="Note 2 3 3 2 2 2 5" xfId="7975"/>
    <cellStyle name="Note 2 3 3 2 2 2 6" xfId="7976"/>
    <cellStyle name="Note 2 3 3 2 2 3" xfId="3623"/>
    <cellStyle name="Note 2 3 3 2 2 3 2" xfId="3624"/>
    <cellStyle name="Note 2 3 3 2 2 3 3" xfId="3625"/>
    <cellStyle name="Note 2 3 3 2 2 4" xfId="3626"/>
    <cellStyle name="Note 2 3 3 2 2 5" xfId="3627"/>
    <cellStyle name="Note 2 3 3 2 2 6" xfId="7977"/>
    <cellStyle name="Note 2 3 3 2 2 7" xfId="7978"/>
    <cellStyle name="Note 2 3 3 2 3" xfId="3628"/>
    <cellStyle name="Note 2 3 3 2 3 2" xfId="3629"/>
    <cellStyle name="Note 2 3 3 2 3 2 2" xfId="3630"/>
    <cellStyle name="Note 2 3 3 2 3 2 2 2" xfId="3631"/>
    <cellStyle name="Note 2 3 3 2 3 2 2 3" xfId="3632"/>
    <cellStyle name="Note 2 3 3 2 3 2 3" xfId="3633"/>
    <cellStyle name="Note 2 3 3 2 3 2 4" xfId="3634"/>
    <cellStyle name="Note 2 3 3 2 3 2 5" xfId="7979"/>
    <cellStyle name="Note 2 3 3 2 3 2 6" xfId="7980"/>
    <cellStyle name="Note 2 3 3 2 3 3" xfId="3635"/>
    <cellStyle name="Note 2 3 3 2 3 4" xfId="3636"/>
    <cellStyle name="Note 2 3 3 2 3 5" xfId="7981"/>
    <cellStyle name="Note 2 3 3 2 4" xfId="3637"/>
    <cellStyle name="Note 2 3 3 2 4 2" xfId="3638"/>
    <cellStyle name="Note 2 3 3 2 4 2 2" xfId="3639"/>
    <cellStyle name="Note 2 3 3 2 4 2 3" xfId="3640"/>
    <cellStyle name="Note 2 3 3 2 4 3" xfId="3641"/>
    <cellStyle name="Note 2 3 3 2 4 4" xfId="3642"/>
    <cellStyle name="Note 2 3 3 2 4 5" xfId="7982"/>
    <cellStyle name="Note 2 3 3 2 4 6" xfId="7983"/>
    <cellStyle name="Note 2 3 3 2 5" xfId="3643"/>
    <cellStyle name="Note 2 3 3 2 5 2" xfId="3644"/>
    <cellStyle name="Note 2 3 3 2 5 2 2" xfId="3645"/>
    <cellStyle name="Note 2 3 3 2 5 2 3" xfId="3646"/>
    <cellStyle name="Note 2 3 3 2 5 3" xfId="3647"/>
    <cellStyle name="Note 2 3 3 2 5 4" xfId="3648"/>
    <cellStyle name="Note 2 3 3 2 5 5" xfId="7984"/>
    <cellStyle name="Note 2 3 3 2 5 6" xfId="7985"/>
    <cellStyle name="Note 2 3 3 2 6" xfId="3649"/>
    <cellStyle name="Note 2 3 3 2 6 2" xfId="3650"/>
    <cellStyle name="Note 2 3 3 2 6 3" xfId="3651"/>
    <cellStyle name="Note 2 3 3 2 7" xfId="3652"/>
    <cellStyle name="Note 2 3 3 2 8" xfId="3653"/>
    <cellStyle name="Note 2 3 3 2 9" xfId="7986"/>
    <cellStyle name="Note 2 3 3 3" xfId="3654"/>
    <cellStyle name="Note 2 3 3 3 2" xfId="3655"/>
    <cellStyle name="Note 2 3 3 3 2 2" xfId="3656"/>
    <cellStyle name="Note 2 3 3 3 2 2 2" xfId="3657"/>
    <cellStyle name="Note 2 3 3 3 2 2 3" xfId="3658"/>
    <cellStyle name="Note 2 3 3 3 2 3" xfId="3659"/>
    <cellStyle name="Note 2 3 3 3 2 4" xfId="3660"/>
    <cellStyle name="Note 2 3 3 3 2 5" xfId="7987"/>
    <cellStyle name="Note 2 3 3 3 2 6" xfId="7988"/>
    <cellStyle name="Note 2 3 3 3 3" xfId="3661"/>
    <cellStyle name="Note 2 3 3 3 3 2" xfId="3662"/>
    <cellStyle name="Note 2 3 3 3 3 3" xfId="3663"/>
    <cellStyle name="Note 2 3 3 3 4" xfId="3664"/>
    <cellStyle name="Note 2 3 3 3 5" xfId="3665"/>
    <cellStyle name="Note 2 3 3 3 6" xfId="7989"/>
    <cellStyle name="Note 2 3 3 3 7" xfId="7990"/>
    <cellStyle name="Note 2 3 3 4" xfId="3666"/>
    <cellStyle name="Note 2 3 3 4 2" xfId="3667"/>
    <cellStyle name="Note 2 3 3 4 2 2" xfId="3668"/>
    <cellStyle name="Note 2 3 3 4 2 2 2" xfId="3669"/>
    <cellStyle name="Note 2 3 3 4 2 2 3" xfId="3670"/>
    <cellStyle name="Note 2 3 3 4 2 3" xfId="3671"/>
    <cellStyle name="Note 2 3 3 4 2 4" xfId="3672"/>
    <cellStyle name="Note 2 3 3 4 2 5" xfId="7991"/>
    <cellStyle name="Note 2 3 3 4 2 6" xfId="7992"/>
    <cellStyle name="Note 2 3 3 4 3" xfId="3673"/>
    <cellStyle name="Note 2 3 3 4 3 2" xfId="3674"/>
    <cellStyle name="Note 2 3 3 4 3 3" xfId="3675"/>
    <cellStyle name="Note 2 3 3 4 4" xfId="3676"/>
    <cellStyle name="Note 2 3 3 4 5" xfId="3677"/>
    <cellStyle name="Note 2 3 3 4 6" xfId="7993"/>
    <cellStyle name="Note 2 3 3 4 7" xfId="7994"/>
    <cellStyle name="Note 2 3 3 5" xfId="3678"/>
    <cellStyle name="Note 2 3 3 5 2" xfId="3679"/>
    <cellStyle name="Note 2 3 3 5 2 2" xfId="3680"/>
    <cellStyle name="Note 2 3 3 5 2 2 2" xfId="3681"/>
    <cellStyle name="Note 2 3 3 5 2 2 3" xfId="3682"/>
    <cellStyle name="Note 2 3 3 5 2 3" xfId="3683"/>
    <cellStyle name="Note 2 3 3 5 2 4" xfId="3684"/>
    <cellStyle name="Note 2 3 3 5 2 5" xfId="7995"/>
    <cellStyle name="Note 2 3 3 5 2 6" xfId="7996"/>
    <cellStyle name="Note 2 3 3 5 3" xfId="3685"/>
    <cellStyle name="Note 2 3 3 5 4" xfId="3686"/>
    <cellStyle name="Note 2 3 3 5 5" xfId="7997"/>
    <cellStyle name="Note 2 3 3 5 6" xfId="7998"/>
    <cellStyle name="Note 2 3 3 6" xfId="3687"/>
    <cellStyle name="Note 2 3 3 6 2" xfId="3688"/>
    <cellStyle name="Note 2 3 3 6 2 2" xfId="3689"/>
    <cellStyle name="Note 2 3 3 6 2 2 2" xfId="3690"/>
    <cellStyle name="Note 2 3 3 6 2 2 3" xfId="3691"/>
    <cellStyle name="Note 2 3 3 6 2 3" xfId="3692"/>
    <cellStyle name="Note 2 3 3 6 2 4" xfId="3693"/>
    <cellStyle name="Note 2 3 3 6 2 5" xfId="7999"/>
    <cellStyle name="Note 2 3 3 6 2 6" xfId="8000"/>
    <cellStyle name="Note 2 3 3 6 3" xfId="3694"/>
    <cellStyle name="Note 2 3 3 6 4" xfId="3695"/>
    <cellStyle name="Note 2 3 3 6 5" xfId="8001"/>
    <cellStyle name="Note 2 3 3 6 6" xfId="8002"/>
    <cellStyle name="Note 2 3 3 7" xfId="3696"/>
    <cellStyle name="Note 2 3 3 7 2" xfId="3697"/>
    <cellStyle name="Note 2 3 3 7 2 2" xfId="3698"/>
    <cellStyle name="Note 2 3 3 7 2 3" xfId="3699"/>
    <cellStyle name="Note 2 3 3 7 3" xfId="3700"/>
    <cellStyle name="Note 2 3 3 7 4" xfId="3701"/>
    <cellStyle name="Note 2 3 3 7 5" xfId="8003"/>
    <cellStyle name="Note 2 3 3 8" xfId="3702"/>
    <cellStyle name="Note 2 3 3 8 2" xfId="3703"/>
    <cellStyle name="Note 2 3 3 8 2 2" xfId="3704"/>
    <cellStyle name="Note 2 3 3 8 2 3" xfId="3705"/>
    <cellStyle name="Note 2 3 3 8 3" xfId="3706"/>
    <cellStyle name="Note 2 3 3 8 4" xfId="3707"/>
    <cellStyle name="Note 2 3 3 8 5" xfId="8004"/>
    <cellStyle name="Note 2 3 3 9" xfId="3708"/>
    <cellStyle name="Note 2 3 3 9 2" xfId="3709"/>
    <cellStyle name="Note 2 3 3 9 2 2" xfId="3710"/>
    <cellStyle name="Note 2 3 3 9 2 3" xfId="3711"/>
    <cellStyle name="Note 2 3 3 9 3" xfId="3712"/>
    <cellStyle name="Note 2 3 3 9 4" xfId="3713"/>
    <cellStyle name="Note 2 3 3 9 5" xfId="8005"/>
    <cellStyle name="Note 2 3 4" xfId="3714"/>
    <cellStyle name="Note 2 3 4 10" xfId="8006"/>
    <cellStyle name="Note 2 3 4 2" xfId="3715"/>
    <cellStyle name="Note 2 3 4 2 2" xfId="3716"/>
    <cellStyle name="Note 2 3 4 2 2 2" xfId="3717"/>
    <cellStyle name="Note 2 3 4 2 2 2 2" xfId="3718"/>
    <cellStyle name="Note 2 3 4 2 2 2 3" xfId="3719"/>
    <cellStyle name="Note 2 3 4 2 2 3" xfId="3720"/>
    <cellStyle name="Note 2 3 4 2 2 4" xfId="3721"/>
    <cellStyle name="Note 2 3 4 2 2 5" xfId="8007"/>
    <cellStyle name="Note 2 3 4 2 2 6" xfId="8008"/>
    <cellStyle name="Note 2 3 4 2 3" xfId="3722"/>
    <cellStyle name="Note 2 3 4 2 3 2" xfId="3723"/>
    <cellStyle name="Note 2 3 4 2 3 3" xfId="3724"/>
    <cellStyle name="Note 2 3 4 2 4" xfId="3725"/>
    <cellStyle name="Note 2 3 4 2 5" xfId="3726"/>
    <cellStyle name="Note 2 3 4 2 6" xfId="8009"/>
    <cellStyle name="Note 2 3 4 2 7" xfId="8010"/>
    <cellStyle name="Note 2 3 4 3" xfId="3727"/>
    <cellStyle name="Note 2 3 4 3 2" xfId="3728"/>
    <cellStyle name="Note 2 3 4 3 2 2" xfId="3729"/>
    <cellStyle name="Note 2 3 4 3 2 2 2" xfId="3730"/>
    <cellStyle name="Note 2 3 4 3 2 2 3" xfId="3731"/>
    <cellStyle name="Note 2 3 4 3 2 3" xfId="3732"/>
    <cellStyle name="Note 2 3 4 3 2 4" xfId="3733"/>
    <cellStyle name="Note 2 3 4 3 2 5" xfId="8011"/>
    <cellStyle name="Note 2 3 4 3 2 6" xfId="8012"/>
    <cellStyle name="Note 2 3 4 3 3" xfId="3734"/>
    <cellStyle name="Note 2 3 4 3 4" xfId="3735"/>
    <cellStyle name="Note 2 3 4 3 5" xfId="8013"/>
    <cellStyle name="Note 2 3 4 3 6" xfId="8014"/>
    <cellStyle name="Note 2 3 4 4" xfId="3736"/>
    <cellStyle name="Note 2 3 4 4 2" xfId="3737"/>
    <cellStyle name="Note 2 3 4 4 2 2" xfId="3738"/>
    <cellStyle name="Note 2 3 4 4 2 3" xfId="3739"/>
    <cellStyle name="Note 2 3 4 4 3" xfId="3740"/>
    <cellStyle name="Note 2 3 4 4 4" xfId="3741"/>
    <cellStyle name="Note 2 3 4 4 5" xfId="8015"/>
    <cellStyle name="Note 2 3 4 4 6" xfId="8016"/>
    <cellStyle name="Note 2 3 4 5" xfId="3742"/>
    <cellStyle name="Note 2 3 4 5 2" xfId="3743"/>
    <cellStyle name="Note 2 3 4 5 2 2" xfId="3744"/>
    <cellStyle name="Note 2 3 4 5 2 3" xfId="3745"/>
    <cellStyle name="Note 2 3 4 5 3" xfId="3746"/>
    <cellStyle name="Note 2 3 4 5 4" xfId="3747"/>
    <cellStyle name="Note 2 3 4 5 5" xfId="8017"/>
    <cellStyle name="Note 2 3 4 5 6" xfId="8018"/>
    <cellStyle name="Note 2 3 4 6" xfId="3748"/>
    <cellStyle name="Note 2 3 4 6 2" xfId="3749"/>
    <cellStyle name="Note 2 3 4 6 3" xfId="3750"/>
    <cellStyle name="Note 2 3 4 7" xfId="3751"/>
    <cellStyle name="Note 2 3 4 8" xfId="3752"/>
    <cellStyle name="Note 2 3 4 9" xfId="8019"/>
    <cellStyle name="Note 2 3 5" xfId="3753"/>
    <cellStyle name="Note 2 3 5 2" xfId="3754"/>
    <cellStyle name="Note 2 3 5 2 2" xfId="3755"/>
    <cellStyle name="Note 2 3 5 2 2 2" xfId="3756"/>
    <cellStyle name="Note 2 3 5 2 2 3" xfId="3757"/>
    <cellStyle name="Note 2 3 5 2 3" xfId="3758"/>
    <cellStyle name="Note 2 3 5 2 4" xfId="3759"/>
    <cellStyle name="Note 2 3 5 2 5" xfId="8020"/>
    <cellStyle name="Note 2 3 5 2 6" xfId="8021"/>
    <cellStyle name="Note 2 3 5 3" xfId="3760"/>
    <cellStyle name="Note 2 3 5 3 2" xfId="3761"/>
    <cellStyle name="Note 2 3 5 3 3" xfId="3762"/>
    <cellStyle name="Note 2 3 5 4" xfId="3763"/>
    <cellStyle name="Note 2 3 5 5" xfId="3764"/>
    <cellStyle name="Note 2 3 5 6" xfId="8022"/>
    <cellStyle name="Note 2 3 5 7" xfId="8023"/>
    <cellStyle name="Note 2 3 6" xfId="3765"/>
    <cellStyle name="Note 2 3 6 2" xfId="3766"/>
    <cellStyle name="Note 2 3 6 2 2" xfId="3767"/>
    <cellStyle name="Note 2 3 6 2 2 2" xfId="3768"/>
    <cellStyle name="Note 2 3 6 2 2 3" xfId="3769"/>
    <cellStyle name="Note 2 3 6 2 3" xfId="3770"/>
    <cellStyle name="Note 2 3 6 2 4" xfId="3771"/>
    <cellStyle name="Note 2 3 6 2 5" xfId="8024"/>
    <cellStyle name="Note 2 3 6 2 6" xfId="8025"/>
    <cellStyle name="Note 2 3 6 3" xfId="3772"/>
    <cellStyle name="Note 2 3 6 3 2" xfId="3773"/>
    <cellStyle name="Note 2 3 6 3 3" xfId="3774"/>
    <cellStyle name="Note 2 3 6 4" xfId="3775"/>
    <cellStyle name="Note 2 3 6 5" xfId="3776"/>
    <cellStyle name="Note 2 3 6 6" xfId="8026"/>
    <cellStyle name="Note 2 3 6 7" xfId="8027"/>
    <cellStyle name="Note 2 3 7" xfId="3777"/>
    <cellStyle name="Note 2 3 7 2" xfId="3778"/>
    <cellStyle name="Note 2 3 7 2 2" xfId="3779"/>
    <cellStyle name="Note 2 3 7 2 2 2" xfId="3780"/>
    <cellStyle name="Note 2 3 7 2 2 3" xfId="3781"/>
    <cellStyle name="Note 2 3 7 2 3" xfId="3782"/>
    <cellStyle name="Note 2 3 7 2 4" xfId="3783"/>
    <cellStyle name="Note 2 3 7 2 5" xfId="8028"/>
    <cellStyle name="Note 2 3 7 2 6" xfId="8029"/>
    <cellStyle name="Note 2 3 7 3" xfId="3784"/>
    <cellStyle name="Note 2 3 7 4" xfId="3785"/>
    <cellStyle name="Note 2 3 7 5" xfId="8030"/>
    <cellStyle name="Note 2 3 7 6" xfId="8031"/>
    <cellStyle name="Note 2 3 8" xfId="3786"/>
    <cellStyle name="Note 2 3 8 2" xfId="3787"/>
    <cellStyle name="Note 2 3 8 2 2" xfId="3788"/>
    <cellStyle name="Note 2 3 8 2 2 2" xfId="3789"/>
    <cellStyle name="Note 2 3 8 2 2 3" xfId="3790"/>
    <cellStyle name="Note 2 3 8 2 3" xfId="3791"/>
    <cellStyle name="Note 2 3 8 2 4" xfId="3792"/>
    <cellStyle name="Note 2 3 8 2 5" xfId="8032"/>
    <cellStyle name="Note 2 3 8 2 6" xfId="8033"/>
    <cellStyle name="Note 2 3 8 3" xfId="3793"/>
    <cellStyle name="Note 2 3 8 4" xfId="3794"/>
    <cellStyle name="Note 2 3 8 5" xfId="8034"/>
    <cellStyle name="Note 2 3 8 6" xfId="8035"/>
    <cellStyle name="Note 2 3 9" xfId="3795"/>
    <cellStyle name="Note 2 3 9 2" xfId="3796"/>
    <cellStyle name="Note 2 3 9 2 2" xfId="3797"/>
    <cellStyle name="Note 2 3 9 2 3" xfId="3798"/>
    <cellStyle name="Note 2 3 9 3" xfId="3799"/>
    <cellStyle name="Note 2 3 9 4" xfId="3800"/>
    <cellStyle name="Note 2 3 9 5" xfId="8036"/>
    <cellStyle name="Note 2 4" xfId="3801"/>
    <cellStyle name="Note 2 4 10" xfId="8037"/>
    <cellStyle name="Note 2 4 2" xfId="3802"/>
    <cellStyle name="Note 2 4 2 2" xfId="3803"/>
    <cellStyle name="Note 2 4 2 2 2" xfId="3804"/>
    <cellStyle name="Note 2 4 2 2 2 2" xfId="3805"/>
    <cellStyle name="Note 2 4 2 2 2 3" xfId="3806"/>
    <cellStyle name="Note 2 4 2 2 3" xfId="3807"/>
    <cellStyle name="Note 2 4 2 2 4" xfId="3808"/>
    <cellStyle name="Note 2 4 2 2 5" xfId="8038"/>
    <cellStyle name="Note 2 4 2 2 6" xfId="8039"/>
    <cellStyle name="Note 2 4 2 3" xfId="3809"/>
    <cellStyle name="Note 2 4 2 3 2" xfId="3810"/>
    <cellStyle name="Note 2 4 2 3 2 2" xfId="3811"/>
    <cellStyle name="Note 2 4 2 3 2 3" xfId="3812"/>
    <cellStyle name="Note 2 4 2 3 3" xfId="3813"/>
    <cellStyle name="Note 2 4 2 3 4" xfId="3814"/>
    <cellStyle name="Note 2 4 2 3 5" xfId="8040"/>
    <cellStyle name="Note 2 4 2 3 6" xfId="8041"/>
    <cellStyle name="Note 2 4 2 4" xfId="3815"/>
    <cellStyle name="Note 2 4 2 4 2" xfId="3816"/>
    <cellStyle name="Note 2 4 2 4 3" xfId="3817"/>
    <cellStyle name="Note 2 4 2 5" xfId="3818"/>
    <cellStyle name="Note 2 4 2 6" xfId="3819"/>
    <cellStyle name="Note 2 4 2 7" xfId="8042"/>
    <cellStyle name="Note 2 4 2 8" xfId="8043"/>
    <cellStyle name="Note 2 4 3" xfId="3820"/>
    <cellStyle name="Note 2 4 3 2" xfId="3821"/>
    <cellStyle name="Note 2 4 3 2 2" xfId="3822"/>
    <cellStyle name="Note 2 4 3 2 2 2" xfId="3823"/>
    <cellStyle name="Note 2 4 3 2 2 3" xfId="3824"/>
    <cellStyle name="Note 2 4 3 2 3" xfId="3825"/>
    <cellStyle name="Note 2 4 3 2 4" xfId="3826"/>
    <cellStyle name="Note 2 4 3 2 5" xfId="8044"/>
    <cellStyle name="Note 2 4 3 2 6" xfId="8045"/>
    <cellStyle name="Note 2 4 3 3" xfId="3827"/>
    <cellStyle name="Note 2 4 3 4" xfId="3828"/>
    <cellStyle name="Note 2 4 3 5" xfId="8046"/>
    <cellStyle name="Note 2 4 3 6" xfId="8047"/>
    <cellStyle name="Note 2 4 4" xfId="3829"/>
    <cellStyle name="Note 2 4 4 2" xfId="3830"/>
    <cellStyle name="Note 2 4 4 2 2" xfId="3831"/>
    <cellStyle name="Note 2 4 4 2 3" xfId="3832"/>
    <cellStyle name="Note 2 4 4 3" xfId="3833"/>
    <cellStyle name="Note 2 4 4 4" xfId="3834"/>
    <cellStyle name="Note 2 4 4 5" xfId="8048"/>
    <cellStyle name="Note 2 4 4 6" xfId="8049"/>
    <cellStyle name="Note 2 4 5" xfId="3835"/>
    <cellStyle name="Note 2 4 5 2" xfId="3836"/>
    <cellStyle name="Note 2 4 5 2 2" xfId="3837"/>
    <cellStyle name="Note 2 4 5 2 3" xfId="3838"/>
    <cellStyle name="Note 2 4 5 3" xfId="3839"/>
    <cellStyle name="Note 2 4 5 4" xfId="3840"/>
    <cellStyle name="Note 2 4 5 5" xfId="8050"/>
    <cellStyle name="Note 2 4 5 6" xfId="8051"/>
    <cellStyle name="Note 2 4 6" xfId="3841"/>
    <cellStyle name="Note 2 4 6 2" xfId="3842"/>
    <cellStyle name="Note 2 4 6 3" xfId="3843"/>
    <cellStyle name="Note 2 4 7" xfId="3844"/>
    <cellStyle name="Note 2 4 8" xfId="3845"/>
    <cellStyle name="Note 2 4 9" xfId="8052"/>
    <cellStyle name="Note 2 5" xfId="3846"/>
    <cellStyle name="Note 2 5 2" xfId="3847"/>
    <cellStyle name="Note 2 5 2 2" xfId="3848"/>
    <cellStyle name="Note 2 5 2 2 2" xfId="3849"/>
    <cellStyle name="Note 2 5 2 2 3" xfId="3850"/>
    <cellStyle name="Note 2 5 2 3" xfId="3851"/>
    <cellStyle name="Note 2 5 2 4" xfId="3852"/>
    <cellStyle name="Note 2 5 2 5" xfId="8053"/>
    <cellStyle name="Note 2 5 2 6" xfId="8054"/>
    <cellStyle name="Note 2 5 3" xfId="3853"/>
    <cellStyle name="Note 2 5 3 2" xfId="3854"/>
    <cellStyle name="Note 2 5 3 2 2" xfId="3855"/>
    <cellStyle name="Note 2 5 3 2 3" xfId="3856"/>
    <cellStyle name="Note 2 5 3 3" xfId="3857"/>
    <cellStyle name="Note 2 5 3 4" xfId="3858"/>
    <cellStyle name="Note 2 5 3 5" xfId="8055"/>
    <cellStyle name="Note 2 5 3 6" xfId="8056"/>
    <cellStyle name="Note 2 5 4" xfId="3859"/>
    <cellStyle name="Note 2 5 4 2" xfId="3860"/>
    <cellStyle name="Note 2 5 4 3" xfId="3861"/>
    <cellStyle name="Note 2 5 5" xfId="3862"/>
    <cellStyle name="Note 2 5 6" xfId="3863"/>
    <cellStyle name="Note 2 5 7" xfId="8057"/>
    <cellStyle name="Note 2 5 8" xfId="8058"/>
    <cellStyle name="Note 2 6" xfId="3864"/>
    <cellStyle name="Note 2 6 2" xfId="3865"/>
    <cellStyle name="Note 2 6 2 2" xfId="3866"/>
    <cellStyle name="Note 2 6 2 2 2" xfId="3867"/>
    <cellStyle name="Note 2 6 2 2 3" xfId="3868"/>
    <cellStyle name="Note 2 6 2 3" xfId="3869"/>
    <cellStyle name="Note 2 6 2 4" xfId="3870"/>
    <cellStyle name="Note 2 6 2 5" xfId="8059"/>
    <cellStyle name="Note 2 6 2 6" xfId="8060"/>
    <cellStyle name="Note 2 6 3" xfId="3871"/>
    <cellStyle name="Note 2 6 3 2" xfId="3872"/>
    <cellStyle name="Note 2 6 3 3" xfId="3873"/>
    <cellStyle name="Note 2 6 4" xfId="3874"/>
    <cellStyle name="Note 2 6 5" xfId="3875"/>
    <cellStyle name="Note 2 6 6" xfId="8061"/>
    <cellStyle name="Note 2 6 7" xfId="8062"/>
    <cellStyle name="Note 2 7" xfId="3876"/>
    <cellStyle name="Note 2 7 2" xfId="3877"/>
    <cellStyle name="Note 2 7 2 2" xfId="3878"/>
    <cellStyle name="Note 2 7 2 2 2" xfId="3879"/>
    <cellStyle name="Note 2 7 2 2 3" xfId="3880"/>
    <cellStyle name="Note 2 7 2 3" xfId="3881"/>
    <cellStyle name="Note 2 7 2 4" xfId="3882"/>
    <cellStyle name="Note 2 7 2 5" xfId="8063"/>
    <cellStyle name="Note 2 7 2 6" xfId="8064"/>
    <cellStyle name="Note 2 7 3" xfId="3883"/>
    <cellStyle name="Note 2 7 4" xfId="3884"/>
    <cellStyle name="Note 2 7 5" xfId="8065"/>
    <cellStyle name="Note 2 7 6" xfId="8066"/>
    <cellStyle name="Note 2 8" xfId="3885"/>
    <cellStyle name="Note 2 8 2" xfId="3886"/>
    <cellStyle name="Note 2 8 2 2" xfId="3887"/>
    <cellStyle name="Note 2 8 2 2 2" xfId="3888"/>
    <cellStyle name="Note 2 8 2 2 3" xfId="3889"/>
    <cellStyle name="Note 2 8 2 3" xfId="3890"/>
    <cellStyle name="Note 2 8 2 4" xfId="3891"/>
    <cellStyle name="Note 2 8 2 5" xfId="8067"/>
    <cellStyle name="Note 2 8 2 6" xfId="8068"/>
    <cellStyle name="Note 2 8 3" xfId="3892"/>
    <cellStyle name="Note 2 8 4" xfId="3893"/>
    <cellStyle name="Note 2 8 5" xfId="8069"/>
    <cellStyle name="Note 2 8 6" xfId="8070"/>
    <cellStyle name="Note 2 9" xfId="3894"/>
    <cellStyle name="Note 2 9 2" xfId="3895"/>
    <cellStyle name="Note 2 9 2 2" xfId="3896"/>
    <cellStyle name="Note 2 9 2 3" xfId="3897"/>
    <cellStyle name="Note 2 9 3" xfId="3898"/>
    <cellStyle name="Note 2 9 4" xfId="3899"/>
    <cellStyle name="Note 2 9 5" xfId="8071"/>
    <cellStyle name="Note 2_QC" xfId="6720"/>
    <cellStyle name="Note 3" xfId="3900"/>
    <cellStyle name="Note 3 10" xfId="3901"/>
    <cellStyle name="Note 3 10 2" xfId="3902"/>
    <cellStyle name="Note 3 10 2 2" xfId="3903"/>
    <cellStyle name="Note 3 10 2 3" xfId="3904"/>
    <cellStyle name="Note 3 10 3" xfId="3905"/>
    <cellStyle name="Note 3 10 4" xfId="3906"/>
    <cellStyle name="Note 3 10 5" xfId="8072"/>
    <cellStyle name="Note 3 11" xfId="3907"/>
    <cellStyle name="Note 3 11 2" xfId="3908"/>
    <cellStyle name="Note 3 11 2 2" xfId="3909"/>
    <cellStyle name="Note 3 11 2 3" xfId="3910"/>
    <cellStyle name="Note 3 11 3" xfId="3911"/>
    <cellStyle name="Note 3 11 4" xfId="3912"/>
    <cellStyle name="Note 3 11 5" xfId="8073"/>
    <cellStyle name="Note 3 12" xfId="3913"/>
    <cellStyle name="Note 3 12 2" xfId="3914"/>
    <cellStyle name="Note 3 12 2 2" xfId="3915"/>
    <cellStyle name="Note 3 12 2 3" xfId="3916"/>
    <cellStyle name="Note 3 12 3" xfId="3917"/>
    <cellStyle name="Note 3 12 4" xfId="3918"/>
    <cellStyle name="Note 3 12 5" xfId="8074"/>
    <cellStyle name="Note 3 13" xfId="3919"/>
    <cellStyle name="Note 3 13 2" xfId="3920"/>
    <cellStyle name="Note 3 13 2 2" xfId="3921"/>
    <cellStyle name="Note 3 13 2 3" xfId="3922"/>
    <cellStyle name="Note 3 13 3" xfId="3923"/>
    <cellStyle name="Note 3 13 4" xfId="3924"/>
    <cellStyle name="Note 3 13 5" xfId="8075"/>
    <cellStyle name="Note 3 14" xfId="3925"/>
    <cellStyle name="Note 3 14 2" xfId="3926"/>
    <cellStyle name="Note 3 14 2 2" xfId="3927"/>
    <cellStyle name="Note 3 14 2 3" xfId="3928"/>
    <cellStyle name="Note 3 14 3" xfId="3929"/>
    <cellStyle name="Note 3 14 4" xfId="3930"/>
    <cellStyle name="Note 3 14 5" xfId="8076"/>
    <cellStyle name="Note 3 15" xfId="3931"/>
    <cellStyle name="Note 3 15 2" xfId="3932"/>
    <cellStyle name="Note 3 15 3" xfId="3933"/>
    <cellStyle name="Note 3 15 4" xfId="8077"/>
    <cellStyle name="Note 3 16" xfId="3934"/>
    <cellStyle name="Note 3 16 2" xfId="3935"/>
    <cellStyle name="Note 3 16 2 2" xfId="3936"/>
    <cellStyle name="Note 3 16 2 3" xfId="3937"/>
    <cellStyle name="Note 3 16 3" xfId="3938"/>
    <cellStyle name="Note 3 16 4" xfId="3939"/>
    <cellStyle name="Note 3 16 5" xfId="8078"/>
    <cellStyle name="Note 3 16 6" xfId="8079"/>
    <cellStyle name="Note 3 17" xfId="3940"/>
    <cellStyle name="Note 3 18" xfId="3941"/>
    <cellStyle name="Note 3 19" xfId="8080"/>
    <cellStyle name="Note 3 2" xfId="3942"/>
    <cellStyle name="Note 3 2 10" xfId="3943"/>
    <cellStyle name="Note 3 2 10 2" xfId="3944"/>
    <cellStyle name="Note 3 2 10 2 2" xfId="3945"/>
    <cellStyle name="Note 3 2 10 2 3" xfId="3946"/>
    <cellStyle name="Note 3 2 10 3" xfId="3947"/>
    <cellStyle name="Note 3 2 10 4" xfId="3948"/>
    <cellStyle name="Note 3 2 10 5" xfId="8081"/>
    <cellStyle name="Note 3 2 11" xfId="3949"/>
    <cellStyle name="Note 3 2 11 2" xfId="3950"/>
    <cellStyle name="Note 3 2 11 2 2" xfId="3951"/>
    <cellStyle name="Note 3 2 11 2 3" xfId="3952"/>
    <cellStyle name="Note 3 2 11 3" xfId="3953"/>
    <cellStyle name="Note 3 2 11 4" xfId="3954"/>
    <cellStyle name="Note 3 2 11 5" xfId="8082"/>
    <cellStyle name="Note 3 2 12" xfId="3955"/>
    <cellStyle name="Note 3 2 12 2" xfId="3956"/>
    <cellStyle name="Note 3 2 12 2 2" xfId="3957"/>
    <cellStyle name="Note 3 2 12 2 3" xfId="3958"/>
    <cellStyle name="Note 3 2 12 3" xfId="3959"/>
    <cellStyle name="Note 3 2 12 4" xfId="3960"/>
    <cellStyle name="Note 3 2 12 5" xfId="8083"/>
    <cellStyle name="Note 3 2 13" xfId="3961"/>
    <cellStyle name="Note 3 2 13 2" xfId="3962"/>
    <cellStyle name="Note 3 2 13 2 2" xfId="3963"/>
    <cellStyle name="Note 3 2 13 2 3" xfId="3964"/>
    <cellStyle name="Note 3 2 13 3" xfId="3965"/>
    <cellStyle name="Note 3 2 13 4" xfId="3966"/>
    <cellStyle name="Note 3 2 13 5" xfId="8084"/>
    <cellStyle name="Note 3 2 13 6" xfId="8085"/>
    <cellStyle name="Note 3 2 14" xfId="3967"/>
    <cellStyle name="Note 3 2 15" xfId="3968"/>
    <cellStyle name="Note 3 2 16" xfId="8086"/>
    <cellStyle name="Note 3 2 2" xfId="3969"/>
    <cellStyle name="Note 3 2 2 2" xfId="3970"/>
    <cellStyle name="Note 3 2 2 2 2" xfId="3971"/>
    <cellStyle name="Note 3 2 2 2 2 2" xfId="3972"/>
    <cellStyle name="Note 3 2 2 2 2 3" xfId="3973"/>
    <cellStyle name="Note 3 2 2 2 3" xfId="3974"/>
    <cellStyle name="Note 3 2 2 2 4" xfId="3975"/>
    <cellStyle name="Note 3 2 2 2 5" xfId="8087"/>
    <cellStyle name="Note 3 2 2 2 6" xfId="8088"/>
    <cellStyle name="Note 3 2 2 3" xfId="3976"/>
    <cellStyle name="Note 3 2 2 3 2" xfId="3977"/>
    <cellStyle name="Note 3 2 2 3 2 2" xfId="3978"/>
    <cellStyle name="Note 3 2 2 3 2 3" xfId="3979"/>
    <cellStyle name="Note 3 2 2 3 3" xfId="3980"/>
    <cellStyle name="Note 3 2 2 3 4" xfId="3981"/>
    <cellStyle name="Note 3 2 2 3 5" xfId="8089"/>
    <cellStyle name="Note 3 2 2 3 6" xfId="8090"/>
    <cellStyle name="Note 3 2 2 4" xfId="3982"/>
    <cellStyle name="Note 3 2 2 4 2" xfId="3983"/>
    <cellStyle name="Note 3 2 2 4 3" xfId="3984"/>
    <cellStyle name="Note 3 2 2 5" xfId="3985"/>
    <cellStyle name="Note 3 2 2 6" xfId="3986"/>
    <cellStyle name="Note 3 2 2 7" xfId="8091"/>
    <cellStyle name="Note 3 2 2 8" xfId="8092"/>
    <cellStyle name="Note 3 2 3" xfId="3987"/>
    <cellStyle name="Note 3 2 3 2" xfId="3988"/>
    <cellStyle name="Note 3 2 3 2 2" xfId="3989"/>
    <cellStyle name="Note 3 2 3 2 2 2" xfId="3990"/>
    <cellStyle name="Note 3 2 3 2 2 3" xfId="3991"/>
    <cellStyle name="Note 3 2 3 2 3" xfId="3992"/>
    <cellStyle name="Note 3 2 3 2 4" xfId="3993"/>
    <cellStyle name="Note 3 2 3 2 5" xfId="8093"/>
    <cellStyle name="Note 3 2 3 2 6" xfId="8094"/>
    <cellStyle name="Note 3 2 3 3" xfId="3994"/>
    <cellStyle name="Note 3 2 3 3 2" xfId="3995"/>
    <cellStyle name="Note 3 2 3 3 3" xfId="3996"/>
    <cellStyle name="Note 3 2 3 4" xfId="3997"/>
    <cellStyle name="Note 3 2 3 5" xfId="3998"/>
    <cellStyle name="Note 3 2 3 6" xfId="8095"/>
    <cellStyle name="Note 3 2 3 7" xfId="8096"/>
    <cellStyle name="Note 3 2 4" xfId="3999"/>
    <cellStyle name="Note 3 2 4 2" xfId="4000"/>
    <cellStyle name="Note 3 2 4 2 2" xfId="4001"/>
    <cellStyle name="Note 3 2 4 2 2 2" xfId="4002"/>
    <cellStyle name="Note 3 2 4 2 2 3" xfId="4003"/>
    <cellStyle name="Note 3 2 4 2 3" xfId="4004"/>
    <cellStyle name="Note 3 2 4 2 4" xfId="4005"/>
    <cellStyle name="Note 3 2 4 2 5" xfId="8097"/>
    <cellStyle name="Note 3 2 4 2 6" xfId="8098"/>
    <cellStyle name="Note 3 2 4 3" xfId="4006"/>
    <cellStyle name="Note 3 2 4 4" xfId="4007"/>
    <cellStyle name="Note 3 2 4 5" xfId="8099"/>
    <cellStyle name="Note 3 2 4 6" xfId="8100"/>
    <cellStyle name="Note 3 2 5" xfId="4008"/>
    <cellStyle name="Note 3 2 5 2" xfId="4009"/>
    <cellStyle name="Note 3 2 5 2 2" xfId="4010"/>
    <cellStyle name="Note 3 2 5 2 2 2" xfId="4011"/>
    <cellStyle name="Note 3 2 5 2 2 3" xfId="4012"/>
    <cellStyle name="Note 3 2 5 2 3" xfId="4013"/>
    <cellStyle name="Note 3 2 5 2 4" xfId="4014"/>
    <cellStyle name="Note 3 2 5 2 5" xfId="8101"/>
    <cellStyle name="Note 3 2 5 2 6" xfId="8102"/>
    <cellStyle name="Note 3 2 5 3" xfId="4015"/>
    <cellStyle name="Note 3 2 5 3 2" xfId="4016"/>
    <cellStyle name="Note 3 2 5 3 3" xfId="4017"/>
    <cellStyle name="Note 3 2 5 4" xfId="4018"/>
    <cellStyle name="Note 3 2 5 5" xfId="4019"/>
    <cellStyle name="Note 3 2 5 6" xfId="8103"/>
    <cellStyle name="Note 3 2 5 7" xfId="8104"/>
    <cellStyle name="Note 3 2 6" xfId="4020"/>
    <cellStyle name="Note 3 2 6 2" xfId="4021"/>
    <cellStyle name="Note 3 2 6 2 2" xfId="4022"/>
    <cellStyle name="Note 3 2 6 2 3" xfId="4023"/>
    <cellStyle name="Note 3 2 6 3" xfId="4024"/>
    <cellStyle name="Note 3 2 6 4" xfId="4025"/>
    <cellStyle name="Note 3 2 6 5" xfId="8105"/>
    <cellStyle name="Note 3 2 7" xfId="4026"/>
    <cellStyle name="Note 3 2 7 2" xfId="4027"/>
    <cellStyle name="Note 3 2 7 2 2" xfId="4028"/>
    <cellStyle name="Note 3 2 7 2 3" xfId="4029"/>
    <cellStyle name="Note 3 2 7 3" xfId="4030"/>
    <cellStyle name="Note 3 2 7 4" xfId="4031"/>
    <cellStyle name="Note 3 2 7 5" xfId="8106"/>
    <cellStyle name="Note 3 2 8" xfId="4032"/>
    <cellStyle name="Note 3 2 8 2" xfId="4033"/>
    <cellStyle name="Note 3 2 8 2 2" xfId="4034"/>
    <cellStyle name="Note 3 2 8 2 3" xfId="4035"/>
    <cellStyle name="Note 3 2 8 3" xfId="4036"/>
    <cellStyle name="Note 3 2 8 4" xfId="4037"/>
    <cellStyle name="Note 3 2 8 5" xfId="8107"/>
    <cellStyle name="Note 3 2 9" xfId="4038"/>
    <cellStyle name="Note 3 2 9 2" xfId="4039"/>
    <cellStyle name="Note 3 2 9 2 2" xfId="4040"/>
    <cellStyle name="Note 3 2 9 2 3" xfId="4041"/>
    <cellStyle name="Note 3 2 9 3" xfId="4042"/>
    <cellStyle name="Note 3 2 9 4" xfId="4043"/>
    <cellStyle name="Note 3 2 9 5" xfId="8108"/>
    <cellStyle name="Note 3 3" xfId="4044"/>
    <cellStyle name="Note 3 3 2" xfId="4045"/>
    <cellStyle name="Note 3 3 2 2" xfId="4046"/>
    <cellStyle name="Note 3 3 2 2 2" xfId="4047"/>
    <cellStyle name="Note 3 3 2 2 3" xfId="4048"/>
    <cellStyle name="Note 3 3 2 3" xfId="4049"/>
    <cellStyle name="Note 3 3 2 4" xfId="4050"/>
    <cellStyle name="Note 3 3 2 5" xfId="8109"/>
    <cellStyle name="Note 3 3 2 6" xfId="8110"/>
    <cellStyle name="Note 3 3 3" xfId="4051"/>
    <cellStyle name="Note 3 3 3 2" xfId="8111"/>
    <cellStyle name="Note 3 3 3 2 2" xfId="8112"/>
    <cellStyle name="Note 3 3 3 2 3" xfId="9308"/>
    <cellStyle name="Note 3 3 3 2 3 2" xfId="9653"/>
    <cellStyle name="Note 3 3 3 2 4" xfId="9190"/>
    <cellStyle name="Note 3 3 3 2 4 2" xfId="9654"/>
    <cellStyle name="Note 3 3 3 2 5" xfId="9430"/>
    <cellStyle name="Note 3 3 3 3" xfId="8113"/>
    <cellStyle name="Note 3 3 4" xfId="4052"/>
    <cellStyle name="Note 3 3 4 2" xfId="4053"/>
    <cellStyle name="Note 3 3 4 3" xfId="4054"/>
    <cellStyle name="Note 3 3 5" xfId="4055"/>
    <cellStyle name="Note 3 3 6" xfId="4056"/>
    <cellStyle name="Note 3 3 7" xfId="8114"/>
    <cellStyle name="Note 3 3 8" xfId="8115"/>
    <cellStyle name="Note 3 4" xfId="4057"/>
    <cellStyle name="Note 3 4 2" xfId="4058"/>
    <cellStyle name="Note 3 4 2 2" xfId="4059"/>
    <cellStyle name="Note 3 4 2 2 2" xfId="4060"/>
    <cellStyle name="Note 3 4 2 2 3" xfId="4061"/>
    <cellStyle name="Note 3 4 2 3" xfId="4062"/>
    <cellStyle name="Note 3 4 2 4" xfId="4063"/>
    <cellStyle name="Note 3 4 2 5" xfId="8116"/>
    <cellStyle name="Note 3 4 2 6" xfId="8117"/>
    <cellStyle name="Note 3 4 3" xfId="4064"/>
    <cellStyle name="Note 3 4 3 2" xfId="4065"/>
    <cellStyle name="Note 3 4 3 2 2" xfId="4066"/>
    <cellStyle name="Note 3 4 3 2 3" xfId="4067"/>
    <cellStyle name="Note 3 4 3 3" xfId="4068"/>
    <cellStyle name="Note 3 4 3 4" xfId="4069"/>
    <cellStyle name="Note 3 4 3 5" xfId="8118"/>
    <cellStyle name="Note 3 4 3 6" xfId="8119"/>
    <cellStyle name="Note 3 4 4" xfId="4070"/>
    <cellStyle name="Note 3 4 4 2" xfId="4071"/>
    <cellStyle name="Note 3 4 4 3" xfId="4072"/>
    <cellStyle name="Note 3 4 5" xfId="4073"/>
    <cellStyle name="Note 3 4 6" xfId="4074"/>
    <cellStyle name="Note 3 4 7" xfId="8120"/>
    <cellStyle name="Note 3 4 8" xfId="8121"/>
    <cellStyle name="Note 3 5" xfId="4075"/>
    <cellStyle name="Note 3 5 2" xfId="4076"/>
    <cellStyle name="Note 3 5 2 2" xfId="4077"/>
    <cellStyle name="Note 3 5 2 2 2" xfId="4078"/>
    <cellStyle name="Note 3 5 2 2 3" xfId="4079"/>
    <cellStyle name="Note 3 5 2 3" xfId="4080"/>
    <cellStyle name="Note 3 5 2 4" xfId="4081"/>
    <cellStyle name="Note 3 5 2 5" xfId="8122"/>
    <cellStyle name="Note 3 5 2 6" xfId="8123"/>
    <cellStyle name="Note 3 5 3" xfId="4082"/>
    <cellStyle name="Note 3 5 4" xfId="4083"/>
    <cellStyle name="Note 3 5 5" xfId="8124"/>
    <cellStyle name="Note 3 5 6" xfId="8125"/>
    <cellStyle name="Note 3 6" xfId="4084"/>
    <cellStyle name="Note 3 6 2" xfId="4085"/>
    <cellStyle name="Note 3 6 2 2" xfId="4086"/>
    <cellStyle name="Note 3 6 2 2 2" xfId="4087"/>
    <cellStyle name="Note 3 6 2 2 3" xfId="4088"/>
    <cellStyle name="Note 3 6 2 3" xfId="4089"/>
    <cellStyle name="Note 3 6 2 4" xfId="4090"/>
    <cellStyle name="Note 3 6 2 5" xfId="8126"/>
    <cellStyle name="Note 3 6 2 6" xfId="8127"/>
    <cellStyle name="Note 3 6 3" xfId="4091"/>
    <cellStyle name="Note 3 6 4" xfId="4092"/>
    <cellStyle name="Note 3 6 5" xfId="8128"/>
    <cellStyle name="Note 3 6 6" xfId="8129"/>
    <cellStyle name="Note 3 7" xfId="4093"/>
    <cellStyle name="Note 3 7 2" xfId="4094"/>
    <cellStyle name="Note 3 7 2 2" xfId="4095"/>
    <cellStyle name="Note 3 7 2 3" xfId="4096"/>
    <cellStyle name="Note 3 7 3" xfId="4097"/>
    <cellStyle name="Note 3 7 4" xfId="4098"/>
    <cellStyle name="Note 3 7 5" xfId="8130"/>
    <cellStyle name="Note 3 8" xfId="4099"/>
    <cellStyle name="Note 3 8 2" xfId="4100"/>
    <cellStyle name="Note 3 8 2 2" xfId="4101"/>
    <cellStyle name="Note 3 8 2 3" xfId="4102"/>
    <cellStyle name="Note 3 8 3" xfId="4103"/>
    <cellStyle name="Note 3 8 4" xfId="4104"/>
    <cellStyle name="Note 3 8 5" xfId="8131"/>
    <cellStyle name="Note 3 9" xfId="4105"/>
    <cellStyle name="Note 3 9 2" xfId="4106"/>
    <cellStyle name="Note 3 9 2 2" xfId="4107"/>
    <cellStyle name="Note 3 9 2 3" xfId="4108"/>
    <cellStyle name="Note 3 9 3" xfId="4109"/>
    <cellStyle name="Note 3 9 4" xfId="4110"/>
    <cellStyle name="Note 3 9 5" xfId="8132"/>
    <cellStyle name="Note 4" xfId="4111"/>
    <cellStyle name="Note 4 2" xfId="4112"/>
    <cellStyle name="Note 4 2 2" xfId="4113"/>
    <cellStyle name="Note 4 2 2 2" xfId="4114"/>
    <cellStyle name="Note 4 2 2 2 2" xfId="4115"/>
    <cellStyle name="Note 4 2 2 2 3" xfId="4116"/>
    <cellStyle name="Note 4 2 2 3" xfId="4117"/>
    <cellStyle name="Note 4 2 2 4" xfId="4118"/>
    <cellStyle name="Note 4 2 2 5" xfId="8133"/>
    <cellStyle name="Note 4 2 2 6" xfId="8134"/>
    <cellStyle name="Note 4 2 3" xfId="4119"/>
    <cellStyle name="Note 4 2 3 2" xfId="8135"/>
    <cellStyle name="Note 4 2 3 2 2" xfId="8136"/>
    <cellStyle name="Note 4 2 3 2 3" xfId="9309"/>
    <cellStyle name="Note 4 2 3 2 3 2" xfId="9655"/>
    <cellStyle name="Note 4 2 3 2 4" xfId="9191"/>
    <cellStyle name="Note 4 2 3 2 4 2" xfId="9656"/>
    <cellStyle name="Note 4 2 3 2 5" xfId="9431"/>
    <cellStyle name="Note 4 2 3 3" xfId="8137"/>
    <cellStyle name="Note 4 2 4" xfId="4120"/>
    <cellStyle name="Note 4 2 4 2" xfId="8138"/>
    <cellStyle name="Note 4 2 5" xfId="4121"/>
    <cellStyle name="Note 4 2 6" xfId="4122"/>
    <cellStyle name="Note 4 2 7" xfId="4123"/>
    <cellStyle name="Note 4 2 8" xfId="8139"/>
    <cellStyle name="Note 4 2 9" xfId="8140"/>
    <cellStyle name="Note 4 3" xfId="4124"/>
    <cellStyle name="Note 4 3 10" xfId="9266"/>
    <cellStyle name="Note 4 3 10 2" xfId="9657"/>
    <cellStyle name="Note 4 3 11" xfId="9192"/>
    <cellStyle name="Note 4 3 11 2" xfId="9658"/>
    <cellStyle name="Note 4 3 12" xfId="9432"/>
    <cellStyle name="Note 4 3 2" xfId="4125"/>
    <cellStyle name="Note 4 3 2 2" xfId="4126"/>
    <cellStyle name="Note 4 3 2 2 2" xfId="4127"/>
    <cellStyle name="Note 4 3 2 2 3" xfId="4128"/>
    <cellStyle name="Note 4 3 2 3" xfId="4129"/>
    <cellStyle name="Note 4 3 2 4" xfId="4130"/>
    <cellStyle name="Note 4 3 2 5" xfId="8141"/>
    <cellStyle name="Note 4 3 2 6" xfId="8142"/>
    <cellStyle name="Note 4 3 3" xfId="4131"/>
    <cellStyle name="Note 4 3 3 2" xfId="4132"/>
    <cellStyle name="Note 4 3 3 2 2" xfId="4133"/>
    <cellStyle name="Note 4 3 3 2 3" xfId="4134"/>
    <cellStyle name="Note 4 3 3 3" xfId="4135"/>
    <cellStyle name="Note 4 3 3 4" xfId="4136"/>
    <cellStyle name="Note 4 3 3 5" xfId="8143"/>
    <cellStyle name="Note 4 3 3 6" xfId="8144"/>
    <cellStyle name="Note 4 3 4" xfId="4137"/>
    <cellStyle name="Note 4 3 4 2" xfId="4138"/>
    <cellStyle name="Note 4 3 4 3" xfId="4139"/>
    <cellStyle name="Note 4 3 5" xfId="4140"/>
    <cellStyle name="Note 4 3 5 2" xfId="8145"/>
    <cellStyle name="Note 4 3 5 2 2" xfId="9310"/>
    <cellStyle name="Note 4 3 5 2 2 2" xfId="9659"/>
    <cellStyle name="Note 4 3 5 2 3" xfId="9194"/>
    <cellStyle name="Note 4 3 5 2 3 2" xfId="9660"/>
    <cellStyle name="Note 4 3 5 2 4" xfId="9434"/>
    <cellStyle name="Note 4 3 5 3" xfId="9267"/>
    <cellStyle name="Note 4 3 5 3 2" xfId="9661"/>
    <cellStyle name="Note 4 3 5 4" xfId="9193"/>
    <cellStyle name="Note 4 3 5 4 2" xfId="9662"/>
    <cellStyle name="Note 4 3 5 5" xfId="9433"/>
    <cellStyle name="Note 4 3 6" xfId="4141"/>
    <cellStyle name="Note 4 3 7" xfId="4142"/>
    <cellStyle name="Note 4 3 8" xfId="4143"/>
    <cellStyle name="Note 4 3 9" xfId="8146"/>
    <cellStyle name="Note 4 3 9 2" xfId="9311"/>
    <cellStyle name="Note 4 3 9 2 2" xfId="9663"/>
    <cellStyle name="Note 4 3 9 3" xfId="9195"/>
    <cellStyle name="Note 4 3 9 3 2" xfId="9664"/>
    <cellStyle name="Note 4 3 9 4" xfId="9435"/>
    <cellStyle name="Note 4 4" xfId="4144"/>
    <cellStyle name="Note 4 4 2" xfId="4145"/>
    <cellStyle name="Note 4 4 2 2" xfId="4146"/>
    <cellStyle name="Note 4 4 2 3" xfId="4147"/>
    <cellStyle name="Note 4 4 3" xfId="4148"/>
    <cellStyle name="Note 4 4 4" xfId="4149"/>
    <cellStyle name="Note 4 4 5" xfId="8147"/>
    <cellStyle name="Note 4 4 6" xfId="8148"/>
    <cellStyle name="Note 4 5" xfId="4150"/>
    <cellStyle name="Note 4 5 2" xfId="4151"/>
    <cellStyle name="Note 4 5 2 2" xfId="4152"/>
    <cellStyle name="Note 4 5 2 3" xfId="4153"/>
    <cellStyle name="Note 4 5 3" xfId="4154"/>
    <cellStyle name="Note 4 5 4" xfId="4155"/>
    <cellStyle name="Note 4 5 5" xfId="8149"/>
    <cellStyle name="Note 4 5 6" xfId="8150"/>
    <cellStyle name="Note 4 6" xfId="4156"/>
    <cellStyle name="Note 4 6 2" xfId="4157"/>
    <cellStyle name="Note 4 6 3" xfId="4158"/>
    <cellStyle name="Note 4 6 4" xfId="8151"/>
    <cellStyle name="Note 4 7" xfId="4159"/>
    <cellStyle name="Note 4 7 2" xfId="8152"/>
    <cellStyle name="Note 4 7 3" xfId="8153"/>
    <cellStyle name="Note 4 8" xfId="8154"/>
    <cellStyle name="Note 5" xfId="4160"/>
    <cellStyle name="Note 5 2" xfId="8155"/>
    <cellStyle name="Note 5 3" xfId="8156"/>
    <cellStyle name="Note 6" xfId="8557"/>
    <cellStyle name="Note 6 2" xfId="8558"/>
    <cellStyle name="Note 6 2 2" xfId="9321"/>
    <cellStyle name="Note 6 2 2 2" xfId="9665"/>
    <cellStyle name="Note 6 2 3" xfId="9197"/>
    <cellStyle name="Note 6 2 3 2" xfId="9666"/>
    <cellStyle name="Note 6 2 4" xfId="9437"/>
    <cellStyle name="Note 6 3" xfId="9320"/>
    <cellStyle name="Note 6 3 2" xfId="9667"/>
    <cellStyle name="Note 6 4" xfId="9196"/>
    <cellStyle name="Note 6 4 2" xfId="9668"/>
    <cellStyle name="Note 6 5" xfId="9436"/>
    <cellStyle name="Note 7" xfId="8559"/>
    <cellStyle name="Note 7 2" xfId="9322"/>
    <cellStyle name="Note 7 2 2" xfId="9669"/>
    <cellStyle name="Note 7 3" xfId="9198"/>
    <cellStyle name="Note 7 3 2" xfId="9670"/>
    <cellStyle name="Note 7 4" xfId="9438"/>
    <cellStyle name="Output" xfId="57" builtinId="21" customBuiltin="1"/>
    <cellStyle name="Output 2" xfId="121"/>
    <cellStyle name="Output 2 10" xfId="4161"/>
    <cellStyle name="Output 2 10 2" xfId="4162"/>
    <cellStyle name="Output 2 10 2 2" xfId="4163"/>
    <cellStyle name="Output 2 10 2 3" xfId="4164"/>
    <cellStyle name="Output 2 10 3" xfId="4165"/>
    <cellStyle name="Output 2 10 4" xfId="4166"/>
    <cellStyle name="Output 2 10 5" xfId="8157"/>
    <cellStyle name="Output 2 11" xfId="4167"/>
    <cellStyle name="Output 2 11 2" xfId="4168"/>
    <cellStyle name="Output 2 11 2 2" xfId="4169"/>
    <cellStyle name="Output 2 11 2 3" xfId="4170"/>
    <cellStyle name="Output 2 11 3" xfId="4171"/>
    <cellStyle name="Output 2 11 4" xfId="4172"/>
    <cellStyle name="Output 2 11 5" xfId="8158"/>
    <cellStyle name="Output 2 12" xfId="4173"/>
    <cellStyle name="Output 2 12 2" xfId="4174"/>
    <cellStyle name="Output 2 12 2 2" xfId="4175"/>
    <cellStyle name="Output 2 12 2 3" xfId="4176"/>
    <cellStyle name="Output 2 12 3" xfId="4177"/>
    <cellStyle name="Output 2 12 4" xfId="4178"/>
    <cellStyle name="Output 2 12 5" xfId="8159"/>
    <cellStyle name="Output 2 13" xfId="4179"/>
    <cellStyle name="Output 2 13 2" xfId="4180"/>
    <cellStyle name="Output 2 13 2 2" xfId="4181"/>
    <cellStyle name="Output 2 13 2 3" xfId="4182"/>
    <cellStyle name="Output 2 13 3" xfId="4183"/>
    <cellStyle name="Output 2 13 4" xfId="4184"/>
    <cellStyle name="Output 2 13 5" xfId="8160"/>
    <cellStyle name="Output 2 14" xfId="4185"/>
    <cellStyle name="Output 2 14 2" xfId="4186"/>
    <cellStyle name="Output 2 14 2 2" xfId="4187"/>
    <cellStyle name="Output 2 14 2 3" xfId="4188"/>
    <cellStyle name="Output 2 14 3" xfId="4189"/>
    <cellStyle name="Output 2 14 4" xfId="4190"/>
    <cellStyle name="Output 2 14 5" xfId="8161"/>
    <cellStyle name="Output 2 15" xfId="4191"/>
    <cellStyle name="Output 2 15 2" xfId="4192"/>
    <cellStyle name="Output 2 15 2 2" xfId="4193"/>
    <cellStyle name="Output 2 15 2 3" xfId="4194"/>
    <cellStyle name="Output 2 15 3" xfId="4195"/>
    <cellStyle name="Output 2 15 4" xfId="4196"/>
    <cellStyle name="Output 2 15 5" xfId="8162"/>
    <cellStyle name="Output 2 16" xfId="4197"/>
    <cellStyle name="Output 2 16 2" xfId="4198"/>
    <cellStyle name="Output 2 16 2 2" xfId="4199"/>
    <cellStyle name="Output 2 16 2 3" xfId="4200"/>
    <cellStyle name="Output 2 16 3" xfId="4201"/>
    <cellStyle name="Output 2 16 4" xfId="4202"/>
    <cellStyle name="Output 2 16 5" xfId="8163"/>
    <cellStyle name="Output 2 17" xfId="4203"/>
    <cellStyle name="Output 2 17 2" xfId="4204"/>
    <cellStyle name="Output 2 17 2 2" xfId="4205"/>
    <cellStyle name="Output 2 17 2 3" xfId="4206"/>
    <cellStyle name="Output 2 17 3" xfId="4207"/>
    <cellStyle name="Output 2 17 4" xfId="4208"/>
    <cellStyle name="Output 2 17 5" xfId="8164"/>
    <cellStyle name="Output 2 18" xfId="4209"/>
    <cellStyle name="Output 2 18 2" xfId="4210"/>
    <cellStyle name="Output 2 18 3" xfId="4211"/>
    <cellStyle name="Output 2 18 4" xfId="8165"/>
    <cellStyle name="Output 2 19" xfId="4212"/>
    <cellStyle name="Output 2 19 2" xfId="8166"/>
    <cellStyle name="Output 2 2" xfId="4213"/>
    <cellStyle name="Output 2 2 10" xfId="4214"/>
    <cellStyle name="Output 2 2 10 2" xfId="4215"/>
    <cellStyle name="Output 2 2 10 2 2" xfId="4216"/>
    <cellStyle name="Output 2 2 10 2 3" xfId="4217"/>
    <cellStyle name="Output 2 2 10 3" xfId="4218"/>
    <cellStyle name="Output 2 2 10 4" xfId="4219"/>
    <cellStyle name="Output 2 2 10 5" xfId="8167"/>
    <cellStyle name="Output 2 2 11" xfId="4220"/>
    <cellStyle name="Output 2 2 11 2" xfId="4221"/>
    <cellStyle name="Output 2 2 11 2 2" xfId="4222"/>
    <cellStyle name="Output 2 2 11 2 3" xfId="4223"/>
    <cellStyle name="Output 2 2 11 3" xfId="4224"/>
    <cellStyle name="Output 2 2 11 4" xfId="4225"/>
    <cellStyle name="Output 2 2 11 5" xfId="8168"/>
    <cellStyle name="Output 2 2 12" xfId="4226"/>
    <cellStyle name="Output 2 2 12 2" xfId="4227"/>
    <cellStyle name="Output 2 2 12 2 2" xfId="4228"/>
    <cellStyle name="Output 2 2 12 2 3" xfId="4229"/>
    <cellStyle name="Output 2 2 12 3" xfId="4230"/>
    <cellStyle name="Output 2 2 12 4" xfId="4231"/>
    <cellStyle name="Output 2 2 12 5" xfId="8169"/>
    <cellStyle name="Output 2 2 13" xfId="4232"/>
    <cellStyle name="Output 2 2 13 2" xfId="4233"/>
    <cellStyle name="Output 2 2 13 2 2" xfId="4234"/>
    <cellStyle name="Output 2 2 13 2 3" xfId="4235"/>
    <cellStyle name="Output 2 2 13 3" xfId="4236"/>
    <cellStyle name="Output 2 2 13 4" xfId="4237"/>
    <cellStyle name="Output 2 2 13 5" xfId="8170"/>
    <cellStyle name="Output 2 2 14" xfId="4238"/>
    <cellStyle name="Output 2 2 14 2" xfId="4239"/>
    <cellStyle name="Output 2 2 14 2 2" xfId="4240"/>
    <cellStyle name="Output 2 2 14 2 3" xfId="4241"/>
    <cellStyle name="Output 2 2 14 3" xfId="4242"/>
    <cellStyle name="Output 2 2 14 4" xfId="4243"/>
    <cellStyle name="Output 2 2 14 5" xfId="8171"/>
    <cellStyle name="Output 2 2 15" xfId="4244"/>
    <cellStyle name="Output 2 2 15 2" xfId="4245"/>
    <cellStyle name="Output 2 2 15 2 2" xfId="4246"/>
    <cellStyle name="Output 2 2 15 2 3" xfId="4247"/>
    <cellStyle name="Output 2 2 15 3" xfId="4248"/>
    <cellStyle name="Output 2 2 15 4" xfId="4249"/>
    <cellStyle name="Output 2 2 15 5" xfId="8172"/>
    <cellStyle name="Output 2 2 16" xfId="4250"/>
    <cellStyle name="Output 2 2 16 2" xfId="4251"/>
    <cellStyle name="Output 2 2 16 3" xfId="4252"/>
    <cellStyle name="Output 2 2 16 4" xfId="8173"/>
    <cellStyle name="Output 2 2 17" xfId="4253"/>
    <cellStyle name="Output 2 2 18" xfId="4254"/>
    <cellStyle name="Output 2 2 19" xfId="8174"/>
    <cellStyle name="Output 2 2 2" xfId="4255"/>
    <cellStyle name="Output 2 2 2 2" xfId="4256"/>
    <cellStyle name="Output 2 2 2 2 2" xfId="4257"/>
    <cellStyle name="Output 2 2 2 2 2 2" xfId="4258"/>
    <cellStyle name="Output 2 2 2 2 2 3" xfId="4259"/>
    <cellStyle name="Output 2 2 2 2 2 4" xfId="8175"/>
    <cellStyle name="Output 2 2 2 2 3" xfId="4260"/>
    <cellStyle name="Output 2 2 2 2 3 2" xfId="4261"/>
    <cellStyle name="Output 2 2 2 2 3 3" xfId="4262"/>
    <cellStyle name="Output 2 2 2 2 4" xfId="4263"/>
    <cellStyle name="Output 2 2 2 2 5" xfId="4264"/>
    <cellStyle name="Output 2 2 2 2 6" xfId="8176"/>
    <cellStyle name="Output 2 2 2 3" xfId="4265"/>
    <cellStyle name="Output 2 2 2 3 2" xfId="4266"/>
    <cellStyle name="Output 2 2 2 3 2 2" xfId="4267"/>
    <cellStyle name="Output 2 2 2 3 2 3" xfId="4268"/>
    <cellStyle name="Output 2 2 2 3 2 4" xfId="8177"/>
    <cellStyle name="Output 2 2 2 3 3" xfId="4269"/>
    <cellStyle name="Output 2 2 2 3 4" xfId="4270"/>
    <cellStyle name="Output 2 2 2 4" xfId="4271"/>
    <cellStyle name="Output 2 2 2 4 2" xfId="4272"/>
    <cellStyle name="Output 2 2 2 4 3" xfId="4273"/>
    <cellStyle name="Output 2 2 2 4 4" xfId="8178"/>
    <cellStyle name="Output 2 2 2 5" xfId="4274"/>
    <cellStyle name="Output 2 2 2 5 2" xfId="4275"/>
    <cellStyle name="Output 2 2 2 5 3" xfId="4276"/>
    <cellStyle name="Output 2 2 2 5 4" xfId="8179"/>
    <cellStyle name="Output 2 2 2 6" xfId="4277"/>
    <cellStyle name="Output 2 2 2 6 2" xfId="4278"/>
    <cellStyle name="Output 2 2 2 6 3" xfId="4279"/>
    <cellStyle name="Output 2 2 2 7" xfId="4280"/>
    <cellStyle name="Output 2 2 2 8" xfId="4281"/>
    <cellStyle name="Output 2 2 2 9" xfId="8180"/>
    <cellStyle name="Output 2 2 3" xfId="4282"/>
    <cellStyle name="Output 2 2 3 2" xfId="4283"/>
    <cellStyle name="Output 2 2 3 2 2" xfId="4284"/>
    <cellStyle name="Output 2 2 3 2 3" xfId="4285"/>
    <cellStyle name="Output 2 2 3 2 4" xfId="8181"/>
    <cellStyle name="Output 2 2 3 3" xfId="4286"/>
    <cellStyle name="Output 2 2 3 3 2" xfId="4287"/>
    <cellStyle name="Output 2 2 3 3 3" xfId="4288"/>
    <cellStyle name="Output 2 2 3 4" xfId="4289"/>
    <cellStyle name="Output 2 2 3 5" xfId="4290"/>
    <cellStyle name="Output 2 2 3 6" xfId="8182"/>
    <cellStyle name="Output 2 2 4" xfId="4291"/>
    <cellStyle name="Output 2 2 4 2" xfId="4292"/>
    <cellStyle name="Output 2 2 4 2 2" xfId="4293"/>
    <cellStyle name="Output 2 2 4 2 3" xfId="4294"/>
    <cellStyle name="Output 2 2 4 2 4" xfId="8183"/>
    <cellStyle name="Output 2 2 4 3" xfId="4295"/>
    <cellStyle name="Output 2 2 4 3 2" xfId="4296"/>
    <cellStyle name="Output 2 2 4 3 3" xfId="4297"/>
    <cellStyle name="Output 2 2 4 4" xfId="4298"/>
    <cellStyle name="Output 2 2 4 5" xfId="4299"/>
    <cellStyle name="Output 2 2 4 6" xfId="8184"/>
    <cellStyle name="Output 2 2 5" xfId="4300"/>
    <cellStyle name="Output 2 2 5 2" xfId="4301"/>
    <cellStyle name="Output 2 2 5 2 2" xfId="4302"/>
    <cellStyle name="Output 2 2 5 2 3" xfId="4303"/>
    <cellStyle name="Output 2 2 5 2 4" xfId="8185"/>
    <cellStyle name="Output 2 2 5 3" xfId="4304"/>
    <cellStyle name="Output 2 2 5 4" xfId="4305"/>
    <cellStyle name="Output 2 2 5 5" xfId="8186"/>
    <cellStyle name="Output 2 2 6" xfId="4306"/>
    <cellStyle name="Output 2 2 6 2" xfId="4307"/>
    <cellStyle name="Output 2 2 6 2 2" xfId="4308"/>
    <cellStyle name="Output 2 2 6 2 3" xfId="4309"/>
    <cellStyle name="Output 2 2 6 2 4" xfId="8187"/>
    <cellStyle name="Output 2 2 6 3" xfId="4310"/>
    <cellStyle name="Output 2 2 6 4" xfId="4311"/>
    <cellStyle name="Output 2 2 7" xfId="4312"/>
    <cellStyle name="Output 2 2 7 2" xfId="4313"/>
    <cellStyle name="Output 2 2 7 2 2" xfId="4314"/>
    <cellStyle name="Output 2 2 7 2 3" xfId="4315"/>
    <cellStyle name="Output 2 2 7 3" xfId="4316"/>
    <cellStyle name="Output 2 2 7 4" xfId="4317"/>
    <cellStyle name="Output 2 2 7 5" xfId="8188"/>
    <cellStyle name="Output 2 2 8" xfId="4318"/>
    <cellStyle name="Output 2 2 8 2" xfId="4319"/>
    <cellStyle name="Output 2 2 8 2 2" xfId="4320"/>
    <cellStyle name="Output 2 2 8 2 3" xfId="4321"/>
    <cellStyle name="Output 2 2 8 3" xfId="4322"/>
    <cellStyle name="Output 2 2 8 4" xfId="4323"/>
    <cellStyle name="Output 2 2 8 5" xfId="8189"/>
    <cellStyle name="Output 2 2 9" xfId="4324"/>
    <cellStyle name="Output 2 2 9 2" xfId="4325"/>
    <cellStyle name="Output 2 2 9 2 2" xfId="4326"/>
    <cellStyle name="Output 2 2 9 2 3" xfId="4327"/>
    <cellStyle name="Output 2 2 9 3" xfId="4328"/>
    <cellStyle name="Output 2 2 9 4" xfId="4329"/>
    <cellStyle name="Output 2 2 9 5" xfId="8190"/>
    <cellStyle name="Output 2 20" xfId="4330"/>
    <cellStyle name="Output 2 21" xfId="4331"/>
    <cellStyle name="Output 2 22" xfId="8191"/>
    <cellStyle name="Output 2 23" xfId="8192"/>
    <cellStyle name="Output 2 3" xfId="4332"/>
    <cellStyle name="Output 2 3 10" xfId="4333"/>
    <cellStyle name="Output 2 3 10 2" xfId="4334"/>
    <cellStyle name="Output 2 3 10 2 2" xfId="4335"/>
    <cellStyle name="Output 2 3 10 2 3" xfId="4336"/>
    <cellStyle name="Output 2 3 10 3" xfId="4337"/>
    <cellStyle name="Output 2 3 10 4" xfId="4338"/>
    <cellStyle name="Output 2 3 10 5" xfId="8193"/>
    <cellStyle name="Output 2 3 11" xfId="4339"/>
    <cellStyle name="Output 2 3 11 2" xfId="4340"/>
    <cellStyle name="Output 2 3 11 2 2" xfId="4341"/>
    <cellStyle name="Output 2 3 11 2 3" xfId="4342"/>
    <cellStyle name="Output 2 3 11 3" xfId="4343"/>
    <cellStyle name="Output 2 3 11 4" xfId="4344"/>
    <cellStyle name="Output 2 3 11 5" xfId="8194"/>
    <cellStyle name="Output 2 3 12" xfId="4345"/>
    <cellStyle name="Output 2 3 12 2" xfId="4346"/>
    <cellStyle name="Output 2 3 12 2 2" xfId="4347"/>
    <cellStyle name="Output 2 3 12 2 3" xfId="4348"/>
    <cellStyle name="Output 2 3 12 3" xfId="4349"/>
    <cellStyle name="Output 2 3 12 4" xfId="4350"/>
    <cellStyle name="Output 2 3 12 5" xfId="8195"/>
    <cellStyle name="Output 2 3 13" xfId="4351"/>
    <cellStyle name="Output 2 3 13 2" xfId="4352"/>
    <cellStyle name="Output 2 3 13 2 2" xfId="4353"/>
    <cellStyle name="Output 2 3 13 2 3" xfId="4354"/>
    <cellStyle name="Output 2 3 13 3" xfId="4355"/>
    <cellStyle name="Output 2 3 13 4" xfId="4356"/>
    <cellStyle name="Output 2 3 13 5" xfId="8196"/>
    <cellStyle name="Output 2 3 14" xfId="4357"/>
    <cellStyle name="Output 2 3 14 2" xfId="4358"/>
    <cellStyle name="Output 2 3 14 2 2" xfId="4359"/>
    <cellStyle name="Output 2 3 14 2 3" xfId="4360"/>
    <cellStyle name="Output 2 3 14 3" xfId="4361"/>
    <cellStyle name="Output 2 3 14 4" xfId="4362"/>
    <cellStyle name="Output 2 3 14 5" xfId="8197"/>
    <cellStyle name="Output 2 3 15" xfId="4363"/>
    <cellStyle name="Output 2 3 15 2" xfId="4364"/>
    <cellStyle name="Output 2 3 15 2 2" xfId="4365"/>
    <cellStyle name="Output 2 3 15 2 3" xfId="4366"/>
    <cellStyle name="Output 2 3 15 3" xfId="4367"/>
    <cellStyle name="Output 2 3 15 4" xfId="4368"/>
    <cellStyle name="Output 2 3 15 5" xfId="8198"/>
    <cellStyle name="Output 2 3 16" xfId="4369"/>
    <cellStyle name="Output 2 3 16 2" xfId="4370"/>
    <cellStyle name="Output 2 3 16 3" xfId="4371"/>
    <cellStyle name="Output 2 3 16 4" xfId="8199"/>
    <cellStyle name="Output 2 3 17" xfId="4372"/>
    <cellStyle name="Output 2 3 18" xfId="4373"/>
    <cellStyle name="Output 2 3 19" xfId="8200"/>
    <cellStyle name="Output 2 3 2" xfId="4374"/>
    <cellStyle name="Output 2 3 2 2" xfId="4375"/>
    <cellStyle name="Output 2 3 2 2 2" xfId="4376"/>
    <cellStyle name="Output 2 3 2 2 2 2" xfId="4377"/>
    <cellStyle name="Output 2 3 2 2 2 3" xfId="4378"/>
    <cellStyle name="Output 2 3 2 2 2 4" xfId="8201"/>
    <cellStyle name="Output 2 3 2 2 3" xfId="4379"/>
    <cellStyle name="Output 2 3 2 2 3 2" xfId="4380"/>
    <cellStyle name="Output 2 3 2 2 3 3" xfId="4381"/>
    <cellStyle name="Output 2 3 2 2 4" xfId="4382"/>
    <cellStyle name="Output 2 3 2 2 5" xfId="4383"/>
    <cellStyle name="Output 2 3 2 2 6" xfId="8202"/>
    <cellStyle name="Output 2 3 2 3" xfId="4384"/>
    <cellStyle name="Output 2 3 2 3 2" xfId="4385"/>
    <cellStyle name="Output 2 3 2 3 2 2" xfId="4386"/>
    <cellStyle name="Output 2 3 2 3 2 3" xfId="4387"/>
    <cellStyle name="Output 2 3 2 3 2 4" xfId="8203"/>
    <cellStyle name="Output 2 3 2 3 3" xfId="4388"/>
    <cellStyle name="Output 2 3 2 3 4" xfId="4389"/>
    <cellStyle name="Output 2 3 2 4" xfId="4390"/>
    <cellStyle name="Output 2 3 2 4 2" xfId="4391"/>
    <cellStyle name="Output 2 3 2 4 3" xfId="4392"/>
    <cellStyle name="Output 2 3 2 4 4" xfId="8204"/>
    <cellStyle name="Output 2 3 2 5" xfId="4393"/>
    <cellStyle name="Output 2 3 2 5 2" xfId="4394"/>
    <cellStyle name="Output 2 3 2 5 3" xfId="4395"/>
    <cellStyle name="Output 2 3 2 5 4" xfId="8205"/>
    <cellStyle name="Output 2 3 2 6" xfId="4396"/>
    <cellStyle name="Output 2 3 2 6 2" xfId="4397"/>
    <cellStyle name="Output 2 3 2 6 3" xfId="4398"/>
    <cellStyle name="Output 2 3 2 7" xfId="4399"/>
    <cellStyle name="Output 2 3 2 8" xfId="4400"/>
    <cellStyle name="Output 2 3 2 9" xfId="8206"/>
    <cellStyle name="Output 2 3 3" xfId="4401"/>
    <cellStyle name="Output 2 3 3 2" xfId="4402"/>
    <cellStyle name="Output 2 3 3 2 2" xfId="4403"/>
    <cellStyle name="Output 2 3 3 2 3" xfId="4404"/>
    <cellStyle name="Output 2 3 3 2 4" xfId="8207"/>
    <cellStyle name="Output 2 3 3 3" xfId="4405"/>
    <cellStyle name="Output 2 3 3 3 2" xfId="4406"/>
    <cellStyle name="Output 2 3 3 3 3" xfId="4407"/>
    <cellStyle name="Output 2 3 3 4" xfId="4408"/>
    <cellStyle name="Output 2 3 3 5" xfId="4409"/>
    <cellStyle name="Output 2 3 3 6" xfId="8208"/>
    <cellStyle name="Output 2 3 4" xfId="4410"/>
    <cellStyle name="Output 2 3 4 2" xfId="4411"/>
    <cellStyle name="Output 2 3 4 2 2" xfId="4412"/>
    <cellStyle name="Output 2 3 4 2 3" xfId="4413"/>
    <cellStyle name="Output 2 3 4 2 4" xfId="8209"/>
    <cellStyle name="Output 2 3 4 3" xfId="4414"/>
    <cellStyle name="Output 2 3 4 3 2" xfId="4415"/>
    <cellStyle name="Output 2 3 4 3 3" xfId="4416"/>
    <cellStyle name="Output 2 3 4 4" xfId="4417"/>
    <cellStyle name="Output 2 3 4 5" xfId="4418"/>
    <cellStyle name="Output 2 3 4 6" xfId="8210"/>
    <cellStyle name="Output 2 3 5" xfId="4419"/>
    <cellStyle name="Output 2 3 5 2" xfId="4420"/>
    <cellStyle name="Output 2 3 5 2 2" xfId="4421"/>
    <cellStyle name="Output 2 3 5 2 3" xfId="4422"/>
    <cellStyle name="Output 2 3 5 2 4" xfId="8211"/>
    <cellStyle name="Output 2 3 5 3" xfId="4423"/>
    <cellStyle name="Output 2 3 5 4" xfId="4424"/>
    <cellStyle name="Output 2 3 5 5" xfId="8212"/>
    <cellStyle name="Output 2 3 6" xfId="4425"/>
    <cellStyle name="Output 2 3 6 2" xfId="4426"/>
    <cellStyle name="Output 2 3 6 2 2" xfId="4427"/>
    <cellStyle name="Output 2 3 6 2 3" xfId="4428"/>
    <cellStyle name="Output 2 3 6 2 4" xfId="8213"/>
    <cellStyle name="Output 2 3 6 3" xfId="4429"/>
    <cellStyle name="Output 2 3 6 4" xfId="4430"/>
    <cellStyle name="Output 2 3 7" xfId="4431"/>
    <cellStyle name="Output 2 3 7 2" xfId="4432"/>
    <cellStyle name="Output 2 3 7 2 2" xfId="4433"/>
    <cellStyle name="Output 2 3 7 2 3" xfId="4434"/>
    <cellStyle name="Output 2 3 7 3" xfId="4435"/>
    <cellStyle name="Output 2 3 7 4" xfId="4436"/>
    <cellStyle name="Output 2 3 7 5" xfId="8214"/>
    <cellStyle name="Output 2 3 8" xfId="4437"/>
    <cellStyle name="Output 2 3 8 2" xfId="4438"/>
    <cellStyle name="Output 2 3 8 2 2" xfId="4439"/>
    <cellStyle name="Output 2 3 8 2 3" xfId="4440"/>
    <cellStyle name="Output 2 3 8 3" xfId="4441"/>
    <cellStyle name="Output 2 3 8 4" xfId="4442"/>
    <cellStyle name="Output 2 3 8 5" xfId="8215"/>
    <cellStyle name="Output 2 3 9" xfId="4443"/>
    <cellStyle name="Output 2 3 9 2" xfId="4444"/>
    <cellStyle name="Output 2 3 9 2 2" xfId="4445"/>
    <cellStyle name="Output 2 3 9 2 3" xfId="4446"/>
    <cellStyle name="Output 2 3 9 3" xfId="4447"/>
    <cellStyle name="Output 2 3 9 4" xfId="4448"/>
    <cellStyle name="Output 2 3 9 5" xfId="8216"/>
    <cellStyle name="Output 2 4" xfId="4449"/>
    <cellStyle name="Output 2 4 2" xfId="4450"/>
    <cellStyle name="Output 2 4 2 2" xfId="4451"/>
    <cellStyle name="Output 2 4 2 2 2" xfId="4452"/>
    <cellStyle name="Output 2 4 2 2 3" xfId="4453"/>
    <cellStyle name="Output 2 4 2 2 4" xfId="8217"/>
    <cellStyle name="Output 2 4 2 3" xfId="4454"/>
    <cellStyle name="Output 2 4 2 3 2" xfId="4455"/>
    <cellStyle name="Output 2 4 2 3 3" xfId="4456"/>
    <cellStyle name="Output 2 4 2 4" xfId="4457"/>
    <cellStyle name="Output 2 4 2 5" xfId="4458"/>
    <cellStyle name="Output 2 4 2 6" xfId="8218"/>
    <cellStyle name="Output 2 4 3" xfId="4459"/>
    <cellStyle name="Output 2 4 3 2" xfId="4460"/>
    <cellStyle name="Output 2 4 3 2 2" xfId="4461"/>
    <cellStyle name="Output 2 4 3 2 3" xfId="4462"/>
    <cellStyle name="Output 2 4 3 2 4" xfId="8219"/>
    <cellStyle name="Output 2 4 3 3" xfId="4463"/>
    <cellStyle name="Output 2 4 3 4" xfId="4464"/>
    <cellStyle name="Output 2 4 4" xfId="4465"/>
    <cellStyle name="Output 2 4 4 2" xfId="4466"/>
    <cellStyle name="Output 2 4 4 3" xfId="4467"/>
    <cellStyle name="Output 2 4 4 4" xfId="8220"/>
    <cellStyle name="Output 2 4 5" xfId="4468"/>
    <cellStyle name="Output 2 4 5 2" xfId="4469"/>
    <cellStyle name="Output 2 4 5 3" xfId="4470"/>
    <cellStyle name="Output 2 4 5 4" xfId="8221"/>
    <cellStyle name="Output 2 4 6" xfId="4471"/>
    <cellStyle name="Output 2 4 6 2" xfId="4472"/>
    <cellStyle name="Output 2 4 6 3" xfId="4473"/>
    <cellStyle name="Output 2 4 7" xfId="4474"/>
    <cellStyle name="Output 2 4 8" xfId="4475"/>
    <cellStyle name="Output 2 4 9" xfId="8222"/>
    <cellStyle name="Output 2 5" xfId="4476"/>
    <cellStyle name="Output 2 5 2" xfId="4477"/>
    <cellStyle name="Output 2 5 2 2" xfId="4478"/>
    <cellStyle name="Output 2 5 2 3" xfId="4479"/>
    <cellStyle name="Output 2 5 2 4" xfId="8223"/>
    <cellStyle name="Output 2 5 3" xfId="4480"/>
    <cellStyle name="Output 2 5 3 2" xfId="4481"/>
    <cellStyle name="Output 2 5 3 3" xfId="4482"/>
    <cellStyle name="Output 2 5 4" xfId="4483"/>
    <cellStyle name="Output 2 5 5" xfId="4484"/>
    <cellStyle name="Output 2 5 6" xfId="8224"/>
    <cellStyle name="Output 2 6" xfId="4485"/>
    <cellStyle name="Output 2 6 2" xfId="4486"/>
    <cellStyle name="Output 2 6 2 2" xfId="4487"/>
    <cellStyle name="Output 2 6 2 3" xfId="4488"/>
    <cellStyle name="Output 2 6 2 4" xfId="8225"/>
    <cellStyle name="Output 2 6 3" xfId="4489"/>
    <cellStyle name="Output 2 6 3 2" xfId="4490"/>
    <cellStyle name="Output 2 6 3 3" xfId="4491"/>
    <cellStyle name="Output 2 6 4" xfId="4492"/>
    <cellStyle name="Output 2 6 5" xfId="4493"/>
    <cellStyle name="Output 2 6 6" xfId="8226"/>
    <cellStyle name="Output 2 7" xfId="4494"/>
    <cellStyle name="Output 2 7 2" xfId="4495"/>
    <cellStyle name="Output 2 7 2 2" xfId="4496"/>
    <cellStyle name="Output 2 7 2 3" xfId="4497"/>
    <cellStyle name="Output 2 7 2 4" xfId="8227"/>
    <cellStyle name="Output 2 7 3" xfId="4498"/>
    <cellStyle name="Output 2 7 4" xfId="4499"/>
    <cellStyle name="Output 2 7 5" xfId="8228"/>
    <cellStyle name="Output 2 8" xfId="4500"/>
    <cellStyle name="Output 2 8 2" xfId="4501"/>
    <cellStyle name="Output 2 8 2 2" xfId="4502"/>
    <cellStyle name="Output 2 8 2 3" xfId="4503"/>
    <cellStyle name="Output 2 8 2 4" xfId="8229"/>
    <cellStyle name="Output 2 8 3" xfId="4504"/>
    <cellStyle name="Output 2 8 4" xfId="4505"/>
    <cellStyle name="Output 2 9" xfId="4506"/>
    <cellStyle name="Output 2 9 2" xfId="4507"/>
    <cellStyle name="Output 2 9 2 2" xfId="4508"/>
    <cellStyle name="Output 2 9 2 3" xfId="4509"/>
    <cellStyle name="Output 2 9 3" xfId="4510"/>
    <cellStyle name="Output 2 9 4" xfId="4511"/>
    <cellStyle name="Output 2 9 5" xfId="8230"/>
    <cellStyle name="Output 2_QC" xfId="6721"/>
    <cellStyle name="Output 3" xfId="4512"/>
    <cellStyle name="Output 3 10" xfId="4513"/>
    <cellStyle name="Output 3 10 2" xfId="4514"/>
    <cellStyle name="Output 3 10 2 2" xfId="4515"/>
    <cellStyle name="Output 3 10 2 3" xfId="4516"/>
    <cellStyle name="Output 3 10 3" xfId="4517"/>
    <cellStyle name="Output 3 10 4" xfId="4518"/>
    <cellStyle name="Output 3 10 5" xfId="8231"/>
    <cellStyle name="Output 3 11" xfId="4519"/>
    <cellStyle name="Output 3 11 2" xfId="4520"/>
    <cellStyle name="Output 3 11 2 2" xfId="4521"/>
    <cellStyle name="Output 3 11 2 3" xfId="4522"/>
    <cellStyle name="Output 3 11 3" xfId="4523"/>
    <cellStyle name="Output 3 11 4" xfId="4524"/>
    <cellStyle name="Output 3 11 5" xfId="8232"/>
    <cellStyle name="Output 3 12" xfId="4525"/>
    <cellStyle name="Output 3 12 2" xfId="4526"/>
    <cellStyle name="Output 3 12 2 2" xfId="4527"/>
    <cellStyle name="Output 3 12 2 3" xfId="4528"/>
    <cellStyle name="Output 3 12 3" xfId="4529"/>
    <cellStyle name="Output 3 12 4" xfId="4530"/>
    <cellStyle name="Output 3 12 5" xfId="8233"/>
    <cellStyle name="Output 3 13" xfId="4531"/>
    <cellStyle name="Output 3 13 2" xfId="4532"/>
    <cellStyle name="Output 3 13 2 2" xfId="4533"/>
    <cellStyle name="Output 3 13 2 3" xfId="4534"/>
    <cellStyle name="Output 3 13 3" xfId="4535"/>
    <cellStyle name="Output 3 13 4" xfId="4536"/>
    <cellStyle name="Output 3 13 5" xfId="8234"/>
    <cellStyle name="Output 3 14" xfId="4537"/>
    <cellStyle name="Output 3 14 2" xfId="4538"/>
    <cellStyle name="Output 3 14 2 2" xfId="4539"/>
    <cellStyle name="Output 3 14 2 3" xfId="4540"/>
    <cellStyle name="Output 3 14 3" xfId="4541"/>
    <cellStyle name="Output 3 14 4" xfId="4542"/>
    <cellStyle name="Output 3 14 5" xfId="8235"/>
    <cellStyle name="Output 3 15" xfId="4543"/>
    <cellStyle name="Output 3 15 2" xfId="4544"/>
    <cellStyle name="Output 3 15 2 2" xfId="4545"/>
    <cellStyle name="Output 3 15 2 3" xfId="4546"/>
    <cellStyle name="Output 3 15 3" xfId="4547"/>
    <cellStyle name="Output 3 15 4" xfId="4548"/>
    <cellStyle name="Output 3 15 5" xfId="8236"/>
    <cellStyle name="Output 3 16" xfId="4549"/>
    <cellStyle name="Output 3 16 2" xfId="4550"/>
    <cellStyle name="Output 3 16 2 2" xfId="4551"/>
    <cellStyle name="Output 3 16 2 3" xfId="4552"/>
    <cellStyle name="Output 3 16 3" xfId="4553"/>
    <cellStyle name="Output 3 16 4" xfId="4554"/>
    <cellStyle name="Output 3 16 5" xfId="8237"/>
    <cellStyle name="Output 3 17" xfId="4555"/>
    <cellStyle name="Output 3 17 2" xfId="4556"/>
    <cellStyle name="Output 3 17 3" xfId="4557"/>
    <cellStyle name="Output 3 17 4" xfId="8238"/>
    <cellStyle name="Output 3 18" xfId="8239"/>
    <cellStyle name="Output 3 19" xfId="8240"/>
    <cellStyle name="Output 3 2" xfId="4558"/>
    <cellStyle name="Output 3 2 10" xfId="4559"/>
    <cellStyle name="Output 3 2 10 2" xfId="4560"/>
    <cellStyle name="Output 3 2 10 2 2" xfId="4561"/>
    <cellStyle name="Output 3 2 10 2 3" xfId="4562"/>
    <cellStyle name="Output 3 2 10 3" xfId="4563"/>
    <cellStyle name="Output 3 2 10 4" xfId="4564"/>
    <cellStyle name="Output 3 2 10 5" xfId="8241"/>
    <cellStyle name="Output 3 2 11" xfId="4565"/>
    <cellStyle name="Output 3 2 11 2" xfId="4566"/>
    <cellStyle name="Output 3 2 11 2 2" xfId="4567"/>
    <cellStyle name="Output 3 2 11 2 3" xfId="4568"/>
    <cellStyle name="Output 3 2 11 3" xfId="4569"/>
    <cellStyle name="Output 3 2 11 4" xfId="4570"/>
    <cellStyle name="Output 3 2 11 5" xfId="8242"/>
    <cellStyle name="Output 3 2 12" xfId="4571"/>
    <cellStyle name="Output 3 2 12 2" xfId="4572"/>
    <cellStyle name="Output 3 2 12 3" xfId="4573"/>
    <cellStyle name="Output 3 2 12 4" xfId="8243"/>
    <cellStyle name="Output 3 2 13" xfId="4574"/>
    <cellStyle name="Output 3 2 14" xfId="4575"/>
    <cellStyle name="Output 3 2 15" xfId="8244"/>
    <cellStyle name="Output 3 2 2" xfId="4576"/>
    <cellStyle name="Output 3 2 2 2" xfId="4577"/>
    <cellStyle name="Output 3 2 2 2 2" xfId="4578"/>
    <cellStyle name="Output 3 2 2 2 3" xfId="4579"/>
    <cellStyle name="Output 3 2 2 2 4" xfId="8245"/>
    <cellStyle name="Output 3 2 2 3" xfId="4580"/>
    <cellStyle name="Output 3 2 2 3 2" xfId="4581"/>
    <cellStyle name="Output 3 2 2 3 3" xfId="4582"/>
    <cellStyle name="Output 3 2 2 3 4" xfId="8246"/>
    <cellStyle name="Output 3 2 2 4" xfId="4583"/>
    <cellStyle name="Output 3 2 2 4 2" xfId="4584"/>
    <cellStyle name="Output 3 2 2 4 3" xfId="4585"/>
    <cellStyle name="Output 3 2 2 5" xfId="4586"/>
    <cellStyle name="Output 3 2 2 6" xfId="4587"/>
    <cellStyle name="Output 3 2 2 7" xfId="8247"/>
    <cellStyle name="Output 3 2 3" xfId="4588"/>
    <cellStyle name="Output 3 2 3 2" xfId="4589"/>
    <cellStyle name="Output 3 2 3 2 2" xfId="4590"/>
    <cellStyle name="Output 3 2 3 2 3" xfId="4591"/>
    <cellStyle name="Output 3 2 3 2 4" xfId="8248"/>
    <cellStyle name="Output 3 2 3 3" xfId="4592"/>
    <cellStyle name="Output 3 2 3 3 2" xfId="4593"/>
    <cellStyle name="Output 3 2 3 3 3" xfId="4594"/>
    <cellStyle name="Output 3 2 3 4" xfId="4595"/>
    <cellStyle name="Output 3 2 3 5" xfId="4596"/>
    <cellStyle name="Output 3 2 3 6" xfId="8249"/>
    <cellStyle name="Output 3 2 4" xfId="4597"/>
    <cellStyle name="Output 3 2 4 2" xfId="4598"/>
    <cellStyle name="Output 3 2 4 2 2" xfId="4599"/>
    <cellStyle name="Output 3 2 4 2 3" xfId="4600"/>
    <cellStyle name="Output 3 2 4 2 4" xfId="8250"/>
    <cellStyle name="Output 3 2 4 3" xfId="4601"/>
    <cellStyle name="Output 3 2 4 4" xfId="4602"/>
    <cellStyle name="Output 3 2 5" xfId="4603"/>
    <cellStyle name="Output 3 2 5 2" xfId="4604"/>
    <cellStyle name="Output 3 2 5 2 2" xfId="4605"/>
    <cellStyle name="Output 3 2 5 2 3" xfId="4606"/>
    <cellStyle name="Output 3 2 5 2 4" xfId="8251"/>
    <cellStyle name="Output 3 2 5 3" xfId="4607"/>
    <cellStyle name="Output 3 2 5 4" xfId="4608"/>
    <cellStyle name="Output 3 2 5 5" xfId="8252"/>
    <cellStyle name="Output 3 2 6" xfId="4609"/>
    <cellStyle name="Output 3 2 6 2" xfId="4610"/>
    <cellStyle name="Output 3 2 6 2 2" xfId="4611"/>
    <cellStyle name="Output 3 2 6 2 3" xfId="4612"/>
    <cellStyle name="Output 3 2 6 3" xfId="4613"/>
    <cellStyle name="Output 3 2 6 4" xfId="4614"/>
    <cellStyle name="Output 3 2 6 5" xfId="8253"/>
    <cellStyle name="Output 3 2 7" xfId="4615"/>
    <cellStyle name="Output 3 2 7 2" xfId="4616"/>
    <cellStyle name="Output 3 2 7 2 2" xfId="4617"/>
    <cellStyle name="Output 3 2 7 2 3" xfId="4618"/>
    <cellStyle name="Output 3 2 7 3" xfId="4619"/>
    <cellStyle name="Output 3 2 7 4" xfId="4620"/>
    <cellStyle name="Output 3 2 7 5" xfId="8254"/>
    <cellStyle name="Output 3 2 8" xfId="4621"/>
    <cellStyle name="Output 3 2 8 2" xfId="4622"/>
    <cellStyle name="Output 3 2 8 2 2" xfId="4623"/>
    <cellStyle name="Output 3 2 8 2 3" xfId="4624"/>
    <cellStyle name="Output 3 2 8 3" xfId="4625"/>
    <cellStyle name="Output 3 2 8 4" xfId="4626"/>
    <cellStyle name="Output 3 2 8 5" xfId="8255"/>
    <cellStyle name="Output 3 2 9" xfId="4627"/>
    <cellStyle name="Output 3 2 9 2" xfId="4628"/>
    <cellStyle name="Output 3 2 9 2 2" xfId="4629"/>
    <cellStyle name="Output 3 2 9 2 3" xfId="4630"/>
    <cellStyle name="Output 3 2 9 3" xfId="4631"/>
    <cellStyle name="Output 3 2 9 4" xfId="4632"/>
    <cellStyle name="Output 3 2 9 5" xfId="8256"/>
    <cellStyle name="Output 3 20" xfId="8257"/>
    <cellStyle name="Output 3 3" xfId="4633"/>
    <cellStyle name="Output 3 4" xfId="4634"/>
    <cellStyle name="Output 3 4 2" xfId="4635"/>
    <cellStyle name="Output 3 4 2 2" xfId="4636"/>
    <cellStyle name="Output 3 4 2 3" xfId="4637"/>
    <cellStyle name="Output 3 4 2 4" xfId="8258"/>
    <cellStyle name="Output 3 4 3" xfId="4638"/>
    <cellStyle name="Output 3 4 3 2" xfId="4639"/>
    <cellStyle name="Output 3 4 3 3" xfId="4640"/>
    <cellStyle name="Output 3 4 3 4" xfId="8259"/>
    <cellStyle name="Output 3 4 4" xfId="4641"/>
    <cellStyle name="Output 3 4 4 2" xfId="4642"/>
    <cellStyle name="Output 3 4 4 3" xfId="4643"/>
    <cellStyle name="Output 3 4 5" xfId="4644"/>
    <cellStyle name="Output 3 4 6" xfId="4645"/>
    <cellStyle name="Output 3 4 7" xfId="8260"/>
    <cellStyle name="Output 3 5" xfId="4646"/>
    <cellStyle name="Output 3 5 2" xfId="4647"/>
    <cellStyle name="Output 3 5 2 2" xfId="4648"/>
    <cellStyle name="Output 3 5 2 3" xfId="4649"/>
    <cellStyle name="Output 3 5 2 4" xfId="8261"/>
    <cellStyle name="Output 3 5 3" xfId="4650"/>
    <cellStyle name="Output 3 5 3 2" xfId="4651"/>
    <cellStyle name="Output 3 5 3 3" xfId="4652"/>
    <cellStyle name="Output 3 5 4" xfId="4653"/>
    <cellStyle name="Output 3 5 5" xfId="4654"/>
    <cellStyle name="Output 3 5 6" xfId="8262"/>
    <cellStyle name="Output 3 6" xfId="4655"/>
    <cellStyle name="Output 3 6 2" xfId="4656"/>
    <cellStyle name="Output 3 6 2 2" xfId="4657"/>
    <cellStyle name="Output 3 6 2 3" xfId="4658"/>
    <cellStyle name="Output 3 6 2 4" xfId="8263"/>
    <cellStyle name="Output 3 6 3" xfId="4659"/>
    <cellStyle name="Output 3 6 4" xfId="4660"/>
    <cellStyle name="Output 3 6 5" xfId="8264"/>
    <cellStyle name="Output 3 7" xfId="4661"/>
    <cellStyle name="Output 3 8" xfId="4662"/>
    <cellStyle name="Output 3 8 2" xfId="4663"/>
    <cellStyle name="Output 3 8 2 2" xfId="4664"/>
    <cellStyle name="Output 3 8 2 3" xfId="4665"/>
    <cellStyle name="Output 3 8 3" xfId="4666"/>
    <cellStyle name="Output 3 8 4" xfId="4667"/>
    <cellStyle name="Output 3 8 5" xfId="8265"/>
    <cellStyle name="Output 3 9" xfId="4668"/>
    <cellStyle name="Output 3 9 2" xfId="4669"/>
    <cellStyle name="Output 3 9 2 2" xfId="4670"/>
    <cellStyle name="Output 3 9 2 3" xfId="4671"/>
    <cellStyle name="Output 3 9 3" xfId="4672"/>
    <cellStyle name="Output 3 9 4" xfId="4673"/>
    <cellStyle name="Output 3 9 5" xfId="8266"/>
    <cellStyle name="Output 4" xfId="4674"/>
    <cellStyle name="Output 4 10" xfId="4675"/>
    <cellStyle name="Output 4 10 2" xfId="4676"/>
    <cellStyle name="Output 4 10 2 2" xfId="4677"/>
    <cellStyle name="Output 4 10 2 3" xfId="4678"/>
    <cellStyle name="Output 4 10 3" xfId="4679"/>
    <cellStyle name="Output 4 10 4" xfId="4680"/>
    <cellStyle name="Output 4 10 5" xfId="8267"/>
    <cellStyle name="Output 4 11" xfId="4681"/>
    <cellStyle name="Output 4 11 2" xfId="4682"/>
    <cellStyle name="Output 4 11 2 2" xfId="4683"/>
    <cellStyle name="Output 4 11 2 3" xfId="4684"/>
    <cellStyle name="Output 4 11 3" xfId="4685"/>
    <cellStyle name="Output 4 11 4" xfId="4686"/>
    <cellStyle name="Output 4 11 5" xfId="8268"/>
    <cellStyle name="Output 4 12" xfId="4687"/>
    <cellStyle name="Output 4 12 2" xfId="4688"/>
    <cellStyle name="Output 4 12 2 2" xfId="4689"/>
    <cellStyle name="Output 4 12 2 3" xfId="4690"/>
    <cellStyle name="Output 4 12 3" xfId="4691"/>
    <cellStyle name="Output 4 12 4" xfId="4692"/>
    <cellStyle name="Output 4 12 5" xfId="8269"/>
    <cellStyle name="Output 4 13" xfId="4693"/>
    <cellStyle name="Output 4 13 2" xfId="4694"/>
    <cellStyle name="Output 4 13 2 2" xfId="4695"/>
    <cellStyle name="Output 4 13 2 3" xfId="4696"/>
    <cellStyle name="Output 4 13 3" xfId="4697"/>
    <cellStyle name="Output 4 13 4" xfId="4698"/>
    <cellStyle name="Output 4 13 5" xfId="8270"/>
    <cellStyle name="Output 4 14" xfId="4699"/>
    <cellStyle name="Output 4 14 2" xfId="4700"/>
    <cellStyle name="Output 4 14 2 2" xfId="4701"/>
    <cellStyle name="Output 4 14 2 3" xfId="4702"/>
    <cellStyle name="Output 4 14 3" xfId="4703"/>
    <cellStyle name="Output 4 14 4" xfId="4704"/>
    <cellStyle name="Output 4 14 5" xfId="8271"/>
    <cellStyle name="Output 4 15" xfId="4705"/>
    <cellStyle name="Output 4 15 2" xfId="4706"/>
    <cellStyle name="Output 4 15 2 2" xfId="4707"/>
    <cellStyle name="Output 4 15 2 3" xfId="4708"/>
    <cellStyle name="Output 4 15 3" xfId="4709"/>
    <cellStyle name="Output 4 15 4" xfId="4710"/>
    <cellStyle name="Output 4 15 5" xfId="8272"/>
    <cellStyle name="Output 4 16" xfId="4711"/>
    <cellStyle name="Output 4 16 2" xfId="4712"/>
    <cellStyle name="Output 4 16 3" xfId="4713"/>
    <cellStyle name="Output 4 16 4" xfId="8273"/>
    <cellStyle name="Output 4 17" xfId="4714"/>
    <cellStyle name="Output 4 18" xfId="4715"/>
    <cellStyle name="Output 4 19" xfId="8274"/>
    <cellStyle name="Output 4 2" xfId="4716"/>
    <cellStyle name="Output 4 2 2" xfId="4717"/>
    <cellStyle name="Output 4 2 2 2" xfId="4718"/>
    <cellStyle name="Output 4 2 2 2 2" xfId="4719"/>
    <cellStyle name="Output 4 2 2 2 3" xfId="4720"/>
    <cellStyle name="Output 4 2 2 2 4" xfId="8275"/>
    <cellStyle name="Output 4 2 2 3" xfId="4721"/>
    <cellStyle name="Output 4 2 2 3 2" xfId="4722"/>
    <cellStyle name="Output 4 2 2 3 3" xfId="4723"/>
    <cellStyle name="Output 4 2 2 4" xfId="4724"/>
    <cellStyle name="Output 4 2 2 5" xfId="4725"/>
    <cellStyle name="Output 4 2 2 6" xfId="8276"/>
    <cellStyle name="Output 4 2 3" xfId="4726"/>
    <cellStyle name="Output 4 2 3 2" xfId="4727"/>
    <cellStyle name="Output 4 2 3 2 2" xfId="4728"/>
    <cellStyle name="Output 4 2 3 2 3" xfId="4729"/>
    <cellStyle name="Output 4 2 3 2 4" xfId="8277"/>
    <cellStyle name="Output 4 2 3 3" xfId="4730"/>
    <cellStyle name="Output 4 2 3 4" xfId="4731"/>
    <cellStyle name="Output 4 2 4" xfId="4732"/>
    <cellStyle name="Output 4 2 4 2" xfId="4733"/>
    <cellStyle name="Output 4 2 4 3" xfId="4734"/>
    <cellStyle name="Output 4 2 4 4" xfId="8278"/>
    <cellStyle name="Output 4 2 5" xfId="4735"/>
    <cellStyle name="Output 4 2 5 2" xfId="4736"/>
    <cellStyle name="Output 4 2 5 3" xfId="4737"/>
    <cellStyle name="Output 4 2 5 4" xfId="8279"/>
    <cellStyle name="Output 4 2 6" xfId="4738"/>
    <cellStyle name="Output 4 2 6 2" xfId="4739"/>
    <cellStyle name="Output 4 2 6 3" xfId="4740"/>
    <cellStyle name="Output 4 2 7" xfId="4741"/>
    <cellStyle name="Output 4 2 8" xfId="4742"/>
    <cellStyle name="Output 4 2 9" xfId="8280"/>
    <cellStyle name="Output 4 3" xfId="4743"/>
    <cellStyle name="Output 4 3 2" xfId="4744"/>
    <cellStyle name="Output 4 3 2 2" xfId="4745"/>
    <cellStyle name="Output 4 3 2 3" xfId="4746"/>
    <cellStyle name="Output 4 3 2 4" xfId="8281"/>
    <cellStyle name="Output 4 3 3" xfId="4747"/>
    <cellStyle name="Output 4 3 3 2" xfId="4748"/>
    <cellStyle name="Output 4 3 3 3" xfId="4749"/>
    <cellStyle name="Output 4 3 4" xfId="4750"/>
    <cellStyle name="Output 4 3 5" xfId="4751"/>
    <cellStyle name="Output 4 3 6" xfId="8282"/>
    <cellStyle name="Output 4 4" xfId="4752"/>
    <cellStyle name="Output 4 4 2" xfId="4753"/>
    <cellStyle name="Output 4 4 2 2" xfId="4754"/>
    <cellStyle name="Output 4 4 2 3" xfId="4755"/>
    <cellStyle name="Output 4 4 2 4" xfId="8283"/>
    <cellStyle name="Output 4 4 3" xfId="4756"/>
    <cellStyle name="Output 4 4 3 2" xfId="4757"/>
    <cellStyle name="Output 4 4 3 3" xfId="4758"/>
    <cellStyle name="Output 4 4 4" xfId="4759"/>
    <cellStyle name="Output 4 4 5" xfId="4760"/>
    <cellStyle name="Output 4 4 6" xfId="8284"/>
    <cellStyle name="Output 4 5" xfId="4761"/>
    <cellStyle name="Output 4 5 2" xfId="4762"/>
    <cellStyle name="Output 4 5 2 2" xfId="4763"/>
    <cellStyle name="Output 4 5 2 3" xfId="4764"/>
    <cellStyle name="Output 4 5 2 4" xfId="8285"/>
    <cellStyle name="Output 4 5 3" xfId="4765"/>
    <cellStyle name="Output 4 5 4" xfId="4766"/>
    <cellStyle name="Output 4 5 5" xfId="8286"/>
    <cellStyle name="Output 4 6" xfId="4767"/>
    <cellStyle name="Output 4 6 2" xfId="4768"/>
    <cellStyle name="Output 4 6 2 2" xfId="4769"/>
    <cellStyle name="Output 4 6 2 3" xfId="4770"/>
    <cellStyle name="Output 4 6 2 4" xfId="8287"/>
    <cellStyle name="Output 4 6 3" xfId="4771"/>
    <cellStyle name="Output 4 6 4" xfId="4772"/>
    <cellStyle name="Output 4 7" xfId="4773"/>
    <cellStyle name="Output 4 7 2" xfId="4774"/>
    <cellStyle name="Output 4 7 2 2" xfId="4775"/>
    <cellStyle name="Output 4 7 2 3" xfId="4776"/>
    <cellStyle name="Output 4 7 3" xfId="4777"/>
    <cellStyle name="Output 4 7 4" xfId="4778"/>
    <cellStyle name="Output 4 7 5" xfId="8288"/>
    <cellStyle name="Output 4 8" xfId="4779"/>
    <cellStyle name="Output 4 8 2" xfId="4780"/>
    <cellStyle name="Output 4 8 2 2" xfId="4781"/>
    <cellStyle name="Output 4 8 2 3" xfId="4782"/>
    <cellStyle name="Output 4 8 3" xfId="4783"/>
    <cellStyle name="Output 4 8 4" xfId="4784"/>
    <cellStyle name="Output 4 8 5" xfId="8289"/>
    <cellStyle name="Output 4 9" xfId="4785"/>
    <cellStyle name="Output 4 9 2" xfId="4786"/>
    <cellStyle name="Output 4 9 2 2" xfId="4787"/>
    <cellStyle name="Output 4 9 2 3" xfId="4788"/>
    <cellStyle name="Output 4 9 3" xfId="4789"/>
    <cellStyle name="Output 4 9 4" xfId="4790"/>
    <cellStyle name="Output 4 9 5" xfId="8290"/>
    <cellStyle name="Output 5" xfId="4791"/>
    <cellStyle name="Output 5 2" xfId="4792"/>
    <cellStyle name="Output 5 2 2" xfId="4793"/>
    <cellStyle name="Output 5 2 2 2" xfId="4794"/>
    <cellStyle name="Output 5 2 2 3" xfId="4795"/>
    <cellStyle name="Output 5 2 3" xfId="4796"/>
    <cellStyle name="Output 5 2 4" xfId="4797"/>
    <cellStyle name="Output 5 2 5" xfId="8291"/>
    <cellStyle name="Output 5 3" xfId="4798"/>
    <cellStyle name="Output 5 3 2" xfId="4799"/>
    <cellStyle name="Output 5 3 3" xfId="4800"/>
    <cellStyle name="Output 5 3 4" xfId="8292"/>
    <cellStyle name="Output 5 4" xfId="4801"/>
    <cellStyle name="Output 5 4 2" xfId="4802"/>
    <cellStyle name="Output 5 4 2 2" xfId="4803"/>
    <cellStyle name="Output 5 4 2 3" xfId="4804"/>
    <cellStyle name="Output 5 4 3" xfId="4805"/>
    <cellStyle name="Output 5 4 4" xfId="4806"/>
    <cellStyle name="Output 5 5" xfId="4807"/>
    <cellStyle name="Output 5 6" xfId="4808"/>
    <cellStyle name="Output 6" xfId="4809"/>
    <cellStyle name="Page Number" xfId="4810"/>
    <cellStyle name="Percen - Style2" xfId="4811"/>
    <cellStyle name="Percent" xfId="58" builtinId="5"/>
    <cellStyle name="Percent [2]" xfId="4812"/>
    <cellStyle name="Percent [2] 2" xfId="4813"/>
    <cellStyle name="Percent [2] 2 2" xfId="4814"/>
    <cellStyle name="Percent [2] 3" xfId="4815"/>
    <cellStyle name="Percent 10" xfId="4816"/>
    <cellStyle name="Percent 10 2" xfId="4817"/>
    <cellStyle name="Percent 10 2 2" xfId="4818"/>
    <cellStyle name="Percent 10 2 2 2" xfId="4819"/>
    <cellStyle name="Percent 10 2 3" xfId="4820"/>
    <cellStyle name="Percent 10 3" xfId="4821"/>
    <cellStyle name="Percent 10 3 2" xfId="4822"/>
    <cellStyle name="Percent 10 3 2 2" xfId="4823"/>
    <cellStyle name="Percent 10 3 3" xfId="4824"/>
    <cellStyle name="Percent 10 4" xfId="4825"/>
    <cellStyle name="Percent 10 4 2" xfId="4826"/>
    <cellStyle name="Percent 10 5" xfId="4827"/>
    <cellStyle name="Percent 100" xfId="6722"/>
    <cellStyle name="Percent 100 2" xfId="6723"/>
    <cellStyle name="Percent 100 2 2" xfId="8882"/>
    <cellStyle name="Percent 100 3" xfId="8883"/>
    <cellStyle name="Percent 101" xfId="6724"/>
    <cellStyle name="Percent 101 2" xfId="6725"/>
    <cellStyle name="Percent 101 2 2" xfId="8884"/>
    <cellStyle name="Percent 101 3" xfId="8885"/>
    <cellStyle name="Percent 102" xfId="6726"/>
    <cellStyle name="Percent 102 2" xfId="6727"/>
    <cellStyle name="Percent 102 2 2" xfId="8886"/>
    <cellStyle name="Percent 102 3" xfId="8887"/>
    <cellStyle name="Percent 103" xfId="6728"/>
    <cellStyle name="Percent 103 2" xfId="6729"/>
    <cellStyle name="Percent 103 2 2" xfId="8888"/>
    <cellStyle name="Percent 103 3" xfId="8889"/>
    <cellStyle name="Percent 104" xfId="6730"/>
    <cellStyle name="Percent 104 2" xfId="6731"/>
    <cellStyle name="Percent 104 2 2" xfId="8890"/>
    <cellStyle name="Percent 104 3" xfId="8891"/>
    <cellStyle name="Percent 105" xfId="6732"/>
    <cellStyle name="Percent 105 2" xfId="6733"/>
    <cellStyle name="Percent 105 2 2" xfId="8892"/>
    <cellStyle name="Percent 105 3" xfId="8893"/>
    <cellStyle name="Percent 106" xfId="6734"/>
    <cellStyle name="Percent 106 2" xfId="8894"/>
    <cellStyle name="Percent 107" xfId="6735"/>
    <cellStyle name="Percent 107 2" xfId="8895"/>
    <cellStyle name="Percent 108" xfId="6736"/>
    <cellStyle name="Percent 108 2" xfId="8896"/>
    <cellStyle name="Percent 109" xfId="6737"/>
    <cellStyle name="Percent 109 2" xfId="8897"/>
    <cellStyle name="Percent 11" xfId="4828"/>
    <cellStyle name="Percent 11 2" xfId="4829"/>
    <cellStyle name="Percent 11 2 2" xfId="4830"/>
    <cellStyle name="Percent 11 2 2 2" xfId="4831"/>
    <cellStyle name="Percent 11 2 3" xfId="4832"/>
    <cellStyle name="Percent 11 3" xfId="4833"/>
    <cellStyle name="Percent 11 3 2" xfId="4834"/>
    <cellStyle name="Percent 11 3 2 2" xfId="4835"/>
    <cellStyle name="Percent 11 3 3" xfId="4836"/>
    <cellStyle name="Percent 11 4" xfId="4837"/>
    <cellStyle name="Percent 11 4 2" xfId="4838"/>
    <cellStyle name="Percent 11 5" xfId="4839"/>
    <cellStyle name="Percent 110" xfId="6738"/>
    <cellStyle name="Percent 110 2" xfId="8898"/>
    <cellStyle name="Percent 111" xfId="6739"/>
    <cellStyle name="Percent 111 2" xfId="8899"/>
    <cellStyle name="Percent 112" xfId="6740"/>
    <cellStyle name="Percent 112 2" xfId="8900"/>
    <cellStyle name="Percent 113" xfId="6741"/>
    <cellStyle name="Percent 113 2" xfId="8901"/>
    <cellStyle name="Percent 114" xfId="6742"/>
    <cellStyle name="Percent 115" xfId="6743"/>
    <cellStyle name="Percent 116" xfId="6744"/>
    <cellStyle name="Percent 116 2" xfId="8902"/>
    <cellStyle name="Percent 117" xfId="6745"/>
    <cellStyle name="Percent 117 2" xfId="8903"/>
    <cellStyle name="Percent 118" xfId="6746"/>
    <cellStyle name="Percent 118 2" xfId="8904"/>
    <cellStyle name="Percent 119" xfId="6747"/>
    <cellStyle name="Percent 119 2" xfId="8905"/>
    <cellStyle name="Percent 12" xfId="4840"/>
    <cellStyle name="Percent 12 2" xfId="4841"/>
    <cellStyle name="Percent 12 2 2" xfId="4842"/>
    <cellStyle name="Percent 12 3" xfId="4843"/>
    <cellStyle name="Percent 12 3 2" xfId="4844"/>
    <cellStyle name="Percent 12 3 2 2" xfId="4845"/>
    <cellStyle name="Percent 12 3 3" xfId="4846"/>
    <cellStyle name="Percent 12 3 3 2" xfId="4847"/>
    <cellStyle name="Percent 12 3 3 3" xfId="4848"/>
    <cellStyle name="Percent 12 3 4" xfId="4849"/>
    <cellStyle name="Percent 12 3 4 2" xfId="4850"/>
    <cellStyle name="Percent 12 3 4 3" xfId="4851"/>
    <cellStyle name="Percent 12 3 5" xfId="4852"/>
    <cellStyle name="Percent 12 4" xfId="4853"/>
    <cellStyle name="Percent 12 4 2" xfId="4854"/>
    <cellStyle name="Percent 12 5" xfId="4855"/>
    <cellStyle name="Percent 12 5 2" xfId="4856"/>
    <cellStyle name="Percent 12 5 3" xfId="4857"/>
    <cellStyle name="Percent 12 5 4" xfId="8293"/>
    <cellStyle name="Percent 120" xfId="6748"/>
    <cellStyle name="Percent 120 2" xfId="8906"/>
    <cellStyle name="Percent 121" xfId="6749"/>
    <cellStyle name="Percent 121 2" xfId="8907"/>
    <cellStyle name="Percent 122" xfId="6750"/>
    <cellStyle name="Percent 122 2" xfId="8908"/>
    <cellStyle name="Percent 123" xfId="6751"/>
    <cellStyle name="Percent 123 2" xfId="8909"/>
    <cellStyle name="Percent 124" xfId="6752"/>
    <cellStyle name="Percent 124 2" xfId="8910"/>
    <cellStyle name="Percent 125" xfId="6753"/>
    <cellStyle name="Percent 125 2" xfId="8911"/>
    <cellStyle name="Percent 126" xfId="6754"/>
    <cellStyle name="Percent 126 2" xfId="8912"/>
    <cellStyle name="Percent 127" xfId="6755"/>
    <cellStyle name="Percent 127 2" xfId="8913"/>
    <cellStyle name="Percent 128" xfId="6756"/>
    <cellStyle name="Percent 128 2" xfId="8914"/>
    <cellStyle name="Percent 129" xfId="6757"/>
    <cellStyle name="Percent 129 2" xfId="8915"/>
    <cellStyle name="Percent 13" xfId="4858"/>
    <cellStyle name="Percent 13 2" xfId="4859"/>
    <cellStyle name="Percent 13 2 2" xfId="4860"/>
    <cellStyle name="Percent 13 2 2 2" xfId="4861"/>
    <cellStyle name="Percent 13 2 3" xfId="4862"/>
    <cellStyle name="Percent 13 2 4" xfId="4863"/>
    <cellStyle name="Percent 13 2 5" xfId="8294"/>
    <cellStyle name="Percent 13 3" xfId="4864"/>
    <cellStyle name="Percent 13 3 2" xfId="4865"/>
    <cellStyle name="Percent 13 3 3" xfId="4866"/>
    <cellStyle name="Percent 13 3 4" xfId="8295"/>
    <cellStyle name="Percent 13 4" xfId="4867"/>
    <cellStyle name="Percent 13 4 2" xfId="8296"/>
    <cellStyle name="Percent 13 5" xfId="4868"/>
    <cellStyle name="Percent 13 5 2" xfId="8297"/>
    <cellStyle name="Percent 13 6" xfId="8298"/>
    <cellStyle name="Percent 130" xfId="6758"/>
    <cellStyle name="Percent 130 2" xfId="8916"/>
    <cellStyle name="Percent 131" xfId="6759"/>
    <cellStyle name="Percent 131 2" xfId="8917"/>
    <cellStyle name="Percent 132" xfId="6760"/>
    <cellStyle name="Percent 132 2" xfId="6761"/>
    <cellStyle name="Percent 132 2 2" xfId="8918"/>
    <cellStyle name="Percent 132 3" xfId="8919"/>
    <cellStyle name="Percent 133" xfId="6762"/>
    <cellStyle name="Percent 133 2" xfId="6763"/>
    <cellStyle name="Percent 133 2 2" xfId="8920"/>
    <cellStyle name="Percent 133 3" xfId="8921"/>
    <cellStyle name="Percent 134" xfId="6764"/>
    <cellStyle name="Percent 134 2" xfId="6765"/>
    <cellStyle name="Percent 134 2 2" xfId="8922"/>
    <cellStyle name="Percent 134 3" xfId="8923"/>
    <cellStyle name="Percent 135" xfId="6766"/>
    <cellStyle name="Percent 135 2" xfId="6767"/>
    <cellStyle name="Percent 135 3" xfId="6768"/>
    <cellStyle name="Percent 135 3 2" xfId="6769"/>
    <cellStyle name="Percent 135 3 3" xfId="6770"/>
    <cellStyle name="Percent 136" xfId="6771"/>
    <cellStyle name="Percent 136 2" xfId="8924"/>
    <cellStyle name="Percent 137" xfId="6772"/>
    <cellStyle name="Percent 137 2" xfId="8925"/>
    <cellStyle name="Percent 138" xfId="6773"/>
    <cellStyle name="Percent 138 2" xfId="8926"/>
    <cellStyle name="Percent 139" xfId="6774"/>
    <cellStyle name="Percent 139 2" xfId="8927"/>
    <cellStyle name="Percent 14" xfId="4869"/>
    <cellStyle name="Percent 14 2" xfId="4870"/>
    <cellStyle name="Percent 14 2 2" xfId="4871"/>
    <cellStyle name="Percent 14 2 3" xfId="4872"/>
    <cellStyle name="Percent 14 2 4" xfId="4873"/>
    <cellStyle name="Percent 14 2 5" xfId="8299"/>
    <cellStyle name="Percent 14 3" xfId="4874"/>
    <cellStyle name="Percent 14 3 2" xfId="4875"/>
    <cellStyle name="Percent 14 3 2 2" xfId="8300"/>
    <cellStyle name="Percent 14 3 3" xfId="4876"/>
    <cellStyle name="Percent 14 3 4" xfId="8301"/>
    <cellStyle name="Percent 14 4" xfId="4877"/>
    <cellStyle name="Percent 14 5" xfId="8302"/>
    <cellStyle name="Percent 140" xfId="6775"/>
    <cellStyle name="Percent 140 2" xfId="8928"/>
    <cellStyle name="Percent 141" xfId="6776"/>
    <cellStyle name="Percent 141 2" xfId="8929"/>
    <cellStyle name="Percent 142" xfId="6777"/>
    <cellStyle name="Percent 143" xfId="6778"/>
    <cellStyle name="Percent 144" xfId="6779"/>
    <cellStyle name="Percent 145" xfId="6780"/>
    <cellStyle name="Percent 145 2" xfId="6781"/>
    <cellStyle name="Percent 145 2 2" xfId="6782"/>
    <cellStyle name="Percent 145 3" xfId="6783"/>
    <cellStyle name="Percent 145 3 2" xfId="8930"/>
    <cellStyle name="Percent 145 4" xfId="6784"/>
    <cellStyle name="Percent 145 4 2" xfId="6785"/>
    <cellStyle name="Percent 145 4 3" xfId="6786"/>
    <cellStyle name="Percent 145 5" xfId="8931"/>
    <cellStyle name="Percent 146" xfId="6787"/>
    <cellStyle name="Percent 146 2" xfId="8932"/>
    <cellStyle name="Percent 147" xfId="6788"/>
    <cellStyle name="Percent 147 2" xfId="6789"/>
    <cellStyle name="Percent 148" xfId="6790"/>
    <cellStyle name="Percent 148 2" xfId="6791"/>
    <cellStyle name="Percent 149" xfId="6792"/>
    <cellStyle name="Percent 149 2" xfId="6793"/>
    <cellStyle name="Percent 15" xfId="4878"/>
    <cellStyle name="Percent 15 2" xfId="4879"/>
    <cellStyle name="Percent 15 2 2" xfId="4880"/>
    <cellStyle name="Percent 15 2 2 2" xfId="8303"/>
    <cellStyle name="Percent 15 2 2 3" xfId="8304"/>
    <cellStyle name="Percent 15 2 3" xfId="4881"/>
    <cellStyle name="Percent 15 2 4" xfId="8305"/>
    <cellStyle name="Percent 15 3" xfId="4882"/>
    <cellStyle name="Percent 15 3 2" xfId="4883"/>
    <cellStyle name="Percent 15 3 3" xfId="4884"/>
    <cellStyle name="Percent 15 3 4" xfId="8306"/>
    <cellStyle name="Percent 15 4" xfId="4885"/>
    <cellStyle name="Percent 15 4 2" xfId="8307"/>
    <cellStyle name="Percent 15 5" xfId="8308"/>
    <cellStyle name="Percent 15 6" xfId="8309"/>
    <cellStyle name="Percent 150" xfId="6794"/>
    <cellStyle name="Percent 150 2" xfId="6795"/>
    <cellStyle name="Percent 151" xfId="6796"/>
    <cellStyle name="Percent 151 2" xfId="8933"/>
    <cellStyle name="Percent 152" xfId="6797"/>
    <cellStyle name="Percent 152 2" xfId="8934"/>
    <cellStyle name="Percent 153" xfId="6798"/>
    <cellStyle name="Percent 153 2" xfId="8935"/>
    <cellStyle name="Percent 154" xfId="6799"/>
    <cellStyle name="Percent 154 2" xfId="8936"/>
    <cellStyle name="Percent 155" xfId="6800"/>
    <cellStyle name="Percent 155 2" xfId="8937"/>
    <cellStyle name="Percent 156" xfId="6801"/>
    <cellStyle name="Percent 156 2" xfId="8938"/>
    <cellStyle name="Percent 157" xfId="6802"/>
    <cellStyle name="Percent 157 2" xfId="8939"/>
    <cellStyle name="Percent 158" xfId="6803"/>
    <cellStyle name="Percent 158 2" xfId="8940"/>
    <cellStyle name="Percent 159" xfId="6804"/>
    <cellStyle name="Percent 159 2" xfId="8941"/>
    <cellStyle name="Percent 16" xfId="4886"/>
    <cellStyle name="Percent 16 2" xfId="4887"/>
    <cellStyle name="Percent 16 2 2" xfId="4888"/>
    <cellStyle name="Percent 16 2 3" xfId="4889"/>
    <cellStyle name="Percent 16 3" xfId="4890"/>
    <cellStyle name="Percent 16 3 2" xfId="4891"/>
    <cellStyle name="Percent 16 3 3" xfId="4892"/>
    <cellStyle name="Percent 16 3 3 2" xfId="8310"/>
    <cellStyle name="Percent 16 3 4" xfId="8311"/>
    <cellStyle name="Percent 16 4" xfId="4893"/>
    <cellStyle name="Percent 16 4 2" xfId="8312"/>
    <cellStyle name="Percent 160" xfId="6805"/>
    <cellStyle name="Percent 160 2" xfId="8942"/>
    <cellStyle name="Percent 161" xfId="6806"/>
    <cellStyle name="Percent 161 2" xfId="8943"/>
    <cellStyle name="Percent 162" xfId="6807"/>
    <cellStyle name="Percent 162 2" xfId="8944"/>
    <cellStyle name="Percent 163" xfId="6808"/>
    <cellStyle name="Percent 164" xfId="6809"/>
    <cellStyle name="Percent 164 2" xfId="8945"/>
    <cellStyle name="Percent 165" xfId="6810"/>
    <cellStyle name="Percent 166" xfId="6811"/>
    <cellStyle name="Percent 166 2" xfId="6812"/>
    <cellStyle name="Percent 166 2 2" xfId="8946"/>
    <cellStyle name="Percent 166 3" xfId="8947"/>
    <cellStyle name="Percent 167" xfId="6813"/>
    <cellStyle name="Percent 167 2" xfId="8948"/>
    <cellStyle name="Percent 168" xfId="6814"/>
    <cellStyle name="Percent 168 2" xfId="6815"/>
    <cellStyle name="Percent 168 2 2" xfId="8949"/>
    <cellStyle name="Percent 168 3" xfId="8950"/>
    <cellStyle name="Percent 169" xfId="6816"/>
    <cellStyle name="Percent 169 2" xfId="6817"/>
    <cellStyle name="Percent 169 2 2" xfId="8951"/>
    <cellStyle name="Percent 169 3" xfId="8952"/>
    <cellStyle name="Percent 17" xfId="4894"/>
    <cellStyle name="Percent 17 2" xfId="4895"/>
    <cellStyle name="Percent 17 2 2" xfId="4896"/>
    <cellStyle name="Percent 17 3" xfId="4897"/>
    <cellStyle name="Percent 17 4" xfId="4898"/>
    <cellStyle name="Percent 17 5" xfId="8313"/>
    <cellStyle name="Percent 170" xfId="6818"/>
    <cellStyle name="Percent 170 2" xfId="8953"/>
    <cellStyle name="Percent 171" xfId="6819"/>
    <cellStyle name="Percent 171 2" xfId="8954"/>
    <cellStyle name="Percent 172" xfId="6820"/>
    <cellStyle name="Percent 172 2" xfId="8955"/>
    <cellStyle name="Percent 173" xfId="6821"/>
    <cellStyle name="Percent 173 2" xfId="8956"/>
    <cellStyle name="Percent 174" xfId="6822"/>
    <cellStyle name="Percent 174 2" xfId="8957"/>
    <cellStyle name="Percent 175" xfId="6823"/>
    <cellStyle name="Percent 175 2" xfId="8958"/>
    <cellStyle name="Percent 176" xfId="6824"/>
    <cellStyle name="Percent 176 2" xfId="8959"/>
    <cellStyle name="Percent 177" xfId="6825"/>
    <cellStyle name="Percent 177 2" xfId="8960"/>
    <cellStyle name="Percent 178" xfId="6826"/>
    <cellStyle name="Percent 178 2" xfId="6827"/>
    <cellStyle name="Percent 178 2 2" xfId="8961"/>
    <cellStyle name="Percent 179" xfId="6828"/>
    <cellStyle name="Percent 179 2" xfId="6829"/>
    <cellStyle name="Percent 179 2 2" xfId="8962"/>
    <cellStyle name="Percent 18" xfId="4899"/>
    <cellStyle name="Percent 18 2" xfId="6830"/>
    <cellStyle name="Percent 18 3" xfId="6831"/>
    <cellStyle name="Percent 18 3 2" xfId="6832"/>
    <cellStyle name="Percent 18 3 3" xfId="6833"/>
    <cellStyle name="Percent 18 3 3 2" xfId="6834"/>
    <cellStyle name="Percent 18 3 3 3" xfId="6835"/>
    <cellStyle name="Percent 18 4" xfId="6836"/>
    <cellStyle name="Percent 180" xfId="6837"/>
    <cellStyle name="Percent 180 2" xfId="6838"/>
    <cellStyle name="Percent 180 2 2" xfId="8963"/>
    <cellStyle name="Percent 181" xfId="6839"/>
    <cellStyle name="Percent 181 2" xfId="8964"/>
    <cellStyle name="Percent 182" xfId="6840"/>
    <cellStyle name="Percent 182 2" xfId="8965"/>
    <cellStyle name="Percent 183" xfId="6841"/>
    <cellStyle name="Percent 184" xfId="6842"/>
    <cellStyle name="Percent 184 2" xfId="8966"/>
    <cellStyle name="Percent 185" xfId="6843"/>
    <cellStyle name="Percent 185 2" xfId="8967"/>
    <cellStyle name="Percent 186" xfId="6844"/>
    <cellStyle name="Percent 186 2" xfId="8968"/>
    <cellStyle name="Percent 187" xfId="6845"/>
    <cellStyle name="Percent 187 2" xfId="8969"/>
    <cellStyle name="Percent 188" xfId="6846"/>
    <cellStyle name="Percent 188 2" xfId="8970"/>
    <cellStyle name="Percent 189" xfId="6847"/>
    <cellStyle name="Percent 189 2" xfId="8971"/>
    <cellStyle name="Percent 19" xfId="4900"/>
    <cellStyle name="Percent 19 2" xfId="4901"/>
    <cellStyle name="Percent 19 2 2" xfId="4902"/>
    <cellStyle name="Percent 19 3" xfId="4903"/>
    <cellStyle name="Percent 190" xfId="6848"/>
    <cellStyle name="Percent 190 2" xfId="8972"/>
    <cellStyle name="Percent 191" xfId="6849"/>
    <cellStyle name="Percent 191 2" xfId="8973"/>
    <cellStyle name="Percent 192" xfId="6850"/>
    <cellStyle name="Percent 192 2" xfId="8974"/>
    <cellStyle name="Percent 193" xfId="6851"/>
    <cellStyle name="Percent 193 2" xfId="8975"/>
    <cellStyle name="Percent 194" xfId="6852"/>
    <cellStyle name="Percent 194 2" xfId="8976"/>
    <cellStyle name="Percent 195" xfId="6853"/>
    <cellStyle name="Percent 195 2" xfId="8977"/>
    <cellStyle name="Percent 196" xfId="6854"/>
    <cellStyle name="Percent 197" xfId="6855"/>
    <cellStyle name="Percent 198" xfId="6856"/>
    <cellStyle name="Percent 198 2" xfId="8978"/>
    <cellStyle name="Percent 199" xfId="6857"/>
    <cellStyle name="Percent 199 2" xfId="8979"/>
    <cellStyle name="Percent 2" xfId="73"/>
    <cellStyle name="Percent 2 10" xfId="9439"/>
    <cellStyle name="Percent 2 2" xfId="4904"/>
    <cellStyle name="Percent 2 2 2" xfId="4905"/>
    <cellStyle name="Percent 2 2 2 2" xfId="4906"/>
    <cellStyle name="Percent 2 2 2 2 2" xfId="4907"/>
    <cellStyle name="Percent 2 2 2 2 3" xfId="6858"/>
    <cellStyle name="Percent 2 2 2 2 3 2" xfId="6859"/>
    <cellStyle name="Percent 2 2 2 2 3 3" xfId="6860"/>
    <cellStyle name="Percent 2 2 2 3" xfId="4908"/>
    <cellStyle name="Percent 2 2 2 4" xfId="6861"/>
    <cellStyle name="Percent 2 2 2 4 2" xfId="6862"/>
    <cellStyle name="Percent 2 2 2 4 3" xfId="6863"/>
    <cellStyle name="Percent 2 2 2 5" xfId="6864"/>
    <cellStyle name="Percent 2 2 2 5 2" xfId="6865"/>
    <cellStyle name="Percent 2 2 2 5 3" xfId="9300"/>
    <cellStyle name="Percent 2 2 2 5 3 2" xfId="9671"/>
    <cellStyle name="Percent 2 2 2 5 4" xfId="9200"/>
    <cellStyle name="Percent 2 2 2 5 4 2" xfId="9672"/>
    <cellStyle name="Percent 2 2 2 5 5" xfId="9440"/>
    <cellStyle name="Percent 2 2 3" xfId="4909"/>
    <cellStyle name="Percent 2 2 3 2" xfId="4910"/>
    <cellStyle name="Percent 2 2 3 2 2" xfId="4911"/>
    <cellStyle name="Percent 2 2 3 2 2 2" xfId="4912"/>
    <cellStyle name="Percent 2 2 3 2 3" xfId="4913"/>
    <cellStyle name="Percent 2 2 3 3" xfId="4914"/>
    <cellStyle name="Percent 2 2 3 3 2" xfId="4915"/>
    <cellStyle name="Percent 2 2 3 4" xfId="4916"/>
    <cellStyle name="Percent 2 2 3 4 2" xfId="4917"/>
    <cellStyle name="Percent 2 2 3 5" xfId="4918"/>
    <cellStyle name="Percent 2 2 4" xfId="4919"/>
    <cellStyle name="Percent 2 2 4 2" xfId="4920"/>
    <cellStyle name="Percent 2 2 5" xfId="4921"/>
    <cellStyle name="Percent 2 2 5 2" xfId="6866"/>
    <cellStyle name="Percent 2 2 5 3" xfId="6867"/>
    <cellStyle name="Percent 2 2 5 3 2" xfId="6868"/>
    <cellStyle name="Percent 2 2 5 3 3" xfId="6869"/>
    <cellStyle name="Percent 2 2 6" xfId="6870"/>
    <cellStyle name="Percent 2 3" xfId="4922"/>
    <cellStyle name="Percent 2 3 2" xfId="4923"/>
    <cellStyle name="Percent 2 3 2 2" xfId="4924"/>
    <cellStyle name="Percent 2 3 2 2 2" xfId="4925"/>
    <cellStyle name="Percent 2 3 2 3" xfId="4926"/>
    <cellStyle name="Percent 2 3 2 4" xfId="4927"/>
    <cellStyle name="Percent 2 3 3" xfId="4928"/>
    <cellStyle name="Percent 2 3 3 2" xfId="4929"/>
    <cellStyle name="Percent 2 3 3 3" xfId="4930"/>
    <cellStyle name="Percent 2 3 3 4" xfId="4931"/>
    <cellStyle name="Percent 2 3 4" xfId="4932"/>
    <cellStyle name="Percent 2 3 5" xfId="4933"/>
    <cellStyle name="Percent 2 4" xfId="4934"/>
    <cellStyle name="Percent 2 4 2" xfId="4935"/>
    <cellStyle name="Percent 2 5" xfId="4936"/>
    <cellStyle name="Percent 2 5 2" xfId="4937"/>
    <cellStyle name="Percent 2 6" xfId="4938"/>
    <cellStyle name="Percent 2 7" xfId="4939"/>
    <cellStyle name="Percent 2 8" xfId="9208"/>
    <cellStyle name="Percent 2 8 2" xfId="9673"/>
    <cellStyle name="Percent 2 9" xfId="9199"/>
    <cellStyle name="Percent 2 9 2" xfId="9674"/>
    <cellStyle name="Percent 20" xfId="4940"/>
    <cellStyle name="Percent 20 2" xfId="6871"/>
    <cellStyle name="Percent 20 3" xfId="6872"/>
    <cellStyle name="Percent 20 3 2" xfId="6873"/>
    <cellStyle name="Percent 20 3 3" xfId="6874"/>
    <cellStyle name="Percent 20 3 3 2" xfId="6875"/>
    <cellStyle name="Percent 20 3 3 3" xfId="6876"/>
    <cellStyle name="Percent 20 4" xfId="6877"/>
    <cellStyle name="Percent 200" xfId="6878"/>
    <cellStyle name="Percent 200 2" xfId="8980"/>
    <cellStyle name="Percent 201" xfId="6879"/>
    <cellStyle name="Percent 201 2" xfId="8981"/>
    <cellStyle name="Percent 202" xfId="6880"/>
    <cellStyle name="Percent 202 2" xfId="8982"/>
    <cellStyle name="Percent 203" xfId="6881"/>
    <cellStyle name="Percent 203 2" xfId="8983"/>
    <cellStyle name="Percent 204" xfId="6882"/>
    <cellStyle name="Percent 204 2" xfId="8984"/>
    <cellStyle name="Percent 205" xfId="6883"/>
    <cellStyle name="Percent 205 2" xfId="8985"/>
    <cellStyle name="Percent 206" xfId="6884"/>
    <cellStyle name="Percent 207" xfId="6885"/>
    <cellStyle name="Percent 208" xfId="6886"/>
    <cellStyle name="Percent 208 2" xfId="8986"/>
    <cellStyle name="Percent 209" xfId="6887"/>
    <cellStyle name="Percent 209 2" xfId="8987"/>
    <cellStyle name="Percent 21" xfId="4941"/>
    <cellStyle name="Percent 21 2" xfId="4942"/>
    <cellStyle name="Percent 21 2 2" xfId="4943"/>
    <cellStyle name="Percent 21 3" xfId="4944"/>
    <cellStyle name="Percent 210" xfId="6888"/>
    <cellStyle name="Percent 210 2" xfId="8988"/>
    <cellStyle name="Percent 211" xfId="6889"/>
    <cellStyle name="Percent 211 2" xfId="8989"/>
    <cellStyle name="Percent 212" xfId="6890"/>
    <cellStyle name="Percent 212 2" xfId="8990"/>
    <cellStyle name="Percent 213" xfId="6891"/>
    <cellStyle name="Percent 213 2" xfId="8991"/>
    <cellStyle name="Percent 214" xfId="6892"/>
    <cellStyle name="Percent 214 2" xfId="8992"/>
    <cellStyle name="Percent 215" xfId="6893"/>
    <cellStyle name="Percent 215 2" xfId="8993"/>
    <cellStyle name="Percent 216" xfId="6894"/>
    <cellStyle name="Percent 216 2" xfId="8994"/>
    <cellStyle name="Percent 217" xfId="6895"/>
    <cellStyle name="Percent 217 2" xfId="8995"/>
    <cellStyle name="Percent 218" xfId="6896"/>
    <cellStyle name="Percent 218 2" xfId="8996"/>
    <cellStyle name="Percent 219" xfId="6897"/>
    <cellStyle name="Percent 219 2" xfId="8997"/>
    <cellStyle name="Percent 22" xfId="4945"/>
    <cellStyle name="Percent 22 2" xfId="4946"/>
    <cellStyle name="Percent 22 2 2" xfId="4947"/>
    <cellStyle name="Percent 22 3" xfId="4948"/>
    <cellStyle name="Percent 220" xfId="6898"/>
    <cellStyle name="Percent 220 2" xfId="8998"/>
    <cellStyle name="Percent 221" xfId="6899"/>
    <cellStyle name="Percent 221 2" xfId="8999"/>
    <cellStyle name="Percent 222" xfId="6900"/>
    <cellStyle name="Percent 223" xfId="6901"/>
    <cellStyle name="Percent 224" xfId="6902"/>
    <cellStyle name="Percent 225" xfId="6903"/>
    <cellStyle name="Percent 226" xfId="6904"/>
    <cellStyle name="Percent 227" xfId="6905"/>
    <cellStyle name="Percent 228" xfId="6906"/>
    <cellStyle name="Percent 229" xfId="6907"/>
    <cellStyle name="Percent 23" xfId="4949"/>
    <cellStyle name="Percent 23 2" xfId="4950"/>
    <cellStyle name="Percent 23 2 2" xfId="4951"/>
    <cellStyle name="Percent 23 3" xfId="4952"/>
    <cellStyle name="Percent 230" xfId="6908"/>
    <cellStyle name="Percent 24" xfId="4953"/>
    <cellStyle name="Percent 24 2" xfId="4954"/>
    <cellStyle name="Percent 24 2 2" xfId="4955"/>
    <cellStyle name="Percent 24 3" xfId="4956"/>
    <cellStyle name="Percent 25" xfId="4957"/>
    <cellStyle name="Percent 25 2" xfId="4958"/>
    <cellStyle name="Percent 25 2 2" xfId="4959"/>
    <cellStyle name="Percent 25 3" xfId="4960"/>
    <cellStyle name="Percent 26" xfId="4961"/>
    <cellStyle name="Percent 26 2" xfId="4962"/>
    <cellStyle name="Percent 26 2 2" xfId="4963"/>
    <cellStyle name="Percent 26 3" xfId="4964"/>
    <cellStyle name="Percent 27" xfId="4965"/>
    <cellStyle name="Percent 27 2" xfId="4966"/>
    <cellStyle name="Percent 27 2 2" xfId="4967"/>
    <cellStyle name="Percent 27 3" xfId="4968"/>
    <cellStyle name="Percent 28" xfId="4969"/>
    <cellStyle name="Percent 28 2" xfId="4970"/>
    <cellStyle name="Percent 28 2 2" xfId="4971"/>
    <cellStyle name="Percent 28 3" xfId="4972"/>
    <cellStyle name="Percent 29" xfId="4973"/>
    <cellStyle name="Percent 29 2" xfId="4974"/>
    <cellStyle name="Percent 29 2 2" xfId="4975"/>
    <cellStyle name="Percent 29 3" xfId="4976"/>
    <cellStyle name="Percent 3" xfId="122"/>
    <cellStyle name="Percent 3 2" xfId="4977"/>
    <cellStyle name="Percent 3 2 2" xfId="4978"/>
    <cellStyle name="Percent 3 2 2 2" xfId="4979"/>
    <cellStyle name="Percent 3 2 3" xfId="4980"/>
    <cellStyle name="Percent 3 2 3 2" xfId="9000"/>
    <cellStyle name="Percent 3 2 4" xfId="6909"/>
    <cellStyle name="Percent 3 2 4 2" xfId="6910"/>
    <cellStyle name="Percent 3 2 4 3" xfId="6911"/>
    <cellStyle name="Percent 3 2 5" xfId="6912"/>
    <cellStyle name="Percent 3 2 6" xfId="9001"/>
    <cellStyle name="Percent 3 3" xfId="4981"/>
    <cellStyle name="Percent 3 3 2" xfId="4982"/>
    <cellStyle name="Percent 3 3 2 2" xfId="8314"/>
    <cellStyle name="Percent 3 4" xfId="4983"/>
    <cellStyle name="Percent 30" xfId="4984"/>
    <cellStyle name="Percent 30 2" xfId="4985"/>
    <cellStyle name="Percent 30 2 2" xfId="4986"/>
    <cellStyle name="Percent 30 3" xfId="4987"/>
    <cellStyle name="Percent 31" xfId="4988"/>
    <cellStyle name="Percent 31 2" xfId="4989"/>
    <cellStyle name="Percent 31 2 2" xfId="4990"/>
    <cellStyle name="Percent 31 3" xfId="4991"/>
    <cellStyle name="Percent 32" xfId="4992"/>
    <cellStyle name="Percent 32 2" xfId="4993"/>
    <cellStyle name="Percent 32 2 2" xfId="4994"/>
    <cellStyle name="Percent 32 3" xfId="4995"/>
    <cellStyle name="Percent 33" xfId="4996"/>
    <cellStyle name="Percent 33 2" xfId="4997"/>
    <cellStyle name="Percent 33 2 2" xfId="4998"/>
    <cellStyle name="Percent 33 3" xfId="4999"/>
    <cellStyle name="Percent 34" xfId="5000"/>
    <cellStyle name="Percent 34 2" xfId="5001"/>
    <cellStyle name="Percent 34 2 2" xfId="5002"/>
    <cellStyle name="Percent 34 3" xfId="5003"/>
    <cellStyle name="Percent 35" xfId="5004"/>
    <cellStyle name="Percent 35 2" xfId="5005"/>
    <cellStyle name="Percent 35 2 2" xfId="5006"/>
    <cellStyle name="Percent 35 2 2 2" xfId="5007"/>
    <cellStyle name="Percent 35 2 3" xfId="5008"/>
    <cellStyle name="Percent 35 3" xfId="6913"/>
    <cellStyle name="Percent 35 3 2" xfId="9002"/>
    <cellStyle name="Percent 35 4" xfId="9003"/>
    <cellStyle name="Percent 36" xfId="5009"/>
    <cellStyle name="Percent 36 2" xfId="5010"/>
    <cellStyle name="Percent 36 2 2" xfId="5011"/>
    <cellStyle name="Percent 36 2 2 2" xfId="5012"/>
    <cellStyle name="Percent 36 2 3" xfId="5013"/>
    <cellStyle name="Percent 36 3" xfId="6914"/>
    <cellStyle name="Percent 36 3 2" xfId="9004"/>
    <cellStyle name="Percent 36 4" xfId="9005"/>
    <cellStyle name="Percent 37" xfId="5014"/>
    <cellStyle name="Percent 37 2" xfId="5015"/>
    <cellStyle name="Percent 37 2 2" xfId="5016"/>
    <cellStyle name="Percent 37 2 2 2" xfId="5017"/>
    <cellStyle name="Percent 37 2 3" xfId="5018"/>
    <cellStyle name="Percent 37 3" xfId="9006"/>
    <cellStyle name="Percent 38" xfId="5019"/>
    <cellStyle name="Percent 38 2" xfId="5020"/>
    <cellStyle name="Percent 38 2 2" xfId="5021"/>
    <cellStyle name="Percent 38 2 2 2" xfId="5022"/>
    <cellStyle name="Percent 38 2 3" xfId="5023"/>
    <cellStyle name="Percent 39" xfId="5024"/>
    <cellStyle name="Percent 39 2" xfId="5025"/>
    <cellStyle name="Percent 39 2 2" xfId="5026"/>
    <cellStyle name="Percent 39 2 2 2" xfId="5027"/>
    <cellStyle name="Percent 39 2 3" xfId="5028"/>
    <cellStyle name="Percent 4" xfId="80"/>
    <cellStyle name="Percent 4 2" xfId="5029"/>
    <cellStyle name="Percent 4 2 2" xfId="5030"/>
    <cellStyle name="Percent 4 2 2 2" xfId="5031"/>
    <cellStyle name="Percent 4 2 3" xfId="5032"/>
    <cellStyle name="Percent 4 3" xfId="5033"/>
    <cellStyle name="Percent 4 3 2" xfId="5034"/>
    <cellStyle name="Percent 4 3 2 2" xfId="5035"/>
    <cellStyle name="Percent 4 3 3" xfId="5036"/>
    <cellStyle name="Percent 4 3 3 2" xfId="5037"/>
    <cellStyle name="Percent 4 3 4" xfId="5038"/>
    <cellStyle name="Percent 4 4" xfId="5039"/>
    <cellStyle name="Percent 4 4 2" xfId="5040"/>
    <cellStyle name="Percent 4 4 3" xfId="5041"/>
    <cellStyle name="Percent 4 4 4" xfId="8315"/>
    <cellStyle name="Percent 4 5" xfId="5042"/>
    <cellStyle name="Percent 40" xfId="5043"/>
    <cellStyle name="Percent 40 2" xfId="5044"/>
    <cellStyle name="Percent 40 2 2" xfId="5045"/>
    <cellStyle name="Percent 40 3" xfId="5046"/>
    <cellStyle name="Percent 41" xfId="5047"/>
    <cellStyle name="Percent 41 2" xfId="5048"/>
    <cellStyle name="Percent 41 2 2" xfId="5049"/>
    <cellStyle name="Percent 41 3" xfId="5050"/>
    <cellStyle name="Percent 42" xfId="5051"/>
    <cellStyle name="Percent 42 2" xfId="5052"/>
    <cellStyle name="Percent 42 2 2" xfId="5053"/>
    <cellStyle name="Percent 42 3" xfId="5054"/>
    <cellStyle name="Percent 43" xfId="5055"/>
    <cellStyle name="Percent 43 2" xfId="5056"/>
    <cellStyle name="Percent 43 2 2" xfId="5057"/>
    <cellStyle name="Percent 43 3" xfId="5058"/>
    <cellStyle name="Percent 44" xfId="5059"/>
    <cellStyle name="Percent 44 2" xfId="5060"/>
    <cellStyle name="Percent 44 2 2" xfId="5061"/>
    <cellStyle name="Percent 44 3" xfId="5062"/>
    <cellStyle name="Percent 45" xfId="5063"/>
    <cellStyle name="Percent 45 2" xfId="5064"/>
    <cellStyle name="Percent 45 2 2" xfId="5065"/>
    <cellStyle name="Percent 45 3" xfId="5066"/>
    <cellStyle name="Percent 46" xfId="5067"/>
    <cellStyle name="Percent 46 2" xfId="5068"/>
    <cellStyle name="Percent 46 2 2" xfId="5069"/>
    <cellStyle name="Percent 46 3" xfId="5070"/>
    <cellStyle name="Percent 47" xfId="5071"/>
    <cellStyle name="Percent 47 2" xfId="5072"/>
    <cellStyle name="Percent 47 2 2" xfId="5073"/>
    <cellStyle name="Percent 47 3" xfId="5074"/>
    <cellStyle name="Percent 48" xfId="5075"/>
    <cellStyle name="Percent 48 2" xfId="5076"/>
    <cellStyle name="Percent 48 2 2" xfId="5077"/>
    <cellStyle name="Percent 48 3" xfId="5078"/>
    <cellStyle name="Percent 49" xfId="5079"/>
    <cellStyle name="Percent 49 2" xfId="5080"/>
    <cellStyle name="Percent 49 2 2" xfId="5081"/>
    <cellStyle name="Percent 49 3" xfId="5082"/>
    <cellStyle name="Percent 5" xfId="137"/>
    <cellStyle name="Percent 5 2" xfId="5083"/>
    <cellStyle name="Percent 5 3" xfId="5084"/>
    <cellStyle name="Percent 5 3 2" xfId="8316"/>
    <cellStyle name="Percent 5 3 2 2" xfId="9312"/>
    <cellStyle name="Percent 5 3 2 2 2" xfId="9675"/>
    <cellStyle name="Percent 5 3 2 3" xfId="9203"/>
    <cellStyle name="Percent 5 3 2 3 2" xfId="9676"/>
    <cellStyle name="Percent 5 3 2 4" xfId="9443"/>
    <cellStyle name="Percent 5 3 3" xfId="9268"/>
    <cellStyle name="Percent 5 3 3 2" xfId="9677"/>
    <cellStyle name="Percent 5 3 4" xfId="9202"/>
    <cellStyle name="Percent 5 3 4 2" xfId="9678"/>
    <cellStyle name="Percent 5 3 5" xfId="9442"/>
    <cellStyle name="Percent 5 4" xfId="5085"/>
    <cellStyle name="Percent 5 4 2" xfId="5086"/>
    <cellStyle name="Percent 5 4 3" xfId="8317"/>
    <cellStyle name="Percent 5 5" xfId="5087"/>
    <cellStyle name="Percent 5 6" xfId="8318"/>
    <cellStyle name="Percent 5 7" xfId="9215"/>
    <cellStyle name="Percent 5 7 2" xfId="9679"/>
    <cellStyle name="Percent 5 8" xfId="9201"/>
    <cellStyle name="Percent 5 8 2" xfId="9680"/>
    <cellStyle name="Percent 5 9" xfId="9441"/>
    <cellStyle name="Percent 50" xfId="5088"/>
    <cellStyle name="Percent 50 2" xfId="5089"/>
    <cellStyle name="Percent 50 2 2" xfId="5090"/>
    <cellStyle name="Percent 50 3" xfId="5091"/>
    <cellStyle name="Percent 51" xfId="5092"/>
    <cellStyle name="Percent 51 2" xfId="5093"/>
    <cellStyle name="Percent 51 2 2" xfId="5094"/>
    <cellStyle name="Percent 51 3" xfId="5095"/>
    <cellStyle name="Percent 52" xfId="5096"/>
    <cellStyle name="Percent 52 2" xfId="5097"/>
    <cellStyle name="Percent 52 2 2" xfId="5098"/>
    <cellStyle name="Percent 52 3" xfId="5099"/>
    <cellStyle name="Percent 53" xfId="5100"/>
    <cellStyle name="Percent 53 2" xfId="5101"/>
    <cellStyle name="Percent 53 2 2" xfId="5102"/>
    <cellStyle name="Percent 53 3" xfId="5103"/>
    <cellStyle name="Percent 54" xfId="140"/>
    <cellStyle name="Percent 54 2" xfId="5104"/>
    <cellStyle name="Percent 54 2 2" xfId="5105"/>
    <cellStyle name="Percent 54 3" xfId="5106"/>
    <cellStyle name="Percent 54 3 2" xfId="5107"/>
    <cellStyle name="Percent 55" xfId="5108"/>
    <cellStyle name="Percent 55 2" xfId="5109"/>
    <cellStyle name="Percent 55 2 2" xfId="5110"/>
    <cellStyle name="Percent 55 3" xfId="5111"/>
    <cellStyle name="Percent 56" xfId="5112"/>
    <cellStyle name="Percent 56 2" xfId="5113"/>
    <cellStyle name="Percent 56 2 2" xfId="5114"/>
    <cellStyle name="Percent 56 3" xfId="5115"/>
    <cellStyle name="Percent 57" xfId="5116"/>
    <cellStyle name="Percent 57 2" xfId="5117"/>
    <cellStyle name="Percent 57 2 2" xfId="5118"/>
    <cellStyle name="Percent 57 3" xfId="5119"/>
    <cellStyle name="Percent 58" xfId="5120"/>
    <cellStyle name="Percent 58 2" xfId="5121"/>
    <cellStyle name="Percent 58 2 2" xfId="5122"/>
    <cellStyle name="Percent 58 3" xfId="5123"/>
    <cellStyle name="Percent 59" xfId="5124"/>
    <cellStyle name="Percent 59 2" xfId="9007"/>
    <cellStyle name="Percent 6" xfId="5125"/>
    <cellStyle name="Percent 6 2" xfId="5126"/>
    <cellStyle name="Percent 6 2 2" xfId="5127"/>
    <cellStyle name="Percent 6 2 2 2" xfId="5128"/>
    <cellStyle name="Percent 6 2 3" xfId="5129"/>
    <cellStyle name="Percent 6 2 4" xfId="5130"/>
    <cellStyle name="Percent 6 3" xfId="5131"/>
    <cellStyle name="Percent 6 3 2" xfId="5132"/>
    <cellStyle name="Percent 6 3 3" xfId="5133"/>
    <cellStyle name="Percent 6 4" xfId="5134"/>
    <cellStyle name="Percent 6 5" xfId="5135"/>
    <cellStyle name="Percent 60" xfId="5136"/>
    <cellStyle name="Percent 60 2" xfId="9008"/>
    <cellStyle name="Percent 61" xfId="5137"/>
    <cellStyle name="Percent 61 2" xfId="9009"/>
    <cellStyle name="Percent 62" xfId="5138"/>
    <cellStyle name="Percent 62 2" xfId="9010"/>
    <cellStyle name="Percent 63" xfId="5139"/>
    <cellStyle name="Percent 63 2" xfId="9011"/>
    <cellStyle name="Percent 64" xfId="5140"/>
    <cellStyle name="Percent 64 2" xfId="9012"/>
    <cellStyle name="Percent 65" xfId="6915"/>
    <cellStyle name="Percent 65 2" xfId="9013"/>
    <cellStyle name="Percent 66" xfId="6916"/>
    <cellStyle name="Percent 66 2" xfId="9014"/>
    <cellStyle name="Percent 67" xfId="6917"/>
    <cellStyle name="Percent 67 2" xfId="9015"/>
    <cellStyle name="Percent 68" xfId="6918"/>
    <cellStyle name="Percent 68 2" xfId="9016"/>
    <cellStyle name="Percent 69" xfId="6919"/>
    <cellStyle name="Percent 69 2" xfId="9017"/>
    <cellStyle name="Percent 7" xfId="5141"/>
    <cellStyle name="Percent 7 2" xfId="5142"/>
    <cellStyle name="Percent 7 3" xfId="5143"/>
    <cellStyle name="Percent 7 3 2" xfId="8319"/>
    <cellStyle name="Percent 7 4" xfId="5144"/>
    <cellStyle name="Percent 7 4 2" xfId="5145"/>
    <cellStyle name="Percent 7 4 3" xfId="8320"/>
    <cellStyle name="Percent 7 5" xfId="5146"/>
    <cellStyle name="Percent 7 6" xfId="8321"/>
    <cellStyle name="Percent 70" xfId="6920"/>
    <cellStyle name="Percent 70 2" xfId="9018"/>
    <cellStyle name="Percent 71" xfId="6921"/>
    <cellStyle name="Percent 71 2" xfId="9019"/>
    <cellStyle name="Percent 72" xfId="6922"/>
    <cellStyle name="Percent 72 2" xfId="6923"/>
    <cellStyle name="Percent 72 2 2" xfId="9020"/>
    <cellStyle name="Percent 72 3" xfId="9021"/>
    <cellStyle name="Percent 73" xfId="6924"/>
    <cellStyle name="Percent 73 2" xfId="6925"/>
    <cellStyle name="Percent 73 2 2" xfId="9022"/>
    <cellStyle name="Percent 73 3" xfId="9023"/>
    <cellStyle name="Percent 74" xfId="6926"/>
    <cellStyle name="Percent 74 2" xfId="6927"/>
    <cellStyle name="Percent 74 2 2" xfId="9024"/>
    <cellStyle name="Percent 74 3" xfId="9025"/>
    <cellStyle name="Percent 75" xfId="6928"/>
    <cellStyle name="Percent 75 2" xfId="6929"/>
    <cellStyle name="Percent 75 2 2" xfId="9026"/>
    <cellStyle name="Percent 75 3" xfId="9027"/>
    <cellStyle name="Percent 76" xfId="6930"/>
    <cellStyle name="Percent 76 2" xfId="6931"/>
    <cellStyle name="Percent 76 2 2" xfId="9028"/>
    <cellStyle name="Percent 76 3" xfId="9029"/>
    <cellStyle name="Percent 77" xfId="6932"/>
    <cellStyle name="Percent 77 2" xfId="6933"/>
    <cellStyle name="Percent 77 2 2" xfId="9030"/>
    <cellStyle name="Percent 77 3" xfId="9031"/>
    <cellStyle name="Percent 78" xfId="6934"/>
    <cellStyle name="Percent 78 2" xfId="6935"/>
    <cellStyle name="Percent 78 2 2" xfId="9032"/>
    <cellStyle name="Percent 78 3" xfId="9033"/>
    <cellStyle name="Percent 79" xfId="6936"/>
    <cellStyle name="Percent 79 2" xfId="9034"/>
    <cellStyle name="Percent 8" xfId="5147"/>
    <cellStyle name="Percent 8 2" xfId="5148"/>
    <cellStyle name="Percent 8 3" xfId="5149"/>
    <cellStyle name="Percent 8 4" xfId="5150"/>
    <cellStyle name="Percent 8 4 2" xfId="5151"/>
    <cellStyle name="Percent 8 5" xfId="5152"/>
    <cellStyle name="Percent 8 6" xfId="8322"/>
    <cellStyle name="Percent 80" xfId="6937"/>
    <cellStyle name="Percent 80 2" xfId="9035"/>
    <cellStyle name="Percent 81" xfId="6938"/>
    <cellStyle name="Percent 81 2" xfId="9036"/>
    <cellStyle name="Percent 82" xfId="6939"/>
    <cellStyle name="Percent 82 2" xfId="9037"/>
    <cellStyle name="Percent 83" xfId="6940"/>
    <cellStyle name="Percent 83 2" xfId="9038"/>
    <cellStyle name="Percent 84" xfId="6941"/>
    <cellStyle name="Percent 84 2" xfId="9039"/>
    <cellStyle name="Percent 85" xfId="6942"/>
    <cellStyle name="Percent 85 2" xfId="9040"/>
    <cellStyle name="Percent 86" xfId="6943"/>
    <cellStyle name="Percent 86 2" xfId="9041"/>
    <cellStyle name="Percent 87" xfId="6944"/>
    <cellStyle name="Percent 87 2" xfId="9042"/>
    <cellStyle name="Percent 88" xfId="6945"/>
    <cellStyle name="Percent 88 2" xfId="9043"/>
    <cellStyle name="Percent 89" xfId="6946"/>
    <cellStyle name="Percent 89 2" xfId="9044"/>
    <cellStyle name="Percent 9" xfId="5153"/>
    <cellStyle name="Percent 9 2" xfId="5154"/>
    <cellStyle name="Percent 9 2 2" xfId="5155"/>
    <cellStyle name="Percent 9 2 3" xfId="5156"/>
    <cellStyle name="Percent 9 2 3 2" xfId="5157"/>
    <cellStyle name="Percent 9 2 4" xfId="5158"/>
    <cellStyle name="Percent 9 2 5" xfId="8323"/>
    <cellStyle name="Percent 9 3" xfId="5159"/>
    <cellStyle name="Percent 9 3 2" xfId="5160"/>
    <cellStyle name="Percent 9 3 2 2" xfId="5161"/>
    <cellStyle name="Percent 9 3 3" xfId="5162"/>
    <cellStyle name="Percent 9 4" xfId="5163"/>
    <cellStyle name="Percent 9 5" xfId="5164"/>
    <cellStyle name="Percent 9 5 2" xfId="5165"/>
    <cellStyle name="Percent 9 6" xfId="5166"/>
    <cellStyle name="Percent 9 7" xfId="8324"/>
    <cellStyle name="Percent 90" xfId="6947"/>
    <cellStyle name="Percent 90 2" xfId="9045"/>
    <cellStyle name="Percent 91" xfId="6948"/>
    <cellStyle name="Percent 91 2" xfId="9046"/>
    <cellStyle name="Percent 92" xfId="6949"/>
    <cellStyle name="Percent 92 2" xfId="9047"/>
    <cellStyle name="Percent 93" xfId="6950"/>
    <cellStyle name="Percent 93 2" xfId="9048"/>
    <cellStyle name="Percent 94" xfId="6951"/>
    <cellStyle name="Percent 94 2" xfId="6952"/>
    <cellStyle name="Percent 94 2 2" xfId="9049"/>
    <cellStyle name="Percent 94 3" xfId="9050"/>
    <cellStyle name="Percent 95" xfId="6953"/>
    <cellStyle name="Percent 95 2" xfId="6954"/>
    <cellStyle name="Percent 95 2 2" xfId="9051"/>
    <cellStyle name="Percent 95 3" xfId="9052"/>
    <cellStyle name="Percent 96" xfId="6955"/>
    <cellStyle name="Percent 96 2" xfId="6956"/>
    <cellStyle name="Percent 96 2 2" xfId="9053"/>
    <cellStyle name="Percent 96 3" xfId="9054"/>
    <cellStyle name="Percent 97" xfId="6957"/>
    <cellStyle name="Percent 97 2" xfId="6958"/>
    <cellStyle name="Percent 97 2 2" xfId="9055"/>
    <cellStyle name="Percent 97 3" xfId="9056"/>
    <cellStyle name="Percent 98" xfId="6959"/>
    <cellStyle name="Percent 98 2" xfId="6960"/>
    <cellStyle name="Percent 98 2 2" xfId="9057"/>
    <cellStyle name="Percent 98 3" xfId="9058"/>
    <cellStyle name="Percent 99" xfId="6961"/>
    <cellStyle name="Percent 99 2" xfId="6962"/>
    <cellStyle name="Percent 99 2 2" xfId="9059"/>
    <cellStyle name="Percent 99 3" xfId="9060"/>
    <cellStyle name="PSChar" xfId="59"/>
    <cellStyle name="PSChar 2" xfId="5167"/>
    <cellStyle name="PSChar 2 2" xfId="5168"/>
    <cellStyle name="PSChar 2 2 2" xfId="5169"/>
    <cellStyle name="PSChar 2 3" xfId="5170"/>
    <cellStyle name="PSChar 3" xfId="5171"/>
    <cellStyle name="PSChar 3 2" xfId="5172"/>
    <cellStyle name="PSChar 3 2 2" xfId="5173"/>
    <cellStyle name="PSChar 3 3" xfId="5174"/>
    <cellStyle name="PSDate" xfId="60"/>
    <cellStyle name="PSDate 2" xfId="5175"/>
    <cellStyle name="PSDate 2 2" xfId="5176"/>
    <cellStyle name="PSDate 2 2 2" xfId="5177"/>
    <cellStyle name="PSDate 2 3" xfId="5178"/>
    <cellStyle name="PSDate 3" xfId="5179"/>
    <cellStyle name="PSDate 3 2" xfId="5180"/>
    <cellStyle name="PSDate 3 2 2" xfId="5181"/>
    <cellStyle name="PSDate 3 3" xfId="5182"/>
    <cellStyle name="PSDec" xfId="61"/>
    <cellStyle name="PSDec 2" xfId="5183"/>
    <cellStyle name="PSDec 2 2" xfId="5184"/>
    <cellStyle name="PSDec 2 2 2" xfId="5185"/>
    <cellStyle name="PSDec 2 3" xfId="5186"/>
    <cellStyle name="PSDec 3" xfId="5187"/>
    <cellStyle name="PSDec 3 2" xfId="5188"/>
    <cellStyle name="PSDec 3 2 2" xfId="5189"/>
    <cellStyle name="PSDec 3 3" xfId="5190"/>
    <cellStyle name="PSHeading" xfId="62"/>
    <cellStyle name="PSHeading 2" xfId="5191"/>
    <cellStyle name="PSHeading 2 2" xfId="5192"/>
    <cellStyle name="PSHeading 2 2 10" xfId="8325"/>
    <cellStyle name="PSHeading 2 2 2" xfId="5193"/>
    <cellStyle name="PSHeading 2 2 2 2" xfId="5194"/>
    <cellStyle name="PSHeading 2 2 2 2 2" xfId="5195"/>
    <cellStyle name="PSHeading 2 2 2 2 2 2" xfId="8326"/>
    <cellStyle name="PSHeading 2 2 2 2 3" xfId="5196"/>
    <cellStyle name="PSHeading 2 2 2 2 4" xfId="8327"/>
    <cellStyle name="PSHeading 2 2 2 3" xfId="5197"/>
    <cellStyle name="PSHeading 2 2 2 3 2" xfId="8328"/>
    <cellStyle name="PSHeading 2 2 2 4" xfId="5198"/>
    <cellStyle name="PSHeading 2 2 2 4 2" xfId="8329"/>
    <cellStyle name="PSHeading 2 2 2 5" xfId="5199"/>
    <cellStyle name="PSHeading 2 2 2 5 2" xfId="8330"/>
    <cellStyle name="PSHeading 2 2 2 6" xfId="5200"/>
    <cellStyle name="PSHeading 2 2 2 7" xfId="5201"/>
    <cellStyle name="PSHeading 2 2 2 8" xfId="8331"/>
    <cellStyle name="PSHeading 2 2 2 9" xfId="8332"/>
    <cellStyle name="PSHeading 2 2 3" xfId="5202"/>
    <cellStyle name="PSHeading 2 2 3 2" xfId="5203"/>
    <cellStyle name="PSHeading 2 2 3 2 2" xfId="8333"/>
    <cellStyle name="PSHeading 2 2 3 3" xfId="5204"/>
    <cellStyle name="PSHeading 2 2 3 4" xfId="8334"/>
    <cellStyle name="PSHeading 2 2 4" xfId="5205"/>
    <cellStyle name="PSHeading 2 2 4 2" xfId="8335"/>
    <cellStyle name="PSHeading 2 2 5" xfId="5206"/>
    <cellStyle name="PSHeading 2 2 5 2" xfId="8336"/>
    <cellStyle name="PSHeading 2 2 6" xfId="5207"/>
    <cellStyle name="PSHeading 2 2 7" xfId="5208"/>
    <cellStyle name="PSHeading 2 2 8" xfId="5209"/>
    <cellStyle name="PSHeading 2 2 9" xfId="8337"/>
    <cellStyle name="PSHeading 2 3" xfId="5210"/>
    <cellStyle name="PSHeading 2 3 2" xfId="5211"/>
    <cellStyle name="PSHeading 2 3 2 2" xfId="5212"/>
    <cellStyle name="PSHeading 2 3 2 2 2" xfId="8338"/>
    <cellStyle name="PSHeading 2 3 2 3" xfId="5213"/>
    <cellStyle name="PSHeading 2 3 2 4" xfId="8339"/>
    <cellStyle name="PSHeading 2 3 3" xfId="5214"/>
    <cellStyle name="PSHeading 2 3 3 2" xfId="8340"/>
    <cellStyle name="PSHeading 2 3 4" xfId="5215"/>
    <cellStyle name="PSHeading 2 3 4 2" xfId="8341"/>
    <cellStyle name="PSHeading 2 3 5" xfId="5216"/>
    <cellStyle name="PSHeading 2 3 5 2" xfId="8342"/>
    <cellStyle name="PSHeading 2 3 6" xfId="5217"/>
    <cellStyle name="PSHeading 2 3 7" xfId="5218"/>
    <cellStyle name="PSHeading 2 3 8" xfId="8343"/>
    <cellStyle name="PSHeading 2 3 9" xfId="8344"/>
    <cellStyle name="PSHeading 2 4" xfId="5219"/>
    <cellStyle name="PSHeading 2 4 2" xfId="5220"/>
    <cellStyle name="PSHeading 2 4 2 2" xfId="8345"/>
    <cellStyle name="PSHeading 2 4 3" xfId="5221"/>
    <cellStyle name="PSHeading 2 4 4" xfId="5222"/>
    <cellStyle name="PSHeading 2 4 5" xfId="5223"/>
    <cellStyle name="PSHeading 2 4 6" xfId="5224"/>
    <cellStyle name="PSHeading 2 4 7" xfId="8346"/>
    <cellStyle name="PSHeading 2 4 8" xfId="8347"/>
    <cellStyle name="PSHeading 2 5" xfId="5225"/>
    <cellStyle name="PSHeading 2 5 2" xfId="8348"/>
    <cellStyle name="PSHeading 2 6" xfId="5226"/>
    <cellStyle name="PSHeading 2 6 2" xfId="8349"/>
    <cellStyle name="PSHeading 2 7" xfId="5227"/>
    <cellStyle name="PSHeading 2 8" xfId="8350"/>
    <cellStyle name="PSHeading 3" xfId="5228"/>
    <cellStyle name="PSHeading 3 2" xfId="5229"/>
    <cellStyle name="PSHeading 3 2 10" xfId="8351"/>
    <cellStyle name="PSHeading 3 2 2" xfId="5230"/>
    <cellStyle name="PSHeading 3 2 2 2" xfId="5231"/>
    <cellStyle name="PSHeading 3 2 2 2 2" xfId="5232"/>
    <cellStyle name="PSHeading 3 2 2 2 2 2" xfId="8352"/>
    <cellStyle name="PSHeading 3 2 2 2 3" xfId="5233"/>
    <cellStyle name="PSHeading 3 2 2 2 4" xfId="8353"/>
    <cellStyle name="PSHeading 3 2 2 3" xfId="5234"/>
    <cellStyle name="PSHeading 3 2 2 3 2" xfId="8354"/>
    <cellStyle name="PSHeading 3 2 2 4" xfId="5235"/>
    <cellStyle name="PSHeading 3 2 2 4 2" xfId="8355"/>
    <cellStyle name="PSHeading 3 2 2 5" xfId="8356"/>
    <cellStyle name="PSHeading 3 2 2 6" xfId="8357"/>
    <cellStyle name="PSHeading 3 2 3" xfId="5236"/>
    <cellStyle name="PSHeading 3 2 3 2" xfId="5237"/>
    <cellStyle name="PSHeading 3 2 3 2 2" xfId="8358"/>
    <cellStyle name="PSHeading 3 2 3 3" xfId="5238"/>
    <cellStyle name="PSHeading 3 2 3 4" xfId="8359"/>
    <cellStyle name="PSHeading 3 2 4" xfId="5239"/>
    <cellStyle name="PSHeading 3 2 4 2" xfId="8360"/>
    <cellStyle name="PSHeading 3 2 5" xfId="5240"/>
    <cellStyle name="PSHeading 3 2 5 2" xfId="8361"/>
    <cellStyle name="PSHeading 3 2 6" xfId="5241"/>
    <cellStyle name="PSHeading 3 2 7" xfId="5242"/>
    <cellStyle name="PSHeading 3 2 8" xfId="5243"/>
    <cellStyle name="PSHeading 3 2 9" xfId="8362"/>
    <cellStyle name="PSHeading 3 3" xfId="5244"/>
    <cellStyle name="PSHeading 3 3 2" xfId="5245"/>
    <cellStyle name="PSHeading 3 3 2 2" xfId="5246"/>
    <cellStyle name="PSHeading 3 3 2 2 2" xfId="8363"/>
    <cellStyle name="PSHeading 3 3 2 3" xfId="5247"/>
    <cellStyle name="PSHeading 3 3 2 4" xfId="8364"/>
    <cellStyle name="PSHeading 3 3 3" xfId="5248"/>
    <cellStyle name="PSHeading 3 3 3 2" xfId="8365"/>
    <cellStyle name="PSHeading 3 3 4" xfId="5249"/>
    <cellStyle name="PSHeading 3 3 4 2" xfId="8366"/>
    <cellStyle name="PSHeading 3 3 5" xfId="5250"/>
    <cellStyle name="PSHeading 3 3 5 2" xfId="8367"/>
    <cellStyle name="PSHeading 3 3 6" xfId="5251"/>
    <cellStyle name="PSHeading 3 3 7" xfId="5252"/>
    <cellStyle name="PSHeading 3 3 8" xfId="8368"/>
    <cellStyle name="PSHeading 3 3 9" xfId="8369"/>
    <cellStyle name="PSHeading 3 4" xfId="5253"/>
    <cellStyle name="PSHeading 3 4 2" xfId="5254"/>
    <cellStyle name="PSHeading 3 4 2 2" xfId="8370"/>
    <cellStyle name="PSHeading 3 4 3" xfId="5255"/>
    <cellStyle name="PSHeading 3 4 4" xfId="5256"/>
    <cellStyle name="PSHeading 3 4 5" xfId="5257"/>
    <cellStyle name="PSHeading 3 4 6" xfId="5258"/>
    <cellStyle name="PSHeading 3 4 7" xfId="8371"/>
    <cellStyle name="PSHeading 3 4 8" xfId="8372"/>
    <cellStyle name="PSHeading 3 5" xfId="5259"/>
    <cellStyle name="PSHeading 3 5 2" xfId="8373"/>
    <cellStyle name="PSHeading 3 6" xfId="5260"/>
    <cellStyle name="PSHeading 3 6 2" xfId="8374"/>
    <cellStyle name="PSHeading 3 7" xfId="5261"/>
    <cellStyle name="PSHeading 3 8" xfId="8375"/>
    <cellStyle name="PSHeading 4" xfId="5262"/>
    <cellStyle name="PSHeading 4 2" xfId="5263"/>
    <cellStyle name="PSHeading 4 2 2" xfId="5264"/>
    <cellStyle name="PSHeading 4 2 2 2" xfId="5265"/>
    <cellStyle name="PSHeading 4 2 2 2 2" xfId="8376"/>
    <cellStyle name="PSHeading 4 2 2 3" xfId="5266"/>
    <cellStyle name="PSHeading 4 2 2 4" xfId="8377"/>
    <cellStyle name="PSHeading 4 2 3" xfId="5267"/>
    <cellStyle name="PSHeading 4 2 3 2" xfId="8378"/>
    <cellStyle name="PSHeading 4 2 4" xfId="5268"/>
    <cellStyle name="PSHeading 4 2 4 2" xfId="8379"/>
    <cellStyle name="PSHeading 4 2 5" xfId="5269"/>
    <cellStyle name="PSHeading 4 2 5 2" xfId="8380"/>
    <cellStyle name="PSHeading 4 2 6" xfId="5270"/>
    <cellStyle name="PSHeading 4 2 7" xfId="5271"/>
    <cellStyle name="PSHeading 4 2 8" xfId="8381"/>
    <cellStyle name="PSHeading 4 2 9" xfId="8382"/>
    <cellStyle name="PSHeading 4 3" xfId="5272"/>
    <cellStyle name="PSHeading 4 3 2" xfId="5273"/>
    <cellStyle name="PSHeading 4 3 2 2" xfId="5274"/>
    <cellStyle name="PSHeading 4 3 2 2 2" xfId="8383"/>
    <cellStyle name="PSHeading 4 3 2 3" xfId="5275"/>
    <cellStyle name="PSHeading 4 3 2 4" xfId="8384"/>
    <cellStyle name="PSHeading 4 3 3" xfId="5276"/>
    <cellStyle name="PSHeading 4 3 3 2" xfId="8385"/>
    <cellStyle name="PSHeading 4 3 4" xfId="5277"/>
    <cellStyle name="PSHeading 4 3 4 2" xfId="8386"/>
    <cellStyle name="PSHeading 4 3 5" xfId="5278"/>
    <cellStyle name="PSHeading 4 3 6" xfId="5279"/>
    <cellStyle name="PSHeading 4 3 7" xfId="5280"/>
    <cellStyle name="PSHeading 4 3 8" xfId="8387"/>
    <cellStyle name="PSHeading 4 3 9" xfId="8388"/>
    <cellStyle name="PSHeading 4 4" xfId="5281"/>
    <cellStyle name="PSHeading 4 4 2" xfId="5282"/>
    <cellStyle name="PSHeading 4 4 2 2" xfId="8389"/>
    <cellStyle name="PSHeading 4 4 3" xfId="5283"/>
    <cellStyle name="PSHeading 4 4 4" xfId="5284"/>
    <cellStyle name="PSHeading 4 4 5" xfId="5285"/>
    <cellStyle name="PSHeading 4 4 6" xfId="8390"/>
    <cellStyle name="PSHeading 4 4 7" xfId="8391"/>
    <cellStyle name="PSHeading 4 5" xfId="5286"/>
    <cellStyle name="PSHeading 4 5 2" xfId="5287"/>
    <cellStyle name="PSHeading 4 5 3" xfId="5288"/>
    <cellStyle name="PSHeading 4 5 4" xfId="8392"/>
    <cellStyle name="PSHeading 4 6" xfId="5289"/>
    <cellStyle name="PSHeading 4 7" xfId="8393"/>
    <cellStyle name="PSHeading 5" xfId="5290"/>
    <cellStyle name="PSHeading 5 10" xfId="8394"/>
    <cellStyle name="PSHeading 5 2" xfId="5291"/>
    <cellStyle name="PSHeading 5 2 2" xfId="5292"/>
    <cellStyle name="PSHeading 5 2 2 2" xfId="5293"/>
    <cellStyle name="PSHeading 5 2 2 2 2" xfId="8395"/>
    <cellStyle name="PSHeading 5 2 2 3" xfId="5294"/>
    <cellStyle name="PSHeading 5 2 2 4" xfId="8396"/>
    <cellStyle name="PSHeading 5 2 3" xfId="5295"/>
    <cellStyle name="PSHeading 5 2 3 2" xfId="8397"/>
    <cellStyle name="PSHeading 5 2 4" xfId="5296"/>
    <cellStyle name="PSHeading 5 2 4 2" xfId="8398"/>
    <cellStyle name="PSHeading 5 2 5" xfId="5297"/>
    <cellStyle name="PSHeading 5 2 6" xfId="5298"/>
    <cellStyle name="PSHeading 5 2 7" xfId="5299"/>
    <cellStyle name="PSHeading 5 2 8" xfId="8399"/>
    <cellStyle name="PSHeading 5 2 9" xfId="8400"/>
    <cellStyle name="PSHeading 5 3" xfId="5300"/>
    <cellStyle name="PSHeading 5 3 2" xfId="5301"/>
    <cellStyle name="PSHeading 5 3 2 2" xfId="8401"/>
    <cellStyle name="PSHeading 5 3 3" xfId="5302"/>
    <cellStyle name="PSHeading 5 3 4" xfId="8402"/>
    <cellStyle name="PSHeading 5 4" xfId="5303"/>
    <cellStyle name="PSHeading 5 4 2" xfId="8403"/>
    <cellStyle name="PSHeading 5 5" xfId="5304"/>
    <cellStyle name="PSHeading 5 5 2" xfId="8404"/>
    <cellStyle name="PSHeading 5 6" xfId="5305"/>
    <cellStyle name="PSHeading 5 6 2" xfId="8405"/>
    <cellStyle name="PSHeading 5 7" xfId="5306"/>
    <cellStyle name="PSHeading 5 8" xfId="5307"/>
    <cellStyle name="PSHeading 5 9" xfId="8406"/>
    <cellStyle name="PSHeading 6" xfId="5308"/>
    <cellStyle name="PSHeading 6 2" xfId="5309"/>
    <cellStyle name="PSHeading 6 2 2" xfId="8407"/>
    <cellStyle name="PSHeading 6 3" xfId="5310"/>
    <cellStyle name="PSHeading 6 4" xfId="5311"/>
    <cellStyle name="PSHeading 6 5" xfId="5312"/>
    <cellStyle name="PSHeading 6 6" xfId="5313"/>
    <cellStyle name="PSHeading 6 7" xfId="8408"/>
    <cellStyle name="PSHeading 6 8" xfId="8409"/>
    <cellStyle name="PSHeading 7" xfId="5314"/>
    <cellStyle name="PSHeading 8" xfId="8410"/>
    <cellStyle name="PSHeading_Amortization Plan_2013" xfId="8411"/>
    <cellStyle name="PSInt" xfId="63"/>
    <cellStyle name="PSInt 2" xfId="5315"/>
    <cellStyle name="PSInt 2 2" xfId="5316"/>
    <cellStyle name="PSInt 2 2 2" xfId="5317"/>
    <cellStyle name="PSInt 2 3" xfId="5318"/>
    <cellStyle name="PSInt 3" xfId="5319"/>
    <cellStyle name="PSInt 3 2" xfId="5320"/>
    <cellStyle name="PSInt 3 2 2" xfId="5321"/>
    <cellStyle name="PSInt 3 3" xfId="5322"/>
    <cellStyle name="PSSpacer" xfId="64"/>
    <cellStyle name="PSSpacer 2" xfId="5323"/>
    <cellStyle name="PSSpacer 2 2" xfId="5324"/>
    <cellStyle name="PSSpacer 2 2 2" xfId="5325"/>
    <cellStyle name="PSSpacer 2 3" xfId="5326"/>
    <cellStyle name="PSSpacer 3" xfId="5327"/>
    <cellStyle name="PSSpacer 3 2" xfId="5328"/>
    <cellStyle name="PSSpacer 3 2 2" xfId="5329"/>
    <cellStyle name="PSSpacer 3 3" xfId="5330"/>
    <cellStyle name="Rate" xfId="65"/>
    <cellStyle name="Rate 2" xfId="5331"/>
    <cellStyle name="Rate 3" xfId="5332"/>
    <cellStyle name="Reference" xfId="5333"/>
    <cellStyle name="RevList" xfId="5334"/>
    <cellStyle name="round100" xfId="5335"/>
    <cellStyle name="round100 2" xfId="5336"/>
    <cellStyle name="round100 2 2" xfId="5337"/>
    <cellStyle name="round100 3" xfId="5338"/>
    <cellStyle name="SectionBreak" xfId="5339"/>
    <cellStyle name="SectionBreak 2" xfId="5340"/>
    <cellStyle name="SectionBreak 2 2" xfId="5341"/>
    <cellStyle name="SectionBreak 2 2 2" xfId="5342"/>
    <cellStyle name="SectionBreak 2 3" xfId="5343"/>
    <cellStyle name="shade" xfId="5344"/>
    <cellStyle name="shade 2" xfId="5345"/>
    <cellStyle name="shade 2 2" xfId="5346"/>
    <cellStyle name="shade 3" xfId="5347"/>
    <cellStyle name="StmtTtl1" xfId="5348"/>
    <cellStyle name="StmtTtl1 2" xfId="6963"/>
    <cellStyle name="StmtTtl2" xfId="5349"/>
    <cellStyle name="StmtTtl2 2" xfId="8412"/>
    <cellStyle name="STYL1 - Style1" xfId="5350"/>
    <cellStyle name="Style 1" xfId="5351"/>
    <cellStyle name="Style 1 2" xfId="5352"/>
    <cellStyle name="Style 1 2 2" xfId="5353"/>
    <cellStyle name="Style 1 3" xfId="5354"/>
    <cellStyle name="Subtotal" xfId="5355"/>
    <cellStyle name="Table Head" xfId="5356"/>
    <cellStyle name="Table Head Aligned" xfId="5357"/>
    <cellStyle name="Table Head Blue" xfId="5358"/>
    <cellStyle name="Table Head Green" xfId="5359"/>
    <cellStyle name="Table Heading" xfId="5360"/>
    <cellStyle name="Table Title" xfId="5361"/>
    <cellStyle name="Table Units" xfId="5362"/>
    <cellStyle name="Table Units 2" xfId="5363"/>
    <cellStyle name="Thousands" xfId="66"/>
    <cellStyle name="Title" xfId="67" builtinId="15" customBuiltin="1"/>
    <cellStyle name="Title 2" xfId="123"/>
    <cellStyle name="Title 2 2" xfId="5364"/>
    <cellStyle name="Title 2 2 2" xfId="6964"/>
    <cellStyle name="Title 2 2 3" xfId="6965"/>
    <cellStyle name="Title 2 2 4" xfId="6966"/>
    <cellStyle name="Title 2 3" xfId="5365"/>
    <cellStyle name="Title 2 4" xfId="5366"/>
    <cellStyle name="Title 2 5" xfId="6967"/>
    <cellStyle name="Title 2 6" xfId="6968"/>
    <cellStyle name="Title 3" xfId="5367"/>
    <cellStyle name="Title 4" xfId="5368"/>
    <cellStyle name="Title 4 2" xfId="5369"/>
    <cellStyle name="Title 4 3" xfId="5370"/>
    <cellStyle name="Title 4 4" xfId="8413"/>
    <cellStyle name="Title: Minor" xfId="5371"/>
    <cellStyle name="Title: Worksheet" xfId="5372"/>
    <cellStyle name="Total" xfId="68" builtinId="25" customBuiltin="1"/>
    <cellStyle name="Total 2" xfId="124"/>
    <cellStyle name="Total 2 10" xfId="5373"/>
    <cellStyle name="Total 2 10 2" xfId="5374"/>
    <cellStyle name="Total 2 10 2 2" xfId="5375"/>
    <cellStyle name="Total 2 10 2 3" xfId="5376"/>
    <cellStyle name="Total 2 10 3" xfId="5377"/>
    <cellStyle name="Total 2 10 4" xfId="5378"/>
    <cellStyle name="Total 2 10 5" xfId="8414"/>
    <cellStyle name="Total 2 11" xfId="5379"/>
    <cellStyle name="Total 2 11 2" xfId="5380"/>
    <cellStyle name="Total 2 11 2 2" xfId="5381"/>
    <cellStyle name="Total 2 11 2 3" xfId="5382"/>
    <cellStyle name="Total 2 11 3" xfId="5383"/>
    <cellStyle name="Total 2 11 4" xfId="5384"/>
    <cellStyle name="Total 2 11 5" xfId="8415"/>
    <cellStyle name="Total 2 12" xfId="5385"/>
    <cellStyle name="Total 2 12 2" xfId="5386"/>
    <cellStyle name="Total 2 12 2 2" xfId="5387"/>
    <cellStyle name="Total 2 12 2 3" xfId="5388"/>
    <cellStyle name="Total 2 12 3" xfId="5389"/>
    <cellStyle name="Total 2 12 4" xfId="5390"/>
    <cellStyle name="Total 2 12 5" xfId="8416"/>
    <cellStyle name="Total 2 13" xfId="5391"/>
    <cellStyle name="Total 2 13 2" xfId="5392"/>
    <cellStyle name="Total 2 13 2 2" xfId="5393"/>
    <cellStyle name="Total 2 13 2 3" xfId="5394"/>
    <cellStyle name="Total 2 13 3" xfId="5395"/>
    <cellStyle name="Total 2 13 4" xfId="5396"/>
    <cellStyle name="Total 2 13 5" xfId="8417"/>
    <cellStyle name="Total 2 14" xfId="5397"/>
    <cellStyle name="Total 2 14 2" xfId="5398"/>
    <cellStyle name="Total 2 14 2 2" xfId="5399"/>
    <cellStyle name="Total 2 14 2 3" xfId="5400"/>
    <cellStyle name="Total 2 14 3" xfId="5401"/>
    <cellStyle name="Total 2 14 4" xfId="5402"/>
    <cellStyle name="Total 2 14 5" xfId="8418"/>
    <cellStyle name="Total 2 15" xfId="5403"/>
    <cellStyle name="Total 2 15 2" xfId="5404"/>
    <cellStyle name="Total 2 15 2 2" xfId="5405"/>
    <cellStyle name="Total 2 15 2 3" xfId="5406"/>
    <cellStyle name="Total 2 15 3" xfId="5407"/>
    <cellStyle name="Total 2 15 4" xfId="5408"/>
    <cellStyle name="Total 2 15 5" xfId="8419"/>
    <cellStyle name="Total 2 16" xfId="5409"/>
    <cellStyle name="Total 2 16 2" xfId="5410"/>
    <cellStyle name="Total 2 16 2 2" xfId="5411"/>
    <cellStyle name="Total 2 16 2 3" xfId="5412"/>
    <cellStyle name="Total 2 16 3" xfId="5413"/>
    <cellStyle name="Total 2 16 4" xfId="5414"/>
    <cellStyle name="Total 2 16 5" xfId="8420"/>
    <cellStyle name="Total 2 17" xfId="5415"/>
    <cellStyle name="Total 2 17 2" xfId="5416"/>
    <cellStyle name="Total 2 17 2 2" xfId="5417"/>
    <cellStyle name="Total 2 17 2 3" xfId="5418"/>
    <cellStyle name="Total 2 17 3" xfId="5419"/>
    <cellStyle name="Total 2 17 4" xfId="5420"/>
    <cellStyle name="Total 2 17 5" xfId="8421"/>
    <cellStyle name="Total 2 18" xfId="5421"/>
    <cellStyle name="Total 2 18 2" xfId="5422"/>
    <cellStyle name="Total 2 18 3" xfId="5423"/>
    <cellStyle name="Total 2 18 4" xfId="8422"/>
    <cellStyle name="Total 2 19" xfId="5424"/>
    <cellStyle name="Total 2 19 2" xfId="8423"/>
    <cellStyle name="Total 2 2" xfId="5425"/>
    <cellStyle name="Total 2 2 10" xfId="5426"/>
    <cellStyle name="Total 2 2 10 2" xfId="5427"/>
    <cellStyle name="Total 2 2 10 2 2" xfId="5428"/>
    <cellStyle name="Total 2 2 10 2 3" xfId="5429"/>
    <cellStyle name="Total 2 2 10 3" xfId="5430"/>
    <cellStyle name="Total 2 2 10 4" xfId="5431"/>
    <cellStyle name="Total 2 2 10 5" xfId="8424"/>
    <cellStyle name="Total 2 2 11" xfId="5432"/>
    <cellStyle name="Total 2 2 11 2" xfId="5433"/>
    <cellStyle name="Total 2 2 11 2 2" xfId="5434"/>
    <cellStyle name="Total 2 2 11 2 3" xfId="5435"/>
    <cellStyle name="Total 2 2 11 3" xfId="5436"/>
    <cellStyle name="Total 2 2 11 4" xfId="5437"/>
    <cellStyle name="Total 2 2 11 5" xfId="8425"/>
    <cellStyle name="Total 2 2 12" xfId="5438"/>
    <cellStyle name="Total 2 2 12 2" xfId="5439"/>
    <cellStyle name="Total 2 2 12 2 2" xfId="5440"/>
    <cellStyle name="Total 2 2 12 2 3" xfId="5441"/>
    <cellStyle name="Total 2 2 12 3" xfId="5442"/>
    <cellStyle name="Total 2 2 12 4" xfId="5443"/>
    <cellStyle name="Total 2 2 12 5" xfId="8426"/>
    <cellStyle name="Total 2 2 13" xfId="5444"/>
    <cellStyle name="Total 2 2 13 2" xfId="5445"/>
    <cellStyle name="Total 2 2 13 2 2" xfId="5446"/>
    <cellStyle name="Total 2 2 13 2 3" xfId="5447"/>
    <cellStyle name="Total 2 2 13 3" xfId="5448"/>
    <cellStyle name="Total 2 2 13 4" xfId="5449"/>
    <cellStyle name="Total 2 2 13 5" xfId="8427"/>
    <cellStyle name="Total 2 2 14" xfId="5450"/>
    <cellStyle name="Total 2 2 14 2" xfId="5451"/>
    <cellStyle name="Total 2 2 14 2 2" xfId="5452"/>
    <cellStyle name="Total 2 2 14 2 3" xfId="5453"/>
    <cellStyle name="Total 2 2 14 3" xfId="5454"/>
    <cellStyle name="Total 2 2 14 4" xfId="5455"/>
    <cellStyle name="Total 2 2 14 5" xfId="8428"/>
    <cellStyle name="Total 2 2 15" xfId="5456"/>
    <cellStyle name="Total 2 2 15 2" xfId="5457"/>
    <cellStyle name="Total 2 2 15 2 2" xfId="5458"/>
    <cellStyle name="Total 2 2 15 2 3" xfId="5459"/>
    <cellStyle name="Total 2 2 15 3" xfId="5460"/>
    <cellStyle name="Total 2 2 15 4" xfId="5461"/>
    <cellStyle name="Total 2 2 15 5" xfId="8429"/>
    <cellStyle name="Total 2 2 16" xfId="5462"/>
    <cellStyle name="Total 2 2 16 2" xfId="5463"/>
    <cellStyle name="Total 2 2 16 3" xfId="5464"/>
    <cellStyle name="Total 2 2 16 4" xfId="8430"/>
    <cellStyle name="Total 2 2 17" xfId="5465"/>
    <cellStyle name="Total 2 2 18" xfId="5466"/>
    <cellStyle name="Total 2 2 19" xfId="8431"/>
    <cellStyle name="Total 2 2 2" xfId="5467"/>
    <cellStyle name="Total 2 2 2 2" xfId="5468"/>
    <cellStyle name="Total 2 2 2 2 2" xfId="5469"/>
    <cellStyle name="Total 2 2 2 2 2 2" xfId="5470"/>
    <cellStyle name="Total 2 2 2 2 2 3" xfId="5471"/>
    <cellStyle name="Total 2 2 2 2 2 4" xfId="8432"/>
    <cellStyle name="Total 2 2 2 2 3" xfId="5472"/>
    <cellStyle name="Total 2 2 2 2 3 2" xfId="5473"/>
    <cellStyle name="Total 2 2 2 2 3 3" xfId="5474"/>
    <cellStyle name="Total 2 2 2 2 4" xfId="5475"/>
    <cellStyle name="Total 2 2 2 2 5" xfId="5476"/>
    <cellStyle name="Total 2 2 2 2 6" xfId="8433"/>
    <cellStyle name="Total 2 2 2 3" xfId="5477"/>
    <cellStyle name="Total 2 2 2 3 2" xfId="5478"/>
    <cellStyle name="Total 2 2 2 3 2 2" xfId="5479"/>
    <cellStyle name="Total 2 2 2 3 2 3" xfId="5480"/>
    <cellStyle name="Total 2 2 2 3 2 4" xfId="8434"/>
    <cellStyle name="Total 2 2 2 3 3" xfId="5481"/>
    <cellStyle name="Total 2 2 2 3 4" xfId="5482"/>
    <cellStyle name="Total 2 2 2 4" xfId="5483"/>
    <cellStyle name="Total 2 2 2 4 2" xfId="5484"/>
    <cellStyle name="Total 2 2 2 4 3" xfId="5485"/>
    <cellStyle name="Total 2 2 2 4 4" xfId="8435"/>
    <cellStyle name="Total 2 2 2 5" xfId="5486"/>
    <cellStyle name="Total 2 2 2 5 2" xfId="5487"/>
    <cellStyle name="Total 2 2 2 5 3" xfId="5488"/>
    <cellStyle name="Total 2 2 2 5 4" xfId="8436"/>
    <cellStyle name="Total 2 2 2 6" xfId="5489"/>
    <cellStyle name="Total 2 2 2 6 2" xfId="5490"/>
    <cellStyle name="Total 2 2 2 6 3" xfId="5491"/>
    <cellStyle name="Total 2 2 2 7" xfId="5492"/>
    <cellStyle name="Total 2 2 2 8" xfId="5493"/>
    <cellStyle name="Total 2 2 2 9" xfId="8437"/>
    <cellStyle name="Total 2 2 3" xfId="5494"/>
    <cellStyle name="Total 2 2 3 2" xfId="5495"/>
    <cellStyle name="Total 2 2 3 2 2" xfId="5496"/>
    <cellStyle name="Total 2 2 3 2 3" xfId="5497"/>
    <cellStyle name="Total 2 2 3 2 4" xfId="8438"/>
    <cellStyle name="Total 2 2 3 3" xfId="5498"/>
    <cellStyle name="Total 2 2 3 3 2" xfId="5499"/>
    <cellStyle name="Total 2 2 3 3 3" xfId="5500"/>
    <cellStyle name="Total 2 2 3 4" xfId="5501"/>
    <cellStyle name="Total 2 2 3 5" xfId="5502"/>
    <cellStyle name="Total 2 2 3 6" xfId="8439"/>
    <cellStyle name="Total 2 2 4" xfId="5503"/>
    <cellStyle name="Total 2 2 4 2" xfId="5504"/>
    <cellStyle name="Total 2 2 4 2 2" xfId="5505"/>
    <cellStyle name="Total 2 2 4 2 3" xfId="5506"/>
    <cellStyle name="Total 2 2 4 2 4" xfId="8440"/>
    <cellStyle name="Total 2 2 4 3" xfId="5507"/>
    <cellStyle name="Total 2 2 4 3 2" xfId="5508"/>
    <cellStyle name="Total 2 2 4 3 3" xfId="5509"/>
    <cellStyle name="Total 2 2 4 4" xfId="5510"/>
    <cellStyle name="Total 2 2 4 5" xfId="5511"/>
    <cellStyle name="Total 2 2 4 6" xfId="8441"/>
    <cellStyle name="Total 2 2 5" xfId="5512"/>
    <cellStyle name="Total 2 2 5 2" xfId="5513"/>
    <cellStyle name="Total 2 2 5 2 2" xfId="5514"/>
    <cellStyle name="Total 2 2 5 2 3" xfId="5515"/>
    <cellStyle name="Total 2 2 5 2 4" xfId="8442"/>
    <cellStyle name="Total 2 2 5 3" xfId="5516"/>
    <cellStyle name="Total 2 2 5 4" xfId="5517"/>
    <cellStyle name="Total 2 2 5 5" xfId="8443"/>
    <cellStyle name="Total 2 2 6" xfId="5518"/>
    <cellStyle name="Total 2 2 6 2" xfId="5519"/>
    <cellStyle name="Total 2 2 6 2 2" xfId="5520"/>
    <cellStyle name="Total 2 2 6 2 3" xfId="5521"/>
    <cellStyle name="Total 2 2 6 2 4" xfId="8444"/>
    <cellStyle name="Total 2 2 6 3" xfId="5522"/>
    <cellStyle name="Total 2 2 6 4" xfId="5523"/>
    <cellStyle name="Total 2 2 7" xfId="5524"/>
    <cellStyle name="Total 2 2 7 2" xfId="5525"/>
    <cellStyle name="Total 2 2 7 2 2" xfId="5526"/>
    <cellStyle name="Total 2 2 7 2 3" xfId="5527"/>
    <cellStyle name="Total 2 2 7 3" xfId="5528"/>
    <cellStyle name="Total 2 2 7 4" xfId="5529"/>
    <cellStyle name="Total 2 2 7 5" xfId="8445"/>
    <cellStyle name="Total 2 2 8" xfId="5530"/>
    <cellStyle name="Total 2 2 8 2" xfId="5531"/>
    <cellStyle name="Total 2 2 8 2 2" xfId="5532"/>
    <cellStyle name="Total 2 2 8 2 3" xfId="5533"/>
    <cellStyle name="Total 2 2 8 3" xfId="5534"/>
    <cellStyle name="Total 2 2 8 4" xfId="5535"/>
    <cellStyle name="Total 2 2 8 5" xfId="8446"/>
    <cellStyle name="Total 2 2 9" xfId="5536"/>
    <cellStyle name="Total 2 2 9 2" xfId="5537"/>
    <cellStyle name="Total 2 2 9 2 2" xfId="5538"/>
    <cellStyle name="Total 2 2 9 2 3" xfId="5539"/>
    <cellStyle name="Total 2 2 9 3" xfId="5540"/>
    <cellStyle name="Total 2 2 9 4" xfId="5541"/>
    <cellStyle name="Total 2 2 9 5" xfId="8447"/>
    <cellStyle name="Total 2 20" xfId="5542"/>
    <cellStyle name="Total 2 21" xfId="5543"/>
    <cellStyle name="Total 2 22" xfId="8448"/>
    <cellStyle name="Total 2 23" xfId="8449"/>
    <cellStyle name="Total 2 3" xfId="5544"/>
    <cellStyle name="Total 2 3 10" xfId="5545"/>
    <cellStyle name="Total 2 3 10 2" xfId="5546"/>
    <cellStyle name="Total 2 3 10 2 2" xfId="5547"/>
    <cellStyle name="Total 2 3 10 2 3" xfId="5548"/>
    <cellStyle name="Total 2 3 10 3" xfId="5549"/>
    <cellStyle name="Total 2 3 10 4" xfId="5550"/>
    <cellStyle name="Total 2 3 10 5" xfId="8450"/>
    <cellStyle name="Total 2 3 11" xfId="5551"/>
    <cellStyle name="Total 2 3 11 2" xfId="5552"/>
    <cellStyle name="Total 2 3 11 2 2" xfId="5553"/>
    <cellStyle name="Total 2 3 11 2 3" xfId="5554"/>
    <cellStyle name="Total 2 3 11 3" xfId="5555"/>
    <cellStyle name="Total 2 3 11 4" xfId="5556"/>
    <cellStyle name="Total 2 3 11 5" xfId="8451"/>
    <cellStyle name="Total 2 3 12" xfId="5557"/>
    <cellStyle name="Total 2 3 12 2" xfId="5558"/>
    <cellStyle name="Total 2 3 12 2 2" xfId="5559"/>
    <cellStyle name="Total 2 3 12 2 3" xfId="5560"/>
    <cellStyle name="Total 2 3 12 3" xfId="5561"/>
    <cellStyle name="Total 2 3 12 4" xfId="5562"/>
    <cellStyle name="Total 2 3 12 5" xfId="8452"/>
    <cellStyle name="Total 2 3 13" xfId="5563"/>
    <cellStyle name="Total 2 3 13 2" xfId="5564"/>
    <cellStyle name="Total 2 3 13 2 2" xfId="5565"/>
    <cellStyle name="Total 2 3 13 2 3" xfId="5566"/>
    <cellStyle name="Total 2 3 13 3" xfId="5567"/>
    <cellStyle name="Total 2 3 13 4" xfId="5568"/>
    <cellStyle name="Total 2 3 13 5" xfId="8453"/>
    <cellStyle name="Total 2 3 14" xfId="5569"/>
    <cellStyle name="Total 2 3 14 2" xfId="5570"/>
    <cellStyle name="Total 2 3 14 2 2" xfId="5571"/>
    <cellStyle name="Total 2 3 14 2 3" xfId="5572"/>
    <cellStyle name="Total 2 3 14 3" xfId="5573"/>
    <cellStyle name="Total 2 3 14 4" xfId="5574"/>
    <cellStyle name="Total 2 3 14 5" xfId="8454"/>
    <cellStyle name="Total 2 3 15" xfId="5575"/>
    <cellStyle name="Total 2 3 15 2" xfId="5576"/>
    <cellStyle name="Total 2 3 15 2 2" xfId="5577"/>
    <cellStyle name="Total 2 3 15 2 3" xfId="5578"/>
    <cellStyle name="Total 2 3 15 3" xfId="5579"/>
    <cellStyle name="Total 2 3 15 4" xfId="5580"/>
    <cellStyle name="Total 2 3 15 5" xfId="8455"/>
    <cellStyle name="Total 2 3 16" xfId="5581"/>
    <cellStyle name="Total 2 3 16 2" xfId="5582"/>
    <cellStyle name="Total 2 3 16 3" xfId="5583"/>
    <cellStyle name="Total 2 3 16 4" xfId="8456"/>
    <cellStyle name="Total 2 3 17" xfId="5584"/>
    <cellStyle name="Total 2 3 18" xfId="5585"/>
    <cellStyle name="Total 2 3 19" xfId="8457"/>
    <cellStyle name="Total 2 3 2" xfId="5586"/>
    <cellStyle name="Total 2 3 2 2" xfId="5587"/>
    <cellStyle name="Total 2 3 2 2 2" xfId="5588"/>
    <cellStyle name="Total 2 3 2 2 2 2" xfId="5589"/>
    <cellStyle name="Total 2 3 2 2 2 3" xfId="5590"/>
    <cellStyle name="Total 2 3 2 2 2 4" xfId="8458"/>
    <cellStyle name="Total 2 3 2 2 3" xfId="5591"/>
    <cellStyle name="Total 2 3 2 2 3 2" xfId="5592"/>
    <cellStyle name="Total 2 3 2 2 3 3" xfId="5593"/>
    <cellStyle name="Total 2 3 2 2 4" xfId="5594"/>
    <cellStyle name="Total 2 3 2 2 5" xfId="5595"/>
    <cellStyle name="Total 2 3 2 2 6" xfId="8459"/>
    <cellStyle name="Total 2 3 2 3" xfId="5596"/>
    <cellStyle name="Total 2 3 2 3 2" xfId="5597"/>
    <cellStyle name="Total 2 3 2 3 2 2" xfId="5598"/>
    <cellStyle name="Total 2 3 2 3 2 3" xfId="5599"/>
    <cellStyle name="Total 2 3 2 3 2 4" xfId="8460"/>
    <cellStyle name="Total 2 3 2 3 3" xfId="5600"/>
    <cellStyle name="Total 2 3 2 3 4" xfId="5601"/>
    <cellStyle name="Total 2 3 2 4" xfId="5602"/>
    <cellStyle name="Total 2 3 2 4 2" xfId="5603"/>
    <cellStyle name="Total 2 3 2 4 3" xfId="5604"/>
    <cellStyle name="Total 2 3 2 4 4" xfId="8461"/>
    <cellStyle name="Total 2 3 2 5" xfId="5605"/>
    <cellStyle name="Total 2 3 2 5 2" xfId="5606"/>
    <cellStyle name="Total 2 3 2 5 3" xfId="5607"/>
    <cellStyle name="Total 2 3 2 5 4" xfId="8462"/>
    <cellStyle name="Total 2 3 2 6" xfId="5608"/>
    <cellStyle name="Total 2 3 2 6 2" xfId="5609"/>
    <cellStyle name="Total 2 3 2 6 3" xfId="5610"/>
    <cellStyle name="Total 2 3 2 7" xfId="5611"/>
    <cellStyle name="Total 2 3 2 8" xfId="5612"/>
    <cellStyle name="Total 2 3 2 9" xfId="8463"/>
    <cellStyle name="Total 2 3 3" xfId="5613"/>
    <cellStyle name="Total 2 3 3 2" xfId="5614"/>
    <cellStyle name="Total 2 3 3 2 2" xfId="5615"/>
    <cellStyle name="Total 2 3 3 2 3" xfId="5616"/>
    <cellStyle name="Total 2 3 3 2 4" xfId="8464"/>
    <cellStyle name="Total 2 3 3 3" xfId="5617"/>
    <cellStyle name="Total 2 3 3 3 2" xfId="5618"/>
    <cellStyle name="Total 2 3 3 3 3" xfId="5619"/>
    <cellStyle name="Total 2 3 3 4" xfId="5620"/>
    <cellStyle name="Total 2 3 3 5" xfId="5621"/>
    <cellStyle name="Total 2 3 3 6" xfId="8465"/>
    <cellStyle name="Total 2 3 4" xfId="5622"/>
    <cellStyle name="Total 2 3 4 2" xfId="5623"/>
    <cellStyle name="Total 2 3 4 2 2" xfId="5624"/>
    <cellStyle name="Total 2 3 4 2 3" xfId="5625"/>
    <cellStyle name="Total 2 3 4 2 4" xfId="8466"/>
    <cellStyle name="Total 2 3 4 3" xfId="5626"/>
    <cellStyle name="Total 2 3 4 3 2" xfId="5627"/>
    <cellStyle name="Total 2 3 4 3 3" xfId="5628"/>
    <cellStyle name="Total 2 3 4 4" xfId="5629"/>
    <cellStyle name="Total 2 3 4 5" xfId="5630"/>
    <cellStyle name="Total 2 3 4 6" xfId="8467"/>
    <cellStyle name="Total 2 3 5" xfId="5631"/>
    <cellStyle name="Total 2 3 5 2" xfId="5632"/>
    <cellStyle name="Total 2 3 5 2 2" xfId="5633"/>
    <cellStyle name="Total 2 3 5 2 3" xfId="5634"/>
    <cellStyle name="Total 2 3 5 2 4" xfId="8468"/>
    <cellStyle name="Total 2 3 5 3" xfId="5635"/>
    <cellStyle name="Total 2 3 5 4" xfId="5636"/>
    <cellStyle name="Total 2 3 5 5" xfId="8469"/>
    <cellStyle name="Total 2 3 6" xfId="5637"/>
    <cellStyle name="Total 2 3 6 2" xfId="5638"/>
    <cellStyle name="Total 2 3 6 2 2" xfId="5639"/>
    <cellStyle name="Total 2 3 6 2 3" xfId="5640"/>
    <cellStyle name="Total 2 3 6 2 4" xfId="8470"/>
    <cellStyle name="Total 2 3 6 3" xfId="5641"/>
    <cellStyle name="Total 2 3 6 4" xfId="5642"/>
    <cellStyle name="Total 2 3 7" xfId="5643"/>
    <cellStyle name="Total 2 3 7 2" xfId="5644"/>
    <cellStyle name="Total 2 3 7 2 2" xfId="5645"/>
    <cellStyle name="Total 2 3 7 2 3" xfId="5646"/>
    <cellStyle name="Total 2 3 7 3" xfId="5647"/>
    <cellStyle name="Total 2 3 7 4" xfId="5648"/>
    <cellStyle name="Total 2 3 7 5" xfId="8471"/>
    <cellStyle name="Total 2 3 8" xfId="5649"/>
    <cellStyle name="Total 2 3 8 2" xfId="5650"/>
    <cellStyle name="Total 2 3 8 2 2" xfId="5651"/>
    <cellStyle name="Total 2 3 8 2 3" xfId="5652"/>
    <cellStyle name="Total 2 3 8 3" xfId="5653"/>
    <cellStyle name="Total 2 3 8 4" xfId="5654"/>
    <cellStyle name="Total 2 3 8 5" xfId="8472"/>
    <cellStyle name="Total 2 3 9" xfId="5655"/>
    <cellStyle name="Total 2 3 9 2" xfId="5656"/>
    <cellStyle name="Total 2 3 9 2 2" xfId="5657"/>
    <cellStyle name="Total 2 3 9 2 3" xfId="5658"/>
    <cellStyle name="Total 2 3 9 3" xfId="5659"/>
    <cellStyle name="Total 2 3 9 4" xfId="5660"/>
    <cellStyle name="Total 2 3 9 5" xfId="8473"/>
    <cellStyle name="Total 2 4" xfId="5661"/>
    <cellStyle name="Total 2 4 2" xfId="5662"/>
    <cellStyle name="Total 2 4 2 2" xfId="5663"/>
    <cellStyle name="Total 2 4 2 2 2" xfId="5664"/>
    <cellStyle name="Total 2 4 2 2 3" xfId="5665"/>
    <cellStyle name="Total 2 4 2 2 4" xfId="8474"/>
    <cellStyle name="Total 2 4 2 3" xfId="5666"/>
    <cellStyle name="Total 2 4 2 3 2" xfId="5667"/>
    <cellStyle name="Total 2 4 2 3 3" xfId="5668"/>
    <cellStyle name="Total 2 4 2 4" xfId="5669"/>
    <cellStyle name="Total 2 4 2 5" xfId="5670"/>
    <cellStyle name="Total 2 4 2 6" xfId="8475"/>
    <cellStyle name="Total 2 4 3" xfId="5671"/>
    <cellStyle name="Total 2 4 3 2" xfId="5672"/>
    <cellStyle name="Total 2 4 3 2 2" xfId="5673"/>
    <cellStyle name="Total 2 4 3 2 3" xfId="5674"/>
    <cellStyle name="Total 2 4 3 2 4" xfId="8476"/>
    <cellStyle name="Total 2 4 3 3" xfId="5675"/>
    <cellStyle name="Total 2 4 3 4" xfId="5676"/>
    <cellStyle name="Total 2 4 4" xfId="5677"/>
    <cellStyle name="Total 2 4 4 2" xfId="5678"/>
    <cellStyle name="Total 2 4 4 3" xfId="5679"/>
    <cellStyle name="Total 2 4 4 4" xfId="8477"/>
    <cellStyle name="Total 2 4 5" xfId="5680"/>
    <cellStyle name="Total 2 4 5 2" xfId="5681"/>
    <cellStyle name="Total 2 4 5 3" xfId="5682"/>
    <cellStyle name="Total 2 4 5 4" xfId="8478"/>
    <cellStyle name="Total 2 4 6" xfId="5683"/>
    <cellStyle name="Total 2 4 6 2" xfId="5684"/>
    <cellStyle name="Total 2 4 6 3" xfId="5685"/>
    <cellStyle name="Total 2 4 7" xfId="5686"/>
    <cellStyle name="Total 2 4 8" xfId="5687"/>
    <cellStyle name="Total 2 4 9" xfId="8479"/>
    <cellStyle name="Total 2 5" xfId="5688"/>
    <cellStyle name="Total 2 5 2" xfId="5689"/>
    <cellStyle name="Total 2 5 2 2" xfId="5690"/>
    <cellStyle name="Total 2 5 2 3" xfId="5691"/>
    <cellStyle name="Total 2 5 2 4" xfId="8480"/>
    <cellStyle name="Total 2 5 3" xfId="5692"/>
    <cellStyle name="Total 2 5 3 2" xfId="5693"/>
    <cellStyle name="Total 2 5 3 3" xfId="5694"/>
    <cellStyle name="Total 2 5 4" xfId="5695"/>
    <cellStyle name="Total 2 5 5" xfId="5696"/>
    <cellStyle name="Total 2 5 6" xfId="8481"/>
    <cellStyle name="Total 2 6" xfId="5697"/>
    <cellStyle name="Total 2 6 2" xfId="5698"/>
    <cellStyle name="Total 2 6 2 2" xfId="5699"/>
    <cellStyle name="Total 2 6 2 3" xfId="5700"/>
    <cellStyle name="Total 2 6 2 4" xfId="8482"/>
    <cellStyle name="Total 2 6 3" xfId="5701"/>
    <cellStyle name="Total 2 6 3 2" xfId="5702"/>
    <cellStyle name="Total 2 6 3 3" xfId="5703"/>
    <cellStyle name="Total 2 6 4" xfId="5704"/>
    <cellStyle name="Total 2 6 5" xfId="5705"/>
    <cellStyle name="Total 2 6 6" xfId="8483"/>
    <cellStyle name="Total 2 7" xfId="5706"/>
    <cellStyle name="Total 2 7 2" xfId="5707"/>
    <cellStyle name="Total 2 7 2 2" xfId="5708"/>
    <cellStyle name="Total 2 7 2 3" xfId="5709"/>
    <cellStyle name="Total 2 7 2 4" xfId="8484"/>
    <cellStyle name="Total 2 7 3" xfId="5710"/>
    <cellStyle name="Total 2 7 4" xfId="5711"/>
    <cellStyle name="Total 2 7 5" xfId="8485"/>
    <cellStyle name="Total 2 8" xfId="5712"/>
    <cellStyle name="Total 2 8 2" xfId="5713"/>
    <cellStyle name="Total 2 8 2 2" xfId="5714"/>
    <cellStyle name="Total 2 8 2 3" xfId="5715"/>
    <cellStyle name="Total 2 8 2 4" xfId="8486"/>
    <cellStyle name="Total 2 8 3" xfId="5716"/>
    <cellStyle name="Total 2 8 4" xfId="5717"/>
    <cellStyle name="Total 2 9" xfId="5718"/>
    <cellStyle name="Total 2 9 2" xfId="5719"/>
    <cellStyle name="Total 2 9 2 2" xfId="5720"/>
    <cellStyle name="Total 2 9 2 3" xfId="5721"/>
    <cellStyle name="Total 2 9 3" xfId="5722"/>
    <cellStyle name="Total 2 9 4" xfId="5723"/>
    <cellStyle name="Total 2 9 5" xfId="8487"/>
    <cellStyle name="Total 2_QC" xfId="6969"/>
    <cellStyle name="Total 3" xfId="5724"/>
    <cellStyle name="Total 3 10" xfId="5725"/>
    <cellStyle name="Total 3 10 2" xfId="5726"/>
    <cellStyle name="Total 3 10 2 2" xfId="5727"/>
    <cellStyle name="Total 3 10 2 3" xfId="5728"/>
    <cellStyle name="Total 3 10 3" xfId="5729"/>
    <cellStyle name="Total 3 10 4" xfId="5730"/>
    <cellStyle name="Total 3 10 5" xfId="8488"/>
    <cellStyle name="Total 3 11" xfId="5731"/>
    <cellStyle name="Total 3 11 2" xfId="5732"/>
    <cellStyle name="Total 3 11 2 2" xfId="5733"/>
    <cellStyle name="Total 3 11 2 3" xfId="5734"/>
    <cellStyle name="Total 3 11 3" xfId="5735"/>
    <cellStyle name="Total 3 11 4" xfId="5736"/>
    <cellStyle name="Total 3 11 5" xfId="8489"/>
    <cellStyle name="Total 3 12" xfId="5737"/>
    <cellStyle name="Total 3 12 2" xfId="5738"/>
    <cellStyle name="Total 3 12 2 2" xfId="5739"/>
    <cellStyle name="Total 3 12 2 3" xfId="5740"/>
    <cellStyle name="Total 3 12 3" xfId="5741"/>
    <cellStyle name="Total 3 12 4" xfId="5742"/>
    <cellStyle name="Total 3 12 5" xfId="8490"/>
    <cellStyle name="Total 3 13" xfId="5743"/>
    <cellStyle name="Total 3 13 2" xfId="5744"/>
    <cellStyle name="Total 3 13 2 2" xfId="5745"/>
    <cellStyle name="Total 3 13 2 3" xfId="5746"/>
    <cellStyle name="Total 3 13 3" xfId="5747"/>
    <cellStyle name="Total 3 13 4" xfId="5748"/>
    <cellStyle name="Total 3 13 5" xfId="8491"/>
    <cellStyle name="Total 3 14" xfId="5749"/>
    <cellStyle name="Total 3 14 2" xfId="5750"/>
    <cellStyle name="Total 3 14 2 2" xfId="5751"/>
    <cellStyle name="Total 3 14 2 3" xfId="5752"/>
    <cellStyle name="Total 3 14 3" xfId="5753"/>
    <cellStyle name="Total 3 14 4" xfId="5754"/>
    <cellStyle name="Total 3 14 5" xfId="8492"/>
    <cellStyle name="Total 3 15" xfId="5755"/>
    <cellStyle name="Total 3 15 2" xfId="5756"/>
    <cellStyle name="Total 3 15 2 2" xfId="5757"/>
    <cellStyle name="Total 3 15 2 3" xfId="5758"/>
    <cellStyle name="Total 3 15 3" xfId="5759"/>
    <cellStyle name="Total 3 15 4" xfId="5760"/>
    <cellStyle name="Total 3 15 5" xfId="8493"/>
    <cellStyle name="Total 3 16" xfId="5761"/>
    <cellStyle name="Total 3 16 2" xfId="5762"/>
    <cellStyle name="Total 3 16 2 2" xfId="5763"/>
    <cellStyle name="Total 3 16 2 3" xfId="5764"/>
    <cellStyle name="Total 3 16 3" xfId="5765"/>
    <cellStyle name="Total 3 16 4" xfId="5766"/>
    <cellStyle name="Total 3 16 5" xfId="8494"/>
    <cellStyle name="Total 3 17" xfId="5767"/>
    <cellStyle name="Total 3 17 2" xfId="5768"/>
    <cellStyle name="Total 3 17 3" xfId="5769"/>
    <cellStyle name="Total 3 17 4" xfId="8495"/>
    <cellStyle name="Total 3 18" xfId="8496"/>
    <cellStyle name="Total 3 19" xfId="8497"/>
    <cellStyle name="Total 3 2" xfId="5770"/>
    <cellStyle name="Total 3 2 10" xfId="5771"/>
    <cellStyle name="Total 3 2 10 2" xfId="5772"/>
    <cellStyle name="Total 3 2 10 2 2" xfId="5773"/>
    <cellStyle name="Total 3 2 10 2 3" xfId="5774"/>
    <cellStyle name="Total 3 2 10 3" xfId="5775"/>
    <cellStyle name="Total 3 2 10 4" xfId="5776"/>
    <cellStyle name="Total 3 2 10 5" xfId="8498"/>
    <cellStyle name="Total 3 2 11" xfId="5777"/>
    <cellStyle name="Total 3 2 11 2" xfId="5778"/>
    <cellStyle name="Total 3 2 11 2 2" xfId="5779"/>
    <cellStyle name="Total 3 2 11 2 3" xfId="5780"/>
    <cellStyle name="Total 3 2 11 3" xfId="5781"/>
    <cellStyle name="Total 3 2 11 4" xfId="5782"/>
    <cellStyle name="Total 3 2 11 5" xfId="8499"/>
    <cellStyle name="Total 3 2 12" xfId="5783"/>
    <cellStyle name="Total 3 2 12 2" xfId="5784"/>
    <cellStyle name="Total 3 2 12 3" xfId="5785"/>
    <cellStyle name="Total 3 2 12 4" xfId="8500"/>
    <cellStyle name="Total 3 2 13" xfId="5786"/>
    <cellStyle name="Total 3 2 14" xfId="5787"/>
    <cellStyle name="Total 3 2 15" xfId="8501"/>
    <cellStyle name="Total 3 2 2" xfId="5788"/>
    <cellStyle name="Total 3 2 2 2" xfId="5789"/>
    <cellStyle name="Total 3 2 2 2 2" xfId="5790"/>
    <cellStyle name="Total 3 2 2 2 3" xfId="5791"/>
    <cellStyle name="Total 3 2 2 2 4" xfId="8502"/>
    <cellStyle name="Total 3 2 2 3" xfId="5792"/>
    <cellStyle name="Total 3 2 2 3 2" xfId="5793"/>
    <cellStyle name="Total 3 2 2 3 3" xfId="5794"/>
    <cellStyle name="Total 3 2 2 3 4" xfId="8503"/>
    <cellStyle name="Total 3 2 2 4" xfId="5795"/>
    <cellStyle name="Total 3 2 2 4 2" xfId="5796"/>
    <cellStyle name="Total 3 2 2 4 3" xfId="5797"/>
    <cellStyle name="Total 3 2 2 5" xfId="5798"/>
    <cellStyle name="Total 3 2 2 6" xfId="5799"/>
    <cellStyle name="Total 3 2 2 7" xfId="8504"/>
    <cellStyle name="Total 3 2 3" xfId="5800"/>
    <cellStyle name="Total 3 2 3 2" xfId="5801"/>
    <cellStyle name="Total 3 2 3 2 2" xfId="5802"/>
    <cellStyle name="Total 3 2 3 2 3" xfId="5803"/>
    <cellStyle name="Total 3 2 3 2 4" xfId="8505"/>
    <cellStyle name="Total 3 2 3 3" xfId="5804"/>
    <cellStyle name="Total 3 2 3 3 2" xfId="5805"/>
    <cellStyle name="Total 3 2 3 3 3" xfId="5806"/>
    <cellStyle name="Total 3 2 3 4" xfId="5807"/>
    <cellStyle name="Total 3 2 3 5" xfId="5808"/>
    <cellStyle name="Total 3 2 3 6" xfId="8506"/>
    <cellStyle name="Total 3 2 4" xfId="5809"/>
    <cellStyle name="Total 3 2 4 2" xfId="5810"/>
    <cellStyle name="Total 3 2 4 2 2" xfId="5811"/>
    <cellStyle name="Total 3 2 4 2 3" xfId="5812"/>
    <cellStyle name="Total 3 2 4 2 4" xfId="8507"/>
    <cellStyle name="Total 3 2 4 3" xfId="5813"/>
    <cellStyle name="Total 3 2 4 4" xfId="5814"/>
    <cellStyle name="Total 3 2 5" xfId="5815"/>
    <cellStyle name="Total 3 2 5 2" xfId="5816"/>
    <cellStyle name="Total 3 2 5 2 2" xfId="5817"/>
    <cellStyle name="Total 3 2 5 2 3" xfId="5818"/>
    <cellStyle name="Total 3 2 5 2 4" xfId="8508"/>
    <cellStyle name="Total 3 2 5 3" xfId="5819"/>
    <cellStyle name="Total 3 2 5 4" xfId="5820"/>
    <cellStyle name="Total 3 2 5 5" xfId="8509"/>
    <cellStyle name="Total 3 2 6" xfId="5821"/>
    <cellStyle name="Total 3 2 6 2" xfId="5822"/>
    <cellStyle name="Total 3 2 6 2 2" xfId="5823"/>
    <cellStyle name="Total 3 2 6 2 3" xfId="5824"/>
    <cellStyle name="Total 3 2 6 3" xfId="5825"/>
    <cellStyle name="Total 3 2 6 4" xfId="5826"/>
    <cellStyle name="Total 3 2 6 5" xfId="8510"/>
    <cellStyle name="Total 3 2 7" xfId="5827"/>
    <cellStyle name="Total 3 2 7 2" xfId="5828"/>
    <cellStyle name="Total 3 2 7 2 2" xfId="5829"/>
    <cellStyle name="Total 3 2 7 2 3" xfId="5830"/>
    <cellStyle name="Total 3 2 7 3" xfId="5831"/>
    <cellStyle name="Total 3 2 7 4" xfId="5832"/>
    <cellStyle name="Total 3 2 7 5" xfId="8511"/>
    <cellStyle name="Total 3 2 8" xfId="5833"/>
    <cellStyle name="Total 3 2 8 2" xfId="5834"/>
    <cellStyle name="Total 3 2 8 2 2" xfId="5835"/>
    <cellStyle name="Total 3 2 8 2 3" xfId="5836"/>
    <cellStyle name="Total 3 2 8 3" xfId="5837"/>
    <cellStyle name="Total 3 2 8 4" xfId="5838"/>
    <cellStyle name="Total 3 2 8 5" xfId="8512"/>
    <cellStyle name="Total 3 2 9" xfId="5839"/>
    <cellStyle name="Total 3 2 9 2" xfId="5840"/>
    <cellStyle name="Total 3 2 9 2 2" xfId="5841"/>
    <cellStyle name="Total 3 2 9 2 3" xfId="5842"/>
    <cellStyle name="Total 3 2 9 3" xfId="5843"/>
    <cellStyle name="Total 3 2 9 4" xfId="5844"/>
    <cellStyle name="Total 3 2 9 5" xfId="8513"/>
    <cellStyle name="Total 3 20" xfId="8514"/>
    <cellStyle name="Total 3 3" xfId="5845"/>
    <cellStyle name="Total 3 4" xfId="5846"/>
    <cellStyle name="Total 3 4 2" xfId="5847"/>
    <cellStyle name="Total 3 4 2 2" xfId="5848"/>
    <cellStyle name="Total 3 4 2 3" xfId="5849"/>
    <cellStyle name="Total 3 4 2 4" xfId="8515"/>
    <cellStyle name="Total 3 4 3" xfId="5850"/>
    <cellStyle name="Total 3 4 3 2" xfId="5851"/>
    <cellStyle name="Total 3 4 3 3" xfId="5852"/>
    <cellStyle name="Total 3 4 3 4" xfId="8516"/>
    <cellStyle name="Total 3 4 4" xfId="5853"/>
    <cellStyle name="Total 3 4 4 2" xfId="5854"/>
    <cellStyle name="Total 3 4 4 3" xfId="5855"/>
    <cellStyle name="Total 3 4 5" xfId="5856"/>
    <cellStyle name="Total 3 4 6" xfId="5857"/>
    <cellStyle name="Total 3 4 7" xfId="8517"/>
    <cellStyle name="Total 3 5" xfId="5858"/>
    <cellStyle name="Total 3 5 2" xfId="5859"/>
    <cellStyle name="Total 3 5 2 2" xfId="5860"/>
    <cellStyle name="Total 3 5 2 3" xfId="5861"/>
    <cellStyle name="Total 3 5 2 4" xfId="8518"/>
    <cellStyle name="Total 3 5 3" xfId="5862"/>
    <cellStyle name="Total 3 5 3 2" xfId="5863"/>
    <cellStyle name="Total 3 5 3 3" xfId="5864"/>
    <cellStyle name="Total 3 5 4" xfId="5865"/>
    <cellStyle name="Total 3 5 5" xfId="5866"/>
    <cellStyle name="Total 3 5 6" xfId="8519"/>
    <cellStyle name="Total 3 6" xfId="5867"/>
    <cellStyle name="Total 3 6 2" xfId="5868"/>
    <cellStyle name="Total 3 6 2 2" xfId="5869"/>
    <cellStyle name="Total 3 6 2 3" xfId="5870"/>
    <cellStyle name="Total 3 6 2 4" xfId="8520"/>
    <cellStyle name="Total 3 6 3" xfId="5871"/>
    <cellStyle name="Total 3 6 4" xfId="5872"/>
    <cellStyle name="Total 3 6 5" xfId="8521"/>
    <cellStyle name="Total 3 7" xfId="5873"/>
    <cellStyle name="Total 3 8" xfId="5874"/>
    <cellStyle name="Total 3 8 2" xfId="5875"/>
    <cellStyle name="Total 3 8 2 2" xfId="5876"/>
    <cellStyle name="Total 3 8 2 3" xfId="5877"/>
    <cellStyle name="Total 3 8 3" xfId="5878"/>
    <cellStyle name="Total 3 8 4" xfId="5879"/>
    <cellStyle name="Total 3 8 5" xfId="8522"/>
    <cellStyle name="Total 3 9" xfId="5880"/>
    <cellStyle name="Total 3 9 2" xfId="5881"/>
    <cellStyle name="Total 3 9 2 2" xfId="5882"/>
    <cellStyle name="Total 3 9 2 3" xfId="5883"/>
    <cellStyle name="Total 3 9 3" xfId="5884"/>
    <cellStyle name="Total 3 9 4" xfId="5885"/>
    <cellStyle name="Total 3 9 5" xfId="8523"/>
    <cellStyle name="Total 4" xfId="5886"/>
    <cellStyle name="Total 4 10" xfId="5887"/>
    <cellStyle name="Total 4 10 2" xfId="5888"/>
    <cellStyle name="Total 4 10 2 2" xfId="5889"/>
    <cellStyle name="Total 4 10 2 3" xfId="5890"/>
    <cellStyle name="Total 4 10 3" xfId="5891"/>
    <cellStyle name="Total 4 10 4" xfId="5892"/>
    <cellStyle name="Total 4 10 5" xfId="8524"/>
    <cellStyle name="Total 4 11" xfId="5893"/>
    <cellStyle name="Total 4 11 2" xfId="5894"/>
    <cellStyle name="Total 4 11 2 2" xfId="5895"/>
    <cellStyle name="Total 4 11 2 3" xfId="5896"/>
    <cellStyle name="Total 4 11 3" xfId="5897"/>
    <cellStyle name="Total 4 11 4" xfId="5898"/>
    <cellStyle name="Total 4 11 5" xfId="8525"/>
    <cellStyle name="Total 4 12" xfId="5899"/>
    <cellStyle name="Total 4 12 2" xfId="5900"/>
    <cellStyle name="Total 4 12 2 2" xfId="5901"/>
    <cellStyle name="Total 4 12 2 3" xfId="5902"/>
    <cellStyle name="Total 4 12 3" xfId="5903"/>
    <cellStyle name="Total 4 12 4" xfId="5904"/>
    <cellStyle name="Total 4 12 5" xfId="8526"/>
    <cellStyle name="Total 4 13" xfId="5905"/>
    <cellStyle name="Total 4 13 2" xfId="5906"/>
    <cellStyle name="Total 4 13 2 2" xfId="5907"/>
    <cellStyle name="Total 4 13 2 3" xfId="5908"/>
    <cellStyle name="Total 4 13 3" xfId="5909"/>
    <cellStyle name="Total 4 13 4" xfId="5910"/>
    <cellStyle name="Total 4 13 5" xfId="8527"/>
    <cellStyle name="Total 4 14" xfId="5911"/>
    <cellStyle name="Total 4 14 2" xfId="5912"/>
    <cellStyle name="Total 4 14 2 2" xfId="5913"/>
    <cellStyle name="Total 4 14 2 3" xfId="5914"/>
    <cellStyle name="Total 4 14 3" xfId="5915"/>
    <cellStyle name="Total 4 14 4" xfId="5916"/>
    <cellStyle name="Total 4 14 5" xfId="8528"/>
    <cellStyle name="Total 4 15" xfId="5917"/>
    <cellStyle name="Total 4 15 2" xfId="5918"/>
    <cellStyle name="Total 4 15 2 2" xfId="5919"/>
    <cellStyle name="Total 4 15 2 3" xfId="5920"/>
    <cellStyle name="Total 4 15 3" xfId="5921"/>
    <cellStyle name="Total 4 15 4" xfId="5922"/>
    <cellStyle name="Total 4 15 5" xfId="8529"/>
    <cellStyle name="Total 4 16" xfId="5923"/>
    <cellStyle name="Total 4 16 2" xfId="5924"/>
    <cellStyle name="Total 4 16 3" xfId="5925"/>
    <cellStyle name="Total 4 16 4" xfId="8530"/>
    <cellStyle name="Total 4 17" xfId="5926"/>
    <cellStyle name="Total 4 18" xfId="5927"/>
    <cellStyle name="Total 4 19" xfId="8531"/>
    <cellStyle name="Total 4 2" xfId="5928"/>
    <cellStyle name="Total 4 2 2" xfId="5929"/>
    <cellStyle name="Total 4 2 2 2" xfId="5930"/>
    <cellStyle name="Total 4 2 2 2 2" xfId="5931"/>
    <cellStyle name="Total 4 2 2 2 3" xfId="5932"/>
    <cellStyle name="Total 4 2 2 2 4" xfId="8532"/>
    <cellStyle name="Total 4 2 2 3" xfId="5933"/>
    <cellStyle name="Total 4 2 2 3 2" xfId="5934"/>
    <cellStyle name="Total 4 2 2 3 3" xfId="5935"/>
    <cellStyle name="Total 4 2 2 4" xfId="5936"/>
    <cellStyle name="Total 4 2 2 5" xfId="5937"/>
    <cellStyle name="Total 4 2 2 6" xfId="8533"/>
    <cellStyle name="Total 4 2 3" xfId="5938"/>
    <cellStyle name="Total 4 2 3 2" xfId="5939"/>
    <cellStyle name="Total 4 2 3 2 2" xfId="5940"/>
    <cellStyle name="Total 4 2 3 2 3" xfId="5941"/>
    <cellStyle name="Total 4 2 3 2 4" xfId="8534"/>
    <cellStyle name="Total 4 2 3 3" xfId="5942"/>
    <cellStyle name="Total 4 2 3 4" xfId="5943"/>
    <cellStyle name="Total 4 2 4" xfId="5944"/>
    <cellStyle name="Total 4 2 4 2" xfId="5945"/>
    <cellStyle name="Total 4 2 4 3" xfId="5946"/>
    <cellStyle name="Total 4 2 4 4" xfId="8535"/>
    <cellStyle name="Total 4 2 5" xfId="5947"/>
    <cellStyle name="Total 4 2 5 2" xfId="5948"/>
    <cellStyle name="Total 4 2 5 3" xfId="5949"/>
    <cellStyle name="Total 4 2 5 4" xfId="8536"/>
    <cellStyle name="Total 4 2 6" xfId="5950"/>
    <cellStyle name="Total 4 2 6 2" xfId="5951"/>
    <cellStyle name="Total 4 2 6 3" xfId="5952"/>
    <cellStyle name="Total 4 2 7" xfId="5953"/>
    <cellStyle name="Total 4 2 8" xfId="5954"/>
    <cellStyle name="Total 4 2 9" xfId="8537"/>
    <cellStyle name="Total 4 3" xfId="5955"/>
    <cellStyle name="Total 4 3 2" xfId="5956"/>
    <cellStyle name="Total 4 3 2 2" xfId="5957"/>
    <cellStyle name="Total 4 3 2 3" xfId="5958"/>
    <cellStyle name="Total 4 3 2 4" xfId="8538"/>
    <cellStyle name="Total 4 3 3" xfId="5959"/>
    <cellStyle name="Total 4 3 3 2" xfId="5960"/>
    <cellStyle name="Total 4 3 3 3" xfId="5961"/>
    <cellStyle name="Total 4 3 4" xfId="5962"/>
    <cellStyle name="Total 4 3 5" xfId="5963"/>
    <cellStyle name="Total 4 3 6" xfId="8539"/>
    <cellStyle name="Total 4 4" xfId="5964"/>
    <cellStyle name="Total 4 4 2" xfId="5965"/>
    <cellStyle name="Total 4 4 2 2" xfId="5966"/>
    <cellStyle name="Total 4 4 2 3" xfId="5967"/>
    <cellStyle name="Total 4 4 2 4" xfId="8540"/>
    <cellStyle name="Total 4 4 3" xfId="5968"/>
    <cellStyle name="Total 4 4 3 2" xfId="5969"/>
    <cellStyle name="Total 4 4 3 3" xfId="5970"/>
    <cellStyle name="Total 4 4 4" xfId="5971"/>
    <cellStyle name="Total 4 4 5" xfId="5972"/>
    <cellStyle name="Total 4 4 6" xfId="8541"/>
    <cellStyle name="Total 4 5" xfId="5973"/>
    <cellStyle name="Total 4 5 2" xfId="5974"/>
    <cellStyle name="Total 4 5 2 2" xfId="5975"/>
    <cellStyle name="Total 4 5 2 3" xfId="5976"/>
    <cellStyle name="Total 4 5 2 4" xfId="8542"/>
    <cellStyle name="Total 4 5 3" xfId="5977"/>
    <cellStyle name="Total 4 5 4" xfId="5978"/>
    <cellStyle name="Total 4 5 5" xfId="8543"/>
    <cellStyle name="Total 4 6" xfId="5979"/>
    <cellStyle name="Total 4 6 2" xfId="5980"/>
    <cellStyle name="Total 4 6 2 2" xfId="5981"/>
    <cellStyle name="Total 4 6 2 3" xfId="5982"/>
    <cellStyle name="Total 4 6 2 4" xfId="8544"/>
    <cellStyle name="Total 4 6 3" xfId="5983"/>
    <cellStyle name="Total 4 6 4" xfId="5984"/>
    <cellStyle name="Total 4 7" xfId="5985"/>
    <cellStyle name="Total 4 7 2" xfId="5986"/>
    <cellStyle name="Total 4 7 2 2" xfId="5987"/>
    <cellStyle name="Total 4 7 2 3" xfId="5988"/>
    <cellStyle name="Total 4 7 3" xfId="5989"/>
    <cellStyle name="Total 4 7 4" xfId="5990"/>
    <cellStyle name="Total 4 7 5" xfId="8545"/>
    <cellStyle name="Total 4 8" xfId="5991"/>
    <cellStyle name="Total 4 8 2" xfId="5992"/>
    <cellStyle name="Total 4 8 2 2" xfId="5993"/>
    <cellStyle name="Total 4 8 2 3" xfId="5994"/>
    <cellStyle name="Total 4 8 3" xfId="5995"/>
    <cellStyle name="Total 4 8 4" xfId="5996"/>
    <cellStyle name="Total 4 8 5" xfId="8546"/>
    <cellStyle name="Total 4 9" xfId="5997"/>
    <cellStyle name="Total 4 9 2" xfId="5998"/>
    <cellStyle name="Total 4 9 2 2" xfId="5999"/>
    <cellStyle name="Total 4 9 2 3" xfId="6000"/>
    <cellStyle name="Total 4 9 3" xfId="6001"/>
    <cellStyle name="Total 4 9 4" xfId="6002"/>
    <cellStyle name="Total 4 9 5" xfId="8547"/>
    <cellStyle name="Total 5" xfId="6003"/>
    <cellStyle name="Total 5 2" xfId="6004"/>
    <cellStyle name="Total 5 2 2" xfId="6005"/>
    <cellStyle name="Total 5 2 2 2" xfId="6006"/>
    <cellStyle name="Total 5 2 2 3" xfId="6007"/>
    <cellStyle name="Total 5 2 3" xfId="6008"/>
    <cellStyle name="Total 5 2 4" xfId="6009"/>
    <cellStyle name="Total 5 2 5" xfId="8548"/>
    <cellStyle name="Total 5 3" xfId="6010"/>
    <cellStyle name="Total 5 3 2" xfId="6011"/>
    <cellStyle name="Total 5 3 3" xfId="6012"/>
    <cellStyle name="Total 5 3 4" xfId="8549"/>
    <cellStyle name="Total 5 4" xfId="6013"/>
    <cellStyle name="Total 5 4 2" xfId="6014"/>
    <cellStyle name="Total 5 4 2 2" xfId="6015"/>
    <cellStyle name="Total 5 4 2 3" xfId="6016"/>
    <cellStyle name="Total 5 4 3" xfId="6017"/>
    <cellStyle name="Total 5 4 4" xfId="6018"/>
    <cellStyle name="Total 5 5" xfId="6019"/>
    <cellStyle name="Total 5 6" xfId="6020"/>
    <cellStyle name="Total 6" xfId="6021"/>
    <cellStyle name="v" xfId="69"/>
    <cellStyle name="v 2" xfId="6022"/>
    <cellStyle name="v 2 2" xfId="6023"/>
    <cellStyle name="v 3" xfId="6024"/>
    <cellStyle name="Warning Text" xfId="70" builtinId="11" customBuiltin="1"/>
    <cellStyle name="Warning Text 2" xfId="125"/>
    <cellStyle name="Warning Text 2 2" xfId="6025"/>
    <cellStyle name="Warning Text 2 2 2" xfId="6970"/>
    <cellStyle name="Warning Text 2 3" xfId="6026"/>
    <cellStyle name="Warning Text 2 4" xfId="6971"/>
    <cellStyle name="Warning Text 2 5" xfId="6972"/>
    <cellStyle name="Warning Text 2 6" xfId="6973"/>
    <cellStyle name="Warning Text 3" xfId="6027"/>
    <cellStyle name="Warning Text 3 2" xfId="6028"/>
    <cellStyle name="Warning Text 3 3" xfId="6029"/>
    <cellStyle name="Warning Text 3 4" xfId="6030"/>
    <cellStyle name="Warning Text 4" xfId="6031"/>
    <cellStyle name="Warning Text 5" xfId="6032"/>
  </cellStyles>
  <dxfs count="5"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6699"/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40</xdr:row>
      <xdr:rowOff>0</xdr:rowOff>
    </xdr:from>
    <xdr:to>
      <xdr:col>11</xdr:col>
      <xdr:colOff>447675</xdr:colOff>
      <xdr:row>43</xdr:row>
      <xdr:rowOff>66675</xdr:rowOff>
    </xdr:to>
    <xdr:sp macro="" textlink="">
      <xdr:nvSpPr>
        <xdr:cNvPr id="360450" name="Text Box 2"/>
        <xdr:cNvSpPr txBox="1">
          <a:spLocks noChangeArrowheads="1"/>
        </xdr:cNvSpPr>
      </xdr:nvSpPr>
      <xdr:spPr bwMode="auto">
        <a:xfrm>
          <a:off x="123825" y="8020050"/>
          <a:ext cx="10534650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 The "@Risk" columns are needed for the actual calculations, but the values shown in those cells are not necessarily the actual expected values of the distributions created when @Risk runs. The adjacent columns, "True E.V.", do not affect the calculations, but display the correct expected values of the variables in the "@Risk" columns. The "@Risk" columns are for the software; the "True E.V." columns are for the convenience of people reading the results.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50</xdr:row>
      <xdr:rowOff>88900</xdr:rowOff>
    </xdr:from>
    <xdr:to>
      <xdr:col>16</xdr:col>
      <xdr:colOff>933450</xdr:colOff>
      <xdr:row>54</xdr:row>
      <xdr:rowOff>92075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49300" y="10185400"/>
          <a:ext cx="10534650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 The "@Risk" columns are needed for the actual calculations, but the values shown in those cells are not necessarily the actual expected values of the distributions created when @Risk runs. The adjacent columns, "True E.V.", do not affect the calculations, but display the correct expected values of the variables in the "@Risk" columns. The "@Risk" columns are for the software; the "True E.V." columns are for the convenience of people reading the results.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203200</xdr:colOff>
      <xdr:row>39</xdr:row>
      <xdr:rowOff>76200</xdr:rowOff>
    </xdr:from>
    <xdr:to>
      <xdr:col>16</xdr:col>
      <xdr:colOff>704850</xdr:colOff>
      <xdr:row>42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85800" y="8851900"/>
          <a:ext cx="10534650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 The "@Risk" columns are needed for the actual calculations, but the values shown in those cells are not necessarily the actual expected values of the distributions created when @Risk runs. The adjacent columns, "True E.V.", do not affect the calculations, but display the correct expected values of the variables in the "@Risk" columns. The "@Risk" columns are for the software; the "True E.V." columns are for the convenience of people reading the results.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1726826</xdr:colOff>
      <xdr:row>0</xdr:row>
      <xdr:rowOff>619125</xdr:rowOff>
    </xdr:to>
    <xdr:sp macro="" textlink="">
      <xdr:nvSpPr>
        <xdr:cNvPr id="2" name="TextBox 1"/>
        <xdr:cNvSpPr txBox="1"/>
      </xdr:nvSpPr>
      <xdr:spPr>
        <a:xfrm>
          <a:off x="0" y="0"/>
          <a:ext cx="9956426" cy="6191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Purpose: </a:t>
          </a:r>
          <a:r>
            <a:rPr lang="en-US" sz="1100" b="0"/>
            <a:t>?</a:t>
          </a:r>
        </a:p>
        <a:p>
          <a:r>
            <a:rPr lang="en-US" sz="1100" b="1"/>
            <a:t>Inputs: </a:t>
          </a:r>
          <a:r>
            <a:rPr lang="en-US" sz="1100" b="0"/>
            <a:t>The inputs are...</a:t>
          </a:r>
          <a:r>
            <a:rPr lang="en-US" sz="1100" b="1"/>
            <a:t>  </a:t>
          </a:r>
          <a:r>
            <a:rPr lang="en-US" sz="1100" b="0"/>
            <a:t>   </a:t>
          </a:r>
          <a:r>
            <a:rPr lang="en-US" sz="1100" b="1"/>
            <a:t>                                   </a:t>
          </a:r>
        </a:p>
        <a:p>
          <a:r>
            <a:rPr lang="en-US" sz="1100" b="1"/>
            <a:t>Outputs: </a:t>
          </a:r>
          <a:r>
            <a:rPr lang="en-US" sz="1100" b="0"/>
            <a:t>The xyz outputs are fed to</a:t>
          </a:r>
          <a:r>
            <a:rPr lang="en-US" sz="1100" b="0" baseline="0"/>
            <a:t> the Summary sheet</a:t>
          </a:r>
          <a:endParaRPr lang="en-US" sz="1100" b="0"/>
        </a:p>
      </xdr:txBody>
    </xdr:sp>
    <xdr:clientData/>
  </xdr:twoCellAnchor>
  <xdr:oneCellAnchor>
    <xdr:from>
      <xdr:col>0</xdr:col>
      <xdr:colOff>129464</xdr:colOff>
      <xdr:row>18</xdr:row>
      <xdr:rowOff>100317</xdr:rowOff>
    </xdr:from>
    <xdr:ext cx="8565230" cy="781111"/>
    <xdr:sp macro="" textlink="">
      <xdr:nvSpPr>
        <xdr:cNvPr id="3" name="TextBox 2"/>
        <xdr:cNvSpPr txBox="1"/>
      </xdr:nvSpPr>
      <xdr:spPr>
        <a:xfrm rot="19775685">
          <a:off x="129464" y="3652582"/>
          <a:ext cx="8565230" cy="78111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4400">
              <a:solidFill>
                <a:srgbClr val="FF0000"/>
              </a:solidFill>
            </a:rPr>
            <a:t>legacy</a:t>
          </a:r>
          <a:r>
            <a:rPr lang="en-US" sz="4400" baseline="0">
              <a:solidFill>
                <a:srgbClr val="FF0000"/>
              </a:solidFill>
            </a:rPr>
            <a:t> spreadsheet not used in BP16</a:t>
          </a:r>
          <a:endParaRPr lang="en-US" sz="4400">
            <a:solidFill>
              <a:srgbClr val="FF0000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5f01\m_wg\TSP\TSPQ\Working%20Docs%20-%20Linn\ST%20Documentation\FY2012%20Q1\FY%2012%20Q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5f01\m_wg\Documents%20and%20Settings\dlc5315\Local%20Settings\Temporary%20Internet%20Files\Content.Outlook\XZH6XH53\FY%2012%20SOY%20Forecast\Short%20Term%20Model%20SO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5f01\m_wg\Documents%20and%20Settings\mrl9124\Desktop\MRL%20Ris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paweb/Documents%20and%20Settings/mah4940/Local%20Settings/Temporary%20Internet%20Files/OLK43/3rd%20QR%2005%20CORPT%20DEPI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paweb/orgs/orgs%20main/CFO/FinReq/KFS%20Working%20Document%20Library/1/Net%20Interest%20and%20Depreciation%202006/CORPT_DepInt_Fillout_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paweb/Documents%20and%20Settings/KMP1382/Local%20Settings/Temporary%20Internet%20Files/OLK562/Bond%20Spreadsheets/FY2004/bent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5f01\m_wg\sites\risk-mgmt\DBE\Documents\Risk_Models\NORM\BP-14\FS\Internal_NORM_BP14_F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S%20NR%2083.55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LGIA_FP%20Summar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Links/Copy%20of%20TS%20Revenue%20Requirement_Initial%20Proposal_WIT%20Update_For%20Risk_10%2022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erializationData"/>
      <sheetName val="PTP"/>
      <sheetName val="IS"/>
      <sheetName val="Sim Sheet"/>
      <sheetName val="Study5"/>
      <sheetName val="Interbusiness Regression"/>
      <sheetName val="Direct Regression"/>
    </sheetNames>
    <sheetDataSet>
      <sheetData sheetId="0"/>
      <sheetData sheetId="1"/>
      <sheetData sheetId="2"/>
      <sheetData sheetId="3"/>
      <sheetData sheetId="4">
        <row r="11">
          <cell r="O11">
            <v>1797787</v>
          </cell>
        </row>
        <row r="12">
          <cell r="O12">
            <v>2427328</v>
          </cell>
        </row>
        <row r="13">
          <cell r="O13">
            <v>2201926</v>
          </cell>
        </row>
        <row r="14">
          <cell r="O14">
            <v>1987299</v>
          </cell>
        </row>
        <row r="15">
          <cell r="O15">
            <v>2450351</v>
          </cell>
        </row>
        <row r="16">
          <cell r="O16">
            <v>2431712</v>
          </cell>
        </row>
        <row r="17">
          <cell r="O17">
            <v>1792326</v>
          </cell>
        </row>
        <row r="18">
          <cell r="O18">
            <v>2475521</v>
          </cell>
        </row>
        <row r="19">
          <cell r="O19">
            <v>2116837</v>
          </cell>
        </row>
        <row r="20">
          <cell r="O20">
            <v>2412470</v>
          </cell>
        </row>
        <row r="21">
          <cell r="O21">
            <v>2285415</v>
          </cell>
        </row>
        <row r="22">
          <cell r="O22">
            <v>1975017</v>
          </cell>
        </row>
        <row r="23">
          <cell r="O23">
            <v>2261162</v>
          </cell>
        </row>
        <row r="24">
          <cell r="O24">
            <v>2111150</v>
          </cell>
        </row>
        <row r="25">
          <cell r="O25">
            <v>2062201</v>
          </cell>
        </row>
        <row r="26">
          <cell r="O26">
            <v>2141891</v>
          </cell>
        </row>
        <row r="27">
          <cell r="O27">
            <v>2644550</v>
          </cell>
        </row>
        <row r="28">
          <cell r="O28">
            <v>2032579</v>
          </cell>
        </row>
        <row r="29">
          <cell r="O29">
            <v>2179754</v>
          </cell>
        </row>
        <row r="30">
          <cell r="O30">
            <v>1989898</v>
          </cell>
        </row>
        <row r="31">
          <cell r="O31">
            <v>2231721</v>
          </cell>
        </row>
        <row r="32">
          <cell r="O32">
            <v>2127211</v>
          </cell>
        </row>
        <row r="33">
          <cell r="O33">
            <v>2408765</v>
          </cell>
        </row>
        <row r="34">
          <cell r="O34">
            <v>2805792</v>
          </cell>
        </row>
        <row r="35">
          <cell r="O35">
            <v>1694787</v>
          </cell>
        </row>
        <row r="36">
          <cell r="O36">
            <v>2723243</v>
          </cell>
        </row>
        <row r="37">
          <cell r="O37">
            <v>2354229</v>
          </cell>
        </row>
        <row r="38">
          <cell r="O38">
            <v>2192721</v>
          </cell>
        </row>
        <row r="39">
          <cell r="O39">
            <v>1521044</v>
          </cell>
        </row>
        <row r="40">
          <cell r="O40">
            <v>2222299</v>
          </cell>
        </row>
        <row r="41">
          <cell r="O41">
            <v>1810011</v>
          </cell>
        </row>
        <row r="42">
          <cell r="O42">
            <v>2305985</v>
          </cell>
        </row>
        <row r="43">
          <cell r="O43">
            <v>2268098</v>
          </cell>
        </row>
        <row r="44">
          <cell r="O44">
            <v>2785306</v>
          </cell>
        </row>
        <row r="45">
          <cell r="O45">
            <v>2479109</v>
          </cell>
        </row>
        <row r="46">
          <cell r="O46">
            <v>2141261</v>
          </cell>
        </row>
        <row r="47">
          <cell r="O47">
            <v>1703678</v>
          </cell>
        </row>
        <row r="48">
          <cell r="O48">
            <v>2185345</v>
          </cell>
        </row>
        <row r="49">
          <cell r="O49">
            <v>1850119</v>
          </cell>
        </row>
        <row r="50">
          <cell r="O50">
            <v>2069849</v>
          </cell>
        </row>
        <row r="51">
          <cell r="O51">
            <v>2183829</v>
          </cell>
        </row>
        <row r="52">
          <cell r="O52">
            <v>2274301</v>
          </cell>
        </row>
        <row r="53">
          <cell r="O53">
            <v>2149464</v>
          </cell>
        </row>
        <row r="54">
          <cell r="O54">
            <v>1755264</v>
          </cell>
        </row>
        <row r="55">
          <cell r="O55">
            <v>2118848</v>
          </cell>
        </row>
        <row r="56">
          <cell r="O56">
            <v>1784871</v>
          </cell>
        </row>
        <row r="57">
          <cell r="O57">
            <v>2313665</v>
          </cell>
        </row>
        <row r="58">
          <cell r="O58">
            <v>2551066</v>
          </cell>
        </row>
        <row r="59">
          <cell r="O59">
            <v>2875084</v>
          </cell>
        </row>
        <row r="60">
          <cell r="O60">
            <v>2254275</v>
          </cell>
        </row>
        <row r="61">
          <cell r="O61">
            <v>2516409</v>
          </cell>
        </row>
        <row r="62">
          <cell r="O62">
            <v>2184155</v>
          </cell>
        </row>
        <row r="63">
          <cell r="O63">
            <v>1674028</v>
          </cell>
        </row>
        <row r="64">
          <cell r="O64">
            <v>2211670</v>
          </cell>
        </row>
        <row r="65">
          <cell r="O65">
            <v>2436373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P ST"/>
      <sheetName val="Intertie South ST"/>
      <sheetName val="SimSheet"/>
      <sheetName val="PTM Prices"/>
      <sheetName val="Large Assumption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AM"/>
      <sheetName val="NT"/>
      <sheetName val="PTP LT"/>
      <sheetName val="ISLT"/>
      <sheetName val="PTPST"/>
      <sheetName val="ISST"/>
      <sheetName val="RiskSerializationData"/>
      <sheetName val="OTHER"/>
      <sheetName val="_@RISKFitInformation"/>
      <sheetName val="Sim Sheet"/>
      <sheetName val="GenInputs Remov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">
          <cell r="G15">
            <v>14.368118000000001</v>
          </cell>
        </row>
        <row r="16">
          <cell r="G16">
            <v>10.139670000000001</v>
          </cell>
        </row>
        <row r="17">
          <cell r="G17">
            <v>12.373004999999997</v>
          </cell>
        </row>
        <row r="18">
          <cell r="G18">
            <v>12.619147000000002</v>
          </cell>
        </row>
        <row r="19">
          <cell r="G19">
            <v>13.150219000000005</v>
          </cell>
        </row>
        <row r="20">
          <cell r="G20">
            <v>14.122448000000002</v>
          </cell>
        </row>
        <row r="21">
          <cell r="G21">
            <v>13.677453000000003</v>
          </cell>
        </row>
        <row r="22">
          <cell r="G22">
            <v>14.008738000000003</v>
          </cell>
        </row>
      </sheetData>
      <sheetData sheetId="8" refreshError="1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t Quarterly Review"/>
      <sheetName val="Data"/>
      <sheetName val="Chart1"/>
      <sheetName val="Edit Data Macro"/>
      <sheetName val="Create Data Macro"/>
      <sheetName val="Check File"/>
      <sheetName val="Buttons Macros"/>
      <sheetName val="Module1"/>
    </sheetNames>
    <sheetDataSet>
      <sheetData sheetId="0" refreshError="1"/>
      <sheetData sheetId="1" refreshError="1">
        <row r="3">
          <cell r="A3" t="str">
            <v>BU</v>
          </cell>
          <cell r="B3" t="str">
            <v>Ledger</v>
          </cell>
          <cell r="C3" t="str">
            <v>Ledger Group</v>
          </cell>
          <cell r="D3" t="str">
            <v>Account</v>
          </cell>
          <cell r="E3" t="str">
            <v>Deptid</v>
          </cell>
          <cell r="F3" t="str">
            <v>Product</v>
          </cell>
          <cell r="G3" t="str">
            <v>Project</v>
          </cell>
          <cell r="H3" t="str">
            <v>Affiliate</v>
          </cell>
          <cell r="I3" t="str">
            <v>Scenario</v>
          </cell>
          <cell r="J3" t="str">
            <v>Currency</v>
          </cell>
          <cell r="K3" t="str">
            <v>Stats</v>
          </cell>
          <cell r="L3" t="str">
            <v>FY</v>
          </cell>
          <cell r="M3" t="str">
            <v>Per</v>
          </cell>
        </row>
        <row r="4">
          <cell r="A4" t="str">
            <v>CORPT</v>
          </cell>
          <cell r="B4" t="str">
            <v>FORECAST</v>
          </cell>
          <cell r="D4">
            <v>107920</v>
          </cell>
          <cell r="E4" t="str">
            <v>J</v>
          </cell>
          <cell r="G4" t="str">
            <v>0001553</v>
          </cell>
          <cell r="I4" t="str">
            <v>FC_QTR</v>
          </cell>
          <cell r="J4" t="str">
            <v>USD</v>
          </cell>
          <cell r="L4">
            <v>2005</v>
          </cell>
          <cell r="M4">
            <v>6</v>
          </cell>
        </row>
        <row r="5">
          <cell r="A5" t="str">
            <v>CORPT</v>
          </cell>
          <cell r="B5" t="str">
            <v>FORECAST</v>
          </cell>
          <cell r="D5">
            <v>730010</v>
          </cell>
          <cell r="E5" t="str">
            <v>KF</v>
          </cell>
          <cell r="I5" t="str">
            <v>FC_QTR</v>
          </cell>
          <cell r="J5" t="str">
            <v>USD</v>
          </cell>
          <cell r="L5">
            <v>2005</v>
          </cell>
          <cell r="M5">
            <v>6</v>
          </cell>
        </row>
        <row r="6">
          <cell r="A6" t="str">
            <v>CORPT</v>
          </cell>
          <cell r="B6" t="str">
            <v>FORECAST</v>
          </cell>
          <cell r="D6" t="str">
            <v>750020</v>
          </cell>
          <cell r="E6" t="str">
            <v>KF</v>
          </cell>
          <cell r="I6" t="str">
            <v>FC_QTR</v>
          </cell>
          <cell r="J6" t="str">
            <v>USD</v>
          </cell>
          <cell r="L6">
            <v>2005</v>
          </cell>
          <cell r="M6">
            <v>6</v>
          </cell>
        </row>
        <row r="7">
          <cell r="A7" t="str">
            <v>CORPT</v>
          </cell>
          <cell r="B7" t="str">
            <v>FORECAST</v>
          </cell>
          <cell r="D7" t="str">
            <v>750100</v>
          </cell>
          <cell r="E7" t="str">
            <v>KF</v>
          </cell>
          <cell r="I7" t="str">
            <v>FC_QTR</v>
          </cell>
          <cell r="J7" t="str">
            <v>USD</v>
          </cell>
          <cell r="L7">
            <v>2005</v>
          </cell>
          <cell r="M7">
            <v>6</v>
          </cell>
        </row>
        <row r="8">
          <cell r="A8" t="str">
            <v>CORPT</v>
          </cell>
          <cell r="B8" t="str">
            <v>FORECAST</v>
          </cell>
          <cell r="D8">
            <v>750500</v>
          </cell>
          <cell r="E8" t="str">
            <v>KF</v>
          </cell>
          <cell r="I8" t="str">
            <v>FC_QTR</v>
          </cell>
          <cell r="J8" t="str">
            <v>USD</v>
          </cell>
          <cell r="L8">
            <v>2005</v>
          </cell>
          <cell r="M8">
            <v>6</v>
          </cell>
        </row>
        <row r="9">
          <cell r="A9" t="str">
            <v>POWER</v>
          </cell>
          <cell r="B9" t="str">
            <v>FORECAST</v>
          </cell>
          <cell r="D9">
            <v>107920</v>
          </cell>
          <cell r="E9" t="str">
            <v>P</v>
          </cell>
          <cell r="G9" t="str">
            <v>0001098</v>
          </cell>
          <cell r="I9" t="str">
            <v>FC_QTR</v>
          </cell>
          <cell r="J9" t="str">
            <v>USD</v>
          </cell>
          <cell r="L9">
            <v>2005</v>
          </cell>
          <cell r="M9">
            <v>6</v>
          </cell>
        </row>
        <row r="10">
          <cell r="A10" t="str">
            <v>POWER</v>
          </cell>
          <cell r="B10" t="str">
            <v>FORECAST</v>
          </cell>
          <cell r="D10">
            <v>107920</v>
          </cell>
          <cell r="E10" t="str">
            <v>P</v>
          </cell>
          <cell r="G10" t="str">
            <v>0001099</v>
          </cell>
          <cell r="I10" t="str">
            <v>FC_QTR</v>
          </cell>
          <cell r="J10" t="str">
            <v>USD</v>
          </cell>
          <cell r="L10">
            <v>2005</v>
          </cell>
          <cell r="M10">
            <v>6</v>
          </cell>
        </row>
        <row r="11">
          <cell r="A11" t="str">
            <v>POWER</v>
          </cell>
          <cell r="B11" t="str">
            <v>FORECAST</v>
          </cell>
          <cell r="D11" t="str">
            <v>740001</v>
          </cell>
          <cell r="E11" t="str">
            <v>KF</v>
          </cell>
          <cell r="I11" t="str">
            <v>FC_QTR</v>
          </cell>
          <cell r="J11" t="str">
            <v>USD</v>
          </cell>
          <cell r="L11">
            <v>2005</v>
          </cell>
          <cell r="M11">
            <v>6</v>
          </cell>
        </row>
        <row r="12">
          <cell r="A12" t="str">
            <v>POWER</v>
          </cell>
          <cell r="B12" t="str">
            <v>FORECAST</v>
          </cell>
          <cell r="D12" t="str">
            <v>740002</v>
          </cell>
          <cell r="E12" t="str">
            <v>KF</v>
          </cell>
          <cell r="I12" t="str">
            <v>FC_QTR</v>
          </cell>
          <cell r="J12" t="str">
            <v>USD</v>
          </cell>
          <cell r="L12">
            <v>2005</v>
          </cell>
          <cell r="M12">
            <v>6</v>
          </cell>
        </row>
        <row r="13">
          <cell r="A13" t="str">
            <v>POWER</v>
          </cell>
          <cell r="B13" t="str">
            <v>FORECAST</v>
          </cell>
          <cell r="D13" t="str">
            <v>740004</v>
          </cell>
          <cell r="E13" t="str">
            <v>KF</v>
          </cell>
          <cell r="I13" t="str">
            <v>FC_QTR</v>
          </cell>
          <cell r="J13" t="str">
            <v>USD</v>
          </cell>
          <cell r="L13">
            <v>2005</v>
          </cell>
          <cell r="M13">
            <v>6</v>
          </cell>
        </row>
        <row r="14">
          <cell r="A14" t="str">
            <v>POWER</v>
          </cell>
          <cell r="B14" t="str">
            <v>FORECAST</v>
          </cell>
          <cell r="D14" t="str">
            <v>740005</v>
          </cell>
          <cell r="E14" t="str">
            <v>KF</v>
          </cell>
          <cell r="I14" t="str">
            <v>FC_QTR</v>
          </cell>
          <cell r="J14" t="str">
            <v>USD</v>
          </cell>
          <cell r="L14">
            <v>2005</v>
          </cell>
          <cell r="M14">
            <v>6</v>
          </cell>
        </row>
        <row r="15">
          <cell r="A15" t="str">
            <v>POWER</v>
          </cell>
          <cell r="B15" t="str">
            <v>FORECAST</v>
          </cell>
          <cell r="D15" t="str">
            <v>740006</v>
          </cell>
          <cell r="E15" t="str">
            <v>KF</v>
          </cell>
          <cell r="I15" t="str">
            <v>FC_QTR</v>
          </cell>
          <cell r="J15" t="str">
            <v>USD</v>
          </cell>
          <cell r="L15">
            <v>2005</v>
          </cell>
          <cell r="M15">
            <v>6</v>
          </cell>
        </row>
        <row r="16">
          <cell r="A16" t="str">
            <v>POWER</v>
          </cell>
          <cell r="B16" t="str">
            <v>FORECAST</v>
          </cell>
          <cell r="D16" t="str">
            <v>740050</v>
          </cell>
          <cell r="E16" t="str">
            <v>KF</v>
          </cell>
          <cell r="I16" t="str">
            <v>FC_QTR</v>
          </cell>
          <cell r="J16" t="str">
            <v>USD</v>
          </cell>
          <cell r="L16">
            <v>2005</v>
          </cell>
          <cell r="M16">
            <v>6</v>
          </cell>
        </row>
        <row r="17">
          <cell r="A17" t="str">
            <v>POWER</v>
          </cell>
          <cell r="B17" t="str">
            <v>FORECAST</v>
          </cell>
          <cell r="D17" t="str">
            <v>740051</v>
          </cell>
          <cell r="E17" t="str">
            <v>KF</v>
          </cell>
          <cell r="I17" t="str">
            <v>FC_QTR</v>
          </cell>
          <cell r="J17" t="str">
            <v>USD</v>
          </cell>
          <cell r="L17">
            <v>2005</v>
          </cell>
          <cell r="M17">
            <v>6</v>
          </cell>
        </row>
        <row r="18">
          <cell r="A18" t="str">
            <v>POWER</v>
          </cell>
          <cell r="B18" t="str">
            <v>FORECAST</v>
          </cell>
          <cell r="D18" t="str">
            <v>740052</v>
          </cell>
          <cell r="E18" t="str">
            <v>KF</v>
          </cell>
          <cell r="I18" t="str">
            <v>FC_QTR</v>
          </cell>
          <cell r="J18" t="str">
            <v>USD</v>
          </cell>
          <cell r="L18">
            <v>2005</v>
          </cell>
          <cell r="M18">
            <v>6</v>
          </cell>
        </row>
        <row r="19">
          <cell r="A19" t="str">
            <v>POWER</v>
          </cell>
          <cell r="B19" t="str">
            <v>FORECAST</v>
          </cell>
          <cell r="D19" t="str">
            <v>750001</v>
          </cell>
          <cell r="E19" t="str">
            <v>KF</v>
          </cell>
          <cell r="I19" t="str">
            <v>FC_QTR</v>
          </cell>
          <cell r="J19" t="str">
            <v>USD</v>
          </cell>
          <cell r="L19">
            <v>2005</v>
          </cell>
          <cell r="M19">
            <v>6</v>
          </cell>
        </row>
        <row r="20">
          <cell r="A20" t="str">
            <v>POWER</v>
          </cell>
          <cell r="B20" t="str">
            <v>FORECAST</v>
          </cell>
          <cell r="D20" t="str">
            <v>750011</v>
          </cell>
          <cell r="E20" t="str">
            <v>KF</v>
          </cell>
          <cell r="I20" t="str">
            <v>FC_QTR</v>
          </cell>
          <cell r="J20" t="str">
            <v>USD</v>
          </cell>
          <cell r="L20">
            <v>2005</v>
          </cell>
          <cell r="M20">
            <v>6</v>
          </cell>
        </row>
        <row r="21">
          <cell r="A21" t="str">
            <v>POWER</v>
          </cell>
          <cell r="B21" t="str">
            <v>FORECAST</v>
          </cell>
          <cell r="D21" t="str">
            <v>750012</v>
          </cell>
          <cell r="E21" t="str">
            <v>KF</v>
          </cell>
          <cell r="I21" t="str">
            <v>FC_QTR</v>
          </cell>
          <cell r="J21" t="str">
            <v>USD</v>
          </cell>
          <cell r="L21">
            <v>2005</v>
          </cell>
          <cell r="M21">
            <v>6</v>
          </cell>
        </row>
        <row r="22">
          <cell r="A22" t="str">
            <v>POWER</v>
          </cell>
          <cell r="B22" t="str">
            <v>FORECAST</v>
          </cell>
          <cell r="D22" t="str">
            <v>750013</v>
          </cell>
          <cell r="E22" t="str">
            <v>KF</v>
          </cell>
          <cell r="I22" t="str">
            <v>FC_QTR</v>
          </cell>
          <cell r="J22" t="str">
            <v>USD</v>
          </cell>
          <cell r="L22">
            <v>2005</v>
          </cell>
          <cell r="M22">
            <v>6</v>
          </cell>
        </row>
        <row r="23">
          <cell r="A23" t="str">
            <v>POWER</v>
          </cell>
          <cell r="B23" t="str">
            <v>FORECAST</v>
          </cell>
          <cell r="D23" t="str">
            <v>750014</v>
          </cell>
          <cell r="E23" t="str">
            <v>KF</v>
          </cell>
          <cell r="I23" t="str">
            <v>FC_QTR</v>
          </cell>
          <cell r="J23" t="str">
            <v>USD</v>
          </cell>
          <cell r="L23">
            <v>2005</v>
          </cell>
          <cell r="M23">
            <v>6</v>
          </cell>
        </row>
        <row r="24">
          <cell r="A24" t="str">
            <v>POWER</v>
          </cell>
          <cell r="B24" t="str">
            <v>FORECAST</v>
          </cell>
          <cell r="D24" t="str">
            <v>750015</v>
          </cell>
          <cell r="E24" t="str">
            <v>KF</v>
          </cell>
          <cell r="I24" t="str">
            <v>FC_QTR</v>
          </cell>
          <cell r="J24" t="str">
            <v>USD</v>
          </cell>
          <cell r="L24">
            <v>2005</v>
          </cell>
          <cell r="M24">
            <v>6</v>
          </cell>
        </row>
        <row r="25">
          <cell r="A25" t="str">
            <v>POWER</v>
          </cell>
          <cell r="B25" t="str">
            <v>FORECAST</v>
          </cell>
          <cell r="D25">
            <v>750017</v>
          </cell>
          <cell r="E25" t="str">
            <v>KF</v>
          </cell>
          <cell r="I25" t="str">
            <v>FC_QTR</v>
          </cell>
          <cell r="J25" t="str">
            <v>USD</v>
          </cell>
          <cell r="L25">
            <v>2005</v>
          </cell>
          <cell r="M25">
            <v>6</v>
          </cell>
        </row>
        <row r="26">
          <cell r="A26" t="str">
            <v>POWER</v>
          </cell>
          <cell r="B26" t="str">
            <v>FORECAST</v>
          </cell>
          <cell r="D26" t="str">
            <v>750021</v>
          </cell>
          <cell r="E26" t="str">
            <v>KF</v>
          </cell>
          <cell r="I26" t="str">
            <v>FC_QTR</v>
          </cell>
          <cell r="J26" t="str">
            <v>USD</v>
          </cell>
          <cell r="L26">
            <v>2005</v>
          </cell>
          <cell r="M26">
            <v>6</v>
          </cell>
        </row>
        <row r="27">
          <cell r="A27" t="str">
            <v>POWER</v>
          </cell>
          <cell r="B27" t="str">
            <v>FORECAST</v>
          </cell>
          <cell r="D27" t="str">
            <v>750100</v>
          </cell>
          <cell r="E27" t="str">
            <v>KF</v>
          </cell>
          <cell r="I27" t="str">
            <v>FC_QTR</v>
          </cell>
          <cell r="J27" t="str">
            <v>USD</v>
          </cell>
          <cell r="L27">
            <v>2005</v>
          </cell>
          <cell r="M27">
            <v>6</v>
          </cell>
        </row>
        <row r="28">
          <cell r="A28" t="str">
            <v>POWER</v>
          </cell>
          <cell r="B28" t="str">
            <v>FORECAST</v>
          </cell>
          <cell r="D28" t="str">
            <v>750101</v>
          </cell>
          <cell r="E28" t="str">
            <v>KF</v>
          </cell>
          <cell r="I28" t="str">
            <v>FC_QTR</v>
          </cell>
          <cell r="J28" t="str">
            <v>USD</v>
          </cell>
          <cell r="L28">
            <v>2005</v>
          </cell>
          <cell r="M28">
            <v>6</v>
          </cell>
        </row>
        <row r="29">
          <cell r="A29" t="str">
            <v>POWER</v>
          </cell>
          <cell r="B29" t="str">
            <v>FORECAST</v>
          </cell>
          <cell r="D29" t="str">
            <v>750102</v>
          </cell>
          <cell r="E29" t="str">
            <v>KF</v>
          </cell>
          <cell r="I29" t="str">
            <v>FC_QTR</v>
          </cell>
          <cell r="J29" t="str">
            <v>USD</v>
          </cell>
          <cell r="L29">
            <v>2005</v>
          </cell>
          <cell r="M29">
            <v>6</v>
          </cell>
        </row>
        <row r="30">
          <cell r="A30" t="str">
            <v>POWER</v>
          </cell>
          <cell r="B30" t="str">
            <v>FORECAST</v>
          </cell>
          <cell r="D30" t="str">
            <v>750103</v>
          </cell>
          <cell r="E30" t="str">
            <v>KF</v>
          </cell>
          <cell r="I30" t="str">
            <v>FC_QTR</v>
          </cell>
          <cell r="J30" t="str">
            <v>USD</v>
          </cell>
          <cell r="L30">
            <v>2005</v>
          </cell>
          <cell r="M30">
            <v>6</v>
          </cell>
        </row>
        <row r="31">
          <cell r="A31" t="str">
            <v>POWER</v>
          </cell>
          <cell r="B31" t="str">
            <v>FORECAST</v>
          </cell>
          <cell r="D31">
            <v>750302</v>
          </cell>
          <cell r="E31" t="str">
            <v>KF</v>
          </cell>
          <cell r="I31" t="str">
            <v>FC_QTR</v>
          </cell>
          <cell r="J31" t="str">
            <v>USD</v>
          </cell>
          <cell r="L31">
            <v>2005</v>
          </cell>
          <cell r="M31">
            <v>6</v>
          </cell>
        </row>
        <row r="32">
          <cell r="A32" t="str">
            <v>TRANS</v>
          </cell>
          <cell r="B32" t="str">
            <v>FORECAST</v>
          </cell>
          <cell r="D32">
            <v>107920</v>
          </cell>
          <cell r="E32" t="str">
            <v>T</v>
          </cell>
          <cell r="G32" t="str">
            <v>0001043</v>
          </cell>
          <cell r="I32" t="str">
            <v>FC_QTR</v>
          </cell>
          <cell r="J32" t="str">
            <v>USD</v>
          </cell>
          <cell r="L32">
            <v>2005</v>
          </cell>
          <cell r="M32">
            <v>6</v>
          </cell>
        </row>
        <row r="33">
          <cell r="A33" t="str">
            <v>TRANS</v>
          </cell>
          <cell r="B33" t="str">
            <v>FORECAST</v>
          </cell>
          <cell r="D33" t="str">
            <v>740001</v>
          </cell>
          <cell r="E33" t="str">
            <v>KF</v>
          </cell>
          <cell r="I33" t="str">
            <v>FC_QTR</v>
          </cell>
          <cell r="J33" t="str">
            <v>USD</v>
          </cell>
          <cell r="L33">
            <v>2005</v>
          </cell>
          <cell r="M33">
            <v>6</v>
          </cell>
        </row>
        <row r="34">
          <cell r="A34" t="str">
            <v>TRANS</v>
          </cell>
          <cell r="B34" t="str">
            <v>FORECAST</v>
          </cell>
          <cell r="D34" t="str">
            <v>740002</v>
          </cell>
          <cell r="E34" t="str">
            <v>KF</v>
          </cell>
          <cell r="I34" t="str">
            <v>FC_QTR</v>
          </cell>
          <cell r="J34" t="str">
            <v>USD</v>
          </cell>
          <cell r="L34">
            <v>2005</v>
          </cell>
          <cell r="M34">
            <v>6</v>
          </cell>
        </row>
        <row r="35">
          <cell r="A35" t="str">
            <v>TRANS</v>
          </cell>
          <cell r="B35" t="str">
            <v>FORECAST</v>
          </cell>
          <cell r="D35">
            <v>740003</v>
          </cell>
          <cell r="E35" t="str">
            <v>KF</v>
          </cell>
          <cell r="I35" t="str">
            <v>FC_QTR</v>
          </cell>
          <cell r="J35" t="str">
            <v>USD</v>
          </cell>
          <cell r="L35">
            <v>2005</v>
          </cell>
          <cell r="M35">
            <v>6</v>
          </cell>
        </row>
        <row r="36">
          <cell r="A36" t="str">
            <v>TRANS</v>
          </cell>
          <cell r="B36" t="str">
            <v>FORECAST</v>
          </cell>
          <cell r="D36" t="str">
            <v>750001</v>
          </cell>
          <cell r="E36" t="str">
            <v>KF</v>
          </cell>
          <cell r="I36" t="str">
            <v>FC_QTR</v>
          </cell>
          <cell r="J36" t="str">
            <v>USD</v>
          </cell>
          <cell r="L36">
            <v>2005</v>
          </cell>
          <cell r="M36">
            <v>6</v>
          </cell>
        </row>
        <row r="37">
          <cell r="A37" t="str">
            <v>TRANS</v>
          </cell>
          <cell r="B37" t="str">
            <v>FORECAST</v>
          </cell>
          <cell r="D37" t="str">
            <v>750009</v>
          </cell>
          <cell r="E37" t="str">
            <v>KF</v>
          </cell>
          <cell r="I37" t="str">
            <v>FC_QTR</v>
          </cell>
          <cell r="J37" t="str">
            <v>USD</v>
          </cell>
          <cell r="L37">
            <v>2005</v>
          </cell>
          <cell r="M37">
            <v>6</v>
          </cell>
        </row>
        <row r="38">
          <cell r="A38" t="str">
            <v>TRANS</v>
          </cell>
          <cell r="B38" t="str">
            <v>FORECAST</v>
          </cell>
          <cell r="D38" t="str">
            <v>750014</v>
          </cell>
          <cell r="E38" t="str">
            <v>KF</v>
          </cell>
          <cell r="I38" t="str">
            <v>FC_QTR</v>
          </cell>
          <cell r="J38" t="str">
            <v>USD</v>
          </cell>
          <cell r="L38">
            <v>2005</v>
          </cell>
          <cell r="M38">
            <v>6</v>
          </cell>
        </row>
        <row r="39">
          <cell r="A39" t="str">
            <v>TRANS</v>
          </cell>
          <cell r="B39" t="str">
            <v>FORECAST</v>
          </cell>
          <cell r="D39" t="str">
            <v>750015</v>
          </cell>
          <cell r="E39" t="str">
            <v>KF</v>
          </cell>
          <cell r="I39" t="str">
            <v>FC_QTR</v>
          </cell>
          <cell r="J39" t="str">
            <v>USD</v>
          </cell>
          <cell r="L39">
            <v>2005</v>
          </cell>
          <cell r="M39">
            <v>6</v>
          </cell>
        </row>
        <row r="40">
          <cell r="A40" t="str">
            <v>TRANS</v>
          </cell>
          <cell r="B40" t="str">
            <v>FORECAST</v>
          </cell>
          <cell r="D40" t="str">
            <v>750016</v>
          </cell>
          <cell r="E40" t="str">
            <v>KF</v>
          </cell>
          <cell r="I40" t="str">
            <v>FC_QTR</v>
          </cell>
          <cell r="J40" t="str">
            <v>USD</v>
          </cell>
          <cell r="L40">
            <v>2005</v>
          </cell>
          <cell r="M40">
            <v>6</v>
          </cell>
        </row>
        <row r="41">
          <cell r="A41" t="str">
            <v>TRANS</v>
          </cell>
          <cell r="B41" t="str">
            <v>FORECAST</v>
          </cell>
          <cell r="D41" t="str">
            <v>750020</v>
          </cell>
          <cell r="E41" t="str">
            <v>KF</v>
          </cell>
          <cell r="I41" t="str">
            <v>FC_QTR</v>
          </cell>
          <cell r="J41" t="str">
            <v>USD</v>
          </cell>
          <cell r="L41">
            <v>2005</v>
          </cell>
          <cell r="M41">
            <v>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t Quarterly Review"/>
      <sheetName val="Data"/>
      <sheetName val="Interest Forecast Q3"/>
      <sheetName val="Interest Forecast Q2"/>
      <sheetName val="Interest Forecast Q1"/>
      <sheetName val="Chart1"/>
      <sheetName val="Edit Data Macro"/>
      <sheetName val="Create Data Macro"/>
      <sheetName val="Check File"/>
      <sheetName val="Buttons Macros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-04"/>
      <sheetName val="May-04"/>
      <sheetName val="Apr-04"/>
      <sheetName val="Jan-04"/>
      <sheetName val="Sep-03"/>
      <sheetName val="Aug-03"/>
      <sheetName val="Jul-03"/>
      <sheetName val="Apr-03"/>
      <sheetName val="Jan-03"/>
      <sheetName val="Dec-02"/>
      <sheetName val="Nov-02"/>
      <sheetName val="Oct-02"/>
      <sheetName val="Sep-02"/>
      <sheetName val="Jun-02"/>
      <sheetName val="Mar-02"/>
      <sheetName val="Oct-01"/>
      <sheetName val="Sep-01"/>
      <sheetName val="Aug-01"/>
      <sheetName val="Jun-01"/>
      <sheetName val="Jan-01"/>
      <sheetName val="Sep-00"/>
      <sheetName val="Aug-00"/>
      <sheetName val="July-00"/>
      <sheetName val="May-00"/>
      <sheetName val="Apr-00"/>
      <sheetName val="Jan-00"/>
      <sheetName val="Nov-99"/>
      <sheetName val="Sep-99"/>
      <sheetName val="Jun-99"/>
      <sheetName val="May-99"/>
      <sheetName val="Feb-99"/>
      <sheetName val="Sep-98"/>
      <sheetName val="May-98"/>
      <sheetName val="Aug-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Accrual_to_Cash"/>
      <sheetName val="Pro Forma - proposed rates"/>
      <sheetName val="Summary"/>
      <sheetName val="Revenue"/>
      <sheetName val="Wind Installed Capacity"/>
      <sheetName val="Operating Reserves Revenue"/>
      <sheetName val="RiskRGCGSR26C11"/>
      <sheetName val="CGS Refueling"/>
      <sheetName val="CGS"/>
      <sheetName val="Corps &amp; Bureau O&amp;M"/>
      <sheetName val="Spokane"/>
      <sheetName val="F&amp;W Expense"/>
      <sheetName val="Interest"/>
      <sheetName val="Output"/>
    </sheetNames>
    <sheetDataSet>
      <sheetData sheetId="0"/>
      <sheetData sheetId="1"/>
      <sheetData sheetId="2"/>
      <sheetData sheetId="3">
        <row r="129">
          <cell r="J129">
            <v>0.26850000000000002</v>
          </cell>
          <cell r="K129">
            <v>0.26627400000000001</v>
          </cell>
          <cell r="L129">
            <v>0.26627400000000001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6">
          <cell r="B56">
            <v>1</v>
          </cell>
        </row>
        <row r="57">
          <cell r="B57">
            <v>0.94968929999999996</v>
          </cell>
          <cell r="C57">
            <v>1</v>
          </cell>
        </row>
        <row r="58">
          <cell r="B58">
            <v>0.89970050000000001</v>
          </cell>
          <cell r="C58">
            <v>0.96183960000000002</v>
          </cell>
          <cell r="D58">
            <v>1</v>
          </cell>
        </row>
        <row r="59">
          <cell r="B59">
            <v>0.71747620000000001</v>
          </cell>
          <cell r="C59">
            <v>0.73175230000000002</v>
          </cell>
          <cell r="D59">
            <v>0.57651750000000002</v>
          </cell>
          <cell r="E59">
            <v>1</v>
          </cell>
        </row>
        <row r="60">
          <cell r="B60">
            <v>0.74941659999999999</v>
          </cell>
          <cell r="C60">
            <v>0.54882949999999997</v>
          </cell>
          <cell r="D60">
            <v>0.49909720000000002</v>
          </cell>
          <cell r="E60">
            <v>0.36313440000000002</v>
          </cell>
          <cell r="F60">
            <v>1</v>
          </cell>
        </row>
        <row r="61">
          <cell r="B61">
            <v>0.5356978</v>
          </cell>
          <cell r="C61">
            <v>0.32968779999999998</v>
          </cell>
          <cell r="D61">
            <v>0.243642</v>
          </cell>
          <cell r="E61">
            <v>0.15764130000000001</v>
          </cell>
          <cell r="F61">
            <v>0.89964759999999999</v>
          </cell>
          <cell r="G61">
            <v>1</v>
          </cell>
        </row>
        <row r="62">
          <cell r="B62">
            <v>0.31471179999999999</v>
          </cell>
          <cell r="C62">
            <v>0.2408699</v>
          </cell>
          <cell r="D62">
            <v>0.25004389999999999</v>
          </cell>
          <cell r="E62">
            <v>7.1631600000000004E-2</v>
          </cell>
          <cell r="F62">
            <v>0.68348430000000004</v>
          </cell>
          <cell r="G62">
            <v>0.69299730000000004</v>
          </cell>
          <cell r="H62">
            <v>1</v>
          </cell>
        </row>
        <row r="63">
          <cell r="B63">
            <v>0.2764395</v>
          </cell>
          <cell r="C63">
            <v>0.13803099999999999</v>
          </cell>
          <cell r="D63">
            <v>9.0700699999999995E-3</v>
          </cell>
          <cell r="E63">
            <v>0.14899219999999999</v>
          </cell>
          <cell r="F63">
            <v>0.67485150000000005</v>
          </cell>
          <cell r="G63">
            <v>0.66002039999999995</v>
          </cell>
          <cell r="H63">
            <v>0.54377629999999999</v>
          </cell>
          <cell r="I63">
            <v>1</v>
          </cell>
        </row>
        <row r="64">
          <cell r="B64">
            <v>0.45684069999999999</v>
          </cell>
          <cell r="C64">
            <v>0.185638</v>
          </cell>
          <cell r="D64">
            <v>0.23034569999999999</v>
          </cell>
          <cell r="E64">
            <v>0.13749929999999999</v>
          </cell>
          <cell r="F64">
            <v>0.7495098</v>
          </cell>
          <cell r="G64">
            <v>0.56304849999999995</v>
          </cell>
          <cell r="H64">
            <v>0.32751530000000001</v>
          </cell>
          <cell r="I64">
            <v>0.33095819999999998</v>
          </cell>
          <cell r="J64">
            <v>1</v>
          </cell>
        </row>
        <row r="65">
          <cell r="B65">
            <v>0.18229509999999999</v>
          </cell>
          <cell r="C65">
            <v>-7.6463450000000002E-2</v>
          </cell>
          <cell r="D65">
            <v>7.0879649999999999E-3</v>
          </cell>
          <cell r="E65">
            <v>-3.6793819999999998E-2</v>
          </cell>
          <cell r="F65">
            <v>0.46670679999999998</v>
          </cell>
          <cell r="G65">
            <v>0.3573518</v>
          </cell>
          <cell r="H65">
            <v>0.16482040000000001</v>
          </cell>
          <cell r="I65">
            <v>-2.7912699999999999E-2</v>
          </cell>
          <cell r="J65">
            <v>0.89971310000000004</v>
          </cell>
          <cell r="K65">
            <v>1</v>
          </cell>
        </row>
        <row r="66">
          <cell r="B66">
            <v>0.15324189999999999</v>
          </cell>
          <cell r="C66">
            <v>-2.080914E-2</v>
          </cell>
          <cell r="D66">
            <v>5.109723E-2</v>
          </cell>
          <cell r="E66">
            <v>1.7537150000000001E-2</v>
          </cell>
          <cell r="F66">
            <v>0.34346969999999999</v>
          </cell>
          <cell r="G66">
            <v>6.0798329999999998E-2</v>
          </cell>
          <cell r="H66">
            <v>2.7363560000000001E-3</v>
          </cell>
          <cell r="I66">
            <v>0.22139629999999999</v>
          </cell>
          <cell r="J66">
            <v>0.73215070000000004</v>
          </cell>
          <cell r="K66">
            <v>0.66909180000000001</v>
          </cell>
          <cell r="L66">
            <v>1</v>
          </cell>
        </row>
        <row r="67">
          <cell r="B67">
            <v>0.15502879999999999</v>
          </cell>
          <cell r="C67">
            <v>-4.4384069999999998E-2</v>
          </cell>
          <cell r="D67">
            <v>3.4723080000000003E-2</v>
          </cell>
          <cell r="E67">
            <v>-1.6449209999999999E-2</v>
          </cell>
          <cell r="F67">
            <v>0.3148164</v>
          </cell>
          <cell r="G67">
            <v>0.1703353</v>
          </cell>
          <cell r="H67">
            <v>-2.335667E-2</v>
          </cell>
          <cell r="I67">
            <v>-1.9906400000000001E-3</v>
          </cell>
          <cell r="J67">
            <v>0.72667329999999997</v>
          </cell>
          <cell r="K67">
            <v>0.72470889999999999</v>
          </cell>
          <cell r="L67">
            <v>0.36989</v>
          </cell>
          <cell r="M67">
            <v>1</v>
          </cell>
        </row>
        <row r="98">
          <cell r="B98">
            <v>1</v>
          </cell>
        </row>
        <row r="99">
          <cell r="B99">
            <v>0.90042040000000001</v>
          </cell>
          <cell r="C99">
            <v>1</v>
          </cell>
        </row>
        <row r="100">
          <cell r="B100">
            <v>0.71323270000000005</v>
          </cell>
          <cell r="C100">
            <v>0.33886250000000001</v>
          </cell>
          <cell r="D100">
            <v>1</v>
          </cell>
        </row>
        <row r="101">
          <cell r="B101">
            <v>0.7178059</v>
          </cell>
          <cell r="C101">
            <v>0.34853479999999998</v>
          </cell>
          <cell r="D101">
            <v>0.99833890000000003</v>
          </cell>
          <cell r="E101">
            <v>1</v>
          </cell>
        </row>
        <row r="102">
          <cell r="B102">
            <v>0.455619</v>
          </cell>
          <cell r="C102">
            <v>0.13513439999999999</v>
          </cell>
          <cell r="D102">
            <v>0.72144059999999999</v>
          </cell>
          <cell r="E102">
            <v>0.68036189999999996</v>
          </cell>
          <cell r="F102">
            <v>1</v>
          </cell>
        </row>
        <row r="103">
          <cell r="B103">
            <v>0.45565159999999999</v>
          </cell>
          <cell r="C103">
            <v>0.1450815</v>
          </cell>
          <cell r="D103">
            <v>0.71151220000000004</v>
          </cell>
          <cell r="E103">
            <v>0.67562029999999995</v>
          </cell>
          <cell r="F103">
            <v>0.93445279999999997</v>
          </cell>
          <cell r="G103">
            <v>1</v>
          </cell>
        </row>
        <row r="104">
          <cell r="B104">
            <v>0.94951730000000001</v>
          </cell>
          <cell r="C104">
            <v>0.99103249999999998</v>
          </cell>
          <cell r="D104">
            <v>0.4607001</v>
          </cell>
          <cell r="E104">
            <v>0.47027920000000001</v>
          </cell>
          <cell r="F104">
            <v>0.22080369999999999</v>
          </cell>
          <cell r="G104">
            <v>0.22704759999999999</v>
          </cell>
          <cell r="H104">
            <v>1</v>
          </cell>
        </row>
        <row r="105">
          <cell r="B105">
            <v>0.65541320000000003</v>
          </cell>
          <cell r="C105">
            <v>0.33789580000000002</v>
          </cell>
          <cell r="D105">
            <v>0.90619240000000001</v>
          </cell>
          <cell r="E105">
            <v>0.92888669999999995</v>
          </cell>
          <cell r="F105">
            <v>0.36217480000000002</v>
          </cell>
          <cell r="G105">
            <v>0.38785950000000002</v>
          </cell>
          <cell r="H105">
            <v>0.45178230000000003</v>
          </cell>
          <cell r="I105">
            <v>1</v>
          </cell>
        </row>
        <row r="106">
          <cell r="B106">
            <v>0.45403060000000001</v>
          </cell>
          <cell r="C106">
            <v>0.14258589999999999</v>
          </cell>
          <cell r="D106">
            <v>0.71183739999999995</v>
          </cell>
          <cell r="E106">
            <v>0.67534819999999995</v>
          </cell>
          <cell r="F106">
            <v>0.93427039999999995</v>
          </cell>
          <cell r="G106">
            <v>0.75196589999999996</v>
          </cell>
          <cell r="H106">
            <v>0.23027839999999999</v>
          </cell>
          <cell r="I106">
            <v>0.39015070000000002</v>
          </cell>
          <cell r="J106">
            <v>1</v>
          </cell>
        </row>
      </sheetData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R"/>
      <sheetName val="rsklibSimData"/>
      <sheetName val="RiskSerializationData"/>
      <sheetName val="Report"/>
      <sheetName val="Documentation"/>
    </sheetNames>
    <sheetDataSet>
      <sheetData sheetId="0"/>
      <sheetData sheetId="1"/>
      <sheetData sheetId="2"/>
      <sheetData sheetId="3">
        <row r="31">
          <cell r="V31">
            <v>1030055108.6</v>
          </cell>
        </row>
        <row r="42">
          <cell r="V42">
            <v>75325985</v>
          </cell>
        </row>
        <row r="49">
          <cell r="V49">
            <v>10376163</v>
          </cell>
        </row>
        <row r="56">
          <cell r="V56">
            <v>17280042</v>
          </cell>
        </row>
        <row r="63">
          <cell r="V63">
            <v>33663975</v>
          </cell>
        </row>
        <row r="79">
          <cell r="V79">
            <v>154761480</v>
          </cell>
        </row>
        <row r="83">
          <cell r="V83">
            <v>4559616</v>
          </cell>
        </row>
        <row r="94">
          <cell r="V94">
            <v>50915606</v>
          </cell>
        </row>
        <row r="102">
          <cell r="V102">
            <v>132858000</v>
          </cell>
        </row>
        <row r="109">
          <cell r="V109">
            <v>21777897</v>
          </cell>
        </row>
        <row r="116">
          <cell r="V116">
            <v>9369334</v>
          </cell>
        </row>
        <row r="122">
          <cell r="V122">
            <v>88510638</v>
          </cell>
        </row>
        <row r="126">
          <cell r="V126">
            <v>-264880</v>
          </cell>
        </row>
        <row r="128">
          <cell r="V128">
            <v>221200000</v>
          </cell>
        </row>
        <row r="129">
          <cell r="V129">
            <v>2180000</v>
          </cell>
        </row>
        <row r="141">
          <cell r="V141">
            <v>14482000</v>
          </cell>
        </row>
        <row r="142">
          <cell r="V142">
            <v>-18968000</v>
          </cell>
        </row>
        <row r="143">
          <cell r="V143">
            <v>86739552</v>
          </cell>
        </row>
        <row r="144">
          <cell r="V144">
            <v>35052706</v>
          </cell>
        </row>
        <row r="145">
          <cell r="V145">
            <v>6983000</v>
          </cell>
        </row>
        <row r="146">
          <cell r="V146">
            <v>48020000</v>
          </cell>
        </row>
        <row r="147">
          <cell r="V147">
            <v>-42000000</v>
          </cell>
        </row>
        <row r="148">
          <cell r="V148">
            <v>-6319850</v>
          </cell>
        </row>
        <row r="149">
          <cell r="V149">
            <v>123989408</v>
          </cell>
        </row>
      </sheetData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C6">
            <v>35026.90171659433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ng-Term Debt Mng RR"/>
      <sheetName val="Revenue Requirement"/>
      <sheetName val="Expense Input File"/>
      <sheetName val="Capital Input File"/>
      <sheetName val="Repayment Inputs"/>
      <sheetName val="AFUDC"/>
      <sheetName val="rsklibSimData"/>
      <sheetName val="RiskSerializationData"/>
      <sheetName val="Interest Income"/>
      <sheetName val="Segmented Rev Req."/>
      <sheetName val="16 Seg Dev"/>
      <sheetName val="17 Seg Dev"/>
      <sheetName val="18 Seg Dev"/>
      <sheetName val="19 Seg Dev"/>
      <sheetName val="20 Seg Dev"/>
      <sheetName val="21 Seg Dev"/>
      <sheetName val="22 Seg Dev"/>
      <sheetName val="23 Seg Dev"/>
      <sheetName val="Ancillary Services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7">
          <cell r="F27">
            <v>1433.7950000000001</v>
          </cell>
          <cell r="G27">
            <v>2526.346</v>
          </cell>
          <cell r="H27">
            <v>2680.59</v>
          </cell>
        </row>
        <row r="35">
          <cell r="E35">
            <v>200</v>
          </cell>
          <cell r="F35">
            <v>200</v>
          </cell>
          <cell r="G35">
            <v>200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file:///\\HFILE.BUD.BPA.GOV\WORKGRPS\KGS\Staff%20Wk'ing%20Files\AdamsS\4.%20Rate%20Case\2016\Transmission\Revenue%20Requirements\Initial%20Proposal\TS%20Plant%20Investment_Initial%20Proposal.xls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O13"/>
  <sheetViews>
    <sheetView workbookViewId="0"/>
  </sheetViews>
  <sheetFormatPr defaultRowHeight="12.75"/>
  <cols>
    <col min="1" max="1" width="11.7109375" customWidth="1"/>
  </cols>
  <sheetData>
    <row r="1" spans="1:41">
      <c r="A1">
        <v>1</v>
      </c>
      <c r="B1">
        <v>0</v>
      </c>
    </row>
    <row r="2" spans="1:41">
      <c r="A2">
        <v>0</v>
      </c>
    </row>
    <row r="3" spans="1:41">
      <c r="A3" s="6">
        <f ca="1">'TPP Calculation'!$L$6</f>
        <v>422444.09044872649</v>
      </c>
      <c r="B3" t="b">
        <v>1</v>
      </c>
      <c r="C3">
        <v>0</v>
      </c>
      <c r="D3">
        <v>1</v>
      </c>
      <c r="E3" t="s">
        <v>408</v>
      </c>
      <c r="F3">
        <v>1</v>
      </c>
      <c r="G3">
        <v>0</v>
      </c>
      <c r="H3">
        <v>0</v>
      </c>
      <c r="J3" t="s">
        <v>392</v>
      </c>
      <c r="K3" t="s">
        <v>393</v>
      </c>
      <c r="L3" t="s">
        <v>394</v>
      </c>
      <c r="AG3" s="6">
        <f ca="1">'TPP Calculation'!$L$6</f>
        <v>422444.09044872649</v>
      </c>
      <c r="AH3">
        <v>2</v>
      </c>
      <c r="AI3">
        <v>1</v>
      </c>
      <c r="AJ3" t="b">
        <v>0</v>
      </c>
      <c r="AK3" t="b">
        <v>1</v>
      </c>
      <c r="AL3">
        <v>0</v>
      </c>
      <c r="AM3" t="b">
        <v>0</v>
      </c>
      <c r="AN3" t="e">
        <f>_</f>
        <v>#NAME?</v>
      </c>
    </row>
    <row r="4" spans="1:41">
      <c r="A4" s="6">
        <v>0</v>
      </c>
      <c r="AG4" s="6"/>
    </row>
    <row r="5" spans="1:41">
      <c r="A5" s="7" t="b">
        <v>0</v>
      </c>
      <c r="B5">
        <v>15680</v>
      </c>
      <c r="C5">
        <v>7345</v>
      </c>
      <c r="D5">
        <v>13120</v>
      </c>
      <c r="E5">
        <v>100</v>
      </c>
      <c r="AG5" s="7"/>
      <c r="AO5" s="8"/>
    </row>
    <row r="6" spans="1:41">
      <c r="A6" s="247" t="b">
        <v>0</v>
      </c>
      <c r="B6">
        <v>15680</v>
      </c>
      <c r="C6">
        <v>7345</v>
      </c>
      <c r="D6">
        <v>13120</v>
      </c>
      <c r="E6">
        <v>500</v>
      </c>
      <c r="AG6" s="247"/>
      <c r="AO6" s="8"/>
    </row>
    <row r="7" spans="1:41">
      <c r="A7" s="6" t="b">
        <v>0</v>
      </c>
      <c r="B7">
        <v>15680</v>
      </c>
      <c r="C7">
        <v>7345</v>
      </c>
      <c r="D7">
        <v>13120</v>
      </c>
      <c r="E7">
        <v>1000</v>
      </c>
      <c r="AG7" s="6"/>
      <c r="AO7" s="8"/>
    </row>
    <row r="8" spans="1:41">
      <c r="A8" s="36" t="b">
        <v>0</v>
      </c>
      <c r="B8">
        <v>15680</v>
      </c>
      <c r="C8">
        <v>7345</v>
      </c>
      <c r="D8">
        <v>13120</v>
      </c>
      <c r="E8">
        <v>1500</v>
      </c>
      <c r="AG8" s="36"/>
    </row>
    <row r="9" spans="1:41">
      <c r="A9" s="6" t="b">
        <v>0</v>
      </c>
      <c r="B9">
        <v>15680</v>
      </c>
      <c r="C9">
        <v>7345</v>
      </c>
      <c r="D9">
        <v>13120</v>
      </c>
      <c r="E9">
        <v>2000</v>
      </c>
      <c r="AG9" s="6"/>
    </row>
    <row r="10" spans="1:41">
      <c r="A10" s="6">
        <v>0</v>
      </c>
      <c r="AG10" s="6"/>
    </row>
    <row r="11" spans="1:41">
      <c r="A11" s="6"/>
      <c r="AG11" s="6"/>
    </row>
    <row r="12" spans="1:41">
      <c r="A12" s="6"/>
      <c r="AG12" s="6"/>
    </row>
    <row r="13" spans="1:41">
      <c r="A13" s="6"/>
      <c r="AG13" s="6"/>
    </row>
  </sheetData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17"/>
  <sheetViews>
    <sheetView workbookViewId="0">
      <selection activeCell="A2" sqref="A2"/>
    </sheetView>
  </sheetViews>
  <sheetFormatPr defaultRowHeight="12.75"/>
  <cols>
    <col min="1" max="1" width="79.42578125" style="262" customWidth="1"/>
    <col min="2" max="256" width="9.140625" style="262"/>
    <col min="257" max="257" width="57" style="262" bestFit="1" customWidth="1"/>
    <col min="258" max="512" width="9.140625" style="262"/>
    <col min="513" max="513" width="57" style="262" bestFit="1" customWidth="1"/>
    <col min="514" max="768" width="9.140625" style="262"/>
    <col min="769" max="769" width="57" style="262" bestFit="1" customWidth="1"/>
    <col min="770" max="1024" width="9.140625" style="262"/>
    <col min="1025" max="1025" width="57" style="262" bestFit="1" customWidth="1"/>
    <col min="1026" max="1280" width="9.140625" style="262"/>
    <col min="1281" max="1281" width="57" style="262" bestFit="1" customWidth="1"/>
    <col min="1282" max="1536" width="9.140625" style="262"/>
    <col min="1537" max="1537" width="57" style="262" bestFit="1" customWidth="1"/>
    <col min="1538" max="1792" width="9.140625" style="262"/>
    <col min="1793" max="1793" width="57" style="262" bestFit="1" customWidth="1"/>
    <col min="1794" max="2048" width="9.140625" style="262"/>
    <col min="2049" max="2049" width="57" style="262" bestFit="1" customWidth="1"/>
    <col min="2050" max="2304" width="9.140625" style="262"/>
    <col min="2305" max="2305" width="57" style="262" bestFit="1" customWidth="1"/>
    <col min="2306" max="2560" width="9.140625" style="262"/>
    <col min="2561" max="2561" width="57" style="262" bestFit="1" customWidth="1"/>
    <col min="2562" max="2816" width="9.140625" style="262"/>
    <col min="2817" max="2817" width="57" style="262" bestFit="1" customWidth="1"/>
    <col min="2818" max="3072" width="9.140625" style="262"/>
    <col min="3073" max="3073" width="57" style="262" bestFit="1" customWidth="1"/>
    <col min="3074" max="3328" width="9.140625" style="262"/>
    <col min="3329" max="3329" width="57" style="262" bestFit="1" customWidth="1"/>
    <col min="3330" max="3584" width="9.140625" style="262"/>
    <col min="3585" max="3585" width="57" style="262" bestFit="1" customWidth="1"/>
    <col min="3586" max="3840" width="9.140625" style="262"/>
    <col min="3841" max="3841" width="57" style="262" bestFit="1" customWidth="1"/>
    <col min="3842" max="4096" width="9.140625" style="262"/>
    <col min="4097" max="4097" width="57" style="262" bestFit="1" customWidth="1"/>
    <col min="4098" max="4352" width="9.140625" style="262"/>
    <col min="4353" max="4353" width="57" style="262" bestFit="1" customWidth="1"/>
    <col min="4354" max="4608" width="9.140625" style="262"/>
    <col min="4609" max="4609" width="57" style="262" bestFit="1" customWidth="1"/>
    <col min="4610" max="4864" width="9.140625" style="262"/>
    <col min="4865" max="4865" width="57" style="262" bestFit="1" customWidth="1"/>
    <col min="4866" max="5120" width="9.140625" style="262"/>
    <col min="5121" max="5121" width="57" style="262" bestFit="1" customWidth="1"/>
    <col min="5122" max="5376" width="9.140625" style="262"/>
    <col min="5377" max="5377" width="57" style="262" bestFit="1" customWidth="1"/>
    <col min="5378" max="5632" width="9.140625" style="262"/>
    <col min="5633" max="5633" width="57" style="262" bestFit="1" customWidth="1"/>
    <col min="5634" max="5888" width="9.140625" style="262"/>
    <col min="5889" max="5889" width="57" style="262" bestFit="1" customWidth="1"/>
    <col min="5890" max="6144" width="9.140625" style="262"/>
    <col min="6145" max="6145" width="57" style="262" bestFit="1" customWidth="1"/>
    <col min="6146" max="6400" width="9.140625" style="262"/>
    <col min="6401" max="6401" width="57" style="262" bestFit="1" customWidth="1"/>
    <col min="6402" max="6656" width="9.140625" style="262"/>
    <col min="6657" max="6657" width="57" style="262" bestFit="1" customWidth="1"/>
    <col min="6658" max="6912" width="9.140625" style="262"/>
    <col min="6913" max="6913" width="57" style="262" bestFit="1" customWidth="1"/>
    <col min="6914" max="7168" width="9.140625" style="262"/>
    <col min="7169" max="7169" width="57" style="262" bestFit="1" customWidth="1"/>
    <col min="7170" max="7424" width="9.140625" style="262"/>
    <col min="7425" max="7425" width="57" style="262" bestFit="1" customWidth="1"/>
    <col min="7426" max="7680" width="9.140625" style="262"/>
    <col min="7681" max="7681" width="57" style="262" bestFit="1" customWidth="1"/>
    <col min="7682" max="7936" width="9.140625" style="262"/>
    <col min="7937" max="7937" width="57" style="262" bestFit="1" customWidth="1"/>
    <col min="7938" max="8192" width="9.140625" style="262"/>
    <col min="8193" max="8193" width="57" style="262" bestFit="1" customWidth="1"/>
    <col min="8194" max="8448" width="9.140625" style="262"/>
    <col min="8449" max="8449" width="57" style="262" bestFit="1" customWidth="1"/>
    <col min="8450" max="8704" width="9.140625" style="262"/>
    <col min="8705" max="8705" width="57" style="262" bestFit="1" customWidth="1"/>
    <col min="8706" max="8960" width="9.140625" style="262"/>
    <col min="8961" max="8961" width="57" style="262" bestFit="1" customWidth="1"/>
    <col min="8962" max="9216" width="9.140625" style="262"/>
    <col min="9217" max="9217" width="57" style="262" bestFit="1" customWidth="1"/>
    <col min="9218" max="9472" width="9.140625" style="262"/>
    <col min="9473" max="9473" width="57" style="262" bestFit="1" customWidth="1"/>
    <col min="9474" max="9728" width="9.140625" style="262"/>
    <col min="9729" max="9729" width="57" style="262" bestFit="1" customWidth="1"/>
    <col min="9730" max="9984" width="9.140625" style="262"/>
    <col min="9985" max="9985" width="57" style="262" bestFit="1" customWidth="1"/>
    <col min="9986" max="10240" width="9.140625" style="262"/>
    <col min="10241" max="10241" width="57" style="262" bestFit="1" customWidth="1"/>
    <col min="10242" max="10496" width="9.140625" style="262"/>
    <col min="10497" max="10497" width="57" style="262" bestFit="1" customWidth="1"/>
    <col min="10498" max="10752" width="9.140625" style="262"/>
    <col min="10753" max="10753" width="57" style="262" bestFit="1" customWidth="1"/>
    <col min="10754" max="11008" width="9.140625" style="262"/>
    <col min="11009" max="11009" width="57" style="262" bestFit="1" customWidth="1"/>
    <col min="11010" max="11264" width="9.140625" style="262"/>
    <col min="11265" max="11265" width="57" style="262" bestFit="1" customWidth="1"/>
    <col min="11266" max="11520" width="9.140625" style="262"/>
    <col min="11521" max="11521" width="57" style="262" bestFit="1" customWidth="1"/>
    <col min="11522" max="11776" width="9.140625" style="262"/>
    <col min="11777" max="11777" width="57" style="262" bestFit="1" customWidth="1"/>
    <col min="11778" max="12032" width="9.140625" style="262"/>
    <col min="12033" max="12033" width="57" style="262" bestFit="1" customWidth="1"/>
    <col min="12034" max="12288" width="9.140625" style="262"/>
    <col min="12289" max="12289" width="57" style="262" bestFit="1" customWidth="1"/>
    <col min="12290" max="12544" width="9.140625" style="262"/>
    <col min="12545" max="12545" width="57" style="262" bestFit="1" customWidth="1"/>
    <col min="12546" max="12800" width="9.140625" style="262"/>
    <col min="12801" max="12801" width="57" style="262" bestFit="1" customWidth="1"/>
    <col min="12802" max="13056" width="9.140625" style="262"/>
    <col min="13057" max="13057" width="57" style="262" bestFit="1" customWidth="1"/>
    <col min="13058" max="13312" width="9.140625" style="262"/>
    <col min="13313" max="13313" width="57" style="262" bestFit="1" customWidth="1"/>
    <col min="13314" max="13568" width="9.140625" style="262"/>
    <col min="13569" max="13569" width="57" style="262" bestFit="1" customWidth="1"/>
    <col min="13570" max="13824" width="9.140625" style="262"/>
    <col min="13825" max="13825" width="57" style="262" bestFit="1" customWidth="1"/>
    <col min="13826" max="14080" width="9.140625" style="262"/>
    <col min="14081" max="14081" width="57" style="262" bestFit="1" customWidth="1"/>
    <col min="14082" max="14336" width="9.140625" style="262"/>
    <col min="14337" max="14337" width="57" style="262" bestFit="1" customWidth="1"/>
    <col min="14338" max="14592" width="9.140625" style="262"/>
    <col min="14593" max="14593" width="57" style="262" bestFit="1" customWidth="1"/>
    <col min="14594" max="14848" width="9.140625" style="262"/>
    <col min="14849" max="14849" width="57" style="262" bestFit="1" customWidth="1"/>
    <col min="14850" max="15104" width="9.140625" style="262"/>
    <col min="15105" max="15105" width="57" style="262" bestFit="1" customWidth="1"/>
    <col min="15106" max="15360" width="9.140625" style="262"/>
    <col min="15361" max="15361" width="57" style="262" bestFit="1" customWidth="1"/>
    <col min="15362" max="15616" width="9.140625" style="262"/>
    <col min="15617" max="15617" width="57" style="262" bestFit="1" customWidth="1"/>
    <col min="15618" max="15872" width="9.140625" style="262"/>
    <col min="15873" max="15873" width="57" style="262" bestFit="1" customWidth="1"/>
    <col min="15874" max="16128" width="9.140625" style="262"/>
    <col min="16129" max="16129" width="57" style="262" bestFit="1" customWidth="1"/>
    <col min="16130" max="16384" width="9.140625" style="262"/>
  </cols>
  <sheetData>
    <row r="1" spans="1:1">
      <c r="A1" s="264"/>
    </row>
    <row r="2" spans="1:1">
      <c r="A2" s="695" t="s">
        <v>191</v>
      </c>
    </row>
    <row r="3" spans="1:1">
      <c r="A3" s="277" t="s">
        <v>435</v>
      </c>
    </row>
    <row r="4" spans="1:1">
      <c r="A4" s="278" t="s">
        <v>436</v>
      </c>
    </row>
    <row r="5" spans="1:1">
      <c r="A5" s="697" t="s">
        <v>437</v>
      </c>
    </row>
    <row r="6" spans="1:1">
      <c r="A6" s="279" t="s">
        <v>438</v>
      </c>
    </row>
    <row r="7" spans="1:1">
      <c r="A7" s="696" t="s">
        <v>439</v>
      </c>
    </row>
    <row r="9" spans="1:1" s="260" customFormat="1">
      <c r="A9" s="262"/>
    </row>
    <row r="10" spans="1:1" s="260" customFormat="1">
      <c r="A10" s="694" t="s">
        <v>196</v>
      </c>
    </row>
    <row r="11" spans="1:1" s="260" customFormat="1">
      <c r="A11" s="261" t="s">
        <v>433</v>
      </c>
    </row>
    <row r="12" spans="1:1" s="261" customFormat="1">
      <c r="A12" s="262" t="s">
        <v>434</v>
      </c>
    </row>
    <row r="13" spans="1:1" s="261" customFormat="1">
      <c r="A13" s="261" t="s">
        <v>440</v>
      </c>
    </row>
    <row r="14" spans="1:1" s="261" customFormat="1"/>
    <row r="15" spans="1:1" s="260" customFormat="1">
      <c r="A15" s="263"/>
    </row>
    <row r="16" spans="1:1" s="260" customFormat="1">
      <c r="A16" s="263"/>
    </row>
    <row r="17" spans="1:1" s="260" customFormat="1">
      <c r="A17" s="261"/>
    </row>
  </sheetData>
  <pageMargins left="0.7" right="0.7" top="0.75" bottom="0.75" header="0.3" footer="0.3"/>
  <pageSetup orientation="portrait" verticalDpi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"/>
  <sheetViews>
    <sheetView workbookViewId="0"/>
  </sheetViews>
  <sheetFormatPr defaultRowHeight="12.75"/>
  <sheetData>
    <row r="1" spans="1:215">
      <c r="A1" s="315" t="s">
        <v>655</v>
      </c>
      <c r="B1" s="315" t="s">
        <v>654</v>
      </c>
      <c r="C1" s="315" t="s">
        <v>447</v>
      </c>
      <c r="D1" s="315" t="s">
        <v>448</v>
      </c>
      <c r="E1" s="315" t="s">
        <v>449</v>
      </c>
      <c r="F1" s="315" t="s">
        <v>450</v>
      </c>
      <c r="G1" s="315" t="s">
        <v>451</v>
      </c>
      <c r="H1" s="315" t="s">
        <v>452</v>
      </c>
      <c r="I1" s="315" t="s">
        <v>453</v>
      </c>
      <c r="J1" s="315" t="s">
        <v>454</v>
      </c>
      <c r="K1" s="315" t="s">
        <v>455</v>
      </c>
      <c r="L1" s="315" t="s">
        <v>430</v>
      </c>
      <c r="M1" s="315" t="s">
        <v>431</v>
      </c>
      <c r="N1" s="315" t="s">
        <v>432</v>
      </c>
      <c r="O1" s="315" t="s">
        <v>422</v>
      </c>
      <c r="P1" s="315" t="s">
        <v>423</v>
      </c>
      <c r="Q1" s="315" t="s">
        <v>474</v>
      </c>
      <c r="R1" s="315" t="s">
        <v>475</v>
      </c>
      <c r="S1" s="315" t="s">
        <v>476</v>
      </c>
      <c r="T1" s="315" t="s">
        <v>477</v>
      </c>
      <c r="U1" s="315" t="s">
        <v>478</v>
      </c>
      <c r="V1" s="315" t="s">
        <v>479</v>
      </c>
      <c r="W1" s="315" t="s">
        <v>480</v>
      </c>
      <c r="X1" s="315" t="s">
        <v>481</v>
      </c>
      <c r="Y1" s="315" t="s">
        <v>456</v>
      </c>
      <c r="Z1" s="315" t="s">
        <v>482</v>
      </c>
      <c r="AA1" s="315" t="s">
        <v>483</v>
      </c>
      <c r="AB1" s="315" t="s">
        <v>484</v>
      </c>
      <c r="AC1" s="315" t="s">
        <v>485</v>
      </c>
      <c r="AD1" s="315" t="s">
        <v>486</v>
      </c>
      <c r="AE1" s="315" t="s">
        <v>424</v>
      </c>
      <c r="AF1" s="315" t="s">
        <v>487</v>
      </c>
      <c r="AG1" s="315" t="s">
        <v>488</v>
      </c>
      <c r="AH1" s="315" t="s">
        <v>457</v>
      </c>
      <c r="AI1" s="315" t="s">
        <v>458</v>
      </c>
      <c r="AJ1" s="315" t="s">
        <v>459</v>
      </c>
      <c r="AK1" s="315" t="s">
        <v>460</v>
      </c>
      <c r="AL1" s="315" t="s">
        <v>461</v>
      </c>
      <c r="AM1" s="315" t="s">
        <v>462</v>
      </c>
      <c r="AN1" s="315" t="s">
        <v>463</v>
      </c>
      <c r="AO1" s="315" t="s">
        <v>464</v>
      </c>
      <c r="AP1" s="315" t="s">
        <v>465</v>
      </c>
      <c r="AQ1" s="315" t="s">
        <v>466</v>
      </c>
      <c r="AR1" s="315" t="s">
        <v>444</v>
      </c>
      <c r="AS1" s="315" t="s">
        <v>445</v>
      </c>
      <c r="AT1" s="315" t="s">
        <v>489</v>
      </c>
      <c r="AU1" s="315" t="s">
        <v>490</v>
      </c>
      <c r="AV1" s="315" t="s">
        <v>491</v>
      </c>
      <c r="AW1" s="315" t="s">
        <v>425</v>
      </c>
      <c r="AX1" s="315" t="s">
        <v>446</v>
      </c>
      <c r="AY1" s="315" t="s">
        <v>467</v>
      </c>
      <c r="AZ1" s="315" t="s">
        <v>492</v>
      </c>
      <c r="BA1" s="315" t="s">
        <v>493</v>
      </c>
      <c r="BB1" s="315" t="s">
        <v>494</v>
      </c>
      <c r="BC1" s="315" t="s">
        <v>495</v>
      </c>
      <c r="BD1" s="315" t="s">
        <v>496</v>
      </c>
      <c r="BE1" s="315" t="s">
        <v>497</v>
      </c>
      <c r="BF1" s="315" t="s">
        <v>498</v>
      </c>
      <c r="BG1" s="315" t="s">
        <v>499</v>
      </c>
      <c r="BH1" s="315" t="s">
        <v>500</v>
      </c>
      <c r="BI1" s="315" t="s">
        <v>501</v>
      </c>
      <c r="BJ1" s="315" t="s">
        <v>502</v>
      </c>
      <c r="BK1" s="315" t="s">
        <v>503</v>
      </c>
      <c r="BL1" s="315" t="s">
        <v>504</v>
      </c>
      <c r="BM1" s="315" t="s">
        <v>505</v>
      </c>
      <c r="BN1" s="315" t="s">
        <v>506</v>
      </c>
      <c r="BO1" s="315" t="s">
        <v>507</v>
      </c>
      <c r="BP1" s="315" t="s">
        <v>508</v>
      </c>
      <c r="BQ1" s="315" t="s">
        <v>509</v>
      </c>
      <c r="BR1" s="315" t="s">
        <v>510</v>
      </c>
      <c r="BS1" s="315" t="s">
        <v>511</v>
      </c>
      <c r="BT1" s="315" t="s">
        <v>512</v>
      </c>
      <c r="BU1" s="315" t="s">
        <v>513</v>
      </c>
      <c r="BV1" s="315" t="s">
        <v>514</v>
      </c>
      <c r="BW1" s="315" t="s">
        <v>515</v>
      </c>
      <c r="BX1" s="315" t="s">
        <v>516</v>
      </c>
      <c r="BY1" s="315" t="s">
        <v>517</v>
      </c>
      <c r="BZ1" s="315" t="s">
        <v>518</v>
      </c>
      <c r="CA1" s="315" t="s">
        <v>519</v>
      </c>
      <c r="CB1" s="315" t="s">
        <v>468</v>
      </c>
      <c r="CC1" s="315" t="s">
        <v>520</v>
      </c>
      <c r="CD1" s="315" t="s">
        <v>521</v>
      </c>
      <c r="CE1" s="315" t="s">
        <v>522</v>
      </c>
      <c r="CF1" s="315" t="s">
        <v>469</v>
      </c>
      <c r="CG1" s="315" t="s">
        <v>523</v>
      </c>
      <c r="CH1" s="315" t="s">
        <v>524</v>
      </c>
      <c r="CI1" s="315" t="s">
        <v>525</v>
      </c>
      <c r="CJ1" s="315" t="s">
        <v>526</v>
      </c>
      <c r="CK1" s="315" t="s">
        <v>527</v>
      </c>
      <c r="CL1" s="315" t="s">
        <v>528</v>
      </c>
      <c r="CM1" s="315" t="s">
        <v>529</v>
      </c>
      <c r="CN1" s="315" t="s">
        <v>530</v>
      </c>
      <c r="CO1" s="315" t="s">
        <v>531</v>
      </c>
      <c r="CP1" s="315" t="s">
        <v>532</v>
      </c>
      <c r="CQ1" s="315" t="s">
        <v>533</v>
      </c>
      <c r="CR1" s="315" t="s">
        <v>534</v>
      </c>
      <c r="CS1" s="315" t="s">
        <v>535</v>
      </c>
      <c r="CT1" s="315" t="s">
        <v>536</v>
      </c>
      <c r="CU1" s="315" t="s">
        <v>537</v>
      </c>
      <c r="CV1" s="315" t="s">
        <v>538</v>
      </c>
      <c r="CW1" s="315" t="s">
        <v>539</v>
      </c>
      <c r="CX1" s="315" t="s">
        <v>540</v>
      </c>
      <c r="CY1" s="315" t="s">
        <v>541</v>
      </c>
      <c r="CZ1" s="315" t="s">
        <v>542</v>
      </c>
      <c r="DA1" s="315" t="s">
        <v>543</v>
      </c>
      <c r="DB1" s="315" t="s">
        <v>544</v>
      </c>
      <c r="DC1" s="315" t="s">
        <v>545</v>
      </c>
      <c r="DD1" s="315" t="s">
        <v>546</v>
      </c>
      <c r="DE1" s="315" t="s">
        <v>547</v>
      </c>
      <c r="DF1" s="315" t="s">
        <v>548</v>
      </c>
      <c r="DG1" s="315" t="s">
        <v>549</v>
      </c>
      <c r="DH1" s="315" t="s">
        <v>550</v>
      </c>
      <c r="DI1" s="315" t="s">
        <v>551</v>
      </c>
      <c r="DJ1" s="315" t="s">
        <v>552</v>
      </c>
      <c r="DK1" s="315" t="s">
        <v>553</v>
      </c>
      <c r="DL1" s="315" t="s">
        <v>554</v>
      </c>
      <c r="DM1" s="315" t="s">
        <v>555</v>
      </c>
      <c r="DN1" s="315" t="s">
        <v>556</v>
      </c>
      <c r="DO1" s="315" t="s">
        <v>557</v>
      </c>
      <c r="DP1" s="315" t="s">
        <v>558</v>
      </c>
      <c r="DQ1" s="315" t="s">
        <v>559</v>
      </c>
      <c r="DR1" s="315" t="s">
        <v>560</v>
      </c>
      <c r="DS1" s="315" t="s">
        <v>561</v>
      </c>
      <c r="DT1" s="315" t="s">
        <v>562</v>
      </c>
      <c r="DU1" s="315" t="s">
        <v>563</v>
      </c>
      <c r="DV1" s="315" t="s">
        <v>564</v>
      </c>
      <c r="DW1" s="315" t="s">
        <v>565</v>
      </c>
      <c r="DX1" s="315" t="s">
        <v>566</v>
      </c>
      <c r="DY1" s="315" t="s">
        <v>567</v>
      </c>
      <c r="DZ1" s="315" t="s">
        <v>568</v>
      </c>
      <c r="EA1" s="315" t="s">
        <v>569</v>
      </c>
      <c r="EB1" s="315" t="s">
        <v>570</v>
      </c>
      <c r="EC1" s="315" t="s">
        <v>425</v>
      </c>
      <c r="ED1" s="315" t="s">
        <v>571</v>
      </c>
      <c r="EE1" s="315" t="s">
        <v>572</v>
      </c>
      <c r="EF1" s="315" t="s">
        <v>573</v>
      </c>
      <c r="EG1" s="315" t="s">
        <v>574</v>
      </c>
      <c r="EH1" s="315" t="s">
        <v>575</v>
      </c>
      <c r="EI1" s="315" t="s">
        <v>576</v>
      </c>
      <c r="EJ1" s="315" t="s">
        <v>577</v>
      </c>
      <c r="EK1" s="315" t="s">
        <v>578</v>
      </c>
      <c r="EL1" s="315" t="s">
        <v>579</v>
      </c>
      <c r="EM1" s="315" t="s">
        <v>580</v>
      </c>
      <c r="EN1" s="315" t="s">
        <v>581</v>
      </c>
      <c r="EO1" s="315" t="s">
        <v>582</v>
      </c>
      <c r="EP1" s="315" t="s">
        <v>583</v>
      </c>
      <c r="EQ1" s="315" t="s">
        <v>584</v>
      </c>
      <c r="ER1" s="315" t="s">
        <v>585</v>
      </c>
      <c r="ES1" s="315" t="s">
        <v>586</v>
      </c>
      <c r="ET1" s="315" t="s">
        <v>587</v>
      </c>
      <c r="EU1" s="315" t="s">
        <v>588</v>
      </c>
      <c r="EV1" s="315" t="s">
        <v>589</v>
      </c>
      <c r="EW1" s="315" t="s">
        <v>590</v>
      </c>
      <c r="EX1" s="315" t="s">
        <v>591</v>
      </c>
      <c r="EY1" s="315" t="s">
        <v>592</v>
      </c>
      <c r="EZ1" s="315" t="s">
        <v>593</v>
      </c>
      <c r="FA1" s="315" t="s">
        <v>594</v>
      </c>
      <c r="FB1" s="315" t="s">
        <v>595</v>
      </c>
      <c r="FC1" s="315" t="s">
        <v>470</v>
      </c>
      <c r="FD1" s="315" t="s">
        <v>596</v>
      </c>
      <c r="FE1" s="315" t="s">
        <v>597</v>
      </c>
      <c r="FF1" s="315" t="s">
        <v>598</v>
      </c>
      <c r="FG1" s="315" t="s">
        <v>599</v>
      </c>
      <c r="FH1" s="315" t="s">
        <v>600</v>
      </c>
      <c r="FI1" s="315" t="s">
        <v>601</v>
      </c>
      <c r="FJ1" s="315" t="s">
        <v>602</v>
      </c>
      <c r="FK1" s="315" t="s">
        <v>603</v>
      </c>
      <c r="FL1" s="315" t="s">
        <v>604</v>
      </c>
      <c r="FM1" s="315" t="s">
        <v>605</v>
      </c>
      <c r="FN1" s="315" t="s">
        <v>606</v>
      </c>
      <c r="FO1" s="315" t="s">
        <v>607</v>
      </c>
      <c r="FP1" s="315" t="s">
        <v>608</v>
      </c>
      <c r="FQ1" s="315" t="s">
        <v>609</v>
      </c>
      <c r="FR1" s="315" t="s">
        <v>610</v>
      </c>
      <c r="FS1" s="315" t="s">
        <v>611</v>
      </c>
      <c r="FT1" s="315" t="s">
        <v>612</v>
      </c>
      <c r="FU1" s="315" t="s">
        <v>613</v>
      </c>
      <c r="FV1" s="315" t="s">
        <v>614</v>
      </c>
      <c r="FW1" s="315" t="s">
        <v>615</v>
      </c>
      <c r="FX1" s="315" t="s">
        <v>616</v>
      </c>
      <c r="FY1" s="315" t="s">
        <v>425</v>
      </c>
      <c r="FZ1" s="315" t="s">
        <v>617</v>
      </c>
      <c r="GA1" s="315" t="s">
        <v>618</v>
      </c>
      <c r="GB1" s="315" t="s">
        <v>619</v>
      </c>
      <c r="GC1" s="315" t="s">
        <v>620</v>
      </c>
      <c r="GD1" s="315" t="s">
        <v>621</v>
      </c>
      <c r="GE1" s="315" t="s">
        <v>622</v>
      </c>
      <c r="GF1" s="315" t="s">
        <v>623</v>
      </c>
      <c r="GG1" s="315" t="s">
        <v>624</v>
      </c>
      <c r="GH1" s="315" t="s">
        <v>625</v>
      </c>
      <c r="GI1" s="315" t="s">
        <v>626</v>
      </c>
      <c r="GJ1" s="315" t="s">
        <v>627</v>
      </c>
      <c r="GK1" s="315" t="s">
        <v>628</v>
      </c>
      <c r="GL1" s="315" t="s">
        <v>629</v>
      </c>
      <c r="GM1" s="315" t="s">
        <v>630</v>
      </c>
      <c r="GN1" s="315" t="s">
        <v>631</v>
      </c>
      <c r="GO1" s="315" t="s">
        <v>632</v>
      </c>
      <c r="GP1" s="315" t="s">
        <v>633</v>
      </c>
      <c r="GQ1" s="315" t="s">
        <v>634</v>
      </c>
      <c r="GR1" s="315" t="s">
        <v>635</v>
      </c>
      <c r="GS1" s="315" t="s">
        <v>636</v>
      </c>
      <c r="GT1" s="315" t="s">
        <v>637</v>
      </c>
      <c r="GU1" s="315" t="s">
        <v>638</v>
      </c>
      <c r="GV1" s="315" t="s">
        <v>639</v>
      </c>
      <c r="GW1" s="315" t="s">
        <v>640</v>
      </c>
      <c r="GX1" s="315" t="s">
        <v>641</v>
      </c>
      <c r="GY1" s="315" t="s">
        <v>642</v>
      </c>
      <c r="GZ1" s="315" t="s">
        <v>643</v>
      </c>
      <c r="HA1" s="315" t="s">
        <v>644</v>
      </c>
      <c r="HB1" s="315" t="s">
        <v>645</v>
      </c>
      <c r="HC1" s="315" t="s">
        <v>646</v>
      </c>
      <c r="HD1" s="315" t="s">
        <v>647</v>
      </c>
      <c r="HE1" s="315" t="s">
        <v>648</v>
      </c>
      <c r="HF1" s="315" t="s">
        <v>649</v>
      </c>
      <c r="HG1" s="315" t="s">
        <v>650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0"/>
  <sheetViews>
    <sheetView workbookViewId="0">
      <selection activeCell="O44" sqref="O44"/>
    </sheetView>
  </sheetViews>
  <sheetFormatPr defaultRowHeight="12.75"/>
  <cols>
    <col min="2" max="2" width="3" bestFit="1" customWidth="1"/>
    <col min="3" max="3" width="2.7109375" customWidth="1"/>
    <col min="4" max="4" width="2.85546875" customWidth="1"/>
    <col min="7" max="7" width="18.5703125" customWidth="1"/>
    <col min="8" max="9" width="13.140625" bestFit="1" customWidth="1"/>
    <col min="10" max="10" width="13.7109375" bestFit="1" customWidth="1"/>
    <col min="12" max="12" width="3" bestFit="1" customWidth="1"/>
    <col min="13" max="13" width="3.7109375" customWidth="1"/>
    <col min="14" max="14" width="3.140625" customWidth="1"/>
    <col min="15" max="15" width="61.42578125" customWidth="1"/>
    <col min="16" max="18" width="10.28515625" bestFit="1" customWidth="1"/>
    <col min="20" max="20" width="3" bestFit="1" customWidth="1"/>
    <col min="21" max="21" width="3" customWidth="1"/>
    <col min="22" max="22" width="3.140625" customWidth="1"/>
    <col min="23" max="23" width="4.5703125" customWidth="1"/>
    <col min="24" max="24" width="52.28515625" bestFit="1" customWidth="1"/>
    <col min="25" max="27" width="9.28515625" bestFit="1" customWidth="1"/>
  </cols>
  <sheetData>
    <row r="1" spans="2:27" ht="13.5" thickBot="1"/>
    <row r="2" spans="2:27">
      <c r="B2" s="594"/>
      <c r="C2" s="594"/>
      <c r="D2" s="735" t="s">
        <v>413</v>
      </c>
      <c r="E2" s="736"/>
      <c r="F2" s="736"/>
      <c r="G2" s="736"/>
      <c r="H2" s="736"/>
      <c r="I2" s="736"/>
      <c r="J2" s="737"/>
      <c r="L2" s="594"/>
      <c r="M2" s="735" t="s">
        <v>420</v>
      </c>
      <c r="N2" s="736"/>
      <c r="O2" s="736"/>
      <c r="P2" s="736"/>
      <c r="Q2" s="736"/>
      <c r="R2" s="737"/>
      <c r="S2" s="687"/>
      <c r="T2" s="594"/>
      <c r="U2" s="735" t="s">
        <v>413</v>
      </c>
      <c r="V2" s="736"/>
      <c r="W2" s="736"/>
      <c r="X2" s="736"/>
      <c r="Y2" s="736"/>
      <c r="Z2" s="736"/>
      <c r="AA2" s="737"/>
    </row>
    <row r="3" spans="2:27" ht="13.5" thickBot="1">
      <c r="B3" s="594"/>
      <c r="C3" s="594"/>
      <c r="D3" s="738" t="s">
        <v>419</v>
      </c>
      <c r="E3" s="739"/>
      <c r="F3" s="739"/>
      <c r="G3" s="739"/>
      <c r="H3" s="739"/>
      <c r="I3" s="739"/>
      <c r="J3" s="740"/>
      <c r="L3" s="594"/>
      <c r="M3" s="738" t="s">
        <v>419</v>
      </c>
      <c r="N3" s="739"/>
      <c r="O3" s="739"/>
      <c r="P3" s="739"/>
      <c r="Q3" s="739"/>
      <c r="R3" s="740"/>
      <c r="S3" s="687"/>
      <c r="T3" s="594"/>
      <c r="U3" s="738" t="s">
        <v>419</v>
      </c>
      <c r="V3" s="739"/>
      <c r="W3" s="739"/>
      <c r="X3" s="739"/>
      <c r="Y3" s="739"/>
      <c r="Z3" s="739"/>
      <c r="AA3" s="740"/>
    </row>
    <row r="4" spans="2:27" ht="13.5" thickBot="1">
      <c r="B4" s="594"/>
      <c r="C4" s="594"/>
      <c r="D4" s="594"/>
      <c r="E4" s="594"/>
      <c r="F4" s="594"/>
      <c r="G4" s="594"/>
      <c r="H4" s="704" t="s">
        <v>416</v>
      </c>
      <c r="I4" s="704" t="s">
        <v>417</v>
      </c>
      <c r="J4" s="704" t="s">
        <v>418</v>
      </c>
      <c r="L4" s="594"/>
      <c r="M4" s="594"/>
      <c r="N4" s="594"/>
      <c r="O4" s="594"/>
      <c r="P4" s="704" t="s">
        <v>416</v>
      </c>
      <c r="Q4" s="704" t="s">
        <v>417</v>
      </c>
      <c r="R4" s="704" t="s">
        <v>418</v>
      </c>
      <c r="T4" s="594"/>
      <c r="U4" s="594"/>
      <c r="V4" s="594"/>
      <c r="W4" s="594"/>
      <c r="X4" s="594"/>
      <c r="Y4" s="704" t="s">
        <v>416</v>
      </c>
      <c r="Z4" s="704" t="s">
        <v>417</v>
      </c>
      <c r="AA4" s="704" t="s">
        <v>418</v>
      </c>
    </row>
    <row r="5" spans="2:27" ht="13.5" thickBot="1">
      <c r="B5" s="594"/>
      <c r="C5" s="594"/>
      <c r="D5" s="594"/>
      <c r="E5" s="594"/>
      <c r="F5" s="594"/>
      <c r="G5" s="594"/>
      <c r="H5" s="784" t="s">
        <v>1</v>
      </c>
      <c r="I5" s="785" t="s">
        <v>218</v>
      </c>
      <c r="J5" s="786" t="s">
        <v>215</v>
      </c>
      <c r="L5" s="594"/>
      <c r="M5" s="594"/>
      <c r="N5" s="594"/>
      <c r="O5" s="594"/>
      <c r="P5" s="802" t="s">
        <v>1</v>
      </c>
      <c r="Q5" s="803" t="s">
        <v>218</v>
      </c>
      <c r="R5" s="804" t="s">
        <v>215</v>
      </c>
      <c r="T5" s="594"/>
      <c r="U5" s="594"/>
      <c r="V5" s="594"/>
      <c r="W5" s="594"/>
      <c r="X5" s="594"/>
      <c r="Y5" s="817" t="s">
        <v>1</v>
      </c>
      <c r="Z5" s="818" t="s">
        <v>218</v>
      </c>
      <c r="AA5" s="819" t="s">
        <v>215</v>
      </c>
    </row>
    <row r="6" spans="2:27">
      <c r="B6" s="594">
        <v>1</v>
      </c>
      <c r="C6" s="594"/>
      <c r="D6" s="594" t="s">
        <v>138</v>
      </c>
      <c r="E6" s="594"/>
      <c r="F6" s="594"/>
      <c r="G6" s="594"/>
      <c r="H6" s="787">
        <v>511000</v>
      </c>
      <c r="I6" s="788">
        <v>419360.45596944063</v>
      </c>
      <c r="J6" s="789">
        <v>407128.86018745921</v>
      </c>
      <c r="L6" s="594">
        <v>1</v>
      </c>
      <c r="M6" s="594"/>
      <c r="N6" s="726" t="s">
        <v>427</v>
      </c>
      <c r="O6" s="594"/>
      <c r="P6" s="805">
        <v>1004566.4722583944</v>
      </c>
      <c r="Q6" s="806">
        <v>1072975.878591022</v>
      </c>
      <c r="R6" s="807">
        <v>1096744.3972529792</v>
      </c>
      <c r="T6" s="594">
        <v>1</v>
      </c>
      <c r="U6" s="594"/>
      <c r="V6" s="594" t="s">
        <v>81</v>
      </c>
      <c r="W6" s="594"/>
      <c r="X6" s="594"/>
      <c r="Y6" s="820"/>
      <c r="Z6" s="821"/>
      <c r="AA6" s="822"/>
    </row>
    <row r="7" spans="2:27">
      <c r="B7" s="594">
        <f>B6+1</f>
        <v>2</v>
      </c>
      <c r="C7" s="594"/>
      <c r="D7" s="594"/>
      <c r="E7" s="594"/>
      <c r="F7" s="594"/>
      <c r="G7" s="594"/>
      <c r="H7" s="790"/>
      <c r="I7" s="791"/>
      <c r="J7" s="792"/>
      <c r="L7" s="594">
        <f>L6+1</f>
        <v>2</v>
      </c>
      <c r="M7" s="594"/>
      <c r="N7" s="594"/>
      <c r="O7" s="594"/>
      <c r="P7" s="808"/>
      <c r="Q7" s="809"/>
      <c r="R7" s="810"/>
      <c r="T7" s="594">
        <f>T6+1</f>
        <v>2</v>
      </c>
      <c r="U7" s="594"/>
      <c r="V7" s="594"/>
      <c r="W7" s="594" t="s">
        <v>78</v>
      </c>
      <c r="X7" s="594"/>
      <c r="Y7" s="823">
        <v>51102.107726976836</v>
      </c>
      <c r="Z7" s="824">
        <v>93217.690567129626</v>
      </c>
      <c r="AA7" s="825">
        <v>80565.356821961395</v>
      </c>
    </row>
    <row r="8" spans="2:27">
      <c r="B8" s="594">
        <f t="shared" ref="B8:B30" si="0">B7+1</f>
        <v>3</v>
      </c>
      <c r="C8" s="594"/>
      <c r="D8" s="594"/>
      <c r="E8" s="594" t="s">
        <v>140</v>
      </c>
      <c r="F8" s="594"/>
      <c r="G8" s="594"/>
      <c r="H8" s="790">
        <v>1004566.4722583944</v>
      </c>
      <c r="I8" s="791">
        <v>1072975.878591022</v>
      </c>
      <c r="J8" s="792">
        <v>1096744.3972529792</v>
      </c>
      <c r="L8" s="594">
        <f t="shared" ref="L8:L43" si="1">L7+1</f>
        <v>3</v>
      </c>
      <c r="M8" s="594"/>
      <c r="N8" s="594" t="s">
        <v>53</v>
      </c>
      <c r="O8" s="594"/>
      <c r="P8" s="808">
        <v>0</v>
      </c>
      <c r="Q8" s="809">
        <v>0</v>
      </c>
      <c r="R8" s="810">
        <v>0</v>
      </c>
      <c r="T8" s="594">
        <f t="shared" ref="T8:T37" si="2">T7+1</f>
        <v>3</v>
      </c>
      <c r="U8" s="594"/>
      <c r="V8" s="594"/>
      <c r="W8" s="594" t="s">
        <v>82</v>
      </c>
      <c r="X8" s="594"/>
      <c r="Y8" s="823"/>
      <c r="Z8" s="824"/>
      <c r="AA8" s="825"/>
    </row>
    <row r="9" spans="2:27">
      <c r="B9" s="594">
        <f t="shared" si="0"/>
        <v>4</v>
      </c>
      <c r="C9" s="594"/>
      <c r="D9" s="594"/>
      <c r="E9" s="594" t="s">
        <v>53</v>
      </c>
      <c r="F9" s="594"/>
      <c r="G9" s="594"/>
      <c r="H9" s="790">
        <v>0</v>
      </c>
      <c r="I9" s="791">
        <v>0</v>
      </c>
      <c r="J9" s="792">
        <v>0</v>
      </c>
      <c r="L9" s="594">
        <f t="shared" si="1"/>
        <v>4</v>
      </c>
      <c r="M9" s="594"/>
      <c r="N9" s="594"/>
      <c r="O9" s="594"/>
      <c r="P9" s="808"/>
      <c r="Q9" s="809"/>
      <c r="R9" s="810"/>
      <c r="T9" s="594">
        <f t="shared" si="2"/>
        <v>4</v>
      </c>
      <c r="U9" s="594"/>
      <c r="V9" s="594"/>
      <c r="W9" s="594"/>
      <c r="X9" s="594" t="s">
        <v>83</v>
      </c>
      <c r="Y9" s="823">
        <v>223380</v>
      </c>
      <c r="Z9" s="824">
        <v>234323.41361328683</v>
      </c>
      <c r="AA9" s="825">
        <v>253849.81361329326</v>
      </c>
    </row>
    <row r="10" spans="2:27">
      <c r="B10" s="594">
        <f t="shared" si="0"/>
        <v>5</v>
      </c>
      <c r="C10" s="594"/>
      <c r="D10" s="594"/>
      <c r="E10" s="594" t="s">
        <v>141</v>
      </c>
      <c r="F10" s="594"/>
      <c r="G10" s="594"/>
      <c r="H10" s="790">
        <v>-953464.3645314147</v>
      </c>
      <c r="I10" s="791">
        <v>-979758.18802389328</v>
      </c>
      <c r="J10" s="792">
        <v>-1016179.0404310212</v>
      </c>
      <c r="L10" s="594">
        <f t="shared" si="1"/>
        <v>5</v>
      </c>
      <c r="M10" s="594"/>
      <c r="N10" s="594" t="s">
        <v>54</v>
      </c>
      <c r="O10" s="594"/>
      <c r="P10" s="808"/>
      <c r="Q10" s="809"/>
      <c r="R10" s="810"/>
      <c r="T10" s="594">
        <f t="shared" si="2"/>
        <v>5</v>
      </c>
      <c r="U10" s="594"/>
      <c r="V10" s="594"/>
      <c r="W10" s="594"/>
      <c r="X10" s="594"/>
      <c r="Y10" s="823"/>
      <c r="Z10" s="824"/>
      <c r="AA10" s="825"/>
    </row>
    <row r="11" spans="2:27">
      <c r="B11" s="594">
        <f t="shared" si="0"/>
        <v>6</v>
      </c>
      <c r="C11" s="594"/>
      <c r="D11" s="594"/>
      <c r="E11" s="594" t="s">
        <v>421</v>
      </c>
      <c r="F11" s="594"/>
      <c r="G11" s="594"/>
      <c r="H11" s="793">
        <v>1690.9278339654338</v>
      </c>
      <c r="I11" s="794">
        <v>1091.804851715684</v>
      </c>
      <c r="J11" s="795">
        <v>528.17640477284192</v>
      </c>
      <c r="L11" s="594">
        <f t="shared" si="1"/>
        <v>6</v>
      </c>
      <c r="M11" s="594"/>
      <c r="N11" s="594"/>
      <c r="O11" s="594" t="s">
        <v>55</v>
      </c>
      <c r="P11" s="808">
        <v>138200.47074623164</v>
      </c>
      <c r="Q11" s="809">
        <v>157040.90760721083</v>
      </c>
      <c r="R11" s="810">
        <v>162629.33046686772</v>
      </c>
      <c r="T11" s="594">
        <f t="shared" si="2"/>
        <v>6</v>
      </c>
      <c r="U11" s="594"/>
      <c r="V11" s="594"/>
      <c r="W11" s="594"/>
      <c r="X11" s="594" t="s">
        <v>84</v>
      </c>
      <c r="Y11" s="823">
        <v>0</v>
      </c>
      <c r="Z11" s="824">
        <v>561</v>
      </c>
      <c r="AA11" s="825">
        <v>561</v>
      </c>
    </row>
    <row r="12" spans="2:27">
      <c r="B12" s="594">
        <f t="shared" si="0"/>
        <v>7</v>
      </c>
      <c r="C12" s="594"/>
      <c r="D12" s="594" t="s">
        <v>142</v>
      </c>
      <c r="E12" s="594"/>
      <c r="F12" s="594"/>
      <c r="G12" s="594"/>
      <c r="H12" s="790">
        <v>52793.035560942299</v>
      </c>
      <c r="I12" s="791">
        <v>94309.495418845137</v>
      </c>
      <c r="J12" s="792">
        <v>81093.533226734173</v>
      </c>
      <c r="L12" s="594">
        <f t="shared" si="1"/>
        <v>7</v>
      </c>
      <c r="M12" s="594"/>
      <c r="N12" s="594"/>
      <c r="O12" s="594" t="s">
        <v>56</v>
      </c>
      <c r="P12" s="808">
        <v>163584.57505767039</v>
      </c>
      <c r="Q12" s="809">
        <v>166901.75216920616</v>
      </c>
      <c r="R12" s="810">
        <v>168668.94010712035</v>
      </c>
      <c r="T12" s="594">
        <f t="shared" si="2"/>
        <v>7</v>
      </c>
      <c r="U12" s="594"/>
      <c r="V12" s="594"/>
      <c r="W12" s="594"/>
      <c r="X12" s="594" t="s">
        <v>69</v>
      </c>
      <c r="Y12" s="823">
        <v>-18968</v>
      </c>
      <c r="Z12" s="824">
        <v>-18968</v>
      </c>
      <c r="AA12" s="825">
        <v>-18968</v>
      </c>
    </row>
    <row r="13" spans="2:27">
      <c r="B13" s="594">
        <f t="shared" si="0"/>
        <v>8</v>
      </c>
      <c r="C13" s="594"/>
      <c r="D13" s="594"/>
      <c r="E13" s="594"/>
      <c r="F13" s="594"/>
      <c r="G13" s="594"/>
      <c r="H13" s="790"/>
      <c r="I13" s="791"/>
      <c r="J13" s="792"/>
      <c r="L13" s="594">
        <f t="shared" si="1"/>
        <v>8</v>
      </c>
      <c r="M13" s="594"/>
      <c r="N13" s="594"/>
      <c r="O13" s="594" t="s">
        <v>57</v>
      </c>
      <c r="P13" s="808">
        <v>72510.601155946642</v>
      </c>
      <c r="Q13" s="809">
        <v>54283.591261487745</v>
      </c>
      <c r="R13" s="810">
        <v>54777.174268261173</v>
      </c>
      <c r="T13" s="594">
        <f t="shared" si="2"/>
        <v>8</v>
      </c>
      <c r="U13" s="594"/>
      <c r="V13" s="594"/>
      <c r="W13" s="594"/>
      <c r="X13" s="594" t="s">
        <v>185</v>
      </c>
      <c r="Y13" s="823">
        <v>0</v>
      </c>
      <c r="Z13" s="824">
        <v>0</v>
      </c>
      <c r="AA13" s="825">
        <v>0</v>
      </c>
    </row>
    <row r="14" spans="2:27">
      <c r="B14" s="594">
        <f t="shared" si="0"/>
        <v>9</v>
      </c>
      <c r="C14" s="594"/>
      <c r="D14" s="594"/>
      <c r="E14" s="594"/>
      <c r="F14" s="594"/>
      <c r="G14" s="594"/>
      <c r="H14" s="790"/>
      <c r="I14" s="791"/>
      <c r="J14" s="792"/>
      <c r="L14" s="594">
        <f t="shared" si="1"/>
        <v>9</v>
      </c>
      <c r="M14" s="594"/>
      <c r="N14" s="594"/>
      <c r="O14" s="594" t="s">
        <v>58</v>
      </c>
      <c r="P14" s="808">
        <v>132858</v>
      </c>
      <c r="Q14" s="809">
        <v>140766.91651999953</v>
      </c>
      <c r="R14" s="810">
        <v>140782.48251999757</v>
      </c>
      <c r="T14" s="594">
        <f t="shared" si="2"/>
        <v>9</v>
      </c>
      <c r="U14" s="594"/>
      <c r="V14" s="594"/>
      <c r="W14" s="594"/>
      <c r="X14" s="594" t="s">
        <v>395</v>
      </c>
      <c r="Y14" s="823">
        <v>-14610.677874906738</v>
      </c>
      <c r="Z14" s="824">
        <v>14604.196610569932</v>
      </c>
      <c r="AA14" s="825">
        <v>-14602.519915258506</v>
      </c>
    </row>
    <row r="15" spans="2:27">
      <c r="B15" s="594">
        <f t="shared" si="0"/>
        <v>10</v>
      </c>
      <c r="C15" s="594"/>
      <c r="D15" s="594"/>
      <c r="E15" s="594" t="s">
        <v>143</v>
      </c>
      <c r="F15" s="594"/>
      <c r="G15" s="594"/>
      <c r="H15" s="790">
        <v>155157.42040849896</v>
      </c>
      <c r="I15" s="791">
        <v>189564.70679917332</v>
      </c>
      <c r="J15" s="792">
        <v>192753.98745709134</v>
      </c>
      <c r="L15" s="594">
        <f t="shared" si="1"/>
        <v>10</v>
      </c>
      <c r="M15" s="594"/>
      <c r="N15" s="594"/>
      <c r="O15" s="726" t="s">
        <v>428</v>
      </c>
      <c r="P15" s="808">
        <v>9369.3339999996642</v>
      </c>
      <c r="Q15" s="809">
        <v>0</v>
      </c>
      <c r="R15" s="810">
        <v>0</v>
      </c>
      <c r="T15" s="594">
        <f t="shared" si="2"/>
        <v>10</v>
      </c>
      <c r="U15" s="594"/>
      <c r="V15" s="594"/>
      <c r="W15" s="594"/>
      <c r="X15" s="594" t="s">
        <v>201</v>
      </c>
      <c r="Y15" s="823">
        <v>0</v>
      </c>
      <c r="Z15" s="824">
        <v>0</v>
      </c>
      <c r="AA15" s="825">
        <v>0</v>
      </c>
    </row>
    <row r="16" spans="2:27">
      <c r="B16" s="594">
        <f t="shared" si="0"/>
        <v>11</v>
      </c>
      <c r="C16" s="594"/>
      <c r="D16" s="594"/>
      <c r="E16" s="594" t="s">
        <v>144</v>
      </c>
      <c r="F16" s="594"/>
      <c r="G16" s="594"/>
      <c r="H16" s="790">
        <v>-639534</v>
      </c>
      <c r="I16" s="791">
        <v>-655150.17338853923</v>
      </c>
      <c r="J16" s="792">
        <v>-590002.36097353196</v>
      </c>
      <c r="L16" s="594">
        <f t="shared" si="1"/>
        <v>11</v>
      </c>
      <c r="M16" s="594"/>
      <c r="N16" s="594"/>
      <c r="O16" s="594" t="s">
        <v>60</v>
      </c>
      <c r="P16" s="808">
        <v>88123.235563026654</v>
      </c>
      <c r="Q16" s="809">
        <v>81678.826793260014</v>
      </c>
      <c r="R16" s="810">
        <v>84152.953040009495</v>
      </c>
      <c r="T16" s="594">
        <f t="shared" si="2"/>
        <v>11</v>
      </c>
      <c r="U16" s="594"/>
      <c r="V16" s="594"/>
      <c r="W16" s="594"/>
      <c r="X16" s="594" t="s">
        <v>324</v>
      </c>
      <c r="Y16" s="823">
        <v>-3065</v>
      </c>
      <c r="Z16" s="824">
        <v>-6853</v>
      </c>
      <c r="AA16" s="825">
        <v>-6853</v>
      </c>
    </row>
    <row r="17" spans="2:27">
      <c r="B17" s="594">
        <f t="shared" si="0"/>
        <v>12</v>
      </c>
      <c r="C17" s="594"/>
      <c r="D17" s="594"/>
      <c r="E17" s="594" t="s">
        <v>91</v>
      </c>
      <c r="F17" s="594"/>
      <c r="G17" s="594"/>
      <c r="H17" s="793">
        <v>339944</v>
      </c>
      <c r="I17" s="794">
        <v>359044.37538859993</v>
      </c>
      <c r="J17" s="795">
        <v>277086.82197347737</v>
      </c>
      <c r="L17" s="594">
        <f t="shared" si="1"/>
        <v>12</v>
      </c>
      <c r="M17" s="594"/>
      <c r="N17" s="594"/>
      <c r="O17" s="594" t="s">
        <v>61</v>
      </c>
      <c r="P17" s="808">
        <v>-264.8800000000042</v>
      </c>
      <c r="Q17" s="809">
        <v>-2100</v>
      </c>
      <c r="R17" s="810">
        <v>-2100</v>
      </c>
      <c r="T17" s="594">
        <f t="shared" si="2"/>
        <v>12</v>
      </c>
      <c r="U17" s="594"/>
      <c r="V17" s="594"/>
      <c r="W17" s="594"/>
      <c r="X17" s="594" t="s">
        <v>85</v>
      </c>
      <c r="Y17" s="823">
        <v>-3535</v>
      </c>
      <c r="Z17" s="824">
        <v>0</v>
      </c>
      <c r="AA17" s="825">
        <v>0</v>
      </c>
    </row>
    <row r="18" spans="2:27">
      <c r="B18" s="594">
        <f t="shared" si="0"/>
        <v>13</v>
      </c>
      <c r="C18" s="594"/>
      <c r="D18" s="594" t="s">
        <v>426</v>
      </c>
      <c r="E18" s="594"/>
      <c r="F18" s="594"/>
      <c r="G18" s="594"/>
      <c r="H18" s="790">
        <v>-144432.57959150095</v>
      </c>
      <c r="I18" s="791">
        <v>-106541.0912008264</v>
      </c>
      <c r="J18" s="792">
        <v>-120161.55154290843</v>
      </c>
      <c r="L18" s="594">
        <f t="shared" si="1"/>
        <v>13</v>
      </c>
      <c r="M18" s="594"/>
      <c r="N18" s="594"/>
      <c r="O18" s="594" t="s">
        <v>62</v>
      </c>
      <c r="P18" s="808">
        <v>0</v>
      </c>
      <c r="Q18" s="809">
        <v>0</v>
      </c>
      <c r="R18" s="810">
        <v>0</v>
      </c>
      <c r="T18" s="594">
        <f t="shared" si="2"/>
        <v>13</v>
      </c>
      <c r="U18" s="594"/>
      <c r="V18" s="594"/>
      <c r="W18" s="594"/>
      <c r="X18" s="594" t="s">
        <v>86</v>
      </c>
      <c r="Y18" s="823">
        <v>0</v>
      </c>
      <c r="Z18" s="824">
        <v>0</v>
      </c>
      <c r="AA18" s="825">
        <v>0</v>
      </c>
    </row>
    <row r="19" spans="2:27">
      <c r="B19" s="594">
        <f t="shared" si="0"/>
        <v>14</v>
      </c>
      <c r="C19" s="594"/>
      <c r="D19" s="594"/>
      <c r="E19" s="594"/>
      <c r="F19" s="594"/>
      <c r="G19" s="594"/>
      <c r="H19" s="790"/>
      <c r="I19" s="791"/>
      <c r="J19" s="792"/>
      <c r="L19" s="594">
        <f t="shared" si="1"/>
        <v>14</v>
      </c>
      <c r="M19" s="594"/>
      <c r="N19" s="594" t="s">
        <v>63</v>
      </c>
      <c r="O19" s="594"/>
      <c r="P19" s="808">
        <v>604381.33652287547</v>
      </c>
      <c r="Q19" s="809">
        <v>598571.9943511656</v>
      </c>
      <c r="R19" s="810">
        <v>608910.88040225918</v>
      </c>
      <c r="T19" s="594">
        <f t="shared" si="2"/>
        <v>14</v>
      </c>
      <c r="U19" s="594"/>
      <c r="V19" s="594"/>
      <c r="W19" s="594"/>
      <c r="X19" s="594" t="s">
        <v>87</v>
      </c>
      <c r="Y19" s="823">
        <v>0</v>
      </c>
      <c r="Z19" s="824">
        <v>0</v>
      </c>
      <c r="AA19" s="825">
        <v>0</v>
      </c>
    </row>
    <row r="20" spans="2:27">
      <c r="B20" s="594">
        <f t="shared" si="0"/>
        <v>15</v>
      </c>
      <c r="C20" s="594"/>
      <c r="D20" s="594"/>
      <c r="E20" s="594"/>
      <c r="F20" s="594"/>
      <c r="G20" s="594"/>
      <c r="H20" s="790"/>
      <c r="I20" s="791"/>
      <c r="J20" s="792"/>
      <c r="L20" s="594">
        <f t="shared" si="1"/>
        <v>15</v>
      </c>
      <c r="M20" s="594"/>
      <c r="N20" s="594"/>
      <c r="O20" s="594"/>
      <c r="P20" s="808"/>
      <c r="Q20" s="809"/>
      <c r="R20" s="810"/>
      <c r="T20" s="594">
        <f t="shared" si="2"/>
        <v>15</v>
      </c>
      <c r="U20" s="594"/>
      <c r="V20" s="594"/>
      <c r="W20" s="594"/>
      <c r="X20" s="594" t="s">
        <v>183</v>
      </c>
      <c r="Y20" s="823">
        <v>6983</v>
      </c>
      <c r="Z20" s="824">
        <v>5611.2905717877693</v>
      </c>
      <c r="AA20" s="825">
        <v>5262.6889628931767</v>
      </c>
    </row>
    <row r="21" spans="2:27">
      <c r="B21" s="594">
        <f t="shared" si="0"/>
        <v>16</v>
      </c>
      <c r="C21" s="594"/>
      <c r="D21" s="594" t="s">
        <v>145</v>
      </c>
      <c r="E21" s="594"/>
      <c r="F21" s="594"/>
      <c r="G21" s="594"/>
      <c r="H21" s="790">
        <v>-91639.54403055906</v>
      </c>
      <c r="I21" s="791">
        <v>-12231.595781981328</v>
      </c>
      <c r="J21" s="792">
        <v>-39068.018316174392</v>
      </c>
      <c r="L21" s="594">
        <f t="shared" si="1"/>
        <v>16</v>
      </c>
      <c r="M21" s="594"/>
      <c r="N21" s="594" t="s">
        <v>64</v>
      </c>
      <c r="O21" s="594"/>
      <c r="P21" s="811">
        <v>400185.135735519</v>
      </c>
      <c r="Q21" s="812">
        <v>474403.88423985674</v>
      </c>
      <c r="R21" s="813">
        <v>487833.51685072278</v>
      </c>
      <c r="T21" s="594">
        <f t="shared" si="2"/>
        <v>16</v>
      </c>
      <c r="U21" s="594"/>
      <c r="V21" s="594"/>
      <c r="W21" s="594"/>
      <c r="X21" s="594" t="s">
        <v>323</v>
      </c>
      <c r="Y21" s="826">
        <v>-35026.901716593333</v>
      </c>
      <c r="Z21" s="827">
        <v>-39714.193996470443</v>
      </c>
      <c r="AA21" s="828">
        <v>-26495.995203827344</v>
      </c>
    </row>
    <row r="22" spans="2:27">
      <c r="B22" s="594">
        <f t="shared" si="0"/>
        <v>17</v>
      </c>
      <c r="C22" s="594"/>
      <c r="D22" s="594"/>
      <c r="E22" s="594"/>
      <c r="F22" s="594"/>
      <c r="G22" s="594"/>
      <c r="H22" s="790"/>
      <c r="I22" s="791"/>
      <c r="J22" s="792"/>
      <c r="L22" s="594">
        <f t="shared" si="1"/>
        <v>17</v>
      </c>
      <c r="M22" s="594"/>
      <c r="N22" s="594"/>
      <c r="O22" s="594"/>
      <c r="P22" s="808"/>
      <c r="Q22" s="809"/>
      <c r="R22" s="810"/>
      <c r="T22" s="594">
        <f t="shared" si="2"/>
        <v>17</v>
      </c>
      <c r="U22" s="594"/>
      <c r="V22" s="594"/>
      <c r="W22" s="594" t="s">
        <v>81</v>
      </c>
      <c r="X22" s="594"/>
      <c r="Y22" s="823">
        <v>206259.52813547535</v>
      </c>
      <c r="Z22" s="824">
        <v>282782.39736630267</v>
      </c>
      <c r="AA22" s="825">
        <v>273319.34427905339</v>
      </c>
    </row>
    <row r="23" spans="2:27">
      <c r="B23" s="594">
        <f t="shared" si="0"/>
        <v>18</v>
      </c>
      <c r="C23" s="594"/>
      <c r="D23" s="594" t="s">
        <v>146</v>
      </c>
      <c r="E23" s="594"/>
      <c r="F23" s="594"/>
      <c r="G23" s="594"/>
      <c r="H23" s="790">
        <v>0</v>
      </c>
      <c r="I23" s="791">
        <v>0</v>
      </c>
      <c r="J23" s="792">
        <v>0</v>
      </c>
      <c r="L23" s="594">
        <f t="shared" si="1"/>
        <v>18</v>
      </c>
      <c r="M23" s="594"/>
      <c r="N23" s="594"/>
      <c r="O23" s="594" t="s">
        <v>65</v>
      </c>
      <c r="P23" s="808">
        <v>223380</v>
      </c>
      <c r="Q23" s="809">
        <v>234323.41361328683</v>
      </c>
      <c r="R23" s="810">
        <v>253849.81361329326</v>
      </c>
      <c r="T23" s="594">
        <f t="shared" si="2"/>
        <v>18</v>
      </c>
      <c r="U23" s="594"/>
      <c r="V23" s="594" t="s">
        <v>88</v>
      </c>
      <c r="W23" s="594"/>
      <c r="X23" s="594"/>
      <c r="Y23" s="823"/>
      <c r="Z23" s="824"/>
      <c r="AA23" s="825"/>
    </row>
    <row r="24" spans="2:27">
      <c r="B24" s="594">
        <f t="shared" si="0"/>
        <v>19</v>
      </c>
      <c r="C24" s="594"/>
      <c r="D24" s="594"/>
      <c r="E24" s="594"/>
      <c r="F24" s="594"/>
      <c r="G24" s="594"/>
      <c r="H24" s="790"/>
      <c r="I24" s="791"/>
      <c r="J24" s="792"/>
      <c r="L24" s="594">
        <f t="shared" si="1"/>
        <v>19</v>
      </c>
      <c r="M24" s="594"/>
      <c r="N24" s="594"/>
      <c r="O24" s="594"/>
      <c r="P24" s="808"/>
      <c r="Q24" s="809"/>
      <c r="R24" s="810"/>
      <c r="T24" s="594">
        <f t="shared" si="2"/>
        <v>19</v>
      </c>
      <c r="U24" s="594"/>
      <c r="V24" s="594"/>
      <c r="W24" s="594" t="s">
        <v>89</v>
      </c>
      <c r="X24" s="594"/>
      <c r="Y24" s="823"/>
      <c r="Z24" s="824"/>
      <c r="AA24" s="825"/>
    </row>
    <row r="25" spans="2:27">
      <c r="B25" s="594">
        <f t="shared" si="0"/>
        <v>20</v>
      </c>
      <c r="C25" s="594"/>
      <c r="D25" s="594" t="s">
        <v>147</v>
      </c>
      <c r="E25" s="594"/>
      <c r="F25" s="594"/>
      <c r="G25" s="594"/>
      <c r="H25" s="790">
        <v>419360.45596944063</v>
      </c>
      <c r="I25" s="791">
        <v>407128.86018745921</v>
      </c>
      <c r="J25" s="792">
        <v>368060.84187128599</v>
      </c>
      <c r="L25" s="594">
        <f t="shared" si="1"/>
        <v>20</v>
      </c>
      <c r="M25" s="594"/>
      <c r="N25" s="594" t="s">
        <v>66</v>
      </c>
      <c r="O25" s="594"/>
      <c r="P25" s="811">
        <v>827761.33652287384</v>
      </c>
      <c r="Q25" s="812">
        <v>832895.40796444716</v>
      </c>
      <c r="R25" s="813">
        <v>862760.69401554484</v>
      </c>
      <c r="T25" s="594">
        <f t="shared" si="2"/>
        <v>20</v>
      </c>
      <c r="U25" s="594"/>
      <c r="V25" s="594"/>
      <c r="W25" s="594"/>
      <c r="X25" s="594" t="s">
        <v>90</v>
      </c>
      <c r="Y25" s="826">
        <v>-639534</v>
      </c>
      <c r="Z25" s="827">
        <v>-655150.17338853923</v>
      </c>
      <c r="AA25" s="828">
        <v>-590002.36097353196</v>
      </c>
    </row>
    <row r="26" spans="2:27">
      <c r="B26" s="594">
        <f t="shared" si="0"/>
        <v>21</v>
      </c>
      <c r="C26" s="594"/>
      <c r="D26" s="594"/>
      <c r="E26" s="594"/>
      <c r="F26" s="594"/>
      <c r="G26" s="594"/>
      <c r="H26" s="790"/>
      <c r="I26" s="791"/>
      <c r="J26" s="792"/>
      <c r="L26" s="594">
        <f t="shared" si="1"/>
        <v>21</v>
      </c>
      <c r="M26" s="594"/>
      <c r="N26" s="594"/>
      <c r="O26" s="594"/>
      <c r="P26" s="808"/>
      <c r="Q26" s="809"/>
      <c r="R26" s="810"/>
      <c r="T26" s="594">
        <f t="shared" si="2"/>
        <v>21</v>
      </c>
      <c r="U26" s="594"/>
      <c r="V26" s="594"/>
      <c r="W26" s="594" t="s">
        <v>88</v>
      </c>
      <c r="X26" s="594"/>
      <c r="Y26" s="823">
        <v>-639534</v>
      </c>
      <c r="Z26" s="824">
        <v>-655150.17338853923</v>
      </c>
      <c r="AA26" s="825">
        <v>-590002.36097353196</v>
      </c>
    </row>
    <row r="27" spans="2:27">
      <c r="B27" s="594">
        <f t="shared" si="0"/>
        <v>22</v>
      </c>
      <c r="C27" s="594"/>
      <c r="D27" s="717" t="s">
        <v>429</v>
      </c>
      <c r="E27" s="594"/>
      <c r="F27" s="594"/>
      <c r="G27" s="594"/>
      <c r="H27" s="790">
        <v>100000</v>
      </c>
      <c r="I27" s="791">
        <v>100000</v>
      </c>
      <c r="J27" s="792">
        <v>100000</v>
      </c>
      <c r="L27" s="594">
        <f t="shared" si="1"/>
        <v>22</v>
      </c>
      <c r="M27" s="594"/>
      <c r="N27" s="719" t="s">
        <v>67</v>
      </c>
      <c r="O27" s="594"/>
      <c r="P27" s="808">
        <v>176805.13573551853</v>
      </c>
      <c r="Q27" s="809">
        <v>240080.47062657151</v>
      </c>
      <c r="R27" s="810">
        <v>233983.70323743872</v>
      </c>
      <c r="T27" s="594">
        <f t="shared" si="2"/>
        <v>22</v>
      </c>
      <c r="U27" s="594"/>
      <c r="V27" s="594" t="s">
        <v>91</v>
      </c>
      <c r="W27" s="594"/>
      <c r="X27" s="594"/>
      <c r="Y27" s="823"/>
      <c r="Z27" s="824"/>
      <c r="AA27" s="825"/>
    </row>
    <row r="28" spans="2:27">
      <c r="B28" s="594">
        <f t="shared" si="0"/>
        <v>23</v>
      </c>
      <c r="C28" s="594"/>
      <c r="D28" s="594"/>
      <c r="E28" s="718"/>
      <c r="F28" s="594"/>
      <c r="G28" s="594"/>
      <c r="H28" s="790"/>
      <c r="I28" s="791"/>
      <c r="J28" s="792"/>
      <c r="L28" s="594">
        <f t="shared" si="1"/>
        <v>23</v>
      </c>
      <c r="M28" s="594"/>
      <c r="N28" s="594"/>
      <c r="O28" s="718" t="s">
        <v>68</v>
      </c>
      <c r="P28" s="808">
        <v>14482</v>
      </c>
      <c r="Q28" s="809">
        <v>14386.296999999038</v>
      </c>
      <c r="R28" s="810">
        <v>8954.3500000004642</v>
      </c>
      <c r="T28" s="594">
        <f t="shared" si="2"/>
        <v>23</v>
      </c>
      <c r="U28" s="594"/>
      <c r="V28" s="594"/>
      <c r="W28" s="594"/>
      <c r="X28" s="594" t="s">
        <v>243</v>
      </c>
      <c r="Y28" s="823">
        <v>624534</v>
      </c>
      <c r="Z28" s="824">
        <v>640150.17338854063</v>
      </c>
      <c r="AA28" s="825">
        <v>575002.36097353022</v>
      </c>
    </row>
    <row r="29" spans="2:27">
      <c r="B29" s="594">
        <f t="shared" si="0"/>
        <v>24</v>
      </c>
      <c r="C29" s="594"/>
      <c r="D29" s="719" t="s">
        <v>414</v>
      </c>
      <c r="E29" s="594"/>
      <c r="F29" s="594"/>
      <c r="G29" s="594"/>
      <c r="H29" s="796">
        <v>0</v>
      </c>
      <c r="I29" s="797">
        <v>0</v>
      </c>
      <c r="J29" s="798">
        <v>0</v>
      </c>
      <c r="L29" s="594">
        <f t="shared" si="1"/>
        <v>24</v>
      </c>
      <c r="M29" s="594"/>
      <c r="N29" s="719"/>
      <c r="O29" s="594" t="s">
        <v>69</v>
      </c>
      <c r="P29" s="808">
        <v>-18968</v>
      </c>
      <c r="Q29" s="809">
        <v>-18968</v>
      </c>
      <c r="R29" s="810">
        <v>-18968</v>
      </c>
      <c r="T29" s="594">
        <f t="shared" si="2"/>
        <v>24</v>
      </c>
      <c r="U29" s="594"/>
      <c r="V29" s="594"/>
      <c r="W29" s="594"/>
      <c r="X29" s="594" t="s">
        <v>389</v>
      </c>
      <c r="Y29" s="823">
        <v>-185173</v>
      </c>
      <c r="Z29" s="824">
        <v>-185303.32300000486</v>
      </c>
      <c r="AA29" s="825">
        <v>-199990.60099999883</v>
      </c>
    </row>
    <row r="30" spans="2:27" ht="13.5" thickBot="1">
      <c r="B30" s="594">
        <f t="shared" si="0"/>
        <v>25</v>
      </c>
      <c r="C30" s="594"/>
      <c r="D30" s="719" t="s">
        <v>415</v>
      </c>
      <c r="E30" s="594"/>
      <c r="F30" s="594"/>
      <c r="G30" s="594"/>
      <c r="H30" s="799">
        <v>1</v>
      </c>
      <c r="I30" s="800">
        <v>1</v>
      </c>
      <c r="J30" s="801">
        <v>1</v>
      </c>
      <c r="L30" s="594">
        <f t="shared" si="1"/>
        <v>25</v>
      </c>
      <c r="M30" s="594"/>
      <c r="N30" s="719"/>
      <c r="O30" s="594" t="s">
        <v>70</v>
      </c>
      <c r="P30" s="808">
        <v>88453.172008541587</v>
      </c>
      <c r="Q30" s="809">
        <v>119016.42151467344</v>
      </c>
      <c r="R30" s="810">
        <v>143335.93458868036</v>
      </c>
      <c r="T30" s="594">
        <f t="shared" si="2"/>
        <v>25</v>
      </c>
      <c r="U30" s="594"/>
      <c r="V30" s="594"/>
      <c r="W30" s="594"/>
      <c r="X30" s="594" t="s">
        <v>92</v>
      </c>
      <c r="Y30" s="823">
        <v>0</v>
      </c>
      <c r="Z30" s="824">
        <v>-1392.2200000000698</v>
      </c>
      <c r="AA30" s="825">
        <v>-1485.7009999999648</v>
      </c>
    </row>
    <row r="31" spans="2:27">
      <c r="D31" s="218"/>
      <c r="L31" s="594">
        <f t="shared" si="1"/>
        <v>26</v>
      </c>
      <c r="M31" s="594"/>
      <c r="N31" s="594"/>
      <c r="O31" s="594" t="s">
        <v>71</v>
      </c>
      <c r="P31" s="808">
        <v>0</v>
      </c>
      <c r="Q31" s="809">
        <v>561</v>
      </c>
      <c r="R31" s="810">
        <v>561</v>
      </c>
      <c r="T31" s="594">
        <f t="shared" si="2"/>
        <v>26</v>
      </c>
      <c r="U31" s="594"/>
      <c r="V31" s="594"/>
      <c r="W31" s="594"/>
      <c r="X31" s="594" t="s">
        <v>184</v>
      </c>
      <c r="Y31" s="823">
        <v>-1298</v>
      </c>
      <c r="Z31" s="824">
        <v>-19500</v>
      </c>
      <c r="AA31" s="825">
        <v>-40950</v>
      </c>
    </row>
    <row r="32" spans="2:27">
      <c r="D32" s="218"/>
      <c r="E32" s="35"/>
      <c r="L32" s="594">
        <f t="shared" si="1"/>
        <v>27</v>
      </c>
      <c r="M32" s="594"/>
      <c r="N32" s="594"/>
      <c r="O32" s="594" t="s">
        <v>72</v>
      </c>
      <c r="P32" s="808">
        <v>35052.706000000224</v>
      </c>
      <c r="Q32" s="809">
        <v>31430.510000001334</v>
      </c>
      <c r="R32" s="810">
        <v>23071.80600000063</v>
      </c>
      <c r="T32" s="594">
        <f t="shared" si="2"/>
        <v>27</v>
      </c>
      <c r="U32" s="594"/>
      <c r="V32" s="594"/>
      <c r="W32" s="594"/>
      <c r="X32" s="594" t="s">
        <v>93</v>
      </c>
      <c r="Y32" s="823">
        <v>-98119</v>
      </c>
      <c r="Z32" s="824">
        <v>-74910.254999996905</v>
      </c>
      <c r="AA32" s="825">
        <v>-55489.236999999128</v>
      </c>
    </row>
    <row r="33" spans="4:27">
      <c r="L33" s="594">
        <f t="shared" si="1"/>
        <v>28</v>
      </c>
      <c r="M33" s="594"/>
      <c r="N33" s="594"/>
      <c r="O33" s="594" t="s">
        <v>73</v>
      </c>
      <c r="P33" s="808">
        <v>6983</v>
      </c>
      <c r="Q33" s="809">
        <v>0</v>
      </c>
      <c r="R33" s="810">
        <v>0</v>
      </c>
      <c r="T33" s="594">
        <f t="shared" si="2"/>
        <v>28</v>
      </c>
      <c r="U33" s="594"/>
      <c r="V33" s="594"/>
      <c r="W33" s="594" t="s">
        <v>94</v>
      </c>
      <c r="X33" s="594"/>
      <c r="Y33" s="829">
        <v>339944</v>
      </c>
      <c r="Z33" s="830">
        <v>359044.37538859993</v>
      </c>
      <c r="AA33" s="831">
        <v>277086.82197347737</v>
      </c>
    </row>
    <row r="34" spans="4:27">
      <c r="D34" s="218"/>
      <c r="E34" s="35"/>
      <c r="L34" s="594">
        <f t="shared" si="1"/>
        <v>29</v>
      </c>
      <c r="M34" s="594"/>
      <c r="N34" s="594"/>
      <c r="O34" s="594" t="s">
        <v>15</v>
      </c>
      <c r="P34" s="808">
        <v>-42000</v>
      </c>
      <c r="Q34" s="809">
        <v>-42886.421771242662</v>
      </c>
      <c r="R34" s="810">
        <v>-41345.860810057085</v>
      </c>
      <c r="T34" s="594">
        <f t="shared" si="2"/>
        <v>29</v>
      </c>
      <c r="U34" s="594"/>
      <c r="V34" s="594"/>
      <c r="W34" s="594" t="s">
        <v>95</v>
      </c>
      <c r="X34" s="594"/>
      <c r="Y34" s="829">
        <v>-93330.471864524254</v>
      </c>
      <c r="Z34" s="830">
        <v>-13323.400633697134</v>
      </c>
      <c r="AA34" s="831">
        <v>-39596.194720947329</v>
      </c>
    </row>
    <row r="35" spans="4:27">
      <c r="L35" s="594">
        <f t="shared" si="1"/>
        <v>30</v>
      </c>
      <c r="M35" s="594"/>
      <c r="N35" s="594"/>
      <c r="O35" s="594" t="s">
        <v>74</v>
      </c>
      <c r="P35" s="808">
        <v>48020</v>
      </c>
      <c r="Q35" s="809">
        <v>52520.430316010286</v>
      </c>
      <c r="R35" s="810">
        <v>53098.962636857636</v>
      </c>
      <c r="T35" s="594">
        <f t="shared" si="2"/>
        <v>30</v>
      </c>
      <c r="U35" s="594"/>
      <c r="V35" s="594"/>
      <c r="W35" s="594" t="s">
        <v>96</v>
      </c>
      <c r="X35" s="594"/>
      <c r="Y35" s="829">
        <v>511000</v>
      </c>
      <c r="Z35" s="830">
        <v>417669.52813547588</v>
      </c>
      <c r="AA35" s="831">
        <v>404346.12750177941</v>
      </c>
    </row>
    <row r="36" spans="4:27">
      <c r="L36" s="594">
        <f t="shared" si="1"/>
        <v>31</v>
      </c>
      <c r="M36" s="594"/>
      <c r="N36" s="594"/>
      <c r="O36" s="594" t="s">
        <v>193</v>
      </c>
      <c r="P36" s="808">
        <v>-6319.8500000000358</v>
      </c>
      <c r="Q36" s="809">
        <v>-9197.4569999995383</v>
      </c>
      <c r="R36" s="810">
        <v>-15289.846000000676</v>
      </c>
      <c r="T36" s="594">
        <f t="shared" si="2"/>
        <v>31</v>
      </c>
      <c r="U36" s="594"/>
      <c r="V36" s="594"/>
      <c r="W36" s="594" t="s">
        <v>97</v>
      </c>
      <c r="X36" s="594"/>
      <c r="Y36" s="829">
        <v>417669.52813547588</v>
      </c>
      <c r="Z36" s="830">
        <v>404346.12750177941</v>
      </c>
      <c r="AA36" s="831">
        <v>364749.93278083153</v>
      </c>
    </row>
    <row r="37" spans="4:27" ht="13.5" thickBot="1">
      <c r="D37" s="13"/>
      <c r="E37" s="13"/>
      <c r="L37" s="594">
        <f t="shared" si="1"/>
        <v>32</v>
      </c>
      <c r="M37" s="594"/>
      <c r="N37" s="594" t="s">
        <v>75</v>
      </c>
      <c r="O37" s="594"/>
      <c r="P37" s="808">
        <v>125703.02800854202</v>
      </c>
      <c r="Q37" s="809">
        <v>146862.7800594421</v>
      </c>
      <c r="R37" s="810">
        <v>153418.34641547725</v>
      </c>
      <c r="T37" s="594">
        <f t="shared" si="2"/>
        <v>32</v>
      </c>
      <c r="U37" s="594"/>
      <c r="V37" s="594"/>
      <c r="W37" s="594" t="s">
        <v>339</v>
      </c>
      <c r="X37" s="594"/>
      <c r="Y37" s="832">
        <v>419360.45596944133</v>
      </c>
      <c r="Z37" s="833">
        <v>407128.86018746055</v>
      </c>
      <c r="AA37" s="834">
        <v>368060.84187128552</v>
      </c>
    </row>
    <row r="38" spans="4:27">
      <c r="L38" s="594">
        <f t="shared" si="1"/>
        <v>33</v>
      </c>
      <c r="M38" s="594"/>
      <c r="N38" s="594"/>
      <c r="O38" s="594"/>
      <c r="P38" s="808"/>
      <c r="Q38" s="809"/>
      <c r="R38" s="810"/>
      <c r="V38" s="1"/>
      <c r="W38" s="1"/>
      <c r="X38" s="1"/>
      <c r="Y38" s="1"/>
    </row>
    <row r="39" spans="4:27">
      <c r="E39" s="12"/>
      <c r="L39" s="594">
        <f t="shared" si="1"/>
        <v>34</v>
      </c>
      <c r="M39" s="594"/>
      <c r="N39" s="594"/>
      <c r="O39" s="594" t="s">
        <v>76</v>
      </c>
      <c r="P39" s="811">
        <v>953464.36453141528</v>
      </c>
      <c r="Q39" s="812">
        <v>979758.1880238927</v>
      </c>
      <c r="R39" s="813">
        <v>1016179.0404310217</v>
      </c>
      <c r="V39" s="1"/>
      <c r="W39" s="1"/>
    </row>
    <row r="40" spans="4:27">
      <c r="L40" s="594">
        <f t="shared" si="1"/>
        <v>35</v>
      </c>
      <c r="M40" s="594"/>
      <c r="N40" s="594"/>
      <c r="O40" s="594"/>
      <c r="P40" s="808"/>
      <c r="Q40" s="809"/>
      <c r="R40" s="810"/>
      <c r="V40" s="1"/>
      <c r="W40" s="1"/>
    </row>
    <row r="41" spans="4:27">
      <c r="L41" s="594">
        <f t="shared" si="1"/>
        <v>36</v>
      </c>
      <c r="M41" s="594"/>
      <c r="N41" s="594"/>
      <c r="O41" s="594" t="s">
        <v>194</v>
      </c>
      <c r="P41" s="808">
        <v>-32632.638717076527</v>
      </c>
      <c r="Q41" s="809">
        <v>-13064.656982779292</v>
      </c>
      <c r="R41" s="810">
        <v>-10131.959381427887</v>
      </c>
      <c r="V41" s="1"/>
      <c r="W41" s="1"/>
    </row>
    <row r="42" spans="4:27">
      <c r="L42" s="594">
        <f t="shared" si="1"/>
        <v>37</v>
      </c>
      <c r="M42" s="594"/>
      <c r="N42" s="594"/>
      <c r="O42" s="594"/>
      <c r="P42" s="808"/>
      <c r="Q42" s="809"/>
      <c r="R42" s="810"/>
      <c r="V42" s="1"/>
      <c r="W42" s="1"/>
    </row>
    <row r="43" spans="4:27" ht="13.5" thickBot="1">
      <c r="L43" s="594">
        <f t="shared" si="1"/>
        <v>38</v>
      </c>
      <c r="M43" s="594"/>
      <c r="N43" s="594" t="s">
        <v>77</v>
      </c>
      <c r="O43" s="594"/>
      <c r="P43" s="814">
        <v>51102.107726976836</v>
      </c>
      <c r="Q43" s="815">
        <v>93217.690567129626</v>
      </c>
      <c r="R43" s="816">
        <v>80565.356821961395</v>
      </c>
      <c r="V43" s="1"/>
      <c r="W43" s="1"/>
    </row>
    <row r="46" spans="4:27">
      <c r="H46" t="s">
        <v>325</v>
      </c>
    </row>
    <row r="47" spans="4:27">
      <c r="H47" s="688">
        <f>SUM(H8:H11)-H12</f>
        <v>2.7866917662322521E-9</v>
      </c>
      <c r="I47" s="688">
        <f t="shared" ref="I47:J47" si="3">SUM(I8:I11)-I12</f>
        <v>-7.4214767664670944E-10</v>
      </c>
      <c r="J47" s="688">
        <f t="shared" si="3"/>
        <v>-3.3614924177527428E-9</v>
      </c>
    </row>
    <row r="48" spans="4:27">
      <c r="H48" s="688">
        <f>SUM(H15:H17)-H18</f>
        <v>0</v>
      </c>
      <c r="I48" s="688">
        <f t="shared" ref="I48:J48" si="4">SUM(I15:I17)-I18</f>
        <v>6.0419552028179169E-8</v>
      </c>
      <c r="J48" s="688">
        <f t="shared" si="4"/>
        <v>-5.4817064665257931E-8</v>
      </c>
    </row>
    <row r="49" spans="8:10">
      <c r="H49" s="688">
        <f>SUM(H18+H12)-H21</f>
        <v>4.0745362639427185E-10</v>
      </c>
      <c r="I49" s="688">
        <f t="shared" ref="I49:J49" si="5">SUM(I18+I12)-I21</f>
        <v>6.730260793119669E-11</v>
      </c>
      <c r="J49" s="688">
        <f t="shared" si="5"/>
        <v>1.3096723705530167E-10</v>
      </c>
    </row>
    <row r="50" spans="8:10">
      <c r="H50" s="688">
        <f>H25-I6</f>
        <v>0</v>
      </c>
      <c r="I50" s="688">
        <f t="shared" ref="I50" si="6">I25-J6</f>
        <v>0</v>
      </c>
      <c r="J50" s="688"/>
    </row>
    <row r="51" spans="8:10">
      <c r="H51" s="688">
        <f>H6+H21-H25</f>
        <v>0</v>
      </c>
      <c r="I51" s="688">
        <f t="shared" ref="I51:J51" si="7">I6+I21-I25</f>
        <v>0</v>
      </c>
      <c r="J51" s="688">
        <f t="shared" si="7"/>
        <v>-1.1641532182693481E-9</v>
      </c>
    </row>
    <row r="52" spans="8:10">
      <c r="H52" s="688">
        <f>H12-H11-P43</f>
        <v>0</v>
      </c>
      <c r="I52" s="688">
        <f t="shared" ref="I52:J52" si="8">I12-I11-Q43</f>
        <v>-1.7462298274040222E-10</v>
      </c>
      <c r="J52" s="688">
        <f t="shared" si="8"/>
        <v>0</v>
      </c>
    </row>
    <row r="53" spans="8:10">
      <c r="H53" s="688">
        <f>H8-P6</f>
        <v>0</v>
      </c>
      <c r="I53" s="688">
        <f t="shared" ref="I53:J53" si="9">I8-Q6</f>
        <v>0</v>
      </c>
      <c r="J53" s="688">
        <f t="shared" si="9"/>
        <v>0</v>
      </c>
    </row>
    <row r="54" spans="8:10">
      <c r="H54" s="688">
        <f>H10+P39</f>
        <v>0</v>
      </c>
      <c r="I54" s="688">
        <f t="shared" ref="I54:J54" si="10">I10+Q39</f>
        <v>0</v>
      </c>
      <c r="J54" s="688">
        <f t="shared" si="10"/>
        <v>0</v>
      </c>
    </row>
    <row r="55" spans="8:10">
      <c r="H55" s="688">
        <f>Y7+SUM(Y9:Y21)-Y22</f>
        <v>1.3969838619232178E-9</v>
      </c>
      <c r="I55" s="688">
        <f>Z7+SUM(Z9:Z21)-Z22</f>
        <v>1.0477378964424133E-9</v>
      </c>
      <c r="J55" s="688">
        <f>AA7+SUM(AA9:AA21)-AA22</f>
        <v>8.6147338151931763E-9</v>
      </c>
    </row>
    <row r="56" spans="8:10">
      <c r="H56" s="688">
        <f>Y22+Y26+Y33-Y34</f>
        <v>-3.92901711165905E-10</v>
      </c>
      <c r="I56" s="688">
        <f>Z22+Z26+Z33-Z34</f>
        <v>6.0505044530145824E-8</v>
      </c>
      <c r="J56" s="688">
        <f>AA22+AA26+AA33-AA34</f>
        <v>-5.3871190175414085E-8</v>
      </c>
    </row>
    <row r="57" spans="8:10">
      <c r="H57" s="688">
        <f>SUM(Y28:Y32)-Y33</f>
        <v>0</v>
      </c>
      <c r="I57" s="688">
        <f>SUM(Z28:Z32)-Z33</f>
        <v>-6.1176251620054245E-8</v>
      </c>
      <c r="J57" s="688">
        <f>SUM(AA28:AA32)-AA33</f>
        <v>5.4889824241399765E-8</v>
      </c>
    </row>
    <row r="58" spans="8:10">
      <c r="H58" s="688">
        <f>Y35+Y34-Y36</f>
        <v>0</v>
      </c>
      <c r="I58" s="688">
        <f>Z35+Z34-Z36</f>
        <v>-6.4028427004814148E-10</v>
      </c>
      <c r="J58" s="688">
        <f>AA35+AA34-AA36</f>
        <v>5.2386894822120667E-10</v>
      </c>
    </row>
    <row r="59" spans="8:10">
      <c r="H59" s="688">
        <f>Y37-H25</f>
        <v>6.9849193096160889E-10</v>
      </c>
      <c r="I59" s="688">
        <f>Z37-I25</f>
        <v>1.3387762010097504E-9</v>
      </c>
      <c r="J59" s="688">
        <f>AA37-J25</f>
        <v>-4.6566128730773926E-10</v>
      </c>
    </row>
    <row r="60" spans="8:10">
      <c r="H60" s="688">
        <f>Y7-P43</f>
        <v>0</v>
      </c>
      <c r="I60" s="688">
        <f>Z7-Q43</f>
        <v>0</v>
      </c>
      <c r="J60" s="688">
        <f>AA7-R43</f>
        <v>0</v>
      </c>
    </row>
  </sheetData>
  <mergeCells count="6">
    <mergeCell ref="D2:J2"/>
    <mergeCell ref="M2:R2"/>
    <mergeCell ref="U2:AA2"/>
    <mergeCell ref="D3:J3"/>
    <mergeCell ref="M3:R3"/>
    <mergeCell ref="U3:AA3"/>
  </mergeCells>
  <conditionalFormatting sqref="H47">
    <cfRule type="expression" dxfId="1" priority="1">
      <formula>0</formula>
    </cfRule>
    <cfRule type="expression" dxfId="0" priority="2">
      <formula>H47=0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0"/>
  <sheetViews>
    <sheetView tabSelected="1" workbookViewId="0">
      <selection activeCell="G36" sqref="G36"/>
    </sheetView>
  </sheetViews>
  <sheetFormatPr defaultRowHeight="12.75"/>
  <cols>
    <col min="2" max="2" width="3" bestFit="1" customWidth="1"/>
    <col min="3" max="3" width="2.7109375" customWidth="1"/>
    <col min="4" max="4" width="2.85546875" customWidth="1"/>
    <col min="7" max="7" width="18.5703125" customWidth="1"/>
    <col min="8" max="9" width="13.140625" bestFit="1" customWidth="1"/>
    <col min="10" max="10" width="13.7109375" bestFit="1" customWidth="1"/>
    <col min="12" max="12" width="3" bestFit="1" customWidth="1"/>
    <col min="13" max="13" width="3.7109375" customWidth="1"/>
    <col min="14" max="14" width="3.140625" customWidth="1"/>
    <col min="15" max="15" width="61.42578125" customWidth="1"/>
    <col min="16" max="18" width="10.28515625" bestFit="1" customWidth="1"/>
    <col min="20" max="20" width="3" bestFit="1" customWidth="1"/>
    <col min="21" max="21" width="3" customWidth="1"/>
    <col min="22" max="22" width="3.140625" customWidth="1"/>
    <col min="23" max="23" width="4.5703125" customWidth="1"/>
    <col min="24" max="24" width="52.28515625" bestFit="1" customWidth="1"/>
    <col min="25" max="27" width="9.28515625" bestFit="1" customWidth="1"/>
  </cols>
  <sheetData>
    <row r="1" spans="2:27" ht="13.5" thickBot="1"/>
    <row r="2" spans="2:27">
      <c r="B2" s="594"/>
      <c r="C2" s="594"/>
      <c r="D2" s="735" t="s">
        <v>413</v>
      </c>
      <c r="E2" s="736"/>
      <c r="F2" s="736"/>
      <c r="G2" s="736"/>
      <c r="H2" s="736"/>
      <c r="I2" s="736"/>
      <c r="J2" s="737"/>
      <c r="L2" s="594"/>
      <c r="M2" s="735" t="s">
        <v>420</v>
      </c>
      <c r="N2" s="736"/>
      <c r="O2" s="736"/>
      <c r="P2" s="736"/>
      <c r="Q2" s="736"/>
      <c r="R2" s="737"/>
      <c r="S2" s="687"/>
      <c r="T2" s="594"/>
      <c r="U2" s="735" t="s">
        <v>413</v>
      </c>
      <c r="V2" s="736"/>
      <c r="W2" s="736"/>
      <c r="X2" s="736"/>
      <c r="Y2" s="736"/>
      <c r="Z2" s="736"/>
      <c r="AA2" s="737"/>
    </row>
    <row r="3" spans="2:27" ht="13.5" thickBot="1">
      <c r="B3" s="594"/>
      <c r="C3" s="594"/>
      <c r="D3" s="738" t="s">
        <v>419</v>
      </c>
      <c r="E3" s="739"/>
      <c r="F3" s="739"/>
      <c r="G3" s="739"/>
      <c r="H3" s="739"/>
      <c r="I3" s="739"/>
      <c r="J3" s="740"/>
      <c r="L3" s="594"/>
      <c r="M3" s="738" t="s">
        <v>419</v>
      </c>
      <c r="N3" s="739"/>
      <c r="O3" s="739"/>
      <c r="P3" s="739"/>
      <c r="Q3" s="739"/>
      <c r="R3" s="740"/>
      <c r="S3" s="687"/>
      <c r="T3" s="594"/>
      <c r="U3" s="738" t="s">
        <v>419</v>
      </c>
      <c r="V3" s="739"/>
      <c r="W3" s="739"/>
      <c r="X3" s="739"/>
      <c r="Y3" s="739"/>
      <c r="Z3" s="739"/>
      <c r="AA3" s="740"/>
    </row>
    <row r="4" spans="2:27" ht="13.5" thickBot="1">
      <c r="B4" s="594"/>
      <c r="C4" s="594"/>
      <c r="D4" s="594"/>
      <c r="E4" s="594"/>
      <c r="F4" s="594"/>
      <c r="G4" s="594"/>
      <c r="H4" s="704" t="s">
        <v>416</v>
      </c>
      <c r="I4" s="704" t="s">
        <v>417</v>
      </c>
      <c r="J4" s="704" t="s">
        <v>418</v>
      </c>
      <c r="L4" s="594"/>
      <c r="M4" s="594"/>
      <c r="N4" s="594"/>
      <c r="O4" s="594"/>
      <c r="P4" s="704" t="s">
        <v>416</v>
      </c>
      <c r="Q4" s="704" t="s">
        <v>417</v>
      </c>
      <c r="R4" s="704" t="s">
        <v>418</v>
      </c>
      <c r="T4" s="594"/>
      <c r="U4" s="594"/>
      <c r="V4" s="594"/>
      <c r="W4" s="594"/>
      <c r="X4" s="594"/>
      <c r="Y4" s="704" t="s">
        <v>416</v>
      </c>
      <c r="Z4" s="704" t="s">
        <v>417</v>
      </c>
      <c r="AA4" s="704" t="s">
        <v>418</v>
      </c>
    </row>
    <row r="5" spans="2:27" ht="13.5" thickBot="1">
      <c r="B5" s="594"/>
      <c r="C5" s="594"/>
      <c r="D5" s="594"/>
      <c r="E5" s="594"/>
      <c r="F5" s="594"/>
      <c r="G5" s="594"/>
      <c r="H5" s="705" t="s">
        <v>1</v>
      </c>
      <c r="I5" s="706" t="s">
        <v>218</v>
      </c>
      <c r="J5" s="707" t="s">
        <v>215</v>
      </c>
      <c r="L5" s="594"/>
      <c r="M5" s="594"/>
      <c r="N5" s="594"/>
      <c r="O5" s="594"/>
      <c r="P5" s="705" t="s">
        <v>1</v>
      </c>
      <c r="Q5" s="706" t="s">
        <v>218</v>
      </c>
      <c r="R5" s="707" t="s">
        <v>215</v>
      </c>
      <c r="T5" s="594"/>
      <c r="U5" s="594"/>
      <c r="V5" s="594"/>
      <c r="W5" s="594"/>
      <c r="X5" s="594"/>
      <c r="Y5" s="705" t="s">
        <v>1</v>
      </c>
      <c r="Z5" s="706" t="s">
        <v>218</v>
      </c>
      <c r="AA5" s="707" t="s">
        <v>215</v>
      </c>
    </row>
    <row r="6" spans="2:27">
      <c r="B6" s="594">
        <v>1</v>
      </c>
      <c r="C6" s="594"/>
      <c r="D6" s="594" t="s">
        <v>138</v>
      </c>
      <c r="E6" s="594"/>
      <c r="F6" s="594"/>
      <c r="G6" s="594"/>
      <c r="H6" s="708">
        <f>'TPP Calculation'!F6</f>
        <v>511000</v>
      </c>
      <c r="I6" s="709">
        <f ca="1">'TPP Calculation'!J6</f>
        <v>422444.09044872649</v>
      </c>
      <c r="J6" s="710">
        <f ca="1">'TPP Calculation'!N6</f>
        <v>393733.81340542261</v>
      </c>
      <c r="L6" s="594">
        <v>1</v>
      </c>
      <c r="M6" s="594"/>
      <c r="N6" s="726" t="s">
        <v>427</v>
      </c>
      <c r="O6" s="594"/>
      <c r="P6" s="708">
        <f ca="1">'TS IS'!G6</f>
        <v>1008204.9486672133</v>
      </c>
      <c r="Q6" s="709">
        <f ca="1">'TS IS'!K6</f>
        <v>1076316.3518711459</v>
      </c>
      <c r="R6" s="710">
        <f ca="1">'TS IS'!O6</f>
        <v>1064389.1314170575</v>
      </c>
      <c r="T6" s="594">
        <v>1</v>
      </c>
      <c r="U6" s="594"/>
      <c r="V6" s="594" t="s">
        <v>81</v>
      </c>
      <c r="W6" s="594"/>
      <c r="X6" s="594"/>
      <c r="Y6" s="733"/>
      <c r="Z6" s="591"/>
      <c r="AA6" s="734"/>
    </row>
    <row r="7" spans="2:27">
      <c r="B7" s="594">
        <f>B6+1</f>
        <v>2</v>
      </c>
      <c r="C7" s="594"/>
      <c r="D7" s="594"/>
      <c r="E7" s="594"/>
      <c r="F7" s="594"/>
      <c r="G7" s="594"/>
      <c r="H7" s="711"/>
      <c r="I7" s="712"/>
      <c r="J7" s="713"/>
      <c r="L7" s="594">
        <f>L6+1</f>
        <v>2</v>
      </c>
      <c r="M7" s="594"/>
      <c r="N7" s="594"/>
      <c r="O7" s="594"/>
      <c r="P7" s="711"/>
      <c r="Q7" s="712"/>
      <c r="R7" s="713"/>
      <c r="T7" s="594">
        <f>T6+1</f>
        <v>2</v>
      </c>
      <c r="U7" s="594"/>
      <c r="V7" s="594"/>
      <c r="W7" s="594" t="s">
        <v>78</v>
      </c>
      <c r="X7" s="594"/>
      <c r="Y7" s="711">
        <f ca="1">'TS CF'!G5</f>
        <v>40163.42005115631</v>
      </c>
      <c r="Z7" s="712">
        <f ca="1">'TS CF'!K5</f>
        <v>70610.19919673237</v>
      </c>
      <c r="AA7" s="713">
        <f ca="1">'TS CF'!O5</f>
        <v>59366.248689140077</v>
      </c>
    </row>
    <row r="8" spans="2:27">
      <c r="B8" s="594">
        <f t="shared" ref="B8:B30" si="0">B7+1</f>
        <v>3</v>
      </c>
      <c r="C8" s="594"/>
      <c r="D8" s="594"/>
      <c r="E8" s="594" t="s">
        <v>140</v>
      </c>
      <c r="F8" s="594"/>
      <c r="G8" s="594"/>
      <c r="H8" s="711">
        <f ca="1">'TPP Calculation'!F10</f>
        <v>1008204.9486672133</v>
      </c>
      <c r="I8" s="712">
        <f ca="1">'TPP Calculation'!J10</f>
        <v>1076316.3518711459</v>
      </c>
      <c r="J8" s="713">
        <f ca="1">'TPP Calculation'!N10</f>
        <v>1064389.1314170575</v>
      </c>
      <c r="L8" s="594">
        <f t="shared" ref="L8:L43" si="1">L7+1</f>
        <v>3</v>
      </c>
      <c r="M8" s="594"/>
      <c r="N8" s="594" t="s">
        <v>53</v>
      </c>
      <c r="O8" s="594"/>
      <c r="P8" s="711">
        <v>0</v>
      </c>
      <c r="Q8" s="712">
        <v>0</v>
      </c>
      <c r="R8" s="713">
        <v>0</v>
      </c>
      <c r="T8" s="594">
        <f t="shared" ref="T8:T37" si="2">T7+1</f>
        <v>3</v>
      </c>
      <c r="U8" s="594"/>
      <c r="V8" s="594"/>
      <c r="W8" s="594" t="s">
        <v>82</v>
      </c>
      <c r="X8" s="594"/>
      <c r="Y8" s="711"/>
      <c r="Z8" s="712"/>
      <c r="AA8" s="713"/>
    </row>
    <row r="9" spans="2:27">
      <c r="B9" s="594">
        <f t="shared" si="0"/>
        <v>4</v>
      </c>
      <c r="C9" s="594"/>
      <c r="D9" s="594"/>
      <c r="E9" s="594" t="s">
        <v>53</v>
      </c>
      <c r="F9" s="594"/>
      <c r="G9" s="594"/>
      <c r="H9" s="711">
        <f ca="1">'TPP Calculation'!F11</f>
        <v>0</v>
      </c>
      <c r="I9" s="712">
        <f ca="1">'TPP Calculation'!J11</f>
        <v>0</v>
      </c>
      <c r="J9" s="713">
        <f ca="1">'TPP Calculation'!N11</f>
        <v>0</v>
      </c>
      <c r="L9" s="594">
        <f t="shared" si="1"/>
        <v>4</v>
      </c>
      <c r="M9" s="594"/>
      <c r="N9" s="594"/>
      <c r="O9" s="594"/>
      <c r="P9" s="711"/>
      <c r="Q9" s="712"/>
      <c r="R9" s="713"/>
      <c r="T9" s="594">
        <f t="shared" si="2"/>
        <v>4</v>
      </c>
      <c r="U9" s="594"/>
      <c r="V9" s="594"/>
      <c r="W9" s="594"/>
      <c r="X9" s="594" t="s">
        <v>83</v>
      </c>
      <c r="Y9" s="711">
        <f ca="1">'TS CF'!G7</f>
        <v>223380</v>
      </c>
      <c r="Z9" s="712">
        <f ca="1">'TS CF'!K7</f>
        <v>234323.41361328415</v>
      </c>
      <c r="AA9" s="713">
        <f ca="1">'TS CF'!O7</f>
        <v>253849.81361328415</v>
      </c>
    </row>
    <row r="10" spans="2:27">
      <c r="B10" s="594">
        <f t="shared" si="0"/>
        <v>5</v>
      </c>
      <c r="C10" s="594"/>
      <c r="D10" s="594"/>
      <c r="E10" s="594" t="s">
        <v>141</v>
      </c>
      <c r="F10" s="594"/>
      <c r="G10" s="594"/>
      <c r="H10" s="711">
        <f ca="1">'TPP Calculation'!F12</f>
        <v>-968041.52861605701</v>
      </c>
      <c r="I10" s="712">
        <f ca="1">'TPP Calculation'!J12</f>
        <v>-1005706.1526744135</v>
      </c>
      <c r="J10" s="713">
        <f ca="1">'TPP Calculation'!N12</f>
        <v>-1005022.8827279174</v>
      </c>
      <c r="L10" s="594">
        <f t="shared" si="1"/>
        <v>5</v>
      </c>
      <c r="M10" s="594"/>
      <c r="N10" s="594" t="s">
        <v>54</v>
      </c>
      <c r="O10" s="594"/>
      <c r="P10" s="711"/>
      <c r="Q10" s="712"/>
      <c r="R10" s="713"/>
      <c r="T10" s="594">
        <f t="shared" si="2"/>
        <v>5</v>
      </c>
      <c r="U10" s="594"/>
      <c r="V10" s="594"/>
      <c r="W10" s="594"/>
      <c r="X10" s="594"/>
      <c r="Y10" s="711"/>
      <c r="Z10" s="712"/>
      <c r="AA10" s="713"/>
    </row>
    <row r="11" spans="2:27">
      <c r="B11" s="594">
        <f t="shared" si="0"/>
        <v>6</v>
      </c>
      <c r="C11" s="594"/>
      <c r="D11" s="594"/>
      <c r="E11" s="594" t="s">
        <v>421</v>
      </c>
      <c r="F11" s="594"/>
      <c r="G11" s="594"/>
      <c r="H11" s="714">
        <f ca="1">'TPP Calculation'!F13</f>
        <v>1708.2524844978907</v>
      </c>
      <c r="I11" s="715">
        <f ca="1">'TPP Calculation'!J13</f>
        <v>1015.8063845047982</v>
      </c>
      <c r="J11" s="716">
        <f ca="1">'TPP Calculation'!N13</f>
        <v>36.581683507714843</v>
      </c>
      <c r="L11" s="594">
        <f t="shared" si="1"/>
        <v>6</v>
      </c>
      <c r="M11" s="594"/>
      <c r="N11" s="594"/>
      <c r="O11" s="594" t="s">
        <v>55</v>
      </c>
      <c r="P11" s="711">
        <f ca="1">'TS IS'!G11</f>
        <v>136766.40495543971</v>
      </c>
      <c r="Q11" s="712">
        <f ca="1">'TS IS'!K11</f>
        <v>162537.52661113642</v>
      </c>
      <c r="R11" s="713">
        <f ca="1">'TS IS'!O11</f>
        <v>150720.86327176474</v>
      </c>
      <c r="T11" s="594">
        <f t="shared" si="2"/>
        <v>6</v>
      </c>
      <c r="U11" s="594"/>
      <c r="V11" s="594"/>
      <c r="W11" s="594"/>
      <c r="X11" s="594" t="s">
        <v>84</v>
      </c>
      <c r="Y11" s="711">
        <f ca="1">'TS CF'!G9</f>
        <v>0</v>
      </c>
      <c r="Z11" s="712">
        <f ca="1">'TS CF'!K9</f>
        <v>561</v>
      </c>
      <c r="AA11" s="713">
        <f ca="1">'TS CF'!O9</f>
        <v>561</v>
      </c>
    </row>
    <row r="12" spans="2:27">
      <c r="B12" s="594">
        <f t="shared" si="0"/>
        <v>7</v>
      </c>
      <c r="C12" s="594"/>
      <c r="D12" s="594" t="s">
        <v>142</v>
      </c>
      <c r="E12" s="594"/>
      <c r="F12" s="594"/>
      <c r="G12" s="594"/>
      <c r="H12" s="711">
        <f ca="1">'TPP Calculation'!F15</f>
        <v>41871.672535654201</v>
      </c>
      <c r="I12" s="712">
        <f ca="1">'TPP Calculation'!J15</f>
        <v>71626.005581237172</v>
      </c>
      <c r="J12" s="713">
        <f ca="1">'TPP Calculation'!N15</f>
        <v>59402.83037264779</v>
      </c>
      <c r="L12" s="594">
        <f t="shared" si="1"/>
        <v>7</v>
      </c>
      <c r="M12" s="594"/>
      <c r="N12" s="594"/>
      <c r="O12" s="594" t="s">
        <v>56</v>
      </c>
      <c r="P12" s="711">
        <f ca="1">'TS IS'!G12</f>
        <v>167552.96728495217</v>
      </c>
      <c r="Q12" s="712">
        <f ca="1">'TS IS'!K12</f>
        <v>172893.07793078659</v>
      </c>
      <c r="R12" s="713">
        <f ca="1">'TS IS'!O12</f>
        <v>164336.15562681522</v>
      </c>
      <c r="T12" s="594">
        <f t="shared" si="2"/>
        <v>7</v>
      </c>
      <c r="U12" s="594"/>
      <c r="V12" s="594"/>
      <c r="W12" s="594"/>
      <c r="X12" s="594" t="s">
        <v>69</v>
      </c>
      <c r="Y12" s="711">
        <f ca="1">'TS CF'!G10</f>
        <v>-18968</v>
      </c>
      <c r="Z12" s="712">
        <f ca="1">'TS CF'!K10</f>
        <v>-18968</v>
      </c>
      <c r="AA12" s="713">
        <f ca="1">'TS CF'!O10</f>
        <v>-18968</v>
      </c>
    </row>
    <row r="13" spans="2:27">
      <c r="B13" s="594">
        <f t="shared" si="0"/>
        <v>8</v>
      </c>
      <c r="C13" s="594"/>
      <c r="D13" s="594"/>
      <c r="E13" s="594"/>
      <c r="F13" s="594"/>
      <c r="G13" s="594"/>
      <c r="H13" s="711"/>
      <c r="I13" s="712"/>
      <c r="J13" s="713"/>
      <c r="L13" s="594">
        <f t="shared" si="1"/>
        <v>8</v>
      </c>
      <c r="M13" s="594"/>
      <c r="N13" s="594"/>
      <c r="O13" s="594" t="s">
        <v>57</v>
      </c>
      <c r="P13" s="711">
        <f ca="1">'TS IS'!G13</f>
        <v>80760.126021407297</v>
      </c>
      <c r="Q13" s="712">
        <f ca="1">'TS IS'!K13</f>
        <v>59899.348673910717</v>
      </c>
      <c r="R13" s="713">
        <f ca="1">'TS IS'!O13</f>
        <v>50691.1841241574</v>
      </c>
      <c r="T13" s="594">
        <f t="shared" si="2"/>
        <v>8</v>
      </c>
      <c r="U13" s="594"/>
      <c r="V13" s="594"/>
      <c r="W13" s="594"/>
      <c r="X13" s="594" t="s">
        <v>185</v>
      </c>
      <c r="Y13" s="711">
        <f ca="1">'TS CF'!G11</f>
        <v>0</v>
      </c>
      <c r="Z13" s="712">
        <f ca="1">'TS CF'!K11</f>
        <v>0</v>
      </c>
      <c r="AA13" s="713">
        <f ca="1">'TS CF'!O11</f>
        <v>0</v>
      </c>
    </row>
    <row r="14" spans="2:27">
      <c r="B14" s="594">
        <f t="shared" si="0"/>
        <v>9</v>
      </c>
      <c r="C14" s="594"/>
      <c r="D14" s="594"/>
      <c r="E14" s="594"/>
      <c r="F14" s="594"/>
      <c r="G14" s="594"/>
      <c r="H14" s="711"/>
      <c r="I14" s="712"/>
      <c r="J14" s="713"/>
      <c r="L14" s="594">
        <f t="shared" si="1"/>
        <v>9</v>
      </c>
      <c r="M14" s="594"/>
      <c r="N14" s="594"/>
      <c r="O14" s="594" t="s">
        <v>58</v>
      </c>
      <c r="P14" s="711">
        <f ca="1">'TS IS'!G14</f>
        <v>132858</v>
      </c>
      <c r="Q14" s="712">
        <f ca="1">'TS IS'!K14</f>
        <v>140766.91652</v>
      </c>
      <c r="R14" s="713">
        <f ca="1">'TS IS'!O14</f>
        <v>140782.48251999999</v>
      </c>
      <c r="T14" s="594">
        <f t="shared" si="2"/>
        <v>9</v>
      </c>
      <c r="U14" s="594"/>
      <c r="V14" s="594"/>
      <c r="W14" s="594"/>
      <c r="X14" s="594" t="s">
        <v>395</v>
      </c>
      <c r="Y14" s="711">
        <f ca="1">'TS CF'!G12</f>
        <v>-605.68037033339272</v>
      </c>
      <c r="Z14" s="712">
        <f ca="1">'TS CF'!K12</f>
        <v>20809.005186855531</v>
      </c>
      <c r="AA14" s="713">
        <f ca="1">'TS CF'!O12</f>
        <v>-3554.2404783213101</v>
      </c>
    </row>
    <row r="15" spans="2:27">
      <c r="B15" s="594">
        <f t="shared" si="0"/>
        <v>10</v>
      </c>
      <c r="C15" s="594"/>
      <c r="D15" s="594"/>
      <c r="E15" s="594" t="s">
        <v>143</v>
      </c>
      <c r="F15" s="594"/>
      <c r="G15" s="594"/>
      <c r="H15" s="711">
        <f ca="1">'TPP Calculation'!F17</f>
        <v>169162.41791307228</v>
      </c>
      <c r="I15" s="712">
        <f ca="1">'TPP Calculation'!J17</f>
        <v>195769.51537545893</v>
      </c>
      <c r="J15" s="713">
        <f ca="1">'TPP Calculation'!N17</f>
        <v>203802.26689402864</v>
      </c>
      <c r="L15" s="594">
        <f t="shared" si="1"/>
        <v>10</v>
      </c>
      <c r="M15" s="594"/>
      <c r="N15" s="594"/>
      <c r="O15" s="726" t="s">
        <v>428</v>
      </c>
      <c r="P15" s="711">
        <f ca="1">'TS IS'!G15</f>
        <v>9369.3340000000007</v>
      </c>
      <c r="Q15" s="712">
        <f ca="1">'TS IS'!K15</f>
        <v>0</v>
      </c>
      <c r="R15" s="713">
        <f ca="1">'TS IS'!O15</f>
        <v>0</v>
      </c>
      <c r="T15" s="594">
        <f t="shared" si="2"/>
        <v>10</v>
      </c>
      <c r="U15" s="594"/>
      <c r="V15" s="594"/>
      <c r="W15" s="594"/>
      <c r="X15" s="594" t="s">
        <v>201</v>
      </c>
      <c r="Y15" s="711">
        <f ca="1">'TS CF'!G13</f>
        <v>0</v>
      </c>
      <c r="Z15" s="712">
        <f ca="1">'TS CF'!K13</f>
        <v>0</v>
      </c>
      <c r="AA15" s="713">
        <f ca="1">'TS CF'!O13</f>
        <v>0</v>
      </c>
    </row>
    <row r="16" spans="2:27">
      <c r="B16" s="594">
        <f t="shared" si="0"/>
        <v>11</v>
      </c>
      <c r="C16" s="594"/>
      <c r="D16" s="594"/>
      <c r="E16" s="594" t="s">
        <v>144</v>
      </c>
      <c r="F16" s="594"/>
      <c r="G16" s="594"/>
      <c r="H16" s="711">
        <f ca="1">'TPP Calculation'!F18</f>
        <v>-639534</v>
      </c>
      <c r="I16" s="712">
        <f ca="1">'TPP Calculation'!J18</f>
        <v>-655150.17338858172</v>
      </c>
      <c r="J16" s="713">
        <f ca="1">'TPP Calculation'!N18</f>
        <v>-590002.36097349366</v>
      </c>
      <c r="L16" s="594">
        <f t="shared" si="1"/>
        <v>11</v>
      </c>
      <c r="M16" s="594"/>
      <c r="N16" s="594"/>
      <c r="O16" s="594" t="s">
        <v>60</v>
      </c>
      <c r="P16" s="711">
        <f ca="1">'TS IS'!G16</f>
        <v>90437.907112762987</v>
      </c>
      <c r="Q16" s="712">
        <f ca="1">'TS IS'!K16</f>
        <v>87817.817263150137</v>
      </c>
      <c r="R16" s="713">
        <f ca="1">'TS IS'!O16</f>
        <v>91436.232228546913</v>
      </c>
      <c r="T16" s="594">
        <f t="shared" si="2"/>
        <v>11</v>
      </c>
      <c r="U16" s="594"/>
      <c r="V16" s="594"/>
      <c r="W16" s="594"/>
      <c r="X16" s="594" t="s">
        <v>324</v>
      </c>
      <c r="Y16" s="711">
        <f ca="1">'TS CF'!G14</f>
        <v>-3065</v>
      </c>
      <c r="Z16" s="712">
        <f ca="1">'TS CF'!K14</f>
        <v>-6853</v>
      </c>
      <c r="AA16" s="713">
        <f ca="1">'TS CF'!O14</f>
        <v>-6853</v>
      </c>
    </row>
    <row r="17" spans="2:27">
      <c r="B17" s="594">
        <f t="shared" si="0"/>
        <v>12</v>
      </c>
      <c r="C17" s="594"/>
      <c r="D17" s="594"/>
      <c r="E17" s="594" t="s">
        <v>91</v>
      </c>
      <c r="F17" s="594"/>
      <c r="G17" s="594"/>
      <c r="H17" s="714">
        <f ca="1">'TPP Calculation'!F19</f>
        <v>339944</v>
      </c>
      <c r="I17" s="715">
        <f ca="1">'TPP Calculation'!J19</f>
        <v>359044.37538858177</v>
      </c>
      <c r="J17" s="716">
        <f ca="1">'TPP Calculation'!N19</f>
        <v>277086.82197349361</v>
      </c>
      <c r="L17" s="594">
        <f t="shared" si="1"/>
        <v>12</v>
      </c>
      <c r="M17" s="594"/>
      <c r="N17" s="594"/>
      <c r="O17" s="594" t="s">
        <v>61</v>
      </c>
      <c r="P17" s="711">
        <f ca="1">'TS IS'!G17</f>
        <v>-264.88</v>
      </c>
      <c r="Q17" s="712">
        <f ca="1">'TS IS'!K17</f>
        <v>-2100</v>
      </c>
      <c r="R17" s="713">
        <f ca="1">'TS IS'!O17</f>
        <v>-2100</v>
      </c>
      <c r="T17" s="594">
        <f t="shared" si="2"/>
        <v>12</v>
      </c>
      <c r="U17" s="594"/>
      <c r="V17" s="594"/>
      <c r="W17" s="594"/>
      <c r="X17" s="594" t="s">
        <v>85</v>
      </c>
      <c r="Y17" s="711">
        <f ca="1">'TS CF'!G15</f>
        <v>-3535</v>
      </c>
      <c r="Z17" s="712">
        <f ca="1">'TS CF'!K15</f>
        <v>0</v>
      </c>
      <c r="AA17" s="713">
        <f ca="1">'TS CF'!O15</f>
        <v>0</v>
      </c>
    </row>
    <row r="18" spans="2:27">
      <c r="B18" s="594">
        <f t="shared" si="0"/>
        <v>13</v>
      </c>
      <c r="C18" s="594"/>
      <c r="D18" s="594" t="s">
        <v>426</v>
      </c>
      <c r="E18" s="594"/>
      <c r="F18" s="594"/>
      <c r="G18" s="594"/>
      <c r="H18" s="711">
        <f ca="1">'TPP Calculation'!F20</f>
        <v>-130427.58208692772</v>
      </c>
      <c r="I18" s="712">
        <f ca="1">'TPP Calculation'!J20</f>
        <v>-100336.28262454103</v>
      </c>
      <c r="J18" s="713">
        <f ca="1">'TPP Calculation'!N20</f>
        <v>-109113.27210597141</v>
      </c>
      <c r="L18" s="594">
        <f t="shared" si="1"/>
        <v>13</v>
      </c>
      <c r="M18" s="594"/>
      <c r="N18" s="594"/>
      <c r="O18" s="594" t="s">
        <v>62</v>
      </c>
      <c r="P18" s="711">
        <f ca="1">'TS IS'!G18</f>
        <v>0</v>
      </c>
      <c r="Q18" s="712">
        <f ca="1">'TS IS'!K18</f>
        <v>0</v>
      </c>
      <c r="R18" s="713">
        <f ca="1">'TS IS'!O18</f>
        <v>0</v>
      </c>
      <c r="T18" s="594">
        <f t="shared" si="2"/>
        <v>13</v>
      </c>
      <c r="U18" s="594"/>
      <c r="V18" s="594"/>
      <c r="W18" s="594"/>
      <c r="X18" s="594" t="s">
        <v>86</v>
      </c>
      <c r="Y18" s="711">
        <f ca="1">'TS CF'!G16</f>
        <v>0</v>
      </c>
      <c r="Z18" s="712">
        <f ca="1">'TS CF'!K16</f>
        <v>0</v>
      </c>
      <c r="AA18" s="713">
        <f ca="1">'TS CF'!O16</f>
        <v>0</v>
      </c>
    </row>
    <row r="19" spans="2:27">
      <c r="B19" s="594">
        <f t="shared" si="0"/>
        <v>14</v>
      </c>
      <c r="C19" s="594"/>
      <c r="D19" s="594"/>
      <c r="E19" s="594"/>
      <c r="F19" s="594"/>
      <c r="G19" s="594"/>
      <c r="H19" s="711"/>
      <c r="I19" s="712"/>
      <c r="J19" s="713"/>
      <c r="L19" s="594">
        <f t="shared" si="1"/>
        <v>14</v>
      </c>
      <c r="M19" s="594"/>
      <c r="N19" s="594" t="s">
        <v>63</v>
      </c>
      <c r="O19" s="594"/>
      <c r="P19" s="711">
        <f ca="1">'TS IS'!G19</f>
        <v>617479.85937456228</v>
      </c>
      <c r="Q19" s="712">
        <f ca="1">'TS IS'!K19</f>
        <v>621814.68699898385</v>
      </c>
      <c r="R19" s="713">
        <f ca="1">'TS IS'!O19</f>
        <v>595866.91777128424</v>
      </c>
      <c r="T19" s="594">
        <f t="shared" si="2"/>
        <v>14</v>
      </c>
      <c r="U19" s="594"/>
      <c r="V19" s="594"/>
      <c r="W19" s="594"/>
      <c r="X19" s="594" t="s">
        <v>87</v>
      </c>
      <c r="Y19" s="711">
        <f ca="1">'TS CF'!G17</f>
        <v>0</v>
      </c>
      <c r="Z19" s="712">
        <f ca="1">'TS CF'!K17</f>
        <v>0</v>
      </c>
      <c r="AA19" s="713">
        <f ca="1">'TS CF'!O17</f>
        <v>0</v>
      </c>
    </row>
    <row r="20" spans="2:27">
      <c r="B20" s="594">
        <f t="shared" si="0"/>
        <v>15</v>
      </c>
      <c r="C20" s="594"/>
      <c r="D20" s="594"/>
      <c r="E20" s="594"/>
      <c r="F20" s="594"/>
      <c r="G20" s="594"/>
      <c r="H20" s="711"/>
      <c r="I20" s="712"/>
      <c r="J20" s="713"/>
      <c r="L20" s="594">
        <f t="shared" si="1"/>
        <v>15</v>
      </c>
      <c r="M20" s="594"/>
      <c r="N20" s="594"/>
      <c r="O20" s="594"/>
      <c r="P20" s="711"/>
      <c r="Q20" s="712"/>
      <c r="R20" s="713"/>
      <c r="T20" s="594">
        <f t="shared" si="2"/>
        <v>15</v>
      </c>
      <c r="U20" s="594"/>
      <c r="V20" s="594"/>
      <c r="W20" s="594"/>
      <c r="X20" s="594" t="s">
        <v>183</v>
      </c>
      <c r="Y20" s="711">
        <f ca="1">'TS CF'!G18</f>
        <v>6983</v>
      </c>
      <c r="Z20" s="712">
        <f ca="1">'TS CF'!K18</f>
        <v>5611.2905717874182</v>
      </c>
      <c r="AA20" s="713">
        <f ca="1">'TS CF'!O18</f>
        <v>5262.6889628928784</v>
      </c>
    </row>
    <row r="21" spans="2:27">
      <c r="B21" s="594">
        <f t="shared" si="0"/>
        <v>16</v>
      </c>
      <c r="C21" s="594"/>
      <c r="D21" s="594" t="s">
        <v>145</v>
      </c>
      <c r="E21" s="594"/>
      <c r="F21" s="594"/>
      <c r="G21" s="594"/>
      <c r="H21" s="711">
        <f ca="1">'TPP Calculation'!F22</f>
        <v>-88555.909551273522</v>
      </c>
      <c r="I21" s="712">
        <f ca="1">'TPP Calculation'!J22</f>
        <v>-28710.277043303853</v>
      </c>
      <c r="J21" s="713">
        <f ca="1">'TPP Calculation'!N22</f>
        <v>-49710.44173332362</v>
      </c>
      <c r="L21" s="594">
        <f t="shared" si="1"/>
        <v>16</v>
      </c>
      <c r="M21" s="594"/>
      <c r="N21" s="594" t="s">
        <v>64</v>
      </c>
      <c r="O21" s="594"/>
      <c r="P21" s="727">
        <f ca="1">'TS IS'!G21</f>
        <v>390725.08929265104</v>
      </c>
      <c r="Q21" s="728">
        <f ca="1">'TS IS'!K21</f>
        <v>454501.66487216204</v>
      </c>
      <c r="R21" s="729">
        <f ca="1">'TS IS'!O21</f>
        <v>468522.21364577324</v>
      </c>
      <c r="T21" s="594">
        <f t="shared" si="2"/>
        <v>16</v>
      </c>
      <c r="U21" s="594"/>
      <c r="V21" s="594"/>
      <c r="W21" s="594"/>
      <c r="X21" s="594" t="s">
        <v>323</v>
      </c>
      <c r="Y21" s="714">
        <f ca="1">'TS CF'!G19</f>
        <v>-35026.90171659433</v>
      </c>
      <c r="Z21" s="715">
        <f ca="1">'TS CF'!K19</f>
        <v>-39714.193996468173</v>
      </c>
      <c r="AA21" s="716">
        <f ca="1">'TS CF'!O19</f>
        <v>-26495.995203827093</v>
      </c>
    </row>
    <row r="22" spans="2:27">
      <c r="B22" s="594">
        <f t="shared" si="0"/>
        <v>17</v>
      </c>
      <c r="C22" s="594"/>
      <c r="D22" s="594"/>
      <c r="E22" s="594"/>
      <c r="F22" s="594"/>
      <c r="G22" s="594"/>
      <c r="H22" s="711"/>
      <c r="I22" s="712"/>
      <c r="J22" s="713"/>
      <c r="L22" s="594">
        <f t="shared" si="1"/>
        <v>17</v>
      </c>
      <c r="M22" s="594"/>
      <c r="N22" s="594"/>
      <c r="O22" s="594"/>
      <c r="P22" s="711"/>
      <c r="Q22" s="712"/>
      <c r="R22" s="713"/>
      <c r="T22" s="594">
        <f t="shared" si="2"/>
        <v>17</v>
      </c>
      <c r="U22" s="594"/>
      <c r="V22" s="594"/>
      <c r="W22" s="594" t="s">
        <v>81</v>
      </c>
      <c r="X22" s="594"/>
      <c r="Y22" s="711">
        <f ca="1">'TS CF'!G20</f>
        <v>209325.83796422859</v>
      </c>
      <c r="Z22" s="712">
        <f ca="1">'TS CF'!K20</f>
        <v>266379.7145721913</v>
      </c>
      <c r="AA22" s="713">
        <f ca="1">'TS CF'!O20</f>
        <v>263168.51558316866</v>
      </c>
    </row>
    <row r="23" spans="2:27">
      <c r="B23" s="594">
        <f t="shared" si="0"/>
        <v>18</v>
      </c>
      <c r="C23" s="594"/>
      <c r="D23" s="594" t="s">
        <v>146</v>
      </c>
      <c r="E23" s="594"/>
      <c r="F23" s="594"/>
      <c r="G23" s="594"/>
      <c r="H23" s="711">
        <f>'TPP Calculation'!F24</f>
        <v>0</v>
      </c>
      <c r="I23" s="712">
        <f ca="1">'TPP Calculation'!J24</f>
        <v>0</v>
      </c>
      <c r="J23" s="713">
        <f ca="1">'TPP Calculation'!N24</f>
        <v>0</v>
      </c>
      <c r="L23" s="594">
        <f t="shared" si="1"/>
        <v>18</v>
      </c>
      <c r="M23" s="594"/>
      <c r="N23" s="594"/>
      <c r="O23" s="594" t="s">
        <v>65</v>
      </c>
      <c r="P23" s="711">
        <f ca="1">'TS IS'!G23</f>
        <v>223380</v>
      </c>
      <c r="Q23" s="712">
        <f ca="1">'TS IS'!K23</f>
        <v>234323.41361328415</v>
      </c>
      <c r="R23" s="713">
        <f ca="1">'TS IS'!O23</f>
        <v>253849.81361328415</v>
      </c>
      <c r="T23" s="594">
        <f t="shared" si="2"/>
        <v>18</v>
      </c>
      <c r="U23" s="594"/>
      <c r="V23" s="594" t="s">
        <v>88</v>
      </c>
      <c r="W23" s="594"/>
      <c r="X23" s="594"/>
      <c r="Y23" s="711"/>
      <c r="Z23" s="712"/>
      <c r="AA23" s="713"/>
    </row>
    <row r="24" spans="2:27">
      <c r="B24" s="594">
        <f t="shared" si="0"/>
        <v>19</v>
      </c>
      <c r="C24" s="594"/>
      <c r="D24" s="594"/>
      <c r="E24" s="594"/>
      <c r="F24" s="594"/>
      <c r="G24" s="594"/>
      <c r="H24" s="711"/>
      <c r="I24" s="712"/>
      <c r="J24" s="713"/>
      <c r="L24" s="594">
        <f t="shared" si="1"/>
        <v>19</v>
      </c>
      <c r="M24" s="594"/>
      <c r="N24" s="594"/>
      <c r="O24" s="594"/>
      <c r="P24" s="711"/>
      <c r="Q24" s="712"/>
      <c r="R24" s="713"/>
      <c r="T24" s="594">
        <f t="shared" si="2"/>
        <v>19</v>
      </c>
      <c r="U24" s="594"/>
      <c r="V24" s="594"/>
      <c r="W24" s="594" t="s">
        <v>89</v>
      </c>
      <c r="X24" s="594"/>
      <c r="Y24" s="711"/>
      <c r="Z24" s="712"/>
      <c r="AA24" s="713"/>
    </row>
    <row r="25" spans="2:27">
      <c r="B25" s="594">
        <f t="shared" si="0"/>
        <v>20</v>
      </c>
      <c r="C25" s="594"/>
      <c r="D25" s="594" t="s">
        <v>147</v>
      </c>
      <c r="E25" s="594"/>
      <c r="F25" s="594"/>
      <c r="G25" s="594"/>
      <c r="H25" s="711">
        <f ca="1">'TPP Calculation'!F26</f>
        <v>422444.09044872649</v>
      </c>
      <c r="I25" s="712">
        <f ca="1">'TPP Calculation'!J26</f>
        <v>393733.81340542261</v>
      </c>
      <c r="J25" s="713">
        <f ca="1">'TPP Calculation'!N26</f>
        <v>344023.37167209899</v>
      </c>
      <c r="L25" s="594">
        <f t="shared" si="1"/>
        <v>20</v>
      </c>
      <c r="M25" s="594"/>
      <c r="N25" s="594" t="s">
        <v>66</v>
      </c>
      <c r="O25" s="594"/>
      <c r="P25" s="727">
        <f ca="1">'TS IS'!G25</f>
        <v>840859.85937456228</v>
      </c>
      <c r="Q25" s="728">
        <f ca="1">'TS IS'!K25</f>
        <v>856138.10061226797</v>
      </c>
      <c r="R25" s="729">
        <f ca="1">'TS IS'!O25</f>
        <v>849716.73138456838</v>
      </c>
      <c r="T25" s="594">
        <f t="shared" si="2"/>
        <v>20</v>
      </c>
      <c r="U25" s="594"/>
      <c r="V25" s="594"/>
      <c r="W25" s="594"/>
      <c r="X25" s="594" t="s">
        <v>90</v>
      </c>
      <c r="Y25" s="714">
        <f ca="1">'TS CF'!G23</f>
        <v>-639534</v>
      </c>
      <c r="Z25" s="715">
        <f ca="1">'TS CF'!K23</f>
        <v>-655150.17338858172</v>
      </c>
      <c r="AA25" s="716">
        <f ca="1">'TS CF'!O23</f>
        <v>-590002.36097349366</v>
      </c>
    </row>
    <row r="26" spans="2:27">
      <c r="B26" s="594">
        <f t="shared" si="0"/>
        <v>21</v>
      </c>
      <c r="C26" s="594"/>
      <c r="D26" s="594"/>
      <c r="E26" s="594"/>
      <c r="F26" s="594"/>
      <c r="G26" s="594"/>
      <c r="H26" s="711"/>
      <c r="I26" s="712"/>
      <c r="J26" s="713"/>
      <c r="L26" s="594">
        <f t="shared" si="1"/>
        <v>21</v>
      </c>
      <c r="M26" s="594"/>
      <c r="N26" s="594"/>
      <c r="O26" s="594"/>
      <c r="P26" s="711"/>
      <c r="Q26" s="712"/>
      <c r="R26" s="713"/>
      <c r="T26" s="594">
        <f t="shared" si="2"/>
        <v>21</v>
      </c>
      <c r="U26" s="594"/>
      <c r="V26" s="594"/>
      <c r="W26" s="594" t="s">
        <v>88</v>
      </c>
      <c r="X26" s="594"/>
      <c r="Y26" s="711">
        <f ca="1">'TS CF'!G24</f>
        <v>-639534</v>
      </c>
      <c r="Z26" s="712">
        <f ca="1">'TS CF'!K24</f>
        <v>-655150.17338858172</v>
      </c>
      <c r="AA26" s="713">
        <f ca="1">'TS CF'!O24</f>
        <v>-590002.36097349366</v>
      </c>
    </row>
    <row r="27" spans="2:27">
      <c r="B27" s="594">
        <f t="shared" si="0"/>
        <v>22</v>
      </c>
      <c r="C27" s="594"/>
      <c r="D27" s="717" t="s">
        <v>429</v>
      </c>
      <c r="E27" s="594"/>
      <c r="F27" s="594"/>
      <c r="G27" s="594"/>
      <c r="H27" s="711">
        <v>100000</v>
      </c>
      <c r="I27" s="712">
        <v>100000</v>
      </c>
      <c r="J27" s="713">
        <v>100000</v>
      </c>
      <c r="L27" s="594">
        <f t="shared" si="1"/>
        <v>22</v>
      </c>
      <c r="M27" s="594"/>
      <c r="N27" s="719" t="s">
        <v>67</v>
      </c>
      <c r="O27" s="594"/>
      <c r="P27" s="711">
        <f ca="1">'TS IS'!G27</f>
        <v>167345.08929265104</v>
      </c>
      <c r="Q27" s="712">
        <f ca="1">'TS IS'!K27</f>
        <v>220178.25125887792</v>
      </c>
      <c r="R27" s="713">
        <f ca="1">'TS IS'!O27</f>
        <v>214672.40003248909</v>
      </c>
      <c r="T27" s="594">
        <f t="shared" si="2"/>
        <v>22</v>
      </c>
      <c r="U27" s="594"/>
      <c r="V27" s="594" t="s">
        <v>91</v>
      </c>
      <c r="W27" s="594"/>
      <c r="X27" s="594"/>
      <c r="Y27" s="711"/>
      <c r="Z27" s="712"/>
      <c r="AA27" s="713"/>
    </row>
    <row r="28" spans="2:27">
      <c r="B28" s="594">
        <f t="shared" si="0"/>
        <v>23</v>
      </c>
      <c r="C28" s="594"/>
      <c r="D28" s="594"/>
      <c r="E28" s="718"/>
      <c r="F28" s="594"/>
      <c r="G28" s="594"/>
      <c r="H28" s="711"/>
      <c r="I28" s="712"/>
      <c r="J28" s="713"/>
      <c r="L28" s="594">
        <f t="shared" si="1"/>
        <v>23</v>
      </c>
      <c r="M28" s="594"/>
      <c r="N28" s="594"/>
      <c r="O28" s="718" t="s">
        <v>68</v>
      </c>
      <c r="P28" s="711">
        <f ca="1">'TS IS'!G28</f>
        <v>14482</v>
      </c>
      <c r="Q28" s="712">
        <f ca="1">'TS IS'!K28</f>
        <v>14386.297</v>
      </c>
      <c r="R28" s="713">
        <f ca="1">'TS IS'!O28</f>
        <v>8954.35</v>
      </c>
      <c r="T28" s="594">
        <f t="shared" si="2"/>
        <v>23</v>
      </c>
      <c r="U28" s="594"/>
      <c r="V28" s="594"/>
      <c r="W28" s="594"/>
      <c r="X28" s="594" t="s">
        <v>243</v>
      </c>
      <c r="Y28" s="711">
        <f ca="1">'TS CF'!G26</f>
        <v>624534</v>
      </c>
      <c r="Z28" s="712">
        <f ca="1">'TS CF'!K26</f>
        <v>640150.17338858172</v>
      </c>
      <c r="AA28" s="713">
        <f ca="1">'TS CF'!O26</f>
        <v>575002.36097349366</v>
      </c>
    </row>
    <row r="29" spans="2:27">
      <c r="B29" s="594">
        <f t="shared" si="0"/>
        <v>24</v>
      </c>
      <c r="C29" s="594"/>
      <c r="D29" s="719" t="s">
        <v>414</v>
      </c>
      <c r="E29" s="594"/>
      <c r="F29" s="594"/>
      <c r="G29" s="594"/>
      <c r="H29" s="720">
        <v>0</v>
      </c>
      <c r="I29" s="721">
        <v>0</v>
      </c>
      <c r="J29" s="722">
        <v>0</v>
      </c>
      <c r="L29" s="594">
        <f t="shared" si="1"/>
        <v>24</v>
      </c>
      <c r="M29" s="594"/>
      <c r="N29" s="719"/>
      <c r="O29" s="594" t="s">
        <v>69</v>
      </c>
      <c r="P29" s="711">
        <f ca="1">'TS IS'!G29</f>
        <v>-18968</v>
      </c>
      <c r="Q29" s="712">
        <f ca="1">'TS IS'!K29</f>
        <v>-18968</v>
      </c>
      <c r="R29" s="713">
        <f ca="1">'TS IS'!O29</f>
        <v>-18968</v>
      </c>
      <c r="T29" s="594">
        <f t="shared" si="2"/>
        <v>24</v>
      </c>
      <c r="U29" s="594"/>
      <c r="V29" s="594"/>
      <c r="W29" s="594"/>
      <c r="X29" s="594" t="s">
        <v>389</v>
      </c>
      <c r="Y29" s="711">
        <f ca="1">'TS CF'!G27</f>
        <v>-185173</v>
      </c>
      <c r="Z29" s="712">
        <f ca="1">'TS CF'!K27</f>
        <v>-185303.323</v>
      </c>
      <c r="AA29" s="713">
        <f ca="1">'TS CF'!O27</f>
        <v>-199990.601</v>
      </c>
    </row>
    <row r="30" spans="2:27" ht="13.5" thickBot="1">
      <c r="B30" s="594">
        <f t="shared" si="0"/>
        <v>25</v>
      </c>
      <c r="C30" s="594"/>
      <c r="D30" s="719" t="s">
        <v>415</v>
      </c>
      <c r="E30" s="594"/>
      <c r="F30" s="594"/>
      <c r="G30" s="594"/>
      <c r="H30" s="723">
        <f>(3200-H29)/3200</f>
        <v>1</v>
      </c>
      <c r="I30" s="724">
        <f t="shared" ref="I30:J30" si="3">(3200-I29)/3200</f>
        <v>1</v>
      </c>
      <c r="J30" s="725">
        <f t="shared" si="3"/>
        <v>1</v>
      </c>
      <c r="L30" s="594">
        <f t="shared" si="1"/>
        <v>25</v>
      </c>
      <c r="M30" s="594"/>
      <c r="N30" s="719"/>
      <c r="O30" s="594" t="s">
        <v>70</v>
      </c>
      <c r="P30" s="711">
        <f ca="1">'TS IS'!G30</f>
        <v>89931.81324149479</v>
      </c>
      <c r="Q30" s="712">
        <f ca="1">'TS IS'!K30</f>
        <v>121721.69351737681</v>
      </c>
      <c r="R30" s="713">
        <f ca="1">'TS IS'!O30</f>
        <v>145223.73951655187</v>
      </c>
      <c r="T30" s="594">
        <f t="shared" si="2"/>
        <v>25</v>
      </c>
      <c r="U30" s="594"/>
      <c r="V30" s="594"/>
      <c r="W30" s="594"/>
      <c r="X30" s="594" t="s">
        <v>92</v>
      </c>
      <c r="Y30" s="711">
        <f ca="1">'TS CF'!G28</f>
        <v>0</v>
      </c>
      <c r="Z30" s="712">
        <f ca="1">'TS CF'!K28</f>
        <v>-1392.22</v>
      </c>
      <c r="AA30" s="713">
        <f ca="1">'TS CF'!O28</f>
        <v>-1485.701</v>
      </c>
    </row>
    <row r="31" spans="2:27">
      <c r="D31" s="218"/>
      <c r="L31" s="594">
        <f t="shared" si="1"/>
        <v>26</v>
      </c>
      <c r="M31" s="594"/>
      <c r="N31" s="594"/>
      <c r="O31" s="594" t="s">
        <v>71</v>
      </c>
      <c r="P31" s="711">
        <f ca="1">'TS IS'!G31</f>
        <v>0</v>
      </c>
      <c r="Q31" s="712">
        <f ca="1">'TS IS'!K31</f>
        <v>561</v>
      </c>
      <c r="R31" s="713">
        <f ca="1">'TS IS'!O31</f>
        <v>561</v>
      </c>
      <c r="T31" s="594">
        <f t="shared" si="2"/>
        <v>26</v>
      </c>
      <c r="U31" s="594"/>
      <c r="V31" s="594"/>
      <c r="W31" s="594"/>
      <c r="X31" s="594" t="s">
        <v>184</v>
      </c>
      <c r="Y31" s="711">
        <f ca="1">'TS CF'!G29</f>
        <v>-1298</v>
      </c>
      <c r="Z31" s="712">
        <f ca="1">'TS CF'!K29</f>
        <v>-19500</v>
      </c>
      <c r="AA31" s="713">
        <f ca="1">'TS CF'!O29</f>
        <v>-40950</v>
      </c>
    </row>
    <row r="32" spans="2:27">
      <c r="D32" s="218"/>
      <c r="E32" s="35"/>
      <c r="L32" s="594">
        <f t="shared" si="1"/>
        <v>27</v>
      </c>
      <c r="M32" s="594"/>
      <c r="N32" s="594"/>
      <c r="O32" s="594" t="s">
        <v>72</v>
      </c>
      <c r="P32" s="711">
        <f ca="1">'TS IS'!G32</f>
        <v>35052.705999999998</v>
      </c>
      <c r="Q32" s="712">
        <f ca="1">'TS IS'!K32</f>
        <v>31430.51</v>
      </c>
      <c r="R32" s="713">
        <f ca="1">'TS IS'!O32</f>
        <v>23071.806</v>
      </c>
      <c r="T32" s="594">
        <f t="shared" si="2"/>
        <v>27</v>
      </c>
      <c r="U32" s="594"/>
      <c r="V32" s="594"/>
      <c r="W32" s="594"/>
      <c r="X32" s="594" t="s">
        <v>93</v>
      </c>
      <c r="Y32" s="711">
        <f ca="1">'TS CF'!G30</f>
        <v>-98119</v>
      </c>
      <c r="Z32" s="712">
        <f ca="1">'TS CF'!K30</f>
        <v>-74910.255000000005</v>
      </c>
      <c r="AA32" s="713">
        <f ca="1">'TS CF'!O30</f>
        <v>-55489.237000000001</v>
      </c>
    </row>
    <row r="33" spans="4:27">
      <c r="L33" s="594">
        <f t="shared" si="1"/>
        <v>28</v>
      </c>
      <c r="M33" s="594"/>
      <c r="N33" s="594"/>
      <c r="O33" s="594" t="s">
        <v>73</v>
      </c>
      <c r="P33" s="711">
        <f ca="1">'TS IS'!G33</f>
        <v>6983</v>
      </c>
      <c r="Q33" s="712">
        <f ca="1">'TS IS'!K33</f>
        <v>0</v>
      </c>
      <c r="R33" s="713">
        <f ca="1">'TS IS'!O33</f>
        <v>0</v>
      </c>
      <c r="T33" s="594">
        <f t="shared" si="2"/>
        <v>28</v>
      </c>
      <c r="U33" s="594"/>
      <c r="V33" s="594"/>
      <c r="W33" s="594" t="s">
        <v>94</v>
      </c>
      <c r="X33" s="594"/>
      <c r="Y33" s="727">
        <f ca="1">'TS CF'!G31</f>
        <v>339944</v>
      </c>
      <c r="Z33" s="728">
        <f ca="1">'TS CF'!K31</f>
        <v>359044.37538858177</v>
      </c>
      <c r="AA33" s="729">
        <f ca="1">'TS CF'!O31</f>
        <v>277086.82197349361</v>
      </c>
    </row>
    <row r="34" spans="4:27">
      <c r="D34" s="218"/>
      <c r="E34" s="35"/>
      <c r="L34" s="594">
        <f t="shared" si="1"/>
        <v>29</v>
      </c>
      <c r="M34" s="594"/>
      <c r="N34" s="594"/>
      <c r="O34" s="594" t="s">
        <v>15</v>
      </c>
      <c r="P34" s="711">
        <f ca="1">'TS IS'!G34</f>
        <v>-42000</v>
      </c>
      <c r="Q34" s="712">
        <f ca="1">'TS IS'!K34</f>
        <v>-42886.421771241636</v>
      </c>
      <c r="R34" s="713">
        <f ca="1">'TS IS'!O34</f>
        <v>-41345.86081005873</v>
      </c>
      <c r="T34" s="594">
        <f t="shared" si="2"/>
        <v>29</v>
      </c>
      <c r="U34" s="594"/>
      <c r="V34" s="594"/>
      <c r="W34" s="594" t="s">
        <v>95</v>
      </c>
      <c r="X34" s="594"/>
      <c r="Y34" s="727">
        <f ca="1">'TS CF'!G32</f>
        <v>-90264.162035771413</v>
      </c>
      <c r="Z34" s="728">
        <f ca="1">'TS CF'!K32</f>
        <v>-29726.083427808655</v>
      </c>
      <c r="AA34" s="729">
        <f ca="1">'TS CF'!O32</f>
        <v>-49747.023416831391</v>
      </c>
    </row>
    <row r="35" spans="4:27">
      <c r="L35" s="594">
        <f t="shared" si="1"/>
        <v>30</v>
      </c>
      <c r="M35" s="594"/>
      <c r="N35" s="594"/>
      <c r="O35" s="594" t="s">
        <v>74</v>
      </c>
      <c r="P35" s="711">
        <f ca="1">'TS IS'!G35</f>
        <v>48020</v>
      </c>
      <c r="Q35" s="712">
        <f ca="1">'TS IS'!K35</f>
        <v>52520.430316010432</v>
      </c>
      <c r="R35" s="713">
        <f ca="1">'TS IS'!O35</f>
        <v>53098.962636855882</v>
      </c>
      <c r="T35" s="594">
        <f t="shared" si="2"/>
        <v>30</v>
      </c>
      <c r="U35" s="594"/>
      <c r="V35" s="594"/>
      <c r="W35" s="594" t="s">
        <v>96</v>
      </c>
      <c r="X35" s="594"/>
      <c r="Y35" s="727">
        <f ca="1">'TS CF'!G33</f>
        <v>511000</v>
      </c>
      <c r="Z35" s="728">
        <f ca="1">'TS CF'!K33</f>
        <v>420735.83796422859</v>
      </c>
      <c r="AA35" s="729">
        <f ca="1">'TS CF'!O33</f>
        <v>391009.75453641993</v>
      </c>
    </row>
    <row r="36" spans="4:27">
      <c r="L36" s="594">
        <f t="shared" si="1"/>
        <v>31</v>
      </c>
      <c r="M36" s="594"/>
      <c r="N36" s="594"/>
      <c r="O36" s="594" t="s">
        <v>193</v>
      </c>
      <c r="P36" s="711">
        <f ca="1">'TS IS'!G36</f>
        <v>-6319.85</v>
      </c>
      <c r="Q36" s="712">
        <f ca="1">'TS IS'!K36</f>
        <v>-9197.4570000000003</v>
      </c>
      <c r="R36" s="713">
        <f ca="1">'TS IS'!O36</f>
        <v>-15289.846</v>
      </c>
      <c r="T36" s="594">
        <f t="shared" si="2"/>
        <v>31</v>
      </c>
      <c r="U36" s="594"/>
      <c r="V36" s="594"/>
      <c r="W36" s="594" t="s">
        <v>97</v>
      </c>
      <c r="X36" s="594"/>
      <c r="Y36" s="727">
        <f ca="1">'TS CF'!G34</f>
        <v>420735.83796422859</v>
      </c>
      <c r="Z36" s="728">
        <f ca="1">'TS CF'!K34</f>
        <v>391009.75453641993</v>
      </c>
      <c r="AA36" s="729">
        <f ca="1">'TS CF'!O34</f>
        <v>341262.73111958854</v>
      </c>
    </row>
    <row r="37" spans="4:27" ht="13.5" thickBot="1">
      <c r="D37" s="13"/>
      <c r="E37" s="13"/>
      <c r="L37" s="594">
        <f t="shared" si="1"/>
        <v>32</v>
      </c>
      <c r="M37" s="594"/>
      <c r="N37" s="594" t="s">
        <v>75</v>
      </c>
      <c r="O37" s="594"/>
      <c r="P37" s="711">
        <f ca="1">'TS IS'!G37</f>
        <v>127181.66924149479</v>
      </c>
      <c r="Q37" s="712">
        <f ca="1">'TS IS'!K37</f>
        <v>149568.05206214561</v>
      </c>
      <c r="R37" s="713">
        <f ca="1">'TS IS'!O37</f>
        <v>155306.15134334905</v>
      </c>
      <c r="T37" s="594">
        <f t="shared" si="2"/>
        <v>32</v>
      </c>
      <c r="U37" s="594"/>
      <c r="V37" s="594"/>
      <c r="W37" s="594" t="s">
        <v>339</v>
      </c>
      <c r="X37" s="594"/>
      <c r="Y37" s="730">
        <f ca="1">Y36+H11</f>
        <v>422444.09044872649</v>
      </c>
      <c r="Z37" s="731">
        <f ca="1">Z36+I11+H11</f>
        <v>393733.81340542261</v>
      </c>
      <c r="AA37" s="732">
        <f ca="1">AA36+J11+I11+H11</f>
        <v>344023.37167209893</v>
      </c>
    </row>
    <row r="38" spans="4:27">
      <c r="L38" s="594">
        <f t="shared" si="1"/>
        <v>33</v>
      </c>
      <c r="M38" s="594"/>
      <c r="N38" s="594"/>
      <c r="O38" s="594"/>
      <c r="P38" s="711"/>
      <c r="Q38" s="712"/>
      <c r="R38" s="713"/>
      <c r="V38" s="1"/>
      <c r="W38" s="1"/>
      <c r="X38" s="1"/>
      <c r="Y38" s="1"/>
    </row>
    <row r="39" spans="4:27">
      <c r="E39" s="12"/>
      <c r="L39" s="594">
        <f t="shared" si="1"/>
        <v>34</v>
      </c>
      <c r="M39" s="594"/>
      <c r="N39" s="594"/>
      <c r="O39" s="594" t="s">
        <v>76</v>
      </c>
      <c r="P39" s="727">
        <f ca="1">'TS IS'!G39</f>
        <v>968041.52861605701</v>
      </c>
      <c r="Q39" s="728">
        <f ca="1">'TS IS'!K39</f>
        <v>1005706.1526744135</v>
      </c>
      <c r="R39" s="729">
        <f ca="1">'TS IS'!O39</f>
        <v>1005022.8827279174</v>
      </c>
      <c r="V39" s="1"/>
      <c r="W39" s="1"/>
    </row>
    <row r="40" spans="4:27">
      <c r="L40" s="594">
        <f t="shared" si="1"/>
        <v>35</v>
      </c>
      <c r="M40" s="594"/>
      <c r="N40" s="594"/>
      <c r="O40" s="594"/>
      <c r="P40" s="711"/>
      <c r="Q40" s="712"/>
      <c r="R40" s="713"/>
      <c r="V40" s="1"/>
      <c r="W40" s="1"/>
    </row>
    <row r="41" spans="4:27">
      <c r="L41" s="594">
        <f t="shared" si="1"/>
        <v>36</v>
      </c>
      <c r="M41" s="594"/>
      <c r="N41" s="594"/>
      <c r="O41" s="594" t="s">
        <v>194</v>
      </c>
      <c r="P41" s="711">
        <f ca="1">'TS IS'!G41</f>
        <v>-35321.801527436372</v>
      </c>
      <c r="Q41" s="712">
        <f ca="1">'TS IS'!K41</f>
        <v>-30056.390940753583</v>
      </c>
      <c r="R41" s="713">
        <f ca="1">'TS IS'!O41</f>
        <v>-35417.057658352889</v>
      </c>
      <c r="V41" s="1"/>
      <c r="W41" s="1"/>
    </row>
    <row r="42" spans="4:27">
      <c r="L42" s="594">
        <f t="shared" si="1"/>
        <v>37</v>
      </c>
      <c r="M42" s="594"/>
      <c r="N42" s="594"/>
      <c r="O42" s="594"/>
      <c r="P42" s="711"/>
      <c r="Q42" s="712"/>
      <c r="R42" s="713"/>
      <c r="V42" s="1"/>
      <c r="W42" s="1"/>
    </row>
    <row r="43" spans="4:27" ht="13.5" thickBot="1">
      <c r="L43" s="594">
        <f t="shared" si="1"/>
        <v>38</v>
      </c>
      <c r="M43" s="594"/>
      <c r="N43" s="594" t="s">
        <v>77</v>
      </c>
      <c r="O43" s="594"/>
      <c r="P43" s="730">
        <f ca="1">'TS IS'!G43</f>
        <v>40163.42005115631</v>
      </c>
      <c r="Q43" s="731">
        <f ca="1">'TS IS'!K43</f>
        <v>70610.19919673237</v>
      </c>
      <c r="R43" s="732">
        <f ca="1">'TS IS'!O43</f>
        <v>59366.248689140077</v>
      </c>
      <c r="V43" s="1"/>
      <c r="W43" s="1"/>
    </row>
    <row r="46" spans="4:27">
      <c r="H46" t="s">
        <v>325</v>
      </c>
    </row>
    <row r="47" spans="4:27">
      <c r="H47" s="688">
        <f ca="1">SUM(H8:H11)-H12</f>
        <v>0</v>
      </c>
      <c r="I47" s="688">
        <f t="shared" ref="I47:J47" ca="1" si="4">SUM(I8:I11)-I12</f>
        <v>0</v>
      </c>
      <c r="J47" s="688">
        <f t="shared" ca="1" si="4"/>
        <v>0</v>
      </c>
    </row>
    <row r="48" spans="4:27">
      <c r="H48" s="688">
        <f ca="1">SUM(H15:H17)-H18</f>
        <v>0</v>
      </c>
      <c r="I48" s="688">
        <f t="shared" ref="I48:J48" ca="1" si="5">SUM(I15:I17)-I18</f>
        <v>0</v>
      </c>
      <c r="J48" s="688">
        <f t="shared" ca="1" si="5"/>
        <v>0</v>
      </c>
    </row>
    <row r="49" spans="8:10">
      <c r="H49" s="688">
        <f ca="1">SUM(H18+H12)-H21</f>
        <v>0</v>
      </c>
      <c r="I49" s="688">
        <f t="shared" ref="I49:J49" ca="1" si="6">SUM(I18+I12)-I21</f>
        <v>0</v>
      </c>
      <c r="J49" s="688">
        <f t="shared" ca="1" si="6"/>
        <v>0</v>
      </c>
    </row>
    <row r="50" spans="8:10">
      <c r="H50" s="688">
        <f ca="1">H25-I6</f>
        <v>0</v>
      </c>
      <c r="I50" s="688">
        <f t="shared" ref="I50" ca="1" si="7">I25-J6</f>
        <v>0</v>
      </c>
      <c r="J50" s="688"/>
    </row>
    <row r="51" spans="8:10">
      <c r="H51" s="688">
        <f ca="1">H6+H21-H25</f>
        <v>0</v>
      </c>
      <c r="I51" s="688">
        <f t="shared" ref="I51:J51" ca="1" si="8">I6+I21-I25</f>
        <v>0</v>
      </c>
      <c r="J51" s="688">
        <f t="shared" ca="1" si="8"/>
        <v>0</v>
      </c>
    </row>
    <row r="52" spans="8:10">
      <c r="H52" s="688">
        <f ca="1">H12-H11-P43</f>
        <v>0</v>
      </c>
      <c r="I52" s="688">
        <f t="shared" ref="I52:J52" ca="1" si="9">I12-I11-Q43</f>
        <v>0</v>
      </c>
      <c r="J52" s="688">
        <f t="shared" ca="1" si="9"/>
        <v>0</v>
      </c>
    </row>
    <row r="53" spans="8:10">
      <c r="H53" s="688">
        <f ca="1">H8-P6</f>
        <v>0</v>
      </c>
      <c r="I53" s="688">
        <f t="shared" ref="I53:J53" ca="1" si="10">I8-Q6</f>
        <v>0</v>
      </c>
      <c r="J53" s="688">
        <f t="shared" ca="1" si="10"/>
        <v>0</v>
      </c>
    </row>
    <row r="54" spans="8:10">
      <c r="H54" s="688">
        <f ca="1">H10+P39</f>
        <v>0</v>
      </c>
      <c r="I54" s="688">
        <f t="shared" ref="I54:J54" ca="1" si="11">I10+Q39</f>
        <v>0</v>
      </c>
      <c r="J54" s="688">
        <f t="shared" ca="1" si="11"/>
        <v>0</v>
      </c>
    </row>
    <row r="55" spans="8:10">
      <c r="H55" s="688">
        <f ca="1">Y7+SUM(Y9:Y21)-Y22</f>
        <v>0</v>
      </c>
      <c r="I55" s="688">
        <f ca="1">Z7+SUM(Z9:Z21)-Z22</f>
        <v>0</v>
      </c>
      <c r="J55" s="688">
        <f ca="1">AA7+SUM(AA9:AA21)-AA22</f>
        <v>0</v>
      </c>
    </row>
    <row r="56" spans="8:10">
      <c r="H56" s="688">
        <f ca="1">Y22+Y26+Y33-Y34</f>
        <v>0</v>
      </c>
      <c r="I56" s="688">
        <f ca="1">Z22+Z26+Z33-Z34</f>
        <v>0</v>
      </c>
      <c r="J56" s="688">
        <f ca="1">AA22+AA26+AA33-AA34</f>
        <v>0</v>
      </c>
    </row>
    <row r="57" spans="8:10">
      <c r="H57" s="688">
        <f ca="1">SUM(Y28:Y32)-Y33</f>
        <v>0</v>
      </c>
      <c r="I57" s="688">
        <f ca="1">SUM(Z28:Z32)-Z33</f>
        <v>0</v>
      </c>
      <c r="J57" s="688">
        <f ca="1">SUM(AA28:AA32)-AA33</f>
        <v>0</v>
      </c>
    </row>
    <row r="58" spans="8:10">
      <c r="H58" s="688">
        <f ca="1">Y35+Y34-Y36</f>
        <v>0</v>
      </c>
      <c r="I58" s="688">
        <f ca="1">Z35+Z34-Z36</f>
        <v>0</v>
      </c>
      <c r="J58" s="688">
        <f ca="1">AA35+AA34-AA36</f>
        <v>0</v>
      </c>
    </row>
    <row r="59" spans="8:10">
      <c r="H59" s="688">
        <f ca="1">Y37-H25</f>
        <v>0</v>
      </c>
      <c r="I59" s="688">
        <f ca="1">Z37-I25</f>
        <v>0</v>
      </c>
      <c r="J59" s="688">
        <f ca="1">AA37-J25</f>
        <v>0</v>
      </c>
    </row>
    <row r="60" spans="8:10">
      <c r="H60" s="688">
        <f ca="1">Y7-P43</f>
        <v>0</v>
      </c>
      <c r="I60" s="688">
        <f ca="1">Z7-Q43</f>
        <v>0</v>
      </c>
      <c r="J60" s="688">
        <f ca="1">AA7-R43</f>
        <v>0</v>
      </c>
    </row>
  </sheetData>
  <mergeCells count="6">
    <mergeCell ref="D2:J2"/>
    <mergeCell ref="D3:J3"/>
    <mergeCell ref="M2:R2"/>
    <mergeCell ref="M3:R3"/>
    <mergeCell ref="U2:AA2"/>
    <mergeCell ref="U3:AA3"/>
  </mergeCells>
  <conditionalFormatting sqref="H47">
    <cfRule type="expression" dxfId="4" priority="1">
      <formula>0</formula>
    </cfRule>
    <cfRule type="expression" dxfId="3" priority="2">
      <formula>H47=0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U54"/>
  <sheetViews>
    <sheetView zoomScale="77" zoomScaleNormal="77" workbookViewId="0">
      <selection activeCell="J26" sqref="J26"/>
    </sheetView>
  </sheetViews>
  <sheetFormatPr defaultRowHeight="12.75"/>
  <cols>
    <col min="1" max="1" width="4.7109375" customWidth="1"/>
    <col min="2" max="2" width="26.7109375" customWidth="1"/>
    <col min="5" max="6" width="15.5703125" bestFit="1" customWidth="1"/>
    <col min="7" max="7" width="15.5703125" customWidth="1"/>
    <col min="8" max="8" width="17.5703125" bestFit="1" customWidth="1"/>
    <col min="9" max="9" width="18.85546875" customWidth="1"/>
    <col min="10" max="10" width="15.5703125" bestFit="1" customWidth="1"/>
    <col min="11" max="11" width="17.5703125" customWidth="1"/>
    <col min="12" max="12" width="15.5703125" bestFit="1" customWidth="1"/>
    <col min="13" max="14" width="16.42578125" bestFit="1" customWidth="1"/>
    <col min="15" max="15" width="14.7109375" customWidth="1"/>
    <col min="16" max="16" width="16.42578125" customWidth="1"/>
    <col min="18" max="18" width="10.28515625" bestFit="1" customWidth="1"/>
  </cols>
  <sheetData>
    <row r="1" spans="1:21" ht="18">
      <c r="A1" s="209" t="s">
        <v>214</v>
      </c>
      <c r="B1" s="2"/>
    </row>
    <row r="3" spans="1:21">
      <c r="E3" s="743">
        <v>2015</v>
      </c>
      <c r="F3" s="743"/>
      <c r="G3" s="743"/>
      <c r="H3" s="743"/>
      <c r="I3" s="742">
        <v>2016</v>
      </c>
      <c r="J3" s="742"/>
      <c r="K3" s="742"/>
      <c r="L3" s="742"/>
      <c r="M3" s="741">
        <v>2017</v>
      </c>
      <c r="N3" s="741"/>
      <c r="O3" s="741"/>
      <c r="P3" s="741"/>
      <c r="U3" s="583"/>
    </row>
    <row r="4" spans="1:21">
      <c r="E4" s="210" t="s">
        <v>398</v>
      </c>
      <c r="F4" s="210" t="s">
        <v>397</v>
      </c>
      <c r="G4" s="211" t="s">
        <v>240</v>
      </c>
      <c r="H4" s="210" t="s">
        <v>399</v>
      </c>
      <c r="I4" s="213" t="s">
        <v>398</v>
      </c>
      <c r="J4" s="213" t="s">
        <v>397</v>
      </c>
      <c r="K4" s="213" t="s">
        <v>240</v>
      </c>
      <c r="L4" s="212" t="s">
        <v>136</v>
      </c>
      <c r="M4" s="215"/>
      <c r="N4" s="215" t="s">
        <v>397</v>
      </c>
      <c r="O4" s="215" t="s">
        <v>240</v>
      </c>
      <c r="P4" s="214" t="s">
        <v>137</v>
      </c>
      <c r="U4" s="23"/>
    </row>
    <row r="5" spans="1:21">
      <c r="E5" s="5"/>
      <c r="F5" s="5"/>
      <c r="G5" s="5"/>
      <c r="H5" s="5"/>
      <c r="I5" s="216"/>
      <c r="J5" s="216"/>
      <c r="K5" s="216"/>
      <c r="L5" s="216"/>
      <c r="M5" s="217"/>
      <c r="N5" s="217"/>
      <c r="O5" s="217"/>
      <c r="P5" s="217"/>
      <c r="U5" s="4"/>
    </row>
    <row r="6" spans="1:21" ht="18">
      <c r="A6" t="s">
        <v>138</v>
      </c>
      <c r="E6" s="232">
        <v>511000</v>
      </c>
      <c r="F6" s="233">
        <f>E6</f>
        <v>511000</v>
      </c>
      <c r="G6" s="233">
        <f>F6-E6</f>
        <v>0</v>
      </c>
      <c r="H6" s="233">
        <f>E6</f>
        <v>511000</v>
      </c>
      <c r="I6" s="235">
        <f>E26</f>
        <v>456465.61208313488</v>
      </c>
      <c r="J6" s="235">
        <f ca="1">_xll.RiskMean(L6)</f>
        <v>422444.09044872649</v>
      </c>
      <c r="K6" s="235">
        <f ca="1">J6-I6</f>
        <v>-34021.521634408389</v>
      </c>
      <c r="L6" s="234">
        <f ca="1">_xll.RiskOutput("SY 16")+H26</f>
        <v>422444.09044872649</v>
      </c>
      <c r="M6" s="236">
        <f>I26</f>
        <v>441465.61208313488</v>
      </c>
      <c r="N6" s="236">
        <f ca="1">_xll.RiskMean(P6)</f>
        <v>393733.81340542261</v>
      </c>
      <c r="O6" s="236">
        <f ca="1">N6-M6</f>
        <v>-47731.798677712271</v>
      </c>
      <c r="P6" s="234">
        <f ca="1">_xll.RiskOutput("SY 17")+L26</f>
        <v>393733.81340542261</v>
      </c>
      <c r="U6" s="584"/>
    </row>
    <row r="7" spans="1:21" ht="18">
      <c r="E7" s="237"/>
      <c r="F7" s="237"/>
      <c r="G7" s="237"/>
      <c r="H7" s="237"/>
      <c r="I7" s="238"/>
      <c r="J7" s="238"/>
      <c r="K7" s="238"/>
      <c r="L7" s="238"/>
      <c r="M7" s="239"/>
      <c r="N7" s="239"/>
      <c r="O7" s="239"/>
      <c r="P7" s="239"/>
      <c r="U7" s="585"/>
    </row>
    <row r="8" spans="1:21" ht="18">
      <c r="A8" s="218" t="s">
        <v>139</v>
      </c>
      <c r="B8" s="35"/>
      <c r="E8" s="240"/>
      <c r="F8" s="240"/>
      <c r="G8" s="240"/>
      <c r="H8" s="240"/>
      <c r="I8" s="241"/>
      <c r="J8" s="241"/>
      <c r="K8" s="241"/>
      <c r="L8" s="238"/>
      <c r="M8" s="242"/>
      <c r="N8" s="242"/>
      <c r="O8" s="242"/>
      <c r="P8" s="239"/>
      <c r="U8" s="586"/>
    </row>
    <row r="9" spans="1:21" ht="18">
      <c r="E9" s="233"/>
      <c r="F9" s="233"/>
      <c r="G9" s="233"/>
      <c r="H9" s="233"/>
      <c r="I9" s="235"/>
      <c r="J9" s="235"/>
      <c r="K9" s="235"/>
      <c r="L9" s="235"/>
      <c r="M9" s="236"/>
      <c r="N9" s="236"/>
      <c r="O9" s="236"/>
      <c r="P9" s="236"/>
      <c r="U9" s="584"/>
    </row>
    <row r="10" spans="1:21" ht="18">
      <c r="B10" t="s">
        <v>140</v>
      </c>
      <c r="E10" s="233">
        <f>'TS IS'!F6</f>
        <v>1030055.1086</v>
      </c>
      <c r="F10" s="233">
        <f ca="1">_xll.RiskMean(H10)</f>
        <v>1008204.9486672133</v>
      </c>
      <c r="G10" s="233">
        <f ca="1">F10-E10</f>
        <v>-21850.159932786715</v>
      </c>
      <c r="H10" s="233">
        <f ca="1">'TS IS'!I6</f>
        <v>1008204.9486672133</v>
      </c>
      <c r="I10" s="235">
        <f>'TS IS'!J6</f>
        <v>1074499.1778194495</v>
      </c>
      <c r="J10" s="235">
        <f ca="1">_xll.RiskMean(L10)</f>
        <v>1076316.3518711459</v>
      </c>
      <c r="K10" s="235">
        <f ca="1">J10-I10</f>
        <v>1817.1740516964346</v>
      </c>
      <c r="L10" s="235">
        <f ca="1">'TS IS'!M6</f>
        <v>1076316.3518711459</v>
      </c>
      <c r="M10" s="236">
        <f>'TS IS'!N6</f>
        <v>1095846.7084517316</v>
      </c>
      <c r="N10" s="236">
        <f ca="1">_xll.RiskMean(P10)</f>
        <v>1064389.1314170575</v>
      </c>
      <c r="O10" s="236">
        <f ca="1">N10-M10</f>
        <v>-31457.577034674119</v>
      </c>
      <c r="P10" s="236">
        <f ca="1">'TS IS'!Q6</f>
        <v>1064389.1314170575</v>
      </c>
      <c r="R10" s="3">
        <f ca="1">O10+K10+G10</f>
        <v>-51490.5629157644</v>
      </c>
      <c r="U10" s="584"/>
    </row>
    <row r="11" spans="1:21" ht="18">
      <c r="B11" t="str">
        <f>'TS IS'!C8</f>
        <v>VERBS Net Revenue Deviations</v>
      </c>
      <c r="E11" s="233">
        <f>'TS IS'!F8</f>
        <v>0</v>
      </c>
      <c r="F11" s="233">
        <f ca="1">_xll.RiskMean(H11)</f>
        <v>0</v>
      </c>
      <c r="G11" s="233">
        <f t="shared" ref="G11:G13" ca="1" si="0">F11-E11</f>
        <v>0</v>
      </c>
      <c r="H11" s="233">
        <f ca="1">'TS IS'!I8</f>
        <v>0</v>
      </c>
      <c r="I11" s="235">
        <f>'TS IS'!J8</f>
        <v>0</v>
      </c>
      <c r="J11" s="235">
        <f ca="1">_xll.RiskMean(L11)</f>
        <v>0</v>
      </c>
      <c r="K11" s="235">
        <f t="shared" ref="K11:K13" ca="1" si="1">J11-I11</f>
        <v>0</v>
      </c>
      <c r="L11" s="235">
        <f ca="1">'TS IS'!M8</f>
        <v>0</v>
      </c>
      <c r="M11" s="236">
        <f>'TS IS'!N8</f>
        <v>0</v>
      </c>
      <c r="N11" s="236">
        <f ca="1">_xll.RiskMean(P11)</f>
        <v>0</v>
      </c>
      <c r="O11" s="236">
        <f t="shared" ref="O11:O13" ca="1" si="2">N11-M11</f>
        <v>0</v>
      </c>
      <c r="P11" s="236">
        <f ca="1">'TS IS'!Q8</f>
        <v>0</v>
      </c>
      <c r="U11" s="584"/>
    </row>
    <row r="12" spans="1:21" ht="18">
      <c r="B12" t="s">
        <v>141</v>
      </c>
      <c r="E12" s="233">
        <f>-'TS IS'!F39</f>
        <v>-946503.26399999997</v>
      </c>
      <c r="F12" s="233">
        <f ca="1">_xll.RiskMean(H12)</f>
        <v>-968041.52861605701</v>
      </c>
      <c r="G12" s="233">
        <f t="shared" ca="1" si="0"/>
        <v>-21538.264616057044</v>
      </c>
      <c r="H12" s="240">
        <f ca="1">-'TS IS'!I39</f>
        <v>-968041.52861605701</v>
      </c>
      <c r="I12" s="235">
        <f>-'TS IS'!J39</f>
        <v>-968353.89000805293</v>
      </c>
      <c r="J12" s="235">
        <f ca="1">_xll.RiskMean(L12)</f>
        <v>-1005706.1526744135</v>
      </c>
      <c r="K12" s="235">
        <f t="shared" ca="1" si="1"/>
        <v>-37352.262666360592</v>
      </c>
      <c r="L12" s="241">
        <f ca="1">-'TS IS'!M39</f>
        <v>-1005706.1526744135</v>
      </c>
      <c r="M12" s="236">
        <f>-'TS IS'!N39</f>
        <v>-1005287.6768240813</v>
      </c>
      <c r="N12" s="236">
        <f ca="1">_xll.RiskMean(P12)</f>
        <v>-1005022.8827279174</v>
      </c>
      <c r="O12" s="236">
        <f t="shared" ca="1" si="2"/>
        <v>264.79409616393968</v>
      </c>
      <c r="P12" s="242">
        <f ca="1">-'TS IS'!Q39</f>
        <v>-1005022.8827279174</v>
      </c>
      <c r="R12" s="3">
        <f ca="1">O12+K12+G12</f>
        <v>-58625.733186253696</v>
      </c>
      <c r="U12" s="584"/>
    </row>
    <row r="13" spans="1:21" ht="18">
      <c r="B13" t="s">
        <v>195</v>
      </c>
      <c r="E13" s="233">
        <v>0</v>
      </c>
      <c r="F13" s="233">
        <f ca="1">_xll.RiskMean(H13)</f>
        <v>1708.2524844978907</v>
      </c>
      <c r="G13" s="233">
        <f t="shared" ca="1" si="0"/>
        <v>1708.2524844978907</v>
      </c>
      <c r="H13" s="240">
        <f ca="1">_xll.RiskOutput("FY15 incr. Int.Inc.")-'Interest Income'!F30</f>
        <v>1708.2524844978907</v>
      </c>
      <c r="I13" s="241">
        <v>0</v>
      </c>
      <c r="J13" s="241">
        <f ca="1">_xll.RiskMean(L13)</f>
        <v>1015.8063845047982</v>
      </c>
      <c r="K13" s="241">
        <f t="shared" ca="1" si="1"/>
        <v>1015.8063845047982</v>
      </c>
      <c r="L13" s="241">
        <f ca="1">_xll.RiskOutput("FY16 incr. Int.Inc.")-'Interest Income'!G30</f>
        <v>1015.8063845047982</v>
      </c>
      <c r="M13" s="242">
        <v>0</v>
      </c>
      <c r="N13" s="242">
        <f ca="1">_xll.RiskMean(P13)</f>
        <v>36.581683507714843</v>
      </c>
      <c r="O13" s="242">
        <f t="shared" ca="1" si="2"/>
        <v>36.581683507714843</v>
      </c>
      <c r="P13" s="242">
        <f ca="1">_xll.RiskOutput("FY17 incr. Int.Inc.")-'Interest Income'!H30</f>
        <v>36.581683507714843</v>
      </c>
      <c r="R13" s="3">
        <f ca="1">O13+K13+G13</f>
        <v>2760.6405525104037</v>
      </c>
      <c r="U13" s="586"/>
    </row>
    <row r="14" spans="1:21" ht="18">
      <c r="E14" s="233"/>
      <c r="F14" s="233"/>
      <c r="G14" s="233"/>
      <c r="H14" s="240"/>
      <c r="I14" s="235"/>
      <c r="J14" s="235"/>
      <c r="K14" s="235"/>
      <c r="L14" s="241"/>
      <c r="M14" s="236"/>
      <c r="N14" s="236"/>
      <c r="O14" s="236"/>
      <c r="P14" s="242"/>
      <c r="U14" s="584"/>
    </row>
    <row r="15" spans="1:21" ht="18">
      <c r="A15" t="s">
        <v>142</v>
      </c>
      <c r="E15" s="233">
        <f>SUM(E10:E14)</f>
        <v>83551.844600000069</v>
      </c>
      <c r="F15" s="233">
        <f ca="1">_xll.RiskMean(H15)</f>
        <v>41871.672535654201</v>
      </c>
      <c r="G15" s="233">
        <f ca="1">F15-E15</f>
        <v>-41680.172064345868</v>
      </c>
      <c r="H15" s="234">
        <f ca="1">_xll.RiskOutput("NR 15")+(SUM(H10:H14))</f>
        <v>41871.672535654201</v>
      </c>
      <c r="I15" s="235">
        <f>SUM(I10:I14)</f>
        <v>106145.28781139653</v>
      </c>
      <c r="J15" s="235">
        <f ca="1">_xll.RiskMean(L15)</f>
        <v>71626.005581237172</v>
      </c>
      <c r="K15" s="235">
        <f ca="1">J15-I15</f>
        <v>-34519.282230159355</v>
      </c>
      <c r="L15" s="234">
        <f ca="1">_xll.RiskOutput("NR 16")+(SUM(L10:L14))</f>
        <v>71626.005581237172</v>
      </c>
      <c r="M15" s="236">
        <f>SUM(M10:M14)</f>
        <v>90559.031627650256</v>
      </c>
      <c r="N15" s="236">
        <f ca="1">_xll.RiskMean(P15)</f>
        <v>59402.83037264779</v>
      </c>
      <c r="O15" s="236">
        <f ca="1">N15-M15</f>
        <v>-31156.201255002466</v>
      </c>
      <c r="P15" s="234">
        <f ca="1">_xll.RiskOutput("NR 17")+(SUM(P10:P14))</f>
        <v>59402.83037264779</v>
      </c>
      <c r="R15" s="3">
        <f ca="1">O15+K15+G15</f>
        <v>-107355.65554950769</v>
      </c>
      <c r="U15" s="584"/>
    </row>
    <row r="16" spans="1:21" ht="18">
      <c r="E16" s="233"/>
      <c r="F16" s="233"/>
      <c r="G16" s="233"/>
      <c r="H16" s="233"/>
      <c r="I16" s="235"/>
      <c r="J16" s="235"/>
      <c r="K16" s="235"/>
      <c r="L16" s="235"/>
      <c r="M16" s="236"/>
      <c r="N16" s="236"/>
      <c r="O16" s="236"/>
      <c r="P16" s="236"/>
      <c r="U16" s="584"/>
    </row>
    <row r="17" spans="1:21" ht="18">
      <c r="B17" t="s">
        <v>143</v>
      </c>
      <c r="E17" s="233">
        <f>SUM('TS CF'!F7:F19)</f>
        <v>161503.76748313481</v>
      </c>
      <c r="F17" s="233">
        <f ca="1">_xll.RiskMean(H17)</f>
        <v>169162.41791307228</v>
      </c>
      <c r="G17" s="233">
        <f t="shared" ref="G17:G20" ca="1" si="3">F17-E17</f>
        <v>7658.6504299374647</v>
      </c>
      <c r="H17" s="233">
        <f ca="1">SUM('TS CF'!I7:I19)</f>
        <v>169162.41791307228</v>
      </c>
      <c r="I17" s="235">
        <f>SUM('TS CF'!J7:J19)</f>
        <v>174960.5101886034</v>
      </c>
      <c r="J17" s="235">
        <f ca="1">_xll.RiskMean(L17)</f>
        <v>195769.51537545893</v>
      </c>
      <c r="K17" s="235">
        <f t="shared" ref="K17:K20" ca="1" si="4">J17-I17</f>
        <v>20809.005186855531</v>
      </c>
      <c r="L17" s="235">
        <f ca="1">SUM('TS CF'!M7:M19)</f>
        <v>195769.51537545893</v>
      </c>
      <c r="M17" s="236">
        <f>SUM('TS CF'!N7:N19)</f>
        <v>207356.50737234994</v>
      </c>
      <c r="N17" s="236">
        <f ca="1">_xll.RiskMean(P17)</f>
        <v>203802.26689402864</v>
      </c>
      <c r="O17" s="236">
        <f t="shared" ref="O17:O20" ca="1" si="5">N17-M17</f>
        <v>-3554.2404783212987</v>
      </c>
      <c r="P17" s="236">
        <f ca="1">SUM('TS CF'!Q7:Q19)</f>
        <v>203802.26689402864</v>
      </c>
      <c r="R17" s="3">
        <f ca="1">O17+K17+G17</f>
        <v>24913.415138471697</v>
      </c>
      <c r="U17" s="584"/>
    </row>
    <row r="18" spans="1:21" ht="18">
      <c r="B18" t="s">
        <v>144</v>
      </c>
      <c r="E18" s="233">
        <f>'TS CF'!F24</f>
        <v>-639534</v>
      </c>
      <c r="F18" s="233">
        <f ca="1">_xll.RiskMean(H18)</f>
        <v>-639534</v>
      </c>
      <c r="G18" s="233">
        <f t="shared" ca="1" si="3"/>
        <v>0</v>
      </c>
      <c r="H18" s="233">
        <f>'TS CF'!I24</f>
        <v>-639534</v>
      </c>
      <c r="I18" s="235">
        <f>'TS CF'!J24</f>
        <v>-655150.17338858172</v>
      </c>
      <c r="J18" s="235">
        <f ca="1">_xll.RiskMean(L18)</f>
        <v>-655150.17338858172</v>
      </c>
      <c r="K18" s="235">
        <f t="shared" ca="1" si="4"/>
        <v>0</v>
      </c>
      <c r="L18" s="235">
        <f>'TS CF'!M24</f>
        <v>-655150.17338858172</v>
      </c>
      <c r="M18" s="236">
        <f>'TS CF'!N24</f>
        <v>-590002.36097349366</v>
      </c>
      <c r="N18" s="236">
        <f ca="1">_xll.RiskMean(P18)</f>
        <v>-590002.36097349366</v>
      </c>
      <c r="O18" s="236">
        <f t="shared" ca="1" si="5"/>
        <v>0</v>
      </c>
      <c r="P18" s="236">
        <f>'TS CF'!Q24</f>
        <v>-590002.36097349366</v>
      </c>
      <c r="R18" s="3">
        <f ca="1">O18+K18+G18</f>
        <v>0</v>
      </c>
      <c r="U18" s="584"/>
    </row>
    <row r="19" spans="1:21" ht="18">
      <c r="B19" t="s">
        <v>91</v>
      </c>
      <c r="E19" s="233">
        <f>'TS CF'!F31</f>
        <v>339944</v>
      </c>
      <c r="F19" s="233">
        <f ca="1">_xll.RiskMean(H19)</f>
        <v>339944</v>
      </c>
      <c r="G19" s="233">
        <f t="shared" ca="1" si="3"/>
        <v>0</v>
      </c>
      <c r="H19" s="233">
        <f>'TS CF'!I31</f>
        <v>339944</v>
      </c>
      <c r="I19" s="235">
        <f>'TS CF'!J31</f>
        <v>359044.37538858177</v>
      </c>
      <c r="J19" s="235">
        <f ca="1">_xll.RiskMean(L19)</f>
        <v>359044.37538858177</v>
      </c>
      <c r="K19" s="235">
        <f t="shared" ca="1" si="4"/>
        <v>0</v>
      </c>
      <c r="L19" s="235">
        <f>'TS CF'!M31</f>
        <v>359044.37538858177</v>
      </c>
      <c r="M19" s="236">
        <f>'TS CF'!N31</f>
        <v>277086.82197349361</v>
      </c>
      <c r="N19" s="236">
        <f ca="1">_xll.RiskMean(P19)</f>
        <v>277086.82197349361</v>
      </c>
      <c r="O19" s="236">
        <f t="shared" ca="1" si="5"/>
        <v>0</v>
      </c>
      <c r="P19" s="236">
        <f>'TS CF'!Q31</f>
        <v>277086.82197349361</v>
      </c>
      <c r="R19" s="3">
        <f ca="1">O19+K19+G19</f>
        <v>0</v>
      </c>
      <c r="U19" s="584"/>
    </row>
    <row r="20" spans="1:21" ht="18">
      <c r="A20" t="s">
        <v>426</v>
      </c>
      <c r="E20" s="233">
        <f>SUM(E17:E19)</f>
        <v>-138086.23251686519</v>
      </c>
      <c r="F20" s="233">
        <f ca="1">_xll.RiskMean(H20)</f>
        <v>-130427.58208692772</v>
      </c>
      <c r="G20" s="233">
        <f t="shared" ca="1" si="3"/>
        <v>7658.6504299374647</v>
      </c>
      <c r="H20" s="233">
        <f ca="1">_xll.RiskOutput("FY15 ATC")+SUM(H17:H19)</f>
        <v>-130427.58208692772</v>
      </c>
      <c r="I20" s="235">
        <f>SUM(I17:I19)</f>
        <v>-121145.28781139653</v>
      </c>
      <c r="J20" s="235">
        <f ca="1">_xll.RiskMean(L20)</f>
        <v>-100336.28262454103</v>
      </c>
      <c r="K20" s="235">
        <f t="shared" ca="1" si="4"/>
        <v>20809.005186855502</v>
      </c>
      <c r="L20" s="235">
        <f ca="1">_xll.RiskOutput("FY16 ATC")+SUM(L17:L19)</f>
        <v>-100336.28262454103</v>
      </c>
      <c r="M20" s="236">
        <f>SUM(M17:M19)</f>
        <v>-105559.03162765008</v>
      </c>
      <c r="N20" s="236">
        <f ca="1">_xll.RiskMean(P20)</f>
        <v>-109113.27210597141</v>
      </c>
      <c r="O20" s="236">
        <f t="shared" ca="1" si="5"/>
        <v>-3554.2404783213278</v>
      </c>
      <c r="P20" s="236">
        <f ca="1">_xll.RiskOutput("FY17 ATC")+SUM(P17:P19)</f>
        <v>-109113.27210597141</v>
      </c>
      <c r="R20" s="3">
        <f ca="1">O20+K20+G20</f>
        <v>24913.415138471639</v>
      </c>
      <c r="U20" s="584"/>
    </row>
    <row r="21" spans="1:21" ht="18">
      <c r="E21" s="233"/>
      <c r="F21" s="233"/>
      <c r="G21" s="233"/>
      <c r="H21" s="233"/>
      <c r="I21" s="235"/>
      <c r="J21" s="235"/>
      <c r="K21" s="235"/>
      <c r="L21" s="235"/>
      <c r="M21" s="236"/>
      <c r="N21" s="236"/>
      <c r="O21" s="236"/>
      <c r="P21" s="236"/>
      <c r="U21" s="584"/>
    </row>
    <row r="22" spans="1:21" ht="18">
      <c r="A22" t="s">
        <v>145</v>
      </c>
      <c r="E22" s="233">
        <f>E15+E20</f>
        <v>-54534.387916865118</v>
      </c>
      <c r="F22" s="233">
        <f ca="1">_xll.RiskMean(H22)</f>
        <v>-88555.909551273522</v>
      </c>
      <c r="G22" s="233">
        <f ca="1">F22-E22</f>
        <v>-34021.521634408404</v>
      </c>
      <c r="H22" s="233">
        <f ca="1">_xll.RiskOutput("Cash Flow FY15")+H15+H20</f>
        <v>-88555.909551273522</v>
      </c>
      <c r="I22" s="235">
        <f>I15+I20</f>
        <v>-15000</v>
      </c>
      <c r="J22" s="235">
        <f ca="1">_xll.RiskMean(L22)</f>
        <v>-28710.277043303853</v>
      </c>
      <c r="K22" s="235">
        <f ca="1">J22-I22</f>
        <v>-13710.277043303853</v>
      </c>
      <c r="L22" s="235">
        <f ca="1">_xll.RiskOutput("Cash Flow FY16")+L15+L20</f>
        <v>-28710.277043303853</v>
      </c>
      <c r="M22" s="236">
        <f>M15+M20</f>
        <v>-14999.999999999825</v>
      </c>
      <c r="N22" s="236">
        <f ca="1">_xll.RiskMean(P22)</f>
        <v>-49710.44173332362</v>
      </c>
      <c r="O22" s="236">
        <f ca="1">N22-M22</f>
        <v>-34710.441733323794</v>
      </c>
      <c r="P22" s="236">
        <f ca="1">_xll.RiskOutput("Cash Flow FY17")+P15+P20</f>
        <v>-49710.44173332362</v>
      </c>
      <c r="R22" s="3">
        <f>E22+I22+M22</f>
        <v>-84534.387916864944</v>
      </c>
      <c r="S22" s="3">
        <f ca="1">F22+J22+N22</f>
        <v>-166976.62832790101</v>
      </c>
      <c r="T22" s="3">
        <f ca="1">G22+K22+O22</f>
        <v>-82442.240411036051</v>
      </c>
      <c r="U22" s="584"/>
    </row>
    <row r="23" spans="1:21" ht="18">
      <c r="E23" s="233"/>
      <c r="F23" s="233"/>
      <c r="G23" s="233"/>
      <c r="H23" s="233"/>
      <c r="I23" s="235"/>
      <c r="J23" s="235"/>
      <c r="K23" s="235"/>
      <c r="L23" s="235"/>
      <c r="M23" s="236"/>
      <c r="N23" s="236"/>
      <c r="O23" s="236"/>
      <c r="P23" s="236"/>
      <c r="U23" s="584"/>
    </row>
    <row r="24" spans="1:21" ht="18">
      <c r="A24" t="s">
        <v>146</v>
      </c>
      <c r="E24" s="233"/>
      <c r="F24" s="233"/>
      <c r="G24" s="233"/>
      <c r="H24" s="233"/>
      <c r="I24" s="235"/>
      <c r="J24" s="235">
        <f ca="1">_xll.RiskMean(L24)</f>
        <v>0</v>
      </c>
      <c r="K24" s="235"/>
      <c r="L24" s="232"/>
      <c r="M24" s="236"/>
      <c r="N24" s="236">
        <f ca="1">_xll.RiskMean(P24)</f>
        <v>0</v>
      </c>
      <c r="O24" s="236"/>
      <c r="P24" s="232"/>
      <c r="U24" s="584"/>
    </row>
    <row r="25" spans="1:21" ht="18">
      <c r="E25" s="233"/>
      <c r="F25" s="233"/>
      <c r="G25" s="233"/>
      <c r="H25" s="233"/>
      <c r="I25" s="235"/>
      <c r="J25" s="235"/>
      <c r="K25" s="235"/>
      <c r="L25" s="235"/>
      <c r="M25" s="236"/>
      <c r="N25" s="236"/>
      <c r="O25" s="236"/>
      <c r="P25" s="236"/>
      <c r="U25" s="584"/>
    </row>
    <row r="26" spans="1:21" ht="18.75" thickBot="1">
      <c r="A26" t="s">
        <v>147</v>
      </c>
      <c r="E26" s="233">
        <f>E6+E22</f>
        <v>456465.61208313488</v>
      </c>
      <c r="F26" s="233">
        <f ca="1">_xll.RiskMean(H26)</f>
        <v>422444.09044872649</v>
      </c>
      <c r="G26" s="233">
        <f ca="1">F26-E26</f>
        <v>-34021.521634408389</v>
      </c>
      <c r="H26" s="243">
        <f ca="1">_xll.RiskOutput("EOY 15 Adj Reserves")+(H6+H8+H22)</f>
        <v>422444.09044872649</v>
      </c>
      <c r="I26" s="235">
        <f>I6+I22</f>
        <v>441465.61208313488</v>
      </c>
      <c r="J26" s="235">
        <f ca="1">_xll.RiskMean(L26)</f>
        <v>393733.81340542261</v>
      </c>
      <c r="K26" s="235">
        <f ca="1">J26-I26</f>
        <v>-47731.798677712271</v>
      </c>
      <c r="L26" s="243">
        <f ca="1">_xll.RiskOutput("EOY 16 Adj Reserves")+L6+L22+L24</f>
        <v>393733.81340542261</v>
      </c>
      <c r="M26" s="236">
        <f>M6+M22</f>
        <v>426465.61208313506</v>
      </c>
      <c r="N26" s="236">
        <f ca="1">_xll.RiskMean(P26)</f>
        <v>344023.37167209899</v>
      </c>
      <c r="O26" s="236">
        <f ca="1">N26-M26</f>
        <v>-82442.240411036066</v>
      </c>
      <c r="P26" s="243">
        <f ca="1">_xll.RiskOutput("EOY 17 Adj Reserves")+P6+P22+P24</f>
        <v>344023.37167209899</v>
      </c>
      <c r="R26" s="3"/>
      <c r="U26" s="584"/>
    </row>
    <row r="27" spans="1:21" ht="18.75" thickTop="1">
      <c r="E27" s="233"/>
      <c r="F27" s="233"/>
      <c r="G27" s="233"/>
      <c r="H27" s="233"/>
      <c r="I27" s="235"/>
      <c r="J27" s="235"/>
      <c r="K27" s="235"/>
      <c r="L27" s="235"/>
      <c r="M27" s="236"/>
      <c r="N27" s="236"/>
      <c r="O27" s="236"/>
      <c r="P27" s="236"/>
      <c r="U27" s="584"/>
    </row>
    <row r="28" spans="1:21" ht="18">
      <c r="A28" s="218" t="s">
        <v>390</v>
      </c>
      <c r="B28" s="35"/>
      <c r="E28" s="240"/>
      <c r="F28" s="240"/>
      <c r="G28" s="240"/>
      <c r="H28" s="240">
        <v>100000</v>
      </c>
      <c r="I28" s="241"/>
      <c r="J28" s="241"/>
      <c r="K28" s="241"/>
      <c r="L28" s="241">
        <f>H28</f>
        <v>100000</v>
      </c>
      <c r="M28" s="242"/>
      <c r="N28" s="242"/>
      <c r="O28" s="242"/>
      <c r="P28" s="242">
        <f>L28</f>
        <v>100000</v>
      </c>
      <c r="U28" s="586"/>
    </row>
    <row r="29" spans="1:21" ht="18">
      <c r="A29" s="218"/>
      <c r="E29" s="237"/>
      <c r="F29" s="237"/>
      <c r="G29" s="237"/>
      <c r="H29" s="237"/>
      <c r="I29" s="238"/>
      <c r="J29" s="238"/>
      <c r="K29" s="238"/>
      <c r="L29" s="238"/>
      <c r="M29" s="239"/>
      <c r="N29" s="239"/>
      <c r="O29" s="239"/>
      <c r="P29" s="239"/>
      <c r="U29" s="585"/>
    </row>
    <row r="30" spans="1:21" ht="18">
      <c r="A30" s="218"/>
      <c r="E30" s="237"/>
      <c r="F30" s="237"/>
      <c r="G30" s="237"/>
      <c r="H30" s="237"/>
      <c r="I30" s="238"/>
      <c r="J30" s="238"/>
      <c r="K30" s="238"/>
      <c r="L30" s="238"/>
      <c r="M30" s="239"/>
      <c r="N30" s="239"/>
      <c r="O30" s="239"/>
      <c r="P30" s="239"/>
      <c r="U30" s="585"/>
    </row>
    <row r="31" spans="1:21" ht="18">
      <c r="A31" s="218"/>
      <c r="E31" s="237"/>
      <c r="F31" s="237"/>
      <c r="G31" s="237"/>
      <c r="H31" s="237"/>
      <c r="I31" s="238"/>
      <c r="J31" s="238"/>
      <c r="K31" s="238"/>
      <c r="L31" s="238"/>
      <c r="M31" s="239"/>
      <c r="N31" s="239"/>
      <c r="O31" s="239"/>
      <c r="P31" s="239"/>
      <c r="U31" s="585"/>
    </row>
    <row r="32" spans="1:21" ht="18">
      <c r="A32" s="218" t="s">
        <v>148</v>
      </c>
      <c r="B32" s="35"/>
      <c r="E32" s="237"/>
      <c r="F32" s="237"/>
      <c r="G32" s="237"/>
      <c r="H32" s="237">
        <f ca="1">_xll.RiskOutput("FY 15 tpp")+(IF(H26&gt;=H28,1,0))</f>
        <v>1</v>
      </c>
      <c r="I32" s="238"/>
      <c r="J32" s="238"/>
      <c r="K32" s="238"/>
      <c r="L32" s="238">
        <f ca="1">IF(L26&gt;=L28,1,0)</f>
        <v>1</v>
      </c>
      <c r="M32" s="239"/>
      <c r="N32" s="239"/>
      <c r="O32" s="239"/>
      <c r="P32" s="239">
        <f ca="1">IF(P26&gt;=P28,1,0)</f>
        <v>1</v>
      </c>
      <c r="U32" s="585"/>
    </row>
    <row r="34" spans="1:18">
      <c r="A34" s="218" t="s">
        <v>149</v>
      </c>
      <c r="B34" s="35"/>
      <c r="K34" t="b">
        <f ca="1">L32*P32=1</f>
        <v>1</v>
      </c>
    </row>
    <row r="35" spans="1:18">
      <c r="M35" s="229" t="s">
        <v>241</v>
      </c>
      <c r="N35" s="10">
        <f ca="1">_xll.RiskMin(H26)</f>
        <v>422444.09044872649</v>
      </c>
      <c r="O35" s="10">
        <f ca="1">_xll.RiskMin(L26)</f>
        <v>393733.81340542261</v>
      </c>
      <c r="P35" s="10">
        <f ca="1">_xll.RiskMin(P26)</f>
        <v>344023.37167209899</v>
      </c>
    </row>
    <row r="36" spans="1:18" ht="13.5" thickBot="1">
      <c r="A36" t="s">
        <v>150</v>
      </c>
      <c r="K36" s="219">
        <f ca="1">_xll.RiskOutput("TPP")+L32*P32</f>
        <v>1</v>
      </c>
      <c r="L36" s="220"/>
      <c r="M36" s="666">
        <v>0.05</v>
      </c>
      <c r="N36" s="10">
        <f ca="1">_xll.RiskPercentile(H26,0.025)</f>
        <v>422444.09044872649</v>
      </c>
      <c r="O36" s="10">
        <f ca="1">_xll.RiskPercentile(L26,0.025)</f>
        <v>393733.81340542261</v>
      </c>
      <c r="P36" s="10">
        <f ca="1">_xll.RiskPercentile(P26,0.025)</f>
        <v>344023.37167209899</v>
      </c>
    </row>
    <row r="37" spans="1:18" ht="16.5" thickBot="1">
      <c r="A37" s="13" t="s">
        <v>198</v>
      </c>
      <c r="B37" s="13"/>
      <c r="C37" s="13"/>
      <c r="D37" s="13"/>
      <c r="E37" s="13"/>
      <c r="F37" s="13"/>
      <c r="G37" s="13"/>
      <c r="H37" s="221" t="s">
        <v>151</v>
      </c>
      <c r="I37" s="222"/>
      <c r="J37" s="223"/>
      <c r="K37" s="224">
        <f ca="1">_xll.RiskMean(K36)</f>
        <v>1</v>
      </c>
      <c r="L37" s="34"/>
      <c r="M37" s="229" t="s">
        <v>405</v>
      </c>
      <c r="N37" s="10">
        <f ca="1">_xll.RiskMean(H26)</f>
        <v>422444.09044872649</v>
      </c>
      <c r="O37" s="10">
        <f ca="1">_xll.RiskMean(L26)</f>
        <v>393733.81340542261</v>
      </c>
      <c r="P37" s="10">
        <f ca="1">_xll.RiskMean(P26)</f>
        <v>344023.37167209899</v>
      </c>
      <c r="R37" s="3">
        <f ca="1">P37-E6</f>
        <v>-166976.62832790101</v>
      </c>
    </row>
    <row r="38" spans="1:18" ht="13.5" thickBot="1">
      <c r="R38" s="3">
        <v>-174167.52094342641</v>
      </c>
    </row>
    <row r="39" spans="1:18" ht="16.5" thickBot="1">
      <c r="B39" s="12" t="s">
        <v>391</v>
      </c>
      <c r="H39" s="225" t="s">
        <v>151</v>
      </c>
      <c r="I39" s="226"/>
      <c r="J39" s="227"/>
      <c r="K39" s="228">
        <v>1</v>
      </c>
      <c r="M39" t="s">
        <v>406</v>
      </c>
      <c r="N39" s="10">
        <f ca="1">_xll.RiskStdDev(H22)</f>
        <v>0</v>
      </c>
      <c r="O39" s="10">
        <f ca="1">_xll.RiskStdDev(L22)</f>
        <v>0</v>
      </c>
      <c r="P39" s="10">
        <f ca="1">_xll.RiskStdDev(P22)</f>
        <v>0</v>
      </c>
    </row>
    <row r="40" spans="1:18">
      <c r="E40" s="3"/>
      <c r="F40" s="3"/>
      <c r="H40" s="3"/>
      <c r="I40" s="3"/>
      <c r="K40" s="3"/>
      <c r="L40" s="3"/>
      <c r="M40" t="s">
        <v>407</v>
      </c>
      <c r="N40" s="10">
        <f ca="1">_xll.RiskStdDev(H26)</f>
        <v>0</v>
      </c>
      <c r="O40" s="10">
        <f ca="1">_xll.RiskStdDev(L26)</f>
        <v>0</v>
      </c>
      <c r="P40" s="10">
        <f ca="1">_xll.RiskStdDev(P26)</f>
        <v>0</v>
      </c>
    </row>
    <row r="42" spans="1:18">
      <c r="R42" s="3">
        <f ca="1">E6-N26</f>
        <v>166976.62832790101</v>
      </c>
    </row>
    <row r="43" spans="1:18">
      <c r="N43" s="10">
        <f ca="1">_xll.RiskStdDev(H15)</f>
        <v>0</v>
      </c>
      <c r="O43" s="10">
        <f ca="1">_xll.RiskStdDev(L15)</f>
        <v>0</v>
      </c>
      <c r="P43" s="10">
        <f ca="1">_xll.RiskStdDev(P15)</f>
        <v>0</v>
      </c>
    </row>
    <row r="47" spans="1:18">
      <c r="E47">
        <v>510900</v>
      </c>
    </row>
    <row r="48" spans="1:18">
      <c r="F48" s="10"/>
      <c r="G48" s="10"/>
      <c r="H48" s="10"/>
      <c r="I48" s="10"/>
      <c r="J48" s="10"/>
      <c r="K48" s="10"/>
      <c r="L48" s="10"/>
      <c r="M48" s="10"/>
      <c r="N48" s="10"/>
    </row>
    <row r="49" spans="8:11">
      <c r="K49">
        <f>19*2+30</f>
        <v>68</v>
      </c>
    </row>
    <row r="51" spans="8:11">
      <c r="H51" s="3"/>
      <c r="K51" s="3"/>
    </row>
    <row r="54" spans="8:11">
      <c r="H54" s="317"/>
    </row>
  </sheetData>
  <mergeCells count="3">
    <mergeCell ref="M3:P3"/>
    <mergeCell ref="I3:L3"/>
    <mergeCell ref="E3:H3"/>
  </mergeCells>
  <phoneticPr fontId="0" type="noConversion"/>
  <conditionalFormatting sqref="H54">
    <cfRule type="cellIs" dxfId="2" priority="1" operator="between">
      <formula>"a4"</formula>
      <formula>"aa48"</formula>
    </cfRule>
  </conditionalFormatting>
  <pageMargins left="0.75" right="0.75" top="1" bottom="1" header="0.5" footer="0.5"/>
  <pageSetup scale="71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  <pageSetUpPr fitToPage="1"/>
  </sheetPr>
  <dimension ref="A1:AC65"/>
  <sheetViews>
    <sheetView topLeftCell="B1" zoomScale="90" zoomScaleNormal="90" workbookViewId="0">
      <selection activeCell="T13" sqref="T13:U13"/>
    </sheetView>
  </sheetViews>
  <sheetFormatPr defaultColWidth="10" defaultRowHeight="11.25"/>
  <cols>
    <col min="1" max="1" width="4.85546875" style="44" customWidth="1"/>
    <col min="2" max="3" width="3" style="44" customWidth="1"/>
    <col min="4" max="4" width="35.28515625" style="40" customWidth="1"/>
    <col min="5" max="5" width="10.7109375" style="40" customWidth="1"/>
    <col min="6" max="6" width="15.85546875" style="51" customWidth="1"/>
    <col min="7" max="9" width="14.140625" style="51" customWidth="1"/>
    <col min="10" max="12" width="12.42578125" style="51" customWidth="1"/>
    <col min="13" max="13" width="14.42578125" style="51" customWidth="1"/>
    <col min="14" max="16" width="12.28515625" style="51" customWidth="1"/>
    <col min="17" max="19" width="14.5703125" style="51" customWidth="1"/>
    <col min="20" max="20" width="11" style="40" bestFit="1" customWidth="1"/>
    <col min="21" max="21" width="10" style="40" customWidth="1"/>
    <col min="22" max="22" width="15.42578125" style="40" bestFit="1" customWidth="1"/>
    <col min="23" max="23" width="13.42578125" style="40" bestFit="1" customWidth="1"/>
    <col min="24" max="16384" width="10" style="40"/>
  </cols>
  <sheetData>
    <row r="1" spans="1:26" ht="20.25" customHeight="1">
      <c r="A1" s="37"/>
      <c r="B1" s="38"/>
      <c r="C1" s="744" t="s">
        <v>47</v>
      </c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318"/>
      <c r="S1" s="318"/>
    </row>
    <row r="2" spans="1:26" ht="15.75" customHeight="1">
      <c r="A2" s="37"/>
      <c r="B2" s="38"/>
      <c r="C2" s="39"/>
      <c r="D2" s="268"/>
      <c r="E2" s="39"/>
      <c r="F2" s="39"/>
      <c r="G2" s="39"/>
      <c r="H2" s="541"/>
      <c r="I2" s="39"/>
      <c r="J2" s="39"/>
      <c r="K2" s="39"/>
      <c r="L2" s="541"/>
      <c r="M2" s="268"/>
      <c r="N2" s="39"/>
      <c r="O2" s="39"/>
      <c r="P2" s="541"/>
      <c r="Q2" s="268"/>
      <c r="R2" s="318"/>
      <c r="S2" s="318"/>
    </row>
    <row r="3" spans="1:26" ht="15.75" customHeight="1">
      <c r="A3" s="37"/>
      <c r="B3" s="38"/>
      <c r="C3" s="39"/>
      <c r="D3" s="39"/>
      <c r="E3" s="39"/>
      <c r="F3" s="41" t="s">
        <v>48</v>
      </c>
      <c r="G3" s="41" t="s">
        <v>49</v>
      </c>
      <c r="H3" s="41"/>
      <c r="I3" s="41" t="s">
        <v>50</v>
      </c>
      <c r="J3" s="41" t="s">
        <v>48</v>
      </c>
      <c r="K3" s="41" t="s">
        <v>49</v>
      </c>
      <c r="L3" s="41"/>
      <c r="M3" s="41" t="s">
        <v>50</v>
      </c>
      <c r="N3" s="41" t="s">
        <v>48</v>
      </c>
      <c r="O3" s="41" t="s">
        <v>49</v>
      </c>
      <c r="P3" s="41"/>
      <c r="Q3" s="41" t="s">
        <v>50</v>
      </c>
      <c r="R3" s="41"/>
      <c r="S3" s="41"/>
      <c r="T3" s="42"/>
      <c r="U3" s="42"/>
      <c r="V3" s="42"/>
      <c r="W3" s="42"/>
    </row>
    <row r="4" spans="1:26" ht="15.75" customHeight="1" thickBot="1">
      <c r="A4" s="43" t="s">
        <v>51</v>
      </c>
      <c r="D4" s="45"/>
      <c r="E4" s="45"/>
      <c r="F4" s="46"/>
      <c r="G4" s="47"/>
      <c r="H4" s="47"/>
      <c r="I4" s="46"/>
      <c r="J4" s="46"/>
      <c r="K4" s="47"/>
      <c r="L4" s="47"/>
      <c r="M4" s="46"/>
      <c r="N4" s="46"/>
      <c r="O4" s="47"/>
      <c r="P4" s="47"/>
      <c r="Q4" s="46"/>
      <c r="R4" s="46"/>
      <c r="S4" s="46"/>
      <c r="T4" s="42"/>
      <c r="U4" s="42"/>
      <c r="V4" s="42"/>
      <c r="W4" s="42"/>
    </row>
    <row r="5" spans="1:26">
      <c r="D5" s="48" t="s">
        <v>52</v>
      </c>
      <c r="E5" s="48"/>
      <c r="F5" s="49" t="s">
        <v>1</v>
      </c>
      <c r="G5" s="271" t="s">
        <v>199</v>
      </c>
      <c r="H5" s="571" t="s">
        <v>240</v>
      </c>
      <c r="I5" s="285" t="s">
        <v>200</v>
      </c>
      <c r="J5" s="49" t="s">
        <v>218</v>
      </c>
      <c r="K5" s="271" t="s">
        <v>219</v>
      </c>
      <c r="L5" s="571" t="s">
        <v>240</v>
      </c>
      <c r="M5" s="285" t="s">
        <v>220</v>
      </c>
      <c r="N5" s="49" t="s">
        <v>215</v>
      </c>
      <c r="O5" s="271" t="s">
        <v>216</v>
      </c>
      <c r="P5" s="571" t="s">
        <v>240</v>
      </c>
      <c r="Q5" s="285" t="s">
        <v>217</v>
      </c>
      <c r="R5" s="323"/>
      <c r="S5" s="323" t="s">
        <v>651</v>
      </c>
      <c r="T5" s="323" t="s">
        <v>652</v>
      </c>
      <c r="U5" s="323" t="s">
        <v>653</v>
      </c>
    </row>
    <row r="6" spans="1:26" s="64" customFormat="1" ht="15" customHeight="1">
      <c r="A6" s="44"/>
      <c r="B6" s="44"/>
      <c r="C6" s="64" t="s">
        <v>192</v>
      </c>
      <c r="F6" s="65">
        <f>'FY15 NR'!C4/1000</f>
        <v>1030055.1086</v>
      </c>
      <c r="G6" s="66">
        <f ca="1">_xll.RiskMean(I6)</f>
        <v>1008204.9486672133</v>
      </c>
      <c r="H6" s="565">
        <f ca="1">G6-F6</f>
        <v>-21850.159932786715</v>
      </c>
      <c r="I6" s="274">
        <f ca="1">_xll.RiskOutput("FY15 gamed Revenue")+OFFSET('T Revenue'!$B$2,'T Revenue'!$G$3,0)</f>
        <v>1008204.9486672133</v>
      </c>
      <c r="J6" s="65">
        <f>'Revenue Requirement'!F48</f>
        <v>1074499.1778194495</v>
      </c>
      <c r="K6" s="66">
        <f ca="1">_xll.RiskMean(M6)</f>
        <v>1076316.3518711459</v>
      </c>
      <c r="L6" s="565">
        <f ca="1">K6-J6</f>
        <v>1817.1740516964346</v>
      </c>
      <c r="M6" s="274">
        <f ca="1">OFFSET('T Revenue'!$C$2,'T Revenue'!$G$3,0)</f>
        <v>1076316.3518711459</v>
      </c>
      <c r="N6" s="65">
        <f>'Revenue Requirement'!G48</f>
        <v>1095846.7084517316</v>
      </c>
      <c r="O6" s="66">
        <f ca="1">_xll.RiskMean(Q6)</f>
        <v>1064389.1314170575</v>
      </c>
      <c r="P6" s="565">
        <f ca="1">O6-N6</f>
        <v>-31457.577034674119</v>
      </c>
      <c r="Q6" s="274">
        <f ca="1">OFFSET('T Revenue'!$D$2,'T Revenue'!$G$3,0)</f>
        <v>1064389.1314170575</v>
      </c>
      <c r="R6" s="70"/>
      <c r="S6" s="667">
        <f ca="1">_xll.RiskStdDev(I6)</f>
        <v>0</v>
      </c>
      <c r="T6" s="667">
        <f ca="1">_xll.RiskStdDev(M6)</f>
        <v>0</v>
      </c>
      <c r="U6" s="667">
        <f ca="1">_xll.RiskStdDev(Q6)</f>
        <v>0</v>
      </c>
      <c r="V6" s="40">
        <f ca="1">_xll.RiskStdDev(W6)</f>
        <v>0</v>
      </c>
      <c r="W6" s="40">
        <f ca="1">Q6+M6</f>
        <v>2140705.4832882034</v>
      </c>
      <c r="X6" s="55"/>
    </row>
    <row r="7" spans="1:26" s="64" customFormat="1" ht="15" customHeight="1">
      <c r="A7" s="44"/>
      <c r="B7" s="44"/>
      <c r="F7" s="58"/>
      <c r="G7" s="59"/>
      <c r="H7" s="59"/>
      <c r="I7" s="60"/>
      <c r="J7" s="58"/>
      <c r="K7" s="59"/>
      <c r="L7" s="59"/>
      <c r="M7" s="60"/>
      <c r="N7" s="58"/>
      <c r="O7" s="59"/>
      <c r="P7" s="59"/>
      <c r="Q7" s="60"/>
      <c r="R7" s="59"/>
      <c r="S7" s="59"/>
      <c r="T7" s="59"/>
      <c r="U7" s="59"/>
      <c r="X7" s="55"/>
    </row>
    <row r="8" spans="1:26" s="64" customFormat="1" ht="15" customHeight="1">
      <c r="A8" s="44"/>
      <c r="B8" s="44"/>
      <c r="C8" s="64" t="s">
        <v>53</v>
      </c>
      <c r="F8" s="65"/>
      <c r="G8" s="66">
        <f ca="1">_xll.RiskMean(I8)</f>
        <v>0</v>
      </c>
      <c r="H8" s="565">
        <f ca="1">G8-F8</f>
        <v>0</v>
      </c>
      <c r="I8" s="273">
        <f ca="1">legacy!$C$11</f>
        <v>0</v>
      </c>
      <c r="J8" s="65"/>
      <c r="K8" s="66">
        <f ca="1">_xll.RiskMean(M8)</f>
        <v>0</v>
      </c>
      <c r="L8" s="565">
        <f ca="1">K8-J8</f>
        <v>0</v>
      </c>
      <c r="M8" s="274">
        <f ca="1">legacy!D11</f>
        <v>0</v>
      </c>
      <c r="N8" s="65"/>
      <c r="O8" s="66">
        <f ca="1">_xll.RiskMean(Q8)</f>
        <v>0</v>
      </c>
      <c r="P8" s="565">
        <f ca="1">O8-N8</f>
        <v>0</v>
      </c>
      <c r="Q8" s="274">
        <f ca="1">legacy!E11</f>
        <v>0</v>
      </c>
      <c r="R8" s="70"/>
      <c r="S8" s="667">
        <f ca="1">_xll.RiskStdDev(I8)</f>
        <v>0</v>
      </c>
      <c r="T8" s="667">
        <f ca="1">_xll.RiskStdDev(M8)</f>
        <v>0</v>
      </c>
      <c r="U8" s="667">
        <f ca="1">_xll.RiskStdDev(Q8)</f>
        <v>0</v>
      </c>
      <c r="X8" s="40"/>
    </row>
    <row r="9" spans="1:26" ht="13.5" customHeight="1">
      <c r="D9" s="69"/>
      <c r="E9" s="69"/>
      <c r="F9" s="71"/>
      <c r="G9" s="72"/>
      <c r="H9" s="72"/>
      <c r="I9" s="73"/>
      <c r="J9" s="71"/>
      <c r="K9" s="72"/>
      <c r="L9" s="72"/>
      <c r="M9" s="73"/>
      <c r="N9" s="71"/>
      <c r="O9" s="72"/>
      <c r="P9" s="72"/>
      <c r="Q9" s="73"/>
      <c r="R9" s="72"/>
      <c r="S9" s="72"/>
      <c r="T9" s="72"/>
      <c r="U9" s="72"/>
      <c r="V9" s="347"/>
    </row>
    <row r="10" spans="1:26" s="75" customFormat="1" ht="15" customHeight="1">
      <c r="A10" s="74"/>
      <c r="B10" s="74"/>
      <c r="C10" s="50" t="s">
        <v>54</v>
      </c>
      <c r="E10" s="50"/>
      <c r="F10" s="52"/>
      <c r="G10" s="53"/>
      <c r="H10" s="53"/>
      <c r="I10" s="54"/>
      <c r="J10" s="52"/>
      <c r="K10" s="53"/>
      <c r="L10" s="53"/>
      <c r="M10" s="54"/>
      <c r="N10" s="52"/>
      <c r="O10" s="53"/>
      <c r="P10" s="53"/>
      <c r="Q10" s="54"/>
      <c r="R10" s="53"/>
      <c r="S10" s="53"/>
      <c r="T10" s="53"/>
      <c r="U10" s="53"/>
    </row>
    <row r="11" spans="1:26" ht="15" customHeight="1">
      <c r="D11" s="56" t="s">
        <v>55</v>
      </c>
      <c r="F11" s="65">
        <f>'FY15 NR'!C31/1000</f>
        <v>136646.16500000001</v>
      </c>
      <c r="G11" s="66">
        <f ca="1">_xll.RiskMean(I11)</f>
        <v>136766.40495543971</v>
      </c>
      <c r="H11" s="565">
        <f t="shared" ref="H11:H19" ca="1" si="0">G11-F11</f>
        <v>120.23995543969795</v>
      </c>
      <c r="I11" s="77">
        <f ca="1">_xll.RiskPert(F11*'Historical Data'!$X8,F11,F11*'Historical Data'!$Y8)</f>
        <v>136766.40495543971</v>
      </c>
      <c r="J11" s="65">
        <f>'Revenue Requirement'!F19</f>
        <v>155274.46950999997</v>
      </c>
      <c r="K11" s="66">
        <f ca="1">_xll.RiskMean(M11)</f>
        <v>162537.52661113642</v>
      </c>
      <c r="L11" s="565">
        <f t="shared" ref="L11:L19" ca="1" si="1">K11-J11</f>
        <v>7263.0571011364518</v>
      </c>
      <c r="M11" s="77">
        <f ca="1">_xll.RiskPert(J11*'Historical Data'!$X8,J11,J11*'Historical Data'!$Y8)</f>
        <v>162537.52661113642</v>
      </c>
      <c r="N11" s="65">
        <f>'Revenue Requirement'!G19</f>
        <v>160800.39058000001</v>
      </c>
      <c r="O11" s="66">
        <f ca="1">_xll.RiskMean(Q11)</f>
        <v>150720.86327176474</v>
      </c>
      <c r="P11" s="565">
        <f t="shared" ref="P11:P19" ca="1" si="2">O11-N11</f>
        <v>-10079.527308235265</v>
      </c>
      <c r="Q11" s="77">
        <f ca="1">_xll.RiskOutput()+_xll.RiskPert(N11*'Historical Data'!$X8,N11,N11*'Historical Data'!$Y8)</f>
        <v>150720.86327176474</v>
      </c>
      <c r="R11" s="59"/>
      <c r="S11" s="667">
        <f ca="1">_xll.RiskStdDev(I11)</f>
        <v>0</v>
      </c>
      <c r="T11" s="667">
        <f ca="1">_xll.RiskStdDev(M11)</f>
        <v>0</v>
      </c>
      <c r="U11" s="667">
        <f ca="1">_xll.RiskStdDev(Q11)</f>
        <v>0</v>
      </c>
      <c r="V11" s="40">
        <f ca="1">_xll.RiskStdDev(W11)</f>
        <v>0</v>
      </c>
      <c r="W11" s="40">
        <f ca="1">Q11+M11</f>
        <v>313258.38988290116</v>
      </c>
    </row>
    <row r="12" spans="1:26" ht="15" customHeight="1">
      <c r="D12" s="56" t="s">
        <v>56</v>
      </c>
      <c r="F12" s="65">
        <f>'FY15 NR'!C47/1000</f>
        <v>159321.09599999999</v>
      </c>
      <c r="G12" s="66">
        <f ca="1">_xll.RiskMean(I12)</f>
        <v>167552.96728495217</v>
      </c>
      <c r="H12" s="565">
        <f t="shared" ca="1" si="0"/>
        <v>8231.8712849521835</v>
      </c>
      <c r="I12" s="77">
        <f ca="1">_xll.RiskPert(F12*'Historical Data'!$X9,F12,F12*'Historical Data'!$Y9)</f>
        <v>167552.96728495217</v>
      </c>
      <c r="J12" s="65">
        <f>'Revenue Requirement'!F21</f>
        <v>162551.63981999998</v>
      </c>
      <c r="K12" s="66">
        <f ca="1">_xll.RiskMean(M12)</f>
        <v>172893.07793078659</v>
      </c>
      <c r="L12" s="565">
        <f t="shared" ca="1" si="1"/>
        <v>10341.438110786607</v>
      </c>
      <c r="M12" s="77">
        <f ca="1">_xll.RiskPert(J12*'Historical Data'!$X9,J12,J12*'Historical Data'!$Y9)</f>
        <v>172893.07793078659</v>
      </c>
      <c r="N12" s="65">
        <f>'Revenue Requirement'!G21</f>
        <v>164272.17343999998</v>
      </c>
      <c r="O12" s="66">
        <f ca="1">_xll.RiskMean(Q12)</f>
        <v>164336.15562681522</v>
      </c>
      <c r="P12" s="565">
        <f t="shared" ca="1" si="2"/>
        <v>63.982186815235764</v>
      </c>
      <c r="Q12" s="77">
        <f ca="1">_xll.RiskPert(N12*'Historical Data'!$X9,N12,N12*'Historical Data'!$Y9)</f>
        <v>164336.15562681522</v>
      </c>
      <c r="R12" s="59"/>
      <c r="S12" s="667">
        <f ca="1">_xll.RiskStdDev(I12)</f>
        <v>0</v>
      </c>
      <c r="T12" s="667">
        <f ca="1">_xll.RiskStdDev(M12)</f>
        <v>0</v>
      </c>
      <c r="U12" s="667">
        <f ca="1">_xll.RiskStdDev(Q12)</f>
        <v>0</v>
      </c>
      <c r="V12" s="40">
        <f ca="1">_xll.RiskStdDev(W12)</f>
        <v>0</v>
      </c>
      <c r="W12" s="40">
        <f ca="1">Q12+M12</f>
        <v>337229.23355760181</v>
      </c>
    </row>
    <row r="13" spans="1:26" ht="15" customHeight="1">
      <c r="D13" s="56" t="s">
        <v>57</v>
      </c>
      <c r="F13" s="65">
        <f>'FY15 NR'!C54/1000+'FY15 NR'!C59/1000</f>
        <v>72693.502999999997</v>
      </c>
      <c r="G13" s="66">
        <f ca="1">_xll.RiskMean(I13)</f>
        <v>80760.126021407297</v>
      </c>
      <c r="H13" s="565">
        <f t="shared" ca="1" si="0"/>
        <v>8066.6230214073003</v>
      </c>
      <c r="I13" s="77">
        <f ca="1">_xll.RiskPert(F13*'Historical Data'!$X10,F13,F13*'Historical Data'!$Y10)</f>
        <v>80760.126021407297</v>
      </c>
      <c r="J13" s="65">
        <f>'Revenue Requirement'!F20</f>
        <v>54420.651000000005</v>
      </c>
      <c r="K13" s="66">
        <f ca="1">_xll.RiskMean(M13)</f>
        <v>59899.348673910717</v>
      </c>
      <c r="L13" s="565">
        <f t="shared" ca="1" si="1"/>
        <v>5478.6976739107122</v>
      </c>
      <c r="M13" s="77">
        <f ca="1">_xll.RiskPert(J13*'Historical Data'!$X10,J13,J13*'Historical Data'!$Y10)</f>
        <v>59899.348673910717</v>
      </c>
      <c r="N13" s="65">
        <f>'Revenue Requirement'!G20</f>
        <v>54915.458844000001</v>
      </c>
      <c r="O13" s="66">
        <f ca="1">_xll.RiskMean(Q13)</f>
        <v>50691.1841241574</v>
      </c>
      <c r="P13" s="565">
        <f t="shared" ca="1" si="2"/>
        <v>-4224.2747198426005</v>
      </c>
      <c r="Q13" s="77">
        <f ca="1">_xll.RiskPert(N13*'Historical Data'!$X10,N13,N13*'Historical Data'!$Y10)</f>
        <v>50691.1841241574</v>
      </c>
      <c r="R13" s="59"/>
      <c r="S13" s="667">
        <f ca="1">_xll.RiskStdDev(I13)</f>
        <v>0</v>
      </c>
      <c r="T13" s="667">
        <f ca="1">_xll.RiskStdDev(M13)</f>
        <v>0</v>
      </c>
      <c r="U13" s="667">
        <f ca="1">_xll.RiskStdDev(Q13)</f>
        <v>0</v>
      </c>
      <c r="V13" s="40">
        <f ca="1">_xll.RiskStdDev(W13)</f>
        <v>0</v>
      </c>
      <c r="W13" s="40">
        <f ca="1">Q13+M13</f>
        <v>110590.53279806812</v>
      </c>
    </row>
    <row r="14" spans="1:26" ht="24.95" customHeight="1">
      <c r="D14" s="78" t="s">
        <v>58</v>
      </c>
      <c r="F14" s="65">
        <f>'FY15 NR'!C64/1000</f>
        <v>132858</v>
      </c>
      <c r="G14" s="66">
        <f ca="1">_xll.RiskMean(I14)</f>
        <v>132858</v>
      </c>
      <c r="H14" s="565">
        <f t="shared" ca="1" si="0"/>
        <v>0</v>
      </c>
      <c r="I14" s="68">
        <f>F14</f>
        <v>132858</v>
      </c>
      <c r="J14" s="65">
        <f>'Revenue Requirement'!F22</f>
        <v>140766.91652</v>
      </c>
      <c r="K14" s="66">
        <f ca="1">_xll.RiskMean(M14)</f>
        <v>140766.91652</v>
      </c>
      <c r="L14" s="565">
        <f t="shared" ca="1" si="1"/>
        <v>0</v>
      </c>
      <c r="M14" s="68">
        <f>J14</f>
        <v>140766.91652</v>
      </c>
      <c r="N14" s="65">
        <f>'Revenue Requirement'!G22</f>
        <v>140782.48251999999</v>
      </c>
      <c r="O14" s="66">
        <f ca="1">_xll.RiskMean(Q14)</f>
        <v>140782.48251999999</v>
      </c>
      <c r="P14" s="565">
        <f t="shared" ca="1" si="2"/>
        <v>0</v>
      </c>
      <c r="Q14" s="68">
        <f>N14</f>
        <v>140782.48251999999</v>
      </c>
      <c r="R14" s="59"/>
      <c r="S14" s="667">
        <f ca="1">_xll.RiskStdDev(I14)</f>
        <v>0</v>
      </c>
      <c r="T14" s="667">
        <f ca="1">_xll.RiskStdDev(M14)</f>
        <v>0</v>
      </c>
      <c r="U14" s="667">
        <f ca="1">_xll.RiskStdDev(Q14)</f>
        <v>0</v>
      </c>
      <c r="V14" s="316"/>
      <c r="X14" s="316"/>
      <c r="Z14" s="316"/>
    </row>
    <row r="15" spans="1:26" ht="15" customHeight="1">
      <c r="D15" s="56" t="s">
        <v>59</v>
      </c>
      <c r="F15" s="65">
        <f>'FY15 NR'!C67/1000</f>
        <v>9369.3340000000007</v>
      </c>
      <c r="G15" s="66">
        <f ca="1">_xll.RiskMean(I15)</f>
        <v>9369.3340000000007</v>
      </c>
      <c r="H15" s="565">
        <f t="shared" ca="1" si="0"/>
        <v>0</v>
      </c>
      <c r="I15" s="68">
        <f>'FY15 NR'!C67/1000</f>
        <v>9369.3340000000007</v>
      </c>
      <c r="J15" s="65"/>
      <c r="K15" s="66">
        <f ca="1">_xll.RiskMean(M15)</f>
        <v>0</v>
      </c>
      <c r="L15" s="565">
        <f t="shared" ca="1" si="1"/>
        <v>0</v>
      </c>
      <c r="M15" s="68">
        <f>J15</f>
        <v>0</v>
      </c>
      <c r="N15" s="65"/>
      <c r="O15" s="66">
        <f ca="1">_xll.RiskMean(Q15)</f>
        <v>0</v>
      </c>
      <c r="P15" s="565">
        <f t="shared" ca="1" si="2"/>
        <v>0</v>
      </c>
      <c r="Q15" s="68">
        <f>N15</f>
        <v>0</v>
      </c>
      <c r="R15" s="59"/>
      <c r="S15" s="59"/>
      <c r="T15" s="59"/>
      <c r="U15" s="59"/>
    </row>
    <row r="16" spans="1:26" ht="15" customHeight="1">
      <c r="D16" s="56" t="s">
        <v>60</v>
      </c>
      <c r="F16" s="65">
        <f>'FY15 NR'!C70/1000</f>
        <v>88510.638000000006</v>
      </c>
      <c r="G16" s="66">
        <f ca="1">_xll.RiskMean(I16)</f>
        <v>90437.907112762987</v>
      </c>
      <c r="H16" s="565">
        <f t="shared" ca="1" si="0"/>
        <v>1927.2691127629805</v>
      </c>
      <c r="I16" s="77">
        <f ca="1">_xll.RiskPert(F16*'Historical Data'!$X13,F16,F16*'Historical Data'!$Y13)</f>
        <v>90437.907112762987</v>
      </c>
      <c r="J16" s="65">
        <f>'Revenue Requirement'!F23</f>
        <v>82038.017999999996</v>
      </c>
      <c r="K16" s="66">
        <f ca="1">_xll.RiskMean(M16)</f>
        <v>87817.817263150137</v>
      </c>
      <c r="L16" s="565">
        <f t="shared" ca="1" si="1"/>
        <v>5779.7992631501402</v>
      </c>
      <c r="M16" s="77">
        <f ca="1">_xll.RiskPert(J16*'Historical Data'!$X13,J16,J16*'Historical Data'!$Y13)</f>
        <v>87817.817263150137</v>
      </c>
      <c r="N16" s="65">
        <f>'Revenue Requirement'!G23</f>
        <v>84522.778000000006</v>
      </c>
      <c r="O16" s="66">
        <f ca="1">_xll.RiskMean(Q16)</f>
        <v>91436.232228546913</v>
      </c>
      <c r="P16" s="565">
        <f t="shared" ca="1" si="2"/>
        <v>6913.454228546907</v>
      </c>
      <c r="Q16" s="77">
        <f ca="1">_xll.RiskPert(N16*'Historical Data'!$X13,N16,N16*'Historical Data'!$Y13)</f>
        <v>91436.232228546913</v>
      </c>
      <c r="R16" s="59"/>
      <c r="S16" s="667">
        <f ca="1">_xll.RiskStdDev(I16)</f>
        <v>0</v>
      </c>
      <c r="T16" s="667">
        <f ca="1">_xll.RiskStdDev(M16)</f>
        <v>0</v>
      </c>
      <c r="U16" s="667">
        <f ca="1">_xll.RiskStdDev(Q16)</f>
        <v>0</v>
      </c>
      <c r="V16" s="40">
        <f ca="1">_xll.RiskStdDev(W16)</f>
        <v>0</v>
      </c>
      <c r="W16" s="40">
        <f ca="1">Q16+M16</f>
        <v>179254.04949169705</v>
      </c>
    </row>
    <row r="17" spans="1:29" ht="15" customHeight="1">
      <c r="D17" s="56" t="s">
        <v>61</v>
      </c>
      <c r="F17" s="65">
        <f>'FY15 NR'!C74/1000</f>
        <v>-264.88</v>
      </c>
      <c r="G17" s="66">
        <f ca="1">_xll.RiskMean(I17)</f>
        <v>-264.88</v>
      </c>
      <c r="H17" s="565">
        <f t="shared" ca="1" si="0"/>
        <v>0</v>
      </c>
      <c r="I17" s="68">
        <f>F17</f>
        <v>-264.88</v>
      </c>
      <c r="J17" s="65">
        <f>'Revenue Requirement'!F24</f>
        <v>-2100</v>
      </c>
      <c r="K17" s="66">
        <f ca="1">_xll.RiskMean(M17)</f>
        <v>-2100</v>
      </c>
      <c r="L17" s="565">
        <f t="shared" ca="1" si="1"/>
        <v>0</v>
      </c>
      <c r="M17" s="68">
        <f>J17</f>
        <v>-2100</v>
      </c>
      <c r="N17" s="65">
        <f>'Revenue Requirement'!G24</f>
        <v>-2100</v>
      </c>
      <c r="O17" s="66">
        <f ca="1">_xll.RiskMean(Q17)</f>
        <v>-2100</v>
      </c>
      <c r="P17" s="565">
        <f t="shared" ca="1" si="2"/>
        <v>0</v>
      </c>
      <c r="Q17" s="68">
        <f>N17</f>
        <v>-2100</v>
      </c>
      <c r="R17" s="59"/>
      <c r="S17" s="59"/>
      <c r="T17" s="59"/>
      <c r="U17" s="59"/>
    </row>
    <row r="18" spans="1:29" ht="15" customHeight="1">
      <c r="D18" s="62" t="s">
        <v>62</v>
      </c>
      <c r="F18" s="81">
        <v>0</v>
      </c>
      <c r="G18" s="79">
        <f ca="1">_xll.RiskMean(I18)</f>
        <v>0</v>
      </c>
      <c r="H18" s="566">
        <f t="shared" ca="1" si="0"/>
        <v>0</v>
      </c>
      <c r="I18" s="80">
        <f>F18</f>
        <v>0</v>
      </c>
      <c r="J18" s="81">
        <v>0</v>
      </c>
      <c r="K18" s="79">
        <f ca="1">_xll.RiskMean(M18)</f>
        <v>0</v>
      </c>
      <c r="L18" s="566">
        <f t="shared" ca="1" si="1"/>
        <v>0</v>
      </c>
      <c r="M18" s="80">
        <f>J18</f>
        <v>0</v>
      </c>
      <c r="N18" s="81">
        <v>0</v>
      </c>
      <c r="O18" s="79">
        <f ca="1">_xll.RiskMean(Q18)</f>
        <v>0</v>
      </c>
      <c r="P18" s="566">
        <f t="shared" ca="1" si="2"/>
        <v>0</v>
      </c>
      <c r="Q18" s="80">
        <f>N18</f>
        <v>0</v>
      </c>
      <c r="R18" s="59"/>
      <c r="S18" s="59"/>
      <c r="T18" s="59"/>
      <c r="U18" s="59"/>
    </row>
    <row r="19" spans="1:29" s="50" customFormat="1" ht="15" customHeight="1">
      <c r="A19" s="82"/>
      <c r="B19" s="44"/>
      <c r="C19" s="64" t="s">
        <v>63</v>
      </c>
      <c r="E19" s="64"/>
      <c r="F19" s="83">
        <f>SUM(F11:F18)</f>
        <v>599133.85599999991</v>
      </c>
      <c r="G19" s="84">
        <f ca="1">_xll.RiskMean(I19)</f>
        <v>617479.85937456228</v>
      </c>
      <c r="H19" s="572">
        <f t="shared" ca="1" si="0"/>
        <v>18346.003374562366</v>
      </c>
      <c r="I19" s="85">
        <f ca="1">_xll.RiskOutput()+SUM(I11:I18)</f>
        <v>617479.85937456228</v>
      </c>
      <c r="J19" s="83">
        <f>SUM(J11:J18)</f>
        <v>592951.69484999997</v>
      </c>
      <c r="K19" s="84">
        <f ca="1">_xll.RiskMean(M19)</f>
        <v>621814.68699898385</v>
      </c>
      <c r="L19" s="572">
        <f t="shared" ca="1" si="1"/>
        <v>28862.992148983874</v>
      </c>
      <c r="M19" s="85">
        <f ca="1">_xll.RiskOutput()+SUM(M11:M18)</f>
        <v>621814.68699898385</v>
      </c>
      <c r="N19" s="83">
        <f>SUM(N11:N18)</f>
        <v>603193.28338400007</v>
      </c>
      <c r="O19" s="84">
        <f ca="1">_xll.RiskMean(Q19)</f>
        <v>595866.91777128424</v>
      </c>
      <c r="P19" s="572">
        <f t="shared" ca="1" si="2"/>
        <v>-7326.365612715832</v>
      </c>
      <c r="Q19" s="85">
        <f ca="1">_xll.RiskOutput()+SUM(Q11:Q18)</f>
        <v>595866.91777128424</v>
      </c>
      <c r="R19" s="70"/>
      <c r="S19" s="70"/>
      <c r="T19" s="70"/>
      <c r="U19" s="70"/>
      <c r="V19" s="40">
        <f ca="1">_xll.RiskStdDev(W19)</f>
        <v>0</v>
      </c>
      <c r="W19" s="40">
        <f ca="1">Q11+Q12+Q13+Q16</f>
        <v>457184.43525128433</v>
      </c>
    </row>
    <row r="20" spans="1:29" ht="15" customHeight="1">
      <c r="A20" s="87"/>
      <c r="B20" s="87"/>
      <c r="C20" s="87"/>
      <c r="F20" s="89"/>
      <c r="G20" s="88"/>
      <c r="H20" s="88"/>
      <c r="I20" s="90"/>
      <c r="J20" s="89"/>
      <c r="K20" s="88"/>
      <c r="L20" s="88"/>
      <c r="M20" s="90"/>
      <c r="N20" s="89"/>
      <c r="O20" s="88"/>
      <c r="P20" s="88"/>
      <c r="Q20" s="90"/>
      <c r="R20" s="88"/>
      <c r="S20" s="88"/>
      <c r="T20" s="88"/>
      <c r="U20" s="88"/>
    </row>
    <row r="21" spans="1:29" s="50" customFormat="1" ht="15" customHeight="1">
      <c r="A21" s="74"/>
      <c r="B21" s="91"/>
      <c r="C21" s="70" t="s">
        <v>64</v>
      </c>
      <c r="D21" s="70"/>
      <c r="E21" s="70"/>
      <c r="F21" s="105">
        <f>-F19+F6</f>
        <v>430921.25260000012</v>
      </c>
      <c r="G21" s="552">
        <f ca="1">_xll.RiskMean(I21)</f>
        <v>390725.08929265104</v>
      </c>
      <c r="H21" s="573">
        <f ca="1">G21-F21</f>
        <v>-40196.163307349081</v>
      </c>
      <c r="I21" s="106">
        <f ca="1">-I19+I6</f>
        <v>390725.08929265104</v>
      </c>
      <c r="J21" s="105">
        <f>-J19+J6</f>
        <v>481547.48296944948</v>
      </c>
      <c r="K21" s="552">
        <f ca="1">_xll.RiskMean(M21)</f>
        <v>454501.66487216204</v>
      </c>
      <c r="L21" s="573">
        <f ca="1">K21-J21</f>
        <v>-27045.81809728744</v>
      </c>
      <c r="M21" s="106">
        <f ca="1">-M19+M6</f>
        <v>454501.66487216204</v>
      </c>
      <c r="N21" s="105">
        <f>-N19+N6</f>
        <v>492653.42506773153</v>
      </c>
      <c r="O21" s="551">
        <f ca="1">_xll.RiskMean(Q21)</f>
        <v>468522.21364577324</v>
      </c>
      <c r="P21" s="575">
        <f ca="1">O21-N21</f>
        <v>-24131.211421958287</v>
      </c>
      <c r="Q21" s="106">
        <f ca="1">-Q19+Q6</f>
        <v>468522.21364577324</v>
      </c>
      <c r="R21" s="70"/>
      <c r="S21" s="70"/>
      <c r="T21" s="70"/>
      <c r="U21" s="70"/>
    </row>
    <row r="22" spans="1:29" ht="15" customHeight="1">
      <c r="A22" s="87"/>
      <c r="B22" s="87"/>
      <c r="C22" s="87"/>
      <c r="F22" s="89"/>
      <c r="G22" s="88"/>
      <c r="H22" s="88"/>
      <c r="I22" s="90"/>
      <c r="J22" s="89"/>
      <c r="K22" s="88"/>
      <c r="L22" s="88"/>
      <c r="M22" s="90"/>
      <c r="N22" s="89"/>
      <c r="O22" s="88"/>
      <c r="P22" s="88"/>
      <c r="Q22" s="90"/>
      <c r="R22" s="88"/>
      <c r="S22" s="88"/>
      <c r="T22" s="88"/>
      <c r="U22" s="88"/>
    </row>
    <row r="23" spans="1:29" ht="15" customHeight="1">
      <c r="A23" s="74"/>
      <c r="B23" s="91"/>
      <c r="C23" s="91"/>
      <c r="D23" s="92" t="s">
        <v>65</v>
      </c>
      <c r="E23" s="92"/>
      <c r="F23" s="163">
        <f>'FY15 NR'!C78/1000</f>
        <v>223380</v>
      </c>
      <c r="G23" s="553">
        <f ca="1">_xll.RiskMean(I23)</f>
        <v>223380</v>
      </c>
      <c r="H23" s="574">
        <f ca="1">G23-F23</f>
        <v>0</v>
      </c>
      <c r="I23" s="554">
        <f>F23</f>
        <v>223380</v>
      </c>
      <c r="J23" s="555">
        <f>'Revenue Requirement'!F26</f>
        <v>234323.41361328415</v>
      </c>
      <c r="K23" s="99">
        <f ca="1">_xll.RiskMean(M23)</f>
        <v>234323.41361328415</v>
      </c>
      <c r="L23" s="569">
        <f ca="1">K23-J23</f>
        <v>0</v>
      </c>
      <c r="M23" s="554">
        <f>J23</f>
        <v>234323.41361328415</v>
      </c>
      <c r="N23" s="555">
        <f>'Revenue Requirement'!G26</f>
        <v>253849.81361328415</v>
      </c>
      <c r="O23" s="99">
        <f ca="1">_xll.RiskMean(Q23)</f>
        <v>253849.81361328415</v>
      </c>
      <c r="P23" s="569">
        <f ca="1">O23-N23</f>
        <v>0</v>
      </c>
      <c r="Q23" s="554">
        <f>N23</f>
        <v>253849.81361328415</v>
      </c>
      <c r="R23" s="59"/>
      <c r="S23" s="59"/>
      <c r="T23" s="59"/>
      <c r="U23" s="59"/>
    </row>
    <row r="24" spans="1:29" ht="15" customHeight="1">
      <c r="A24" s="87"/>
      <c r="B24" s="87"/>
      <c r="C24" s="87"/>
      <c r="F24" s="89"/>
      <c r="G24" s="88"/>
      <c r="H24" s="88"/>
      <c r="I24" s="90"/>
      <c r="J24" s="89"/>
      <c r="K24" s="88"/>
      <c r="L24" s="88"/>
      <c r="M24" s="90"/>
      <c r="N24" s="89"/>
      <c r="O24" s="88"/>
      <c r="P24" s="88"/>
      <c r="Q24" s="90"/>
      <c r="R24" s="88"/>
      <c r="S24" s="88"/>
      <c r="T24" s="88"/>
      <c r="U24" s="88"/>
    </row>
    <row r="25" spans="1:29" s="50" customFormat="1" ht="15" customHeight="1">
      <c r="A25" s="74"/>
      <c r="B25" s="91"/>
      <c r="C25" s="70" t="s">
        <v>66</v>
      </c>
      <c r="D25" s="70"/>
      <c r="E25" s="70"/>
      <c r="F25" s="105">
        <f>F19+F23</f>
        <v>822513.85599999991</v>
      </c>
      <c r="G25" s="552">
        <f ca="1">_xll.RiskMean(I25)</f>
        <v>840859.85937456228</v>
      </c>
      <c r="H25" s="573">
        <f ca="1">G25-F25</f>
        <v>18346.003374562366</v>
      </c>
      <c r="I25" s="106">
        <f ca="1">I19+I23</f>
        <v>840859.85937456228</v>
      </c>
      <c r="J25" s="105">
        <f>J19+J23</f>
        <v>827275.10846328409</v>
      </c>
      <c r="K25" s="99">
        <f ca="1">_xll.RiskMean(M25)</f>
        <v>856138.10061226797</v>
      </c>
      <c r="L25" s="569">
        <f ca="1">K25-J25</f>
        <v>28862.992148983874</v>
      </c>
      <c r="M25" s="106">
        <f ca="1">M19+M23</f>
        <v>856138.10061226797</v>
      </c>
      <c r="N25" s="105">
        <f>N19+N23</f>
        <v>857043.09699728421</v>
      </c>
      <c r="O25" s="99">
        <f ca="1">_xll.RiskMean(Q25)</f>
        <v>849716.73138456838</v>
      </c>
      <c r="P25" s="569">
        <f ca="1">O25-N25</f>
        <v>-7326.365612715832</v>
      </c>
      <c r="Q25" s="106">
        <f ca="1">Q19+Q23</f>
        <v>849716.73138456838</v>
      </c>
      <c r="R25" s="70"/>
      <c r="S25" s="70"/>
      <c r="T25" s="70"/>
      <c r="U25" s="70"/>
    </row>
    <row r="26" spans="1:29" ht="15" customHeight="1">
      <c r="A26" s="87"/>
      <c r="B26" s="87"/>
      <c r="C26" s="87"/>
      <c r="F26" s="89"/>
      <c r="G26" s="88"/>
      <c r="H26" s="88"/>
      <c r="I26" s="90"/>
      <c r="J26" s="89"/>
      <c r="K26" s="88"/>
      <c r="L26" s="88"/>
      <c r="M26" s="90"/>
      <c r="N26" s="89"/>
      <c r="O26" s="88"/>
      <c r="P26" s="88"/>
      <c r="Q26" s="90"/>
      <c r="R26" s="88"/>
      <c r="S26" s="88"/>
      <c r="T26" s="88"/>
      <c r="U26" s="88"/>
    </row>
    <row r="27" spans="1:29" s="93" customFormat="1" ht="15" customHeight="1">
      <c r="A27" s="74"/>
      <c r="B27" s="91"/>
      <c r="C27" s="70" t="s">
        <v>67</v>
      </c>
      <c r="D27" s="70"/>
      <c r="E27" s="70"/>
      <c r="F27" s="105">
        <f>-F25+F6</f>
        <v>207541.25260000012</v>
      </c>
      <c r="G27" s="551">
        <f ca="1">_xll.RiskMean(I27)</f>
        <v>167345.08929265104</v>
      </c>
      <c r="H27" s="575">
        <f t="shared" ref="H27:H39" ca="1" si="3">G27-F27</f>
        <v>-40196.163307349081</v>
      </c>
      <c r="I27" s="106">
        <f ca="1">-I25+I6</f>
        <v>167345.08929265104</v>
      </c>
      <c r="J27" s="105">
        <f>-J25+J6</f>
        <v>247224.06935616536</v>
      </c>
      <c r="K27" s="551">
        <f ca="1">_xll.RiskMean(M27)</f>
        <v>220178.25125887792</v>
      </c>
      <c r="L27" s="575">
        <f t="shared" ref="L27:L43" ca="1" si="4">K27-J27</f>
        <v>-27045.81809728744</v>
      </c>
      <c r="M27" s="106">
        <f ca="1">-M25+M6</f>
        <v>220178.25125887792</v>
      </c>
      <c r="N27" s="105">
        <f>-N25+N6</f>
        <v>238803.61145444738</v>
      </c>
      <c r="O27" s="551">
        <f ca="1">_xll.RiskMean(Q27)</f>
        <v>214672.40003248909</v>
      </c>
      <c r="P27" s="575">
        <f t="shared" ref="P27:P39" ca="1" si="5">O27-N27</f>
        <v>-24131.211421958287</v>
      </c>
      <c r="Q27" s="106">
        <f ca="1">-Q25+Q6</f>
        <v>214672.40003248909</v>
      </c>
      <c r="R27" s="70"/>
      <c r="S27" s="70"/>
      <c r="T27" s="70"/>
      <c r="U27" s="70"/>
    </row>
    <row r="28" spans="1:29" s="94" customFormat="1" ht="15" customHeight="1">
      <c r="A28" s="74"/>
      <c r="B28" s="91"/>
      <c r="C28" s="91"/>
      <c r="D28" s="94" t="s">
        <v>68</v>
      </c>
      <c r="F28" s="65">
        <f>[8]Report!$V$141/1000</f>
        <v>14482</v>
      </c>
      <c r="G28" s="66">
        <f ca="1">_xll.RiskMean(I28)</f>
        <v>14482</v>
      </c>
      <c r="H28" s="565">
        <f t="shared" ca="1" si="3"/>
        <v>0</v>
      </c>
      <c r="I28" s="68">
        <f>F28</f>
        <v>14482</v>
      </c>
      <c r="J28" s="95">
        <f>'Revenue Requirement'!F31</f>
        <v>14386.297</v>
      </c>
      <c r="K28" s="66">
        <f ca="1">_xll.RiskMean(M28)</f>
        <v>14386.297</v>
      </c>
      <c r="L28" s="565">
        <f t="shared" ca="1" si="4"/>
        <v>0</v>
      </c>
      <c r="M28" s="68">
        <f>J28</f>
        <v>14386.297</v>
      </c>
      <c r="N28" s="95">
        <f>'Revenue Requirement'!G31</f>
        <v>8954.35</v>
      </c>
      <c r="O28" s="66">
        <f ca="1">_xll.RiskMean(Q28)</f>
        <v>8954.35</v>
      </c>
      <c r="P28" s="565">
        <f t="shared" ca="1" si="5"/>
        <v>0</v>
      </c>
      <c r="Q28" s="68">
        <f>N28</f>
        <v>8954.35</v>
      </c>
      <c r="R28" s="59"/>
      <c r="S28" s="59"/>
      <c r="T28" s="59"/>
      <c r="U28" s="59"/>
    </row>
    <row r="29" spans="1:29" s="94" customFormat="1" ht="15" customHeight="1">
      <c r="A29" s="44"/>
      <c r="B29" s="91"/>
      <c r="C29" s="91"/>
      <c r="D29" s="94" t="s">
        <v>69</v>
      </c>
      <c r="F29" s="65">
        <f>[8]Report!$V$142/1000</f>
        <v>-18968</v>
      </c>
      <c r="G29" s="96">
        <f ca="1">_xll.RiskMean(I29)</f>
        <v>-18968</v>
      </c>
      <c r="H29" s="576">
        <f t="shared" ca="1" si="3"/>
        <v>0</v>
      </c>
      <c r="I29" s="68">
        <f>F29</f>
        <v>-18968</v>
      </c>
      <c r="J29" s="95">
        <f>'Revenue Requirement'!F32</f>
        <v>-18968</v>
      </c>
      <c r="K29" s="96">
        <f ca="1">_xll.RiskMean(M29)</f>
        <v>-18968</v>
      </c>
      <c r="L29" s="576">
        <f t="shared" ca="1" si="4"/>
        <v>0</v>
      </c>
      <c r="M29" s="68">
        <f>J29</f>
        <v>-18968</v>
      </c>
      <c r="N29" s="95">
        <f>'Revenue Requirement'!G32</f>
        <v>-18968</v>
      </c>
      <c r="O29" s="96">
        <f ca="1">_xll.RiskMean(Q29)</f>
        <v>-18968</v>
      </c>
      <c r="P29" s="576">
        <f t="shared" ca="1" si="5"/>
        <v>0</v>
      </c>
      <c r="Q29" s="68">
        <f>N29</f>
        <v>-18968</v>
      </c>
      <c r="R29" s="59"/>
      <c r="S29" s="59"/>
      <c r="T29" s="59"/>
      <c r="U29" s="59"/>
    </row>
    <row r="30" spans="1:29" s="94" customFormat="1" ht="15" customHeight="1">
      <c r="A30" s="44"/>
      <c r="B30" s="91"/>
      <c r="C30" s="91"/>
      <c r="D30" s="94" t="s">
        <v>70</v>
      </c>
      <c r="F30" s="65">
        <f>[8]Report!$V$143/1000</f>
        <v>86739.551999999996</v>
      </c>
      <c r="G30" s="66">
        <f ca="1">_xll.RiskMean(I30)</f>
        <v>89931.81324149479</v>
      </c>
      <c r="H30" s="565">
        <f t="shared" ca="1" si="3"/>
        <v>3192.2612414947944</v>
      </c>
      <c r="I30" s="274">
        <f ca="1">_xll.RiskOutput("FY15 intererest on LT Debt")+F30+OFFSET('T Interest on Debt'!$O$6,'T Revenue'!$G$3,0)*1000</f>
        <v>89931.81324149479</v>
      </c>
      <c r="J30" s="95">
        <f>'Revenue Requirement'!F33</f>
        <v>113232.423</v>
      </c>
      <c r="K30" s="66">
        <f ca="1">_xll.RiskMean(M30)</f>
        <v>121721.69351737681</v>
      </c>
      <c r="L30" s="565">
        <f t="shared" ca="1" si="4"/>
        <v>8489.270517376819</v>
      </c>
      <c r="M30" s="274">
        <f ca="1">_xll.RiskOutput("FY16 intererest on LT Debt")+J30+OFFSET('T Interest on Debt'!$P$6,'T Revenue'!$G$3,0)*1000</f>
        <v>121721.69351737681</v>
      </c>
      <c r="N30" s="95">
        <f>'Revenue Requirement'!G33</f>
        <v>138162.16799999998</v>
      </c>
      <c r="O30" s="66">
        <f ca="1">_xll.RiskMean(Q30)</f>
        <v>145223.73951655187</v>
      </c>
      <c r="P30" s="565">
        <f t="shared" ca="1" si="5"/>
        <v>7061.5715165518923</v>
      </c>
      <c r="Q30" s="274">
        <f ca="1">_xll.RiskOutput("FY17 intererest on LT Debt")+N30+OFFSET('T Interest on Debt'!$Q$6,'T Revenue'!$G$3,0)*1000</f>
        <v>145223.73951655187</v>
      </c>
      <c r="R30" s="59"/>
      <c r="S30" s="667">
        <f ca="1">_xll.RiskStdDev(I30)</f>
        <v>0</v>
      </c>
      <c r="T30" s="667">
        <f ca="1">_xll.RiskStdDev(M30)</f>
        <v>0</v>
      </c>
      <c r="U30" s="667">
        <f ca="1">_xll.RiskStdDev(Q30)</f>
        <v>0</v>
      </c>
      <c r="V30" s="40">
        <f ca="1">_xll.RiskStdDev(W30)</f>
        <v>0</v>
      </c>
      <c r="W30" s="40">
        <f ca="1">Q30+M30</f>
        <v>266945.43303392868</v>
      </c>
      <c r="Y30" s="40"/>
      <c r="Z30" s="40"/>
      <c r="AA30" s="40"/>
      <c r="AB30" s="40"/>
      <c r="AC30" s="40"/>
    </row>
    <row r="31" spans="1:29" s="94" customFormat="1" ht="15" customHeight="1">
      <c r="A31" s="44"/>
      <c r="B31" s="91"/>
      <c r="C31" s="91"/>
      <c r="D31" s="94" t="s">
        <v>71</v>
      </c>
      <c r="F31" s="65">
        <v>0</v>
      </c>
      <c r="G31" s="96">
        <f ca="1">_xll.RiskMean(I31)</f>
        <v>0</v>
      </c>
      <c r="H31" s="576">
        <f t="shared" ca="1" si="3"/>
        <v>0</v>
      </c>
      <c r="I31" s="68">
        <f t="shared" ref="I31:I35" si="6">F31</f>
        <v>0</v>
      </c>
      <c r="J31" s="95">
        <f>'Revenue Requirement'!F34</f>
        <v>561</v>
      </c>
      <c r="K31" s="96">
        <f ca="1">_xll.RiskMean(M31)</f>
        <v>561</v>
      </c>
      <c r="L31" s="576">
        <f t="shared" ca="1" si="4"/>
        <v>0</v>
      </c>
      <c r="M31" s="68">
        <f t="shared" ref="M31:M35" si="7">J31</f>
        <v>561</v>
      </c>
      <c r="N31" s="95">
        <f>'Revenue Requirement'!G34</f>
        <v>561</v>
      </c>
      <c r="O31" s="96">
        <f ca="1">_xll.RiskMean(Q31)</f>
        <v>561</v>
      </c>
      <c r="P31" s="576">
        <f t="shared" ca="1" si="5"/>
        <v>0</v>
      </c>
      <c r="Q31" s="68">
        <f t="shared" ref="Q31:Q35" si="8">N31</f>
        <v>561</v>
      </c>
      <c r="R31" s="59"/>
      <c r="S31" s="59"/>
    </row>
    <row r="32" spans="1:29" s="94" customFormat="1" ht="15" customHeight="1">
      <c r="A32" s="44"/>
      <c r="B32" s="97"/>
      <c r="C32" s="97"/>
      <c r="D32" s="94" t="s">
        <v>72</v>
      </c>
      <c r="F32" s="65">
        <f>[8]Report!$V$144/1000</f>
        <v>35052.705999999998</v>
      </c>
      <c r="G32" s="66">
        <f ca="1">_xll.RiskMean(I32)</f>
        <v>35052.705999999998</v>
      </c>
      <c r="H32" s="565">
        <f t="shared" ca="1" si="3"/>
        <v>0</v>
      </c>
      <c r="I32" s="68">
        <f t="shared" si="6"/>
        <v>35052.705999999998</v>
      </c>
      <c r="J32" s="95">
        <f>'Revenue Requirement'!F35</f>
        <v>31430.51</v>
      </c>
      <c r="K32" s="66">
        <f ca="1">_xll.RiskMean(M32)</f>
        <v>31430.51</v>
      </c>
      <c r="L32" s="565">
        <f t="shared" ca="1" si="4"/>
        <v>0</v>
      </c>
      <c r="M32" s="68">
        <f t="shared" si="7"/>
        <v>31430.51</v>
      </c>
      <c r="N32" s="95">
        <f>'Revenue Requirement'!G35</f>
        <v>23071.806</v>
      </c>
      <c r="O32" s="66">
        <f ca="1">_xll.RiskMean(Q32)</f>
        <v>23071.806</v>
      </c>
      <c r="P32" s="565">
        <f t="shared" ca="1" si="5"/>
        <v>0</v>
      </c>
      <c r="Q32" s="68">
        <f t="shared" si="8"/>
        <v>23071.806</v>
      </c>
      <c r="R32" s="59"/>
      <c r="S32" s="59"/>
    </row>
    <row r="33" spans="1:21" s="94" customFormat="1" ht="15" customHeight="1">
      <c r="A33" s="44"/>
      <c r="D33" s="94" t="s">
        <v>73</v>
      </c>
      <c r="F33" s="65">
        <f>[8]Report!$V$145/1000</f>
        <v>6983</v>
      </c>
      <c r="G33" s="96">
        <f ca="1">_xll.RiskMean(I33)</f>
        <v>6983</v>
      </c>
      <c r="H33" s="576">
        <f t="shared" ca="1" si="3"/>
        <v>0</v>
      </c>
      <c r="I33" s="68">
        <f t="shared" si="6"/>
        <v>6983</v>
      </c>
      <c r="J33" s="95"/>
      <c r="K33" s="96">
        <f ca="1">_xll.RiskMean(M33)</f>
        <v>0</v>
      </c>
      <c r="L33" s="576">
        <f t="shared" ca="1" si="4"/>
        <v>0</v>
      </c>
      <c r="M33" s="68">
        <f t="shared" si="7"/>
        <v>0</v>
      </c>
      <c r="N33" s="95"/>
      <c r="O33" s="96">
        <f ca="1">_xll.RiskMean(Q33)</f>
        <v>0</v>
      </c>
      <c r="P33" s="576">
        <f t="shared" ca="1" si="5"/>
        <v>0</v>
      </c>
      <c r="Q33" s="68">
        <f t="shared" si="8"/>
        <v>0</v>
      </c>
      <c r="R33" s="59"/>
      <c r="S33" s="59"/>
    </row>
    <row r="34" spans="1:21" s="94" customFormat="1" ht="15" customHeight="1">
      <c r="A34" s="44"/>
      <c r="B34" s="61"/>
      <c r="C34" s="61"/>
      <c r="D34" s="94" t="s">
        <v>15</v>
      </c>
      <c r="F34" s="65">
        <f>[8]Report!$V$147/1000</f>
        <v>-42000</v>
      </c>
      <c r="G34" s="96">
        <f ca="1">_xll.RiskMean(I34)</f>
        <v>-42000</v>
      </c>
      <c r="H34" s="576">
        <f t="shared" ca="1" si="3"/>
        <v>0</v>
      </c>
      <c r="I34" s="68">
        <f t="shared" si="6"/>
        <v>-42000</v>
      </c>
      <c r="J34" s="95">
        <f>'Revenue Requirement'!F38</f>
        <v>-42886.421771241636</v>
      </c>
      <c r="K34" s="96">
        <f ca="1">_xll.RiskMean(M34)</f>
        <v>-42886.421771241636</v>
      </c>
      <c r="L34" s="576">
        <f t="shared" ca="1" si="4"/>
        <v>0</v>
      </c>
      <c r="M34" s="68">
        <f t="shared" si="7"/>
        <v>-42886.421771241636</v>
      </c>
      <c r="N34" s="95">
        <f>'Revenue Requirement'!G38</f>
        <v>-41345.86081005873</v>
      </c>
      <c r="O34" s="96">
        <f ca="1">_xll.RiskMean(Q34)</f>
        <v>-41345.86081005873</v>
      </c>
      <c r="P34" s="576">
        <f t="shared" ca="1" si="5"/>
        <v>0</v>
      </c>
      <c r="Q34" s="68">
        <f t="shared" si="8"/>
        <v>-41345.86081005873</v>
      </c>
      <c r="R34" s="59"/>
      <c r="S34" s="59"/>
    </row>
    <row r="35" spans="1:21" s="94" customFormat="1" ht="15" customHeight="1">
      <c r="A35" s="44"/>
      <c r="B35" s="61"/>
      <c r="C35" s="61"/>
      <c r="D35" s="94" t="s">
        <v>74</v>
      </c>
      <c r="F35" s="65">
        <f>[8]Report!$V$146/1000</f>
        <v>48020</v>
      </c>
      <c r="G35" s="96">
        <f ca="1">_xll.RiskMean(I35)</f>
        <v>48020</v>
      </c>
      <c r="H35" s="576">
        <f t="shared" ca="1" si="3"/>
        <v>0</v>
      </c>
      <c r="I35" s="68">
        <f t="shared" si="6"/>
        <v>48020</v>
      </c>
      <c r="J35" s="95">
        <f>'Revenue Requirement'!F36</f>
        <v>52520.430316010432</v>
      </c>
      <c r="K35" s="96">
        <f ca="1">_xll.RiskMean(M35)</f>
        <v>52520.430316010432</v>
      </c>
      <c r="L35" s="576">
        <f t="shared" ca="1" si="4"/>
        <v>0</v>
      </c>
      <c r="M35" s="68">
        <f t="shared" si="7"/>
        <v>52520.430316010432</v>
      </c>
      <c r="N35" s="95">
        <f>'Revenue Requirement'!G36</f>
        <v>53098.962636855882</v>
      </c>
      <c r="O35" s="96">
        <f ca="1">_xll.RiskMean(Q35)</f>
        <v>53098.962636855882</v>
      </c>
      <c r="P35" s="576">
        <f t="shared" ca="1" si="5"/>
        <v>0</v>
      </c>
      <c r="Q35" s="68">
        <f t="shared" si="8"/>
        <v>53098.962636855882</v>
      </c>
      <c r="R35" s="59"/>
      <c r="S35" s="59"/>
    </row>
    <row r="36" spans="1:21" s="94" customFormat="1" ht="15" customHeight="1">
      <c r="A36" s="44"/>
      <c r="B36" s="91"/>
      <c r="C36" s="91"/>
      <c r="D36" s="272" t="s">
        <v>193</v>
      </c>
      <c r="F36" s="81">
        <f>[8]Report!$V$148/1000</f>
        <v>-6319.85</v>
      </c>
      <c r="G36" s="98">
        <f ca="1">_xll.RiskMean(I36)</f>
        <v>-6319.85</v>
      </c>
      <c r="H36" s="577">
        <f t="shared" ca="1" si="3"/>
        <v>0</v>
      </c>
      <c r="I36" s="80">
        <f>F36</f>
        <v>-6319.85</v>
      </c>
      <c r="J36" s="449">
        <f>'Revenue Requirement'!F39</f>
        <v>-9197.4570000000003</v>
      </c>
      <c r="K36" s="98">
        <f ca="1">_xll.RiskMean(M36)</f>
        <v>-9197.4570000000003</v>
      </c>
      <c r="L36" s="577">
        <f t="shared" ca="1" si="4"/>
        <v>0</v>
      </c>
      <c r="M36" s="80">
        <f>J36</f>
        <v>-9197.4570000000003</v>
      </c>
      <c r="N36" s="449">
        <f>'Revenue Requirement'!G39</f>
        <v>-15289.846</v>
      </c>
      <c r="O36" s="98">
        <f ca="1">_xll.RiskMean(Q36)</f>
        <v>-15289.846</v>
      </c>
      <c r="P36" s="577">
        <f t="shared" ca="1" si="5"/>
        <v>0</v>
      </c>
      <c r="Q36" s="80">
        <f>N36</f>
        <v>-15289.846</v>
      </c>
      <c r="R36" s="59"/>
      <c r="S36" s="59"/>
    </row>
    <row r="37" spans="1:21" s="94" customFormat="1" ht="15" customHeight="1">
      <c r="A37" s="82"/>
      <c r="B37" s="61"/>
      <c r="C37" s="70" t="s">
        <v>75</v>
      </c>
      <c r="D37" s="70"/>
      <c r="E37" s="70"/>
      <c r="F37" s="83">
        <f>SUM(F28:F36)</f>
        <v>123989.408</v>
      </c>
      <c r="G37" s="99">
        <f ca="1">_xll.RiskMean(I37)</f>
        <v>127181.66924149479</v>
      </c>
      <c r="H37" s="566">
        <f t="shared" ca="1" si="3"/>
        <v>3192.2612414947944</v>
      </c>
      <c r="I37" s="545">
        <f ca="1">_xll.RiskOutput()+SUM(I28:I36)</f>
        <v>127181.66924149479</v>
      </c>
      <c r="J37" s="83">
        <f>SUM(J28:J36)</f>
        <v>141078.7815447688</v>
      </c>
      <c r="K37" s="99">
        <f ca="1">_xll.RiskMean(M37)</f>
        <v>149568.05206214561</v>
      </c>
      <c r="L37" s="566">
        <f t="shared" ca="1" si="4"/>
        <v>8489.2705173768045</v>
      </c>
      <c r="M37" s="545">
        <f ca="1">_xll.RiskOutput()+SUM(M28:M36)</f>
        <v>149568.05206214561</v>
      </c>
      <c r="N37" s="83">
        <f>SUM(N28:N36)</f>
        <v>148244.57982679715</v>
      </c>
      <c r="O37" s="99">
        <f ca="1">_xll.RiskMean(Q37)</f>
        <v>155306.15134334905</v>
      </c>
      <c r="P37" s="566">
        <f t="shared" ca="1" si="5"/>
        <v>7061.5715165518923</v>
      </c>
      <c r="Q37" s="545">
        <f ca="1">_xll.RiskOutput()+SUM(Q28:Q36)</f>
        <v>155306.15134334905</v>
      </c>
      <c r="R37" s="70"/>
      <c r="S37" s="70"/>
    </row>
    <row r="38" spans="1:21" s="94" customFormat="1" ht="2.1" customHeight="1">
      <c r="A38" s="91"/>
      <c r="B38" s="91"/>
      <c r="C38" s="91"/>
      <c r="F38" s="100"/>
      <c r="G38" s="101"/>
      <c r="H38" s="578">
        <f t="shared" si="3"/>
        <v>0</v>
      </c>
      <c r="I38" s="102"/>
      <c r="J38" s="100"/>
      <c r="K38" s="53"/>
      <c r="L38" s="578">
        <f t="shared" si="4"/>
        <v>0</v>
      </c>
      <c r="M38" s="102"/>
      <c r="N38" s="100"/>
      <c r="O38" s="53"/>
      <c r="P38" s="578">
        <f t="shared" si="5"/>
        <v>0</v>
      </c>
      <c r="Q38" s="544"/>
      <c r="R38" s="53"/>
      <c r="S38" s="53"/>
    </row>
    <row r="39" spans="1:21" s="107" customFormat="1" ht="15" customHeight="1" thickBot="1">
      <c r="A39" s="74"/>
      <c r="B39" s="103"/>
      <c r="C39" s="103"/>
      <c r="D39" s="104" t="s">
        <v>76</v>
      </c>
      <c r="E39" s="104"/>
      <c r="F39" s="550">
        <f>F25+F37</f>
        <v>946503.26399999997</v>
      </c>
      <c r="G39" s="66">
        <f ca="1">_xll.RiskMean(I39)</f>
        <v>968041.52861605701</v>
      </c>
      <c r="H39" s="565">
        <f t="shared" ca="1" si="3"/>
        <v>21538.264616057044</v>
      </c>
      <c r="I39" s="85">
        <f ca="1">_xll.RiskOutput("FY15 Gamed Expenses")+I25+I37</f>
        <v>968041.52861605701</v>
      </c>
      <c r="J39" s="105">
        <f>J25+J37</f>
        <v>968353.89000805293</v>
      </c>
      <c r="K39" s="79">
        <f ca="1">_xll.RiskMean(M39)</f>
        <v>1005706.1526744135</v>
      </c>
      <c r="L39" s="566">
        <f t="shared" ca="1" si="4"/>
        <v>37352.262666360592</v>
      </c>
      <c r="M39" s="545">
        <f ca="1">_xll.RiskOutput("FY16 Gamed Expenses")+M25+M37</f>
        <v>1005706.1526744135</v>
      </c>
      <c r="N39" s="105">
        <f>N25+N37</f>
        <v>1005287.6768240813</v>
      </c>
      <c r="O39" s="79">
        <f ca="1">_xll.RiskMean(Q39)</f>
        <v>1005022.8827279174</v>
      </c>
      <c r="P39" s="566">
        <f t="shared" ca="1" si="5"/>
        <v>-264.79409616393968</v>
      </c>
      <c r="Q39" s="545">
        <f ca="1">_xll.RiskOutput("FY17 Gamed Expenses")+Q25+Q37</f>
        <v>1005022.8827279174</v>
      </c>
      <c r="R39" s="70"/>
      <c r="S39" s="70"/>
      <c r="T39" s="86"/>
    </row>
    <row r="40" spans="1:21" ht="15" customHeight="1">
      <c r="A40" s="87"/>
      <c r="B40" s="87"/>
      <c r="C40" s="87"/>
      <c r="F40" s="558"/>
      <c r="G40" s="559"/>
      <c r="H40" s="559"/>
      <c r="I40" s="560"/>
      <c r="J40" s="558"/>
      <c r="K40" s="559"/>
      <c r="L40" s="559"/>
      <c r="M40" s="560"/>
      <c r="N40" s="558"/>
      <c r="O40" s="559"/>
      <c r="P40" s="559"/>
      <c r="Q40" s="560"/>
      <c r="R40" s="281"/>
      <c r="S40" s="281"/>
    </row>
    <row r="41" spans="1:21" ht="15" customHeight="1">
      <c r="A41" s="87"/>
      <c r="B41" s="87"/>
      <c r="C41" s="87"/>
      <c r="D41" s="275" t="s">
        <v>194</v>
      </c>
      <c r="E41" s="275"/>
      <c r="F41" s="556">
        <v>0</v>
      </c>
      <c r="G41" s="162">
        <f ca="1">_xll.RiskMean(I41)</f>
        <v>-35321.801527436372</v>
      </c>
      <c r="H41" s="576">
        <f t="shared" ref="H41" ca="1" si="9">G41-F41</f>
        <v>-35321.801527436372</v>
      </c>
      <c r="I41" s="557">
        <f ca="1">(I6-F6)+I8-(I11-F11)-(I12-F12)-(I16-F16)-(I30-F30)-(I36-F36)</f>
        <v>-35321.801527436372</v>
      </c>
      <c r="J41" s="556">
        <v>0</v>
      </c>
      <c r="K41" s="162">
        <f ca="1">_xll.RiskMean(M41)</f>
        <v>-30056.390940753583</v>
      </c>
      <c r="L41" s="576">
        <f t="shared" ca="1" si="4"/>
        <v>-30056.390940753583</v>
      </c>
      <c r="M41" s="557">
        <f ca="1">(M6-J6)+M8-(M11-J11)-(M12-J12)-(M16-J16)-(M30-J30)-(M36-J36)</f>
        <v>-30056.390940753583</v>
      </c>
      <c r="N41" s="556">
        <v>0</v>
      </c>
      <c r="O41" s="162">
        <f ca="1">_xll.RiskMean(Q41)</f>
        <v>-35417.057658352889</v>
      </c>
      <c r="P41" s="576">
        <f t="shared" ref="P41" ca="1" si="10">O41-N41</f>
        <v>-35417.057658352889</v>
      </c>
      <c r="Q41" s="557">
        <f ca="1">(Q6-N6)+Q8-(Q11-N11)-(Q12-N12)-(Q16-N16)-(Q30-N30)-(Q36-N36)</f>
        <v>-35417.057658352889</v>
      </c>
      <c r="R41" s="281"/>
      <c r="S41" s="59"/>
      <c r="U41" s="88"/>
    </row>
    <row r="42" spans="1:21" ht="15" customHeight="1">
      <c r="A42" s="87"/>
      <c r="B42" s="87"/>
      <c r="C42" s="87"/>
      <c r="D42" s="88"/>
      <c r="F42" s="109"/>
      <c r="G42" s="108"/>
      <c r="H42" s="108"/>
      <c r="I42" s="110"/>
      <c r="J42" s="109"/>
      <c r="K42" s="108"/>
      <c r="L42" s="108"/>
      <c r="M42" s="110"/>
      <c r="N42" s="109"/>
      <c r="O42" s="108"/>
      <c r="P42" s="108"/>
      <c r="Q42" s="110"/>
      <c r="R42" s="108"/>
      <c r="S42" s="108"/>
    </row>
    <row r="43" spans="1:21" s="107" customFormat="1" ht="15" customHeight="1" thickBot="1">
      <c r="A43" s="74"/>
      <c r="B43" s="103"/>
      <c r="C43" s="70" t="s">
        <v>77</v>
      </c>
      <c r="D43" s="70"/>
      <c r="E43" s="70"/>
      <c r="F43" s="561">
        <f>F6-F39</f>
        <v>83551.844600000069</v>
      </c>
      <c r="G43" s="562">
        <f ca="1">_xll.RiskMean(I43)</f>
        <v>40163.42005115631</v>
      </c>
      <c r="H43" s="576">
        <f t="shared" ref="H43" ca="1" si="11">G43-F43</f>
        <v>-43388.424548843759</v>
      </c>
      <c r="I43" s="563">
        <f ca="1">(I6+I8-I39)</f>
        <v>40163.42005115631</v>
      </c>
      <c r="J43" s="561">
        <f>J6-J39</f>
        <v>106145.28781139653</v>
      </c>
      <c r="K43" s="562">
        <f ca="1">_xll.RiskMean(M43)</f>
        <v>70610.19919673237</v>
      </c>
      <c r="L43" s="576">
        <f t="shared" ca="1" si="4"/>
        <v>-35535.088614664157</v>
      </c>
      <c r="M43" s="563">
        <f ca="1">(M6+M8-M39)</f>
        <v>70610.19919673237</v>
      </c>
      <c r="N43" s="561">
        <f>N6-N39</f>
        <v>90559.031627650256</v>
      </c>
      <c r="O43" s="562">
        <f ca="1">_xll.RiskMean(Q43)</f>
        <v>59366.248689140077</v>
      </c>
      <c r="P43" s="576">
        <f t="shared" ref="P43" ca="1" si="12">O43-N43</f>
        <v>-31192.78293851018</v>
      </c>
      <c r="Q43" s="563">
        <f ca="1">(Q6+Q8-Q39)</f>
        <v>59366.248689140077</v>
      </c>
      <c r="R43" s="70"/>
      <c r="S43" s="70"/>
      <c r="T43" s="86"/>
    </row>
    <row r="44" spans="1:21" ht="15" customHeight="1">
      <c r="A44" s="87"/>
      <c r="B44" s="87"/>
      <c r="C44" s="70"/>
      <c r="D44" s="276"/>
      <c r="E44" s="276"/>
      <c r="F44" s="276"/>
      <c r="G44" s="281"/>
      <c r="H44" s="281"/>
      <c r="I44" s="276"/>
      <c r="J44" s="276"/>
      <c r="K44" s="281"/>
      <c r="L44" s="281"/>
      <c r="M44" s="276"/>
      <c r="N44" s="276"/>
      <c r="O44" s="281"/>
      <c r="P44" s="281"/>
      <c r="Q44" s="276"/>
      <c r="R44" s="276"/>
      <c r="S44" s="276"/>
    </row>
    <row r="45" spans="1:21" ht="15" customHeight="1">
      <c r="C45" s="70"/>
      <c r="D45" s="276"/>
      <c r="E45" s="276"/>
      <c r="F45" s="276"/>
      <c r="G45" s="281"/>
      <c r="H45" s="281">
        <f ca="1">H43+L43+P43</f>
        <v>-110116.2961020181</v>
      </c>
      <c r="I45" s="276"/>
      <c r="J45" s="276"/>
      <c r="K45" s="281"/>
      <c r="L45" s="281"/>
      <c r="M45" s="276"/>
      <c r="N45" s="276"/>
      <c r="O45" s="281"/>
      <c r="P45" s="281"/>
      <c r="Q45" s="276"/>
      <c r="R45" s="276"/>
      <c r="S45" s="276"/>
    </row>
    <row r="46" spans="1:21" ht="15" customHeight="1">
      <c r="A46" s="43"/>
      <c r="D46" s="111"/>
      <c r="E46" s="112"/>
      <c r="F46" s="113"/>
      <c r="G46" s="113"/>
      <c r="H46" s="113"/>
      <c r="I46" s="113"/>
      <c r="J46" s="556">
        <f>J39-'Revenue Requirement'!F42</f>
        <v>0</v>
      </c>
      <c r="K46" s="113"/>
      <c r="L46" s="113"/>
      <c r="M46" s="113"/>
      <c r="N46" s="556">
        <f>N39-'Revenue Requirement'!G42</f>
        <v>0</v>
      </c>
      <c r="O46" s="113"/>
      <c r="P46" s="113"/>
      <c r="Q46" s="113"/>
      <c r="R46" s="113"/>
      <c r="S46" s="113"/>
    </row>
    <row r="47" spans="1:21">
      <c r="D47" s="280"/>
      <c r="E47" s="115"/>
      <c r="F47" s="115"/>
      <c r="G47" s="115"/>
      <c r="H47" s="115"/>
      <c r="I47" s="281"/>
      <c r="M47" s="281"/>
      <c r="Q47" s="281"/>
      <c r="R47" s="281"/>
      <c r="S47" s="281"/>
    </row>
    <row r="48" spans="1:21">
      <c r="D48" s="280"/>
      <c r="E48" s="115"/>
      <c r="F48" s="231"/>
      <c r="G48" s="115"/>
      <c r="H48" s="115"/>
      <c r="I48" s="281"/>
      <c r="M48" s="281"/>
      <c r="Q48" s="281"/>
      <c r="R48" s="281"/>
      <c r="S48" s="281"/>
    </row>
    <row r="49" spans="1:21">
      <c r="D49" s="116"/>
      <c r="E49" s="115"/>
      <c r="F49" s="117"/>
      <c r="G49" s="117"/>
      <c r="H49" s="117"/>
      <c r="I49" s="230"/>
      <c r="M49" s="230"/>
    </row>
    <row r="50" spans="1:21">
      <c r="D50" s="269"/>
      <c r="E50" s="116"/>
      <c r="F50" s="270"/>
      <c r="G50" s="120"/>
      <c r="H50" s="120"/>
      <c r="I50" s="120"/>
      <c r="J50" s="270"/>
      <c r="K50" s="120"/>
      <c r="L50" s="120"/>
      <c r="M50" s="120"/>
      <c r="N50" s="270"/>
      <c r="U50" s="88"/>
    </row>
    <row r="51" spans="1:21"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21">
      <c r="D52" s="119"/>
      <c r="E52" s="116"/>
      <c r="F52" s="116"/>
      <c r="G52" s="116"/>
      <c r="H52" s="116"/>
      <c r="I52" s="116"/>
      <c r="J52" s="116"/>
      <c r="K52" s="116"/>
      <c r="L52" s="116"/>
      <c r="M52" s="116"/>
    </row>
    <row r="54" spans="1:21">
      <c r="D54" s="114"/>
      <c r="E54" s="116"/>
      <c r="F54" s="120"/>
      <c r="G54" s="120"/>
      <c r="H54" s="120"/>
      <c r="I54" s="120"/>
      <c r="J54" s="120"/>
      <c r="K54" s="120"/>
      <c r="L54" s="120"/>
      <c r="M54" s="120"/>
    </row>
    <row r="55" spans="1:21">
      <c r="D55" s="116"/>
      <c r="E55" s="116"/>
      <c r="F55" s="121"/>
      <c r="G55" s="121"/>
      <c r="H55" s="121"/>
      <c r="I55" s="121"/>
      <c r="J55" s="121"/>
      <c r="K55" s="121"/>
      <c r="L55" s="121"/>
      <c r="M55" s="121"/>
    </row>
    <row r="56" spans="1:21">
      <c r="D56" s="116"/>
      <c r="E56" s="116"/>
      <c r="F56" s="122"/>
      <c r="G56" s="122"/>
      <c r="H56" s="122"/>
      <c r="I56" s="122"/>
      <c r="J56" s="122"/>
      <c r="K56" s="122"/>
      <c r="L56" s="122"/>
      <c r="M56" s="122"/>
    </row>
    <row r="57" spans="1:21">
      <c r="D57" s="116"/>
      <c r="E57" s="116"/>
      <c r="F57" s="122"/>
      <c r="G57" s="122"/>
      <c r="H57" s="122"/>
      <c r="I57" s="122"/>
      <c r="J57" s="122"/>
      <c r="K57" s="122"/>
      <c r="L57" s="122"/>
      <c r="M57" s="122"/>
    </row>
    <row r="58" spans="1:21" ht="15.75">
      <c r="D58" s="53"/>
      <c r="E58" s="53"/>
      <c r="F58" s="122"/>
      <c r="G58" s="122"/>
      <c r="H58" s="122"/>
      <c r="I58" s="122"/>
      <c r="J58" s="122"/>
      <c r="K58" s="122"/>
      <c r="L58" s="122"/>
      <c r="M58" s="122"/>
    </row>
    <row r="60" spans="1:21">
      <c r="A60" s="116"/>
      <c r="B60" s="123"/>
      <c r="C60" s="123"/>
      <c r="D60" s="88"/>
      <c r="E60" s="88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</row>
    <row r="61" spans="1:21">
      <c r="A61" s="125"/>
      <c r="B61" s="123"/>
      <c r="C61" s="123"/>
      <c r="D61" s="88"/>
      <c r="E61" s="88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</row>
    <row r="65" spans="4:19">
      <c r="D65" s="126"/>
      <c r="E65" s="126"/>
      <c r="F65" s="88"/>
      <c r="G65" s="88"/>
      <c r="H65" s="88"/>
      <c r="I65" s="88"/>
      <c r="J65" s="88"/>
      <c r="K65" s="88"/>
      <c r="L65" s="88"/>
      <c r="M65" s="88"/>
      <c r="N65" s="127"/>
      <c r="O65" s="127"/>
      <c r="P65" s="127"/>
      <c r="Q65" s="128"/>
      <c r="R65" s="128"/>
      <c r="S65" s="128"/>
    </row>
  </sheetData>
  <mergeCells count="1">
    <mergeCell ref="C1:Q1"/>
  </mergeCells>
  <phoneticPr fontId="38" type="noConversion"/>
  <pageMargins left="0.75" right="0.75" top="0.55000000000000004" bottom="0.54" header="0.5" footer="0.5"/>
  <pageSetup scale="76" orientation="landscape" r:id="rId1"/>
  <headerFooter alignWithMargins="0"/>
  <rowBreaks count="1" manualBreakCount="1">
    <brk id="4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A1:BF134"/>
  <sheetViews>
    <sheetView topLeftCell="F1" workbookViewId="0">
      <selection activeCell="AB12" sqref="AB12"/>
    </sheetView>
  </sheetViews>
  <sheetFormatPr defaultColWidth="10" defaultRowHeight="15.75"/>
  <cols>
    <col min="1" max="1" width="4" style="44" customWidth="1"/>
    <col min="2" max="3" width="3.28515625" style="129" customWidth="1"/>
    <col min="4" max="4" width="41.85546875" style="129" bestFit="1" customWidth="1"/>
    <col min="5" max="5" width="9.85546875" style="129" customWidth="1"/>
    <col min="6" max="6" width="12.5703125" style="129" customWidth="1"/>
    <col min="7" max="8" width="13.42578125" style="129" customWidth="1"/>
    <col min="9" max="9" width="12.28515625" style="129" customWidth="1"/>
    <col min="10" max="10" width="9.85546875" style="129" customWidth="1"/>
    <col min="11" max="12" width="13.42578125" style="129" customWidth="1"/>
    <col min="13" max="13" width="13.7109375" style="129" customWidth="1"/>
    <col min="14" max="16" width="9.85546875" style="129" customWidth="1"/>
    <col min="17" max="17" width="12" style="129" customWidth="1"/>
    <col min="18" max="18" width="4.42578125" style="118" customWidth="1"/>
    <col min="19" max="19" width="4.5703125" style="118" customWidth="1"/>
    <col min="20" max="23" width="9" style="129" customWidth="1"/>
    <col min="24" max="24" width="11.5703125" style="129" bestFit="1" customWidth="1"/>
    <col min="25" max="26" width="10" style="129"/>
    <col min="27" max="27" width="11.5703125" style="129" bestFit="1" customWidth="1"/>
    <col min="28" max="29" width="12.28515625" style="129" bestFit="1" customWidth="1"/>
    <col min="30" max="16384" width="10" style="129"/>
  </cols>
  <sheetData>
    <row r="1" spans="1:58" ht="23.25" customHeight="1">
      <c r="B1" s="745" t="s">
        <v>79</v>
      </c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</row>
    <row r="2" spans="1:58" ht="15" customHeight="1" thickBot="1">
      <c r="A2" s="43" t="s">
        <v>51</v>
      </c>
      <c r="E2" s="76"/>
      <c r="F2" s="76"/>
      <c r="G2" s="76"/>
      <c r="H2" s="76"/>
      <c r="I2" s="76"/>
      <c r="J2" s="40"/>
      <c r="K2" s="130"/>
      <c r="L2" s="130"/>
      <c r="M2" s="40"/>
      <c r="N2" s="40"/>
      <c r="O2" s="130"/>
      <c r="P2" s="130"/>
      <c r="Q2" s="40"/>
      <c r="R2" s="55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</row>
    <row r="3" spans="1:58" ht="15" customHeight="1">
      <c r="B3" s="131"/>
      <c r="C3" s="131" t="s">
        <v>80</v>
      </c>
      <c r="D3" s="131"/>
      <c r="E3" s="284" t="s">
        <v>0</v>
      </c>
      <c r="F3" s="132" t="str">
        <f>'TS IS'!F5</f>
        <v>FY 2015</v>
      </c>
      <c r="G3" s="286" t="s">
        <v>199</v>
      </c>
      <c r="H3" s="564" t="s">
        <v>240</v>
      </c>
      <c r="I3" s="285" t="s">
        <v>200</v>
      </c>
      <c r="J3" s="132" t="str">
        <f>'TS IS'!J5</f>
        <v>FY 2016</v>
      </c>
      <c r="K3" s="286" t="s">
        <v>219</v>
      </c>
      <c r="L3" s="564" t="s">
        <v>240</v>
      </c>
      <c r="M3" s="285" t="s">
        <v>220</v>
      </c>
      <c r="N3" s="132" t="str">
        <f>'TS IS'!N5</f>
        <v>FY 2017</v>
      </c>
      <c r="O3" s="286" t="s">
        <v>216</v>
      </c>
      <c r="P3" s="564" t="s">
        <v>240</v>
      </c>
      <c r="Q3" s="285" t="s">
        <v>217</v>
      </c>
      <c r="R3" s="55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</row>
    <row r="4" spans="1:58" ht="15" customHeight="1">
      <c r="B4" s="133" t="s">
        <v>81</v>
      </c>
      <c r="E4" s="76"/>
      <c r="F4" s="52"/>
      <c r="G4" s="53"/>
      <c r="H4" s="53"/>
      <c r="I4" s="54"/>
      <c r="J4" s="52"/>
      <c r="K4" s="53"/>
      <c r="L4" s="53"/>
      <c r="M4" s="54"/>
      <c r="N4" s="52"/>
      <c r="O4" s="53"/>
      <c r="P4" s="53"/>
      <c r="Q4" s="54"/>
      <c r="R4" s="55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</row>
    <row r="5" spans="1:58" ht="17.25" customHeight="1">
      <c r="C5" s="134" t="s">
        <v>78</v>
      </c>
      <c r="E5" s="57"/>
      <c r="F5" s="65">
        <f>'TS IS'!F43</f>
        <v>83551.844600000069</v>
      </c>
      <c r="G5" s="66">
        <f ca="1">_xll.RiskMean(I5)</f>
        <v>40163.42005115631</v>
      </c>
      <c r="H5" s="565">
        <f ca="1">G5-F5</f>
        <v>-43388.424548843759</v>
      </c>
      <c r="I5" s="67">
        <f ca="1">'TS IS'!I43</f>
        <v>40163.42005115631</v>
      </c>
      <c r="J5" s="65">
        <f>'TS IS'!J43</f>
        <v>106145.28781139653</v>
      </c>
      <c r="K5" s="66">
        <f ca="1">_xll.RiskMean(M5)</f>
        <v>70610.19919673237</v>
      </c>
      <c r="L5" s="565">
        <f ca="1">K5-J5</f>
        <v>-35535.088614664157</v>
      </c>
      <c r="M5" s="67">
        <f ca="1">'TS IS'!M43</f>
        <v>70610.19919673237</v>
      </c>
      <c r="N5" s="65">
        <f>'TS IS'!N43</f>
        <v>90559.031627650256</v>
      </c>
      <c r="O5" s="66">
        <f ca="1">_xll.RiskMean(Q5)</f>
        <v>59366.248689140077</v>
      </c>
      <c r="P5" s="565">
        <f ca="1">O5-N5</f>
        <v>-31192.78293851018</v>
      </c>
      <c r="Q5" s="67">
        <f ca="1">'TS IS'!Q43</f>
        <v>59366.248689140077</v>
      </c>
      <c r="R5" s="55"/>
      <c r="S5" s="53"/>
      <c r="T5" s="667">
        <f ca="1">F5-G5</f>
        <v>43388.424548843759</v>
      </c>
      <c r="U5" s="76"/>
      <c r="V5" s="76"/>
      <c r="W5" s="667">
        <f ca="1">_xll.RiskStdDev(I5)</f>
        <v>0</v>
      </c>
      <c r="X5" s="667">
        <f ca="1">_xll.RiskStdDev(M5)</f>
        <v>0</v>
      </c>
      <c r="Y5" s="667">
        <f ca="1">_xll.RiskStdDev(Q5)</f>
        <v>0</v>
      </c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</row>
    <row r="6" spans="1:58" ht="17.25" customHeight="1">
      <c r="C6" s="129" t="s">
        <v>82</v>
      </c>
      <c r="E6" s="57"/>
      <c r="F6" s="58"/>
      <c r="G6" s="59"/>
      <c r="H6" s="59"/>
      <c r="I6" s="60"/>
      <c r="J6" s="58"/>
      <c r="K6" s="59"/>
      <c r="L6" s="59"/>
      <c r="M6" s="60"/>
      <c r="N6" s="58"/>
      <c r="O6" s="59"/>
      <c r="P6" s="59"/>
      <c r="Q6" s="60"/>
      <c r="R6" s="53"/>
      <c r="S6" s="53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58" ht="17.25" customHeight="1">
      <c r="D7" s="129" t="s">
        <v>83</v>
      </c>
      <c r="E7" s="57"/>
      <c r="F7" s="65">
        <f>'TS IS'!F23</f>
        <v>223380</v>
      </c>
      <c r="G7" s="66">
        <f ca="1">_xll.RiskMean(I7)</f>
        <v>223380</v>
      </c>
      <c r="H7" s="565">
        <f t="shared" ref="H7:H20" ca="1" si="0">G7-F7</f>
        <v>0</v>
      </c>
      <c r="I7" s="68">
        <f>F7</f>
        <v>223380</v>
      </c>
      <c r="J7" s="65">
        <f>'TS IS'!J23</f>
        <v>234323.41361328415</v>
      </c>
      <c r="K7" s="66">
        <f ca="1">_xll.RiskMean(M7)</f>
        <v>234323.41361328415</v>
      </c>
      <c r="L7" s="565">
        <f t="shared" ref="L7:L20" ca="1" si="1">K7-J7</f>
        <v>0</v>
      </c>
      <c r="M7" s="68">
        <f t="shared" ref="M7:M11" si="2">J7</f>
        <v>234323.41361328415</v>
      </c>
      <c r="N7" s="65">
        <f>'TS IS'!N23</f>
        <v>253849.81361328415</v>
      </c>
      <c r="O7" s="66">
        <f ca="1">_xll.RiskMean(Q7)</f>
        <v>253849.81361328415</v>
      </c>
      <c r="P7" s="565">
        <f t="shared" ref="P7:P20" ca="1" si="3">O7-N7</f>
        <v>0</v>
      </c>
      <c r="Q7" s="68">
        <f t="shared" ref="Q7:Q11" si="4">N7</f>
        <v>253849.81361328415</v>
      </c>
      <c r="R7" s="135"/>
      <c r="S7" s="53"/>
      <c r="T7" s="76"/>
      <c r="U7" s="76"/>
      <c r="V7" s="76"/>
      <c r="W7" s="667">
        <f ca="1">_xll.RiskStdDev(I7)</f>
        <v>0</v>
      </c>
      <c r="X7" s="667">
        <f ca="1">_xll.RiskStdDev(M7)</f>
        <v>0</v>
      </c>
      <c r="Y7" s="667">
        <f ca="1">_xll.RiskStdDev(Q7)</f>
        <v>0</v>
      </c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</row>
    <row r="8" spans="1:58" ht="17.25" customHeight="1">
      <c r="D8" s="258"/>
      <c r="E8" s="57"/>
      <c r="F8" s="65"/>
      <c r="G8" s="66"/>
      <c r="H8" s="565"/>
      <c r="I8" s="68"/>
      <c r="J8" s="65"/>
      <c r="K8" s="66"/>
      <c r="L8" s="565"/>
      <c r="M8" s="68"/>
      <c r="N8" s="65"/>
      <c r="O8" s="66"/>
      <c r="P8" s="565"/>
      <c r="Q8" s="68"/>
      <c r="R8" s="135"/>
      <c r="S8" s="53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</row>
    <row r="9" spans="1:58" ht="17.25" customHeight="1">
      <c r="D9" s="134" t="s">
        <v>84</v>
      </c>
      <c r="E9" s="57"/>
      <c r="F9" s="65">
        <v>0</v>
      </c>
      <c r="G9" s="66">
        <f ca="1">_xll.RiskMean(I9)</f>
        <v>0</v>
      </c>
      <c r="H9" s="565">
        <f t="shared" ca="1" si="0"/>
        <v>0</v>
      </c>
      <c r="I9" s="68">
        <f>F9</f>
        <v>0</v>
      </c>
      <c r="J9" s="65">
        <f>'TS IS'!J31</f>
        <v>561</v>
      </c>
      <c r="K9" s="66">
        <f ca="1">_xll.RiskMean(M9)</f>
        <v>561</v>
      </c>
      <c r="L9" s="565">
        <f t="shared" ca="1" si="1"/>
        <v>0</v>
      </c>
      <c r="M9" s="68">
        <f t="shared" si="2"/>
        <v>561</v>
      </c>
      <c r="N9" s="65">
        <f>'TS IS'!N31</f>
        <v>561</v>
      </c>
      <c r="O9" s="66">
        <f ca="1">_xll.RiskMean(Q9)</f>
        <v>561</v>
      </c>
      <c r="P9" s="565">
        <f t="shared" ca="1" si="3"/>
        <v>0</v>
      </c>
      <c r="Q9" s="68">
        <f t="shared" si="4"/>
        <v>561</v>
      </c>
      <c r="R9" s="135"/>
      <c r="S9" s="53"/>
      <c r="T9" s="546"/>
      <c r="U9" s="76"/>
      <c r="V9" s="76"/>
      <c r="W9" s="667">
        <f ca="1">_xll.RiskStdDev(I9)</f>
        <v>0</v>
      </c>
      <c r="X9" s="667">
        <f ca="1">_xll.RiskStdDev(M9)</f>
        <v>0</v>
      </c>
      <c r="Y9" s="667">
        <f ca="1">_xll.RiskStdDev(Q9)</f>
        <v>0</v>
      </c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</row>
    <row r="10" spans="1:58" ht="17.25" customHeight="1">
      <c r="D10" s="129" t="s">
        <v>69</v>
      </c>
      <c r="E10" s="57"/>
      <c r="F10" s="65">
        <f>'TS IS'!F29</f>
        <v>-18968</v>
      </c>
      <c r="G10" s="66">
        <f ca="1">_xll.RiskMean(I10)</f>
        <v>-18968</v>
      </c>
      <c r="H10" s="565">
        <f t="shared" ca="1" si="0"/>
        <v>0</v>
      </c>
      <c r="I10" s="68">
        <f>F10</f>
        <v>-18968</v>
      </c>
      <c r="J10" s="65">
        <f>'TS IS'!J29</f>
        <v>-18968</v>
      </c>
      <c r="K10" s="66">
        <f ca="1">_xll.RiskMean(M10)</f>
        <v>-18968</v>
      </c>
      <c r="L10" s="565">
        <f t="shared" ca="1" si="1"/>
        <v>0</v>
      </c>
      <c r="M10" s="68">
        <f t="shared" si="2"/>
        <v>-18968</v>
      </c>
      <c r="N10" s="65">
        <f>'TS IS'!N29</f>
        <v>-18968</v>
      </c>
      <c r="O10" s="66">
        <f ca="1">_xll.RiskMean(Q10)</f>
        <v>-18968</v>
      </c>
      <c r="P10" s="565">
        <f t="shared" ca="1" si="3"/>
        <v>0</v>
      </c>
      <c r="Q10" s="68">
        <f t="shared" si="4"/>
        <v>-18968</v>
      </c>
      <c r="R10" s="53"/>
      <c r="S10" s="53"/>
      <c r="T10" s="546"/>
      <c r="U10" s="76"/>
      <c r="V10" s="76"/>
      <c r="W10" s="667">
        <f ca="1">_xll.RiskStdDev(I10)</f>
        <v>0</v>
      </c>
      <c r="X10" s="667">
        <f ca="1">_xll.RiskStdDev(M10)</f>
        <v>0</v>
      </c>
      <c r="Y10" s="667">
        <f ca="1">_xll.RiskStdDev(Q10)</f>
        <v>0</v>
      </c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</row>
    <row r="11" spans="1:58" ht="17.25" customHeight="1">
      <c r="D11" s="258" t="s">
        <v>185</v>
      </c>
      <c r="E11" s="57"/>
      <c r="F11" s="65"/>
      <c r="G11" s="66">
        <f ca="1">_xll.RiskMean(I11)</f>
        <v>0</v>
      </c>
      <c r="H11" s="565">
        <f t="shared" ca="1" si="0"/>
        <v>0</v>
      </c>
      <c r="I11" s="68">
        <v>0</v>
      </c>
      <c r="J11" s="65">
        <v>0</v>
      </c>
      <c r="K11" s="66">
        <f ca="1">_xll.RiskMean(M11)</f>
        <v>0</v>
      </c>
      <c r="L11" s="565">
        <f t="shared" ca="1" si="1"/>
        <v>0</v>
      </c>
      <c r="M11" s="68">
        <f t="shared" si="2"/>
        <v>0</v>
      </c>
      <c r="N11" s="65">
        <v>0</v>
      </c>
      <c r="O11" s="66">
        <f ca="1">_xll.RiskMean(Q11)</f>
        <v>0</v>
      </c>
      <c r="P11" s="565">
        <f t="shared" ca="1" si="3"/>
        <v>0</v>
      </c>
      <c r="Q11" s="68">
        <f t="shared" si="4"/>
        <v>0</v>
      </c>
      <c r="R11" s="53"/>
      <c r="S11" s="53"/>
      <c r="T11" s="76"/>
      <c r="U11" s="76"/>
      <c r="V11" s="76"/>
      <c r="W11" s="667">
        <f ca="1">_xll.RiskStdDev(I11)</f>
        <v>0</v>
      </c>
      <c r="X11" s="667">
        <f ca="1">_xll.RiskStdDev(M11)</f>
        <v>0</v>
      </c>
      <c r="Y11" s="667">
        <f ca="1">_xll.RiskStdDev(Q11)</f>
        <v>0</v>
      </c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</row>
    <row r="12" spans="1:58" ht="17.25" customHeight="1">
      <c r="D12" s="134" t="s">
        <v>395</v>
      </c>
      <c r="E12" s="57"/>
      <c r="F12" s="65">
        <v>-8264.33080027086</v>
      </c>
      <c r="G12" s="66">
        <f ca="1">_xll.RiskMean(I12)</f>
        <v>-605.68037033339272</v>
      </c>
      <c r="H12" s="565">
        <f t="shared" ca="1" si="0"/>
        <v>7658.6504299374674</v>
      </c>
      <c r="I12" s="548">
        <f ca="1">_xll.RiskOutput("Cash Lag FY15")+-SQRT(_xll.RiskNormal(U12,V12)^2)</f>
        <v>-605.68037033339272</v>
      </c>
      <c r="J12" s="65">
        <v>0</v>
      </c>
      <c r="K12" s="66">
        <f ca="1">_xll.RiskMean(M12)</f>
        <v>20809.005186855531</v>
      </c>
      <c r="L12" s="565">
        <f t="shared" ca="1" si="1"/>
        <v>20809.005186855531</v>
      </c>
      <c r="M12" s="548">
        <f ca="1">_xll.RiskOutput("Cash Lag FY15")+SQRT(_xll.RiskNormal(U12,V12)^2)</f>
        <v>20809.005186855531</v>
      </c>
      <c r="N12" s="65">
        <v>0</v>
      </c>
      <c r="O12" s="66">
        <f ca="1">_xll.RiskMean(Q12)</f>
        <v>-3554.2404783213101</v>
      </c>
      <c r="P12" s="565">
        <f t="shared" ca="1" si="3"/>
        <v>-3554.2404783213101</v>
      </c>
      <c r="Q12" s="548">
        <f ca="1">_xll.RiskOutput("Cash Lag FY15")+-SQRT(_xll.RiskNormal(U12,V12)^2)</f>
        <v>-3554.2404783213101</v>
      </c>
      <c r="R12" s="53"/>
      <c r="S12" s="547" t="s">
        <v>197</v>
      </c>
      <c r="T12" s="287"/>
      <c r="U12" s="287">
        <v>0</v>
      </c>
      <c r="V12" s="287">
        <v>18304</v>
      </c>
      <c r="W12" s="667">
        <f ca="1">_xll.RiskStdDev(I12)</f>
        <v>0</v>
      </c>
      <c r="X12" s="667">
        <f ca="1">_xll.RiskStdDev(M12)</f>
        <v>0</v>
      </c>
      <c r="Y12" s="667">
        <f ca="1">_xll.RiskStdDev(Q12)</f>
        <v>0</v>
      </c>
      <c r="Z12" s="76"/>
      <c r="AA12" s="450">
        <f ca="1">SUM(M12+Q12)</f>
        <v>17254.764708534221</v>
      </c>
      <c r="AB12" s="667">
        <f ca="1">_xll.RiskStdDev(AA12)</f>
        <v>0</v>
      </c>
      <c r="AC12" s="703">
        <f ca="1">_xll.RiskMean(AA12)</f>
        <v>17254.764708534221</v>
      </c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</row>
    <row r="13" spans="1:58" ht="17.25" customHeight="1">
      <c r="D13" s="258" t="s">
        <v>201</v>
      </c>
      <c r="E13" s="57"/>
      <c r="F13" s="65">
        <v>0</v>
      </c>
      <c r="G13" s="66">
        <f ca="1">_xll.RiskMean(I13)</f>
        <v>0</v>
      </c>
      <c r="H13" s="565">
        <f t="shared" ca="1" si="0"/>
        <v>0</v>
      </c>
      <c r="I13" s="68">
        <f>F13</f>
        <v>0</v>
      </c>
      <c r="J13" s="65">
        <v>0</v>
      </c>
      <c r="K13" s="66">
        <f ca="1">_xll.RiskMean(M13)</f>
        <v>0</v>
      </c>
      <c r="L13" s="565">
        <f t="shared" ca="1" si="1"/>
        <v>0</v>
      </c>
      <c r="M13" s="68">
        <f t="shared" ref="M13:M19" si="5">J13</f>
        <v>0</v>
      </c>
      <c r="N13" s="65">
        <v>0</v>
      </c>
      <c r="O13" s="66">
        <f ca="1">_xll.RiskMean(Q13)</f>
        <v>0</v>
      </c>
      <c r="P13" s="565">
        <f t="shared" ca="1" si="3"/>
        <v>0</v>
      </c>
      <c r="Q13" s="68">
        <f t="shared" ref="Q13:Q19" si="6">N13</f>
        <v>0</v>
      </c>
      <c r="R13" s="53"/>
      <c r="S13" s="283"/>
      <c r="T13" s="287"/>
      <c r="U13" s="76"/>
      <c r="V13" s="76"/>
      <c r="W13" s="667">
        <f ca="1">_xll.RiskStdDev(I13)</f>
        <v>0</v>
      </c>
      <c r="X13" s="667">
        <f ca="1">_xll.RiskStdDev(M13)</f>
        <v>0</v>
      </c>
      <c r="Y13" s="667">
        <f ca="1">_xll.RiskStdDev(Q13)</f>
        <v>0</v>
      </c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</row>
    <row r="14" spans="1:58" ht="17.25" customHeight="1">
      <c r="D14" s="134" t="s">
        <v>324</v>
      </c>
      <c r="E14" s="57"/>
      <c r="F14" s="65">
        <v>-3065</v>
      </c>
      <c r="G14" s="66">
        <f ca="1">_xll.RiskMean(I14)</f>
        <v>-3065</v>
      </c>
      <c r="H14" s="565">
        <f t="shared" ca="1" si="0"/>
        <v>0</v>
      </c>
      <c r="I14" s="68">
        <f t="shared" ref="I14:I19" si="7">F14</f>
        <v>-3065</v>
      </c>
      <c r="J14" s="65">
        <f>'Revenue Requirement'!F63</f>
        <v>-6853</v>
      </c>
      <c r="K14" s="66">
        <f ca="1">_xll.RiskMean(M14)</f>
        <v>-6853</v>
      </c>
      <c r="L14" s="565">
        <f t="shared" ca="1" si="1"/>
        <v>0</v>
      </c>
      <c r="M14" s="68">
        <f t="shared" si="5"/>
        <v>-6853</v>
      </c>
      <c r="N14" s="65">
        <f>'Revenue Requirement'!G63</f>
        <v>-6853</v>
      </c>
      <c r="O14" s="66">
        <f ca="1">_xll.RiskMean(Q14)</f>
        <v>-6853</v>
      </c>
      <c r="P14" s="565">
        <f t="shared" ca="1" si="3"/>
        <v>0</v>
      </c>
      <c r="Q14" s="68">
        <f t="shared" si="6"/>
        <v>-6853</v>
      </c>
      <c r="R14" s="53"/>
      <c r="S14" s="283"/>
      <c r="T14" s="546"/>
      <c r="U14" s="76"/>
      <c r="V14" s="76"/>
      <c r="W14" s="667">
        <f ca="1">_xll.RiskStdDev(I14)</f>
        <v>0</v>
      </c>
      <c r="X14" s="667">
        <f ca="1">_xll.RiskStdDev(M14)</f>
        <v>0</v>
      </c>
      <c r="Y14" s="667">
        <f ca="1">_xll.RiskStdDev(Q14)</f>
        <v>0</v>
      </c>
      <c r="Z14" s="76"/>
      <c r="AA14" s="667">
        <f ca="1">_xll.RiskMean(M12)</f>
        <v>20809.005186855531</v>
      </c>
      <c r="AB14" s="667">
        <f ca="1">_xll.RiskMean(Q12)</f>
        <v>-3554.2404783213101</v>
      </c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</row>
    <row r="15" spans="1:58" ht="17.25" customHeight="1">
      <c r="D15" s="134" t="s">
        <v>85</v>
      </c>
      <c r="E15" s="57"/>
      <c r="F15" s="65">
        <v>-3535</v>
      </c>
      <c r="G15" s="66">
        <f ca="1">_xll.RiskMean(I15)</f>
        <v>-3535</v>
      </c>
      <c r="H15" s="565">
        <f t="shared" ca="1" si="0"/>
        <v>0</v>
      </c>
      <c r="I15" s="68">
        <f t="shared" si="7"/>
        <v>-3535</v>
      </c>
      <c r="J15" s="65">
        <v>0</v>
      </c>
      <c r="K15" s="66">
        <f ca="1">_xll.RiskMean(M15)</f>
        <v>0</v>
      </c>
      <c r="L15" s="565">
        <f t="shared" ca="1" si="1"/>
        <v>0</v>
      </c>
      <c r="M15" s="68">
        <f t="shared" si="5"/>
        <v>0</v>
      </c>
      <c r="N15" s="65">
        <v>0</v>
      </c>
      <c r="O15" s="66">
        <f ca="1">_xll.RiskMean(Q15)</f>
        <v>0</v>
      </c>
      <c r="P15" s="565">
        <f t="shared" ca="1" si="3"/>
        <v>0</v>
      </c>
      <c r="Q15" s="68">
        <f t="shared" si="6"/>
        <v>0</v>
      </c>
      <c r="R15" s="136"/>
      <c r="S15" s="283"/>
      <c r="T15" s="546"/>
      <c r="U15" s="76"/>
      <c r="V15" s="76"/>
      <c r="W15" s="667">
        <f ca="1">_xll.RiskStdDev(I15)</f>
        <v>0</v>
      </c>
      <c r="X15" s="667">
        <f ca="1">_xll.RiskStdDev(M15)</f>
        <v>0</v>
      </c>
      <c r="Y15" s="667">
        <f ca="1">_xll.RiskStdDev(Q15)</f>
        <v>0</v>
      </c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</row>
    <row r="16" spans="1:58" ht="17.25" customHeight="1">
      <c r="D16" s="134" t="s">
        <v>86</v>
      </c>
      <c r="E16" s="57"/>
      <c r="F16" s="65">
        <v>0</v>
      </c>
      <c r="G16" s="66">
        <f ca="1">_xll.RiskMean(I16)</f>
        <v>0</v>
      </c>
      <c r="H16" s="565">
        <f t="shared" ca="1" si="0"/>
        <v>0</v>
      </c>
      <c r="I16" s="68">
        <f t="shared" si="7"/>
        <v>0</v>
      </c>
      <c r="J16" s="65">
        <v>0</v>
      </c>
      <c r="K16" s="66">
        <f ca="1">_xll.RiskMean(M16)</f>
        <v>0</v>
      </c>
      <c r="L16" s="565">
        <f t="shared" ca="1" si="1"/>
        <v>0</v>
      </c>
      <c r="M16" s="68">
        <f t="shared" si="5"/>
        <v>0</v>
      </c>
      <c r="N16" s="65">
        <v>0</v>
      </c>
      <c r="O16" s="66">
        <f ca="1">_xll.RiskMean(Q16)</f>
        <v>0</v>
      </c>
      <c r="P16" s="565">
        <f t="shared" ca="1" si="3"/>
        <v>0</v>
      </c>
      <c r="Q16" s="68">
        <f t="shared" si="6"/>
        <v>0</v>
      </c>
      <c r="R16" s="136"/>
      <c r="S16" s="283"/>
      <c r="T16" s="546"/>
      <c r="U16" s="76"/>
      <c r="V16" s="76"/>
      <c r="W16" s="667">
        <f ca="1">_xll.RiskStdDev(I16)</f>
        <v>0</v>
      </c>
      <c r="X16" s="667">
        <f ca="1">_xll.RiskStdDev(M16)</f>
        <v>0</v>
      </c>
      <c r="Y16" s="667">
        <f ca="1">_xll.RiskStdDev(Q16)</f>
        <v>0</v>
      </c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</row>
    <row r="17" spans="2:58" ht="17.25" customHeight="1">
      <c r="D17" s="134" t="s">
        <v>87</v>
      </c>
      <c r="E17" s="57"/>
      <c r="F17" s="65">
        <v>0</v>
      </c>
      <c r="G17" s="66">
        <f ca="1">_xll.RiskMean(I17)</f>
        <v>0</v>
      </c>
      <c r="H17" s="565">
        <f t="shared" ca="1" si="0"/>
        <v>0</v>
      </c>
      <c r="I17" s="68">
        <f t="shared" si="7"/>
        <v>0</v>
      </c>
      <c r="J17" s="65">
        <v>0</v>
      </c>
      <c r="K17" s="66">
        <f ca="1">_xll.RiskMean(M17)</f>
        <v>0</v>
      </c>
      <c r="L17" s="565">
        <f t="shared" ca="1" si="1"/>
        <v>0</v>
      </c>
      <c r="M17" s="68">
        <f t="shared" si="5"/>
        <v>0</v>
      </c>
      <c r="N17" s="65">
        <v>0</v>
      </c>
      <c r="O17" s="66">
        <f ca="1">_xll.RiskMean(Q17)</f>
        <v>0</v>
      </c>
      <c r="P17" s="565">
        <f t="shared" ca="1" si="3"/>
        <v>0</v>
      </c>
      <c r="Q17" s="68">
        <f t="shared" si="6"/>
        <v>0</v>
      </c>
      <c r="R17" s="136"/>
      <c r="S17" s="283"/>
      <c r="T17" s="546"/>
      <c r="U17" s="76"/>
      <c r="V17" s="76"/>
      <c r="W17" s="667">
        <f ca="1">_xll.RiskStdDev(I17)</f>
        <v>0</v>
      </c>
      <c r="X17" s="667">
        <f ca="1">_xll.RiskStdDev(M17)</f>
        <v>0</v>
      </c>
      <c r="Y17" s="667">
        <f ca="1">_xll.RiskStdDev(Q17)</f>
        <v>0</v>
      </c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</row>
    <row r="18" spans="2:58" ht="17.25" customHeight="1">
      <c r="D18" s="258" t="s">
        <v>183</v>
      </c>
      <c r="E18" s="57"/>
      <c r="F18" s="65">
        <f>'TS IS'!F33</f>
        <v>6983</v>
      </c>
      <c r="G18" s="66">
        <f ca="1">_xll.RiskMean(I18)</f>
        <v>6983</v>
      </c>
      <c r="H18" s="565">
        <f t="shared" ca="1" si="0"/>
        <v>0</v>
      </c>
      <c r="I18" s="68">
        <f t="shared" si="7"/>
        <v>6983</v>
      </c>
      <c r="J18" s="65">
        <f>'Revenue Requirement'!F58</f>
        <v>5611.2905717874182</v>
      </c>
      <c r="K18" s="66">
        <f ca="1">_xll.RiskMean(M18)</f>
        <v>5611.2905717874182</v>
      </c>
      <c r="L18" s="565">
        <f t="shared" ca="1" si="1"/>
        <v>0</v>
      </c>
      <c r="M18" s="68">
        <f t="shared" si="5"/>
        <v>5611.2905717874182</v>
      </c>
      <c r="N18" s="65">
        <f>'Revenue Requirement'!G58</f>
        <v>5262.6889628928784</v>
      </c>
      <c r="O18" s="66">
        <f ca="1">_xll.RiskMean(Q18)</f>
        <v>5262.6889628928784</v>
      </c>
      <c r="P18" s="565">
        <f t="shared" ca="1" si="3"/>
        <v>0</v>
      </c>
      <c r="Q18" s="68">
        <f t="shared" si="6"/>
        <v>5262.6889628928784</v>
      </c>
      <c r="R18" s="136"/>
      <c r="S18" s="53"/>
      <c r="T18" s="76"/>
      <c r="U18" s="76"/>
      <c r="V18" s="76"/>
      <c r="W18" s="667">
        <f ca="1">_xll.RiskStdDev(I18)</f>
        <v>0</v>
      </c>
      <c r="X18" s="667">
        <f ca="1">_xll.RiskStdDev(M18)</f>
        <v>0</v>
      </c>
      <c r="Y18" s="667">
        <f ca="1">_xll.RiskStdDev(Q18)</f>
        <v>0</v>
      </c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</row>
    <row r="19" spans="2:58" ht="17.25" customHeight="1">
      <c r="D19" s="258" t="s">
        <v>323</v>
      </c>
      <c r="E19" s="63"/>
      <c r="F19" s="81">
        <f>-[9]Sheet1!$C$6</f>
        <v>-35026.90171659433</v>
      </c>
      <c r="G19" s="79">
        <f ca="1">_xll.RiskMean(I19)</f>
        <v>-35026.90171659433</v>
      </c>
      <c r="H19" s="566">
        <f t="shared" ca="1" si="0"/>
        <v>0</v>
      </c>
      <c r="I19" s="80">
        <f t="shared" si="7"/>
        <v>-35026.90171659433</v>
      </c>
      <c r="J19" s="81">
        <f>'Revenue Requirement'!F62</f>
        <v>-39714.193996468173</v>
      </c>
      <c r="K19" s="79">
        <f ca="1">_xll.RiskMean(M19)</f>
        <v>-39714.193996468173</v>
      </c>
      <c r="L19" s="566">
        <f t="shared" ca="1" si="1"/>
        <v>0</v>
      </c>
      <c r="M19" s="80">
        <f t="shared" si="5"/>
        <v>-39714.193996468173</v>
      </c>
      <c r="N19" s="81">
        <f>'Revenue Requirement'!G62</f>
        <v>-26495.995203827093</v>
      </c>
      <c r="O19" s="79">
        <f ca="1">_xll.RiskMean(Q19)</f>
        <v>-26495.995203827093</v>
      </c>
      <c r="P19" s="566">
        <f t="shared" ca="1" si="3"/>
        <v>0</v>
      </c>
      <c r="Q19" s="80">
        <f t="shared" si="6"/>
        <v>-26495.995203827093</v>
      </c>
      <c r="R19" s="136"/>
      <c r="S19" s="53"/>
      <c r="T19" s="76"/>
      <c r="U19" s="76"/>
      <c r="V19" s="76"/>
      <c r="W19" s="667">
        <f ca="1">_xll.RiskStdDev(I19)</f>
        <v>0</v>
      </c>
      <c r="X19" s="667">
        <f ca="1">_xll.RiskStdDev(M19)</f>
        <v>0</v>
      </c>
      <c r="Y19" s="667">
        <f ca="1">_xll.RiskStdDev(Q19)</f>
        <v>0</v>
      </c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</row>
    <row r="20" spans="2:58" ht="17.25" customHeight="1">
      <c r="C20" s="129" t="s">
        <v>81</v>
      </c>
      <c r="E20" s="57"/>
      <c r="F20" s="65">
        <f>SUM(F5:F19)</f>
        <v>245055.61208313491</v>
      </c>
      <c r="G20" s="66">
        <f ca="1">_xll.RiskMean(I20)</f>
        <v>209325.83796422859</v>
      </c>
      <c r="H20" s="565">
        <f t="shared" ca="1" si="0"/>
        <v>-35729.774118906324</v>
      </c>
      <c r="I20" s="68">
        <f ca="1">SUM(I5:I19)</f>
        <v>209325.83796422859</v>
      </c>
      <c r="J20" s="65">
        <f>SUM(J5:J19)</f>
        <v>281105.79799999989</v>
      </c>
      <c r="K20" s="66">
        <f ca="1">_xll.RiskMean(M20)</f>
        <v>266379.7145721913</v>
      </c>
      <c r="L20" s="565">
        <f t="shared" ca="1" si="1"/>
        <v>-14726.083427808597</v>
      </c>
      <c r="M20" s="68">
        <f ca="1">SUM(M5:M19)</f>
        <v>266379.7145721913</v>
      </c>
      <c r="N20" s="65">
        <f>SUM(N5:N19)</f>
        <v>297915.53900000016</v>
      </c>
      <c r="O20" s="66">
        <f ca="1">_xll.RiskMean(Q20)</f>
        <v>263168.51558316866</v>
      </c>
      <c r="P20" s="565">
        <f t="shared" ca="1" si="3"/>
        <v>-34747.023416831507</v>
      </c>
      <c r="Q20" s="68">
        <f ca="1">SUM(Q5:Q19)</f>
        <v>263168.51558316866</v>
      </c>
      <c r="R20" s="136"/>
      <c r="S20" s="53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</row>
    <row r="21" spans="2:58" ht="17.25" customHeight="1">
      <c r="B21" s="133" t="s">
        <v>88</v>
      </c>
      <c r="E21" s="57"/>
      <c r="F21" s="138"/>
      <c r="G21" s="139"/>
      <c r="H21" s="139"/>
      <c r="I21" s="140"/>
      <c r="J21" s="138"/>
      <c r="K21" s="139"/>
      <c r="L21" s="139"/>
      <c r="M21" s="140"/>
      <c r="N21" s="138"/>
      <c r="O21" s="139"/>
      <c r="P21" s="139"/>
      <c r="Q21" s="140"/>
      <c r="R21" s="136"/>
      <c r="S21" s="53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</row>
    <row r="22" spans="2:58" ht="17.25" customHeight="1">
      <c r="C22" s="129" t="s">
        <v>89</v>
      </c>
      <c r="E22" s="141"/>
      <c r="F22" s="142"/>
      <c r="G22" s="143"/>
      <c r="H22" s="143"/>
      <c r="I22" s="144"/>
      <c r="J22" s="142"/>
      <c r="K22" s="143"/>
      <c r="L22" s="143"/>
      <c r="M22" s="144"/>
      <c r="N22" s="142"/>
      <c r="O22" s="143"/>
      <c r="P22" s="143"/>
      <c r="Q22" s="144"/>
      <c r="R22" s="136"/>
      <c r="S22" s="53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</row>
    <row r="23" spans="2:58" ht="17.25" customHeight="1">
      <c r="C23" s="145"/>
      <c r="D23" s="145" t="s">
        <v>90</v>
      </c>
      <c r="E23" s="63"/>
      <c r="F23" s="81">
        <v>-639534</v>
      </c>
      <c r="G23" s="79">
        <f ca="1">_xll.RiskMean(I23)</f>
        <v>-639534</v>
      </c>
      <c r="H23" s="566">
        <f t="shared" ref="H23:H24" ca="1" si="8">G23-F23</f>
        <v>0</v>
      </c>
      <c r="I23" s="80">
        <f>F23</f>
        <v>-639534</v>
      </c>
      <c r="J23" s="81">
        <f>'Revenue Requirement'!F68</f>
        <v>-655150.17338858172</v>
      </c>
      <c r="K23" s="79">
        <f ca="1">_xll.RiskMean(M23)</f>
        <v>-655150.17338858172</v>
      </c>
      <c r="L23" s="566">
        <f t="shared" ref="L23:L24" ca="1" si="9">K23-J23</f>
        <v>0</v>
      </c>
      <c r="M23" s="80">
        <f>J23</f>
        <v>-655150.17338858172</v>
      </c>
      <c r="N23" s="81">
        <f>'Revenue Requirement'!G68</f>
        <v>-590002.36097349366</v>
      </c>
      <c r="O23" s="79">
        <f ca="1">_xll.RiskMean(Q23)</f>
        <v>-590002.36097349366</v>
      </c>
      <c r="P23" s="566">
        <f t="shared" ref="P23:P24" ca="1" si="10">O23-N23</f>
        <v>0</v>
      </c>
      <c r="Q23" s="80">
        <f>N23</f>
        <v>-590002.36097349366</v>
      </c>
      <c r="R23" s="136"/>
      <c r="S23" s="53"/>
      <c r="T23" s="54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</row>
    <row r="24" spans="2:58" ht="17.25" customHeight="1">
      <c r="B24" s="139"/>
      <c r="C24" s="139" t="s">
        <v>88</v>
      </c>
      <c r="E24" s="59"/>
      <c r="F24" s="65">
        <f>F23</f>
        <v>-639534</v>
      </c>
      <c r="G24" s="66">
        <f ca="1">_xll.RiskMean(I24)</f>
        <v>-639534</v>
      </c>
      <c r="H24" s="565">
        <f t="shared" ca="1" si="8"/>
        <v>0</v>
      </c>
      <c r="I24" s="68">
        <f>F24</f>
        <v>-639534</v>
      </c>
      <c r="J24" s="65">
        <f>J23</f>
        <v>-655150.17338858172</v>
      </c>
      <c r="K24" s="66">
        <f ca="1">_xll.RiskMean(M24)</f>
        <v>-655150.17338858172</v>
      </c>
      <c r="L24" s="565">
        <f t="shared" ca="1" si="9"/>
        <v>0</v>
      </c>
      <c r="M24" s="68">
        <f>J24</f>
        <v>-655150.17338858172</v>
      </c>
      <c r="N24" s="65">
        <f>N23</f>
        <v>-590002.36097349366</v>
      </c>
      <c r="O24" s="66">
        <f ca="1">_xll.RiskMean(Q24)</f>
        <v>-590002.36097349366</v>
      </c>
      <c r="P24" s="565">
        <f t="shared" ca="1" si="10"/>
        <v>0</v>
      </c>
      <c r="Q24" s="68">
        <f>N24</f>
        <v>-590002.36097349366</v>
      </c>
      <c r="R24" s="136"/>
      <c r="S24" s="53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</row>
    <row r="25" spans="2:58" ht="17.25" customHeight="1">
      <c r="B25" s="146" t="s">
        <v>91</v>
      </c>
      <c r="C25" s="139"/>
      <c r="D25" s="139"/>
      <c r="E25" s="59"/>
      <c r="F25" s="58"/>
      <c r="G25" s="59"/>
      <c r="H25" s="59"/>
      <c r="I25" s="60"/>
      <c r="J25" s="58"/>
      <c r="K25" s="59"/>
      <c r="L25" s="59"/>
      <c r="M25" s="60"/>
      <c r="N25" s="58"/>
      <c r="O25" s="59"/>
      <c r="P25" s="59"/>
      <c r="Q25" s="60"/>
      <c r="R25" s="136"/>
      <c r="S25" s="53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</row>
    <row r="26" spans="2:58" ht="17.25" customHeight="1">
      <c r="C26" s="134"/>
      <c r="D26" s="147" t="s">
        <v>243</v>
      </c>
      <c r="E26" s="148"/>
      <c r="F26" s="149">
        <f>-F24-15000</f>
        <v>624534</v>
      </c>
      <c r="G26" s="150">
        <f ca="1">_xll.RiskMean(I26)</f>
        <v>624534</v>
      </c>
      <c r="H26" s="567">
        <f t="shared" ref="H26:H35" ca="1" si="11">G26-F26</f>
        <v>0</v>
      </c>
      <c r="I26" s="151">
        <f>F26</f>
        <v>624534</v>
      </c>
      <c r="J26" s="149">
        <f>'Revenue Requirement'!F72</f>
        <v>640150.17338858172</v>
      </c>
      <c r="K26" s="150">
        <f ca="1">_xll.RiskMean(M26)</f>
        <v>640150.17338858172</v>
      </c>
      <c r="L26" s="567">
        <f t="shared" ref="L26:L35" ca="1" si="12">K26-J26</f>
        <v>0</v>
      </c>
      <c r="M26" s="151">
        <f>J26</f>
        <v>640150.17338858172</v>
      </c>
      <c r="N26" s="149">
        <f>'Revenue Requirement'!G72</f>
        <v>575002.36097349366</v>
      </c>
      <c r="O26" s="150">
        <f ca="1">_xll.RiskMean(Q26)</f>
        <v>575002.36097349366</v>
      </c>
      <c r="P26" s="567">
        <f t="shared" ref="P26:P35" ca="1" si="13">O26-N26</f>
        <v>0</v>
      </c>
      <c r="Q26" s="151">
        <f>N26</f>
        <v>575002.36097349366</v>
      </c>
      <c r="R26" s="152"/>
      <c r="S26" s="53"/>
      <c r="T26" s="54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</row>
    <row r="27" spans="2:58" ht="17.25" customHeight="1">
      <c r="C27" s="134"/>
      <c r="D27" s="137" t="s">
        <v>389</v>
      </c>
      <c r="E27" s="148"/>
      <c r="F27" s="149">
        <v>-185173</v>
      </c>
      <c r="G27" s="150">
        <f ca="1">_xll.RiskMean(I27)</f>
        <v>-185173</v>
      </c>
      <c r="H27" s="567">
        <f t="shared" ca="1" si="11"/>
        <v>0</v>
      </c>
      <c r="I27" s="151">
        <f>F27</f>
        <v>-185173</v>
      </c>
      <c r="J27" s="149">
        <f>'Revenue Requirement'!F73</f>
        <v>-185303.323</v>
      </c>
      <c r="K27" s="150">
        <f ca="1">_xll.RiskMean(M27)</f>
        <v>-185303.323</v>
      </c>
      <c r="L27" s="567">
        <f t="shared" ca="1" si="12"/>
        <v>0</v>
      </c>
      <c r="M27" s="151">
        <f>J27</f>
        <v>-185303.323</v>
      </c>
      <c r="N27" s="149">
        <f>'Revenue Requirement'!G73</f>
        <v>-199990.601</v>
      </c>
      <c r="O27" s="150">
        <f ca="1">_xll.RiskMean(Q27)</f>
        <v>-199990.601</v>
      </c>
      <c r="P27" s="567">
        <f t="shared" ca="1" si="13"/>
        <v>0</v>
      </c>
      <c r="Q27" s="151">
        <f>N27</f>
        <v>-199990.601</v>
      </c>
      <c r="R27" s="53"/>
      <c r="S27" s="53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</row>
    <row r="28" spans="2:58" ht="17.25" customHeight="1">
      <c r="D28" s="147" t="s">
        <v>92</v>
      </c>
      <c r="E28" s="148"/>
      <c r="F28" s="149">
        <v>0</v>
      </c>
      <c r="G28" s="150">
        <f ca="1">_xll.RiskMean(I28)</f>
        <v>0</v>
      </c>
      <c r="H28" s="567">
        <f t="shared" ca="1" si="11"/>
        <v>0</v>
      </c>
      <c r="I28" s="151">
        <f>F28</f>
        <v>0</v>
      </c>
      <c r="J28" s="149">
        <f>'Revenue Requirement'!F74</f>
        <v>-1392.22</v>
      </c>
      <c r="K28" s="150">
        <f ca="1">_xll.RiskMean(M28)</f>
        <v>-1392.22</v>
      </c>
      <c r="L28" s="567">
        <f t="shared" ca="1" si="12"/>
        <v>0</v>
      </c>
      <c r="M28" s="151">
        <f>J28</f>
        <v>-1392.22</v>
      </c>
      <c r="N28" s="149">
        <f>'Revenue Requirement'!G74</f>
        <v>-1485.701</v>
      </c>
      <c r="O28" s="150">
        <f ca="1">_xll.RiskMean(Q28)</f>
        <v>-1485.701</v>
      </c>
      <c r="P28" s="567">
        <f t="shared" ca="1" si="13"/>
        <v>0</v>
      </c>
      <c r="Q28" s="151">
        <f>N28</f>
        <v>-1485.701</v>
      </c>
      <c r="R28" s="153"/>
      <c r="S28" s="53"/>
      <c r="T28" s="546"/>
      <c r="U28" s="154"/>
      <c r="V28" s="76"/>
      <c r="W28" s="76"/>
      <c r="X28" s="76" t="s">
        <v>325</v>
      </c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</row>
    <row r="29" spans="2:58" ht="17.25" customHeight="1">
      <c r="D29" s="257" t="s">
        <v>184</v>
      </c>
      <c r="E29" s="148"/>
      <c r="F29" s="149">
        <v>-1298</v>
      </c>
      <c r="G29" s="150">
        <f ca="1">_xll.RiskMean(I29)</f>
        <v>-1298</v>
      </c>
      <c r="H29" s="567">
        <f t="shared" ca="1" si="11"/>
        <v>0</v>
      </c>
      <c r="I29" s="151">
        <f>F29</f>
        <v>-1298</v>
      </c>
      <c r="J29" s="149">
        <f>'Revenue Requirement'!F75</f>
        <v>-19500</v>
      </c>
      <c r="K29" s="150">
        <f ca="1">_xll.RiskMean(M29)</f>
        <v>-19500</v>
      </c>
      <c r="L29" s="567">
        <f t="shared" ca="1" si="12"/>
        <v>0</v>
      </c>
      <c r="M29" s="151">
        <f>J29</f>
        <v>-19500</v>
      </c>
      <c r="N29" s="149">
        <f>'Revenue Requirement'!G75</f>
        <v>-40950</v>
      </c>
      <c r="O29" s="150">
        <f ca="1">_xll.RiskMean(Q29)</f>
        <v>-40950</v>
      </c>
      <c r="P29" s="567">
        <f t="shared" ca="1" si="13"/>
        <v>0</v>
      </c>
      <c r="Q29" s="151">
        <f>N29</f>
        <v>-40950</v>
      </c>
      <c r="R29" s="153"/>
      <c r="S29" s="53"/>
      <c r="T29" s="546"/>
      <c r="U29" s="154"/>
      <c r="V29" s="76"/>
      <c r="W29" s="76"/>
      <c r="X29" s="76" t="s">
        <v>172</v>
      </c>
      <c r="Y29" s="76" t="s">
        <v>223</v>
      </c>
      <c r="Z29" s="76" t="s">
        <v>224</v>
      </c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</row>
    <row r="30" spans="2:58" ht="17.25" customHeight="1">
      <c r="B30" s="139"/>
      <c r="C30" s="131"/>
      <c r="D30" s="145" t="s">
        <v>93</v>
      </c>
      <c r="E30" s="155"/>
      <c r="F30" s="158">
        <v>-98119</v>
      </c>
      <c r="G30" s="156">
        <f ca="1">_xll.RiskMean(I30)</f>
        <v>-98119</v>
      </c>
      <c r="H30" s="568">
        <f t="shared" ca="1" si="11"/>
        <v>0</v>
      </c>
      <c r="I30" s="157">
        <f>F30</f>
        <v>-98119</v>
      </c>
      <c r="J30" s="158">
        <f>'Revenue Requirement'!F76</f>
        <v>-74910.255000000005</v>
      </c>
      <c r="K30" s="156">
        <f ca="1">_xll.RiskMean(M30)</f>
        <v>-74910.255000000005</v>
      </c>
      <c r="L30" s="568">
        <f t="shared" ca="1" si="12"/>
        <v>0</v>
      </c>
      <c r="M30" s="157">
        <f>J30</f>
        <v>-74910.255000000005</v>
      </c>
      <c r="N30" s="158">
        <f>'Revenue Requirement'!G76</f>
        <v>-55489.237000000001</v>
      </c>
      <c r="O30" s="156">
        <f ca="1">_xll.RiskMean(Q30)</f>
        <v>-55489.237000000001</v>
      </c>
      <c r="P30" s="568">
        <f t="shared" ca="1" si="13"/>
        <v>0</v>
      </c>
      <c r="Q30" s="157">
        <f>N30</f>
        <v>-55489.237000000001</v>
      </c>
      <c r="R30" s="153"/>
      <c r="S30" s="53"/>
      <c r="T30" s="546"/>
      <c r="U30" s="154"/>
      <c r="V30" s="76"/>
      <c r="W30" s="76"/>
      <c r="X30" s="76"/>
      <c r="Y30" s="450">
        <f>J20-SUM('Revenue Requirement'!F54,'Revenue Requirement'!F57:F63)</f>
        <v>0</v>
      </c>
      <c r="Z30" s="450">
        <f>N20-SUM('Revenue Requirement'!G54,'Revenue Requirement'!G57:G63)</f>
        <v>0</v>
      </c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</row>
    <row r="31" spans="2:58" ht="17.25" customHeight="1">
      <c r="C31" s="159" t="s">
        <v>94</v>
      </c>
      <c r="E31" s="59"/>
      <c r="F31" s="65">
        <f>SUM(F26:F30)</f>
        <v>339944</v>
      </c>
      <c r="G31" s="79">
        <f ca="1">_xll.RiskMean(I31)</f>
        <v>339944</v>
      </c>
      <c r="H31" s="565">
        <f t="shared" ca="1" si="11"/>
        <v>0</v>
      </c>
      <c r="I31" s="68">
        <f>SUM(I26:I30)</f>
        <v>339944</v>
      </c>
      <c r="J31" s="65">
        <f>SUM(J26:J30)</f>
        <v>359044.37538858177</v>
      </c>
      <c r="K31" s="79">
        <f ca="1">_xll.RiskMean(M31)</f>
        <v>359044.37538858177</v>
      </c>
      <c r="L31" s="565">
        <f t="shared" ca="1" si="12"/>
        <v>0</v>
      </c>
      <c r="M31" s="68">
        <f>SUM(M26:M30)</f>
        <v>359044.37538858177</v>
      </c>
      <c r="N31" s="65">
        <f>SUM(N26:N30)</f>
        <v>277086.82197349361</v>
      </c>
      <c r="O31" s="79">
        <f ca="1">_xll.RiskMean(Q31)</f>
        <v>277086.82197349361</v>
      </c>
      <c r="P31" s="565">
        <f t="shared" ca="1" si="13"/>
        <v>0</v>
      </c>
      <c r="Q31" s="68">
        <f>SUM(Q26:Q30)</f>
        <v>277086.82197349361</v>
      </c>
      <c r="R31" s="152"/>
      <c r="S31" s="53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</row>
    <row r="32" spans="2:58" ht="17.25" customHeight="1">
      <c r="C32" s="160" t="s">
        <v>95</v>
      </c>
      <c r="D32" s="161"/>
      <c r="E32" s="162"/>
      <c r="F32" s="163">
        <f>F20+F24+F31</f>
        <v>-54534.38791686506</v>
      </c>
      <c r="G32" s="99">
        <f ca="1">_xll.RiskMean(I32)</f>
        <v>-90264.162035771413</v>
      </c>
      <c r="H32" s="569">
        <f t="shared" ca="1" si="11"/>
        <v>-35729.774118906353</v>
      </c>
      <c r="I32" s="164">
        <f ca="1">_xll.RiskOutput("Adj CF 15")+I20+I24+I31</f>
        <v>-90264.162035771413</v>
      </c>
      <c r="J32" s="163">
        <f>J20+J24+J31</f>
        <v>-15000.000000000058</v>
      </c>
      <c r="K32" s="99">
        <f ca="1">_xll.RiskMean(M32)</f>
        <v>-29726.083427808655</v>
      </c>
      <c r="L32" s="569">
        <f t="shared" ca="1" si="12"/>
        <v>-14726.083427808597</v>
      </c>
      <c r="M32" s="164">
        <f ca="1">_xll.RiskOutput("Adj CF 16")+M20+M24+M31</f>
        <v>-29726.083427808655</v>
      </c>
      <c r="N32" s="163">
        <f>N20+N24+N31</f>
        <v>-14999.999999999884</v>
      </c>
      <c r="O32" s="99">
        <f ca="1">_xll.RiskMean(Q32)</f>
        <v>-49747.023416831391</v>
      </c>
      <c r="P32" s="569">
        <f t="shared" ca="1" si="13"/>
        <v>-34747.023416831507</v>
      </c>
      <c r="Q32" s="164">
        <f ca="1">_xll.RiskOutput("Adj CF 17")+Q20+Q24+Q31</f>
        <v>-49747.023416831391</v>
      </c>
      <c r="R32" s="259"/>
      <c r="S32" s="53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</row>
    <row r="33" spans="1:58" ht="17.25" customHeight="1">
      <c r="B33" s="139"/>
      <c r="C33" s="161" t="s">
        <v>96</v>
      </c>
      <c r="D33" s="161"/>
      <c r="E33" s="471"/>
      <c r="F33" s="472">
        <f>E34</f>
        <v>511000</v>
      </c>
      <c r="G33" s="99">
        <f ca="1">_xll.RiskMean(I33)</f>
        <v>511000</v>
      </c>
      <c r="H33" s="569">
        <f t="shared" ca="1" si="11"/>
        <v>0</v>
      </c>
      <c r="I33" s="473">
        <f>E34</f>
        <v>511000</v>
      </c>
      <c r="J33" s="472">
        <f>F34</f>
        <v>456465.61208313494</v>
      </c>
      <c r="K33" s="99">
        <f ca="1">_xll.RiskMean(M33)</f>
        <v>420735.83796422859</v>
      </c>
      <c r="L33" s="569">
        <f t="shared" ca="1" si="12"/>
        <v>-35729.774118906353</v>
      </c>
      <c r="M33" s="473">
        <f ca="1">I34</f>
        <v>420735.83796422859</v>
      </c>
      <c r="N33" s="472">
        <f>J34</f>
        <v>441465.61208313488</v>
      </c>
      <c r="O33" s="99">
        <f ca="1">_xll.RiskMean(Q33)</f>
        <v>391009.75453641993</v>
      </c>
      <c r="P33" s="569">
        <f t="shared" ca="1" si="13"/>
        <v>-50455.857546714949</v>
      </c>
      <c r="Q33" s="473">
        <f ca="1">M34</f>
        <v>391009.75453641993</v>
      </c>
      <c r="R33" s="165"/>
      <c r="S33" s="53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</row>
    <row r="34" spans="1:58" ht="15" customHeight="1">
      <c r="B34" s="139"/>
      <c r="C34" s="131" t="s">
        <v>97</v>
      </c>
      <c r="D34" s="131"/>
      <c r="E34" s="155">
        <f>'TPP Calculation'!H6</f>
        <v>511000</v>
      </c>
      <c r="F34" s="158">
        <f>SUM(F32:F33)</f>
        <v>456465.61208313494</v>
      </c>
      <c r="G34" s="79">
        <f ca="1">_xll.RiskMean(I34)</f>
        <v>420735.83796422859</v>
      </c>
      <c r="H34" s="566">
        <f t="shared" ca="1" si="11"/>
        <v>-35729.774118906353</v>
      </c>
      <c r="I34" s="157">
        <f ca="1">SUM(I32:I33)</f>
        <v>420735.83796422859</v>
      </c>
      <c r="J34" s="158">
        <f>SUM(J32:J33)</f>
        <v>441465.61208313488</v>
      </c>
      <c r="K34" s="79">
        <f ca="1">_xll.RiskMean(M34)</f>
        <v>391009.75453641993</v>
      </c>
      <c r="L34" s="566">
        <f t="shared" ca="1" si="12"/>
        <v>-50455.857546714949</v>
      </c>
      <c r="M34" s="157">
        <f ca="1">SUM(M32:M33)</f>
        <v>391009.75453641993</v>
      </c>
      <c r="N34" s="158">
        <f>SUM(N32:N33)</f>
        <v>426465.612083135</v>
      </c>
      <c r="O34" s="79">
        <f ca="1">_xll.RiskMean(Q34)</f>
        <v>341262.73111958854</v>
      </c>
      <c r="P34" s="566">
        <f t="shared" ca="1" si="13"/>
        <v>-85202.880963546457</v>
      </c>
      <c r="Q34" s="157">
        <f ca="1">+SUM(Q32:Q33)</f>
        <v>341262.73111958854</v>
      </c>
      <c r="R34" s="170"/>
      <c r="S34" s="53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</row>
    <row r="35" spans="1:58" ht="15" customHeight="1" thickBot="1">
      <c r="A35" s="171"/>
      <c r="B35" s="166"/>
      <c r="C35" s="468" t="s">
        <v>339</v>
      </c>
      <c r="D35" s="469"/>
      <c r="E35" s="470"/>
      <c r="F35" s="167"/>
      <c r="G35" s="168"/>
      <c r="H35" s="570">
        <f t="shared" si="11"/>
        <v>0</v>
      </c>
      <c r="I35" s="169">
        <f ca="1">I34-'Interest Income'!F30</f>
        <v>422444.09044872649</v>
      </c>
      <c r="J35" s="167"/>
      <c r="K35" s="168"/>
      <c r="L35" s="570">
        <f t="shared" si="12"/>
        <v>0</v>
      </c>
      <c r="M35" s="169">
        <f ca="1">M34-SUM('Interest Income'!F30:G30)</f>
        <v>393733.81340542261</v>
      </c>
      <c r="N35" s="167"/>
      <c r="O35" s="168"/>
      <c r="P35" s="570">
        <f t="shared" si="13"/>
        <v>0</v>
      </c>
      <c r="Q35" s="169">
        <f ca="1">Q34-SUM('Interest Income'!F30:H30)</f>
        <v>344023.37167209893</v>
      </c>
      <c r="R35" s="172"/>
      <c r="S35" s="53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</row>
    <row r="36" spans="1:58" ht="15" customHeight="1" thickTop="1">
      <c r="B36" s="549" t="s">
        <v>98</v>
      </c>
      <c r="E36" s="155">
        <v>0</v>
      </c>
      <c r="F36" s="155">
        <f>F24+F26</f>
        <v>-15000</v>
      </c>
      <c r="G36" s="155"/>
      <c r="H36" s="155"/>
      <c r="I36" s="63">
        <f>F36</f>
        <v>-15000</v>
      </c>
      <c r="J36" s="155">
        <f>J24+J26</f>
        <v>-15000</v>
      </c>
      <c r="K36" s="155"/>
      <c r="L36" s="155"/>
      <c r="M36" s="63">
        <f>J36</f>
        <v>-15000</v>
      </c>
      <c r="N36" s="155">
        <f>N24+N26</f>
        <v>-15000</v>
      </c>
      <c r="O36" s="155"/>
      <c r="P36" s="155"/>
      <c r="Q36" s="63">
        <f>N36</f>
        <v>-15000</v>
      </c>
      <c r="R36" s="173"/>
      <c r="S36" s="53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</row>
    <row r="37" spans="1:58" ht="15" customHeight="1">
      <c r="B37" s="139"/>
      <c r="R37" s="173"/>
      <c r="S37" s="53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</row>
    <row r="38" spans="1:58">
      <c r="A38" s="53"/>
      <c r="D38" s="147"/>
      <c r="E38" s="134">
        <f>118+242</f>
        <v>360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53"/>
      <c r="S38" s="53"/>
    </row>
    <row r="39" spans="1:58">
      <c r="A39" s="53"/>
      <c r="B39" s="53"/>
      <c r="C39" s="53"/>
      <c r="D39" s="134" t="s">
        <v>99</v>
      </c>
      <c r="E39" s="148"/>
      <c r="F39" s="148"/>
      <c r="G39" s="148"/>
      <c r="H39" s="148"/>
      <c r="I39" s="174">
        <f ca="1">I32-I5</f>
        <v>-130427.58208692772</v>
      </c>
      <c r="J39" s="148"/>
      <c r="K39" s="148"/>
      <c r="L39" s="148"/>
      <c r="M39" s="174">
        <f ca="1">M32-M5</f>
        <v>-100336.28262454103</v>
      </c>
      <c r="N39" s="148"/>
      <c r="O39" s="148"/>
      <c r="P39" s="148"/>
      <c r="Q39" s="174">
        <f ca="1">Q32-Q5</f>
        <v>-109113.27210597147</v>
      </c>
      <c r="R39" s="53"/>
      <c r="S39" s="53"/>
    </row>
    <row r="40" spans="1:58">
      <c r="C40" s="139"/>
      <c r="R40" s="53"/>
      <c r="S40" s="53"/>
    </row>
    <row r="41" spans="1:58">
      <c r="B41" s="139"/>
      <c r="C41" s="139"/>
      <c r="D41" s="53"/>
      <c r="E41" s="175"/>
      <c r="F41" s="176"/>
      <c r="G41" s="176"/>
      <c r="H41" s="176"/>
      <c r="I41" s="176"/>
      <c r="J41" s="177"/>
      <c r="K41" s="53"/>
      <c r="L41" s="53"/>
      <c r="M41" s="53"/>
      <c r="N41" s="139"/>
      <c r="O41" s="139"/>
      <c r="P41" s="139"/>
      <c r="Q41" s="53"/>
      <c r="R41" s="53"/>
      <c r="S41" s="53"/>
    </row>
    <row r="42" spans="1:58">
      <c r="B42" s="139"/>
      <c r="C42" s="139"/>
      <c r="D42" s="178"/>
      <c r="E42" s="178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53"/>
      <c r="S42" s="53"/>
    </row>
    <row r="43" spans="1:58">
      <c r="B43" s="139"/>
      <c r="C43" s="139"/>
      <c r="D43" s="139"/>
      <c r="E43" s="179"/>
      <c r="F43" s="180"/>
      <c r="G43" s="180"/>
      <c r="H43" s="180"/>
      <c r="I43" s="180"/>
      <c r="J43" s="180"/>
      <c r="K43" s="180"/>
      <c r="L43" s="180"/>
      <c r="M43" s="180"/>
      <c r="N43" s="139"/>
      <c r="O43" s="139"/>
      <c r="P43" s="139"/>
      <c r="Q43" s="180"/>
      <c r="R43" s="53"/>
      <c r="S43" s="53"/>
    </row>
    <row r="44" spans="1:58">
      <c r="B44" s="139"/>
      <c r="C44" s="139"/>
      <c r="D44" s="178"/>
      <c r="E44" s="179"/>
      <c r="F44" s="181"/>
      <c r="G44" s="181"/>
      <c r="H44" s="181"/>
      <c r="I44" s="181"/>
      <c r="J44" s="181"/>
      <c r="K44" s="181"/>
      <c r="L44" s="181"/>
      <c r="M44" s="181"/>
      <c r="N44" s="139"/>
      <c r="O44" s="139"/>
      <c r="P44" s="139"/>
      <c r="Q44" s="181"/>
      <c r="R44" s="53"/>
      <c r="S44" s="53"/>
    </row>
    <row r="45" spans="1:58">
      <c r="B45" s="139"/>
      <c r="C45" s="139"/>
      <c r="D45" s="178"/>
      <c r="E45" s="179"/>
      <c r="F45" s="180"/>
      <c r="G45" s="180"/>
      <c r="H45" s="180"/>
      <c r="I45" s="180" t="s">
        <v>441</v>
      </c>
      <c r="J45" s="180">
        <f ca="1">H5+L5+P5</f>
        <v>-110116.2961020181</v>
      </c>
      <c r="K45" s="180"/>
      <c r="L45" s="180"/>
      <c r="M45" s="180"/>
      <c r="N45" s="139"/>
      <c r="O45" s="139"/>
      <c r="P45" s="139"/>
      <c r="Q45" s="180"/>
      <c r="R45" s="53"/>
      <c r="S45" s="53"/>
    </row>
    <row r="46" spans="1:58">
      <c r="B46" s="139"/>
      <c r="C46" s="139"/>
      <c r="D46" s="139"/>
      <c r="E46" s="179"/>
      <c r="F46" s="180"/>
      <c r="G46" s="180"/>
      <c r="H46" s="180"/>
      <c r="I46" s="180" t="s">
        <v>442</v>
      </c>
      <c r="J46" s="180">
        <f ca="1">H12+L12+P12</f>
        <v>24913.41513847169</v>
      </c>
      <c r="K46" s="180"/>
      <c r="L46" s="180"/>
      <c r="M46" s="180"/>
      <c r="N46" s="139"/>
      <c r="O46" s="139"/>
      <c r="P46" s="139"/>
      <c r="Q46" s="180"/>
      <c r="R46" s="53"/>
      <c r="S46" s="53"/>
    </row>
    <row r="47" spans="1:58">
      <c r="B47" s="139"/>
      <c r="C47" s="139"/>
      <c r="D47" s="178"/>
      <c r="E47" s="179"/>
      <c r="F47" s="180"/>
      <c r="G47" s="180"/>
      <c r="H47" s="180"/>
      <c r="I47" s="180" t="s">
        <v>443</v>
      </c>
      <c r="J47" s="180">
        <f>SUM(F24:F26,J24:J26,N24:N26)</f>
        <v>-45000</v>
      </c>
      <c r="K47" s="180"/>
      <c r="L47" s="180"/>
      <c r="M47" s="180"/>
      <c r="N47" s="139"/>
      <c r="O47" s="139"/>
      <c r="P47" s="139"/>
      <c r="Q47" s="180"/>
      <c r="R47" s="53"/>
      <c r="S47" s="53"/>
    </row>
    <row r="48" spans="1:58">
      <c r="B48" s="139"/>
      <c r="C48" s="139"/>
      <c r="D48" s="178"/>
      <c r="E48" s="179"/>
      <c r="F48" s="182"/>
      <c r="G48" s="182"/>
      <c r="H48" s="182"/>
      <c r="I48" s="182"/>
      <c r="J48" s="182">
        <f ca="1">SUM(J45:J47)</f>
        <v>-130202.8809635464</v>
      </c>
      <c r="K48" s="182"/>
      <c r="L48" s="182"/>
      <c r="M48" s="182"/>
      <c r="N48" s="139"/>
      <c r="O48" s="139"/>
      <c r="P48" s="139"/>
      <c r="Q48" s="182"/>
      <c r="R48" s="53"/>
      <c r="S48" s="53"/>
    </row>
    <row r="49" spans="2:19">
      <c r="B49" s="139"/>
      <c r="C49" s="139"/>
      <c r="D49" s="178"/>
      <c r="E49" s="179"/>
      <c r="F49" s="180"/>
      <c r="G49" s="180"/>
      <c r="H49" s="180"/>
      <c r="I49" s="180"/>
      <c r="J49" s="180"/>
      <c r="K49" s="180"/>
      <c r="L49" s="180"/>
      <c r="M49" s="180"/>
      <c r="N49" s="139"/>
      <c r="O49" s="139"/>
      <c r="P49" s="139"/>
      <c r="Q49" s="180"/>
      <c r="R49" s="53"/>
      <c r="S49" s="53"/>
    </row>
    <row r="50" spans="2:19">
      <c r="B50" s="139"/>
      <c r="C50" s="139"/>
      <c r="D50" s="183"/>
      <c r="E50" s="179"/>
      <c r="F50" s="180"/>
      <c r="G50" s="180"/>
      <c r="H50" s="180"/>
      <c r="I50" s="180"/>
      <c r="J50" s="180"/>
      <c r="K50" s="180"/>
      <c r="L50" s="180"/>
      <c r="M50" s="180"/>
      <c r="N50" s="139"/>
      <c r="O50" s="139"/>
      <c r="P50" s="139"/>
      <c r="Q50" s="180"/>
      <c r="R50" s="53"/>
      <c r="S50" s="53"/>
    </row>
    <row r="51" spans="2:19">
      <c r="B51" s="139"/>
      <c r="C51" s="139"/>
      <c r="D51" s="178"/>
      <c r="E51" s="179"/>
      <c r="F51" s="180"/>
      <c r="G51" s="180"/>
      <c r="H51" s="180"/>
      <c r="I51" s="180"/>
      <c r="J51" s="180"/>
      <c r="K51" s="180"/>
      <c r="L51" s="180"/>
      <c r="M51" s="180"/>
      <c r="N51" s="139"/>
      <c r="O51" s="139"/>
      <c r="P51" s="139"/>
      <c r="Q51" s="180"/>
      <c r="R51" s="53"/>
      <c r="S51" s="53"/>
    </row>
    <row r="52" spans="2:19">
      <c r="B52" s="139"/>
      <c r="C52" s="139"/>
      <c r="D52" s="184"/>
      <c r="E52" s="179"/>
      <c r="F52" s="180"/>
      <c r="G52" s="180"/>
      <c r="H52" s="180"/>
      <c r="I52" s="180"/>
      <c r="J52" s="180"/>
      <c r="K52" s="180"/>
      <c r="L52" s="180"/>
      <c r="M52" s="180"/>
      <c r="N52" s="139"/>
      <c r="O52" s="139"/>
      <c r="P52" s="139"/>
      <c r="Q52" s="180"/>
      <c r="R52" s="53"/>
      <c r="S52" s="53"/>
    </row>
    <row r="53" spans="2:19">
      <c r="B53" s="139"/>
      <c r="C53" s="139"/>
      <c r="D53" s="178"/>
      <c r="E53" s="179"/>
      <c r="F53" s="180"/>
      <c r="G53" s="180"/>
      <c r="H53" s="180"/>
      <c r="I53" s="180"/>
      <c r="J53" s="180"/>
      <c r="K53" s="180"/>
      <c r="L53" s="180"/>
      <c r="M53" s="180"/>
      <c r="N53" s="139"/>
      <c r="O53" s="139"/>
      <c r="P53" s="139"/>
      <c r="Q53" s="180"/>
      <c r="R53" s="53"/>
      <c r="S53" s="53"/>
    </row>
    <row r="54" spans="2:19">
      <c r="B54" s="139"/>
      <c r="C54" s="139"/>
      <c r="D54" s="178"/>
      <c r="E54" s="179"/>
      <c r="F54" s="180"/>
      <c r="G54" s="180"/>
      <c r="H54" s="180"/>
      <c r="I54" s="180"/>
      <c r="J54" s="180"/>
      <c r="K54" s="180"/>
      <c r="L54" s="180"/>
      <c r="M54" s="180"/>
      <c r="N54" s="139"/>
      <c r="O54" s="139"/>
      <c r="P54" s="139"/>
      <c r="Q54" s="180"/>
      <c r="R54" s="53"/>
      <c r="S54" s="53"/>
    </row>
    <row r="55" spans="2:19">
      <c r="B55" s="139"/>
      <c r="C55" s="139"/>
      <c r="D55" s="178"/>
      <c r="E55" s="179"/>
      <c r="F55" s="180"/>
      <c r="G55" s="180"/>
      <c r="H55" s="180"/>
      <c r="I55" s="180"/>
      <c r="J55" s="180"/>
      <c r="K55" s="180"/>
      <c r="L55" s="180"/>
      <c r="M55" s="180"/>
      <c r="N55" s="139"/>
      <c r="O55" s="139"/>
      <c r="P55" s="139"/>
      <c r="Q55" s="180"/>
      <c r="R55" s="53"/>
      <c r="S55" s="53"/>
    </row>
    <row r="56" spans="2:19">
      <c r="B56" s="139"/>
      <c r="C56" s="139"/>
      <c r="D56" s="178"/>
      <c r="E56" s="179"/>
      <c r="F56" s="180"/>
      <c r="G56" s="180"/>
      <c r="H56" s="180"/>
      <c r="I56" s="180"/>
      <c r="J56" s="180"/>
      <c r="K56" s="180"/>
      <c r="L56" s="180"/>
      <c r="M56" s="180"/>
      <c r="N56" s="139"/>
      <c r="O56" s="139"/>
      <c r="P56" s="139"/>
      <c r="Q56" s="180"/>
      <c r="R56" s="53"/>
      <c r="S56" s="53"/>
    </row>
    <row r="57" spans="2:19">
      <c r="B57" s="139"/>
      <c r="C57" s="139"/>
      <c r="D57" s="178"/>
      <c r="E57" s="139"/>
      <c r="F57" s="180"/>
      <c r="G57" s="180"/>
      <c r="H57" s="180"/>
      <c r="I57" s="180"/>
      <c r="J57" s="180"/>
      <c r="K57" s="180"/>
      <c r="L57" s="180"/>
      <c r="M57" s="180"/>
      <c r="N57" s="139"/>
      <c r="O57" s="139"/>
      <c r="P57" s="139"/>
      <c r="Q57" s="180"/>
      <c r="R57" s="53"/>
      <c r="S57" s="53"/>
    </row>
    <row r="58" spans="2:19">
      <c r="B58" s="139"/>
      <c r="C58" s="139"/>
      <c r="D58" s="178"/>
      <c r="E58" s="139"/>
      <c r="F58" s="59"/>
      <c r="G58" s="59"/>
      <c r="H58" s="59"/>
      <c r="I58" s="59"/>
      <c r="J58" s="59"/>
      <c r="K58" s="59"/>
      <c r="L58" s="59"/>
      <c r="M58" s="59"/>
      <c r="N58" s="139"/>
      <c r="O58" s="139"/>
      <c r="P58" s="139"/>
      <c r="Q58" s="59"/>
      <c r="R58" s="53"/>
      <c r="S58" s="53"/>
    </row>
    <row r="59" spans="2:19">
      <c r="B59" s="139"/>
      <c r="C59" s="139"/>
      <c r="D59" s="178"/>
      <c r="E59" s="179"/>
      <c r="F59" s="59"/>
      <c r="G59" s="59"/>
      <c r="H59" s="59"/>
      <c r="I59" s="59"/>
      <c r="J59" s="59"/>
      <c r="K59" s="59"/>
      <c r="L59" s="59"/>
      <c r="M59" s="59"/>
      <c r="N59" s="139"/>
      <c r="O59" s="139"/>
      <c r="P59" s="139"/>
      <c r="Q59" s="59"/>
      <c r="R59" s="53"/>
      <c r="S59" s="53"/>
    </row>
    <row r="60" spans="2:19">
      <c r="B60" s="139"/>
      <c r="C60" s="139"/>
      <c r="D60" s="178"/>
      <c r="E60" s="179"/>
      <c r="F60" s="59"/>
      <c r="G60" s="59"/>
      <c r="H60" s="59"/>
      <c r="I60" s="59"/>
      <c r="J60" s="59"/>
      <c r="K60" s="59"/>
      <c r="L60" s="59"/>
      <c r="M60" s="59"/>
      <c r="N60" s="139"/>
      <c r="O60" s="139"/>
      <c r="P60" s="139"/>
      <c r="Q60" s="59"/>
      <c r="R60" s="53"/>
      <c r="S60" s="53"/>
    </row>
    <row r="61" spans="2:19">
      <c r="B61" s="139"/>
      <c r="C61" s="139"/>
      <c r="D61" s="178"/>
      <c r="E61" s="179"/>
      <c r="F61" s="59"/>
      <c r="G61" s="59"/>
      <c r="H61" s="59"/>
      <c r="I61" s="59"/>
      <c r="J61" s="59"/>
      <c r="K61" s="59"/>
      <c r="L61" s="59"/>
      <c r="M61" s="59"/>
      <c r="N61" s="139"/>
      <c r="O61" s="139"/>
      <c r="P61" s="139"/>
      <c r="Q61" s="59"/>
      <c r="R61" s="53"/>
      <c r="S61" s="53"/>
    </row>
    <row r="62" spans="2:19">
      <c r="B62" s="139"/>
      <c r="C62" s="139"/>
      <c r="D62" s="178"/>
      <c r="E62" s="179"/>
      <c r="F62" s="59"/>
      <c r="G62" s="59"/>
      <c r="H62" s="59"/>
      <c r="I62" s="59"/>
      <c r="J62" s="59"/>
      <c r="K62" s="59"/>
      <c r="L62" s="59"/>
      <c r="M62" s="59"/>
      <c r="N62" s="139"/>
      <c r="O62" s="139"/>
      <c r="P62" s="139"/>
      <c r="Q62" s="59"/>
      <c r="R62" s="53"/>
      <c r="S62" s="53"/>
    </row>
    <row r="63" spans="2:19">
      <c r="B63" s="139"/>
      <c r="C63" s="139"/>
      <c r="D63" s="178"/>
      <c r="E63" s="179"/>
      <c r="F63" s="185"/>
      <c r="G63" s="185"/>
      <c r="H63" s="185"/>
      <c r="I63" s="185"/>
      <c r="J63" s="185"/>
      <c r="K63" s="185"/>
      <c r="L63" s="185"/>
      <c r="M63" s="185"/>
      <c r="N63" s="139"/>
      <c r="O63" s="139"/>
      <c r="P63" s="139"/>
      <c r="Q63" s="185"/>
      <c r="R63" s="53"/>
      <c r="S63" s="53"/>
    </row>
    <row r="64" spans="2:19">
      <c r="B64" s="139"/>
      <c r="C64" s="139"/>
      <c r="D64" s="53"/>
      <c r="E64" s="179"/>
      <c r="F64" s="59"/>
      <c r="G64" s="59"/>
      <c r="H64" s="59"/>
      <c r="I64" s="59"/>
      <c r="J64" s="59"/>
      <c r="K64" s="59"/>
      <c r="L64" s="59"/>
      <c r="M64" s="59"/>
      <c r="N64" s="139"/>
      <c r="O64" s="139"/>
      <c r="P64" s="139"/>
      <c r="Q64" s="59"/>
      <c r="R64" s="53"/>
      <c r="S64" s="53"/>
    </row>
    <row r="65" spans="2:19">
      <c r="B65" s="139"/>
      <c r="C65" s="139"/>
      <c r="D65" s="53"/>
      <c r="E65" s="186"/>
      <c r="F65" s="59"/>
      <c r="G65" s="59"/>
      <c r="H65" s="59"/>
      <c r="I65" s="59"/>
      <c r="J65" s="59"/>
      <c r="K65" s="59"/>
      <c r="L65" s="59"/>
      <c r="M65" s="59"/>
      <c r="N65" s="139"/>
      <c r="O65" s="139"/>
      <c r="P65" s="139"/>
      <c r="Q65" s="59"/>
      <c r="R65" s="53"/>
      <c r="S65" s="53"/>
    </row>
    <row r="66" spans="2:19">
      <c r="B66" s="139"/>
      <c r="C66" s="139"/>
      <c r="D66" s="53"/>
      <c r="E66" s="187"/>
      <c r="F66" s="59"/>
      <c r="G66" s="59"/>
      <c r="H66" s="59"/>
      <c r="I66" s="59"/>
      <c r="J66" s="59"/>
      <c r="K66" s="59"/>
      <c r="L66" s="59"/>
      <c r="M66" s="59"/>
      <c r="N66" s="139"/>
      <c r="O66" s="139"/>
      <c r="P66" s="139"/>
      <c r="Q66" s="59"/>
      <c r="R66" s="53"/>
      <c r="S66" s="53"/>
    </row>
    <row r="67" spans="2:19">
      <c r="B67" s="139"/>
      <c r="C67" s="139"/>
      <c r="D67" s="53"/>
      <c r="E67" s="187"/>
      <c r="F67" s="59"/>
      <c r="G67" s="59"/>
      <c r="H67" s="59"/>
      <c r="I67" s="59"/>
      <c r="J67" s="59"/>
      <c r="K67" s="59"/>
      <c r="L67" s="59"/>
      <c r="M67" s="59"/>
      <c r="N67" s="139"/>
      <c r="O67" s="139"/>
      <c r="P67" s="139"/>
      <c r="Q67" s="59"/>
      <c r="R67" s="53"/>
      <c r="S67" s="53"/>
    </row>
    <row r="68" spans="2:19">
      <c r="B68" s="139"/>
      <c r="C68" s="139"/>
      <c r="D68" s="139"/>
      <c r="E68" s="188"/>
      <c r="F68" s="189"/>
      <c r="G68" s="189"/>
      <c r="H68" s="189"/>
      <c r="I68" s="189"/>
      <c r="J68" s="59"/>
      <c r="K68" s="59"/>
      <c r="L68" s="59"/>
      <c r="M68" s="59"/>
      <c r="N68" s="59"/>
      <c r="O68" s="59"/>
      <c r="P68" s="59"/>
      <c r="Q68" s="59"/>
      <c r="R68" s="53"/>
      <c r="S68" s="53"/>
    </row>
    <row r="69" spans="2:19">
      <c r="B69" s="139"/>
      <c r="C69" s="139"/>
      <c r="D69" s="178"/>
      <c r="E69" s="190"/>
      <c r="F69" s="190"/>
      <c r="G69" s="190"/>
      <c r="H69" s="190"/>
      <c r="I69" s="190"/>
      <c r="J69" s="59"/>
      <c r="K69" s="59"/>
      <c r="L69" s="59"/>
      <c r="M69" s="59"/>
      <c r="N69" s="59"/>
      <c r="O69" s="59"/>
      <c r="P69" s="59"/>
      <c r="Q69" s="59"/>
      <c r="R69" s="53"/>
      <c r="S69" s="53"/>
    </row>
    <row r="70" spans="2:19">
      <c r="B70" s="139"/>
      <c r="C70" s="139"/>
      <c r="D70" s="191"/>
      <c r="E70" s="178"/>
      <c r="F70" s="178"/>
      <c r="G70" s="178"/>
      <c r="H70" s="178"/>
      <c r="I70" s="178"/>
      <c r="J70" s="59"/>
      <c r="K70" s="59"/>
      <c r="L70" s="59"/>
      <c r="M70" s="59"/>
      <c r="N70" s="59"/>
      <c r="O70" s="59"/>
      <c r="P70" s="59"/>
      <c r="Q70" s="59"/>
      <c r="R70" s="53"/>
      <c r="S70" s="53"/>
    </row>
    <row r="71" spans="2:19">
      <c r="B71" s="139"/>
      <c r="C71" s="139"/>
      <c r="D71" s="192"/>
      <c r="E71" s="193"/>
      <c r="F71" s="193"/>
      <c r="G71" s="193"/>
      <c r="H71" s="193"/>
      <c r="I71" s="193"/>
      <c r="J71" s="193"/>
      <c r="K71" s="193"/>
      <c r="L71" s="193"/>
      <c r="M71" s="193"/>
      <c r="N71" s="194"/>
      <c r="O71" s="194"/>
      <c r="P71" s="194"/>
      <c r="Q71" s="193"/>
      <c r="R71" s="53"/>
      <c r="S71" s="53"/>
    </row>
    <row r="72" spans="2:19">
      <c r="B72" s="139"/>
      <c r="C72" s="139"/>
      <c r="D72" s="195"/>
      <c r="E72" s="193"/>
      <c r="F72" s="193"/>
      <c r="G72" s="193"/>
      <c r="H72" s="193"/>
      <c r="I72" s="193"/>
      <c r="J72" s="193"/>
      <c r="K72" s="193"/>
      <c r="L72" s="193"/>
      <c r="M72" s="193"/>
      <c r="N72" s="194"/>
      <c r="O72" s="194"/>
      <c r="P72" s="194"/>
      <c r="Q72" s="193"/>
      <c r="R72" s="53"/>
      <c r="S72" s="53"/>
    </row>
    <row r="73" spans="2:19">
      <c r="B73" s="139"/>
      <c r="C73" s="139"/>
      <c r="D73" s="192"/>
      <c r="E73" s="193"/>
      <c r="F73" s="193"/>
      <c r="G73" s="193"/>
      <c r="H73" s="193"/>
      <c r="I73" s="193"/>
      <c r="J73" s="193"/>
      <c r="K73" s="193"/>
      <c r="L73" s="193"/>
      <c r="M73" s="193"/>
      <c r="N73" s="194"/>
      <c r="O73" s="194"/>
      <c r="P73" s="194"/>
      <c r="Q73" s="193"/>
      <c r="R73" s="53"/>
      <c r="S73" s="53"/>
    </row>
    <row r="74" spans="2:19">
      <c r="B74" s="139"/>
      <c r="C74" s="139"/>
      <c r="D74" s="192"/>
      <c r="E74" s="193"/>
      <c r="F74" s="193"/>
      <c r="G74" s="193"/>
      <c r="H74" s="193"/>
      <c r="I74" s="193"/>
      <c r="J74" s="193"/>
      <c r="K74" s="193"/>
      <c r="L74" s="193"/>
      <c r="M74" s="193"/>
      <c r="N74" s="194"/>
      <c r="O74" s="194"/>
      <c r="P74" s="194"/>
      <c r="Q74" s="193"/>
      <c r="R74" s="53"/>
      <c r="S74" s="53"/>
    </row>
    <row r="75" spans="2:19">
      <c r="B75" s="139"/>
      <c r="C75" s="139"/>
      <c r="D75" s="192"/>
      <c r="E75" s="193"/>
      <c r="F75" s="193"/>
      <c r="G75" s="193"/>
      <c r="H75" s="193"/>
      <c r="I75" s="193"/>
      <c r="J75" s="193"/>
      <c r="K75" s="193"/>
      <c r="L75" s="193"/>
      <c r="M75" s="193"/>
      <c r="N75" s="194"/>
      <c r="O75" s="194"/>
      <c r="P75" s="194"/>
      <c r="Q75" s="193"/>
      <c r="R75" s="53"/>
      <c r="S75" s="53"/>
    </row>
    <row r="76" spans="2:19">
      <c r="B76" s="139"/>
      <c r="C76" s="139"/>
      <c r="D76" s="195"/>
      <c r="E76" s="193"/>
      <c r="F76" s="193"/>
      <c r="G76" s="193"/>
      <c r="H76" s="193"/>
      <c r="I76" s="193"/>
      <c r="J76" s="193"/>
      <c r="K76" s="193"/>
      <c r="L76" s="193"/>
      <c r="M76" s="193"/>
      <c r="N76" s="194"/>
      <c r="O76" s="194"/>
      <c r="P76" s="194"/>
      <c r="Q76" s="193"/>
      <c r="R76" s="53"/>
      <c r="S76" s="53"/>
    </row>
    <row r="77" spans="2:19">
      <c r="B77" s="139"/>
      <c r="C77" s="139"/>
      <c r="D77" s="192"/>
      <c r="E77" s="190"/>
      <c r="F77" s="190"/>
      <c r="G77" s="190"/>
      <c r="H77" s="190"/>
      <c r="I77" s="190"/>
      <c r="J77" s="193"/>
      <c r="K77" s="193"/>
      <c r="L77" s="193"/>
      <c r="M77" s="193"/>
      <c r="N77" s="194"/>
      <c r="O77" s="194"/>
      <c r="P77" s="194"/>
      <c r="Q77" s="193"/>
      <c r="R77" s="53"/>
      <c r="S77" s="53"/>
    </row>
    <row r="78" spans="2:19">
      <c r="B78" s="139"/>
      <c r="C78" s="139"/>
      <c r="D78" s="196"/>
      <c r="E78" s="190"/>
      <c r="F78" s="190"/>
      <c r="G78" s="190"/>
      <c r="H78" s="190"/>
      <c r="I78" s="190"/>
      <c r="J78" s="193"/>
      <c r="K78" s="193"/>
      <c r="L78" s="193"/>
      <c r="M78" s="193"/>
      <c r="N78" s="197"/>
      <c r="O78" s="197"/>
      <c r="P78" s="197"/>
      <c r="Q78" s="193"/>
      <c r="R78" s="53"/>
      <c r="S78" s="53"/>
    </row>
    <row r="79" spans="2:19">
      <c r="B79" s="139"/>
      <c r="C79" s="139"/>
      <c r="D79" s="184"/>
      <c r="E79" s="190"/>
      <c r="F79" s="190"/>
      <c r="G79" s="190"/>
      <c r="H79" s="190"/>
      <c r="I79" s="190"/>
      <c r="J79" s="193"/>
      <c r="K79" s="193"/>
      <c r="L79" s="193"/>
      <c r="M79" s="193"/>
      <c r="N79" s="198"/>
      <c r="O79" s="198"/>
      <c r="P79" s="198"/>
      <c r="Q79" s="193"/>
      <c r="R79" s="53"/>
      <c r="S79" s="53"/>
    </row>
    <row r="80" spans="2:19">
      <c r="B80" s="139"/>
      <c r="C80" s="139"/>
      <c r="D80" s="184"/>
      <c r="E80" s="190"/>
      <c r="F80" s="178"/>
      <c r="G80" s="178"/>
      <c r="H80" s="178"/>
      <c r="I80" s="178"/>
      <c r="J80" s="178"/>
      <c r="K80" s="178"/>
      <c r="L80" s="178"/>
      <c r="M80" s="178"/>
      <c r="N80" s="198"/>
      <c r="O80" s="198"/>
      <c r="P80" s="198"/>
      <c r="Q80" s="178"/>
      <c r="R80" s="53"/>
      <c r="S80" s="53"/>
    </row>
    <row r="81" spans="2:19">
      <c r="B81" s="139"/>
      <c r="C81" s="139"/>
      <c r="D81" s="184"/>
      <c r="E81" s="190"/>
      <c r="F81" s="193"/>
      <c r="G81" s="193"/>
      <c r="H81" s="193"/>
      <c r="I81" s="193"/>
      <c r="J81" s="178"/>
      <c r="K81" s="178"/>
      <c r="L81" s="178"/>
      <c r="M81" s="178"/>
      <c r="N81" s="198"/>
      <c r="O81" s="198"/>
      <c r="P81" s="198"/>
      <c r="Q81" s="178"/>
      <c r="R81" s="53"/>
      <c r="S81" s="53"/>
    </row>
    <row r="82" spans="2:19">
      <c r="B82" s="139"/>
      <c r="C82" s="139"/>
      <c r="D82" s="53"/>
      <c r="E82" s="199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53"/>
      <c r="S82" s="53"/>
    </row>
    <row r="83" spans="2:19">
      <c r="B83" s="139"/>
      <c r="C83" s="139"/>
      <c r="D83" s="53"/>
      <c r="E83" s="199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53"/>
      <c r="S83" s="53"/>
    </row>
    <row r="84" spans="2:19">
      <c r="B84" s="139"/>
      <c r="C84" s="139"/>
      <c r="D84" s="139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53"/>
      <c r="S84" s="53"/>
    </row>
    <row r="85" spans="2:19">
      <c r="B85" s="139"/>
      <c r="C85" s="139"/>
      <c r="D85" s="139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53"/>
      <c r="S85" s="53"/>
    </row>
    <row r="86" spans="2:19">
      <c r="B86" s="139"/>
      <c r="C86" s="139"/>
      <c r="D86" s="139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53"/>
      <c r="S86" s="53"/>
    </row>
    <row r="87" spans="2:19">
      <c r="B87" s="139"/>
      <c r="C87" s="139"/>
      <c r="D87" s="139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53"/>
      <c r="S87" s="53"/>
    </row>
    <row r="88" spans="2:19">
      <c r="B88" s="139"/>
      <c r="C88" s="139"/>
      <c r="D88" s="139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53"/>
      <c r="S88" s="53"/>
    </row>
    <row r="89" spans="2:19">
      <c r="B89" s="139"/>
      <c r="C89" s="139"/>
      <c r="D89" s="139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53"/>
      <c r="S89" s="53"/>
    </row>
    <row r="90" spans="2:19">
      <c r="B90" s="139"/>
      <c r="C90" s="139"/>
      <c r="D90" s="139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53"/>
      <c r="S90" s="53"/>
    </row>
    <row r="91" spans="2:19">
      <c r="B91" s="139"/>
      <c r="C91" s="139"/>
      <c r="D91" s="200"/>
      <c r="E91" s="201"/>
      <c r="F91" s="201"/>
      <c r="G91" s="201"/>
      <c r="H91" s="201"/>
      <c r="I91" s="201"/>
      <c r="J91" s="178"/>
      <c r="K91" s="178"/>
      <c r="L91" s="178"/>
      <c r="M91" s="178"/>
      <c r="N91" s="178"/>
      <c r="O91" s="178"/>
      <c r="P91" s="178"/>
      <c r="Q91" s="178"/>
      <c r="R91" s="53"/>
      <c r="S91" s="53"/>
    </row>
    <row r="92" spans="2:19">
      <c r="B92" s="139"/>
      <c r="C92" s="139"/>
      <c r="D92" s="202"/>
      <c r="E92" s="203"/>
      <c r="F92" s="203"/>
      <c r="G92" s="203"/>
      <c r="H92" s="203"/>
      <c r="I92" s="203"/>
      <c r="J92" s="178"/>
      <c r="K92" s="178"/>
      <c r="L92" s="178"/>
      <c r="M92" s="178"/>
      <c r="N92" s="178"/>
      <c r="O92" s="178"/>
      <c r="P92" s="178"/>
      <c r="Q92" s="178"/>
      <c r="R92" s="53"/>
      <c r="S92" s="53"/>
    </row>
    <row r="93" spans="2:19">
      <c r="B93" s="139"/>
      <c r="C93" s="139"/>
      <c r="D93" s="202"/>
      <c r="E93" s="203"/>
      <c r="F93" s="203"/>
      <c r="G93" s="203"/>
      <c r="H93" s="203"/>
      <c r="I93" s="203"/>
      <c r="J93" s="178"/>
      <c r="K93" s="178"/>
      <c r="L93" s="178"/>
      <c r="M93" s="178"/>
      <c r="N93" s="178"/>
      <c r="O93" s="178"/>
      <c r="P93" s="178"/>
      <c r="Q93" s="178"/>
      <c r="R93" s="53"/>
      <c r="S93" s="53"/>
    </row>
    <row r="94" spans="2:19">
      <c r="B94" s="139"/>
      <c r="C94" s="139"/>
      <c r="D94" s="202"/>
      <c r="E94" s="203"/>
      <c r="F94" s="203"/>
      <c r="G94" s="203"/>
      <c r="H94" s="203"/>
      <c r="I94" s="203"/>
      <c r="J94" s="178"/>
      <c r="K94" s="178"/>
      <c r="L94" s="178"/>
      <c r="M94" s="178"/>
      <c r="N94" s="178"/>
      <c r="O94" s="178"/>
      <c r="P94" s="178"/>
      <c r="Q94" s="178"/>
      <c r="R94" s="53"/>
      <c r="S94" s="53"/>
    </row>
    <row r="95" spans="2:19">
      <c r="B95" s="139"/>
      <c r="C95" s="139"/>
      <c r="D95" s="202"/>
      <c r="E95" s="203"/>
      <c r="F95" s="203"/>
      <c r="G95" s="203"/>
      <c r="H95" s="203"/>
      <c r="I95" s="203"/>
      <c r="J95" s="178"/>
      <c r="K95" s="178"/>
      <c r="L95" s="178"/>
      <c r="M95" s="178"/>
      <c r="N95" s="178"/>
      <c r="O95" s="178"/>
      <c r="P95" s="178"/>
      <c r="Q95" s="178"/>
      <c r="R95" s="53"/>
      <c r="S95" s="53"/>
    </row>
    <row r="96" spans="2:19">
      <c r="B96" s="139"/>
      <c r="C96" s="139"/>
      <c r="D96" s="200"/>
      <c r="E96" s="203"/>
      <c r="F96" s="203"/>
      <c r="G96" s="203"/>
      <c r="H96" s="203"/>
      <c r="I96" s="203"/>
      <c r="J96" s="178"/>
      <c r="K96" s="178"/>
      <c r="L96" s="178"/>
      <c r="M96" s="178"/>
      <c r="N96" s="178"/>
      <c r="O96" s="178"/>
      <c r="P96" s="178"/>
      <c r="Q96" s="178"/>
      <c r="R96" s="53"/>
      <c r="S96" s="53"/>
    </row>
    <row r="97" spans="2:19">
      <c r="B97" s="139"/>
      <c r="C97" s="139"/>
      <c r="D97" s="202"/>
      <c r="E97" s="203"/>
      <c r="F97" s="203"/>
      <c r="G97" s="203"/>
      <c r="H97" s="203"/>
      <c r="I97" s="203"/>
      <c r="J97" s="178"/>
      <c r="K97" s="178"/>
      <c r="L97" s="178"/>
      <c r="M97" s="178"/>
      <c r="N97" s="178"/>
      <c r="O97" s="178"/>
      <c r="P97" s="178"/>
      <c r="Q97" s="178"/>
      <c r="R97" s="53"/>
      <c r="S97" s="53"/>
    </row>
    <row r="98" spans="2:19">
      <c r="B98" s="139"/>
      <c r="C98" s="139"/>
      <c r="D98" s="202"/>
      <c r="E98" s="203"/>
      <c r="F98" s="203"/>
      <c r="G98" s="203"/>
      <c r="H98" s="203"/>
      <c r="I98" s="203"/>
      <c r="J98" s="178"/>
      <c r="K98" s="178"/>
      <c r="L98" s="178"/>
      <c r="M98" s="178"/>
      <c r="N98" s="178"/>
      <c r="O98" s="178"/>
      <c r="P98" s="178"/>
      <c r="Q98" s="178"/>
      <c r="R98" s="53"/>
      <c r="S98" s="53"/>
    </row>
    <row r="99" spans="2:19">
      <c r="B99" s="139"/>
      <c r="C99" s="139"/>
      <c r="D99" s="200"/>
      <c r="E99" s="203"/>
      <c r="F99" s="203"/>
      <c r="G99" s="203"/>
      <c r="H99" s="203"/>
      <c r="I99" s="203"/>
      <c r="J99" s="178"/>
      <c r="K99" s="178"/>
      <c r="L99" s="178"/>
      <c r="M99" s="178"/>
      <c r="N99" s="178"/>
      <c r="O99" s="178"/>
      <c r="P99" s="178"/>
      <c r="Q99" s="178"/>
      <c r="R99" s="53"/>
      <c r="S99" s="53"/>
    </row>
    <row r="100" spans="2:19">
      <c r="B100" s="139"/>
      <c r="C100" s="139"/>
      <c r="D100" s="200"/>
      <c r="E100" s="203"/>
      <c r="F100" s="203"/>
      <c r="G100" s="203"/>
      <c r="H100" s="203"/>
      <c r="I100" s="203"/>
      <c r="J100" s="178"/>
      <c r="K100" s="178"/>
      <c r="L100" s="178"/>
      <c r="M100" s="178"/>
      <c r="N100" s="178"/>
      <c r="O100" s="178"/>
      <c r="P100" s="178"/>
      <c r="Q100" s="178"/>
      <c r="R100" s="53"/>
      <c r="S100" s="53"/>
    </row>
    <row r="101" spans="2:19">
      <c r="B101" s="139"/>
      <c r="C101" s="139"/>
      <c r="D101" s="200"/>
      <c r="E101" s="203"/>
      <c r="F101" s="203"/>
      <c r="G101" s="203"/>
      <c r="H101" s="203"/>
      <c r="I101" s="203"/>
      <c r="J101" s="178"/>
      <c r="K101" s="178"/>
      <c r="L101" s="178"/>
      <c r="M101" s="178"/>
      <c r="N101" s="178"/>
      <c r="O101" s="178"/>
      <c r="P101" s="178"/>
      <c r="Q101" s="178"/>
      <c r="R101" s="53"/>
      <c r="S101" s="53"/>
    </row>
    <row r="102" spans="2:19">
      <c r="B102" s="139"/>
      <c r="C102" s="139"/>
      <c r="D102" s="139"/>
      <c r="E102" s="198"/>
      <c r="F102" s="198"/>
      <c r="G102" s="198"/>
      <c r="H102" s="198"/>
      <c r="I102" s="198"/>
      <c r="J102" s="178"/>
      <c r="K102" s="178"/>
      <c r="L102" s="178"/>
      <c r="M102" s="178"/>
      <c r="N102" s="178"/>
      <c r="O102" s="178"/>
      <c r="P102" s="178"/>
      <c r="Q102" s="178"/>
      <c r="R102" s="53"/>
      <c r="S102" s="53"/>
    </row>
    <row r="103" spans="2:19">
      <c r="B103" s="139"/>
      <c r="C103" s="139"/>
      <c r="D103" s="202"/>
      <c r="E103" s="203"/>
      <c r="F103" s="203"/>
      <c r="G103" s="203"/>
      <c r="H103" s="203"/>
      <c r="I103" s="203"/>
      <c r="J103" s="178"/>
      <c r="K103" s="178"/>
      <c r="L103" s="178"/>
      <c r="M103" s="178"/>
      <c r="N103" s="178"/>
      <c r="O103" s="178"/>
      <c r="P103" s="178"/>
      <c r="Q103" s="178"/>
      <c r="R103" s="53"/>
      <c r="S103" s="53"/>
    </row>
    <row r="104" spans="2:19">
      <c r="B104" s="139"/>
      <c r="C104" s="139"/>
      <c r="D104" s="202"/>
      <c r="E104" s="203"/>
      <c r="F104" s="203"/>
      <c r="G104" s="203"/>
      <c r="H104" s="203"/>
      <c r="I104" s="203"/>
      <c r="J104" s="178"/>
      <c r="K104" s="178"/>
      <c r="L104" s="178"/>
      <c r="M104" s="178"/>
      <c r="N104" s="178"/>
      <c r="O104" s="178"/>
      <c r="P104" s="178"/>
      <c r="Q104" s="178"/>
      <c r="R104" s="53"/>
      <c r="S104" s="53"/>
    </row>
    <row r="105" spans="2:19">
      <c r="B105" s="139"/>
      <c r="C105" s="139"/>
      <c r="D105" s="202"/>
      <c r="E105" s="203"/>
      <c r="F105" s="203"/>
      <c r="G105" s="203"/>
      <c r="H105" s="203"/>
      <c r="I105" s="203"/>
      <c r="J105" s="178"/>
      <c r="K105" s="178"/>
      <c r="L105" s="178"/>
      <c r="M105" s="178"/>
      <c r="N105" s="178"/>
      <c r="O105" s="178"/>
      <c r="P105" s="178"/>
      <c r="Q105" s="178"/>
      <c r="R105" s="53"/>
      <c r="S105" s="53"/>
    </row>
    <row r="106" spans="2:19"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53"/>
      <c r="S106" s="53"/>
    </row>
    <row r="107" spans="2:19"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53"/>
      <c r="S107" s="53"/>
    </row>
    <row r="108" spans="2:19"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53"/>
      <c r="S108" s="53"/>
    </row>
    <row r="109" spans="2:19"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53"/>
      <c r="S109" s="53"/>
    </row>
    <row r="110" spans="2:19">
      <c r="B110" s="139"/>
      <c r="C110" s="139"/>
      <c r="D110" s="178"/>
      <c r="E110" s="139"/>
      <c r="F110" s="53"/>
      <c r="G110" s="53"/>
      <c r="H110" s="53"/>
      <c r="I110" s="53"/>
      <c r="J110" s="53"/>
      <c r="K110" s="53"/>
      <c r="L110" s="53"/>
      <c r="M110" s="53"/>
      <c r="N110" s="139"/>
      <c r="O110" s="139"/>
      <c r="P110" s="139"/>
      <c r="Q110" s="53"/>
      <c r="R110" s="53"/>
      <c r="S110" s="53"/>
    </row>
    <row r="111" spans="2:19">
      <c r="B111" s="139"/>
      <c r="C111" s="139"/>
      <c r="D111" s="139"/>
      <c r="E111" s="204"/>
      <c r="F111" s="205"/>
      <c r="G111" s="205"/>
      <c r="H111" s="205"/>
      <c r="I111" s="205"/>
      <c r="J111" s="204"/>
      <c r="K111" s="204"/>
      <c r="L111" s="204"/>
      <c r="M111" s="204"/>
      <c r="N111" s="139"/>
      <c r="O111" s="139"/>
      <c r="P111" s="139"/>
      <c r="Q111" s="204"/>
      <c r="R111" s="53"/>
      <c r="S111" s="53"/>
    </row>
    <row r="112" spans="2:19">
      <c r="B112" s="139"/>
      <c r="C112" s="139"/>
      <c r="D112" s="184"/>
      <c r="E112" s="206"/>
      <c r="F112" s="206"/>
      <c r="G112" s="206"/>
      <c r="H112" s="206"/>
      <c r="I112" s="206"/>
      <c r="J112" s="206"/>
      <c r="K112" s="206"/>
      <c r="L112" s="206"/>
      <c r="M112" s="206"/>
      <c r="N112" s="53"/>
      <c r="O112" s="53"/>
      <c r="P112" s="53"/>
      <c r="Q112" s="206"/>
      <c r="R112" s="53"/>
      <c r="S112" s="53"/>
    </row>
    <row r="113" spans="2:19">
      <c r="B113" s="139"/>
      <c r="C113" s="139"/>
      <c r="D113" s="139"/>
      <c r="E113" s="207"/>
      <c r="F113" s="207"/>
      <c r="G113" s="207"/>
      <c r="H113" s="207"/>
      <c r="I113" s="207"/>
      <c r="J113" s="208"/>
      <c r="K113" s="208"/>
      <c r="L113" s="208"/>
      <c r="M113" s="208"/>
      <c r="N113" s="53"/>
      <c r="O113" s="53"/>
      <c r="P113" s="53"/>
      <c r="Q113" s="208"/>
      <c r="R113" s="53"/>
      <c r="S113" s="53"/>
    </row>
    <row r="114" spans="2:19">
      <c r="B114" s="139"/>
      <c r="C114" s="139"/>
      <c r="D114" s="139"/>
      <c r="E114" s="207"/>
      <c r="F114" s="207"/>
      <c r="G114" s="207"/>
      <c r="H114" s="207"/>
      <c r="I114" s="207"/>
      <c r="J114" s="208"/>
      <c r="K114" s="208"/>
      <c r="L114" s="208"/>
      <c r="M114" s="208"/>
      <c r="N114" s="53"/>
      <c r="O114" s="53"/>
      <c r="P114" s="53"/>
      <c r="Q114" s="208"/>
      <c r="R114" s="53"/>
      <c r="S114" s="53"/>
    </row>
    <row r="115" spans="2:19">
      <c r="B115" s="139"/>
      <c r="C115" s="139"/>
      <c r="D115" s="139"/>
      <c r="E115" s="207"/>
      <c r="F115" s="207"/>
      <c r="G115" s="207"/>
      <c r="H115" s="207"/>
      <c r="I115" s="207"/>
      <c r="J115" s="208"/>
      <c r="K115" s="208"/>
      <c r="L115" s="208"/>
      <c r="M115" s="208"/>
      <c r="N115" s="53"/>
      <c r="O115" s="53"/>
      <c r="P115" s="53"/>
      <c r="Q115" s="208"/>
      <c r="R115" s="53"/>
      <c r="S115" s="53"/>
    </row>
    <row r="116" spans="2:19">
      <c r="B116" s="139"/>
      <c r="C116" s="139"/>
      <c r="D116" s="139"/>
      <c r="E116" s="207"/>
      <c r="F116" s="207"/>
      <c r="G116" s="207"/>
      <c r="H116" s="207"/>
      <c r="I116" s="207"/>
      <c r="J116" s="208"/>
      <c r="K116" s="208"/>
      <c r="L116" s="208"/>
      <c r="M116" s="208"/>
      <c r="N116" s="53"/>
      <c r="O116" s="53"/>
      <c r="P116" s="53"/>
      <c r="Q116" s="208"/>
      <c r="R116" s="53"/>
      <c r="S116" s="53"/>
    </row>
    <row r="117" spans="2:19">
      <c r="B117" s="139"/>
      <c r="C117" s="139"/>
      <c r="D117" s="139"/>
      <c r="E117" s="207"/>
      <c r="F117" s="207"/>
      <c r="G117" s="207"/>
      <c r="H117" s="207"/>
      <c r="I117" s="207"/>
      <c r="J117" s="208"/>
      <c r="K117" s="208"/>
      <c r="L117" s="208"/>
      <c r="M117" s="208"/>
      <c r="N117" s="53"/>
      <c r="O117" s="53"/>
      <c r="P117" s="53"/>
      <c r="Q117" s="208"/>
      <c r="R117" s="53"/>
      <c r="S117" s="53"/>
    </row>
    <row r="118" spans="2:19">
      <c r="B118" s="139"/>
      <c r="C118" s="139"/>
      <c r="D118" s="139"/>
      <c r="E118" s="207"/>
      <c r="F118" s="207"/>
      <c r="G118" s="207"/>
      <c r="H118" s="207"/>
      <c r="I118" s="207"/>
      <c r="J118" s="208"/>
      <c r="K118" s="208"/>
      <c r="L118" s="208"/>
      <c r="M118" s="208"/>
      <c r="N118" s="53"/>
      <c r="O118" s="53"/>
      <c r="P118" s="53"/>
      <c r="Q118" s="208"/>
      <c r="R118" s="53"/>
      <c r="S118" s="53"/>
    </row>
    <row r="119" spans="2:19">
      <c r="B119" s="139"/>
      <c r="C119" s="139"/>
      <c r="D119" s="139"/>
      <c r="E119" s="207"/>
      <c r="F119" s="207"/>
      <c r="G119" s="207"/>
      <c r="H119" s="207"/>
      <c r="I119" s="207"/>
      <c r="J119" s="208"/>
      <c r="K119" s="208"/>
      <c r="L119" s="208"/>
      <c r="M119" s="208"/>
      <c r="N119" s="53"/>
      <c r="O119" s="53"/>
      <c r="P119" s="53"/>
      <c r="Q119" s="208"/>
      <c r="R119" s="53"/>
      <c r="S119" s="53"/>
    </row>
    <row r="120" spans="2:19">
      <c r="B120" s="139"/>
      <c r="C120" s="139"/>
      <c r="D120" s="139"/>
      <c r="E120" s="207"/>
      <c r="F120" s="207"/>
      <c r="G120" s="207"/>
      <c r="H120" s="207"/>
      <c r="I120" s="207"/>
      <c r="J120" s="208"/>
      <c r="K120" s="208"/>
      <c r="L120" s="208"/>
      <c r="M120" s="208"/>
      <c r="N120" s="53"/>
      <c r="O120" s="53"/>
      <c r="P120" s="53"/>
      <c r="Q120" s="208"/>
      <c r="R120" s="53"/>
      <c r="S120" s="53"/>
    </row>
    <row r="121" spans="2:19">
      <c r="B121" s="139"/>
      <c r="C121" s="139"/>
      <c r="D121" s="139"/>
      <c r="E121" s="207"/>
      <c r="F121" s="207"/>
      <c r="G121" s="207"/>
      <c r="H121" s="207"/>
      <c r="I121" s="207"/>
      <c r="J121" s="208"/>
      <c r="K121" s="208"/>
      <c r="L121" s="208"/>
      <c r="M121" s="208"/>
      <c r="N121" s="53"/>
      <c r="O121" s="53"/>
      <c r="P121" s="53"/>
      <c r="Q121" s="208"/>
      <c r="R121" s="53"/>
      <c r="S121" s="53"/>
    </row>
    <row r="122" spans="2:19">
      <c r="B122" s="139"/>
      <c r="C122" s="139"/>
      <c r="D122" s="139"/>
      <c r="E122" s="207"/>
      <c r="F122" s="207"/>
      <c r="G122" s="207"/>
      <c r="H122" s="207"/>
      <c r="I122" s="207"/>
      <c r="J122" s="208"/>
      <c r="K122" s="208"/>
      <c r="L122" s="208"/>
      <c r="M122" s="208"/>
      <c r="N122" s="53"/>
      <c r="O122" s="53"/>
      <c r="P122" s="53"/>
      <c r="Q122" s="208"/>
      <c r="R122" s="53"/>
      <c r="S122" s="53"/>
    </row>
    <row r="123" spans="2:19">
      <c r="B123" s="139"/>
      <c r="C123" s="139"/>
      <c r="D123" s="139"/>
      <c r="E123" s="207"/>
      <c r="F123" s="207"/>
      <c r="G123" s="207"/>
      <c r="H123" s="207"/>
      <c r="I123" s="207"/>
      <c r="J123" s="208"/>
      <c r="K123" s="208"/>
      <c r="L123" s="208"/>
      <c r="M123" s="208"/>
      <c r="N123" s="53"/>
      <c r="O123" s="53"/>
      <c r="P123" s="53"/>
      <c r="Q123" s="208"/>
      <c r="R123" s="53"/>
      <c r="S123" s="53"/>
    </row>
    <row r="124" spans="2:19">
      <c r="B124" s="139"/>
      <c r="C124" s="139"/>
      <c r="D124" s="139"/>
      <c r="E124" s="207"/>
      <c r="F124" s="207"/>
      <c r="G124" s="207"/>
      <c r="H124" s="207"/>
      <c r="I124" s="207"/>
      <c r="J124" s="208"/>
      <c r="K124" s="208"/>
      <c r="L124" s="208"/>
      <c r="M124" s="208"/>
      <c r="N124" s="53"/>
      <c r="O124" s="53"/>
      <c r="P124" s="53"/>
      <c r="Q124" s="208"/>
      <c r="R124" s="53"/>
      <c r="S124" s="53"/>
    </row>
    <row r="125" spans="2:19"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53"/>
      <c r="S125" s="53"/>
    </row>
    <row r="126" spans="2:19"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53"/>
      <c r="O126" s="53"/>
      <c r="P126" s="53"/>
      <c r="Q126" s="139"/>
      <c r="R126" s="53"/>
      <c r="S126" s="53"/>
    </row>
    <row r="127" spans="2:19"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53"/>
      <c r="O127" s="53"/>
      <c r="P127" s="53"/>
      <c r="Q127" s="139"/>
      <c r="R127" s="53"/>
      <c r="S127" s="53"/>
    </row>
    <row r="128" spans="2:19"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53"/>
      <c r="S128" s="53"/>
    </row>
    <row r="129" spans="2:19"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53"/>
      <c r="S129" s="53"/>
    </row>
    <row r="130" spans="2:19"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53"/>
      <c r="S130" s="53"/>
    </row>
    <row r="131" spans="2:19"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53"/>
      <c r="S131" s="53"/>
    </row>
    <row r="132" spans="2:19"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53"/>
      <c r="S132" s="53"/>
    </row>
    <row r="133" spans="2:19"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53"/>
      <c r="S133" s="53"/>
    </row>
    <row r="134" spans="2:19"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</row>
  </sheetData>
  <dataConsolidate/>
  <mergeCells count="1">
    <mergeCell ref="B1:Q1"/>
  </mergeCells>
  <phoneticPr fontId="38" type="noConversion"/>
  <pageMargins left="0.75" right="0.75" top="1" bottom="1" header="0.5" footer="0.5"/>
  <pageSetup scale="74" orientation="landscape" r:id="rId1"/>
  <headerFooter alignWithMargins="0"/>
  <rowBreaks count="1" manualBreakCount="1">
    <brk id="33" min="1" max="1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  <pageSetUpPr fitToPage="1"/>
  </sheetPr>
  <dimension ref="A1:O86"/>
  <sheetViews>
    <sheetView topLeftCell="A26" zoomScale="90" zoomScaleNormal="90" workbookViewId="0">
      <selection activeCell="G48" sqref="G48"/>
    </sheetView>
  </sheetViews>
  <sheetFormatPr defaultRowHeight="15"/>
  <cols>
    <col min="1" max="1" width="4.42578125" style="412" customWidth="1"/>
    <col min="2" max="2" width="22.7109375" style="412" customWidth="1"/>
    <col min="3" max="3" width="40.28515625" style="412" customWidth="1"/>
    <col min="4" max="13" width="10.7109375" style="412" customWidth="1"/>
    <col min="14" max="16384" width="9.140625" style="412"/>
  </cols>
  <sheetData>
    <row r="1" spans="1:13" ht="18">
      <c r="A1" s="748" t="s">
        <v>279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50"/>
    </row>
    <row r="2" spans="1:13" ht="18">
      <c r="A2" s="587"/>
      <c r="B2" s="587" t="s">
        <v>280</v>
      </c>
      <c r="C2" s="588">
        <v>41940</v>
      </c>
      <c r="D2" s="413"/>
      <c r="E2" s="589" t="s">
        <v>281</v>
      </c>
      <c r="F2" s="413"/>
      <c r="G2" s="413"/>
      <c r="H2" s="413"/>
      <c r="I2" s="589" t="s">
        <v>282</v>
      </c>
      <c r="J2" s="413"/>
      <c r="K2" s="751" t="s">
        <v>283</v>
      </c>
      <c r="L2" s="751"/>
      <c r="M2" s="752"/>
    </row>
    <row r="3" spans="1:13">
      <c r="A3" s="746" t="s">
        <v>284</v>
      </c>
      <c r="B3" s="747"/>
      <c r="C3" s="590" t="s">
        <v>285</v>
      </c>
      <c r="D3" s="591"/>
      <c r="E3" s="592" t="s">
        <v>286</v>
      </c>
      <c r="F3" s="591"/>
      <c r="G3" s="591"/>
      <c r="H3" s="591"/>
      <c r="I3" s="591"/>
      <c r="J3" s="591"/>
      <c r="K3" s="591"/>
      <c r="L3" s="591"/>
      <c r="M3" s="593"/>
    </row>
    <row r="4" spans="1:13">
      <c r="A4" s="753" t="s">
        <v>188</v>
      </c>
      <c r="B4" s="754"/>
      <c r="C4" s="590" t="s">
        <v>287</v>
      </c>
      <c r="D4" s="591"/>
      <c r="E4" s="591" t="s">
        <v>288</v>
      </c>
      <c r="F4" s="591"/>
      <c r="G4" s="590" t="s">
        <v>289</v>
      </c>
      <c r="H4" s="591"/>
      <c r="I4" s="414" t="s">
        <v>290</v>
      </c>
      <c r="J4" s="591"/>
      <c r="K4" s="591"/>
      <c r="L4" s="591"/>
      <c r="M4" s="593"/>
    </row>
    <row r="5" spans="1:13">
      <c r="A5" s="746" t="s">
        <v>291</v>
      </c>
      <c r="B5" s="747"/>
      <c r="C5" s="590" t="s">
        <v>292</v>
      </c>
      <c r="D5" s="591"/>
      <c r="E5" s="591" t="s">
        <v>293</v>
      </c>
      <c r="F5" s="594"/>
      <c r="G5" s="595" t="s">
        <v>289</v>
      </c>
      <c r="H5" s="591"/>
      <c r="I5" s="591"/>
      <c r="J5" s="591"/>
      <c r="K5" s="591"/>
      <c r="L5" s="591"/>
      <c r="M5" s="593"/>
    </row>
    <row r="6" spans="1:13">
      <c r="A6" s="746" t="s">
        <v>294</v>
      </c>
      <c r="B6" s="747"/>
      <c r="C6" s="590" t="s">
        <v>295</v>
      </c>
      <c r="D6" s="591"/>
      <c r="E6" s="591" t="s">
        <v>296</v>
      </c>
      <c r="F6" s="591"/>
      <c r="G6" s="596" t="s">
        <v>289</v>
      </c>
      <c r="H6" s="591"/>
      <c r="I6" s="591"/>
      <c r="J6" s="591"/>
      <c r="K6" s="591"/>
      <c r="L6" s="591"/>
      <c r="M6" s="593"/>
    </row>
    <row r="7" spans="1:13">
      <c r="A7" s="746"/>
      <c r="B7" s="747"/>
      <c r="C7" s="590" t="s">
        <v>297</v>
      </c>
      <c r="D7" s="591"/>
      <c r="E7"/>
      <c r="F7" s="594"/>
      <c r="G7"/>
      <c r="H7" s="591"/>
      <c r="I7" s="591"/>
      <c r="J7" s="591"/>
      <c r="K7" s="591"/>
      <c r="L7" s="591"/>
      <c r="M7" s="593"/>
    </row>
    <row r="8" spans="1:13" ht="15" customHeight="1">
      <c r="A8" s="757" t="s">
        <v>298</v>
      </c>
      <c r="B8" s="758"/>
      <c r="C8" s="597" t="s">
        <v>299</v>
      </c>
      <c r="D8" s="591"/>
      <c r="E8" s="591"/>
      <c r="F8" s="591"/>
      <c r="G8" s="591"/>
      <c r="H8" s="591"/>
      <c r="I8" s="591"/>
      <c r="J8" s="591"/>
      <c r="K8" s="591"/>
      <c r="L8" s="591"/>
      <c r="M8" s="593"/>
    </row>
    <row r="9" spans="1:13" ht="15" customHeight="1">
      <c r="A9" s="746" t="s">
        <v>235</v>
      </c>
      <c r="B9" s="747"/>
      <c r="C9" s="598">
        <v>-18968</v>
      </c>
      <c r="D9" s="591"/>
      <c r="E9" s="759" t="s">
        <v>404</v>
      </c>
      <c r="F9" s="760"/>
      <c r="G9" s="760"/>
      <c r="H9" s="760"/>
      <c r="I9" s="760"/>
      <c r="J9" s="760"/>
      <c r="K9" s="760"/>
      <c r="L9" s="760"/>
      <c r="M9" s="593"/>
    </row>
    <row r="10" spans="1:13">
      <c r="A10" s="599"/>
      <c r="B10" s="600" t="s">
        <v>300</v>
      </c>
      <c r="C10" s="598">
        <v>-6853</v>
      </c>
      <c r="D10" s="591"/>
      <c r="E10" s="759"/>
      <c r="F10" s="760"/>
      <c r="G10" s="760"/>
      <c r="H10" s="760"/>
      <c r="I10" s="760"/>
      <c r="J10" s="760"/>
      <c r="K10" s="760"/>
      <c r="L10" s="760"/>
      <c r="M10" s="593"/>
    </row>
    <row r="11" spans="1:13">
      <c r="A11" s="746" t="s">
        <v>301</v>
      </c>
      <c r="B11" s="747"/>
      <c r="C11" s="601">
        <v>561</v>
      </c>
      <c r="D11" s="591"/>
      <c r="E11" s="760"/>
      <c r="F11" s="760"/>
      <c r="G11" s="760"/>
      <c r="H11" s="760"/>
      <c r="I11" s="760"/>
      <c r="J11" s="760"/>
      <c r="K11" s="760"/>
      <c r="L11" s="760"/>
      <c r="M11" s="593"/>
    </row>
    <row r="12" spans="1:13">
      <c r="A12" s="746" t="s">
        <v>302</v>
      </c>
      <c r="B12" s="747"/>
      <c r="C12" s="602">
        <v>2014</v>
      </c>
      <c r="D12" s="591"/>
      <c r="E12" s="760"/>
      <c r="F12" s="760"/>
      <c r="G12" s="760"/>
      <c r="H12" s="760"/>
      <c r="I12" s="760"/>
      <c r="J12" s="760"/>
      <c r="K12" s="760"/>
      <c r="L12" s="760"/>
      <c r="M12" s="593"/>
    </row>
    <row r="13" spans="1:13">
      <c r="A13" s="761" t="s">
        <v>303</v>
      </c>
      <c r="B13" s="762"/>
      <c r="C13" s="603">
        <v>2017</v>
      </c>
      <c r="D13" s="604"/>
      <c r="E13" s="604"/>
      <c r="F13" s="604"/>
      <c r="G13" s="604"/>
      <c r="H13" s="604"/>
      <c r="I13" s="604"/>
      <c r="J13" s="604"/>
      <c r="K13" s="604"/>
      <c r="L13" s="604"/>
      <c r="M13" s="605"/>
    </row>
    <row r="14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ht="15.75" thickBot="1">
      <c r="A15" s="763" t="s">
        <v>304</v>
      </c>
      <c r="B15" s="764"/>
      <c r="C15" s="764"/>
      <c r="D15" s="764"/>
      <c r="E15" s="764"/>
      <c r="F15" s="764"/>
      <c r="G15" s="764"/>
      <c r="H15" s="764"/>
      <c r="I15" s="764"/>
      <c r="J15" s="764"/>
      <c r="K15" s="764"/>
      <c r="L15" s="764"/>
      <c r="M15" s="765"/>
    </row>
    <row r="16" spans="1:13" ht="15" customHeight="1">
      <c r="A16" s="755" t="s">
        <v>305</v>
      </c>
      <c r="B16" s="756"/>
      <c r="C16" s="756"/>
      <c r="D16" s="606">
        <v>2014</v>
      </c>
      <c r="E16" s="606">
        <v>2015</v>
      </c>
      <c r="F16" s="607">
        <v>2016</v>
      </c>
      <c r="G16" s="608">
        <v>2017</v>
      </c>
      <c r="H16" s="606">
        <v>2018</v>
      </c>
      <c r="I16" s="606">
        <v>2019</v>
      </c>
      <c r="J16" s="606">
        <v>2020</v>
      </c>
      <c r="K16" s="606">
        <v>2021</v>
      </c>
      <c r="L16" s="606">
        <v>2022</v>
      </c>
      <c r="M16" s="609">
        <v>2023</v>
      </c>
    </row>
    <row r="17" spans="1:13">
      <c r="A17" s="610"/>
      <c r="B17" s="611"/>
      <c r="C17" s="611"/>
      <c r="D17" s="611"/>
      <c r="E17" s="611"/>
      <c r="F17" s="612"/>
      <c r="G17" s="613"/>
      <c r="H17" s="611"/>
      <c r="I17" s="611"/>
      <c r="J17" s="611"/>
      <c r="K17" s="611"/>
      <c r="L17" s="611"/>
      <c r="M17" s="614"/>
    </row>
    <row r="18" spans="1:13">
      <c r="A18" s="415" t="s">
        <v>2</v>
      </c>
      <c r="B18" s="611"/>
      <c r="C18" s="611"/>
      <c r="D18" s="611"/>
      <c r="E18" s="611"/>
      <c r="F18" s="612"/>
      <c r="G18" s="613"/>
      <c r="H18" s="611"/>
      <c r="I18" s="611"/>
      <c r="J18" s="611"/>
      <c r="K18" s="611"/>
      <c r="L18" s="611"/>
      <c r="M18" s="614"/>
    </row>
    <row r="19" spans="1:13">
      <c r="A19" s="610"/>
      <c r="B19" s="416" t="s">
        <v>3</v>
      </c>
      <c r="C19" s="611"/>
      <c r="D19" s="615"/>
      <c r="E19" s="615"/>
      <c r="F19" s="616">
        <v>155274.46950999997</v>
      </c>
      <c r="G19" s="617">
        <v>160800.39058000001</v>
      </c>
      <c r="H19" s="615"/>
      <c r="I19" s="615"/>
      <c r="J19" s="615"/>
      <c r="K19" s="615"/>
      <c r="L19" s="615"/>
      <c r="M19" s="618"/>
    </row>
    <row r="20" spans="1:13">
      <c r="A20" s="610"/>
      <c r="B20" s="416" t="s">
        <v>4</v>
      </c>
      <c r="C20" s="611"/>
      <c r="D20" s="615"/>
      <c r="E20" s="615"/>
      <c r="F20" s="616">
        <v>54420.651000000005</v>
      </c>
      <c r="G20" s="617">
        <v>54915.458844000001</v>
      </c>
      <c r="H20" s="615"/>
      <c r="I20" s="615"/>
      <c r="J20" s="615"/>
      <c r="K20" s="615"/>
      <c r="L20" s="615"/>
      <c r="M20" s="618"/>
    </row>
    <row r="21" spans="1:13">
      <c r="A21" s="610"/>
      <c r="B21" s="416" t="s">
        <v>306</v>
      </c>
      <c r="C21" s="611"/>
      <c r="D21" s="615"/>
      <c r="E21" s="615"/>
      <c r="F21" s="616">
        <v>162551.63981999998</v>
      </c>
      <c r="G21" s="617">
        <v>164272.17343999998</v>
      </c>
      <c r="H21" s="615"/>
      <c r="I21" s="615"/>
      <c r="J21" s="615"/>
      <c r="K21" s="615"/>
      <c r="L21" s="615"/>
      <c r="M21" s="618"/>
    </row>
    <row r="22" spans="1:13">
      <c r="A22" s="610"/>
      <c r="B22" s="416" t="s">
        <v>307</v>
      </c>
      <c r="C22" s="611"/>
      <c r="D22" s="615"/>
      <c r="E22" s="615"/>
      <c r="F22" s="616">
        <v>140766.91652</v>
      </c>
      <c r="G22" s="617">
        <v>140782.48251999999</v>
      </c>
      <c r="H22" s="615"/>
      <c r="I22" s="615"/>
      <c r="J22" s="615"/>
      <c r="K22" s="615"/>
      <c r="L22" s="615"/>
      <c r="M22" s="618"/>
    </row>
    <row r="23" spans="1:13">
      <c r="A23" s="610"/>
      <c r="B23" s="416" t="s">
        <v>5</v>
      </c>
      <c r="C23" s="611"/>
      <c r="D23" s="615"/>
      <c r="E23" s="615"/>
      <c r="F23" s="616">
        <v>82038.017999999996</v>
      </c>
      <c r="G23" s="617">
        <v>84522.778000000006</v>
      </c>
      <c r="H23" s="615"/>
      <c r="I23" s="615"/>
      <c r="J23" s="615"/>
      <c r="K23" s="615"/>
      <c r="L23" s="615"/>
      <c r="M23" s="618"/>
    </row>
    <row r="24" spans="1:13">
      <c r="A24" s="610"/>
      <c r="B24" s="416" t="s">
        <v>6</v>
      </c>
      <c r="C24" s="611"/>
      <c r="D24" s="615"/>
      <c r="E24" s="615"/>
      <c r="F24" s="616">
        <v>-2100</v>
      </c>
      <c r="G24" s="617">
        <v>-2100</v>
      </c>
      <c r="H24" s="615"/>
      <c r="I24" s="615"/>
      <c r="J24" s="615"/>
      <c r="K24" s="615"/>
      <c r="L24" s="615"/>
      <c r="M24" s="618"/>
    </row>
    <row r="25" spans="1:13">
      <c r="A25" s="610"/>
      <c r="B25" s="766" t="s">
        <v>308</v>
      </c>
      <c r="C25" s="766"/>
      <c r="D25" s="615"/>
      <c r="E25" s="615"/>
      <c r="F25" s="616">
        <v>0</v>
      </c>
      <c r="G25" s="617">
        <v>0</v>
      </c>
      <c r="H25" s="615"/>
      <c r="I25" s="615"/>
      <c r="J25" s="615"/>
      <c r="K25" s="615"/>
      <c r="L25" s="615"/>
      <c r="M25" s="618"/>
    </row>
    <row r="26" spans="1:13">
      <c r="A26" s="610"/>
      <c r="B26" s="416" t="s">
        <v>7</v>
      </c>
      <c r="C26" s="611"/>
      <c r="D26" s="619"/>
      <c r="E26" s="619"/>
      <c r="F26" s="620">
        <v>234323.41361328415</v>
      </c>
      <c r="G26" s="621">
        <v>253849.81361328415</v>
      </c>
      <c r="H26" s="619"/>
      <c r="I26" s="619"/>
      <c r="J26" s="619"/>
      <c r="K26" s="619"/>
      <c r="L26" s="619"/>
      <c r="M26" s="622"/>
    </row>
    <row r="27" spans="1:13">
      <c r="A27" s="417" t="s">
        <v>8</v>
      </c>
      <c r="B27" s="611"/>
      <c r="C27" s="611"/>
      <c r="D27" s="623"/>
      <c r="E27" s="623"/>
      <c r="F27" s="624">
        <v>827275.10846328409</v>
      </c>
      <c r="G27" s="625">
        <v>857043.09699728421</v>
      </c>
      <c r="H27" s="623"/>
      <c r="I27" s="623"/>
      <c r="J27" s="623"/>
      <c r="K27" s="623"/>
      <c r="L27" s="623"/>
      <c r="M27" s="626"/>
    </row>
    <row r="28" spans="1:13">
      <c r="A28" s="610"/>
      <c r="B28" s="611"/>
      <c r="C28" s="611"/>
      <c r="D28" s="611"/>
      <c r="E28" s="611"/>
      <c r="F28" s="612"/>
      <c r="G28" s="613"/>
      <c r="H28" s="611"/>
      <c r="I28" s="611"/>
      <c r="J28" s="611"/>
      <c r="K28" s="611"/>
      <c r="L28" s="611"/>
      <c r="M28" s="614"/>
    </row>
    <row r="29" spans="1:13">
      <c r="A29" s="418" t="s">
        <v>9</v>
      </c>
      <c r="B29" s="611"/>
      <c r="C29" s="611"/>
      <c r="D29" s="611"/>
      <c r="E29" s="611"/>
      <c r="F29" s="612"/>
      <c r="G29" s="613"/>
      <c r="H29" s="611"/>
      <c r="I29" s="611"/>
      <c r="J29" s="611"/>
      <c r="K29" s="611"/>
      <c r="L29" s="611"/>
      <c r="M29" s="614"/>
    </row>
    <row r="30" spans="1:13">
      <c r="A30" s="610"/>
      <c r="B30" s="419" t="s">
        <v>9</v>
      </c>
      <c r="C30" s="611"/>
      <c r="D30" s="611"/>
      <c r="E30" s="611"/>
      <c r="F30" s="612"/>
      <c r="G30" s="613"/>
      <c r="H30" s="611"/>
      <c r="I30" s="611"/>
      <c r="J30" s="611"/>
      <c r="K30" s="611"/>
      <c r="L30" s="611"/>
      <c r="M30" s="614"/>
    </row>
    <row r="31" spans="1:13">
      <c r="A31" s="610"/>
      <c r="B31" s="420" t="s">
        <v>10</v>
      </c>
      <c r="C31" s="611"/>
      <c r="D31" s="615"/>
      <c r="E31" s="615"/>
      <c r="F31" s="616">
        <v>14386.297</v>
      </c>
      <c r="G31" s="617">
        <v>8954.35</v>
      </c>
      <c r="H31" s="615"/>
      <c r="I31" s="615"/>
      <c r="J31" s="615"/>
      <c r="K31" s="615"/>
      <c r="L31" s="615"/>
      <c r="M31" s="618"/>
    </row>
    <row r="32" spans="1:13">
      <c r="A32" s="610"/>
      <c r="B32" s="420" t="s">
        <v>11</v>
      </c>
      <c r="C32" s="611"/>
      <c r="D32" s="619"/>
      <c r="E32" s="619"/>
      <c r="F32" s="620">
        <v>-18968</v>
      </c>
      <c r="G32" s="621">
        <v>-18968</v>
      </c>
      <c r="H32" s="619"/>
      <c r="I32" s="619"/>
      <c r="J32" s="619"/>
      <c r="K32" s="619"/>
      <c r="L32" s="619"/>
      <c r="M32" s="622"/>
    </row>
    <row r="33" spans="1:15">
      <c r="A33" s="610"/>
      <c r="B33" s="420" t="s">
        <v>12</v>
      </c>
      <c r="C33" s="611"/>
      <c r="D33" s="615"/>
      <c r="E33" s="615"/>
      <c r="F33" s="616">
        <v>113232.423</v>
      </c>
      <c r="G33" s="617">
        <v>138162.16799999998</v>
      </c>
      <c r="H33" s="615"/>
      <c r="I33" s="615"/>
      <c r="J33" s="615"/>
      <c r="K33" s="615"/>
      <c r="L33" s="615"/>
      <c r="M33" s="618"/>
    </row>
    <row r="34" spans="1:15">
      <c r="A34" s="610"/>
      <c r="B34" s="420" t="s">
        <v>13</v>
      </c>
      <c r="C34" s="611"/>
      <c r="D34" s="619"/>
      <c r="E34" s="619"/>
      <c r="F34" s="620">
        <v>561</v>
      </c>
      <c r="G34" s="621">
        <v>561</v>
      </c>
      <c r="H34" s="619"/>
      <c r="I34" s="619"/>
      <c r="J34" s="619"/>
      <c r="K34" s="619"/>
      <c r="L34" s="619"/>
      <c r="M34" s="622"/>
    </row>
    <row r="35" spans="1:15">
      <c r="A35" s="610"/>
      <c r="B35" s="420" t="s">
        <v>14</v>
      </c>
      <c r="C35" s="611"/>
      <c r="D35" s="615"/>
      <c r="E35" s="615"/>
      <c r="F35" s="616">
        <v>31430.51</v>
      </c>
      <c r="G35" s="617">
        <v>23071.806</v>
      </c>
      <c r="H35" s="615"/>
      <c r="I35" s="615"/>
      <c r="J35" s="615"/>
      <c r="K35" s="615"/>
      <c r="L35" s="615"/>
      <c r="M35" s="618"/>
    </row>
    <row r="36" spans="1:15">
      <c r="A36" s="610"/>
      <c r="B36" s="420" t="s">
        <v>309</v>
      </c>
      <c r="C36" s="611"/>
      <c r="D36" s="615"/>
      <c r="E36" s="617"/>
      <c r="F36" s="615">
        <v>52520.430316010432</v>
      </c>
      <c r="G36" s="617">
        <v>53098.962636855882</v>
      </c>
      <c r="H36" s="615"/>
      <c r="I36" s="615"/>
      <c r="J36" s="615"/>
      <c r="K36" s="615"/>
      <c r="L36" s="615"/>
      <c r="M36" s="618"/>
    </row>
    <row r="37" spans="1:15">
      <c r="A37" s="610"/>
      <c r="B37" s="627" t="s">
        <v>310</v>
      </c>
      <c r="C37" s="611"/>
      <c r="D37" s="615"/>
      <c r="E37" s="615"/>
      <c r="F37" s="616">
        <v>0</v>
      </c>
      <c r="G37" s="617">
        <v>0</v>
      </c>
      <c r="H37" s="615"/>
      <c r="I37" s="615"/>
      <c r="J37" s="615"/>
      <c r="K37" s="615"/>
      <c r="L37" s="615"/>
      <c r="M37" s="618"/>
    </row>
    <row r="38" spans="1:15">
      <c r="A38" s="610"/>
      <c r="B38" s="421" t="s">
        <v>15</v>
      </c>
      <c r="C38" s="611"/>
      <c r="D38" s="615"/>
      <c r="E38" s="615"/>
      <c r="F38" s="616">
        <v>-42886.421771241636</v>
      </c>
      <c r="G38" s="617">
        <v>-41345.86081005873</v>
      </c>
      <c r="H38" s="615"/>
      <c r="I38" s="615"/>
      <c r="J38" s="615"/>
      <c r="K38" s="615"/>
      <c r="L38" s="615"/>
      <c r="M38" s="618"/>
    </row>
    <row r="39" spans="1:15">
      <c r="A39" s="610"/>
      <c r="B39" s="421" t="s">
        <v>16</v>
      </c>
      <c r="C39" s="611"/>
      <c r="D39" s="615"/>
      <c r="E39" s="615"/>
      <c r="F39" s="616">
        <v>-9197.4570000000003</v>
      </c>
      <c r="G39" s="617">
        <v>-15289.846</v>
      </c>
      <c r="H39" s="615"/>
      <c r="I39" s="615"/>
      <c r="J39" s="615"/>
      <c r="K39" s="615"/>
      <c r="L39" s="615"/>
      <c r="M39" s="618"/>
    </row>
    <row r="40" spans="1:15">
      <c r="A40" s="422" t="s">
        <v>17</v>
      </c>
      <c r="B40" s="611"/>
      <c r="C40" s="611"/>
      <c r="D40" s="628"/>
      <c r="E40" s="628"/>
      <c r="F40" s="629">
        <v>141078.7815447688</v>
      </c>
      <c r="G40" s="630">
        <v>148244.57982679715</v>
      </c>
      <c r="H40" s="628"/>
      <c r="I40" s="628"/>
      <c r="J40" s="628"/>
      <c r="K40" s="628"/>
      <c r="L40" s="628"/>
      <c r="M40" s="631"/>
    </row>
    <row r="41" spans="1:15">
      <c r="A41" s="610"/>
      <c r="B41" s="611"/>
      <c r="C41" s="611"/>
      <c r="D41" s="611"/>
      <c r="E41" s="611"/>
      <c r="F41" s="612"/>
      <c r="G41" s="613"/>
      <c r="H41" s="611"/>
      <c r="I41" s="611"/>
      <c r="J41" s="611"/>
      <c r="K41" s="611"/>
      <c r="L41" s="611"/>
      <c r="M41" s="614"/>
    </row>
    <row r="42" spans="1:15">
      <c r="A42" s="423" t="s">
        <v>18</v>
      </c>
      <c r="B42" s="611"/>
      <c r="C42" s="611"/>
      <c r="D42" s="628"/>
      <c r="E42" s="628"/>
      <c r="F42" s="629">
        <v>968353.89000805293</v>
      </c>
      <c r="G42" s="630">
        <v>1005287.6768240813</v>
      </c>
      <c r="H42" s="628"/>
      <c r="I42" s="628"/>
      <c r="J42" s="628"/>
      <c r="K42" s="628"/>
      <c r="L42" s="628"/>
      <c r="M42" s="631"/>
    </row>
    <row r="43" spans="1:15">
      <c r="A43" s="610"/>
      <c r="B43" s="611"/>
      <c r="C43" s="611"/>
      <c r="D43" s="611"/>
      <c r="E43" s="611"/>
      <c r="F43" s="612"/>
      <c r="G43" s="613"/>
      <c r="H43" s="611"/>
      <c r="I43" s="611"/>
      <c r="J43" s="611"/>
      <c r="K43" s="611"/>
      <c r="L43" s="611"/>
      <c r="M43" s="614"/>
    </row>
    <row r="44" spans="1:15">
      <c r="A44" s="424" t="s">
        <v>311</v>
      </c>
      <c r="B44" s="611"/>
      <c r="C44" s="611"/>
      <c r="D44" s="632"/>
      <c r="E44" s="632"/>
      <c r="F44" s="633">
        <v>106145.28781139653</v>
      </c>
      <c r="G44" s="634">
        <v>90559.03162765014</v>
      </c>
      <c r="H44" s="632"/>
      <c r="I44" s="632"/>
      <c r="J44" s="632"/>
      <c r="K44" s="632"/>
      <c r="L44" s="632"/>
      <c r="M44" s="635"/>
    </row>
    <row r="45" spans="1:15">
      <c r="A45" s="425" t="s">
        <v>312</v>
      </c>
      <c r="B45" s="611"/>
      <c r="C45" s="611"/>
      <c r="D45" s="615"/>
      <c r="E45" s="615"/>
      <c r="F45" s="616">
        <v>0</v>
      </c>
      <c r="G45" s="617">
        <v>0</v>
      </c>
      <c r="H45" s="615"/>
      <c r="I45" s="615"/>
      <c r="J45" s="615"/>
      <c r="K45" s="615"/>
      <c r="L45" s="615"/>
      <c r="M45" s="618"/>
    </row>
    <row r="46" spans="1:15">
      <c r="A46" s="425" t="s">
        <v>313</v>
      </c>
      <c r="B46" s="611"/>
      <c r="C46" s="611"/>
      <c r="D46" s="632"/>
      <c r="E46" s="632"/>
      <c r="F46" s="633">
        <v>106145.28781139653</v>
      </c>
      <c r="G46" s="634">
        <v>90559.03162765014</v>
      </c>
      <c r="H46" s="632"/>
      <c r="I46" s="632"/>
      <c r="J46" s="632"/>
      <c r="K46" s="632"/>
      <c r="L46" s="632"/>
      <c r="M46" s="635"/>
    </row>
    <row r="47" spans="1:15">
      <c r="A47" s="425"/>
      <c r="B47" s="611"/>
      <c r="C47" s="611"/>
      <c r="D47" s="611"/>
      <c r="E47" s="611"/>
      <c r="F47" s="612"/>
      <c r="G47" s="613"/>
      <c r="H47" s="611"/>
      <c r="I47" s="611"/>
      <c r="J47" s="611"/>
      <c r="K47" s="611"/>
      <c r="L47" s="611"/>
      <c r="M47" s="614"/>
    </row>
    <row r="48" spans="1:15" ht="15.75" thickBot="1">
      <c r="A48" s="426" t="s">
        <v>314</v>
      </c>
      <c r="B48" s="611"/>
      <c r="C48" s="611"/>
      <c r="D48" s="632"/>
      <c r="E48" s="632"/>
      <c r="F48" s="636">
        <v>1074499.1778194495</v>
      </c>
      <c r="G48" s="637">
        <v>1095846.7084517316</v>
      </c>
      <c r="H48" s="632"/>
      <c r="I48" s="632"/>
      <c r="J48" s="632"/>
      <c r="K48" s="632"/>
      <c r="L48" s="632"/>
      <c r="M48" s="635"/>
      <c r="O48" s="427"/>
    </row>
    <row r="49" spans="1:14">
      <c r="A49" s="610"/>
      <c r="B49" s="611"/>
      <c r="C49" s="611"/>
      <c r="D49" s="611"/>
      <c r="E49" s="611"/>
      <c r="F49" s="611"/>
      <c r="G49" s="611"/>
      <c r="H49" s="611"/>
      <c r="I49" s="611"/>
      <c r="J49" s="611"/>
      <c r="K49" s="611"/>
      <c r="L49" s="611"/>
      <c r="M49" s="614"/>
    </row>
    <row r="50" spans="1:14" ht="15.75" thickBot="1">
      <c r="A50" s="700" t="s">
        <v>304</v>
      </c>
      <c r="B50" s="701"/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2"/>
    </row>
    <row r="51" spans="1:14" ht="15" customHeight="1">
      <c r="A51" s="755" t="s">
        <v>315</v>
      </c>
      <c r="B51" s="756"/>
      <c r="C51" s="756"/>
      <c r="D51" s="606"/>
      <c r="E51" s="606"/>
      <c r="F51" s="607">
        <v>2016</v>
      </c>
      <c r="G51" s="608">
        <v>2017</v>
      </c>
      <c r="H51" s="606"/>
      <c r="I51" s="606"/>
      <c r="J51" s="606"/>
      <c r="K51" s="606"/>
      <c r="L51" s="606"/>
      <c r="M51" s="609"/>
    </row>
    <row r="52" spans="1:14">
      <c r="A52" s="610"/>
      <c r="B52" s="611"/>
      <c r="C52" s="611"/>
      <c r="D52" s="611"/>
      <c r="E52" s="611"/>
      <c r="F52" s="612"/>
      <c r="G52" s="613"/>
      <c r="H52" s="611"/>
      <c r="I52" s="611"/>
      <c r="J52" s="611"/>
      <c r="K52" s="611"/>
      <c r="L52" s="611"/>
      <c r="M52" s="614"/>
    </row>
    <row r="53" spans="1:14">
      <c r="A53" s="428" t="s">
        <v>19</v>
      </c>
      <c r="B53" s="638"/>
      <c r="C53" s="638"/>
      <c r="D53" s="611"/>
      <c r="E53" s="611"/>
      <c r="F53" s="612"/>
      <c r="G53" s="613"/>
      <c r="H53" s="611"/>
      <c r="I53" s="611"/>
      <c r="J53" s="611"/>
      <c r="K53" s="611"/>
      <c r="L53" s="611"/>
      <c r="M53" s="614"/>
    </row>
    <row r="54" spans="1:14">
      <c r="A54" s="610"/>
      <c r="B54" s="429" t="s">
        <v>316</v>
      </c>
      <c r="C54" s="611"/>
      <c r="D54" s="615"/>
      <c r="E54" s="615"/>
      <c r="F54" s="616">
        <v>106145.28781139653</v>
      </c>
      <c r="G54" s="617">
        <v>90559.03162765014</v>
      </c>
      <c r="H54" s="615"/>
      <c r="I54" s="615"/>
      <c r="J54" s="615"/>
      <c r="K54" s="615"/>
      <c r="L54" s="615"/>
      <c r="M54" s="618"/>
    </row>
    <row r="55" spans="1:14">
      <c r="A55" s="610"/>
      <c r="B55" s="429" t="s">
        <v>22</v>
      </c>
      <c r="C55" s="611"/>
      <c r="D55" s="615"/>
      <c r="E55" s="615"/>
      <c r="F55" s="616">
        <v>15000</v>
      </c>
      <c r="G55" s="617">
        <v>15000</v>
      </c>
      <c r="H55" s="615"/>
      <c r="I55" s="615"/>
      <c r="J55" s="615"/>
      <c r="K55" s="615"/>
      <c r="L55" s="615"/>
      <c r="M55" s="618"/>
    </row>
    <row r="56" spans="1:14">
      <c r="A56" s="610"/>
      <c r="B56" s="429" t="s">
        <v>20</v>
      </c>
      <c r="C56" s="611"/>
      <c r="D56" s="611"/>
      <c r="E56" s="611"/>
      <c r="F56" s="612"/>
      <c r="G56" s="613"/>
      <c r="H56" s="611"/>
      <c r="I56" s="611"/>
      <c r="J56" s="611"/>
      <c r="K56" s="611"/>
      <c r="L56" s="611"/>
      <c r="M56" s="614"/>
    </row>
    <row r="57" spans="1:14">
      <c r="A57" s="610"/>
      <c r="B57" s="430" t="s">
        <v>7</v>
      </c>
      <c r="C57" s="611"/>
      <c r="D57" s="639"/>
      <c r="E57" s="639"/>
      <c r="F57" s="640">
        <v>234323.41361328415</v>
      </c>
      <c r="G57" s="641">
        <v>253849.81361328415</v>
      </c>
      <c r="H57" s="639"/>
      <c r="I57" s="639"/>
      <c r="J57" s="639"/>
      <c r="K57" s="639"/>
      <c r="L57" s="639"/>
      <c r="M57" s="639"/>
    </row>
    <row r="58" spans="1:14">
      <c r="A58" s="610"/>
      <c r="B58" s="430" t="s">
        <v>21</v>
      </c>
      <c r="C58" s="611"/>
      <c r="D58" s="632"/>
      <c r="E58" s="632"/>
      <c r="F58" s="633">
        <v>5611.2905717874182</v>
      </c>
      <c r="G58" s="634">
        <v>5262.6889628928784</v>
      </c>
      <c r="H58" s="632"/>
      <c r="I58" s="632"/>
      <c r="J58" s="632"/>
      <c r="K58" s="632"/>
      <c r="L58" s="632"/>
      <c r="M58" s="635"/>
    </row>
    <row r="59" spans="1:14">
      <c r="A59" s="610"/>
      <c r="B59" s="430" t="s">
        <v>13</v>
      </c>
      <c r="C59" s="611"/>
      <c r="D59" s="642"/>
      <c r="E59" s="642"/>
      <c r="F59" s="643">
        <v>561</v>
      </c>
      <c r="G59" s="644">
        <v>561</v>
      </c>
      <c r="H59" s="642"/>
      <c r="I59" s="642"/>
      <c r="J59" s="642"/>
      <c r="K59" s="642"/>
      <c r="L59" s="642"/>
      <c r="M59" s="645"/>
    </row>
    <row r="60" spans="1:14">
      <c r="A60" s="610"/>
      <c r="B60" s="430" t="s">
        <v>11</v>
      </c>
      <c r="C60" s="611"/>
      <c r="D60" s="632"/>
      <c r="E60" s="632"/>
      <c r="F60" s="633">
        <v>-18968</v>
      </c>
      <c r="G60" s="634">
        <v>-18968</v>
      </c>
      <c r="H60" s="632"/>
      <c r="I60" s="632"/>
      <c r="J60" s="632"/>
      <c r="K60" s="632"/>
      <c r="L60" s="632"/>
      <c r="M60" s="635"/>
    </row>
    <row r="61" spans="1:14">
      <c r="A61" s="610"/>
      <c r="B61" s="431" t="s">
        <v>317</v>
      </c>
      <c r="C61" s="432"/>
      <c r="D61" s="611"/>
      <c r="E61" s="611"/>
      <c r="F61" s="612"/>
      <c r="G61" s="613"/>
      <c r="H61" s="611"/>
      <c r="I61" s="611"/>
      <c r="J61" s="611"/>
      <c r="K61" s="611"/>
      <c r="L61" s="611"/>
      <c r="M61" s="614"/>
    </row>
    <row r="62" spans="1:14">
      <c r="A62" s="610"/>
      <c r="B62" s="433" t="s">
        <v>318</v>
      </c>
      <c r="C62" s="611"/>
      <c r="D62" s="615"/>
      <c r="E62" s="615"/>
      <c r="F62" s="616">
        <v>-39714.193996468173</v>
      </c>
      <c r="G62" s="617">
        <v>-26495.995203827093</v>
      </c>
      <c r="H62" s="615"/>
      <c r="I62" s="615"/>
      <c r="J62" s="615"/>
      <c r="K62" s="615"/>
      <c r="L62" s="615"/>
      <c r="M62" s="618"/>
    </row>
    <row r="63" spans="1:14">
      <c r="A63" s="610"/>
      <c r="B63" s="434" t="s">
        <v>319</v>
      </c>
      <c r="C63" s="611"/>
      <c r="D63" s="646"/>
      <c r="E63" s="646"/>
      <c r="F63" s="647">
        <v>-6853</v>
      </c>
      <c r="G63" s="648">
        <v>-6853</v>
      </c>
      <c r="H63" s="646"/>
      <c r="I63" s="646"/>
      <c r="J63" s="646"/>
      <c r="K63" s="646"/>
      <c r="L63" s="646"/>
      <c r="M63" s="649"/>
      <c r="N63" s="435"/>
    </row>
    <row r="64" spans="1:14">
      <c r="A64" s="610"/>
      <c r="B64" s="436" t="s">
        <v>23</v>
      </c>
      <c r="C64" s="611"/>
      <c r="D64" s="615"/>
      <c r="E64" s="615"/>
      <c r="F64" s="616">
        <v>296105.79799999989</v>
      </c>
      <c r="G64" s="617">
        <v>312915.53900000005</v>
      </c>
      <c r="H64" s="615"/>
      <c r="I64" s="615"/>
      <c r="J64" s="615"/>
      <c r="K64" s="615"/>
      <c r="L64" s="615"/>
      <c r="M64" s="618"/>
    </row>
    <row r="65" spans="1:13">
      <c r="A65" s="610"/>
      <c r="B65" s="611"/>
      <c r="C65" s="611"/>
      <c r="D65" s="611"/>
      <c r="E65" s="611"/>
      <c r="F65" s="612"/>
      <c r="G65" s="613"/>
      <c r="H65" s="611"/>
      <c r="I65" s="611"/>
      <c r="J65" s="611"/>
      <c r="K65" s="611"/>
      <c r="L65" s="611"/>
      <c r="M65" s="614"/>
    </row>
    <row r="66" spans="1:13">
      <c r="A66" s="437" t="s">
        <v>24</v>
      </c>
      <c r="B66" s="650"/>
      <c r="C66" s="611"/>
      <c r="D66" s="611"/>
      <c r="E66" s="611"/>
      <c r="F66" s="612"/>
      <c r="G66" s="613"/>
      <c r="H66" s="611"/>
      <c r="I66" s="611"/>
      <c r="J66" s="611"/>
      <c r="K66" s="611"/>
      <c r="L66" s="611"/>
      <c r="M66" s="614"/>
    </row>
    <row r="67" spans="1:13">
      <c r="A67" s="610"/>
      <c r="B67" s="438" t="s">
        <v>25</v>
      </c>
      <c r="C67" s="439"/>
      <c r="D67" s="611"/>
      <c r="E67" s="611"/>
      <c r="F67" s="612"/>
      <c r="G67" s="613"/>
      <c r="H67" s="611"/>
      <c r="I67" s="611"/>
      <c r="J67" s="611"/>
      <c r="K67" s="611"/>
      <c r="L67" s="611"/>
      <c r="M67" s="614"/>
    </row>
    <row r="68" spans="1:13">
      <c r="A68" s="610"/>
      <c r="B68" s="440" t="s">
        <v>26</v>
      </c>
      <c r="C68" s="611"/>
      <c r="D68" s="615"/>
      <c r="E68" s="615"/>
      <c r="F68" s="616">
        <v>-655150.17338858172</v>
      </c>
      <c r="G68" s="617">
        <v>-590002.36097349366</v>
      </c>
      <c r="H68" s="615"/>
      <c r="I68" s="615"/>
      <c r="J68" s="615"/>
      <c r="K68" s="615"/>
      <c r="L68" s="615"/>
      <c r="M68" s="618"/>
    </row>
    <row r="69" spans="1:13">
      <c r="A69" s="610"/>
      <c r="B69" s="441" t="s">
        <v>27</v>
      </c>
      <c r="C69" s="611"/>
      <c r="D69" s="651"/>
      <c r="E69" s="651"/>
      <c r="F69" s="652">
        <v>-655150.17338858172</v>
      </c>
      <c r="G69" s="653">
        <v>-590002.36097349366</v>
      </c>
      <c r="H69" s="651"/>
      <c r="I69" s="651"/>
      <c r="J69" s="651"/>
      <c r="K69" s="651"/>
      <c r="L69" s="651"/>
      <c r="M69" s="654"/>
    </row>
    <row r="70" spans="1:13">
      <c r="A70" s="610"/>
      <c r="B70" s="650"/>
      <c r="C70" s="611"/>
      <c r="D70" s="611"/>
      <c r="E70" s="611"/>
      <c r="F70" s="612"/>
      <c r="G70" s="613"/>
      <c r="H70" s="611"/>
      <c r="I70" s="611"/>
      <c r="J70" s="611"/>
      <c r="K70" s="611"/>
      <c r="L70" s="611"/>
      <c r="M70" s="614"/>
    </row>
    <row r="71" spans="1:13">
      <c r="A71" s="442" t="s">
        <v>28</v>
      </c>
      <c r="B71" s="611"/>
      <c r="C71" s="611"/>
      <c r="D71" s="611"/>
      <c r="E71" s="611"/>
      <c r="F71" s="612"/>
      <c r="G71" s="613"/>
      <c r="H71" s="611"/>
      <c r="I71" s="611"/>
      <c r="J71" s="611"/>
      <c r="K71" s="611"/>
      <c r="L71" s="611"/>
      <c r="M71" s="614"/>
    </row>
    <row r="72" spans="1:13">
      <c r="A72" s="610"/>
      <c r="B72" s="443" t="s">
        <v>29</v>
      </c>
      <c r="C72" s="611"/>
      <c r="D72" s="615"/>
      <c r="E72" s="615"/>
      <c r="F72" s="616">
        <v>640150.17338858172</v>
      </c>
      <c r="G72" s="617">
        <v>575002.36097349366</v>
      </c>
      <c r="H72" s="615"/>
      <c r="I72" s="615"/>
      <c r="J72" s="615"/>
      <c r="K72" s="615"/>
      <c r="L72" s="615"/>
      <c r="M72" s="618"/>
    </row>
    <row r="73" spans="1:13">
      <c r="A73" s="610"/>
      <c r="B73" s="443" t="s">
        <v>30</v>
      </c>
      <c r="C73" s="611"/>
      <c r="D73" s="615"/>
      <c r="E73" s="615"/>
      <c r="F73" s="616">
        <v>-185303.323</v>
      </c>
      <c r="G73" s="617">
        <v>-199990.601</v>
      </c>
      <c r="H73" s="615"/>
      <c r="I73" s="615"/>
      <c r="J73" s="615"/>
      <c r="K73" s="615"/>
      <c r="L73" s="615"/>
      <c r="M73" s="618"/>
    </row>
    <row r="74" spans="1:13">
      <c r="A74" s="610"/>
      <c r="B74" s="443" t="s">
        <v>152</v>
      </c>
      <c r="C74" s="611"/>
      <c r="D74" s="615"/>
      <c r="E74" s="615"/>
      <c r="F74" s="616">
        <v>-1392.22</v>
      </c>
      <c r="G74" s="617">
        <v>-1485.701</v>
      </c>
      <c r="H74" s="615"/>
      <c r="I74" s="615"/>
      <c r="J74" s="615"/>
      <c r="K74" s="615"/>
      <c r="L74" s="615"/>
      <c r="M74" s="618"/>
    </row>
    <row r="75" spans="1:13">
      <c r="A75" s="610"/>
      <c r="B75" s="443" t="s">
        <v>31</v>
      </c>
      <c r="C75" s="611"/>
      <c r="D75" s="615"/>
      <c r="E75" s="615"/>
      <c r="F75" s="616">
        <v>-19500</v>
      </c>
      <c r="G75" s="617">
        <v>-40950</v>
      </c>
      <c r="H75" s="615"/>
      <c r="I75" s="615"/>
      <c r="J75" s="615"/>
      <c r="K75" s="615"/>
      <c r="L75" s="615"/>
      <c r="M75" s="618"/>
    </row>
    <row r="76" spans="1:13">
      <c r="A76" s="610"/>
      <c r="B76" s="443" t="s">
        <v>32</v>
      </c>
      <c r="C76" s="611"/>
      <c r="D76" s="655"/>
      <c r="E76" s="615"/>
      <c r="F76" s="616">
        <v>-74910.255000000005</v>
      </c>
      <c r="G76" s="617">
        <v>-55489.237000000001</v>
      </c>
      <c r="H76" s="615"/>
      <c r="I76" s="655"/>
      <c r="J76" s="655"/>
      <c r="K76" s="655"/>
      <c r="L76" s="655"/>
      <c r="M76" s="656"/>
    </row>
    <row r="77" spans="1:13">
      <c r="A77" s="610"/>
      <c r="B77" s="444" t="s">
        <v>33</v>
      </c>
      <c r="C77" s="611"/>
      <c r="D77" s="632"/>
      <c r="E77" s="632"/>
      <c r="F77" s="633">
        <v>359044.37538858177</v>
      </c>
      <c r="G77" s="634">
        <v>277086.82197349361</v>
      </c>
      <c r="H77" s="632"/>
      <c r="I77" s="632"/>
      <c r="J77" s="632"/>
      <c r="K77" s="632"/>
      <c r="L77" s="632"/>
      <c r="M77" s="635"/>
    </row>
    <row r="78" spans="1:13">
      <c r="A78" s="610"/>
      <c r="B78" s="611"/>
      <c r="C78" s="611"/>
      <c r="D78" s="611"/>
      <c r="E78" s="611"/>
      <c r="F78" s="612"/>
      <c r="G78" s="613"/>
      <c r="H78" s="611"/>
      <c r="I78" s="611"/>
      <c r="J78" s="611"/>
      <c r="K78" s="611"/>
      <c r="L78" s="611"/>
      <c r="M78" s="614"/>
    </row>
    <row r="79" spans="1:13">
      <c r="A79" s="445" t="s">
        <v>34</v>
      </c>
      <c r="B79" s="611"/>
      <c r="C79" s="611"/>
      <c r="D79" s="615"/>
      <c r="E79" s="615"/>
      <c r="F79" s="616">
        <v>0</v>
      </c>
      <c r="G79" s="617">
        <v>0</v>
      </c>
      <c r="H79" s="615"/>
      <c r="I79" s="615"/>
      <c r="J79" s="615"/>
      <c r="K79" s="615"/>
      <c r="L79" s="615"/>
      <c r="M79" s="618"/>
    </row>
    <row r="80" spans="1:13">
      <c r="A80" s="446" t="s">
        <v>312</v>
      </c>
      <c r="B80" s="611"/>
      <c r="C80" s="611"/>
      <c r="D80" s="657"/>
      <c r="E80" s="657"/>
      <c r="F80" s="658"/>
      <c r="G80" s="659"/>
      <c r="H80" s="657"/>
      <c r="I80" s="657"/>
      <c r="J80" s="657"/>
      <c r="K80" s="657"/>
      <c r="L80" s="657"/>
      <c r="M80" s="660"/>
    </row>
    <row r="81" spans="1:13">
      <c r="A81" s="447" t="s">
        <v>320</v>
      </c>
      <c r="B81" s="611"/>
      <c r="C81" s="611"/>
      <c r="D81" s="615"/>
      <c r="E81" s="615"/>
      <c r="F81" s="616">
        <v>0</v>
      </c>
      <c r="G81" s="617">
        <v>0</v>
      </c>
      <c r="H81" s="615"/>
      <c r="I81" s="615"/>
      <c r="J81" s="615"/>
      <c r="K81" s="615"/>
      <c r="L81" s="615"/>
      <c r="M81" s="618"/>
    </row>
    <row r="82" spans="1:13">
      <c r="A82" s="610"/>
      <c r="B82" s="611"/>
      <c r="C82" s="611"/>
      <c r="D82" s="611"/>
      <c r="E82" s="611"/>
      <c r="F82" s="612"/>
      <c r="G82" s="613"/>
      <c r="H82" s="611"/>
      <c r="I82" s="611"/>
      <c r="J82" s="611"/>
      <c r="K82" s="611"/>
      <c r="L82" s="611"/>
      <c r="M82" s="614"/>
    </row>
    <row r="83" spans="1:13" ht="15.75" thickBot="1">
      <c r="A83" s="447" t="s">
        <v>321</v>
      </c>
      <c r="B83" s="611"/>
      <c r="C83" s="611"/>
      <c r="D83" s="628"/>
      <c r="E83" s="628"/>
      <c r="F83" s="661">
        <v>-106145.28781139653</v>
      </c>
      <c r="G83" s="662">
        <v>-90559.03162765014</v>
      </c>
      <c r="H83" s="628"/>
      <c r="I83" s="628"/>
      <c r="J83" s="628"/>
      <c r="K83" s="628"/>
      <c r="L83" s="628"/>
      <c r="M83" s="631"/>
    </row>
    <row r="84" spans="1:13">
      <c r="A84" s="447"/>
      <c r="B84" s="611"/>
      <c r="C84" s="611"/>
      <c r="D84" s="628"/>
      <c r="E84" s="628"/>
      <c r="F84" s="628"/>
      <c r="G84" s="628"/>
      <c r="H84" s="628"/>
      <c r="I84" s="628"/>
      <c r="J84" s="628"/>
      <c r="K84" s="628"/>
      <c r="L84" s="628"/>
      <c r="M84" s="631"/>
    </row>
    <row r="85" spans="1:13">
      <c r="A85" s="448" t="s">
        <v>322</v>
      </c>
      <c r="B85" s="611"/>
      <c r="C85" s="611"/>
      <c r="D85" s="628"/>
      <c r="E85" s="628"/>
      <c r="F85" s="628">
        <v>481547.48296944948</v>
      </c>
      <c r="G85" s="628">
        <v>492653.42506773141</v>
      </c>
      <c r="H85" s="628"/>
      <c r="I85" s="628"/>
      <c r="J85" s="628"/>
      <c r="K85" s="628"/>
      <c r="L85" s="628"/>
      <c r="M85" s="628"/>
    </row>
    <row r="86" spans="1:13">
      <c r="A86" s="663"/>
      <c r="B86" s="664"/>
      <c r="C86" s="664"/>
      <c r="D86" s="664"/>
      <c r="E86" s="664"/>
      <c r="F86" s="664"/>
      <c r="G86" s="664"/>
      <c r="H86" s="664"/>
      <c r="I86" s="664"/>
      <c r="J86" s="664"/>
      <c r="K86" s="664"/>
      <c r="L86" s="664"/>
      <c r="M86" s="665"/>
    </row>
  </sheetData>
  <mergeCells count="17">
    <mergeCell ref="A51:C51"/>
    <mergeCell ref="A7:B7"/>
    <mergeCell ref="A8:B8"/>
    <mergeCell ref="A9:B9"/>
    <mergeCell ref="E9:L12"/>
    <mergeCell ref="A11:B11"/>
    <mergeCell ref="A12:B12"/>
    <mergeCell ref="A13:B13"/>
    <mergeCell ref="A15:M15"/>
    <mergeCell ref="A16:C16"/>
    <mergeCell ref="B25:C25"/>
    <mergeCell ref="A6:B6"/>
    <mergeCell ref="A1:M1"/>
    <mergeCell ref="K2:M2"/>
    <mergeCell ref="A3:B3"/>
    <mergeCell ref="A4:B4"/>
    <mergeCell ref="A5:B5"/>
  </mergeCells>
  <hyperlinks>
    <hyperlink ref="K2:M2" location="Index!A1" display="Return to Index"/>
    <hyperlink ref="I4" r:id="rId1"/>
  </hyperlinks>
  <pageMargins left="0.25" right="0.25" top="0.75" bottom="0.75" header="0.3" footer="0.3"/>
  <pageSetup scale="5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</sheetPr>
  <dimension ref="A1:U3217"/>
  <sheetViews>
    <sheetView showGridLines="0" workbookViewId="0">
      <pane ySplit="2" topLeftCell="A3167" activePane="bottomLeft" state="frozen"/>
      <selection activeCell="F80" sqref="F80"/>
      <selection pane="bottomLeft" activeCell="B3208" sqref="B3208"/>
    </sheetView>
  </sheetViews>
  <sheetFormatPr defaultRowHeight="13.5"/>
  <cols>
    <col min="1" max="1" width="11.85546875" style="456" bestFit="1" customWidth="1"/>
    <col min="2" max="4" width="13.85546875" style="456" customWidth="1"/>
    <col min="5" max="5" width="9.140625" style="456"/>
    <col min="6" max="6" width="10.42578125" style="456" bestFit="1" customWidth="1"/>
    <col min="7" max="9" width="10.140625" style="456" bestFit="1" customWidth="1"/>
    <col min="10" max="12" width="9.140625" style="698"/>
    <col min="13" max="15" width="10.140625" style="456" bestFit="1" customWidth="1"/>
    <col min="16" max="21" width="9.140625" style="456"/>
    <col min="22" max="16384" width="9.140625" style="457"/>
  </cols>
  <sheetData>
    <row r="1" spans="1:15">
      <c r="A1" s="454" t="s">
        <v>186</v>
      </c>
      <c r="B1" s="455" t="s">
        <v>333</v>
      </c>
      <c r="C1" s="455" t="s">
        <v>334</v>
      </c>
      <c r="D1" s="455" t="s">
        <v>335</v>
      </c>
    </row>
    <row r="2" spans="1:15" ht="14.25" thickBot="1">
      <c r="A2" s="458" t="s">
        <v>336</v>
      </c>
      <c r="B2" s="459" t="s">
        <v>337</v>
      </c>
      <c r="C2" s="459" t="s">
        <v>337</v>
      </c>
      <c r="D2" s="459" t="s">
        <v>337</v>
      </c>
      <c r="F2" s="456" t="s">
        <v>396</v>
      </c>
      <c r="M2" s="456" t="s">
        <v>471</v>
      </c>
      <c r="N2" s="456" t="s">
        <v>472</v>
      </c>
      <c r="O2" s="456" t="s">
        <v>473</v>
      </c>
    </row>
    <row r="3" spans="1:15">
      <c r="A3" s="460">
        <v>1</v>
      </c>
      <c r="B3" s="461">
        <v>1008204.9486672133</v>
      </c>
      <c r="C3" s="461">
        <v>1076316.3518711459</v>
      </c>
      <c r="D3" s="461">
        <v>1064389.1314170575</v>
      </c>
      <c r="F3" s="456">
        <f ca="1">_xll.RiskCurrentIter()</f>
        <v>0</v>
      </c>
      <c r="G3" s="456">
        <f ca="1">IF(F3=0,1,F3)</f>
        <v>1</v>
      </c>
      <c r="J3" s="699"/>
      <c r="K3" s="699"/>
      <c r="L3" s="699"/>
      <c r="M3" s="461">
        <v>1040984</v>
      </c>
      <c r="N3" s="461">
        <v>1084832</v>
      </c>
      <c r="O3" s="461">
        <v>1100194</v>
      </c>
    </row>
    <row r="4" spans="1:15">
      <c r="A4" s="460">
        <v>2</v>
      </c>
      <c r="B4" s="462">
        <v>1010986.0350639151</v>
      </c>
      <c r="C4" s="462">
        <v>1091464.9234000538</v>
      </c>
      <c r="D4" s="462">
        <v>1115886.4694795841</v>
      </c>
      <c r="J4" s="699"/>
      <c r="K4" s="699"/>
      <c r="L4" s="699"/>
      <c r="M4" s="462">
        <v>1056329</v>
      </c>
      <c r="N4" s="462">
        <v>1087133</v>
      </c>
      <c r="O4" s="462">
        <v>1067903</v>
      </c>
    </row>
    <row r="5" spans="1:15">
      <c r="A5" s="460">
        <v>3</v>
      </c>
      <c r="B5" s="462">
        <v>1002475.9434792435</v>
      </c>
      <c r="C5" s="462">
        <v>1087191.7666440408</v>
      </c>
      <c r="D5" s="462">
        <v>1095249.9477985033</v>
      </c>
      <c r="J5" s="699"/>
      <c r="K5" s="699"/>
      <c r="L5" s="699"/>
      <c r="M5" s="462">
        <v>994792</v>
      </c>
      <c r="N5" s="462">
        <v>1063038</v>
      </c>
      <c r="O5" s="462">
        <v>1076391</v>
      </c>
    </row>
    <row r="6" spans="1:15">
      <c r="A6" s="460">
        <v>4</v>
      </c>
      <c r="B6" s="462">
        <v>1002728.7295271716</v>
      </c>
      <c r="C6" s="462">
        <v>1097199.5955075542</v>
      </c>
      <c r="D6" s="462">
        <v>1155205.2540308693</v>
      </c>
      <c r="J6" s="699"/>
      <c r="K6" s="699"/>
      <c r="L6" s="699"/>
      <c r="M6" s="462">
        <v>1006572</v>
      </c>
      <c r="N6" s="462">
        <v>1090078</v>
      </c>
      <c r="O6" s="462">
        <v>1073336</v>
      </c>
    </row>
    <row r="7" spans="1:15">
      <c r="A7" s="460">
        <v>5</v>
      </c>
      <c r="B7" s="462">
        <v>1001235.6703287475</v>
      </c>
      <c r="C7" s="462">
        <v>1075433.1323511908</v>
      </c>
      <c r="D7" s="462">
        <v>1100521.076122629</v>
      </c>
      <c r="J7" s="699"/>
      <c r="K7" s="699"/>
      <c r="L7" s="699"/>
      <c r="M7" s="462">
        <v>1041466</v>
      </c>
      <c r="N7" s="462">
        <v>1103390</v>
      </c>
      <c r="O7" s="462">
        <v>1060987</v>
      </c>
    </row>
    <row r="8" spans="1:15">
      <c r="A8" s="460">
        <v>6</v>
      </c>
      <c r="B8" s="462">
        <v>1008761.5209757305</v>
      </c>
      <c r="C8" s="462">
        <v>1056418.059471179</v>
      </c>
      <c r="D8" s="462">
        <v>1091371.2141165242</v>
      </c>
      <c r="J8" s="699"/>
      <c r="K8" s="699"/>
      <c r="L8" s="699"/>
      <c r="M8" s="462">
        <v>1050671</v>
      </c>
      <c r="N8" s="462">
        <v>1050960</v>
      </c>
      <c r="O8" s="462">
        <v>1055865</v>
      </c>
    </row>
    <row r="9" spans="1:15">
      <c r="A9" s="460">
        <v>7</v>
      </c>
      <c r="B9" s="462">
        <v>999771.00355263997</v>
      </c>
      <c r="C9" s="462">
        <v>1042364.7484588276</v>
      </c>
      <c r="D9" s="462">
        <v>1065026.2465606132</v>
      </c>
      <c r="F9" s="542"/>
      <c r="G9" s="543"/>
      <c r="H9" s="543"/>
      <c r="I9" s="543"/>
      <c r="J9" s="699"/>
      <c r="K9" s="699"/>
      <c r="L9" s="699"/>
      <c r="M9" s="462">
        <v>1058004</v>
      </c>
      <c r="N9" s="462">
        <v>1100550</v>
      </c>
      <c r="O9" s="462">
        <v>1099101</v>
      </c>
    </row>
    <row r="10" spans="1:15">
      <c r="A10" s="460">
        <v>8</v>
      </c>
      <c r="B10" s="462">
        <v>998740.1108287276</v>
      </c>
      <c r="C10" s="462">
        <v>1056294.2364749203</v>
      </c>
      <c r="D10" s="462">
        <v>1094922.9331317858</v>
      </c>
      <c r="F10" s="542"/>
      <c r="J10" s="699"/>
      <c r="K10" s="699"/>
      <c r="L10" s="699"/>
      <c r="M10" s="462">
        <v>1037086</v>
      </c>
      <c r="N10" s="462">
        <v>1079354</v>
      </c>
      <c r="O10" s="462">
        <v>1097340</v>
      </c>
    </row>
    <row r="11" spans="1:15">
      <c r="A11" s="460">
        <v>9</v>
      </c>
      <c r="B11" s="462">
        <v>1001751.2493166735</v>
      </c>
      <c r="C11" s="462">
        <v>1055352.5766243353</v>
      </c>
      <c r="D11" s="462">
        <v>1098557.5118067395</v>
      </c>
      <c r="J11" s="699"/>
      <c r="K11" s="699"/>
      <c r="L11" s="699"/>
      <c r="M11" s="462">
        <v>1053226</v>
      </c>
      <c r="N11" s="462">
        <v>1109520</v>
      </c>
      <c r="O11" s="462">
        <v>1096841</v>
      </c>
    </row>
    <row r="12" spans="1:15">
      <c r="A12" s="460">
        <v>10</v>
      </c>
      <c r="B12" s="462">
        <v>1008365.0004216093</v>
      </c>
      <c r="C12" s="462">
        <v>1068817.2460907772</v>
      </c>
      <c r="D12" s="462">
        <v>1085167.2409493877</v>
      </c>
      <c r="J12" s="699"/>
      <c r="K12" s="699"/>
      <c r="L12" s="699"/>
      <c r="M12" s="462">
        <v>1003955</v>
      </c>
      <c r="N12" s="462">
        <v>1039422</v>
      </c>
      <c r="O12" s="462">
        <v>1082690</v>
      </c>
    </row>
    <row r="13" spans="1:15">
      <c r="A13" s="460">
        <v>11</v>
      </c>
      <c r="B13" s="462">
        <v>993171.6477763094</v>
      </c>
      <c r="C13" s="462">
        <v>1036507.4967567034</v>
      </c>
      <c r="D13" s="462">
        <v>1101312.7467243068</v>
      </c>
      <c r="J13" s="699"/>
      <c r="K13" s="699"/>
      <c r="L13" s="699"/>
      <c r="M13" s="462">
        <v>1056054</v>
      </c>
      <c r="N13" s="462">
        <v>1088588</v>
      </c>
      <c r="O13" s="462">
        <v>1086083</v>
      </c>
    </row>
    <row r="14" spans="1:15">
      <c r="A14" s="460">
        <v>12</v>
      </c>
      <c r="B14" s="462">
        <v>1004229.6538246219</v>
      </c>
      <c r="C14" s="462">
        <v>1059236.3143856586</v>
      </c>
      <c r="D14" s="462">
        <v>1110560.2262166953</v>
      </c>
      <c r="J14" s="699"/>
      <c r="K14" s="699"/>
      <c r="L14" s="699"/>
      <c r="M14" s="462">
        <v>1039639</v>
      </c>
      <c r="N14" s="462">
        <v>1062643</v>
      </c>
      <c r="O14" s="462">
        <v>1082457</v>
      </c>
    </row>
    <row r="15" spans="1:15">
      <c r="A15" s="460">
        <v>13</v>
      </c>
      <c r="B15" s="462">
        <v>1000109.4448849125</v>
      </c>
      <c r="C15" s="462">
        <v>1053942.6218999675</v>
      </c>
      <c r="D15" s="462">
        <v>1075784.1382946647</v>
      </c>
      <c r="J15" s="699"/>
      <c r="K15" s="699"/>
      <c r="L15" s="699"/>
      <c r="M15" s="462">
        <v>1021670</v>
      </c>
      <c r="N15" s="462">
        <v>1116316</v>
      </c>
      <c r="O15" s="462">
        <v>1062142</v>
      </c>
    </row>
    <row r="16" spans="1:15">
      <c r="A16" s="460">
        <v>14</v>
      </c>
      <c r="B16" s="462">
        <v>1000637.9366131962</v>
      </c>
      <c r="C16" s="462">
        <v>1074044.0389036036</v>
      </c>
      <c r="D16" s="462">
        <v>1084471.1557654799</v>
      </c>
      <c r="J16" s="699"/>
      <c r="K16" s="699"/>
      <c r="L16" s="699"/>
      <c r="M16" s="462">
        <v>1011705</v>
      </c>
      <c r="N16" s="462">
        <v>1037323</v>
      </c>
      <c r="O16" s="462">
        <v>1110021</v>
      </c>
    </row>
    <row r="17" spans="1:15">
      <c r="A17" s="460">
        <v>15</v>
      </c>
      <c r="B17" s="462">
        <v>997373.0059841621</v>
      </c>
      <c r="C17" s="462">
        <v>1095735.0849082242</v>
      </c>
      <c r="D17" s="462">
        <v>1091679.3796606031</v>
      </c>
      <c r="J17" s="699"/>
      <c r="K17" s="699"/>
      <c r="L17" s="699"/>
      <c r="M17" s="462">
        <v>1033317</v>
      </c>
      <c r="N17" s="462">
        <v>1094850</v>
      </c>
      <c r="O17" s="462">
        <v>1110890</v>
      </c>
    </row>
    <row r="18" spans="1:15">
      <c r="A18" s="460">
        <v>16</v>
      </c>
      <c r="B18" s="462">
        <v>1023468.922304577</v>
      </c>
      <c r="C18" s="462">
        <v>1089071.2908565444</v>
      </c>
      <c r="D18" s="462">
        <v>1127513.0905663632</v>
      </c>
      <c r="J18" s="699"/>
      <c r="K18" s="699"/>
      <c r="L18" s="699"/>
      <c r="M18" s="462">
        <v>1032795</v>
      </c>
      <c r="N18" s="462">
        <v>1084239</v>
      </c>
      <c r="O18" s="462">
        <v>1125222</v>
      </c>
    </row>
    <row r="19" spans="1:15">
      <c r="A19" s="460">
        <v>17</v>
      </c>
      <c r="B19" s="462">
        <v>1002056.6485708231</v>
      </c>
      <c r="C19" s="462">
        <v>1095934.1627998096</v>
      </c>
      <c r="D19" s="462">
        <v>1086310.9575044264</v>
      </c>
      <c r="J19" s="699"/>
      <c r="K19" s="699"/>
      <c r="L19" s="699"/>
      <c r="M19" s="462">
        <v>1037594</v>
      </c>
      <c r="N19" s="462">
        <v>1067896</v>
      </c>
      <c r="O19" s="462">
        <v>1133498</v>
      </c>
    </row>
    <row r="20" spans="1:15">
      <c r="A20" s="460">
        <v>18</v>
      </c>
      <c r="B20" s="462">
        <v>1005712.8442512582</v>
      </c>
      <c r="C20" s="462">
        <v>1084601.8618633258</v>
      </c>
      <c r="D20" s="462">
        <v>1103303.917227943</v>
      </c>
      <c r="J20" s="699"/>
      <c r="K20" s="699"/>
      <c r="L20" s="699"/>
      <c r="M20" s="462">
        <v>1020522</v>
      </c>
      <c r="N20" s="462">
        <v>1086807</v>
      </c>
      <c r="O20" s="462">
        <v>1081439</v>
      </c>
    </row>
    <row r="21" spans="1:15">
      <c r="A21" s="460">
        <v>19</v>
      </c>
      <c r="B21" s="462">
        <v>1001878.7711970198</v>
      </c>
      <c r="C21" s="462">
        <v>1072612.0561107732</v>
      </c>
      <c r="D21" s="462">
        <v>1086004.4882766558</v>
      </c>
      <c r="J21" s="699"/>
      <c r="K21" s="699"/>
      <c r="L21" s="699"/>
      <c r="M21" s="462">
        <v>1030861</v>
      </c>
      <c r="N21" s="462">
        <v>1077033</v>
      </c>
      <c r="O21" s="462">
        <v>1095822</v>
      </c>
    </row>
    <row r="22" spans="1:15">
      <c r="A22" s="460">
        <v>20</v>
      </c>
      <c r="B22" s="462">
        <v>1009089.3248839757</v>
      </c>
      <c r="C22" s="462">
        <v>1087990.957475485</v>
      </c>
      <c r="D22" s="462">
        <v>1136824.375112636</v>
      </c>
      <c r="J22" s="699"/>
      <c r="K22" s="699"/>
      <c r="L22" s="699"/>
      <c r="M22" s="462">
        <v>1011684</v>
      </c>
      <c r="N22" s="462">
        <v>1071984</v>
      </c>
      <c r="O22" s="462">
        <v>1058270</v>
      </c>
    </row>
    <row r="23" spans="1:15">
      <c r="A23" s="460">
        <v>21</v>
      </c>
      <c r="B23" s="462">
        <v>1004973.1736448854</v>
      </c>
      <c r="C23" s="462">
        <v>1065789.6950785385</v>
      </c>
      <c r="D23" s="462">
        <v>1103084.7838372791</v>
      </c>
      <c r="J23" s="699"/>
      <c r="K23" s="699"/>
      <c r="L23" s="699"/>
      <c r="M23" s="462">
        <v>1003725</v>
      </c>
      <c r="N23" s="462">
        <v>1066155</v>
      </c>
      <c r="O23" s="462">
        <v>1085120</v>
      </c>
    </row>
    <row r="24" spans="1:15">
      <c r="A24" s="460">
        <v>22</v>
      </c>
      <c r="B24" s="462">
        <v>995503.5551226458</v>
      </c>
      <c r="C24" s="462">
        <v>1041986.7106256494</v>
      </c>
      <c r="D24" s="462">
        <v>1141077.3266059556</v>
      </c>
      <c r="J24" s="699"/>
      <c r="K24" s="699"/>
      <c r="L24" s="699"/>
      <c r="M24" s="462">
        <v>1029907</v>
      </c>
      <c r="N24" s="462">
        <v>1057280</v>
      </c>
      <c r="O24" s="462">
        <v>1057287</v>
      </c>
    </row>
    <row r="25" spans="1:15">
      <c r="A25" s="460">
        <v>23</v>
      </c>
      <c r="B25" s="462">
        <v>1019560.2997262483</v>
      </c>
      <c r="C25" s="462">
        <v>1100607.7558112189</v>
      </c>
      <c r="D25" s="462">
        <v>1114994.9962383648</v>
      </c>
      <c r="J25" s="699"/>
      <c r="K25" s="699"/>
      <c r="L25" s="699"/>
      <c r="M25" s="462">
        <v>1013100</v>
      </c>
      <c r="N25" s="462">
        <v>1084420</v>
      </c>
      <c r="O25" s="462">
        <v>1106804</v>
      </c>
    </row>
    <row r="26" spans="1:15">
      <c r="A26" s="460">
        <v>24</v>
      </c>
      <c r="B26" s="462">
        <v>997795.37796115538</v>
      </c>
      <c r="C26" s="462">
        <v>1079133.5896096292</v>
      </c>
      <c r="D26" s="462">
        <v>1081090.8300907717</v>
      </c>
      <c r="J26" s="699"/>
      <c r="K26" s="699"/>
      <c r="L26" s="699"/>
      <c r="M26" s="462">
        <v>1024980</v>
      </c>
      <c r="N26" s="462">
        <v>1092901</v>
      </c>
      <c r="O26" s="462">
        <v>1066443</v>
      </c>
    </row>
    <row r="27" spans="1:15">
      <c r="A27" s="460">
        <v>25</v>
      </c>
      <c r="B27" s="462">
        <v>1006389.8742461221</v>
      </c>
      <c r="C27" s="462">
        <v>1044072.439348781</v>
      </c>
      <c r="D27" s="462">
        <v>1096534.5610212977</v>
      </c>
      <c r="J27" s="699"/>
      <c r="K27" s="699"/>
      <c r="L27" s="699"/>
      <c r="M27" s="462">
        <v>1033806</v>
      </c>
      <c r="N27" s="462">
        <v>1099680</v>
      </c>
      <c r="O27" s="462">
        <v>1092456</v>
      </c>
    </row>
    <row r="28" spans="1:15">
      <c r="A28" s="460">
        <v>26</v>
      </c>
      <c r="B28" s="462">
        <v>1002701.8511772079</v>
      </c>
      <c r="C28" s="462">
        <v>1081685.7430951195</v>
      </c>
      <c r="D28" s="462">
        <v>1109553.5106762077</v>
      </c>
      <c r="J28" s="699"/>
      <c r="K28" s="699"/>
      <c r="L28" s="699"/>
      <c r="M28" s="462">
        <v>1029730</v>
      </c>
      <c r="N28" s="462">
        <v>1081262</v>
      </c>
      <c r="O28" s="462">
        <v>1050015</v>
      </c>
    </row>
    <row r="29" spans="1:15">
      <c r="A29" s="460">
        <v>27</v>
      </c>
      <c r="B29" s="462">
        <v>998956.77610234474</v>
      </c>
      <c r="C29" s="462">
        <v>1038217.347842166</v>
      </c>
      <c r="D29" s="462">
        <v>1092888.4907642927</v>
      </c>
      <c r="J29" s="699"/>
      <c r="K29" s="699"/>
      <c r="L29" s="699"/>
      <c r="M29" s="462">
        <v>1026723</v>
      </c>
      <c r="N29" s="462">
        <v>1086722</v>
      </c>
      <c r="O29" s="462">
        <v>1111155</v>
      </c>
    </row>
    <row r="30" spans="1:15">
      <c r="A30" s="460">
        <v>28</v>
      </c>
      <c r="B30" s="462">
        <v>1007211.2983078469</v>
      </c>
      <c r="C30" s="462">
        <v>1077926.0693602893</v>
      </c>
      <c r="D30" s="462">
        <v>1123561.1488632946</v>
      </c>
      <c r="J30" s="699"/>
      <c r="K30" s="699"/>
      <c r="L30" s="699"/>
      <c r="M30" s="462">
        <v>1032861</v>
      </c>
      <c r="N30" s="462">
        <v>1081014</v>
      </c>
      <c r="O30" s="462">
        <v>1078718</v>
      </c>
    </row>
    <row r="31" spans="1:15">
      <c r="A31" s="460">
        <v>29</v>
      </c>
      <c r="B31" s="462">
        <v>993069.27650077711</v>
      </c>
      <c r="C31" s="462">
        <v>1064587.737061087</v>
      </c>
      <c r="D31" s="462">
        <v>1105585.6930250544</v>
      </c>
      <c r="J31" s="699"/>
      <c r="K31" s="699"/>
      <c r="L31" s="699"/>
      <c r="M31" s="462">
        <v>1018947</v>
      </c>
      <c r="N31" s="462">
        <v>1067229</v>
      </c>
      <c r="O31" s="462">
        <v>1117828</v>
      </c>
    </row>
    <row r="32" spans="1:15">
      <c r="A32" s="460">
        <v>30</v>
      </c>
      <c r="B32" s="462">
        <v>1002048.9650833833</v>
      </c>
      <c r="C32" s="462">
        <v>1040404.2725129273</v>
      </c>
      <c r="D32" s="462">
        <v>1105771.6480747592</v>
      </c>
      <c r="J32" s="699"/>
      <c r="K32" s="699"/>
      <c r="L32" s="699"/>
      <c r="M32" s="462">
        <v>1030309</v>
      </c>
      <c r="N32" s="462">
        <v>1058056</v>
      </c>
      <c r="O32" s="462">
        <v>1103064</v>
      </c>
    </row>
    <row r="33" spans="1:15">
      <c r="A33" s="460">
        <v>31</v>
      </c>
      <c r="B33" s="462">
        <v>1002048.1173282736</v>
      </c>
      <c r="C33" s="462">
        <v>1103107.8348933274</v>
      </c>
      <c r="D33" s="462">
        <v>1079650.497311289</v>
      </c>
      <c r="J33" s="699"/>
      <c r="K33" s="699"/>
      <c r="L33" s="699"/>
      <c r="M33" s="462">
        <v>1012773</v>
      </c>
      <c r="N33" s="462">
        <v>1078645</v>
      </c>
      <c r="O33" s="462">
        <v>1117808</v>
      </c>
    </row>
    <row r="34" spans="1:15">
      <c r="A34" s="460">
        <v>32</v>
      </c>
      <c r="B34" s="462">
        <v>1002723.2731331571</v>
      </c>
      <c r="C34" s="462">
        <v>1092062.9360011374</v>
      </c>
      <c r="D34" s="462">
        <v>1088151.8434218934</v>
      </c>
      <c r="J34" s="699"/>
      <c r="K34" s="699"/>
      <c r="L34" s="699"/>
      <c r="M34" s="462">
        <v>1019780</v>
      </c>
      <c r="N34" s="462">
        <v>1061177</v>
      </c>
      <c r="O34" s="462">
        <v>1076837</v>
      </c>
    </row>
    <row r="35" spans="1:15">
      <c r="A35" s="460">
        <v>33</v>
      </c>
      <c r="B35" s="462">
        <v>1003243.2485778898</v>
      </c>
      <c r="C35" s="462">
        <v>1052354.5957338298</v>
      </c>
      <c r="D35" s="462">
        <v>1075186.8079550299</v>
      </c>
      <c r="J35" s="699"/>
      <c r="K35" s="699"/>
      <c r="L35" s="699"/>
      <c r="M35" s="462">
        <v>998935</v>
      </c>
      <c r="N35" s="462">
        <v>1041563</v>
      </c>
      <c r="O35" s="462">
        <v>1108528</v>
      </c>
    </row>
    <row r="36" spans="1:15">
      <c r="A36" s="460">
        <v>34</v>
      </c>
      <c r="B36" s="462">
        <v>1006880.5827599571</v>
      </c>
      <c r="C36" s="462">
        <v>1058935.2759444327</v>
      </c>
      <c r="D36" s="462">
        <v>1084681.8078317915</v>
      </c>
      <c r="J36" s="699"/>
      <c r="K36" s="699"/>
      <c r="L36" s="699"/>
      <c r="M36" s="462">
        <v>1036125</v>
      </c>
      <c r="N36" s="462">
        <v>1075204</v>
      </c>
      <c r="O36" s="462">
        <v>1130276</v>
      </c>
    </row>
    <row r="37" spans="1:15">
      <c r="A37" s="460">
        <v>35</v>
      </c>
      <c r="B37" s="462">
        <v>993700.40427769185</v>
      </c>
      <c r="C37" s="462">
        <v>1057064.4545015334</v>
      </c>
      <c r="D37" s="462">
        <v>1056127.6391679193</v>
      </c>
      <c r="J37" s="699"/>
      <c r="K37" s="699"/>
      <c r="L37" s="699"/>
      <c r="M37" s="462">
        <v>1029750</v>
      </c>
      <c r="N37" s="462">
        <v>1106369</v>
      </c>
      <c r="O37" s="462">
        <v>1075633</v>
      </c>
    </row>
    <row r="38" spans="1:15">
      <c r="A38" s="460">
        <v>36</v>
      </c>
      <c r="B38" s="462">
        <v>1002902.9122262278</v>
      </c>
      <c r="C38" s="462">
        <v>1067011.4578827862</v>
      </c>
      <c r="D38" s="462">
        <v>1078157.2245892109</v>
      </c>
      <c r="J38" s="699"/>
      <c r="K38" s="699"/>
      <c r="L38" s="699"/>
      <c r="M38" s="462">
        <v>1006836</v>
      </c>
      <c r="N38" s="462">
        <v>1083830</v>
      </c>
      <c r="O38" s="462">
        <v>1048891</v>
      </c>
    </row>
    <row r="39" spans="1:15">
      <c r="A39" s="460">
        <v>37</v>
      </c>
      <c r="B39" s="462">
        <v>1009938.687019448</v>
      </c>
      <c r="C39" s="462">
        <v>1050565.0735649513</v>
      </c>
      <c r="D39" s="462">
        <v>1064424.5011887013</v>
      </c>
      <c r="J39" s="699"/>
      <c r="K39" s="699"/>
      <c r="L39" s="699"/>
      <c r="M39" s="462">
        <v>1037600</v>
      </c>
      <c r="N39" s="462">
        <v>1099937</v>
      </c>
      <c r="O39" s="462">
        <v>1094149</v>
      </c>
    </row>
    <row r="40" spans="1:15">
      <c r="A40" s="460">
        <v>38</v>
      </c>
      <c r="B40" s="462">
        <v>1012196.3474059756</v>
      </c>
      <c r="C40" s="462">
        <v>1056766.8185367275</v>
      </c>
      <c r="D40" s="462">
        <v>1096705.0477744055</v>
      </c>
      <c r="J40" s="699"/>
      <c r="K40" s="699"/>
      <c r="L40" s="699"/>
      <c r="M40" s="462">
        <v>1034611</v>
      </c>
      <c r="N40" s="462">
        <v>1076574</v>
      </c>
      <c r="O40" s="462">
        <v>1072626</v>
      </c>
    </row>
    <row r="41" spans="1:15">
      <c r="A41" s="460">
        <v>39</v>
      </c>
      <c r="B41" s="462">
        <v>1036204.8325332735</v>
      </c>
      <c r="C41" s="462">
        <v>1043392.4808043654</v>
      </c>
      <c r="D41" s="462">
        <v>1166215.2745977303</v>
      </c>
      <c r="J41" s="699"/>
      <c r="K41" s="699"/>
      <c r="L41" s="699"/>
      <c r="M41" s="462">
        <v>1037135</v>
      </c>
      <c r="N41" s="462">
        <v>1075151</v>
      </c>
      <c r="O41" s="462">
        <v>1084263</v>
      </c>
    </row>
    <row r="42" spans="1:15">
      <c r="A42" s="460">
        <v>40</v>
      </c>
      <c r="B42" s="462">
        <v>997100.57875791681</v>
      </c>
      <c r="C42" s="462">
        <v>1067279.2288092342</v>
      </c>
      <c r="D42" s="462">
        <v>1103162.7653824112</v>
      </c>
      <c r="J42" s="699"/>
      <c r="K42" s="699"/>
      <c r="L42" s="699"/>
      <c r="M42" s="462">
        <v>1020081</v>
      </c>
      <c r="N42" s="462">
        <v>1111155</v>
      </c>
      <c r="O42" s="462">
        <v>1074104</v>
      </c>
    </row>
    <row r="43" spans="1:15">
      <c r="A43" s="460">
        <v>41</v>
      </c>
      <c r="B43" s="462">
        <v>999862.57720797416</v>
      </c>
      <c r="C43" s="462">
        <v>1057052.7007310656</v>
      </c>
      <c r="D43" s="462">
        <v>1087345.4933472397</v>
      </c>
      <c r="J43" s="699"/>
      <c r="K43" s="699"/>
      <c r="L43" s="699"/>
      <c r="M43" s="462">
        <v>991036</v>
      </c>
      <c r="N43" s="462">
        <v>1068891</v>
      </c>
      <c r="O43" s="462">
        <v>1052785</v>
      </c>
    </row>
    <row r="44" spans="1:15">
      <c r="A44" s="460">
        <v>42</v>
      </c>
      <c r="B44" s="462">
        <v>1004636.4523244172</v>
      </c>
      <c r="C44" s="462">
        <v>1070927.1866266888</v>
      </c>
      <c r="D44" s="462">
        <v>1079025.0466125417</v>
      </c>
      <c r="J44" s="699"/>
      <c r="K44" s="699"/>
      <c r="L44" s="699"/>
      <c r="M44" s="462">
        <v>1065651</v>
      </c>
      <c r="N44" s="462">
        <v>1057593</v>
      </c>
      <c r="O44" s="462">
        <v>1101576</v>
      </c>
    </row>
    <row r="45" spans="1:15">
      <c r="A45" s="460">
        <v>43</v>
      </c>
      <c r="B45" s="462">
        <v>1003599.0501293296</v>
      </c>
      <c r="C45" s="462">
        <v>1064623.8056392043</v>
      </c>
      <c r="D45" s="462">
        <v>1100765.2819411026</v>
      </c>
      <c r="J45" s="699"/>
      <c r="K45" s="699"/>
      <c r="L45" s="699"/>
      <c r="M45" s="462">
        <v>1051595</v>
      </c>
      <c r="N45" s="462">
        <v>1114239</v>
      </c>
      <c r="O45" s="462">
        <v>1055376</v>
      </c>
    </row>
    <row r="46" spans="1:15">
      <c r="A46" s="460">
        <v>44</v>
      </c>
      <c r="B46" s="462">
        <v>1003879.3495320284</v>
      </c>
      <c r="C46" s="462">
        <v>1062652.2738523763</v>
      </c>
      <c r="D46" s="462">
        <v>1121920.6761068087</v>
      </c>
      <c r="J46" s="699"/>
      <c r="K46" s="699"/>
      <c r="L46" s="699"/>
      <c r="M46" s="462">
        <v>1028785</v>
      </c>
      <c r="N46" s="462">
        <v>1054042</v>
      </c>
      <c r="O46" s="462">
        <v>1066349</v>
      </c>
    </row>
    <row r="47" spans="1:15">
      <c r="A47" s="460">
        <v>45</v>
      </c>
      <c r="B47" s="462">
        <v>1013889.5671966261</v>
      </c>
      <c r="C47" s="462">
        <v>1077211.1551755557</v>
      </c>
      <c r="D47" s="462">
        <v>1109480.6625801425</v>
      </c>
      <c r="J47" s="699"/>
      <c r="K47" s="699"/>
      <c r="L47" s="699"/>
      <c r="M47" s="462">
        <v>1009632</v>
      </c>
      <c r="N47" s="462">
        <v>1094453</v>
      </c>
      <c r="O47" s="462">
        <v>1078631</v>
      </c>
    </row>
    <row r="48" spans="1:15">
      <c r="A48" s="460">
        <v>46</v>
      </c>
      <c r="B48" s="462">
        <v>1008870.968228255</v>
      </c>
      <c r="C48" s="462">
        <v>1103688.8512172345</v>
      </c>
      <c r="D48" s="462">
        <v>1094931.3054624696</v>
      </c>
      <c r="J48" s="699"/>
      <c r="K48" s="699"/>
      <c r="L48" s="699"/>
      <c r="M48" s="462">
        <v>1068258</v>
      </c>
      <c r="N48" s="462">
        <v>1101961</v>
      </c>
      <c r="O48" s="462">
        <v>1108232</v>
      </c>
    </row>
    <row r="49" spans="1:15">
      <c r="A49" s="460">
        <v>47</v>
      </c>
      <c r="B49" s="462">
        <v>999381.6147527541</v>
      </c>
      <c r="C49" s="462">
        <v>1085152.5143654104</v>
      </c>
      <c r="D49" s="462">
        <v>1094462.338120054</v>
      </c>
      <c r="J49" s="699"/>
      <c r="K49" s="699"/>
      <c r="L49" s="699"/>
      <c r="M49" s="462">
        <v>1019957</v>
      </c>
      <c r="N49" s="462">
        <v>1078493</v>
      </c>
      <c r="O49" s="462">
        <v>1084106</v>
      </c>
    </row>
    <row r="50" spans="1:15">
      <c r="A50" s="460">
        <v>48</v>
      </c>
      <c r="B50" s="462">
        <v>1009758.8819583023</v>
      </c>
      <c r="C50" s="462">
        <v>1092433.8798158285</v>
      </c>
      <c r="D50" s="462">
        <v>1134139.1914396794</v>
      </c>
      <c r="J50" s="699"/>
      <c r="K50" s="699"/>
      <c r="L50" s="699"/>
      <c r="M50" s="462">
        <v>1000525</v>
      </c>
      <c r="N50" s="462">
        <v>1172199</v>
      </c>
      <c r="O50" s="462">
        <v>1180579</v>
      </c>
    </row>
    <row r="51" spans="1:15">
      <c r="A51" s="460">
        <v>49</v>
      </c>
      <c r="B51" s="462">
        <v>1003683.610139618</v>
      </c>
      <c r="C51" s="462">
        <v>1078213.2426138569</v>
      </c>
      <c r="D51" s="462">
        <v>1106191.5213226983</v>
      </c>
      <c r="J51" s="699"/>
      <c r="K51" s="699"/>
      <c r="L51" s="699"/>
      <c r="M51" s="462">
        <v>1034294</v>
      </c>
      <c r="N51" s="462">
        <v>1103000</v>
      </c>
      <c r="O51" s="462">
        <v>1140634</v>
      </c>
    </row>
    <row r="52" spans="1:15">
      <c r="A52" s="460">
        <v>50</v>
      </c>
      <c r="B52" s="462">
        <v>1008908.0206587666</v>
      </c>
      <c r="C52" s="462">
        <v>1055499.9436526252</v>
      </c>
      <c r="D52" s="462">
        <v>1083573.1228096653</v>
      </c>
      <c r="J52" s="699"/>
      <c r="K52" s="699"/>
      <c r="L52" s="699"/>
      <c r="M52" s="462">
        <v>995073</v>
      </c>
      <c r="N52" s="462">
        <v>1100716</v>
      </c>
      <c r="O52" s="462">
        <v>1079104</v>
      </c>
    </row>
    <row r="53" spans="1:15">
      <c r="A53" s="460">
        <v>51</v>
      </c>
      <c r="B53" s="462">
        <v>1010235.9056498969</v>
      </c>
      <c r="C53" s="462">
        <v>1028101.7383084346</v>
      </c>
      <c r="D53" s="462">
        <v>1091142.8030523667</v>
      </c>
      <c r="J53" s="699"/>
      <c r="K53" s="699"/>
      <c r="L53" s="699"/>
      <c r="M53" s="462">
        <v>1041343</v>
      </c>
      <c r="N53" s="462">
        <v>1076995</v>
      </c>
      <c r="O53" s="462">
        <v>1100911</v>
      </c>
    </row>
    <row r="54" spans="1:15">
      <c r="A54" s="460">
        <v>52</v>
      </c>
      <c r="B54" s="462">
        <v>1008025.0334178647</v>
      </c>
      <c r="C54" s="462">
        <v>1056619.2436753726</v>
      </c>
      <c r="D54" s="462">
        <v>1094828.1768390327</v>
      </c>
      <c r="J54" s="699"/>
      <c r="K54" s="699"/>
      <c r="L54" s="699"/>
      <c r="M54" s="462">
        <v>1001700</v>
      </c>
      <c r="N54" s="462">
        <v>1092702</v>
      </c>
      <c r="O54" s="462">
        <v>1124637</v>
      </c>
    </row>
    <row r="55" spans="1:15">
      <c r="A55" s="460">
        <v>53</v>
      </c>
      <c r="B55" s="462">
        <v>1000117.8704227788</v>
      </c>
      <c r="C55" s="462">
        <v>1074938.2055654428</v>
      </c>
      <c r="D55" s="462">
        <v>1117424.9441546504</v>
      </c>
      <c r="J55" s="699"/>
      <c r="K55" s="699"/>
      <c r="L55" s="699"/>
      <c r="M55" s="462">
        <v>1011182</v>
      </c>
      <c r="N55" s="462">
        <v>1058594</v>
      </c>
      <c r="O55" s="462">
        <v>1095444</v>
      </c>
    </row>
    <row r="56" spans="1:15">
      <c r="A56" s="460">
        <v>54</v>
      </c>
      <c r="B56" s="462">
        <v>1002289.5685858073</v>
      </c>
      <c r="C56" s="462">
        <v>1044357.0395914415</v>
      </c>
      <c r="D56" s="462">
        <v>1101084.301674607</v>
      </c>
      <c r="J56" s="699"/>
      <c r="K56" s="699"/>
      <c r="L56" s="699"/>
      <c r="M56" s="462">
        <v>1027232</v>
      </c>
      <c r="N56" s="462">
        <v>1166479</v>
      </c>
      <c r="O56" s="462">
        <v>1106825</v>
      </c>
    </row>
    <row r="57" spans="1:15">
      <c r="A57" s="460">
        <v>55</v>
      </c>
      <c r="B57" s="462">
        <v>1007880.9174379862</v>
      </c>
      <c r="C57" s="462">
        <v>1097857.1007852345</v>
      </c>
      <c r="D57" s="462">
        <v>1109992.6852974773</v>
      </c>
      <c r="J57" s="699"/>
      <c r="K57" s="699"/>
      <c r="L57" s="699"/>
      <c r="M57" s="462">
        <v>1023460</v>
      </c>
      <c r="N57" s="462">
        <v>1053913</v>
      </c>
      <c r="O57" s="462">
        <v>1068671</v>
      </c>
    </row>
    <row r="58" spans="1:15">
      <c r="A58" s="460">
        <v>56</v>
      </c>
      <c r="B58" s="462">
        <v>1049724.2409294101</v>
      </c>
      <c r="C58" s="462">
        <v>1136236.4866656256</v>
      </c>
      <c r="D58" s="462">
        <v>1154308.1761816293</v>
      </c>
      <c r="J58" s="699"/>
      <c r="K58" s="699"/>
      <c r="L58" s="699"/>
      <c r="M58" s="462">
        <v>1028951</v>
      </c>
      <c r="N58" s="462">
        <v>1088367</v>
      </c>
      <c r="O58" s="462">
        <v>1092487</v>
      </c>
    </row>
    <row r="59" spans="1:15">
      <c r="A59" s="460">
        <v>57</v>
      </c>
      <c r="B59" s="462">
        <v>1011944.6888530913</v>
      </c>
      <c r="C59" s="462">
        <v>1083933.6184173003</v>
      </c>
      <c r="D59" s="462">
        <v>1119568.6538727733</v>
      </c>
      <c r="J59" s="699"/>
      <c r="K59" s="699"/>
      <c r="L59" s="699"/>
      <c r="M59" s="462">
        <v>1027161</v>
      </c>
      <c r="N59" s="462">
        <v>1089841</v>
      </c>
      <c r="O59" s="462">
        <v>1089996</v>
      </c>
    </row>
    <row r="60" spans="1:15">
      <c r="A60" s="460">
        <v>58</v>
      </c>
      <c r="B60" s="462">
        <v>1013857.3385641264</v>
      </c>
      <c r="C60" s="462">
        <v>1098969.4144716021</v>
      </c>
      <c r="D60" s="462">
        <v>1098957.0433484893</v>
      </c>
      <c r="J60" s="699"/>
      <c r="K60" s="699"/>
      <c r="L60" s="699"/>
      <c r="M60" s="462">
        <v>1022364</v>
      </c>
      <c r="N60" s="462">
        <v>1097118</v>
      </c>
      <c r="O60" s="462">
        <v>1086880</v>
      </c>
    </row>
    <row r="61" spans="1:15">
      <c r="A61" s="460">
        <v>59</v>
      </c>
      <c r="B61" s="462">
        <v>1003629.8344438297</v>
      </c>
      <c r="C61" s="462">
        <v>1084698.1238690822</v>
      </c>
      <c r="D61" s="462">
        <v>1075260.4897403216</v>
      </c>
      <c r="J61" s="699"/>
      <c r="K61" s="699"/>
      <c r="L61" s="699"/>
      <c r="M61" s="462">
        <v>1033318</v>
      </c>
      <c r="N61" s="462">
        <v>1065774</v>
      </c>
      <c r="O61" s="462">
        <v>1102284</v>
      </c>
    </row>
    <row r="62" spans="1:15">
      <c r="A62" s="460">
        <v>60</v>
      </c>
      <c r="B62" s="462">
        <v>1016653.2612028206</v>
      </c>
      <c r="C62" s="462">
        <v>1101225.8447821354</v>
      </c>
      <c r="D62" s="462">
        <v>1110934.0916357241</v>
      </c>
      <c r="J62" s="699"/>
      <c r="K62" s="699"/>
      <c r="L62" s="699"/>
      <c r="M62" s="462">
        <v>1008136</v>
      </c>
      <c r="N62" s="462">
        <v>1056955</v>
      </c>
      <c r="O62" s="462">
        <v>1055293</v>
      </c>
    </row>
    <row r="63" spans="1:15">
      <c r="A63" s="460">
        <v>61</v>
      </c>
      <c r="B63" s="462">
        <v>993065.57656383142</v>
      </c>
      <c r="C63" s="462">
        <v>1100805.3124617306</v>
      </c>
      <c r="D63" s="462">
        <v>1077752.7262567792</v>
      </c>
      <c r="J63" s="699"/>
      <c r="K63" s="699"/>
      <c r="L63" s="699"/>
      <c r="M63" s="462">
        <v>1039265</v>
      </c>
      <c r="N63" s="462">
        <v>1041008</v>
      </c>
      <c r="O63" s="462">
        <v>1113992</v>
      </c>
    </row>
    <row r="64" spans="1:15">
      <c r="A64" s="460">
        <v>62</v>
      </c>
      <c r="B64" s="462">
        <v>1004077.2356940317</v>
      </c>
      <c r="C64" s="462">
        <v>1078735.8728907222</v>
      </c>
      <c r="D64" s="462">
        <v>1082904.7253228496</v>
      </c>
      <c r="J64" s="699"/>
      <c r="K64" s="699"/>
      <c r="L64" s="699"/>
      <c r="M64" s="462">
        <v>1030670</v>
      </c>
      <c r="N64" s="462">
        <v>1066153</v>
      </c>
      <c r="O64" s="462">
        <v>1118841</v>
      </c>
    </row>
    <row r="65" spans="1:15">
      <c r="A65" s="460">
        <v>63</v>
      </c>
      <c r="B65" s="462">
        <v>1006397.1925744874</v>
      </c>
      <c r="C65" s="462">
        <v>1059004.2551807379</v>
      </c>
      <c r="D65" s="462">
        <v>1091459.4248250676</v>
      </c>
      <c r="J65" s="699"/>
      <c r="K65" s="699"/>
      <c r="L65" s="699"/>
      <c r="M65" s="462">
        <v>998018</v>
      </c>
      <c r="N65" s="462">
        <v>1057957</v>
      </c>
      <c r="O65" s="462">
        <v>1073817</v>
      </c>
    </row>
    <row r="66" spans="1:15">
      <c r="A66" s="460">
        <v>64</v>
      </c>
      <c r="B66" s="462">
        <v>1001446.6078299413</v>
      </c>
      <c r="C66" s="462">
        <v>1069960.9994335296</v>
      </c>
      <c r="D66" s="462">
        <v>1080083.0581624568</v>
      </c>
      <c r="J66" s="699"/>
      <c r="K66" s="699"/>
      <c r="L66" s="699"/>
      <c r="M66" s="462">
        <v>1024681</v>
      </c>
      <c r="N66" s="462">
        <v>1053151</v>
      </c>
      <c r="O66" s="462">
        <v>1097153</v>
      </c>
    </row>
    <row r="67" spans="1:15">
      <c r="A67" s="460">
        <v>65</v>
      </c>
      <c r="B67" s="462">
        <v>1006780.8986401632</v>
      </c>
      <c r="C67" s="462">
        <v>1058044.5031947331</v>
      </c>
      <c r="D67" s="462">
        <v>1078478.6904208362</v>
      </c>
      <c r="J67" s="699"/>
      <c r="K67" s="699"/>
      <c r="L67" s="699"/>
      <c r="M67" s="462">
        <v>1046693</v>
      </c>
      <c r="N67" s="462">
        <v>1067287</v>
      </c>
      <c r="O67" s="462">
        <v>1074875</v>
      </c>
    </row>
    <row r="68" spans="1:15">
      <c r="A68" s="460">
        <v>66</v>
      </c>
      <c r="B68" s="462">
        <v>1007824.1801489599</v>
      </c>
      <c r="C68" s="462">
        <v>1087701.1062206756</v>
      </c>
      <c r="D68" s="462">
        <v>1097709.1324049556</v>
      </c>
      <c r="J68" s="699"/>
      <c r="K68" s="699"/>
      <c r="L68" s="699"/>
      <c r="M68" s="462">
        <v>1012379</v>
      </c>
      <c r="N68" s="462">
        <v>1119957</v>
      </c>
      <c r="O68" s="462">
        <v>1124025</v>
      </c>
    </row>
    <row r="69" spans="1:15">
      <c r="A69" s="460">
        <v>67</v>
      </c>
      <c r="B69" s="462">
        <v>996783.49880899186</v>
      </c>
      <c r="C69" s="462">
        <v>1061843.3499183906</v>
      </c>
      <c r="D69" s="462">
        <v>1107465.1247802938</v>
      </c>
      <c r="J69" s="699"/>
      <c r="K69" s="699"/>
      <c r="L69" s="699"/>
      <c r="M69" s="462">
        <v>1075815</v>
      </c>
      <c r="N69" s="462">
        <v>1071449</v>
      </c>
      <c r="O69" s="462">
        <v>1107963</v>
      </c>
    </row>
    <row r="70" spans="1:15">
      <c r="A70" s="460">
        <v>68</v>
      </c>
      <c r="B70" s="462">
        <v>993699.66837947327</v>
      </c>
      <c r="C70" s="462">
        <v>1080639.9162823174</v>
      </c>
      <c r="D70" s="462">
        <v>1088988.4466143521</v>
      </c>
      <c r="J70" s="699"/>
      <c r="K70" s="699"/>
      <c r="L70" s="699"/>
      <c r="M70" s="462">
        <v>999444</v>
      </c>
      <c r="N70" s="462">
        <v>1090833</v>
      </c>
      <c r="O70" s="462">
        <v>1122214</v>
      </c>
    </row>
    <row r="71" spans="1:15">
      <c r="A71" s="460">
        <v>69</v>
      </c>
      <c r="B71" s="462">
        <v>1007847.4860952349</v>
      </c>
      <c r="C71" s="462">
        <v>1054060.3428339381</v>
      </c>
      <c r="D71" s="462">
        <v>1080975.3121462478</v>
      </c>
      <c r="J71" s="699"/>
      <c r="K71" s="699"/>
      <c r="L71" s="699"/>
      <c r="M71" s="462">
        <v>1011162</v>
      </c>
      <c r="N71" s="462">
        <v>1084379</v>
      </c>
      <c r="O71" s="462">
        <v>1076973</v>
      </c>
    </row>
    <row r="72" spans="1:15">
      <c r="A72" s="460">
        <v>70</v>
      </c>
      <c r="B72" s="462">
        <v>1002607.8248448989</v>
      </c>
      <c r="C72" s="462">
        <v>1059961.5797629305</v>
      </c>
      <c r="D72" s="462">
        <v>1109861.4703060214</v>
      </c>
      <c r="J72" s="699"/>
      <c r="K72" s="699"/>
      <c r="L72" s="699"/>
      <c r="M72" s="462">
        <v>1010126</v>
      </c>
      <c r="N72" s="462">
        <v>1039653</v>
      </c>
      <c r="O72" s="462">
        <v>1054065</v>
      </c>
    </row>
    <row r="73" spans="1:15">
      <c r="A73" s="460">
        <v>71</v>
      </c>
      <c r="B73" s="462">
        <v>1000796.8138108826</v>
      </c>
      <c r="C73" s="462">
        <v>1065520.8995791404</v>
      </c>
      <c r="D73" s="462">
        <v>1082867.8217294905</v>
      </c>
      <c r="J73" s="699"/>
      <c r="K73" s="699"/>
      <c r="L73" s="699"/>
      <c r="M73" s="462">
        <v>1062518</v>
      </c>
      <c r="N73" s="462">
        <v>1097252</v>
      </c>
      <c r="O73" s="462">
        <v>1069245</v>
      </c>
    </row>
    <row r="74" spans="1:15">
      <c r="A74" s="460">
        <v>72</v>
      </c>
      <c r="B74" s="462">
        <v>1005699.9289151959</v>
      </c>
      <c r="C74" s="462">
        <v>1084001.4427317912</v>
      </c>
      <c r="D74" s="462">
        <v>1084406.3370721256</v>
      </c>
      <c r="J74" s="699"/>
      <c r="K74" s="699"/>
      <c r="L74" s="699"/>
      <c r="M74" s="462">
        <v>1045720</v>
      </c>
      <c r="N74" s="462">
        <v>1032551</v>
      </c>
      <c r="O74" s="462">
        <v>1170985</v>
      </c>
    </row>
    <row r="75" spans="1:15">
      <c r="A75" s="460">
        <v>73</v>
      </c>
      <c r="B75" s="462">
        <v>990905.76247108332</v>
      </c>
      <c r="C75" s="462">
        <v>1076175.0521505501</v>
      </c>
      <c r="D75" s="462">
        <v>1085727.2804519248</v>
      </c>
      <c r="J75" s="699"/>
      <c r="K75" s="699"/>
      <c r="L75" s="699"/>
      <c r="M75" s="462">
        <v>1047681</v>
      </c>
      <c r="N75" s="462">
        <v>1055437</v>
      </c>
      <c r="O75" s="462">
        <v>1072414</v>
      </c>
    </row>
    <row r="76" spans="1:15">
      <c r="A76" s="460">
        <v>74</v>
      </c>
      <c r="B76" s="462">
        <v>994409.53729907121</v>
      </c>
      <c r="C76" s="462">
        <v>1057914.9662276984</v>
      </c>
      <c r="D76" s="462">
        <v>1078450.6061502811</v>
      </c>
      <c r="J76" s="699"/>
      <c r="K76" s="699"/>
      <c r="L76" s="699"/>
      <c r="M76" s="462">
        <v>1009671</v>
      </c>
      <c r="N76" s="462">
        <v>1092983</v>
      </c>
      <c r="O76" s="462">
        <v>1111271</v>
      </c>
    </row>
    <row r="77" spans="1:15">
      <c r="A77" s="460">
        <v>75</v>
      </c>
      <c r="B77" s="462">
        <v>1005373.9575866633</v>
      </c>
      <c r="C77" s="462">
        <v>1080783.055442319</v>
      </c>
      <c r="D77" s="462">
        <v>1120207.2924830043</v>
      </c>
      <c r="J77" s="699"/>
      <c r="K77" s="699"/>
      <c r="L77" s="699"/>
      <c r="M77" s="462">
        <v>1065735</v>
      </c>
      <c r="N77" s="462">
        <v>1048567</v>
      </c>
      <c r="O77" s="462">
        <v>1082222</v>
      </c>
    </row>
    <row r="78" spans="1:15">
      <c r="A78" s="460">
        <v>76</v>
      </c>
      <c r="B78" s="462">
        <v>1002177.9350073077</v>
      </c>
      <c r="C78" s="462">
        <v>1070102.7519657833</v>
      </c>
      <c r="D78" s="462">
        <v>1099524.6129883553</v>
      </c>
      <c r="J78" s="699"/>
      <c r="K78" s="699"/>
      <c r="L78" s="699"/>
      <c r="M78" s="462">
        <v>1050271</v>
      </c>
      <c r="N78" s="462">
        <v>1104767</v>
      </c>
      <c r="O78" s="462">
        <v>1104542</v>
      </c>
    </row>
    <row r="79" spans="1:15">
      <c r="A79" s="460">
        <v>77</v>
      </c>
      <c r="B79" s="462">
        <v>1019063.7631022941</v>
      </c>
      <c r="C79" s="462">
        <v>1103894.5604960907</v>
      </c>
      <c r="D79" s="462">
        <v>1108522.6017517378</v>
      </c>
      <c r="J79" s="699"/>
      <c r="K79" s="699"/>
      <c r="L79" s="699"/>
      <c r="M79" s="462">
        <v>1007502</v>
      </c>
      <c r="N79" s="462">
        <v>1086930</v>
      </c>
      <c r="O79" s="462">
        <v>1112348</v>
      </c>
    </row>
    <row r="80" spans="1:15">
      <c r="A80" s="460">
        <v>78</v>
      </c>
      <c r="B80" s="462">
        <v>998255.58337337943</v>
      </c>
      <c r="C80" s="462">
        <v>1088029.7150417957</v>
      </c>
      <c r="D80" s="462">
        <v>1079245.9080734851</v>
      </c>
      <c r="J80" s="699"/>
      <c r="K80" s="699"/>
      <c r="L80" s="699"/>
      <c r="M80" s="462">
        <v>1015239</v>
      </c>
      <c r="N80" s="462">
        <v>1082637</v>
      </c>
      <c r="O80" s="462">
        <v>1073993</v>
      </c>
    </row>
    <row r="81" spans="1:15">
      <c r="A81" s="460">
        <v>79</v>
      </c>
      <c r="B81" s="462">
        <v>996160.8380905235</v>
      </c>
      <c r="C81" s="462">
        <v>1076805.3720319925</v>
      </c>
      <c r="D81" s="462">
        <v>1098010.6379351453</v>
      </c>
      <c r="J81" s="699"/>
      <c r="K81" s="699"/>
      <c r="L81" s="699"/>
      <c r="M81" s="462">
        <v>1031337</v>
      </c>
      <c r="N81" s="462">
        <v>1089914</v>
      </c>
      <c r="O81" s="462">
        <v>1058475</v>
      </c>
    </row>
    <row r="82" spans="1:15">
      <c r="A82" s="460">
        <v>80</v>
      </c>
      <c r="B82" s="462">
        <v>1008700.8008073382</v>
      </c>
      <c r="C82" s="462">
        <v>1101773.1132859788</v>
      </c>
      <c r="D82" s="462">
        <v>1084176.5617407376</v>
      </c>
      <c r="J82" s="699"/>
      <c r="K82" s="699"/>
      <c r="L82" s="699"/>
      <c r="M82" s="462">
        <v>1041069</v>
      </c>
      <c r="N82" s="462">
        <v>1077647</v>
      </c>
      <c r="O82" s="462">
        <v>1090780</v>
      </c>
    </row>
    <row r="83" spans="1:15">
      <c r="A83" s="460">
        <v>81</v>
      </c>
      <c r="B83" s="462">
        <v>1008630.9927268301</v>
      </c>
      <c r="C83" s="462">
        <v>1047126.1481131143</v>
      </c>
      <c r="D83" s="462">
        <v>1066317.319549873</v>
      </c>
      <c r="J83" s="699"/>
      <c r="K83" s="699"/>
      <c r="L83" s="699"/>
      <c r="M83" s="462">
        <v>996760</v>
      </c>
      <c r="N83" s="462">
        <v>1078154</v>
      </c>
      <c r="O83" s="462">
        <v>1101535</v>
      </c>
    </row>
    <row r="84" spans="1:15">
      <c r="A84" s="460">
        <v>82</v>
      </c>
      <c r="B84" s="462">
        <v>998954.43531542621</v>
      </c>
      <c r="C84" s="462">
        <v>1044113.1563488463</v>
      </c>
      <c r="D84" s="462">
        <v>1124967.0941511584</v>
      </c>
      <c r="J84" s="699"/>
      <c r="K84" s="699"/>
      <c r="L84" s="699"/>
      <c r="M84" s="462">
        <v>1030157</v>
      </c>
      <c r="N84" s="462">
        <v>1083167</v>
      </c>
      <c r="O84" s="462">
        <v>1063505</v>
      </c>
    </row>
    <row r="85" spans="1:15">
      <c r="A85" s="460">
        <v>83</v>
      </c>
      <c r="B85" s="462">
        <v>993948.82146822941</v>
      </c>
      <c r="C85" s="462">
        <v>1057464.966605535</v>
      </c>
      <c r="D85" s="462">
        <v>1084402.0299561748</v>
      </c>
      <c r="J85" s="699"/>
      <c r="K85" s="699"/>
      <c r="L85" s="699"/>
      <c r="M85" s="462">
        <v>1001863</v>
      </c>
      <c r="N85" s="462">
        <v>1045252</v>
      </c>
      <c r="O85" s="462">
        <v>1074906</v>
      </c>
    </row>
    <row r="86" spans="1:15">
      <c r="A86" s="460">
        <v>84</v>
      </c>
      <c r="B86" s="462">
        <v>997970.71049148287</v>
      </c>
      <c r="C86" s="462">
        <v>1065378.9006197439</v>
      </c>
      <c r="D86" s="462">
        <v>1091468.8866357915</v>
      </c>
      <c r="J86" s="699"/>
      <c r="K86" s="699"/>
      <c r="L86" s="699"/>
      <c r="M86" s="462">
        <v>1048477</v>
      </c>
      <c r="N86" s="462">
        <v>1067683</v>
      </c>
      <c r="O86" s="462">
        <v>1061704</v>
      </c>
    </row>
    <row r="87" spans="1:15">
      <c r="A87" s="460">
        <v>85</v>
      </c>
      <c r="B87" s="462">
        <v>989379.50860955031</v>
      </c>
      <c r="C87" s="462">
        <v>1040622.0483854201</v>
      </c>
      <c r="D87" s="462">
        <v>1073737.1448945105</v>
      </c>
      <c r="J87" s="699"/>
      <c r="K87" s="699"/>
      <c r="L87" s="699"/>
      <c r="M87" s="462">
        <v>1002743</v>
      </c>
      <c r="N87" s="462">
        <v>1083556</v>
      </c>
      <c r="O87" s="462">
        <v>1078245</v>
      </c>
    </row>
    <row r="88" spans="1:15">
      <c r="A88" s="460">
        <v>86</v>
      </c>
      <c r="B88" s="462">
        <v>1010426.9064364121</v>
      </c>
      <c r="C88" s="462">
        <v>1081281.4964929072</v>
      </c>
      <c r="D88" s="462">
        <v>1081620.8948053799</v>
      </c>
      <c r="J88" s="699"/>
      <c r="K88" s="699"/>
      <c r="L88" s="699"/>
      <c r="M88" s="462">
        <v>1038925</v>
      </c>
      <c r="N88" s="462">
        <v>1069863</v>
      </c>
      <c r="O88" s="462">
        <v>1085679</v>
      </c>
    </row>
    <row r="89" spans="1:15">
      <c r="A89" s="460">
        <v>87</v>
      </c>
      <c r="B89" s="462">
        <v>996293.15724336565</v>
      </c>
      <c r="C89" s="462">
        <v>1067886.5200172574</v>
      </c>
      <c r="D89" s="462">
        <v>1088227.6564672829</v>
      </c>
      <c r="J89" s="699"/>
      <c r="K89" s="699"/>
      <c r="L89" s="699"/>
      <c r="M89" s="462">
        <v>1021818</v>
      </c>
      <c r="N89" s="462">
        <v>1064184</v>
      </c>
      <c r="O89" s="462">
        <v>1095682</v>
      </c>
    </row>
    <row r="90" spans="1:15">
      <c r="A90" s="460">
        <v>88</v>
      </c>
      <c r="B90" s="462">
        <v>1010970.746953912</v>
      </c>
      <c r="C90" s="462">
        <v>1073071.6500984263</v>
      </c>
      <c r="D90" s="462">
        <v>1065465.0707570757</v>
      </c>
      <c r="J90" s="699"/>
      <c r="K90" s="699"/>
      <c r="L90" s="699"/>
      <c r="M90" s="462">
        <v>1039844</v>
      </c>
      <c r="N90" s="462">
        <v>1084763</v>
      </c>
      <c r="O90" s="462">
        <v>1102261</v>
      </c>
    </row>
    <row r="91" spans="1:15">
      <c r="A91" s="460">
        <v>89</v>
      </c>
      <c r="B91" s="462">
        <v>1017723.851834171</v>
      </c>
      <c r="C91" s="462">
        <v>1082736.4372422036</v>
      </c>
      <c r="D91" s="462">
        <v>1135727.5687001746</v>
      </c>
      <c r="J91" s="699"/>
      <c r="K91" s="699"/>
      <c r="L91" s="699"/>
      <c r="M91" s="462">
        <v>1042065</v>
      </c>
      <c r="N91" s="462">
        <v>1058364</v>
      </c>
      <c r="O91" s="462">
        <v>1054408</v>
      </c>
    </row>
    <row r="92" spans="1:15">
      <c r="A92" s="460">
        <v>90</v>
      </c>
      <c r="B92" s="462">
        <v>995819.54458922287</v>
      </c>
      <c r="C92" s="462">
        <v>1086038.7473273887</v>
      </c>
      <c r="D92" s="462">
        <v>1094368.94735274</v>
      </c>
      <c r="J92" s="699"/>
      <c r="K92" s="699"/>
      <c r="L92" s="699"/>
      <c r="M92" s="462">
        <v>1021921</v>
      </c>
      <c r="N92" s="462">
        <v>1068837</v>
      </c>
      <c r="O92" s="462">
        <v>1058578</v>
      </c>
    </row>
    <row r="93" spans="1:15">
      <c r="A93" s="460">
        <v>91</v>
      </c>
      <c r="B93" s="462">
        <v>1004475.3684912013</v>
      </c>
      <c r="C93" s="462">
        <v>1046168.8051185503</v>
      </c>
      <c r="D93" s="462">
        <v>1098683.1326994246</v>
      </c>
      <c r="J93" s="699"/>
      <c r="K93" s="699"/>
      <c r="L93" s="699"/>
      <c r="M93" s="462">
        <v>1032248</v>
      </c>
      <c r="N93" s="462">
        <v>1085316</v>
      </c>
      <c r="O93" s="462">
        <v>1086872</v>
      </c>
    </row>
    <row r="94" spans="1:15">
      <c r="A94" s="460">
        <v>92</v>
      </c>
      <c r="B94" s="462">
        <v>1006098.8356937747</v>
      </c>
      <c r="C94" s="462">
        <v>1064953.8289784454</v>
      </c>
      <c r="D94" s="462">
        <v>1143027.6261183603</v>
      </c>
      <c r="J94" s="699"/>
      <c r="K94" s="699"/>
      <c r="L94" s="699"/>
      <c r="M94" s="462">
        <v>1003777</v>
      </c>
      <c r="N94" s="462">
        <v>1090665</v>
      </c>
      <c r="O94" s="462">
        <v>1061544</v>
      </c>
    </row>
    <row r="95" spans="1:15">
      <c r="A95" s="460">
        <v>93</v>
      </c>
      <c r="B95" s="462">
        <v>1007879.2721831939</v>
      </c>
      <c r="C95" s="462">
        <v>1078369.1391050485</v>
      </c>
      <c r="D95" s="462">
        <v>1105772.524035569</v>
      </c>
      <c r="J95" s="699"/>
      <c r="K95" s="699"/>
      <c r="L95" s="699"/>
      <c r="M95" s="462">
        <v>1046966</v>
      </c>
      <c r="N95" s="462">
        <v>1176977</v>
      </c>
      <c r="O95" s="462">
        <v>1154348</v>
      </c>
    </row>
    <row r="96" spans="1:15">
      <c r="A96" s="460">
        <v>94</v>
      </c>
      <c r="B96" s="462">
        <v>1005131.3752081534</v>
      </c>
      <c r="C96" s="462">
        <v>1105135.4744466019</v>
      </c>
      <c r="D96" s="462">
        <v>1113866.7219375959</v>
      </c>
      <c r="J96" s="699"/>
      <c r="K96" s="699"/>
      <c r="L96" s="699"/>
      <c r="M96" s="462">
        <v>1040515</v>
      </c>
      <c r="N96" s="462">
        <v>1078121</v>
      </c>
      <c r="O96" s="462">
        <v>1122301</v>
      </c>
    </row>
    <row r="97" spans="1:15">
      <c r="A97" s="460">
        <v>95</v>
      </c>
      <c r="B97" s="462">
        <v>1004406.8371612872</v>
      </c>
      <c r="C97" s="462">
        <v>1069991.7736234418</v>
      </c>
      <c r="D97" s="462">
        <v>1073512.3125628652</v>
      </c>
      <c r="J97" s="699"/>
      <c r="K97" s="699"/>
      <c r="L97" s="699"/>
      <c r="M97" s="462">
        <v>1019058</v>
      </c>
      <c r="N97" s="462">
        <v>1055316</v>
      </c>
      <c r="O97" s="462">
        <v>1093956</v>
      </c>
    </row>
    <row r="98" spans="1:15">
      <c r="A98" s="460">
        <v>96</v>
      </c>
      <c r="B98" s="462">
        <v>1000124.7578326587</v>
      </c>
      <c r="C98" s="462">
        <v>1079543.8673861367</v>
      </c>
      <c r="D98" s="462">
        <v>1120729.4576425375</v>
      </c>
      <c r="J98" s="699"/>
      <c r="K98" s="699"/>
      <c r="L98" s="699"/>
      <c r="M98" s="462">
        <v>1017765</v>
      </c>
      <c r="N98" s="462">
        <v>1065932</v>
      </c>
      <c r="O98" s="462">
        <v>1064172</v>
      </c>
    </row>
    <row r="99" spans="1:15">
      <c r="A99" s="460">
        <v>97</v>
      </c>
      <c r="B99" s="462">
        <v>1003056.7229684294</v>
      </c>
      <c r="C99" s="462">
        <v>1084658.3164638155</v>
      </c>
      <c r="D99" s="462">
        <v>1075828.5532845892</v>
      </c>
      <c r="J99" s="699"/>
      <c r="K99" s="699"/>
      <c r="L99" s="699"/>
      <c r="M99" s="462">
        <v>1026389</v>
      </c>
      <c r="N99" s="462">
        <v>1079258</v>
      </c>
      <c r="O99" s="462">
        <v>1092327</v>
      </c>
    </row>
    <row r="100" spans="1:15">
      <c r="A100" s="460">
        <v>98</v>
      </c>
      <c r="B100" s="462">
        <v>1006319.8230328406</v>
      </c>
      <c r="C100" s="462">
        <v>1087210.8368585901</v>
      </c>
      <c r="D100" s="462">
        <v>1118721.7180965587</v>
      </c>
      <c r="J100" s="699"/>
      <c r="K100" s="699"/>
      <c r="L100" s="699"/>
      <c r="M100" s="462">
        <v>1030731</v>
      </c>
      <c r="N100" s="462">
        <v>1075381</v>
      </c>
      <c r="O100" s="462">
        <v>1078293</v>
      </c>
    </row>
    <row r="101" spans="1:15">
      <c r="A101" s="460">
        <v>99</v>
      </c>
      <c r="B101" s="462">
        <v>1012903.9818816076</v>
      </c>
      <c r="C101" s="462">
        <v>1061510.4380870482</v>
      </c>
      <c r="D101" s="462">
        <v>1107403.9766856837</v>
      </c>
      <c r="J101" s="699"/>
      <c r="K101" s="699"/>
      <c r="L101" s="699"/>
      <c r="M101" s="462">
        <v>1027054</v>
      </c>
      <c r="N101" s="462">
        <v>1082675</v>
      </c>
      <c r="O101" s="462">
        <v>1085871</v>
      </c>
    </row>
    <row r="102" spans="1:15">
      <c r="A102" s="460">
        <v>100</v>
      </c>
      <c r="B102" s="462">
        <v>995599.34202865791</v>
      </c>
      <c r="C102" s="462">
        <v>1104021.7337380466</v>
      </c>
      <c r="D102" s="462">
        <v>1126502.1390465659</v>
      </c>
      <c r="J102" s="699"/>
      <c r="K102" s="699"/>
      <c r="L102" s="699"/>
      <c r="M102" s="462">
        <v>1009059</v>
      </c>
      <c r="N102" s="462">
        <v>1130313</v>
      </c>
      <c r="O102" s="462">
        <v>1102444</v>
      </c>
    </row>
    <row r="103" spans="1:15">
      <c r="A103" s="460">
        <v>101</v>
      </c>
      <c r="B103" s="462">
        <v>1002684.0401343862</v>
      </c>
      <c r="C103" s="462">
        <v>1090371.0782111019</v>
      </c>
      <c r="D103" s="462">
        <v>1103395.6796718412</v>
      </c>
      <c r="J103" s="699"/>
      <c r="K103" s="699"/>
      <c r="L103" s="699"/>
      <c r="M103" s="462">
        <v>1051321</v>
      </c>
      <c r="N103" s="462">
        <v>1100642</v>
      </c>
      <c r="O103" s="462">
        <v>1073218</v>
      </c>
    </row>
    <row r="104" spans="1:15">
      <c r="A104" s="460">
        <v>102</v>
      </c>
      <c r="B104" s="462">
        <v>998164.51720453624</v>
      </c>
      <c r="C104" s="462">
        <v>1063069.1970389672</v>
      </c>
      <c r="D104" s="462">
        <v>1106623.3247857301</v>
      </c>
      <c r="J104" s="699"/>
      <c r="K104" s="699"/>
      <c r="L104" s="699"/>
      <c r="M104" s="462">
        <v>1060647</v>
      </c>
      <c r="N104" s="462">
        <v>1053039</v>
      </c>
      <c r="O104" s="462">
        <v>1112477</v>
      </c>
    </row>
    <row r="105" spans="1:15">
      <c r="A105" s="460">
        <v>103</v>
      </c>
      <c r="B105" s="462">
        <v>1014220.8942684643</v>
      </c>
      <c r="C105" s="462">
        <v>1059691.1006250845</v>
      </c>
      <c r="D105" s="462">
        <v>1104660.8752839169</v>
      </c>
      <c r="J105" s="699"/>
      <c r="K105" s="699"/>
      <c r="L105" s="699"/>
      <c r="M105" s="462">
        <v>1043607</v>
      </c>
      <c r="N105" s="462">
        <v>1035996</v>
      </c>
      <c r="O105" s="462">
        <v>1070575</v>
      </c>
    </row>
    <row r="106" spans="1:15">
      <c r="A106" s="460">
        <v>104</v>
      </c>
      <c r="B106" s="462">
        <v>999709.7663455474</v>
      </c>
      <c r="C106" s="462">
        <v>1061312.623554846</v>
      </c>
      <c r="D106" s="462">
        <v>1113210.3779077632</v>
      </c>
      <c r="J106" s="699"/>
      <c r="K106" s="699"/>
      <c r="L106" s="699"/>
      <c r="M106" s="462">
        <v>1003940</v>
      </c>
      <c r="N106" s="462">
        <v>1103995</v>
      </c>
      <c r="O106" s="462">
        <v>1085776</v>
      </c>
    </row>
    <row r="107" spans="1:15">
      <c r="A107" s="460">
        <v>105</v>
      </c>
      <c r="B107" s="462">
        <v>1004564.0195384908</v>
      </c>
      <c r="C107" s="462">
        <v>1061077.1051517306</v>
      </c>
      <c r="D107" s="462">
        <v>1098140.4653681666</v>
      </c>
      <c r="J107" s="699"/>
      <c r="K107" s="699"/>
      <c r="L107" s="699"/>
      <c r="M107" s="462">
        <v>1033571</v>
      </c>
      <c r="N107" s="462">
        <v>1055165</v>
      </c>
      <c r="O107" s="462">
        <v>1076146</v>
      </c>
    </row>
    <row r="108" spans="1:15">
      <c r="A108" s="460">
        <v>106</v>
      </c>
      <c r="B108" s="462">
        <v>996276.8674961708</v>
      </c>
      <c r="C108" s="462">
        <v>1068216.8609471384</v>
      </c>
      <c r="D108" s="462">
        <v>1075747.3435389563</v>
      </c>
      <c r="J108" s="699"/>
      <c r="K108" s="699"/>
      <c r="L108" s="699"/>
      <c r="M108" s="462">
        <v>989716</v>
      </c>
      <c r="N108" s="462">
        <v>1072021</v>
      </c>
      <c r="O108" s="462">
        <v>1096912</v>
      </c>
    </row>
    <row r="109" spans="1:15">
      <c r="A109" s="460">
        <v>107</v>
      </c>
      <c r="B109" s="462">
        <v>1011559.6854491065</v>
      </c>
      <c r="C109" s="462">
        <v>1065755.0351729267</v>
      </c>
      <c r="D109" s="462">
        <v>1083246.6855538187</v>
      </c>
      <c r="J109" s="699"/>
      <c r="K109" s="699"/>
      <c r="L109" s="699"/>
      <c r="M109" s="462">
        <v>1013879</v>
      </c>
      <c r="N109" s="462">
        <v>1084388</v>
      </c>
      <c r="O109" s="462">
        <v>1060742</v>
      </c>
    </row>
    <row r="110" spans="1:15">
      <c r="A110" s="460">
        <v>108</v>
      </c>
      <c r="B110" s="462">
        <v>1005815.8955568946</v>
      </c>
      <c r="C110" s="462">
        <v>1075215.5572209188</v>
      </c>
      <c r="D110" s="462">
        <v>1071717.7718421556</v>
      </c>
      <c r="J110" s="699"/>
      <c r="K110" s="699"/>
      <c r="L110" s="699"/>
      <c r="M110" s="462">
        <v>1009529</v>
      </c>
      <c r="N110" s="462">
        <v>1048433</v>
      </c>
      <c r="O110" s="462">
        <v>1068493</v>
      </c>
    </row>
    <row r="111" spans="1:15">
      <c r="A111" s="460">
        <v>109</v>
      </c>
      <c r="B111" s="462">
        <v>1007244.0149423729</v>
      </c>
      <c r="C111" s="462">
        <v>1041274.3387196518</v>
      </c>
      <c r="D111" s="462">
        <v>1073762.6995835446</v>
      </c>
      <c r="J111" s="699"/>
      <c r="K111" s="699"/>
      <c r="L111" s="699"/>
      <c r="M111" s="462">
        <v>1028317</v>
      </c>
      <c r="N111" s="462">
        <v>1102565</v>
      </c>
      <c r="O111" s="462">
        <v>1086885</v>
      </c>
    </row>
    <row r="112" spans="1:15">
      <c r="A112" s="460">
        <v>110</v>
      </c>
      <c r="B112" s="462">
        <v>1005134.1612114662</v>
      </c>
      <c r="C112" s="462">
        <v>1050179.4724883814</v>
      </c>
      <c r="D112" s="462">
        <v>1093566.7161476533</v>
      </c>
      <c r="J112" s="699"/>
      <c r="K112" s="699"/>
      <c r="L112" s="699"/>
      <c r="M112" s="462">
        <v>1038348</v>
      </c>
      <c r="N112" s="462">
        <v>1089703</v>
      </c>
      <c r="O112" s="462">
        <v>1076158</v>
      </c>
    </row>
    <row r="113" spans="1:15">
      <c r="A113" s="460">
        <v>111</v>
      </c>
      <c r="B113" s="462">
        <v>1009124.1662096789</v>
      </c>
      <c r="C113" s="462">
        <v>1057754.6047405121</v>
      </c>
      <c r="D113" s="462">
        <v>1115158.8521790497</v>
      </c>
      <c r="J113" s="699"/>
      <c r="K113" s="699"/>
      <c r="L113" s="699"/>
      <c r="M113" s="462">
        <v>987448</v>
      </c>
      <c r="N113" s="462">
        <v>1086176</v>
      </c>
      <c r="O113" s="462">
        <v>1098967</v>
      </c>
    </row>
    <row r="114" spans="1:15">
      <c r="A114" s="460">
        <v>112</v>
      </c>
      <c r="B114" s="462">
        <v>1004411.0312244701</v>
      </c>
      <c r="C114" s="462">
        <v>1063957.8582659299</v>
      </c>
      <c r="D114" s="462">
        <v>1080233.2070961201</v>
      </c>
      <c r="J114" s="699"/>
      <c r="K114" s="699"/>
      <c r="L114" s="699"/>
      <c r="M114" s="462">
        <v>1054311</v>
      </c>
      <c r="N114" s="462">
        <v>1115748</v>
      </c>
      <c r="O114" s="462">
        <v>1072085</v>
      </c>
    </row>
    <row r="115" spans="1:15">
      <c r="A115" s="460">
        <v>113</v>
      </c>
      <c r="B115" s="462">
        <v>1006918.4275590999</v>
      </c>
      <c r="C115" s="462">
        <v>1044193.9152533084</v>
      </c>
      <c r="D115" s="462">
        <v>1080186.7648332503</v>
      </c>
      <c r="J115" s="699"/>
      <c r="K115" s="699"/>
      <c r="L115" s="699"/>
      <c r="M115" s="462">
        <v>1010749</v>
      </c>
      <c r="N115" s="462">
        <v>1069732</v>
      </c>
      <c r="O115" s="462">
        <v>1109130</v>
      </c>
    </row>
    <row r="116" spans="1:15">
      <c r="A116" s="460">
        <v>114</v>
      </c>
      <c r="B116" s="462">
        <v>1011081.0424555812</v>
      </c>
      <c r="C116" s="462">
        <v>1061798.1417236058</v>
      </c>
      <c r="D116" s="462">
        <v>1092670.8597828825</v>
      </c>
      <c r="J116" s="699"/>
      <c r="K116" s="699"/>
      <c r="L116" s="699"/>
      <c r="M116" s="462">
        <v>1004454</v>
      </c>
      <c r="N116" s="462">
        <v>1099111</v>
      </c>
      <c r="O116" s="462">
        <v>1110093</v>
      </c>
    </row>
    <row r="117" spans="1:15">
      <c r="A117" s="460">
        <v>115</v>
      </c>
      <c r="B117" s="462">
        <v>1005405.4872282918</v>
      </c>
      <c r="C117" s="462">
        <v>1065730.3319297999</v>
      </c>
      <c r="D117" s="462">
        <v>1114746.3542344826</v>
      </c>
      <c r="J117" s="699"/>
      <c r="K117" s="699"/>
      <c r="L117" s="699"/>
      <c r="M117" s="462">
        <v>1043726</v>
      </c>
      <c r="N117" s="462">
        <v>1081498</v>
      </c>
      <c r="O117" s="462">
        <v>1112492</v>
      </c>
    </row>
    <row r="118" spans="1:15">
      <c r="A118" s="460">
        <v>116</v>
      </c>
      <c r="B118" s="462">
        <v>1003509.0481651027</v>
      </c>
      <c r="C118" s="462">
        <v>1113399.3409235473</v>
      </c>
      <c r="D118" s="462">
        <v>1094678.2945345647</v>
      </c>
      <c r="J118" s="699"/>
      <c r="K118" s="699"/>
      <c r="L118" s="699"/>
      <c r="M118" s="462">
        <v>1008353</v>
      </c>
      <c r="N118" s="462">
        <v>1054643</v>
      </c>
      <c r="O118" s="462">
        <v>1065799</v>
      </c>
    </row>
    <row r="119" spans="1:15">
      <c r="A119" s="460">
        <v>117</v>
      </c>
      <c r="B119" s="462">
        <v>1013068.9142684109</v>
      </c>
      <c r="C119" s="462">
        <v>1105049.3473258349</v>
      </c>
      <c r="D119" s="462">
        <v>1075911.6558515429</v>
      </c>
      <c r="J119" s="699"/>
      <c r="K119" s="699"/>
      <c r="L119" s="699"/>
      <c r="M119" s="462">
        <v>1016968</v>
      </c>
      <c r="N119" s="462">
        <v>1048595</v>
      </c>
      <c r="O119" s="462">
        <v>1058382</v>
      </c>
    </row>
    <row r="120" spans="1:15">
      <c r="A120" s="460">
        <v>118</v>
      </c>
      <c r="B120" s="462">
        <v>1014089.4566275366</v>
      </c>
      <c r="C120" s="462">
        <v>1114927.1838989598</v>
      </c>
      <c r="D120" s="462">
        <v>1088204.299998532</v>
      </c>
      <c r="J120" s="699"/>
      <c r="K120" s="699"/>
      <c r="L120" s="699"/>
      <c r="M120" s="462">
        <v>1058961</v>
      </c>
      <c r="N120" s="462">
        <v>1057412</v>
      </c>
      <c r="O120" s="462">
        <v>1119660</v>
      </c>
    </row>
    <row r="121" spans="1:15">
      <c r="A121" s="460">
        <v>119</v>
      </c>
      <c r="B121" s="462">
        <v>986918.61100774165</v>
      </c>
      <c r="C121" s="462">
        <v>1044129.272456517</v>
      </c>
      <c r="D121" s="462">
        <v>1062814.7774523704</v>
      </c>
      <c r="J121" s="699"/>
      <c r="K121" s="699"/>
      <c r="L121" s="699"/>
      <c r="M121" s="462">
        <v>1026571</v>
      </c>
      <c r="N121" s="462">
        <v>1054004</v>
      </c>
      <c r="O121" s="462">
        <v>1104278</v>
      </c>
    </row>
    <row r="122" spans="1:15">
      <c r="A122" s="460">
        <v>120</v>
      </c>
      <c r="B122" s="462">
        <v>1034797.0866000516</v>
      </c>
      <c r="C122" s="462">
        <v>1102879.559539556</v>
      </c>
      <c r="D122" s="462">
        <v>1080672.1952471316</v>
      </c>
      <c r="J122" s="699"/>
      <c r="K122" s="699"/>
      <c r="L122" s="699"/>
      <c r="M122" s="462">
        <v>1018707</v>
      </c>
      <c r="N122" s="462">
        <v>1086939</v>
      </c>
      <c r="O122" s="462">
        <v>1080392</v>
      </c>
    </row>
    <row r="123" spans="1:15">
      <c r="A123" s="460">
        <v>121</v>
      </c>
      <c r="B123" s="462">
        <v>1005702.9429362675</v>
      </c>
      <c r="C123" s="462">
        <v>1059421.2150901987</v>
      </c>
      <c r="D123" s="462">
        <v>1073714.2840664235</v>
      </c>
      <c r="J123" s="699"/>
      <c r="K123" s="699"/>
      <c r="L123" s="699"/>
      <c r="M123" s="462">
        <v>1011394</v>
      </c>
      <c r="N123" s="462">
        <v>1062340</v>
      </c>
      <c r="O123" s="462">
        <v>1086380</v>
      </c>
    </row>
    <row r="124" spans="1:15">
      <c r="A124" s="460">
        <v>122</v>
      </c>
      <c r="B124" s="462">
        <v>999262.37532645592</v>
      </c>
      <c r="C124" s="462">
        <v>1046766.0581862804</v>
      </c>
      <c r="D124" s="462">
        <v>1099080.9708015493</v>
      </c>
      <c r="J124" s="699"/>
      <c r="K124" s="699"/>
      <c r="L124" s="699"/>
      <c r="M124" s="462">
        <v>1029201</v>
      </c>
      <c r="N124" s="462">
        <v>1076542</v>
      </c>
      <c r="O124" s="462">
        <v>1076497</v>
      </c>
    </row>
    <row r="125" spans="1:15">
      <c r="A125" s="460">
        <v>123</v>
      </c>
      <c r="B125" s="462">
        <v>1003093.5819436698</v>
      </c>
      <c r="C125" s="462">
        <v>1068894.1557848146</v>
      </c>
      <c r="D125" s="462">
        <v>1095066.6410616119</v>
      </c>
      <c r="J125" s="699"/>
      <c r="K125" s="699"/>
      <c r="L125" s="699"/>
      <c r="M125" s="462">
        <v>1012530</v>
      </c>
      <c r="N125" s="462">
        <v>1084760</v>
      </c>
      <c r="O125" s="462">
        <v>1092521</v>
      </c>
    </row>
    <row r="126" spans="1:15">
      <c r="A126" s="460">
        <v>124</v>
      </c>
      <c r="B126" s="462">
        <v>1005750.1193478149</v>
      </c>
      <c r="C126" s="462">
        <v>1087584.2690242804</v>
      </c>
      <c r="D126" s="462">
        <v>1083246.6346828239</v>
      </c>
      <c r="J126" s="699"/>
      <c r="K126" s="699"/>
      <c r="L126" s="699"/>
      <c r="M126" s="462">
        <v>1026324</v>
      </c>
      <c r="N126" s="462">
        <v>1088926</v>
      </c>
      <c r="O126" s="462">
        <v>1111887</v>
      </c>
    </row>
    <row r="127" spans="1:15">
      <c r="A127" s="460">
        <v>125</v>
      </c>
      <c r="B127" s="462">
        <v>1002298.3849959453</v>
      </c>
      <c r="C127" s="462">
        <v>1105775.5668031224</v>
      </c>
      <c r="D127" s="462">
        <v>1070859.4911690541</v>
      </c>
      <c r="J127" s="699"/>
      <c r="K127" s="699"/>
      <c r="L127" s="699"/>
      <c r="M127" s="462">
        <v>1005365</v>
      </c>
      <c r="N127" s="462">
        <v>1093353</v>
      </c>
      <c r="O127" s="462">
        <v>1102511</v>
      </c>
    </row>
    <row r="128" spans="1:15">
      <c r="A128" s="460">
        <v>126</v>
      </c>
      <c r="B128" s="462">
        <v>1012940.7654408247</v>
      </c>
      <c r="C128" s="462">
        <v>1076979.8428995153</v>
      </c>
      <c r="D128" s="462">
        <v>1126930.0522794181</v>
      </c>
      <c r="J128" s="699"/>
      <c r="K128" s="699"/>
      <c r="L128" s="699"/>
      <c r="M128" s="462">
        <v>1024278</v>
      </c>
      <c r="N128" s="462">
        <v>1065252</v>
      </c>
      <c r="O128" s="462">
        <v>1076110</v>
      </c>
    </row>
    <row r="129" spans="1:15">
      <c r="A129" s="460">
        <v>127</v>
      </c>
      <c r="B129" s="462">
        <v>1013664.6028369792</v>
      </c>
      <c r="C129" s="462">
        <v>1082687.8092665575</v>
      </c>
      <c r="D129" s="462">
        <v>1087991.2947478648</v>
      </c>
      <c r="J129" s="699"/>
      <c r="K129" s="699"/>
      <c r="L129" s="699"/>
      <c r="M129" s="462">
        <v>992623</v>
      </c>
      <c r="N129" s="462">
        <v>1060282</v>
      </c>
      <c r="O129" s="462">
        <v>1068034</v>
      </c>
    </row>
    <row r="130" spans="1:15">
      <c r="A130" s="460">
        <v>128</v>
      </c>
      <c r="B130" s="462">
        <v>1002961.5294366142</v>
      </c>
      <c r="C130" s="462">
        <v>1105347.9930202065</v>
      </c>
      <c r="D130" s="462">
        <v>1067516.4555725004</v>
      </c>
      <c r="J130" s="699"/>
      <c r="K130" s="699"/>
      <c r="L130" s="699"/>
      <c r="M130" s="462">
        <v>1040437</v>
      </c>
      <c r="N130" s="462">
        <v>1078190</v>
      </c>
      <c r="O130" s="462">
        <v>1093718</v>
      </c>
    </row>
    <row r="131" spans="1:15">
      <c r="A131" s="460">
        <v>129</v>
      </c>
      <c r="B131" s="462">
        <v>1060857.7803390983</v>
      </c>
      <c r="C131" s="462">
        <v>1149424.8531913981</v>
      </c>
      <c r="D131" s="462">
        <v>1169736.6631453191</v>
      </c>
      <c r="J131" s="699"/>
      <c r="K131" s="699"/>
      <c r="L131" s="699"/>
      <c r="M131" s="462">
        <v>1019618</v>
      </c>
      <c r="N131" s="462">
        <v>1091433</v>
      </c>
      <c r="O131" s="462">
        <v>1100696</v>
      </c>
    </row>
    <row r="132" spans="1:15">
      <c r="A132" s="460">
        <v>130</v>
      </c>
      <c r="B132" s="462">
        <v>1001399.45081313</v>
      </c>
      <c r="C132" s="462">
        <v>1045072.0111757815</v>
      </c>
      <c r="D132" s="462">
        <v>1110144.9367250307</v>
      </c>
      <c r="J132" s="699"/>
      <c r="K132" s="699"/>
      <c r="L132" s="699"/>
      <c r="M132" s="462">
        <v>1037020</v>
      </c>
      <c r="N132" s="462">
        <v>1080262</v>
      </c>
      <c r="O132" s="462">
        <v>1078870</v>
      </c>
    </row>
    <row r="133" spans="1:15">
      <c r="A133" s="460">
        <v>131</v>
      </c>
      <c r="B133" s="462">
        <v>1001117.0380298006</v>
      </c>
      <c r="C133" s="462">
        <v>1044922.6992845063</v>
      </c>
      <c r="D133" s="462">
        <v>1072357.69697718</v>
      </c>
      <c r="J133" s="699"/>
      <c r="K133" s="699"/>
      <c r="L133" s="699"/>
      <c r="M133" s="462">
        <v>1049441</v>
      </c>
      <c r="N133" s="462">
        <v>1082527</v>
      </c>
      <c r="O133" s="462">
        <v>1095532</v>
      </c>
    </row>
    <row r="134" spans="1:15">
      <c r="A134" s="460">
        <v>132</v>
      </c>
      <c r="B134" s="462">
        <v>1010206.3386227607</v>
      </c>
      <c r="C134" s="462">
        <v>1048602.253596507</v>
      </c>
      <c r="D134" s="462">
        <v>1114033.7874269616</v>
      </c>
      <c r="J134" s="699"/>
      <c r="K134" s="699"/>
      <c r="L134" s="699"/>
      <c r="M134" s="462">
        <v>1026826</v>
      </c>
      <c r="N134" s="462">
        <v>1056330</v>
      </c>
      <c r="O134" s="462">
        <v>1115645</v>
      </c>
    </row>
    <row r="135" spans="1:15">
      <c r="A135" s="460">
        <v>133</v>
      </c>
      <c r="B135" s="462">
        <v>1002880.0535944218</v>
      </c>
      <c r="C135" s="462">
        <v>1088463.5975097357</v>
      </c>
      <c r="D135" s="462">
        <v>1089162.5091766107</v>
      </c>
      <c r="J135" s="699"/>
      <c r="K135" s="699"/>
      <c r="L135" s="699"/>
      <c r="M135" s="462">
        <v>1030841</v>
      </c>
      <c r="N135" s="462">
        <v>1061786</v>
      </c>
      <c r="O135" s="462">
        <v>1097366</v>
      </c>
    </row>
    <row r="136" spans="1:15">
      <c r="A136" s="460">
        <v>134</v>
      </c>
      <c r="B136" s="462">
        <v>1005929.4935835728</v>
      </c>
      <c r="C136" s="462">
        <v>1069692.2188314116</v>
      </c>
      <c r="D136" s="462">
        <v>1084610.5846460264</v>
      </c>
      <c r="J136" s="699"/>
      <c r="K136" s="699"/>
      <c r="L136" s="699"/>
      <c r="M136" s="462">
        <v>1017568</v>
      </c>
      <c r="N136" s="462">
        <v>1052198</v>
      </c>
      <c r="O136" s="462">
        <v>1154075</v>
      </c>
    </row>
    <row r="137" spans="1:15">
      <c r="A137" s="460">
        <v>135</v>
      </c>
      <c r="B137" s="462">
        <v>1004486.1645464886</v>
      </c>
      <c r="C137" s="462">
        <v>1076157.8047699351</v>
      </c>
      <c r="D137" s="462">
        <v>1138865.1478605913</v>
      </c>
      <c r="J137" s="699"/>
      <c r="K137" s="699"/>
      <c r="L137" s="699"/>
      <c r="M137" s="462">
        <v>1014771</v>
      </c>
      <c r="N137" s="462">
        <v>1053519</v>
      </c>
      <c r="O137" s="462">
        <v>1075618</v>
      </c>
    </row>
    <row r="138" spans="1:15">
      <c r="A138" s="460">
        <v>136</v>
      </c>
      <c r="B138" s="462">
        <v>1003065.9620405458</v>
      </c>
      <c r="C138" s="462">
        <v>1075850.848137019</v>
      </c>
      <c r="D138" s="462">
        <v>1097189.9127576014</v>
      </c>
      <c r="J138" s="699"/>
      <c r="K138" s="699"/>
      <c r="L138" s="699"/>
      <c r="M138" s="462">
        <v>1018227</v>
      </c>
      <c r="N138" s="462">
        <v>1077606</v>
      </c>
      <c r="O138" s="462">
        <v>1062071</v>
      </c>
    </row>
    <row r="139" spans="1:15">
      <c r="A139" s="460">
        <v>137</v>
      </c>
      <c r="B139" s="462">
        <v>1009001.5730864019</v>
      </c>
      <c r="C139" s="462">
        <v>1087118.0302346707</v>
      </c>
      <c r="D139" s="462">
        <v>1076452.2644858609</v>
      </c>
      <c r="J139" s="699"/>
      <c r="K139" s="699"/>
      <c r="L139" s="699"/>
      <c r="M139" s="462">
        <v>991616</v>
      </c>
      <c r="N139" s="462">
        <v>1055656</v>
      </c>
      <c r="O139" s="462">
        <v>1061704</v>
      </c>
    </row>
    <row r="140" spans="1:15">
      <c r="A140" s="460">
        <v>138</v>
      </c>
      <c r="B140" s="462">
        <v>1002376.3161907734</v>
      </c>
      <c r="C140" s="462">
        <v>1078479.8874580371</v>
      </c>
      <c r="D140" s="462">
        <v>1059591.6843628194</v>
      </c>
      <c r="J140" s="699"/>
      <c r="K140" s="699"/>
      <c r="L140" s="699"/>
      <c r="M140" s="462">
        <v>1032263</v>
      </c>
      <c r="N140" s="462">
        <v>1063468</v>
      </c>
      <c r="O140" s="462">
        <v>1098356</v>
      </c>
    </row>
    <row r="141" spans="1:15">
      <c r="A141" s="460">
        <v>139</v>
      </c>
      <c r="B141" s="462">
        <v>1006328.2508171953</v>
      </c>
      <c r="C141" s="462">
        <v>1051590.7297036222</v>
      </c>
      <c r="D141" s="462">
        <v>1080680.6328802514</v>
      </c>
      <c r="J141" s="699"/>
      <c r="K141" s="699"/>
      <c r="L141" s="699"/>
      <c r="M141" s="462">
        <v>1019967</v>
      </c>
      <c r="N141" s="462">
        <v>1115297</v>
      </c>
      <c r="O141" s="462">
        <v>1119797</v>
      </c>
    </row>
    <row r="142" spans="1:15">
      <c r="A142" s="460">
        <v>140</v>
      </c>
      <c r="B142" s="462">
        <v>1004138.483368729</v>
      </c>
      <c r="C142" s="462">
        <v>1103984.923210586</v>
      </c>
      <c r="D142" s="462">
        <v>1110525.5060850931</v>
      </c>
      <c r="J142" s="699"/>
      <c r="K142" s="699"/>
      <c r="L142" s="699"/>
      <c r="M142" s="462">
        <v>999086</v>
      </c>
      <c r="N142" s="462">
        <v>1081641</v>
      </c>
      <c r="O142" s="462">
        <v>1077578</v>
      </c>
    </row>
    <row r="143" spans="1:15">
      <c r="A143" s="460">
        <v>141</v>
      </c>
      <c r="B143" s="462">
        <v>1000650.0660591553</v>
      </c>
      <c r="C143" s="462">
        <v>1067260.9105348883</v>
      </c>
      <c r="D143" s="462">
        <v>1086487.1787152877</v>
      </c>
      <c r="J143" s="699"/>
      <c r="K143" s="699"/>
      <c r="L143" s="699"/>
      <c r="M143" s="462">
        <v>1045882</v>
      </c>
      <c r="N143" s="462">
        <v>1105133</v>
      </c>
      <c r="O143" s="462">
        <v>1097650</v>
      </c>
    </row>
    <row r="144" spans="1:15">
      <c r="A144" s="460">
        <v>142</v>
      </c>
      <c r="B144" s="462">
        <v>998248.28206797573</v>
      </c>
      <c r="C144" s="462">
        <v>1035591.4551229314</v>
      </c>
      <c r="D144" s="462">
        <v>1117523.8508956113</v>
      </c>
      <c r="J144" s="699"/>
      <c r="K144" s="699"/>
      <c r="L144" s="699"/>
      <c r="M144" s="462">
        <v>1051373</v>
      </c>
      <c r="N144" s="462">
        <v>1085795</v>
      </c>
      <c r="O144" s="462">
        <v>1071697</v>
      </c>
    </row>
    <row r="145" spans="1:15">
      <c r="A145" s="460">
        <v>143</v>
      </c>
      <c r="B145" s="462">
        <v>1024341.8854686134</v>
      </c>
      <c r="C145" s="462">
        <v>1144808.3486309501</v>
      </c>
      <c r="D145" s="462">
        <v>1103041.2900882007</v>
      </c>
      <c r="J145" s="699"/>
      <c r="K145" s="699"/>
      <c r="L145" s="699"/>
      <c r="M145" s="462">
        <v>990396</v>
      </c>
      <c r="N145" s="462">
        <v>1057195</v>
      </c>
      <c r="O145" s="462">
        <v>1076282</v>
      </c>
    </row>
    <row r="146" spans="1:15">
      <c r="A146" s="460">
        <v>144</v>
      </c>
      <c r="B146" s="462">
        <v>998474.32464128186</v>
      </c>
      <c r="C146" s="462">
        <v>1069933.2678483459</v>
      </c>
      <c r="D146" s="462">
        <v>1083409.0324935869</v>
      </c>
      <c r="J146" s="699"/>
      <c r="K146" s="699"/>
      <c r="L146" s="699"/>
      <c r="M146" s="462">
        <v>1021904</v>
      </c>
      <c r="N146" s="462">
        <v>1123447</v>
      </c>
      <c r="O146" s="462">
        <v>1116904</v>
      </c>
    </row>
    <row r="147" spans="1:15">
      <c r="A147" s="460">
        <v>145</v>
      </c>
      <c r="B147" s="462">
        <v>1006125.335900952</v>
      </c>
      <c r="C147" s="462">
        <v>1067078.9916300774</v>
      </c>
      <c r="D147" s="462">
        <v>1079002.3398344591</v>
      </c>
      <c r="J147" s="699"/>
      <c r="K147" s="699"/>
      <c r="L147" s="699"/>
      <c r="M147" s="462">
        <v>1009910</v>
      </c>
      <c r="N147" s="462">
        <v>1073994</v>
      </c>
      <c r="O147" s="462">
        <v>1135145</v>
      </c>
    </row>
    <row r="148" spans="1:15">
      <c r="A148" s="460">
        <v>146</v>
      </c>
      <c r="B148" s="462">
        <v>995864.54312227352</v>
      </c>
      <c r="C148" s="462">
        <v>1073617.4166415969</v>
      </c>
      <c r="D148" s="462">
        <v>1086977.1533184485</v>
      </c>
      <c r="J148" s="699"/>
      <c r="K148" s="699"/>
      <c r="L148" s="699"/>
      <c r="M148" s="462">
        <v>1023390</v>
      </c>
      <c r="N148" s="462">
        <v>1074142</v>
      </c>
      <c r="O148" s="462">
        <v>1089382</v>
      </c>
    </row>
    <row r="149" spans="1:15">
      <c r="A149" s="460">
        <v>147</v>
      </c>
      <c r="B149" s="462">
        <v>999847.29004458839</v>
      </c>
      <c r="C149" s="462">
        <v>1070943.9071589541</v>
      </c>
      <c r="D149" s="462">
        <v>1078816.2758407351</v>
      </c>
      <c r="J149" s="699"/>
      <c r="K149" s="699"/>
      <c r="L149" s="699"/>
      <c r="M149" s="462">
        <v>1011118</v>
      </c>
      <c r="N149" s="462">
        <v>1074314</v>
      </c>
      <c r="O149" s="462">
        <v>1102963</v>
      </c>
    </row>
    <row r="150" spans="1:15">
      <c r="A150" s="460">
        <v>148</v>
      </c>
      <c r="B150" s="462">
        <v>1003148.0651736532</v>
      </c>
      <c r="C150" s="462">
        <v>1069715.6067194184</v>
      </c>
      <c r="D150" s="462">
        <v>1084641.6403311016</v>
      </c>
      <c r="J150" s="699"/>
      <c r="K150" s="699"/>
      <c r="L150" s="699"/>
      <c r="M150" s="462">
        <v>996221</v>
      </c>
      <c r="N150" s="462">
        <v>1139317</v>
      </c>
      <c r="O150" s="462">
        <v>1097491</v>
      </c>
    </row>
    <row r="151" spans="1:15">
      <c r="A151" s="460">
        <v>149</v>
      </c>
      <c r="B151" s="462">
        <v>1001978.1628563127</v>
      </c>
      <c r="C151" s="462">
        <v>1055758.7603350827</v>
      </c>
      <c r="D151" s="462">
        <v>1085471.0114515605</v>
      </c>
      <c r="J151" s="699"/>
      <c r="K151" s="699"/>
      <c r="L151" s="699"/>
      <c r="M151" s="462">
        <v>1019085</v>
      </c>
      <c r="N151" s="462">
        <v>1052336</v>
      </c>
      <c r="O151" s="462">
        <v>1104942</v>
      </c>
    </row>
    <row r="152" spans="1:15">
      <c r="A152" s="460">
        <v>150</v>
      </c>
      <c r="B152" s="462">
        <v>1001137.2371975943</v>
      </c>
      <c r="C152" s="462">
        <v>1101604.4811951884</v>
      </c>
      <c r="D152" s="462">
        <v>1125041.5127377722</v>
      </c>
      <c r="J152" s="699"/>
      <c r="K152" s="699"/>
      <c r="L152" s="699"/>
      <c r="M152" s="462">
        <v>1047146</v>
      </c>
      <c r="N152" s="462">
        <v>1104145</v>
      </c>
      <c r="O152" s="462">
        <v>1106221</v>
      </c>
    </row>
    <row r="153" spans="1:15">
      <c r="A153" s="460">
        <v>151</v>
      </c>
      <c r="B153" s="462">
        <v>1002439.5574544845</v>
      </c>
      <c r="C153" s="462">
        <v>1037715.7339425189</v>
      </c>
      <c r="D153" s="462">
        <v>1096134.860117571</v>
      </c>
      <c r="J153" s="699"/>
      <c r="K153" s="699"/>
      <c r="L153" s="699"/>
      <c r="M153" s="462">
        <v>1028171</v>
      </c>
      <c r="N153" s="462">
        <v>1025100</v>
      </c>
      <c r="O153" s="462">
        <v>1064042</v>
      </c>
    </row>
    <row r="154" spans="1:15">
      <c r="A154" s="460">
        <v>152</v>
      </c>
      <c r="B154" s="462">
        <v>1007038.0417530092</v>
      </c>
      <c r="C154" s="462">
        <v>1050132.3010305329</v>
      </c>
      <c r="D154" s="462">
        <v>1127184.0054116519</v>
      </c>
      <c r="J154" s="699"/>
      <c r="K154" s="699"/>
      <c r="L154" s="699"/>
      <c r="M154" s="462">
        <v>1060635</v>
      </c>
      <c r="N154" s="462">
        <v>1075046</v>
      </c>
      <c r="O154" s="462">
        <v>1097282</v>
      </c>
    </row>
    <row r="155" spans="1:15">
      <c r="A155" s="460">
        <v>153</v>
      </c>
      <c r="B155" s="462">
        <v>998768.41440454731</v>
      </c>
      <c r="C155" s="462">
        <v>1079382.5338523258</v>
      </c>
      <c r="D155" s="462">
        <v>1146213.0339584267</v>
      </c>
      <c r="J155" s="699"/>
      <c r="K155" s="699"/>
      <c r="L155" s="699"/>
      <c r="M155" s="462">
        <v>1036748</v>
      </c>
      <c r="N155" s="462">
        <v>1088143</v>
      </c>
      <c r="O155" s="462">
        <v>1074182</v>
      </c>
    </row>
    <row r="156" spans="1:15">
      <c r="A156" s="460">
        <v>154</v>
      </c>
      <c r="B156" s="462">
        <v>1011347.6058420113</v>
      </c>
      <c r="C156" s="462">
        <v>1066113.2039011843</v>
      </c>
      <c r="D156" s="462">
        <v>1130803.7025382756</v>
      </c>
      <c r="J156" s="699"/>
      <c r="K156" s="699"/>
      <c r="L156" s="699"/>
      <c r="M156" s="462">
        <v>1025373</v>
      </c>
      <c r="N156" s="462">
        <v>1060981</v>
      </c>
      <c r="O156" s="462">
        <v>1032322</v>
      </c>
    </row>
    <row r="157" spans="1:15">
      <c r="A157" s="460">
        <v>155</v>
      </c>
      <c r="B157" s="462">
        <v>1001723.5700448401</v>
      </c>
      <c r="C157" s="462">
        <v>1062676.3735644137</v>
      </c>
      <c r="D157" s="462">
        <v>1107841.8455050834</v>
      </c>
      <c r="J157" s="699"/>
      <c r="K157" s="699"/>
      <c r="L157" s="699"/>
      <c r="M157" s="462">
        <v>1031342</v>
      </c>
      <c r="N157" s="462">
        <v>1065604</v>
      </c>
      <c r="O157" s="462">
        <v>1080910</v>
      </c>
    </row>
    <row r="158" spans="1:15">
      <c r="A158" s="460">
        <v>156</v>
      </c>
      <c r="B158" s="462">
        <v>1003633.4712216919</v>
      </c>
      <c r="C158" s="462">
        <v>1057336.9597928794</v>
      </c>
      <c r="D158" s="462">
        <v>1068582.2312783799</v>
      </c>
      <c r="J158" s="699"/>
      <c r="K158" s="699"/>
      <c r="L158" s="699"/>
      <c r="M158" s="462">
        <v>1028803</v>
      </c>
      <c r="N158" s="462">
        <v>1081403</v>
      </c>
      <c r="O158" s="462">
        <v>1094974</v>
      </c>
    </row>
    <row r="159" spans="1:15">
      <c r="A159" s="460">
        <v>157</v>
      </c>
      <c r="B159" s="462">
        <v>1009803.8751259124</v>
      </c>
      <c r="C159" s="462">
        <v>1104352.848807099</v>
      </c>
      <c r="D159" s="462">
        <v>1085267.1068286202</v>
      </c>
      <c r="J159" s="699"/>
      <c r="K159" s="699"/>
      <c r="L159" s="699"/>
      <c r="M159" s="462">
        <v>1017314</v>
      </c>
      <c r="N159" s="462">
        <v>1104327</v>
      </c>
      <c r="O159" s="462">
        <v>1102037</v>
      </c>
    </row>
    <row r="160" spans="1:15">
      <c r="A160" s="460">
        <v>158</v>
      </c>
      <c r="B160" s="462">
        <v>1018367.7462367701</v>
      </c>
      <c r="C160" s="462">
        <v>1077912.11353555</v>
      </c>
      <c r="D160" s="462">
        <v>1131214.7671989973</v>
      </c>
      <c r="J160" s="699"/>
      <c r="K160" s="699"/>
      <c r="L160" s="699"/>
      <c r="M160" s="462">
        <v>1030036</v>
      </c>
      <c r="N160" s="462">
        <v>1059412</v>
      </c>
      <c r="O160" s="462">
        <v>1100251</v>
      </c>
    </row>
    <row r="161" spans="1:15">
      <c r="A161" s="460">
        <v>159</v>
      </c>
      <c r="B161" s="462">
        <v>1012152.9742776252</v>
      </c>
      <c r="C161" s="462">
        <v>1082512.4625819263</v>
      </c>
      <c r="D161" s="462">
        <v>1107338.4305095382</v>
      </c>
      <c r="J161" s="699"/>
      <c r="K161" s="699"/>
      <c r="L161" s="699"/>
      <c r="M161" s="462">
        <v>1049347</v>
      </c>
      <c r="N161" s="462">
        <v>1069714</v>
      </c>
      <c r="O161" s="462">
        <v>1066875</v>
      </c>
    </row>
    <row r="162" spans="1:15">
      <c r="A162" s="460">
        <v>160</v>
      </c>
      <c r="B162" s="462">
        <v>1003556.1779180263</v>
      </c>
      <c r="C162" s="462">
        <v>1079963.897338459</v>
      </c>
      <c r="D162" s="462">
        <v>1111073.0158625667</v>
      </c>
      <c r="J162" s="699"/>
      <c r="K162" s="699"/>
      <c r="L162" s="699"/>
      <c r="M162" s="462">
        <v>1013069</v>
      </c>
      <c r="N162" s="462">
        <v>1119602</v>
      </c>
      <c r="O162" s="462">
        <v>1135973</v>
      </c>
    </row>
    <row r="163" spans="1:15">
      <c r="A163" s="460">
        <v>161</v>
      </c>
      <c r="B163" s="462">
        <v>1004361.3738320821</v>
      </c>
      <c r="C163" s="462">
        <v>1045045.2076700288</v>
      </c>
      <c r="D163" s="462">
        <v>1055763.826199733</v>
      </c>
      <c r="J163" s="699"/>
      <c r="K163" s="699"/>
      <c r="L163" s="699"/>
      <c r="M163" s="462">
        <v>1030063</v>
      </c>
      <c r="N163" s="462">
        <v>1079517</v>
      </c>
      <c r="O163" s="462">
        <v>1122078</v>
      </c>
    </row>
    <row r="164" spans="1:15">
      <c r="A164" s="460">
        <v>162</v>
      </c>
      <c r="B164" s="462">
        <v>998002.26444094756</v>
      </c>
      <c r="C164" s="462">
        <v>1087999.8358455235</v>
      </c>
      <c r="D164" s="462">
        <v>1098545.7324261125</v>
      </c>
      <c r="J164" s="699"/>
      <c r="K164" s="699"/>
      <c r="L164" s="699"/>
      <c r="M164" s="462">
        <v>1048123</v>
      </c>
      <c r="N164" s="462">
        <v>1070175</v>
      </c>
      <c r="O164" s="462">
        <v>1107359</v>
      </c>
    </row>
    <row r="165" spans="1:15">
      <c r="A165" s="460">
        <v>163</v>
      </c>
      <c r="B165" s="462">
        <v>1022357.7188872807</v>
      </c>
      <c r="C165" s="462">
        <v>1095704.1645042899</v>
      </c>
      <c r="D165" s="462">
        <v>1098434.2519277642</v>
      </c>
      <c r="J165" s="699"/>
      <c r="K165" s="699"/>
      <c r="L165" s="699"/>
      <c r="M165" s="462">
        <v>1020894</v>
      </c>
      <c r="N165" s="462">
        <v>1041485</v>
      </c>
      <c r="O165" s="462">
        <v>1058291</v>
      </c>
    </row>
    <row r="166" spans="1:15">
      <c r="A166" s="460">
        <v>164</v>
      </c>
      <c r="B166" s="462">
        <v>1013582.4063506124</v>
      </c>
      <c r="C166" s="462">
        <v>1064996.0841492019</v>
      </c>
      <c r="D166" s="462">
        <v>1104566.4428910203</v>
      </c>
      <c r="J166" s="699"/>
      <c r="K166" s="699"/>
      <c r="L166" s="699"/>
      <c r="M166" s="462">
        <v>1015615</v>
      </c>
      <c r="N166" s="462">
        <v>1070225</v>
      </c>
      <c r="O166" s="462">
        <v>1075743</v>
      </c>
    </row>
    <row r="167" spans="1:15">
      <c r="A167" s="460">
        <v>165</v>
      </c>
      <c r="B167" s="462">
        <v>1004622.1346747248</v>
      </c>
      <c r="C167" s="462">
        <v>1073123.1053432412</v>
      </c>
      <c r="D167" s="462">
        <v>1117521.1795154035</v>
      </c>
      <c r="J167" s="699"/>
      <c r="K167" s="699"/>
      <c r="L167" s="699"/>
      <c r="M167" s="462">
        <v>1001051</v>
      </c>
      <c r="N167" s="462">
        <v>1076645</v>
      </c>
      <c r="O167" s="462">
        <v>1076592</v>
      </c>
    </row>
    <row r="168" spans="1:15">
      <c r="A168" s="460">
        <v>166</v>
      </c>
      <c r="B168" s="462">
        <v>1023071.5234765394</v>
      </c>
      <c r="C168" s="462">
        <v>1081291.9924435953</v>
      </c>
      <c r="D168" s="462">
        <v>1099225.4161007577</v>
      </c>
      <c r="J168" s="699"/>
      <c r="K168" s="699"/>
      <c r="L168" s="699"/>
      <c r="M168" s="462">
        <v>1030330</v>
      </c>
      <c r="N168" s="462">
        <v>1078718</v>
      </c>
      <c r="O168" s="462">
        <v>1090224</v>
      </c>
    </row>
    <row r="169" spans="1:15">
      <c r="A169" s="460">
        <v>167</v>
      </c>
      <c r="B169" s="462">
        <v>1002620.1059956877</v>
      </c>
      <c r="C169" s="462">
        <v>1069115.923541903</v>
      </c>
      <c r="D169" s="462">
        <v>1079681.5156878936</v>
      </c>
      <c r="J169" s="699"/>
      <c r="K169" s="699"/>
      <c r="L169" s="699"/>
      <c r="M169" s="462">
        <v>1026409</v>
      </c>
      <c r="N169" s="462">
        <v>1052351</v>
      </c>
      <c r="O169" s="462">
        <v>1072446</v>
      </c>
    </row>
    <row r="170" spans="1:15">
      <c r="A170" s="460">
        <v>168</v>
      </c>
      <c r="B170" s="462">
        <v>994494.4527444439</v>
      </c>
      <c r="C170" s="462">
        <v>1059829.5353385948</v>
      </c>
      <c r="D170" s="462">
        <v>1089287.0518494402</v>
      </c>
      <c r="J170" s="699"/>
      <c r="K170" s="699"/>
      <c r="L170" s="699"/>
      <c r="M170" s="462">
        <v>1053367</v>
      </c>
      <c r="N170" s="462">
        <v>1073898</v>
      </c>
      <c r="O170" s="462">
        <v>1110734</v>
      </c>
    </row>
    <row r="171" spans="1:15">
      <c r="A171" s="460">
        <v>169</v>
      </c>
      <c r="B171" s="462">
        <v>1004183.106310383</v>
      </c>
      <c r="C171" s="462">
        <v>1038602.8705720098</v>
      </c>
      <c r="D171" s="462">
        <v>1115736.7298769783</v>
      </c>
      <c r="J171" s="699"/>
      <c r="K171" s="699"/>
      <c r="L171" s="699"/>
      <c r="M171" s="462">
        <v>1065091</v>
      </c>
      <c r="N171" s="462">
        <v>1093836</v>
      </c>
      <c r="O171" s="462">
        <v>1128330</v>
      </c>
    </row>
    <row r="172" spans="1:15">
      <c r="A172" s="460">
        <v>170</v>
      </c>
      <c r="B172" s="462">
        <v>998845.10584458383</v>
      </c>
      <c r="C172" s="462">
        <v>1087483.0636866258</v>
      </c>
      <c r="D172" s="462">
        <v>1082913.4514446398</v>
      </c>
      <c r="J172" s="699"/>
      <c r="K172" s="699"/>
      <c r="L172" s="699"/>
      <c r="M172" s="462">
        <v>1040180</v>
      </c>
      <c r="N172" s="462">
        <v>1079975</v>
      </c>
      <c r="O172" s="462">
        <v>1073373</v>
      </c>
    </row>
    <row r="173" spans="1:15">
      <c r="A173" s="460">
        <v>171</v>
      </c>
      <c r="B173" s="462">
        <v>1012834.319381973</v>
      </c>
      <c r="C173" s="462">
        <v>1104072.3558741715</v>
      </c>
      <c r="D173" s="462">
        <v>1086884.0805557761</v>
      </c>
      <c r="J173" s="699"/>
      <c r="K173" s="699"/>
      <c r="L173" s="699"/>
      <c r="M173" s="462">
        <v>1009415</v>
      </c>
      <c r="N173" s="462">
        <v>1088121</v>
      </c>
      <c r="O173" s="462">
        <v>1057682</v>
      </c>
    </row>
    <row r="174" spans="1:15">
      <c r="A174" s="460">
        <v>172</v>
      </c>
      <c r="B174" s="462">
        <v>1006382.370141054</v>
      </c>
      <c r="C174" s="462">
        <v>1068584.359714658</v>
      </c>
      <c r="D174" s="462">
        <v>1112804.234718319</v>
      </c>
      <c r="J174" s="699"/>
      <c r="K174" s="699"/>
      <c r="L174" s="699"/>
      <c r="M174" s="462">
        <v>1030158</v>
      </c>
      <c r="N174" s="462">
        <v>1078152</v>
      </c>
      <c r="O174" s="462">
        <v>1102175</v>
      </c>
    </row>
    <row r="175" spans="1:15">
      <c r="A175" s="460">
        <v>173</v>
      </c>
      <c r="B175" s="462">
        <v>1001498.1261643679</v>
      </c>
      <c r="C175" s="462">
        <v>1068079.4478363409</v>
      </c>
      <c r="D175" s="462">
        <v>1067478.2150763385</v>
      </c>
      <c r="J175" s="699"/>
      <c r="K175" s="699"/>
      <c r="L175" s="699"/>
      <c r="M175" s="462">
        <v>1027429</v>
      </c>
      <c r="N175" s="462">
        <v>1091502</v>
      </c>
      <c r="O175" s="462">
        <v>1110283</v>
      </c>
    </row>
    <row r="176" spans="1:15">
      <c r="A176" s="460">
        <v>174</v>
      </c>
      <c r="B176" s="462">
        <v>1000393.8898656317</v>
      </c>
      <c r="C176" s="462">
        <v>1073620.7237665446</v>
      </c>
      <c r="D176" s="462">
        <v>1091509.5705888965</v>
      </c>
      <c r="J176" s="699"/>
      <c r="K176" s="699"/>
      <c r="L176" s="699"/>
      <c r="M176" s="462">
        <v>1025696</v>
      </c>
      <c r="N176" s="462">
        <v>1071987</v>
      </c>
      <c r="O176" s="462">
        <v>1071959</v>
      </c>
    </row>
    <row r="177" spans="1:15">
      <c r="A177" s="460">
        <v>175</v>
      </c>
      <c r="B177" s="462">
        <v>1003767.7314147204</v>
      </c>
      <c r="C177" s="462">
        <v>1065275.2771150954</v>
      </c>
      <c r="D177" s="462">
        <v>1099912.5120293039</v>
      </c>
      <c r="J177" s="699"/>
      <c r="K177" s="699"/>
      <c r="L177" s="699"/>
      <c r="M177" s="462">
        <v>1029803</v>
      </c>
      <c r="N177" s="462">
        <v>1060112</v>
      </c>
      <c r="O177" s="462">
        <v>1094454</v>
      </c>
    </row>
    <row r="178" spans="1:15">
      <c r="A178" s="460">
        <v>176</v>
      </c>
      <c r="B178" s="462">
        <v>1000875.3464093982</v>
      </c>
      <c r="C178" s="462">
        <v>1060760.6715486844</v>
      </c>
      <c r="D178" s="462">
        <v>1092521.8376831654</v>
      </c>
      <c r="J178" s="699"/>
      <c r="K178" s="699"/>
      <c r="L178" s="699"/>
      <c r="M178" s="462">
        <v>993917</v>
      </c>
      <c r="N178" s="462">
        <v>1102331</v>
      </c>
      <c r="O178" s="462">
        <v>1090850</v>
      </c>
    </row>
    <row r="179" spans="1:15">
      <c r="A179" s="460">
        <v>177</v>
      </c>
      <c r="B179" s="462">
        <v>1006126.2922344416</v>
      </c>
      <c r="C179" s="462">
        <v>1097978.1459432063</v>
      </c>
      <c r="D179" s="462">
        <v>1091157.8553333858</v>
      </c>
      <c r="J179" s="699"/>
      <c r="K179" s="699"/>
      <c r="L179" s="699"/>
      <c r="M179" s="462">
        <v>1026386</v>
      </c>
      <c r="N179" s="462">
        <v>1092255</v>
      </c>
      <c r="O179" s="462">
        <v>1096239</v>
      </c>
    </row>
    <row r="180" spans="1:15">
      <c r="A180" s="460">
        <v>178</v>
      </c>
      <c r="B180" s="462">
        <v>998113.67856086651</v>
      </c>
      <c r="C180" s="462">
        <v>1075833.4433566381</v>
      </c>
      <c r="D180" s="462">
        <v>1096113.5257142466</v>
      </c>
      <c r="J180" s="699"/>
      <c r="K180" s="699"/>
      <c r="L180" s="699"/>
      <c r="M180" s="462">
        <v>1056556</v>
      </c>
      <c r="N180" s="462">
        <v>1113393</v>
      </c>
      <c r="O180" s="462">
        <v>1111540</v>
      </c>
    </row>
    <row r="181" spans="1:15">
      <c r="A181" s="460">
        <v>179</v>
      </c>
      <c r="B181" s="462">
        <v>999771.14260771382</v>
      </c>
      <c r="C181" s="462">
        <v>1056552.690472146</v>
      </c>
      <c r="D181" s="462">
        <v>1099827.9614695075</v>
      </c>
      <c r="J181" s="699"/>
      <c r="K181" s="699"/>
      <c r="L181" s="699"/>
      <c r="M181" s="462">
        <v>1030032</v>
      </c>
      <c r="N181" s="462">
        <v>1095154</v>
      </c>
      <c r="O181" s="462">
        <v>1069406</v>
      </c>
    </row>
    <row r="182" spans="1:15">
      <c r="A182" s="460">
        <v>180</v>
      </c>
      <c r="B182" s="462">
        <v>1003989.5640691395</v>
      </c>
      <c r="C182" s="462">
        <v>1068901.3009198208</v>
      </c>
      <c r="D182" s="462">
        <v>1102213.7526084073</v>
      </c>
      <c r="J182" s="699"/>
      <c r="K182" s="699"/>
      <c r="L182" s="699"/>
      <c r="M182" s="462">
        <v>1006023</v>
      </c>
      <c r="N182" s="462">
        <v>1072701</v>
      </c>
      <c r="O182" s="462">
        <v>1102472</v>
      </c>
    </row>
    <row r="183" spans="1:15">
      <c r="A183" s="460">
        <v>181</v>
      </c>
      <c r="B183" s="462">
        <v>1004732.3089805585</v>
      </c>
      <c r="C183" s="462">
        <v>1049152.0028180839</v>
      </c>
      <c r="D183" s="462">
        <v>1119484.1212860369</v>
      </c>
      <c r="J183" s="699"/>
      <c r="K183" s="699"/>
      <c r="L183" s="699"/>
      <c r="M183" s="462">
        <v>1004224</v>
      </c>
      <c r="N183" s="462">
        <v>1084270</v>
      </c>
      <c r="O183" s="462">
        <v>1108759</v>
      </c>
    </row>
    <row r="184" spans="1:15">
      <c r="A184" s="460">
        <v>182</v>
      </c>
      <c r="B184" s="462">
        <v>997740.48418391752</v>
      </c>
      <c r="C184" s="462">
        <v>1047717.5624616514</v>
      </c>
      <c r="D184" s="462">
        <v>1074872.0718938629</v>
      </c>
      <c r="J184" s="699"/>
      <c r="K184" s="699"/>
      <c r="L184" s="699"/>
      <c r="M184" s="462">
        <v>1038314</v>
      </c>
      <c r="N184" s="462">
        <v>1087203</v>
      </c>
      <c r="O184" s="462">
        <v>1067117</v>
      </c>
    </row>
    <row r="185" spans="1:15">
      <c r="A185" s="460">
        <v>183</v>
      </c>
      <c r="B185" s="462">
        <v>1004890.1619820357</v>
      </c>
      <c r="C185" s="462">
        <v>1075819.4703146312</v>
      </c>
      <c r="D185" s="462">
        <v>1085951.1503055678</v>
      </c>
      <c r="J185" s="699"/>
      <c r="K185" s="699"/>
      <c r="L185" s="699"/>
      <c r="M185" s="462">
        <v>1029739</v>
      </c>
      <c r="N185" s="462">
        <v>1073170</v>
      </c>
      <c r="O185" s="462">
        <v>1103325</v>
      </c>
    </row>
    <row r="186" spans="1:15">
      <c r="A186" s="460">
        <v>184</v>
      </c>
      <c r="B186" s="462">
        <v>996831.07165391208</v>
      </c>
      <c r="C186" s="462">
        <v>1076396.8571769369</v>
      </c>
      <c r="D186" s="462">
        <v>1106305.3600867931</v>
      </c>
      <c r="J186" s="699"/>
      <c r="K186" s="699"/>
      <c r="L186" s="699"/>
      <c r="M186" s="462">
        <v>1029205</v>
      </c>
      <c r="N186" s="462">
        <v>1080598</v>
      </c>
      <c r="O186" s="462">
        <v>1090373</v>
      </c>
    </row>
    <row r="187" spans="1:15">
      <c r="A187" s="460">
        <v>185</v>
      </c>
      <c r="B187" s="462">
        <v>1012277.0493089434</v>
      </c>
      <c r="C187" s="462">
        <v>1066804.4480887484</v>
      </c>
      <c r="D187" s="462">
        <v>1109665.9385614367</v>
      </c>
      <c r="J187" s="699"/>
      <c r="K187" s="699"/>
      <c r="L187" s="699"/>
      <c r="M187" s="462">
        <v>1024054</v>
      </c>
      <c r="N187" s="462">
        <v>1062379</v>
      </c>
      <c r="O187" s="462">
        <v>1099844</v>
      </c>
    </row>
    <row r="188" spans="1:15">
      <c r="A188" s="460">
        <v>186</v>
      </c>
      <c r="B188" s="462">
        <v>1008799.4718780335</v>
      </c>
      <c r="C188" s="462">
        <v>1086098.1938764646</v>
      </c>
      <c r="D188" s="462">
        <v>1113084.6961163206</v>
      </c>
      <c r="J188" s="699"/>
      <c r="K188" s="699"/>
      <c r="L188" s="699"/>
      <c r="M188" s="462">
        <v>995042</v>
      </c>
      <c r="N188" s="462">
        <v>1066485</v>
      </c>
      <c r="O188" s="462">
        <v>1043914</v>
      </c>
    </row>
    <row r="189" spans="1:15">
      <c r="A189" s="460">
        <v>187</v>
      </c>
      <c r="B189" s="462">
        <v>1010135.7551824655</v>
      </c>
      <c r="C189" s="462">
        <v>1068557.1007390064</v>
      </c>
      <c r="D189" s="462">
        <v>1078206.2551204856</v>
      </c>
      <c r="J189" s="699"/>
      <c r="K189" s="699"/>
      <c r="L189" s="699"/>
      <c r="M189" s="462">
        <v>1034533</v>
      </c>
      <c r="N189" s="462">
        <v>1050537</v>
      </c>
      <c r="O189" s="462">
        <v>1086991</v>
      </c>
    </row>
    <row r="190" spans="1:15">
      <c r="A190" s="460">
        <v>188</v>
      </c>
      <c r="B190" s="462">
        <v>1013302.4746884804</v>
      </c>
      <c r="C190" s="462">
        <v>1045304.3541343709</v>
      </c>
      <c r="D190" s="462">
        <v>1074981.7685515666</v>
      </c>
      <c r="J190" s="699"/>
      <c r="K190" s="699"/>
      <c r="L190" s="699"/>
      <c r="M190" s="462">
        <v>1009927</v>
      </c>
      <c r="N190" s="462">
        <v>1067833</v>
      </c>
      <c r="O190" s="462">
        <v>1132756</v>
      </c>
    </row>
    <row r="191" spans="1:15">
      <c r="A191" s="460">
        <v>189</v>
      </c>
      <c r="B191" s="462">
        <v>1000553.2284047893</v>
      </c>
      <c r="C191" s="462">
        <v>1058209.6427017218</v>
      </c>
      <c r="D191" s="462">
        <v>1131041.2747138666</v>
      </c>
      <c r="J191" s="699"/>
      <c r="K191" s="699"/>
      <c r="L191" s="699"/>
      <c r="M191" s="462">
        <v>1014903</v>
      </c>
      <c r="N191" s="462">
        <v>1107040</v>
      </c>
      <c r="O191" s="462">
        <v>1137850</v>
      </c>
    </row>
    <row r="192" spans="1:15">
      <c r="A192" s="460">
        <v>190</v>
      </c>
      <c r="B192" s="462">
        <v>1011240.8575377495</v>
      </c>
      <c r="C192" s="462">
        <v>1097886.124227019</v>
      </c>
      <c r="D192" s="462">
        <v>1096776.5851340101</v>
      </c>
      <c r="J192" s="699"/>
      <c r="K192" s="699"/>
      <c r="L192" s="699"/>
      <c r="M192" s="462">
        <v>1050266</v>
      </c>
      <c r="N192" s="462">
        <v>1068974</v>
      </c>
      <c r="O192" s="462">
        <v>1098588</v>
      </c>
    </row>
    <row r="193" spans="1:15">
      <c r="A193" s="460">
        <v>191</v>
      </c>
      <c r="B193" s="462">
        <v>1006572.0134526597</v>
      </c>
      <c r="C193" s="462">
        <v>1095621.5512584844</v>
      </c>
      <c r="D193" s="462">
        <v>1070999.8715398014</v>
      </c>
      <c r="J193" s="699"/>
      <c r="K193" s="699"/>
      <c r="L193" s="699"/>
      <c r="M193" s="462">
        <v>1073335</v>
      </c>
      <c r="N193" s="462">
        <v>1147566</v>
      </c>
      <c r="O193" s="462">
        <v>1114320</v>
      </c>
    </row>
    <row r="194" spans="1:15">
      <c r="A194" s="460">
        <v>192</v>
      </c>
      <c r="B194" s="462">
        <v>1009654.5824449911</v>
      </c>
      <c r="C194" s="462">
        <v>1065688.4396321415</v>
      </c>
      <c r="D194" s="462">
        <v>1075715.2700716355</v>
      </c>
      <c r="J194" s="699"/>
      <c r="K194" s="699"/>
      <c r="L194" s="699"/>
      <c r="M194" s="462">
        <v>1051267</v>
      </c>
      <c r="N194" s="462">
        <v>1107687</v>
      </c>
      <c r="O194" s="462">
        <v>1132957</v>
      </c>
    </row>
    <row r="195" spans="1:15">
      <c r="A195" s="460">
        <v>193</v>
      </c>
      <c r="B195" s="462">
        <v>996823.40295067453</v>
      </c>
      <c r="C195" s="462">
        <v>1065680.4024331388</v>
      </c>
      <c r="D195" s="462">
        <v>1070700.7320518494</v>
      </c>
      <c r="J195" s="699"/>
      <c r="K195" s="699"/>
      <c r="L195" s="699"/>
      <c r="M195" s="462">
        <v>1006564</v>
      </c>
      <c r="N195" s="462">
        <v>1089079</v>
      </c>
      <c r="O195" s="462">
        <v>1066574</v>
      </c>
    </row>
    <row r="196" spans="1:15">
      <c r="A196" s="460">
        <v>194</v>
      </c>
      <c r="B196" s="462">
        <v>1007656.6732088545</v>
      </c>
      <c r="C196" s="462">
        <v>1066136.4200286618</v>
      </c>
      <c r="D196" s="462">
        <v>1074446.9738830258</v>
      </c>
      <c r="J196" s="699"/>
      <c r="K196" s="699"/>
      <c r="L196" s="699"/>
      <c r="M196" s="462">
        <v>1042383</v>
      </c>
      <c r="N196" s="462">
        <v>1088618</v>
      </c>
      <c r="O196" s="462">
        <v>1079724</v>
      </c>
    </row>
    <row r="197" spans="1:15">
      <c r="A197" s="460">
        <v>195</v>
      </c>
      <c r="B197" s="462">
        <v>997040.95033425814</v>
      </c>
      <c r="C197" s="462">
        <v>1099224.214930912</v>
      </c>
      <c r="D197" s="462">
        <v>1082237.0148250279</v>
      </c>
      <c r="J197" s="699"/>
      <c r="K197" s="699"/>
      <c r="L197" s="699"/>
      <c r="M197" s="462">
        <v>1010824</v>
      </c>
      <c r="N197" s="462">
        <v>1089751</v>
      </c>
      <c r="O197" s="462">
        <v>1059655</v>
      </c>
    </row>
    <row r="198" spans="1:15">
      <c r="A198" s="460">
        <v>196</v>
      </c>
      <c r="B198" s="462">
        <v>1008972.8726285505</v>
      </c>
      <c r="C198" s="462">
        <v>1074594.9105793268</v>
      </c>
      <c r="D198" s="462">
        <v>1115277.5979689243</v>
      </c>
      <c r="J198" s="699"/>
      <c r="K198" s="699"/>
      <c r="L198" s="699"/>
      <c r="M198" s="462">
        <v>989406</v>
      </c>
      <c r="N198" s="462">
        <v>1079181</v>
      </c>
      <c r="O198" s="462">
        <v>1099985</v>
      </c>
    </row>
    <row r="199" spans="1:15">
      <c r="A199" s="460">
        <v>197</v>
      </c>
      <c r="B199" s="462">
        <v>1010581.937979558</v>
      </c>
      <c r="C199" s="462">
        <v>1045270.2152353874</v>
      </c>
      <c r="D199" s="462">
        <v>1075615.4612912438</v>
      </c>
      <c r="J199" s="699"/>
      <c r="K199" s="699"/>
      <c r="L199" s="699"/>
      <c r="M199" s="462">
        <v>1040112</v>
      </c>
      <c r="N199" s="462">
        <v>1047014</v>
      </c>
      <c r="O199" s="462">
        <v>1076282</v>
      </c>
    </row>
    <row r="200" spans="1:15">
      <c r="A200" s="460">
        <v>198</v>
      </c>
      <c r="B200" s="462">
        <v>1003925.2292958919</v>
      </c>
      <c r="C200" s="462">
        <v>1076467.8213077236</v>
      </c>
      <c r="D200" s="462">
        <v>1123785.8581004455</v>
      </c>
      <c r="J200" s="699"/>
      <c r="K200" s="699"/>
      <c r="L200" s="699"/>
      <c r="M200" s="462">
        <v>1047438</v>
      </c>
      <c r="N200" s="462">
        <v>1099800</v>
      </c>
      <c r="O200" s="462">
        <v>1088384</v>
      </c>
    </row>
    <row r="201" spans="1:15">
      <c r="A201" s="460">
        <v>199</v>
      </c>
      <c r="B201" s="462">
        <v>1013339.9447414629</v>
      </c>
      <c r="C201" s="462">
        <v>1063533.1176978261</v>
      </c>
      <c r="D201" s="462">
        <v>1096639.857533996</v>
      </c>
      <c r="J201" s="699"/>
      <c r="K201" s="699"/>
      <c r="L201" s="699"/>
      <c r="M201" s="462">
        <v>1013083</v>
      </c>
      <c r="N201" s="462">
        <v>1045401</v>
      </c>
      <c r="O201" s="462">
        <v>1082884</v>
      </c>
    </row>
    <row r="202" spans="1:15">
      <c r="A202" s="460">
        <v>200</v>
      </c>
      <c r="B202" s="462">
        <v>993161.82826254924</v>
      </c>
      <c r="C202" s="462">
        <v>1035876.6820763063</v>
      </c>
      <c r="D202" s="462">
        <v>1071193.8217990855</v>
      </c>
      <c r="J202" s="699"/>
      <c r="K202" s="699"/>
      <c r="L202" s="699"/>
      <c r="M202" s="462">
        <v>1024084</v>
      </c>
      <c r="N202" s="462">
        <v>1104818</v>
      </c>
      <c r="O202" s="462">
        <v>1084648</v>
      </c>
    </row>
    <row r="203" spans="1:15">
      <c r="A203" s="460">
        <v>201</v>
      </c>
      <c r="B203" s="462">
        <v>997793.39324652834</v>
      </c>
      <c r="C203" s="462">
        <v>1046309.561128409</v>
      </c>
      <c r="D203" s="462">
        <v>1063451.5108766071</v>
      </c>
      <c r="J203" s="699"/>
      <c r="K203" s="699"/>
      <c r="L203" s="699"/>
      <c r="M203" s="462">
        <v>1018725</v>
      </c>
      <c r="N203" s="462">
        <v>1078884</v>
      </c>
      <c r="O203" s="462">
        <v>1114516</v>
      </c>
    </row>
    <row r="204" spans="1:15">
      <c r="A204" s="460">
        <v>202</v>
      </c>
      <c r="B204" s="462">
        <v>990568.14948677691</v>
      </c>
      <c r="C204" s="462">
        <v>1071898.901172197</v>
      </c>
      <c r="D204" s="462">
        <v>1066210.9424534962</v>
      </c>
      <c r="J204" s="699"/>
      <c r="K204" s="699"/>
      <c r="L204" s="699"/>
      <c r="M204" s="462">
        <v>1016429</v>
      </c>
      <c r="N204" s="462">
        <v>1079210</v>
      </c>
      <c r="O204" s="462">
        <v>1120282</v>
      </c>
    </row>
    <row r="205" spans="1:15">
      <c r="A205" s="460">
        <v>203</v>
      </c>
      <c r="B205" s="462">
        <v>1016203.9150122432</v>
      </c>
      <c r="C205" s="462">
        <v>1133965.1735581267</v>
      </c>
      <c r="D205" s="462">
        <v>1112284.8721648639</v>
      </c>
      <c r="J205" s="699"/>
      <c r="K205" s="699"/>
      <c r="L205" s="699"/>
      <c r="M205" s="462">
        <v>1019872</v>
      </c>
      <c r="N205" s="462">
        <v>1110341</v>
      </c>
      <c r="O205" s="462">
        <v>1083965</v>
      </c>
    </row>
    <row r="206" spans="1:15">
      <c r="A206" s="460">
        <v>204</v>
      </c>
      <c r="B206" s="462">
        <v>1000307.924914255</v>
      </c>
      <c r="C206" s="462">
        <v>1065735.1004095119</v>
      </c>
      <c r="D206" s="462">
        <v>1097685.3917121603</v>
      </c>
      <c r="J206" s="699"/>
      <c r="K206" s="699"/>
      <c r="L206" s="699"/>
      <c r="M206" s="462">
        <v>991547</v>
      </c>
      <c r="N206" s="462">
        <v>1052784</v>
      </c>
      <c r="O206" s="462">
        <v>1120001</v>
      </c>
    </row>
    <row r="207" spans="1:15">
      <c r="A207" s="460">
        <v>205</v>
      </c>
      <c r="B207" s="462">
        <v>996997.59096628393</v>
      </c>
      <c r="C207" s="462">
        <v>1059065.2063342533</v>
      </c>
      <c r="D207" s="462">
        <v>1068386.7325659809</v>
      </c>
      <c r="J207" s="699"/>
      <c r="K207" s="699"/>
      <c r="L207" s="699"/>
      <c r="M207" s="462">
        <v>1041180</v>
      </c>
      <c r="N207" s="462">
        <v>1080764</v>
      </c>
      <c r="O207" s="462">
        <v>1052323</v>
      </c>
    </row>
    <row r="208" spans="1:15">
      <c r="A208" s="460">
        <v>206</v>
      </c>
      <c r="B208" s="462">
        <v>1005775.3192869362</v>
      </c>
      <c r="C208" s="462">
        <v>1072708.2958575618</v>
      </c>
      <c r="D208" s="462">
        <v>1092981.7898777351</v>
      </c>
      <c r="J208" s="699"/>
      <c r="K208" s="699"/>
      <c r="L208" s="699"/>
      <c r="M208" s="462">
        <v>1013307</v>
      </c>
      <c r="N208" s="462">
        <v>1067607</v>
      </c>
      <c r="O208" s="462">
        <v>1105928</v>
      </c>
    </row>
    <row r="209" spans="1:15">
      <c r="A209" s="460">
        <v>207</v>
      </c>
      <c r="B209" s="462">
        <v>1010905.6287180859</v>
      </c>
      <c r="C209" s="462">
        <v>1082345.2440021345</v>
      </c>
      <c r="D209" s="462">
        <v>1075820.7724836101</v>
      </c>
      <c r="J209" s="699"/>
      <c r="K209" s="699"/>
      <c r="L209" s="699"/>
      <c r="M209" s="462">
        <v>1010749</v>
      </c>
      <c r="N209" s="462">
        <v>1093978</v>
      </c>
      <c r="O209" s="462">
        <v>1088353</v>
      </c>
    </row>
    <row r="210" spans="1:15">
      <c r="A210" s="460">
        <v>208</v>
      </c>
      <c r="B210" s="462">
        <v>1002253.5374172373</v>
      </c>
      <c r="C210" s="462">
        <v>1072945.6867520739</v>
      </c>
      <c r="D210" s="462">
        <v>1099728.7073577247</v>
      </c>
      <c r="J210" s="699"/>
      <c r="K210" s="699"/>
      <c r="L210" s="699"/>
      <c r="M210" s="462">
        <v>998676</v>
      </c>
      <c r="N210" s="462">
        <v>1048985</v>
      </c>
      <c r="O210" s="462">
        <v>1045638</v>
      </c>
    </row>
    <row r="211" spans="1:15">
      <c r="A211" s="460">
        <v>209</v>
      </c>
      <c r="B211" s="462">
        <v>1003245.4491056548</v>
      </c>
      <c r="C211" s="462">
        <v>1107286.8949887648</v>
      </c>
      <c r="D211" s="462">
        <v>1095114.5998193035</v>
      </c>
      <c r="J211" s="699"/>
      <c r="K211" s="699"/>
      <c r="L211" s="699"/>
      <c r="M211" s="462">
        <v>1027215</v>
      </c>
      <c r="N211" s="462">
        <v>1075909</v>
      </c>
      <c r="O211" s="462">
        <v>1097036</v>
      </c>
    </row>
    <row r="212" spans="1:15">
      <c r="A212" s="460">
        <v>210</v>
      </c>
      <c r="B212" s="462">
        <v>1000697.7789220382</v>
      </c>
      <c r="C212" s="462">
        <v>1081966.9937055735</v>
      </c>
      <c r="D212" s="462">
        <v>1097047.8387566933</v>
      </c>
      <c r="J212" s="699"/>
      <c r="K212" s="699"/>
      <c r="L212" s="699"/>
      <c r="M212" s="462">
        <v>1009905</v>
      </c>
      <c r="N212" s="462">
        <v>1062436</v>
      </c>
      <c r="O212" s="462">
        <v>1092869</v>
      </c>
    </row>
    <row r="213" spans="1:15">
      <c r="A213" s="460">
        <v>211</v>
      </c>
      <c r="B213" s="462">
        <v>1010929.0617915927</v>
      </c>
      <c r="C213" s="462">
        <v>1059600.5695023695</v>
      </c>
      <c r="D213" s="462">
        <v>1081366.439127635</v>
      </c>
      <c r="J213" s="699"/>
      <c r="K213" s="699"/>
      <c r="L213" s="699"/>
      <c r="M213" s="462">
        <v>1007957</v>
      </c>
      <c r="N213" s="462">
        <v>1065015</v>
      </c>
      <c r="O213" s="462">
        <v>1127666</v>
      </c>
    </row>
    <row r="214" spans="1:15">
      <c r="A214" s="460">
        <v>212</v>
      </c>
      <c r="B214" s="462">
        <v>994360.02596999216</v>
      </c>
      <c r="C214" s="462">
        <v>1074233.9518866413</v>
      </c>
      <c r="D214" s="462">
        <v>1092264.1008281121</v>
      </c>
      <c r="J214" s="699"/>
      <c r="K214" s="699"/>
      <c r="L214" s="699"/>
      <c r="M214" s="462">
        <v>1019405</v>
      </c>
      <c r="N214" s="462">
        <v>1068595</v>
      </c>
      <c r="O214" s="462">
        <v>1061473</v>
      </c>
    </row>
    <row r="215" spans="1:15">
      <c r="A215" s="460">
        <v>213</v>
      </c>
      <c r="B215" s="462">
        <v>1002621.1583206317</v>
      </c>
      <c r="C215" s="462">
        <v>1091701.1883496025</v>
      </c>
      <c r="D215" s="462">
        <v>1073685.0871200624</v>
      </c>
      <c r="J215" s="699"/>
      <c r="K215" s="699"/>
      <c r="L215" s="699"/>
      <c r="M215" s="462">
        <v>1021158</v>
      </c>
      <c r="N215" s="462">
        <v>1074986</v>
      </c>
      <c r="O215" s="462">
        <v>1096846</v>
      </c>
    </row>
    <row r="216" spans="1:15">
      <c r="A216" s="460">
        <v>214</v>
      </c>
      <c r="B216" s="462">
        <v>1007353.3161656326</v>
      </c>
      <c r="C216" s="462">
        <v>1067270.6477413534</v>
      </c>
      <c r="D216" s="462">
        <v>1069497.1594855019</v>
      </c>
      <c r="J216" s="699"/>
      <c r="K216" s="699"/>
      <c r="L216" s="699"/>
      <c r="M216" s="462">
        <v>1027960</v>
      </c>
      <c r="N216" s="462">
        <v>1064679</v>
      </c>
      <c r="O216" s="462">
        <v>1061407</v>
      </c>
    </row>
    <row r="217" spans="1:15">
      <c r="A217" s="460">
        <v>215</v>
      </c>
      <c r="B217" s="462">
        <v>991553.40979301813</v>
      </c>
      <c r="C217" s="462">
        <v>1050027.212422214</v>
      </c>
      <c r="D217" s="462">
        <v>1067519.5154773695</v>
      </c>
      <c r="J217" s="699"/>
      <c r="K217" s="699"/>
      <c r="L217" s="699"/>
      <c r="M217" s="462">
        <v>1009059</v>
      </c>
      <c r="N217" s="462">
        <v>1050932</v>
      </c>
      <c r="O217" s="462">
        <v>1072694</v>
      </c>
    </row>
    <row r="218" spans="1:15">
      <c r="A218" s="460">
        <v>216</v>
      </c>
      <c r="B218" s="462">
        <v>1004873.2628777346</v>
      </c>
      <c r="C218" s="462">
        <v>1060942.9906740612</v>
      </c>
      <c r="D218" s="462">
        <v>1112179.1345127402</v>
      </c>
      <c r="J218" s="699"/>
      <c r="K218" s="699"/>
      <c r="L218" s="699"/>
      <c r="M218" s="462">
        <v>1002106</v>
      </c>
      <c r="N218" s="462">
        <v>1060614</v>
      </c>
      <c r="O218" s="462">
        <v>1102394</v>
      </c>
    </row>
    <row r="219" spans="1:15">
      <c r="A219" s="460">
        <v>217</v>
      </c>
      <c r="B219" s="462">
        <v>1007032.656433996</v>
      </c>
      <c r="C219" s="462">
        <v>1080121.3491553557</v>
      </c>
      <c r="D219" s="462">
        <v>1105902.0948975119</v>
      </c>
      <c r="J219" s="699"/>
      <c r="K219" s="699"/>
      <c r="L219" s="699"/>
      <c r="M219" s="462">
        <v>1017594</v>
      </c>
      <c r="N219" s="462">
        <v>1089400</v>
      </c>
      <c r="O219" s="462">
        <v>1103802</v>
      </c>
    </row>
    <row r="220" spans="1:15">
      <c r="A220" s="460">
        <v>218</v>
      </c>
      <c r="B220" s="462">
        <v>997448.50343061099</v>
      </c>
      <c r="C220" s="462">
        <v>1097813.1303995578</v>
      </c>
      <c r="D220" s="462">
        <v>1082416.7882463338</v>
      </c>
      <c r="J220" s="699"/>
      <c r="K220" s="699"/>
      <c r="L220" s="699"/>
      <c r="M220" s="462">
        <v>997216</v>
      </c>
      <c r="N220" s="462">
        <v>1037530</v>
      </c>
      <c r="O220" s="462">
        <v>1076940</v>
      </c>
    </row>
    <row r="221" spans="1:15">
      <c r="A221" s="460">
        <v>219</v>
      </c>
      <c r="B221" s="462">
        <v>1004759.8091975298</v>
      </c>
      <c r="C221" s="462">
        <v>1108480.2602308989</v>
      </c>
      <c r="D221" s="462">
        <v>1072492.788321883</v>
      </c>
      <c r="J221" s="699"/>
      <c r="K221" s="699"/>
      <c r="L221" s="699"/>
      <c r="M221" s="462">
        <v>998443</v>
      </c>
      <c r="N221" s="462">
        <v>1067375</v>
      </c>
      <c r="O221" s="462">
        <v>1092306</v>
      </c>
    </row>
    <row r="222" spans="1:15">
      <c r="A222" s="460">
        <v>220</v>
      </c>
      <c r="B222" s="462">
        <v>1001031.7755076266</v>
      </c>
      <c r="C222" s="462">
        <v>1023003.1804058183</v>
      </c>
      <c r="D222" s="462">
        <v>1104142.2749706991</v>
      </c>
      <c r="J222" s="699"/>
      <c r="K222" s="699"/>
      <c r="L222" s="699"/>
      <c r="M222" s="462">
        <v>1066949</v>
      </c>
      <c r="N222" s="462">
        <v>1128434</v>
      </c>
      <c r="O222" s="462">
        <v>1094942</v>
      </c>
    </row>
    <row r="223" spans="1:15">
      <c r="A223" s="460">
        <v>221</v>
      </c>
      <c r="B223" s="462">
        <v>1013640.8397191458</v>
      </c>
      <c r="C223" s="462">
        <v>1069355.2765511887</v>
      </c>
      <c r="D223" s="462">
        <v>1088182.8311116025</v>
      </c>
      <c r="J223" s="699"/>
      <c r="K223" s="699"/>
      <c r="L223" s="699"/>
      <c r="M223" s="462">
        <v>1016536</v>
      </c>
      <c r="N223" s="462">
        <v>1056973</v>
      </c>
      <c r="O223" s="462">
        <v>1067531</v>
      </c>
    </row>
    <row r="224" spans="1:15">
      <c r="A224" s="460">
        <v>222</v>
      </c>
      <c r="B224" s="462">
        <v>1013445.1578622218</v>
      </c>
      <c r="C224" s="462">
        <v>1077961.2388452676</v>
      </c>
      <c r="D224" s="462">
        <v>1095694.7080056369</v>
      </c>
      <c r="J224" s="699"/>
      <c r="K224" s="699"/>
      <c r="L224" s="699"/>
      <c r="M224" s="462">
        <v>1008014</v>
      </c>
      <c r="N224" s="462">
        <v>1065504</v>
      </c>
      <c r="O224" s="462">
        <v>1081071</v>
      </c>
    </row>
    <row r="225" spans="1:15">
      <c r="A225" s="460">
        <v>223</v>
      </c>
      <c r="B225" s="462">
        <v>998018.79189068812</v>
      </c>
      <c r="C225" s="462">
        <v>1032472.3558274556</v>
      </c>
      <c r="D225" s="462">
        <v>1063530.6099931556</v>
      </c>
      <c r="J225" s="699"/>
      <c r="K225" s="699"/>
      <c r="L225" s="699"/>
      <c r="M225" s="462">
        <v>1032353</v>
      </c>
      <c r="N225" s="462">
        <v>1077411</v>
      </c>
      <c r="O225" s="462">
        <v>1061138</v>
      </c>
    </row>
    <row r="226" spans="1:15">
      <c r="A226" s="460">
        <v>224</v>
      </c>
      <c r="B226" s="462">
        <v>1007303.9579932401</v>
      </c>
      <c r="C226" s="462">
        <v>1071347.451577907</v>
      </c>
      <c r="D226" s="462">
        <v>1115137.5492430727</v>
      </c>
      <c r="J226" s="699"/>
      <c r="K226" s="699"/>
      <c r="L226" s="699"/>
      <c r="M226" s="462">
        <v>1001101</v>
      </c>
      <c r="N226" s="462">
        <v>1061445</v>
      </c>
      <c r="O226" s="462">
        <v>1053160</v>
      </c>
    </row>
    <row r="227" spans="1:15">
      <c r="A227" s="460">
        <v>225</v>
      </c>
      <c r="B227" s="462">
        <v>994163.25372621417</v>
      </c>
      <c r="C227" s="462">
        <v>1040471.3386561496</v>
      </c>
      <c r="D227" s="462">
        <v>1114663.2215583283</v>
      </c>
      <c r="J227" s="699"/>
      <c r="K227" s="699"/>
      <c r="L227" s="699"/>
      <c r="M227" s="462">
        <v>1002628</v>
      </c>
      <c r="N227" s="462">
        <v>1053772</v>
      </c>
      <c r="O227" s="462">
        <v>1091357</v>
      </c>
    </row>
    <row r="228" spans="1:15">
      <c r="A228" s="460">
        <v>226</v>
      </c>
      <c r="B228" s="462">
        <v>1013260.7357475079</v>
      </c>
      <c r="C228" s="462">
        <v>1061615.3942732073</v>
      </c>
      <c r="D228" s="462">
        <v>1077466.0814343886</v>
      </c>
      <c r="J228" s="699"/>
      <c r="K228" s="699"/>
      <c r="L228" s="699"/>
      <c r="M228" s="462">
        <v>1018958</v>
      </c>
      <c r="N228" s="462">
        <v>1067836</v>
      </c>
      <c r="O228" s="462">
        <v>1057931</v>
      </c>
    </row>
    <row r="229" spans="1:15">
      <c r="A229" s="460">
        <v>227</v>
      </c>
      <c r="B229" s="462">
        <v>995943.2219450305</v>
      </c>
      <c r="C229" s="462">
        <v>1072929.4093084084</v>
      </c>
      <c r="D229" s="462">
        <v>1075475.918860977</v>
      </c>
      <c r="J229" s="699"/>
      <c r="K229" s="699"/>
      <c r="L229" s="699"/>
      <c r="M229" s="462">
        <v>1043725</v>
      </c>
      <c r="N229" s="462">
        <v>1027612</v>
      </c>
      <c r="O229" s="462">
        <v>1093184</v>
      </c>
    </row>
    <row r="230" spans="1:15">
      <c r="A230" s="460">
        <v>228</v>
      </c>
      <c r="B230" s="462">
        <v>999521.57100041385</v>
      </c>
      <c r="C230" s="462">
        <v>1097914.9245526497</v>
      </c>
      <c r="D230" s="462">
        <v>1093870.3792294883</v>
      </c>
      <c r="J230" s="699"/>
      <c r="K230" s="699"/>
      <c r="L230" s="699"/>
      <c r="M230" s="462">
        <v>1063226</v>
      </c>
      <c r="N230" s="462">
        <v>1090957</v>
      </c>
      <c r="O230" s="462">
        <v>1083552</v>
      </c>
    </row>
    <row r="231" spans="1:15">
      <c r="A231" s="460">
        <v>229</v>
      </c>
      <c r="B231" s="462">
        <v>1019323.4806411471</v>
      </c>
      <c r="C231" s="462">
        <v>1073079.6009290991</v>
      </c>
      <c r="D231" s="462">
        <v>1075642.9804698385</v>
      </c>
      <c r="J231" s="699"/>
      <c r="K231" s="699"/>
      <c r="L231" s="699"/>
      <c r="M231" s="462">
        <v>1047693</v>
      </c>
      <c r="N231" s="462">
        <v>1092712</v>
      </c>
      <c r="O231" s="462">
        <v>1081732</v>
      </c>
    </row>
    <row r="232" spans="1:15">
      <c r="A232" s="460">
        <v>230</v>
      </c>
      <c r="B232" s="462">
        <v>1009459.8983388748</v>
      </c>
      <c r="C232" s="462">
        <v>1070729.2295060512</v>
      </c>
      <c r="D232" s="462">
        <v>1106280.4350629332</v>
      </c>
      <c r="J232" s="699"/>
      <c r="K232" s="699"/>
      <c r="L232" s="699"/>
      <c r="M232" s="462">
        <v>1014522</v>
      </c>
      <c r="N232" s="462">
        <v>1081500</v>
      </c>
      <c r="O232" s="462">
        <v>1126216</v>
      </c>
    </row>
    <row r="233" spans="1:15">
      <c r="A233" s="460">
        <v>231</v>
      </c>
      <c r="B233" s="462">
        <v>1001251.8776955425</v>
      </c>
      <c r="C233" s="462">
        <v>1058953.7091626746</v>
      </c>
      <c r="D233" s="462">
        <v>1109508.7634851579</v>
      </c>
      <c r="J233" s="699"/>
      <c r="K233" s="699"/>
      <c r="L233" s="699"/>
      <c r="M233" s="462">
        <v>996797</v>
      </c>
      <c r="N233" s="462">
        <v>1053975</v>
      </c>
      <c r="O233" s="462">
        <v>1086525</v>
      </c>
    </row>
    <row r="234" spans="1:15">
      <c r="A234" s="460">
        <v>232</v>
      </c>
      <c r="B234" s="462">
        <v>1000746.9047927113</v>
      </c>
      <c r="C234" s="462">
        <v>1055788.1622807633</v>
      </c>
      <c r="D234" s="462">
        <v>1106193.7256109864</v>
      </c>
      <c r="J234" s="699"/>
      <c r="K234" s="699"/>
      <c r="L234" s="699"/>
      <c r="M234" s="462">
        <v>1017237</v>
      </c>
      <c r="N234" s="462">
        <v>1097567</v>
      </c>
      <c r="O234" s="462">
        <v>1088888</v>
      </c>
    </row>
    <row r="235" spans="1:15">
      <c r="A235" s="460">
        <v>233</v>
      </c>
      <c r="B235" s="462">
        <v>1003244.1907810741</v>
      </c>
      <c r="C235" s="462">
        <v>1074426.9534893776</v>
      </c>
      <c r="D235" s="462">
        <v>1090986.5076026062</v>
      </c>
      <c r="J235" s="699"/>
      <c r="K235" s="699"/>
      <c r="L235" s="699"/>
      <c r="M235" s="462">
        <v>1014116</v>
      </c>
      <c r="N235" s="462">
        <v>1059843</v>
      </c>
      <c r="O235" s="462">
        <v>1078414</v>
      </c>
    </row>
    <row r="236" spans="1:15">
      <c r="A236" s="460">
        <v>234</v>
      </c>
      <c r="B236" s="462">
        <v>1010584.2719707669</v>
      </c>
      <c r="C236" s="462">
        <v>1036795.8215127913</v>
      </c>
      <c r="D236" s="462">
        <v>1077797.0815209507</v>
      </c>
      <c r="J236" s="699"/>
      <c r="K236" s="699"/>
      <c r="L236" s="699"/>
      <c r="M236" s="462">
        <v>1016555</v>
      </c>
      <c r="N236" s="462">
        <v>1061747</v>
      </c>
      <c r="O236" s="462">
        <v>1101243</v>
      </c>
    </row>
    <row r="237" spans="1:15">
      <c r="A237" s="460">
        <v>235</v>
      </c>
      <c r="B237" s="462">
        <v>1005472.6509805378</v>
      </c>
      <c r="C237" s="462">
        <v>1076636.464758286</v>
      </c>
      <c r="D237" s="462">
        <v>1121002.1377778808</v>
      </c>
      <c r="J237" s="699"/>
      <c r="K237" s="699"/>
      <c r="L237" s="699"/>
      <c r="M237" s="462">
        <v>1034829</v>
      </c>
      <c r="N237" s="462">
        <v>1091066</v>
      </c>
      <c r="O237" s="462">
        <v>1059171</v>
      </c>
    </row>
    <row r="238" spans="1:15">
      <c r="A238" s="460">
        <v>236</v>
      </c>
      <c r="B238" s="462">
        <v>995270.48426081857</v>
      </c>
      <c r="C238" s="462">
        <v>1064321.9557193143</v>
      </c>
      <c r="D238" s="462">
        <v>1093351.031748083</v>
      </c>
      <c r="J238" s="699"/>
      <c r="K238" s="699"/>
      <c r="L238" s="699"/>
      <c r="M238" s="462">
        <v>1012805</v>
      </c>
      <c r="N238" s="462">
        <v>1094406</v>
      </c>
      <c r="O238" s="462">
        <v>1066972</v>
      </c>
    </row>
    <row r="239" spans="1:15">
      <c r="A239" s="460">
        <v>237</v>
      </c>
      <c r="B239" s="462">
        <v>1005747.3628210382</v>
      </c>
      <c r="C239" s="462">
        <v>1047455.4854383459</v>
      </c>
      <c r="D239" s="462">
        <v>1134276.5952537141</v>
      </c>
      <c r="J239" s="699"/>
      <c r="K239" s="699"/>
      <c r="L239" s="699"/>
      <c r="M239" s="462">
        <v>1034439</v>
      </c>
      <c r="N239" s="462">
        <v>1115113</v>
      </c>
      <c r="O239" s="462">
        <v>1107032</v>
      </c>
    </row>
    <row r="240" spans="1:15">
      <c r="A240" s="460">
        <v>238</v>
      </c>
      <c r="B240" s="462">
        <v>1014511.5888808039</v>
      </c>
      <c r="C240" s="462">
        <v>1108845.7487060076</v>
      </c>
      <c r="D240" s="462">
        <v>1108168.2434415477</v>
      </c>
      <c r="J240" s="699"/>
      <c r="K240" s="699"/>
      <c r="L240" s="699"/>
      <c r="M240" s="462">
        <v>1064267</v>
      </c>
      <c r="N240" s="462">
        <v>1068953</v>
      </c>
      <c r="O240" s="462">
        <v>1082380</v>
      </c>
    </row>
    <row r="241" spans="1:15">
      <c r="A241" s="460">
        <v>239</v>
      </c>
      <c r="B241" s="462">
        <v>999327.70169201295</v>
      </c>
      <c r="C241" s="462">
        <v>1038154.2347421938</v>
      </c>
      <c r="D241" s="462">
        <v>1106872.6614164326</v>
      </c>
      <c r="J241" s="699"/>
      <c r="K241" s="699"/>
      <c r="L241" s="699"/>
      <c r="M241" s="462">
        <v>1021572</v>
      </c>
      <c r="N241" s="462">
        <v>1064096</v>
      </c>
      <c r="O241" s="462">
        <v>1100634</v>
      </c>
    </row>
    <row r="242" spans="1:15">
      <c r="A242" s="460">
        <v>240</v>
      </c>
      <c r="B242" s="462">
        <v>1003416.3708599294</v>
      </c>
      <c r="C242" s="462">
        <v>1071087.2077661029</v>
      </c>
      <c r="D242" s="462">
        <v>1104526.9856373973</v>
      </c>
      <c r="J242" s="699"/>
      <c r="K242" s="699"/>
      <c r="L242" s="699"/>
      <c r="M242" s="462">
        <v>1016205</v>
      </c>
      <c r="N242" s="462">
        <v>1080752</v>
      </c>
      <c r="O242" s="462">
        <v>1108015</v>
      </c>
    </row>
    <row r="243" spans="1:15">
      <c r="A243" s="460">
        <v>241</v>
      </c>
      <c r="B243" s="462">
        <v>996061.92060061137</v>
      </c>
      <c r="C243" s="462">
        <v>1074630.2888292605</v>
      </c>
      <c r="D243" s="462">
        <v>1115782.1486463333</v>
      </c>
      <c r="J243" s="699"/>
      <c r="K243" s="699"/>
      <c r="L243" s="699"/>
      <c r="M243" s="462">
        <v>1020088</v>
      </c>
      <c r="N243" s="462">
        <v>1104461</v>
      </c>
      <c r="O243" s="462">
        <v>1111286</v>
      </c>
    </row>
    <row r="244" spans="1:15">
      <c r="A244" s="460">
        <v>242</v>
      </c>
      <c r="B244" s="462">
        <v>996368.32179141801</v>
      </c>
      <c r="C244" s="462">
        <v>1043186.0815022236</v>
      </c>
      <c r="D244" s="462">
        <v>1085459.907821232</v>
      </c>
      <c r="J244" s="699"/>
      <c r="K244" s="699"/>
      <c r="L244" s="699"/>
      <c r="M244" s="462">
        <v>991343</v>
      </c>
      <c r="N244" s="462">
        <v>1049228</v>
      </c>
      <c r="O244" s="462">
        <v>1067430</v>
      </c>
    </row>
    <row r="245" spans="1:15">
      <c r="A245" s="460">
        <v>243</v>
      </c>
      <c r="B245" s="462">
        <v>1007296.1328505892</v>
      </c>
      <c r="C245" s="462">
        <v>1082709.0192075516</v>
      </c>
      <c r="D245" s="462">
        <v>1105292.8705633648</v>
      </c>
      <c r="J245" s="699"/>
      <c r="K245" s="699"/>
      <c r="L245" s="699"/>
      <c r="M245" s="462">
        <v>1013646</v>
      </c>
      <c r="N245" s="462">
        <v>1069499</v>
      </c>
      <c r="O245" s="462">
        <v>1087981</v>
      </c>
    </row>
    <row r="246" spans="1:15">
      <c r="A246" s="460">
        <v>244</v>
      </c>
      <c r="B246" s="462">
        <v>1006059.6370015498</v>
      </c>
      <c r="C246" s="462">
        <v>1057440.6089547588</v>
      </c>
      <c r="D246" s="462">
        <v>1111540.6484992136</v>
      </c>
      <c r="J246" s="699"/>
      <c r="K246" s="699"/>
      <c r="L246" s="699"/>
      <c r="M246" s="462">
        <v>1035525</v>
      </c>
      <c r="N246" s="462">
        <v>1060744</v>
      </c>
      <c r="O246" s="462">
        <v>1079447</v>
      </c>
    </row>
    <row r="247" spans="1:15">
      <c r="A247" s="460">
        <v>245</v>
      </c>
      <c r="B247" s="462">
        <v>1026118.8846367018</v>
      </c>
      <c r="C247" s="462">
        <v>1116798.7357553362</v>
      </c>
      <c r="D247" s="462">
        <v>1091932.8175676991</v>
      </c>
      <c r="J247" s="699"/>
      <c r="K247" s="699"/>
      <c r="L247" s="699"/>
      <c r="M247" s="462">
        <v>984529</v>
      </c>
      <c r="N247" s="462">
        <v>1064855</v>
      </c>
      <c r="O247" s="462">
        <v>1082004</v>
      </c>
    </row>
    <row r="248" spans="1:15">
      <c r="A248" s="460">
        <v>246</v>
      </c>
      <c r="B248" s="462">
        <v>1001302.0079059829</v>
      </c>
      <c r="C248" s="462">
        <v>1072691.186207009</v>
      </c>
      <c r="D248" s="462">
        <v>1103797.632294253</v>
      </c>
      <c r="J248" s="699"/>
      <c r="K248" s="699"/>
      <c r="L248" s="699"/>
      <c r="M248" s="462">
        <v>1006609</v>
      </c>
      <c r="N248" s="462">
        <v>1075198</v>
      </c>
      <c r="O248" s="462">
        <v>1108567</v>
      </c>
    </row>
    <row r="249" spans="1:15">
      <c r="A249" s="460">
        <v>247</v>
      </c>
      <c r="B249" s="462">
        <v>1007453.4380374491</v>
      </c>
      <c r="C249" s="462">
        <v>1093245.0097340089</v>
      </c>
      <c r="D249" s="462">
        <v>1115237.5457070516</v>
      </c>
      <c r="J249" s="699"/>
      <c r="K249" s="699"/>
      <c r="L249" s="699"/>
      <c r="M249" s="462">
        <v>994359</v>
      </c>
      <c r="N249" s="462">
        <v>1085420</v>
      </c>
      <c r="O249" s="462">
        <v>1067562</v>
      </c>
    </row>
    <row r="250" spans="1:15">
      <c r="A250" s="460">
        <v>248</v>
      </c>
      <c r="B250" s="462">
        <v>1007123.0910475915</v>
      </c>
      <c r="C250" s="462">
        <v>1052761.5999198204</v>
      </c>
      <c r="D250" s="462">
        <v>1090992.2603305129</v>
      </c>
      <c r="J250" s="699"/>
      <c r="K250" s="699"/>
      <c r="L250" s="699"/>
      <c r="M250" s="462">
        <v>1008835</v>
      </c>
      <c r="N250" s="462">
        <v>1085764</v>
      </c>
      <c r="O250" s="462">
        <v>1105301</v>
      </c>
    </row>
    <row r="251" spans="1:15">
      <c r="A251" s="460">
        <v>249</v>
      </c>
      <c r="B251" s="462">
        <v>1001754.6152860932</v>
      </c>
      <c r="C251" s="462">
        <v>1109855.0659682588</v>
      </c>
      <c r="D251" s="462">
        <v>1088420.2673624326</v>
      </c>
      <c r="J251" s="699"/>
      <c r="K251" s="699"/>
      <c r="L251" s="699"/>
      <c r="M251" s="462">
        <v>1044328</v>
      </c>
      <c r="N251" s="462">
        <v>1095763</v>
      </c>
      <c r="O251" s="462">
        <v>1082635</v>
      </c>
    </row>
    <row r="252" spans="1:15">
      <c r="A252" s="460">
        <v>250</v>
      </c>
      <c r="B252" s="462">
        <v>1011801.687367311</v>
      </c>
      <c r="C252" s="462">
        <v>1091216.2436617617</v>
      </c>
      <c r="D252" s="462">
        <v>1097580.0402235088</v>
      </c>
      <c r="J252" s="699"/>
      <c r="K252" s="699"/>
      <c r="L252" s="699"/>
      <c r="M252" s="462">
        <v>1032196</v>
      </c>
      <c r="N252" s="462">
        <v>1096427</v>
      </c>
      <c r="O252" s="462">
        <v>1098587</v>
      </c>
    </row>
    <row r="253" spans="1:15">
      <c r="A253" s="460">
        <v>251</v>
      </c>
      <c r="B253" s="462">
        <v>1003570.0887771053</v>
      </c>
      <c r="C253" s="462">
        <v>1081417.2993037531</v>
      </c>
      <c r="D253" s="462">
        <v>1081579.4424080853</v>
      </c>
      <c r="J253" s="699"/>
      <c r="K253" s="699"/>
      <c r="L253" s="699"/>
      <c r="M253" s="462">
        <v>1047293</v>
      </c>
      <c r="N253" s="462">
        <v>1078281</v>
      </c>
      <c r="O253" s="462">
        <v>1091149</v>
      </c>
    </row>
    <row r="254" spans="1:15">
      <c r="A254" s="460">
        <v>252</v>
      </c>
      <c r="B254" s="462">
        <v>1001040.7037963078</v>
      </c>
      <c r="C254" s="462">
        <v>1105600.4667898281</v>
      </c>
      <c r="D254" s="462">
        <v>1093157.1428584631</v>
      </c>
      <c r="J254" s="699"/>
      <c r="K254" s="699"/>
      <c r="L254" s="699"/>
      <c r="M254" s="462">
        <v>1033429</v>
      </c>
      <c r="N254" s="462">
        <v>1068607</v>
      </c>
      <c r="O254" s="462">
        <v>1074171</v>
      </c>
    </row>
    <row r="255" spans="1:15">
      <c r="A255" s="460">
        <v>253</v>
      </c>
      <c r="B255" s="462">
        <v>1003120.6244204933</v>
      </c>
      <c r="C255" s="462">
        <v>1069205.8404094812</v>
      </c>
      <c r="D255" s="462">
        <v>1099177.1752302523</v>
      </c>
      <c r="J255" s="699"/>
      <c r="K255" s="699"/>
      <c r="L255" s="699"/>
      <c r="M255" s="462">
        <v>1049815</v>
      </c>
      <c r="N255" s="462">
        <v>1066245</v>
      </c>
      <c r="O255" s="462">
        <v>1131674</v>
      </c>
    </row>
    <row r="256" spans="1:15">
      <c r="A256" s="460">
        <v>254</v>
      </c>
      <c r="B256" s="462">
        <v>1011515.1523366708</v>
      </c>
      <c r="C256" s="462">
        <v>1083109.1986957598</v>
      </c>
      <c r="D256" s="462">
        <v>1120308.6587578729</v>
      </c>
      <c r="J256" s="699"/>
      <c r="K256" s="699"/>
      <c r="L256" s="699"/>
      <c r="M256" s="462">
        <v>1012155</v>
      </c>
      <c r="N256" s="462">
        <v>1095574</v>
      </c>
      <c r="O256" s="462">
        <v>1080350</v>
      </c>
    </row>
    <row r="257" spans="1:15">
      <c r="A257" s="460">
        <v>255</v>
      </c>
      <c r="B257" s="462">
        <v>1008231.7654858957</v>
      </c>
      <c r="C257" s="462">
        <v>1073426.2088044751</v>
      </c>
      <c r="D257" s="462">
        <v>1126582.9391320674</v>
      </c>
      <c r="J257" s="699"/>
      <c r="K257" s="699"/>
      <c r="L257" s="699"/>
      <c r="M257" s="462">
        <v>1045610</v>
      </c>
      <c r="N257" s="462">
        <v>1064407</v>
      </c>
      <c r="O257" s="462">
        <v>1112371</v>
      </c>
    </row>
    <row r="258" spans="1:15">
      <c r="A258" s="460">
        <v>256</v>
      </c>
      <c r="B258" s="462">
        <v>1007627.5350107274</v>
      </c>
      <c r="C258" s="462">
        <v>1042430.4758620956</v>
      </c>
      <c r="D258" s="462">
        <v>1076214.1725596657</v>
      </c>
      <c r="J258" s="699"/>
      <c r="K258" s="699"/>
      <c r="L258" s="699"/>
      <c r="M258" s="462">
        <v>1014463</v>
      </c>
      <c r="N258" s="462">
        <v>1059440</v>
      </c>
      <c r="O258" s="462">
        <v>1064503</v>
      </c>
    </row>
    <row r="259" spans="1:15">
      <c r="A259" s="460">
        <v>257</v>
      </c>
      <c r="B259" s="462">
        <v>1005577.0048796282</v>
      </c>
      <c r="C259" s="462">
        <v>1063997.7516865181</v>
      </c>
      <c r="D259" s="462">
        <v>1108270.9318116808</v>
      </c>
      <c r="J259" s="699"/>
      <c r="K259" s="699"/>
      <c r="L259" s="699"/>
      <c r="M259" s="462">
        <v>1051044</v>
      </c>
      <c r="N259" s="462">
        <v>1086625</v>
      </c>
      <c r="O259" s="462">
        <v>1082732</v>
      </c>
    </row>
    <row r="260" spans="1:15">
      <c r="A260" s="460">
        <v>258</v>
      </c>
      <c r="B260" s="462">
        <v>1009317.0954583024</v>
      </c>
      <c r="C260" s="462">
        <v>1078376.1808092741</v>
      </c>
      <c r="D260" s="462">
        <v>1128982.1899210396</v>
      </c>
      <c r="J260" s="699"/>
      <c r="K260" s="699"/>
      <c r="L260" s="699"/>
      <c r="M260" s="462">
        <v>1007250</v>
      </c>
      <c r="N260" s="462">
        <v>1067480</v>
      </c>
      <c r="O260" s="462">
        <v>1077392</v>
      </c>
    </row>
    <row r="261" spans="1:15">
      <c r="A261" s="460">
        <v>259</v>
      </c>
      <c r="B261" s="462">
        <v>1012541.1158990718</v>
      </c>
      <c r="C261" s="462">
        <v>1095028.5293659489</v>
      </c>
      <c r="D261" s="462">
        <v>1078958.9733340631</v>
      </c>
      <c r="J261" s="699"/>
      <c r="K261" s="699"/>
      <c r="L261" s="699"/>
      <c r="M261" s="462">
        <v>1025235</v>
      </c>
      <c r="N261" s="462">
        <v>1102845</v>
      </c>
      <c r="O261" s="462">
        <v>1075182</v>
      </c>
    </row>
    <row r="262" spans="1:15">
      <c r="A262" s="460">
        <v>260</v>
      </c>
      <c r="B262" s="462">
        <v>1015369.0499394962</v>
      </c>
      <c r="C262" s="462">
        <v>1050658.2135372336</v>
      </c>
      <c r="D262" s="462">
        <v>1086300.5793661787</v>
      </c>
      <c r="J262" s="699"/>
      <c r="K262" s="699"/>
      <c r="L262" s="699"/>
      <c r="M262" s="462">
        <v>1045670</v>
      </c>
      <c r="N262" s="462">
        <v>1075924</v>
      </c>
      <c r="O262" s="462">
        <v>1103434</v>
      </c>
    </row>
    <row r="263" spans="1:15">
      <c r="A263" s="460">
        <v>261</v>
      </c>
      <c r="B263" s="462">
        <v>1002731.1863106264</v>
      </c>
      <c r="C263" s="462">
        <v>1055912.1310381591</v>
      </c>
      <c r="D263" s="462">
        <v>1104890.8835537471</v>
      </c>
      <c r="J263" s="699"/>
      <c r="K263" s="699"/>
      <c r="L263" s="699"/>
      <c r="M263" s="462">
        <v>1042027</v>
      </c>
      <c r="N263" s="462">
        <v>1098325</v>
      </c>
      <c r="O263" s="462">
        <v>1070010</v>
      </c>
    </row>
    <row r="264" spans="1:15">
      <c r="A264" s="460">
        <v>262</v>
      </c>
      <c r="B264" s="462">
        <v>1006516.9744661789</v>
      </c>
      <c r="C264" s="462">
        <v>1044523.8532266167</v>
      </c>
      <c r="D264" s="462">
        <v>1089003.7328637037</v>
      </c>
      <c r="J264" s="699"/>
      <c r="K264" s="699"/>
      <c r="L264" s="699"/>
      <c r="M264" s="462">
        <v>1040798</v>
      </c>
      <c r="N264" s="462">
        <v>1095394</v>
      </c>
      <c r="O264" s="462">
        <v>1089792</v>
      </c>
    </row>
    <row r="265" spans="1:15">
      <c r="A265" s="460">
        <v>263</v>
      </c>
      <c r="B265" s="462">
        <v>1006304.9741748258</v>
      </c>
      <c r="C265" s="462">
        <v>1050388.9333352533</v>
      </c>
      <c r="D265" s="462">
        <v>1077038.534821497</v>
      </c>
      <c r="J265" s="699"/>
      <c r="K265" s="699"/>
      <c r="L265" s="699"/>
      <c r="M265" s="462">
        <v>1024452</v>
      </c>
      <c r="N265" s="462">
        <v>1058437</v>
      </c>
      <c r="O265" s="462">
        <v>1099457</v>
      </c>
    </row>
    <row r="266" spans="1:15">
      <c r="A266" s="460">
        <v>264</v>
      </c>
      <c r="B266" s="462">
        <v>1005622.9620872611</v>
      </c>
      <c r="C266" s="462">
        <v>1075955.5544664143</v>
      </c>
      <c r="D266" s="462">
        <v>1117409.5775885379</v>
      </c>
      <c r="J266" s="699"/>
      <c r="K266" s="699"/>
      <c r="L266" s="699"/>
      <c r="M266" s="462">
        <v>1034934</v>
      </c>
      <c r="N266" s="462">
        <v>1086401</v>
      </c>
      <c r="O266" s="462">
        <v>1090144</v>
      </c>
    </row>
    <row r="267" spans="1:15">
      <c r="A267" s="460">
        <v>265</v>
      </c>
      <c r="B267" s="462">
        <v>995803.9946069445</v>
      </c>
      <c r="C267" s="462">
        <v>1067507.3496729867</v>
      </c>
      <c r="D267" s="462">
        <v>1078502.9220397188</v>
      </c>
      <c r="J267" s="699"/>
      <c r="K267" s="699"/>
      <c r="L267" s="699"/>
      <c r="M267" s="462">
        <v>1008570</v>
      </c>
      <c r="N267" s="462">
        <v>1115774</v>
      </c>
      <c r="O267" s="462">
        <v>1097445</v>
      </c>
    </row>
    <row r="268" spans="1:15">
      <c r="A268" s="460">
        <v>266</v>
      </c>
      <c r="B268" s="462">
        <v>1007610.1712243261</v>
      </c>
      <c r="C268" s="462">
        <v>1023676.3520374384</v>
      </c>
      <c r="D268" s="462">
        <v>1083582.5906959737</v>
      </c>
      <c r="J268" s="699"/>
      <c r="K268" s="699"/>
      <c r="L268" s="699"/>
      <c r="M268" s="462">
        <v>1015485</v>
      </c>
      <c r="N268" s="462">
        <v>1094895</v>
      </c>
      <c r="O268" s="462">
        <v>1068602</v>
      </c>
    </row>
    <row r="269" spans="1:15">
      <c r="A269" s="460">
        <v>267</v>
      </c>
      <c r="B269" s="462">
        <v>1014570.4886927834</v>
      </c>
      <c r="C269" s="462">
        <v>1086666.7312974569</v>
      </c>
      <c r="D269" s="462">
        <v>1077854.3521509066</v>
      </c>
      <c r="J269" s="699"/>
      <c r="K269" s="699"/>
      <c r="L269" s="699"/>
      <c r="M269" s="462">
        <v>1030203</v>
      </c>
      <c r="N269" s="462">
        <v>1045296</v>
      </c>
      <c r="O269" s="462">
        <v>1069467</v>
      </c>
    </row>
    <row r="270" spans="1:15">
      <c r="A270" s="460">
        <v>268</v>
      </c>
      <c r="B270" s="462">
        <v>1009863.5177473129</v>
      </c>
      <c r="C270" s="462">
        <v>1069978.070803636</v>
      </c>
      <c r="D270" s="462">
        <v>1091333.9045327697</v>
      </c>
      <c r="J270" s="699"/>
      <c r="K270" s="699"/>
      <c r="L270" s="699"/>
      <c r="M270" s="462">
        <v>1042813</v>
      </c>
      <c r="N270" s="462">
        <v>1104969</v>
      </c>
      <c r="O270" s="462">
        <v>1088362</v>
      </c>
    </row>
    <row r="271" spans="1:15">
      <c r="A271" s="460">
        <v>269</v>
      </c>
      <c r="B271" s="462">
        <v>1001487.6439345857</v>
      </c>
      <c r="C271" s="462">
        <v>1045781.4799305485</v>
      </c>
      <c r="D271" s="462">
        <v>1062194.8269286691</v>
      </c>
      <c r="J271" s="699"/>
      <c r="K271" s="699"/>
      <c r="L271" s="699"/>
      <c r="M271" s="462">
        <v>1020203</v>
      </c>
      <c r="N271" s="462">
        <v>1073259</v>
      </c>
      <c r="O271" s="462">
        <v>1105673</v>
      </c>
    </row>
    <row r="272" spans="1:15">
      <c r="A272" s="460">
        <v>270</v>
      </c>
      <c r="B272" s="462">
        <v>994636.76481979957</v>
      </c>
      <c r="C272" s="462">
        <v>1078098.0985952779</v>
      </c>
      <c r="D272" s="462">
        <v>1103648.2451898232</v>
      </c>
      <c r="J272" s="699"/>
      <c r="K272" s="699"/>
      <c r="L272" s="699"/>
      <c r="M272" s="462">
        <v>1056728</v>
      </c>
      <c r="N272" s="462">
        <v>1101282</v>
      </c>
      <c r="O272" s="462">
        <v>1071213</v>
      </c>
    </row>
    <row r="273" spans="1:15">
      <c r="A273" s="460">
        <v>271</v>
      </c>
      <c r="B273" s="462">
        <v>1000372.9218622642</v>
      </c>
      <c r="C273" s="462">
        <v>1082311.6646450576</v>
      </c>
      <c r="D273" s="462">
        <v>1100475.1230486897</v>
      </c>
      <c r="J273" s="699"/>
      <c r="K273" s="699"/>
      <c r="L273" s="699"/>
      <c r="M273" s="462">
        <v>1028856</v>
      </c>
      <c r="N273" s="462">
        <v>1107189</v>
      </c>
      <c r="O273" s="462">
        <v>1070760</v>
      </c>
    </row>
    <row r="274" spans="1:15">
      <c r="A274" s="460">
        <v>272</v>
      </c>
      <c r="B274" s="462">
        <v>996696.19838791457</v>
      </c>
      <c r="C274" s="462">
        <v>1056740.7017707587</v>
      </c>
      <c r="D274" s="462">
        <v>1095138.6919422708</v>
      </c>
      <c r="J274" s="699"/>
      <c r="K274" s="699"/>
      <c r="L274" s="699"/>
      <c r="M274" s="462">
        <v>1008744</v>
      </c>
      <c r="N274" s="462">
        <v>1062849</v>
      </c>
      <c r="O274" s="462">
        <v>1074507</v>
      </c>
    </row>
    <row r="275" spans="1:15">
      <c r="A275" s="460">
        <v>273</v>
      </c>
      <c r="B275" s="462">
        <v>1006630.1001733581</v>
      </c>
      <c r="C275" s="462">
        <v>1060490.247996917</v>
      </c>
      <c r="D275" s="462">
        <v>1078031.5545410533</v>
      </c>
      <c r="J275" s="699"/>
      <c r="K275" s="699"/>
      <c r="L275" s="699"/>
      <c r="M275" s="462">
        <v>1047808</v>
      </c>
      <c r="N275" s="462">
        <v>1097368</v>
      </c>
      <c r="O275" s="462">
        <v>1100355</v>
      </c>
    </row>
    <row r="276" spans="1:15">
      <c r="A276" s="460">
        <v>274</v>
      </c>
      <c r="B276" s="462">
        <v>1003634.9353074757</v>
      </c>
      <c r="C276" s="462">
        <v>1069101.970676074</v>
      </c>
      <c r="D276" s="462">
        <v>1091786.9256176047</v>
      </c>
      <c r="J276" s="699"/>
      <c r="K276" s="699"/>
      <c r="L276" s="699"/>
      <c r="M276" s="462">
        <v>1023799</v>
      </c>
      <c r="N276" s="462">
        <v>1143290</v>
      </c>
      <c r="O276" s="462">
        <v>1105728</v>
      </c>
    </row>
    <row r="277" spans="1:15">
      <c r="A277" s="460">
        <v>275</v>
      </c>
      <c r="B277" s="462">
        <v>1009952.6616737968</v>
      </c>
      <c r="C277" s="462">
        <v>1103801.3210361735</v>
      </c>
      <c r="D277" s="462">
        <v>1097190.6615272183</v>
      </c>
      <c r="J277" s="699"/>
      <c r="K277" s="699"/>
      <c r="L277" s="699"/>
      <c r="M277" s="462">
        <v>1039490</v>
      </c>
      <c r="N277" s="462">
        <v>1050420</v>
      </c>
      <c r="O277" s="462">
        <v>1045328</v>
      </c>
    </row>
    <row r="278" spans="1:15">
      <c r="A278" s="460">
        <v>276</v>
      </c>
      <c r="B278" s="462">
        <v>1007521.1621195123</v>
      </c>
      <c r="C278" s="462">
        <v>1067400.5610689672</v>
      </c>
      <c r="D278" s="462">
        <v>1089695.3685587533</v>
      </c>
      <c r="J278" s="699"/>
      <c r="K278" s="699"/>
      <c r="L278" s="699"/>
      <c r="M278" s="462">
        <v>1027019</v>
      </c>
      <c r="N278" s="462">
        <v>1087385</v>
      </c>
      <c r="O278" s="462">
        <v>1088833</v>
      </c>
    </row>
    <row r="279" spans="1:15">
      <c r="A279" s="460">
        <v>277</v>
      </c>
      <c r="B279" s="462">
        <v>999625.9918407473</v>
      </c>
      <c r="C279" s="462">
        <v>1055106.4777692107</v>
      </c>
      <c r="D279" s="462">
        <v>1076941.2857571733</v>
      </c>
      <c r="J279" s="699"/>
      <c r="K279" s="699"/>
      <c r="L279" s="699"/>
      <c r="M279" s="462">
        <v>1024210</v>
      </c>
      <c r="N279" s="462">
        <v>1094567</v>
      </c>
      <c r="O279" s="462">
        <v>1101135</v>
      </c>
    </row>
    <row r="280" spans="1:15">
      <c r="A280" s="460">
        <v>278</v>
      </c>
      <c r="B280" s="462">
        <v>1014138.6570831535</v>
      </c>
      <c r="C280" s="462">
        <v>1082399.2688757025</v>
      </c>
      <c r="D280" s="462">
        <v>1106945.548954749</v>
      </c>
      <c r="J280" s="699"/>
      <c r="K280" s="699"/>
      <c r="L280" s="699"/>
      <c r="M280" s="462">
        <v>1064147</v>
      </c>
      <c r="N280" s="462">
        <v>1092041</v>
      </c>
      <c r="O280" s="462">
        <v>1086619</v>
      </c>
    </row>
    <row r="281" spans="1:15">
      <c r="A281" s="460">
        <v>279</v>
      </c>
      <c r="B281" s="462">
        <v>1005247.3397868505</v>
      </c>
      <c r="C281" s="462">
        <v>1082269.6030205307</v>
      </c>
      <c r="D281" s="462">
        <v>1121551.5840870538</v>
      </c>
      <c r="J281" s="699"/>
      <c r="K281" s="699"/>
      <c r="L281" s="699"/>
      <c r="M281" s="462">
        <v>1046991</v>
      </c>
      <c r="N281" s="462">
        <v>1087692</v>
      </c>
      <c r="O281" s="462">
        <v>1089651</v>
      </c>
    </row>
    <row r="282" spans="1:15">
      <c r="A282" s="460">
        <v>280</v>
      </c>
      <c r="B282" s="462">
        <v>992171.73100118618</v>
      </c>
      <c r="C282" s="462">
        <v>1046365.3477808542</v>
      </c>
      <c r="D282" s="462">
        <v>1083183.1289125583</v>
      </c>
      <c r="J282" s="699"/>
      <c r="K282" s="699"/>
      <c r="L282" s="699"/>
      <c r="M282" s="462">
        <v>1030397</v>
      </c>
      <c r="N282" s="462">
        <v>1038430</v>
      </c>
      <c r="O282" s="462">
        <v>1072842</v>
      </c>
    </row>
    <row r="283" spans="1:15">
      <c r="A283" s="460">
        <v>281</v>
      </c>
      <c r="B283" s="462">
        <v>1004824.9190328224</v>
      </c>
      <c r="C283" s="462">
        <v>1091960.7420010706</v>
      </c>
      <c r="D283" s="462">
        <v>1091469.252464209</v>
      </c>
      <c r="J283" s="699"/>
      <c r="K283" s="699"/>
      <c r="L283" s="699"/>
      <c r="M283" s="462">
        <v>1033997</v>
      </c>
      <c r="N283" s="462">
        <v>1064886</v>
      </c>
      <c r="O283" s="462">
        <v>1123394</v>
      </c>
    </row>
    <row r="284" spans="1:15">
      <c r="A284" s="460">
        <v>282</v>
      </c>
      <c r="B284" s="462">
        <v>1012472.291690427</v>
      </c>
      <c r="C284" s="462">
        <v>1076739.503403039</v>
      </c>
      <c r="D284" s="462">
        <v>1104053.3810350914</v>
      </c>
      <c r="J284" s="699"/>
      <c r="K284" s="699"/>
      <c r="L284" s="699"/>
      <c r="M284" s="462">
        <v>1032567</v>
      </c>
      <c r="N284" s="462">
        <v>1064936</v>
      </c>
      <c r="O284" s="462">
        <v>1071197</v>
      </c>
    </row>
    <row r="285" spans="1:15">
      <c r="A285" s="460">
        <v>283</v>
      </c>
      <c r="B285" s="462">
        <v>997538.5516501863</v>
      </c>
      <c r="C285" s="462">
        <v>1094992.670686414</v>
      </c>
      <c r="D285" s="462">
        <v>1102424.4596631275</v>
      </c>
      <c r="J285" s="699"/>
      <c r="K285" s="699"/>
      <c r="L285" s="699"/>
      <c r="M285" s="462">
        <v>997099</v>
      </c>
      <c r="N285" s="462">
        <v>1079825</v>
      </c>
      <c r="O285" s="462">
        <v>1115609</v>
      </c>
    </row>
    <row r="286" spans="1:15">
      <c r="A286" s="460">
        <v>284</v>
      </c>
      <c r="B286" s="462">
        <v>1007510.5089359337</v>
      </c>
      <c r="C286" s="462">
        <v>1058343.5793787867</v>
      </c>
      <c r="D286" s="462">
        <v>1085545.604675361</v>
      </c>
      <c r="J286" s="699"/>
      <c r="K286" s="699"/>
      <c r="L286" s="699"/>
      <c r="M286" s="462">
        <v>1020647</v>
      </c>
      <c r="N286" s="462">
        <v>1082898</v>
      </c>
      <c r="O286" s="462">
        <v>1060586</v>
      </c>
    </row>
    <row r="287" spans="1:15">
      <c r="A287" s="460">
        <v>285</v>
      </c>
      <c r="B287" s="462">
        <v>1005709.4109664017</v>
      </c>
      <c r="C287" s="462">
        <v>1073348.1650430635</v>
      </c>
      <c r="D287" s="462">
        <v>1112336.0174417829</v>
      </c>
      <c r="J287" s="699"/>
      <c r="K287" s="699"/>
      <c r="L287" s="699"/>
      <c r="M287" s="462">
        <v>1077221</v>
      </c>
      <c r="N287" s="462">
        <v>1074698</v>
      </c>
      <c r="O287" s="462">
        <v>1163993</v>
      </c>
    </row>
    <row r="288" spans="1:15">
      <c r="A288" s="460">
        <v>286</v>
      </c>
      <c r="B288" s="462">
        <v>1003565.0212168661</v>
      </c>
      <c r="C288" s="462">
        <v>1093171.0260671717</v>
      </c>
      <c r="D288" s="462">
        <v>1089191.8278805097</v>
      </c>
      <c r="J288" s="699"/>
      <c r="K288" s="699"/>
      <c r="L288" s="699"/>
      <c r="M288" s="462">
        <v>1044083</v>
      </c>
      <c r="N288" s="462">
        <v>1082696</v>
      </c>
      <c r="O288" s="462">
        <v>1065774</v>
      </c>
    </row>
    <row r="289" spans="1:15">
      <c r="A289" s="460">
        <v>287</v>
      </c>
      <c r="B289" s="462">
        <v>1014172.4533163202</v>
      </c>
      <c r="C289" s="462">
        <v>1049462.6319922567</v>
      </c>
      <c r="D289" s="462">
        <v>1086945.1403341542</v>
      </c>
      <c r="J289" s="699"/>
      <c r="K289" s="699"/>
      <c r="L289" s="699"/>
      <c r="M289" s="462">
        <v>1033032</v>
      </c>
      <c r="N289" s="462">
        <v>1056167</v>
      </c>
      <c r="O289" s="462">
        <v>1056945</v>
      </c>
    </row>
    <row r="290" spans="1:15">
      <c r="A290" s="460">
        <v>288</v>
      </c>
      <c r="B290" s="462">
        <v>1010107.7350385657</v>
      </c>
      <c r="C290" s="462">
        <v>1101153.4797217918</v>
      </c>
      <c r="D290" s="462">
        <v>1129932.1696690829</v>
      </c>
      <c r="J290" s="699"/>
      <c r="K290" s="699"/>
      <c r="L290" s="699"/>
      <c r="M290" s="462">
        <v>1026735</v>
      </c>
      <c r="N290" s="462">
        <v>1040278</v>
      </c>
      <c r="O290" s="462">
        <v>1093690</v>
      </c>
    </row>
    <row r="291" spans="1:15">
      <c r="A291" s="460">
        <v>289</v>
      </c>
      <c r="B291" s="462">
        <v>999047.510769099</v>
      </c>
      <c r="C291" s="462">
        <v>1050324.0616880953</v>
      </c>
      <c r="D291" s="462">
        <v>1089618.2928127113</v>
      </c>
      <c r="J291" s="699"/>
      <c r="K291" s="699"/>
      <c r="L291" s="699"/>
      <c r="M291" s="462">
        <v>1010146</v>
      </c>
      <c r="N291" s="462">
        <v>1134091</v>
      </c>
      <c r="O291" s="462">
        <v>1135509</v>
      </c>
    </row>
    <row r="292" spans="1:15">
      <c r="A292" s="460">
        <v>290</v>
      </c>
      <c r="B292" s="462">
        <v>1002851.3476614477</v>
      </c>
      <c r="C292" s="462">
        <v>1071656.9610416901</v>
      </c>
      <c r="D292" s="462">
        <v>1088245.7604299209</v>
      </c>
      <c r="J292" s="699"/>
      <c r="K292" s="699"/>
      <c r="L292" s="699"/>
      <c r="M292" s="462">
        <v>1026983</v>
      </c>
      <c r="N292" s="462">
        <v>1094952</v>
      </c>
      <c r="O292" s="462">
        <v>1097200</v>
      </c>
    </row>
    <row r="293" spans="1:15">
      <c r="A293" s="460">
        <v>291</v>
      </c>
      <c r="B293" s="462">
        <v>1004497.826855329</v>
      </c>
      <c r="C293" s="462">
        <v>1075626.8473771745</v>
      </c>
      <c r="D293" s="462">
        <v>1112818.6492841211</v>
      </c>
      <c r="J293" s="699"/>
      <c r="K293" s="699"/>
      <c r="L293" s="699"/>
      <c r="M293" s="462">
        <v>1016971</v>
      </c>
      <c r="N293" s="462">
        <v>1080580</v>
      </c>
      <c r="O293" s="462">
        <v>1078443</v>
      </c>
    </row>
    <row r="294" spans="1:15">
      <c r="A294" s="460">
        <v>292</v>
      </c>
      <c r="B294" s="462">
        <v>1004063.5576329726</v>
      </c>
      <c r="C294" s="462">
        <v>1048007.6097010064</v>
      </c>
      <c r="D294" s="462">
        <v>1095242.2523456831</v>
      </c>
      <c r="J294" s="699"/>
      <c r="K294" s="699"/>
      <c r="L294" s="699"/>
      <c r="M294" s="462">
        <v>1066384</v>
      </c>
      <c r="N294" s="462">
        <v>1107974</v>
      </c>
      <c r="O294" s="462">
        <v>1142754</v>
      </c>
    </row>
    <row r="295" spans="1:15">
      <c r="A295" s="460">
        <v>293</v>
      </c>
      <c r="B295" s="462">
        <v>1017111.7413097393</v>
      </c>
      <c r="C295" s="462">
        <v>1007762.8792762565</v>
      </c>
      <c r="D295" s="462">
        <v>1104532.7712416661</v>
      </c>
      <c r="J295" s="699"/>
      <c r="K295" s="699"/>
      <c r="L295" s="699"/>
      <c r="M295" s="462">
        <v>1014083</v>
      </c>
      <c r="N295" s="462">
        <v>1035022</v>
      </c>
      <c r="O295" s="462">
        <v>1052847</v>
      </c>
    </row>
    <row r="296" spans="1:15">
      <c r="A296" s="460">
        <v>294</v>
      </c>
      <c r="B296" s="462">
        <v>1007795.1129234172</v>
      </c>
      <c r="C296" s="462">
        <v>1074387.4626791188</v>
      </c>
      <c r="D296" s="462">
        <v>1104527.7803252921</v>
      </c>
      <c r="J296" s="699"/>
      <c r="K296" s="699"/>
      <c r="L296" s="699"/>
      <c r="M296" s="462">
        <v>1028088</v>
      </c>
      <c r="N296" s="462">
        <v>1048399</v>
      </c>
      <c r="O296" s="462">
        <v>1081848</v>
      </c>
    </row>
    <row r="297" spans="1:15">
      <c r="A297" s="460">
        <v>295</v>
      </c>
      <c r="B297" s="462">
        <v>1005513.6636010492</v>
      </c>
      <c r="C297" s="462">
        <v>1054404.4550804757</v>
      </c>
      <c r="D297" s="462">
        <v>1115993.4230674445</v>
      </c>
      <c r="J297" s="699"/>
      <c r="K297" s="699"/>
      <c r="L297" s="699"/>
      <c r="M297" s="462">
        <v>1036056</v>
      </c>
      <c r="N297" s="462">
        <v>1078324</v>
      </c>
      <c r="O297" s="462">
        <v>1088105</v>
      </c>
    </row>
    <row r="298" spans="1:15">
      <c r="A298" s="460">
        <v>296</v>
      </c>
      <c r="B298" s="462">
        <v>1010672.6434301115</v>
      </c>
      <c r="C298" s="462">
        <v>1055623.324770215</v>
      </c>
      <c r="D298" s="462">
        <v>1074141.3462994637</v>
      </c>
      <c r="J298" s="699"/>
      <c r="K298" s="699"/>
      <c r="L298" s="699"/>
      <c r="M298" s="462">
        <v>1037420</v>
      </c>
      <c r="N298" s="462">
        <v>1079866</v>
      </c>
      <c r="O298" s="462">
        <v>1091820</v>
      </c>
    </row>
    <row r="299" spans="1:15">
      <c r="A299" s="460">
        <v>297</v>
      </c>
      <c r="B299" s="462">
        <v>997636.33109751425</v>
      </c>
      <c r="C299" s="462">
        <v>1077745.8010258037</v>
      </c>
      <c r="D299" s="462">
        <v>1096175.4676515816</v>
      </c>
      <c r="J299" s="699"/>
      <c r="K299" s="699"/>
      <c r="L299" s="699"/>
      <c r="M299" s="462">
        <v>1042343</v>
      </c>
      <c r="N299" s="462">
        <v>1059550</v>
      </c>
      <c r="O299" s="462">
        <v>1073858</v>
      </c>
    </row>
    <row r="300" spans="1:15">
      <c r="A300" s="460">
        <v>298</v>
      </c>
      <c r="B300" s="462">
        <v>1003701.3510147281</v>
      </c>
      <c r="C300" s="462">
        <v>1079376.7284537749</v>
      </c>
      <c r="D300" s="462">
        <v>1078869.1713066716</v>
      </c>
      <c r="J300" s="699"/>
      <c r="K300" s="699"/>
      <c r="L300" s="699"/>
      <c r="M300" s="462">
        <v>1005348</v>
      </c>
      <c r="N300" s="462">
        <v>1097277</v>
      </c>
      <c r="O300" s="462">
        <v>1080501</v>
      </c>
    </row>
    <row r="301" spans="1:15">
      <c r="A301" s="460">
        <v>299</v>
      </c>
      <c r="B301" s="462">
        <v>1006909.4985407505</v>
      </c>
      <c r="C301" s="462">
        <v>1062494.184540296</v>
      </c>
      <c r="D301" s="462">
        <v>1100210.7184146447</v>
      </c>
      <c r="J301" s="699"/>
      <c r="K301" s="699"/>
      <c r="L301" s="699"/>
      <c r="M301" s="462">
        <v>1033126</v>
      </c>
      <c r="N301" s="462">
        <v>1052530</v>
      </c>
      <c r="O301" s="462">
        <v>1118140</v>
      </c>
    </row>
    <row r="302" spans="1:15">
      <c r="A302" s="460">
        <v>300</v>
      </c>
      <c r="B302" s="462">
        <v>1005015.5982410596</v>
      </c>
      <c r="C302" s="462">
        <v>1073970.2514359236</v>
      </c>
      <c r="D302" s="462">
        <v>1111880.7606138163</v>
      </c>
      <c r="J302" s="699"/>
      <c r="K302" s="699"/>
      <c r="L302" s="699"/>
      <c r="M302" s="462">
        <v>1056126</v>
      </c>
      <c r="N302" s="462">
        <v>1064300</v>
      </c>
      <c r="O302" s="462">
        <v>1057193</v>
      </c>
    </row>
    <row r="303" spans="1:15">
      <c r="A303" s="460">
        <v>301</v>
      </c>
      <c r="B303" s="462">
        <v>1013183.7764620318</v>
      </c>
      <c r="C303" s="462">
        <v>1058454.2644535771</v>
      </c>
      <c r="D303" s="462">
        <v>1125414.2835470964</v>
      </c>
      <c r="J303" s="699"/>
      <c r="K303" s="699"/>
      <c r="L303" s="699"/>
      <c r="M303" s="462">
        <v>1061832</v>
      </c>
      <c r="N303" s="462">
        <v>1059128</v>
      </c>
      <c r="O303" s="462">
        <v>1062397</v>
      </c>
    </row>
    <row r="304" spans="1:15">
      <c r="A304" s="460">
        <v>302</v>
      </c>
      <c r="B304" s="462">
        <v>1010051.1914614658</v>
      </c>
      <c r="C304" s="462">
        <v>1082245.541614484</v>
      </c>
      <c r="D304" s="462">
        <v>1077203.2934288131</v>
      </c>
      <c r="J304" s="699"/>
      <c r="K304" s="699"/>
      <c r="L304" s="699"/>
      <c r="M304" s="462">
        <v>1048307</v>
      </c>
      <c r="N304" s="462">
        <v>1086794</v>
      </c>
      <c r="O304" s="462">
        <v>1071811</v>
      </c>
    </row>
    <row r="305" spans="1:15">
      <c r="A305" s="460">
        <v>303</v>
      </c>
      <c r="B305" s="462">
        <v>1005505.3780872331</v>
      </c>
      <c r="C305" s="462">
        <v>1046778.2713455767</v>
      </c>
      <c r="D305" s="462">
        <v>1127368.6908464844</v>
      </c>
      <c r="J305" s="699"/>
      <c r="K305" s="699"/>
      <c r="L305" s="699"/>
      <c r="M305" s="462">
        <v>1013108</v>
      </c>
      <c r="N305" s="462">
        <v>1068347</v>
      </c>
      <c r="O305" s="462">
        <v>1083730</v>
      </c>
    </row>
    <row r="306" spans="1:15">
      <c r="A306" s="460">
        <v>304</v>
      </c>
      <c r="B306" s="462">
        <v>998893.48891809513</v>
      </c>
      <c r="C306" s="462">
        <v>1043985.7555876621</v>
      </c>
      <c r="D306" s="462">
        <v>1098834.3832809802</v>
      </c>
      <c r="J306" s="699"/>
      <c r="K306" s="699"/>
      <c r="L306" s="699"/>
      <c r="M306" s="462">
        <v>1036356</v>
      </c>
      <c r="N306" s="462">
        <v>1081350</v>
      </c>
      <c r="O306" s="462">
        <v>1132687</v>
      </c>
    </row>
    <row r="307" spans="1:15">
      <c r="A307" s="460">
        <v>305</v>
      </c>
      <c r="B307" s="462">
        <v>1013668.3071197487</v>
      </c>
      <c r="C307" s="462">
        <v>1072267.7257144041</v>
      </c>
      <c r="D307" s="462">
        <v>1129624.5526983754</v>
      </c>
      <c r="J307" s="699"/>
      <c r="K307" s="699"/>
      <c r="L307" s="699"/>
      <c r="M307" s="462">
        <v>1024350</v>
      </c>
      <c r="N307" s="462">
        <v>1078186</v>
      </c>
      <c r="O307" s="462">
        <v>1061118</v>
      </c>
    </row>
    <row r="308" spans="1:15">
      <c r="A308" s="460">
        <v>306</v>
      </c>
      <c r="B308" s="462">
        <v>994249.99913021456</v>
      </c>
      <c r="C308" s="462">
        <v>1069955.2087531935</v>
      </c>
      <c r="D308" s="462">
        <v>1082521.0327722949</v>
      </c>
      <c r="J308" s="699"/>
      <c r="K308" s="699"/>
      <c r="L308" s="699"/>
      <c r="M308" s="462">
        <v>1033585</v>
      </c>
      <c r="N308" s="462">
        <v>1107074</v>
      </c>
      <c r="O308" s="462">
        <v>1070417</v>
      </c>
    </row>
    <row r="309" spans="1:15">
      <c r="A309" s="460">
        <v>307</v>
      </c>
      <c r="B309" s="462">
        <v>998712.42343478487</v>
      </c>
      <c r="C309" s="462">
        <v>1095252.3951010085</v>
      </c>
      <c r="D309" s="462">
        <v>1089342.3407216452</v>
      </c>
      <c r="J309" s="699"/>
      <c r="K309" s="699"/>
      <c r="L309" s="699"/>
      <c r="M309" s="462">
        <v>1023985</v>
      </c>
      <c r="N309" s="462">
        <v>1080425</v>
      </c>
      <c r="O309" s="462">
        <v>1082187</v>
      </c>
    </row>
    <row r="310" spans="1:15">
      <c r="A310" s="460">
        <v>308</v>
      </c>
      <c r="B310" s="462">
        <v>1005322.1680662343</v>
      </c>
      <c r="C310" s="462">
        <v>1053546.1364190853</v>
      </c>
      <c r="D310" s="462">
        <v>1102631.4616779536</v>
      </c>
      <c r="J310" s="699"/>
      <c r="K310" s="699"/>
      <c r="L310" s="699"/>
      <c r="M310" s="462">
        <v>1036324</v>
      </c>
      <c r="N310" s="462">
        <v>1076347</v>
      </c>
      <c r="O310" s="462">
        <v>1109344</v>
      </c>
    </row>
    <row r="311" spans="1:15">
      <c r="A311" s="460">
        <v>309</v>
      </c>
      <c r="B311" s="462">
        <v>1000244.3342707178</v>
      </c>
      <c r="C311" s="462">
        <v>1123848.6714019831</v>
      </c>
      <c r="D311" s="462">
        <v>1113926.3139309289</v>
      </c>
      <c r="J311" s="699"/>
      <c r="K311" s="699"/>
      <c r="L311" s="699"/>
      <c r="M311" s="462">
        <v>1029604</v>
      </c>
      <c r="N311" s="462">
        <v>1079618</v>
      </c>
      <c r="O311" s="462">
        <v>1081707</v>
      </c>
    </row>
    <row r="312" spans="1:15">
      <c r="A312" s="460">
        <v>310</v>
      </c>
      <c r="B312" s="462">
        <v>1001213.7440868348</v>
      </c>
      <c r="C312" s="462">
        <v>1070661.4086697209</v>
      </c>
      <c r="D312" s="462">
        <v>1103284.6715969769</v>
      </c>
      <c r="J312" s="699"/>
      <c r="K312" s="699"/>
      <c r="L312" s="699"/>
      <c r="M312" s="462">
        <v>1034069</v>
      </c>
      <c r="N312" s="462">
        <v>1074217</v>
      </c>
      <c r="O312" s="462">
        <v>1095966</v>
      </c>
    </row>
    <row r="313" spans="1:15">
      <c r="A313" s="460">
        <v>311</v>
      </c>
      <c r="B313" s="462">
        <v>1005607.0554222877</v>
      </c>
      <c r="C313" s="462">
        <v>1106167.7670911637</v>
      </c>
      <c r="D313" s="462">
        <v>1081766.7098905025</v>
      </c>
      <c r="J313" s="699"/>
      <c r="K313" s="699"/>
      <c r="L313" s="699"/>
      <c r="M313" s="462">
        <v>1031257</v>
      </c>
      <c r="N313" s="462">
        <v>1081472</v>
      </c>
      <c r="O313" s="462">
        <v>1083813</v>
      </c>
    </row>
    <row r="314" spans="1:15">
      <c r="A314" s="460">
        <v>312</v>
      </c>
      <c r="B314" s="462">
        <v>1007599.0377145126</v>
      </c>
      <c r="C314" s="462">
        <v>1063816.1720775776</v>
      </c>
      <c r="D314" s="462">
        <v>1105813.1913710774</v>
      </c>
      <c r="J314" s="699"/>
      <c r="K314" s="699"/>
      <c r="L314" s="699"/>
      <c r="M314" s="462">
        <v>1027752</v>
      </c>
      <c r="N314" s="462">
        <v>1048955</v>
      </c>
      <c r="O314" s="462">
        <v>1094973</v>
      </c>
    </row>
    <row r="315" spans="1:15">
      <c r="A315" s="460">
        <v>313</v>
      </c>
      <c r="B315" s="462">
        <v>1011733.282407991</v>
      </c>
      <c r="C315" s="462">
        <v>1062246.6525205974</v>
      </c>
      <c r="D315" s="462">
        <v>1080293.3599934541</v>
      </c>
      <c r="J315" s="699"/>
      <c r="K315" s="699"/>
      <c r="L315" s="699"/>
      <c r="M315" s="462">
        <v>1002025</v>
      </c>
      <c r="N315" s="462">
        <v>1039796</v>
      </c>
      <c r="O315" s="462">
        <v>1077440</v>
      </c>
    </row>
    <row r="316" spans="1:15">
      <c r="A316" s="460">
        <v>314</v>
      </c>
      <c r="B316" s="462">
        <v>992357.91581718868</v>
      </c>
      <c r="C316" s="462">
        <v>1093302.3878222874</v>
      </c>
      <c r="D316" s="462">
        <v>1107485.5658038782</v>
      </c>
      <c r="J316" s="699"/>
      <c r="K316" s="699"/>
      <c r="L316" s="699"/>
      <c r="M316" s="462">
        <v>1058839</v>
      </c>
      <c r="N316" s="462">
        <v>1041729</v>
      </c>
      <c r="O316" s="462">
        <v>1143927</v>
      </c>
    </row>
    <row r="317" spans="1:15">
      <c r="A317" s="460">
        <v>315</v>
      </c>
      <c r="B317" s="462">
        <v>991909.60567358206</v>
      </c>
      <c r="C317" s="462">
        <v>1055380.3491085544</v>
      </c>
      <c r="D317" s="462">
        <v>1104761.9323816502</v>
      </c>
      <c r="J317" s="699"/>
      <c r="K317" s="699"/>
      <c r="L317" s="699"/>
      <c r="M317" s="462">
        <v>1007758</v>
      </c>
      <c r="N317" s="462">
        <v>1104177</v>
      </c>
      <c r="O317" s="462">
        <v>1114066</v>
      </c>
    </row>
    <row r="318" spans="1:15">
      <c r="A318" s="460">
        <v>316</v>
      </c>
      <c r="B318" s="462">
        <v>988173.53906120395</v>
      </c>
      <c r="C318" s="462">
        <v>1063135.8148003034</v>
      </c>
      <c r="D318" s="462">
        <v>1086117.892306603</v>
      </c>
      <c r="J318" s="699"/>
      <c r="K318" s="699"/>
      <c r="L318" s="699"/>
      <c r="M318" s="462">
        <v>997379</v>
      </c>
      <c r="N318" s="462">
        <v>1074739</v>
      </c>
      <c r="O318" s="462">
        <v>1080639</v>
      </c>
    </row>
    <row r="319" spans="1:15">
      <c r="A319" s="460">
        <v>317</v>
      </c>
      <c r="B319" s="462">
        <v>1006630.2467339352</v>
      </c>
      <c r="C319" s="462">
        <v>1086524.371004323</v>
      </c>
      <c r="D319" s="462">
        <v>1112108.7245955272</v>
      </c>
      <c r="J319" s="699"/>
      <c r="K319" s="699"/>
      <c r="L319" s="699"/>
      <c r="M319" s="462">
        <v>1026247</v>
      </c>
      <c r="N319" s="462">
        <v>1091734</v>
      </c>
      <c r="O319" s="462">
        <v>1057203</v>
      </c>
    </row>
    <row r="320" spans="1:15">
      <c r="A320" s="460">
        <v>318</v>
      </c>
      <c r="B320" s="462">
        <v>1010150.5809561056</v>
      </c>
      <c r="C320" s="462">
        <v>1062378.2838789234</v>
      </c>
      <c r="D320" s="462">
        <v>1096388.8865052438</v>
      </c>
      <c r="J320" s="699"/>
      <c r="K320" s="699"/>
      <c r="L320" s="699"/>
      <c r="M320" s="462">
        <v>1023175</v>
      </c>
      <c r="N320" s="462">
        <v>1112779</v>
      </c>
      <c r="O320" s="462">
        <v>1075047</v>
      </c>
    </row>
    <row r="321" spans="1:15">
      <c r="A321" s="460">
        <v>319</v>
      </c>
      <c r="B321" s="462">
        <v>992940.86612554884</v>
      </c>
      <c r="C321" s="462">
        <v>1079048.033054068</v>
      </c>
      <c r="D321" s="462">
        <v>1106257.6638002666</v>
      </c>
      <c r="J321" s="699"/>
      <c r="K321" s="699"/>
      <c r="L321" s="699"/>
      <c r="M321" s="462">
        <v>1017768</v>
      </c>
      <c r="N321" s="462">
        <v>1085659</v>
      </c>
      <c r="O321" s="462">
        <v>1053325</v>
      </c>
    </row>
    <row r="322" spans="1:15">
      <c r="A322" s="460">
        <v>320</v>
      </c>
      <c r="B322" s="462">
        <v>1038231.6488653092</v>
      </c>
      <c r="C322" s="462">
        <v>1064173.5086704514</v>
      </c>
      <c r="D322" s="462">
        <v>1122983.2737131922</v>
      </c>
      <c r="J322" s="699"/>
      <c r="K322" s="699"/>
      <c r="L322" s="699"/>
      <c r="M322" s="462">
        <v>1069600</v>
      </c>
      <c r="N322" s="462">
        <v>1090893</v>
      </c>
      <c r="O322" s="462">
        <v>1099943</v>
      </c>
    </row>
    <row r="323" spans="1:15">
      <c r="A323" s="460">
        <v>321</v>
      </c>
      <c r="B323" s="462">
        <v>998718.57719768421</v>
      </c>
      <c r="C323" s="462">
        <v>1068334.5169435437</v>
      </c>
      <c r="D323" s="462">
        <v>1085075.8933907808</v>
      </c>
      <c r="J323" s="699"/>
      <c r="K323" s="699"/>
      <c r="L323" s="699"/>
      <c r="M323" s="462">
        <v>1038623</v>
      </c>
      <c r="N323" s="462">
        <v>1067807</v>
      </c>
      <c r="O323" s="462">
        <v>1105826</v>
      </c>
    </row>
    <row r="324" spans="1:15">
      <c r="A324" s="460">
        <v>322</v>
      </c>
      <c r="B324" s="462">
        <v>1003471.1737723281</v>
      </c>
      <c r="C324" s="462">
        <v>1071061.5989883686</v>
      </c>
      <c r="D324" s="462">
        <v>1102917.0324300968</v>
      </c>
      <c r="J324" s="699"/>
      <c r="K324" s="699"/>
      <c r="L324" s="699"/>
      <c r="M324" s="462">
        <v>1038292</v>
      </c>
      <c r="N324" s="462">
        <v>1080191</v>
      </c>
      <c r="O324" s="462">
        <v>1077220</v>
      </c>
    </row>
    <row r="325" spans="1:15">
      <c r="A325" s="460">
        <v>323</v>
      </c>
      <c r="B325" s="462">
        <v>999835.29496645299</v>
      </c>
      <c r="C325" s="462">
        <v>1066933.7465689606</v>
      </c>
      <c r="D325" s="462">
        <v>1107072.9305508444</v>
      </c>
      <c r="J325" s="699"/>
      <c r="K325" s="699"/>
      <c r="L325" s="699"/>
      <c r="M325" s="462">
        <v>1036541</v>
      </c>
      <c r="N325" s="462">
        <v>1053675</v>
      </c>
      <c r="O325" s="462">
        <v>1063910</v>
      </c>
    </row>
    <row r="326" spans="1:15">
      <c r="A326" s="460">
        <v>324</v>
      </c>
      <c r="B326" s="462">
        <v>1021594.1568895094</v>
      </c>
      <c r="C326" s="462">
        <v>1044485.3393003216</v>
      </c>
      <c r="D326" s="462">
        <v>1155600.5357439755</v>
      </c>
      <c r="J326" s="699"/>
      <c r="K326" s="699"/>
      <c r="L326" s="699"/>
      <c r="M326" s="462">
        <v>1010620</v>
      </c>
      <c r="N326" s="462">
        <v>1093934</v>
      </c>
      <c r="O326" s="462">
        <v>1079413</v>
      </c>
    </row>
    <row r="327" spans="1:15">
      <c r="A327" s="460">
        <v>325</v>
      </c>
      <c r="B327" s="462">
        <v>1004954.3933928326</v>
      </c>
      <c r="C327" s="462">
        <v>1090221.7871565076</v>
      </c>
      <c r="D327" s="462">
        <v>1100428.7451341187</v>
      </c>
      <c r="J327" s="699"/>
      <c r="K327" s="699"/>
      <c r="L327" s="699"/>
      <c r="M327" s="462">
        <v>1031669</v>
      </c>
      <c r="N327" s="462">
        <v>1085262</v>
      </c>
      <c r="O327" s="462">
        <v>1075331</v>
      </c>
    </row>
    <row r="328" spans="1:15">
      <c r="A328" s="460">
        <v>326</v>
      </c>
      <c r="B328" s="462">
        <v>991409.05617119279</v>
      </c>
      <c r="C328" s="462">
        <v>1053053.584010758</v>
      </c>
      <c r="D328" s="462">
        <v>1095638.4580100132</v>
      </c>
      <c r="J328" s="699"/>
      <c r="K328" s="699"/>
      <c r="L328" s="699"/>
      <c r="M328" s="462">
        <v>1053509</v>
      </c>
      <c r="N328" s="462">
        <v>1112195</v>
      </c>
      <c r="O328" s="462">
        <v>1113350</v>
      </c>
    </row>
    <row r="329" spans="1:15">
      <c r="A329" s="460">
        <v>327</v>
      </c>
      <c r="B329" s="462">
        <v>1012948.7652601077</v>
      </c>
      <c r="C329" s="462">
        <v>996467.06917415489</v>
      </c>
      <c r="D329" s="462">
        <v>1145641.6144889977</v>
      </c>
      <c r="J329" s="699"/>
      <c r="K329" s="699"/>
      <c r="L329" s="699"/>
      <c r="M329" s="462">
        <v>1028577</v>
      </c>
      <c r="N329" s="462">
        <v>1099506</v>
      </c>
      <c r="O329" s="462">
        <v>1059057</v>
      </c>
    </row>
    <row r="330" spans="1:15">
      <c r="A330" s="460">
        <v>328</v>
      </c>
      <c r="B330" s="462">
        <v>998260.10505519866</v>
      </c>
      <c r="C330" s="462">
        <v>1040719.6502549951</v>
      </c>
      <c r="D330" s="462">
        <v>1090443.9744903515</v>
      </c>
      <c r="J330" s="699"/>
      <c r="K330" s="699"/>
      <c r="L330" s="699"/>
      <c r="M330" s="462">
        <v>1027923</v>
      </c>
      <c r="N330" s="462">
        <v>1060415</v>
      </c>
      <c r="O330" s="462">
        <v>1107660</v>
      </c>
    </row>
    <row r="331" spans="1:15">
      <c r="A331" s="460">
        <v>329</v>
      </c>
      <c r="B331" s="462">
        <v>1009710.6086040547</v>
      </c>
      <c r="C331" s="462">
        <v>1070540.8318703452</v>
      </c>
      <c r="D331" s="462">
        <v>1092996.1473363733</v>
      </c>
      <c r="J331" s="699"/>
      <c r="K331" s="699"/>
      <c r="L331" s="699"/>
      <c r="M331" s="462">
        <v>1029058</v>
      </c>
      <c r="N331" s="462">
        <v>1061545</v>
      </c>
      <c r="O331" s="462">
        <v>1069087</v>
      </c>
    </row>
    <row r="332" spans="1:15">
      <c r="A332" s="460">
        <v>330</v>
      </c>
      <c r="B332" s="462">
        <v>999183.17680605617</v>
      </c>
      <c r="C332" s="462">
        <v>1071337.0758982792</v>
      </c>
      <c r="D332" s="462">
        <v>1110587.940814819</v>
      </c>
      <c r="J332" s="699"/>
      <c r="K332" s="699"/>
      <c r="L332" s="699"/>
      <c r="M332" s="462">
        <v>1008009</v>
      </c>
      <c r="N332" s="462">
        <v>1042335</v>
      </c>
      <c r="O332" s="462">
        <v>1117546</v>
      </c>
    </row>
    <row r="333" spans="1:15">
      <c r="A333" s="460">
        <v>331</v>
      </c>
      <c r="B333" s="462">
        <v>1002997.5422184761</v>
      </c>
      <c r="C333" s="462">
        <v>1086675.3118541569</v>
      </c>
      <c r="D333" s="462">
        <v>1084074.1592521146</v>
      </c>
      <c r="J333" s="699"/>
      <c r="K333" s="699"/>
      <c r="L333" s="699"/>
      <c r="M333" s="462">
        <v>997593</v>
      </c>
      <c r="N333" s="462">
        <v>1092200</v>
      </c>
      <c r="O333" s="462">
        <v>1077408</v>
      </c>
    </row>
    <row r="334" spans="1:15">
      <c r="A334" s="460">
        <v>332</v>
      </c>
      <c r="B334" s="462">
        <v>1014419.9894004024</v>
      </c>
      <c r="C334" s="462">
        <v>1107208.2648542784</v>
      </c>
      <c r="D334" s="462">
        <v>1140225.6500754915</v>
      </c>
      <c r="J334" s="699"/>
      <c r="K334" s="699"/>
      <c r="L334" s="699"/>
      <c r="M334" s="462">
        <v>996721</v>
      </c>
      <c r="N334" s="462">
        <v>1122822</v>
      </c>
      <c r="O334" s="462">
        <v>1075245</v>
      </c>
    </row>
    <row r="335" spans="1:15">
      <c r="A335" s="460">
        <v>333</v>
      </c>
      <c r="B335" s="462">
        <v>1000979.558971056</v>
      </c>
      <c r="C335" s="462">
        <v>1079005.3766973254</v>
      </c>
      <c r="D335" s="462">
        <v>1083376.4038977474</v>
      </c>
      <c r="J335" s="699"/>
      <c r="K335" s="699"/>
      <c r="L335" s="699"/>
      <c r="M335" s="462">
        <v>1059790</v>
      </c>
      <c r="N335" s="462">
        <v>1104545</v>
      </c>
      <c r="O335" s="462">
        <v>1113584</v>
      </c>
    </row>
    <row r="336" spans="1:15">
      <c r="A336" s="460">
        <v>334</v>
      </c>
      <c r="B336" s="462">
        <v>1009300.2963470467</v>
      </c>
      <c r="C336" s="462">
        <v>1068397.6913106269</v>
      </c>
      <c r="D336" s="462">
        <v>1089836.001577877</v>
      </c>
      <c r="J336" s="699"/>
      <c r="K336" s="699"/>
      <c r="L336" s="699"/>
      <c r="M336" s="462">
        <v>1027361</v>
      </c>
      <c r="N336" s="462">
        <v>1075879</v>
      </c>
      <c r="O336" s="462">
        <v>1086961</v>
      </c>
    </row>
    <row r="337" spans="1:15">
      <c r="A337" s="460">
        <v>335</v>
      </c>
      <c r="B337" s="462">
        <v>1007471.7182832933</v>
      </c>
      <c r="C337" s="462">
        <v>1061444.8126846259</v>
      </c>
      <c r="D337" s="462">
        <v>1091852.5824713486</v>
      </c>
      <c r="J337" s="699"/>
      <c r="K337" s="699"/>
      <c r="L337" s="699"/>
      <c r="M337" s="462">
        <v>1020806</v>
      </c>
      <c r="N337" s="462">
        <v>1103259</v>
      </c>
      <c r="O337" s="462">
        <v>1087870</v>
      </c>
    </row>
    <row r="338" spans="1:15">
      <c r="A338" s="460">
        <v>336</v>
      </c>
      <c r="B338" s="462">
        <v>1020512.1611581102</v>
      </c>
      <c r="C338" s="462">
        <v>1088874.6026945757</v>
      </c>
      <c r="D338" s="462">
        <v>1123162.2315651248</v>
      </c>
      <c r="J338" s="699"/>
      <c r="K338" s="699"/>
      <c r="L338" s="699"/>
      <c r="M338" s="462">
        <v>1002647</v>
      </c>
      <c r="N338" s="462">
        <v>1035966</v>
      </c>
      <c r="O338" s="462">
        <v>1085871</v>
      </c>
    </row>
    <row r="339" spans="1:15">
      <c r="A339" s="460">
        <v>337</v>
      </c>
      <c r="B339" s="462">
        <v>1008129.6106740185</v>
      </c>
      <c r="C339" s="462">
        <v>1042148.3432452438</v>
      </c>
      <c r="D339" s="462">
        <v>1112785.7819203376</v>
      </c>
      <c r="J339" s="699"/>
      <c r="K339" s="699"/>
      <c r="L339" s="699"/>
      <c r="M339" s="462">
        <v>1020409</v>
      </c>
      <c r="N339" s="462">
        <v>1100741</v>
      </c>
      <c r="O339" s="462">
        <v>1108574</v>
      </c>
    </row>
    <row r="340" spans="1:15">
      <c r="A340" s="460">
        <v>338</v>
      </c>
      <c r="B340" s="462">
        <v>1006609.5478807978</v>
      </c>
      <c r="C340" s="462">
        <v>1051083.0112119941</v>
      </c>
      <c r="D340" s="462">
        <v>1104886.8229477173</v>
      </c>
      <c r="J340" s="699"/>
      <c r="K340" s="699"/>
      <c r="L340" s="699"/>
      <c r="M340" s="462">
        <v>1039554</v>
      </c>
      <c r="N340" s="462">
        <v>1107482</v>
      </c>
      <c r="O340" s="462">
        <v>1071526</v>
      </c>
    </row>
    <row r="341" spans="1:15">
      <c r="A341" s="460">
        <v>339</v>
      </c>
      <c r="B341" s="462">
        <v>1004417.1276224621</v>
      </c>
      <c r="C341" s="462">
        <v>1067134.2392319159</v>
      </c>
      <c r="D341" s="462">
        <v>1102767.3161064517</v>
      </c>
      <c r="J341" s="699"/>
      <c r="K341" s="699"/>
      <c r="L341" s="699"/>
      <c r="M341" s="462">
        <v>1020666</v>
      </c>
      <c r="N341" s="462">
        <v>1079882</v>
      </c>
      <c r="O341" s="462">
        <v>1135074</v>
      </c>
    </row>
    <row r="342" spans="1:15">
      <c r="A342" s="460">
        <v>340</v>
      </c>
      <c r="B342" s="462">
        <v>1002679.459373908</v>
      </c>
      <c r="C342" s="462">
        <v>1074729.3243982974</v>
      </c>
      <c r="D342" s="462">
        <v>1100395.2083038022</v>
      </c>
      <c r="J342" s="699"/>
      <c r="K342" s="699"/>
      <c r="L342" s="699"/>
      <c r="M342" s="462">
        <v>1013728</v>
      </c>
      <c r="N342" s="462">
        <v>1117145</v>
      </c>
      <c r="O342" s="462">
        <v>1158723</v>
      </c>
    </row>
    <row r="343" spans="1:15">
      <c r="A343" s="460">
        <v>341</v>
      </c>
      <c r="B343" s="462">
        <v>1013931.7881356009</v>
      </c>
      <c r="C343" s="462">
        <v>1101882.643818541</v>
      </c>
      <c r="D343" s="462">
        <v>1112501.4069568983</v>
      </c>
      <c r="J343" s="699"/>
      <c r="K343" s="699"/>
      <c r="L343" s="699"/>
      <c r="M343" s="462">
        <v>1035316</v>
      </c>
      <c r="N343" s="462">
        <v>1058656</v>
      </c>
      <c r="O343" s="462">
        <v>1092865</v>
      </c>
    </row>
    <row r="344" spans="1:15">
      <c r="A344" s="460">
        <v>342</v>
      </c>
      <c r="B344" s="462">
        <v>995940.30265904916</v>
      </c>
      <c r="C344" s="462">
        <v>1051570.4354876743</v>
      </c>
      <c r="D344" s="462">
        <v>1065493.7352771326</v>
      </c>
      <c r="J344" s="699"/>
      <c r="K344" s="699"/>
      <c r="L344" s="699"/>
      <c r="M344" s="462">
        <v>1006251</v>
      </c>
      <c r="N344" s="462">
        <v>1072495</v>
      </c>
      <c r="O344" s="462">
        <v>1078856</v>
      </c>
    </row>
    <row r="345" spans="1:15">
      <c r="A345" s="460">
        <v>343</v>
      </c>
      <c r="B345" s="462">
        <v>1008839.6156548013</v>
      </c>
      <c r="C345" s="462">
        <v>1082510.1728739715</v>
      </c>
      <c r="D345" s="462">
        <v>1117913.3798298077</v>
      </c>
      <c r="J345" s="699"/>
      <c r="K345" s="699"/>
      <c r="L345" s="699"/>
      <c r="M345" s="462">
        <v>987745</v>
      </c>
      <c r="N345" s="462">
        <v>1090664</v>
      </c>
      <c r="O345" s="462">
        <v>1057939</v>
      </c>
    </row>
    <row r="346" spans="1:15">
      <c r="A346" s="460">
        <v>344</v>
      </c>
      <c r="B346" s="462">
        <v>1003621.1177866589</v>
      </c>
      <c r="C346" s="462">
        <v>1100715.2764314183</v>
      </c>
      <c r="D346" s="462">
        <v>1087860.9697282827</v>
      </c>
      <c r="J346" s="699"/>
      <c r="K346" s="699"/>
      <c r="L346" s="699"/>
      <c r="M346" s="462">
        <v>1044130</v>
      </c>
      <c r="N346" s="462">
        <v>1093404</v>
      </c>
      <c r="O346" s="462">
        <v>1097528</v>
      </c>
    </row>
    <row r="347" spans="1:15">
      <c r="A347" s="460">
        <v>345</v>
      </c>
      <c r="B347" s="462">
        <v>1002002.2636874714</v>
      </c>
      <c r="C347" s="462">
        <v>1041685.3061677259</v>
      </c>
      <c r="D347" s="462">
        <v>1095926.0275989925</v>
      </c>
      <c r="J347" s="699"/>
      <c r="K347" s="699"/>
      <c r="L347" s="699"/>
      <c r="M347" s="462">
        <v>1011873</v>
      </c>
      <c r="N347" s="462">
        <v>1039500</v>
      </c>
      <c r="O347" s="462">
        <v>1079277</v>
      </c>
    </row>
    <row r="348" spans="1:15">
      <c r="A348" s="460">
        <v>346</v>
      </c>
      <c r="B348" s="462">
        <v>995845.35362084443</v>
      </c>
      <c r="C348" s="462">
        <v>1100720.1447614355</v>
      </c>
      <c r="D348" s="462">
        <v>1072419.9174633096</v>
      </c>
      <c r="J348" s="699"/>
      <c r="K348" s="699"/>
      <c r="L348" s="699"/>
      <c r="M348" s="462">
        <v>1009036</v>
      </c>
      <c r="N348" s="462">
        <v>1055338</v>
      </c>
      <c r="O348" s="462">
        <v>1094240</v>
      </c>
    </row>
    <row r="349" spans="1:15">
      <c r="A349" s="460">
        <v>347</v>
      </c>
      <c r="B349" s="462">
        <v>1010759.5239627915</v>
      </c>
      <c r="C349" s="462">
        <v>1053972.4887534608</v>
      </c>
      <c r="D349" s="462">
        <v>1112646.7897526445</v>
      </c>
      <c r="J349" s="699"/>
      <c r="K349" s="699"/>
      <c r="L349" s="699"/>
      <c r="M349" s="462">
        <v>1056756</v>
      </c>
      <c r="N349" s="462">
        <v>1089474</v>
      </c>
      <c r="O349" s="462">
        <v>1144295</v>
      </c>
    </row>
    <row r="350" spans="1:15">
      <c r="A350" s="460">
        <v>348</v>
      </c>
      <c r="B350" s="462">
        <v>998745.93911892839</v>
      </c>
      <c r="C350" s="462">
        <v>1098440.8107378739</v>
      </c>
      <c r="D350" s="462">
        <v>1130936.6106449168</v>
      </c>
      <c r="J350" s="699"/>
      <c r="K350" s="699"/>
      <c r="L350" s="699"/>
      <c r="M350" s="462">
        <v>1045174</v>
      </c>
      <c r="N350" s="462">
        <v>1109629</v>
      </c>
      <c r="O350" s="462">
        <v>1063652</v>
      </c>
    </row>
    <row r="351" spans="1:15">
      <c r="A351" s="460">
        <v>349</v>
      </c>
      <c r="B351" s="462">
        <v>1008220.0271832275</v>
      </c>
      <c r="C351" s="462">
        <v>1081749.4097349313</v>
      </c>
      <c r="D351" s="462">
        <v>1079810.5334006709</v>
      </c>
      <c r="J351" s="699"/>
      <c r="K351" s="699"/>
      <c r="L351" s="699"/>
      <c r="M351" s="462">
        <v>1025042</v>
      </c>
      <c r="N351" s="462">
        <v>1080255</v>
      </c>
      <c r="O351" s="462">
        <v>1081635</v>
      </c>
    </row>
    <row r="352" spans="1:15">
      <c r="A352" s="460">
        <v>350</v>
      </c>
      <c r="B352" s="462">
        <v>1002594.1863117116</v>
      </c>
      <c r="C352" s="462">
        <v>1046786.6576979444</v>
      </c>
      <c r="D352" s="462">
        <v>1103626.2958070356</v>
      </c>
      <c r="J352" s="699"/>
      <c r="K352" s="699"/>
      <c r="L352" s="699"/>
      <c r="M352" s="462">
        <v>1048162</v>
      </c>
      <c r="N352" s="462">
        <v>1071245</v>
      </c>
      <c r="O352" s="462">
        <v>1093855</v>
      </c>
    </row>
    <row r="353" spans="1:15">
      <c r="A353" s="460">
        <v>351</v>
      </c>
      <c r="B353" s="462">
        <v>1008287.8239565087</v>
      </c>
      <c r="C353" s="462">
        <v>1096686.8479836499</v>
      </c>
      <c r="D353" s="462">
        <v>1075140.668679269</v>
      </c>
      <c r="J353" s="699"/>
      <c r="K353" s="699"/>
      <c r="L353" s="699"/>
      <c r="M353" s="462">
        <v>1019963</v>
      </c>
      <c r="N353" s="462">
        <v>1077433</v>
      </c>
      <c r="O353" s="462">
        <v>1101955</v>
      </c>
    </row>
    <row r="354" spans="1:15">
      <c r="A354" s="460">
        <v>352</v>
      </c>
      <c r="B354" s="462">
        <v>1011005.012935217</v>
      </c>
      <c r="C354" s="462">
        <v>1082928.0104883984</v>
      </c>
      <c r="D354" s="462">
        <v>1101661.5040310619</v>
      </c>
      <c r="J354" s="699"/>
      <c r="K354" s="699"/>
      <c r="L354" s="699"/>
      <c r="M354" s="462">
        <v>1017210</v>
      </c>
      <c r="N354" s="462">
        <v>1046478</v>
      </c>
      <c r="O354" s="462">
        <v>1103366</v>
      </c>
    </row>
    <row r="355" spans="1:15">
      <c r="A355" s="460">
        <v>353</v>
      </c>
      <c r="B355" s="462">
        <v>1011586.7658280166</v>
      </c>
      <c r="C355" s="462">
        <v>1061732.1363154294</v>
      </c>
      <c r="D355" s="462">
        <v>1063408.9363832967</v>
      </c>
      <c r="J355" s="699"/>
      <c r="K355" s="699"/>
      <c r="L355" s="699"/>
      <c r="M355" s="462">
        <v>1031103</v>
      </c>
      <c r="N355" s="462">
        <v>1052801</v>
      </c>
      <c r="O355" s="462">
        <v>1060608</v>
      </c>
    </row>
    <row r="356" spans="1:15">
      <c r="A356" s="460">
        <v>354</v>
      </c>
      <c r="B356" s="462">
        <v>1011113.0947612431</v>
      </c>
      <c r="C356" s="462">
        <v>1058390.3698707577</v>
      </c>
      <c r="D356" s="462">
        <v>1080868.5214590987</v>
      </c>
      <c r="J356" s="699"/>
      <c r="K356" s="699"/>
      <c r="L356" s="699"/>
      <c r="M356" s="462">
        <v>1028599</v>
      </c>
      <c r="N356" s="462">
        <v>1061670</v>
      </c>
      <c r="O356" s="462">
        <v>1061835</v>
      </c>
    </row>
    <row r="357" spans="1:15">
      <c r="A357" s="460">
        <v>355</v>
      </c>
      <c r="B357" s="462">
        <v>1013302.5584112657</v>
      </c>
      <c r="C357" s="462">
        <v>1074963.8836875865</v>
      </c>
      <c r="D357" s="462">
        <v>1106080.5803897623</v>
      </c>
      <c r="J357" s="699"/>
      <c r="K357" s="699"/>
      <c r="L357" s="699"/>
      <c r="M357" s="462">
        <v>1003912</v>
      </c>
      <c r="N357" s="462">
        <v>1060099</v>
      </c>
      <c r="O357" s="462">
        <v>1037995</v>
      </c>
    </row>
    <row r="358" spans="1:15">
      <c r="A358" s="460">
        <v>356</v>
      </c>
      <c r="B358" s="462">
        <v>989602.28328908829</v>
      </c>
      <c r="C358" s="462">
        <v>1057828.640827439</v>
      </c>
      <c r="D358" s="462">
        <v>1077666.9299481213</v>
      </c>
      <c r="J358" s="699"/>
      <c r="K358" s="699"/>
      <c r="L358" s="699"/>
      <c r="M358" s="462">
        <v>1007064</v>
      </c>
      <c r="N358" s="462">
        <v>1129843</v>
      </c>
      <c r="O358" s="462">
        <v>1136125</v>
      </c>
    </row>
    <row r="359" spans="1:15">
      <c r="A359" s="460">
        <v>357</v>
      </c>
      <c r="B359" s="462">
        <v>1002169.4850153936</v>
      </c>
      <c r="C359" s="462">
        <v>1064457.8929865526</v>
      </c>
      <c r="D359" s="462">
        <v>1101973.9888357003</v>
      </c>
      <c r="J359" s="699"/>
      <c r="K359" s="699"/>
      <c r="L359" s="699"/>
      <c r="M359" s="462">
        <v>1051767</v>
      </c>
      <c r="N359" s="462">
        <v>1109295</v>
      </c>
      <c r="O359" s="462">
        <v>1097532</v>
      </c>
    </row>
    <row r="360" spans="1:15">
      <c r="A360" s="460">
        <v>358</v>
      </c>
      <c r="B360" s="462">
        <v>1002096.3963167751</v>
      </c>
      <c r="C360" s="462">
        <v>1067086.6956040859</v>
      </c>
      <c r="D360" s="462">
        <v>1069869.6246576763</v>
      </c>
      <c r="J360" s="699"/>
      <c r="K360" s="699"/>
      <c r="L360" s="699"/>
      <c r="M360" s="462">
        <v>1015794</v>
      </c>
      <c r="N360" s="462">
        <v>1072306</v>
      </c>
      <c r="O360" s="462">
        <v>1085225</v>
      </c>
    </row>
    <row r="361" spans="1:15">
      <c r="A361" s="460">
        <v>359</v>
      </c>
      <c r="B361" s="462">
        <v>1003051.2425685409</v>
      </c>
      <c r="C361" s="462">
        <v>1087702.5293677922</v>
      </c>
      <c r="D361" s="462">
        <v>1098956.9706976376</v>
      </c>
      <c r="J361" s="699"/>
      <c r="K361" s="699"/>
      <c r="L361" s="699"/>
      <c r="M361" s="462">
        <v>1033626</v>
      </c>
      <c r="N361" s="462">
        <v>1049738</v>
      </c>
      <c r="O361" s="462">
        <v>1087980</v>
      </c>
    </row>
    <row r="362" spans="1:15">
      <c r="A362" s="460">
        <v>360</v>
      </c>
      <c r="B362" s="462">
        <v>997188.46662740759</v>
      </c>
      <c r="C362" s="462">
        <v>1036405.3354246439</v>
      </c>
      <c r="D362" s="462">
        <v>1092291.8610910005</v>
      </c>
      <c r="J362" s="699"/>
      <c r="K362" s="699"/>
      <c r="L362" s="699"/>
      <c r="M362" s="462">
        <v>1033128</v>
      </c>
      <c r="N362" s="462">
        <v>1098458</v>
      </c>
      <c r="O362" s="462">
        <v>1097928</v>
      </c>
    </row>
    <row r="363" spans="1:15">
      <c r="A363" s="460">
        <v>361</v>
      </c>
      <c r="B363" s="462">
        <v>1003496.5183688542</v>
      </c>
      <c r="C363" s="462">
        <v>1016755.9590446563</v>
      </c>
      <c r="D363" s="462">
        <v>1107228.103334798</v>
      </c>
      <c r="J363" s="699"/>
      <c r="K363" s="699"/>
      <c r="L363" s="699"/>
      <c r="M363" s="462">
        <v>1021425</v>
      </c>
      <c r="N363" s="462">
        <v>1080373</v>
      </c>
      <c r="O363" s="462">
        <v>1097551</v>
      </c>
    </row>
    <row r="364" spans="1:15">
      <c r="A364" s="460">
        <v>362</v>
      </c>
      <c r="B364" s="462">
        <v>1007954.5473853932</v>
      </c>
      <c r="C364" s="462">
        <v>1075922.0894643671</v>
      </c>
      <c r="D364" s="462">
        <v>1087019.2717959364</v>
      </c>
      <c r="J364" s="699"/>
      <c r="K364" s="699"/>
      <c r="L364" s="699"/>
      <c r="M364" s="462">
        <v>1030679</v>
      </c>
      <c r="N364" s="462">
        <v>1050688</v>
      </c>
      <c r="O364" s="462">
        <v>1140564</v>
      </c>
    </row>
    <row r="365" spans="1:15">
      <c r="A365" s="460">
        <v>363</v>
      </c>
      <c r="B365" s="462">
        <v>1005981.2649153916</v>
      </c>
      <c r="C365" s="462">
        <v>1044495.722326406</v>
      </c>
      <c r="D365" s="462">
        <v>1094696.7128125133</v>
      </c>
      <c r="J365" s="699"/>
      <c r="K365" s="699"/>
      <c r="L365" s="699"/>
      <c r="M365" s="462">
        <v>1039575</v>
      </c>
      <c r="N365" s="462">
        <v>1070541</v>
      </c>
      <c r="O365" s="462">
        <v>1096305</v>
      </c>
    </row>
    <row r="366" spans="1:15">
      <c r="A366" s="460">
        <v>364</v>
      </c>
      <c r="B366" s="462">
        <v>998353.56686490448</v>
      </c>
      <c r="C366" s="462">
        <v>1061531.1153037306</v>
      </c>
      <c r="D366" s="462">
        <v>1071848.5602260106</v>
      </c>
      <c r="J366" s="699"/>
      <c r="K366" s="699"/>
      <c r="L366" s="699"/>
      <c r="M366" s="462">
        <v>1010544</v>
      </c>
      <c r="N366" s="462">
        <v>1064779</v>
      </c>
      <c r="O366" s="462">
        <v>1115014</v>
      </c>
    </row>
    <row r="367" spans="1:15">
      <c r="A367" s="460">
        <v>365</v>
      </c>
      <c r="B367" s="462">
        <v>1009798.7050897242</v>
      </c>
      <c r="C367" s="462">
        <v>1098790.3041297311</v>
      </c>
      <c r="D367" s="462">
        <v>1115049.6778217745</v>
      </c>
      <c r="J367" s="699"/>
      <c r="K367" s="699"/>
      <c r="L367" s="699"/>
      <c r="M367" s="462">
        <v>1030625</v>
      </c>
      <c r="N367" s="462">
        <v>1089408</v>
      </c>
      <c r="O367" s="462">
        <v>1093644</v>
      </c>
    </row>
    <row r="368" spans="1:15">
      <c r="A368" s="460">
        <v>366</v>
      </c>
      <c r="B368" s="462">
        <v>1003498.3146502627</v>
      </c>
      <c r="C368" s="462">
        <v>1061283.5216655266</v>
      </c>
      <c r="D368" s="462">
        <v>1122590.6303758523</v>
      </c>
      <c r="J368" s="699"/>
      <c r="K368" s="699"/>
      <c r="L368" s="699"/>
      <c r="M368" s="462">
        <v>1002037</v>
      </c>
      <c r="N368" s="462">
        <v>1028776</v>
      </c>
      <c r="O368" s="462">
        <v>1079486</v>
      </c>
    </row>
    <row r="369" spans="1:15">
      <c r="A369" s="460">
        <v>367</v>
      </c>
      <c r="B369" s="462">
        <v>998381.41610078607</v>
      </c>
      <c r="C369" s="462">
        <v>1062913.4526707693</v>
      </c>
      <c r="D369" s="462">
        <v>1064798.8659818037</v>
      </c>
      <c r="J369" s="699"/>
      <c r="K369" s="699"/>
      <c r="L369" s="699"/>
      <c r="M369" s="462">
        <v>1023180</v>
      </c>
      <c r="N369" s="462">
        <v>1049802</v>
      </c>
      <c r="O369" s="462">
        <v>1124366</v>
      </c>
    </row>
    <row r="370" spans="1:15">
      <c r="A370" s="460">
        <v>368</v>
      </c>
      <c r="B370" s="462">
        <v>1004905.7605471555</v>
      </c>
      <c r="C370" s="462">
        <v>1065093.0039491584</v>
      </c>
      <c r="D370" s="462">
        <v>1087415.2298174878</v>
      </c>
      <c r="J370" s="699"/>
      <c r="K370" s="699"/>
      <c r="L370" s="699"/>
      <c r="M370" s="462">
        <v>1023501</v>
      </c>
      <c r="N370" s="462">
        <v>1063154</v>
      </c>
      <c r="O370" s="462">
        <v>1100803</v>
      </c>
    </row>
    <row r="371" spans="1:15">
      <c r="A371" s="460">
        <v>369</v>
      </c>
      <c r="B371" s="462">
        <v>1008195.5452422432</v>
      </c>
      <c r="C371" s="462">
        <v>1038302.3221779707</v>
      </c>
      <c r="D371" s="462">
        <v>1114997.3497898388</v>
      </c>
      <c r="J371" s="699"/>
      <c r="K371" s="699"/>
      <c r="L371" s="699"/>
      <c r="M371" s="462">
        <v>1043901</v>
      </c>
      <c r="N371" s="462">
        <v>1063086</v>
      </c>
      <c r="O371" s="462">
        <v>1107464</v>
      </c>
    </row>
    <row r="372" spans="1:15">
      <c r="A372" s="460">
        <v>370</v>
      </c>
      <c r="B372" s="462">
        <v>1045064.5823730882</v>
      </c>
      <c r="C372" s="462">
        <v>1109506.6954180659</v>
      </c>
      <c r="D372" s="462">
        <v>1185837.1587219206</v>
      </c>
      <c r="J372" s="699"/>
      <c r="K372" s="699"/>
      <c r="L372" s="699"/>
      <c r="M372" s="462">
        <v>1039857</v>
      </c>
      <c r="N372" s="462">
        <v>1061872</v>
      </c>
      <c r="O372" s="462">
        <v>1098432</v>
      </c>
    </row>
    <row r="373" spans="1:15">
      <c r="A373" s="460">
        <v>371</v>
      </c>
      <c r="B373" s="462">
        <v>1009810.3458872123</v>
      </c>
      <c r="C373" s="462">
        <v>1054084.7697391249</v>
      </c>
      <c r="D373" s="462">
        <v>1130740.8535896512</v>
      </c>
      <c r="J373" s="699"/>
      <c r="K373" s="699"/>
      <c r="L373" s="699"/>
      <c r="M373" s="462">
        <v>1008101</v>
      </c>
      <c r="N373" s="462">
        <v>1073011</v>
      </c>
      <c r="O373" s="462">
        <v>1104187</v>
      </c>
    </row>
    <row r="374" spans="1:15">
      <c r="A374" s="460">
        <v>372</v>
      </c>
      <c r="B374" s="462">
        <v>1004281.6257148145</v>
      </c>
      <c r="C374" s="462">
        <v>1036819.1675728733</v>
      </c>
      <c r="D374" s="462">
        <v>1110298.1121001455</v>
      </c>
      <c r="J374" s="699"/>
      <c r="K374" s="699"/>
      <c r="L374" s="699"/>
      <c r="M374" s="462">
        <v>1000867</v>
      </c>
      <c r="N374" s="462">
        <v>1080775</v>
      </c>
      <c r="O374" s="462">
        <v>1083026</v>
      </c>
    </row>
    <row r="375" spans="1:15">
      <c r="A375" s="460">
        <v>373</v>
      </c>
      <c r="B375" s="462">
        <v>1002288.8284576541</v>
      </c>
      <c r="C375" s="462">
        <v>1042004.5084238538</v>
      </c>
      <c r="D375" s="462">
        <v>1089634.0060965708</v>
      </c>
      <c r="J375" s="699"/>
      <c r="K375" s="699"/>
      <c r="L375" s="699"/>
      <c r="M375" s="462">
        <v>1040847</v>
      </c>
      <c r="N375" s="462">
        <v>1103799</v>
      </c>
      <c r="O375" s="462">
        <v>1131888</v>
      </c>
    </row>
    <row r="376" spans="1:15">
      <c r="A376" s="460">
        <v>374</v>
      </c>
      <c r="B376" s="462">
        <v>999497.83687083959</v>
      </c>
      <c r="C376" s="462">
        <v>1061486.1980113103</v>
      </c>
      <c r="D376" s="462">
        <v>1090300.8008001982</v>
      </c>
      <c r="J376" s="699"/>
      <c r="K376" s="699"/>
      <c r="L376" s="699"/>
      <c r="M376" s="462">
        <v>1007149</v>
      </c>
      <c r="N376" s="462">
        <v>1070325</v>
      </c>
      <c r="O376" s="462">
        <v>1074792</v>
      </c>
    </row>
    <row r="377" spans="1:15">
      <c r="A377" s="460">
        <v>375</v>
      </c>
      <c r="B377" s="462">
        <v>996988.71073616855</v>
      </c>
      <c r="C377" s="462">
        <v>1054667.0158517261</v>
      </c>
      <c r="D377" s="462">
        <v>1097015.536247469</v>
      </c>
      <c r="J377" s="699"/>
      <c r="K377" s="699"/>
      <c r="L377" s="699"/>
      <c r="M377" s="462">
        <v>1031970</v>
      </c>
      <c r="N377" s="462">
        <v>1036861</v>
      </c>
      <c r="O377" s="462">
        <v>1088110</v>
      </c>
    </row>
    <row r="378" spans="1:15">
      <c r="A378" s="460">
        <v>376</v>
      </c>
      <c r="B378" s="462">
        <v>1007576.9207130279</v>
      </c>
      <c r="C378" s="462">
        <v>1056302.9985226698</v>
      </c>
      <c r="D378" s="462">
        <v>1092080.4695706042</v>
      </c>
      <c r="J378" s="699"/>
      <c r="K378" s="699"/>
      <c r="L378" s="699"/>
      <c r="M378" s="462">
        <v>1003651</v>
      </c>
      <c r="N378" s="462">
        <v>1088747</v>
      </c>
      <c r="O378" s="462">
        <v>1058426</v>
      </c>
    </row>
    <row r="379" spans="1:15">
      <c r="A379" s="460">
        <v>377</v>
      </c>
      <c r="B379" s="462">
        <v>1002213.9445349914</v>
      </c>
      <c r="C379" s="462">
        <v>1123832.35874732</v>
      </c>
      <c r="D379" s="462">
        <v>1101084.837298797</v>
      </c>
      <c r="J379" s="699"/>
      <c r="K379" s="699"/>
      <c r="L379" s="699"/>
      <c r="M379" s="462">
        <v>1016035</v>
      </c>
      <c r="N379" s="462">
        <v>1094033</v>
      </c>
      <c r="O379" s="462">
        <v>1103550</v>
      </c>
    </row>
    <row r="380" spans="1:15">
      <c r="A380" s="460">
        <v>378</v>
      </c>
      <c r="B380" s="462">
        <v>1004295.6085405211</v>
      </c>
      <c r="C380" s="462">
        <v>1045766.7305773543</v>
      </c>
      <c r="D380" s="462">
        <v>1117308.3894369598</v>
      </c>
      <c r="J380" s="699"/>
      <c r="K380" s="699"/>
      <c r="L380" s="699"/>
      <c r="M380" s="462">
        <v>1033447</v>
      </c>
      <c r="N380" s="462">
        <v>1065070</v>
      </c>
      <c r="O380" s="462">
        <v>1065704</v>
      </c>
    </row>
    <row r="381" spans="1:15">
      <c r="A381" s="460">
        <v>379</v>
      </c>
      <c r="B381" s="462">
        <v>1004958.931093008</v>
      </c>
      <c r="C381" s="462">
        <v>1086364.8271639268</v>
      </c>
      <c r="D381" s="462">
        <v>1097233.7386609677</v>
      </c>
      <c r="J381" s="699"/>
      <c r="K381" s="699"/>
      <c r="L381" s="699"/>
      <c r="M381" s="462">
        <v>1010251</v>
      </c>
      <c r="N381" s="462">
        <v>1082042</v>
      </c>
      <c r="O381" s="462">
        <v>1060320</v>
      </c>
    </row>
    <row r="382" spans="1:15">
      <c r="A382" s="460">
        <v>380</v>
      </c>
      <c r="B382" s="462">
        <v>1001946.0949377768</v>
      </c>
      <c r="C382" s="462">
        <v>1057314.0734210652</v>
      </c>
      <c r="D382" s="462">
        <v>1122013.0663062644</v>
      </c>
      <c r="J382" s="699"/>
      <c r="K382" s="699"/>
      <c r="L382" s="699"/>
      <c r="M382" s="462">
        <v>1041258</v>
      </c>
      <c r="N382" s="462">
        <v>1068704</v>
      </c>
      <c r="O382" s="462">
        <v>1056794</v>
      </c>
    </row>
    <row r="383" spans="1:15">
      <c r="A383" s="460">
        <v>381</v>
      </c>
      <c r="B383" s="462">
        <v>1014136.9134858205</v>
      </c>
      <c r="C383" s="462">
        <v>1098075.6368922838</v>
      </c>
      <c r="D383" s="462">
        <v>1105607.5699466323</v>
      </c>
      <c r="J383" s="699"/>
      <c r="K383" s="699"/>
      <c r="L383" s="699"/>
      <c r="M383" s="462">
        <v>1041968</v>
      </c>
      <c r="N383" s="462">
        <v>1094923</v>
      </c>
      <c r="O383" s="462">
        <v>1077138</v>
      </c>
    </row>
    <row r="384" spans="1:15">
      <c r="A384" s="460">
        <v>382</v>
      </c>
      <c r="B384" s="462">
        <v>1014806.4120138473</v>
      </c>
      <c r="C384" s="462">
        <v>1072696.0758957495</v>
      </c>
      <c r="D384" s="462">
        <v>1087806.6415835493</v>
      </c>
      <c r="J384" s="699"/>
      <c r="K384" s="699"/>
      <c r="L384" s="699"/>
      <c r="M384" s="462">
        <v>1007954</v>
      </c>
      <c r="N384" s="462">
        <v>1085013</v>
      </c>
      <c r="O384" s="462">
        <v>1065487</v>
      </c>
    </row>
    <row r="385" spans="1:15">
      <c r="A385" s="460">
        <v>383</v>
      </c>
      <c r="B385" s="462">
        <v>1000152.6364572957</v>
      </c>
      <c r="C385" s="462">
        <v>1076005.6740794396</v>
      </c>
      <c r="D385" s="462">
        <v>1069681.1712786478</v>
      </c>
      <c r="J385" s="699"/>
      <c r="K385" s="699"/>
      <c r="L385" s="699"/>
      <c r="M385" s="462">
        <v>998534</v>
      </c>
      <c r="N385" s="462">
        <v>1044584</v>
      </c>
      <c r="O385" s="462">
        <v>1077202</v>
      </c>
    </row>
    <row r="386" spans="1:15">
      <c r="A386" s="460">
        <v>384</v>
      </c>
      <c r="B386" s="462">
        <v>1008670.3926254262</v>
      </c>
      <c r="C386" s="462">
        <v>1059196.2285249117</v>
      </c>
      <c r="D386" s="462">
        <v>1119806.5376946765</v>
      </c>
      <c r="J386" s="699"/>
      <c r="K386" s="699"/>
      <c r="L386" s="699"/>
      <c r="M386" s="462">
        <v>1035776</v>
      </c>
      <c r="N386" s="462">
        <v>1062842</v>
      </c>
      <c r="O386" s="462">
        <v>1078791</v>
      </c>
    </row>
    <row r="387" spans="1:15">
      <c r="A387" s="460">
        <v>385</v>
      </c>
      <c r="B387" s="462">
        <v>997288.47440153093</v>
      </c>
      <c r="C387" s="462">
        <v>1131010.031741203</v>
      </c>
      <c r="D387" s="462">
        <v>1092794.0488498146</v>
      </c>
      <c r="J387" s="699"/>
      <c r="K387" s="699"/>
      <c r="L387" s="699"/>
      <c r="M387" s="462">
        <v>1011958</v>
      </c>
      <c r="N387" s="462">
        <v>1058922</v>
      </c>
      <c r="O387" s="462">
        <v>1067303</v>
      </c>
    </row>
    <row r="388" spans="1:15">
      <c r="A388" s="460">
        <v>386</v>
      </c>
      <c r="B388" s="462">
        <v>1014129.2778388767</v>
      </c>
      <c r="C388" s="462">
        <v>1084553.3139654887</v>
      </c>
      <c r="D388" s="462">
        <v>1106948.7862471733</v>
      </c>
      <c r="J388" s="699"/>
      <c r="K388" s="699"/>
      <c r="L388" s="699"/>
      <c r="M388" s="462">
        <v>1038958</v>
      </c>
      <c r="N388" s="462">
        <v>1140388</v>
      </c>
      <c r="O388" s="462">
        <v>1120884</v>
      </c>
    </row>
    <row r="389" spans="1:15">
      <c r="A389" s="460">
        <v>387</v>
      </c>
      <c r="B389" s="462">
        <v>1009675.6197809348</v>
      </c>
      <c r="C389" s="462">
        <v>1106879.9700216551</v>
      </c>
      <c r="D389" s="462">
        <v>1073398.9336087145</v>
      </c>
      <c r="J389" s="699"/>
      <c r="K389" s="699"/>
      <c r="L389" s="699"/>
      <c r="M389" s="462">
        <v>1016038</v>
      </c>
      <c r="N389" s="462">
        <v>1078436</v>
      </c>
      <c r="O389" s="462">
        <v>1039965</v>
      </c>
    </row>
    <row r="390" spans="1:15">
      <c r="A390" s="460">
        <v>388</v>
      </c>
      <c r="B390" s="462">
        <v>987378.91585436312</v>
      </c>
      <c r="C390" s="462">
        <v>1061516.2278995882</v>
      </c>
      <c r="D390" s="462">
        <v>1102314.9879713668</v>
      </c>
      <c r="J390" s="699"/>
      <c r="K390" s="699"/>
      <c r="L390" s="699"/>
      <c r="M390" s="462">
        <v>1023434</v>
      </c>
      <c r="N390" s="462">
        <v>1067334</v>
      </c>
      <c r="O390" s="462">
        <v>1069588</v>
      </c>
    </row>
    <row r="391" spans="1:15">
      <c r="A391" s="460">
        <v>389</v>
      </c>
      <c r="B391" s="462">
        <v>1003572.0370778439</v>
      </c>
      <c r="C391" s="462">
        <v>1094353.2610563883</v>
      </c>
      <c r="D391" s="462">
        <v>1080497.2239420624</v>
      </c>
      <c r="J391" s="699"/>
      <c r="K391" s="699"/>
      <c r="L391" s="699"/>
      <c r="M391" s="462">
        <v>1014682</v>
      </c>
      <c r="N391" s="462">
        <v>1086533</v>
      </c>
      <c r="O391" s="462">
        <v>1097630</v>
      </c>
    </row>
    <row r="392" spans="1:15">
      <c r="A392" s="460">
        <v>390</v>
      </c>
      <c r="B392" s="462">
        <v>1008576.7494554578</v>
      </c>
      <c r="C392" s="462">
        <v>1057205.4864793317</v>
      </c>
      <c r="D392" s="462">
        <v>1110524.9041167744</v>
      </c>
      <c r="J392" s="699"/>
      <c r="K392" s="699"/>
      <c r="L392" s="699"/>
      <c r="M392" s="462">
        <v>1026179</v>
      </c>
      <c r="N392" s="462">
        <v>1064529</v>
      </c>
      <c r="O392" s="462">
        <v>1114405</v>
      </c>
    </row>
    <row r="393" spans="1:15">
      <c r="A393" s="460">
        <v>391</v>
      </c>
      <c r="B393" s="462">
        <v>996962.18893964612</v>
      </c>
      <c r="C393" s="462">
        <v>1072628.5014080359</v>
      </c>
      <c r="D393" s="462">
        <v>1093368.0728997441</v>
      </c>
      <c r="J393" s="699"/>
      <c r="K393" s="699"/>
      <c r="L393" s="699"/>
      <c r="M393" s="462">
        <v>1013543</v>
      </c>
      <c r="N393" s="462">
        <v>1109427</v>
      </c>
      <c r="O393" s="462">
        <v>1084906</v>
      </c>
    </row>
    <row r="394" spans="1:15">
      <c r="A394" s="460">
        <v>392</v>
      </c>
      <c r="B394" s="462">
        <v>1006775.439890918</v>
      </c>
      <c r="C394" s="462">
        <v>1075294.3716362454</v>
      </c>
      <c r="D394" s="462">
        <v>1114189.0228576339</v>
      </c>
      <c r="J394" s="699"/>
      <c r="K394" s="699"/>
      <c r="L394" s="699"/>
      <c r="M394" s="462">
        <v>1055894</v>
      </c>
      <c r="N394" s="462">
        <v>1075616</v>
      </c>
      <c r="O394" s="462">
        <v>1044035</v>
      </c>
    </row>
    <row r="395" spans="1:15">
      <c r="A395" s="460">
        <v>393</v>
      </c>
      <c r="B395" s="462">
        <v>1004964.8034592438</v>
      </c>
      <c r="C395" s="462">
        <v>1083853.186454728</v>
      </c>
      <c r="D395" s="462">
        <v>1109615.2929431763</v>
      </c>
      <c r="J395" s="699"/>
      <c r="K395" s="699"/>
      <c r="L395" s="699"/>
      <c r="M395" s="462">
        <v>1021417</v>
      </c>
      <c r="N395" s="462">
        <v>1086872</v>
      </c>
      <c r="O395" s="462">
        <v>1110654</v>
      </c>
    </row>
    <row r="396" spans="1:15">
      <c r="A396" s="460">
        <v>394</v>
      </c>
      <c r="B396" s="462">
        <v>1004596.5518176612</v>
      </c>
      <c r="C396" s="462">
        <v>1083365.0084549787</v>
      </c>
      <c r="D396" s="462">
        <v>1074028.9173073974</v>
      </c>
      <c r="J396" s="699"/>
      <c r="K396" s="699"/>
      <c r="L396" s="699"/>
      <c r="M396" s="462">
        <v>1027021</v>
      </c>
      <c r="N396" s="462">
        <v>1099850</v>
      </c>
      <c r="O396" s="462">
        <v>1091802</v>
      </c>
    </row>
    <row r="397" spans="1:15">
      <c r="A397" s="460">
        <v>395</v>
      </c>
      <c r="B397" s="462">
        <v>1007452.4816858982</v>
      </c>
      <c r="C397" s="462">
        <v>1046849.0112399277</v>
      </c>
      <c r="D397" s="462">
        <v>1080159.7868348053</v>
      </c>
      <c r="J397" s="699"/>
      <c r="K397" s="699"/>
      <c r="L397" s="699"/>
      <c r="M397" s="462">
        <v>1019202</v>
      </c>
      <c r="N397" s="462">
        <v>1057149</v>
      </c>
      <c r="O397" s="462">
        <v>1093672</v>
      </c>
    </row>
    <row r="398" spans="1:15">
      <c r="A398" s="460">
        <v>396</v>
      </c>
      <c r="B398" s="462">
        <v>1008398.8067257436</v>
      </c>
      <c r="C398" s="462">
        <v>1052263.7573359129</v>
      </c>
      <c r="D398" s="462">
        <v>1106372.0629276251</v>
      </c>
      <c r="J398" s="699"/>
      <c r="K398" s="699"/>
      <c r="L398" s="699"/>
      <c r="M398" s="462">
        <v>1028904</v>
      </c>
      <c r="N398" s="462">
        <v>1072092</v>
      </c>
      <c r="O398" s="462">
        <v>1105549</v>
      </c>
    </row>
    <row r="399" spans="1:15">
      <c r="A399" s="460">
        <v>397</v>
      </c>
      <c r="B399" s="462">
        <v>1006791.0859462377</v>
      </c>
      <c r="C399" s="462">
        <v>1069696.8149819849</v>
      </c>
      <c r="D399" s="462">
        <v>1110943.6939468146</v>
      </c>
      <c r="J399" s="699"/>
      <c r="K399" s="699"/>
      <c r="L399" s="699"/>
      <c r="M399" s="462">
        <v>1001395</v>
      </c>
      <c r="N399" s="462">
        <v>1070873</v>
      </c>
      <c r="O399" s="462">
        <v>1075904</v>
      </c>
    </row>
    <row r="400" spans="1:15">
      <c r="A400" s="460">
        <v>398</v>
      </c>
      <c r="B400" s="462">
        <v>1004318.691284149</v>
      </c>
      <c r="C400" s="462">
        <v>1110677.1574335766</v>
      </c>
      <c r="D400" s="462">
        <v>1090670.2125544711</v>
      </c>
      <c r="J400" s="699"/>
      <c r="K400" s="699"/>
      <c r="L400" s="699"/>
      <c r="M400" s="462">
        <v>1004225</v>
      </c>
      <c r="N400" s="462">
        <v>1074844</v>
      </c>
      <c r="O400" s="462">
        <v>1081679</v>
      </c>
    </row>
    <row r="401" spans="1:15">
      <c r="A401" s="460">
        <v>399</v>
      </c>
      <c r="B401" s="462">
        <v>995346.35269424273</v>
      </c>
      <c r="C401" s="462">
        <v>1031768.1364982147</v>
      </c>
      <c r="D401" s="462">
        <v>1089888.1971502423</v>
      </c>
      <c r="J401" s="699"/>
      <c r="K401" s="699"/>
      <c r="L401" s="699"/>
      <c r="M401" s="462">
        <v>1020899</v>
      </c>
      <c r="N401" s="462">
        <v>1098301</v>
      </c>
      <c r="O401" s="462">
        <v>1091982</v>
      </c>
    </row>
    <row r="402" spans="1:15">
      <c r="A402" s="460">
        <v>400</v>
      </c>
      <c r="B402" s="462">
        <v>1009824.2960790942</v>
      </c>
      <c r="C402" s="462">
        <v>1081242.0202632735</v>
      </c>
      <c r="D402" s="462">
        <v>1098543.7662535193</v>
      </c>
      <c r="J402" s="699"/>
      <c r="K402" s="699"/>
      <c r="L402" s="699"/>
      <c r="M402" s="462">
        <v>1066889</v>
      </c>
      <c r="N402" s="462">
        <v>1091086</v>
      </c>
      <c r="O402" s="462">
        <v>1093196</v>
      </c>
    </row>
    <row r="403" spans="1:15">
      <c r="A403" s="460">
        <v>401</v>
      </c>
      <c r="B403" s="462">
        <v>1005077.9248391362</v>
      </c>
      <c r="C403" s="462">
        <v>1063910.3538510688</v>
      </c>
      <c r="D403" s="462">
        <v>1078721.2873037879</v>
      </c>
      <c r="J403" s="699"/>
      <c r="K403" s="699"/>
      <c r="L403" s="699"/>
      <c r="M403" s="462">
        <v>1027889</v>
      </c>
      <c r="N403" s="462">
        <v>1080632</v>
      </c>
      <c r="O403" s="462">
        <v>1105577</v>
      </c>
    </row>
    <row r="404" spans="1:15">
      <c r="A404" s="460">
        <v>402</v>
      </c>
      <c r="B404" s="462">
        <v>1017465.8875228581</v>
      </c>
      <c r="C404" s="462">
        <v>1060901.963031535</v>
      </c>
      <c r="D404" s="462">
        <v>1117028.1553179102</v>
      </c>
      <c r="J404" s="699"/>
      <c r="K404" s="699"/>
      <c r="L404" s="699"/>
      <c r="M404" s="462">
        <v>1057528</v>
      </c>
      <c r="N404" s="462">
        <v>1082972</v>
      </c>
      <c r="O404" s="462">
        <v>1098209</v>
      </c>
    </row>
    <row r="405" spans="1:15">
      <c r="A405" s="460">
        <v>403</v>
      </c>
      <c r="B405" s="462">
        <v>996418.09867774858</v>
      </c>
      <c r="C405" s="462">
        <v>1094546.2605477879</v>
      </c>
      <c r="D405" s="462">
        <v>1076474.7545143077</v>
      </c>
      <c r="J405" s="699"/>
      <c r="K405" s="699"/>
      <c r="L405" s="699"/>
      <c r="M405" s="462">
        <v>1027496</v>
      </c>
      <c r="N405" s="462">
        <v>1127526</v>
      </c>
      <c r="O405" s="462">
        <v>1130244</v>
      </c>
    </row>
    <row r="406" spans="1:15">
      <c r="A406" s="460">
        <v>404</v>
      </c>
      <c r="B406" s="462">
        <v>1006407.3449020099</v>
      </c>
      <c r="C406" s="462">
        <v>1092661.3722989082</v>
      </c>
      <c r="D406" s="462">
        <v>1111597.9708291292</v>
      </c>
      <c r="J406" s="699"/>
      <c r="K406" s="699"/>
      <c r="L406" s="699"/>
      <c r="M406" s="462">
        <v>1033907</v>
      </c>
      <c r="N406" s="462">
        <v>1055626</v>
      </c>
      <c r="O406" s="462">
        <v>1057098</v>
      </c>
    </row>
    <row r="407" spans="1:15">
      <c r="A407" s="460">
        <v>405</v>
      </c>
      <c r="B407" s="462">
        <v>1003209.2191506785</v>
      </c>
      <c r="C407" s="462">
        <v>1066177.4367365006</v>
      </c>
      <c r="D407" s="462">
        <v>1069559.6990712639</v>
      </c>
      <c r="J407" s="699"/>
      <c r="K407" s="699"/>
      <c r="L407" s="699"/>
      <c r="M407" s="462">
        <v>1038261</v>
      </c>
      <c r="N407" s="462">
        <v>1024223</v>
      </c>
      <c r="O407" s="462">
        <v>1100963</v>
      </c>
    </row>
    <row r="408" spans="1:15">
      <c r="A408" s="460">
        <v>406</v>
      </c>
      <c r="B408" s="462">
        <v>1002905.7553075174</v>
      </c>
      <c r="C408" s="462">
        <v>1060250.3809160027</v>
      </c>
      <c r="D408" s="462">
        <v>1099754.9812891814</v>
      </c>
      <c r="J408" s="699"/>
      <c r="K408" s="699"/>
      <c r="L408" s="699"/>
      <c r="M408" s="462">
        <v>1014854</v>
      </c>
      <c r="N408" s="462">
        <v>1107313</v>
      </c>
      <c r="O408" s="462">
        <v>1128163</v>
      </c>
    </row>
    <row r="409" spans="1:15">
      <c r="A409" s="460">
        <v>407</v>
      </c>
      <c r="B409" s="462">
        <v>1005433.1875142797</v>
      </c>
      <c r="C409" s="462">
        <v>1084232.6432411729</v>
      </c>
      <c r="D409" s="462">
        <v>1080776.8057446219</v>
      </c>
      <c r="J409" s="699"/>
      <c r="K409" s="699"/>
      <c r="L409" s="699"/>
      <c r="M409" s="462">
        <v>997868</v>
      </c>
      <c r="N409" s="462">
        <v>1078117</v>
      </c>
      <c r="O409" s="462">
        <v>1078795</v>
      </c>
    </row>
    <row r="410" spans="1:15">
      <c r="A410" s="460">
        <v>408</v>
      </c>
      <c r="B410" s="462">
        <v>998872.09786147717</v>
      </c>
      <c r="C410" s="462">
        <v>1090246.2523691093</v>
      </c>
      <c r="D410" s="462">
        <v>1063808.8149658244</v>
      </c>
      <c r="J410" s="699"/>
      <c r="K410" s="699"/>
      <c r="L410" s="699"/>
      <c r="M410" s="462">
        <v>1000946</v>
      </c>
      <c r="N410" s="462">
        <v>1100808</v>
      </c>
      <c r="O410" s="462">
        <v>1131621</v>
      </c>
    </row>
    <row r="411" spans="1:15">
      <c r="A411" s="460">
        <v>409</v>
      </c>
      <c r="B411" s="462">
        <v>997787.39755975083</v>
      </c>
      <c r="C411" s="462">
        <v>1074960.8261104291</v>
      </c>
      <c r="D411" s="462">
        <v>1074379.5623715171</v>
      </c>
      <c r="J411" s="699"/>
      <c r="K411" s="699"/>
      <c r="L411" s="699"/>
      <c r="M411" s="462">
        <v>1008769</v>
      </c>
      <c r="N411" s="462">
        <v>1090222</v>
      </c>
      <c r="O411" s="462">
        <v>1103832</v>
      </c>
    </row>
    <row r="412" spans="1:15">
      <c r="A412" s="460">
        <v>410</v>
      </c>
      <c r="B412" s="462">
        <v>1011841.1306095447</v>
      </c>
      <c r="C412" s="462">
        <v>1045709.5028936318</v>
      </c>
      <c r="D412" s="462">
        <v>1109468.4340437325</v>
      </c>
      <c r="J412" s="699"/>
      <c r="K412" s="699"/>
      <c r="L412" s="699"/>
      <c r="M412" s="462">
        <v>1060706</v>
      </c>
      <c r="N412" s="462">
        <v>1091745</v>
      </c>
      <c r="O412" s="462">
        <v>1092311</v>
      </c>
    </row>
    <row r="413" spans="1:15">
      <c r="A413" s="460">
        <v>411</v>
      </c>
      <c r="B413" s="462">
        <v>995984.96880568576</v>
      </c>
      <c r="C413" s="462">
        <v>1083571.2787472429</v>
      </c>
      <c r="D413" s="462">
        <v>1060416.7499927972</v>
      </c>
      <c r="J413" s="699"/>
      <c r="K413" s="699"/>
      <c r="L413" s="699"/>
      <c r="M413" s="462">
        <v>1027405</v>
      </c>
      <c r="N413" s="462">
        <v>1073080</v>
      </c>
      <c r="O413" s="462">
        <v>1105920</v>
      </c>
    </row>
    <row r="414" spans="1:15">
      <c r="A414" s="460">
        <v>412</v>
      </c>
      <c r="B414" s="462">
        <v>1004126.6344837103</v>
      </c>
      <c r="C414" s="462">
        <v>1095877.1924281197</v>
      </c>
      <c r="D414" s="462">
        <v>1119102.7679358181</v>
      </c>
      <c r="J414" s="699"/>
      <c r="K414" s="699"/>
      <c r="L414" s="699"/>
      <c r="M414" s="462">
        <v>1048781</v>
      </c>
      <c r="N414" s="462">
        <v>1093710</v>
      </c>
      <c r="O414" s="462">
        <v>1109071</v>
      </c>
    </row>
    <row r="415" spans="1:15">
      <c r="A415" s="460">
        <v>413</v>
      </c>
      <c r="B415" s="462">
        <v>1008014.6979811763</v>
      </c>
      <c r="C415" s="462">
        <v>1076747.6837581941</v>
      </c>
      <c r="D415" s="462">
        <v>1108741.9551176257</v>
      </c>
      <c r="J415" s="699"/>
      <c r="K415" s="699"/>
      <c r="L415" s="699"/>
      <c r="M415" s="462">
        <v>1012237</v>
      </c>
      <c r="N415" s="462">
        <v>1087190</v>
      </c>
      <c r="O415" s="462">
        <v>1095902</v>
      </c>
    </row>
    <row r="416" spans="1:15">
      <c r="A416" s="460">
        <v>414</v>
      </c>
      <c r="B416" s="462">
        <v>997530.46702685964</v>
      </c>
      <c r="C416" s="462">
        <v>1088273.1051561274</v>
      </c>
      <c r="D416" s="462">
        <v>1083435.1864272782</v>
      </c>
      <c r="J416" s="699"/>
      <c r="K416" s="699"/>
      <c r="L416" s="699"/>
      <c r="M416" s="462">
        <v>987477</v>
      </c>
      <c r="N416" s="462">
        <v>1076335</v>
      </c>
      <c r="O416" s="462">
        <v>1081957</v>
      </c>
    </row>
    <row r="417" spans="1:15">
      <c r="A417" s="460">
        <v>415</v>
      </c>
      <c r="B417" s="462">
        <v>1019210.0569111314</v>
      </c>
      <c r="C417" s="462">
        <v>1089753.0664911703</v>
      </c>
      <c r="D417" s="462">
        <v>1097504.0788625139</v>
      </c>
      <c r="J417" s="699"/>
      <c r="K417" s="699"/>
      <c r="L417" s="699"/>
      <c r="M417" s="462">
        <v>1046653</v>
      </c>
      <c r="N417" s="462">
        <v>1073298</v>
      </c>
      <c r="O417" s="462">
        <v>1080266</v>
      </c>
    </row>
    <row r="418" spans="1:15">
      <c r="A418" s="460">
        <v>416</v>
      </c>
      <c r="B418" s="462">
        <v>998607.27943203074</v>
      </c>
      <c r="C418" s="462">
        <v>1081646.4641011443</v>
      </c>
      <c r="D418" s="462">
        <v>1053259.84363234</v>
      </c>
      <c r="J418" s="699"/>
      <c r="K418" s="699"/>
      <c r="L418" s="699"/>
      <c r="M418" s="462">
        <v>1033181</v>
      </c>
      <c r="N418" s="462">
        <v>1056293</v>
      </c>
      <c r="O418" s="462">
        <v>1099081</v>
      </c>
    </row>
    <row r="419" spans="1:15">
      <c r="A419" s="460">
        <v>417</v>
      </c>
      <c r="B419" s="462">
        <v>1009449.7862868219</v>
      </c>
      <c r="C419" s="462">
        <v>1074211.387664248</v>
      </c>
      <c r="D419" s="462">
        <v>1089643.4687444253</v>
      </c>
      <c r="J419" s="699"/>
      <c r="K419" s="699"/>
      <c r="L419" s="699"/>
      <c r="M419" s="462">
        <v>1049680</v>
      </c>
      <c r="N419" s="462">
        <v>1035768</v>
      </c>
      <c r="O419" s="462">
        <v>1055847</v>
      </c>
    </row>
    <row r="420" spans="1:15">
      <c r="A420" s="460">
        <v>418</v>
      </c>
      <c r="B420" s="462">
        <v>1000821.8446436587</v>
      </c>
      <c r="C420" s="462">
        <v>1100543.5882749562</v>
      </c>
      <c r="D420" s="462">
        <v>1095304.6311061762</v>
      </c>
      <c r="J420" s="699"/>
      <c r="K420" s="699"/>
      <c r="L420" s="699"/>
      <c r="M420" s="462">
        <v>1049817</v>
      </c>
      <c r="N420" s="462">
        <v>1091275</v>
      </c>
      <c r="O420" s="462">
        <v>1066497</v>
      </c>
    </row>
    <row r="421" spans="1:15">
      <c r="A421" s="460">
        <v>419</v>
      </c>
      <c r="B421" s="462">
        <v>1006926.0213394561</v>
      </c>
      <c r="C421" s="462">
        <v>1095715.9688094682</v>
      </c>
      <c r="D421" s="462">
        <v>1082695.2319360424</v>
      </c>
      <c r="J421" s="699"/>
      <c r="K421" s="699"/>
      <c r="L421" s="699"/>
      <c r="M421" s="462">
        <v>1023897</v>
      </c>
      <c r="N421" s="462">
        <v>1073197</v>
      </c>
      <c r="O421" s="462">
        <v>1075098</v>
      </c>
    </row>
    <row r="422" spans="1:15">
      <c r="A422" s="460">
        <v>420</v>
      </c>
      <c r="B422" s="462">
        <v>992609.4701269574</v>
      </c>
      <c r="C422" s="462">
        <v>1057298.5839230863</v>
      </c>
      <c r="D422" s="462">
        <v>1110598.0309007023</v>
      </c>
      <c r="J422" s="699"/>
      <c r="K422" s="699"/>
      <c r="L422" s="699"/>
      <c r="M422" s="462">
        <v>1018291</v>
      </c>
      <c r="N422" s="462">
        <v>1088843</v>
      </c>
      <c r="O422" s="462">
        <v>1080586</v>
      </c>
    </row>
    <row r="423" spans="1:15">
      <c r="A423" s="460">
        <v>421</v>
      </c>
      <c r="B423" s="462">
        <v>999551.74338436499</v>
      </c>
      <c r="C423" s="462">
        <v>1046670.0712323496</v>
      </c>
      <c r="D423" s="462">
        <v>1094306.4089486785</v>
      </c>
      <c r="J423" s="699"/>
      <c r="K423" s="699"/>
      <c r="L423" s="699"/>
      <c r="M423" s="462">
        <v>1051460</v>
      </c>
      <c r="N423" s="462">
        <v>1085057</v>
      </c>
      <c r="O423" s="462">
        <v>1064745</v>
      </c>
    </row>
    <row r="424" spans="1:15">
      <c r="A424" s="460">
        <v>422</v>
      </c>
      <c r="B424" s="462">
        <v>1010141.0787675937</v>
      </c>
      <c r="C424" s="462">
        <v>1068996.2620228287</v>
      </c>
      <c r="D424" s="462">
        <v>1105451.2835909834</v>
      </c>
      <c r="J424" s="699"/>
      <c r="K424" s="699"/>
      <c r="L424" s="699"/>
      <c r="M424" s="462">
        <v>1005507</v>
      </c>
      <c r="N424" s="462">
        <v>1084297</v>
      </c>
      <c r="O424" s="462">
        <v>1064870</v>
      </c>
    </row>
    <row r="425" spans="1:15">
      <c r="A425" s="460">
        <v>423</v>
      </c>
      <c r="B425" s="462">
        <v>1001801.7543312081</v>
      </c>
      <c r="C425" s="462">
        <v>1088799.499215716</v>
      </c>
      <c r="D425" s="462">
        <v>1090184.4447868336</v>
      </c>
      <c r="J425" s="699"/>
      <c r="K425" s="699"/>
      <c r="L425" s="699"/>
      <c r="M425" s="462">
        <v>1034768</v>
      </c>
      <c r="N425" s="462">
        <v>1075370</v>
      </c>
      <c r="O425" s="462">
        <v>1107447</v>
      </c>
    </row>
    <row r="426" spans="1:15">
      <c r="A426" s="460">
        <v>424</v>
      </c>
      <c r="B426" s="462">
        <v>1010507.6455224657</v>
      </c>
      <c r="C426" s="462">
        <v>1066048.4257448779</v>
      </c>
      <c r="D426" s="462">
        <v>1082466.229582251</v>
      </c>
      <c r="J426" s="699"/>
      <c r="K426" s="699"/>
      <c r="L426" s="699"/>
      <c r="M426" s="462">
        <v>1045510</v>
      </c>
      <c r="N426" s="462">
        <v>1060844</v>
      </c>
      <c r="O426" s="462">
        <v>1092161</v>
      </c>
    </row>
    <row r="427" spans="1:15">
      <c r="A427" s="460">
        <v>425</v>
      </c>
      <c r="B427" s="462">
        <v>1006327.4182127391</v>
      </c>
      <c r="C427" s="462">
        <v>1070982.6754820803</v>
      </c>
      <c r="D427" s="462">
        <v>1120744.6125697177</v>
      </c>
      <c r="J427" s="699"/>
      <c r="K427" s="699"/>
      <c r="L427" s="699"/>
      <c r="M427" s="462">
        <v>989645</v>
      </c>
      <c r="N427" s="462">
        <v>1063549</v>
      </c>
      <c r="O427" s="462">
        <v>1071513</v>
      </c>
    </row>
    <row r="428" spans="1:15">
      <c r="A428" s="460">
        <v>426</v>
      </c>
      <c r="B428" s="462">
        <v>1001306.9841568456</v>
      </c>
      <c r="C428" s="462">
        <v>1054009.0025955057</v>
      </c>
      <c r="D428" s="462">
        <v>1097857.0547866807</v>
      </c>
      <c r="J428" s="699"/>
      <c r="K428" s="699"/>
      <c r="L428" s="699"/>
      <c r="M428" s="462">
        <v>1034932</v>
      </c>
      <c r="N428" s="462">
        <v>1045617</v>
      </c>
      <c r="O428" s="462">
        <v>1118668</v>
      </c>
    </row>
    <row r="429" spans="1:15">
      <c r="A429" s="460">
        <v>427</v>
      </c>
      <c r="B429" s="462">
        <v>1006014.501582175</v>
      </c>
      <c r="C429" s="462">
        <v>1045347.1305083313</v>
      </c>
      <c r="D429" s="462">
        <v>1080843.2890127013</v>
      </c>
      <c r="J429" s="699"/>
      <c r="K429" s="699"/>
      <c r="L429" s="699"/>
      <c r="M429" s="462">
        <v>1036838</v>
      </c>
      <c r="N429" s="462">
        <v>1114255</v>
      </c>
      <c r="O429" s="462">
        <v>1091954</v>
      </c>
    </row>
    <row r="430" spans="1:15">
      <c r="A430" s="460">
        <v>428</v>
      </c>
      <c r="B430" s="462">
        <v>1014225.4388141168</v>
      </c>
      <c r="C430" s="462">
        <v>1067732.1053506227</v>
      </c>
      <c r="D430" s="462">
        <v>1133454.2193700979</v>
      </c>
      <c r="J430" s="699"/>
      <c r="K430" s="699"/>
      <c r="L430" s="699"/>
      <c r="M430" s="462">
        <v>1016895</v>
      </c>
      <c r="N430" s="462">
        <v>1086695</v>
      </c>
      <c r="O430" s="462">
        <v>1130571</v>
      </c>
    </row>
    <row r="431" spans="1:15">
      <c r="A431" s="460">
        <v>429</v>
      </c>
      <c r="B431" s="462">
        <v>1003250.3019457324</v>
      </c>
      <c r="C431" s="462">
        <v>1096153.691217544</v>
      </c>
      <c r="D431" s="462">
        <v>1080150.7310040575</v>
      </c>
      <c r="J431" s="699"/>
      <c r="K431" s="699"/>
      <c r="L431" s="699"/>
      <c r="M431" s="462">
        <v>1076783</v>
      </c>
      <c r="N431" s="462">
        <v>1107389</v>
      </c>
      <c r="O431" s="462">
        <v>1159585</v>
      </c>
    </row>
    <row r="432" spans="1:15">
      <c r="A432" s="460">
        <v>430</v>
      </c>
      <c r="B432" s="462">
        <v>1014213.76292914</v>
      </c>
      <c r="C432" s="462">
        <v>1105149.6255797679</v>
      </c>
      <c r="D432" s="462">
        <v>1123205.889286651</v>
      </c>
      <c r="J432" s="699"/>
      <c r="K432" s="699"/>
      <c r="L432" s="699"/>
      <c r="M432" s="462">
        <v>1020293</v>
      </c>
      <c r="N432" s="462">
        <v>1042487</v>
      </c>
      <c r="O432" s="462">
        <v>1102836</v>
      </c>
    </row>
    <row r="433" spans="1:15">
      <c r="A433" s="460">
        <v>431</v>
      </c>
      <c r="B433" s="462">
        <v>998768.27517366386</v>
      </c>
      <c r="C433" s="462">
        <v>1064633.5196830584</v>
      </c>
      <c r="D433" s="462">
        <v>1088483.6795493313</v>
      </c>
      <c r="J433" s="699"/>
      <c r="K433" s="699"/>
      <c r="L433" s="699"/>
      <c r="M433" s="462">
        <v>1041259</v>
      </c>
      <c r="N433" s="462">
        <v>1106493</v>
      </c>
      <c r="O433" s="462">
        <v>1094329</v>
      </c>
    </row>
    <row r="434" spans="1:15">
      <c r="A434" s="460">
        <v>432</v>
      </c>
      <c r="B434" s="462">
        <v>1006979.9515054896</v>
      </c>
      <c r="C434" s="462">
        <v>1059537.445873965</v>
      </c>
      <c r="D434" s="462">
        <v>1110155.8213679497</v>
      </c>
      <c r="J434" s="699"/>
      <c r="K434" s="699"/>
      <c r="L434" s="699"/>
      <c r="M434" s="462">
        <v>994130</v>
      </c>
      <c r="N434" s="462">
        <v>1074951</v>
      </c>
      <c r="O434" s="462">
        <v>1109075</v>
      </c>
    </row>
    <row r="435" spans="1:15">
      <c r="A435" s="460">
        <v>433</v>
      </c>
      <c r="B435" s="462">
        <v>994584.86315276346</v>
      </c>
      <c r="C435" s="462">
        <v>1092486.1987005128</v>
      </c>
      <c r="D435" s="462">
        <v>1097700.1898767995</v>
      </c>
      <c r="J435" s="699"/>
      <c r="K435" s="699"/>
      <c r="L435" s="699"/>
      <c r="M435" s="462">
        <v>1023394</v>
      </c>
      <c r="N435" s="462">
        <v>1062168</v>
      </c>
      <c r="O435" s="462">
        <v>1069688</v>
      </c>
    </row>
    <row r="436" spans="1:15">
      <c r="A436" s="460">
        <v>434</v>
      </c>
      <c r="B436" s="462">
        <v>1005566.6070766564</v>
      </c>
      <c r="C436" s="462">
        <v>1052577.7105184952</v>
      </c>
      <c r="D436" s="462">
        <v>1115728.1421215641</v>
      </c>
      <c r="J436" s="699"/>
      <c r="K436" s="699"/>
      <c r="L436" s="699"/>
      <c r="M436" s="462">
        <v>1028462</v>
      </c>
      <c r="N436" s="462">
        <v>1121535</v>
      </c>
      <c r="O436" s="462">
        <v>1090648</v>
      </c>
    </row>
    <row r="437" spans="1:15">
      <c r="A437" s="460">
        <v>435</v>
      </c>
      <c r="B437" s="462">
        <v>996980.38598815305</v>
      </c>
      <c r="C437" s="462">
        <v>1059480.3037267083</v>
      </c>
      <c r="D437" s="462">
        <v>1079390.6634265557</v>
      </c>
      <c r="J437" s="699"/>
      <c r="K437" s="699"/>
      <c r="L437" s="699"/>
      <c r="M437" s="462">
        <v>1021436</v>
      </c>
      <c r="N437" s="462">
        <v>1075163</v>
      </c>
      <c r="O437" s="462">
        <v>1124165</v>
      </c>
    </row>
    <row r="438" spans="1:15">
      <c r="A438" s="460">
        <v>436</v>
      </c>
      <c r="B438" s="462">
        <v>996574.43143685767</v>
      </c>
      <c r="C438" s="462">
        <v>1091336.4375690268</v>
      </c>
      <c r="D438" s="462">
        <v>1077523.5960326612</v>
      </c>
      <c r="J438" s="699"/>
      <c r="K438" s="699"/>
      <c r="L438" s="699"/>
      <c r="M438" s="462">
        <v>1038326</v>
      </c>
      <c r="N438" s="462">
        <v>1068035</v>
      </c>
      <c r="O438" s="462">
        <v>1109534</v>
      </c>
    </row>
    <row r="439" spans="1:15">
      <c r="A439" s="460">
        <v>437</v>
      </c>
      <c r="B439" s="462">
        <v>1013561.8259785548</v>
      </c>
      <c r="C439" s="462">
        <v>1113466.747284261</v>
      </c>
      <c r="D439" s="462">
        <v>1133530.0630080877</v>
      </c>
      <c r="J439" s="699"/>
      <c r="K439" s="699"/>
      <c r="L439" s="699"/>
      <c r="M439" s="462">
        <v>1047897</v>
      </c>
      <c r="N439" s="462">
        <v>1088001</v>
      </c>
      <c r="O439" s="462">
        <v>1088636</v>
      </c>
    </row>
    <row r="440" spans="1:15">
      <c r="A440" s="460">
        <v>438</v>
      </c>
      <c r="B440" s="462">
        <v>1002269.1657533185</v>
      </c>
      <c r="C440" s="462">
        <v>1048737.5297399254</v>
      </c>
      <c r="D440" s="462">
        <v>1081919.9257342501</v>
      </c>
      <c r="J440" s="699"/>
      <c r="K440" s="699"/>
      <c r="L440" s="699"/>
      <c r="M440" s="462">
        <v>1032843</v>
      </c>
      <c r="N440" s="462">
        <v>1100268</v>
      </c>
      <c r="O440" s="462">
        <v>1109940</v>
      </c>
    </row>
    <row r="441" spans="1:15">
      <c r="A441" s="460">
        <v>439</v>
      </c>
      <c r="B441" s="462">
        <v>995285.09580642148</v>
      </c>
      <c r="C441" s="462">
        <v>1069592.0004436013</v>
      </c>
      <c r="D441" s="462">
        <v>1092140.3956173006</v>
      </c>
      <c r="J441" s="699"/>
      <c r="K441" s="699"/>
      <c r="L441" s="699"/>
      <c r="M441" s="462">
        <v>993703</v>
      </c>
      <c r="N441" s="462">
        <v>1064292</v>
      </c>
      <c r="O441" s="462">
        <v>1118782</v>
      </c>
    </row>
    <row r="442" spans="1:15">
      <c r="A442" s="460">
        <v>440</v>
      </c>
      <c r="B442" s="462">
        <v>1002966.790540718</v>
      </c>
      <c r="C442" s="462">
        <v>1087739.3745442354</v>
      </c>
      <c r="D442" s="462">
        <v>1073573.4049949977</v>
      </c>
      <c r="J442" s="699"/>
      <c r="K442" s="699"/>
      <c r="L442" s="699"/>
      <c r="M442" s="462">
        <v>1048434</v>
      </c>
      <c r="N442" s="462">
        <v>1065881</v>
      </c>
      <c r="O442" s="462">
        <v>1079542</v>
      </c>
    </row>
    <row r="443" spans="1:15">
      <c r="A443" s="460">
        <v>441</v>
      </c>
      <c r="B443" s="462">
        <v>998411.52468547784</v>
      </c>
      <c r="C443" s="462">
        <v>1083535.5901248278</v>
      </c>
      <c r="D443" s="462">
        <v>1101845.9547438072</v>
      </c>
      <c r="J443" s="699"/>
      <c r="K443" s="699"/>
      <c r="L443" s="699"/>
      <c r="M443" s="462">
        <v>1004631</v>
      </c>
      <c r="N443" s="462">
        <v>1057210</v>
      </c>
      <c r="O443" s="462">
        <v>1054354</v>
      </c>
    </row>
    <row r="444" spans="1:15">
      <c r="A444" s="460">
        <v>442</v>
      </c>
      <c r="B444" s="462">
        <v>1009942.4303957681</v>
      </c>
      <c r="C444" s="462">
        <v>1074822.7074355362</v>
      </c>
      <c r="D444" s="462">
        <v>1066627.2956099375</v>
      </c>
      <c r="J444" s="699"/>
      <c r="K444" s="699"/>
      <c r="L444" s="699"/>
      <c r="M444" s="462">
        <v>1028527</v>
      </c>
      <c r="N444" s="462">
        <v>1088051</v>
      </c>
      <c r="O444" s="462">
        <v>1084765</v>
      </c>
    </row>
    <row r="445" spans="1:15">
      <c r="A445" s="460">
        <v>443</v>
      </c>
      <c r="B445" s="462">
        <v>1006777.4903675878</v>
      </c>
      <c r="C445" s="462">
        <v>1057073.9977842022</v>
      </c>
      <c r="D445" s="462">
        <v>1131813.387356811</v>
      </c>
      <c r="J445" s="699"/>
      <c r="K445" s="699"/>
      <c r="L445" s="699"/>
      <c r="M445" s="462">
        <v>1010038</v>
      </c>
      <c r="N445" s="462">
        <v>1088308</v>
      </c>
      <c r="O445" s="462">
        <v>1107804</v>
      </c>
    </row>
    <row r="446" spans="1:15">
      <c r="A446" s="460">
        <v>444</v>
      </c>
      <c r="B446" s="462">
        <v>995809.16287830169</v>
      </c>
      <c r="C446" s="462">
        <v>1077665.355658568</v>
      </c>
      <c r="D446" s="462">
        <v>1094011.9354337789</v>
      </c>
      <c r="J446" s="699"/>
      <c r="K446" s="699"/>
      <c r="L446" s="699"/>
      <c r="M446" s="462">
        <v>1043639</v>
      </c>
      <c r="N446" s="462">
        <v>1083825</v>
      </c>
      <c r="O446" s="462">
        <v>1095501</v>
      </c>
    </row>
    <row r="447" spans="1:15">
      <c r="A447" s="460">
        <v>445</v>
      </c>
      <c r="B447" s="462">
        <v>1018864.7613673431</v>
      </c>
      <c r="C447" s="462">
        <v>1086304.3745631701</v>
      </c>
      <c r="D447" s="462">
        <v>1104711.627727255</v>
      </c>
      <c r="J447" s="699"/>
      <c r="K447" s="699"/>
      <c r="L447" s="699"/>
      <c r="M447" s="462">
        <v>1031003</v>
      </c>
      <c r="N447" s="462">
        <v>1055475</v>
      </c>
      <c r="O447" s="462">
        <v>1058180</v>
      </c>
    </row>
    <row r="448" spans="1:15">
      <c r="A448" s="460">
        <v>446</v>
      </c>
      <c r="B448" s="462">
        <v>1004565.6553677854</v>
      </c>
      <c r="C448" s="462">
        <v>1058811.9674861243</v>
      </c>
      <c r="D448" s="462">
        <v>1082948.5551022843</v>
      </c>
      <c r="J448" s="699"/>
      <c r="K448" s="699"/>
      <c r="L448" s="699"/>
      <c r="M448" s="462">
        <v>1005684</v>
      </c>
      <c r="N448" s="462">
        <v>1082401</v>
      </c>
      <c r="O448" s="462">
        <v>1091483</v>
      </c>
    </row>
    <row r="449" spans="1:15">
      <c r="A449" s="460">
        <v>447</v>
      </c>
      <c r="B449" s="462">
        <v>1003227.2251766887</v>
      </c>
      <c r="C449" s="462">
        <v>1050146.1838679551</v>
      </c>
      <c r="D449" s="462">
        <v>1074245.5428849417</v>
      </c>
      <c r="J449" s="699"/>
      <c r="K449" s="699"/>
      <c r="L449" s="699"/>
      <c r="M449" s="462">
        <v>1026921</v>
      </c>
      <c r="N449" s="462">
        <v>1111820</v>
      </c>
      <c r="O449" s="462">
        <v>1093013</v>
      </c>
    </row>
    <row r="450" spans="1:15">
      <c r="A450" s="460">
        <v>448</v>
      </c>
      <c r="B450" s="462">
        <v>1016665.6194491119</v>
      </c>
      <c r="C450" s="462">
        <v>1064279.7804704881</v>
      </c>
      <c r="D450" s="462">
        <v>1107492.0340643225</v>
      </c>
      <c r="J450" s="699"/>
      <c r="K450" s="699"/>
      <c r="L450" s="699"/>
      <c r="M450" s="462">
        <v>1058660</v>
      </c>
      <c r="N450" s="462">
        <v>1099227</v>
      </c>
      <c r="O450" s="462">
        <v>1101289</v>
      </c>
    </row>
    <row r="451" spans="1:15">
      <c r="A451" s="460">
        <v>449</v>
      </c>
      <c r="B451" s="462">
        <v>1001445.8493789936</v>
      </c>
      <c r="C451" s="462">
        <v>1071474.1856394527</v>
      </c>
      <c r="D451" s="462">
        <v>1103192.3114258293</v>
      </c>
      <c r="J451" s="699"/>
      <c r="K451" s="699"/>
      <c r="L451" s="699"/>
      <c r="M451" s="462">
        <v>1054897</v>
      </c>
      <c r="N451" s="462">
        <v>1082998</v>
      </c>
      <c r="O451" s="462">
        <v>1089118</v>
      </c>
    </row>
    <row r="452" spans="1:15">
      <c r="A452" s="460">
        <v>450</v>
      </c>
      <c r="B452" s="462">
        <v>1003875.2215669084</v>
      </c>
      <c r="C452" s="462">
        <v>1067619.0597714393</v>
      </c>
      <c r="D452" s="462">
        <v>1068396.824945732</v>
      </c>
      <c r="J452" s="699"/>
      <c r="K452" s="699"/>
      <c r="L452" s="699"/>
      <c r="M452" s="462">
        <v>991683</v>
      </c>
      <c r="N452" s="462">
        <v>1085585</v>
      </c>
      <c r="O452" s="462">
        <v>1126468</v>
      </c>
    </row>
    <row r="453" spans="1:15">
      <c r="A453" s="460">
        <v>451</v>
      </c>
      <c r="B453" s="462">
        <v>1005170.021011586</v>
      </c>
      <c r="C453" s="462">
        <v>1093475.3917452733</v>
      </c>
      <c r="D453" s="462">
        <v>1094911.9237341536</v>
      </c>
      <c r="J453" s="699"/>
      <c r="K453" s="699"/>
      <c r="L453" s="699"/>
      <c r="M453" s="462">
        <v>1046626</v>
      </c>
      <c r="N453" s="462">
        <v>1046108</v>
      </c>
      <c r="O453" s="462">
        <v>1061299</v>
      </c>
    </row>
    <row r="454" spans="1:15">
      <c r="A454" s="460">
        <v>452</v>
      </c>
      <c r="B454" s="462">
        <v>1010897.4514855982</v>
      </c>
      <c r="C454" s="462">
        <v>1090660.1580952345</v>
      </c>
      <c r="D454" s="462">
        <v>1099898.0956170917</v>
      </c>
      <c r="J454" s="699"/>
      <c r="K454" s="699"/>
      <c r="L454" s="699"/>
      <c r="M454" s="462">
        <v>1026948</v>
      </c>
      <c r="N454" s="462">
        <v>1060466</v>
      </c>
      <c r="O454" s="462">
        <v>1077043</v>
      </c>
    </row>
    <row r="455" spans="1:15">
      <c r="A455" s="460">
        <v>453</v>
      </c>
      <c r="B455" s="462">
        <v>1006673.1732390998</v>
      </c>
      <c r="C455" s="462">
        <v>1072747.8659775029</v>
      </c>
      <c r="D455" s="462">
        <v>1073306.6966974954</v>
      </c>
      <c r="J455" s="699"/>
      <c r="K455" s="699"/>
      <c r="L455" s="699"/>
      <c r="M455" s="462">
        <v>1035462</v>
      </c>
      <c r="N455" s="462">
        <v>1072229</v>
      </c>
      <c r="O455" s="462">
        <v>1057424</v>
      </c>
    </row>
    <row r="456" spans="1:15">
      <c r="A456" s="460">
        <v>454</v>
      </c>
      <c r="B456" s="462">
        <v>999249.76627352391</v>
      </c>
      <c r="C456" s="462">
        <v>1076766.9378953609</v>
      </c>
      <c r="D456" s="462">
        <v>1123148.8902326887</v>
      </c>
      <c r="J456" s="699"/>
      <c r="K456" s="699"/>
      <c r="L456" s="699"/>
      <c r="M456" s="462">
        <v>1024105</v>
      </c>
      <c r="N456" s="462">
        <v>1075320</v>
      </c>
      <c r="O456" s="462">
        <v>1059745</v>
      </c>
    </row>
    <row r="457" spans="1:15">
      <c r="A457" s="460">
        <v>455</v>
      </c>
      <c r="B457" s="462">
        <v>1003903.3063672489</v>
      </c>
      <c r="C457" s="462">
        <v>1071256.0118792208</v>
      </c>
      <c r="D457" s="462">
        <v>1131691.4266469204</v>
      </c>
      <c r="J457" s="699"/>
      <c r="K457" s="699"/>
      <c r="L457" s="699"/>
      <c r="M457" s="462">
        <v>1010932</v>
      </c>
      <c r="N457" s="462">
        <v>1093236</v>
      </c>
      <c r="O457" s="462">
        <v>1118566</v>
      </c>
    </row>
    <row r="458" spans="1:15">
      <c r="A458" s="460">
        <v>456</v>
      </c>
      <c r="B458" s="462">
        <v>1006388.8975754303</v>
      </c>
      <c r="C458" s="462">
        <v>1061781.128582689</v>
      </c>
      <c r="D458" s="462">
        <v>1127631.0805997916</v>
      </c>
      <c r="J458" s="699"/>
      <c r="K458" s="699"/>
      <c r="L458" s="699"/>
      <c r="M458" s="462">
        <v>1020785</v>
      </c>
      <c r="N458" s="462">
        <v>1046663</v>
      </c>
      <c r="O458" s="462">
        <v>1070446</v>
      </c>
    </row>
    <row r="459" spans="1:15">
      <c r="A459" s="460">
        <v>457</v>
      </c>
      <c r="B459" s="462">
        <v>1007862.4356465058</v>
      </c>
      <c r="C459" s="462">
        <v>1078033.4094823138</v>
      </c>
      <c r="D459" s="462">
        <v>1112311.543551469</v>
      </c>
      <c r="J459" s="699"/>
      <c r="K459" s="699"/>
      <c r="L459" s="699"/>
      <c r="M459" s="462">
        <v>1007507</v>
      </c>
      <c r="N459" s="462">
        <v>1078539</v>
      </c>
      <c r="O459" s="462">
        <v>1073943</v>
      </c>
    </row>
    <row r="460" spans="1:15">
      <c r="A460" s="460">
        <v>458</v>
      </c>
      <c r="B460" s="462">
        <v>994233.45645554154</v>
      </c>
      <c r="C460" s="462">
        <v>1101622.46448809</v>
      </c>
      <c r="D460" s="462">
        <v>1066173.1762538604</v>
      </c>
      <c r="J460" s="699"/>
      <c r="K460" s="699"/>
      <c r="L460" s="699"/>
      <c r="M460" s="462">
        <v>1016337</v>
      </c>
      <c r="N460" s="462">
        <v>1065075</v>
      </c>
      <c r="O460" s="462">
        <v>1065049</v>
      </c>
    </row>
    <row r="461" spans="1:15">
      <c r="A461" s="460">
        <v>459</v>
      </c>
      <c r="B461" s="462">
        <v>1002861.7893727494</v>
      </c>
      <c r="C461" s="462">
        <v>1055145.9568062383</v>
      </c>
      <c r="D461" s="462">
        <v>1070851.8478414076</v>
      </c>
      <c r="J461" s="699"/>
      <c r="K461" s="699"/>
      <c r="L461" s="699"/>
      <c r="M461" s="462">
        <v>1038463</v>
      </c>
      <c r="N461" s="462">
        <v>1104416</v>
      </c>
      <c r="O461" s="462">
        <v>1086944</v>
      </c>
    </row>
    <row r="462" spans="1:15">
      <c r="A462" s="460">
        <v>460</v>
      </c>
      <c r="B462" s="462">
        <v>1005334.8037065261</v>
      </c>
      <c r="C462" s="462">
        <v>1063622.303189235</v>
      </c>
      <c r="D462" s="462">
        <v>1077240.5438449734</v>
      </c>
      <c r="J462" s="699"/>
      <c r="K462" s="699"/>
      <c r="L462" s="699"/>
      <c r="M462" s="462">
        <v>1016178</v>
      </c>
      <c r="N462" s="462">
        <v>1089691</v>
      </c>
      <c r="O462" s="462">
        <v>1082535</v>
      </c>
    </row>
    <row r="463" spans="1:15">
      <c r="A463" s="460">
        <v>461</v>
      </c>
      <c r="B463" s="462">
        <v>1004852.350584941</v>
      </c>
      <c r="C463" s="462">
        <v>1063709.1475735486</v>
      </c>
      <c r="D463" s="462">
        <v>1109775.1744324123</v>
      </c>
      <c r="J463" s="699"/>
      <c r="K463" s="699"/>
      <c r="L463" s="699"/>
      <c r="M463" s="462">
        <v>1006164</v>
      </c>
      <c r="N463" s="462">
        <v>1067180</v>
      </c>
      <c r="O463" s="462">
        <v>1087617</v>
      </c>
    </row>
    <row r="464" spans="1:15">
      <c r="A464" s="460">
        <v>462</v>
      </c>
      <c r="B464" s="462">
        <v>1006049.3493962295</v>
      </c>
      <c r="C464" s="462">
        <v>1084919.8567054917</v>
      </c>
      <c r="D464" s="462">
        <v>1076592.2024573742</v>
      </c>
      <c r="J464" s="699"/>
      <c r="K464" s="699"/>
      <c r="L464" s="699"/>
      <c r="M464" s="462">
        <v>1024918</v>
      </c>
      <c r="N464" s="462">
        <v>1084892</v>
      </c>
      <c r="O464" s="462">
        <v>1061312</v>
      </c>
    </row>
    <row r="465" spans="1:15">
      <c r="A465" s="460">
        <v>463</v>
      </c>
      <c r="B465" s="462">
        <v>998830.55932365032</v>
      </c>
      <c r="C465" s="462">
        <v>1069045.5901736366</v>
      </c>
      <c r="D465" s="462">
        <v>1096496.6964558344</v>
      </c>
      <c r="J465" s="699"/>
      <c r="K465" s="699"/>
      <c r="L465" s="699"/>
      <c r="M465" s="462">
        <v>1037041</v>
      </c>
      <c r="N465" s="462">
        <v>1067068</v>
      </c>
      <c r="O465" s="462">
        <v>1089512</v>
      </c>
    </row>
    <row r="466" spans="1:15">
      <c r="A466" s="460">
        <v>464</v>
      </c>
      <c r="B466" s="462">
        <v>1016756.9705219683</v>
      </c>
      <c r="C466" s="462">
        <v>1063959.6642505345</v>
      </c>
      <c r="D466" s="462">
        <v>1084337.8981445369</v>
      </c>
      <c r="J466" s="699"/>
      <c r="K466" s="699"/>
      <c r="L466" s="699"/>
      <c r="M466" s="462">
        <v>1030013</v>
      </c>
      <c r="N466" s="462">
        <v>1084383</v>
      </c>
      <c r="O466" s="462">
        <v>1086823</v>
      </c>
    </row>
    <row r="467" spans="1:15">
      <c r="A467" s="460">
        <v>465</v>
      </c>
      <c r="B467" s="462">
        <v>1010821.1989338601</v>
      </c>
      <c r="C467" s="462">
        <v>1084383.3880407426</v>
      </c>
      <c r="D467" s="462">
        <v>1111128.6784484403</v>
      </c>
      <c r="J467" s="699"/>
      <c r="K467" s="699"/>
      <c r="L467" s="699"/>
      <c r="M467" s="462">
        <v>1062987</v>
      </c>
      <c r="N467" s="462">
        <v>1069962</v>
      </c>
      <c r="O467" s="462">
        <v>1072295</v>
      </c>
    </row>
    <row r="468" spans="1:15">
      <c r="A468" s="460">
        <v>466</v>
      </c>
      <c r="B468" s="462">
        <v>1011331.1968746289</v>
      </c>
      <c r="C468" s="462">
        <v>1062759.9898981147</v>
      </c>
      <c r="D468" s="462">
        <v>1092978.9189847193</v>
      </c>
      <c r="J468" s="699"/>
      <c r="K468" s="699"/>
      <c r="L468" s="699"/>
      <c r="M468" s="462">
        <v>1027995</v>
      </c>
      <c r="N468" s="462">
        <v>1106657</v>
      </c>
      <c r="O468" s="462">
        <v>1104122</v>
      </c>
    </row>
    <row r="469" spans="1:15">
      <c r="A469" s="460">
        <v>467</v>
      </c>
      <c r="B469" s="462">
        <v>1004444.5695045278</v>
      </c>
      <c r="C469" s="462">
        <v>1080329.8908800276</v>
      </c>
      <c r="D469" s="462">
        <v>1066898.6417506505</v>
      </c>
      <c r="J469" s="699"/>
      <c r="K469" s="699"/>
      <c r="L469" s="699"/>
      <c r="M469" s="462">
        <v>1047675</v>
      </c>
      <c r="N469" s="462">
        <v>1091018</v>
      </c>
      <c r="O469" s="462">
        <v>1089159</v>
      </c>
    </row>
    <row r="470" spans="1:15">
      <c r="A470" s="460">
        <v>468</v>
      </c>
      <c r="B470" s="462">
        <v>1001074.2077137118</v>
      </c>
      <c r="C470" s="462">
        <v>1085835.7902063043</v>
      </c>
      <c r="D470" s="462">
        <v>1117551.3366952105</v>
      </c>
      <c r="J470" s="699"/>
      <c r="K470" s="699"/>
      <c r="L470" s="699"/>
      <c r="M470" s="462">
        <v>1027180</v>
      </c>
      <c r="N470" s="462">
        <v>1100275</v>
      </c>
      <c r="O470" s="462">
        <v>1073696</v>
      </c>
    </row>
    <row r="471" spans="1:15">
      <c r="A471" s="460">
        <v>469</v>
      </c>
      <c r="B471" s="462">
        <v>1001439.2387724011</v>
      </c>
      <c r="C471" s="462">
        <v>1087177.5693935694</v>
      </c>
      <c r="D471" s="462">
        <v>1100437.9861781071</v>
      </c>
      <c r="J471" s="699"/>
      <c r="K471" s="699"/>
      <c r="L471" s="699"/>
      <c r="M471" s="462">
        <v>1041450</v>
      </c>
      <c r="N471" s="462">
        <v>1099060</v>
      </c>
      <c r="O471" s="462">
        <v>1094306</v>
      </c>
    </row>
    <row r="472" spans="1:15">
      <c r="A472" s="460">
        <v>470</v>
      </c>
      <c r="B472" s="462">
        <v>996729.98458751175</v>
      </c>
      <c r="C472" s="462">
        <v>1071916.6763398144</v>
      </c>
      <c r="D472" s="462">
        <v>1080657.5803627407</v>
      </c>
      <c r="J472" s="699"/>
      <c r="K472" s="699"/>
      <c r="L472" s="699"/>
      <c r="M472" s="462">
        <v>1013115</v>
      </c>
      <c r="N472" s="462">
        <v>1081443</v>
      </c>
      <c r="O472" s="462">
        <v>1061605</v>
      </c>
    </row>
    <row r="473" spans="1:15">
      <c r="A473" s="460">
        <v>471</v>
      </c>
      <c r="B473" s="462">
        <v>1008280.1034517868</v>
      </c>
      <c r="C473" s="462">
        <v>1043658.9245821184</v>
      </c>
      <c r="D473" s="462">
        <v>1066189.3803419126</v>
      </c>
      <c r="J473" s="699"/>
      <c r="K473" s="699"/>
      <c r="L473" s="699"/>
      <c r="M473" s="462">
        <v>1037127</v>
      </c>
      <c r="N473" s="462">
        <v>1079476</v>
      </c>
      <c r="O473" s="462">
        <v>1086135</v>
      </c>
    </row>
    <row r="474" spans="1:15">
      <c r="A474" s="460">
        <v>472</v>
      </c>
      <c r="B474" s="462">
        <v>1007635.1952869678</v>
      </c>
      <c r="C474" s="462">
        <v>1028998.467348722</v>
      </c>
      <c r="D474" s="462">
        <v>1064152.0662264477</v>
      </c>
      <c r="J474" s="699"/>
      <c r="K474" s="699"/>
      <c r="L474" s="699"/>
      <c r="M474" s="462">
        <v>1015371</v>
      </c>
      <c r="N474" s="462">
        <v>1050616</v>
      </c>
      <c r="O474" s="462">
        <v>1034013</v>
      </c>
    </row>
    <row r="475" spans="1:15">
      <c r="A475" s="460">
        <v>473</v>
      </c>
      <c r="B475" s="462">
        <v>998791.47928382666</v>
      </c>
      <c r="C475" s="462">
        <v>1077909.0838161372</v>
      </c>
      <c r="D475" s="462">
        <v>1114809.4098167389</v>
      </c>
      <c r="J475" s="699"/>
      <c r="K475" s="699"/>
      <c r="L475" s="699"/>
      <c r="M475" s="462">
        <v>1001687</v>
      </c>
      <c r="N475" s="462">
        <v>1062569</v>
      </c>
      <c r="O475" s="462">
        <v>1089646</v>
      </c>
    </row>
    <row r="476" spans="1:15">
      <c r="A476" s="460">
        <v>474</v>
      </c>
      <c r="B476" s="462">
        <v>1005565.002894651</v>
      </c>
      <c r="C476" s="462">
        <v>1087137.7260436355</v>
      </c>
      <c r="D476" s="462">
        <v>1145565.5520150559</v>
      </c>
      <c r="J476" s="699"/>
      <c r="K476" s="699"/>
      <c r="L476" s="699"/>
      <c r="M476" s="462">
        <v>1024642</v>
      </c>
      <c r="N476" s="462">
        <v>1114107</v>
      </c>
      <c r="O476" s="462">
        <v>1092383</v>
      </c>
    </row>
    <row r="477" spans="1:15">
      <c r="A477" s="460">
        <v>475</v>
      </c>
      <c r="B477" s="462">
        <v>1004076.887040558</v>
      </c>
      <c r="C477" s="462">
        <v>1054623.8098739379</v>
      </c>
      <c r="D477" s="462">
        <v>1119271.8773777238</v>
      </c>
      <c r="J477" s="699"/>
      <c r="K477" s="699"/>
      <c r="L477" s="699"/>
      <c r="M477" s="462">
        <v>1000619</v>
      </c>
      <c r="N477" s="462">
        <v>1068177</v>
      </c>
      <c r="O477" s="462">
        <v>1097744</v>
      </c>
    </row>
    <row r="478" spans="1:15">
      <c r="A478" s="460">
        <v>476</v>
      </c>
      <c r="B478" s="462">
        <v>1013563.3042273227</v>
      </c>
      <c r="C478" s="462">
        <v>1066168.5806429856</v>
      </c>
      <c r="D478" s="462">
        <v>1087394.1738044969</v>
      </c>
      <c r="J478" s="699"/>
      <c r="K478" s="699"/>
      <c r="L478" s="699"/>
      <c r="M478" s="462">
        <v>1024399</v>
      </c>
      <c r="N478" s="462">
        <v>1121980</v>
      </c>
      <c r="O478" s="462">
        <v>1125124</v>
      </c>
    </row>
    <row r="479" spans="1:15">
      <c r="A479" s="460">
        <v>477</v>
      </c>
      <c r="B479" s="462">
        <v>1009955.119654467</v>
      </c>
      <c r="C479" s="462">
        <v>1054446.1122971633</v>
      </c>
      <c r="D479" s="462">
        <v>1092782.0368168051</v>
      </c>
      <c r="J479" s="699"/>
      <c r="K479" s="699"/>
      <c r="L479" s="699"/>
      <c r="M479" s="462">
        <v>1068538</v>
      </c>
      <c r="N479" s="462">
        <v>1031489</v>
      </c>
      <c r="O479" s="462">
        <v>1102968</v>
      </c>
    </row>
    <row r="480" spans="1:15">
      <c r="A480" s="460">
        <v>478</v>
      </c>
      <c r="B480" s="462">
        <v>1001683.748842483</v>
      </c>
      <c r="C480" s="462">
        <v>1057599.4074297736</v>
      </c>
      <c r="D480" s="462">
        <v>1127653.8168759893</v>
      </c>
      <c r="J480" s="699"/>
      <c r="K480" s="699"/>
      <c r="L480" s="699"/>
      <c r="M480" s="462">
        <v>1010120</v>
      </c>
      <c r="N480" s="462">
        <v>1083693</v>
      </c>
      <c r="O480" s="462">
        <v>1078770</v>
      </c>
    </row>
    <row r="481" spans="1:15">
      <c r="A481" s="460">
        <v>479</v>
      </c>
      <c r="B481" s="462">
        <v>1000222.4006212435</v>
      </c>
      <c r="C481" s="462">
        <v>1051941.673998679</v>
      </c>
      <c r="D481" s="462">
        <v>1096566.9771025288</v>
      </c>
      <c r="J481" s="699"/>
      <c r="K481" s="699"/>
      <c r="L481" s="699"/>
      <c r="M481" s="462">
        <v>1030129</v>
      </c>
      <c r="N481" s="462">
        <v>1133619</v>
      </c>
      <c r="O481" s="462">
        <v>1090377</v>
      </c>
    </row>
    <row r="482" spans="1:15">
      <c r="A482" s="460">
        <v>480</v>
      </c>
      <c r="B482" s="462">
        <v>993825.69906502974</v>
      </c>
      <c r="C482" s="462">
        <v>1071937.6488914322</v>
      </c>
      <c r="D482" s="462">
        <v>1061681.8329993598</v>
      </c>
      <c r="J482" s="699"/>
      <c r="K482" s="699"/>
      <c r="L482" s="699"/>
      <c r="M482" s="462">
        <v>1050660</v>
      </c>
      <c r="N482" s="462">
        <v>1084161</v>
      </c>
      <c r="O482" s="462">
        <v>1133259</v>
      </c>
    </row>
    <row r="483" spans="1:15">
      <c r="A483" s="460">
        <v>481</v>
      </c>
      <c r="B483" s="462">
        <v>1001355.7247531008</v>
      </c>
      <c r="C483" s="462">
        <v>1055754.5624917685</v>
      </c>
      <c r="D483" s="462">
        <v>1101350.9421247814</v>
      </c>
      <c r="J483" s="699"/>
      <c r="K483" s="699"/>
      <c r="L483" s="699"/>
      <c r="M483" s="462">
        <v>1019873</v>
      </c>
      <c r="N483" s="462">
        <v>1093282</v>
      </c>
      <c r="O483" s="462">
        <v>1108859</v>
      </c>
    </row>
    <row r="484" spans="1:15">
      <c r="A484" s="460">
        <v>482</v>
      </c>
      <c r="B484" s="462">
        <v>992476.26973055059</v>
      </c>
      <c r="C484" s="462">
        <v>1101929.8825320478</v>
      </c>
      <c r="D484" s="462">
        <v>1075398.0715254536</v>
      </c>
      <c r="J484" s="699"/>
      <c r="K484" s="699"/>
      <c r="L484" s="699"/>
      <c r="M484" s="462">
        <v>1056691</v>
      </c>
      <c r="N484" s="462">
        <v>1056871</v>
      </c>
      <c r="O484" s="462">
        <v>1077003</v>
      </c>
    </row>
    <row r="485" spans="1:15">
      <c r="A485" s="460">
        <v>483</v>
      </c>
      <c r="B485" s="462">
        <v>1005034.9090214192</v>
      </c>
      <c r="C485" s="462">
        <v>1066890.0126183007</v>
      </c>
      <c r="D485" s="462">
        <v>1115319.0232855189</v>
      </c>
      <c r="J485" s="699"/>
      <c r="K485" s="699"/>
      <c r="L485" s="699"/>
      <c r="M485" s="462">
        <v>1046175</v>
      </c>
      <c r="N485" s="462">
        <v>1082397</v>
      </c>
      <c r="O485" s="462">
        <v>1094471</v>
      </c>
    </row>
    <row r="486" spans="1:15">
      <c r="A486" s="460">
        <v>484</v>
      </c>
      <c r="B486" s="462">
        <v>1007670.2959998067</v>
      </c>
      <c r="C486" s="462">
        <v>1068850.7744636121</v>
      </c>
      <c r="D486" s="462">
        <v>1104998.5009077345</v>
      </c>
      <c r="J486" s="699"/>
      <c r="K486" s="699"/>
      <c r="L486" s="699"/>
      <c r="M486" s="462">
        <v>1036911</v>
      </c>
      <c r="N486" s="462">
        <v>1045841</v>
      </c>
      <c r="O486" s="462">
        <v>1095566</v>
      </c>
    </row>
    <row r="487" spans="1:15">
      <c r="A487" s="460">
        <v>485</v>
      </c>
      <c r="B487" s="462">
        <v>1000400.0222904678</v>
      </c>
      <c r="C487" s="462">
        <v>1100287.2468593623</v>
      </c>
      <c r="D487" s="462">
        <v>1103814.786739792</v>
      </c>
      <c r="J487" s="699"/>
      <c r="K487" s="699"/>
      <c r="L487" s="699"/>
      <c r="M487" s="462">
        <v>1043771</v>
      </c>
      <c r="N487" s="462">
        <v>1066898</v>
      </c>
      <c r="O487" s="462">
        <v>1075544</v>
      </c>
    </row>
    <row r="488" spans="1:15">
      <c r="A488" s="460">
        <v>486</v>
      </c>
      <c r="B488" s="462">
        <v>997961.59125867579</v>
      </c>
      <c r="C488" s="462">
        <v>1070309.7166298516</v>
      </c>
      <c r="D488" s="462">
        <v>1093264.2711461443</v>
      </c>
      <c r="J488" s="699"/>
      <c r="K488" s="699"/>
      <c r="L488" s="699"/>
      <c r="M488" s="462">
        <v>1018065</v>
      </c>
      <c r="N488" s="462">
        <v>1106908</v>
      </c>
      <c r="O488" s="462">
        <v>1081363</v>
      </c>
    </row>
    <row r="489" spans="1:15">
      <c r="A489" s="460">
        <v>487</v>
      </c>
      <c r="B489" s="462">
        <v>1012041.0297298254</v>
      </c>
      <c r="C489" s="462">
        <v>1108639.2274239603</v>
      </c>
      <c r="D489" s="462">
        <v>1079767.5840749638</v>
      </c>
      <c r="J489" s="699"/>
      <c r="K489" s="699"/>
      <c r="L489" s="699"/>
      <c r="M489" s="462">
        <v>1016546</v>
      </c>
      <c r="N489" s="462">
        <v>1081171</v>
      </c>
      <c r="O489" s="462">
        <v>1085894</v>
      </c>
    </row>
    <row r="490" spans="1:15">
      <c r="A490" s="460">
        <v>488</v>
      </c>
      <c r="B490" s="462">
        <v>1042939.4802498897</v>
      </c>
      <c r="C490" s="462">
        <v>1101824.1647408998</v>
      </c>
      <c r="D490" s="462">
        <v>1160951.1706966606</v>
      </c>
      <c r="J490" s="699"/>
      <c r="K490" s="699"/>
      <c r="L490" s="699"/>
      <c r="M490" s="462">
        <v>1007631</v>
      </c>
      <c r="N490" s="462">
        <v>1099074</v>
      </c>
      <c r="O490" s="462">
        <v>1089685</v>
      </c>
    </row>
    <row r="491" spans="1:15">
      <c r="A491" s="460">
        <v>489</v>
      </c>
      <c r="B491" s="462">
        <v>996203.82985556265</v>
      </c>
      <c r="C491" s="462">
        <v>1053293.0926511954</v>
      </c>
      <c r="D491" s="462">
        <v>1083419.9566787104</v>
      </c>
      <c r="J491" s="699"/>
      <c r="K491" s="699"/>
      <c r="L491" s="699"/>
      <c r="M491" s="462">
        <v>1029914</v>
      </c>
      <c r="N491" s="462">
        <v>1137435</v>
      </c>
      <c r="O491" s="462">
        <v>1125462</v>
      </c>
    </row>
    <row r="492" spans="1:15">
      <c r="A492" s="460">
        <v>490</v>
      </c>
      <c r="B492" s="462">
        <v>1004408.0380518417</v>
      </c>
      <c r="C492" s="462">
        <v>1086728.2507458874</v>
      </c>
      <c r="D492" s="462">
        <v>1070049.3287417828</v>
      </c>
      <c r="J492" s="699"/>
      <c r="K492" s="699"/>
      <c r="L492" s="699"/>
      <c r="M492" s="462">
        <v>1030227</v>
      </c>
      <c r="N492" s="462">
        <v>1089242</v>
      </c>
      <c r="O492" s="462">
        <v>1074654</v>
      </c>
    </row>
    <row r="493" spans="1:15">
      <c r="A493" s="460">
        <v>491</v>
      </c>
      <c r="B493" s="462">
        <v>1006645.8819371811</v>
      </c>
      <c r="C493" s="462">
        <v>1083541.4291526277</v>
      </c>
      <c r="D493" s="462">
        <v>1089684.2544414569</v>
      </c>
      <c r="J493" s="699"/>
      <c r="K493" s="699"/>
      <c r="L493" s="699"/>
      <c r="M493" s="462">
        <v>1026182</v>
      </c>
      <c r="N493" s="462">
        <v>1070983</v>
      </c>
      <c r="O493" s="462">
        <v>1094417</v>
      </c>
    </row>
    <row r="494" spans="1:15">
      <c r="A494" s="460">
        <v>492</v>
      </c>
      <c r="B494" s="462">
        <v>1010973.0863779215</v>
      </c>
      <c r="C494" s="462">
        <v>1054364.0306060163</v>
      </c>
      <c r="D494" s="462">
        <v>1113381.982883828</v>
      </c>
      <c r="J494" s="699"/>
      <c r="K494" s="699"/>
      <c r="L494" s="699"/>
      <c r="M494" s="462">
        <v>1022635</v>
      </c>
      <c r="N494" s="462">
        <v>1091165</v>
      </c>
      <c r="O494" s="462">
        <v>1129327</v>
      </c>
    </row>
    <row r="495" spans="1:15">
      <c r="A495" s="460">
        <v>493</v>
      </c>
      <c r="B495" s="462">
        <v>995175.08748749457</v>
      </c>
      <c r="C495" s="462">
        <v>1065712.55648829</v>
      </c>
      <c r="D495" s="462">
        <v>1087848.0946611413</v>
      </c>
      <c r="J495" s="699"/>
      <c r="K495" s="699"/>
      <c r="L495" s="699"/>
      <c r="M495" s="462">
        <v>1024434</v>
      </c>
      <c r="N495" s="462">
        <v>1112446</v>
      </c>
      <c r="O495" s="462">
        <v>1095978</v>
      </c>
    </row>
    <row r="496" spans="1:15">
      <c r="A496" s="460">
        <v>494</v>
      </c>
      <c r="B496" s="462">
        <v>1013883.2416961043</v>
      </c>
      <c r="C496" s="462">
        <v>1093888.3903318667</v>
      </c>
      <c r="D496" s="462">
        <v>1119243.7340319189</v>
      </c>
      <c r="J496" s="699"/>
      <c r="K496" s="699"/>
      <c r="L496" s="699"/>
      <c r="M496" s="462">
        <v>1049341</v>
      </c>
      <c r="N496" s="462">
        <v>1103833</v>
      </c>
      <c r="O496" s="462">
        <v>1101801</v>
      </c>
    </row>
    <row r="497" spans="1:15">
      <c r="A497" s="460">
        <v>495</v>
      </c>
      <c r="B497" s="462">
        <v>1005669.353617626</v>
      </c>
      <c r="C497" s="462">
        <v>1078190.5491484376</v>
      </c>
      <c r="D497" s="462">
        <v>1070798.6300343035</v>
      </c>
      <c r="J497" s="699"/>
      <c r="K497" s="699"/>
      <c r="L497" s="699"/>
      <c r="M497" s="462">
        <v>1018956</v>
      </c>
      <c r="N497" s="462">
        <v>1123257</v>
      </c>
      <c r="O497" s="462">
        <v>1108433</v>
      </c>
    </row>
    <row r="498" spans="1:15">
      <c r="A498" s="460">
        <v>496</v>
      </c>
      <c r="B498" s="462">
        <v>1003311.6393800635</v>
      </c>
      <c r="C498" s="462">
        <v>1078399.7379799718</v>
      </c>
      <c r="D498" s="462">
        <v>1092245.6478858269</v>
      </c>
      <c r="J498" s="699"/>
      <c r="K498" s="699"/>
      <c r="L498" s="699"/>
      <c r="M498" s="462">
        <v>1038961</v>
      </c>
      <c r="N498" s="462">
        <v>1082407</v>
      </c>
      <c r="O498" s="462">
        <v>1096977</v>
      </c>
    </row>
    <row r="499" spans="1:15">
      <c r="A499" s="460">
        <v>497</v>
      </c>
      <c r="B499" s="462">
        <v>991596.10831322032</v>
      </c>
      <c r="C499" s="462">
        <v>1045665.6555439635</v>
      </c>
      <c r="D499" s="462">
        <v>1094366.21096791</v>
      </c>
      <c r="J499" s="699"/>
      <c r="K499" s="699"/>
      <c r="L499" s="699"/>
      <c r="M499" s="462">
        <v>1011694</v>
      </c>
      <c r="N499" s="462">
        <v>1094307</v>
      </c>
      <c r="O499" s="462">
        <v>1094519</v>
      </c>
    </row>
    <row r="500" spans="1:15">
      <c r="A500" s="460">
        <v>498</v>
      </c>
      <c r="B500" s="462">
        <v>997243.31501565198</v>
      </c>
      <c r="C500" s="462">
        <v>1065197.7455490278</v>
      </c>
      <c r="D500" s="462">
        <v>1085963.8600350311</v>
      </c>
      <c r="J500" s="699"/>
      <c r="K500" s="699"/>
      <c r="L500" s="699"/>
      <c r="M500" s="462">
        <v>1011800</v>
      </c>
      <c r="N500" s="462">
        <v>1119354</v>
      </c>
      <c r="O500" s="462">
        <v>1116644</v>
      </c>
    </row>
    <row r="501" spans="1:15">
      <c r="A501" s="460">
        <v>499</v>
      </c>
      <c r="B501" s="462">
        <v>1000045.704525721</v>
      </c>
      <c r="C501" s="462">
        <v>1076577.8235736466</v>
      </c>
      <c r="D501" s="462">
        <v>1081930.9323746634</v>
      </c>
      <c r="J501" s="699"/>
      <c r="K501" s="699"/>
      <c r="L501" s="699"/>
      <c r="M501" s="462">
        <v>1024533</v>
      </c>
      <c r="N501" s="462">
        <v>1070310</v>
      </c>
      <c r="O501" s="462">
        <v>1070206</v>
      </c>
    </row>
    <row r="502" spans="1:15">
      <c r="A502" s="460">
        <v>500</v>
      </c>
      <c r="B502" s="462">
        <v>1005890.9956646512</v>
      </c>
      <c r="C502" s="462">
        <v>1098104.3175971583</v>
      </c>
      <c r="D502" s="462">
        <v>1089062.8020402649</v>
      </c>
      <c r="J502" s="699"/>
      <c r="K502" s="699"/>
      <c r="L502" s="699"/>
      <c r="M502" s="462">
        <v>1017200</v>
      </c>
      <c r="N502" s="462">
        <v>1072152</v>
      </c>
      <c r="O502" s="462">
        <v>1091108</v>
      </c>
    </row>
    <row r="503" spans="1:15">
      <c r="A503" s="460">
        <v>501</v>
      </c>
      <c r="B503" s="462">
        <v>1012820.1499917852</v>
      </c>
      <c r="C503" s="462">
        <v>1076955.3855297221</v>
      </c>
      <c r="D503" s="462">
        <v>1124628.1347443371</v>
      </c>
      <c r="J503" s="699"/>
      <c r="K503" s="699"/>
      <c r="L503" s="699"/>
      <c r="M503" s="462">
        <v>1049656</v>
      </c>
      <c r="N503" s="462">
        <v>1094591</v>
      </c>
      <c r="O503" s="462">
        <v>1088299</v>
      </c>
    </row>
    <row r="504" spans="1:15">
      <c r="A504" s="460">
        <v>502</v>
      </c>
      <c r="B504" s="462">
        <v>1000700.3663301424</v>
      </c>
      <c r="C504" s="462">
        <v>1040364.881497008</v>
      </c>
      <c r="D504" s="462">
        <v>1089084.7952288624</v>
      </c>
      <c r="J504" s="699"/>
      <c r="K504" s="699"/>
      <c r="L504" s="699"/>
      <c r="M504" s="462">
        <v>1030843</v>
      </c>
      <c r="N504" s="462">
        <v>1106582</v>
      </c>
      <c r="O504" s="462">
        <v>1077270</v>
      </c>
    </row>
    <row r="505" spans="1:15">
      <c r="A505" s="460">
        <v>503</v>
      </c>
      <c r="B505" s="462">
        <v>999455.11925444496</v>
      </c>
      <c r="C505" s="462">
        <v>1058963.0669471105</v>
      </c>
      <c r="D505" s="462">
        <v>1094370.6573234682</v>
      </c>
      <c r="J505" s="699"/>
      <c r="K505" s="699"/>
      <c r="L505" s="699"/>
      <c r="M505" s="462">
        <v>1064050</v>
      </c>
      <c r="N505" s="462">
        <v>1162116</v>
      </c>
      <c r="O505" s="462">
        <v>1137748</v>
      </c>
    </row>
    <row r="506" spans="1:15">
      <c r="A506" s="460">
        <v>504</v>
      </c>
      <c r="B506" s="462">
        <v>1008503.4369601415</v>
      </c>
      <c r="C506" s="462">
        <v>1072178.5019468309</v>
      </c>
      <c r="D506" s="462">
        <v>1075819.0106353527</v>
      </c>
      <c r="J506" s="699"/>
      <c r="K506" s="699"/>
      <c r="L506" s="699"/>
      <c r="M506" s="462">
        <v>1027291</v>
      </c>
      <c r="N506" s="462">
        <v>1079393</v>
      </c>
      <c r="O506" s="462">
        <v>1089911</v>
      </c>
    </row>
    <row r="507" spans="1:15">
      <c r="A507" s="460">
        <v>505</v>
      </c>
      <c r="B507" s="462">
        <v>1001684.3618670927</v>
      </c>
      <c r="C507" s="462">
        <v>1077139.441000575</v>
      </c>
      <c r="D507" s="462">
        <v>1088773.616297977</v>
      </c>
      <c r="J507" s="699"/>
      <c r="K507" s="699"/>
      <c r="L507" s="699"/>
      <c r="M507" s="462">
        <v>1048411</v>
      </c>
      <c r="N507" s="462">
        <v>1072082</v>
      </c>
      <c r="O507" s="462">
        <v>1099916</v>
      </c>
    </row>
    <row r="508" spans="1:15">
      <c r="A508" s="460">
        <v>506</v>
      </c>
      <c r="B508" s="462">
        <v>1003088.5139665068</v>
      </c>
      <c r="C508" s="462">
        <v>1082324.1560832968</v>
      </c>
      <c r="D508" s="462">
        <v>1106295.8063645915</v>
      </c>
      <c r="J508" s="699"/>
      <c r="K508" s="699"/>
      <c r="L508" s="699"/>
      <c r="M508" s="462">
        <v>1024711</v>
      </c>
      <c r="N508" s="462">
        <v>1084950</v>
      </c>
      <c r="O508" s="462">
        <v>1085591</v>
      </c>
    </row>
    <row r="509" spans="1:15">
      <c r="A509" s="460">
        <v>507</v>
      </c>
      <c r="B509" s="462">
        <v>997552.43879096839</v>
      </c>
      <c r="C509" s="462">
        <v>1088227.4961752533</v>
      </c>
      <c r="D509" s="462">
        <v>1096298.7390859067</v>
      </c>
      <c r="J509" s="699"/>
      <c r="K509" s="699"/>
      <c r="L509" s="699"/>
      <c r="M509" s="462">
        <v>1026870</v>
      </c>
      <c r="N509" s="462">
        <v>1090805</v>
      </c>
      <c r="O509" s="462">
        <v>1095088</v>
      </c>
    </row>
    <row r="510" spans="1:15">
      <c r="A510" s="460">
        <v>508</v>
      </c>
      <c r="B510" s="462">
        <v>996611.3508876469</v>
      </c>
      <c r="C510" s="462">
        <v>1059627.5883183312</v>
      </c>
      <c r="D510" s="462">
        <v>1094294.2117996919</v>
      </c>
      <c r="J510" s="699"/>
      <c r="K510" s="699"/>
      <c r="L510" s="699"/>
      <c r="M510" s="462">
        <v>1014474</v>
      </c>
      <c r="N510" s="462">
        <v>1059714</v>
      </c>
      <c r="O510" s="462">
        <v>1138864</v>
      </c>
    </row>
    <row r="511" spans="1:15">
      <c r="A511" s="460">
        <v>509</v>
      </c>
      <c r="B511" s="462">
        <v>1005906.1189449041</v>
      </c>
      <c r="C511" s="462">
        <v>1074004.0845344767</v>
      </c>
      <c r="D511" s="462">
        <v>1114764.0749705508</v>
      </c>
      <c r="J511" s="699"/>
      <c r="K511" s="699"/>
      <c r="L511" s="699"/>
      <c r="M511" s="462">
        <v>1060224</v>
      </c>
      <c r="N511" s="462">
        <v>1115595</v>
      </c>
      <c r="O511" s="462">
        <v>1144562</v>
      </c>
    </row>
    <row r="512" spans="1:15">
      <c r="A512" s="460">
        <v>510</v>
      </c>
      <c r="B512" s="462">
        <v>1007155.7621984285</v>
      </c>
      <c r="C512" s="462">
        <v>1069331.7963874452</v>
      </c>
      <c r="D512" s="462">
        <v>1125799.3294119658</v>
      </c>
      <c r="J512" s="699"/>
      <c r="K512" s="699"/>
      <c r="L512" s="699"/>
      <c r="M512" s="462">
        <v>1007773</v>
      </c>
      <c r="N512" s="462">
        <v>1085562</v>
      </c>
      <c r="O512" s="462">
        <v>1096028</v>
      </c>
    </row>
    <row r="513" spans="1:15">
      <c r="A513" s="460">
        <v>511</v>
      </c>
      <c r="B513" s="462">
        <v>993575.20841607521</v>
      </c>
      <c r="C513" s="462">
        <v>1100074.1386284102</v>
      </c>
      <c r="D513" s="462">
        <v>1070461.3758063701</v>
      </c>
      <c r="J513" s="699"/>
      <c r="K513" s="699"/>
      <c r="L513" s="699"/>
      <c r="M513" s="462">
        <v>1047555</v>
      </c>
      <c r="N513" s="462">
        <v>1056251</v>
      </c>
      <c r="O513" s="462">
        <v>1109801</v>
      </c>
    </row>
    <row r="514" spans="1:15">
      <c r="A514" s="460">
        <v>512</v>
      </c>
      <c r="B514" s="462">
        <v>995159.5943023148</v>
      </c>
      <c r="C514" s="462">
        <v>1074409.7815329069</v>
      </c>
      <c r="D514" s="462">
        <v>1074368.3911555591</v>
      </c>
      <c r="J514" s="699"/>
      <c r="K514" s="699"/>
      <c r="L514" s="699"/>
      <c r="M514" s="462">
        <v>1041968</v>
      </c>
      <c r="N514" s="462">
        <v>1075873</v>
      </c>
      <c r="O514" s="462">
        <v>1078035</v>
      </c>
    </row>
    <row r="515" spans="1:15">
      <c r="A515" s="460">
        <v>513</v>
      </c>
      <c r="B515" s="462">
        <v>998585.26377817371</v>
      </c>
      <c r="C515" s="462">
        <v>1069618.7388541913</v>
      </c>
      <c r="D515" s="462">
        <v>1086161.9967757342</v>
      </c>
      <c r="J515" s="699"/>
      <c r="K515" s="699"/>
      <c r="L515" s="699"/>
      <c r="M515" s="462">
        <v>1018887</v>
      </c>
      <c r="N515" s="462">
        <v>1084705</v>
      </c>
      <c r="O515" s="462">
        <v>1076480</v>
      </c>
    </row>
    <row r="516" spans="1:15">
      <c r="A516" s="460">
        <v>514</v>
      </c>
      <c r="B516" s="462">
        <v>1012870.1632211626</v>
      </c>
      <c r="C516" s="462">
        <v>1091001.7475455042</v>
      </c>
      <c r="D516" s="462">
        <v>1127075.4239311218</v>
      </c>
      <c r="J516" s="699"/>
      <c r="K516" s="699"/>
      <c r="L516" s="699"/>
      <c r="M516" s="462">
        <v>1017729</v>
      </c>
      <c r="N516" s="462">
        <v>1068041</v>
      </c>
      <c r="O516" s="462">
        <v>1087246</v>
      </c>
    </row>
    <row r="517" spans="1:15">
      <c r="A517" s="460">
        <v>515</v>
      </c>
      <c r="B517" s="462">
        <v>1015878.8982472782</v>
      </c>
      <c r="C517" s="462">
        <v>1070576.6919092108</v>
      </c>
      <c r="D517" s="462">
        <v>1089408.9756543804</v>
      </c>
      <c r="J517" s="699"/>
      <c r="K517" s="699"/>
      <c r="L517" s="699"/>
      <c r="M517" s="462">
        <v>1046139</v>
      </c>
      <c r="N517" s="462">
        <v>1109724</v>
      </c>
      <c r="O517" s="462">
        <v>1103197</v>
      </c>
    </row>
    <row r="518" spans="1:15">
      <c r="A518" s="460">
        <v>516</v>
      </c>
      <c r="B518" s="462">
        <v>1012195.1885215645</v>
      </c>
      <c r="C518" s="462">
        <v>1089922.7482870887</v>
      </c>
      <c r="D518" s="462">
        <v>1103999.8593509714</v>
      </c>
      <c r="J518" s="699"/>
      <c r="K518" s="699"/>
      <c r="L518" s="699"/>
      <c r="M518" s="462">
        <v>1041025</v>
      </c>
      <c r="N518" s="462">
        <v>1061090</v>
      </c>
      <c r="O518" s="462">
        <v>1070358</v>
      </c>
    </row>
    <row r="519" spans="1:15">
      <c r="A519" s="460">
        <v>517</v>
      </c>
      <c r="B519" s="462">
        <v>1000884.2084920263</v>
      </c>
      <c r="C519" s="462">
        <v>1077052.7179416157</v>
      </c>
      <c r="D519" s="462">
        <v>1086103.3848716777</v>
      </c>
      <c r="J519" s="699"/>
      <c r="K519" s="699"/>
      <c r="L519" s="699"/>
      <c r="M519" s="462">
        <v>1033525</v>
      </c>
      <c r="N519" s="462">
        <v>1104989</v>
      </c>
      <c r="O519" s="462">
        <v>1102418</v>
      </c>
    </row>
    <row r="520" spans="1:15">
      <c r="A520" s="460">
        <v>518</v>
      </c>
      <c r="B520" s="462">
        <v>1008976.6734217783</v>
      </c>
      <c r="C520" s="462">
        <v>1091362.3206443829</v>
      </c>
      <c r="D520" s="462">
        <v>1062666.1854303351</v>
      </c>
      <c r="J520" s="699"/>
      <c r="K520" s="699"/>
      <c r="L520" s="699"/>
      <c r="M520" s="462">
        <v>1049281</v>
      </c>
      <c r="N520" s="462">
        <v>1043427</v>
      </c>
      <c r="O520" s="462">
        <v>1064373</v>
      </c>
    </row>
    <row r="521" spans="1:15">
      <c r="A521" s="460">
        <v>519</v>
      </c>
      <c r="B521" s="462">
        <v>1004902.8094418093</v>
      </c>
      <c r="C521" s="462">
        <v>1050354.7441994324</v>
      </c>
      <c r="D521" s="462">
        <v>1087347.2100159535</v>
      </c>
      <c r="J521" s="699"/>
      <c r="K521" s="699"/>
      <c r="L521" s="699"/>
      <c r="M521" s="462">
        <v>1000811</v>
      </c>
      <c r="N521" s="462">
        <v>1079942</v>
      </c>
      <c r="O521" s="462">
        <v>1090113</v>
      </c>
    </row>
    <row r="522" spans="1:15">
      <c r="A522" s="460">
        <v>520</v>
      </c>
      <c r="B522" s="462">
        <v>1003573.4701361069</v>
      </c>
      <c r="C522" s="462">
        <v>1097992.1648906777</v>
      </c>
      <c r="D522" s="462">
        <v>1097766.4324073736</v>
      </c>
      <c r="J522" s="699"/>
      <c r="K522" s="699"/>
      <c r="L522" s="699"/>
      <c r="M522" s="462">
        <v>1023011</v>
      </c>
      <c r="N522" s="462">
        <v>1113060</v>
      </c>
      <c r="O522" s="462">
        <v>1097781</v>
      </c>
    </row>
    <row r="523" spans="1:15">
      <c r="A523" s="460">
        <v>521</v>
      </c>
      <c r="B523" s="462">
        <v>1013627.1950319087</v>
      </c>
      <c r="C523" s="462">
        <v>1056053.0815974553</v>
      </c>
      <c r="D523" s="462">
        <v>1089234.3049102998</v>
      </c>
      <c r="J523" s="699"/>
      <c r="K523" s="699"/>
      <c r="L523" s="699"/>
      <c r="M523" s="462">
        <v>1009969</v>
      </c>
      <c r="N523" s="462">
        <v>1094719</v>
      </c>
      <c r="O523" s="462">
        <v>1073126</v>
      </c>
    </row>
    <row r="524" spans="1:15">
      <c r="A524" s="460">
        <v>522</v>
      </c>
      <c r="B524" s="462">
        <v>1004779.738665077</v>
      </c>
      <c r="C524" s="462">
        <v>1074786.3950391752</v>
      </c>
      <c r="D524" s="462">
        <v>1110809.5474161906</v>
      </c>
      <c r="J524" s="699"/>
      <c r="K524" s="699"/>
      <c r="L524" s="699"/>
      <c r="M524" s="462">
        <v>1041309</v>
      </c>
      <c r="N524" s="462">
        <v>1081814</v>
      </c>
      <c r="O524" s="462">
        <v>1105612</v>
      </c>
    </row>
    <row r="525" spans="1:15">
      <c r="A525" s="460">
        <v>523</v>
      </c>
      <c r="B525" s="462">
        <v>999341.28915028041</v>
      </c>
      <c r="C525" s="462">
        <v>1070221.9349665297</v>
      </c>
      <c r="D525" s="462">
        <v>1083348.0233427626</v>
      </c>
      <c r="J525" s="699"/>
      <c r="K525" s="699"/>
      <c r="L525" s="699"/>
      <c r="M525" s="462">
        <v>1013681</v>
      </c>
      <c r="N525" s="462">
        <v>1083733</v>
      </c>
      <c r="O525" s="462">
        <v>1070981</v>
      </c>
    </row>
    <row r="526" spans="1:15">
      <c r="A526" s="460">
        <v>524</v>
      </c>
      <c r="B526" s="462">
        <v>1009248.1210674093</v>
      </c>
      <c r="C526" s="462">
        <v>1070825.5138594927</v>
      </c>
      <c r="D526" s="462">
        <v>1120629.8695213406</v>
      </c>
      <c r="J526" s="699"/>
      <c r="K526" s="699"/>
      <c r="L526" s="699"/>
      <c r="M526" s="462">
        <v>1020982</v>
      </c>
      <c r="N526" s="462">
        <v>1072744</v>
      </c>
      <c r="O526" s="462">
        <v>1085041</v>
      </c>
    </row>
    <row r="527" spans="1:15">
      <c r="A527" s="460">
        <v>525</v>
      </c>
      <c r="B527" s="462">
        <v>1007981.81751483</v>
      </c>
      <c r="C527" s="462">
        <v>1054737.4798930944</v>
      </c>
      <c r="D527" s="462">
        <v>1100460.5345086597</v>
      </c>
      <c r="J527" s="699"/>
      <c r="K527" s="699"/>
      <c r="L527" s="699"/>
      <c r="M527" s="462">
        <v>1046449</v>
      </c>
      <c r="N527" s="462">
        <v>1100427</v>
      </c>
      <c r="O527" s="462">
        <v>1092052</v>
      </c>
    </row>
    <row r="528" spans="1:15">
      <c r="A528" s="460">
        <v>526</v>
      </c>
      <c r="B528" s="462">
        <v>1001484.7297096424</v>
      </c>
      <c r="C528" s="462">
        <v>1062321.6869055044</v>
      </c>
      <c r="D528" s="462">
        <v>1096024.2994141129</v>
      </c>
      <c r="J528" s="699"/>
      <c r="K528" s="699"/>
      <c r="L528" s="699"/>
      <c r="M528" s="462">
        <v>1008761</v>
      </c>
      <c r="N528" s="462">
        <v>1054026</v>
      </c>
      <c r="O528" s="462">
        <v>1100548</v>
      </c>
    </row>
    <row r="529" spans="1:15">
      <c r="A529" s="460">
        <v>527</v>
      </c>
      <c r="B529" s="462">
        <v>992068.17939966242</v>
      </c>
      <c r="C529" s="462">
        <v>1064909.6162518999</v>
      </c>
      <c r="D529" s="462">
        <v>1065313.8853222502</v>
      </c>
      <c r="J529" s="699"/>
      <c r="K529" s="699"/>
      <c r="L529" s="699"/>
      <c r="M529" s="462">
        <v>1018778</v>
      </c>
      <c r="N529" s="462">
        <v>1076455</v>
      </c>
      <c r="O529" s="462">
        <v>1073235</v>
      </c>
    </row>
    <row r="530" spans="1:15">
      <c r="A530" s="460">
        <v>528</v>
      </c>
      <c r="B530" s="462">
        <v>1010128.7302613809</v>
      </c>
      <c r="C530" s="462">
        <v>1070614.2259232607</v>
      </c>
      <c r="D530" s="462">
        <v>1108202.2590361347</v>
      </c>
      <c r="J530" s="699"/>
      <c r="K530" s="699"/>
      <c r="L530" s="699"/>
      <c r="M530" s="462">
        <v>1028808</v>
      </c>
      <c r="N530" s="462">
        <v>1081594</v>
      </c>
      <c r="O530" s="462">
        <v>1061627</v>
      </c>
    </row>
    <row r="531" spans="1:15">
      <c r="A531" s="460">
        <v>529</v>
      </c>
      <c r="B531" s="462">
        <v>1001477.4422035431</v>
      </c>
      <c r="C531" s="462">
        <v>1104284.234583809</v>
      </c>
      <c r="D531" s="462">
        <v>1099475.763868832</v>
      </c>
      <c r="J531" s="699"/>
      <c r="K531" s="699"/>
      <c r="L531" s="699"/>
      <c r="M531" s="462">
        <v>1029436</v>
      </c>
      <c r="N531" s="462">
        <v>1050045</v>
      </c>
      <c r="O531" s="462">
        <v>1105019</v>
      </c>
    </row>
    <row r="532" spans="1:15">
      <c r="A532" s="460">
        <v>530</v>
      </c>
      <c r="B532" s="462">
        <v>1005867.5831398926</v>
      </c>
      <c r="C532" s="462">
        <v>1091438.9147760407</v>
      </c>
      <c r="D532" s="462">
        <v>1084736.9961440419</v>
      </c>
      <c r="J532" s="699"/>
      <c r="K532" s="699"/>
      <c r="L532" s="699"/>
      <c r="M532" s="462">
        <v>1031942</v>
      </c>
      <c r="N532" s="462">
        <v>1049574</v>
      </c>
      <c r="O532" s="462">
        <v>1088702</v>
      </c>
    </row>
    <row r="533" spans="1:15">
      <c r="A533" s="460">
        <v>531</v>
      </c>
      <c r="B533" s="462">
        <v>994327.4735357163</v>
      </c>
      <c r="C533" s="462">
        <v>1042400.8383313463</v>
      </c>
      <c r="D533" s="462">
        <v>1069368.876951606</v>
      </c>
      <c r="J533" s="699"/>
      <c r="K533" s="699"/>
      <c r="L533" s="699"/>
      <c r="M533" s="462">
        <v>1028652</v>
      </c>
      <c r="N533" s="462">
        <v>1057764</v>
      </c>
      <c r="O533" s="462">
        <v>1087980</v>
      </c>
    </row>
    <row r="534" spans="1:15">
      <c r="A534" s="460">
        <v>532</v>
      </c>
      <c r="B534" s="462">
        <v>1005003.3344506479</v>
      </c>
      <c r="C534" s="462">
        <v>1071623.7284220809</v>
      </c>
      <c r="D534" s="462">
        <v>1083945.3167295223</v>
      </c>
      <c r="J534" s="699"/>
      <c r="K534" s="699"/>
      <c r="L534" s="699"/>
      <c r="M534" s="462">
        <v>1064919</v>
      </c>
      <c r="N534" s="462">
        <v>1129423</v>
      </c>
      <c r="O534" s="462">
        <v>1097721</v>
      </c>
    </row>
    <row r="535" spans="1:15">
      <c r="A535" s="460">
        <v>533</v>
      </c>
      <c r="B535" s="462">
        <v>1023275.2589346411</v>
      </c>
      <c r="C535" s="462">
        <v>1075566.39540688</v>
      </c>
      <c r="D535" s="462">
        <v>1113279.4550433764</v>
      </c>
      <c r="J535" s="699"/>
      <c r="K535" s="699"/>
      <c r="L535" s="699"/>
      <c r="M535" s="462">
        <v>1036682</v>
      </c>
      <c r="N535" s="462">
        <v>1091807</v>
      </c>
      <c r="O535" s="462">
        <v>1091834</v>
      </c>
    </row>
    <row r="536" spans="1:15">
      <c r="A536" s="460">
        <v>534</v>
      </c>
      <c r="B536" s="462">
        <v>1000664.1797151539</v>
      </c>
      <c r="C536" s="462">
        <v>1095804.2602434799</v>
      </c>
      <c r="D536" s="462">
        <v>1080600.1560161265</v>
      </c>
      <c r="J536" s="699"/>
      <c r="K536" s="699"/>
      <c r="L536" s="699"/>
      <c r="M536" s="462">
        <v>1044898</v>
      </c>
      <c r="N536" s="462">
        <v>1073693</v>
      </c>
      <c r="O536" s="462">
        <v>1082385</v>
      </c>
    </row>
    <row r="537" spans="1:15">
      <c r="A537" s="460">
        <v>535</v>
      </c>
      <c r="B537" s="462">
        <v>1000328.51393393</v>
      </c>
      <c r="C537" s="462">
        <v>1059263.5539257789</v>
      </c>
      <c r="D537" s="462">
        <v>1072405.1917336339</v>
      </c>
      <c r="J537" s="699"/>
      <c r="K537" s="699"/>
      <c r="L537" s="699"/>
      <c r="M537" s="462">
        <v>999029</v>
      </c>
      <c r="N537" s="462">
        <v>1034074</v>
      </c>
      <c r="O537" s="462">
        <v>1053347</v>
      </c>
    </row>
    <row r="538" spans="1:15">
      <c r="A538" s="460">
        <v>536</v>
      </c>
      <c r="B538" s="462">
        <v>1001153.5069165523</v>
      </c>
      <c r="C538" s="462">
        <v>1073194.5341292704</v>
      </c>
      <c r="D538" s="462">
        <v>1097616.4908788016</v>
      </c>
      <c r="J538" s="699"/>
      <c r="K538" s="699"/>
      <c r="L538" s="699"/>
      <c r="M538" s="462">
        <v>1042384</v>
      </c>
      <c r="N538" s="462">
        <v>1068114</v>
      </c>
      <c r="O538" s="462">
        <v>1072507</v>
      </c>
    </row>
    <row r="539" spans="1:15">
      <c r="A539" s="460">
        <v>537</v>
      </c>
      <c r="B539" s="462">
        <v>998107.46876337286</v>
      </c>
      <c r="C539" s="462">
        <v>1074057.9810093441</v>
      </c>
      <c r="D539" s="462">
        <v>1077457.5543327481</v>
      </c>
      <c r="J539" s="699"/>
      <c r="K539" s="699"/>
      <c r="L539" s="699"/>
      <c r="M539" s="462">
        <v>1042712</v>
      </c>
      <c r="N539" s="462">
        <v>1082523</v>
      </c>
      <c r="O539" s="462">
        <v>1095448</v>
      </c>
    </row>
    <row r="540" spans="1:15">
      <c r="A540" s="460">
        <v>538</v>
      </c>
      <c r="B540" s="462">
        <v>1012450.9392538572</v>
      </c>
      <c r="C540" s="462">
        <v>1051411.1864013963</v>
      </c>
      <c r="D540" s="462">
        <v>1082502.9614486289</v>
      </c>
      <c r="J540" s="699"/>
      <c r="K540" s="699"/>
      <c r="L540" s="699"/>
      <c r="M540" s="462">
        <v>1003334</v>
      </c>
      <c r="N540" s="462">
        <v>1073771</v>
      </c>
      <c r="O540" s="462">
        <v>1065122</v>
      </c>
    </row>
    <row r="541" spans="1:15">
      <c r="A541" s="460">
        <v>539</v>
      </c>
      <c r="B541" s="462">
        <v>999434.43915549875</v>
      </c>
      <c r="C541" s="462">
        <v>1072506.7691701194</v>
      </c>
      <c r="D541" s="462">
        <v>1091029.7300273166</v>
      </c>
      <c r="J541" s="699"/>
      <c r="K541" s="699"/>
      <c r="L541" s="699"/>
      <c r="M541" s="462">
        <v>1054771</v>
      </c>
      <c r="N541" s="462">
        <v>1064661</v>
      </c>
      <c r="O541" s="462">
        <v>1084355</v>
      </c>
    </row>
    <row r="542" spans="1:15">
      <c r="A542" s="460">
        <v>540</v>
      </c>
      <c r="B542" s="462">
        <v>1007461.8550723252</v>
      </c>
      <c r="C542" s="462">
        <v>1084265.9689592817</v>
      </c>
      <c r="D542" s="462">
        <v>1102357.4942470458</v>
      </c>
      <c r="J542" s="699"/>
      <c r="K542" s="699"/>
      <c r="L542" s="699"/>
      <c r="M542" s="462">
        <v>1009383</v>
      </c>
      <c r="N542" s="462">
        <v>1097389</v>
      </c>
      <c r="O542" s="462">
        <v>1099945</v>
      </c>
    </row>
    <row r="543" spans="1:15">
      <c r="A543" s="460">
        <v>541</v>
      </c>
      <c r="B543" s="462">
        <v>996938.785646328</v>
      </c>
      <c r="C543" s="462">
        <v>1073148.2827025517</v>
      </c>
      <c r="D543" s="462">
        <v>1107531.569966217</v>
      </c>
      <c r="J543" s="699"/>
      <c r="K543" s="699"/>
      <c r="L543" s="699"/>
      <c r="M543" s="462">
        <v>1022156</v>
      </c>
      <c r="N543" s="462">
        <v>1047675</v>
      </c>
      <c r="O543" s="462">
        <v>1049245</v>
      </c>
    </row>
    <row r="544" spans="1:15">
      <c r="A544" s="460">
        <v>542</v>
      </c>
      <c r="B544" s="462">
        <v>1004710.7878186746</v>
      </c>
      <c r="C544" s="462">
        <v>1080703.1564353011</v>
      </c>
      <c r="D544" s="462">
        <v>1101581.5628545289</v>
      </c>
      <c r="J544" s="699"/>
      <c r="K544" s="699"/>
      <c r="L544" s="699"/>
      <c r="M544" s="462">
        <v>1048757</v>
      </c>
      <c r="N544" s="462">
        <v>1050956</v>
      </c>
      <c r="O544" s="462">
        <v>1131775</v>
      </c>
    </row>
    <row r="545" spans="1:15">
      <c r="A545" s="460">
        <v>543</v>
      </c>
      <c r="B545" s="462">
        <v>994509.39507790655</v>
      </c>
      <c r="C545" s="462">
        <v>1062518.1579524251</v>
      </c>
      <c r="D545" s="462">
        <v>1085392.2981639882</v>
      </c>
      <c r="J545" s="699"/>
      <c r="K545" s="699"/>
      <c r="L545" s="699"/>
      <c r="M545" s="462">
        <v>992917</v>
      </c>
      <c r="N545" s="462">
        <v>1066040</v>
      </c>
      <c r="O545" s="462">
        <v>1064734</v>
      </c>
    </row>
    <row r="546" spans="1:15">
      <c r="A546" s="460">
        <v>544</v>
      </c>
      <c r="B546" s="462">
        <v>1003043.9581143549</v>
      </c>
      <c r="C546" s="462">
        <v>1081407.7675004448</v>
      </c>
      <c r="D546" s="462">
        <v>1101005.7493899162</v>
      </c>
      <c r="J546" s="699"/>
      <c r="K546" s="699"/>
      <c r="L546" s="699"/>
      <c r="M546" s="462">
        <v>1045799</v>
      </c>
      <c r="N546" s="462">
        <v>1045780</v>
      </c>
      <c r="O546" s="462">
        <v>1084984</v>
      </c>
    </row>
    <row r="547" spans="1:15">
      <c r="A547" s="460">
        <v>545</v>
      </c>
      <c r="B547" s="462">
        <v>1010356.3526291365</v>
      </c>
      <c r="C547" s="462">
        <v>1106145.6154979784</v>
      </c>
      <c r="D547" s="462">
        <v>1067340.6204671948</v>
      </c>
      <c r="J547" s="699"/>
      <c r="K547" s="699"/>
      <c r="L547" s="699"/>
      <c r="M547" s="462">
        <v>1033633</v>
      </c>
      <c r="N547" s="462">
        <v>1086682</v>
      </c>
      <c r="O547" s="462">
        <v>1072943</v>
      </c>
    </row>
    <row r="548" spans="1:15">
      <c r="A548" s="460">
        <v>546</v>
      </c>
      <c r="B548" s="462">
        <v>1006573.7181008968</v>
      </c>
      <c r="C548" s="462">
        <v>1071558.4491089268</v>
      </c>
      <c r="D548" s="462">
        <v>1068035.2286909583</v>
      </c>
      <c r="J548" s="699"/>
      <c r="K548" s="699"/>
      <c r="L548" s="699"/>
      <c r="M548" s="462">
        <v>1043816</v>
      </c>
      <c r="N548" s="462">
        <v>1126012</v>
      </c>
      <c r="O548" s="462">
        <v>1078169</v>
      </c>
    </row>
    <row r="549" spans="1:15">
      <c r="A549" s="460">
        <v>547</v>
      </c>
      <c r="B549" s="462">
        <v>1021176.6645489325</v>
      </c>
      <c r="C549" s="462">
        <v>1090490.3549174061</v>
      </c>
      <c r="D549" s="462">
        <v>1089021.2500573506</v>
      </c>
      <c r="J549" s="699"/>
      <c r="K549" s="699"/>
      <c r="L549" s="699"/>
      <c r="M549" s="462">
        <v>1041524</v>
      </c>
      <c r="N549" s="462">
        <v>1080956</v>
      </c>
      <c r="O549" s="462">
        <v>1059679</v>
      </c>
    </row>
    <row r="550" spans="1:15">
      <c r="A550" s="460">
        <v>548</v>
      </c>
      <c r="B550" s="462">
        <v>1000273.6365481357</v>
      </c>
      <c r="C550" s="462">
        <v>1050432.4896964906</v>
      </c>
      <c r="D550" s="462">
        <v>1096672.1314743212</v>
      </c>
      <c r="J550" s="699"/>
      <c r="K550" s="699"/>
      <c r="L550" s="699"/>
      <c r="M550" s="462">
        <v>982731</v>
      </c>
      <c r="N550" s="462">
        <v>1054512</v>
      </c>
      <c r="O550" s="462">
        <v>1065065</v>
      </c>
    </row>
    <row r="551" spans="1:15">
      <c r="A551" s="460">
        <v>549</v>
      </c>
      <c r="B551" s="462">
        <v>1002428.8469906495</v>
      </c>
      <c r="C551" s="462">
        <v>1086324.1187522761</v>
      </c>
      <c r="D551" s="462">
        <v>1118987.6611710661</v>
      </c>
      <c r="J551" s="699"/>
      <c r="K551" s="699"/>
      <c r="L551" s="699"/>
      <c r="M551" s="462">
        <v>1016776</v>
      </c>
      <c r="N551" s="462">
        <v>1067619</v>
      </c>
      <c r="O551" s="462">
        <v>1064551</v>
      </c>
    </row>
    <row r="552" spans="1:15">
      <c r="A552" s="460">
        <v>550</v>
      </c>
      <c r="B552" s="462">
        <v>999265.05624862621</v>
      </c>
      <c r="C552" s="462">
        <v>1070121.630616917</v>
      </c>
      <c r="D552" s="462">
        <v>1078755.9363924644</v>
      </c>
      <c r="J552" s="699"/>
      <c r="K552" s="699"/>
      <c r="L552" s="699"/>
      <c r="M552" s="462">
        <v>1041983</v>
      </c>
      <c r="N552" s="462">
        <v>1049297</v>
      </c>
      <c r="O552" s="462">
        <v>1158410</v>
      </c>
    </row>
    <row r="553" spans="1:15">
      <c r="A553" s="460">
        <v>551</v>
      </c>
      <c r="B553" s="462">
        <v>990015.05546304607</v>
      </c>
      <c r="C553" s="462">
        <v>1068698.2167367772</v>
      </c>
      <c r="D553" s="462">
        <v>1068500.6072213119</v>
      </c>
      <c r="J553" s="699"/>
      <c r="K553" s="699"/>
      <c r="L553" s="699"/>
      <c r="M553" s="462">
        <v>1016694</v>
      </c>
      <c r="N553" s="462">
        <v>1070943</v>
      </c>
      <c r="O553" s="462">
        <v>1084809</v>
      </c>
    </row>
    <row r="554" spans="1:15">
      <c r="A554" s="460">
        <v>552</v>
      </c>
      <c r="B554" s="462">
        <v>1002370.9028958076</v>
      </c>
      <c r="C554" s="462">
        <v>1053108.7971654867</v>
      </c>
      <c r="D554" s="462">
        <v>1077958.4811584572</v>
      </c>
      <c r="J554" s="699"/>
      <c r="K554" s="699"/>
      <c r="L554" s="699"/>
      <c r="M554" s="462">
        <v>1033242</v>
      </c>
      <c r="N554" s="462">
        <v>1088674</v>
      </c>
      <c r="O554" s="462">
        <v>1079630</v>
      </c>
    </row>
    <row r="555" spans="1:15">
      <c r="A555" s="460">
        <v>553</v>
      </c>
      <c r="B555" s="462">
        <v>997358.58378896245</v>
      </c>
      <c r="C555" s="462">
        <v>1050836.2765863345</v>
      </c>
      <c r="D555" s="462">
        <v>1102862.1965070716</v>
      </c>
      <c r="J555" s="699"/>
      <c r="K555" s="699"/>
      <c r="L555" s="699"/>
      <c r="M555" s="462">
        <v>1030459</v>
      </c>
      <c r="N555" s="462">
        <v>1059031</v>
      </c>
      <c r="O555" s="462">
        <v>1106235</v>
      </c>
    </row>
    <row r="556" spans="1:15">
      <c r="A556" s="460">
        <v>554</v>
      </c>
      <c r="B556" s="462">
        <v>1007000.7509769732</v>
      </c>
      <c r="C556" s="462">
        <v>1103646.005377881</v>
      </c>
      <c r="D556" s="462">
        <v>1126108.5550968838</v>
      </c>
      <c r="J556" s="699"/>
      <c r="K556" s="699"/>
      <c r="L556" s="699"/>
      <c r="M556" s="462">
        <v>1013534</v>
      </c>
      <c r="N556" s="462">
        <v>1076916</v>
      </c>
      <c r="O556" s="462">
        <v>1104813</v>
      </c>
    </row>
    <row r="557" spans="1:15">
      <c r="A557" s="460">
        <v>555</v>
      </c>
      <c r="B557" s="462">
        <v>1000628.805930855</v>
      </c>
      <c r="C557" s="462">
        <v>1047585.8497418577</v>
      </c>
      <c r="D557" s="462">
        <v>1075187.0145449126</v>
      </c>
      <c r="J557" s="699"/>
      <c r="K557" s="699"/>
      <c r="L557" s="699"/>
      <c r="M557" s="462">
        <v>996256</v>
      </c>
      <c r="N557" s="462">
        <v>1065201</v>
      </c>
      <c r="O557" s="462">
        <v>1055500</v>
      </c>
    </row>
    <row r="558" spans="1:15">
      <c r="A558" s="460">
        <v>556</v>
      </c>
      <c r="B558" s="462">
        <v>1000219.4943849868</v>
      </c>
      <c r="C558" s="462">
        <v>1053742.0723606851</v>
      </c>
      <c r="D558" s="462">
        <v>1117053.2300444969</v>
      </c>
      <c r="J558" s="699"/>
      <c r="K558" s="699"/>
      <c r="L558" s="699"/>
      <c r="M558" s="462">
        <v>1010369</v>
      </c>
      <c r="N558" s="462">
        <v>1060979</v>
      </c>
      <c r="O558" s="462">
        <v>1092664</v>
      </c>
    </row>
    <row r="559" spans="1:15">
      <c r="A559" s="460">
        <v>557</v>
      </c>
      <c r="B559" s="462">
        <v>996525.51112812886</v>
      </c>
      <c r="C559" s="462">
        <v>1085269.3964059236</v>
      </c>
      <c r="D559" s="462">
        <v>1115272.914118231</v>
      </c>
      <c r="J559" s="699"/>
      <c r="K559" s="699"/>
      <c r="L559" s="699"/>
      <c r="M559" s="462">
        <v>1037048</v>
      </c>
      <c r="N559" s="462">
        <v>1098323</v>
      </c>
      <c r="O559" s="462">
        <v>1081154</v>
      </c>
    </row>
    <row r="560" spans="1:15">
      <c r="A560" s="460">
        <v>558</v>
      </c>
      <c r="B560" s="462">
        <v>1019407.1841164496</v>
      </c>
      <c r="C560" s="462">
        <v>1086053.5423088723</v>
      </c>
      <c r="D560" s="462">
        <v>1096701.2386170668</v>
      </c>
      <c r="J560" s="699"/>
      <c r="K560" s="699"/>
      <c r="L560" s="699"/>
      <c r="M560" s="462">
        <v>1028487</v>
      </c>
      <c r="N560" s="462">
        <v>1095577</v>
      </c>
      <c r="O560" s="462">
        <v>1038930</v>
      </c>
    </row>
    <row r="561" spans="1:15">
      <c r="A561" s="460">
        <v>559</v>
      </c>
      <c r="B561" s="462">
        <v>1010510.6528873497</v>
      </c>
      <c r="C561" s="462">
        <v>1097737.6472869022</v>
      </c>
      <c r="D561" s="462">
        <v>1065895.7228804517</v>
      </c>
      <c r="J561" s="699"/>
      <c r="K561" s="699"/>
      <c r="L561" s="699"/>
      <c r="M561" s="462">
        <v>1018349</v>
      </c>
      <c r="N561" s="462">
        <v>1050909</v>
      </c>
      <c r="O561" s="462">
        <v>1036033</v>
      </c>
    </row>
    <row r="562" spans="1:15">
      <c r="A562" s="460">
        <v>560</v>
      </c>
      <c r="B562" s="462">
        <v>1011077.6116855318</v>
      </c>
      <c r="C562" s="462">
        <v>1066793.356276155</v>
      </c>
      <c r="D562" s="462">
        <v>1071427.1193814846</v>
      </c>
      <c r="J562" s="699"/>
      <c r="K562" s="699"/>
      <c r="L562" s="699"/>
      <c r="M562" s="462">
        <v>1022213</v>
      </c>
      <c r="N562" s="462">
        <v>1092308</v>
      </c>
      <c r="O562" s="462">
        <v>1068171</v>
      </c>
    </row>
    <row r="563" spans="1:15">
      <c r="A563" s="460">
        <v>561</v>
      </c>
      <c r="B563" s="462">
        <v>999680.53709321062</v>
      </c>
      <c r="C563" s="462">
        <v>1080212.7309128845</v>
      </c>
      <c r="D563" s="462">
        <v>1108492.7242148742</v>
      </c>
      <c r="J563" s="699"/>
      <c r="K563" s="699"/>
      <c r="L563" s="699"/>
      <c r="M563" s="462">
        <v>1050232</v>
      </c>
      <c r="N563" s="462">
        <v>1088833</v>
      </c>
      <c r="O563" s="462">
        <v>1078363</v>
      </c>
    </row>
    <row r="564" spans="1:15">
      <c r="A564" s="460">
        <v>562</v>
      </c>
      <c r="B564" s="462">
        <v>1002480.1921509312</v>
      </c>
      <c r="C564" s="462">
        <v>1061544.3665387072</v>
      </c>
      <c r="D564" s="462">
        <v>1097317.065468593</v>
      </c>
      <c r="J564" s="699"/>
      <c r="K564" s="699"/>
      <c r="L564" s="699"/>
      <c r="M564" s="462">
        <v>1010897</v>
      </c>
      <c r="N564" s="462">
        <v>1101903</v>
      </c>
      <c r="O564" s="462">
        <v>1097534</v>
      </c>
    </row>
    <row r="565" spans="1:15">
      <c r="A565" s="460">
        <v>563</v>
      </c>
      <c r="B565" s="462">
        <v>1000577.0276089937</v>
      </c>
      <c r="C565" s="462">
        <v>1070214.8358197394</v>
      </c>
      <c r="D565" s="462">
        <v>1070140.8571540331</v>
      </c>
      <c r="J565" s="699"/>
      <c r="K565" s="699"/>
      <c r="L565" s="699"/>
      <c r="M565" s="462">
        <v>1066610</v>
      </c>
      <c r="N565" s="462">
        <v>1107289</v>
      </c>
      <c r="O565" s="462">
        <v>1086401</v>
      </c>
    </row>
    <row r="566" spans="1:15">
      <c r="A566" s="460">
        <v>564</v>
      </c>
      <c r="B566" s="462">
        <v>1008190.7390312171</v>
      </c>
      <c r="C566" s="462">
        <v>1085704.82853213</v>
      </c>
      <c r="D566" s="462">
        <v>1093796.9813563258</v>
      </c>
      <c r="J566" s="699"/>
      <c r="K566" s="699"/>
      <c r="L566" s="699"/>
      <c r="M566" s="462">
        <v>1002730</v>
      </c>
      <c r="N566" s="462">
        <v>1088547</v>
      </c>
      <c r="O566" s="462">
        <v>1062882</v>
      </c>
    </row>
    <row r="567" spans="1:15">
      <c r="A567" s="460">
        <v>565</v>
      </c>
      <c r="B567" s="462">
        <v>999673.77626056969</v>
      </c>
      <c r="C567" s="462">
        <v>1076010.7151775546</v>
      </c>
      <c r="D567" s="462">
        <v>1092040.5452033039</v>
      </c>
      <c r="J567" s="699"/>
      <c r="K567" s="699"/>
      <c r="L567" s="699"/>
      <c r="M567" s="462">
        <v>1008094</v>
      </c>
      <c r="N567" s="462">
        <v>1065105</v>
      </c>
      <c r="O567" s="462">
        <v>1095431</v>
      </c>
    </row>
    <row r="568" spans="1:15">
      <c r="A568" s="460">
        <v>566</v>
      </c>
      <c r="B568" s="462">
        <v>997007.93949199608</v>
      </c>
      <c r="C568" s="462">
        <v>1071342.3722919982</v>
      </c>
      <c r="D568" s="462">
        <v>1094068.9520206298</v>
      </c>
      <c r="J568" s="699"/>
      <c r="K568" s="699"/>
      <c r="L568" s="699"/>
      <c r="M568" s="462">
        <v>995934</v>
      </c>
      <c r="N568" s="462">
        <v>1078317</v>
      </c>
      <c r="O568" s="462">
        <v>1044168</v>
      </c>
    </row>
    <row r="569" spans="1:15">
      <c r="A569" s="460">
        <v>567</v>
      </c>
      <c r="B569" s="462">
        <v>1002493.2730460103</v>
      </c>
      <c r="C569" s="462">
        <v>1082114.9243516149</v>
      </c>
      <c r="D569" s="462">
        <v>1069631.8315663738</v>
      </c>
      <c r="J569" s="699"/>
      <c r="K569" s="699"/>
      <c r="L569" s="699"/>
      <c r="M569" s="462">
        <v>1026940</v>
      </c>
      <c r="N569" s="462">
        <v>1090323</v>
      </c>
      <c r="O569" s="462">
        <v>1053159</v>
      </c>
    </row>
    <row r="570" spans="1:15">
      <c r="A570" s="460">
        <v>568</v>
      </c>
      <c r="B570" s="462">
        <v>1011269.2727921576</v>
      </c>
      <c r="C570" s="462">
        <v>1086355.2600994003</v>
      </c>
      <c r="D570" s="462">
        <v>1095135.822391134</v>
      </c>
      <c r="J570" s="699"/>
      <c r="K570" s="699"/>
      <c r="L570" s="699"/>
      <c r="M570" s="462">
        <v>1010042</v>
      </c>
      <c r="N570" s="462">
        <v>1073419</v>
      </c>
      <c r="O570" s="462">
        <v>1099208</v>
      </c>
    </row>
    <row r="571" spans="1:15">
      <c r="A571" s="460">
        <v>569</v>
      </c>
      <c r="B571" s="462">
        <v>1004233.624483648</v>
      </c>
      <c r="C571" s="462">
        <v>1060882.1486839743</v>
      </c>
      <c r="D571" s="462">
        <v>1078261.4159084801</v>
      </c>
      <c r="J571" s="699"/>
      <c r="K571" s="699"/>
      <c r="L571" s="699"/>
      <c r="M571" s="462">
        <v>1046525</v>
      </c>
      <c r="N571" s="462">
        <v>1072743</v>
      </c>
      <c r="O571" s="462">
        <v>1074833</v>
      </c>
    </row>
    <row r="572" spans="1:15">
      <c r="A572" s="460">
        <v>570</v>
      </c>
      <c r="B572" s="462">
        <v>999966.37940344517</v>
      </c>
      <c r="C572" s="462">
        <v>1067165.1013962901</v>
      </c>
      <c r="D572" s="462">
        <v>1114190.4863091353</v>
      </c>
      <c r="J572" s="699"/>
      <c r="K572" s="699"/>
      <c r="L572" s="699"/>
      <c r="M572" s="462">
        <v>1008321</v>
      </c>
      <c r="N572" s="462">
        <v>1094733</v>
      </c>
      <c r="O572" s="462">
        <v>1091920</v>
      </c>
    </row>
    <row r="573" spans="1:15">
      <c r="A573" s="460">
        <v>571</v>
      </c>
      <c r="B573" s="462">
        <v>1007358.1089119166</v>
      </c>
      <c r="C573" s="462">
        <v>1050017.9142111677</v>
      </c>
      <c r="D573" s="462">
        <v>1096975.5704881595</v>
      </c>
      <c r="J573" s="699"/>
      <c r="K573" s="699"/>
      <c r="L573" s="699"/>
      <c r="M573" s="462">
        <v>1026461</v>
      </c>
      <c r="N573" s="462">
        <v>1080538</v>
      </c>
      <c r="O573" s="462">
        <v>1097603</v>
      </c>
    </row>
    <row r="574" spans="1:15">
      <c r="A574" s="460">
        <v>572</v>
      </c>
      <c r="B574" s="462">
        <v>1000288.1959628356</v>
      </c>
      <c r="C574" s="462">
        <v>1053778.1005326086</v>
      </c>
      <c r="D574" s="462">
        <v>1095709.5561170373</v>
      </c>
      <c r="J574" s="699"/>
      <c r="K574" s="699"/>
      <c r="L574" s="699"/>
      <c r="M574" s="462">
        <v>1027444</v>
      </c>
      <c r="N574" s="462">
        <v>1105070</v>
      </c>
      <c r="O574" s="462">
        <v>1090889</v>
      </c>
    </row>
    <row r="575" spans="1:15">
      <c r="A575" s="460">
        <v>573</v>
      </c>
      <c r="B575" s="462">
        <v>997732.22967892233</v>
      </c>
      <c r="C575" s="462">
        <v>1093126.958624708</v>
      </c>
      <c r="D575" s="462">
        <v>1100925.4032686565</v>
      </c>
      <c r="J575" s="699"/>
      <c r="K575" s="699"/>
      <c r="L575" s="699"/>
      <c r="M575" s="462">
        <v>1050047</v>
      </c>
      <c r="N575" s="462">
        <v>1071844</v>
      </c>
      <c r="O575" s="462">
        <v>1071044</v>
      </c>
    </row>
    <row r="576" spans="1:15">
      <c r="A576" s="460">
        <v>574</v>
      </c>
      <c r="B576" s="462">
        <v>1011138.5060485438</v>
      </c>
      <c r="C576" s="462">
        <v>1066719.0087635447</v>
      </c>
      <c r="D576" s="462">
        <v>1125474.6802659617</v>
      </c>
      <c r="J576" s="699"/>
      <c r="K576" s="699"/>
      <c r="L576" s="699"/>
      <c r="M576" s="462">
        <v>1046967</v>
      </c>
      <c r="N576" s="462">
        <v>1088613</v>
      </c>
      <c r="O576" s="462">
        <v>1127598</v>
      </c>
    </row>
    <row r="577" spans="1:15">
      <c r="A577" s="460">
        <v>575</v>
      </c>
      <c r="B577" s="462">
        <v>993299.58728923684</v>
      </c>
      <c r="C577" s="462">
        <v>1062473.21107023</v>
      </c>
      <c r="D577" s="462">
        <v>1068932.7368393056</v>
      </c>
      <c r="J577" s="699"/>
      <c r="K577" s="699"/>
      <c r="L577" s="699"/>
      <c r="M577" s="462">
        <v>1024166</v>
      </c>
      <c r="N577" s="462">
        <v>1044859</v>
      </c>
      <c r="O577" s="462">
        <v>1084579</v>
      </c>
    </row>
    <row r="578" spans="1:15">
      <c r="A578" s="460">
        <v>576</v>
      </c>
      <c r="B578" s="462">
        <v>1000651.2063711726</v>
      </c>
      <c r="C578" s="462">
        <v>1061099.7097080443</v>
      </c>
      <c r="D578" s="462">
        <v>1081954.9842339205</v>
      </c>
      <c r="J578" s="699"/>
      <c r="K578" s="699"/>
      <c r="L578" s="699"/>
      <c r="M578" s="462">
        <v>1045402</v>
      </c>
      <c r="N578" s="462">
        <v>1080709</v>
      </c>
      <c r="O578" s="462">
        <v>1061906</v>
      </c>
    </row>
    <row r="579" spans="1:15">
      <c r="A579" s="460">
        <v>577</v>
      </c>
      <c r="B579" s="462">
        <v>999672.08670050441</v>
      </c>
      <c r="C579" s="462">
        <v>1075376.4504669937</v>
      </c>
      <c r="D579" s="462">
        <v>1090037.3175236932</v>
      </c>
      <c r="J579" s="699"/>
      <c r="K579" s="699"/>
      <c r="L579" s="699"/>
      <c r="M579" s="462">
        <v>999242</v>
      </c>
      <c r="N579" s="462">
        <v>1067435</v>
      </c>
      <c r="O579" s="462">
        <v>1069675</v>
      </c>
    </row>
    <row r="580" spans="1:15">
      <c r="A580" s="460">
        <v>578</v>
      </c>
      <c r="B580" s="462">
        <v>1004821.2242316888</v>
      </c>
      <c r="C580" s="462">
        <v>1073584.9542485904</v>
      </c>
      <c r="D580" s="462">
        <v>1110439.4440198604</v>
      </c>
      <c r="J580" s="699"/>
      <c r="K580" s="699"/>
      <c r="L580" s="699"/>
      <c r="M580" s="462">
        <v>1012064</v>
      </c>
      <c r="N580" s="462">
        <v>1078464</v>
      </c>
      <c r="O580" s="462">
        <v>1073549</v>
      </c>
    </row>
    <row r="581" spans="1:15">
      <c r="A581" s="460">
        <v>579</v>
      </c>
      <c r="B581" s="462">
        <v>1013159.2995826756</v>
      </c>
      <c r="C581" s="462">
        <v>1043278.3172437926</v>
      </c>
      <c r="D581" s="462">
        <v>1119514.2927570557</v>
      </c>
      <c r="J581" s="699"/>
      <c r="K581" s="699"/>
      <c r="L581" s="699"/>
      <c r="M581" s="462">
        <v>999250</v>
      </c>
      <c r="N581" s="462">
        <v>1094802</v>
      </c>
      <c r="O581" s="462">
        <v>1135571</v>
      </c>
    </row>
    <row r="582" spans="1:15">
      <c r="A582" s="460">
        <v>580</v>
      </c>
      <c r="B582" s="462">
        <v>1011635.9231951614</v>
      </c>
      <c r="C582" s="462">
        <v>1067871.579015092</v>
      </c>
      <c r="D582" s="462">
        <v>1101475.5072814825</v>
      </c>
      <c r="J582" s="699"/>
      <c r="K582" s="699"/>
      <c r="L582" s="699"/>
      <c r="M582" s="462">
        <v>1023988</v>
      </c>
      <c r="N582" s="462">
        <v>1059639</v>
      </c>
      <c r="O582" s="462">
        <v>1056884</v>
      </c>
    </row>
    <row r="583" spans="1:15">
      <c r="A583" s="460">
        <v>581</v>
      </c>
      <c r="B583" s="462">
        <v>1010082.5509194515</v>
      </c>
      <c r="C583" s="462">
        <v>1055620.8119157846</v>
      </c>
      <c r="D583" s="462">
        <v>1092893.7736316794</v>
      </c>
      <c r="J583" s="699"/>
      <c r="K583" s="699"/>
      <c r="L583" s="699"/>
      <c r="M583" s="462">
        <v>1002053</v>
      </c>
      <c r="N583" s="462">
        <v>1069761</v>
      </c>
      <c r="O583" s="462">
        <v>1110545</v>
      </c>
    </row>
    <row r="584" spans="1:15">
      <c r="A584" s="460">
        <v>582</v>
      </c>
      <c r="B584" s="462">
        <v>996300.58745058044</v>
      </c>
      <c r="C584" s="462">
        <v>1058518.7831738018</v>
      </c>
      <c r="D584" s="462">
        <v>1069956.5868709171</v>
      </c>
      <c r="J584" s="699"/>
      <c r="K584" s="699"/>
      <c r="L584" s="699"/>
      <c r="M584" s="462">
        <v>1007829</v>
      </c>
      <c r="N584" s="462">
        <v>1055148</v>
      </c>
      <c r="O584" s="462">
        <v>1072679</v>
      </c>
    </row>
    <row r="585" spans="1:15">
      <c r="A585" s="460">
        <v>583</v>
      </c>
      <c r="B585" s="462">
        <v>1004557.6325899328</v>
      </c>
      <c r="C585" s="462">
        <v>1072391.4302978194</v>
      </c>
      <c r="D585" s="462">
        <v>1092169.2086857921</v>
      </c>
      <c r="J585" s="699"/>
      <c r="K585" s="699"/>
      <c r="L585" s="699"/>
      <c r="M585" s="462">
        <v>1023721</v>
      </c>
      <c r="N585" s="462">
        <v>1076318</v>
      </c>
      <c r="O585" s="462">
        <v>1053842</v>
      </c>
    </row>
    <row r="586" spans="1:15">
      <c r="A586" s="460">
        <v>584</v>
      </c>
      <c r="B586" s="462">
        <v>1001675.5980517664</v>
      </c>
      <c r="C586" s="462">
        <v>1096691.3723215314</v>
      </c>
      <c r="D586" s="462">
        <v>1069976.30011801</v>
      </c>
      <c r="J586" s="699"/>
      <c r="K586" s="699"/>
      <c r="L586" s="699"/>
      <c r="M586" s="462">
        <v>1023214</v>
      </c>
      <c r="N586" s="462">
        <v>1057375</v>
      </c>
      <c r="O586" s="462">
        <v>1082575</v>
      </c>
    </row>
    <row r="587" spans="1:15">
      <c r="A587" s="460">
        <v>585</v>
      </c>
      <c r="B587" s="462">
        <v>1005390.0462643466</v>
      </c>
      <c r="C587" s="462">
        <v>1055643.3472851552</v>
      </c>
      <c r="D587" s="462">
        <v>1077088.7114951797</v>
      </c>
      <c r="J587" s="699"/>
      <c r="K587" s="699"/>
      <c r="L587" s="699"/>
      <c r="M587" s="462">
        <v>1043029</v>
      </c>
      <c r="N587" s="462">
        <v>1093039</v>
      </c>
      <c r="O587" s="462">
        <v>1109636</v>
      </c>
    </row>
    <row r="588" spans="1:15">
      <c r="A588" s="460">
        <v>586</v>
      </c>
      <c r="B588" s="462">
        <v>995344.75000902999</v>
      </c>
      <c r="C588" s="462">
        <v>1103667.8330037189</v>
      </c>
      <c r="D588" s="462">
        <v>1070947.1027830623</v>
      </c>
      <c r="J588" s="699"/>
      <c r="K588" s="699"/>
      <c r="L588" s="699"/>
      <c r="M588" s="462">
        <v>1010849</v>
      </c>
      <c r="N588" s="462">
        <v>1068379</v>
      </c>
      <c r="O588" s="462">
        <v>1055350</v>
      </c>
    </row>
    <row r="589" spans="1:15">
      <c r="A589" s="460">
        <v>587</v>
      </c>
      <c r="B589" s="462">
        <v>994764.69191857451</v>
      </c>
      <c r="C589" s="462">
        <v>1060770.8974948181</v>
      </c>
      <c r="D589" s="462">
        <v>1106030.2168979372</v>
      </c>
      <c r="J589" s="699"/>
      <c r="K589" s="699"/>
      <c r="L589" s="699"/>
      <c r="M589" s="462">
        <v>1044212</v>
      </c>
      <c r="N589" s="462">
        <v>1041857</v>
      </c>
      <c r="O589" s="462">
        <v>1122618</v>
      </c>
    </row>
    <row r="590" spans="1:15">
      <c r="A590" s="460">
        <v>588</v>
      </c>
      <c r="B590" s="462">
        <v>999879.43836913153</v>
      </c>
      <c r="C590" s="462">
        <v>1089431.1444835684</v>
      </c>
      <c r="D590" s="462">
        <v>1071724.8002387944</v>
      </c>
      <c r="J590" s="699"/>
      <c r="K590" s="699"/>
      <c r="L590" s="699"/>
      <c r="M590" s="462">
        <v>1047898</v>
      </c>
      <c r="N590" s="462">
        <v>1077848</v>
      </c>
      <c r="O590" s="462">
        <v>1094271</v>
      </c>
    </row>
    <row r="591" spans="1:15">
      <c r="A591" s="460">
        <v>589</v>
      </c>
      <c r="B591" s="462">
        <v>1006240.2551770544</v>
      </c>
      <c r="C591" s="462">
        <v>1065812.1158916466</v>
      </c>
      <c r="D591" s="462">
        <v>1105709.0216343091</v>
      </c>
      <c r="J591" s="699"/>
      <c r="K591" s="699"/>
      <c r="L591" s="699"/>
      <c r="M591" s="462">
        <v>1043276</v>
      </c>
      <c r="N591" s="462">
        <v>1080876</v>
      </c>
      <c r="O591" s="462">
        <v>1101766</v>
      </c>
    </row>
    <row r="592" spans="1:15">
      <c r="A592" s="460">
        <v>590</v>
      </c>
      <c r="B592" s="462">
        <v>995936.49752627639</v>
      </c>
      <c r="C592" s="462">
        <v>1078669.5097703328</v>
      </c>
      <c r="D592" s="462">
        <v>1120977.4636093411</v>
      </c>
      <c r="J592" s="699"/>
      <c r="K592" s="699"/>
      <c r="L592" s="699"/>
      <c r="M592" s="462">
        <v>1030408</v>
      </c>
      <c r="N592" s="462">
        <v>1087939</v>
      </c>
      <c r="O592" s="462">
        <v>1073327</v>
      </c>
    </row>
    <row r="593" spans="1:15">
      <c r="A593" s="460">
        <v>591</v>
      </c>
      <c r="B593" s="462">
        <v>1000540.3362157815</v>
      </c>
      <c r="C593" s="462">
        <v>1075494.1428911453</v>
      </c>
      <c r="D593" s="462">
        <v>1095271.2115824793</v>
      </c>
      <c r="J593" s="699"/>
      <c r="K593" s="699"/>
      <c r="L593" s="699"/>
      <c r="M593" s="462">
        <v>1044730</v>
      </c>
      <c r="N593" s="462">
        <v>1043294</v>
      </c>
      <c r="O593" s="462">
        <v>1099504</v>
      </c>
    </row>
    <row r="594" spans="1:15">
      <c r="A594" s="460">
        <v>592</v>
      </c>
      <c r="B594" s="462">
        <v>1001893.9093935897</v>
      </c>
      <c r="C594" s="462">
        <v>1079516.2457334816</v>
      </c>
      <c r="D594" s="462">
        <v>1086692.6280340634</v>
      </c>
      <c r="J594" s="699"/>
      <c r="K594" s="699"/>
      <c r="L594" s="699"/>
      <c r="M594" s="462">
        <v>1025265</v>
      </c>
      <c r="N594" s="462">
        <v>1091809</v>
      </c>
      <c r="O594" s="462">
        <v>1073262</v>
      </c>
    </row>
    <row r="595" spans="1:15">
      <c r="A595" s="460">
        <v>593</v>
      </c>
      <c r="B595" s="462">
        <v>1008653.1625823122</v>
      </c>
      <c r="C595" s="462">
        <v>1094773.6609606007</v>
      </c>
      <c r="D595" s="462">
        <v>1090060.9117368662</v>
      </c>
      <c r="J595" s="699"/>
      <c r="K595" s="699"/>
      <c r="L595" s="699"/>
      <c r="M595" s="462">
        <v>1074450</v>
      </c>
      <c r="N595" s="462">
        <v>1098917</v>
      </c>
      <c r="O595" s="462">
        <v>1048889</v>
      </c>
    </row>
    <row r="596" spans="1:15">
      <c r="A596" s="460">
        <v>594</v>
      </c>
      <c r="B596" s="462">
        <v>997485.47125683853</v>
      </c>
      <c r="C596" s="462">
        <v>1066857.694262906</v>
      </c>
      <c r="D596" s="462">
        <v>1110437.7420196366</v>
      </c>
      <c r="J596" s="699"/>
      <c r="K596" s="699"/>
      <c r="L596" s="699"/>
      <c r="M596" s="462">
        <v>1016055</v>
      </c>
      <c r="N596" s="462">
        <v>1080692</v>
      </c>
      <c r="O596" s="462">
        <v>1142282</v>
      </c>
    </row>
    <row r="597" spans="1:15">
      <c r="A597" s="460">
        <v>595</v>
      </c>
      <c r="B597" s="462">
        <v>1000680.138748192</v>
      </c>
      <c r="C597" s="462">
        <v>1077173.3474902972</v>
      </c>
      <c r="D597" s="462">
        <v>1097870.5741224778</v>
      </c>
      <c r="J597" s="699"/>
      <c r="K597" s="699"/>
      <c r="L597" s="699"/>
      <c r="M597" s="462">
        <v>1007437</v>
      </c>
      <c r="N597" s="462">
        <v>1092941</v>
      </c>
      <c r="O597" s="462">
        <v>1055839</v>
      </c>
    </row>
    <row r="598" spans="1:15">
      <c r="A598" s="460">
        <v>596</v>
      </c>
      <c r="B598" s="462">
        <v>999548.10043534031</v>
      </c>
      <c r="C598" s="462">
        <v>1060378.4337411355</v>
      </c>
      <c r="D598" s="462">
        <v>1098315.3471441213</v>
      </c>
      <c r="J598" s="699"/>
      <c r="K598" s="699"/>
      <c r="L598" s="699"/>
      <c r="M598" s="462">
        <v>1045221</v>
      </c>
      <c r="N598" s="462">
        <v>1050167</v>
      </c>
      <c r="O598" s="462">
        <v>1115236</v>
      </c>
    </row>
    <row r="599" spans="1:15">
      <c r="A599" s="460">
        <v>597</v>
      </c>
      <c r="B599" s="462">
        <v>1003944.1413705789</v>
      </c>
      <c r="C599" s="462">
        <v>1064633.1788781285</v>
      </c>
      <c r="D599" s="462">
        <v>1067900.7889005127</v>
      </c>
      <c r="J599" s="699"/>
      <c r="K599" s="699"/>
      <c r="L599" s="699"/>
      <c r="M599" s="462">
        <v>1057554</v>
      </c>
      <c r="N599" s="462">
        <v>1094128</v>
      </c>
      <c r="O599" s="462">
        <v>1120313</v>
      </c>
    </row>
    <row r="600" spans="1:15">
      <c r="A600" s="460">
        <v>598</v>
      </c>
      <c r="B600" s="462">
        <v>1011311.1651571754</v>
      </c>
      <c r="C600" s="462">
        <v>1082593.1564542879</v>
      </c>
      <c r="D600" s="462">
        <v>1073943.7014902614</v>
      </c>
      <c r="J600" s="699"/>
      <c r="K600" s="699"/>
      <c r="L600" s="699"/>
      <c r="M600" s="462">
        <v>1045278</v>
      </c>
      <c r="N600" s="462">
        <v>1055731</v>
      </c>
      <c r="O600" s="462">
        <v>1120263</v>
      </c>
    </row>
    <row r="601" spans="1:15">
      <c r="A601" s="460">
        <v>599</v>
      </c>
      <c r="B601" s="462">
        <v>1011120.1184426112</v>
      </c>
      <c r="C601" s="462">
        <v>1095103.0321063967</v>
      </c>
      <c r="D601" s="462">
        <v>1155569.9365409496</v>
      </c>
      <c r="J601" s="699"/>
      <c r="K601" s="699"/>
      <c r="L601" s="699"/>
      <c r="M601" s="462">
        <v>1031607</v>
      </c>
      <c r="N601" s="462">
        <v>1055137</v>
      </c>
      <c r="O601" s="462">
        <v>1067338</v>
      </c>
    </row>
    <row r="602" spans="1:15">
      <c r="A602" s="460">
        <v>600</v>
      </c>
      <c r="B602" s="462">
        <v>1007854.8777984362</v>
      </c>
      <c r="C602" s="462">
        <v>1078458.2770895769</v>
      </c>
      <c r="D602" s="462">
        <v>1092009.4779326085</v>
      </c>
      <c r="J602" s="699"/>
      <c r="K602" s="699"/>
      <c r="L602" s="699"/>
      <c r="M602" s="462">
        <v>1031991</v>
      </c>
      <c r="N602" s="462">
        <v>1090938</v>
      </c>
      <c r="O602" s="462">
        <v>1055650</v>
      </c>
    </row>
    <row r="603" spans="1:15">
      <c r="A603" s="460">
        <v>601</v>
      </c>
      <c r="B603" s="462">
        <v>1001916.096768864</v>
      </c>
      <c r="C603" s="462">
        <v>1069624.504487593</v>
      </c>
      <c r="D603" s="462">
        <v>1098330.7222223561</v>
      </c>
      <c r="J603" s="699"/>
      <c r="K603" s="699"/>
      <c r="L603" s="699"/>
      <c r="M603" s="462">
        <v>1039829</v>
      </c>
      <c r="N603" s="462">
        <v>1096907</v>
      </c>
      <c r="O603" s="462">
        <v>1101968</v>
      </c>
    </row>
    <row r="604" spans="1:15">
      <c r="A604" s="460">
        <v>602</v>
      </c>
      <c r="B604" s="462">
        <v>995686.27797935705</v>
      </c>
      <c r="C604" s="462">
        <v>1077936.0757701814</v>
      </c>
      <c r="D604" s="462">
        <v>1097644.8524597795</v>
      </c>
      <c r="J604" s="699"/>
      <c r="K604" s="699"/>
      <c r="L604" s="699"/>
      <c r="M604" s="462">
        <v>1038709</v>
      </c>
      <c r="N604" s="462">
        <v>1097500</v>
      </c>
      <c r="O604" s="462">
        <v>1075704</v>
      </c>
    </row>
    <row r="605" spans="1:15">
      <c r="A605" s="460">
        <v>603</v>
      </c>
      <c r="B605" s="462">
        <v>1003753.3501601261</v>
      </c>
      <c r="C605" s="462">
        <v>1079058.6622360034</v>
      </c>
      <c r="D605" s="462">
        <v>1130143.4263390126</v>
      </c>
      <c r="J605" s="699"/>
      <c r="K605" s="699"/>
      <c r="L605" s="699"/>
      <c r="M605" s="462">
        <v>1027501</v>
      </c>
      <c r="N605" s="462">
        <v>1062136</v>
      </c>
      <c r="O605" s="462">
        <v>1131140</v>
      </c>
    </row>
    <row r="606" spans="1:15">
      <c r="A606" s="460">
        <v>604</v>
      </c>
      <c r="B606" s="462">
        <v>1004828.5208588247</v>
      </c>
      <c r="C606" s="462">
        <v>1061900.4853668436</v>
      </c>
      <c r="D606" s="462">
        <v>1069982.5350940777</v>
      </c>
      <c r="J606" s="699"/>
      <c r="K606" s="699"/>
      <c r="L606" s="699"/>
      <c r="M606" s="462">
        <v>1046193</v>
      </c>
      <c r="N606" s="462">
        <v>1071686</v>
      </c>
      <c r="O606" s="462">
        <v>1099896</v>
      </c>
    </row>
    <row r="607" spans="1:15">
      <c r="A607" s="460">
        <v>605</v>
      </c>
      <c r="B607" s="462">
        <v>1002818.7253961283</v>
      </c>
      <c r="C607" s="462">
        <v>1053056.0047521</v>
      </c>
      <c r="D607" s="462">
        <v>1107795.7373742978</v>
      </c>
      <c r="J607" s="699"/>
      <c r="K607" s="699"/>
      <c r="L607" s="699"/>
      <c r="M607" s="462">
        <v>1010904</v>
      </c>
      <c r="N607" s="462">
        <v>1089171</v>
      </c>
      <c r="O607" s="462">
        <v>1049518</v>
      </c>
    </row>
    <row r="608" spans="1:15">
      <c r="A608" s="460">
        <v>606</v>
      </c>
      <c r="B608" s="462">
        <v>1013857.8139597022</v>
      </c>
      <c r="C608" s="462">
        <v>1056425.2405878289</v>
      </c>
      <c r="D608" s="462">
        <v>1084653.8765102653</v>
      </c>
      <c r="J608" s="699"/>
      <c r="K608" s="699"/>
      <c r="L608" s="699"/>
      <c r="M608" s="462">
        <v>1015777</v>
      </c>
      <c r="N608" s="462">
        <v>1089097</v>
      </c>
      <c r="O608" s="462">
        <v>1085463</v>
      </c>
    </row>
    <row r="609" spans="1:15">
      <c r="A609" s="460">
        <v>607</v>
      </c>
      <c r="B609" s="462">
        <v>1011511.7976562447</v>
      </c>
      <c r="C609" s="462">
        <v>1089090.6790516065</v>
      </c>
      <c r="D609" s="462">
        <v>1108650.3955729264</v>
      </c>
      <c r="J609" s="699"/>
      <c r="K609" s="699"/>
      <c r="L609" s="699"/>
      <c r="M609" s="462">
        <v>1029863</v>
      </c>
      <c r="N609" s="462">
        <v>1031317</v>
      </c>
      <c r="O609" s="462">
        <v>1119574</v>
      </c>
    </row>
    <row r="610" spans="1:15">
      <c r="A610" s="460">
        <v>608</v>
      </c>
      <c r="B610" s="462">
        <v>1008217.5935449922</v>
      </c>
      <c r="C610" s="462">
        <v>1060830.4405652087</v>
      </c>
      <c r="D610" s="462">
        <v>1089789.0548689128</v>
      </c>
      <c r="J610" s="699"/>
      <c r="K610" s="699"/>
      <c r="L610" s="699"/>
      <c r="M610" s="462">
        <v>1023766</v>
      </c>
      <c r="N610" s="462">
        <v>1074703</v>
      </c>
      <c r="O610" s="462">
        <v>1085163</v>
      </c>
    </row>
    <row r="611" spans="1:15">
      <c r="A611" s="460">
        <v>609</v>
      </c>
      <c r="B611" s="462">
        <v>992613.69073639996</v>
      </c>
      <c r="C611" s="462">
        <v>1054931.2925988766</v>
      </c>
      <c r="D611" s="462">
        <v>1105845.7550138361</v>
      </c>
      <c r="J611" s="699"/>
      <c r="K611" s="699"/>
      <c r="L611" s="699"/>
      <c r="M611" s="462">
        <v>1032756</v>
      </c>
      <c r="N611" s="462">
        <v>1085460</v>
      </c>
      <c r="O611" s="462">
        <v>1083454</v>
      </c>
    </row>
    <row r="612" spans="1:15">
      <c r="A612" s="460">
        <v>610</v>
      </c>
      <c r="B612" s="462">
        <v>1003900.6752237952</v>
      </c>
      <c r="C612" s="462">
        <v>1102105.9025747599</v>
      </c>
      <c r="D612" s="462">
        <v>1089815.3502681926</v>
      </c>
      <c r="J612" s="699"/>
      <c r="K612" s="699"/>
      <c r="L612" s="699"/>
      <c r="M612" s="462">
        <v>1024584</v>
      </c>
      <c r="N612" s="462">
        <v>1069858</v>
      </c>
      <c r="O612" s="462">
        <v>1089324</v>
      </c>
    </row>
    <row r="613" spans="1:15">
      <c r="A613" s="460">
        <v>611</v>
      </c>
      <c r="B613" s="462">
        <v>991689.59493775584</v>
      </c>
      <c r="C613" s="462">
        <v>1061768.0487807479</v>
      </c>
      <c r="D613" s="462">
        <v>1134054.2377496853</v>
      </c>
      <c r="J613" s="699"/>
      <c r="K613" s="699"/>
      <c r="L613" s="699"/>
      <c r="M613" s="462">
        <v>1034576</v>
      </c>
      <c r="N613" s="462">
        <v>1089123</v>
      </c>
      <c r="O613" s="462">
        <v>1087063</v>
      </c>
    </row>
    <row r="614" spans="1:15">
      <c r="A614" s="460">
        <v>612</v>
      </c>
      <c r="B614" s="462">
        <v>1004212.0174291937</v>
      </c>
      <c r="C614" s="462">
        <v>1038950.9874928286</v>
      </c>
      <c r="D614" s="462">
        <v>1112173.8971933515</v>
      </c>
      <c r="J614" s="699"/>
      <c r="K614" s="699"/>
      <c r="L614" s="699"/>
      <c r="M614" s="462">
        <v>1026659</v>
      </c>
      <c r="N614" s="462">
        <v>1168446</v>
      </c>
      <c r="O614" s="462">
        <v>1145140</v>
      </c>
    </row>
    <row r="615" spans="1:15">
      <c r="A615" s="460">
        <v>613</v>
      </c>
      <c r="B615" s="462">
        <v>997302.84766238346</v>
      </c>
      <c r="C615" s="462">
        <v>1082167.34515502</v>
      </c>
      <c r="D615" s="462">
        <v>1101404.3819929613</v>
      </c>
      <c r="J615" s="699"/>
      <c r="K615" s="699"/>
      <c r="L615" s="699"/>
      <c r="M615" s="462">
        <v>1050432</v>
      </c>
      <c r="N615" s="462">
        <v>1066202</v>
      </c>
      <c r="O615" s="462">
        <v>1082034</v>
      </c>
    </row>
    <row r="616" spans="1:15">
      <c r="A616" s="460">
        <v>614</v>
      </c>
      <c r="B616" s="462">
        <v>1009177.6502044356</v>
      </c>
      <c r="C616" s="462">
        <v>1069417.5116953675</v>
      </c>
      <c r="D616" s="462">
        <v>1110171.2485976492</v>
      </c>
      <c r="J616" s="699"/>
      <c r="K616" s="699"/>
      <c r="L616" s="699"/>
      <c r="M616" s="462">
        <v>1049812</v>
      </c>
      <c r="N616" s="462">
        <v>1114316</v>
      </c>
      <c r="O616" s="462">
        <v>1143926</v>
      </c>
    </row>
    <row r="617" spans="1:15">
      <c r="A617" s="460">
        <v>615</v>
      </c>
      <c r="B617" s="462">
        <v>1011380.3270551647</v>
      </c>
      <c r="C617" s="462">
        <v>1081884.2160939632</v>
      </c>
      <c r="D617" s="462">
        <v>1124775.8965162085</v>
      </c>
      <c r="J617" s="699"/>
      <c r="K617" s="699"/>
      <c r="L617" s="699"/>
      <c r="M617" s="462">
        <v>1021931</v>
      </c>
      <c r="N617" s="462">
        <v>1038920</v>
      </c>
      <c r="O617" s="462">
        <v>1088909</v>
      </c>
    </row>
    <row r="618" spans="1:15">
      <c r="A618" s="460">
        <v>616</v>
      </c>
      <c r="B618" s="462">
        <v>1012562.4719392713</v>
      </c>
      <c r="C618" s="462">
        <v>1049559.9360044897</v>
      </c>
      <c r="D618" s="462">
        <v>1089650.9503945117</v>
      </c>
      <c r="J618" s="699"/>
      <c r="K618" s="699"/>
      <c r="L618" s="699"/>
      <c r="M618" s="462">
        <v>1044776</v>
      </c>
      <c r="N618" s="462">
        <v>1101676</v>
      </c>
      <c r="O618" s="462">
        <v>1109476</v>
      </c>
    </row>
    <row r="619" spans="1:15">
      <c r="A619" s="460">
        <v>617</v>
      </c>
      <c r="B619" s="462">
        <v>988916.30420552008</v>
      </c>
      <c r="C619" s="462">
        <v>1065864.1068533973</v>
      </c>
      <c r="D619" s="462">
        <v>1123164.4521535211</v>
      </c>
      <c r="J619" s="699"/>
      <c r="K619" s="699"/>
      <c r="L619" s="699"/>
      <c r="M619" s="462">
        <v>1024083</v>
      </c>
      <c r="N619" s="462">
        <v>1080159</v>
      </c>
      <c r="O619" s="462">
        <v>1063221</v>
      </c>
    </row>
    <row r="620" spans="1:15">
      <c r="A620" s="460">
        <v>618</v>
      </c>
      <c r="B620" s="462">
        <v>992006.53320181463</v>
      </c>
      <c r="C620" s="462">
        <v>1062909.2144042109</v>
      </c>
      <c r="D620" s="462">
        <v>1075857.2987052985</v>
      </c>
      <c r="J620" s="699"/>
      <c r="K620" s="699"/>
      <c r="L620" s="699"/>
      <c r="M620" s="462">
        <v>1037954</v>
      </c>
      <c r="N620" s="462">
        <v>1061475</v>
      </c>
      <c r="O620" s="462">
        <v>1060963</v>
      </c>
    </row>
    <row r="621" spans="1:15">
      <c r="A621" s="460">
        <v>619</v>
      </c>
      <c r="B621" s="462">
        <v>1006684.6802124773</v>
      </c>
      <c r="C621" s="462">
        <v>1077148.8076136655</v>
      </c>
      <c r="D621" s="462">
        <v>1098941.085706433</v>
      </c>
      <c r="J621" s="699"/>
      <c r="K621" s="699"/>
      <c r="L621" s="699"/>
      <c r="M621" s="462">
        <v>1009800</v>
      </c>
      <c r="N621" s="462">
        <v>1079663</v>
      </c>
      <c r="O621" s="462">
        <v>1088811</v>
      </c>
    </row>
    <row r="622" spans="1:15">
      <c r="A622" s="460">
        <v>620</v>
      </c>
      <c r="B622" s="462">
        <v>1000930.796918622</v>
      </c>
      <c r="C622" s="462">
        <v>1051795.8329612315</v>
      </c>
      <c r="D622" s="462">
        <v>1079493.2027633884</v>
      </c>
      <c r="J622" s="699"/>
      <c r="K622" s="699"/>
      <c r="L622" s="699"/>
      <c r="M622" s="462">
        <v>1015569</v>
      </c>
      <c r="N622" s="462">
        <v>1071155</v>
      </c>
      <c r="O622" s="462">
        <v>1097140</v>
      </c>
    </row>
    <row r="623" spans="1:15">
      <c r="A623" s="460">
        <v>621</v>
      </c>
      <c r="B623" s="462">
        <v>1012367.6071652019</v>
      </c>
      <c r="C623" s="462">
        <v>1101528.0339652358</v>
      </c>
      <c r="D623" s="462">
        <v>1099361.8496005037</v>
      </c>
      <c r="J623" s="699"/>
      <c r="K623" s="699"/>
      <c r="L623" s="699"/>
      <c r="M623" s="462">
        <v>1001671</v>
      </c>
      <c r="N623" s="462">
        <v>1109862</v>
      </c>
      <c r="O623" s="462">
        <v>1069250</v>
      </c>
    </row>
    <row r="624" spans="1:15">
      <c r="A624" s="460">
        <v>622</v>
      </c>
      <c r="B624" s="462">
        <v>1009073.8936055163</v>
      </c>
      <c r="C624" s="462">
        <v>1075819.8175865791</v>
      </c>
      <c r="D624" s="462">
        <v>1096701.1714653869</v>
      </c>
      <c r="J624" s="699"/>
      <c r="K624" s="699"/>
      <c r="L624" s="699"/>
      <c r="M624" s="462">
        <v>1027373</v>
      </c>
      <c r="N624" s="462">
        <v>1103919</v>
      </c>
      <c r="O624" s="462">
        <v>1127026</v>
      </c>
    </row>
    <row r="625" spans="1:15">
      <c r="A625" s="460">
        <v>623</v>
      </c>
      <c r="B625" s="462">
        <v>997890.7512611167</v>
      </c>
      <c r="C625" s="462">
        <v>1053631.3897721744</v>
      </c>
      <c r="D625" s="462">
        <v>1105099.2812375871</v>
      </c>
      <c r="J625" s="699"/>
      <c r="K625" s="699"/>
      <c r="L625" s="699"/>
      <c r="M625" s="462">
        <v>1029872</v>
      </c>
      <c r="N625" s="462">
        <v>1070358</v>
      </c>
      <c r="O625" s="462">
        <v>1094169</v>
      </c>
    </row>
    <row r="626" spans="1:15">
      <c r="A626" s="460">
        <v>624</v>
      </c>
      <c r="B626" s="462">
        <v>998895.15546008805</v>
      </c>
      <c r="C626" s="462">
        <v>1046274.5113593894</v>
      </c>
      <c r="D626" s="462">
        <v>1102792.1588554815</v>
      </c>
      <c r="J626" s="699"/>
      <c r="K626" s="699"/>
      <c r="L626" s="699"/>
      <c r="M626" s="462">
        <v>1026054</v>
      </c>
      <c r="N626" s="462">
        <v>1059617</v>
      </c>
      <c r="O626" s="462">
        <v>1065548</v>
      </c>
    </row>
    <row r="627" spans="1:15">
      <c r="A627" s="460">
        <v>625</v>
      </c>
      <c r="B627" s="462">
        <v>1007607.4899762594</v>
      </c>
      <c r="C627" s="462">
        <v>1077245.8002259708</v>
      </c>
      <c r="D627" s="462">
        <v>1093646.6740518252</v>
      </c>
      <c r="J627" s="699"/>
      <c r="K627" s="699"/>
      <c r="L627" s="699"/>
      <c r="M627" s="462">
        <v>1001840</v>
      </c>
      <c r="N627" s="462">
        <v>1084802</v>
      </c>
      <c r="O627" s="462">
        <v>1075602</v>
      </c>
    </row>
    <row r="628" spans="1:15">
      <c r="A628" s="460">
        <v>626</v>
      </c>
      <c r="B628" s="462">
        <v>1001741.0460146243</v>
      </c>
      <c r="C628" s="462">
        <v>1104203.4506170307</v>
      </c>
      <c r="D628" s="462">
        <v>1098394.6101948498</v>
      </c>
      <c r="J628" s="699"/>
      <c r="K628" s="699"/>
      <c r="L628" s="699"/>
      <c r="M628" s="462">
        <v>1028361</v>
      </c>
      <c r="N628" s="462">
        <v>1102321</v>
      </c>
      <c r="O628" s="462">
        <v>1069597</v>
      </c>
    </row>
    <row r="629" spans="1:15">
      <c r="A629" s="460">
        <v>627</v>
      </c>
      <c r="B629" s="462">
        <v>1019529.8200268808</v>
      </c>
      <c r="C629" s="462">
        <v>1086414.5114356861</v>
      </c>
      <c r="D629" s="462">
        <v>1136087.2646603291</v>
      </c>
      <c r="J629" s="699"/>
      <c r="K629" s="699"/>
      <c r="L629" s="699"/>
      <c r="M629" s="462">
        <v>1027278</v>
      </c>
      <c r="N629" s="462">
        <v>1090884</v>
      </c>
      <c r="O629" s="462">
        <v>1080361</v>
      </c>
    </row>
    <row r="630" spans="1:15">
      <c r="A630" s="460">
        <v>628</v>
      </c>
      <c r="B630" s="462">
        <v>1013927.5925818575</v>
      </c>
      <c r="C630" s="462">
        <v>1077873.8477205911</v>
      </c>
      <c r="D630" s="462">
        <v>1081829.4329732032</v>
      </c>
      <c r="J630" s="699"/>
      <c r="K630" s="699"/>
      <c r="L630" s="699"/>
      <c r="M630" s="462">
        <v>1048417</v>
      </c>
      <c r="N630" s="462">
        <v>1086411</v>
      </c>
      <c r="O630" s="462">
        <v>1073453</v>
      </c>
    </row>
    <row r="631" spans="1:15">
      <c r="A631" s="460">
        <v>629</v>
      </c>
      <c r="B631" s="462">
        <v>1001234.6164923557</v>
      </c>
      <c r="C631" s="462">
        <v>1056007.8037602198</v>
      </c>
      <c r="D631" s="462">
        <v>1089404.275839478</v>
      </c>
      <c r="J631" s="699"/>
      <c r="K631" s="699"/>
      <c r="L631" s="699"/>
      <c r="M631" s="462">
        <v>1034362</v>
      </c>
      <c r="N631" s="462">
        <v>1076504</v>
      </c>
      <c r="O631" s="462">
        <v>1066182</v>
      </c>
    </row>
    <row r="632" spans="1:15">
      <c r="A632" s="460">
        <v>630</v>
      </c>
      <c r="B632" s="462">
        <v>997506.60659572203</v>
      </c>
      <c r="C632" s="462">
        <v>1075319.6898385992</v>
      </c>
      <c r="D632" s="462">
        <v>1109882.4111256967</v>
      </c>
      <c r="J632" s="699"/>
      <c r="K632" s="699"/>
      <c r="L632" s="699"/>
      <c r="M632" s="462">
        <v>1002832</v>
      </c>
      <c r="N632" s="462">
        <v>1053599</v>
      </c>
      <c r="O632" s="462">
        <v>1069438</v>
      </c>
    </row>
    <row r="633" spans="1:15">
      <c r="A633" s="460">
        <v>631</v>
      </c>
      <c r="B633" s="462">
        <v>1000378.0728942796</v>
      </c>
      <c r="C633" s="462">
        <v>1119375.5705944716</v>
      </c>
      <c r="D633" s="462">
        <v>1095814.418579818</v>
      </c>
      <c r="J633" s="699"/>
      <c r="K633" s="699"/>
      <c r="L633" s="699"/>
      <c r="M633" s="462">
        <v>1029922</v>
      </c>
      <c r="N633" s="462">
        <v>1095413</v>
      </c>
      <c r="O633" s="462">
        <v>1093298</v>
      </c>
    </row>
    <row r="634" spans="1:15">
      <c r="A634" s="460">
        <v>632</v>
      </c>
      <c r="B634" s="462">
        <v>995008.84911902645</v>
      </c>
      <c r="C634" s="462">
        <v>1074239.0617348868</v>
      </c>
      <c r="D634" s="462">
        <v>1073857.4264140243</v>
      </c>
      <c r="J634" s="699"/>
      <c r="K634" s="699"/>
      <c r="L634" s="699"/>
      <c r="M634" s="462">
        <v>1003036</v>
      </c>
      <c r="N634" s="462">
        <v>1082226</v>
      </c>
      <c r="O634" s="462">
        <v>1097536</v>
      </c>
    </row>
    <row r="635" spans="1:15">
      <c r="A635" s="460">
        <v>633</v>
      </c>
      <c r="B635" s="462">
        <v>1002533.4927121336</v>
      </c>
      <c r="C635" s="462">
        <v>1060556.5487529289</v>
      </c>
      <c r="D635" s="462">
        <v>1101896.3303830598</v>
      </c>
      <c r="J635" s="699"/>
      <c r="K635" s="699"/>
      <c r="L635" s="699"/>
      <c r="M635" s="462">
        <v>1014537</v>
      </c>
      <c r="N635" s="462">
        <v>1042698</v>
      </c>
      <c r="O635" s="462">
        <v>1078262</v>
      </c>
    </row>
    <row r="636" spans="1:15">
      <c r="A636" s="460">
        <v>634</v>
      </c>
      <c r="B636" s="462">
        <v>1040940.5898705913</v>
      </c>
      <c r="C636" s="462">
        <v>1091625.6970427597</v>
      </c>
      <c r="D636" s="462">
        <v>1169271.66867353</v>
      </c>
      <c r="J636" s="699"/>
      <c r="K636" s="699"/>
      <c r="L636" s="699"/>
      <c r="M636" s="462">
        <v>1054155</v>
      </c>
      <c r="N636" s="462">
        <v>1101379</v>
      </c>
      <c r="O636" s="462">
        <v>1045920</v>
      </c>
    </row>
    <row r="637" spans="1:15">
      <c r="A637" s="460">
        <v>635</v>
      </c>
      <c r="B637" s="462">
        <v>1007211.1186570306</v>
      </c>
      <c r="C637" s="462">
        <v>1082114.0566867862</v>
      </c>
      <c r="D637" s="462">
        <v>1059570.6697364494</v>
      </c>
      <c r="J637" s="699"/>
      <c r="K637" s="699"/>
      <c r="L637" s="699"/>
      <c r="M637" s="462">
        <v>1066343</v>
      </c>
      <c r="N637" s="462">
        <v>1109760</v>
      </c>
      <c r="O637" s="462">
        <v>1120622</v>
      </c>
    </row>
    <row r="638" spans="1:15">
      <c r="A638" s="460">
        <v>636</v>
      </c>
      <c r="B638" s="462">
        <v>997135.39720974187</v>
      </c>
      <c r="C638" s="462">
        <v>1081235.5688210416</v>
      </c>
      <c r="D638" s="462">
        <v>1078827.6339482837</v>
      </c>
      <c r="J638" s="699"/>
      <c r="K638" s="699"/>
      <c r="L638" s="699"/>
      <c r="M638" s="462">
        <v>1002458</v>
      </c>
      <c r="N638" s="462">
        <v>1097067</v>
      </c>
      <c r="O638" s="462">
        <v>1083029</v>
      </c>
    </row>
    <row r="639" spans="1:15">
      <c r="A639" s="460">
        <v>637</v>
      </c>
      <c r="B639" s="462">
        <v>1003305.4447282926</v>
      </c>
      <c r="C639" s="462">
        <v>1048939.5643126252</v>
      </c>
      <c r="D639" s="462">
        <v>1085140.6353329497</v>
      </c>
      <c r="J639" s="699"/>
      <c r="K639" s="699"/>
      <c r="L639" s="699"/>
      <c r="M639" s="462">
        <v>1012070</v>
      </c>
      <c r="N639" s="462">
        <v>1098942</v>
      </c>
      <c r="O639" s="462">
        <v>1088968</v>
      </c>
    </row>
    <row r="640" spans="1:15">
      <c r="A640" s="460">
        <v>638</v>
      </c>
      <c r="B640" s="462">
        <v>1001574.5067981842</v>
      </c>
      <c r="C640" s="462">
        <v>1071395.6890007164</v>
      </c>
      <c r="D640" s="462">
        <v>1096230.9733129214</v>
      </c>
      <c r="J640" s="699"/>
      <c r="K640" s="699"/>
      <c r="L640" s="699"/>
      <c r="M640" s="462">
        <v>998882</v>
      </c>
      <c r="N640" s="462">
        <v>1036021</v>
      </c>
      <c r="O640" s="462">
        <v>1061848</v>
      </c>
    </row>
    <row r="641" spans="1:15">
      <c r="A641" s="460">
        <v>639</v>
      </c>
      <c r="B641" s="462">
        <v>1005051.1720329359</v>
      </c>
      <c r="C641" s="462">
        <v>1072735.9626143589</v>
      </c>
      <c r="D641" s="462">
        <v>1104689.2312740055</v>
      </c>
      <c r="J641" s="699"/>
      <c r="K641" s="699"/>
      <c r="L641" s="699"/>
      <c r="M641" s="462">
        <v>1001455</v>
      </c>
      <c r="N641" s="462">
        <v>1057385</v>
      </c>
      <c r="O641" s="462">
        <v>1063313</v>
      </c>
    </row>
    <row r="642" spans="1:15">
      <c r="A642" s="460">
        <v>640</v>
      </c>
      <c r="B642" s="462">
        <v>1014724.7334437707</v>
      </c>
      <c r="C642" s="462">
        <v>1088606.9311263969</v>
      </c>
      <c r="D642" s="462">
        <v>1094733.1297416324</v>
      </c>
      <c r="J642" s="699"/>
      <c r="K642" s="699"/>
      <c r="L642" s="699"/>
      <c r="M642" s="462">
        <v>1062761</v>
      </c>
      <c r="N642" s="462">
        <v>1096034</v>
      </c>
      <c r="O642" s="462">
        <v>1082294</v>
      </c>
    </row>
    <row r="643" spans="1:15">
      <c r="A643" s="460">
        <v>641</v>
      </c>
      <c r="B643" s="462">
        <v>1014787.9414426668</v>
      </c>
      <c r="C643" s="462">
        <v>1092819.9968568138</v>
      </c>
      <c r="D643" s="462">
        <v>1093224.3017342389</v>
      </c>
      <c r="J643" s="699"/>
      <c r="K643" s="699"/>
      <c r="L643" s="699"/>
      <c r="M643" s="462">
        <v>1040850</v>
      </c>
      <c r="N643" s="462">
        <v>1035856</v>
      </c>
      <c r="O643" s="462">
        <v>1087939</v>
      </c>
    </row>
    <row r="644" spans="1:15">
      <c r="A644" s="460">
        <v>642</v>
      </c>
      <c r="B644" s="462">
        <v>1006411.8188234319</v>
      </c>
      <c r="C644" s="462">
        <v>1063862.0764657012</v>
      </c>
      <c r="D644" s="462">
        <v>1094151.2958076035</v>
      </c>
      <c r="J644" s="699"/>
      <c r="K644" s="699"/>
      <c r="L644" s="699"/>
      <c r="M644" s="462">
        <v>1010803</v>
      </c>
      <c r="N644" s="462">
        <v>1082373</v>
      </c>
      <c r="O644" s="462">
        <v>1101950</v>
      </c>
    </row>
    <row r="645" spans="1:15">
      <c r="A645" s="460">
        <v>643</v>
      </c>
      <c r="B645" s="462">
        <v>1013975.5270359861</v>
      </c>
      <c r="C645" s="462">
        <v>1054635.0652734479</v>
      </c>
      <c r="D645" s="462">
        <v>1100941.3427842087</v>
      </c>
      <c r="J645" s="699"/>
      <c r="K645" s="699"/>
      <c r="L645" s="699"/>
      <c r="M645" s="462">
        <v>1014191</v>
      </c>
      <c r="N645" s="462">
        <v>1118590</v>
      </c>
      <c r="O645" s="462">
        <v>1077539</v>
      </c>
    </row>
    <row r="646" spans="1:15">
      <c r="A646" s="460">
        <v>644</v>
      </c>
      <c r="B646" s="462">
        <v>1003527.2888773313</v>
      </c>
      <c r="C646" s="462">
        <v>1104642.4681306912</v>
      </c>
      <c r="D646" s="462">
        <v>1107108.6888655748</v>
      </c>
      <c r="J646" s="699"/>
      <c r="K646" s="699"/>
      <c r="L646" s="699"/>
      <c r="M646" s="462">
        <v>1043636</v>
      </c>
      <c r="N646" s="462">
        <v>1073521</v>
      </c>
      <c r="O646" s="462">
        <v>1091033</v>
      </c>
    </row>
    <row r="647" spans="1:15">
      <c r="A647" s="460">
        <v>645</v>
      </c>
      <c r="B647" s="462">
        <v>1003402.8396069363</v>
      </c>
      <c r="C647" s="462">
        <v>1092519.7139061261</v>
      </c>
      <c r="D647" s="462">
        <v>1096756.2829129121</v>
      </c>
      <c r="J647" s="699"/>
      <c r="K647" s="699"/>
      <c r="L647" s="699"/>
      <c r="M647" s="462">
        <v>1001563</v>
      </c>
      <c r="N647" s="462">
        <v>1098941</v>
      </c>
      <c r="O647" s="462">
        <v>1090776</v>
      </c>
    </row>
    <row r="648" spans="1:15">
      <c r="A648" s="460">
        <v>646</v>
      </c>
      <c r="B648" s="462">
        <v>1002303.9036253104</v>
      </c>
      <c r="C648" s="462">
        <v>1103326.1679325313</v>
      </c>
      <c r="D648" s="462">
        <v>1114789.9285619983</v>
      </c>
      <c r="J648" s="699"/>
      <c r="K648" s="699"/>
      <c r="L648" s="699"/>
      <c r="M648" s="462">
        <v>1029311</v>
      </c>
      <c r="N648" s="462">
        <v>1029887</v>
      </c>
      <c r="O648" s="462">
        <v>1126637</v>
      </c>
    </row>
    <row r="649" spans="1:15">
      <c r="A649" s="460">
        <v>647</v>
      </c>
      <c r="B649" s="462">
        <v>1004754.6819298211</v>
      </c>
      <c r="C649" s="462">
        <v>1057204.6893840907</v>
      </c>
      <c r="D649" s="462">
        <v>1067677.2414795517</v>
      </c>
      <c r="J649" s="699"/>
      <c r="K649" s="699"/>
      <c r="L649" s="699"/>
      <c r="M649" s="462">
        <v>1035766</v>
      </c>
      <c r="N649" s="462">
        <v>1068563</v>
      </c>
      <c r="O649" s="462">
        <v>1090030</v>
      </c>
    </row>
    <row r="650" spans="1:15">
      <c r="A650" s="460">
        <v>648</v>
      </c>
      <c r="B650" s="462">
        <v>1012360.7084925518</v>
      </c>
      <c r="C650" s="462">
        <v>1036446.4453879939</v>
      </c>
      <c r="D650" s="462">
        <v>1127205.251193821</v>
      </c>
      <c r="J650" s="699"/>
      <c r="K650" s="699"/>
      <c r="L650" s="699"/>
      <c r="M650" s="462">
        <v>1045695</v>
      </c>
      <c r="N650" s="462">
        <v>1066691</v>
      </c>
      <c r="O650" s="462">
        <v>1075751</v>
      </c>
    </row>
    <row r="651" spans="1:15">
      <c r="A651" s="460">
        <v>649</v>
      </c>
      <c r="B651" s="462">
        <v>1007665.543162989</v>
      </c>
      <c r="C651" s="462">
        <v>1055904.1455747767</v>
      </c>
      <c r="D651" s="462">
        <v>1115782.550800262</v>
      </c>
      <c r="J651" s="699"/>
      <c r="K651" s="699"/>
      <c r="L651" s="699"/>
      <c r="M651" s="462">
        <v>1039795</v>
      </c>
      <c r="N651" s="462">
        <v>1089382</v>
      </c>
      <c r="O651" s="462">
        <v>1084213</v>
      </c>
    </row>
    <row r="652" spans="1:15">
      <c r="A652" s="460">
        <v>650</v>
      </c>
      <c r="B652" s="462">
        <v>994739.70820537105</v>
      </c>
      <c r="C652" s="462">
        <v>1063480.0730376919</v>
      </c>
      <c r="D652" s="462">
        <v>1060785.2219602251</v>
      </c>
      <c r="J652" s="699"/>
      <c r="K652" s="699"/>
      <c r="L652" s="699"/>
      <c r="M652" s="462">
        <v>1009767</v>
      </c>
      <c r="N652" s="462">
        <v>1080275</v>
      </c>
      <c r="O652" s="462">
        <v>1105509</v>
      </c>
    </row>
    <row r="653" spans="1:15">
      <c r="A653" s="460">
        <v>651</v>
      </c>
      <c r="B653" s="462">
        <v>1003620.31619202</v>
      </c>
      <c r="C653" s="462">
        <v>1079836.2302482743</v>
      </c>
      <c r="D653" s="462">
        <v>1117055.5073217086</v>
      </c>
      <c r="J653" s="699"/>
      <c r="K653" s="699"/>
      <c r="L653" s="699"/>
      <c r="M653" s="462">
        <v>1012907</v>
      </c>
      <c r="N653" s="462">
        <v>1106126</v>
      </c>
      <c r="O653" s="462">
        <v>1075259</v>
      </c>
    </row>
    <row r="654" spans="1:15">
      <c r="A654" s="460">
        <v>652</v>
      </c>
      <c r="B654" s="462">
        <v>1010798.5159025386</v>
      </c>
      <c r="C654" s="462">
        <v>1076828.9741242346</v>
      </c>
      <c r="D654" s="462">
        <v>1102681.1037765034</v>
      </c>
      <c r="J654" s="699"/>
      <c r="K654" s="699"/>
      <c r="L654" s="699"/>
      <c r="M654" s="462">
        <v>1037625</v>
      </c>
      <c r="N654" s="462">
        <v>1063228</v>
      </c>
      <c r="O654" s="462">
        <v>1092072</v>
      </c>
    </row>
    <row r="655" spans="1:15">
      <c r="A655" s="460">
        <v>653</v>
      </c>
      <c r="B655" s="462">
        <v>1007095.1790729703</v>
      </c>
      <c r="C655" s="462">
        <v>1043277.8975461025</v>
      </c>
      <c r="D655" s="462">
        <v>1088661.7963229162</v>
      </c>
      <c r="J655" s="699"/>
      <c r="K655" s="699"/>
      <c r="L655" s="699"/>
      <c r="M655" s="462">
        <v>1012616</v>
      </c>
      <c r="N655" s="462">
        <v>1088002</v>
      </c>
      <c r="O655" s="462">
        <v>1102170</v>
      </c>
    </row>
    <row r="656" spans="1:15">
      <c r="A656" s="460">
        <v>654</v>
      </c>
      <c r="B656" s="462">
        <v>989773.18514326995</v>
      </c>
      <c r="C656" s="462">
        <v>1085545.4230516935</v>
      </c>
      <c r="D656" s="462">
        <v>1099414.0648593944</v>
      </c>
      <c r="J656" s="699"/>
      <c r="K656" s="699"/>
      <c r="L656" s="699"/>
      <c r="M656" s="462">
        <v>1018964</v>
      </c>
      <c r="N656" s="462">
        <v>1054289</v>
      </c>
      <c r="O656" s="462">
        <v>1088919</v>
      </c>
    </row>
    <row r="657" spans="1:15">
      <c r="A657" s="460">
        <v>655</v>
      </c>
      <c r="B657" s="462">
        <v>1005638.6156946155</v>
      </c>
      <c r="C657" s="462">
        <v>1045090.916287082</v>
      </c>
      <c r="D657" s="462">
        <v>1116727.1273720451</v>
      </c>
      <c r="J657" s="699"/>
      <c r="K657" s="699"/>
      <c r="L657" s="699"/>
      <c r="M657" s="462">
        <v>1015650</v>
      </c>
      <c r="N657" s="462">
        <v>1074786</v>
      </c>
      <c r="O657" s="462">
        <v>1067945</v>
      </c>
    </row>
    <row r="658" spans="1:15">
      <c r="A658" s="460">
        <v>656</v>
      </c>
      <c r="B658" s="462">
        <v>1007200.8417919392</v>
      </c>
      <c r="C658" s="462">
        <v>1082032.1658207341</v>
      </c>
      <c r="D658" s="462">
        <v>1089606.6843196568</v>
      </c>
      <c r="J658" s="699"/>
      <c r="K658" s="699"/>
      <c r="L658" s="699"/>
      <c r="M658" s="462">
        <v>1024910</v>
      </c>
      <c r="N658" s="462">
        <v>1091002</v>
      </c>
      <c r="O658" s="462">
        <v>1108880</v>
      </c>
    </row>
    <row r="659" spans="1:15">
      <c r="A659" s="460">
        <v>657</v>
      </c>
      <c r="B659" s="462">
        <v>992455.1865439855</v>
      </c>
      <c r="C659" s="462">
        <v>1054783.7605009498</v>
      </c>
      <c r="D659" s="462">
        <v>1092460.8921372821</v>
      </c>
      <c r="J659" s="699"/>
      <c r="K659" s="699"/>
      <c r="L659" s="699"/>
      <c r="M659" s="462">
        <v>1029553</v>
      </c>
      <c r="N659" s="462">
        <v>1110164</v>
      </c>
      <c r="O659" s="462">
        <v>1074022</v>
      </c>
    </row>
    <row r="660" spans="1:15">
      <c r="A660" s="460">
        <v>658</v>
      </c>
      <c r="B660" s="462">
        <v>1005476.454131267</v>
      </c>
      <c r="C660" s="462">
        <v>1107664.4883109974</v>
      </c>
      <c r="D660" s="462">
        <v>1091471.6331271073</v>
      </c>
      <c r="J660" s="699"/>
      <c r="K660" s="699"/>
      <c r="L660" s="699"/>
      <c r="M660" s="462">
        <v>1005792</v>
      </c>
      <c r="N660" s="462">
        <v>1059465</v>
      </c>
      <c r="O660" s="462">
        <v>1088498</v>
      </c>
    </row>
    <row r="661" spans="1:15">
      <c r="A661" s="460">
        <v>659</v>
      </c>
      <c r="B661" s="462">
        <v>1007142.2298872503</v>
      </c>
      <c r="C661" s="462">
        <v>1091558.1356824506</v>
      </c>
      <c r="D661" s="462">
        <v>1079475.7945979876</v>
      </c>
      <c r="J661" s="699"/>
      <c r="K661" s="699"/>
      <c r="L661" s="699"/>
      <c r="M661" s="462">
        <v>1023162</v>
      </c>
      <c r="N661" s="462">
        <v>1064499</v>
      </c>
      <c r="O661" s="462">
        <v>1078323</v>
      </c>
    </row>
    <row r="662" spans="1:15">
      <c r="A662" s="460">
        <v>660</v>
      </c>
      <c r="B662" s="462">
        <v>1010312.8106913127</v>
      </c>
      <c r="C662" s="462">
        <v>1103128.871479607</v>
      </c>
      <c r="D662" s="462">
        <v>1093007.6471301995</v>
      </c>
      <c r="J662" s="699"/>
      <c r="K662" s="699"/>
      <c r="L662" s="699"/>
      <c r="M662" s="462">
        <v>1054193</v>
      </c>
      <c r="N662" s="462">
        <v>1091375</v>
      </c>
      <c r="O662" s="462">
        <v>1089179</v>
      </c>
    </row>
    <row r="663" spans="1:15">
      <c r="A663" s="460">
        <v>661</v>
      </c>
      <c r="B663" s="462">
        <v>997154.36979909334</v>
      </c>
      <c r="C663" s="462">
        <v>1064709.3680864859</v>
      </c>
      <c r="D663" s="462">
        <v>1082060.9962763418</v>
      </c>
      <c r="J663" s="699"/>
      <c r="K663" s="699"/>
      <c r="L663" s="699"/>
      <c r="M663" s="462">
        <v>1045255</v>
      </c>
      <c r="N663" s="462">
        <v>1082163</v>
      </c>
      <c r="O663" s="462">
        <v>1133470</v>
      </c>
    </row>
    <row r="664" spans="1:15">
      <c r="A664" s="460">
        <v>662</v>
      </c>
      <c r="B664" s="462">
        <v>1003025.5978310453</v>
      </c>
      <c r="C664" s="462">
        <v>1053153.1820958161</v>
      </c>
      <c r="D664" s="462">
        <v>1091899.9013820766</v>
      </c>
      <c r="J664" s="699"/>
      <c r="K664" s="699"/>
      <c r="L664" s="699"/>
      <c r="M664" s="462">
        <v>1029305</v>
      </c>
      <c r="N664" s="462">
        <v>1072003</v>
      </c>
      <c r="O664" s="462">
        <v>1087233</v>
      </c>
    </row>
    <row r="665" spans="1:15">
      <c r="A665" s="460">
        <v>663</v>
      </c>
      <c r="B665" s="462">
        <v>1000473.3635817101</v>
      </c>
      <c r="C665" s="462">
        <v>1073627.6923957753</v>
      </c>
      <c r="D665" s="462">
        <v>1081295.1952126408</v>
      </c>
      <c r="J665" s="699"/>
      <c r="K665" s="699"/>
      <c r="L665" s="699"/>
      <c r="M665" s="462">
        <v>1030538</v>
      </c>
      <c r="N665" s="462">
        <v>1099759</v>
      </c>
      <c r="O665" s="462">
        <v>1119164</v>
      </c>
    </row>
    <row r="666" spans="1:15">
      <c r="A666" s="460">
        <v>664</v>
      </c>
      <c r="B666" s="462">
        <v>1002724.3598849418</v>
      </c>
      <c r="C666" s="462">
        <v>1090765.9716760642</v>
      </c>
      <c r="D666" s="462">
        <v>1076385.0238101168</v>
      </c>
      <c r="J666" s="699"/>
      <c r="K666" s="699"/>
      <c r="L666" s="699"/>
      <c r="M666" s="462">
        <v>1014184</v>
      </c>
      <c r="N666" s="462">
        <v>1097515</v>
      </c>
      <c r="O666" s="462">
        <v>1120663</v>
      </c>
    </row>
    <row r="667" spans="1:15">
      <c r="A667" s="460">
        <v>665</v>
      </c>
      <c r="B667" s="462">
        <v>1006378.2957551763</v>
      </c>
      <c r="C667" s="462">
        <v>1072497.6142788678</v>
      </c>
      <c r="D667" s="462">
        <v>1068437.3119528228</v>
      </c>
      <c r="J667" s="699"/>
      <c r="K667" s="699"/>
      <c r="L667" s="699"/>
      <c r="M667" s="462">
        <v>1016030</v>
      </c>
      <c r="N667" s="462">
        <v>1090976</v>
      </c>
      <c r="O667" s="462">
        <v>1082642</v>
      </c>
    </row>
    <row r="668" spans="1:15">
      <c r="A668" s="460">
        <v>666</v>
      </c>
      <c r="B668" s="462">
        <v>1008061.0785396773</v>
      </c>
      <c r="C668" s="462">
        <v>1079779.8952366952</v>
      </c>
      <c r="D668" s="462">
        <v>1102239.7487684649</v>
      </c>
      <c r="J668" s="699"/>
      <c r="K668" s="699"/>
      <c r="L668" s="699"/>
      <c r="M668" s="462">
        <v>1000794</v>
      </c>
      <c r="N668" s="462">
        <v>1074062</v>
      </c>
      <c r="O668" s="462">
        <v>1095428</v>
      </c>
    </row>
    <row r="669" spans="1:15">
      <c r="A669" s="460">
        <v>667</v>
      </c>
      <c r="B669" s="462">
        <v>1008608.528222482</v>
      </c>
      <c r="C669" s="462">
        <v>1066396.0618321449</v>
      </c>
      <c r="D669" s="462">
        <v>1117107.1425087953</v>
      </c>
      <c r="J669" s="699"/>
      <c r="K669" s="699"/>
      <c r="L669" s="699"/>
      <c r="M669" s="462">
        <v>1036293</v>
      </c>
      <c r="N669" s="462">
        <v>1080564</v>
      </c>
      <c r="O669" s="462">
        <v>1144926</v>
      </c>
    </row>
    <row r="670" spans="1:15">
      <c r="A670" s="460">
        <v>668</v>
      </c>
      <c r="B670" s="462">
        <v>1003816.6331940123</v>
      </c>
      <c r="C670" s="462">
        <v>1056824.3375640637</v>
      </c>
      <c r="D670" s="462">
        <v>1114810.8923771777</v>
      </c>
      <c r="J670" s="699"/>
      <c r="K670" s="699"/>
      <c r="L670" s="699"/>
      <c r="M670" s="462">
        <v>1034972</v>
      </c>
      <c r="N670" s="462">
        <v>1042920</v>
      </c>
      <c r="O670" s="462">
        <v>1088137</v>
      </c>
    </row>
    <row r="671" spans="1:15">
      <c r="A671" s="460">
        <v>669</v>
      </c>
      <c r="B671" s="462">
        <v>1005113.4837719706</v>
      </c>
      <c r="C671" s="462">
        <v>1072703.6152598329</v>
      </c>
      <c r="D671" s="462">
        <v>1123097.0380634628</v>
      </c>
      <c r="J671" s="699"/>
      <c r="K671" s="699"/>
      <c r="L671" s="699"/>
      <c r="M671" s="462">
        <v>1024585</v>
      </c>
      <c r="N671" s="462">
        <v>1070059</v>
      </c>
      <c r="O671" s="462">
        <v>1113281</v>
      </c>
    </row>
    <row r="672" spans="1:15">
      <c r="A672" s="460">
        <v>670</v>
      </c>
      <c r="B672" s="462">
        <v>1005748.2501063773</v>
      </c>
      <c r="C672" s="462">
        <v>1046377.990793612</v>
      </c>
      <c r="D672" s="462">
        <v>1128763.9134689556</v>
      </c>
      <c r="J672" s="699"/>
      <c r="K672" s="699"/>
      <c r="L672" s="699"/>
      <c r="M672" s="462">
        <v>1053667</v>
      </c>
      <c r="N672" s="462">
        <v>1096530</v>
      </c>
      <c r="O672" s="462">
        <v>1064254</v>
      </c>
    </row>
    <row r="673" spans="1:15">
      <c r="A673" s="460">
        <v>671</v>
      </c>
      <c r="B673" s="462">
        <v>998993.55508684437</v>
      </c>
      <c r="C673" s="462">
        <v>1076763.9420377612</v>
      </c>
      <c r="D673" s="462">
        <v>1107632.7982145781</v>
      </c>
      <c r="J673" s="699"/>
      <c r="K673" s="699"/>
      <c r="L673" s="699"/>
      <c r="M673" s="462">
        <v>1011092</v>
      </c>
      <c r="N673" s="462">
        <v>1048118</v>
      </c>
      <c r="O673" s="462">
        <v>1062566</v>
      </c>
    </row>
    <row r="674" spans="1:15">
      <c r="A674" s="460">
        <v>672</v>
      </c>
      <c r="B674" s="462">
        <v>1008679.3189282103</v>
      </c>
      <c r="C674" s="462">
        <v>1048238.7237599671</v>
      </c>
      <c r="D674" s="462">
        <v>1095431.444770026</v>
      </c>
      <c r="J674" s="699"/>
      <c r="K674" s="699"/>
      <c r="L674" s="699"/>
      <c r="M674" s="462">
        <v>1043243</v>
      </c>
      <c r="N674" s="462">
        <v>1089366</v>
      </c>
      <c r="O674" s="462">
        <v>1089168</v>
      </c>
    </row>
    <row r="675" spans="1:15">
      <c r="A675" s="460">
        <v>673</v>
      </c>
      <c r="B675" s="462">
        <v>1003143.1283175328</v>
      </c>
      <c r="C675" s="462">
        <v>1057249.1169453694</v>
      </c>
      <c r="D675" s="462">
        <v>1090322.8520042861</v>
      </c>
      <c r="J675" s="699"/>
      <c r="K675" s="699"/>
      <c r="L675" s="699"/>
      <c r="M675" s="462">
        <v>1035079</v>
      </c>
      <c r="N675" s="462">
        <v>1086041</v>
      </c>
      <c r="O675" s="462">
        <v>1090396</v>
      </c>
    </row>
    <row r="676" spans="1:15">
      <c r="A676" s="460">
        <v>674</v>
      </c>
      <c r="B676" s="462">
        <v>1008106.8910676553</v>
      </c>
      <c r="C676" s="462">
        <v>1092999.6199372327</v>
      </c>
      <c r="D676" s="462">
        <v>1128912.5765438175</v>
      </c>
      <c r="J676" s="699"/>
      <c r="K676" s="699"/>
      <c r="L676" s="699"/>
      <c r="M676" s="462">
        <v>1014614</v>
      </c>
      <c r="N676" s="462">
        <v>1119492</v>
      </c>
      <c r="O676" s="462">
        <v>1065415</v>
      </c>
    </row>
    <row r="677" spans="1:15">
      <c r="A677" s="460">
        <v>675</v>
      </c>
      <c r="B677" s="462">
        <v>1018288.2257948322</v>
      </c>
      <c r="C677" s="462">
        <v>1093184.1025527786</v>
      </c>
      <c r="D677" s="462">
        <v>1108252.0596438544</v>
      </c>
      <c r="J677" s="699"/>
      <c r="K677" s="699"/>
      <c r="L677" s="699"/>
      <c r="M677" s="462">
        <v>1008510</v>
      </c>
      <c r="N677" s="462">
        <v>1090117</v>
      </c>
      <c r="O677" s="462">
        <v>1055910</v>
      </c>
    </row>
    <row r="678" spans="1:15">
      <c r="A678" s="460">
        <v>676</v>
      </c>
      <c r="B678" s="462">
        <v>1014654.8712581086</v>
      </c>
      <c r="C678" s="462">
        <v>1088109.201406318</v>
      </c>
      <c r="D678" s="462">
        <v>1092080.8656938737</v>
      </c>
      <c r="J678" s="699"/>
      <c r="K678" s="699"/>
      <c r="L678" s="699"/>
      <c r="M678" s="462">
        <v>1033788</v>
      </c>
      <c r="N678" s="462">
        <v>1075939</v>
      </c>
      <c r="O678" s="462">
        <v>1060203</v>
      </c>
    </row>
    <row r="679" spans="1:15">
      <c r="A679" s="460">
        <v>677</v>
      </c>
      <c r="B679" s="462">
        <v>1000111.2337938799</v>
      </c>
      <c r="C679" s="462">
        <v>1073924.2503653686</v>
      </c>
      <c r="D679" s="462">
        <v>1092588.5994201044</v>
      </c>
      <c r="J679" s="699"/>
      <c r="K679" s="699"/>
      <c r="L679" s="699"/>
      <c r="M679" s="462">
        <v>1043241</v>
      </c>
      <c r="N679" s="462">
        <v>1105811</v>
      </c>
      <c r="O679" s="462">
        <v>1074147</v>
      </c>
    </row>
    <row r="680" spans="1:15">
      <c r="A680" s="460">
        <v>678</v>
      </c>
      <c r="B680" s="462">
        <v>1000317.8416517053</v>
      </c>
      <c r="C680" s="462">
        <v>1066423.7034781179</v>
      </c>
      <c r="D680" s="462">
        <v>1114507.03650305</v>
      </c>
      <c r="J680" s="699"/>
      <c r="K680" s="699"/>
      <c r="L680" s="699"/>
      <c r="M680" s="462">
        <v>991309</v>
      </c>
      <c r="N680" s="462">
        <v>1035298</v>
      </c>
      <c r="O680" s="462">
        <v>1073368</v>
      </c>
    </row>
    <row r="681" spans="1:15">
      <c r="A681" s="460">
        <v>679</v>
      </c>
      <c r="B681" s="462">
        <v>997367.2145899504</v>
      </c>
      <c r="C681" s="462">
        <v>1043607.7459027632</v>
      </c>
      <c r="D681" s="462">
        <v>1110559.4199264804</v>
      </c>
      <c r="J681" s="699"/>
      <c r="K681" s="699"/>
      <c r="L681" s="699"/>
      <c r="M681" s="462">
        <v>987911</v>
      </c>
      <c r="N681" s="462">
        <v>1070920</v>
      </c>
      <c r="O681" s="462">
        <v>1066665</v>
      </c>
    </row>
    <row r="682" spans="1:15">
      <c r="A682" s="460">
        <v>680</v>
      </c>
      <c r="B682" s="462">
        <v>1003498.1967807135</v>
      </c>
      <c r="C682" s="462">
        <v>1111935.3221959004</v>
      </c>
      <c r="D682" s="462">
        <v>1110032.4733092447</v>
      </c>
      <c r="J682" s="699"/>
      <c r="K682" s="699"/>
      <c r="L682" s="699"/>
      <c r="M682" s="462">
        <v>1047999</v>
      </c>
      <c r="N682" s="462">
        <v>1095393</v>
      </c>
      <c r="O682" s="462">
        <v>1099785</v>
      </c>
    </row>
    <row r="683" spans="1:15">
      <c r="A683" s="460">
        <v>681</v>
      </c>
      <c r="B683" s="462">
        <v>1004223.3774417252</v>
      </c>
      <c r="C683" s="462">
        <v>1106988.0998938291</v>
      </c>
      <c r="D683" s="462">
        <v>1124487.9809399489</v>
      </c>
      <c r="J683" s="699"/>
      <c r="K683" s="699"/>
      <c r="L683" s="699"/>
      <c r="M683" s="462">
        <v>1045873</v>
      </c>
      <c r="N683" s="462">
        <v>1118291</v>
      </c>
      <c r="O683" s="462">
        <v>1093827</v>
      </c>
    </row>
    <row r="684" spans="1:15">
      <c r="A684" s="460">
        <v>682</v>
      </c>
      <c r="B684" s="462">
        <v>989323.35647920403</v>
      </c>
      <c r="C684" s="462">
        <v>1062400.0497989464</v>
      </c>
      <c r="D684" s="462">
        <v>1076693.9717828571</v>
      </c>
      <c r="J684" s="699"/>
      <c r="K684" s="699"/>
      <c r="L684" s="699"/>
      <c r="M684" s="462">
        <v>1018150</v>
      </c>
      <c r="N684" s="462">
        <v>1036544</v>
      </c>
      <c r="O684" s="462">
        <v>1090100</v>
      </c>
    </row>
    <row r="685" spans="1:15">
      <c r="A685" s="460">
        <v>683</v>
      </c>
      <c r="B685" s="462">
        <v>1017866.7148758047</v>
      </c>
      <c r="C685" s="462">
        <v>1120418.3458591318</v>
      </c>
      <c r="D685" s="462">
        <v>1106670.2674392492</v>
      </c>
      <c r="J685" s="699"/>
      <c r="K685" s="699"/>
      <c r="L685" s="699"/>
      <c r="M685" s="462">
        <v>1000849</v>
      </c>
      <c r="N685" s="462">
        <v>1127586</v>
      </c>
      <c r="O685" s="462">
        <v>1064739</v>
      </c>
    </row>
    <row r="686" spans="1:15">
      <c r="A686" s="460">
        <v>684</v>
      </c>
      <c r="B686" s="462">
        <v>997877.49620661861</v>
      </c>
      <c r="C686" s="462">
        <v>1041645.0706263029</v>
      </c>
      <c r="D686" s="462">
        <v>1079689.9507521666</v>
      </c>
      <c r="J686" s="699"/>
      <c r="K686" s="699"/>
      <c r="L686" s="699"/>
      <c r="M686" s="462">
        <v>1042556</v>
      </c>
      <c r="N686" s="462">
        <v>1050860</v>
      </c>
      <c r="O686" s="462">
        <v>1121012</v>
      </c>
    </row>
    <row r="687" spans="1:15">
      <c r="A687" s="460">
        <v>685</v>
      </c>
      <c r="B687" s="462">
        <v>1006306.2966434673</v>
      </c>
      <c r="C687" s="462">
        <v>1075646.6115857544</v>
      </c>
      <c r="D687" s="462">
        <v>1109428.3764882763</v>
      </c>
      <c r="J687" s="699"/>
      <c r="K687" s="699"/>
      <c r="L687" s="699"/>
      <c r="M687" s="462">
        <v>1004635</v>
      </c>
      <c r="N687" s="462">
        <v>1055441</v>
      </c>
      <c r="O687" s="462">
        <v>1124309</v>
      </c>
    </row>
    <row r="688" spans="1:15">
      <c r="A688" s="460">
        <v>686</v>
      </c>
      <c r="B688" s="462">
        <v>1003541.2138698705</v>
      </c>
      <c r="C688" s="462">
        <v>1089445.1291680201</v>
      </c>
      <c r="D688" s="462">
        <v>1086383.1095795017</v>
      </c>
      <c r="J688" s="699"/>
      <c r="K688" s="699"/>
      <c r="L688" s="699"/>
      <c r="M688" s="462">
        <v>1017658</v>
      </c>
      <c r="N688" s="462">
        <v>1133613</v>
      </c>
      <c r="O688" s="462">
        <v>1114114</v>
      </c>
    </row>
    <row r="689" spans="1:15">
      <c r="A689" s="460">
        <v>687</v>
      </c>
      <c r="B689" s="462">
        <v>995149.94322733721</v>
      </c>
      <c r="C689" s="462">
        <v>1063125.3628016873</v>
      </c>
      <c r="D689" s="462">
        <v>1071883.3965637553</v>
      </c>
      <c r="J689" s="699"/>
      <c r="K689" s="699"/>
      <c r="L689" s="699"/>
      <c r="M689" s="462">
        <v>1050592</v>
      </c>
      <c r="N689" s="462">
        <v>1148414</v>
      </c>
      <c r="O689" s="462">
        <v>1116914</v>
      </c>
    </row>
    <row r="690" spans="1:15">
      <c r="A690" s="460">
        <v>688</v>
      </c>
      <c r="B690" s="462">
        <v>1005071.245274619</v>
      </c>
      <c r="C690" s="462">
        <v>1065622.5043088314</v>
      </c>
      <c r="D690" s="462">
        <v>1091231.6927860649</v>
      </c>
      <c r="J690" s="699"/>
      <c r="K690" s="699"/>
      <c r="L690" s="699"/>
      <c r="M690" s="462">
        <v>1019420</v>
      </c>
      <c r="N690" s="462">
        <v>1058548</v>
      </c>
      <c r="O690" s="462">
        <v>1093241</v>
      </c>
    </row>
    <row r="691" spans="1:15">
      <c r="A691" s="460">
        <v>689</v>
      </c>
      <c r="B691" s="462">
        <v>1009523.1965057109</v>
      </c>
      <c r="C691" s="462">
        <v>1051824.9129313622</v>
      </c>
      <c r="D691" s="462">
        <v>1061022.6851464785</v>
      </c>
      <c r="J691" s="699"/>
      <c r="K691" s="699"/>
      <c r="L691" s="699"/>
      <c r="M691" s="462">
        <v>1018122</v>
      </c>
      <c r="N691" s="462">
        <v>1089875</v>
      </c>
      <c r="O691" s="462">
        <v>1080935</v>
      </c>
    </row>
    <row r="692" spans="1:15">
      <c r="A692" s="460">
        <v>690</v>
      </c>
      <c r="B692" s="462">
        <v>1011004.7723272343</v>
      </c>
      <c r="C692" s="462">
        <v>1046408.3725081456</v>
      </c>
      <c r="D692" s="462">
        <v>1084585.0743814229</v>
      </c>
      <c r="J692" s="699"/>
      <c r="K692" s="699"/>
      <c r="L692" s="699"/>
      <c r="M692" s="462">
        <v>1002128</v>
      </c>
      <c r="N692" s="462">
        <v>1128210</v>
      </c>
      <c r="O692" s="462">
        <v>1156084</v>
      </c>
    </row>
    <row r="693" spans="1:15">
      <c r="A693" s="460">
        <v>691</v>
      </c>
      <c r="B693" s="462">
        <v>988678.77156151016</v>
      </c>
      <c r="C693" s="462">
        <v>1044649.0367301239</v>
      </c>
      <c r="D693" s="462">
        <v>1069615.7662909783</v>
      </c>
      <c r="J693" s="699"/>
      <c r="K693" s="699"/>
      <c r="L693" s="699"/>
      <c r="M693" s="462">
        <v>1029463</v>
      </c>
      <c r="N693" s="462">
        <v>1047022</v>
      </c>
      <c r="O693" s="462">
        <v>1076908</v>
      </c>
    </row>
    <row r="694" spans="1:15">
      <c r="A694" s="460">
        <v>692</v>
      </c>
      <c r="B694" s="462">
        <v>1008691.813974333</v>
      </c>
      <c r="C694" s="462">
        <v>1062831.9648216246</v>
      </c>
      <c r="D694" s="462">
        <v>1123281.1377192601</v>
      </c>
      <c r="J694" s="699"/>
      <c r="K694" s="699"/>
      <c r="L694" s="699"/>
      <c r="M694" s="462">
        <v>1007554</v>
      </c>
      <c r="N694" s="462">
        <v>1072146</v>
      </c>
      <c r="O694" s="462">
        <v>1100935</v>
      </c>
    </row>
    <row r="695" spans="1:15">
      <c r="A695" s="460">
        <v>693</v>
      </c>
      <c r="B695" s="462">
        <v>1001325.2034885767</v>
      </c>
      <c r="C695" s="462">
        <v>1098008.6508917548</v>
      </c>
      <c r="D695" s="462">
        <v>1125384.6599833833</v>
      </c>
      <c r="J695" s="699"/>
      <c r="K695" s="699"/>
      <c r="L695" s="699"/>
      <c r="M695" s="462">
        <v>1046370</v>
      </c>
      <c r="N695" s="462">
        <v>1083558</v>
      </c>
      <c r="O695" s="462">
        <v>1055148</v>
      </c>
    </row>
    <row r="696" spans="1:15">
      <c r="A696" s="460">
        <v>694</v>
      </c>
      <c r="B696" s="462">
        <v>1005735.8105231026</v>
      </c>
      <c r="C696" s="462">
        <v>1094057.6439213927</v>
      </c>
      <c r="D696" s="462">
        <v>1100370.7290601451</v>
      </c>
      <c r="J696" s="699"/>
      <c r="K696" s="699"/>
      <c r="L696" s="699"/>
      <c r="M696" s="462">
        <v>1004228</v>
      </c>
      <c r="N696" s="462">
        <v>1082663</v>
      </c>
      <c r="O696" s="462">
        <v>1093445</v>
      </c>
    </row>
    <row r="697" spans="1:15">
      <c r="A697" s="460">
        <v>695</v>
      </c>
      <c r="B697" s="462">
        <v>1016447.0767621661</v>
      </c>
      <c r="C697" s="462">
        <v>1081685.9642390837</v>
      </c>
      <c r="D697" s="462">
        <v>1092155.4333614418</v>
      </c>
      <c r="J697" s="699"/>
      <c r="K697" s="699"/>
      <c r="L697" s="699"/>
      <c r="M697" s="462">
        <v>1042882</v>
      </c>
      <c r="N697" s="462">
        <v>1083026</v>
      </c>
      <c r="O697" s="462">
        <v>1082376</v>
      </c>
    </row>
    <row r="698" spans="1:15">
      <c r="A698" s="460">
        <v>696</v>
      </c>
      <c r="B698" s="462">
        <v>1008055.296784278</v>
      </c>
      <c r="C698" s="462">
        <v>1088385.9053994897</v>
      </c>
      <c r="D698" s="462">
        <v>1064903.5134562908</v>
      </c>
      <c r="J698" s="699"/>
      <c r="K698" s="699"/>
      <c r="L698" s="699"/>
      <c r="M698" s="462">
        <v>1017910</v>
      </c>
      <c r="N698" s="462">
        <v>1138492</v>
      </c>
      <c r="O698" s="462">
        <v>1081288</v>
      </c>
    </row>
    <row r="699" spans="1:15">
      <c r="A699" s="460">
        <v>697</v>
      </c>
      <c r="B699" s="462">
        <v>1012914.6270061336</v>
      </c>
      <c r="C699" s="462">
        <v>1045621.0200006159</v>
      </c>
      <c r="D699" s="462">
        <v>1080992.7840091451</v>
      </c>
      <c r="J699" s="699"/>
      <c r="K699" s="699"/>
      <c r="L699" s="699"/>
      <c r="M699" s="462">
        <v>1025921</v>
      </c>
      <c r="N699" s="462">
        <v>1092418</v>
      </c>
      <c r="O699" s="462">
        <v>1086718</v>
      </c>
    </row>
    <row r="700" spans="1:15">
      <c r="A700" s="460">
        <v>698</v>
      </c>
      <c r="B700" s="462">
        <v>1004200.0091577962</v>
      </c>
      <c r="C700" s="462">
        <v>1072033.9929761845</v>
      </c>
      <c r="D700" s="462">
        <v>1094025.5424217375</v>
      </c>
      <c r="J700" s="699"/>
      <c r="K700" s="699"/>
      <c r="L700" s="699"/>
      <c r="M700" s="462">
        <v>1004132</v>
      </c>
      <c r="N700" s="462">
        <v>1106362</v>
      </c>
      <c r="O700" s="462">
        <v>1089521</v>
      </c>
    </row>
    <row r="701" spans="1:15">
      <c r="A701" s="460">
        <v>699</v>
      </c>
      <c r="B701" s="462">
        <v>991159.86302803515</v>
      </c>
      <c r="C701" s="462">
        <v>1081550.8299103836</v>
      </c>
      <c r="D701" s="462">
        <v>1091820.2317461844</v>
      </c>
      <c r="J701" s="699"/>
      <c r="K701" s="699"/>
      <c r="L701" s="699"/>
      <c r="M701" s="462">
        <v>989935</v>
      </c>
      <c r="N701" s="462">
        <v>1086089</v>
      </c>
      <c r="O701" s="462">
        <v>1083304</v>
      </c>
    </row>
    <row r="702" spans="1:15">
      <c r="A702" s="460">
        <v>700</v>
      </c>
      <c r="B702" s="462">
        <v>996864.32477736427</v>
      </c>
      <c r="C702" s="462">
        <v>1096794.1009352817</v>
      </c>
      <c r="D702" s="462">
        <v>1080259.5310108447</v>
      </c>
      <c r="J702" s="699"/>
      <c r="K702" s="699"/>
      <c r="L702" s="699"/>
      <c r="M702" s="462">
        <v>1038760</v>
      </c>
      <c r="N702" s="462">
        <v>1057419</v>
      </c>
      <c r="O702" s="462">
        <v>1097806</v>
      </c>
    </row>
    <row r="703" spans="1:15">
      <c r="A703" s="460">
        <v>701</v>
      </c>
      <c r="B703" s="462">
        <v>1008562.8747045952</v>
      </c>
      <c r="C703" s="462">
        <v>1088413.2350906893</v>
      </c>
      <c r="D703" s="462">
        <v>1104488.2353693503</v>
      </c>
      <c r="J703" s="699"/>
      <c r="K703" s="699"/>
      <c r="L703" s="699"/>
      <c r="M703" s="462">
        <v>1050770</v>
      </c>
      <c r="N703" s="462">
        <v>1101858</v>
      </c>
      <c r="O703" s="462">
        <v>1084921</v>
      </c>
    </row>
    <row r="704" spans="1:15">
      <c r="A704" s="460">
        <v>702</v>
      </c>
      <c r="B704" s="462">
        <v>997706.48691534763</v>
      </c>
      <c r="C704" s="462">
        <v>1089272.9792154508</v>
      </c>
      <c r="D704" s="462">
        <v>1096221.189674852</v>
      </c>
      <c r="J704" s="699"/>
      <c r="K704" s="699"/>
      <c r="L704" s="699"/>
      <c r="M704" s="462">
        <v>1046410</v>
      </c>
      <c r="N704" s="462">
        <v>1049687</v>
      </c>
      <c r="O704" s="462">
        <v>1070626</v>
      </c>
    </row>
    <row r="705" spans="1:15">
      <c r="A705" s="460">
        <v>703</v>
      </c>
      <c r="B705" s="462">
        <v>1003386.3562120142</v>
      </c>
      <c r="C705" s="462">
        <v>1086197.0619701073</v>
      </c>
      <c r="D705" s="462">
        <v>1073726.4906180771</v>
      </c>
      <c r="J705" s="699"/>
      <c r="K705" s="699"/>
      <c r="L705" s="699"/>
      <c r="M705" s="462">
        <v>1041904</v>
      </c>
      <c r="N705" s="462">
        <v>1091552</v>
      </c>
      <c r="O705" s="462">
        <v>1127898</v>
      </c>
    </row>
    <row r="706" spans="1:15">
      <c r="A706" s="460">
        <v>704</v>
      </c>
      <c r="B706" s="462">
        <v>1005267.7566264209</v>
      </c>
      <c r="C706" s="462">
        <v>1079353.5457606807</v>
      </c>
      <c r="D706" s="462">
        <v>1099270.4329894665</v>
      </c>
      <c r="J706" s="699"/>
      <c r="K706" s="699"/>
      <c r="L706" s="699"/>
      <c r="M706" s="462">
        <v>998558</v>
      </c>
      <c r="N706" s="462">
        <v>1085413</v>
      </c>
      <c r="O706" s="462">
        <v>1064271</v>
      </c>
    </row>
    <row r="707" spans="1:15">
      <c r="A707" s="460">
        <v>705</v>
      </c>
      <c r="B707" s="462">
        <v>1004650.3779295336</v>
      </c>
      <c r="C707" s="462">
        <v>1060442.7897792258</v>
      </c>
      <c r="D707" s="462">
        <v>1133722.2680557319</v>
      </c>
      <c r="J707" s="699"/>
      <c r="K707" s="699"/>
      <c r="L707" s="699"/>
      <c r="M707" s="462">
        <v>1015799</v>
      </c>
      <c r="N707" s="462">
        <v>1041749</v>
      </c>
      <c r="O707" s="462">
        <v>1082582</v>
      </c>
    </row>
    <row r="708" spans="1:15">
      <c r="A708" s="460">
        <v>706</v>
      </c>
      <c r="B708" s="462">
        <v>1001614.9730590109</v>
      </c>
      <c r="C708" s="462">
        <v>1053701.3769154586</v>
      </c>
      <c r="D708" s="462">
        <v>1095995.5138363214</v>
      </c>
      <c r="J708" s="699"/>
      <c r="K708" s="699"/>
      <c r="L708" s="699"/>
      <c r="M708" s="462">
        <v>1053212</v>
      </c>
      <c r="N708" s="462">
        <v>1092494</v>
      </c>
      <c r="O708" s="462">
        <v>1127699</v>
      </c>
    </row>
    <row r="709" spans="1:15">
      <c r="A709" s="460">
        <v>707</v>
      </c>
      <c r="B709" s="462">
        <v>1010696.6854971501</v>
      </c>
      <c r="C709" s="462">
        <v>1057055.0763298948</v>
      </c>
      <c r="D709" s="462">
        <v>1100584.0161736114</v>
      </c>
      <c r="J709" s="699"/>
      <c r="K709" s="699"/>
      <c r="L709" s="699"/>
      <c r="M709" s="462">
        <v>1026934</v>
      </c>
      <c r="N709" s="462">
        <v>1022748</v>
      </c>
      <c r="O709" s="462">
        <v>1061927</v>
      </c>
    </row>
    <row r="710" spans="1:15">
      <c r="A710" s="460">
        <v>708</v>
      </c>
      <c r="B710" s="462">
        <v>1001092.3995995545</v>
      </c>
      <c r="C710" s="462">
        <v>1053493.0191416671</v>
      </c>
      <c r="D710" s="462">
        <v>1126424.2553740027</v>
      </c>
      <c r="J710" s="699"/>
      <c r="K710" s="699"/>
      <c r="L710" s="699"/>
      <c r="M710" s="462">
        <v>1038084</v>
      </c>
      <c r="N710" s="462">
        <v>1080998</v>
      </c>
      <c r="O710" s="462">
        <v>1090421</v>
      </c>
    </row>
    <row r="711" spans="1:15">
      <c r="A711" s="460">
        <v>709</v>
      </c>
      <c r="B711" s="462">
        <v>1005215.9493846633</v>
      </c>
      <c r="C711" s="462">
        <v>1064325.2056876488</v>
      </c>
      <c r="D711" s="462">
        <v>1100334.9031266491</v>
      </c>
      <c r="J711" s="699"/>
      <c r="K711" s="699"/>
      <c r="L711" s="699"/>
      <c r="M711" s="462">
        <v>1020538</v>
      </c>
      <c r="N711" s="462">
        <v>1080342</v>
      </c>
      <c r="O711" s="462">
        <v>1102194</v>
      </c>
    </row>
    <row r="712" spans="1:15">
      <c r="A712" s="460">
        <v>710</v>
      </c>
      <c r="B712" s="462">
        <v>996309.27715248545</v>
      </c>
      <c r="C712" s="462">
        <v>1044831.684805721</v>
      </c>
      <c r="D712" s="462">
        <v>1065190.9235971521</v>
      </c>
      <c r="J712" s="699"/>
      <c r="K712" s="699"/>
      <c r="L712" s="699"/>
      <c r="M712" s="462">
        <v>1044989</v>
      </c>
      <c r="N712" s="462">
        <v>1090131</v>
      </c>
      <c r="O712" s="462">
        <v>1055347</v>
      </c>
    </row>
    <row r="713" spans="1:15">
      <c r="A713" s="460">
        <v>711</v>
      </c>
      <c r="B713" s="462">
        <v>999875.11262883269</v>
      </c>
      <c r="C713" s="462">
        <v>1065532.9320965565</v>
      </c>
      <c r="D713" s="462">
        <v>1097246.2686744225</v>
      </c>
      <c r="J713" s="699"/>
      <c r="K713" s="699"/>
      <c r="L713" s="699"/>
      <c r="M713" s="462">
        <v>1051313</v>
      </c>
      <c r="N713" s="462">
        <v>1062620</v>
      </c>
      <c r="O713" s="462">
        <v>1094033</v>
      </c>
    </row>
    <row r="714" spans="1:15">
      <c r="A714" s="460">
        <v>712</v>
      </c>
      <c r="B714" s="462">
        <v>1007499.2277638204</v>
      </c>
      <c r="C714" s="462">
        <v>1064522.9779649209</v>
      </c>
      <c r="D714" s="462">
        <v>1100722.1127479363</v>
      </c>
      <c r="J714" s="699"/>
      <c r="K714" s="699"/>
      <c r="L714" s="699"/>
      <c r="M714" s="462">
        <v>1008514</v>
      </c>
      <c r="N714" s="462">
        <v>1090057</v>
      </c>
      <c r="O714" s="462">
        <v>1082859</v>
      </c>
    </row>
    <row r="715" spans="1:15">
      <c r="A715" s="460">
        <v>713</v>
      </c>
      <c r="B715" s="462">
        <v>1001441.4197111629</v>
      </c>
      <c r="C715" s="462">
        <v>1068861.0498834103</v>
      </c>
      <c r="D715" s="462">
        <v>1093437.0118306158</v>
      </c>
      <c r="J715" s="699"/>
      <c r="K715" s="699"/>
      <c r="L715" s="699"/>
      <c r="M715" s="462">
        <v>1041729</v>
      </c>
      <c r="N715" s="462">
        <v>1089906</v>
      </c>
      <c r="O715" s="462">
        <v>1068241</v>
      </c>
    </row>
    <row r="716" spans="1:15">
      <c r="A716" s="460">
        <v>714</v>
      </c>
      <c r="B716" s="462">
        <v>1003798.2200787985</v>
      </c>
      <c r="C716" s="462">
        <v>1070355.8741884124</v>
      </c>
      <c r="D716" s="462">
        <v>1104253.7549416532</v>
      </c>
      <c r="J716" s="699"/>
      <c r="K716" s="699"/>
      <c r="L716" s="699"/>
      <c r="M716" s="462">
        <v>1034576</v>
      </c>
      <c r="N716" s="462">
        <v>1112038</v>
      </c>
      <c r="O716" s="462">
        <v>1088317</v>
      </c>
    </row>
    <row r="717" spans="1:15">
      <c r="A717" s="460">
        <v>715</v>
      </c>
      <c r="B717" s="462">
        <v>1007777.2519936076</v>
      </c>
      <c r="C717" s="462">
        <v>1093676.4164314566</v>
      </c>
      <c r="D717" s="462">
        <v>1113558.0278936804</v>
      </c>
      <c r="J717" s="699"/>
      <c r="K717" s="699"/>
      <c r="L717" s="699"/>
      <c r="M717" s="462">
        <v>1027571</v>
      </c>
      <c r="N717" s="462">
        <v>1099522</v>
      </c>
      <c r="O717" s="462">
        <v>1103955</v>
      </c>
    </row>
    <row r="718" spans="1:15">
      <c r="A718" s="460">
        <v>716</v>
      </c>
      <c r="B718" s="462">
        <v>1003193.8320904827</v>
      </c>
      <c r="C718" s="462">
        <v>1112191.4737558423</v>
      </c>
      <c r="D718" s="462">
        <v>1073538.8469869765</v>
      </c>
      <c r="J718" s="699"/>
      <c r="K718" s="699"/>
      <c r="L718" s="699"/>
      <c r="M718" s="462">
        <v>997147</v>
      </c>
      <c r="N718" s="462">
        <v>1093808</v>
      </c>
      <c r="O718" s="462">
        <v>1082333</v>
      </c>
    </row>
    <row r="719" spans="1:15">
      <c r="A719" s="460">
        <v>717</v>
      </c>
      <c r="B719" s="462">
        <v>998659.27101087046</v>
      </c>
      <c r="C719" s="462">
        <v>1067463.2610422492</v>
      </c>
      <c r="D719" s="462">
        <v>1060279.1547787676</v>
      </c>
      <c r="J719" s="699"/>
      <c r="K719" s="699"/>
      <c r="L719" s="699"/>
      <c r="M719" s="462">
        <v>1010278</v>
      </c>
      <c r="N719" s="462">
        <v>1083237</v>
      </c>
      <c r="O719" s="462">
        <v>1120958</v>
      </c>
    </row>
    <row r="720" spans="1:15">
      <c r="A720" s="460">
        <v>718</v>
      </c>
      <c r="B720" s="462">
        <v>1010969.2979663102</v>
      </c>
      <c r="C720" s="462">
        <v>1056913.8401105248</v>
      </c>
      <c r="D720" s="462">
        <v>1126170.4158906282</v>
      </c>
      <c r="J720" s="699"/>
      <c r="K720" s="699"/>
      <c r="L720" s="699"/>
      <c r="M720" s="462">
        <v>1030193</v>
      </c>
      <c r="N720" s="462">
        <v>1059156</v>
      </c>
      <c r="O720" s="462">
        <v>1080913</v>
      </c>
    </row>
    <row r="721" spans="1:15">
      <c r="A721" s="460">
        <v>719</v>
      </c>
      <c r="B721" s="462">
        <v>1006097.9425022124</v>
      </c>
      <c r="C721" s="462">
        <v>1092606.7797587072</v>
      </c>
      <c r="D721" s="462">
        <v>1100594.1591238396</v>
      </c>
      <c r="J721" s="699"/>
      <c r="K721" s="699"/>
      <c r="L721" s="699"/>
      <c r="M721" s="462">
        <v>1036395</v>
      </c>
      <c r="N721" s="462">
        <v>1092043</v>
      </c>
      <c r="O721" s="462">
        <v>1079059</v>
      </c>
    </row>
    <row r="722" spans="1:15">
      <c r="A722" s="460">
        <v>720</v>
      </c>
      <c r="B722" s="462">
        <v>987801.53954147478</v>
      </c>
      <c r="C722" s="462">
        <v>1038791.606308379</v>
      </c>
      <c r="D722" s="462">
        <v>1110222.3346962996</v>
      </c>
      <c r="J722" s="699"/>
      <c r="K722" s="699"/>
      <c r="L722" s="699"/>
      <c r="M722" s="462">
        <v>1024477</v>
      </c>
      <c r="N722" s="462">
        <v>1101575</v>
      </c>
      <c r="O722" s="462">
        <v>1084091</v>
      </c>
    </row>
    <row r="723" spans="1:15">
      <c r="A723" s="460">
        <v>721</v>
      </c>
      <c r="B723" s="462">
        <v>1007373.2388176612</v>
      </c>
      <c r="C723" s="462">
        <v>1085323.2162335012</v>
      </c>
      <c r="D723" s="462">
        <v>1083133.0603197799</v>
      </c>
      <c r="J723" s="699"/>
      <c r="K723" s="699"/>
      <c r="L723" s="699"/>
      <c r="M723" s="462">
        <v>1033415</v>
      </c>
      <c r="N723" s="462">
        <v>1086056</v>
      </c>
      <c r="O723" s="462">
        <v>1126239</v>
      </c>
    </row>
    <row r="724" spans="1:15">
      <c r="A724" s="460">
        <v>722</v>
      </c>
      <c r="B724" s="462">
        <v>1010254.9582340595</v>
      </c>
      <c r="C724" s="462">
        <v>1094838.3781965282</v>
      </c>
      <c r="D724" s="462">
        <v>1110293.3960164594</v>
      </c>
      <c r="J724" s="699"/>
      <c r="K724" s="699"/>
      <c r="L724" s="699"/>
      <c r="M724" s="462">
        <v>1018377</v>
      </c>
      <c r="N724" s="462">
        <v>1084155</v>
      </c>
      <c r="O724" s="462">
        <v>1102389</v>
      </c>
    </row>
    <row r="725" spans="1:15">
      <c r="A725" s="460">
        <v>723</v>
      </c>
      <c r="B725" s="462">
        <v>1007131.2900277934</v>
      </c>
      <c r="C725" s="462">
        <v>1032179.2157523944</v>
      </c>
      <c r="D725" s="462">
        <v>1094915.421419346</v>
      </c>
      <c r="J725" s="699"/>
      <c r="K725" s="699"/>
      <c r="L725" s="699"/>
      <c r="M725" s="462">
        <v>1020139</v>
      </c>
      <c r="N725" s="462">
        <v>1047333</v>
      </c>
      <c r="O725" s="462">
        <v>1073389</v>
      </c>
    </row>
    <row r="726" spans="1:15">
      <c r="A726" s="460">
        <v>724</v>
      </c>
      <c r="B726" s="462">
        <v>1020123.5300743727</v>
      </c>
      <c r="C726" s="462">
        <v>1091691.6581009505</v>
      </c>
      <c r="D726" s="462">
        <v>1092364.6677954756</v>
      </c>
      <c r="J726" s="699"/>
      <c r="K726" s="699"/>
      <c r="L726" s="699"/>
      <c r="M726" s="462">
        <v>993956</v>
      </c>
      <c r="N726" s="462">
        <v>1047031</v>
      </c>
      <c r="O726" s="462">
        <v>1063742</v>
      </c>
    </row>
    <row r="727" spans="1:15">
      <c r="A727" s="460">
        <v>725</v>
      </c>
      <c r="B727" s="462">
        <v>1012049.2662682403</v>
      </c>
      <c r="C727" s="462">
        <v>1049364.2334733489</v>
      </c>
      <c r="D727" s="462">
        <v>1096863.266736429</v>
      </c>
      <c r="J727" s="699"/>
      <c r="K727" s="699"/>
      <c r="L727" s="699"/>
      <c r="M727" s="462">
        <v>1031329</v>
      </c>
      <c r="N727" s="462">
        <v>1076672</v>
      </c>
      <c r="O727" s="462">
        <v>1069754</v>
      </c>
    </row>
    <row r="728" spans="1:15">
      <c r="A728" s="460">
        <v>726</v>
      </c>
      <c r="B728" s="462">
        <v>1008508.9000615207</v>
      </c>
      <c r="C728" s="462">
        <v>1050041.4740877491</v>
      </c>
      <c r="D728" s="462">
        <v>1085611.9641904379</v>
      </c>
      <c r="J728" s="699"/>
      <c r="K728" s="699"/>
      <c r="L728" s="699"/>
      <c r="M728" s="462">
        <v>1036271</v>
      </c>
      <c r="N728" s="462">
        <v>1064334</v>
      </c>
      <c r="O728" s="462">
        <v>1101680</v>
      </c>
    </row>
    <row r="729" spans="1:15">
      <c r="A729" s="460">
        <v>727</v>
      </c>
      <c r="B729" s="462">
        <v>1002771.7904129804</v>
      </c>
      <c r="C729" s="462">
        <v>1096951.6073636678</v>
      </c>
      <c r="D729" s="462">
        <v>1089466.3736484149</v>
      </c>
      <c r="J729" s="699"/>
      <c r="K729" s="699"/>
      <c r="L729" s="699"/>
      <c r="M729" s="462">
        <v>1003144</v>
      </c>
      <c r="N729" s="462">
        <v>1091174</v>
      </c>
      <c r="O729" s="462">
        <v>1095659</v>
      </c>
    </row>
    <row r="730" spans="1:15">
      <c r="A730" s="460">
        <v>728</v>
      </c>
      <c r="B730" s="462">
        <v>1009721.8492129026</v>
      </c>
      <c r="C730" s="462">
        <v>1085978.7639361452</v>
      </c>
      <c r="D730" s="462">
        <v>1114579.7104059893</v>
      </c>
      <c r="J730" s="699"/>
      <c r="K730" s="699"/>
      <c r="L730" s="699"/>
      <c r="M730" s="462">
        <v>1023140</v>
      </c>
      <c r="N730" s="462">
        <v>1069060</v>
      </c>
      <c r="O730" s="462">
        <v>1113141</v>
      </c>
    </row>
    <row r="731" spans="1:15">
      <c r="A731" s="460">
        <v>729</v>
      </c>
      <c r="B731" s="462">
        <v>1019906.7232226492</v>
      </c>
      <c r="C731" s="462">
        <v>1081134.4353389349</v>
      </c>
      <c r="D731" s="462">
        <v>1136599.9442801187</v>
      </c>
      <c r="J731" s="699"/>
      <c r="K731" s="699"/>
      <c r="L731" s="699"/>
      <c r="M731" s="462">
        <v>1032824</v>
      </c>
      <c r="N731" s="462">
        <v>1088637</v>
      </c>
      <c r="O731" s="462">
        <v>1060520</v>
      </c>
    </row>
    <row r="732" spans="1:15">
      <c r="A732" s="460">
        <v>730</v>
      </c>
      <c r="B732" s="462">
        <v>1011671.303576685</v>
      </c>
      <c r="C732" s="462">
        <v>1064096.1033399063</v>
      </c>
      <c r="D732" s="462">
        <v>1071316.7347491337</v>
      </c>
      <c r="J732" s="699"/>
      <c r="K732" s="699"/>
      <c r="L732" s="699"/>
      <c r="M732" s="462">
        <v>1048231</v>
      </c>
      <c r="N732" s="462">
        <v>1085575</v>
      </c>
      <c r="O732" s="462">
        <v>1077790</v>
      </c>
    </row>
    <row r="733" spans="1:15">
      <c r="A733" s="460">
        <v>731</v>
      </c>
      <c r="B733" s="462">
        <v>999796.58484829857</v>
      </c>
      <c r="C733" s="462">
        <v>1088009.2095005338</v>
      </c>
      <c r="D733" s="462">
        <v>1128809.0996111801</v>
      </c>
      <c r="J733" s="699"/>
      <c r="K733" s="699"/>
      <c r="L733" s="699"/>
      <c r="M733" s="462">
        <v>1002937</v>
      </c>
      <c r="N733" s="462">
        <v>1070111</v>
      </c>
      <c r="O733" s="462">
        <v>1058394</v>
      </c>
    </row>
    <row r="734" spans="1:15">
      <c r="A734" s="460">
        <v>732</v>
      </c>
      <c r="B734" s="462">
        <v>1000712.4457173917</v>
      </c>
      <c r="C734" s="462">
        <v>1025485.785145157</v>
      </c>
      <c r="D734" s="462">
        <v>1129496.2446519609</v>
      </c>
      <c r="J734" s="699"/>
      <c r="K734" s="699"/>
      <c r="L734" s="699"/>
      <c r="M734" s="462">
        <v>1053288</v>
      </c>
      <c r="N734" s="462">
        <v>1110831</v>
      </c>
      <c r="O734" s="462">
        <v>1093210</v>
      </c>
    </row>
    <row r="735" spans="1:15">
      <c r="A735" s="460">
        <v>733</v>
      </c>
      <c r="B735" s="462">
        <v>1002410.9432923725</v>
      </c>
      <c r="C735" s="462">
        <v>1115661.8195031954</v>
      </c>
      <c r="D735" s="462">
        <v>1123595.6144267363</v>
      </c>
      <c r="J735" s="699"/>
      <c r="K735" s="699"/>
      <c r="L735" s="699"/>
      <c r="M735" s="462">
        <v>1029209</v>
      </c>
      <c r="N735" s="462">
        <v>1109713</v>
      </c>
      <c r="O735" s="462">
        <v>1109349</v>
      </c>
    </row>
    <row r="736" spans="1:15">
      <c r="A736" s="460">
        <v>734</v>
      </c>
      <c r="B736" s="462">
        <v>1000990.4133084016</v>
      </c>
      <c r="C736" s="462">
        <v>1049216.5580105539</v>
      </c>
      <c r="D736" s="462">
        <v>1084729.5943747801</v>
      </c>
      <c r="J736" s="699"/>
      <c r="K736" s="699"/>
      <c r="L736" s="699"/>
      <c r="M736" s="462">
        <v>1034420</v>
      </c>
      <c r="N736" s="462">
        <v>1091685</v>
      </c>
      <c r="O736" s="462">
        <v>1130765</v>
      </c>
    </row>
    <row r="737" spans="1:15">
      <c r="A737" s="460">
        <v>735</v>
      </c>
      <c r="B737" s="462">
        <v>1004842.1948944858</v>
      </c>
      <c r="C737" s="462">
        <v>1067278.1701258421</v>
      </c>
      <c r="D737" s="462">
        <v>1090949.4577138573</v>
      </c>
      <c r="J737" s="699"/>
      <c r="K737" s="699"/>
      <c r="L737" s="699"/>
      <c r="M737" s="462">
        <v>1004422</v>
      </c>
      <c r="N737" s="462">
        <v>1099502</v>
      </c>
      <c r="O737" s="462">
        <v>1116474</v>
      </c>
    </row>
    <row r="738" spans="1:15">
      <c r="A738" s="460">
        <v>736</v>
      </c>
      <c r="B738" s="462">
        <v>1000020.9799570603</v>
      </c>
      <c r="C738" s="462">
        <v>1056839.4036678278</v>
      </c>
      <c r="D738" s="462">
        <v>1139175.7571535886</v>
      </c>
      <c r="J738" s="699"/>
      <c r="K738" s="699"/>
      <c r="L738" s="699"/>
      <c r="M738" s="462">
        <v>1007406</v>
      </c>
      <c r="N738" s="462">
        <v>1101706</v>
      </c>
      <c r="O738" s="462">
        <v>1067332</v>
      </c>
    </row>
    <row r="739" spans="1:15">
      <c r="A739" s="460">
        <v>737</v>
      </c>
      <c r="B739" s="462">
        <v>997192.79030270095</v>
      </c>
      <c r="C739" s="462">
        <v>1064671.7589855045</v>
      </c>
      <c r="D739" s="462">
        <v>1099719.0600615714</v>
      </c>
      <c r="J739" s="699"/>
      <c r="K739" s="699"/>
      <c r="L739" s="699"/>
      <c r="M739" s="462">
        <v>998690</v>
      </c>
      <c r="N739" s="462">
        <v>1056050</v>
      </c>
      <c r="O739" s="462">
        <v>1053066</v>
      </c>
    </row>
    <row r="740" spans="1:15">
      <c r="A740" s="460">
        <v>738</v>
      </c>
      <c r="B740" s="462">
        <v>1006480.2827292862</v>
      </c>
      <c r="C740" s="462">
        <v>1051782.2086893064</v>
      </c>
      <c r="D740" s="462">
        <v>1095058.7948838959</v>
      </c>
      <c r="J740" s="699"/>
      <c r="K740" s="699"/>
      <c r="L740" s="699"/>
      <c r="M740" s="462">
        <v>1010588</v>
      </c>
      <c r="N740" s="462">
        <v>1076460</v>
      </c>
      <c r="O740" s="462">
        <v>1071824</v>
      </c>
    </row>
    <row r="741" spans="1:15">
      <c r="A741" s="460">
        <v>739</v>
      </c>
      <c r="B741" s="462">
        <v>1002914.7163633747</v>
      </c>
      <c r="C741" s="462">
        <v>1062865.268008336</v>
      </c>
      <c r="D741" s="462">
        <v>1076691.0619655885</v>
      </c>
      <c r="J741" s="699"/>
      <c r="K741" s="699"/>
      <c r="L741" s="699"/>
      <c r="M741" s="462">
        <v>1013463</v>
      </c>
      <c r="N741" s="462">
        <v>1118646</v>
      </c>
      <c r="O741" s="462">
        <v>1088117</v>
      </c>
    </row>
    <row r="742" spans="1:15">
      <c r="A742" s="460">
        <v>740</v>
      </c>
      <c r="B742" s="462">
        <v>1014701.263572878</v>
      </c>
      <c r="C742" s="462">
        <v>1062724.2865916276</v>
      </c>
      <c r="D742" s="462">
        <v>1113112.5813714063</v>
      </c>
      <c r="J742" s="699"/>
      <c r="K742" s="699"/>
      <c r="L742" s="699"/>
      <c r="M742" s="462">
        <v>1026543</v>
      </c>
      <c r="N742" s="462">
        <v>1054502</v>
      </c>
      <c r="O742" s="462">
        <v>1098952</v>
      </c>
    </row>
    <row r="743" spans="1:15">
      <c r="A743" s="460">
        <v>741</v>
      </c>
      <c r="B743" s="462">
        <v>1010714.9400031317</v>
      </c>
      <c r="C743" s="462">
        <v>1050024.8177234172</v>
      </c>
      <c r="D743" s="462">
        <v>1084771.7346676735</v>
      </c>
      <c r="J743" s="699"/>
      <c r="K743" s="699"/>
      <c r="L743" s="699"/>
      <c r="M743" s="462">
        <v>1031756</v>
      </c>
      <c r="N743" s="462">
        <v>1076585</v>
      </c>
      <c r="O743" s="462">
        <v>1064407</v>
      </c>
    </row>
    <row r="744" spans="1:15">
      <c r="A744" s="460">
        <v>742</v>
      </c>
      <c r="B744" s="462">
        <v>1004123.3265288406</v>
      </c>
      <c r="C744" s="462">
        <v>1061829.626739359</v>
      </c>
      <c r="D744" s="462">
        <v>1092321.0078946494</v>
      </c>
      <c r="J744" s="699"/>
      <c r="K744" s="699"/>
      <c r="L744" s="699"/>
      <c r="M744" s="462">
        <v>1048308</v>
      </c>
      <c r="N744" s="462">
        <v>1092594</v>
      </c>
      <c r="O744" s="462">
        <v>1108641</v>
      </c>
    </row>
    <row r="745" spans="1:15">
      <c r="A745" s="460">
        <v>743</v>
      </c>
      <c r="B745" s="462">
        <v>1009028.1872456402</v>
      </c>
      <c r="C745" s="462">
        <v>1048572.3701361304</v>
      </c>
      <c r="D745" s="462">
        <v>1095984.5033296451</v>
      </c>
      <c r="J745" s="699"/>
      <c r="K745" s="699"/>
      <c r="L745" s="699"/>
      <c r="M745" s="462">
        <v>1010824</v>
      </c>
      <c r="N745" s="462">
        <v>1076520</v>
      </c>
      <c r="O745" s="462">
        <v>1080817</v>
      </c>
    </row>
    <row r="746" spans="1:15">
      <c r="A746" s="460">
        <v>744</v>
      </c>
      <c r="B746" s="462">
        <v>1012417.1252699133</v>
      </c>
      <c r="C746" s="462">
        <v>1074240.6908860654</v>
      </c>
      <c r="D746" s="462">
        <v>1120012.3977490759</v>
      </c>
      <c r="J746" s="699"/>
      <c r="K746" s="699"/>
      <c r="L746" s="699"/>
      <c r="M746" s="462">
        <v>1056686</v>
      </c>
      <c r="N746" s="462">
        <v>1100288</v>
      </c>
      <c r="O746" s="462">
        <v>1071066</v>
      </c>
    </row>
    <row r="747" spans="1:15">
      <c r="A747" s="460">
        <v>745</v>
      </c>
      <c r="B747" s="462">
        <v>996168.29577607906</v>
      </c>
      <c r="C747" s="462">
        <v>1059300.6627677546</v>
      </c>
      <c r="D747" s="462">
        <v>1069114.2839955897</v>
      </c>
      <c r="J747" s="699"/>
      <c r="K747" s="699"/>
      <c r="L747" s="699"/>
      <c r="M747" s="462">
        <v>1052888</v>
      </c>
      <c r="N747" s="462">
        <v>1048315</v>
      </c>
      <c r="O747" s="462">
        <v>1077101</v>
      </c>
    </row>
    <row r="748" spans="1:15">
      <c r="A748" s="460">
        <v>746</v>
      </c>
      <c r="B748" s="462">
        <v>1014770.4559225686</v>
      </c>
      <c r="C748" s="462">
        <v>1106637.0958981104</v>
      </c>
      <c r="D748" s="462">
        <v>1080972.7546053587</v>
      </c>
      <c r="J748" s="699"/>
      <c r="K748" s="699"/>
      <c r="L748" s="699"/>
      <c r="M748" s="462">
        <v>1011767</v>
      </c>
      <c r="N748" s="462">
        <v>1039714</v>
      </c>
      <c r="O748" s="462">
        <v>1095440</v>
      </c>
    </row>
    <row r="749" spans="1:15">
      <c r="A749" s="460">
        <v>747</v>
      </c>
      <c r="B749" s="462">
        <v>1001380.6197258991</v>
      </c>
      <c r="C749" s="462">
        <v>1065940.8327098587</v>
      </c>
      <c r="D749" s="462">
        <v>1087545.532213731</v>
      </c>
      <c r="J749" s="699"/>
      <c r="K749" s="699"/>
      <c r="L749" s="699"/>
      <c r="M749" s="462">
        <v>1019082</v>
      </c>
      <c r="N749" s="462">
        <v>1102955</v>
      </c>
      <c r="O749" s="462">
        <v>1100480</v>
      </c>
    </row>
    <row r="750" spans="1:15">
      <c r="A750" s="460">
        <v>748</v>
      </c>
      <c r="B750" s="462">
        <v>1000836.6025008622</v>
      </c>
      <c r="C750" s="462">
        <v>1066075.3058434513</v>
      </c>
      <c r="D750" s="462">
        <v>1073921.7622660059</v>
      </c>
      <c r="J750" s="699"/>
      <c r="K750" s="699"/>
      <c r="L750" s="699"/>
      <c r="M750" s="462">
        <v>1033366</v>
      </c>
      <c r="N750" s="462">
        <v>1063418</v>
      </c>
      <c r="O750" s="462">
        <v>1091593</v>
      </c>
    </row>
    <row r="751" spans="1:15">
      <c r="A751" s="460">
        <v>749</v>
      </c>
      <c r="B751" s="462">
        <v>1008484.5797322635</v>
      </c>
      <c r="C751" s="462">
        <v>1075787.6644455364</v>
      </c>
      <c r="D751" s="462">
        <v>1098243.8888218969</v>
      </c>
      <c r="J751" s="699"/>
      <c r="K751" s="699"/>
      <c r="L751" s="699"/>
      <c r="M751" s="462">
        <v>1008820</v>
      </c>
      <c r="N751" s="462">
        <v>1065400</v>
      </c>
      <c r="O751" s="462">
        <v>1103889</v>
      </c>
    </row>
    <row r="752" spans="1:15">
      <c r="A752" s="460">
        <v>750</v>
      </c>
      <c r="B752" s="462">
        <v>1015491.1788072085</v>
      </c>
      <c r="C752" s="462">
        <v>1058802.5881559607</v>
      </c>
      <c r="D752" s="462">
        <v>1076491.8341245335</v>
      </c>
      <c r="J752" s="699"/>
      <c r="K752" s="699"/>
      <c r="L752" s="699"/>
      <c r="M752" s="462">
        <v>998921</v>
      </c>
      <c r="N752" s="462">
        <v>1107990</v>
      </c>
      <c r="O752" s="462">
        <v>1071918</v>
      </c>
    </row>
    <row r="753" spans="1:15">
      <c r="A753" s="460">
        <v>751</v>
      </c>
      <c r="B753" s="462">
        <v>1007848.1472927314</v>
      </c>
      <c r="C753" s="462">
        <v>1073127.1641431849</v>
      </c>
      <c r="D753" s="462">
        <v>1068595.9072246414</v>
      </c>
      <c r="J753" s="699"/>
      <c r="K753" s="699"/>
      <c r="L753" s="699"/>
      <c r="M753" s="462">
        <v>1050768</v>
      </c>
      <c r="N753" s="462">
        <v>1078577</v>
      </c>
      <c r="O753" s="462">
        <v>1095903</v>
      </c>
    </row>
    <row r="754" spans="1:15">
      <c r="A754" s="460">
        <v>752</v>
      </c>
      <c r="B754" s="462">
        <v>1006977.2718508334</v>
      </c>
      <c r="C754" s="462">
        <v>1085653.9464417312</v>
      </c>
      <c r="D754" s="462">
        <v>1093281.8639080792</v>
      </c>
      <c r="J754" s="699"/>
      <c r="K754" s="699"/>
      <c r="L754" s="699"/>
      <c r="M754" s="462">
        <v>1017019</v>
      </c>
      <c r="N754" s="462">
        <v>1092616</v>
      </c>
      <c r="O754" s="462">
        <v>1079751</v>
      </c>
    </row>
    <row r="755" spans="1:15">
      <c r="A755" s="460">
        <v>753</v>
      </c>
      <c r="B755" s="462">
        <v>1012749.3404133464</v>
      </c>
      <c r="C755" s="462">
        <v>1076970.8273241352</v>
      </c>
      <c r="D755" s="462">
        <v>1099017.3094678612</v>
      </c>
      <c r="J755" s="699"/>
      <c r="K755" s="699"/>
      <c r="L755" s="699"/>
      <c r="M755" s="462">
        <v>1024630</v>
      </c>
      <c r="N755" s="462">
        <v>1075652</v>
      </c>
      <c r="O755" s="462">
        <v>1107765</v>
      </c>
    </row>
    <row r="756" spans="1:15">
      <c r="A756" s="460">
        <v>754</v>
      </c>
      <c r="B756" s="462">
        <v>1005742.4514342123</v>
      </c>
      <c r="C756" s="462">
        <v>1088686.9603961245</v>
      </c>
      <c r="D756" s="462">
        <v>1096055.3042710871</v>
      </c>
      <c r="J756" s="699"/>
      <c r="K756" s="699"/>
      <c r="L756" s="699"/>
      <c r="M756" s="462">
        <v>1053547</v>
      </c>
      <c r="N756" s="462">
        <v>1066685</v>
      </c>
      <c r="O756" s="462">
        <v>1070688</v>
      </c>
    </row>
    <row r="757" spans="1:15">
      <c r="A757" s="460">
        <v>755</v>
      </c>
      <c r="B757" s="462">
        <v>1013859.695831664</v>
      </c>
      <c r="C757" s="462">
        <v>1070959.9926741286</v>
      </c>
      <c r="D757" s="462">
        <v>1101277.1740658672</v>
      </c>
      <c r="J757" s="699"/>
      <c r="K757" s="699"/>
      <c r="L757" s="699"/>
      <c r="M757" s="462">
        <v>1009477</v>
      </c>
      <c r="N757" s="462">
        <v>1090651</v>
      </c>
      <c r="O757" s="462">
        <v>1060130</v>
      </c>
    </row>
    <row r="758" spans="1:15">
      <c r="A758" s="460">
        <v>756</v>
      </c>
      <c r="B758" s="462">
        <v>1002523.2524957445</v>
      </c>
      <c r="C758" s="462">
        <v>1073135.6933560981</v>
      </c>
      <c r="D758" s="462">
        <v>1101679.1904008449</v>
      </c>
      <c r="J758" s="699"/>
      <c r="K758" s="699"/>
      <c r="L758" s="699"/>
      <c r="M758" s="462">
        <v>999407</v>
      </c>
      <c r="N758" s="462">
        <v>1043666</v>
      </c>
      <c r="O758" s="462">
        <v>1063035</v>
      </c>
    </row>
    <row r="759" spans="1:15">
      <c r="A759" s="460">
        <v>757</v>
      </c>
      <c r="B759" s="462">
        <v>1003299.147565634</v>
      </c>
      <c r="C759" s="462">
        <v>1068159.7070221952</v>
      </c>
      <c r="D759" s="462">
        <v>1108473.0707865157</v>
      </c>
      <c r="J759" s="699"/>
      <c r="K759" s="699"/>
      <c r="L759" s="699"/>
      <c r="M759" s="462">
        <v>1034599</v>
      </c>
      <c r="N759" s="462">
        <v>1081974</v>
      </c>
      <c r="O759" s="462">
        <v>1106408</v>
      </c>
    </row>
    <row r="760" spans="1:15">
      <c r="A760" s="460">
        <v>758</v>
      </c>
      <c r="B760" s="462">
        <v>998605.02892094117</v>
      </c>
      <c r="C760" s="462">
        <v>1092581.1628542126</v>
      </c>
      <c r="D760" s="462">
        <v>1139583.4453022159</v>
      </c>
      <c r="J760" s="699"/>
      <c r="K760" s="699"/>
      <c r="L760" s="699"/>
      <c r="M760" s="462">
        <v>1034830</v>
      </c>
      <c r="N760" s="462">
        <v>1110467</v>
      </c>
      <c r="O760" s="462">
        <v>1120476</v>
      </c>
    </row>
    <row r="761" spans="1:15">
      <c r="A761" s="460">
        <v>759</v>
      </c>
      <c r="B761" s="462">
        <v>1002683.914673409</v>
      </c>
      <c r="C761" s="462">
        <v>1070790.8646380811</v>
      </c>
      <c r="D761" s="462">
        <v>1109421.8139877436</v>
      </c>
      <c r="J761" s="699"/>
      <c r="K761" s="699"/>
      <c r="L761" s="699"/>
      <c r="M761" s="462">
        <v>1026473</v>
      </c>
      <c r="N761" s="462">
        <v>1068952</v>
      </c>
      <c r="O761" s="462">
        <v>1085190</v>
      </c>
    </row>
    <row r="762" spans="1:15">
      <c r="A762" s="460">
        <v>760</v>
      </c>
      <c r="B762" s="462">
        <v>998354.9310217778</v>
      </c>
      <c r="C762" s="462">
        <v>1070372.742400995</v>
      </c>
      <c r="D762" s="462">
        <v>1098593.0556263046</v>
      </c>
      <c r="J762" s="699"/>
      <c r="K762" s="699"/>
      <c r="L762" s="699"/>
      <c r="M762" s="462">
        <v>1023971</v>
      </c>
      <c r="N762" s="462">
        <v>1099255</v>
      </c>
      <c r="O762" s="462">
        <v>1081490</v>
      </c>
    </row>
    <row r="763" spans="1:15">
      <c r="A763" s="460">
        <v>761</v>
      </c>
      <c r="B763" s="462">
        <v>997407.6762532217</v>
      </c>
      <c r="C763" s="462">
        <v>1074114.5991895476</v>
      </c>
      <c r="D763" s="462">
        <v>1103302.1073222663</v>
      </c>
      <c r="J763" s="699"/>
      <c r="K763" s="699"/>
      <c r="L763" s="699"/>
      <c r="M763" s="462">
        <v>1025926</v>
      </c>
      <c r="N763" s="462">
        <v>1104758</v>
      </c>
      <c r="O763" s="462">
        <v>1100696</v>
      </c>
    </row>
    <row r="764" spans="1:15">
      <c r="A764" s="460">
        <v>762</v>
      </c>
      <c r="B764" s="462">
        <v>1007680.4803939849</v>
      </c>
      <c r="C764" s="462">
        <v>1067542.9940921301</v>
      </c>
      <c r="D764" s="462">
        <v>1102553.8395013213</v>
      </c>
      <c r="J764" s="699"/>
      <c r="K764" s="699"/>
      <c r="L764" s="699"/>
      <c r="M764" s="462">
        <v>1038523</v>
      </c>
      <c r="N764" s="462">
        <v>1112231</v>
      </c>
      <c r="O764" s="462">
        <v>1072309</v>
      </c>
    </row>
    <row r="765" spans="1:15">
      <c r="A765" s="460">
        <v>763</v>
      </c>
      <c r="B765" s="462">
        <v>1003336.0698401589</v>
      </c>
      <c r="C765" s="462">
        <v>1062461.4096104545</v>
      </c>
      <c r="D765" s="462">
        <v>1109088.0526416008</v>
      </c>
      <c r="J765" s="699"/>
      <c r="K765" s="699"/>
      <c r="L765" s="699"/>
      <c r="M765" s="462">
        <v>991560</v>
      </c>
      <c r="N765" s="462">
        <v>1083568</v>
      </c>
      <c r="O765" s="462">
        <v>1075811</v>
      </c>
    </row>
    <row r="766" spans="1:15">
      <c r="A766" s="460">
        <v>764</v>
      </c>
      <c r="B766" s="462">
        <v>997058.8488854774</v>
      </c>
      <c r="C766" s="462">
        <v>1095734.3471465143</v>
      </c>
      <c r="D766" s="462">
        <v>1095571.9682866721</v>
      </c>
      <c r="J766" s="699"/>
      <c r="K766" s="699"/>
      <c r="L766" s="699"/>
      <c r="M766" s="462">
        <v>1044289</v>
      </c>
      <c r="N766" s="462">
        <v>1087759</v>
      </c>
      <c r="O766" s="462">
        <v>1103283</v>
      </c>
    </row>
    <row r="767" spans="1:15">
      <c r="A767" s="460">
        <v>765</v>
      </c>
      <c r="B767" s="462">
        <v>1004429.6236647994</v>
      </c>
      <c r="C767" s="462">
        <v>1068843.3980971349</v>
      </c>
      <c r="D767" s="462">
        <v>1112238.2435455492</v>
      </c>
      <c r="J767" s="699"/>
      <c r="K767" s="699"/>
      <c r="L767" s="699"/>
      <c r="M767" s="462">
        <v>1009470</v>
      </c>
      <c r="N767" s="462">
        <v>1073439</v>
      </c>
      <c r="O767" s="462">
        <v>1083721</v>
      </c>
    </row>
    <row r="768" spans="1:15">
      <c r="A768" s="460">
        <v>766</v>
      </c>
      <c r="B768" s="462">
        <v>1007970.7252161682</v>
      </c>
      <c r="C768" s="462">
        <v>1060560.3827490106</v>
      </c>
      <c r="D768" s="462">
        <v>1087114.3501226788</v>
      </c>
      <c r="J768" s="699"/>
      <c r="K768" s="699"/>
      <c r="L768" s="699"/>
      <c r="M768" s="462">
        <v>1027451</v>
      </c>
      <c r="N768" s="462">
        <v>1078394</v>
      </c>
      <c r="O768" s="462">
        <v>1053466</v>
      </c>
    </row>
    <row r="769" spans="1:15">
      <c r="A769" s="460">
        <v>767</v>
      </c>
      <c r="B769" s="462">
        <v>991327.74325394421</v>
      </c>
      <c r="C769" s="462">
        <v>1048973.7980711509</v>
      </c>
      <c r="D769" s="462">
        <v>1061948.3537275039</v>
      </c>
      <c r="J769" s="699"/>
      <c r="K769" s="699"/>
      <c r="L769" s="699"/>
      <c r="M769" s="462">
        <v>1065344</v>
      </c>
      <c r="N769" s="462">
        <v>1130199</v>
      </c>
      <c r="O769" s="462">
        <v>1110507</v>
      </c>
    </row>
    <row r="770" spans="1:15">
      <c r="A770" s="460">
        <v>768</v>
      </c>
      <c r="B770" s="462">
        <v>1007874.8543544326</v>
      </c>
      <c r="C770" s="462">
        <v>1056030.8137747734</v>
      </c>
      <c r="D770" s="462">
        <v>1086183.7981144399</v>
      </c>
      <c r="J770" s="699"/>
      <c r="K770" s="699"/>
      <c r="L770" s="699"/>
      <c r="M770" s="462">
        <v>1010254</v>
      </c>
      <c r="N770" s="462">
        <v>1090024</v>
      </c>
      <c r="O770" s="462">
        <v>1086526</v>
      </c>
    </row>
    <row r="771" spans="1:15">
      <c r="A771" s="460">
        <v>769</v>
      </c>
      <c r="B771" s="462">
        <v>1005699.9117871232</v>
      </c>
      <c r="C771" s="462">
        <v>1089392.1731604203</v>
      </c>
      <c r="D771" s="462">
        <v>1114636.0467659442</v>
      </c>
      <c r="J771" s="699"/>
      <c r="K771" s="699"/>
      <c r="L771" s="699"/>
      <c r="M771" s="462">
        <v>1007123</v>
      </c>
      <c r="N771" s="462">
        <v>1081417</v>
      </c>
      <c r="O771" s="462">
        <v>1107028</v>
      </c>
    </row>
    <row r="772" spans="1:15">
      <c r="A772" s="460">
        <v>770</v>
      </c>
      <c r="B772" s="462">
        <v>1015901.9279579939</v>
      </c>
      <c r="C772" s="462">
        <v>1056531.9858191265</v>
      </c>
      <c r="D772" s="462">
        <v>1057339.0140274663</v>
      </c>
      <c r="J772" s="699"/>
      <c r="K772" s="699"/>
      <c r="L772" s="699"/>
      <c r="M772" s="462">
        <v>1047177</v>
      </c>
      <c r="N772" s="462">
        <v>1101854</v>
      </c>
      <c r="O772" s="462">
        <v>1109316</v>
      </c>
    </row>
    <row r="773" spans="1:15">
      <c r="A773" s="460">
        <v>771</v>
      </c>
      <c r="B773" s="462">
        <v>1004255.9973060759</v>
      </c>
      <c r="C773" s="462">
        <v>1093027.3346338077</v>
      </c>
      <c r="D773" s="462">
        <v>1089638.9463062477</v>
      </c>
      <c r="J773" s="699"/>
      <c r="K773" s="699"/>
      <c r="L773" s="699"/>
      <c r="M773" s="462">
        <v>1033376</v>
      </c>
      <c r="N773" s="462">
        <v>1078457</v>
      </c>
      <c r="O773" s="462">
        <v>1079977</v>
      </c>
    </row>
    <row r="774" spans="1:15">
      <c r="A774" s="460">
        <v>772</v>
      </c>
      <c r="B774" s="462">
        <v>1008948.517802103</v>
      </c>
      <c r="C774" s="462">
        <v>1065902.2962940391</v>
      </c>
      <c r="D774" s="462">
        <v>1081956.7359162481</v>
      </c>
      <c r="J774" s="699"/>
      <c r="K774" s="699"/>
      <c r="L774" s="699"/>
      <c r="M774" s="462">
        <v>1010830</v>
      </c>
      <c r="N774" s="462">
        <v>1129016</v>
      </c>
      <c r="O774" s="462">
        <v>1115209</v>
      </c>
    </row>
    <row r="775" spans="1:15">
      <c r="A775" s="460">
        <v>773</v>
      </c>
      <c r="B775" s="462">
        <v>1003684.3524955353</v>
      </c>
      <c r="C775" s="462">
        <v>1058090.6055614478</v>
      </c>
      <c r="D775" s="462">
        <v>1088425.3256855928</v>
      </c>
      <c r="J775" s="699"/>
      <c r="K775" s="699"/>
      <c r="L775" s="699"/>
      <c r="M775" s="462">
        <v>1006331</v>
      </c>
      <c r="N775" s="462">
        <v>1083681</v>
      </c>
      <c r="O775" s="462">
        <v>1124166</v>
      </c>
    </row>
    <row r="776" spans="1:15">
      <c r="A776" s="460">
        <v>774</v>
      </c>
      <c r="B776" s="462">
        <v>1026419.6870592253</v>
      </c>
      <c r="C776" s="462">
        <v>1097871.8381709035</v>
      </c>
      <c r="D776" s="462">
        <v>1124844.4617091743</v>
      </c>
      <c r="J776" s="699"/>
      <c r="K776" s="699"/>
      <c r="L776" s="699"/>
      <c r="M776" s="462">
        <v>998569</v>
      </c>
      <c r="N776" s="462">
        <v>1061558</v>
      </c>
      <c r="O776" s="462">
        <v>1059535</v>
      </c>
    </row>
    <row r="777" spans="1:15">
      <c r="A777" s="460">
        <v>775</v>
      </c>
      <c r="B777" s="462">
        <v>1018235.2943877716</v>
      </c>
      <c r="C777" s="462">
        <v>1092429.6881656311</v>
      </c>
      <c r="D777" s="462">
        <v>1089883.4854563903</v>
      </c>
      <c r="J777" s="699"/>
      <c r="K777" s="699"/>
      <c r="L777" s="699"/>
      <c r="M777" s="462">
        <v>996625</v>
      </c>
      <c r="N777" s="462">
        <v>1054188</v>
      </c>
      <c r="O777" s="462">
        <v>1086622</v>
      </c>
    </row>
    <row r="778" spans="1:15">
      <c r="A778" s="460">
        <v>776</v>
      </c>
      <c r="B778" s="462">
        <v>1006217.7420068575</v>
      </c>
      <c r="C778" s="462">
        <v>1042135.7949513346</v>
      </c>
      <c r="D778" s="462">
        <v>1112639.8167224592</v>
      </c>
      <c r="J778" s="699"/>
      <c r="K778" s="699"/>
      <c r="L778" s="699"/>
      <c r="M778" s="462">
        <v>1040811</v>
      </c>
      <c r="N778" s="462">
        <v>1051632</v>
      </c>
      <c r="O778" s="462">
        <v>1101566</v>
      </c>
    </row>
    <row r="779" spans="1:15">
      <c r="A779" s="460">
        <v>777</v>
      </c>
      <c r="B779" s="462">
        <v>993709.5051811249</v>
      </c>
      <c r="C779" s="462">
        <v>1034899.1541550558</v>
      </c>
      <c r="D779" s="462">
        <v>1075698.3451082567</v>
      </c>
      <c r="J779" s="699"/>
      <c r="K779" s="699"/>
      <c r="L779" s="699"/>
      <c r="M779" s="462">
        <v>1048276</v>
      </c>
      <c r="N779" s="462">
        <v>1075902</v>
      </c>
      <c r="O779" s="462">
        <v>1089808</v>
      </c>
    </row>
    <row r="780" spans="1:15">
      <c r="A780" s="460">
        <v>778</v>
      </c>
      <c r="B780" s="462">
        <v>1012378.1762905302</v>
      </c>
      <c r="C780" s="462">
        <v>1068066.4101295448</v>
      </c>
      <c r="D780" s="462">
        <v>1101345.4138123724</v>
      </c>
      <c r="J780" s="699"/>
      <c r="K780" s="699"/>
      <c r="L780" s="699"/>
      <c r="M780" s="462">
        <v>1022523</v>
      </c>
      <c r="N780" s="462">
        <v>1073528</v>
      </c>
      <c r="O780" s="462">
        <v>1113447</v>
      </c>
    </row>
    <row r="781" spans="1:15">
      <c r="A781" s="460">
        <v>779</v>
      </c>
      <c r="B781" s="462">
        <v>1010164.1159059396</v>
      </c>
      <c r="C781" s="462">
        <v>1120436.0979649613</v>
      </c>
      <c r="D781" s="462">
        <v>1117360.3072749812</v>
      </c>
      <c r="J781" s="699"/>
      <c r="K781" s="699"/>
      <c r="L781" s="699"/>
      <c r="M781" s="462">
        <v>1013457</v>
      </c>
      <c r="N781" s="462">
        <v>1094510</v>
      </c>
      <c r="O781" s="462">
        <v>1082527</v>
      </c>
    </row>
    <row r="782" spans="1:15">
      <c r="A782" s="460">
        <v>780</v>
      </c>
      <c r="B782" s="462">
        <v>1002369.9501439153</v>
      </c>
      <c r="C782" s="462">
        <v>1057564.0282733475</v>
      </c>
      <c r="D782" s="462">
        <v>1102782.442150089</v>
      </c>
      <c r="J782" s="699"/>
      <c r="K782" s="699"/>
      <c r="L782" s="699"/>
      <c r="M782" s="462">
        <v>1028573</v>
      </c>
      <c r="N782" s="462">
        <v>1128624</v>
      </c>
      <c r="O782" s="462">
        <v>1116146</v>
      </c>
    </row>
    <row r="783" spans="1:15">
      <c r="A783" s="460">
        <v>781</v>
      </c>
      <c r="B783" s="462">
        <v>1079448.0315708795</v>
      </c>
      <c r="C783" s="462">
        <v>1127207.523791824</v>
      </c>
      <c r="D783" s="462">
        <v>1179688.8724501054</v>
      </c>
      <c r="J783" s="699"/>
      <c r="K783" s="699"/>
      <c r="L783" s="699"/>
      <c r="M783" s="462">
        <v>1043458</v>
      </c>
      <c r="N783" s="462">
        <v>1087248</v>
      </c>
      <c r="O783" s="462">
        <v>1079631</v>
      </c>
    </row>
    <row r="784" spans="1:15">
      <c r="A784" s="460">
        <v>782</v>
      </c>
      <c r="B784" s="462">
        <v>1007542.2329281352</v>
      </c>
      <c r="C784" s="462">
        <v>1078756.9046059872</v>
      </c>
      <c r="D784" s="462">
        <v>1077457.931756597</v>
      </c>
      <c r="J784" s="699"/>
      <c r="K784" s="699"/>
      <c r="L784" s="699"/>
      <c r="M784" s="462">
        <v>1023407</v>
      </c>
      <c r="N784" s="462">
        <v>1053700</v>
      </c>
      <c r="O784" s="462">
        <v>1092191</v>
      </c>
    </row>
    <row r="785" spans="1:15">
      <c r="A785" s="460">
        <v>783</v>
      </c>
      <c r="B785" s="462">
        <v>1000853.5725019036</v>
      </c>
      <c r="C785" s="462">
        <v>1073802.0937002981</v>
      </c>
      <c r="D785" s="462">
        <v>1082460.4319659958</v>
      </c>
      <c r="J785" s="699"/>
      <c r="K785" s="699"/>
      <c r="L785" s="699"/>
      <c r="M785" s="462">
        <v>1055580</v>
      </c>
      <c r="N785" s="462">
        <v>1081550</v>
      </c>
      <c r="O785" s="462">
        <v>1095333</v>
      </c>
    </row>
    <row r="786" spans="1:15">
      <c r="A786" s="460">
        <v>784</v>
      </c>
      <c r="B786" s="462">
        <v>1008033.538512193</v>
      </c>
      <c r="C786" s="462">
        <v>1081962.5540833827</v>
      </c>
      <c r="D786" s="462">
        <v>1071070.9887453904</v>
      </c>
      <c r="J786" s="699"/>
      <c r="K786" s="699"/>
      <c r="L786" s="699"/>
      <c r="M786" s="462">
        <v>1035459</v>
      </c>
      <c r="N786" s="462">
        <v>1035254</v>
      </c>
      <c r="O786" s="462">
        <v>1137725</v>
      </c>
    </row>
    <row r="787" spans="1:15">
      <c r="A787" s="460">
        <v>785</v>
      </c>
      <c r="B787" s="462">
        <v>989473.73919088324</v>
      </c>
      <c r="C787" s="462">
        <v>1074492.6046807745</v>
      </c>
      <c r="D787" s="462">
        <v>1060227.576044502</v>
      </c>
      <c r="J787" s="699"/>
      <c r="K787" s="699"/>
      <c r="L787" s="699"/>
      <c r="M787" s="462">
        <v>1035376</v>
      </c>
      <c r="N787" s="462">
        <v>1090839</v>
      </c>
      <c r="O787" s="462">
        <v>1064414</v>
      </c>
    </row>
    <row r="788" spans="1:15">
      <c r="A788" s="460">
        <v>786</v>
      </c>
      <c r="B788" s="462">
        <v>999845.86904339807</v>
      </c>
      <c r="C788" s="462">
        <v>1064895.8118681158</v>
      </c>
      <c r="D788" s="462">
        <v>1135131.2037193242</v>
      </c>
      <c r="J788" s="699"/>
      <c r="K788" s="699"/>
      <c r="L788" s="699"/>
      <c r="M788" s="462">
        <v>1055814</v>
      </c>
      <c r="N788" s="462">
        <v>1067268</v>
      </c>
      <c r="O788" s="462">
        <v>1098980</v>
      </c>
    </row>
    <row r="789" spans="1:15">
      <c r="A789" s="460">
        <v>787</v>
      </c>
      <c r="B789" s="462">
        <v>1002952.6530606204</v>
      </c>
      <c r="C789" s="462">
        <v>1046356.7964947218</v>
      </c>
      <c r="D789" s="462">
        <v>1068627.2494355096</v>
      </c>
      <c r="J789" s="699"/>
      <c r="K789" s="699"/>
      <c r="L789" s="699"/>
      <c r="M789" s="462">
        <v>1007888</v>
      </c>
      <c r="N789" s="462">
        <v>1046566</v>
      </c>
      <c r="O789" s="462">
        <v>1048091</v>
      </c>
    </row>
    <row r="790" spans="1:15">
      <c r="A790" s="460">
        <v>788</v>
      </c>
      <c r="B790" s="462">
        <v>1007252.34987763</v>
      </c>
      <c r="C790" s="462">
        <v>1049673.7168868757</v>
      </c>
      <c r="D790" s="462">
        <v>1116982.4284125522</v>
      </c>
      <c r="J790" s="699"/>
      <c r="K790" s="699"/>
      <c r="L790" s="699"/>
      <c r="M790" s="462">
        <v>1027086</v>
      </c>
      <c r="N790" s="462">
        <v>1088769</v>
      </c>
      <c r="O790" s="462">
        <v>1045559</v>
      </c>
    </row>
    <row r="791" spans="1:15">
      <c r="A791" s="460">
        <v>789</v>
      </c>
      <c r="B791" s="462">
        <v>1003867.1190360707</v>
      </c>
      <c r="C791" s="462">
        <v>1086908.9905494514</v>
      </c>
      <c r="D791" s="462">
        <v>1099803.2703586144</v>
      </c>
      <c r="J791" s="699"/>
      <c r="K791" s="699"/>
      <c r="L791" s="699"/>
      <c r="M791" s="462">
        <v>1067632</v>
      </c>
      <c r="N791" s="462">
        <v>1053293</v>
      </c>
      <c r="O791" s="462">
        <v>1130405</v>
      </c>
    </row>
    <row r="792" spans="1:15">
      <c r="A792" s="460">
        <v>790</v>
      </c>
      <c r="B792" s="462">
        <v>1009273.0351640217</v>
      </c>
      <c r="C792" s="462">
        <v>1049079.6226846699</v>
      </c>
      <c r="D792" s="462">
        <v>1086523.4859550365</v>
      </c>
      <c r="J792" s="699"/>
      <c r="K792" s="699"/>
      <c r="L792" s="699"/>
      <c r="M792" s="462">
        <v>1037313</v>
      </c>
      <c r="N792" s="462">
        <v>1103635</v>
      </c>
      <c r="O792" s="462">
        <v>1114010</v>
      </c>
    </row>
    <row r="793" spans="1:15">
      <c r="A793" s="460">
        <v>791</v>
      </c>
      <c r="B793" s="462">
        <v>998137.85573649104</v>
      </c>
      <c r="C793" s="462">
        <v>1067212.2006310669</v>
      </c>
      <c r="D793" s="462">
        <v>1097005.2391936011</v>
      </c>
      <c r="J793" s="699"/>
      <c r="K793" s="699"/>
      <c r="L793" s="699"/>
      <c r="M793" s="462">
        <v>1031497</v>
      </c>
      <c r="N793" s="462">
        <v>1094959</v>
      </c>
      <c r="O793" s="462">
        <v>1090494</v>
      </c>
    </row>
    <row r="794" spans="1:15">
      <c r="A794" s="460">
        <v>792</v>
      </c>
      <c r="B794" s="462">
        <v>1001883.2481863259</v>
      </c>
      <c r="C794" s="462">
        <v>1067849.4037412473</v>
      </c>
      <c r="D794" s="462">
        <v>1075562.3282703506</v>
      </c>
      <c r="J794" s="699"/>
      <c r="K794" s="699"/>
      <c r="L794" s="699"/>
      <c r="M794" s="462">
        <v>1024271</v>
      </c>
      <c r="N794" s="462">
        <v>1060680</v>
      </c>
      <c r="O794" s="462">
        <v>1090251</v>
      </c>
    </row>
    <row r="795" spans="1:15">
      <c r="A795" s="460">
        <v>793</v>
      </c>
      <c r="B795" s="462">
        <v>1012198.1675162861</v>
      </c>
      <c r="C795" s="462">
        <v>1059053.2824780617</v>
      </c>
      <c r="D795" s="462">
        <v>1073259.0222698927</v>
      </c>
      <c r="J795" s="699"/>
      <c r="K795" s="699"/>
      <c r="L795" s="699"/>
      <c r="M795" s="462">
        <v>1029400</v>
      </c>
      <c r="N795" s="462">
        <v>1047430</v>
      </c>
      <c r="O795" s="462">
        <v>1070866</v>
      </c>
    </row>
    <row r="796" spans="1:15">
      <c r="A796" s="460">
        <v>794</v>
      </c>
      <c r="B796" s="462">
        <v>1009318.8940181234</v>
      </c>
      <c r="C796" s="462">
        <v>1097491.1270841018</v>
      </c>
      <c r="D796" s="462">
        <v>1103851.944584406</v>
      </c>
      <c r="J796" s="699"/>
      <c r="K796" s="699"/>
      <c r="L796" s="699"/>
      <c r="M796" s="462">
        <v>1027000</v>
      </c>
      <c r="N796" s="462">
        <v>1069381</v>
      </c>
      <c r="O796" s="462">
        <v>1102860</v>
      </c>
    </row>
    <row r="797" spans="1:15">
      <c r="A797" s="460">
        <v>795</v>
      </c>
      <c r="B797" s="462">
        <v>1011396.5589402359</v>
      </c>
      <c r="C797" s="462">
        <v>1024431.1012400168</v>
      </c>
      <c r="D797" s="462">
        <v>1094922.2829137812</v>
      </c>
      <c r="J797" s="699"/>
      <c r="K797" s="699"/>
      <c r="L797" s="699"/>
      <c r="M797" s="462">
        <v>1025303</v>
      </c>
      <c r="N797" s="462">
        <v>1056941</v>
      </c>
      <c r="O797" s="462">
        <v>1094636</v>
      </c>
    </row>
    <row r="798" spans="1:15">
      <c r="A798" s="460">
        <v>796</v>
      </c>
      <c r="B798" s="462">
        <v>998737.35629611567</v>
      </c>
      <c r="C798" s="462">
        <v>1083715.36390336</v>
      </c>
      <c r="D798" s="462">
        <v>1077861.0250258869</v>
      </c>
      <c r="J798" s="699"/>
      <c r="K798" s="699"/>
      <c r="L798" s="699"/>
      <c r="M798" s="462">
        <v>1008623</v>
      </c>
      <c r="N798" s="462">
        <v>1071547</v>
      </c>
      <c r="O798" s="462">
        <v>1074551</v>
      </c>
    </row>
    <row r="799" spans="1:15">
      <c r="A799" s="460">
        <v>797</v>
      </c>
      <c r="B799" s="462">
        <v>1017275.3823918614</v>
      </c>
      <c r="C799" s="462">
        <v>1046916.2191661864</v>
      </c>
      <c r="D799" s="462">
        <v>1102132.2132079303</v>
      </c>
      <c r="J799" s="699"/>
      <c r="K799" s="699"/>
      <c r="L799" s="699"/>
      <c r="M799" s="462">
        <v>1021349</v>
      </c>
      <c r="N799" s="462">
        <v>1024674</v>
      </c>
      <c r="O799" s="462">
        <v>1078054</v>
      </c>
    </row>
    <row r="800" spans="1:15">
      <c r="A800" s="460">
        <v>798</v>
      </c>
      <c r="B800" s="462">
        <v>991020.74652974517</v>
      </c>
      <c r="C800" s="462">
        <v>1067793.5577767272</v>
      </c>
      <c r="D800" s="462">
        <v>1096998.1678550269</v>
      </c>
      <c r="J800" s="699"/>
      <c r="K800" s="699"/>
      <c r="L800" s="699"/>
      <c r="M800" s="462">
        <v>1033464</v>
      </c>
      <c r="N800" s="462">
        <v>1097552</v>
      </c>
      <c r="O800" s="462">
        <v>1102799</v>
      </c>
    </row>
    <row r="801" spans="1:15">
      <c r="A801" s="460">
        <v>799</v>
      </c>
      <c r="B801" s="462">
        <v>1012010.0807499719</v>
      </c>
      <c r="C801" s="462">
        <v>1055282.4662716133</v>
      </c>
      <c r="D801" s="462">
        <v>1103345.1234597424</v>
      </c>
      <c r="J801" s="699"/>
      <c r="K801" s="699"/>
      <c r="L801" s="699"/>
      <c r="M801" s="462">
        <v>991012</v>
      </c>
      <c r="N801" s="462">
        <v>1104051</v>
      </c>
      <c r="O801" s="462">
        <v>1104798</v>
      </c>
    </row>
    <row r="802" spans="1:15">
      <c r="A802" s="460">
        <v>800</v>
      </c>
      <c r="B802" s="462">
        <v>1009746.7363807291</v>
      </c>
      <c r="C802" s="462">
        <v>1095371.1727033337</v>
      </c>
      <c r="D802" s="462">
        <v>1134513.5361414645</v>
      </c>
      <c r="J802" s="699"/>
      <c r="K802" s="699"/>
      <c r="L802" s="699"/>
      <c r="M802" s="462">
        <v>1048685</v>
      </c>
      <c r="N802" s="462">
        <v>1056057</v>
      </c>
      <c r="O802" s="462">
        <v>1097653</v>
      </c>
    </row>
    <row r="803" spans="1:15">
      <c r="A803" s="460">
        <v>801</v>
      </c>
      <c r="B803" s="462">
        <v>994733.90998020757</v>
      </c>
      <c r="C803" s="462">
        <v>1069867.6029637102</v>
      </c>
      <c r="D803" s="462">
        <v>1093154.1219840022</v>
      </c>
      <c r="J803" s="699"/>
      <c r="K803" s="699"/>
      <c r="L803" s="699"/>
      <c r="M803" s="462">
        <v>1015331</v>
      </c>
      <c r="N803" s="462">
        <v>1042580</v>
      </c>
      <c r="O803" s="462">
        <v>1057449</v>
      </c>
    </row>
    <row r="804" spans="1:15">
      <c r="A804" s="460">
        <v>802</v>
      </c>
      <c r="B804" s="462">
        <v>1003009.4562391847</v>
      </c>
      <c r="C804" s="462">
        <v>1071832.43291559</v>
      </c>
      <c r="D804" s="462">
        <v>1118575.275691085</v>
      </c>
      <c r="J804" s="699"/>
      <c r="K804" s="699"/>
      <c r="L804" s="699"/>
      <c r="M804" s="462">
        <v>1041153</v>
      </c>
      <c r="N804" s="462">
        <v>1117015</v>
      </c>
      <c r="O804" s="462">
        <v>1090963</v>
      </c>
    </row>
    <row r="805" spans="1:15">
      <c r="A805" s="460">
        <v>803</v>
      </c>
      <c r="B805" s="462">
        <v>1004653.2474135113</v>
      </c>
      <c r="C805" s="462">
        <v>1080329.8172031734</v>
      </c>
      <c r="D805" s="462">
        <v>1080094.594685442</v>
      </c>
      <c r="J805" s="699"/>
      <c r="K805" s="699"/>
      <c r="L805" s="699"/>
      <c r="M805" s="462">
        <v>1047579</v>
      </c>
      <c r="N805" s="462">
        <v>1041479</v>
      </c>
      <c r="O805" s="462">
        <v>1095352</v>
      </c>
    </row>
    <row r="806" spans="1:15">
      <c r="A806" s="460">
        <v>804</v>
      </c>
      <c r="B806" s="462">
        <v>1015548.3879850074</v>
      </c>
      <c r="C806" s="462">
        <v>1074117.6460735011</v>
      </c>
      <c r="D806" s="462">
        <v>1086922.8006813587</v>
      </c>
      <c r="J806" s="699"/>
      <c r="K806" s="699"/>
      <c r="L806" s="699"/>
      <c r="M806" s="462">
        <v>1026723</v>
      </c>
      <c r="N806" s="462">
        <v>1057669</v>
      </c>
      <c r="O806" s="462">
        <v>1104609</v>
      </c>
    </row>
    <row r="807" spans="1:15">
      <c r="A807" s="460">
        <v>805</v>
      </c>
      <c r="B807" s="462">
        <v>998614.38638514234</v>
      </c>
      <c r="C807" s="462">
        <v>1065283.6194275692</v>
      </c>
      <c r="D807" s="462">
        <v>1137751.9498086553</v>
      </c>
      <c r="J807" s="699"/>
      <c r="K807" s="699"/>
      <c r="L807" s="699"/>
      <c r="M807" s="462">
        <v>1035410</v>
      </c>
      <c r="N807" s="462">
        <v>1080694</v>
      </c>
      <c r="O807" s="462">
        <v>1102107</v>
      </c>
    </row>
    <row r="808" spans="1:15">
      <c r="A808" s="460">
        <v>806</v>
      </c>
      <c r="B808" s="462">
        <v>999363.59435881407</v>
      </c>
      <c r="C808" s="462">
        <v>1042772.0003729974</v>
      </c>
      <c r="D808" s="462">
        <v>1097654.4731768379</v>
      </c>
      <c r="J808" s="699"/>
      <c r="K808" s="699"/>
      <c r="L808" s="699"/>
      <c r="M808" s="462">
        <v>1045561</v>
      </c>
      <c r="N808" s="462">
        <v>1074728</v>
      </c>
      <c r="O808" s="462">
        <v>1045141</v>
      </c>
    </row>
    <row r="809" spans="1:15">
      <c r="A809" s="460">
        <v>807</v>
      </c>
      <c r="B809" s="462">
        <v>1005627.2341516509</v>
      </c>
      <c r="C809" s="462">
        <v>1086146.3223865815</v>
      </c>
      <c r="D809" s="462">
        <v>1128473.3792044448</v>
      </c>
      <c r="J809" s="699"/>
      <c r="K809" s="699"/>
      <c r="L809" s="699"/>
      <c r="M809" s="462">
        <v>1027025</v>
      </c>
      <c r="N809" s="462">
        <v>1090991</v>
      </c>
      <c r="O809" s="462">
        <v>1068148</v>
      </c>
    </row>
    <row r="810" spans="1:15">
      <c r="A810" s="460">
        <v>808</v>
      </c>
      <c r="B810" s="462">
        <v>1005317.1578812812</v>
      </c>
      <c r="C810" s="462">
        <v>1093336.0389001691</v>
      </c>
      <c r="D810" s="462">
        <v>1088250.0606630316</v>
      </c>
      <c r="J810" s="699"/>
      <c r="K810" s="699"/>
      <c r="L810" s="699"/>
      <c r="M810" s="462">
        <v>1018933</v>
      </c>
      <c r="N810" s="462">
        <v>1035635</v>
      </c>
      <c r="O810" s="462">
        <v>1071875</v>
      </c>
    </row>
    <row r="811" spans="1:15">
      <c r="A811" s="460">
        <v>809</v>
      </c>
      <c r="B811" s="462">
        <v>965375.00907661789</v>
      </c>
      <c r="C811" s="462">
        <v>1098290.9291835411</v>
      </c>
      <c r="D811" s="462">
        <v>1095764.1374205193</v>
      </c>
      <c r="J811" s="699"/>
      <c r="K811" s="699"/>
      <c r="L811" s="699"/>
      <c r="M811" s="462">
        <v>1035686</v>
      </c>
      <c r="N811" s="462">
        <v>1087710</v>
      </c>
      <c r="O811" s="462">
        <v>1104821</v>
      </c>
    </row>
    <row r="812" spans="1:15">
      <c r="A812" s="460">
        <v>810</v>
      </c>
      <c r="B812" s="462">
        <v>1015549.8045639478</v>
      </c>
      <c r="C812" s="462">
        <v>1058422.6485496224</v>
      </c>
      <c r="D812" s="462">
        <v>1101159.9226415087</v>
      </c>
      <c r="J812" s="699"/>
      <c r="K812" s="699"/>
      <c r="L812" s="699"/>
      <c r="M812" s="462">
        <v>1036468</v>
      </c>
      <c r="N812" s="462">
        <v>1098169</v>
      </c>
      <c r="O812" s="462">
        <v>1073793</v>
      </c>
    </row>
    <row r="813" spans="1:15">
      <c r="A813" s="460">
        <v>811</v>
      </c>
      <c r="B813" s="462">
        <v>1003643.0016795129</v>
      </c>
      <c r="C813" s="462">
        <v>1101846.7312931125</v>
      </c>
      <c r="D813" s="462">
        <v>1100437.564323693</v>
      </c>
      <c r="J813" s="699"/>
      <c r="K813" s="699"/>
      <c r="L813" s="699"/>
      <c r="M813" s="462">
        <v>1003173</v>
      </c>
      <c r="N813" s="462">
        <v>1069992</v>
      </c>
      <c r="O813" s="462">
        <v>1067658</v>
      </c>
    </row>
    <row r="814" spans="1:15">
      <c r="A814" s="460">
        <v>812</v>
      </c>
      <c r="B814" s="462">
        <v>1005461.7148198565</v>
      </c>
      <c r="C814" s="462">
        <v>1077554.7888785852</v>
      </c>
      <c r="D814" s="462">
        <v>1094409.8379328721</v>
      </c>
      <c r="J814" s="699"/>
      <c r="K814" s="699"/>
      <c r="L814" s="699"/>
      <c r="M814" s="462">
        <v>1003027</v>
      </c>
      <c r="N814" s="462">
        <v>1058275</v>
      </c>
      <c r="O814" s="462">
        <v>1055011</v>
      </c>
    </row>
    <row r="815" spans="1:15">
      <c r="A815" s="460">
        <v>813</v>
      </c>
      <c r="B815" s="462">
        <v>999844.94043243141</v>
      </c>
      <c r="C815" s="462">
        <v>1075109.9241060626</v>
      </c>
      <c r="D815" s="462">
        <v>1090085.7657471276</v>
      </c>
      <c r="J815" s="699"/>
      <c r="K815" s="699"/>
      <c r="L815" s="699"/>
      <c r="M815" s="462">
        <v>1006951</v>
      </c>
      <c r="N815" s="462">
        <v>1073445</v>
      </c>
      <c r="O815" s="462">
        <v>1102298</v>
      </c>
    </row>
    <row r="816" spans="1:15">
      <c r="A816" s="460">
        <v>814</v>
      </c>
      <c r="B816" s="462">
        <v>995962.09520308417</v>
      </c>
      <c r="C816" s="462">
        <v>1075423.8356822706</v>
      </c>
      <c r="D816" s="462">
        <v>1076764.4034953245</v>
      </c>
      <c r="J816" s="699"/>
      <c r="K816" s="699"/>
      <c r="L816" s="699"/>
      <c r="M816" s="462">
        <v>1025064</v>
      </c>
      <c r="N816" s="462">
        <v>1034914</v>
      </c>
      <c r="O816" s="462">
        <v>1060546</v>
      </c>
    </row>
    <row r="817" spans="1:15">
      <c r="A817" s="460">
        <v>815</v>
      </c>
      <c r="B817" s="462">
        <v>1001547.0279282132</v>
      </c>
      <c r="C817" s="462">
        <v>1062617.3659361331</v>
      </c>
      <c r="D817" s="462">
        <v>1118572.2952855485</v>
      </c>
      <c r="J817" s="699"/>
      <c r="K817" s="699"/>
      <c r="L817" s="699"/>
      <c r="M817" s="462">
        <v>995626</v>
      </c>
      <c r="N817" s="462">
        <v>1029673</v>
      </c>
      <c r="O817" s="462">
        <v>1061628</v>
      </c>
    </row>
    <row r="818" spans="1:15">
      <c r="A818" s="460">
        <v>816</v>
      </c>
      <c r="B818" s="462">
        <v>1003713.2433151678</v>
      </c>
      <c r="C818" s="462">
        <v>1064586.7636986866</v>
      </c>
      <c r="D818" s="462">
        <v>1122531.9639787779</v>
      </c>
      <c r="J818" s="699"/>
      <c r="K818" s="699"/>
      <c r="L818" s="699"/>
      <c r="M818" s="462">
        <v>1038786</v>
      </c>
      <c r="N818" s="462">
        <v>1089103</v>
      </c>
      <c r="O818" s="462">
        <v>1110390</v>
      </c>
    </row>
    <row r="819" spans="1:15">
      <c r="A819" s="460">
        <v>817</v>
      </c>
      <c r="B819" s="462">
        <v>1014192.3862159362</v>
      </c>
      <c r="C819" s="462">
        <v>1068277.5161930542</v>
      </c>
      <c r="D819" s="462">
        <v>1092682.7326253818</v>
      </c>
      <c r="J819" s="699"/>
      <c r="K819" s="699"/>
      <c r="L819" s="699"/>
      <c r="M819" s="462">
        <v>995037</v>
      </c>
      <c r="N819" s="462">
        <v>1096840</v>
      </c>
      <c r="O819" s="462">
        <v>1108742</v>
      </c>
    </row>
    <row r="820" spans="1:15">
      <c r="A820" s="460">
        <v>818</v>
      </c>
      <c r="B820" s="462">
        <v>999035.4580110854</v>
      </c>
      <c r="C820" s="462">
        <v>1049965.9123915751</v>
      </c>
      <c r="D820" s="462">
        <v>1121130.5721913602</v>
      </c>
      <c r="J820" s="699"/>
      <c r="K820" s="699"/>
      <c r="L820" s="699"/>
      <c r="M820" s="462">
        <v>996332</v>
      </c>
      <c r="N820" s="462">
        <v>1067147</v>
      </c>
      <c r="O820" s="462">
        <v>1045215</v>
      </c>
    </row>
    <row r="821" spans="1:15">
      <c r="A821" s="460">
        <v>819</v>
      </c>
      <c r="B821" s="462">
        <v>1012606.5730155442</v>
      </c>
      <c r="C821" s="462">
        <v>1087423.7454994938</v>
      </c>
      <c r="D821" s="462">
        <v>1068682.8351010093</v>
      </c>
      <c r="J821" s="699"/>
      <c r="K821" s="699"/>
      <c r="L821" s="699"/>
      <c r="M821" s="462">
        <v>1039686</v>
      </c>
      <c r="N821" s="462">
        <v>1060189</v>
      </c>
      <c r="O821" s="462">
        <v>1069382</v>
      </c>
    </row>
    <row r="822" spans="1:15">
      <c r="A822" s="460">
        <v>820</v>
      </c>
      <c r="B822" s="462">
        <v>1008096.1093538281</v>
      </c>
      <c r="C822" s="462">
        <v>1090699.2705454733</v>
      </c>
      <c r="D822" s="462">
        <v>1090728.010165391</v>
      </c>
      <c r="J822" s="699"/>
      <c r="K822" s="699"/>
      <c r="L822" s="699"/>
      <c r="M822" s="462">
        <v>1040759</v>
      </c>
      <c r="N822" s="462">
        <v>1093065</v>
      </c>
      <c r="O822" s="462">
        <v>1088134</v>
      </c>
    </row>
    <row r="823" spans="1:15">
      <c r="A823" s="460">
        <v>821</v>
      </c>
      <c r="B823" s="462">
        <v>1007479.7760032489</v>
      </c>
      <c r="C823" s="462">
        <v>1036298.0229485891</v>
      </c>
      <c r="D823" s="462">
        <v>1090409.152967873</v>
      </c>
      <c r="J823" s="699"/>
      <c r="K823" s="699"/>
      <c r="L823" s="699"/>
      <c r="M823" s="462">
        <v>1003525</v>
      </c>
      <c r="N823" s="462">
        <v>1072148</v>
      </c>
      <c r="O823" s="462">
        <v>1103483</v>
      </c>
    </row>
    <row r="824" spans="1:15">
      <c r="A824" s="460">
        <v>822</v>
      </c>
      <c r="B824" s="462">
        <v>997898.25374425552</v>
      </c>
      <c r="C824" s="462">
        <v>1081596.6360215477</v>
      </c>
      <c r="D824" s="462">
        <v>1119768.3922066533</v>
      </c>
      <c r="J824" s="699"/>
      <c r="K824" s="699"/>
      <c r="L824" s="699"/>
      <c r="M824" s="462">
        <v>1036651</v>
      </c>
      <c r="N824" s="462">
        <v>1067981</v>
      </c>
      <c r="O824" s="462">
        <v>1115886</v>
      </c>
    </row>
    <row r="825" spans="1:15">
      <c r="A825" s="460">
        <v>823</v>
      </c>
      <c r="B825" s="462">
        <v>1000518.9432593716</v>
      </c>
      <c r="C825" s="462">
        <v>1075592.0378593174</v>
      </c>
      <c r="D825" s="462">
        <v>1085823.0804074747</v>
      </c>
      <c r="J825" s="699"/>
      <c r="K825" s="699"/>
      <c r="L825" s="699"/>
      <c r="M825" s="462">
        <v>1009830</v>
      </c>
      <c r="N825" s="462">
        <v>1087279</v>
      </c>
      <c r="O825" s="462">
        <v>1058217</v>
      </c>
    </row>
    <row r="826" spans="1:15">
      <c r="A826" s="460">
        <v>824</v>
      </c>
      <c r="B826" s="462">
        <v>995318.76240106602</v>
      </c>
      <c r="C826" s="462">
        <v>1086191.9352751155</v>
      </c>
      <c r="D826" s="462">
        <v>1082679.3665725607</v>
      </c>
      <c r="J826" s="699"/>
      <c r="K826" s="699"/>
      <c r="L826" s="699"/>
      <c r="M826" s="462">
        <v>1038935</v>
      </c>
      <c r="N826" s="462">
        <v>1072081</v>
      </c>
      <c r="O826" s="462">
        <v>1047596</v>
      </c>
    </row>
    <row r="827" spans="1:15">
      <c r="A827" s="460">
        <v>825</v>
      </c>
      <c r="B827" s="462">
        <v>1031032.4535100791</v>
      </c>
      <c r="C827" s="462">
        <v>1143356.6566268811</v>
      </c>
      <c r="D827" s="462">
        <v>1169700.0532266637</v>
      </c>
      <c r="J827" s="699"/>
      <c r="K827" s="699"/>
      <c r="L827" s="699"/>
      <c r="M827" s="462">
        <v>1018922</v>
      </c>
      <c r="N827" s="462">
        <v>1119259</v>
      </c>
      <c r="O827" s="462">
        <v>1072399</v>
      </c>
    </row>
    <row r="828" spans="1:15">
      <c r="A828" s="460">
        <v>826</v>
      </c>
      <c r="B828" s="462">
        <v>1018747.5235007613</v>
      </c>
      <c r="C828" s="462">
        <v>1065637.2179323481</v>
      </c>
      <c r="D828" s="462">
        <v>1053466.1130737404</v>
      </c>
      <c r="J828" s="699"/>
      <c r="K828" s="699"/>
      <c r="L828" s="699"/>
      <c r="M828" s="462">
        <v>1041317</v>
      </c>
      <c r="N828" s="462">
        <v>1102557</v>
      </c>
      <c r="O828" s="462">
        <v>1084812</v>
      </c>
    </row>
    <row r="829" spans="1:15">
      <c r="A829" s="460">
        <v>827</v>
      </c>
      <c r="B829" s="462">
        <v>1011555.0325473684</v>
      </c>
      <c r="C829" s="462">
        <v>1083929.897562722</v>
      </c>
      <c r="D829" s="462">
        <v>1101937.5807845592</v>
      </c>
      <c r="J829" s="699"/>
      <c r="K829" s="699"/>
      <c r="L829" s="699"/>
      <c r="M829" s="462">
        <v>1057995</v>
      </c>
      <c r="N829" s="462">
        <v>1066397</v>
      </c>
      <c r="O829" s="462">
        <v>1133310</v>
      </c>
    </row>
    <row r="830" spans="1:15">
      <c r="A830" s="460">
        <v>828</v>
      </c>
      <c r="B830" s="462">
        <v>999540.91354672343</v>
      </c>
      <c r="C830" s="462">
        <v>1063616.7849327149</v>
      </c>
      <c r="D830" s="462">
        <v>1078062.1758733061</v>
      </c>
      <c r="J830" s="699"/>
      <c r="K830" s="699"/>
      <c r="L830" s="699"/>
      <c r="M830" s="462">
        <v>1052416</v>
      </c>
      <c r="N830" s="462">
        <v>1085439</v>
      </c>
      <c r="O830" s="462">
        <v>1079267</v>
      </c>
    </row>
    <row r="831" spans="1:15">
      <c r="A831" s="460">
        <v>829</v>
      </c>
      <c r="B831" s="462">
        <v>1005157.5398183658</v>
      </c>
      <c r="C831" s="462">
        <v>1069557.8794477494</v>
      </c>
      <c r="D831" s="462">
        <v>1102142.163136858</v>
      </c>
      <c r="J831" s="699"/>
      <c r="K831" s="699"/>
      <c r="L831" s="699"/>
      <c r="M831" s="462">
        <v>1010602</v>
      </c>
      <c r="N831" s="462">
        <v>1061423</v>
      </c>
      <c r="O831" s="462">
        <v>1095397</v>
      </c>
    </row>
    <row r="832" spans="1:15">
      <c r="A832" s="460">
        <v>830</v>
      </c>
      <c r="B832" s="462">
        <v>1006893.0479696775</v>
      </c>
      <c r="C832" s="462">
        <v>1049178.9947344579</v>
      </c>
      <c r="D832" s="462">
        <v>1100940.0909727253</v>
      </c>
      <c r="J832" s="699"/>
      <c r="K832" s="699"/>
      <c r="L832" s="699"/>
      <c r="M832" s="462">
        <v>1012331</v>
      </c>
      <c r="N832" s="462">
        <v>1087423</v>
      </c>
      <c r="O832" s="462">
        <v>1085752</v>
      </c>
    </row>
    <row r="833" spans="1:15">
      <c r="A833" s="460">
        <v>831</v>
      </c>
      <c r="B833" s="462">
        <v>1012547.8588773505</v>
      </c>
      <c r="C833" s="462">
        <v>1069020.9632614271</v>
      </c>
      <c r="D833" s="462">
        <v>1075278.1473364173</v>
      </c>
      <c r="J833" s="699"/>
      <c r="K833" s="699"/>
      <c r="L833" s="699"/>
      <c r="M833" s="462">
        <v>1003464</v>
      </c>
      <c r="N833" s="462">
        <v>1076238</v>
      </c>
      <c r="O833" s="462">
        <v>1087159</v>
      </c>
    </row>
    <row r="834" spans="1:15">
      <c r="A834" s="460">
        <v>832</v>
      </c>
      <c r="B834" s="462">
        <v>994424.03205716307</v>
      </c>
      <c r="C834" s="462">
        <v>1070483.1765612618</v>
      </c>
      <c r="D834" s="462">
        <v>1072568.7111570116</v>
      </c>
      <c r="J834" s="699"/>
      <c r="K834" s="699"/>
      <c r="L834" s="699"/>
      <c r="M834" s="462">
        <v>1003895</v>
      </c>
      <c r="N834" s="462">
        <v>1048484</v>
      </c>
      <c r="O834" s="462">
        <v>1092154</v>
      </c>
    </row>
    <row r="835" spans="1:15">
      <c r="A835" s="460">
        <v>833</v>
      </c>
      <c r="B835" s="462">
        <v>1004234.4778558733</v>
      </c>
      <c r="C835" s="462">
        <v>1080877.040718636</v>
      </c>
      <c r="D835" s="462">
        <v>1096247.4206968704</v>
      </c>
      <c r="J835" s="699"/>
      <c r="K835" s="699"/>
      <c r="L835" s="699"/>
      <c r="M835" s="462">
        <v>1016648</v>
      </c>
      <c r="N835" s="462">
        <v>1090855</v>
      </c>
      <c r="O835" s="462">
        <v>1119692</v>
      </c>
    </row>
    <row r="836" spans="1:15">
      <c r="A836" s="460">
        <v>834</v>
      </c>
      <c r="B836" s="462">
        <v>1012632.3192812887</v>
      </c>
      <c r="C836" s="462">
        <v>1072765.0718342247</v>
      </c>
      <c r="D836" s="462">
        <v>1114849.3605788867</v>
      </c>
      <c r="J836" s="699"/>
      <c r="K836" s="699"/>
      <c r="L836" s="699"/>
      <c r="M836" s="462">
        <v>1038009</v>
      </c>
      <c r="N836" s="462">
        <v>1089578</v>
      </c>
      <c r="O836" s="462">
        <v>1143435</v>
      </c>
    </row>
    <row r="837" spans="1:15">
      <c r="A837" s="460">
        <v>835</v>
      </c>
      <c r="B837" s="462">
        <v>997994.91131757619</v>
      </c>
      <c r="C837" s="462">
        <v>1050407.684951561</v>
      </c>
      <c r="D837" s="462">
        <v>1090624.7113272857</v>
      </c>
      <c r="J837" s="699"/>
      <c r="K837" s="699"/>
      <c r="L837" s="699"/>
      <c r="M837" s="462">
        <v>1018046</v>
      </c>
      <c r="N837" s="462">
        <v>1045428</v>
      </c>
      <c r="O837" s="462">
        <v>1048565</v>
      </c>
    </row>
    <row r="838" spans="1:15">
      <c r="A838" s="460">
        <v>836</v>
      </c>
      <c r="B838" s="462">
        <v>1005993.7156443882</v>
      </c>
      <c r="C838" s="462">
        <v>1053038.1245722547</v>
      </c>
      <c r="D838" s="462">
        <v>1078450.7407450499</v>
      </c>
      <c r="J838" s="699"/>
      <c r="K838" s="699"/>
      <c r="L838" s="699"/>
      <c r="M838" s="462">
        <v>1011322</v>
      </c>
      <c r="N838" s="462">
        <v>1079279</v>
      </c>
      <c r="O838" s="462">
        <v>1116580</v>
      </c>
    </row>
    <row r="839" spans="1:15">
      <c r="A839" s="460">
        <v>837</v>
      </c>
      <c r="B839" s="462">
        <v>1003572.7221191644</v>
      </c>
      <c r="C839" s="462">
        <v>1066758.9017457343</v>
      </c>
      <c r="D839" s="462">
        <v>1104423.1766584055</v>
      </c>
      <c r="J839" s="699"/>
      <c r="K839" s="699"/>
      <c r="L839" s="699"/>
      <c r="M839" s="462">
        <v>1020582</v>
      </c>
      <c r="N839" s="462">
        <v>1084661</v>
      </c>
      <c r="O839" s="462">
        <v>1069054</v>
      </c>
    </row>
    <row r="840" spans="1:15">
      <c r="A840" s="460">
        <v>838</v>
      </c>
      <c r="B840" s="462">
        <v>1004840.6019395837</v>
      </c>
      <c r="C840" s="462">
        <v>1063767.8769371295</v>
      </c>
      <c r="D840" s="462">
        <v>1080606.1107945088</v>
      </c>
      <c r="J840" s="699"/>
      <c r="K840" s="699"/>
      <c r="L840" s="699"/>
      <c r="M840" s="462">
        <v>1017816</v>
      </c>
      <c r="N840" s="462">
        <v>1055972</v>
      </c>
      <c r="O840" s="462">
        <v>1124461</v>
      </c>
    </row>
    <row r="841" spans="1:15">
      <c r="A841" s="460">
        <v>839</v>
      </c>
      <c r="B841" s="462">
        <v>998203.58506042475</v>
      </c>
      <c r="C841" s="462">
        <v>1037304.8773443617</v>
      </c>
      <c r="D841" s="462">
        <v>1082129.0287704926</v>
      </c>
      <c r="J841" s="699"/>
      <c r="K841" s="699"/>
      <c r="L841" s="699"/>
      <c r="M841" s="462">
        <v>1065511</v>
      </c>
      <c r="N841" s="462">
        <v>1075092</v>
      </c>
      <c r="O841" s="462">
        <v>1048853</v>
      </c>
    </row>
    <row r="842" spans="1:15">
      <c r="A842" s="460">
        <v>840</v>
      </c>
      <c r="B842" s="462">
        <v>1007147.2561469851</v>
      </c>
      <c r="C842" s="462">
        <v>1095718.0210809675</v>
      </c>
      <c r="D842" s="462">
        <v>1105430.159253438</v>
      </c>
      <c r="J842" s="699"/>
      <c r="K842" s="699"/>
      <c r="L842" s="699"/>
      <c r="M842" s="462">
        <v>1046943</v>
      </c>
      <c r="N842" s="462">
        <v>1084806</v>
      </c>
      <c r="O842" s="462">
        <v>1081028</v>
      </c>
    </row>
    <row r="843" spans="1:15">
      <c r="A843" s="460">
        <v>841</v>
      </c>
      <c r="B843" s="462">
        <v>1012119.416605489</v>
      </c>
      <c r="C843" s="462">
        <v>1079295.2563603842</v>
      </c>
      <c r="D843" s="462">
        <v>1103608.8492889344</v>
      </c>
      <c r="J843" s="699"/>
      <c r="K843" s="699"/>
      <c r="L843" s="699"/>
      <c r="M843" s="462">
        <v>1003989</v>
      </c>
      <c r="N843" s="462">
        <v>1045421</v>
      </c>
      <c r="O843" s="462">
        <v>1072509</v>
      </c>
    </row>
    <row r="844" spans="1:15">
      <c r="A844" s="460">
        <v>842</v>
      </c>
      <c r="B844" s="462">
        <v>1017839.540764383</v>
      </c>
      <c r="C844" s="462">
        <v>1072966.8596741685</v>
      </c>
      <c r="D844" s="462">
        <v>1135599.6657843324</v>
      </c>
      <c r="J844" s="699"/>
      <c r="K844" s="699"/>
      <c r="L844" s="699"/>
      <c r="M844" s="462">
        <v>1026046</v>
      </c>
      <c r="N844" s="462">
        <v>1087149</v>
      </c>
      <c r="O844" s="462">
        <v>1085099</v>
      </c>
    </row>
    <row r="845" spans="1:15">
      <c r="A845" s="460">
        <v>843</v>
      </c>
      <c r="B845" s="462">
        <v>1014105.2422652221</v>
      </c>
      <c r="C845" s="462">
        <v>1076333.1252963648</v>
      </c>
      <c r="D845" s="462">
        <v>1091872.9915255927</v>
      </c>
      <c r="J845" s="699"/>
      <c r="K845" s="699"/>
      <c r="L845" s="699"/>
      <c r="M845" s="462">
        <v>996634</v>
      </c>
      <c r="N845" s="462">
        <v>1092578</v>
      </c>
      <c r="O845" s="462">
        <v>1082312</v>
      </c>
    </row>
    <row r="846" spans="1:15">
      <c r="A846" s="460">
        <v>844</v>
      </c>
      <c r="B846" s="462">
        <v>1003758.0920635052</v>
      </c>
      <c r="C846" s="462">
        <v>1099117.3819934386</v>
      </c>
      <c r="D846" s="462">
        <v>1129523.9558461842</v>
      </c>
      <c r="J846" s="699"/>
      <c r="K846" s="699"/>
      <c r="L846" s="699"/>
      <c r="M846" s="462">
        <v>1029915</v>
      </c>
      <c r="N846" s="462">
        <v>1109522</v>
      </c>
      <c r="O846" s="462">
        <v>1086948</v>
      </c>
    </row>
    <row r="847" spans="1:15">
      <c r="A847" s="460">
        <v>845</v>
      </c>
      <c r="B847" s="462">
        <v>1017377.0153442919</v>
      </c>
      <c r="C847" s="462">
        <v>1055047.0537995591</v>
      </c>
      <c r="D847" s="462">
        <v>1110617.8895911772</v>
      </c>
      <c r="J847" s="699"/>
      <c r="K847" s="699"/>
      <c r="L847" s="699"/>
      <c r="M847" s="462">
        <v>1032529</v>
      </c>
      <c r="N847" s="462">
        <v>1064749</v>
      </c>
      <c r="O847" s="462">
        <v>1087802</v>
      </c>
    </row>
    <row r="848" spans="1:15">
      <c r="A848" s="460">
        <v>846</v>
      </c>
      <c r="B848" s="462">
        <v>1005367.2549362008</v>
      </c>
      <c r="C848" s="462">
        <v>1055120.1089183309</v>
      </c>
      <c r="D848" s="462">
        <v>1088487.1505656901</v>
      </c>
      <c r="J848" s="699"/>
      <c r="K848" s="699"/>
      <c r="L848" s="699"/>
      <c r="M848" s="462">
        <v>997058</v>
      </c>
      <c r="N848" s="462">
        <v>1046685</v>
      </c>
      <c r="O848" s="462">
        <v>1077581</v>
      </c>
    </row>
    <row r="849" spans="1:15">
      <c r="A849" s="460">
        <v>847</v>
      </c>
      <c r="B849" s="462">
        <v>994856.24952783145</v>
      </c>
      <c r="C849" s="462">
        <v>1059818.0691948873</v>
      </c>
      <c r="D849" s="462">
        <v>1093685.9375934117</v>
      </c>
      <c r="J849" s="699"/>
      <c r="K849" s="699"/>
      <c r="L849" s="699"/>
      <c r="M849" s="462">
        <v>1045076</v>
      </c>
      <c r="N849" s="462">
        <v>1086432</v>
      </c>
      <c r="O849" s="462">
        <v>1096795</v>
      </c>
    </row>
    <row r="850" spans="1:15">
      <c r="A850" s="460">
        <v>848</v>
      </c>
      <c r="B850" s="462">
        <v>1009111.3213506863</v>
      </c>
      <c r="C850" s="462">
        <v>1071807.6584282448</v>
      </c>
      <c r="D850" s="462">
        <v>1117634.9163525172</v>
      </c>
      <c r="J850" s="699"/>
      <c r="K850" s="699"/>
      <c r="L850" s="699"/>
      <c r="M850" s="462">
        <v>1022821</v>
      </c>
      <c r="N850" s="462">
        <v>1086346</v>
      </c>
      <c r="O850" s="462">
        <v>1098674</v>
      </c>
    </row>
    <row r="851" spans="1:15">
      <c r="A851" s="460">
        <v>849</v>
      </c>
      <c r="B851" s="462">
        <v>1015797.6296701893</v>
      </c>
      <c r="C851" s="462">
        <v>1088892.3244563316</v>
      </c>
      <c r="D851" s="462">
        <v>1094616.9022703173</v>
      </c>
      <c r="J851" s="699"/>
      <c r="K851" s="699"/>
      <c r="L851" s="699"/>
      <c r="M851" s="462">
        <v>1018639</v>
      </c>
      <c r="N851" s="462">
        <v>1080524</v>
      </c>
      <c r="O851" s="462">
        <v>1088841</v>
      </c>
    </row>
    <row r="852" spans="1:15">
      <c r="A852" s="460">
        <v>850</v>
      </c>
      <c r="B852" s="462">
        <v>1015081.9989386622</v>
      </c>
      <c r="C852" s="462">
        <v>1051325.6821550431</v>
      </c>
      <c r="D852" s="462">
        <v>1067023.8470295116</v>
      </c>
      <c r="J852" s="699"/>
      <c r="K852" s="699"/>
      <c r="L852" s="699"/>
      <c r="M852" s="462">
        <v>1035777</v>
      </c>
      <c r="N852" s="462">
        <v>1032018</v>
      </c>
      <c r="O852" s="462">
        <v>1091970</v>
      </c>
    </row>
    <row r="853" spans="1:15">
      <c r="A853" s="460">
        <v>851</v>
      </c>
      <c r="B853" s="462">
        <v>998898.86815416417</v>
      </c>
      <c r="C853" s="462">
        <v>1080622.1101070107</v>
      </c>
      <c r="D853" s="462">
        <v>1079190.4773317347</v>
      </c>
      <c r="J853" s="699"/>
      <c r="K853" s="699"/>
      <c r="L853" s="699"/>
      <c r="M853" s="462">
        <v>1026348</v>
      </c>
      <c r="N853" s="462">
        <v>1091497</v>
      </c>
      <c r="O853" s="462">
        <v>1112732</v>
      </c>
    </row>
    <row r="854" spans="1:15">
      <c r="A854" s="460">
        <v>852</v>
      </c>
      <c r="B854" s="462">
        <v>1015096.3053991226</v>
      </c>
      <c r="C854" s="462">
        <v>1115760.2374379141</v>
      </c>
      <c r="D854" s="462">
        <v>1148590.1708924158</v>
      </c>
      <c r="J854" s="699"/>
      <c r="K854" s="699"/>
      <c r="L854" s="699"/>
      <c r="M854" s="462">
        <v>1078789</v>
      </c>
      <c r="N854" s="462">
        <v>1065977</v>
      </c>
      <c r="O854" s="462">
        <v>1082806</v>
      </c>
    </row>
    <row r="855" spans="1:15">
      <c r="A855" s="460">
        <v>853</v>
      </c>
      <c r="B855" s="462">
        <v>994988.20282362739</v>
      </c>
      <c r="C855" s="462">
        <v>1020653.8662888866</v>
      </c>
      <c r="D855" s="462">
        <v>1081223.3844660767</v>
      </c>
      <c r="J855" s="699"/>
      <c r="K855" s="699"/>
      <c r="L855" s="699"/>
      <c r="M855" s="462">
        <v>1031728</v>
      </c>
      <c r="N855" s="462">
        <v>1079722</v>
      </c>
      <c r="O855" s="462">
        <v>1042519</v>
      </c>
    </row>
    <row r="856" spans="1:15">
      <c r="A856" s="460">
        <v>854</v>
      </c>
      <c r="B856" s="462">
        <v>1006087.5352454421</v>
      </c>
      <c r="C856" s="462">
        <v>1045093.8822362717</v>
      </c>
      <c r="D856" s="462">
        <v>1088268.7795875536</v>
      </c>
      <c r="J856" s="699"/>
      <c r="K856" s="699"/>
      <c r="L856" s="699"/>
      <c r="M856" s="462">
        <v>1033662</v>
      </c>
      <c r="N856" s="462">
        <v>1127735</v>
      </c>
      <c r="O856" s="462">
        <v>1116586</v>
      </c>
    </row>
    <row r="857" spans="1:15">
      <c r="A857" s="460">
        <v>855</v>
      </c>
      <c r="B857" s="462">
        <v>1002807.6695759329</v>
      </c>
      <c r="C857" s="462">
        <v>1064292.4382309853</v>
      </c>
      <c r="D857" s="462">
        <v>1100612.5707161101</v>
      </c>
      <c r="J857" s="699"/>
      <c r="K857" s="699"/>
      <c r="L857" s="699"/>
      <c r="M857" s="462">
        <v>1020013</v>
      </c>
      <c r="N857" s="462">
        <v>1052556</v>
      </c>
      <c r="O857" s="462">
        <v>1085156</v>
      </c>
    </row>
    <row r="858" spans="1:15">
      <c r="A858" s="460">
        <v>856</v>
      </c>
      <c r="B858" s="462">
        <v>1001457.013647273</v>
      </c>
      <c r="C858" s="462">
        <v>1058949.4377815067</v>
      </c>
      <c r="D858" s="462">
        <v>1090605.6950190738</v>
      </c>
      <c r="J858" s="699"/>
      <c r="K858" s="699"/>
      <c r="L858" s="699"/>
      <c r="M858" s="462">
        <v>1027674</v>
      </c>
      <c r="N858" s="462">
        <v>1081000</v>
      </c>
      <c r="O858" s="462">
        <v>1104815</v>
      </c>
    </row>
    <row r="859" spans="1:15">
      <c r="A859" s="460">
        <v>857</v>
      </c>
      <c r="B859" s="462">
        <v>999164.50346482464</v>
      </c>
      <c r="C859" s="462">
        <v>1058710.906475452</v>
      </c>
      <c r="D859" s="462">
        <v>1132998.839571499</v>
      </c>
      <c r="J859" s="699"/>
      <c r="K859" s="699"/>
      <c r="L859" s="699"/>
      <c r="M859" s="462">
        <v>1003577</v>
      </c>
      <c r="N859" s="462">
        <v>1093112</v>
      </c>
      <c r="O859" s="462">
        <v>1082364</v>
      </c>
    </row>
    <row r="860" spans="1:15">
      <c r="A860" s="460">
        <v>858</v>
      </c>
      <c r="B860" s="462">
        <v>1008124.7237058086</v>
      </c>
      <c r="C860" s="462">
        <v>1085204.4278314547</v>
      </c>
      <c r="D860" s="462">
        <v>1087568.923777228</v>
      </c>
      <c r="J860" s="699"/>
      <c r="K860" s="699"/>
      <c r="L860" s="699"/>
      <c r="M860" s="462">
        <v>1030297</v>
      </c>
      <c r="N860" s="462">
        <v>1065213</v>
      </c>
      <c r="O860" s="462">
        <v>1068870</v>
      </c>
    </row>
    <row r="861" spans="1:15">
      <c r="A861" s="460">
        <v>859</v>
      </c>
      <c r="B861" s="462">
        <v>994565.04503352358</v>
      </c>
      <c r="C861" s="462">
        <v>1072949.6164170234</v>
      </c>
      <c r="D861" s="462">
        <v>1080193.9302817457</v>
      </c>
      <c r="J861" s="699"/>
      <c r="K861" s="699"/>
      <c r="L861" s="699"/>
      <c r="M861" s="462">
        <v>1056634</v>
      </c>
      <c r="N861" s="462">
        <v>1067521</v>
      </c>
      <c r="O861" s="462">
        <v>1082924</v>
      </c>
    </row>
    <row r="862" spans="1:15">
      <c r="A862" s="460">
        <v>860</v>
      </c>
      <c r="B862" s="462">
        <v>969352.00610523485</v>
      </c>
      <c r="C862" s="462">
        <v>1068571.4380125464</v>
      </c>
      <c r="D862" s="462">
        <v>1126848.4503925545</v>
      </c>
      <c r="J862" s="699"/>
      <c r="K862" s="699"/>
      <c r="L862" s="699"/>
      <c r="M862" s="462">
        <v>1020871</v>
      </c>
      <c r="N862" s="462">
        <v>1096015</v>
      </c>
      <c r="O862" s="462">
        <v>1082579</v>
      </c>
    </row>
    <row r="863" spans="1:15">
      <c r="A863" s="460">
        <v>861</v>
      </c>
      <c r="B863" s="462">
        <v>1001622.6253858183</v>
      </c>
      <c r="C863" s="462">
        <v>1092899.1402443186</v>
      </c>
      <c r="D863" s="462">
        <v>1087881.7477298225</v>
      </c>
      <c r="J863" s="699"/>
      <c r="K863" s="699"/>
      <c r="L863" s="699"/>
      <c r="M863" s="462">
        <v>1032305</v>
      </c>
      <c r="N863" s="462">
        <v>1067830</v>
      </c>
      <c r="O863" s="462">
        <v>1092924</v>
      </c>
    </row>
    <row r="864" spans="1:15">
      <c r="A864" s="460">
        <v>862</v>
      </c>
      <c r="B864" s="462">
        <v>1011292.4163903443</v>
      </c>
      <c r="C864" s="462">
        <v>1112532.6287468011</v>
      </c>
      <c r="D864" s="462">
        <v>1145882.2314385436</v>
      </c>
      <c r="J864" s="699"/>
      <c r="K864" s="699"/>
      <c r="L864" s="699"/>
      <c r="M864" s="462">
        <v>1030537</v>
      </c>
      <c r="N864" s="462">
        <v>1122945</v>
      </c>
      <c r="O864" s="462">
        <v>1081377</v>
      </c>
    </row>
    <row r="865" spans="1:15">
      <c r="A865" s="460">
        <v>863</v>
      </c>
      <c r="B865" s="462">
        <v>1001749.6106663065</v>
      </c>
      <c r="C865" s="462">
        <v>1050990.1119309245</v>
      </c>
      <c r="D865" s="462">
        <v>1092168.5785040217</v>
      </c>
      <c r="J865" s="699"/>
      <c r="K865" s="699"/>
      <c r="L865" s="699"/>
      <c r="M865" s="462">
        <v>997778</v>
      </c>
      <c r="N865" s="462">
        <v>1052553</v>
      </c>
      <c r="O865" s="462">
        <v>1070839</v>
      </c>
    </row>
    <row r="866" spans="1:15">
      <c r="A866" s="460">
        <v>864</v>
      </c>
      <c r="B866" s="462">
        <v>1006897.5377500029</v>
      </c>
      <c r="C866" s="462">
        <v>1086389.9277682612</v>
      </c>
      <c r="D866" s="462">
        <v>1105047.8033893383</v>
      </c>
      <c r="J866" s="699"/>
      <c r="K866" s="699"/>
      <c r="L866" s="699"/>
      <c r="M866" s="462">
        <v>1024899</v>
      </c>
      <c r="N866" s="462">
        <v>1067312</v>
      </c>
      <c r="O866" s="462">
        <v>1054573</v>
      </c>
    </row>
    <row r="867" spans="1:15">
      <c r="A867" s="460">
        <v>865</v>
      </c>
      <c r="B867" s="462">
        <v>1003389.080376958</v>
      </c>
      <c r="C867" s="462">
        <v>1096376.2619703556</v>
      </c>
      <c r="D867" s="462">
        <v>1072772.133581368</v>
      </c>
      <c r="J867" s="699"/>
      <c r="K867" s="699"/>
      <c r="L867" s="699"/>
      <c r="M867" s="462">
        <v>1026160</v>
      </c>
      <c r="N867" s="462">
        <v>1068078</v>
      </c>
      <c r="O867" s="462">
        <v>1078963</v>
      </c>
    </row>
    <row r="868" spans="1:15">
      <c r="A868" s="460">
        <v>866</v>
      </c>
      <c r="B868" s="462">
        <v>995271.37299468857</v>
      </c>
      <c r="C868" s="462">
        <v>1088239.1382745747</v>
      </c>
      <c r="D868" s="462">
        <v>1118617.374312226</v>
      </c>
      <c r="J868" s="699"/>
      <c r="K868" s="699"/>
      <c r="L868" s="699"/>
      <c r="M868" s="462">
        <v>1006874</v>
      </c>
      <c r="N868" s="462">
        <v>1083268</v>
      </c>
      <c r="O868" s="462">
        <v>1118158</v>
      </c>
    </row>
    <row r="869" spans="1:15">
      <c r="A869" s="460">
        <v>867</v>
      </c>
      <c r="B869" s="462">
        <v>1001075.4878714469</v>
      </c>
      <c r="C869" s="462">
        <v>1058800.0863750381</v>
      </c>
      <c r="D869" s="462">
        <v>1079290.0552442707</v>
      </c>
      <c r="J869" s="699"/>
      <c r="K869" s="699"/>
      <c r="L869" s="699"/>
      <c r="M869" s="462">
        <v>1009973</v>
      </c>
      <c r="N869" s="462">
        <v>1081364</v>
      </c>
      <c r="O869" s="462">
        <v>1093503</v>
      </c>
    </row>
    <row r="870" spans="1:15">
      <c r="A870" s="460">
        <v>868</v>
      </c>
      <c r="B870" s="462">
        <v>997958.80137754092</v>
      </c>
      <c r="C870" s="462">
        <v>1043307.9170834209</v>
      </c>
      <c r="D870" s="462">
        <v>1085048.1740874522</v>
      </c>
      <c r="J870" s="699"/>
      <c r="K870" s="699"/>
      <c r="L870" s="699"/>
      <c r="M870" s="462">
        <v>1002421</v>
      </c>
      <c r="N870" s="462">
        <v>1091546</v>
      </c>
      <c r="O870" s="462">
        <v>1087373</v>
      </c>
    </row>
    <row r="871" spans="1:15">
      <c r="A871" s="460">
        <v>869</v>
      </c>
      <c r="B871" s="462">
        <v>1001375.9592058123</v>
      </c>
      <c r="C871" s="462">
        <v>1058185.5571805122</v>
      </c>
      <c r="D871" s="462">
        <v>1070929.4890247006</v>
      </c>
      <c r="J871" s="699"/>
      <c r="K871" s="699"/>
      <c r="L871" s="699"/>
      <c r="M871" s="462">
        <v>1027787</v>
      </c>
      <c r="N871" s="462">
        <v>1090411</v>
      </c>
      <c r="O871" s="462">
        <v>1087977</v>
      </c>
    </row>
    <row r="872" spans="1:15">
      <c r="A872" s="460">
        <v>870</v>
      </c>
      <c r="B872" s="462">
        <v>1006374.0078287618</v>
      </c>
      <c r="C872" s="462">
        <v>1055002.9325420663</v>
      </c>
      <c r="D872" s="462">
        <v>1103301.5647912119</v>
      </c>
      <c r="J872" s="699"/>
      <c r="K872" s="699"/>
      <c r="L872" s="699"/>
      <c r="M872" s="462">
        <v>1045039</v>
      </c>
      <c r="N872" s="462">
        <v>1094487</v>
      </c>
      <c r="O872" s="462">
        <v>1095185</v>
      </c>
    </row>
    <row r="873" spans="1:15">
      <c r="A873" s="460">
        <v>871</v>
      </c>
      <c r="B873" s="462">
        <v>1016064.5693704081</v>
      </c>
      <c r="C873" s="462">
        <v>1099388.0713588595</v>
      </c>
      <c r="D873" s="462">
        <v>1104937.9081324807</v>
      </c>
      <c r="J873" s="699"/>
      <c r="K873" s="699"/>
      <c r="L873" s="699"/>
      <c r="M873" s="462">
        <v>1021633</v>
      </c>
      <c r="N873" s="462">
        <v>1085516</v>
      </c>
      <c r="O873" s="462">
        <v>1089701</v>
      </c>
    </row>
    <row r="874" spans="1:15">
      <c r="A874" s="460">
        <v>872</v>
      </c>
      <c r="B874" s="462">
        <v>1006635.7120243988</v>
      </c>
      <c r="C874" s="462">
        <v>1049306.105642152</v>
      </c>
      <c r="D874" s="462">
        <v>1096539.0040589571</v>
      </c>
      <c r="J874" s="699"/>
      <c r="K874" s="699"/>
      <c r="L874" s="699"/>
      <c r="M874" s="462">
        <v>1030425</v>
      </c>
      <c r="N874" s="462">
        <v>1085957</v>
      </c>
      <c r="O874" s="462">
        <v>1107188</v>
      </c>
    </row>
    <row r="875" spans="1:15">
      <c r="A875" s="460">
        <v>873</v>
      </c>
      <c r="B875" s="462">
        <v>1010907.2438325936</v>
      </c>
      <c r="C875" s="462">
        <v>1084968.0834039124</v>
      </c>
      <c r="D875" s="462">
        <v>1087032.1138527852</v>
      </c>
      <c r="J875" s="699"/>
      <c r="K875" s="699"/>
      <c r="L875" s="699"/>
      <c r="M875" s="462">
        <v>1031908</v>
      </c>
      <c r="N875" s="462">
        <v>1058207</v>
      </c>
      <c r="O875" s="462">
        <v>1083322</v>
      </c>
    </row>
    <row r="876" spans="1:15">
      <c r="A876" s="460">
        <v>874</v>
      </c>
      <c r="B876" s="462">
        <v>1006015.4373062428</v>
      </c>
      <c r="C876" s="462">
        <v>1095037.3811726468</v>
      </c>
      <c r="D876" s="462">
        <v>1067439.7948426337</v>
      </c>
      <c r="J876" s="699"/>
      <c r="K876" s="699"/>
      <c r="L876" s="699"/>
      <c r="M876" s="462">
        <v>1041624</v>
      </c>
      <c r="N876" s="462">
        <v>1112506</v>
      </c>
      <c r="O876" s="462">
        <v>1079878</v>
      </c>
    </row>
    <row r="877" spans="1:15">
      <c r="A877" s="460">
        <v>875</v>
      </c>
      <c r="B877" s="462">
        <v>1000105.3026168994</v>
      </c>
      <c r="C877" s="462">
        <v>1060523.9329193125</v>
      </c>
      <c r="D877" s="462">
        <v>1107115.7721634647</v>
      </c>
      <c r="J877" s="699"/>
      <c r="K877" s="699"/>
      <c r="L877" s="699"/>
      <c r="M877" s="462">
        <v>1022007</v>
      </c>
      <c r="N877" s="462">
        <v>1068263</v>
      </c>
      <c r="O877" s="462">
        <v>1076249</v>
      </c>
    </row>
    <row r="878" spans="1:15">
      <c r="A878" s="460">
        <v>876</v>
      </c>
      <c r="B878" s="462">
        <v>999317.33509796171</v>
      </c>
      <c r="C878" s="462">
        <v>1084077.6341841561</v>
      </c>
      <c r="D878" s="462">
        <v>1105651.643273117</v>
      </c>
      <c r="J878" s="699"/>
      <c r="K878" s="699"/>
      <c r="L878" s="699"/>
      <c r="M878" s="462">
        <v>1025764</v>
      </c>
      <c r="N878" s="462">
        <v>1078374</v>
      </c>
      <c r="O878" s="462">
        <v>1097030</v>
      </c>
    </row>
    <row r="879" spans="1:15">
      <c r="A879" s="460">
        <v>877</v>
      </c>
      <c r="B879" s="462">
        <v>1002711.2109465342</v>
      </c>
      <c r="C879" s="462">
        <v>1074002.5572592921</v>
      </c>
      <c r="D879" s="462">
        <v>1086435.1592161511</v>
      </c>
      <c r="J879" s="699"/>
      <c r="K879" s="699"/>
      <c r="L879" s="699"/>
      <c r="M879" s="462">
        <v>1039291</v>
      </c>
      <c r="N879" s="462">
        <v>1087379</v>
      </c>
      <c r="O879" s="462">
        <v>1101258</v>
      </c>
    </row>
    <row r="880" spans="1:15">
      <c r="A880" s="460">
        <v>878</v>
      </c>
      <c r="B880" s="462">
        <v>1005784.3952646921</v>
      </c>
      <c r="C880" s="462">
        <v>1079660.1798132397</v>
      </c>
      <c r="D880" s="462">
        <v>1072691.2309473385</v>
      </c>
      <c r="J880" s="699"/>
      <c r="K880" s="699"/>
      <c r="L880" s="699"/>
      <c r="M880" s="462">
        <v>1039691</v>
      </c>
      <c r="N880" s="462">
        <v>1068952</v>
      </c>
      <c r="O880" s="462">
        <v>1125610</v>
      </c>
    </row>
    <row r="881" spans="1:15">
      <c r="A881" s="460">
        <v>879</v>
      </c>
      <c r="B881" s="462">
        <v>1002137.378578865</v>
      </c>
      <c r="C881" s="462">
        <v>1095167.5739855417</v>
      </c>
      <c r="D881" s="462">
        <v>1097523.1467507447</v>
      </c>
      <c r="J881" s="699"/>
      <c r="K881" s="699"/>
      <c r="L881" s="699"/>
      <c r="M881" s="462">
        <v>1005522</v>
      </c>
      <c r="N881" s="462">
        <v>1057377</v>
      </c>
      <c r="O881" s="462">
        <v>1082242</v>
      </c>
    </row>
    <row r="882" spans="1:15">
      <c r="A882" s="460">
        <v>880</v>
      </c>
      <c r="B882" s="462">
        <v>999416.60935351392</v>
      </c>
      <c r="C882" s="462">
        <v>1107346.1161666061</v>
      </c>
      <c r="D882" s="462">
        <v>1089169.8084931872</v>
      </c>
      <c r="J882" s="699"/>
      <c r="K882" s="699"/>
      <c r="L882" s="699"/>
      <c r="M882" s="462">
        <v>1037954</v>
      </c>
      <c r="N882" s="462">
        <v>1100251</v>
      </c>
      <c r="O882" s="462">
        <v>1095024</v>
      </c>
    </row>
    <row r="883" spans="1:15">
      <c r="A883" s="460">
        <v>881</v>
      </c>
      <c r="B883" s="462">
        <v>993642.62658598204</v>
      </c>
      <c r="C883" s="462">
        <v>1086587.5884625495</v>
      </c>
      <c r="D883" s="462">
        <v>1088510.1699960148</v>
      </c>
      <c r="J883" s="699"/>
      <c r="K883" s="699"/>
      <c r="L883" s="699"/>
      <c r="M883" s="462">
        <v>1031270</v>
      </c>
      <c r="N883" s="462">
        <v>1080128</v>
      </c>
      <c r="O883" s="462">
        <v>1123425</v>
      </c>
    </row>
    <row r="884" spans="1:15">
      <c r="A884" s="460">
        <v>882</v>
      </c>
      <c r="B884" s="462">
        <v>1011706.7227274271</v>
      </c>
      <c r="C884" s="462">
        <v>1078142.4165424807</v>
      </c>
      <c r="D884" s="462">
        <v>1112735.9514843132</v>
      </c>
      <c r="J884" s="699"/>
      <c r="K884" s="699"/>
      <c r="L884" s="699"/>
      <c r="M884" s="462">
        <v>1038647</v>
      </c>
      <c r="N884" s="462">
        <v>1076354</v>
      </c>
      <c r="O884" s="462">
        <v>1070654</v>
      </c>
    </row>
    <row r="885" spans="1:15">
      <c r="A885" s="460">
        <v>883</v>
      </c>
      <c r="B885" s="462">
        <v>1006511.7377965506</v>
      </c>
      <c r="C885" s="462">
        <v>1051826.2612592718</v>
      </c>
      <c r="D885" s="462">
        <v>1074436.7976838695</v>
      </c>
      <c r="J885" s="699"/>
      <c r="K885" s="699"/>
      <c r="L885" s="699"/>
      <c r="M885" s="462">
        <v>1053222</v>
      </c>
      <c r="N885" s="462">
        <v>1099454</v>
      </c>
      <c r="O885" s="462">
        <v>1049113</v>
      </c>
    </row>
    <row r="886" spans="1:15">
      <c r="A886" s="460">
        <v>884</v>
      </c>
      <c r="B886" s="462">
        <v>1001806.5087897396</v>
      </c>
      <c r="C886" s="462">
        <v>1039285.8361848699</v>
      </c>
      <c r="D886" s="462">
        <v>1063095.3057793342</v>
      </c>
      <c r="J886" s="699"/>
      <c r="K886" s="699"/>
      <c r="L886" s="699"/>
      <c r="M886" s="462">
        <v>1002523</v>
      </c>
      <c r="N886" s="462">
        <v>1049602</v>
      </c>
      <c r="O886" s="462">
        <v>1067131</v>
      </c>
    </row>
    <row r="887" spans="1:15">
      <c r="A887" s="460">
        <v>885</v>
      </c>
      <c r="B887" s="462">
        <v>1001978.104854012</v>
      </c>
      <c r="C887" s="462">
        <v>1056048.5640952447</v>
      </c>
      <c r="D887" s="462">
        <v>1120091.9509190503</v>
      </c>
      <c r="J887" s="699"/>
      <c r="K887" s="699"/>
      <c r="L887" s="699"/>
      <c r="M887" s="462">
        <v>1033235</v>
      </c>
      <c r="N887" s="462">
        <v>1077638</v>
      </c>
      <c r="O887" s="462">
        <v>1118799</v>
      </c>
    </row>
    <row r="888" spans="1:15">
      <c r="A888" s="460">
        <v>886</v>
      </c>
      <c r="B888" s="462">
        <v>1008980.7985102886</v>
      </c>
      <c r="C888" s="462">
        <v>1096257.9031377819</v>
      </c>
      <c r="D888" s="462">
        <v>1082906.6112631862</v>
      </c>
      <c r="J888" s="699"/>
      <c r="K888" s="699"/>
      <c r="L888" s="699"/>
      <c r="M888" s="462">
        <v>1018737</v>
      </c>
      <c r="N888" s="462">
        <v>1122932</v>
      </c>
      <c r="O888" s="462">
        <v>1101272</v>
      </c>
    </row>
    <row r="889" spans="1:15">
      <c r="A889" s="460">
        <v>887</v>
      </c>
      <c r="B889" s="462">
        <v>1009734.0650980916</v>
      </c>
      <c r="C889" s="462">
        <v>1078633.5804707287</v>
      </c>
      <c r="D889" s="462">
        <v>1093355.6172828358</v>
      </c>
      <c r="J889" s="699"/>
      <c r="K889" s="699"/>
      <c r="L889" s="699"/>
      <c r="M889" s="462">
        <v>1018701</v>
      </c>
      <c r="N889" s="462">
        <v>1075068</v>
      </c>
      <c r="O889" s="462">
        <v>1096977</v>
      </c>
    </row>
    <row r="890" spans="1:15">
      <c r="A890" s="460">
        <v>888</v>
      </c>
      <c r="B890" s="462">
        <v>998487.94243174861</v>
      </c>
      <c r="C890" s="462">
        <v>1081988.3957857289</v>
      </c>
      <c r="D890" s="462">
        <v>1081174.2389691765</v>
      </c>
      <c r="J890" s="699"/>
      <c r="K890" s="699"/>
      <c r="L890" s="699"/>
      <c r="M890" s="462">
        <v>1020996</v>
      </c>
      <c r="N890" s="462">
        <v>1064022</v>
      </c>
      <c r="O890" s="462">
        <v>1093421</v>
      </c>
    </row>
    <row r="891" spans="1:15">
      <c r="A891" s="460">
        <v>889</v>
      </c>
      <c r="B891" s="462">
        <v>1008747.6934238488</v>
      </c>
      <c r="C891" s="462">
        <v>1037552.990778798</v>
      </c>
      <c r="D891" s="462">
        <v>1086842.2028717871</v>
      </c>
      <c r="J891" s="699"/>
      <c r="K891" s="699"/>
      <c r="L891" s="699"/>
      <c r="M891" s="462">
        <v>1038247</v>
      </c>
      <c r="N891" s="462">
        <v>1025506</v>
      </c>
      <c r="O891" s="462">
        <v>1072529</v>
      </c>
    </row>
    <row r="892" spans="1:15">
      <c r="A892" s="460">
        <v>890</v>
      </c>
      <c r="B892" s="462">
        <v>1010189.187411299</v>
      </c>
      <c r="C892" s="462">
        <v>1049030.854905423</v>
      </c>
      <c r="D892" s="462">
        <v>1089522.500622954</v>
      </c>
      <c r="J892" s="699"/>
      <c r="K892" s="699"/>
      <c r="L892" s="699"/>
      <c r="M892" s="462">
        <v>1001076</v>
      </c>
      <c r="N892" s="462">
        <v>1058341</v>
      </c>
      <c r="O892" s="462">
        <v>1069389</v>
      </c>
    </row>
    <row r="893" spans="1:15">
      <c r="A893" s="460">
        <v>891</v>
      </c>
      <c r="B893" s="462">
        <v>1013822.6185517332</v>
      </c>
      <c r="C893" s="462">
        <v>1096943.594856621</v>
      </c>
      <c r="D893" s="462">
        <v>1092854.341563887</v>
      </c>
      <c r="J893" s="699"/>
      <c r="K893" s="699"/>
      <c r="L893" s="699"/>
      <c r="M893" s="462">
        <v>1025359</v>
      </c>
      <c r="N893" s="462">
        <v>1089543</v>
      </c>
      <c r="O893" s="462">
        <v>1096432</v>
      </c>
    </row>
    <row r="894" spans="1:15">
      <c r="A894" s="460">
        <v>892</v>
      </c>
      <c r="B894" s="462">
        <v>998757.60352813918</v>
      </c>
      <c r="C894" s="462">
        <v>1080440.200664992</v>
      </c>
      <c r="D894" s="462">
        <v>1120846.7836950743</v>
      </c>
      <c r="J894" s="699"/>
      <c r="K894" s="699"/>
      <c r="L894" s="699"/>
      <c r="M894" s="462">
        <v>1023591</v>
      </c>
      <c r="N894" s="462">
        <v>1064718</v>
      </c>
      <c r="O894" s="462">
        <v>1081745</v>
      </c>
    </row>
    <row r="895" spans="1:15">
      <c r="A895" s="460">
        <v>893</v>
      </c>
      <c r="B895" s="462">
        <v>996977.28497065511</v>
      </c>
      <c r="C895" s="462">
        <v>1106997.1501115516</v>
      </c>
      <c r="D895" s="462">
        <v>1093322.3438606062</v>
      </c>
      <c r="J895" s="699"/>
      <c r="K895" s="699"/>
      <c r="L895" s="699"/>
      <c r="M895" s="462">
        <v>1007315</v>
      </c>
      <c r="N895" s="462">
        <v>1070410</v>
      </c>
      <c r="O895" s="462">
        <v>1084798</v>
      </c>
    </row>
    <row r="896" spans="1:15">
      <c r="A896" s="460">
        <v>894</v>
      </c>
      <c r="B896" s="462">
        <v>997432.06624194037</v>
      </c>
      <c r="C896" s="462">
        <v>1106604.9398380031</v>
      </c>
      <c r="D896" s="462">
        <v>1144160.8177070483</v>
      </c>
      <c r="J896" s="699"/>
      <c r="K896" s="699"/>
      <c r="L896" s="699"/>
      <c r="M896" s="462">
        <v>1014754</v>
      </c>
      <c r="N896" s="462">
        <v>1065251</v>
      </c>
      <c r="O896" s="462">
        <v>1066848</v>
      </c>
    </row>
    <row r="897" spans="1:15">
      <c r="A897" s="460">
        <v>895</v>
      </c>
      <c r="B897" s="462">
        <v>1017382.984374032</v>
      </c>
      <c r="C897" s="462">
        <v>1068147.3478391613</v>
      </c>
      <c r="D897" s="462">
        <v>1088728.5790076759</v>
      </c>
      <c r="J897" s="699"/>
      <c r="K897" s="699"/>
      <c r="L897" s="699"/>
      <c r="M897" s="462">
        <v>1040982</v>
      </c>
      <c r="N897" s="462">
        <v>1072830</v>
      </c>
      <c r="O897" s="462">
        <v>1075175</v>
      </c>
    </row>
    <row r="898" spans="1:15">
      <c r="A898" s="460">
        <v>896</v>
      </c>
      <c r="B898" s="462">
        <v>999252.35609877901</v>
      </c>
      <c r="C898" s="462">
        <v>1111482.1401409516</v>
      </c>
      <c r="D898" s="462">
        <v>1106212.9042912368</v>
      </c>
      <c r="J898" s="699"/>
      <c r="K898" s="699"/>
      <c r="L898" s="699"/>
      <c r="M898" s="462">
        <v>1039230</v>
      </c>
      <c r="N898" s="462">
        <v>1076230</v>
      </c>
      <c r="O898" s="462">
        <v>1083548</v>
      </c>
    </row>
    <row r="899" spans="1:15">
      <c r="A899" s="460">
        <v>897</v>
      </c>
      <c r="B899" s="462">
        <v>1004490.1975135893</v>
      </c>
      <c r="C899" s="462">
        <v>1082919.043044307</v>
      </c>
      <c r="D899" s="462">
        <v>1075279.6422205258</v>
      </c>
      <c r="J899" s="699"/>
      <c r="K899" s="699"/>
      <c r="L899" s="699"/>
      <c r="M899" s="462">
        <v>1051530</v>
      </c>
      <c r="N899" s="462">
        <v>1079795</v>
      </c>
      <c r="O899" s="462">
        <v>1073447</v>
      </c>
    </row>
    <row r="900" spans="1:15">
      <c r="A900" s="460">
        <v>898</v>
      </c>
      <c r="B900" s="462">
        <v>999911.17428119667</v>
      </c>
      <c r="C900" s="462">
        <v>1077409.4081802289</v>
      </c>
      <c r="D900" s="462">
        <v>1107373.4606138354</v>
      </c>
      <c r="J900" s="699"/>
      <c r="K900" s="699"/>
      <c r="L900" s="699"/>
      <c r="M900" s="462">
        <v>1053301</v>
      </c>
      <c r="N900" s="462">
        <v>1064224</v>
      </c>
      <c r="O900" s="462">
        <v>1094861</v>
      </c>
    </row>
    <row r="901" spans="1:15">
      <c r="A901" s="460">
        <v>899</v>
      </c>
      <c r="B901" s="462">
        <v>1007488.1197587622</v>
      </c>
      <c r="C901" s="462">
        <v>1075863.0930598984</v>
      </c>
      <c r="D901" s="462">
        <v>1086984.269966003</v>
      </c>
      <c r="J901" s="699"/>
      <c r="K901" s="699"/>
      <c r="L901" s="699"/>
      <c r="M901" s="462">
        <v>1016511</v>
      </c>
      <c r="N901" s="462">
        <v>1094421</v>
      </c>
      <c r="O901" s="462">
        <v>1085018</v>
      </c>
    </row>
    <row r="902" spans="1:15">
      <c r="A902" s="460">
        <v>900</v>
      </c>
      <c r="B902" s="462">
        <v>997426.41698137752</v>
      </c>
      <c r="C902" s="462">
        <v>1071636.8475001391</v>
      </c>
      <c r="D902" s="462">
        <v>1107505.472261749</v>
      </c>
      <c r="J902" s="699"/>
      <c r="K902" s="699"/>
      <c r="L902" s="699"/>
      <c r="M902" s="462">
        <v>1021823</v>
      </c>
      <c r="N902" s="462">
        <v>1056528</v>
      </c>
      <c r="O902" s="462">
        <v>1062856</v>
      </c>
    </row>
    <row r="903" spans="1:15">
      <c r="A903" s="460">
        <v>901</v>
      </c>
      <c r="B903" s="462">
        <v>995224.47586779168</v>
      </c>
      <c r="C903" s="462">
        <v>1045187.3541851796</v>
      </c>
      <c r="D903" s="462">
        <v>1107986.7664865954</v>
      </c>
      <c r="J903" s="699"/>
      <c r="K903" s="699"/>
      <c r="L903" s="699"/>
      <c r="M903" s="462">
        <v>1037449</v>
      </c>
      <c r="N903" s="462">
        <v>1095143</v>
      </c>
      <c r="O903" s="462">
        <v>1090904</v>
      </c>
    </row>
    <row r="904" spans="1:15">
      <c r="A904" s="460">
        <v>902</v>
      </c>
      <c r="B904" s="462">
        <v>992323.7000311343</v>
      </c>
      <c r="C904" s="462">
        <v>1049557.4543657466</v>
      </c>
      <c r="D904" s="462">
        <v>1090760.0636692597</v>
      </c>
      <c r="J904" s="699"/>
      <c r="K904" s="699"/>
      <c r="L904" s="699"/>
      <c r="M904" s="462">
        <v>994024</v>
      </c>
      <c r="N904" s="462">
        <v>1060924</v>
      </c>
      <c r="O904" s="462">
        <v>1076881</v>
      </c>
    </row>
    <row r="905" spans="1:15">
      <c r="A905" s="460">
        <v>903</v>
      </c>
      <c r="B905" s="462">
        <v>998768.0008723248</v>
      </c>
      <c r="C905" s="462">
        <v>1077080.4781441344</v>
      </c>
      <c r="D905" s="462">
        <v>1069585.5651596615</v>
      </c>
      <c r="J905" s="699"/>
      <c r="K905" s="699"/>
      <c r="L905" s="699"/>
      <c r="M905" s="462">
        <v>1018891</v>
      </c>
      <c r="N905" s="462">
        <v>1104687</v>
      </c>
      <c r="O905" s="462">
        <v>1089254</v>
      </c>
    </row>
    <row r="906" spans="1:15">
      <c r="A906" s="460">
        <v>904</v>
      </c>
      <c r="B906" s="462">
        <v>1004017.4339595385</v>
      </c>
      <c r="C906" s="462">
        <v>1091350.0409630667</v>
      </c>
      <c r="D906" s="462">
        <v>1120299.111458139</v>
      </c>
      <c r="J906" s="699"/>
      <c r="K906" s="699"/>
      <c r="L906" s="699"/>
      <c r="M906" s="462">
        <v>1001365</v>
      </c>
      <c r="N906" s="462">
        <v>1086348</v>
      </c>
      <c r="O906" s="462">
        <v>1091821</v>
      </c>
    </row>
    <row r="907" spans="1:15">
      <c r="A907" s="460">
        <v>905</v>
      </c>
      <c r="B907" s="462">
        <v>1017675.3776373712</v>
      </c>
      <c r="C907" s="462">
        <v>1094969.5135365936</v>
      </c>
      <c r="D907" s="462">
        <v>1089656.9038359188</v>
      </c>
      <c r="J907" s="699"/>
      <c r="K907" s="699"/>
      <c r="L907" s="699"/>
      <c r="M907" s="462">
        <v>1029152</v>
      </c>
      <c r="N907" s="462">
        <v>1077007</v>
      </c>
      <c r="O907" s="462">
        <v>1071924</v>
      </c>
    </row>
    <row r="908" spans="1:15">
      <c r="A908" s="460">
        <v>906</v>
      </c>
      <c r="B908" s="462">
        <v>1007854.5009731913</v>
      </c>
      <c r="C908" s="462">
        <v>1075356.2657743918</v>
      </c>
      <c r="D908" s="462">
        <v>1074557.1533691017</v>
      </c>
      <c r="J908" s="699"/>
      <c r="K908" s="699"/>
      <c r="L908" s="699"/>
      <c r="M908" s="462">
        <v>1037850</v>
      </c>
      <c r="N908" s="462">
        <v>1063237</v>
      </c>
      <c r="O908" s="462">
        <v>1092490</v>
      </c>
    </row>
    <row r="909" spans="1:15">
      <c r="A909" s="460">
        <v>907</v>
      </c>
      <c r="B909" s="462">
        <v>1000611.5032472054</v>
      </c>
      <c r="C909" s="462">
        <v>1048645.1886560081</v>
      </c>
      <c r="D909" s="462">
        <v>1122658.041627205</v>
      </c>
      <c r="J909" s="699"/>
      <c r="K909" s="699"/>
      <c r="L909" s="699"/>
      <c r="M909" s="462">
        <v>1038057</v>
      </c>
      <c r="N909" s="462">
        <v>1108689</v>
      </c>
      <c r="O909" s="462">
        <v>1073585</v>
      </c>
    </row>
    <row r="910" spans="1:15">
      <c r="A910" s="460">
        <v>908</v>
      </c>
      <c r="B910" s="462">
        <v>997146.03378726705</v>
      </c>
      <c r="C910" s="462">
        <v>1089686.1323265051</v>
      </c>
      <c r="D910" s="462">
        <v>1089783.3067049857</v>
      </c>
      <c r="J910" s="699"/>
      <c r="K910" s="699"/>
      <c r="L910" s="699"/>
      <c r="M910" s="462">
        <v>1039837</v>
      </c>
      <c r="N910" s="462">
        <v>1081221</v>
      </c>
      <c r="O910" s="462">
        <v>1117105</v>
      </c>
    </row>
    <row r="911" spans="1:15">
      <c r="A911" s="460">
        <v>909</v>
      </c>
      <c r="B911" s="462">
        <v>1021243.2602943671</v>
      </c>
      <c r="C911" s="462">
        <v>1074808.0952305263</v>
      </c>
      <c r="D911" s="462">
        <v>1085194.9449496479</v>
      </c>
      <c r="J911" s="699"/>
      <c r="K911" s="699"/>
      <c r="L911" s="699"/>
      <c r="M911" s="462">
        <v>1021087</v>
      </c>
      <c r="N911" s="462">
        <v>1096028</v>
      </c>
      <c r="O911" s="462">
        <v>1093289</v>
      </c>
    </row>
    <row r="912" spans="1:15">
      <c r="A912" s="460">
        <v>910</v>
      </c>
      <c r="B912" s="462">
        <v>1007233.2071966897</v>
      </c>
      <c r="C912" s="462">
        <v>1078070.5136860569</v>
      </c>
      <c r="D912" s="462">
        <v>1083305.615543195</v>
      </c>
      <c r="J912" s="699"/>
      <c r="K912" s="699"/>
      <c r="L912" s="699"/>
      <c r="M912" s="462">
        <v>1026479</v>
      </c>
      <c r="N912" s="462">
        <v>1065386</v>
      </c>
      <c r="O912" s="462">
        <v>1124509</v>
      </c>
    </row>
    <row r="913" spans="1:15">
      <c r="A913" s="460">
        <v>911</v>
      </c>
      <c r="B913" s="462">
        <v>1005804.860540409</v>
      </c>
      <c r="C913" s="462">
        <v>1087157.6977708689</v>
      </c>
      <c r="D913" s="462">
        <v>1096814.1259905426</v>
      </c>
      <c r="J913" s="699"/>
      <c r="K913" s="699"/>
      <c r="L913" s="699"/>
      <c r="M913" s="462">
        <v>999472</v>
      </c>
      <c r="N913" s="462">
        <v>1113537</v>
      </c>
      <c r="O913" s="462">
        <v>1051764</v>
      </c>
    </row>
    <row r="914" spans="1:15">
      <c r="A914" s="460">
        <v>912</v>
      </c>
      <c r="B914" s="462">
        <v>1004760.4248012118</v>
      </c>
      <c r="C914" s="462">
        <v>1040695.759269611</v>
      </c>
      <c r="D914" s="462">
        <v>1088565.5705861282</v>
      </c>
      <c r="J914" s="699"/>
      <c r="K914" s="699"/>
      <c r="L914" s="699"/>
      <c r="M914" s="462">
        <v>1036182</v>
      </c>
      <c r="N914" s="462">
        <v>1049422</v>
      </c>
      <c r="O914" s="462">
        <v>1106368</v>
      </c>
    </row>
    <row r="915" spans="1:15">
      <c r="A915" s="460">
        <v>913</v>
      </c>
      <c r="B915" s="462">
        <v>1002277.4594644171</v>
      </c>
      <c r="C915" s="462">
        <v>1063008.567492882</v>
      </c>
      <c r="D915" s="462">
        <v>1116618.8693722307</v>
      </c>
      <c r="J915" s="699"/>
      <c r="K915" s="699"/>
      <c r="L915" s="699"/>
      <c r="M915" s="462">
        <v>1034976</v>
      </c>
      <c r="N915" s="462">
        <v>1089019</v>
      </c>
      <c r="O915" s="462">
        <v>1106025</v>
      </c>
    </row>
    <row r="916" spans="1:15">
      <c r="A916" s="460">
        <v>914</v>
      </c>
      <c r="B916" s="462">
        <v>1012302.1242455688</v>
      </c>
      <c r="C916" s="462">
        <v>1060622.9156577019</v>
      </c>
      <c r="D916" s="462">
        <v>1103077.6124059036</v>
      </c>
      <c r="J916" s="699"/>
      <c r="K916" s="699"/>
      <c r="L916" s="699"/>
      <c r="M916" s="462">
        <v>1035684</v>
      </c>
      <c r="N916" s="462">
        <v>1066068</v>
      </c>
      <c r="O916" s="462">
        <v>1123694</v>
      </c>
    </row>
    <row r="917" spans="1:15">
      <c r="A917" s="460">
        <v>915</v>
      </c>
      <c r="B917" s="462">
        <v>1001808.3103557469</v>
      </c>
      <c r="C917" s="462">
        <v>1099418.0117688067</v>
      </c>
      <c r="D917" s="462">
        <v>1085483.2276213157</v>
      </c>
      <c r="J917" s="699"/>
      <c r="K917" s="699"/>
      <c r="L917" s="699"/>
      <c r="M917" s="462">
        <v>1005630</v>
      </c>
      <c r="N917" s="462">
        <v>1085821</v>
      </c>
      <c r="O917" s="462">
        <v>1102295</v>
      </c>
    </row>
    <row r="918" spans="1:15">
      <c r="A918" s="460">
        <v>916</v>
      </c>
      <c r="B918" s="462">
        <v>1011459.7467979303</v>
      </c>
      <c r="C918" s="462">
        <v>1057149.9774956093</v>
      </c>
      <c r="D918" s="462">
        <v>1089966.0262224874</v>
      </c>
      <c r="J918" s="699"/>
      <c r="K918" s="699"/>
      <c r="L918" s="699"/>
      <c r="M918" s="462">
        <v>1002647</v>
      </c>
      <c r="N918" s="462">
        <v>1079596</v>
      </c>
      <c r="O918" s="462">
        <v>1070227</v>
      </c>
    </row>
    <row r="919" spans="1:15">
      <c r="A919" s="460">
        <v>917</v>
      </c>
      <c r="B919" s="462">
        <v>1008705.6560940263</v>
      </c>
      <c r="C919" s="462">
        <v>1104344.8451202016</v>
      </c>
      <c r="D919" s="462">
        <v>1126548.3892982649</v>
      </c>
      <c r="J919" s="699"/>
      <c r="K919" s="699"/>
      <c r="L919" s="699"/>
      <c r="M919" s="462">
        <v>1010669</v>
      </c>
      <c r="N919" s="462">
        <v>1099137</v>
      </c>
      <c r="O919" s="462">
        <v>1065396</v>
      </c>
    </row>
    <row r="920" spans="1:15">
      <c r="A920" s="460">
        <v>918</v>
      </c>
      <c r="B920" s="462">
        <v>1006388.4064269569</v>
      </c>
      <c r="C920" s="462">
        <v>1078895.5254595056</v>
      </c>
      <c r="D920" s="462">
        <v>1129844.0694642037</v>
      </c>
      <c r="J920" s="699"/>
      <c r="K920" s="699"/>
      <c r="L920" s="699"/>
      <c r="M920" s="462">
        <v>1004509</v>
      </c>
      <c r="N920" s="462">
        <v>1116218</v>
      </c>
      <c r="O920" s="462">
        <v>1083131</v>
      </c>
    </row>
    <row r="921" spans="1:15">
      <c r="A921" s="460">
        <v>919</v>
      </c>
      <c r="B921" s="462">
        <v>1020879.068777093</v>
      </c>
      <c r="C921" s="462">
        <v>1052651.0024543935</v>
      </c>
      <c r="D921" s="462">
        <v>1122144.9769670207</v>
      </c>
      <c r="J921" s="699"/>
      <c r="K921" s="699"/>
      <c r="L921" s="699"/>
      <c r="M921" s="462">
        <v>1042249</v>
      </c>
      <c r="N921" s="462">
        <v>1084080</v>
      </c>
      <c r="O921" s="462">
        <v>1101242</v>
      </c>
    </row>
    <row r="922" spans="1:15">
      <c r="A922" s="460">
        <v>920</v>
      </c>
      <c r="B922" s="462">
        <v>993794.08139406715</v>
      </c>
      <c r="C922" s="462">
        <v>1029186.8437070424</v>
      </c>
      <c r="D922" s="462">
        <v>1098689.9253009246</v>
      </c>
      <c r="J922" s="699"/>
      <c r="K922" s="699"/>
      <c r="L922" s="699"/>
      <c r="M922" s="462">
        <v>1048881</v>
      </c>
      <c r="N922" s="462">
        <v>1078481</v>
      </c>
      <c r="O922" s="462">
        <v>1094342</v>
      </c>
    </row>
    <row r="923" spans="1:15">
      <c r="A923" s="460">
        <v>921</v>
      </c>
      <c r="B923" s="462">
        <v>1005410.0644516239</v>
      </c>
      <c r="C923" s="462">
        <v>1092994.5155913325</v>
      </c>
      <c r="D923" s="462">
        <v>1123079.9979582813</v>
      </c>
      <c r="J923" s="699"/>
      <c r="K923" s="699"/>
      <c r="L923" s="699"/>
      <c r="M923" s="462">
        <v>1064242</v>
      </c>
      <c r="N923" s="462">
        <v>1094783</v>
      </c>
      <c r="O923" s="462">
        <v>1081350</v>
      </c>
    </row>
    <row r="924" spans="1:15">
      <c r="A924" s="460">
        <v>922</v>
      </c>
      <c r="B924" s="462">
        <v>1002099.9351515067</v>
      </c>
      <c r="C924" s="462">
        <v>1061203.6449722904</v>
      </c>
      <c r="D924" s="462">
        <v>1065481.3515034188</v>
      </c>
      <c r="J924" s="699"/>
      <c r="K924" s="699"/>
      <c r="L924" s="699"/>
      <c r="M924" s="462">
        <v>1017762</v>
      </c>
      <c r="N924" s="462">
        <v>1088626</v>
      </c>
      <c r="O924" s="462">
        <v>1136636</v>
      </c>
    </row>
    <row r="925" spans="1:15">
      <c r="A925" s="460">
        <v>923</v>
      </c>
      <c r="B925" s="462">
        <v>1007756.8205632083</v>
      </c>
      <c r="C925" s="462">
        <v>1095488.1947865367</v>
      </c>
      <c r="D925" s="462">
        <v>1071874.8854855765</v>
      </c>
      <c r="J925" s="699"/>
      <c r="K925" s="699"/>
      <c r="L925" s="699"/>
      <c r="M925" s="462">
        <v>1039006</v>
      </c>
      <c r="N925" s="462">
        <v>1106757</v>
      </c>
      <c r="O925" s="462">
        <v>1102313</v>
      </c>
    </row>
    <row r="926" spans="1:15">
      <c r="A926" s="460">
        <v>924</v>
      </c>
      <c r="B926" s="462">
        <v>1004810.7228392872</v>
      </c>
      <c r="C926" s="462">
        <v>1049085.6456753199</v>
      </c>
      <c r="D926" s="462">
        <v>1072366.1442771461</v>
      </c>
      <c r="J926" s="699"/>
      <c r="K926" s="699"/>
      <c r="L926" s="699"/>
      <c r="M926" s="462">
        <v>996846</v>
      </c>
      <c r="N926" s="462">
        <v>1069270</v>
      </c>
      <c r="O926" s="462">
        <v>1082430</v>
      </c>
    </row>
    <row r="927" spans="1:15">
      <c r="A927" s="460">
        <v>925</v>
      </c>
      <c r="B927" s="462">
        <v>1011311.4641445088</v>
      </c>
      <c r="C927" s="462">
        <v>1093234.5967334749</v>
      </c>
      <c r="D927" s="462">
        <v>1089081.0672499288</v>
      </c>
      <c r="J927" s="699"/>
      <c r="K927" s="699"/>
      <c r="L927" s="699"/>
      <c r="M927" s="462">
        <v>1043477</v>
      </c>
      <c r="N927" s="462">
        <v>1085995</v>
      </c>
      <c r="O927" s="462">
        <v>1080357</v>
      </c>
    </row>
    <row r="928" spans="1:15">
      <c r="A928" s="460">
        <v>926</v>
      </c>
      <c r="B928" s="462">
        <v>1011845.1444160657</v>
      </c>
      <c r="C928" s="462">
        <v>1134904.8213542069</v>
      </c>
      <c r="D928" s="462">
        <v>1118759.8989824858</v>
      </c>
      <c r="J928" s="699"/>
      <c r="K928" s="699"/>
      <c r="L928" s="699"/>
      <c r="M928" s="462">
        <v>1023388</v>
      </c>
      <c r="N928" s="462">
        <v>1072622</v>
      </c>
      <c r="O928" s="462">
        <v>1125406</v>
      </c>
    </row>
    <row r="929" spans="1:15">
      <c r="A929" s="460">
        <v>927</v>
      </c>
      <c r="B929" s="462">
        <v>1000947.8682125213</v>
      </c>
      <c r="C929" s="462">
        <v>1108817.475448325</v>
      </c>
      <c r="D929" s="462">
        <v>1100257.8129273653</v>
      </c>
      <c r="J929" s="699"/>
      <c r="K929" s="699"/>
      <c r="L929" s="699"/>
      <c r="M929" s="462">
        <v>1024302</v>
      </c>
      <c r="N929" s="462">
        <v>1073237</v>
      </c>
      <c r="O929" s="462">
        <v>1070392</v>
      </c>
    </row>
    <row r="930" spans="1:15">
      <c r="A930" s="460">
        <v>928</v>
      </c>
      <c r="B930" s="462">
        <v>1005012.4397992665</v>
      </c>
      <c r="C930" s="462">
        <v>1096479.6862519707</v>
      </c>
      <c r="D930" s="462">
        <v>1106193.7412049077</v>
      </c>
      <c r="J930" s="699"/>
      <c r="K930" s="699"/>
      <c r="L930" s="699"/>
      <c r="M930" s="462">
        <v>1019623</v>
      </c>
      <c r="N930" s="462">
        <v>1085113</v>
      </c>
      <c r="O930" s="462">
        <v>1060739</v>
      </c>
    </row>
    <row r="931" spans="1:15">
      <c r="A931" s="460">
        <v>929</v>
      </c>
      <c r="B931" s="462">
        <v>1012573.4297660568</v>
      </c>
      <c r="C931" s="462">
        <v>1080361.0500641086</v>
      </c>
      <c r="D931" s="462">
        <v>1121304.9670755849</v>
      </c>
      <c r="J931" s="699"/>
      <c r="K931" s="699"/>
      <c r="L931" s="699"/>
      <c r="M931" s="462">
        <v>1026391</v>
      </c>
      <c r="N931" s="462">
        <v>1072908</v>
      </c>
      <c r="O931" s="462">
        <v>1081425</v>
      </c>
    </row>
    <row r="932" spans="1:15">
      <c r="A932" s="460">
        <v>930</v>
      </c>
      <c r="B932" s="462">
        <v>1010140.7128427982</v>
      </c>
      <c r="C932" s="462">
        <v>1094892.597274563</v>
      </c>
      <c r="D932" s="462">
        <v>1091475.3902560435</v>
      </c>
      <c r="J932" s="699"/>
      <c r="K932" s="699"/>
      <c r="L932" s="699"/>
      <c r="M932" s="462">
        <v>1027770</v>
      </c>
      <c r="N932" s="462">
        <v>1057306</v>
      </c>
      <c r="O932" s="462">
        <v>1090072</v>
      </c>
    </row>
    <row r="933" spans="1:15">
      <c r="A933" s="460">
        <v>931</v>
      </c>
      <c r="B933" s="462">
        <v>996438.74655660684</v>
      </c>
      <c r="C933" s="462">
        <v>1051641.3945614486</v>
      </c>
      <c r="D933" s="462">
        <v>1068148.6305457852</v>
      </c>
      <c r="J933" s="699"/>
      <c r="K933" s="699"/>
      <c r="L933" s="699"/>
      <c r="M933" s="462">
        <v>1051953</v>
      </c>
      <c r="N933" s="462">
        <v>1086888</v>
      </c>
      <c r="O933" s="462">
        <v>1097175</v>
      </c>
    </row>
    <row r="934" spans="1:15">
      <c r="A934" s="460">
        <v>932</v>
      </c>
      <c r="B934" s="462">
        <v>1013339.7925516728</v>
      </c>
      <c r="C934" s="462">
        <v>1093794.9588099434</v>
      </c>
      <c r="D934" s="462">
        <v>1106867.2125626279</v>
      </c>
      <c r="J934" s="699"/>
      <c r="K934" s="699"/>
      <c r="L934" s="699"/>
      <c r="M934" s="462">
        <v>1067890</v>
      </c>
      <c r="N934" s="462">
        <v>1085156</v>
      </c>
      <c r="O934" s="462">
        <v>1096085</v>
      </c>
    </row>
    <row r="935" spans="1:15">
      <c r="A935" s="460">
        <v>933</v>
      </c>
      <c r="B935" s="462">
        <v>996697.52771472803</v>
      </c>
      <c r="C935" s="462">
        <v>1083707.4957723222</v>
      </c>
      <c r="D935" s="462">
        <v>1066244.4094167205</v>
      </c>
      <c r="J935" s="699"/>
      <c r="K935" s="699"/>
      <c r="L935" s="699"/>
      <c r="M935" s="462">
        <v>1035867</v>
      </c>
      <c r="N935" s="462">
        <v>1070184</v>
      </c>
      <c r="O935" s="462">
        <v>1068519</v>
      </c>
    </row>
    <row r="936" spans="1:15">
      <c r="A936" s="460">
        <v>934</v>
      </c>
      <c r="B936" s="462">
        <v>1002301.1256253226</v>
      </c>
      <c r="C936" s="462">
        <v>1095757.7919489807</v>
      </c>
      <c r="D936" s="462">
        <v>1089191.5870895719</v>
      </c>
      <c r="J936" s="699"/>
      <c r="K936" s="699"/>
      <c r="L936" s="699"/>
      <c r="M936" s="462">
        <v>1057348</v>
      </c>
      <c r="N936" s="462">
        <v>1082268</v>
      </c>
      <c r="O936" s="462">
        <v>1099601</v>
      </c>
    </row>
    <row r="937" spans="1:15">
      <c r="A937" s="460">
        <v>935</v>
      </c>
      <c r="B937" s="462">
        <v>1006138.2104496072</v>
      </c>
      <c r="C937" s="462">
        <v>1095652.6148257921</v>
      </c>
      <c r="D937" s="462">
        <v>1097685.2768687932</v>
      </c>
      <c r="J937" s="699"/>
      <c r="K937" s="699"/>
      <c r="L937" s="699"/>
      <c r="M937" s="462">
        <v>1006880</v>
      </c>
      <c r="N937" s="462">
        <v>1051964</v>
      </c>
      <c r="O937" s="462">
        <v>1066912</v>
      </c>
    </row>
    <row r="938" spans="1:15">
      <c r="A938" s="460">
        <v>936</v>
      </c>
      <c r="B938" s="462">
        <v>998042.83327747521</v>
      </c>
      <c r="C938" s="462">
        <v>1050111.0696170814</v>
      </c>
      <c r="D938" s="462">
        <v>1097940.8239248123</v>
      </c>
      <c r="J938" s="699"/>
      <c r="K938" s="699"/>
      <c r="L938" s="699"/>
      <c r="M938" s="462">
        <v>993447</v>
      </c>
      <c r="N938" s="462">
        <v>1101922</v>
      </c>
      <c r="O938" s="462">
        <v>1102874</v>
      </c>
    </row>
    <row r="939" spans="1:15">
      <c r="A939" s="460">
        <v>937</v>
      </c>
      <c r="B939" s="462">
        <v>1008043.881294947</v>
      </c>
      <c r="C939" s="462">
        <v>1046217.5411214663</v>
      </c>
      <c r="D939" s="462">
        <v>1095436.5213495854</v>
      </c>
      <c r="J939" s="699"/>
      <c r="K939" s="699"/>
      <c r="L939" s="699"/>
      <c r="M939" s="462">
        <v>1045983</v>
      </c>
      <c r="N939" s="462">
        <v>1048354</v>
      </c>
      <c r="O939" s="462">
        <v>1084536</v>
      </c>
    </row>
    <row r="940" spans="1:15">
      <c r="A940" s="460">
        <v>938</v>
      </c>
      <c r="B940" s="462">
        <v>997983.34093040286</v>
      </c>
      <c r="C940" s="462">
        <v>1067297.9259124778</v>
      </c>
      <c r="D940" s="462">
        <v>1098283.5194613803</v>
      </c>
      <c r="J940" s="699"/>
      <c r="K940" s="699"/>
      <c r="L940" s="699"/>
      <c r="M940" s="462">
        <v>1031481</v>
      </c>
      <c r="N940" s="462">
        <v>1091579</v>
      </c>
      <c r="O940" s="462">
        <v>1073925</v>
      </c>
    </row>
    <row r="941" spans="1:15">
      <c r="A941" s="460">
        <v>939</v>
      </c>
      <c r="B941" s="462">
        <v>1006519.8750015423</v>
      </c>
      <c r="C941" s="462">
        <v>1102109.1183543107</v>
      </c>
      <c r="D941" s="462">
        <v>1117271.2416940194</v>
      </c>
      <c r="J941" s="699"/>
      <c r="K941" s="699"/>
      <c r="L941" s="699"/>
      <c r="M941" s="462">
        <v>1025415</v>
      </c>
      <c r="N941" s="462">
        <v>1070357</v>
      </c>
      <c r="O941" s="462">
        <v>1083189</v>
      </c>
    </row>
    <row r="942" spans="1:15">
      <c r="A942" s="460">
        <v>940</v>
      </c>
      <c r="B942" s="462">
        <v>1006861.174064303</v>
      </c>
      <c r="C942" s="462">
        <v>1057051.8102524141</v>
      </c>
      <c r="D942" s="462">
        <v>1101270.5443260076</v>
      </c>
      <c r="J942" s="699"/>
      <c r="K942" s="699"/>
      <c r="L942" s="699"/>
      <c r="M942" s="462">
        <v>1049616</v>
      </c>
      <c r="N942" s="462">
        <v>1096377</v>
      </c>
      <c r="O942" s="462">
        <v>1102497</v>
      </c>
    </row>
    <row r="943" spans="1:15">
      <c r="A943" s="460">
        <v>941</v>
      </c>
      <c r="B943" s="462">
        <v>1005900.7279142007</v>
      </c>
      <c r="C943" s="462">
        <v>1055678.5624592209</v>
      </c>
      <c r="D943" s="462">
        <v>1097631.8032322666</v>
      </c>
      <c r="J943" s="699"/>
      <c r="K943" s="699"/>
      <c r="L943" s="699"/>
      <c r="M943" s="462">
        <v>1065240</v>
      </c>
      <c r="N943" s="462">
        <v>1122811</v>
      </c>
      <c r="O943" s="462">
        <v>1138620</v>
      </c>
    </row>
    <row r="944" spans="1:15">
      <c r="A944" s="460">
        <v>942</v>
      </c>
      <c r="B944" s="462">
        <v>996817.10056151403</v>
      </c>
      <c r="C944" s="462">
        <v>1048356.7166587827</v>
      </c>
      <c r="D944" s="462">
        <v>1115777.4821352731</v>
      </c>
      <c r="J944" s="699"/>
      <c r="K944" s="699"/>
      <c r="L944" s="699"/>
      <c r="M944" s="462">
        <v>988631</v>
      </c>
      <c r="N944" s="462">
        <v>1115402</v>
      </c>
      <c r="O944" s="462">
        <v>1106784</v>
      </c>
    </row>
    <row r="945" spans="1:15">
      <c r="A945" s="460">
        <v>943</v>
      </c>
      <c r="B945" s="462">
        <v>1004508.5243722037</v>
      </c>
      <c r="C945" s="462">
        <v>1096962.0466846407</v>
      </c>
      <c r="D945" s="462">
        <v>1069848.0150968153</v>
      </c>
      <c r="J945" s="699"/>
      <c r="K945" s="699"/>
      <c r="L945" s="699"/>
      <c r="M945" s="462">
        <v>1016490</v>
      </c>
      <c r="N945" s="462">
        <v>1080196</v>
      </c>
      <c r="O945" s="462">
        <v>1073051</v>
      </c>
    </row>
    <row r="946" spans="1:15">
      <c r="A946" s="460">
        <v>944</v>
      </c>
      <c r="B946" s="462">
        <v>998720.94578343281</v>
      </c>
      <c r="C946" s="462">
        <v>1075128.2760437231</v>
      </c>
      <c r="D946" s="462">
        <v>1057452.0963782605</v>
      </c>
      <c r="J946" s="699"/>
      <c r="K946" s="699"/>
      <c r="L946" s="699"/>
      <c r="M946" s="462">
        <v>1003593</v>
      </c>
      <c r="N946" s="462">
        <v>1091307</v>
      </c>
      <c r="O946" s="462">
        <v>1121382</v>
      </c>
    </row>
    <row r="947" spans="1:15">
      <c r="A947" s="460">
        <v>945</v>
      </c>
      <c r="B947" s="462">
        <v>1009566.5645056902</v>
      </c>
      <c r="C947" s="462">
        <v>1062016.0799138802</v>
      </c>
      <c r="D947" s="462">
        <v>1079938.0048634685</v>
      </c>
      <c r="J947" s="699"/>
      <c r="K947" s="699"/>
      <c r="L947" s="699"/>
      <c r="M947" s="462">
        <v>1028065</v>
      </c>
      <c r="N947" s="462">
        <v>1075487</v>
      </c>
      <c r="O947" s="462">
        <v>1097264</v>
      </c>
    </row>
    <row r="948" spans="1:15">
      <c r="A948" s="460">
        <v>946</v>
      </c>
      <c r="B948" s="462">
        <v>1000565.6182399532</v>
      </c>
      <c r="C948" s="462">
        <v>1064197.0476455516</v>
      </c>
      <c r="D948" s="462">
        <v>1070788.1975338194</v>
      </c>
      <c r="J948" s="699"/>
      <c r="K948" s="699"/>
      <c r="L948" s="699"/>
      <c r="M948" s="462">
        <v>1024253</v>
      </c>
      <c r="N948" s="462">
        <v>1101910</v>
      </c>
      <c r="O948" s="462">
        <v>1093002</v>
      </c>
    </row>
    <row r="949" spans="1:15">
      <c r="A949" s="460">
        <v>947</v>
      </c>
      <c r="B949" s="462">
        <v>1004461.3031475116</v>
      </c>
      <c r="C949" s="462">
        <v>1062011.9354590282</v>
      </c>
      <c r="D949" s="462">
        <v>1086010.4579816237</v>
      </c>
      <c r="J949" s="699"/>
      <c r="K949" s="699"/>
      <c r="L949" s="699"/>
      <c r="M949" s="462">
        <v>1023048</v>
      </c>
      <c r="N949" s="462">
        <v>1088900</v>
      </c>
      <c r="O949" s="462">
        <v>1081063</v>
      </c>
    </row>
    <row r="950" spans="1:15">
      <c r="A950" s="460">
        <v>948</v>
      </c>
      <c r="B950" s="462">
        <v>1015736.1113652727</v>
      </c>
      <c r="C950" s="462">
        <v>1111019.3200717347</v>
      </c>
      <c r="D950" s="462">
        <v>1119510.824988046</v>
      </c>
      <c r="J950" s="699"/>
      <c r="K950" s="699"/>
      <c r="L950" s="699"/>
      <c r="M950" s="462">
        <v>1001643</v>
      </c>
      <c r="N950" s="462">
        <v>1053163</v>
      </c>
      <c r="O950" s="462">
        <v>1099769</v>
      </c>
    </row>
    <row r="951" spans="1:15">
      <c r="A951" s="460">
        <v>949</v>
      </c>
      <c r="B951" s="462">
        <v>1010003.671137334</v>
      </c>
      <c r="C951" s="462">
        <v>1096850.0343819628</v>
      </c>
      <c r="D951" s="462">
        <v>1113280.0943124988</v>
      </c>
      <c r="J951" s="699"/>
      <c r="K951" s="699"/>
      <c r="L951" s="699"/>
      <c r="M951" s="462">
        <v>1049250</v>
      </c>
      <c r="N951" s="462">
        <v>1121846</v>
      </c>
      <c r="O951" s="462">
        <v>1129501</v>
      </c>
    </row>
    <row r="952" spans="1:15">
      <c r="A952" s="460">
        <v>950</v>
      </c>
      <c r="B952" s="462">
        <v>1002455.4136792873</v>
      </c>
      <c r="C952" s="462">
        <v>1074866.2028102542</v>
      </c>
      <c r="D952" s="462">
        <v>1083175.6385577505</v>
      </c>
      <c r="J952" s="699"/>
      <c r="K952" s="699"/>
      <c r="L952" s="699"/>
      <c r="M952" s="462">
        <v>1002864</v>
      </c>
      <c r="N952" s="462">
        <v>1079873</v>
      </c>
      <c r="O952" s="462">
        <v>1096302</v>
      </c>
    </row>
    <row r="953" spans="1:15">
      <c r="A953" s="460">
        <v>951</v>
      </c>
      <c r="B953" s="462">
        <v>1003676.7282858673</v>
      </c>
      <c r="C953" s="462">
        <v>1065903.6557675919</v>
      </c>
      <c r="D953" s="462">
        <v>1110177.3730497612</v>
      </c>
      <c r="J953" s="699"/>
      <c r="K953" s="699"/>
      <c r="L953" s="699"/>
      <c r="M953" s="462">
        <v>1038131</v>
      </c>
      <c r="N953" s="462">
        <v>1081657</v>
      </c>
      <c r="O953" s="462">
        <v>1100561</v>
      </c>
    </row>
    <row r="954" spans="1:15">
      <c r="A954" s="460">
        <v>952</v>
      </c>
      <c r="B954" s="462">
        <v>1007136.1770497286</v>
      </c>
      <c r="C954" s="462">
        <v>1096922.7494489143</v>
      </c>
      <c r="D954" s="462">
        <v>1099007.162850593</v>
      </c>
      <c r="J954" s="699"/>
      <c r="K954" s="699"/>
      <c r="L954" s="699"/>
      <c r="M954" s="462">
        <v>1037863</v>
      </c>
      <c r="N954" s="462">
        <v>1060510</v>
      </c>
      <c r="O954" s="462">
        <v>1071145</v>
      </c>
    </row>
    <row r="955" spans="1:15">
      <c r="A955" s="460">
        <v>953</v>
      </c>
      <c r="B955" s="462">
        <v>1011912.1876098659</v>
      </c>
      <c r="C955" s="462">
        <v>1063742.6873761131</v>
      </c>
      <c r="D955" s="462">
        <v>1086712.4613856366</v>
      </c>
      <c r="J955" s="699"/>
      <c r="K955" s="699"/>
      <c r="L955" s="699"/>
      <c r="M955" s="462">
        <v>1023880</v>
      </c>
      <c r="N955" s="462">
        <v>1073110</v>
      </c>
      <c r="O955" s="462">
        <v>1143437</v>
      </c>
    </row>
    <row r="956" spans="1:15">
      <c r="A956" s="460">
        <v>954</v>
      </c>
      <c r="B956" s="462">
        <v>1013242.6218500485</v>
      </c>
      <c r="C956" s="462">
        <v>1099953.8964006943</v>
      </c>
      <c r="D956" s="462">
        <v>1099141.331483454</v>
      </c>
      <c r="J956" s="699"/>
      <c r="K956" s="699"/>
      <c r="L956" s="699"/>
      <c r="M956" s="462">
        <v>1006323</v>
      </c>
      <c r="N956" s="462">
        <v>1084866</v>
      </c>
      <c r="O956" s="462">
        <v>1088004</v>
      </c>
    </row>
    <row r="957" spans="1:15">
      <c r="A957" s="460">
        <v>955</v>
      </c>
      <c r="B957" s="462">
        <v>1002484.1827130165</v>
      </c>
      <c r="C957" s="462">
        <v>1058401.0640451158</v>
      </c>
      <c r="D957" s="462">
        <v>1082476.2199107362</v>
      </c>
      <c r="J957" s="699"/>
      <c r="K957" s="699"/>
      <c r="L957" s="699"/>
      <c r="M957" s="462">
        <v>1017429</v>
      </c>
      <c r="N957" s="462">
        <v>1059217</v>
      </c>
      <c r="O957" s="462">
        <v>1113085</v>
      </c>
    </row>
    <row r="958" spans="1:15">
      <c r="A958" s="460">
        <v>956</v>
      </c>
      <c r="B958" s="462">
        <v>1000921.955882136</v>
      </c>
      <c r="C958" s="462">
        <v>1054617.7521440107</v>
      </c>
      <c r="D958" s="462">
        <v>1099533.5463731736</v>
      </c>
      <c r="J958" s="699"/>
      <c r="K958" s="699"/>
      <c r="L958" s="699"/>
      <c r="M958" s="462">
        <v>1056657</v>
      </c>
      <c r="N958" s="462">
        <v>1080484</v>
      </c>
      <c r="O958" s="462">
        <v>1114123</v>
      </c>
    </row>
    <row r="959" spans="1:15">
      <c r="A959" s="460">
        <v>957</v>
      </c>
      <c r="B959" s="462">
        <v>1008714.966817926</v>
      </c>
      <c r="C959" s="462">
        <v>1054077.3116337713</v>
      </c>
      <c r="D959" s="462">
        <v>1104721.7716170717</v>
      </c>
      <c r="J959" s="699"/>
      <c r="K959" s="699"/>
      <c r="L959" s="699"/>
      <c r="M959" s="462">
        <v>1010259</v>
      </c>
      <c r="N959" s="462">
        <v>1094280</v>
      </c>
      <c r="O959" s="462">
        <v>1046249</v>
      </c>
    </row>
    <row r="960" spans="1:15">
      <c r="A960" s="460">
        <v>958</v>
      </c>
      <c r="B960" s="462">
        <v>1001625.3938029076</v>
      </c>
      <c r="C960" s="462">
        <v>1050827.6522192422</v>
      </c>
      <c r="D960" s="462">
        <v>1077478.3294543552</v>
      </c>
      <c r="J960" s="699"/>
      <c r="K960" s="699"/>
      <c r="L960" s="699"/>
      <c r="M960" s="462">
        <v>1031934</v>
      </c>
      <c r="N960" s="462">
        <v>1104600</v>
      </c>
      <c r="O960" s="462">
        <v>1074241</v>
      </c>
    </row>
    <row r="961" spans="1:15">
      <c r="A961" s="460">
        <v>959</v>
      </c>
      <c r="B961" s="462">
        <v>1006587.9505845746</v>
      </c>
      <c r="C961" s="462">
        <v>1092655.5922695361</v>
      </c>
      <c r="D961" s="462">
        <v>1122180.6934673896</v>
      </c>
      <c r="J961" s="699"/>
      <c r="K961" s="699"/>
      <c r="L961" s="699"/>
      <c r="M961" s="462">
        <v>1037306</v>
      </c>
      <c r="N961" s="462">
        <v>1097578</v>
      </c>
      <c r="O961" s="462">
        <v>1106434</v>
      </c>
    </row>
    <row r="962" spans="1:15">
      <c r="A962" s="460">
        <v>960</v>
      </c>
      <c r="B962" s="462">
        <v>1006954.0730348957</v>
      </c>
      <c r="C962" s="462">
        <v>1093669.6602523343</v>
      </c>
      <c r="D962" s="462">
        <v>1074930.6092660562</v>
      </c>
      <c r="J962" s="699"/>
      <c r="K962" s="699"/>
      <c r="L962" s="699"/>
      <c r="M962" s="462">
        <v>1013129</v>
      </c>
      <c r="N962" s="462">
        <v>1089707</v>
      </c>
      <c r="O962" s="462">
        <v>1108010</v>
      </c>
    </row>
    <row r="963" spans="1:15">
      <c r="A963" s="460">
        <v>961</v>
      </c>
      <c r="B963" s="462">
        <v>1007688.8507649596</v>
      </c>
      <c r="C963" s="462">
        <v>1092775.5833155611</v>
      </c>
      <c r="D963" s="462">
        <v>1091845.0150303107</v>
      </c>
      <c r="J963" s="699"/>
      <c r="K963" s="699"/>
      <c r="L963" s="699"/>
      <c r="M963" s="462">
        <v>1000706</v>
      </c>
      <c r="N963" s="462">
        <v>1074485</v>
      </c>
      <c r="O963" s="462">
        <v>1055676</v>
      </c>
    </row>
    <row r="964" spans="1:15">
      <c r="A964" s="460">
        <v>962</v>
      </c>
      <c r="B964" s="462">
        <v>1004146.9107853686</v>
      </c>
      <c r="C964" s="462">
        <v>1053176.0883259047</v>
      </c>
      <c r="D964" s="462">
        <v>1077127.9298291043</v>
      </c>
      <c r="J964" s="699"/>
      <c r="K964" s="699"/>
      <c r="L964" s="699"/>
      <c r="M964" s="462">
        <v>1020263</v>
      </c>
      <c r="N964" s="462">
        <v>1078489</v>
      </c>
      <c r="O964" s="462">
        <v>1062697</v>
      </c>
    </row>
    <row r="965" spans="1:15">
      <c r="A965" s="460">
        <v>963</v>
      </c>
      <c r="B965" s="462">
        <v>1000264.1719390111</v>
      </c>
      <c r="C965" s="462">
        <v>1061434.9504616661</v>
      </c>
      <c r="D965" s="462">
        <v>1117070.1410813665</v>
      </c>
      <c r="J965" s="699"/>
      <c r="K965" s="699"/>
      <c r="L965" s="699"/>
      <c r="M965" s="462">
        <v>999172</v>
      </c>
      <c r="N965" s="462">
        <v>1076208</v>
      </c>
      <c r="O965" s="462">
        <v>1104083</v>
      </c>
    </row>
    <row r="966" spans="1:15">
      <c r="A966" s="460">
        <v>964</v>
      </c>
      <c r="B966" s="462">
        <v>1008549.8539347148</v>
      </c>
      <c r="C966" s="462">
        <v>1099005.3255097847</v>
      </c>
      <c r="D966" s="462">
        <v>1163312.4880394628</v>
      </c>
      <c r="J966" s="699"/>
      <c r="K966" s="699"/>
      <c r="L966" s="699"/>
      <c r="M966" s="462">
        <v>1025154</v>
      </c>
      <c r="N966" s="462">
        <v>1073579</v>
      </c>
      <c r="O966" s="462">
        <v>1073948</v>
      </c>
    </row>
    <row r="967" spans="1:15">
      <c r="A967" s="460">
        <v>965</v>
      </c>
      <c r="B967" s="462">
        <v>1001284.6708861362</v>
      </c>
      <c r="C967" s="462">
        <v>1104421.1574834101</v>
      </c>
      <c r="D967" s="462">
        <v>1083998.6714250082</v>
      </c>
      <c r="J967" s="699"/>
      <c r="K967" s="699"/>
      <c r="L967" s="699"/>
      <c r="M967" s="462">
        <v>1039477</v>
      </c>
      <c r="N967" s="462">
        <v>1095532</v>
      </c>
      <c r="O967" s="462">
        <v>1069167</v>
      </c>
    </row>
    <row r="968" spans="1:15">
      <c r="A968" s="460">
        <v>966</v>
      </c>
      <c r="B968" s="462">
        <v>1004764.3868290745</v>
      </c>
      <c r="C968" s="462">
        <v>1071651.4413290191</v>
      </c>
      <c r="D968" s="462">
        <v>1100708.2551295522</v>
      </c>
      <c r="J968" s="699"/>
      <c r="K968" s="699"/>
      <c r="L968" s="699"/>
      <c r="M968" s="462">
        <v>1028015</v>
      </c>
      <c r="N968" s="462">
        <v>1066638</v>
      </c>
      <c r="O968" s="462">
        <v>1069568</v>
      </c>
    </row>
    <row r="969" spans="1:15">
      <c r="A969" s="460">
        <v>967</v>
      </c>
      <c r="B969" s="462">
        <v>999698.88179279247</v>
      </c>
      <c r="C969" s="462">
        <v>1069091.7897253628</v>
      </c>
      <c r="D969" s="462">
        <v>1113473.2383392511</v>
      </c>
      <c r="J969" s="699"/>
      <c r="K969" s="699"/>
      <c r="L969" s="699"/>
      <c r="M969" s="462">
        <v>1077295</v>
      </c>
      <c r="N969" s="462">
        <v>1120132</v>
      </c>
      <c r="O969" s="462">
        <v>1113455</v>
      </c>
    </row>
    <row r="970" spans="1:15">
      <c r="A970" s="460">
        <v>968</v>
      </c>
      <c r="B970" s="462">
        <v>999875.81803352851</v>
      </c>
      <c r="C970" s="462">
        <v>1079496.2517581708</v>
      </c>
      <c r="D970" s="462">
        <v>1083213.0701327552</v>
      </c>
      <c r="J970" s="699"/>
      <c r="K970" s="699"/>
      <c r="L970" s="699"/>
      <c r="M970" s="462">
        <v>1018183</v>
      </c>
      <c r="N970" s="462">
        <v>1059209</v>
      </c>
      <c r="O970" s="462">
        <v>1111534</v>
      </c>
    </row>
    <row r="971" spans="1:15">
      <c r="A971" s="460">
        <v>969</v>
      </c>
      <c r="B971" s="462">
        <v>994745.90058319597</v>
      </c>
      <c r="C971" s="462">
        <v>1062359.1423260793</v>
      </c>
      <c r="D971" s="462">
        <v>1110407.5765688883</v>
      </c>
      <c r="J971" s="699"/>
      <c r="K971" s="699"/>
      <c r="L971" s="699"/>
      <c r="M971" s="462">
        <v>1049930</v>
      </c>
      <c r="N971" s="462">
        <v>1093775</v>
      </c>
      <c r="O971" s="462">
        <v>1109946</v>
      </c>
    </row>
    <row r="972" spans="1:15">
      <c r="A972" s="460">
        <v>970</v>
      </c>
      <c r="B972" s="462">
        <v>998939.66759135609</v>
      </c>
      <c r="C972" s="462">
        <v>1049427.061063519</v>
      </c>
      <c r="D972" s="462">
        <v>1074519.8997503072</v>
      </c>
      <c r="J972" s="699"/>
      <c r="K972" s="699"/>
      <c r="L972" s="699"/>
      <c r="M972" s="462">
        <v>1029201</v>
      </c>
      <c r="N972" s="462">
        <v>1108197</v>
      </c>
      <c r="O972" s="462">
        <v>1061505</v>
      </c>
    </row>
    <row r="973" spans="1:15">
      <c r="A973" s="460">
        <v>971</v>
      </c>
      <c r="B973" s="462">
        <v>1006130.7970528132</v>
      </c>
      <c r="C973" s="462">
        <v>1076401.9349150979</v>
      </c>
      <c r="D973" s="462">
        <v>1079511.5350659611</v>
      </c>
      <c r="J973" s="699"/>
      <c r="K973" s="699"/>
      <c r="L973" s="699"/>
      <c r="M973" s="462">
        <v>997053</v>
      </c>
      <c r="N973" s="462">
        <v>1101008</v>
      </c>
      <c r="O973" s="462">
        <v>1059542</v>
      </c>
    </row>
    <row r="974" spans="1:15">
      <c r="A974" s="460">
        <v>972</v>
      </c>
      <c r="B974" s="462">
        <v>985093.31325625035</v>
      </c>
      <c r="C974" s="462">
        <v>1028666.6190150615</v>
      </c>
      <c r="D974" s="462">
        <v>1100316.0273114212</v>
      </c>
      <c r="J974" s="699"/>
      <c r="K974" s="699"/>
      <c r="L974" s="699"/>
      <c r="M974" s="462">
        <v>1010953</v>
      </c>
      <c r="N974" s="462">
        <v>1086379</v>
      </c>
      <c r="O974" s="462">
        <v>1111813</v>
      </c>
    </row>
    <row r="975" spans="1:15">
      <c r="A975" s="460">
        <v>973</v>
      </c>
      <c r="B975" s="462">
        <v>1001275.9305413463</v>
      </c>
      <c r="C975" s="462">
        <v>1108047.8638191973</v>
      </c>
      <c r="D975" s="462">
        <v>1081451.7620032365</v>
      </c>
      <c r="J975" s="699"/>
      <c r="K975" s="699"/>
      <c r="L975" s="699"/>
      <c r="M975" s="462">
        <v>1027079</v>
      </c>
      <c r="N975" s="462">
        <v>1117988</v>
      </c>
      <c r="O975" s="462">
        <v>1086314</v>
      </c>
    </row>
    <row r="976" spans="1:15">
      <c r="A976" s="460">
        <v>974</v>
      </c>
      <c r="B976" s="462">
        <v>1008830.9467769819</v>
      </c>
      <c r="C976" s="462">
        <v>1068604.112587173</v>
      </c>
      <c r="D976" s="462">
        <v>1101214.2426635572</v>
      </c>
      <c r="J976" s="699"/>
      <c r="K976" s="699"/>
      <c r="L976" s="699"/>
      <c r="M976" s="462">
        <v>1029883</v>
      </c>
      <c r="N976" s="462">
        <v>1096072</v>
      </c>
      <c r="O976" s="462">
        <v>1116251</v>
      </c>
    </row>
    <row r="977" spans="1:15">
      <c r="A977" s="460">
        <v>975</v>
      </c>
      <c r="B977" s="462">
        <v>977876.07562083681</v>
      </c>
      <c r="C977" s="462">
        <v>1052839.015367846</v>
      </c>
      <c r="D977" s="462">
        <v>1075292.43707541</v>
      </c>
      <c r="J977" s="699"/>
      <c r="K977" s="699"/>
      <c r="L977" s="699"/>
      <c r="M977" s="462">
        <v>1051304</v>
      </c>
      <c r="N977" s="462">
        <v>1084437</v>
      </c>
      <c r="O977" s="462">
        <v>1109558</v>
      </c>
    </row>
    <row r="978" spans="1:15">
      <c r="A978" s="460">
        <v>976</v>
      </c>
      <c r="B978" s="462">
        <v>1018101.286509148</v>
      </c>
      <c r="C978" s="462">
        <v>1084819.295667381</v>
      </c>
      <c r="D978" s="462">
        <v>1109059.0841213169</v>
      </c>
      <c r="J978" s="699"/>
      <c r="K978" s="699"/>
      <c r="L978" s="699"/>
      <c r="M978" s="462">
        <v>998113</v>
      </c>
      <c r="N978" s="462">
        <v>1089568</v>
      </c>
      <c r="O978" s="462">
        <v>1056043</v>
      </c>
    </row>
    <row r="979" spans="1:15">
      <c r="A979" s="460">
        <v>977</v>
      </c>
      <c r="B979" s="462">
        <v>1005642.354203383</v>
      </c>
      <c r="C979" s="462">
        <v>1137753.3240720045</v>
      </c>
      <c r="D979" s="462">
        <v>1080777.0244333248</v>
      </c>
      <c r="J979" s="699"/>
      <c r="K979" s="699"/>
      <c r="L979" s="699"/>
      <c r="M979" s="462">
        <v>1005336</v>
      </c>
      <c r="N979" s="462">
        <v>1108840</v>
      </c>
      <c r="O979" s="462">
        <v>1085877</v>
      </c>
    </row>
    <row r="980" spans="1:15">
      <c r="A980" s="460">
        <v>978</v>
      </c>
      <c r="B980" s="462">
        <v>998142.06475601741</v>
      </c>
      <c r="C980" s="462">
        <v>1077938.5798116636</v>
      </c>
      <c r="D980" s="462">
        <v>1094928.0796175969</v>
      </c>
      <c r="J980" s="699"/>
      <c r="K980" s="699"/>
      <c r="L980" s="699"/>
      <c r="M980" s="462">
        <v>1016784</v>
      </c>
      <c r="N980" s="462">
        <v>1105499</v>
      </c>
      <c r="O980" s="462">
        <v>1065667</v>
      </c>
    </row>
    <row r="981" spans="1:15">
      <c r="A981" s="460">
        <v>979</v>
      </c>
      <c r="B981" s="462">
        <v>1004775.4758408873</v>
      </c>
      <c r="C981" s="462">
        <v>1063669.919197825</v>
      </c>
      <c r="D981" s="462">
        <v>1093470.0058387481</v>
      </c>
      <c r="J981" s="699"/>
      <c r="K981" s="699"/>
      <c r="L981" s="699"/>
      <c r="M981" s="462">
        <v>1014100</v>
      </c>
      <c r="N981" s="462">
        <v>1067843</v>
      </c>
      <c r="O981" s="462">
        <v>1067039</v>
      </c>
    </row>
    <row r="982" spans="1:15">
      <c r="A982" s="460">
        <v>980</v>
      </c>
      <c r="B982" s="462">
        <v>1000067.9338198192</v>
      </c>
      <c r="C982" s="462">
        <v>1076737.0413323019</v>
      </c>
      <c r="D982" s="462">
        <v>1104964.092922139</v>
      </c>
      <c r="J982" s="699"/>
      <c r="K982" s="699"/>
      <c r="L982" s="699"/>
      <c r="M982" s="462">
        <v>1019858</v>
      </c>
      <c r="N982" s="462">
        <v>1064622</v>
      </c>
      <c r="O982" s="462">
        <v>1043725</v>
      </c>
    </row>
    <row r="983" spans="1:15">
      <c r="A983" s="460">
        <v>981</v>
      </c>
      <c r="B983" s="462">
        <v>998914.12750773341</v>
      </c>
      <c r="C983" s="462">
        <v>1057087.5602387232</v>
      </c>
      <c r="D983" s="462">
        <v>1096391.662356579</v>
      </c>
      <c r="J983" s="699"/>
      <c r="K983" s="699"/>
      <c r="L983" s="699"/>
      <c r="M983" s="462">
        <v>1003927</v>
      </c>
      <c r="N983" s="462">
        <v>1065408</v>
      </c>
      <c r="O983" s="462">
        <v>1110865</v>
      </c>
    </row>
    <row r="984" spans="1:15">
      <c r="A984" s="460">
        <v>982</v>
      </c>
      <c r="B984" s="462">
        <v>1002868.6726281585</v>
      </c>
      <c r="C984" s="462">
        <v>1104174.5218380769</v>
      </c>
      <c r="D984" s="462">
        <v>1073746.1523445197</v>
      </c>
      <c r="J984" s="699"/>
      <c r="K984" s="699"/>
      <c r="L984" s="699"/>
      <c r="M984" s="462">
        <v>1006546</v>
      </c>
      <c r="N984" s="462">
        <v>1087715</v>
      </c>
      <c r="O984" s="462">
        <v>1105337</v>
      </c>
    </row>
    <row r="985" spans="1:15">
      <c r="A985" s="460">
        <v>983</v>
      </c>
      <c r="B985" s="462">
        <v>1011688.4180329214</v>
      </c>
      <c r="C985" s="462">
        <v>1065149.5391096654</v>
      </c>
      <c r="D985" s="462">
        <v>1115467.2380373506</v>
      </c>
      <c r="J985" s="699"/>
      <c r="K985" s="699"/>
      <c r="L985" s="699"/>
      <c r="M985" s="462">
        <v>1010034</v>
      </c>
      <c r="N985" s="462">
        <v>1070966</v>
      </c>
      <c r="O985" s="462">
        <v>1084068</v>
      </c>
    </row>
    <row r="986" spans="1:15">
      <c r="A986" s="460">
        <v>984</v>
      </c>
      <c r="B986" s="462">
        <v>1001705.7369520591</v>
      </c>
      <c r="C986" s="462">
        <v>1075509.1109364326</v>
      </c>
      <c r="D986" s="462">
        <v>1093544.3351327966</v>
      </c>
      <c r="J986" s="699"/>
      <c r="K986" s="699"/>
      <c r="L986" s="699"/>
      <c r="M986" s="462">
        <v>1046695</v>
      </c>
      <c r="N986" s="462">
        <v>1050446</v>
      </c>
      <c r="O986" s="462">
        <v>1093677</v>
      </c>
    </row>
    <row r="987" spans="1:15">
      <c r="A987" s="460">
        <v>985</v>
      </c>
      <c r="B987" s="462">
        <v>1008254.257853016</v>
      </c>
      <c r="C987" s="462">
        <v>1094561.4596155938</v>
      </c>
      <c r="D987" s="462">
        <v>1117818.5033840809</v>
      </c>
      <c r="J987" s="699"/>
      <c r="K987" s="699"/>
      <c r="L987" s="699"/>
      <c r="M987" s="462">
        <v>1034442</v>
      </c>
      <c r="N987" s="462">
        <v>1057315</v>
      </c>
      <c r="O987" s="462">
        <v>1067894</v>
      </c>
    </row>
    <row r="988" spans="1:15">
      <c r="A988" s="460">
        <v>986</v>
      </c>
      <c r="B988" s="462">
        <v>1004437.7357359587</v>
      </c>
      <c r="C988" s="462">
        <v>1078853.1409145398</v>
      </c>
      <c r="D988" s="462">
        <v>1093875.7060986329</v>
      </c>
      <c r="J988" s="699"/>
      <c r="K988" s="699"/>
      <c r="L988" s="699"/>
      <c r="M988" s="462">
        <v>1029483</v>
      </c>
      <c r="N988" s="462">
        <v>1055373</v>
      </c>
      <c r="O988" s="462">
        <v>1091819</v>
      </c>
    </row>
    <row r="989" spans="1:15">
      <c r="A989" s="460">
        <v>987</v>
      </c>
      <c r="B989" s="462">
        <v>1008802.3408387234</v>
      </c>
      <c r="C989" s="462">
        <v>1074468.1351408209</v>
      </c>
      <c r="D989" s="462">
        <v>1096934.2432110514</v>
      </c>
      <c r="J989" s="699"/>
      <c r="K989" s="699"/>
      <c r="L989" s="699"/>
      <c r="M989" s="462">
        <v>1031214</v>
      </c>
      <c r="N989" s="462">
        <v>1107768</v>
      </c>
      <c r="O989" s="462">
        <v>1088867</v>
      </c>
    </row>
    <row r="990" spans="1:15">
      <c r="A990" s="460">
        <v>988</v>
      </c>
      <c r="B990" s="462">
        <v>1000384.8624276284</v>
      </c>
      <c r="C990" s="462">
        <v>1114140.5467357102</v>
      </c>
      <c r="D990" s="462">
        <v>1075597.6610778526</v>
      </c>
      <c r="J990" s="699"/>
      <c r="K990" s="699"/>
      <c r="L990" s="699"/>
      <c r="M990" s="462">
        <v>1011372</v>
      </c>
      <c r="N990" s="462">
        <v>1089038</v>
      </c>
      <c r="O990" s="462">
        <v>1058528</v>
      </c>
    </row>
    <row r="991" spans="1:15">
      <c r="A991" s="460">
        <v>989</v>
      </c>
      <c r="B991" s="462">
        <v>1005230.1754484337</v>
      </c>
      <c r="C991" s="462">
        <v>1077772.3739736977</v>
      </c>
      <c r="D991" s="462">
        <v>1098065.2941022068</v>
      </c>
      <c r="J991" s="699"/>
      <c r="K991" s="699"/>
      <c r="L991" s="699"/>
      <c r="M991" s="462">
        <v>1043896</v>
      </c>
      <c r="N991" s="462">
        <v>1043758</v>
      </c>
      <c r="O991" s="462">
        <v>1090599</v>
      </c>
    </row>
    <row r="992" spans="1:15">
      <c r="A992" s="460">
        <v>990</v>
      </c>
      <c r="B992" s="462">
        <v>1010278.5624916159</v>
      </c>
      <c r="C992" s="462">
        <v>1081870.354259192</v>
      </c>
      <c r="D992" s="462">
        <v>1089071.2354361159</v>
      </c>
      <c r="J992" s="699"/>
      <c r="K992" s="699"/>
      <c r="L992" s="699"/>
      <c r="M992" s="462">
        <v>1043347</v>
      </c>
      <c r="N992" s="462">
        <v>1084657</v>
      </c>
      <c r="O992" s="462">
        <v>1086170</v>
      </c>
    </row>
    <row r="993" spans="1:15">
      <c r="A993" s="460">
        <v>991</v>
      </c>
      <c r="B993" s="462">
        <v>991201.37291961897</v>
      </c>
      <c r="C993" s="462">
        <v>1079786.2052804513</v>
      </c>
      <c r="D993" s="462">
        <v>1059516.7354659524</v>
      </c>
      <c r="J993" s="699"/>
      <c r="K993" s="699"/>
      <c r="L993" s="699"/>
      <c r="M993" s="462">
        <v>1029891</v>
      </c>
      <c r="N993" s="462">
        <v>1033538</v>
      </c>
      <c r="O993" s="462">
        <v>1110591</v>
      </c>
    </row>
    <row r="994" spans="1:15">
      <c r="A994" s="460">
        <v>992</v>
      </c>
      <c r="B994" s="462">
        <v>1001446.9124264257</v>
      </c>
      <c r="C994" s="462">
        <v>1057706.2434427771</v>
      </c>
      <c r="D994" s="462">
        <v>1074760.5647787962</v>
      </c>
      <c r="J994" s="699"/>
      <c r="K994" s="699"/>
      <c r="L994" s="699"/>
      <c r="M994" s="462">
        <v>1021288</v>
      </c>
      <c r="N994" s="462">
        <v>1121594</v>
      </c>
      <c r="O994" s="462">
        <v>1102979</v>
      </c>
    </row>
    <row r="995" spans="1:15">
      <c r="A995" s="460">
        <v>993</v>
      </c>
      <c r="B995" s="462">
        <v>998779.49161335279</v>
      </c>
      <c r="C995" s="462">
        <v>1064894.595275725</v>
      </c>
      <c r="D995" s="462">
        <v>1106055.4581238611</v>
      </c>
      <c r="J995" s="699"/>
      <c r="K995" s="699"/>
      <c r="L995" s="699"/>
      <c r="M995" s="462">
        <v>1049822</v>
      </c>
      <c r="N995" s="462">
        <v>1077406</v>
      </c>
      <c r="O995" s="462">
        <v>1095093</v>
      </c>
    </row>
    <row r="996" spans="1:15">
      <c r="A996" s="460">
        <v>994</v>
      </c>
      <c r="B996" s="462">
        <v>1005964.1998760359</v>
      </c>
      <c r="C996" s="462">
        <v>1080199.5419777478</v>
      </c>
      <c r="D996" s="462">
        <v>1097776.7207530395</v>
      </c>
      <c r="J996" s="699"/>
      <c r="K996" s="699"/>
      <c r="L996" s="699"/>
      <c r="M996" s="462">
        <v>1004193</v>
      </c>
      <c r="N996" s="462">
        <v>1086666</v>
      </c>
      <c r="O996" s="462">
        <v>1081601</v>
      </c>
    </row>
    <row r="997" spans="1:15">
      <c r="A997" s="460">
        <v>995</v>
      </c>
      <c r="B997" s="462">
        <v>1011701.8491207983</v>
      </c>
      <c r="C997" s="462">
        <v>1109859.6097863459</v>
      </c>
      <c r="D997" s="462">
        <v>1085589.2123535965</v>
      </c>
      <c r="J997" s="699"/>
      <c r="K997" s="699"/>
      <c r="L997" s="699"/>
      <c r="M997" s="462">
        <v>1022016</v>
      </c>
      <c r="N997" s="462">
        <v>1064642</v>
      </c>
      <c r="O997" s="462">
        <v>1057913</v>
      </c>
    </row>
    <row r="998" spans="1:15">
      <c r="A998" s="460">
        <v>996</v>
      </c>
      <c r="B998" s="462">
        <v>1002034.8079054586</v>
      </c>
      <c r="C998" s="462">
        <v>1068008.6793446974</v>
      </c>
      <c r="D998" s="462">
        <v>1073907.97241962</v>
      </c>
      <c r="J998" s="699"/>
      <c r="K998" s="699"/>
      <c r="L998" s="699"/>
      <c r="M998" s="462">
        <v>1033724</v>
      </c>
      <c r="N998" s="462">
        <v>1074704</v>
      </c>
      <c r="O998" s="462">
        <v>1049790</v>
      </c>
    </row>
    <row r="999" spans="1:15">
      <c r="A999" s="460">
        <v>997</v>
      </c>
      <c r="B999" s="462">
        <v>1005742.0585367787</v>
      </c>
      <c r="C999" s="462">
        <v>1087808.1710255207</v>
      </c>
      <c r="D999" s="462">
        <v>1101315.6960993805</v>
      </c>
      <c r="J999" s="699"/>
      <c r="K999" s="699"/>
      <c r="L999" s="699"/>
      <c r="M999" s="462">
        <v>1042500</v>
      </c>
      <c r="N999" s="462">
        <v>1051706</v>
      </c>
      <c r="O999" s="462">
        <v>1103682</v>
      </c>
    </row>
    <row r="1000" spans="1:15">
      <c r="A1000" s="460">
        <v>998</v>
      </c>
      <c r="B1000" s="462">
        <v>1008815.5361314941</v>
      </c>
      <c r="C1000" s="462">
        <v>1108820.3053527428</v>
      </c>
      <c r="D1000" s="462">
        <v>1080256.2594511483</v>
      </c>
      <c r="J1000" s="699"/>
      <c r="K1000" s="699"/>
      <c r="L1000" s="699"/>
      <c r="M1000" s="462">
        <v>1048055</v>
      </c>
      <c r="N1000" s="462">
        <v>1086163</v>
      </c>
      <c r="O1000" s="462">
        <v>1079787</v>
      </c>
    </row>
    <row r="1001" spans="1:15">
      <c r="A1001" s="460">
        <v>999</v>
      </c>
      <c r="B1001" s="462">
        <v>1012682.0724861359</v>
      </c>
      <c r="C1001" s="462">
        <v>1104879.610213669</v>
      </c>
      <c r="D1001" s="462">
        <v>1089569.8977132333</v>
      </c>
      <c r="J1001" s="699"/>
      <c r="K1001" s="699"/>
      <c r="L1001" s="699"/>
      <c r="M1001" s="462">
        <v>1011665</v>
      </c>
      <c r="N1001" s="462">
        <v>1065702</v>
      </c>
      <c r="O1001" s="462">
        <v>1083777</v>
      </c>
    </row>
    <row r="1002" spans="1:15">
      <c r="A1002" s="460">
        <v>1000</v>
      </c>
      <c r="B1002" s="462">
        <v>1001153.5261900807</v>
      </c>
      <c r="C1002" s="462">
        <v>1065335.1568267916</v>
      </c>
      <c r="D1002" s="462">
        <v>1062609.859036389</v>
      </c>
      <c r="J1002" s="699"/>
      <c r="K1002" s="699"/>
      <c r="L1002" s="699"/>
      <c r="M1002" s="462">
        <v>1004926</v>
      </c>
      <c r="N1002" s="462">
        <v>1053459</v>
      </c>
      <c r="O1002" s="462">
        <v>1101301</v>
      </c>
    </row>
    <row r="1003" spans="1:15">
      <c r="A1003" s="460">
        <v>1001</v>
      </c>
      <c r="B1003" s="462">
        <v>997165.21654730965</v>
      </c>
      <c r="C1003" s="462">
        <v>1046086.3647592498</v>
      </c>
      <c r="D1003" s="462">
        <v>1059164.3860836569</v>
      </c>
      <c r="J1003" s="699"/>
      <c r="K1003" s="699"/>
      <c r="L1003" s="699"/>
      <c r="M1003" s="462">
        <v>1003913</v>
      </c>
      <c r="N1003" s="462">
        <v>1083842</v>
      </c>
      <c r="O1003" s="462">
        <v>1099364</v>
      </c>
    </row>
    <row r="1004" spans="1:15">
      <c r="A1004" s="460">
        <v>1002</v>
      </c>
      <c r="B1004" s="462">
        <v>1000125.3360067903</v>
      </c>
      <c r="C1004" s="462">
        <v>1095435.9694690865</v>
      </c>
      <c r="D1004" s="462">
        <v>1115454.5925214542</v>
      </c>
      <c r="J1004" s="699"/>
      <c r="K1004" s="699"/>
      <c r="L1004" s="699"/>
      <c r="M1004" s="462">
        <v>1016692</v>
      </c>
      <c r="N1004" s="462">
        <v>1103694</v>
      </c>
      <c r="O1004" s="462">
        <v>1056101</v>
      </c>
    </row>
    <row r="1005" spans="1:15">
      <c r="A1005" s="460">
        <v>1003</v>
      </c>
      <c r="B1005" s="462">
        <v>1000407.7827408264</v>
      </c>
      <c r="C1005" s="462">
        <v>1085309.3692994416</v>
      </c>
      <c r="D1005" s="462">
        <v>1135486.2380482168</v>
      </c>
      <c r="J1005" s="699"/>
      <c r="K1005" s="699"/>
      <c r="L1005" s="699"/>
      <c r="M1005" s="462">
        <v>1049500</v>
      </c>
      <c r="N1005" s="462">
        <v>1107525</v>
      </c>
      <c r="O1005" s="462">
        <v>1100549</v>
      </c>
    </row>
    <row r="1006" spans="1:15">
      <c r="A1006" s="460">
        <v>1004</v>
      </c>
      <c r="B1006" s="462">
        <v>1005874.6062032094</v>
      </c>
      <c r="C1006" s="462">
        <v>1057400.5371731152</v>
      </c>
      <c r="D1006" s="462">
        <v>1095744.5276161577</v>
      </c>
      <c r="J1006" s="699"/>
      <c r="K1006" s="699"/>
      <c r="L1006" s="699"/>
      <c r="M1006" s="462">
        <v>1006264</v>
      </c>
      <c r="N1006" s="462">
        <v>1111554</v>
      </c>
      <c r="O1006" s="462">
        <v>1096474</v>
      </c>
    </row>
    <row r="1007" spans="1:15">
      <c r="A1007" s="460">
        <v>1005</v>
      </c>
      <c r="B1007" s="462">
        <v>1012766.7871773962</v>
      </c>
      <c r="C1007" s="462">
        <v>1069207.4090295918</v>
      </c>
      <c r="D1007" s="462">
        <v>1078777.467736227</v>
      </c>
      <c r="J1007" s="699"/>
      <c r="K1007" s="699"/>
      <c r="L1007" s="699"/>
      <c r="M1007" s="462">
        <v>1054526</v>
      </c>
      <c r="N1007" s="462">
        <v>1051139</v>
      </c>
      <c r="O1007" s="462">
        <v>1070853</v>
      </c>
    </row>
    <row r="1008" spans="1:15">
      <c r="A1008" s="460">
        <v>1006</v>
      </c>
      <c r="B1008" s="462">
        <v>1003373.6722907037</v>
      </c>
      <c r="C1008" s="462">
        <v>1074222.4319580537</v>
      </c>
      <c r="D1008" s="462">
        <v>1088713.4506222818</v>
      </c>
      <c r="J1008" s="699"/>
      <c r="K1008" s="699"/>
      <c r="L1008" s="699"/>
      <c r="M1008" s="462">
        <v>1002027</v>
      </c>
      <c r="N1008" s="462">
        <v>1068642</v>
      </c>
      <c r="O1008" s="462">
        <v>1056006</v>
      </c>
    </row>
    <row r="1009" spans="1:15">
      <c r="A1009" s="460">
        <v>1007</v>
      </c>
      <c r="B1009" s="462">
        <v>1000572.288607299</v>
      </c>
      <c r="C1009" s="462">
        <v>1091279.939623168</v>
      </c>
      <c r="D1009" s="462">
        <v>1064541.2428933508</v>
      </c>
      <c r="J1009" s="699"/>
      <c r="K1009" s="699"/>
      <c r="L1009" s="699"/>
      <c r="M1009" s="462">
        <v>1028758</v>
      </c>
      <c r="N1009" s="462">
        <v>1078809</v>
      </c>
      <c r="O1009" s="462">
        <v>1067914</v>
      </c>
    </row>
    <row r="1010" spans="1:15">
      <c r="A1010" s="460">
        <v>1008</v>
      </c>
      <c r="B1010" s="462">
        <v>1003259.5098848088</v>
      </c>
      <c r="C1010" s="462">
        <v>1113473.0572063008</v>
      </c>
      <c r="D1010" s="462">
        <v>1089069.4974463896</v>
      </c>
      <c r="J1010" s="699"/>
      <c r="K1010" s="699"/>
      <c r="L1010" s="699"/>
      <c r="M1010" s="462">
        <v>1055015</v>
      </c>
      <c r="N1010" s="462">
        <v>1062797</v>
      </c>
      <c r="O1010" s="462">
        <v>1113249</v>
      </c>
    </row>
    <row r="1011" spans="1:15">
      <c r="A1011" s="460">
        <v>1009</v>
      </c>
      <c r="B1011" s="462">
        <v>1008497.3056593187</v>
      </c>
      <c r="C1011" s="462">
        <v>1085133.5742752459</v>
      </c>
      <c r="D1011" s="462">
        <v>1111883.9610649133</v>
      </c>
      <c r="J1011" s="699"/>
      <c r="K1011" s="699"/>
      <c r="L1011" s="699"/>
      <c r="M1011" s="462">
        <v>1035082</v>
      </c>
      <c r="N1011" s="462">
        <v>1072734</v>
      </c>
      <c r="O1011" s="462">
        <v>1099549</v>
      </c>
    </row>
    <row r="1012" spans="1:15">
      <c r="A1012" s="460">
        <v>1010</v>
      </c>
      <c r="B1012" s="462">
        <v>1001299.7912596263</v>
      </c>
      <c r="C1012" s="462">
        <v>1074892.4179862856</v>
      </c>
      <c r="D1012" s="462">
        <v>1093374.8818360148</v>
      </c>
      <c r="J1012" s="699"/>
      <c r="K1012" s="699"/>
      <c r="L1012" s="699"/>
      <c r="M1012" s="462">
        <v>1014349</v>
      </c>
      <c r="N1012" s="462">
        <v>1191525</v>
      </c>
      <c r="O1012" s="462">
        <v>1203010</v>
      </c>
    </row>
    <row r="1013" spans="1:15">
      <c r="A1013" s="460">
        <v>1011</v>
      </c>
      <c r="B1013" s="462">
        <v>1005011.3200823376</v>
      </c>
      <c r="C1013" s="462">
        <v>1076787.4219251517</v>
      </c>
      <c r="D1013" s="462">
        <v>1107524.0918445368</v>
      </c>
      <c r="J1013" s="699"/>
      <c r="K1013" s="699"/>
      <c r="L1013" s="699"/>
      <c r="M1013" s="462">
        <v>1065291</v>
      </c>
      <c r="N1013" s="462">
        <v>1071956</v>
      </c>
      <c r="O1013" s="462">
        <v>1119382</v>
      </c>
    </row>
    <row r="1014" spans="1:15">
      <c r="A1014" s="460">
        <v>1012</v>
      </c>
      <c r="B1014" s="462">
        <v>999018.11832418747</v>
      </c>
      <c r="C1014" s="462">
        <v>1088069.6088836044</v>
      </c>
      <c r="D1014" s="462">
        <v>1072940.6351470384</v>
      </c>
      <c r="J1014" s="699"/>
      <c r="K1014" s="699"/>
      <c r="L1014" s="699"/>
      <c r="M1014" s="462">
        <v>1011577</v>
      </c>
      <c r="N1014" s="462">
        <v>1083525</v>
      </c>
      <c r="O1014" s="462">
        <v>1092112</v>
      </c>
    </row>
    <row r="1015" spans="1:15">
      <c r="A1015" s="460">
        <v>1013</v>
      </c>
      <c r="B1015" s="462">
        <v>1002726.9393285983</v>
      </c>
      <c r="C1015" s="462">
        <v>1092773.5197083452</v>
      </c>
      <c r="D1015" s="462">
        <v>1117360.9254132407</v>
      </c>
      <c r="J1015" s="699"/>
      <c r="K1015" s="699"/>
      <c r="L1015" s="699"/>
      <c r="M1015" s="462">
        <v>1013572</v>
      </c>
      <c r="N1015" s="462">
        <v>1097148</v>
      </c>
      <c r="O1015" s="462">
        <v>1098282</v>
      </c>
    </row>
    <row r="1016" spans="1:15">
      <c r="A1016" s="460">
        <v>1014</v>
      </c>
      <c r="B1016" s="462">
        <v>1004865.4717432889</v>
      </c>
      <c r="C1016" s="462">
        <v>1050736.3611317568</v>
      </c>
      <c r="D1016" s="462">
        <v>1112775.6368450518</v>
      </c>
      <c r="J1016" s="699"/>
      <c r="K1016" s="699"/>
      <c r="L1016" s="699"/>
      <c r="M1016" s="462">
        <v>1035525</v>
      </c>
      <c r="N1016" s="462">
        <v>1049301</v>
      </c>
      <c r="O1016" s="462">
        <v>1066083</v>
      </c>
    </row>
    <row r="1017" spans="1:15">
      <c r="A1017" s="460">
        <v>1015</v>
      </c>
      <c r="B1017" s="462">
        <v>999857.36132036196</v>
      </c>
      <c r="C1017" s="462">
        <v>1052525.4076065752</v>
      </c>
      <c r="D1017" s="462">
        <v>1104887.527964538</v>
      </c>
      <c r="J1017" s="699"/>
      <c r="K1017" s="699"/>
      <c r="L1017" s="699"/>
      <c r="M1017" s="462">
        <v>1022327</v>
      </c>
      <c r="N1017" s="462">
        <v>1051316</v>
      </c>
      <c r="O1017" s="462">
        <v>1093893</v>
      </c>
    </row>
    <row r="1018" spans="1:15">
      <c r="A1018" s="460">
        <v>1016</v>
      </c>
      <c r="B1018" s="462">
        <v>1003446.6466266422</v>
      </c>
      <c r="C1018" s="462">
        <v>1049895.496899527</v>
      </c>
      <c r="D1018" s="462">
        <v>1094984.9405762553</v>
      </c>
      <c r="J1018" s="699"/>
      <c r="K1018" s="699"/>
      <c r="L1018" s="699"/>
      <c r="M1018" s="462">
        <v>1045667</v>
      </c>
      <c r="N1018" s="462">
        <v>1072034</v>
      </c>
      <c r="O1018" s="462">
        <v>1057420</v>
      </c>
    </row>
    <row r="1019" spans="1:15">
      <c r="A1019" s="460">
        <v>1017</v>
      </c>
      <c r="B1019" s="462">
        <v>1013224.021200493</v>
      </c>
      <c r="C1019" s="462">
        <v>1091436.7393411705</v>
      </c>
      <c r="D1019" s="462">
        <v>1112712.207061216</v>
      </c>
      <c r="J1019" s="699"/>
      <c r="K1019" s="699"/>
      <c r="L1019" s="699"/>
      <c r="M1019" s="462">
        <v>1034521</v>
      </c>
      <c r="N1019" s="462">
        <v>1040583</v>
      </c>
      <c r="O1019" s="462">
        <v>1066359</v>
      </c>
    </row>
    <row r="1020" spans="1:15">
      <c r="A1020" s="460">
        <v>1018</v>
      </c>
      <c r="B1020" s="462">
        <v>1009332.8633900016</v>
      </c>
      <c r="C1020" s="462">
        <v>1057091.1891016306</v>
      </c>
      <c r="D1020" s="462">
        <v>1087595.8024139127</v>
      </c>
      <c r="J1020" s="699"/>
      <c r="K1020" s="699"/>
      <c r="L1020" s="699"/>
      <c r="M1020" s="462">
        <v>1037741</v>
      </c>
      <c r="N1020" s="462">
        <v>1080601</v>
      </c>
      <c r="O1020" s="462">
        <v>1054585</v>
      </c>
    </row>
    <row r="1021" spans="1:15">
      <c r="A1021" s="460">
        <v>1019</v>
      </c>
      <c r="B1021" s="462">
        <v>1005190.6874407228</v>
      </c>
      <c r="C1021" s="462">
        <v>1044747.5519058341</v>
      </c>
      <c r="D1021" s="462">
        <v>1072726.2161232433</v>
      </c>
      <c r="J1021" s="699"/>
      <c r="K1021" s="699"/>
      <c r="L1021" s="699"/>
      <c r="M1021" s="462">
        <v>1035549</v>
      </c>
      <c r="N1021" s="462">
        <v>1056231</v>
      </c>
      <c r="O1021" s="462">
        <v>1116344</v>
      </c>
    </row>
    <row r="1022" spans="1:15">
      <c r="A1022" s="460">
        <v>1020</v>
      </c>
      <c r="B1022" s="462">
        <v>998781.9943620211</v>
      </c>
      <c r="C1022" s="462">
        <v>1060170.9002874147</v>
      </c>
      <c r="D1022" s="462">
        <v>1111631.6758440321</v>
      </c>
      <c r="J1022" s="699"/>
      <c r="K1022" s="699"/>
      <c r="L1022" s="699"/>
      <c r="M1022" s="462">
        <v>1054311</v>
      </c>
      <c r="N1022" s="462">
        <v>1088901</v>
      </c>
      <c r="O1022" s="462">
        <v>1092579</v>
      </c>
    </row>
    <row r="1023" spans="1:15">
      <c r="A1023" s="460">
        <v>1021</v>
      </c>
      <c r="B1023" s="462">
        <v>1004158.0771772712</v>
      </c>
      <c r="C1023" s="462">
        <v>1053382.0643388219</v>
      </c>
      <c r="D1023" s="462">
        <v>1064970.3382643526</v>
      </c>
      <c r="J1023" s="699"/>
      <c r="K1023" s="699"/>
      <c r="L1023" s="699"/>
      <c r="M1023" s="462">
        <v>1002712</v>
      </c>
      <c r="N1023" s="462">
        <v>1114049</v>
      </c>
      <c r="O1023" s="462">
        <v>1068231</v>
      </c>
    </row>
    <row r="1024" spans="1:15">
      <c r="A1024" s="460">
        <v>1022</v>
      </c>
      <c r="B1024" s="462">
        <v>1007024.8870125435</v>
      </c>
      <c r="C1024" s="462">
        <v>1055688.8830291752</v>
      </c>
      <c r="D1024" s="462">
        <v>1102254.3169681553</v>
      </c>
      <c r="J1024" s="699"/>
      <c r="K1024" s="699"/>
      <c r="L1024" s="699"/>
      <c r="M1024" s="462">
        <v>1014856</v>
      </c>
      <c r="N1024" s="462">
        <v>1069245</v>
      </c>
      <c r="O1024" s="462">
        <v>1080142</v>
      </c>
    </row>
    <row r="1025" spans="1:15">
      <c r="A1025" s="460">
        <v>1023</v>
      </c>
      <c r="B1025" s="462">
        <v>1000940.4234076992</v>
      </c>
      <c r="C1025" s="462">
        <v>1076355.9377724505</v>
      </c>
      <c r="D1025" s="462">
        <v>1098749.6926214721</v>
      </c>
      <c r="J1025" s="699"/>
      <c r="K1025" s="699"/>
      <c r="L1025" s="699"/>
      <c r="M1025" s="462">
        <v>999399</v>
      </c>
      <c r="N1025" s="462">
        <v>1050173</v>
      </c>
      <c r="O1025" s="462">
        <v>1060236</v>
      </c>
    </row>
    <row r="1026" spans="1:15">
      <c r="A1026" s="460">
        <v>1024</v>
      </c>
      <c r="B1026" s="462">
        <v>992318.10485029127</v>
      </c>
      <c r="C1026" s="462">
        <v>1089318.9452217584</v>
      </c>
      <c r="D1026" s="462">
        <v>1098043.4139264245</v>
      </c>
      <c r="J1026" s="699"/>
      <c r="K1026" s="699"/>
      <c r="L1026" s="699"/>
      <c r="M1026" s="462">
        <v>1033653</v>
      </c>
      <c r="N1026" s="462">
        <v>1092085</v>
      </c>
      <c r="O1026" s="462">
        <v>1092152</v>
      </c>
    </row>
    <row r="1027" spans="1:15">
      <c r="A1027" s="460">
        <v>1025</v>
      </c>
      <c r="B1027" s="462">
        <v>1007997.829474296</v>
      </c>
      <c r="C1027" s="462">
        <v>1094019.9244460983</v>
      </c>
      <c r="D1027" s="462">
        <v>1086613.7522910244</v>
      </c>
      <c r="J1027" s="699"/>
      <c r="K1027" s="699"/>
      <c r="L1027" s="699"/>
      <c r="M1027" s="462">
        <v>1048846</v>
      </c>
      <c r="N1027" s="462">
        <v>1079249</v>
      </c>
      <c r="O1027" s="462">
        <v>1109186</v>
      </c>
    </row>
    <row r="1028" spans="1:15">
      <c r="A1028" s="460">
        <v>1026</v>
      </c>
      <c r="B1028" s="462">
        <v>1009881.736219696</v>
      </c>
      <c r="C1028" s="462">
        <v>1081163.3647800682</v>
      </c>
      <c r="D1028" s="462">
        <v>1086079.9779749834</v>
      </c>
      <c r="J1028" s="699"/>
      <c r="K1028" s="699"/>
      <c r="L1028" s="699"/>
      <c r="M1028" s="462">
        <v>1027770</v>
      </c>
      <c r="N1028" s="462">
        <v>1079474</v>
      </c>
      <c r="O1028" s="462">
        <v>1050247</v>
      </c>
    </row>
    <row r="1029" spans="1:15">
      <c r="A1029" s="460">
        <v>1027</v>
      </c>
      <c r="B1029" s="462">
        <v>1011180.7606845864</v>
      </c>
      <c r="C1029" s="462">
        <v>1095669.4091739312</v>
      </c>
      <c r="D1029" s="462">
        <v>1125204.7259435481</v>
      </c>
      <c r="J1029" s="699"/>
      <c r="K1029" s="699"/>
      <c r="L1029" s="699"/>
      <c r="M1029" s="462">
        <v>1015606</v>
      </c>
      <c r="N1029" s="462">
        <v>1086858</v>
      </c>
      <c r="O1029" s="462">
        <v>1095137</v>
      </c>
    </row>
    <row r="1030" spans="1:15">
      <c r="A1030" s="460">
        <v>1028</v>
      </c>
      <c r="B1030" s="462">
        <v>998863.65851036995</v>
      </c>
      <c r="C1030" s="462">
        <v>1057146.8685047408</v>
      </c>
      <c r="D1030" s="462">
        <v>1094355.0512951822</v>
      </c>
      <c r="J1030" s="699"/>
      <c r="K1030" s="699"/>
      <c r="L1030" s="699"/>
      <c r="M1030" s="462">
        <v>1035290</v>
      </c>
      <c r="N1030" s="462">
        <v>1029793</v>
      </c>
      <c r="O1030" s="462">
        <v>1086135</v>
      </c>
    </row>
    <row r="1031" spans="1:15">
      <c r="A1031" s="460">
        <v>1029</v>
      </c>
      <c r="B1031" s="462">
        <v>1002191.9062211399</v>
      </c>
      <c r="C1031" s="462">
        <v>1089185.5042658723</v>
      </c>
      <c r="D1031" s="462">
        <v>1117626.5994901448</v>
      </c>
      <c r="J1031" s="699"/>
      <c r="K1031" s="699"/>
      <c r="L1031" s="699"/>
      <c r="M1031" s="462">
        <v>1030736</v>
      </c>
      <c r="N1031" s="462">
        <v>1105426</v>
      </c>
      <c r="O1031" s="462">
        <v>1072299</v>
      </c>
    </row>
    <row r="1032" spans="1:15">
      <c r="A1032" s="460">
        <v>1030</v>
      </c>
      <c r="B1032" s="462">
        <v>993127.40832967288</v>
      </c>
      <c r="C1032" s="462">
        <v>1068741.3764890758</v>
      </c>
      <c r="D1032" s="462">
        <v>1105993.0179041065</v>
      </c>
      <c r="J1032" s="699"/>
      <c r="K1032" s="699"/>
      <c r="L1032" s="699"/>
      <c r="M1032" s="462">
        <v>1048305</v>
      </c>
      <c r="N1032" s="462">
        <v>1067527</v>
      </c>
      <c r="O1032" s="462">
        <v>1049097</v>
      </c>
    </row>
    <row r="1033" spans="1:15">
      <c r="A1033" s="460">
        <v>1031</v>
      </c>
      <c r="B1033" s="462">
        <v>998586.18517349777</v>
      </c>
      <c r="C1033" s="462">
        <v>1062494.984852734</v>
      </c>
      <c r="D1033" s="462">
        <v>1109428.5960187723</v>
      </c>
      <c r="J1033" s="699"/>
      <c r="K1033" s="699"/>
      <c r="L1033" s="699"/>
      <c r="M1033" s="462">
        <v>1038492</v>
      </c>
      <c r="N1033" s="462">
        <v>1102051</v>
      </c>
      <c r="O1033" s="462">
        <v>1130150</v>
      </c>
    </row>
    <row r="1034" spans="1:15">
      <c r="A1034" s="460">
        <v>1032</v>
      </c>
      <c r="B1034" s="462">
        <v>1007107.5570451646</v>
      </c>
      <c r="C1034" s="462">
        <v>1062757.6745991295</v>
      </c>
      <c r="D1034" s="462">
        <v>1094359.268210052</v>
      </c>
      <c r="J1034" s="699"/>
      <c r="K1034" s="699"/>
      <c r="L1034" s="699"/>
      <c r="M1034" s="462">
        <v>1027704</v>
      </c>
      <c r="N1034" s="462">
        <v>1069187</v>
      </c>
      <c r="O1034" s="462">
        <v>1084073</v>
      </c>
    </row>
    <row r="1035" spans="1:15">
      <c r="A1035" s="460">
        <v>1033</v>
      </c>
      <c r="B1035" s="462">
        <v>1021765.5800170425</v>
      </c>
      <c r="C1035" s="462">
        <v>1101936.3211671894</v>
      </c>
      <c r="D1035" s="462">
        <v>1081130.081418945</v>
      </c>
      <c r="J1035" s="699"/>
      <c r="K1035" s="699"/>
      <c r="L1035" s="699"/>
      <c r="M1035" s="462">
        <v>1018891</v>
      </c>
      <c r="N1035" s="462">
        <v>1043362</v>
      </c>
      <c r="O1035" s="462">
        <v>1089780</v>
      </c>
    </row>
    <row r="1036" spans="1:15">
      <c r="A1036" s="460">
        <v>1034</v>
      </c>
      <c r="B1036" s="462">
        <v>1008102.3050707498</v>
      </c>
      <c r="C1036" s="462">
        <v>1112703.8739640065</v>
      </c>
      <c r="D1036" s="462">
        <v>1115752.8670116742</v>
      </c>
      <c r="J1036" s="699"/>
      <c r="K1036" s="699"/>
      <c r="L1036" s="699"/>
      <c r="M1036" s="462">
        <v>1039888</v>
      </c>
      <c r="N1036" s="462">
        <v>1082797</v>
      </c>
      <c r="O1036" s="462">
        <v>1096576</v>
      </c>
    </row>
    <row r="1037" spans="1:15">
      <c r="A1037" s="460">
        <v>1035</v>
      </c>
      <c r="B1037" s="462">
        <v>1013560.5203316172</v>
      </c>
      <c r="C1037" s="462">
        <v>1103431.6825985443</v>
      </c>
      <c r="D1037" s="462">
        <v>1123344.5285705121</v>
      </c>
      <c r="J1037" s="699"/>
      <c r="K1037" s="699"/>
      <c r="L1037" s="699"/>
      <c r="M1037" s="462">
        <v>1043716</v>
      </c>
      <c r="N1037" s="462">
        <v>1095974</v>
      </c>
      <c r="O1037" s="462">
        <v>1060873</v>
      </c>
    </row>
    <row r="1038" spans="1:15">
      <c r="A1038" s="460">
        <v>1036</v>
      </c>
      <c r="B1038" s="462">
        <v>997514.72486753005</v>
      </c>
      <c r="C1038" s="462">
        <v>1077530.5614046305</v>
      </c>
      <c r="D1038" s="462">
        <v>1108350.8140782206</v>
      </c>
      <c r="J1038" s="699"/>
      <c r="K1038" s="699"/>
      <c r="L1038" s="699"/>
      <c r="M1038" s="462">
        <v>1048410</v>
      </c>
      <c r="N1038" s="462">
        <v>1070928</v>
      </c>
      <c r="O1038" s="462">
        <v>1121429</v>
      </c>
    </row>
    <row r="1039" spans="1:15">
      <c r="A1039" s="460">
        <v>1037</v>
      </c>
      <c r="B1039" s="462">
        <v>1004432.4947639285</v>
      </c>
      <c r="C1039" s="462">
        <v>1083287.8927362072</v>
      </c>
      <c r="D1039" s="462">
        <v>1075014.156329656</v>
      </c>
      <c r="J1039" s="699"/>
      <c r="K1039" s="699"/>
      <c r="L1039" s="699"/>
      <c r="M1039" s="462">
        <v>1057120</v>
      </c>
      <c r="N1039" s="462">
        <v>1109015</v>
      </c>
      <c r="O1039" s="462">
        <v>1145968</v>
      </c>
    </row>
    <row r="1040" spans="1:15">
      <c r="A1040" s="460">
        <v>1038</v>
      </c>
      <c r="B1040" s="462">
        <v>1006946.0006397292</v>
      </c>
      <c r="C1040" s="462">
        <v>1079358.4740762964</v>
      </c>
      <c r="D1040" s="462">
        <v>1070392.6012891023</v>
      </c>
      <c r="J1040" s="699"/>
      <c r="K1040" s="699"/>
      <c r="L1040" s="699"/>
      <c r="M1040" s="462">
        <v>1021309</v>
      </c>
      <c r="N1040" s="462">
        <v>1111524</v>
      </c>
      <c r="O1040" s="462">
        <v>1090567</v>
      </c>
    </row>
    <row r="1041" spans="1:15">
      <c r="A1041" s="460">
        <v>1039</v>
      </c>
      <c r="B1041" s="462">
        <v>1006335.5203961071</v>
      </c>
      <c r="C1041" s="462">
        <v>1082588.3194097858</v>
      </c>
      <c r="D1041" s="462">
        <v>1127190.1192485355</v>
      </c>
      <c r="J1041" s="699"/>
      <c r="K1041" s="699"/>
      <c r="L1041" s="699"/>
      <c r="M1041" s="462">
        <v>1038056</v>
      </c>
      <c r="N1041" s="462">
        <v>1105523</v>
      </c>
      <c r="O1041" s="462">
        <v>1112113</v>
      </c>
    </row>
    <row r="1042" spans="1:15">
      <c r="A1042" s="460">
        <v>1040</v>
      </c>
      <c r="B1042" s="462">
        <v>1012422.002657468</v>
      </c>
      <c r="C1042" s="462">
        <v>1040782.9672667894</v>
      </c>
      <c r="D1042" s="462">
        <v>1093043.1701081013</v>
      </c>
      <c r="J1042" s="699"/>
      <c r="K1042" s="699"/>
      <c r="L1042" s="699"/>
      <c r="M1042" s="462">
        <v>1039269</v>
      </c>
      <c r="N1042" s="462">
        <v>1044824</v>
      </c>
      <c r="O1042" s="462">
        <v>1065408</v>
      </c>
    </row>
    <row r="1043" spans="1:15">
      <c r="A1043" s="460">
        <v>1041</v>
      </c>
      <c r="B1043" s="462">
        <v>1006038.2208686885</v>
      </c>
      <c r="C1043" s="462">
        <v>1091968.1755294781</v>
      </c>
      <c r="D1043" s="462">
        <v>1084700.104340933</v>
      </c>
      <c r="J1043" s="699"/>
      <c r="K1043" s="699"/>
      <c r="L1043" s="699"/>
      <c r="M1043" s="462">
        <v>992402</v>
      </c>
      <c r="N1043" s="462">
        <v>1060129</v>
      </c>
      <c r="O1043" s="462">
        <v>1096687</v>
      </c>
    </row>
    <row r="1044" spans="1:15">
      <c r="A1044" s="460">
        <v>1042</v>
      </c>
      <c r="B1044" s="462">
        <v>1008891.2898294884</v>
      </c>
      <c r="C1044" s="462">
        <v>1064145.8697454722</v>
      </c>
      <c r="D1044" s="462">
        <v>1091921.6395804745</v>
      </c>
      <c r="J1044" s="699"/>
      <c r="K1044" s="699"/>
      <c r="L1044" s="699"/>
      <c r="M1044" s="462">
        <v>998350</v>
      </c>
      <c r="N1044" s="462">
        <v>1052959</v>
      </c>
      <c r="O1044" s="462">
        <v>1055975</v>
      </c>
    </row>
    <row r="1045" spans="1:15">
      <c r="A1045" s="460">
        <v>1043</v>
      </c>
      <c r="B1045" s="462">
        <v>1001901.6549259615</v>
      </c>
      <c r="C1045" s="462">
        <v>1054954.4417273155</v>
      </c>
      <c r="D1045" s="462">
        <v>1067011.3908817021</v>
      </c>
      <c r="J1045" s="699"/>
      <c r="K1045" s="699"/>
      <c r="L1045" s="699"/>
      <c r="M1045" s="462">
        <v>1003124</v>
      </c>
      <c r="N1045" s="462">
        <v>1112609</v>
      </c>
      <c r="O1045" s="462">
        <v>1097777</v>
      </c>
    </row>
    <row r="1046" spans="1:15">
      <c r="A1046" s="460">
        <v>1044</v>
      </c>
      <c r="B1046" s="462">
        <v>1001668.7408643402</v>
      </c>
      <c r="C1046" s="462">
        <v>1053586.9838196861</v>
      </c>
      <c r="D1046" s="462">
        <v>1097466.7684657937</v>
      </c>
      <c r="J1046" s="699"/>
      <c r="K1046" s="699"/>
      <c r="L1046" s="699"/>
      <c r="M1046" s="462">
        <v>1056484</v>
      </c>
      <c r="N1046" s="462">
        <v>1124598</v>
      </c>
      <c r="O1046" s="462">
        <v>1085018</v>
      </c>
    </row>
    <row r="1047" spans="1:15">
      <c r="A1047" s="460">
        <v>1045</v>
      </c>
      <c r="B1047" s="462">
        <v>1007523.8849713478</v>
      </c>
      <c r="C1047" s="462">
        <v>1073286.9636311657</v>
      </c>
      <c r="D1047" s="462">
        <v>1101601.8406617299</v>
      </c>
      <c r="J1047" s="699"/>
      <c r="K1047" s="699"/>
      <c r="L1047" s="699"/>
      <c r="M1047" s="462">
        <v>1028679</v>
      </c>
      <c r="N1047" s="462">
        <v>1052357</v>
      </c>
      <c r="O1047" s="462">
        <v>1051098</v>
      </c>
    </row>
    <row r="1048" spans="1:15">
      <c r="A1048" s="460">
        <v>1046</v>
      </c>
      <c r="B1048" s="462">
        <v>1017727.0325126636</v>
      </c>
      <c r="C1048" s="462">
        <v>1109012.4228373414</v>
      </c>
      <c r="D1048" s="462">
        <v>1100553.9516995065</v>
      </c>
      <c r="J1048" s="699"/>
      <c r="K1048" s="699"/>
      <c r="L1048" s="699"/>
      <c r="M1048" s="462">
        <v>991019</v>
      </c>
      <c r="N1048" s="462">
        <v>1074599</v>
      </c>
      <c r="O1048" s="462">
        <v>1098178</v>
      </c>
    </row>
    <row r="1049" spans="1:15">
      <c r="A1049" s="460">
        <v>1047</v>
      </c>
      <c r="B1049" s="462">
        <v>1000643.0772675236</v>
      </c>
      <c r="C1049" s="462">
        <v>1063912.6738931146</v>
      </c>
      <c r="D1049" s="462">
        <v>1093971.0290256357</v>
      </c>
      <c r="J1049" s="699"/>
      <c r="K1049" s="699"/>
      <c r="L1049" s="699"/>
      <c r="M1049" s="462">
        <v>1021848</v>
      </c>
      <c r="N1049" s="462">
        <v>1079325</v>
      </c>
      <c r="O1049" s="462">
        <v>1072098</v>
      </c>
    </row>
    <row r="1050" spans="1:15">
      <c r="A1050" s="460">
        <v>1048</v>
      </c>
      <c r="B1050" s="462">
        <v>1000701.3029846882</v>
      </c>
      <c r="C1050" s="462">
        <v>1077309.018467492</v>
      </c>
      <c r="D1050" s="462">
        <v>1089038.103229807</v>
      </c>
      <c r="J1050" s="699"/>
      <c r="K1050" s="699"/>
      <c r="L1050" s="699"/>
      <c r="M1050" s="462">
        <v>1025386</v>
      </c>
      <c r="N1050" s="462">
        <v>1075621</v>
      </c>
      <c r="O1050" s="462">
        <v>1094609</v>
      </c>
    </row>
    <row r="1051" spans="1:15">
      <c r="A1051" s="460">
        <v>1049</v>
      </c>
      <c r="B1051" s="462">
        <v>1001876.2801715741</v>
      </c>
      <c r="C1051" s="462">
        <v>1039941.5549448255</v>
      </c>
      <c r="D1051" s="462">
        <v>1073019.4757574119</v>
      </c>
      <c r="J1051" s="699"/>
      <c r="K1051" s="699"/>
      <c r="L1051" s="699"/>
      <c r="M1051" s="462">
        <v>1024570</v>
      </c>
      <c r="N1051" s="462">
        <v>1076395</v>
      </c>
      <c r="O1051" s="462">
        <v>1095633</v>
      </c>
    </row>
    <row r="1052" spans="1:15">
      <c r="A1052" s="460">
        <v>1050</v>
      </c>
      <c r="B1052" s="462">
        <v>1002315.7204641486</v>
      </c>
      <c r="C1052" s="462">
        <v>1049405.7148680398</v>
      </c>
      <c r="D1052" s="462">
        <v>1064611.6381649575</v>
      </c>
      <c r="J1052" s="699"/>
      <c r="K1052" s="699"/>
      <c r="L1052" s="699"/>
      <c r="M1052" s="462">
        <v>1013325</v>
      </c>
      <c r="N1052" s="462">
        <v>1089908</v>
      </c>
      <c r="O1052" s="462">
        <v>1089804</v>
      </c>
    </row>
    <row r="1053" spans="1:15">
      <c r="A1053" s="460">
        <v>1051</v>
      </c>
      <c r="B1053" s="462">
        <v>1002385.735355689</v>
      </c>
      <c r="C1053" s="462">
        <v>1048915.2823285467</v>
      </c>
      <c r="D1053" s="462">
        <v>1098718.7372415024</v>
      </c>
      <c r="J1053" s="699"/>
      <c r="K1053" s="699"/>
      <c r="L1053" s="699"/>
      <c r="M1053" s="462">
        <v>1019329</v>
      </c>
      <c r="N1053" s="462">
        <v>1067217</v>
      </c>
      <c r="O1053" s="462">
        <v>1094719</v>
      </c>
    </row>
    <row r="1054" spans="1:15">
      <c r="A1054" s="460">
        <v>1052</v>
      </c>
      <c r="B1054" s="462">
        <v>1010662.2158841307</v>
      </c>
      <c r="C1054" s="462">
        <v>1055453.6225369722</v>
      </c>
      <c r="D1054" s="462">
        <v>1110080.4328479532</v>
      </c>
      <c r="J1054" s="699"/>
      <c r="K1054" s="699"/>
      <c r="L1054" s="699"/>
      <c r="M1054" s="462">
        <v>991748</v>
      </c>
      <c r="N1054" s="462">
        <v>1068054</v>
      </c>
      <c r="O1054" s="462">
        <v>1102632</v>
      </c>
    </row>
    <row r="1055" spans="1:15">
      <c r="A1055" s="460">
        <v>1053</v>
      </c>
      <c r="B1055" s="462">
        <v>1003954.593368192</v>
      </c>
      <c r="C1055" s="462">
        <v>1061231.1561222048</v>
      </c>
      <c r="D1055" s="462">
        <v>1123684.4060881678</v>
      </c>
      <c r="J1055" s="699"/>
      <c r="K1055" s="699"/>
      <c r="L1055" s="699"/>
      <c r="M1055" s="462">
        <v>1024214</v>
      </c>
      <c r="N1055" s="462">
        <v>1076122</v>
      </c>
      <c r="O1055" s="462">
        <v>1077969</v>
      </c>
    </row>
    <row r="1056" spans="1:15">
      <c r="A1056" s="460">
        <v>1054</v>
      </c>
      <c r="B1056" s="462">
        <v>1001051.3746083387</v>
      </c>
      <c r="C1056" s="462">
        <v>1058279.0734346462</v>
      </c>
      <c r="D1056" s="462">
        <v>1111932.8805220644</v>
      </c>
      <c r="J1056" s="699"/>
      <c r="K1056" s="699"/>
      <c r="L1056" s="699"/>
      <c r="M1056" s="462">
        <v>1026924</v>
      </c>
      <c r="N1056" s="462">
        <v>1064517</v>
      </c>
      <c r="O1056" s="462">
        <v>1117920</v>
      </c>
    </row>
    <row r="1057" spans="1:15">
      <c r="A1057" s="460">
        <v>1055</v>
      </c>
      <c r="B1057" s="462">
        <v>1017557.7371283821</v>
      </c>
      <c r="C1057" s="462">
        <v>1044050.1365459387</v>
      </c>
      <c r="D1057" s="462">
        <v>1105950.0132364961</v>
      </c>
      <c r="J1057" s="699"/>
      <c r="K1057" s="699"/>
      <c r="L1057" s="699"/>
      <c r="M1057" s="462">
        <v>1015912</v>
      </c>
      <c r="N1057" s="462">
        <v>1082409</v>
      </c>
      <c r="O1057" s="462">
        <v>1049452</v>
      </c>
    </row>
    <row r="1058" spans="1:15">
      <c r="A1058" s="460">
        <v>1056</v>
      </c>
      <c r="B1058" s="462">
        <v>997019.0516489991</v>
      </c>
      <c r="C1058" s="462">
        <v>1075271.6631728474</v>
      </c>
      <c r="D1058" s="462">
        <v>1128361.1688326604</v>
      </c>
      <c r="J1058" s="699"/>
      <c r="K1058" s="699"/>
      <c r="L1058" s="699"/>
      <c r="M1058" s="462">
        <v>1034684</v>
      </c>
      <c r="N1058" s="462">
        <v>1079727</v>
      </c>
      <c r="O1058" s="462">
        <v>1089917</v>
      </c>
    </row>
    <row r="1059" spans="1:15">
      <c r="A1059" s="460">
        <v>1057</v>
      </c>
      <c r="B1059" s="462">
        <v>1009456.425907342</v>
      </c>
      <c r="C1059" s="462">
        <v>1055110.4400693001</v>
      </c>
      <c r="D1059" s="462">
        <v>1109351.2136692321</v>
      </c>
      <c r="J1059" s="699"/>
      <c r="K1059" s="699"/>
      <c r="L1059" s="699"/>
      <c r="M1059" s="462">
        <v>1007819</v>
      </c>
      <c r="N1059" s="462">
        <v>1040780</v>
      </c>
      <c r="O1059" s="462">
        <v>1047068</v>
      </c>
    </row>
    <row r="1060" spans="1:15">
      <c r="A1060" s="460">
        <v>1058</v>
      </c>
      <c r="B1060" s="462">
        <v>999453.5407791537</v>
      </c>
      <c r="C1060" s="462">
        <v>1045197.8961773571</v>
      </c>
      <c r="D1060" s="462">
        <v>1078785.7826097421</v>
      </c>
      <c r="J1060" s="699"/>
      <c r="K1060" s="699"/>
      <c r="L1060" s="699"/>
      <c r="M1060" s="462">
        <v>1024794</v>
      </c>
      <c r="N1060" s="462">
        <v>1082805</v>
      </c>
      <c r="O1060" s="462">
        <v>1044279</v>
      </c>
    </row>
    <row r="1061" spans="1:15">
      <c r="A1061" s="460">
        <v>1059</v>
      </c>
      <c r="B1061" s="462">
        <v>1003647.9471898917</v>
      </c>
      <c r="C1061" s="462">
        <v>1092281.9068238563</v>
      </c>
      <c r="D1061" s="462">
        <v>1107264.5705615073</v>
      </c>
      <c r="J1061" s="699"/>
      <c r="K1061" s="699"/>
      <c r="L1061" s="699"/>
      <c r="M1061" s="462">
        <v>1042007</v>
      </c>
      <c r="N1061" s="462">
        <v>1081403</v>
      </c>
      <c r="O1061" s="462">
        <v>1106676</v>
      </c>
    </row>
    <row r="1062" spans="1:15">
      <c r="A1062" s="460">
        <v>1060</v>
      </c>
      <c r="B1062" s="462">
        <v>991956.34186902584</v>
      </c>
      <c r="C1062" s="462">
        <v>1041916.1563117591</v>
      </c>
      <c r="D1062" s="462">
        <v>1093016.3572965788</v>
      </c>
      <c r="J1062" s="699"/>
      <c r="K1062" s="699"/>
      <c r="L1062" s="699"/>
      <c r="M1062" s="462">
        <v>1099519</v>
      </c>
      <c r="N1062" s="462">
        <v>1106903</v>
      </c>
      <c r="O1062" s="462">
        <v>1199212</v>
      </c>
    </row>
    <row r="1063" spans="1:15">
      <c r="A1063" s="460">
        <v>1061</v>
      </c>
      <c r="B1063" s="462">
        <v>999553.57195608912</v>
      </c>
      <c r="C1063" s="462">
        <v>1089589.7673277778</v>
      </c>
      <c r="D1063" s="462">
        <v>1094048.3726843114</v>
      </c>
      <c r="J1063" s="699"/>
      <c r="K1063" s="699"/>
      <c r="L1063" s="699"/>
      <c r="M1063" s="462">
        <v>1018892</v>
      </c>
      <c r="N1063" s="462">
        <v>1072785</v>
      </c>
      <c r="O1063" s="462">
        <v>1085793</v>
      </c>
    </row>
    <row r="1064" spans="1:15">
      <c r="A1064" s="460">
        <v>1062</v>
      </c>
      <c r="B1064" s="462">
        <v>1002790.1492625573</v>
      </c>
      <c r="C1064" s="462">
        <v>1058049.8631248695</v>
      </c>
      <c r="D1064" s="462">
        <v>1107114.5484274235</v>
      </c>
      <c r="J1064" s="699"/>
      <c r="K1064" s="699"/>
      <c r="L1064" s="699"/>
      <c r="M1064" s="462">
        <v>1026058</v>
      </c>
      <c r="N1064" s="462">
        <v>1069113</v>
      </c>
      <c r="O1064" s="462">
        <v>1049926</v>
      </c>
    </row>
    <row r="1065" spans="1:15">
      <c r="A1065" s="460">
        <v>1063</v>
      </c>
      <c r="B1065" s="462">
        <v>1016861.8245045503</v>
      </c>
      <c r="C1065" s="462">
        <v>1080136.3412132575</v>
      </c>
      <c r="D1065" s="462">
        <v>1119082.8326027545</v>
      </c>
      <c r="J1065" s="699"/>
      <c r="K1065" s="699"/>
      <c r="L1065" s="699"/>
      <c r="M1065" s="462">
        <v>1039551</v>
      </c>
      <c r="N1065" s="462">
        <v>1052399</v>
      </c>
      <c r="O1065" s="462">
        <v>1116781</v>
      </c>
    </row>
    <row r="1066" spans="1:15">
      <c r="A1066" s="460">
        <v>1064</v>
      </c>
      <c r="B1066" s="462">
        <v>1004555.9548845267</v>
      </c>
      <c r="C1066" s="462">
        <v>1091753.3014987924</v>
      </c>
      <c r="D1066" s="462">
        <v>1077739.6966645967</v>
      </c>
      <c r="J1066" s="699"/>
      <c r="K1066" s="699"/>
      <c r="L1066" s="699"/>
      <c r="M1066" s="462">
        <v>1006682</v>
      </c>
      <c r="N1066" s="462">
        <v>1080232</v>
      </c>
      <c r="O1066" s="462">
        <v>1135697</v>
      </c>
    </row>
    <row r="1067" spans="1:15">
      <c r="A1067" s="460">
        <v>1065</v>
      </c>
      <c r="B1067" s="462">
        <v>1009622.4566991307</v>
      </c>
      <c r="C1067" s="462">
        <v>1089214.8257702207</v>
      </c>
      <c r="D1067" s="462">
        <v>1081239.5700266599</v>
      </c>
      <c r="J1067" s="699"/>
      <c r="K1067" s="699"/>
      <c r="L1067" s="699"/>
      <c r="M1067" s="462">
        <v>1020677</v>
      </c>
      <c r="N1067" s="462">
        <v>1039897</v>
      </c>
      <c r="O1067" s="462">
        <v>1099550</v>
      </c>
    </row>
    <row r="1068" spans="1:15">
      <c r="A1068" s="460">
        <v>1066</v>
      </c>
      <c r="B1068" s="462">
        <v>997221.90462932561</v>
      </c>
      <c r="C1068" s="462">
        <v>1066286.9203252993</v>
      </c>
      <c r="D1068" s="462">
        <v>1086334.2760380427</v>
      </c>
      <c r="J1068" s="699"/>
      <c r="K1068" s="699"/>
      <c r="L1068" s="699"/>
      <c r="M1068" s="462">
        <v>991902</v>
      </c>
      <c r="N1068" s="462">
        <v>1078769</v>
      </c>
      <c r="O1068" s="462">
        <v>1060543</v>
      </c>
    </row>
    <row r="1069" spans="1:15">
      <c r="A1069" s="460">
        <v>1067</v>
      </c>
      <c r="B1069" s="462">
        <v>1008581.5780345671</v>
      </c>
      <c r="C1069" s="462">
        <v>1102395.0502066386</v>
      </c>
      <c r="D1069" s="462">
        <v>1118032.7510417746</v>
      </c>
      <c r="J1069" s="699"/>
      <c r="K1069" s="699"/>
      <c r="L1069" s="699"/>
      <c r="M1069" s="462">
        <v>1019336</v>
      </c>
      <c r="N1069" s="462">
        <v>1080277</v>
      </c>
      <c r="O1069" s="462">
        <v>1067950</v>
      </c>
    </row>
    <row r="1070" spans="1:15">
      <c r="A1070" s="460">
        <v>1068</v>
      </c>
      <c r="B1070" s="462">
        <v>1007974.8711940525</v>
      </c>
      <c r="C1070" s="462">
        <v>1091631.1064442701</v>
      </c>
      <c r="D1070" s="462">
        <v>1102866.1449216818</v>
      </c>
      <c r="J1070" s="699"/>
      <c r="K1070" s="699"/>
      <c r="L1070" s="699"/>
      <c r="M1070" s="462">
        <v>1029260</v>
      </c>
      <c r="N1070" s="462">
        <v>1071169</v>
      </c>
      <c r="O1070" s="462">
        <v>1108543</v>
      </c>
    </row>
    <row r="1071" spans="1:15">
      <c r="A1071" s="460">
        <v>1069</v>
      </c>
      <c r="B1071" s="462">
        <v>1007363.3588494321</v>
      </c>
      <c r="C1071" s="462">
        <v>1056060.9365015244</v>
      </c>
      <c r="D1071" s="462">
        <v>1098268.5488022317</v>
      </c>
      <c r="J1071" s="699"/>
      <c r="K1071" s="699"/>
      <c r="L1071" s="699"/>
      <c r="M1071" s="462">
        <v>1021622</v>
      </c>
      <c r="N1071" s="462">
        <v>1091042</v>
      </c>
      <c r="O1071" s="462">
        <v>1077063</v>
      </c>
    </row>
    <row r="1072" spans="1:15">
      <c r="A1072" s="460">
        <v>1070</v>
      </c>
      <c r="B1072" s="462">
        <v>1005373.849928154</v>
      </c>
      <c r="C1072" s="462">
        <v>1057569.7754926172</v>
      </c>
      <c r="D1072" s="462">
        <v>1111185.6939983398</v>
      </c>
      <c r="J1072" s="699"/>
      <c r="K1072" s="699"/>
      <c r="L1072" s="699"/>
      <c r="M1072" s="462">
        <v>1039154</v>
      </c>
      <c r="N1072" s="462">
        <v>1060202</v>
      </c>
      <c r="O1072" s="462">
        <v>1067755</v>
      </c>
    </row>
    <row r="1073" spans="1:15">
      <c r="A1073" s="460">
        <v>1071</v>
      </c>
      <c r="B1073" s="462">
        <v>1010239.3127491871</v>
      </c>
      <c r="C1073" s="462">
        <v>1071272.1169401463</v>
      </c>
      <c r="D1073" s="462">
        <v>1074731.48137142</v>
      </c>
      <c r="J1073" s="699"/>
      <c r="K1073" s="699"/>
      <c r="L1073" s="699"/>
      <c r="M1073" s="462">
        <v>1047111</v>
      </c>
      <c r="N1073" s="462">
        <v>1057141</v>
      </c>
      <c r="O1073" s="462">
        <v>1121646</v>
      </c>
    </row>
    <row r="1074" spans="1:15">
      <c r="A1074" s="460">
        <v>1072</v>
      </c>
      <c r="B1074" s="462">
        <v>1015438.7181191319</v>
      </c>
      <c r="C1074" s="462">
        <v>1040136.4429858169</v>
      </c>
      <c r="D1074" s="462">
        <v>1084009.8549111984</v>
      </c>
      <c r="J1074" s="699"/>
      <c r="K1074" s="699"/>
      <c r="L1074" s="699"/>
      <c r="M1074" s="462">
        <v>1038063</v>
      </c>
      <c r="N1074" s="462">
        <v>1098939</v>
      </c>
      <c r="O1074" s="462">
        <v>1054496</v>
      </c>
    </row>
    <row r="1075" spans="1:15">
      <c r="A1075" s="460">
        <v>1073</v>
      </c>
      <c r="B1075" s="462">
        <v>1008830.9840784913</v>
      </c>
      <c r="C1075" s="462">
        <v>1063737.7661845307</v>
      </c>
      <c r="D1075" s="462">
        <v>1111534.2766867939</v>
      </c>
      <c r="J1075" s="699"/>
      <c r="K1075" s="699"/>
      <c r="L1075" s="699"/>
      <c r="M1075" s="462">
        <v>1031290</v>
      </c>
      <c r="N1075" s="462">
        <v>1050946</v>
      </c>
      <c r="O1075" s="462">
        <v>1070508</v>
      </c>
    </row>
    <row r="1076" spans="1:15">
      <c r="A1076" s="460">
        <v>1074</v>
      </c>
      <c r="B1076" s="462">
        <v>1010119.4719031053</v>
      </c>
      <c r="C1076" s="462">
        <v>1033715.8803298576</v>
      </c>
      <c r="D1076" s="462">
        <v>1108579.768676653</v>
      </c>
      <c r="J1076" s="699"/>
      <c r="K1076" s="699"/>
      <c r="L1076" s="699"/>
      <c r="M1076" s="462">
        <v>1034263</v>
      </c>
      <c r="N1076" s="462">
        <v>1059034</v>
      </c>
      <c r="O1076" s="462">
        <v>1070978</v>
      </c>
    </row>
    <row r="1077" spans="1:15">
      <c r="A1077" s="460">
        <v>1075</v>
      </c>
      <c r="B1077" s="462">
        <v>1016242.8689223761</v>
      </c>
      <c r="C1077" s="462">
        <v>1119299.8715724256</v>
      </c>
      <c r="D1077" s="462">
        <v>1106420.851481647</v>
      </c>
      <c r="J1077" s="699"/>
      <c r="K1077" s="699"/>
      <c r="L1077" s="699"/>
      <c r="M1077" s="462">
        <v>1032224</v>
      </c>
      <c r="N1077" s="462">
        <v>1069669</v>
      </c>
      <c r="O1077" s="462">
        <v>1066245</v>
      </c>
    </row>
    <row r="1078" spans="1:15">
      <c r="A1078" s="460">
        <v>1076</v>
      </c>
      <c r="B1078" s="462">
        <v>1019646.0751324791</v>
      </c>
      <c r="C1078" s="462">
        <v>1120114.625668413</v>
      </c>
      <c r="D1078" s="462">
        <v>1122417.125649041</v>
      </c>
      <c r="J1078" s="699"/>
      <c r="K1078" s="699"/>
      <c r="L1078" s="699"/>
      <c r="M1078" s="462">
        <v>1029116</v>
      </c>
      <c r="N1078" s="462">
        <v>1110208</v>
      </c>
      <c r="O1078" s="462">
        <v>1057405</v>
      </c>
    </row>
    <row r="1079" spans="1:15">
      <c r="A1079" s="460">
        <v>1077</v>
      </c>
      <c r="B1079" s="462">
        <v>995766.47367517767</v>
      </c>
      <c r="C1079" s="462">
        <v>1074819.4058234752</v>
      </c>
      <c r="D1079" s="462">
        <v>1077895.2829703754</v>
      </c>
      <c r="J1079" s="699"/>
      <c r="K1079" s="699"/>
      <c r="L1079" s="699"/>
      <c r="M1079" s="462">
        <v>999717</v>
      </c>
      <c r="N1079" s="462">
        <v>1076328</v>
      </c>
      <c r="O1079" s="462">
        <v>1099054</v>
      </c>
    </row>
    <row r="1080" spans="1:15">
      <c r="A1080" s="460">
        <v>1078</v>
      </c>
      <c r="B1080" s="462">
        <v>1007589.2947359309</v>
      </c>
      <c r="C1080" s="462">
        <v>1090424.7302085175</v>
      </c>
      <c r="D1080" s="462">
        <v>1089491.3614868242</v>
      </c>
      <c r="J1080" s="699"/>
      <c r="K1080" s="699"/>
      <c r="L1080" s="699"/>
      <c r="M1080" s="462">
        <v>987590</v>
      </c>
      <c r="N1080" s="462">
        <v>1039242</v>
      </c>
      <c r="O1080" s="462">
        <v>1045996</v>
      </c>
    </row>
    <row r="1081" spans="1:15">
      <c r="A1081" s="460">
        <v>1079</v>
      </c>
      <c r="B1081" s="462">
        <v>1004778.4808031562</v>
      </c>
      <c r="C1081" s="462">
        <v>1061578.0689823392</v>
      </c>
      <c r="D1081" s="462">
        <v>1085710.1351514466</v>
      </c>
      <c r="J1081" s="699"/>
      <c r="K1081" s="699"/>
      <c r="L1081" s="699"/>
      <c r="M1081" s="462">
        <v>1009617</v>
      </c>
      <c r="N1081" s="462">
        <v>1085133</v>
      </c>
      <c r="O1081" s="462">
        <v>1057601</v>
      </c>
    </row>
    <row r="1082" spans="1:15">
      <c r="A1082" s="460">
        <v>1080</v>
      </c>
      <c r="B1082" s="462">
        <v>1001654.2808716781</v>
      </c>
      <c r="C1082" s="462">
        <v>1062373.0840137915</v>
      </c>
      <c r="D1082" s="462">
        <v>1072843.5056134341</v>
      </c>
      <c r="J1082" s="699"/>
      <c r="K1082" s="699"/>
      <c r="L1082" s="699"/>
      <c r="M1082" s="462">
        <v>1029747</v>
      </c>
      <c r="N1082" s="462">
        <v>1103776</v>
      </c>
      <c r="O1082" s="462">
        <v>1104426</v>
      </c>
    </row>
    <row r="1083" spans="1:15">
      <c r="A1083" s="460">
        <v>1081</v>
      </c>
      <c r="B1083" s="462">
        <v>1008109.8035040458</v>
      </c>
      <c r="C1083" s="462">
        <v>1121485.8366498542</v>
      </c>
      <c r="D1083" s="462">
        <v>1128099.43541841</v>
      </c>
      <c r="J1083" s="699"/>
      <c r="K1083" s="699"/>
      <c r="L1083" s="699"/>
      <c r="M1083" s="462">
        <v>1031476</v>
      </c>
      <c r="N1083" s="462">
        <v>1070494</v>
      </c>
      <c r="O1083" s="462">
        <v>1063544</v>
      </c>
    </row>
    <row r="1084" spans="1:15">
      <c r="A1084" s="460">
        <v>1082</v>
      </c>
      <c r="B1084" s="462">
        <v>1000724.2890075778</v>
      </c>
      <c r="C1084" s="462">
        <v>1050817.3398951548</v>
      </c>
      <c r="D1084" s="462">
        <v>1079571.1459103161</v>
      </c>
      <c r="J1084" s="699"/>
      <c r="K1084" s="699"/>
      <c r="L1084" s="699"/>
      <c r="M1084" s="462">
        <v>1002464</v>
      </c>
      <c r="N1084" s="462">
        <v>1043267</v>
      </c>
      <c r="O1084" s="462">
        <v>1058040</v>
      </c>
    </row>
    <row r="1085" spans="1:15">
      <c r="A1085" s="460">
        <v>1083</v>
      </c>
      <c r="B1085" s="462">
        <v>994524.25405824569</v>
      </c>
      <c r="C1085" s="462">
        <v>1072189.0916032782</v>
      </c>
      <c r="D1085" s="462">
        <v>1089149.0432341853</v>
      </c>
      <c r="J1085" s="699"/>
      <c r="K1085" s="699"/>
      <c r="L1085" s="699"/>
      <c r="M1085" s="462">
        <v>1029915</v>
      </c>
      <c r="N1085" s="462">
        <v>1088475</v>
      </c>
      <c r="O1085" s="462">
        <v>1109449</v>
      </c>
    </row>
    <row r="1086" spans="1:15">
      <c r="A1086" s="460">
        <v>1084</v>
      </c>
      <c r="B1086" s="462">
        <v>1001628.2546286029</v>
      </c>
      <c r="C1086" s="462">
        <v>1103038.7544603427</v>
      </c>
      <c r="D1086" s="462">
        <v>1080190.7987067155</v>
      </c>
      <c r="J1086" s="699"/>
      <c r="K1086" s="699"/>
      <c r="L1086" s="699"/>
      <c r="M1086" s="462">
        <v>998111</v>
      </c>
      <c r="N1086" s="462">
        <v>1044176</v>
      </c>
      <c r="O1086" s="462">
        <v>1088682</v>
      </c>
    </row>
    <row r="1087" spans="1:15">
      <c r="A1087" s="460">
        <v>1085</v>
      </c>
      <c r="B1087" s="462">
        <v>995716.21594558982</v>
      </c>
      <c r="C1087" s="462">
        <v>1028634.3323537025</v>
      </c>
      <c r="D1087" s="462">
        <v>1116729.3989761642</v>
      </c>
      <c r="J1087" s="699"/>
      <c r="K1087" s="699"/>
      <c r="L1087" s="699"/>
      <c r="M1087" s="462">
        <v>1022806</v>
      </c>
      <c r="N1087" s="462">
        <v>1051201</v>
      </c>
      <c r="O1087" s="462">
        <v>1095080</v>
      </c>
    </row>
    <row r="1088" spans="1:15">
      <c r="A1088" s="460">
        <v>1086</v>
      </c>
      <c r="B1088" s="462">
        <v>993315.5206619926</v>
      </c>
      <c r="C1088" s="462">
        <v>1067197.5739587964</v>
      </c>
      <c r="D1088" s="462">
        <v>1080993.8999941354</v>
      </c>
      <c r="J1088" s="699"/>
      <c r="K1088" s="699"/>
      <c r="L1088" s="699"/>
      <c r="M1088" s="462">
        <v>1025348</v>
      </c>
      <c r="N1088" s="462">
        <v>1075520</v>
      </c>
      <c r="O1088" s="462">
        <v>1080253</v>
      </c>
    </row>
    <row r="1089" spans="1:15">
      <c r="A1089" s="460">
        <v>1087</v>
      </c>
      <c r="B1089" s="462">
        <v>1005352.4412975273</v>
      </c>
      <c r="C1089" s="462">
        <v>1070674.3070372739</v>
      </c>
      <c r="D1089" s="462">
        <v>1092875.2612398923</v>
      </c>
      <c r="J1089" s="699"/>
      <c r="K1089" s="699"/>
      <c r="L1089" s="699"/>
      <c r="M1089" s="462">
        <v>1057642</v>
      </c>
      <c r="N1089" s="462">
        <v>1051499</v>
      </c>
      <c r="O1089" s="462">
        <v>1084165</v>
      </c>
    </row>
    <row r="1090" spans="1:15">
      <c r="A1090" s="460">
        <v>1088</v>
      </c>
      <c r="B1090" s="462">
        <v>1012632.762512612</v>
      </c>
      <c r="C1090" s="462">
        <v>1104696.0076663729</v>
      </c>
      <c r="D1090" s="462">
        <v>1098004.3597168603</v>
      </c>
      <c r="J1090" s="699"/>
      <c r="K1090" s="699"/>
      <c r="L1090" s="699"/>
      <c r="M1090" s="462">
        <v>1015315</v>
      </c>
      <c r="N1090" s="462">
        <v>1069092</v>
      </c>
      <c r="O1090" s="462">
        <v>1063036</v>
      </c>
    </row>
    <row r="1091" spans="1:15">
      <c r="A1091" s="460">
        <v>1089</v>
      </c>
      <c r="B1091" s="462">
        <v>1014150.4368260483</v>
      </c>
      <c r="C1091" s="462">
        <v>1087491.3680874202</v>
      </c>
      <c r="D1091" s="462">
        <v>1086114.9362462887</v>
      </c>
      <c r="J1091" s="699"/>
      <c r="K1091" s="699"/>
      <c r="L1091" s="699"/>
      <c r="M1091" s="462">
        <v>1067153</v>
      </c>
      <c r="N1091" s="462">
        <v>1101842</v>
      </c>
      <c r="O1091" s="462">
        <v>1097309</v>
      </c>
    </row>
    <row r="1092" spans="1:15">
      <c r="A1092" s="460">
        <v>1090</v>
      </c>
      <c r="B1092" s="462">
        <v>1002336.5119326627</v>
      </c>
      <c r="C1092" s="462">
        <v>1068447.529719807</v>
      </c>
      <c r="D1092" s="462">
        <v>1078969.1114645062</v>
      </c>
      <c r="J1092" s="699"/>
      <c r="K1092" s="699"/>
      <c r="L1092" s="699"/>
      <c r="M1092" s="462">
        <v>1020993</v>
      </c>
      <c r="N1092" s="462">
        <v>1103553</v>
      </c>
      <c r="O1092" s="462">
        <v>1134790</v>
      </c>
    </row>
    <row r="1093" spans="1:15">
      <c r="A1093" s="460">
        <v>1091</v>
      </c>
      <c r="B1093" s="462">
        <v>1000842.6491054813</v>
      </c>
      <c r="C1093" s="462">
        <v>1056642.7896627332</v>
      </c>
      <c r="D1093" s="462">
        <v>1127670.899033688</v>
      </c>
      <c r="J1093" s="699"/>
      <c r="K1093" s="699"/>
      <c r="L1093" s="699"/>
      <c r="M1093" s="462">
        <v>1052085</v>
      </c>
      <c r="N1093" s="462">
        <v>1077716</v>
      </c>
      <c r="O1093" s="462">
        <v>1099870</v>
      </c>
    </row>
    <row r="1094" spans="1:15">
      <c r="A1094" s="460">
        <v>1092</v>
      </c>
      <c r="B1094" s="462">
        <v>1008302.6875740991</v>
      </c>
      <c r="C1094" s="462">
        <v>1058011.5423312243</v>
      </c>
      <c r="D1094" s="462">
        <v>1109858.0281903327</v>
      </c>
      <c r="J1094" s="699"/>
      <c r="K1094" s="699"/>
      <c r="L1094" s="699"/>
      <c r="M1094" s="462">
        <v>1002516</v>
      </c>
      <c r="N1094" s="462">
        <v>1079996</v>
      </c>
      <c r="O1094" s="462">
        <v>1072497</v>
      </c>
    </row>
    <row r="1095" spans="1:15">
      <c r="A1095" s="460">
        <v>1093</v>
      </c>
      <c r="B1095" s="462">
        <v>996520.31983693002</v>
      </c>
      <c r="C1095" s="462">
        <v>1043953.0062984106</v>
      </c>
      <c r="D1095" s="462">
        <v>1085264.8167305717</v>
      </c>
      <c r="J1095" s="699"/>
      <c r="K1095" s="699"/>
      <c r="L1095" s="699"/>
      <c r="M1095" s="462">
        <v>1002436</v>
      </c>
      <c r="N1095" s="462">
        <v>1062755</v>
      </c>
      <c r="O1095" s="462">
        <v>1094445</v>
      </c>
    </row>
    <row r="1096" spans="1:15">
      <c r="A1096" s="460">
        <v>1094</v>
      </c>
      <c r="B1096" s="462">
        <v>1001744.2332027477</v>
      </c>
      <c r="C1096" s="462">
        <v>1047028.7987988242</v>
      </c>
      <c r="D1096" s="462">
        <v>1088631.4799663355</v>
      </c>
      <c r="J1096" s="699"/>
      <c r="K1096" s="699"/>
      <c r="L1096" s="699"/>
      <c r="M1096" s="462">
        <v>1023046</v>
      </c>
      <c r="N1096" s="462">
        <v>1079520</v>
      </c>
      <c r="O1096" s="462">
        <v>1061753</v>
      </c>
    </row>
    <row r="1097" spans="1:15">
      <c r="A1097" s="460">
        <v>1095</v>
      </c>
      <c r="B1097" s="462">
        <v>1005152.676997127</v>
      </c>
      <c r="C1097" s="462">
        <v>1089197.6652511791</v>
      </c>
      <c r="D1097" s="462">
        <v>1120482.2395235873</v>
      </c>
      <c r="J1097" s="699"/>
      <c r="K1097" s="699"/>
      <c r="L1097" s="699"/>
      <c r="M1097" s="462">
        <v>1001653</v>
      </c>
      <c r="N1097" s="462">
        <v>1096313</v>
      </c>
      <c r="O1097" s="462">
        <v>1106392</v>
      </c>
    </row>
    <row r="1098" spans="1:15">
      <c r="A1098" s="460">
        <v>1096</v>
      </c>
      <c r="B1098" s="462">
        <v>993614.10563979589</v>
      </c>
      <c r="C1098" s="462">
        <v>1044575.6951437944</v>
      </c>
      <c r="D1098" s="462">
        <v>1065030.3659698972</v>
      </c>
      <c r="J1098" s="699"/>
      <c r="K1098" s="699"/>
      <c r="L1098" s="699"/>
      <c r="M1098" s="462">
        <v>1021571</v>
      </c>
      <c r="N1098" s="462">
        <v>1111610</v>
      </c>
      <c r="O1098" s="462">
        <v>1079321</v>
      </c>
    </row>
    <row r="1099" spans="1:15">
      <c r="A1099" s="460">
        <v>1097</v>
      </c>
      <c r="B1099" s="462">
        <v>998512.11901998357</v>
      </c>
      <c r="C1099" s="462">
        <v>1093110.3495101798</v>
      </c>
      <c r="D1099" s="462">
        <v>1088834.7529441621</v>
      </c>
      <c r="J1099" s="699"/>
      <c r="K1099" s="699"/>
      <c r="L1099" s="699"/>
      <c r="M1099" s="462">
        <v>1037144</v>
      </c>
      <c r="N1099" s="462">
        <v>1080646</v>
      </c>
      <c r="O1099" s="462">
        <v>1059290</v>
      </c>
    </row>
    <row r="1100" spans="1:15">
      <c r="A1100" s="460">
        <v>1098</v>
      </c>
      <c r="B1100" s="462">
        <v>995652.87830043421</v>
      </c>
      <c r="C1100" s="462">
        <v>1046358.2326767913</v>
      </c>
      <c r="D1100" s="462">
        <v>1075294.9914350167</v>
      </c>
      <c r="J1100" s="699"/>
      <c r="K1100" s="699"/>
      <c r="L1100" s="699"/>
      <c r="M1100" s="462">
        <v>1016385</v>
      </c>
      <c r="N1100" s="462">
        <v>1057613</v>
      </c>
      <c r="O1100" s="462">
        <v>1095989</v>
      </c>
    </row>
    <row r="1101" spans="1:15">
      <c r="A1101" s="460">
        <v>1099</v>
      </c>
      <c r="B1101" s="462">
        <v>999693.67259956023</v>
      </c>
      <c r="C1101" s="462">
        <v>1071222.6450126311</v>
      </c>
      <c r="D1101" s="462">
        <v>1101772.8566913144</v>
      </c>
      <c r="J1101" s="699"/>
      <c r="K1101" s="699"/>
      <c r="L1101" s="699"/>
      <c r="M1101" s="462">
        <v>991631</v>
      </c>
      <c r="N1101" s="462">
        <v>1023689</v>
      </c>
      <c r="O1101" s="462">
        <v>1087275</v>
      </c>
    </row>
    <row r="1102" spans="1:15">
      <c r="A1102" s="460">
        <v>1100</v>
      </c>
      <c r="B1102" s="462">
        <v>997576.1149336251</v>
      </c>
      <c r="C1102" s="462">
        <v>1054236.98145766</v>
      </c>
      <c r="D1102" s="462">
        <v>1077081.8956277817</v>
      </c>
      <c r="J1102" s="699"/>
      <c r="K1102" s="699"/>
      <c r="L1102" s="699"/>
      <c r="M1102" s="462">
        <v>1046609</v>
      </c>
      <c r="N1102" s="462">
        <v>1066208</v>
      </c>
      <c r="O1102" s="462">
        <v>1110219</v>
      </c>
    </row>
    <row r="1103" spans="1:15">
      <c r="A1103" s="460">
        <v>1101</v>
      </c>
      <c r="B1103" s="462">
        <v>1004213.7816224969</v>
      </c>
      <c r="C1103" s="462">
        <v>1027690.1971668534</v>
      </c>
      <c r="D1103" s="462">
        <v>1098670.1394272263</v>
      </c>
      <c r="J1103" s="699"/>
      <c r="K1103" s="699"/>
      <c r="L1103" s="699"/>
      <c r="M1103" s="462">
        <v>1016018</v>
      </c>
      <c r="N1103" s="462">
        <v>1086446</v>
      </c>
      <c r="O1103" s="462">
        <v>1086764</v>
      </c>
    </row>
    <row r="1104" spans="1:15">
      <c r="A1104" s="460">
        <v>1102</v>
      </c>
      <c r="B1104" s="462">
        <v>1006892.8141429443</v>
      </c>
      <c r="C1104" s="462">
        <v>1049099.7696866251</v>
      </c>
      <c r="D1104" s="462">
        <v>1086037.9453887092</v>
      </c>
      <c r="J1104" s="699"/>
      <c r="K1104" s="699"/>
      <c r="L1104" s="699"/>
      <c r="M1104" s="462">
        <v>1023958</v>
      </c>
      <c r="N1104" s="462">
        <v>1086483</v>
      </c>
      <c r="O1104" s="462">
        <v>1044809</v>
      </c>
    </row>
    <row r="1105" spans="1:15">
      <c r="A1105" s="460">
        <v>1103</v>
      </c>
      <c r="B1105" s="462">
        <v>1003123.2970227462</v>
      </c>
      <c r="C1105" s="462">
        <v>1042466.7294926153</v>
      </c>
      <c r="D1105" s="462">
        <v>1103981.947510435</v>
      </c>
      <c r="J1105" s="699"/>
      <c r="K1105" s="699"/>
      <c r="L1105" s="699"/>
      <c r="M1105" s="462">
        <v>1052087</v>
      </c>
      <c r="N1105" s="462">
        <v>1049481</v>
      </c>
      <c r="O1105" s="462">
        <v>1075558</v>
      </c>
    </row>
    <row r="1106" spans="1:15">
      <c r="A1106" s="460">
        <v>1104</v>
      </c>
      <c r="B1106" s="462">
        <v>1004495.5262364802</v>
      </c>
      <c r="C1106" s="462">
        <v>1071941.879267802</v>
      </c>
      <c r="D1106" s="462">
        <v>1105408.2290292908</v>
      </c>
      <c r="J1106" s="699"/>
      <c r="K1106" s="699"/>
      <c r="L1106" s="699"/>
      <c r="M1106" s="462">
        <v>1031957</v>
      </c>
      <c r="N1106" s="462">
        <v>1084722</v>
      </c>
      <c r="O1106" s="462">
        <v>1107535</v>
      </c>
    </row>
    <row r="1107" spans="1:15">
      <c r="A1107" s="460">
        <v>1105</v>
      </c>
      <c r="B1107" s="462">
        <v>1005942.2088973993</v>
      </c>
      <c r="C1107" s="462">
        <v>1079770.0221049949</v>
      </c>
      <c r="D1107" s="462">
        <v>1080248.6312949336</v>
      </c>
      <c r="J1107" s="699"/>
      <c r="K1107" s="699"/>
      <c r="L1107" s="699"/>
      <c r="M1107" s="462">
        <v>1039996</v>
      </c>
      <c r="N1107" s="462">
        <v>1059421</v>
      </c>
      <c r="O1107" s="462">
        <v>1123896</v>
      </c>
    </row>
    <row r="1108" spans="1:15">
      <c r="A1108" s="460">
        <v>1106</v>
      </c>
      <c r="B1108" s="462">
        <v>1002379.3811914618</v>
      </c>
      <c r="C1108" s="462">
        <v>1088903.5089627085</v>
      </c>
      <c r="D1108" s="462">
        <v>1114038.3608627445</v>
      </c>
      <c r="J1108" s="699"/>
      <c r="K1108" s="699"/>
      <c r="L1108" s="699"/>
      <c r="M1108" s="462">
        <v>1022846</v>
      </c>
      <c r="N1108" s="462">
        <v>1062900</v>
      </c>
      <c r="O1108" s="462">
        <v>1094055</v>
      </c>
    </row>
    <row r="1109" spans="1:15">
      <c r="A1109" s="460">
        <v>1107</v>
      </c>
      <c r="B1109" s="462">
        <v>989712.46664302563</v>
      </c>
      <c r="C1109" s="462">
        <v>1089434.4045613548</v>
      </c>
      <c r="D1109" s="462">
        <v>1105798.0865400147</v>
      </c>
      <c r="J1109" s="699"/>
      <c r="K1109" s="699"/>
      <c r="L1109" s="699"/>
      <c r="M1109" s="462">
        <v>1029820</v>
      </c>
      <c r="N1109" s="462">
        <v>1096845</v>
      </c>
      <c r="O1109" s="462">
        <v>1076043</v>
      </c>
    </row>
    <row r="1110" spans="1:15">
      <c r="A1110" s="460">
        <v>1108</v>
      </c>
      <c r="B1110" s="462">
        <v>1009080.5272995495</v>
      </c>
      <c r="C1110" s="462">
        <v>1062609.5467314622</v>
      </c>
      <c r="D1110" s="462">
        <v>1061081.0881728341</v>
      </c>
      <c r="J1110" s="699"/>
      <c r="K1110" s="699"/>
      <c r="L1110" s="699"/>
      <c r="M1110" s="462">
        <v>1029252</v>
      </c>
      <c r="N1110" s="462">
        <v>1094905</v>
      </c>
      <c r="O1110" s="462">
        <v>1069397</v>
      </c>
    </row>
    <row r="1111" spans="1:15">
      <c r="A1111" s="460">
        <v>1109</v>
      </c>
      <c r="B1111" s="462">
        <v>1000897.8911703888</v>
      </c>
      <c r="C1111" s="462">
        <v>1056971.1375282167</v>
      </c>
      <c r="D1111" s="462">
        <v>1080504.6763551494</v>
      </c>
      <c r="J1111" s="699"/>
      <c r="K1111" s="699"/>
      <c r="L1111" s="699"/>
      <c r="M1111" s="462">
        <v>1019714</v>
      </c>
      <c r="N1111" s="462">
        <v>1047011</v>
      </c>
      <c r="O1111" s="462">
        <v>1074421</v>
      </c>
    </row>
    <row r="1112" spans="1:15">
      <c r="A1112" s="460">
        <v>1110</v>
      </c>
      <c r="B1112" s="462">
        <v>1007770.3915140438</v>
      </c>
      <c r="C1112" s="462">
        <v>1091626.9503897303</v>
      </c>
      <c r="D1112" s="462">
        <v>1078470.9260748434</v>
      </c>
      <c r="J1112" s="699"/>
      <c r="K1112" s="699"/>
      <c r="L1112" s="699"/>
      <c r="M1112" s="462">
        <v>1039058</v>
      </c>
      <c r="N1112" s="462">
        <v>1057473</v>
      </c>
      <c r="O1112" s="462">
        <v>1071606</v>
      </c>
    </row>
    <row r="1113" spans="1:15">
      <c r="A1113" s="460">
        <v>1111</v>
      </c>
      <c r="B1113" s="462">
        <v>988457.1890100583</v>
      </c>
      <c r="C1113" s="462">
        <v>1045690.8894178787</v>
      </c>
      <c r="D1113" s="462">
        <v>1112195.5594775183</v>
      </c>
      <c r="J1113" s="699"/>
      <c r="K1113" s="699"/>
      <c r="L1113" s="699"/>
      <c r="M1113" s="462">
        <v>1037267</v>
      </c>
      <c r="N1113" s="462">
        <v>1062239</v>
      </c>
      <c r="O1113" s="462">
        <v>1092465</v>
      </c>
    </row>
    <row r="1114" spans="1:15">
      <c r="A1114" s="460">
        <v>1112</v>
      </c>
      <c r="B1114" s="462">
        <v>1003049.7070086903</v>
      </c>
      <c r="C1114" s="462">
        <v>1071692.5081995765</v>
      </c>
      <c r="D1114" s="462">
        <v>1103332.4931836668</v>
      </c>
      <c r="J1114" s="699"/>
      <c r="K1114" s="699"/>
      <c r="L1114" s="699"/>
      <c r="M1114" s="462">
        <v>1006810</v>
      </c>
      <c r="N1114" s="462">
        <v>1078131</v>
      </c>
      <c r="O1114" s="462">
        <v>1140407</v>
      </c>
    </row>
    <row r="1115" spans="1:15">
      <c r="A1115" s="460">
        <v>1113</v>
      </c>
      <c r="B1115" s="462">
        <v>996567.3021742953</v>
      </c>
      <c r="C1115" s="462">
        <v>1047106.3795835059</v>
      </c>
      <c r="D1115" s="462">
        <v>1116679.3349250923</v>
      </c>
      <c r="J1115" s="699"/>
      <c r="K1115" s="699"/>
      <c r="L1115" s="699"/>
      <c r="M1115" s="462">
        <v>1001268</v>
      </c>
      <c r="N1115" s="462">
        <v>1059727</v>
      </c>
      <c r="O1115" s="462">
        <v>1068646</v>
      </c>
    </row>
    <row r="1116" spans="1:15">
      <c r="A1116" s="460">
        <v>1114</v>
      </c>
      <c r="B1116" s="462">
        <v>1001063.5784509367</v>
      </c>
      <c r="C1116" s="462">
        <v>1053435.6071516615</v>
      </c>
      <c r="D1116" s="462">
        <v>1059724.2357296662</v>
      </c>
      <c r="J1116" s="699"/>
      <c r="K1116" s="699"/>
      <c r="L1116" s="699"/>
      <c r="M1116" s="462">
        <v>1039438</v>
      </c>
      <c r="N1116" s="462">
        <v>1037101</v>
      </c>
      <c r="O1116" s="462">
        <v>1087330</v>
      </c>
    </row>
    <row r="1117" spans="1:15">
      <c r="A1117" s="460">
        <v>1115</v>
      </c>
      <c r="B1117" s="462">
        <v>1010740.7915497343</v>
      </c>
      <c r="C1117" s="462">
        <v>1083978.8685303987</v>
      </c>
      <c r="D1117" s="462">
        <v>1089879.4478600684</v>
      </c>
      <c r="J1117" s="699"/>
      <c r="K1117" s="699"/>
      <c r="L1117" s="699"/>
      <c r="M1117" s="462">
        <v>998137</v>
      </c>
      <c r="N1117" s="462">
        <v>1053877</v>
      </c>
      <c r="O1117" s="462">
        <v>1099743</v>
      </c>
    </row>
    <row r="1118" spans="1:15">
      <c r="A1118" s="460">
        <v>1116</v>
      </c>
      <c r="B1118" s="462">
        <v>999432.62032261968</v>
      </c>
      <c r="C1118" s="462">
        <v>1079274.4152060729</v>
      </c>
      <c r="D1118" s="462">
        <v>1074333.0234530424</v>
      </c>
      <c r="J1118" s="699"/>
      <c r="K1118" s="699"/>
      <c r="L1118" s="699"/>
      <c r="M1118" s="462">
        <v>1027194</v>
      </c>
      <c r="N1118" s="462">
        <v>1070934</v>
      </c>
      <c r="O1118" s="462">
        <v>1069988</v>
      </c>
    </row>
    <row r="1119" spans="1:15">
      <c r="A1119" s="460">
        <v>1117</v>
      </c>
      <c r="B1119" s="462">
        <v>1006351.9034251076</v>
      </c>
      <c r="C1119" s="462">
        <v>1071812.8095557746</v>
      </c>
      <c r="D1119" s="462">
        <v>1085314.7670056387</v>
      </c>
      <c r="J1119" s="699"/>
      <c r="K1119" s="699"/>
      <c r="L1119" s="699"/>
      <c r="M1119" s="462">
        <v>1048673</v>
      </c>
      <c r="N1119" s="462">
        <v>1059286</v>
      </c>
      <c r="O1119" s="462">
        <v>1041744</v>
      </c>
    </row>
    <row r="1120" spans="1:15">
      <c r="A1120" s="460">
        <v>1118</v>
      </c>
      <c r="B1120" s="462">
        <v>995949.60001405259</v>
      </c>
      <c r="C1120" s="462">
        <v>1051899.1629054379</v>
      </c>
      <c r="D1120" s="462">
        <v>1111259.0945766715</v>
      </c>
      <c r="J1120" s="699"/>
      <c r="K1120" s="699"/>
      <c r="L1120" s="699"/>
      <c r="M1120" s="462">
        <v>1028140</v>
      </c>
      <c r="N1120" s="462">
        <v>1044139</v>
      </c>
      <c r="O1120" s="462">
        <v>1065050</v>
      </c>
    </row>
    <row r="1121" spans="1:15">
      <c r="A1121" s="460">
        <v>1119</v>
      </c>
      <c r="B1121" s="462">
        <v>1000051.5710006005</v>
      </c>
      <c r="C1121" s="462">
        <v>1093591.1506459792</v>
      </c>
      <c r="D1121" s="462">
        <v>1103782.9937174567</v>
      </c>
      <c r="J1121" s="699"/>
      <c r="K1121" s="699"/>
      <c r="L1121" s="699"/>
      <c r="M1121" s="462">
        <v>1056011</v>
      </c>
      <c r="N1121" s="462">
        <v>1038210</v>
      </c>
      <c r="O1121" s="462">
        <v>1087165</v>
      </c>
    </row>
    <row r="1122" spans="1:15">
      <c r="A1122" s="460">
        <v>1120</v>
      </c>
      <c r="B1122" s="462">
        <v>994611.6008466495</v>
      </c>
      <c r="C1122" s="462">
        <v>1103543.4257202246</v>
      </c>
      <c r="D1122" s="462">
        <v>1129580.2002038355</v>
      </c>
      <c r="J1122" s="699"/>
      <c r="K1122" s="699"/>
      <c r="L1122" s="699"/>
      <c r="M1122" s="462">
        <v>1017639</v>
      </c>
      <c r="N1122" s="462">
        <v>1097991</v>
      </c>
      <c r="O1122" s="462">
        <v>1079792</v>
      </c>
    </row>
    <row r="1123" spans="1:15">
      <c r="A1123" s="460">
        <v>1121</v>
      </c>
      <c r="B1123" s="462">
        <v>1001677.5834110276</v>
      </c>
      <c r="C1123" s="462">
        <v>1074530.8515295691</v>
      </c>
      <c r="D1123" s="462">
        <v>1092994.0907171434</v>
      </c>
      <c r="J1123" s="699"/>
      <c r="K1123" s="699"/>
      <c r="L1123" s="699"/>
      <c r="M1123" s="462">
        <v>1011445</v>
      </c>
      <c r="N1123" s="462">
        <v>1076072</v>
      </c>
      <c r="O1123" s="462">
        <v>1060165</v>
      </c>
    </row>
    <row r="1124" spans="1:15">
      <c r="A1124" s="460">
        <v>1122</v>
      </c>
      <c r="B1124" s="462">
        <v>1007204.1109286328</v>
      </c>
      <c r="C1124" s="462">
        <v>1102295.2454867836</v>
      </c>
      <c r="D1124" s="462">
        <v>1110912.1640999475</v>
      </c>
      <c r="J1124" s="699"/>
      <c r="K1124" s="699"/>
      <c r="L1124" s="699"/>
      <c r="M1124" s="462">
        <v>1042689</v>
      </c>
      <c r="N1124" s="462">
        <v>1060772</v>
      </c>
      <c r="O1124" s="462">
        <v>1066984</v>
      </c>
    </row>
    <row r="1125" spans="1:15">
      <c r="A1125" s="460">
        <v>1123</v>
      </c>
      <c r="B1125" s="462">
        <v>992424.75300353416</v>
      </c>
      <c r="C1125" s="462">
        <v>1045127.0750740999</v>
      </c>
      <c r="D1125" s="462">
        <v>1102047.695385782</v>
      </c>
      <c r="J1125" s="699"/>
      <c r="K1125" s="699"/>
      <c r="L1125" s="699"/>
      <c r="M1125" s="462">
        <v>1038730</v>
      </c>
      <c r="N1125" s="462">
        <v>1072663</v>
      </c>
      <c r="O1125" s="462">
        <v>1114254</v>
      </c>
    </row>
    <row r="1126" spans="1:15">
      <c r="A1126" s="460">
        <v>1124</v>
      </c>
      <c r="B1126" s="462">
        <v>998187.97737221199</v>
      </c>
      <c r="C1126" s="462">
        <v>1043169.2484238145</v>
      </c>
      <c r="D1126" s="462">
        <v>1125666.8811815768</v>
      </c>
      <c r="J1126" s="699"/>
      <c r="K1126" s="699"/>
      <c r="L1126" s="699"/>
      <c r="M1126" s="462">
        <v>1018367</v>
      </c>
      <c r="N1126" s="462">
        <v>1033706</v>
      </c>
      <c r="O1126" s="462">
        <v>1061495</v>
      </c>
    </row>
    <row r="1127" spans="1:15">
      <c r="A1127" s="460">
        <v>1125</v>
      </c>
      <c r="B1127" s="462">
        <v>1007154.2659234824</v>
      </c>
      <c r="C1127" s="462">
        <v>1058971.2376753124</v>
      </c>
      <c r="D1127" s="462">
        <v>1089543.2022758489</v>
      </c>
      <c r="J1127" s="699"/>
      <c r="K1127" s="699"/>
      <c r="L1127" s="699"/>
      <c r="M1127" s="462">
        <v>1026657</v>
      </c>
      <c r="N1127" s="462">
        <v>1116208</v>
      </c>
      <c r="O1127" s="462">
        <v>1090599</v>
      </c>
    </row>
    <row r="1128" spans="1:15">
      <c r="A1128" s="460">
        <v>1126</v>
      </c>
      <c r="B1128" s="462">
        <v>997212.90501208324</v>
      </c>
      <c r="C1128" s="462">
        <v>1058867.0689700916</v>
      </c>
      <c r="D1128" s="462">
        <v>1087855.5004475964</v>
      </c>
      <c r="J1128" s="699"/>
      <c r="K1128" s="699"/>
      <c r="L1128" s="699"/>
      <c r="M1128" s="462">
        <v>995150</v>
      </c>
      <c r="N1128" s="462">
        <v>1093405</v>
      </c>
      <c r="O1128" s="462">
        <v>1066560</v>
      </c>
    </row>
    <row r="1129" spans="1:15">
      <c r="A1129" s="460">
        <v>1127</v>
      </c>
      <c r="B1129" s="462">
        <v>1013414.0078394536</v>
      </c>
      <c r="C1129" s="462">
        <v>1075098.881971718</v>
      </c>
      <c r="D1129" s="462">
        <v>1097959.2462260304</v>
      </c>
      <c r="J1129" s="699"/>
      <c r="K1129" s="699"/>
      <c r="L1129" s="699"/>
      <c r="M1129" s="462">
        <v>1026571</v>
      </c>
      <c r="N1129" s="462">
        <v>1085917</v>
      </c>
      <c r="O1129" s="462">
        <v>1082469</v>
      </c>
    </row>
    <row r="1130" spans="1:15">
      <c r="A1130" s="460">
        <v>1128</v>
      </c>
      <c r="B1130" s="462">
        <v>999128.47507126722</v>
      </c>
      <c r="C1130" s="462">
        <v>1098756.4726065253</v>
      </c>
      <c r="D1130" s="462">
        <v>1063258.9192800717</v>
      </c>
      <c r="J1130" s="699"/>
      <c r="K1130" s="699"/>
      <c r="L1130" s="699"/>
      <c r="M1130" s="462">
        <v>1048812</v>
      </c>
      <c r="N1130" s="462">
        <v>1083346</v>
      </c>
      <c r="O1130" s="462">
        <v>1076738</v>
      </c>
    </row>
    <row r="1131" spans="1:15">
      <c r="A1131" s="460">
        <v>1129</v>
      </c>
      <c r="B1131" s="462">
        <v>1008400.2693369184</v>
      </c>
      <c r="C1131" s="462">
        <v>1093749.5854445337</v>
      </c>
      <c r="D1131" s="462">
        <v>1075562.736960093</v>
      </c>
      <c r="J1131" s="699"/>
      <c r="K1131" s="699"/>
      <c r="L1131" s="699"/>
      <c r="M1131" s="462">
        <v>1037396</v>
      </c>
      <c r="N1131" s="462">
        <v>1043359</v>
      </c>
      <c r="O1131" s="462">
        <v>1069158</v>
      </c>
    </row>
    <row r="1132" spans="1:15">
      <c r="A1132" s="460">
        <v>1130</v>
      </c>
      <c r="B1132" s="462">
        <v>999774.97675797751</v>
      </c>
      <c r="C1132" s="462">
        <v>1053426.1530953408</v>
      </c>
      <c r="D1132" s="462">
        <v>1083888.9319617385</v>
      </c>
      <c r="J1132" s="699"/>
      <c r="K1132" s="699"/>
      <c r="L1132" s="699"/>
      <c r="M1132" s="462">
        <v>1014408</v>
      </c>
      <c r="N1132" s="462">
        <v>1099096</v>
      </c>
      <c r="O1132" s="462">
        <v>1122966</v>
      </c>
    </row>
    <row r="1133" spans="1:15">
      <c r="A1133" s="460">
        <v>1131</v>
      </c>
      <c r="B1133" s="462">
        <v>1008745.0521140796</v>
      </c>
      <c r="C1133" s="462">
        <v>1049777.7940917718</v>
      </c>
      <c r="D1133" s="462">
        <v>1074457.5194395713</v>
      </c>
      <c r="J1133" s="699"/>
      <c r="K1133" s="699"/>
      <c r="L1133" s="699"/>
      <c r="M1133" s="462">
        <v>1055777</v>
      </c>
      <c r="N1133" s="462">
        <v>1118541</v>
      </c>
      <c r="O1133" s="462">
        <v>1178449</v>
      </c>
    </row>
    <row r="1134" spans="1:15">
      <c r="A1134" s="460">
        <v>1132</v>
      </c>
      <c r="B1134" s="462">
        <v>1001474.696777822</v>
      </c>
      <c r="C1134" s="462">
        <v>1044067.9101271423</v>
      </c>
      <c r="D1134" s="462">
        <v>1160678.8953996263</v>
      </c>
      <c r="J1134" s="699"/>
      <c r="K1134" s="699"/>
      <c r="L1134" s="699"/>
      <c r="M1134" s="462">
        <v>1014048</v>
      </c>
      <c r="N1134" s="462">
        <v>1102287</v>
      </c>
      <c r="O1134" s="462">
        <v>1118397</v>
      </c>
    </row>
    <row r="1135" spans="1:15">
      <c r="A1135" s="460">
        <v>1133</v>
      </c>
      <c r="B1135" s="462">
        <v>1005961.9873991946</v>
      </c>
      <c r="C1135" s="462">
        <v>1069233.1631143459</v>
      </c>
      <c r="D1135" s="462">
        <v>1069211.9625718885</v>
      </c>
      <c r="J1135" s="699"/>
      <c r="K1135" s="699"/>
      <c r="L1135" s="699"/>
      <c r="M1135" s="462">
        <v>1036500</v>
      </c>
      <c r="N1135" s="462">
        <v>1083839</v>
      </c>
      <c r="O1135" s="462">
        <v>1098374</v>
      </c>
    </row>
    <row r="1136" spans="1:15">
      <c r="A1136" s="460">
        <v>1134</v>
      </c>
      <c r="B1136" s="462">
        <v>1000957.0323406229</v>
      </c>
      <c r="C1136" s="462">
        <v>1078704.6128369034</v>
      </c>
      <c r="D1136" s="462">
        <v>1103616.6033997186</v>
      </c>
      <c r="J1136" s="699"/>
      <c r="K1136" s="699"/>
      <c r="L1136" s="699"/>
      <c r="M1136" s="462">
        <v>1054190</v>
      </c>
      <c r="N1136" s="462">
        <v>1056122</v>
      </c>
      <c r="O1136" s="462">
        <v>1077876</v>
      </c>
    </row>
    <row r="1137" spans="1:15">
      <c r="A1137" s="460">
        <v>1135</v>
      </c>
      <c r="B1137" s="462">
        <v>996050.67422800336</v>
      </c>
      <c r="C1137" s="462">
        <v>1052490.8704351194</v>
      </c>
      <c r="D1137" s="462">
        <v>1121226.4479237359</v>
      </c>
      <c r="J1137" s="699"/>
      <c r="K1137" s="699"/>
      <c r="L1137" s="699"/>
      <c r="M1137" s="462">
        <v>999229</v>
      </c>
      <c r="N1137" s="462">
        <v>1064731</v>
      </c>
      <c r="O1137" s="462">
        <v>1059421</v>
      </c>
    </row>
    <row r="1138" spans="1:15">
      <c r="A1138" s="460">
        <v>1136</v>
      </c>
      <c r="B1138" s="462">
        <v>1006397.5710634756</v>
      </c>
      <c r="C1138" s="462">
        <v>1054355.3019131245</v>
      </c>
      <c r="D1138" s="462">
        <v>1090905.1848778147</v>
      </c>
      <c r="J1138" s="699"/>
      <c r="K1138" s="699"/>
      <c r="L1138" s="699"/>
      <c r="M1138" s="462">
        <v>1032255</v>
      </c>
      <c r="N1138" s="462">
        <v>1038643</v>
      </c>
      <c r="O1138" s="462">
        <v>1065925</v>
      </c>
    </row>
    <row r="1139" spans="1:15">
      <c r="A1139" s="460">
        <v>1137</v>
      </c>
      <c r="B1139" s="462">
        <v>986212.70345206233</v>
      </c>
      <c r="C1139" s="462">
        <v>1054664.0165211188</v>
      </c>
      <c r="D1139" s="462">
        <v>1069065.7876017629</v>
      </c>
      <c r="J1139" s="699"/>
      <c r="K1139" s="699"/>
      <c r="L1139" s="699"/>
      <c r="M1139" s="462">
        <v>1033113</v>
      </c>
      <c r="N1139" s="462">
        <v>1105903</v>
      </c>
      <c r="O1139" s="462">
        <v>1067614</v>
      </c>
    </row>
    <row r="1140" spans="1:15">
      <c r="A1140" s="460">
        <v>1138</v>
      </c>
      <c r="B1140" s="462">
        <v>1007901.152470973</v>
      </c>
      <c r="C1140" s="462">
        <v>1060470.4952369267</v>
      </c>
      <c r="D1140" s="462">
        <v>1127222.1200780754</v>
      </c>
      <c r="J1140" s="699"/>
      <c r="K1140" s="699"/>
      <c r="L1140" s="699"/>
      <c r="M1140" s="462">
        <v>1012444</v>
      </c>
      <c r="N1140" s="462">
        <v>1057395</v>
      </c>
      <c r="O1140" s="462">
        <v>1095831</v>
      </c>
    </row>
    <row r="1141" spans="1:15">
      <c r="A1141" s="460">
        <v>1139</v>
      </c>
      <c r="B1141" s="462">
        <v>1005385.6883940973</v>
      </c>
      <c r="C1141" s="462">
        <v>1066955.6891837507</v>
      </c>
      <c r="D1141" s="462">
        <v>1097978.2698869908</v>
      </c>
      <c r="J1141" s="699"/>
      <c r="K1141" s="699"/>
      <c r="L1141" s="699"/>
      <c r="M1141" s="462">
        <v>997064</v>
      </c>
      <c r="N1141" s="462">
        <v>1067525</v>
      </c>
      <c r="O1141" s="462">
        <v>1080218</v>
      </c>
    </row>
    <row r="1142" spans="1:15">
      <c r="A1142" s="460">
        <v>1140</v>
      </c>
      <c r="B1142" s="462">
        <v>1007359.6001385681</v>
      </c>
      <c r="C1142" s="462">
        <v>1079846.2029911862</v>
      </c>
      <c r="D1142" s="462">
        <v>1080394.5887621997</v>
      </c>
      <c r="J1142" s="699"/>
      <c r="K1142" s="699"/>
      <c r="L1142" s="699"/>
      <c r="M1142" s="462">
        <v>1012515</v>
      </c>
      <c r="N1142" s="462">
        <v>1055526</v>
      </c>
      <c r="O1142" s="462">
        <v>1126107</v>
      </c>
    </row>
    <row r="1143" spans="1:15">
      <c r="A1143" s="460">
        <v>1141</v>
      </c>
      <c r="B1143" s="462">
        <v>1013496.2694846797</v>
      </c>
      <c r="C1143" s="462">
        <v>1109755.9289895897</v>
      </c>
      <c r="D1143" s="462">
        <v>1095766.4557565153</v>
      </c>
      <c r="J1143" s="699"/>
      <c r="K1143" s="699"/>
      <c r="L1143" s="699"/>
      <c r="M1143" s="462">
        <v>1050221</v>
      </c>
      <c r="N1143" s="462">
        <v>1072116</v>
      </c>
      <c r="O1143" s="462">
        <v>1098231</v>
      </c>
    </row>
    <row r="1144" spans="1:15">
      <c r="A1144" s="460">
        <v>1142</v>
      </c>
      <c r="B1144" s="462">
        <v>1011454.7581032517</v>
      </c>
      <c r="C1144" s="462">
        <v>1059117.7629964766</v>
      </c>
      <c r="D1144" s="462">
        <v>1092412.9767923353</v>
      </c>
      <c r="J1144" s="699"/>
      <c r="K1144" s="699"/>
      <c r="L1144" s="699"/>
      <c r="M1144" s="462">
        <v>1022477</v>
      </c>
      <c r="N1144" s="462">
        <v>1068000</v>
      </c>
      <c r="O1144" s="462">
        <v>1107414</v>
      </c>
    </row>
    <row r="1145" spans="1:15">
      <c r="A1145" s="460">
        <v>1143</v>
      </c>
      <c r="B1145" s="462">
        <v>1000681.9706003017</v>
      </c>
      <c r="C1145" s="462">
        <v>1035805.3206020771</v>
      </c>
      <c r="D1145" s="462">
        <v>1088554.3429651852</v>
      </c>
      <c r="J1145" s="699"/>
      <c r="K1145" s="699"/>
      <c r="L1145" s="699"/>
      <c r="M1145" s="462">
        <v>1029181</v>
      </c>
      <c r="N1145" s="462">
        <v>1065019</v>
      </c>
      <c r="O1145" s="462">
        <v>1062333</v>
      </c>
    </row>
    <row r="1146" spans="1:15">
      <c r="A1146" s="460">
        <v>1144</v>
      </c>
      <c r="B1146" s="462">
        <v>1012090.1204013117</v>
      </c>
      <c r="C1146" s="462">
        <v>1095799.4886072767</v>
      </c>
      <c r="D1146" s="462">
        <v>1104601.3073484562</v>
      </c>
      <c r="J1146" s="699"/>
      <c r="K1146" s="699"/>
      <c r="L1146" s="699"/>
      <c r="M1146" s="462">
        <v>1061534</v>
      </c>
      <c r="N1146" s="462">
        <v>1065091</v>
      </c>
      <c r="O1146" s="462">
        <v>1137109</v>
      </c>
    </row>
    <row r="1147" spans="1:15">
      <c r="A1147" s="460">
        <v>1145</v>
      </c>
      <c r="B1147" s="462">
        <v>996875.26206752588</v>
      </c>
      <c r="C1147" s="462">
        <v>1085721.4139637833</v>
      </c>
      <c r="D1147" s="462">
        <v>1078150.9211132776</v>
      </c>
      <c r="J1147" s="699"/>
      <c r="K1147" s="699"/>
      <c r="L1147" s="699"/>
      <c r="M1147" s="462">
        <v>1031205</v>
      </c>
      <c r="N1147" s="462">
        <v>1077316</v>
      </c>
      <c r="O1147" s="462">
        <v>1092046</v>
      </c>
    </row>
    <row r="1148" spans="1:15">
      <c r="A1148" s="460">
        <v>1146</v>
      </c>
      <c r="B1148" s="462">
        <v>999777.96159479662</v>
      </c>
      <c r="C1148" s="462">
        <v>1058093.2268363277</v>
      </c>
      <c r="D1148" s="462">
        <v>1090506.6378554835</v>
      </c>
      <c r="J1148" s="699"/>
      <c r="K1148" s="699"/>
      <c r="L1148" s="699"/>
      <c r="M1148" s="462">
        <v>1001304</v>
      </c>
      <c r="N1148" s="462">
        <v>1081940</v>
      </c>
      <c r="O1148" s="462">
        <v>1054238</v>
      </c>
    </row>
    <row r="1149" spans="1:15">
      <c r="A1149" s="460">
        <v>1147</v>
      </c>
      <c r="B1149" s="462">
        <v>1002478.9371457872</v>
      </c>
      <c r="C1149" s="462">
        <v>1094507.4784775844</v>
      </c>
      <c r="D1149" s="462">
        <v>1084305.046104253</v>
      </c>
      <c r="J1149" s="699"/>
      <c r="K1149" s="699"/>
      <c r="L1149" s="699"/>
      <c r="M1149" s="462">
        <v>1053701</v>
      </c>
      <c r="N1149" s="462">
        <v>1092862</v>
      </c>
      <c r="O1149" s="462">
        <v>1044911</v>
      </c>
    </row>
    <row r="1150" spans="1:15">
      <c r="A1150" s="460">
        <v>1148</v>
      </c>
      <c r="B1150" s="462">
        <v>1000275.5644271468</v>
      </c>
      <c r="C1150" s="462">
        <v>1071964.959614052</v>
      </c>
      <c r="D1150" s="462">
        <v>1063341.8049937678</v>
      </c>
      <c r="J1150" s="699"/>
      <c r="K1150" s="699"/>
      <c r="L1150" s="699"/>
      <c r="M1150" s="462">
        <v>1031611</v>
      </c>
      <c r="N1150" s="462">
        <v>1089971</v>
      </c>
      <c r="O1150" s="462">
        <v>1076185</v>
      </c>
    </row>
    <row r="1151" spans="1:15">
      <c r="A1151" s="460">
        <v>1149</v>
      </c>
      <c r="B1151" s="462">
        <v>1000705.8166812924</v>
      </c>
      <c r="C1151" s="462">
        <v>1093411.221300256</v>
      </c>
      <c r="D1151" s="462">
        <v>1057571.7723400816</v>
      </c>
      <c r="J1151" s="699"/>
      <c r="K1151" s="699"/>
      <c r="L1151" s="699"/>
      <c r="M1151" s="462">
        <v>1011271</v>
      </c>
      <c r="N1151" s="462">
        <v>1057633</v>
      </c>
      <c r="O1151" s="462">
        <v>1093746</v>
      </c>
    </row>
    <row r="1152" spans="1:15">
      <c r="A1152" s="460">
        <v>1150</v>
      </c>
      <c r="B1152" s="462">
        <v>995140.6053715829</v>
      </c>
      <c r="C1152" s="462">
        <v>1052375.9344007815</v>
      </c>
      <c r="D1152" s="462">
        <v>1088487.0217078067</v>
      </c>
      <c r="J1152" s="699"/>
      <c r="K1152" s="699"/>
      <c r="L1152" s="699"/>
      <c r="M1152" s="462">
        <v>1023391</v>
      </c>
      <c r="N1152" s="462">
        <v>1014988</v>
      </c>
      <c r="O1152" s="462">
        <v>1038667</v>
      </c>
    </row>
    <row r="1153" spans="1:15">
      <c r="A1153" s="460">
        <v>1151</v>
      </c>
      <c r="B1153" s="462">
        <v>1015077.008085029</v>
      </c>
      <c r="C1153" s="462">
        <v>1064820.5226410171</v>
      </c>
      <c r="D1153" s="462">
        <v>1074054.4761639941</v>
      </c>
      <c r="J1153" s="699"/>
      <c r="K1153" s="699"/>
      <c r="L1153" s="699"/>
      <c r="M1153" s="462">
        <v>1040511</v>
      </c>
      <c r="N1153" s="462">
        <v>1103618</v>
      </c>
      <c r="O1153" s="462">
        <v>1081708</v>
      </c>
    </row>
    <row r="1154" spans="1:15">
      <c r="A1154" s="460">
        <v>1152</v>
      </c>
      <c r="B1154" s="462">
        <v>1009022.7187560049</v>
      </c>
      <c r="C1154" s="462">
        <v>1084941.4949746528</v>
      </c>
      <c r="D1154" s="462">
        <v>1093349.4695319384</v>
      </c>
      <c r="J1154" s="699"/>
      <c r="K1154" s="699"/>
      <c r="L1154" s="699"/>
      <c r="M1154" s="462">
        <v>1035444</v>
      </c>
      <c r="N1154" s="462">
        <v>1054595</v>
      </c>
      <c r="O1154" s="462">
        <v>1070407</v>
      </c>
    </row>
    <row r="1155" spans="1:15">
      <c r="A1155" s="460">
        <v>1153</v>
      </c>
      <c r="B1155" s="462">
        <v>1008361.027886695</v>
      </c>
      <c r="C1155" s="462">
        <v>1050279.3891543115</v>
      </c>
      <c r="D1155" s="462">
        <v>1097385.8591883697</v>
      </c>
      <c r="J1155" s="699"/>
      <c r="K1155" s="699"/>
      <c r="L1155" s="699"/>
      <c r="M1155" s="462">
        <v>1016448</v>
      </c>
      <c r="N1155" s="462">
        <v>1060714</v>
      </c>
      <c r="O1155" s="462">
        <v>1094289</v>
      </c>
    </row>
    <row r="1156" spans="1:15">
      <c r="A1156" s="460">
        <v>1154</v>
      </c>
      <c r="B1156" s="462">
        <v>1005034.0678836937</v>
      </c>
      <c r="C1156" s="462">
        <v>1055373.7392198425</v>
      </c>
      <c r="D1156" s="462">
        <v>1104758.3203568109</v>
      </c>
      <c r="J1156" s="699"/>
      <c r="K1156" s="699"/>
      <c r="L1156" s="699"/>
      <c r="M1156" s="462">
        <v>1002334</v>
      </c>
      <c r="N1156" s="462">
        <v>1076453</v>
      </c>
      <c r="O1156" s="462">
        <v>1096721</v>
      </c>
    </row>
    <row r="1157" spans="1:15">
      <c r="A1157" s="460">
        <v>1155</v>
      </c>
      <c r="B1157" s="462">
        <v>1006844.4575458842</v>
      </c>
      <c r="C1157" s="462">
        <v>1095087.6358617293</v>
      </c>
      <c r="D1157" s="462">
        <v>1094384.9351319233</v>
      </c>
      <c r="J1157" s="699"/>
      <c r="K1157" s="699"/>
      <c r="L1157" s="699"/>
      <c r="M1157" s="462">
        <v>1019810</v>
      </c>
      <c r="N1157" s="462">
        <v>1087734</v>
      </c>
      <c r="O1157" s="462">
        <v>1072743</v>
      </c>
    </row>
    <row r="1158" spans="1:15">
      <c r="A1158" s="460">
        <v>1156</v>
      </c>
      <c r="B1158" s="462">
        <v>1005883.2869173682</v>
      </c>
      <c r="C1158" s="462">
        <v>1071919.31706054</v>
      </c>
      <c r="D1158" s="462">
        <v>1097928.476545197</v>
      </c>
      <c r="J1158" s="699"/>
      <c r="K1158" s="699"/>
      <c r="L1158" s="699"/>
      <c r="M1158" s="462">
        <v>1020081</v>
      </c>
      <c r="N1158" s="462">
        <v>1076191</v>
      </c>
      <c r="O1158" s="462">
        <v>1072370</v>
      </c>
    </row>
    <row r="1159" spans="1:15">
      <c r="A1159" s="460">
        <v>1157</v>
      </c>
      <c r="B1159" s="462">
        <v>1010591.2207332047</v>
      </c>
      <c r="C1159" s="462">
        <v>1057463.1458267462</v>
      </c>
      <c r="D1159" s="462">
        <v>1128431.1582944053</v>
      </c>
      <c r="J1159" s="699"/>
      <c r="K1159" s="699"/>
      <c r="L1159" s="699"/>
      <c r="M1159" s="462">
        <v>1027252</v>
      </c>
      <c r="N1159" s="462">
        <v>1099815</v>
      </c>
      <c r="O1159" s="462">
        <v>1065855</v>
      </c>
    </row>
    <row r="1160" spans="1:15">
      <c r="A1160" s="460">
        <v>1158</v>
      </c>
      <c r="B1160" s="462">
        <v>1009591.8044329343</v>
      </c>
      <c r="C1160" s="462">
        <v>1127535.8354914906</v>
      </c>
      <c r="D1160" s="462">
        <v>1116959.3413404264</v>
      </c>
      <c r="J1160" s="699"/>
      <c r="K1160" s="699"/>
      <c r="L1160" s="699"/>
      <c r="M1160" s="462">
        <v>1011283</v>
      </c>
      <c r="N1160" s="462">
        <v>1089922</v>
      </c>
      <c r="O1160" s="462">
        <v>1101000</v>
      </c>
    </row>
    <row r="1161" spans="1:15">
      <c r="A1161" s="460">
        <v>1159</v>
      </c>
      <c r="B1161" s="462">
        <v>1005651.3618070313</v>
      </c>
      <c r="C1161" s="462">
        <v>1055082.271933855</v>
      </c>
      <c r="D1161" s="462">
        <v>1080296.0912709688</v>
      </c>
      <c r="J1161" s="699"/>
      <c r="K1161" s="699"/>
      <c r="L1161" s="699"/>
      <c r="M1161" s="462">
        <v>1006278</v>
      </c>
      <c r="N1161" s="462">
        <v>1079280</v>
      </c>
      <c r="O1161" s="462">
        <v>1104112</v>
      </c>
    </row>
    <row r="1162" spans="1:15">
      <c r="A1162" s="460">
        <v>1160</v>
      </c>
      <c r="B1162" s="462">
        <v>1005146.6491696017</v>
      </c>
      <c r="C1162" s="462">
        <v>1065532.7819684334</v>
      </c>
      <c r="D1162" s="462">
        <v>1111714.5568609864</v>
      </c>
      <c r="J1162" s="699"/>
      <c r="K1162" s="699"/>
      <c r="L1162" s="699"/>
      <c r="M1162" s="462">
        <v>1019714</v>
      </c>
      <c r="N1162" s="462">
        <v>1080985</v>
      </c>
      <c r="O1162" s="462">
        <v>1069077</v>
      </c>
    </row>
    <row r="1163" spans="1:15">
      <c r="A1163" s="460">
        <v>1161</v>
      </c>
      <c r="B1163" s="462">
        <v>991314.97917789244</v>
      </c>
      <c r="C1163" s="462">
        <v>1080332.8183776918</v>
      </c>
      <c r="D1163" s="462">
        <v>1070036.848956187</v>
      </c>
      <c r="J1163" s="699"/>
      <c r="K1163" s="699"/>
      <c r="L1163" s="699"/>
      <c r="M1163" s="462">
        <v>1056759</v>
      </c>
      <c r="N1163" s="462">
        <v>1061331</v>
      </c>
      <c r="O1163" s="462">
        <v>1056304</v>
      </c>
    </row>
    <row r="1164" spans="1:15">
      <c r="A1164" s="460">
        <v>1162</v>
      </c>
      <c r="B1164" s="462">
        <v>1005907.4847963295</v>
      </c>
      <c r="C1164" s="462">
        <v>1042626.5350325042</v>
      </c>
      <c r="D1164" s="462">
        <v>1069892.0069984114</v>
      </c>
      <c r="J1164" s="699"/>
      <c r="K1164" s="699"/>
      <c r="L1164" s="699"/>
      <c r="M1164" s="462">
        <v>992618</v>
      </c>
      <c r="N1164" s="462">
        <v>1076670</v>
      </c>
      <c r="O1164" s="462">
        <v>1078732</v>
      </c>
    </row>
    <row r="1165" spans="1:15">
      <c r="A1165" s="460">
        <v>1163</v>
      </c>
      <c r="B1165" s="462">
        <v>1011176.2536196986</v>
      </c>
      <c r="C1165" s="462">
        <v>1005566.4408966627</v>
      </c>
      <c r="D1165" s="462">
        <v>1133226.0748731275</v>
      </c>
      <c r="J1165" s="699"/>
      <c r="K1165" s="699"/>
      <c r="L1165" s="699"/>
      <c r="M1165" s="462">
        <v>1020062</v>
      </c>
      <c r="N1165" s="462">
        <v>1049542</v>
      </c>
      <c r="O1165" s="462">
        <v>1115202</v>
      </c>
    </row>
    <row r="1166" spans="1:15">
      <c r="A1166" s="460">
        <v>1164</v>
      </c>
      <c r="B1166" s="462">
        <v>1000112.3371625307</v>
      </c>
      <c r="C1166" s="462">
        <v>1064435.3455983708</v>
      </c>
      <c r="D1166" s="462">
        <v>1100355.8046312423</v>
      </c>
      <c r="J1166" s="699"/>
      <c r="K1166" s="699"/>
      <c r="L1166" s="699"/>
      <c r="M1166" s="462">
        <v>1029512</v>
      </c>
      <c r="N1166" s="462">
        <v>1045121</v>
      </c>
      <c r="O1166" s="462">
        <v>1078306</v>
      </c>
    </row>
    <row r="1167" spans="1:15">
      <c r="A1167" s="460">
        <v>1165</v>
      </c>
      <c r="B1167" s="462">
        <v>1007446.5765845451</v>
      </c>
      <c r="C1167" s="462">
        <v>1090581.3771215174</v>
      </c>
      <c r="D1167" s="462">
        <v>1076387.0260255812</v>
      </c>
      <c r="J1167" s="699"/>
      <c r="K1167" s="699"/>
      <c r="L1167" s="699"/>
      <c r="M1167" s="462">
        <v>1038489</v>
      </c>
      <c r="N1167" s="462">
        <v>1039542</v>
      </c>
      <c r="O1167" s="462">
        <v>1080871</v>
      </c>
    </row>
    <row r="1168" spans="1:15">
      <c r="A1168" s="460">
        <v>1166</v>
      </c>
      <c r="B1168" s="462">
        <v>1002049.4286901035</v>
      </c>
      <c r="C1168" s="462">
        <v>1090787.6921279463</v>
      </c>
      <c r="D1168" s="462">
        <v>1115007.7030494213</v>
      </c>
      <c r="J1168" s="699"/>
      <c r="K1168" s="699"/>
      <c r="L1168" s="699"/>
      <c r="M1168" s="462">
        <v>1022709</v>
      </c>
      <c r="N1168" s="462">
        <v>1097269</v>
      </c>
      <c r="O1168" s="462">
        <v>1115634</v>
      </c>
    </row>
    <row r="1169" spans="1:15">
      <c r="A1169" s="460">
        <v>1167</v>
      </c>
      <c r="B1169" s="462">
        <v>995177.99681410426</v>
      </c>
      <c r="C1169" s="462">
        <v>1077352.0965356079</v>
      </c>
      <c r="D1169" s="462">
        <v>1116535.3566686204</v>
      </c>
      <c r="J1169" s="699"/>
      <c r="K1169" s="699"/>
      <c r="L1169" s="699"/>
      <c r="M1169" s="462">
        <v>1007798</v>
      </c>
      <c r="N1169" s="462">
        <v>1101861</v>
      </c>
      <c r="O1169" s="462">
        <v>1111041</v>
      </c>
    </row>
    <row r="1170" spans="1:15">
      <c r="A1170" s="460">
        <v>1168</v>
      </c>
      <c r="B1170" s="462">
        <v>1007878.2509138149</v>
      </c>
      <c r="C1170" s="462">
        <v>1087909.4720645919</v>
      </c>
      <c r="D1170" s="462">
        <v>1074253.3324780853</v>
      </c>
      <c r="J1170" s="699"/>
      <c r="K1170" s="699"/>
      <c r="L1170" s="699"/>
      <c r="M1170" s="462">
        <v>1075114</v>
      </c>
      <c r="N1170" s="462">
        <v>1090475</v>
      </c>
      <c r="O1170" s="462">
        <v>1112047</v>
      </c>
    </row>
    <row r="1171" spans="1:15">
      <c r="A1171" s="460">
        <v>1169</v>
      </c>
      <c r="B1171" s="462">
        <v>999820.71093515935</v>
      </c>
      <c r="C1171" s="462">
        <v>1082698.1996901184</v>
      </c>
      <c r="D1171" s="462">
        <v>1118799.3478435846</v>
      </c>
      <c r="J1171" s="699"/>
      <c r="K1171" s="699"/>
      <c r="L1171" s="699"/>
      <c r="M1171" s="462">
        <v>1047327</v>
      </c>
      <c r="N1171" s="462">
        <v>1095148</v>
      </c>
      <c r="O1171" s="462">
        <v>1072694</v>
      </c>
    </row>
    <row r="1172" spans="1:15">
      <c r="A1172" s="460">
        <v>1170</v>
      </c>
      <c r="B1172" s="462">
        <v>1007360.1066626197</v>
      </c>
      <c r="C1172" s="462">
        <v>1038221.6292446707</v>
      </c>
      <c r="D1172" s="462">
        <v>1108456.6355264077</v>
      </c>
      <c r="J1172" s="699"/>
      <c r="K1172" s="699"/>
      <c r="L1172" s="699"/>
      <c r="M1172" s="462">
        <v>1034835</v>
      </c>
      <c r="N1172" s="462">
        <v>1064101</v>
      </c>
      <c r="O1172" s="462">
        <v>1082788</v>
      </c>
    </row>
    <row r="1173" spans="1:15">
      <c r="A1173" s="460">
        <v>1171</v>
      </c>
      <c r="B1173" s="462">
        <v>992258.32868906972</v>
      </c>
      <c r="C1173" s="462">
        <v>1066666.2613972006</v>
      </c>
      <c r="D1173" s="462">
        <v>1093971.9417009652</v>
      </c>
      <c r="J1173" s="699"/>
      <c r="K1173" s="699"/>
      <c r="L1173" s="699"/>
      <c r="M1173" s="462">
        <v>1032810</v>
      </c>
      <c r="N1173" s="462">
        <v>1065071</v>
      </c>
      <c r="O1173" s="462">
        <v>1056892</v>
      </c>
    </row>
    <row r="1174" spans="1:15">
      <c r="A1174" s="460">
        <v>1172</v>
      </c>
      <c r="B1174" s="462">
        <v>1034088.7291143379</v>
      </c>
      <c r="C1174" s="462">
        <v>1147313.7114429856</v>
      </c>
      <c r="D1174" s="462">
        <v>1136456.4844580935</v>
      </c>
      <c r="J1174" s="699"/>
      <c r="K1174" s="699"/>
      <c r="L1174" s="699"/>
      <c r="M1174" s="462">
        <v>1027767</v>
      </c>
      <c r="N1174" s="462">
        <v>1052398</v>
      </c>
      <c r="O1174" s="462">
        <v>1097761</v>
      </c>
    </row>
    <row r="1175" spans="1:15">
      <c r="A1175" s="460">
        <v>1173</v>
      </c>
      <c r="B1175" s="462">
        <v>1014324.8635551322</v>
      </c>
      <c r="C1175" s="462">
        <v>1076627.4438115116</v>
      </c>
      <c r="D1175" s="462">
        <v>1111140.7995351544</v>
      </c>
      <c r="J1175" s="699"/>
      <c r="K1175" s="699"/>
      <c r="L1175" s="699"/>
      <c r="M1175" s="462">
        <v>1027716</v>
      </c>
      <c r="N1175" s="462">
        <v>1117520</v>
      </c>
      <c r="O1175" s="462">
        <v>1079428</v>
      </c>
    </row>
    <row r="1176" spans="1:15">
      <c r="A1176" s="460">
        <v>1174</v>
      </c>
      <c r="B1176" s="462">
        <v>995181.56823843834</v>
      </c>
      <c r="C1176" s="462">
        <v>1045068.2436521366</v>
      </c>
      <c r="D1176" s="462">
        <v>1089576.1619925355</v>
      </c>
      <c r="J1176" s="699"/>
      <c r="K1176" s="699"/>
      <c r="L1176" s="699"/>
      <c r="M1176" s="462">
        <v>1021957</v>
      </c>
      <c r="N1176" s="462">
        <v>1115584</v>
      </c>
      <c r="O1176" s="462">
        <v>1135216</v>
      </c>
    </row>
    <row r="1177" spans="1:15">
      <c r="A1177" s="460">
        <v>1175</v>
      </c>
      <c r="B1177" s="462">
        <v>1006975.4941449228</v>
      </c>
      <c r="C1177" s="462">
        <v>1082386.6527450071</v>
      </c>
      <c r="D1177" s="462">
        <v>1091205.9557304687</v>
      </c>
      <c r="J1177" s="699"/>
      <c r="K1177" s="699"/>
      <c r="L1177" s="699"/>
      <c r="M1177" s="462">
        <v>999391</v>
      </c>
      <c r="N1177" s="462">
        <v>1059366</v>
      </c>
      <c r="O1177" s="462">
        <v>1070767</v>
      </c>
    </row>
    <row r="1178" spans="1:15">
      <c r="A1178" s="460">
        <v>1176</v>
      </c>
      <c r="B1178" s="462">
        <v>999655.30688183894</v>
      </c>
      <c r="C1178" s="462">
        <v>1049345.415011765</v>
      </c>
      <c r="D1178" s="462">
        <v>1111604.8900554208</v>
      </c>
      <c r="J1178" s="699"/>
      <c r="K1178" s="699"/>
      <c r="L1178" s="699"/>
      <c r="M1178" s="462">
        <v>1005046</v>
      </c>
      <c r="N1178" s="462">
        <v>1076498</v>
      </c>
      <c r="O1178" s="462">
        <v>1095222</v>
      </c>
    </row>
    <row r="1179" spans="1:15">
      <c r="A1179" s="460">
        <v>1177</v>
      </c>
      <c r="B1179" s="462">
        <v>1000702.3674709122</v>
      </c>
      <c r="C1179" s="462">
        <v>1104961.1825623151</v>
      </c>
      <c r="D1179" s="462">
        <v>1119966.3328843936</v>
      </c>
      <c r="J1179" s="699"/>
      <c r="K1179" s="699"/>
      <c r="L1179" s="699"/>
      <c r="M1179" s="462">
        <v>1007739</v>
      </c>
      <c r="N1179" s="462">
        <v>1141962</v>
      </c>
      <c r="O1179" s="462">
        <v>1164844</v>
      </c>
    </row>
    <row r="1180" spans="1:15">
      <c r="A1180" s="460">
        <v>1178</v>
      </c>
      <c r="B1180" s="462">
        <v>993721.6053974895</v>
      </c>
      <c r="C1180" s="462">
        <v>1082536.8406858421</v>
      </c>
      <c r="D1180" s="462">
        <v>1076995.9901666385</v>
      </c>
      <c r="J1180" s="699"/>
      <c r="K1180" s="699"/>
      <c r="L1180" s="699"/>
      <c r="M1180" s="462">
        <v>1015004</v>
      </c>
      <c r="N1180" s="462">
        <v>1090557</v>
      </c>
      <c r="O1180" s="462">
        <v>1064345</v>
      </c>
    </row>
    <row r="1181" spans="1:15">
      <c r="A1181" s="460">
        <v>1179</v>
      </c>
      <c r="B1181" s="462">
        <v>1015152.1834621644</v>
      </c>
      <c r="C1181" s="462">
        <v>1085528.7143263631</v>
      </c>
      <c r="D1181" s="462">
        <v>1119900.5632568856</v>
      </c>
      <c r="J1181" s="699"/>
      <c r="K1181" s="699"/>
      <c r="L1181" s="699"/>
      <c r="M1181" s="462">
        <v>1012713</v>
      </c>
      <c r="N1181" s="462">
        <v>1090299</v>
      </c>
      <c r="O1181" s="462">
        <v>1074467</v>
      </c>
    </row>
    <row r="1182" spans="1:15">
      <c r="A1182" s="460">
        <v>1180</v>
      </c>
      <c r="B1182" s="462">
        <v>1015479.1945479491</v>
      </c>
      <c r="C1182" s="462">
        <v>1083976.2745317479</v>
      </c>
      <c r="D1182" s="462">
        <v>1152232.3740257374</v>
      </c>
      <c r="J1182" s="699"/>
      <c r="K1182" s="699"/>
      <c r="L1182" s="699"/>
      <c r="M1182" s="462">
        <v>1019871</v>
      </c>
      <c r="N1182" s="462">
        <v>1045071</v>
      </c>
      <c r="O1182" s="462">
        <v>1064664</v>
      </c>
    </row>
    <row r="1183" spans="1:15">
      <c r="A1183" s="460">
        <v>1181</v>
      </c>
      <c r="B1183" s="462">
        <v>1003978.6638345004</v>
      </c>
      <c r="C1183" s="462">
        <v>1063649.7780077423</v>
      </c>
      <c r="D1183" s="462">
        <v>1085180.5911168058</v>
      </c>
      <c r="J1183" s="699"/>
      <c r="K1183" s="699"/>
      <c r="L1183" s="699"/>
      <c r="M1183" s="462">
        <v>1014200</v>
      </c>
      <c r="N1183" s="462">
        <v>1082567</v>
      </c>
      <c r="O1183" s="462">
        <v>1098877</v>
      </c>
    </row>
    <row r="1184" spans="1:15">
      <c r="A1184" s="460">
        <v>1182</v>
      </c>
      <c r="B1184" s="462">
        <v>994358.56010598107</v>
      </c>
      <c r="C1184" s="462">
        <v>1096091.7801149373</v>
      </c>
      <c r="D1184" s="462">
        <v>1083944.0578156544</v>
      </c>
      <c r="J1184" s="699"/>
      <c r="K1184" s="699"/>
      <c r="L1184" s="699"/>
      <c r="M1184" s="462">
        <v>1030050</v>
      </c>
      <c r="N1184" s="462">
        <v>1079604</v>
      </c>
      <c r="O1184" s="462">
        <v>1120650</v>
      </c>
    </row>
    <row r="1185" spans="1:15">
      <c r="A1185" s="460">
        <v>1183</v>
      </c>
      <c r="B1185" s="462">
        <v>1008454.6344490096</v>
      </c>
      <c r="C1185" s="462">
        <v>1074746.1706643123</v>
      </c>
      <c r="D1185" s="462">
        <v>1105301.854742791</v>
      </c>
      <c r="J1185" s="699"/>
      <c r="K1185" s="699"/>
      <c r="L1185" s="699"/>
      <c r="M1185" s="462">
        <v>1007463</v>
      </c>
      <c r="N1185" s="462">
        <v>1037403</v>
      </c>
      <c r="O1185" s="462">
        <v>1076569</v>
      </c>
    </row>
    <row r="1186" spans="1:15">
      <c r="A1186" s="460">
        <v>1184</v>
      </c>
      <c r="B1186" s="462">
        <v>999909.17606656789</v>
      </c>
      <c r="C1186" s="462">
        <v>1090625.0132361504</v>
      </c>
      <c r="D1186" s="462">
        <v>1066145.7206847696</v>
      </c>
      <c r="J1186" s="699"/>
      <c r="K1186" s="699"/>
      <c r="L1186" s="699"/>
      <c r="M1186" s="462">
        <v>1026232</v>
      </c>
      <c r="N1186" s="462">
        <v>1042795</v>
      </c>
      <c r="O1186" s="462">
        <v>1050941</v>
      </c>
    </row>
    <row r="1187" spans="1:15">
      <c r="A1187" s="460">
        <v>1185</v>
      </c>
      <c r="B1187" s="462">
        <v>1002064.5243621442</v>
      </c>
      <c r="C1187" s="462">
        <v>1083553.731643836</v>
      </c>
      <c r="D1187" s="462">
        <v>1087242.5280560451</v>
      </c>
      <c r="J1187" s="699"/>
      <c r="K1187" s="699"/>
      <c r="L1187" s="699"/>
      <c r="M1187" s="462">
        <v>1021469</v>
      </c>
      <c r="N1187" s="462">
        <v>1100865</v>
      </c>
      <c r="O1187" s="462">
        <v>1114797</v>
      </c>
    </row>
    <row r="1188" spans="1:15">
      <c r="A1188" s="460">
        <v>1186</v>
      </c>
      <c r="B1188" s="462">
        <v>996880.90058767749</v>
      </c>
      <c r="C1188" s="462">
        <v>1088311.1649997099</v>
      </c>
      <c r="D1188" s="462">
        <v>1096324.3753553228</v>
      </c>
      <c r="J1188" s="699"/>
      <c r="K1188" s="699"/>
      <c r="L1188" s="699"/>
      <c r="M1188" s="462">
        <v>1009771</v>
      </c>
      <c r="N1188" s="462">
        <v>1062612</v>
      </c>
      <c r="O1188" s="462">
        <v>1110735</v>
      </c>
    </row>
    <row r="1189" spans="1:15">
      <c r="A1189" s="460">
        <v>1187</v>
      </c>
      <c r="B1189" s="462">
        <v>1005897.6406107133</v>
      </c>
      <c r="C1189" s="462">
        <v>1072216.9614587468</v>
      </c>
      <c r="D1189" s="462">
        <v>1081838.6401298728</v>
      </c>
      <c r="J1189" s="699"/>
      <c r="K1189" s="699"/>
      <c r="L1189" s="699"/>
      <c r="M1189" s="462">
        <v>1012683</v>
      </c>
      <c r="N1189" s="462">
        <v>1067260</v>
      </c>
      <c r="O1189" s="462">
        <v>1081118</v>
      </c>
    </row>
    <row r="1190" spans="1:15">
      <c r="A1190" s="460">
        <v>1188</v>
      </c>
      <c r="B1190" s="462">
        <v>1003435.7308903657</v>
      </c>
      <c r="C1190" s="462">
        <v>1057388.4447495213</v>
      </c>
      <c r="D1190" s="462">
        <v>1057974.4075445803</v>
      </c>
      <c r="J1190" s="699"/>
      <c r="K1190" s="699"/>
      <c r="L1190" s="699"/>
      <c r="M1190" s="462">
        <v>1033231</v>
      </c>
      <c r="N1190" s="462">
        <v>1066513</v>
      </c>
      <c r="O1190" s="462">
        <v>1094662</v>
      </c>
    </row>
    <row r="1191" spans="1:15">
      <c r="A1191" s="460">
        <v>1189</v>
      </c>
      <c r="B1191" s="462">
        <v>1012652.6432427205</v>
      </c>
      <c r="C1191" s="462">
        <v>1081297.8168720561</v>
      </c>
      <c r="D1191" s="462">
        <v>1106228.7003447949</v>
      </c>
      <c r="J1191" s="699"/>
      <c r="K1191" s="699"/>
      <c r="L1191" s="699"/>
      <c r="M1191" s="462">
        <v>1014070</v>
      </c>
      <c r="N1191" s="462">
        <v>1076260</v>
      </c>
      <c r="O1191" s="462">
        <v>1104120</v>
      </c>
    </row>
    <row r="1192" spans="1:15">
      <c r="A1192" s="460">
        <v>1190</v>
      </c>
      <c r="B1192" s="462">
        <v>1000284.0186946483</v>
      </c>
      <c r="C1192" s="462">
        <v>1105979.8009923436</v>
      </c>
      <c r="D1192" s="462">
        <v>1101029.4869132533</v>
      </c>
      <c r="J1192" s="699"/>
      <c r="K1192" s="699"/>
      <c r="L1192" s="699"/>
      <c r="M1192" s="462">
        <v>1009130</v>
      </c>
      <c r="N1192" s="462">
        <v>1078694</v>
      </c>
      <c r="O1192" s="462">
        <v>1048125</v>
      </c>
    </row>
    <row r="1193" spans="1:15">
      <c r="A1193" s="460">
        <v>1191</v>
      </c>
      <c r="B1193" s="462">
        <v>1006825.0655843739</v>
      </c>
      <c r="C1193" s="462">
        <v>1060551.4710737881</v>
      </c>
      <c r="D1193" s="462">
        <v>1106801.8799967146</v>
      </c>
      <c r="J1193" s="699"/>
      <c r="K1193" s="699"/>
      <c r="L1193" s="699"/>
      <c r="M1193" s="462">
        <v>1014203</v>
      </c>
      <c r="N1193" s="462">
        <v>1078313</v>
      </c>
      <c r="O1193" s="462">
        <v>1133366</v>
      </c>
    </row>
    <row r="1194" spans="1:15">
      <c r="A1194" s="460">
        <v>1192</v>
      </c>
      <c r="B1194" s="462">
        <v>1008940.8770771595</v>
      </c>
      <c r="C1194" s="462">
        <v>1095574.9671019707</v>
      </c>
      <c r="D1194" s="462">
        <v>1087436.0304507362</v>
      </c>
      <c r="J1194" s="699"/>
      <c r="K1194" s="699"/>
      <c r="L1194" s="699"/>
      <c r="M1194" s="462">
        <v>1037696</v>
      </c>
      <c r="N1194" s="462">
        <v>1041910</v>
      </c>
      <c r="O1194" s="462">
        <v>1092738</v>
      </c>
    </row>
    <row r="1195" spans="1:15">
      <c r="A1195" s="460">
        <v>1193</v>
      </c>
      <c r="B1195" s="462">
        <v>1014262.038398013</v>
      </c>
      <c r="C1195" s="462">
        <v>1084795.484648661</v>
      </c>
      <c r="D1195" s="462">
        <v>1136932.6581994935</v>
      </c>
      <c r="J1195" s="699"/>
      <c r="K1195" s="699"/>
      <c r="L1195" s="699"/>
      <c r="M1195" s="462">
        <v>1024910</v>
      </c>
      <c r="N1195" s="462">
        <v>1064946</v>
      </c>
      <c r="O1195" s="462">
        <v>1080020</v>
      </c>
    </row>
    <row r="1196" spans="1:15">
      <c r="A1196" s="460">
        <v>1194</v>
      </c>
      <c r="B1196" s="462">
        <v>1007615.6700672009</v>
      </c>
      <c r="C1196" s="462">
        <v>1079524.589380746</v>
      </c>
      <c r="D1196" s="462">
        <v>1110253.1686209128</v>
      </c>
      <c r="J1196" s="699"/>
      <c r="K1196" s="699"/>
      <c r="L1196" s="699"/>
      <c r="M1196" s="462">
        <v>1027436</v>
      </c>
      <c r="N1196" s="462">
        <v>1075253</v>
      </c>
      <c r="O1196" s="462">
        <v>1063985</v>
      </c>
    </row>
    <row r="1197" spans="1:15">
      <c r="A1197" s="460">
        <v>1195</v>
      </c>
      <c r="B1197" s="462">
        <v>1001343.8433546544</v>
      </c>
      <c r="C1197" s="462">
        <v>1058275.4610647713</v>
      </c>
      <c r="D1197" s="462">
        <v>1072375.098283679</v>
      </c>
      <c r="J1197" s="699"/>
      <c r="K1197" s="699"/>
      <c r="L1197" s="699"/>
      <c r="M1197" s="462">
        <v>1029565</v>
      </c>
      <c r="N1197" s="462">
        <v>1084326</v>
      </c>
      <c r="O1197" s="462">
        <v>1125749</v>
      </c>
    </row>
    <row r="1198" spans="1:15">
      <c r="A1198" s="460">
        <v>1196</v>
      </c>
      <c r="B1198" s="462">
        <v>996500.830915584</v>
      </c>
      <c r="C1198" s="462">
        <v>1060115.5006551063</v>
      </c>
      <c r="D1198" s="462">
        <v>1144655.2284313864</v>
      </c>
      <c r="J1198" s="699"/>
      <c r="K1198" s="699"/>
      <c r="L1198" s="699"/>
      <c r="M1198" s="462">
        <v>1018179</v>
      </c>
      <c r="N1198" s="462">
        <v>1057336</v>
      </c>
      <c r="O1198" s="462">
        <v>1090481</v>
      </c>
    </row>
    <row r="1199" spans="1:15">
      <c r="A1199" s="460">
        <v>1197</v>
      </c>
      <c r="B1199" s="462">
        <v>1007366.0480832484</v>
      </c>
      <c r="C1199" s="462">
        <v>1044891.2719677619</v>
      </c>
      <c r="D1199" s="462">
        <v>1122092.6228369554</v>
      </c>
      <c r="J1199" s="699"/>
      <c r="K1199" s="699"/>
      <c r="L1199" s="699"/>
      <c r="M1199" s="462">
        <v>1048947</v>
      </c>
      <c r="N1199" s="462">
        <v>1107309</v>
      </c>
      <c r="O1199" s="462">
        <v>1137725</v>
      </c>
    </row>
    <row r="1200" spans="1:15">
      <c r="A1200" s="460">
        <v>1198</v>
      </c>
      <c r="B1200" s="462">
        <v>994641.62614276714</v>
      </c>
      <c r="C1200" s="462">
        <v>1065077.8628842377</v>
      </c>
      <c r="D1200" s="462">
        <v>1077801.7678943141</v>
      </c>
      <c r="J1200" s="699"/>
      <c r="K1200" s="699"/>
      <c r="L1200" s="699"/>
      <c r="M1200" s="462">
        <v>1004114</v>
      </c>
      <c r="N1200" s="462">
        <v>1061747</v>
      </c>
      <c r="O1200" s="462">
        <v>1120375</v>
      </c>
    </row>
    <row r="1201" spans="1:15">
      <c r="A1201" s="460">
        <v>1199</v>
      </c>
      <c r="B1201" s="462">
        <v>999646.81955139094</v>
      </c>
      <c r="C1201" s="462">
        <v>1038298.9289785548</v>
      </c>
      <c r="D1201" s="462">
        <v>1078175.3867399101</v>
      </c>
      <c r="J1201" s="699"/>
      <c r="K1201" s="699"/>
      <c r="L1201" s="699"/>
      <c r="M1201" s="462">
        <v>1033342</v>
      </c>
      <c r="N1201" s="462">
        <v>1058638</v>
      </c>
      <c r="O1201" s="462">
        <v>1103054</v>
      </c>
    </row>
    <row r="1202" spans="1:15">
      <c r="A1202" s="460">
        <v>1200</v>
      </c>
      <c r="B1202" s="462">
        <v>995073.48978584446</v>
      </c>
      <c r="C1202" s="462">
        <v>1074242.4837800306</v>
      </c>
      <c r="D1202" s="462">
        <v>1105578.9003388509</v>
      </c>
      <c r="J1202" s="699"/>
      <c r="K1202" s="699"/>
      <c r="L1202" s="699"/>
      <c r="M1202" s="462">
        <v>1018599</v>
      </c>
      <c r="N1202" s="462">
        <v>1083512</v>
      </c>
      <c r="O1202" s="462">
        <v>1077860</v>
      </c>
    </row>
    <row r="1203" spans="1:15">
      <c r="A1203" s="460">
        <v>1201</v>
      </c>
      <c r="B1203" s="462">
        <v>1003339.0051221478</v>
      </c>
      <c r="C1203" s="462">
        <v>1035062.3865066862</v>
      </c>
      <c r="D1203" s="462">
        <v>1091168.7267097752</v>
      </c>
      <c r="J1203" s="699"/>
      <c r="K1203" s="699"/>
      <c r="L1203" s="699"/>
      <c r="M1203" s="462">
        <v>1009544</v>
      </c>
      <c r="N1203" s="462">
        <v>1054431</v>
      </c>
      <c r="O1203" s="462">
        <v>1062120</v>
      </c>
    </row>
    <row r="1204" spans="1:15">
      <c r="A1204" s="460">
        <v>1202</v>
      </c>
      <c r="B1204" s="462">
        <v>1010270.7073958083</v>
      </c>
      <c r="C1204" s="462">
        <v>1088855.8944443443</v>
      </c>
      <c r="D1204" s="462">
        <v>1092486.2438283206</v>
      </c>
      <c r="J1204" s="699"/>
      <c r="K1204" s="699"/>
      <c r="L1204" s="699"/>
      <c r="M1204" s="462">
        <v>998947</v>
      </c>
      <c r="N1204" s="462">
        <v>1108455</v>
      </c>
      <c r="O1204" s="462">
        <v>1081868</v>
      </c>
    </row>
    <row r="1205" spans="1:15">
      <c r="A1205" s="460">
        <v>1203</v>
      </c>
      <c r="B1205" s="462">
        <v>1004759.760799964</v>
      </c>
      <c r="C1205" s="462">
        <v>1098408.2500067106</v>
      </c>
      <c r="D1205" s="462">
        <v>1117746.3277885939</v>
      </c>
      <c r="J1205" s="699"/>
      <c r="K1205" s="699"/>
      <c r="L1205" s="699"/>
      <c r="M1205" s="462">
        <v>1028802</v>
      </c>
      <c r="N1205" s="462">
        <v>1043997</v>
      </c>
      <c r="O1205" s="462">
        <v>1054953</v>
      </c>
    </row>
    <row r="1206" spans="1:15">
      <c r="A1206" s="460">
        <v>1204</v>
      </c>
      <c r="B1206" s="462">
        <v>1011065.6497373632</v>
      </c>
      <c r="C1206" s="462">
        <v>1066149.2176313153</v>
      </c>
      <c r="D1206" s="462">
        <v>1095461.9156699469</v>
      </c>
      <c r="J1206" s="699"/>
      <c r="K1206" s="699"/>
      <c r="L1206" s="699"/>
      <c r="M1206" s="462">
        <v>1052996</v>
      </c>
      <c r="N1206" s="462">
        <v>1099709</v>
      </c>
      <c r="O1206" s="462">
        <v>1073603</v>
      </c>
    </row>
    <row r="1207" spans="1:15">
      <c r="A1207" s="460">
        <v>1205</v>
      </c>
      <c r="B1207" s="462">
        <v>996733.50205154531</v>
      </c>
      <c r="C1207" s="462">
        <v>1046263.744915338</v>
      </c>
      <c r="D1207" s="462">
        <v>1079658.5812976372</v>
      </c>
      <c r="J1207" s="699"/>
      <c r="K1207" s="699"/>
      <c r="L1207" s="699"/>
      <c r="M1207" s="462">
        <v>1048707</v>
      </c>
      <c r="N1207" s="462">
        <v>1108483</v>
      </c>
      <c r="O1207" s="462">
        <v>1067353</v>
      </c>
    </row>
    <row r="1208" spans="1:15">
      <c r="A1208" s="460">
        <v>1206</v>
      </c>
      <c r="B1208" s="462">
        <v>1008030.2132738673</v>
      </c>
      <c r="C1208" s="462">
        <v>1084660.6772405815</v>
      </c>
      <c r="D1208" s="462">
        <v>1087631.3363301866</v>
      </c>
      <c r="J1208" s="699"/>
      <c r="K1208" s="699"/>
      <c r="L1208" s="699"/>
      <c r="M1208" s="462">
        <v>1058396</v>
      </c>
      <c r="N1208" s="462">
        <v>1137001</v>
      </c>
      <c r="O1208" s="462">
        <v>1187339</v>
      </c>
    </row>
    <row r="1209" spans="1:15">
      <c r="A1209" s="460">
        <v>1207</v>
      </c>
      <c r="B1209" s="462">
        <v>1009862.8881016681</v>
      </c>
      <c r="C1209" s="462">
        <v>1050301.9260603676</v>
      </c>
      <c r="D1209" s="462">
        <v>1134661.1371569538</v>
      </c>
      <c r="J1209" s="699"/>
      <c r="K1209" s="699"/>
      <c r="L1209" s="699"/>
      <c r="M1209" s="462">
        <v>1040183</v>
      </c>
      <c r="N1209" s="462">
        <v>1073066</v>
      </c>
      <c r="O1209" s="462">
        <v>1104809</v>
      </c>
    </row>
    <row r="1210" spans="1:15">
      <c r="A1210" s="460">
        <v>1208</v>
      </c>
      <c r="B1210" s="462">
        <v>1008015.1965724321</v>
      </c>
      <c r="C1210" s="462">
        <v>1042115.4735021178</v>
      </c>
      <c r="D1210" s="462">
        <v>1125730.9403219274</v>
      </c>
      <c r="J1210" s="699"/>
      <c r="K1210" s="699"/>
      <c r="L1210" s="699"/>
      <c r="M1210" s="462">
        <v>1034525</v>
      </c>
      <c r="N1210" s="462">
        <v>1100923</v>
      </c>
      <c r="O1210" s="462">
        <v>1083858</v>
      </c>
    </row>
    <row r="1211" spans="1:15">
      <c r="A1211" s="460">
        <v>1209</v>
      </c>
      <c r="B1211" s="462">
        <v>1016901.9687065049</v>
      </c>
      <c r="C1211" s="462">
        <v>1073391.210855806</v>
      </c>
      <c r="D1211" s="462">
        <v>1075564.8625928597</v>
      </c>
      <c r="J1211" s="699"/>
      <c r="K1211" s="699"/>
      <c r="L1211" s="699"/>
      <c r="M1211" s="462">
        <v>1026856</v>
      </c>
      <c r="N1211" s="462">
        <v>1089576</v>
      </c>
      <c r="O1211" s="462">
        <v>1092910</v>
      </c>
    </row>
    <row r="1212" spans="1:15">
      <c r="A1212" s="460">
        <v>1210</v>
      </c>
      <c r="B1212" s="462">
        <v>998648.13289294811</v>
      </c>
      <c r="C1212" s="462">
        <v>1089560.5117294928</v>
      </c>
      <c r="D1212" s="462">
        <v>1096064.5309216278</v>
      </c>
      <c r="J1212" s="699"/>
      <c r="K1212" s="699"/>
      <c r="L1212" s="699"/>
      <c r="M1212" s="462">
        <v>1000504</v>
      </c>
      <c r="N1212" s="462">
        <v>1026914</v>
      </c>
      <c r="O1212" s="462">
        <v>1041660</v>
      </c>
    </row>
    <row r="1213" spans="1:15">
      <c r="A1213" s="460">
        <v>1211</v>
      </c>
      <c r="B1213" s="462">
        <v>998582.43312936148</v>
      </c>
      <c r="C1213" s="462">
        <v>1037768.3865979235</v>
      </c>
      <c r="D1213" s="462">
        <v>1065502.0760656707</v>
      </c>
      <c r="J1213" s="699"/>
      <c r="K1213" s="699"/>
      <c r="L1213" s="699"/>
      <c r="M1213" s="462">
        <v>1055522</v>
      </c>
      <c r="N1213" s="462">
        <v>1070381</v>
      </c>
      <c r="O1213" s="462">
        <v>1072052</v>
      </c>
    </row>
    <row r="1214" spans="1:15">
      <c r="A1214" s="460">
        <v>1212</v>
      </c>
      <c r="B1214" s="462">
        <v>1003136.5002454484</v>
      </c>
      <c r="C1214" s="462">
        <v>1071188.0946301655</v>
      </c>
      <c r="D1214" s="462">
        <v>1094401.37806375</v>
      </c>
      <c r="J1214" s="699"/>
      <c r="K1214" s="699"/>
      <c r="L1214" s="699"/>
      <c r="M1214" s="462">
        <v>1031554</v>
      </c>
      <c r="N1214" s="462">
        <v>1083732</v>
      </c>
      <c r="O1214" s="462">
        <v>1066932</v>
      </c>
    </row>
    <row r="1215" spans="1:15">
      <c r="A1215" s="460">
        <v>1213</v>
      </c>
      <c r="B1215" s="462">
        <v>999495.12217051396</v>
      </c>
      <c r="C1215" s="462">
        <v>1060189.9162938655</v>
      </c>
      <c r="D1215" s="462">
        <v>1096266.1463987133</v>
      </c>
      <c r="J1215" s="699"/>
      <c r="K1215" s="699"/>
      <c r="L1215" s="699"/>
      <c r="M1215" s="462">
        <v>1024737</v>
      </c>
      <c r="N1215" s="462">
        <v>1075661</v>
      </c>
      <c r="O1215" s="462">
        <v>1088628</v>
      </c>
    </row>
    <row r="1216" spans="1:15">
      <c r="A1216" s="460">
        <v>1214</v>
      </c>
      <c r="B1216" s="462">
        <v>999858.73223340837</v>
      </c>
      <c r="C1216" s="462">
        <v>1085096.4156815163</v>
      </c>
      <c r="D1216" s="462">
        <v>1066033.4964130372</v>
      </c>
      <c r="J1216" s="699"/>
      <c r="K1216" s="699"/>
      <c r="L1216" s="699"/>
      <c r="M1216" s="462">
        <v>1021494</v>
      </c>
      <c r="N1216" s="462">
        <v>1083081</v>
      </c>
      <c r="O1216" s="462">
        <v>1087816</v>
      </c>
    </row>
    <row r="1217" spans="1:15">
      <c r="A1217" s="460">
        <v>1215</v>
      </c>
      <c r="B1217" s="462">
        <v>1004480.4060794783</v>
      </c>
      <c r="C1217" s="462">
        <v>1072686.8294580958</v>
      </c>
      <c r="D1217" s="462">
        <v>1087082.4788121863</v>
      </c>
      <c r="J1217" s="699"/>
      <c r="K1217" s="699"/>
      <c r="L1217" s="699"/>
      <c r="M1217" s="462">
        <v>1005703</v>
      </c>
      <c r="N1217" s="462">
        <v>1074259</v>
      </c>
      <c r="O1217" s="462">
        <v>1092347</v>
      </c>
    </row>
    <row r="1218" spans="1:15">
      <c r="A1218" s="460">
        <v>1216</v>
      </c>
      <c r="B1218" s="462">
        <v>1006301.9816402422</v>
      </c>
      <c r="C1218" s="462">
        <v>1066445.8841090286</v>
      </c>
      <c r="D1218" s="462">
        <v>1070919.9511199964</v>
      </c>
      <c r="J1218" s="699"/>
      <c r="K1218" s="699"/>
      <c r="L1218" s="699"/>
      <c r="M1218" s="462">
        <v>998068</v>
      </c>
      <c r="N1218" s="462">
        <v>1087670</v>
      </c>
      <c r="O1218" s="462">
        <v>1114336</v>
      </c>
    </row>
    <row r="1219" spans="1:15">
      <c r="A1219" s="460">
        <v>1217</v>
      </c>
      <c r="B1219" s="462">
        <v>996871.45334769413</v>
      </c>
      <c r="C1219" s="462">
        <v>1061862.5226724003</v>
      </c>
      <c r="D1219" s="462">
        <v>1074595.7834530694</v>
      </c>
      <c r="J1219" s="699"/>
      <c r="K1219" s="699"/>
      <c r="L1219" s="699"/>
      <c r="M1219" s="462">
        <v>1004740</v>
      </c>
      <c r="N1219" s="462">
        <v>1102192</v>
      </c>
      <c r="O1219" s="462">
        <v>1124304</v>
      </c>
    </row>
    <row r="1220" spans="1:15">
      <c r="A1220" s="460">
        <v>1218</v>
      </c>
      <c r="B1220" s="462">
        <v>1004235.2924318349</v>
      </c>
      <c r="C1220" s="462">
        <v>1077875.6309711649</v>
      </c>
      <c r="D1220" s="462">
        <v>1076046.2701805655</v>
      </c>
      <c r="J1220" s="699"/>
      <c r="K1220" s="699"/>
      <c r="L1220" s="699"/>
      <c r="M1220" s="462">
        <v>1024234</v>
      </c>
      <c r="N1220" s="462">
        <v>1099289</v>
      </c>
      <c r="O1220" s="462">
        <v>1129852</v>
      </c>
    </row>
    <row r="1221" spans="1:15">
      <c r="A1221" s="460">
        <v>1219</v>
      </c>
      <c r="B1221" s="462">
        <v>1008008.7869840818</v>
      </c>
      <c r="C1221" s="462">
        <v>1038768.3042930521</v>
      </c>
      <c r="D1221" s="462">
        <v>1082307.3710090087</v>
      </c>
      <c r="J1221" s="699"/>
      <c r="K1221" s="699"/>
      <c r="L1221" s="699"/>
      <c r="M1221" s="462">
        <v>1023629</v>
      </c>
      <c r="N1221" s="462">
        <v>1071919</v>
      </c>
      <c r="O1221" s="462">
        <v>1070157</v>
      </c>
    </row>
    <row r="1222" spans="1:15">
      <c r="A1222" s="460">
        <v>1220</v>
      </c>
      <c r="B1222" s="462">
        <v>1004849.8867601412</v>
      </c>
      <c r="C1222" s="462">
        <v>1059151.8461930123</v>
      </c>
      <c r="D1222" s="462">
        <v>1065816.5269794594</v>
      </c>
      <c r="J1222" s="699"/>
      <c r="K1222" s="699"/>
      <c r="L1222" s="699"/>
      <c r="M1222" s="462">
        <v>1058718</v>
      </c>
      <c r="N1222" s="462">
        <v>1070591</v>
      </c>
      <c r="O1222" s="462">
        <v>1102246</v>
      </c>
    </row>
    <row r="1223" spans="1:15">
      <c r="A1223" s="460">
        <v>1221</v>
      </c>
      <c r="B1223" s="462">
        <v>996032.90986905398</v>
      </c>
      <c r="C1223" s="462">
        <v>1097090.3588673323</v>
      </c>
      <c r="D1223" s="462">
        <v>1084165.3148430777</v>
      </c>
      <c r="J1223" s="699"/>
      <c r="K1223" s="699"/>
      <c r="L1223" s="699"/>
      <c r="M1223" s="462">
        <v>1003057</v>
      </c>
      <c r="N1223" s="462">
        <v>1065714</v>
      </c>
      <c r="O1223" s="462">
        <v>1072399</v>
      </c>
    </row>
    <row r="1224" spans="1:15">
      <c r="A1224" s="460">
        <v>1222</v>
      </c>
      <c r="B1224" s="462">
        <v>1009052.2935735857</v>
      </c>
      <c r="C1224" s="462">
        <v>1117999.3387274044</v>
      </c>
      <c r="D1224" s="462">
        <v>1113068.0252038138</v>
      </c>
      <c r="J1224" s="699"/>
      <c r="K1224" s="699"/>
      <c r="L1224" s="699"/>
      <c r="M1224" s="462">
        <v>1025819</v>
      </c>
      <c r="N1224" s="462">
        <v>1084649</v>
      </c>
      <c r="O1224" s="462">
        <v>1119743</v>
      </c>
    </row>
    <row r="1225" spans="1:15">
      <c r="A1225" s="460">
        <v>1223</v>
      </c>
      <c r="B1225" s="462">
        <v>1003282.0528218441</v>
      </c>
      <c r="C1225" s="462">
        <v>1079740.4824063336</v>
      </c>
      <c r="D1225" s="462">
        <v>1101543.3120049385</v>
      </c>
      <c r="J1225" s="699"/>
      <c r="K1225" s="699"/>
      <c r="L1225" s="699"/>
      <c r="M1225" s="462">
        <v>1017604</v>
      </c>
      <c r="N1225" s="462">
        <v>1072764</v>
      </c>
      <c r="O1225" s="462">
        <v>1055778</v>
      </c>
    </row>
    <row r="1226" spans="1:15">
      <c r="A1226" s="460">
        <v>1224</v>
      </c>
      <c r="B1226" s="462">
        <v>997563.36411931366</v>
      </c>
      <c r="C1226" s="462">
        <v>1044873.7398795602</v>
      </c>
      <c r="D1226" s="462">
        <v>1088413.1568944894</v>
      </c>
      <c r="J1226" s="699"/>
      <c r="K1226" s="699"/>
      <c r="L1226" s="699"/>
      <c r="M1226" s="462">
        <v>1036245</v>
      </c>
      <c r="N1226" s="462">
        <v>1065982</v>
      </c>
      <c r="O1226" s="462">
        <v>1065280</v>
      </c>
    </row>
    <row r="1227" spans="1:15">
      <c r="A1227" s="460">
        <v>1225</v>
      </c>
      <c r="B1227" s="462">
        <v>993302.08907431224</v>
      </c>
      <c r="C1227" s="462">
        <v>1068286.3846150655</v>
      </c>
      <c r="D1227" s="462">
        <v>1120390.0073009706</v>
      </c>
      <c r="J1227" s="699"/>
      <c r="K1227" s="699"/>
      <c r="L1227" s="699"/>
      <c r="M1227" s="462">
        <v>989014</v>
      </c>
      <c r="N1227" s="462">
        <v>1059305</v>
      </c>
      <c r="O1227" s="462">
        <v>1100881</v>
      </c>
    </row>
    <row r="1228" spans="1:15">
      <c r="A1228" s="460">
        <v>1226</v>
      </c>
      <c r="B1228" s="462">
        <v>1001708.6126733674</v>
      </c>
      <c r="C1228" s="462">
        <v>1085884.7918325993</v>
      </c>
      <c r="D1228" s="462">
        <v>1113386.4232377585</v>
      </c>
      <c r="J1228" s="699"/>
      <c r="K1228" s="699"/>
      <c r="L1228" s="699"/>
      <c r="M1228" s="462">
        <v>1015414</v>
      </c>
      <c r="N1228" s="462">
        <v>1068425</v>
      </c>
      <c r="O1228" s="462">
        <v>1088239</v>
      </c>
    </row>
    <row r="1229" spans="1:15">
      <c r="A1229" s="460">
        <v>1227</v>
      </c>
      <c r="B1229" s="462">
        <v>994163.98608564551</v>
      </c>
      <c r="C1229" s="462">
        <v>1055019.1969299526</v>
      </c>
      <c r="D1229" s="462">
        <v>1095309.990369098</v>
      </c>
      <c r="J1229" s="699"/>
      <c r="K1229" s="699"/>
      <c r="L1229" s="699"/>
      <c r="M1229" s="462">
        <v>1037189</v>
      </c>
      <c r="N1229" s="462">
        <v>1083717</v>
      </c>
      <c r="O1229" s="462">
        <v>1069322</v>
      </c>
    </row>
    <row r="1230" spans="1:15">
      <c r="A1230" s="460">
        <v>1228</v>
      </c>
      <c r="B1230" s="462">
        <v>1003112.9219881077</v>
      </c>
      <c r="C1230" s="462">
        <v>1112365.4833870563</v>
      </c>
      <c r="D1230" s="462">
        <v>1106124.0300285146</v>
      </c>
      <c r="J1230" s="699"/>
      <c r="K1230" s="699"/>
      <c r="L1230" s="699"/>
      <c r="M1230" s="462">
        <v>1038171</v>
      </c>
      <c r="N1230" s="462">
        <v>1100083</v>
      </c>
      <c r="O1230" s="462">
        <v>1093490</v>
      </c>
    </row>
    <row r="1231" spans="1:15">
      <c r="A1231" s="460">
        <v>1229</v>
      </c>
      <c r="B1231" s="462">
        <v>996586.44306383375</v>
      </c>
      <c r="C1231" s="462">
        <v>1058927.2137725265</v>
      </c>
      <c r="D1231" s="462">
        <v>1099761.7566464029</v>
      </c>
      <c r="J1231" s="699"/>
      <c r="K1231" s="699"/>
      <c r="L1231" s="699"/>
      <c r="M1231" s="462">
        <v>1025601</v>
      </c>
      <c r="N1231" s="462">
        <v>1090389</v>
      </c>
      <c r="O1231" s="462">
        <v>1102586</v>
      </c>
    </row>
    <row r="1232" spans="1:15">
      <c r="A1232" s="460">
        <v>1230</v>
      </c>
      <c r="B1232" s="462">
        <v>1012425.2714457051</v>
      </c>
      <c r="C1232" s="462">
        <v>1082716.8699627584</v>
      </c>
      <c r="D1232" s="462">
        <v>1074737.671124072</v>
      </c>
      <c r="J1232" s="699"/>
      <c r="K1232" s="699"/>
      <c r="L1232" s="699"/>
      <c r="M1232" s="462">
        <v>1003169</v>
      </c>
      <c r="N1232" s="462">
        <v>1040128</v>
      </c>
      <c r="O1232" s="462">
        <v>1083252</v>
      </c>
    </row>
    <row r="1233" spans="1:15">
      <c r="A1233" s="460">
        <v>1231</v>
      </c>
      <c r="B1233" s="462">
        <v>981309.19343499246</v>
      </c>
      <c r="C1233" s="462">
        <v>1053084.5793825826</v>
      </c>
      <c r="D1233" s="462">
        <v>1081887.7048723474</v>
      </c>
      <c r="J1233" s="699"/>
      <c r="K1233" s="699"/>
      <c r="L1233" s="699"/>
      <c r="M1233" s="462">
        <v>1003481</v>
      </c>
      <c r="N1233" s="462">
        <v>1066837</v>
      </c>
      <c r="O1233" s="462">
        <v>1076091</v>
      </c>
    </row>
    <row r="1234" spans="1:15">
      <c r="A1234" s="460">
        <v>1232</v>
      </c>
      <c r="B1234" s="462">
        <v>1006433.8989738913</v>
      </c>
      <c r="C1234" s="462">
        <v>1074958.1076996261</v>
      </c>
      <c r="D1234" s="462">
        <v>1107678.487386306</v>
      </c>
      <c r="J1234" s="699"/>
      <c r="K1234" s="699"/>
      <c r="L1234" s="699"/>
      <c r="M1234" s="462">
        <v>992612</v>
      </c>
      <c r="N1234" s="462">
        <v>1065027</v>
      </c>
      <c r="O1234" s="462">
        <v>1059954</v>
      </c>
    </row>
    <row r="1235" spans="1:15">
      <c r="A1235" s="460">
        <v>1233</v>
      </c>
      <c r="B1235" s="462">
        <v>1007802.8411982793</v>
      </c>
      <c r="C1235" s="462">
        <v>1054337.6015301105</v>
      </c>
      <c r="D1235" s="462">
        <v>1098031.3714809096</v>
      </c>
      <c r="J1235" s="699"/>
      <c r="K1235" s="699"/>
      <c r="L1235" s="699"/>
      <c r="M1235" s="462">
        <v>1055113</v>
      </c>
      <c r="N1235" s="462">
        <v>1082544</v>
      </c>
      <c r="O1235" s="462">
        <v>1115141</v>
      </c>
    </row>
    <row r="1236" spans="1:15">
      <c r="A1236" s="460">
        <v>1234</v>
      </c>
      <c r="B1236" s="462">
        <v>1003084.7452683829</v>
      </c>
      <c r="C1236" s="462">
        <v>1094070.526001368</v>
      </c>
      <c r="D1236" s="462">
        <v>1142322.2158603882</v>
      </c>
      <c r="J1236" s="699"/>
      <c r="K1236" s="699"/>
      <c r="L1236" s="699"/>
      <c r="M1236" s="462">
        <v>1001447</v>
      </c>
      <c r="N1236" s="462">
        <v>1063111</v>
      </c>
      <c r="O1236" s="462">
        <v>1076525</v>
      </c>
    </row>
    <row r="1237" spans="1:15">
      <c r="A1237" s="460">
        <v>1235</v>
      </c>
      <c r="B1237" s="462">
        <v>1008922.6972678532</v>
      </c>
      <c r="C1237" s="462">
        <v>1088180.0475520566</v>
      </c>
      <c r="D1237" s="462">
        <v>1091403.6510207267</v>
      </c>
      <c r="J1237" s="699"/>
      <c r="K1237" s="699"/>
      <c r="L1237" s="699"/>
      <c r="M1237" s="462">
        <v>999680</v>
      </c>
      <c r="N1237" s="462">
        <v>1054816</v>
      </c>
      <c r="O1237" s="462">
        <v>1079547</v>
      </c>
    </row>
    <row r="1238" spans="1:15">
      <c r="A1238" s="460">
        <v>1236</v>
      </c>
      <c r="B1238" s="462">
        <v>1012011.4878921325</v>
      </c>
      <c r="C1238" s="462">
        <v>1099057.1917148414</v>
      </c>
      <c r="D1238" s="462">
        <v>1087339.3819315569</v>
      </c>
      <c r="J1238" s="699"/>
      <c r="K1238" s="699"/>
      <c r="L1238" s="699"/>
      <c r="M1238" s="462">
        <v>1028085</v>
      </c>
      <c r="N1238" s="462">
        <v>1072624</v>
      </c>
      <c r="O1238" s="462">
        <v>1098183</v>
      </c>
    </row>
    <row r="1239" spans="1:15">
      <c r="A1239" s="460">
        <v>1237</v>
      </c>
      <c r="B1239" s="462">
        <v>998477.78102255333</v>
      </c>
      <c r="C1239" s="462">
        <v>1083974.1740000551</v>
      </c>
      <c r="D1239" s="462">
        <v>1088396.4664340368</v>
      </c>
      <c r="J1239" s="699"/>
      <c r="K1239" s="699"/>
      <c r="L1239" s="699"/>
      <c r="M1239" s="462">
        <v>1001729</v>
      </c>
      <c r="N1239" s="462">
        <v>1105451</v>
      </c>
      <c r="O1239" s="462">
        <v>1065826</v>
      </c>
    </row>
    <row r="1240" spans="1:15">
      <c r="A1240" s="460">
        <v>1238</v>
      </c>
      <c r="B1240" s="462">
        <v>990313.69297982217</v>
      </c>
      <c r="C1240" s="462">
        <v>1088899.3604089145</v>
      </c>
      <c r="D1240" s="462">
        <v>1102153.2931798268</v>
      </c>
      <c r="J1240" s="699"/>
      <c r="K1240" s="699"/>
      <c r="L1240" s="699"/>
      <c r="M1240" s="462">
        <v>1007130</v>
      </c>
      <c r="N1240" s="462">
        <v>1033503</v>
      </c>
      <c r="O1240" s="462">
        <v>1079049</v>
      </c>
    </row>
    <row r="1241" spans="1:15">
      <c r="A1241" s="460">
        <v>1239</v>
      </c>
      <c r="B1241" s="462">
        <v>1005370.7324612291</v>
      </c>
      <c r="C1241" s="462">
        <v>1085920.6481521188</v>
      </c>
      <c r="D1241" s="462">
        <v>1102573.5824579382</v>
      </c>
      <c r="J1241" s="699"/>
      <c r="K1241" s="699"/>
      <c r="L1241" s="699"/>
      <c r="M1241" s="462">
        <v>1039919</v>
      </c>
      <c r="N1241" s="462">
        <v>1100132</v>
      </c>
      <c r="O1241" s="462">
        <v>1122380</v>
      </c>
    </row>
    <row r="1242" spans="1:15">
      <c r="A1242" s="460">
        <v>1240</v>
      </c>
      <c r="B1242" s="462">
        <v>997679.55349062721</v>
      </c>
      <c r="C1242" s="462">
        <v>1063738.496169697</v>
      </c>
      <c r="D1242" s="462">
        <v>1060132.7810055313</v>
      </c>
      <c r="J1242" s="699"/>
      <c r="K1242" s="699"/>
      <c r="L1242" s="699"/>
      <c r="M1242" s="462">
        <v>1030618</v>
      </c>
      <c r="N1242" s="462">
        <v>1046007</v>
      </c>
      <c r="O1242" s="462">
        <v>1063811</v>
      </c>
    </row>
    <row r="1243" spans="1:15">
      <c r="A1243" s="460">
        <v>1241</v>
      </c>
      <c r="B1243" s="462">
        <v>1001034.9848406059</v>
      </c>
      <c r="C1243" s="462">
        <v>1043681.4985103761</v>
      </c>
      <c r="D1243" s="462">
        <v>1096500.2389071852</v>
      </c>
      <c r="J1243" s="699"/>
      <c r="K1243" s="699"/>
      <c r="L1243" s="699"/>
      <c r="M1243" s="462">
        <v>1054664</v>
      </c>
      <c r="N1243" s="462">
        <v>1070693</v>
      </c>
      <c r="O1243" s="462">
        <v>1052190</v>
      </c>
    </row>
    <row r="1244" spans="1:15">
      <c r="A1244" s="460">
        <v>1242</v>
      </c>
      <c r="B1244" s="462">
        <v>1010576.0898127884</v>
      </c>
      <c r="C1244" s="462">
        <v>1058739.1457667672</v>
      </c>
      <c r="D1244" s="462">
        <v>1106035.7053225986</v>
      </c>
      <c r="J1244" s="699"/>
      <c r="K1244" s="699"/>
      <c r="L1244" s="699"/>
      <c r="M1244" s="462">
        <v>1012273</v>
      </c>
      <c r="N1244" s="462">
        <v>1063021</v>
      </c>
      <c r="O1244" s="462">
        <v>1093991</v>
      </c>
    </row>
    <row r="1245" spans="1:15">
      <c r="A1245" s="460">
        <v>1243</v>
      </c>
      <c r="B1245" s="462">
        <v>998483.74858414521</v>
      </c>
      <c r="C1245" s="462">
        <v>1074441.6191721053</v>
      </c>
      <c r="D1245" s="462">
        <v>1057182.6382337939</v>
      </c>
      <c r="J1245" s="699"/>
      <c r="K1245" s="699"/>
      <c r="L1245" s="699"/>
      <c r="M1245" s="462">
        <v>1008206</v>
      </c>
      <c r="N1245" s="462">
        <v>1055037</v>
      </c>
      <c r="O1245" s="462">
        <v>1087763</v>
      </c>
    </row>
    <row r="1246" spans="1:15">
      <c r="A1246" s="460">
        <v>1244</v>
      </c>
      <c r="B1246" s="462">
        <v>1008373.8918353086</v>
      </c>
      <c r="C1246" s="462">
        <v>1059545.3842016708</v>
      </c>
      <c r="D1246" s="462">
        <v>1092502.6375635476</v>
      </c>
      <c r="J1246" s="699"/>
      <c r="K1246" s="699"/>
      <c r="L1246" s="699"/>
      <c r="M1246" s="462">
        <v>1066754</v>
      </c>
      <c r="N1246" s="462">
        <v>1076358</v>
      </c>
      <c r="O1246" s="462">
        <v>1104589</v>
      </c>
    </row>
    <row r="1247" spans="1:15">
      <c r="A1247" s="460">
        <v>1245</v>
      </c>
      <c r="B1247" s="462">
        <v>1008656.0108119708</v>
      </c>
      <c r="C1247" s="462">
        <v>1084131.9083970515</v>
      </c>
      <c r="D1247" s="462">
        <v>1124867.0424895051</v>
      </c>
      <c r="J1247" s="699"/>
      <c r="K1247" s="699"/>
      <c r="L1247" s="699"/>
      <c r="M1247" s="462">
        <v>1016098</v>
      </c>
      <c r="N1247" s="462">
        <v>1059609</v>
      </c>
      <c r="O1247" s="462">
        <v>1092391</v>
      </c>
    </row>
    <row r="1248" spans="1:15">
      <c r="A1248" s="460">
        <v>1246</v>
      </c>
      <c r="B1248" s="462">
        <v>1009549.6023628693</v>
      </c>
      <c r="C1248" s="462">
        <v>1090500.1010507108</v>
      </c>
      <c r="D1248" s="462">
        <v>1103405.6154792567</v>
      </c>
      <c r="J1248" s="699"/>
      <c r="K1248" s="699"/>
      <c r="L1248" s="699"/>
      <c r="M1248" s="462">
        <v>1027463</v>
      </c>
      <c r="N1248" s="462">
        <v>1094144</v>
      </c>
      <c r="O1248" s="462">
        <v>1096846</v>
      </c>
    </row>
    <row r="1249" spans="1:15">
      <c r="A1249" s="460">
        <v>1247</v>
      </c>
      <c r="B1249" s="462">
        <v>997307.51854628103</v>
      </c>
      <c r="C1249" s="462">
        <v>1073935.6062053016</v>
      </c>
      <c r="D1249" s="462">
        <v>1080931.9183529008</v>
      </c>
      <c r="J1249" s="699"/>
      <c r="K1249" s="699"/>
      <c r="L1249" s="699"/>
      <c r="M1249" s="462">
        <v>1059250</v>
      </c>
      <c r="N1249" s="462">
        <v>1110403</v>
      </c>
      <c r="O1249" s="462">
        <v>1139340</v>
      </c>
    </row>
    <row r="1250" spans="1:15">
      <c r="A1250" s="460">
        <v>1248</v>
      </c>
      <c r="B1250" s="462">
        <v>1007087.0985853949</v>
      </c>
      <c r="C1250" s="462">
        <v>1042343.1352684628</v>
      </c>
      <c r="D1250" s="462">
        <v>1068953.7308390425</v>
      </c>
      <c r="J1250" s="699"/>
      <c r="K1250" s="699"/>
      <c r="L1250" s="699"/>
      <c r="M1250" s="462">
        <v>1037550</v>
      </c>
      <c r="N1250" s="462">
        <v>1060531</v>
      </c>
      <c r="O1250" s="462">
        <v>1083537</v>
      </c>
    </row>
    <row r="1251" spans="1:15">
      <c r="A1251" s="460">
        <v>1249</v>
      </c>
      <c r="B1251" s="462">
        <v>1002034.8156127599</v>
      </c>
      <c r="C1251" s="462">
        <v>1052065.7784986575</v>
      </c>
      <c r="D1251" s="462">
        <v>1092543.3320791912</v>
      </c>
      <c r="J1251" s="699"/>
      <c r="K1251" s="699"/>
      <c r="L1251" s="699"/>
      <c r="M1251" s="462">
        <v>1022650</v>
      </c>
      <c r="N1251" s="462">
        <v>1059495</v>
      </c>
      <c r="O1251" s="462">
        <v>1062712</v>
      </c>
    </row>
    <row r="1252" spans="1:15">
      <c r="A1252" s="460">
        <v>1250</v>
      </c>
      <c r="B1252" s="462">
        <v>999998.17800539359</v>
      </c>
      <c r="C1252" s="462">
        <v>1120963.0689473387</v>
      </c>
      <c r="D1252" s="462">
        <v>1087190.6176547364</v>
      </c>
      <c r="J1252" s="699"/>
      <c r="K1252" s="699"/>
      <c r="L1252" s="699"/>
      <c r="M1252" s="462">
        <v>1028228</v>
      </c>
      <c r="N1252" s="462">
        <v>1096379</v>
      </c>
      <c r="O1252" s="462">
        <v>1117287</v>
      </c>
    </row>
    <row r="1253" spans="1:15">
      <c r="A1253" s="460">
        <v>1251</v>
      </c>
      <c r="B1253" s="462">
        <v>1011175.9321461368</v>
      </c>
      <c r="C1253" s="462">
        <v>1050013.7868084828</v>
      </c>
      <c r="D1253" s="462">
        <v>1128575.694313474</v>
      </c>
      <c r="J1253" s="699"/>
      <c r="K1253" s="699"/>
      <c r="L1253" s="699"/>
      <c r="M1253" s="462">
        <v>1035014</v>
      </c>
      <c r="N1253" s="462">
        <v>1086437</v>
      </c>
      <c r="O1253" s="462">
        <v>1055139</v>
      </c>
    </row>
    <row r="1254" spans="1:15">
      <c r="A1254" s="460">
        <v>1252</v>
      </c>
      <c r="B1254" s="462">
        <v>1002604.3562618631</v>
      </c>
      <c r="C1254" s="462">
        <v>1062722.8888774039</v>
      </c>
      <c r="D1254" s="462">
        <v>1102783.6359277684</v>
      </c>
      <c r="J1254" s="699"/>
      <c r="K1254" s="699"/>
      <c r="L1254" s="699"/>
      <c r="M1254" s="462">
        <v>1034052</v>
      </c>
      <c r="N1254" s="462">
        <v>1108628</v>
      </c>
      <c r="O1254" s="462">
        <v>1106221</v>
      </c>
    </row>
    <row r="1255" spans="1:15">
      <c r="A1255" s="460">
        <v>1253</v>
      </c>
      <c r="B1255" s="462">
        <v>1002437.6967874592</v>
      </c>
      <c r="C1255" s="462">
        <v>1068990.8647413028</v>
      </c>
      <c r="D1255" s="462">
        <v>1084196.8836183136</v>
      </c>
      <c r="J1255" s="699"/>
      <c r="K1255" s="699"/>
      <c r="L1255" s="699"/>
      <c r="M1255" s="462">
        <v>1004111</v>
      </c>
      <c r="N1255" s="462">
        <v>1070153</v>
      </c>
      <c r="O1255" s="462">
        <v>1090916</v>
      </c>
    </row>
    <row r="1256" spans="1:15">
      <c r="A1256" s="460">
        <v>1254</v>
      </c>
      <c r="B1256" s="462">
        <v>1003218.7884958672</v>
      </c>
      <c r="C1256" s="462">
        <v>1032915.8341747883</v>
      </c>
      <c r="D1256" s="462">
        <v>1089283.9258671599</v>
      </c>
      <c r="J1256" s="699"/>
      <c r="K1256" s="699"/>
      <c r="L1256" s="699"/>
      <c r="M1256" s="462">
        <v>1026223</v>
      </c>
      <c r="N1256" s="462">
        <v>1115962</v>
      </c>
      <c r="O1256" s="462">
        <v>1115492</v>
      </c>
    </row>
    <row r="1257" spans="1:15">
      <c r="A1257" s="460">
        <v>1255</v>
      </c>
      <c r="B1257" s="462">
        <v>1004150.8923680912</v>
      </c>
      <c r="C1257" s="462">
        <v>1046610.4855955611</v>
      </c>
      <c r="D1257" s="462">
        <v>1065401.259722871</v>
      </c>
      <c r="J1257" s="699"/>
      <c r="K1257" s="699"/>
      <c r="L1257" s="699"/>
      <c r="M1257" s="462">
        <v>1030085</v>
      </c>
      <c r="N1257" s="462">
        <v>1087770</v>
      </c>
      <c r="O1257" s="462">
        <v>1083403</v>
      </c>
    </row>
    <row r="1258" spans="1:15">
      <c r="A1258" s="460">
        <v>1256</v>
      </c>
      <c r="B1258" s="462">
        <v>1003437.3083136899</v>
      </c>
      <c r="C1258" s="462">
        <v>1084180.1381552725</v>
      </c>
      <c r="D1258" s="462">
        <v>1148478.2839522087</v>
      </c>
      <c r="J1258" s="699"/>
      <c r="K1258" s="699"/>
      <c r="L1258" s="699"/>
      <c r="M1258" s="462">
        <v>1004375</v>
      </c>
      <c r="N1258" s="462">
        <v>1074703</v>
      </c>
      <c r="O1258" s="462">
        <v>1104266</v>
      </c>
    </row>
    <row r="1259" spans="1:15">
      <c r="A1259" s="460">
        <v>1257</v>
      </c>
      <c r="B1259" s="462">
        <v>1002543.109734047</v>
      </c>
      <c r="C1259" s="462">
        <v>1072150.3610188069</v>
      </c>
      <c r="D1259" s="462">
        <v>1114410.4579822468</v>
      </c>
      <c r="J1259" s="699"/>
      <c r="K1259" s="699"/>
      <c r="L1259" s="699"/>
      <c r="M1259" s="462">
        <v>1037071</v>
      </c>
      <c r="N1259" s="462">
        <v>1076276</v>
      </c>
      <c r="O1259" s="462">
        <v>1079433</v>
      </c>
    </row>
    <row r="1260" spans="1:15">
      <c r="A1260" s="460">
        <v>1258</v>
      </c>
      <c r="B1260" s="462">
        <v>1000662.5335306455</v>
      </c>
      <c r="C1260" s="462">
        <v>1086027.0964736631</v>
      </c>
      <c r="D1260" s="462">
        <v>1096832.2340480119</v>
      </c>
      <c r="J1260" s="699"/>
      <c r="K1260" s="699"/>
      <c r="L1260" s="699"/>
      <c r="M1260" s="462">
        <v>1037294</v>
      </c>
      <c r="N1260" s="462">
        <v>1126967</v>
      </c>
      <c r="O1260" s="462">
        <v>1104169</v>
      </c>
    </row>
    <row r="1261" spans="1:15">
      <c r="A1261" s="460">
        <v>1259</v>
      </c>
      <c r="B1261" s="462">
        <v>998089.05135412887</v>
      </c>
      <c r="C1261" s="462">
        <v>1084612.2401412171</v>
      </c>
      <c r="D1261" s="462">
        <v>1062150.7869153216</v>
      </c>
      <c r="J1261" s="699"/>
      <c r="K1261" s="699"/>
      <c r="L1261" s="699"/>
      <c r="M1261" s="462">
        <v>1003253</v>
      </c>
      <c r="N1261" s="462">
        <v>1061782</v>
      </c>
      <c r="O1261" s="462">
        <v>1089961</v>
      </c>
    </row>
    <row r="1262" spans="1:15">
      <c r="A1262" s="460">
        <v>1260</v>
      </c>
      <c r="B1262" s="462">
        <v>1006004.9634702234</v>
      </c>
      <c r="C1262" s="462">
        <v>1078101.8960729206</v>
      </c>
      <c r="D1262" s="462">
        <v>1120815.5368693178</v>
      </c>
      <c r="J1262" s="699"/>
      <c r="K1262" s="699"/>
      <c r="L1262" s="699"/>
      <c r="M1262" s="462">
        <v>1000639</v>
      </c>
      <c r="N1262" s="462">
        <v>1066303</v>
      </c>
      <c r="O1262" s="462">
        <v>1087498</v>
      </c>
    </row>
    <row r="1263" spans="1:15">
      <c r="A1263" s="460">
        <v>1261</v>
      </c>
      <c r="B1263" s="462">
        <v>1005255.5890776238</v>
      </c>
      <c r="C1263" s="462">
        <v>1066978.4716561288</v>
      </c>
      <c r="D1263" s="462">
        <v>1073464.9626305313</v>
      </c>
      <c r="J1263" s="699"/>
      <c r="K1263" s="699"/>
      <c r="L1263" s="699"/>
      <c r="M1263" s="462">
        <v>1023535</v>
      </c>
      <c r="N1263" s="462">
        <v>1055592</v>
      </c>
      <c r="O1263" s="462">
        <v>1081519</v>
      </c>
    </row>
    <row r="1264" spans="1:15">
      <c r="A1264" s="460">
        <v>1262</v>
      </c>
      <c r="B1264" s="462">
        <v>994217.10115361842</v>
      </c>
      <c r="C1264" s="462">
        <v>1086911.9214018029</v>
      </c>
      <c r="D1264" s="462">
        <v>1077403.0723645568</v>
      </c>
      <c r="J1264" s="699"/>
      <c r="K1264" s="699"/>
      <c r="L1264" s="699"/>
      <c r="M1264" s="462">
        <v>1047515</v>
      </c>
      <c r="N1264" s="462">
        <v>1054310</v>
      </c>
      <c r="O1264" s="462">
        <v>1125777</v>
      </c>
    </row>
    <row r="1265" spans="1:15">
      <c r="A1265" s="460">
        <v>1263</v>
      </c>
      <c r="B1265" s="462">
        <v>1047150.7027684846</v>
      </c>
      <c r="C1265" s="462">
        <v>1022949.6586400385</v>
      </c>
      <c r="D1265" s="462">
        <v>1183787.5121525852</v>
      </c>
      <c r="J1265" s="699"/>
      <c r="K1265" s="699"/>
      <c r="L1265" s="699"/>
      <c r="M1265" s="462">
        <v>1049125</v>
      </c>
      <c r="N1265" s="462">
        <v>1168116</v>
      </c>
      <c r="O1265" s="462">
        <v>1171743</v>
      </c>
    </row>
    <row r="1266" spans="1:15">
      <c r="A1266" s="460">
        <v>1264</v>
      </c>
      <c r="B1266" s="462">
        <v>1001581.2081673238</v>
      </c>
      <c r="C1266" s="462">
        <v>1056955.8304553514</v>
      </c>
      <c r="D1266" s="462">
        <v>1116447.3498231105</v>
      </c>
      <c r="J1266" s="699"/>
      <c r="K1266" s="699"/>
      <c r="L1266" s="699"/>
      <c r="M1266" s="462">
        <v>1000899</v>
      </c>
      <c r="N1266" s="462">
        <v>1047851</v>
      </c>
      <c r="O1266" s="462">
        <v>1077138</v>
      </c>
    </row>
    <row r="1267" spans="1:15">
      <c r="A1267" s="460">
        <v>1265</v>
      </c>
      <c r="B1267" s="462">
        <v>1013948.5670775488</v>
      </c>
      <c r="C1267" s="462">
        <v>1064638.2561801826</v>
      </c>
      <c r="D1267" s="462">
        <v>1098240.2662289366</v>
      </c>
      <c r="J1267" s="699"/>
      <c r="K1267" s="699"/>
      <c r="L1267" s="699"/>
      <c r="M1267" s="462">
        <v>1014315</v>
      </c>
      <c r="N1267" s="462">
        <v>1060670</v>
      </c>
      <c r="O1267" s="462">
        <v>1060782</v>
      </c>
    </row>
    <row r="1268" spans="1:15">
      <c r="A1268" s="460">
        <v>1266</v>
      </c>
      <c r="B1268" s="462">
        <v>988150.53609095037</v>
      </c>
      <c r="C1268" s="462">
        <v>1083478.2841018657</v>
      </c>
      <c r="D1268" s="462">
        <v>1093828.7780590693</v>
      </c>
      <c r="J1268" s="699"/>
      <c r="K1268" s="699"/>
      <c r="L1268" s="699"/>
      <c r="M1268" s="462">
        <v>986178</v>
      </c>
      <c r="N1268" s="462">
        <v>1086623</v>
      </c>
      <c r="O1268" s="462">
        <v>1069897</v>
      </c>
    </row>
    <row r="1269" spans="1:15">
      <c r="A1269" s="460">
        <v>1267</v>
      </c>
      <c r="B1269" s="462">
        <v>999064.82093276526</v>
      </c>
      <c r="C1269" s="462">
        <v>1089352.9306318902</v>
      </c>
      <c r="D1269" s="462">
        <v>1081924.2013252655</v>
      </c>
      <c r="J1269" s="699"/>
      <c r="K1269" s="699"/>
      <c r="L1269" s="699"/>
      <c r="M1269" s="462">
        <v>1002948</v>
      </c>
      <c r="N1269" s="462">
        <v>1092295</v>
      </c>
      <c r="O1269" s="462">
        <v>1071483</v>
      </c>
    </row>
    <row r="1270" spans="1:15">
      <c r="A1270" s="460">
        <v>1268</v>
      </c>
      <c r="B1270" s="462">
        <v>999454.78323874855</v>
      </c>
      <c r="C1270" s="462">
        <v>1090579.8324732084</v>
      </c>
      <c r="D1270" s="462">
        <v>1084402.962401229</v>
      </c>
      <c r="J1270" s="699"/>
      <c r="K1270" s="699"/>
      <c r="L1270" s="699"/>
      <c r="M1270" s="462">
        <v>1023340</v>
      </c>
      <c r="N1270" s="462">
        <v>1064614</v>
      </c>
      <c r="O1270" s="462">
        <v>1070458</v>
      </c>
    </row>
    <row r="1271" spans="1:15">
      <c r="A1271" s="460">
        <v>1269</v>
      </c>
      <c r="B1271" s="462">
        <v>996525.7043010362</v>
      </c>
      <c r="C1271" s="462">
        <v>1045647.1880903137</v>
      </c>
      <c r="D1271" s="462">
        <v>1111956.0200551334</v>
      </c>
      <c r="J1271" s="699"/>
      <c r="K1271" s="699"/>
      <c r="L1271" s="699"/>
      <c r="M1271" s="462">
        <v>1027813</v>
      </c>
      <c r="N1271" s="462">
        <v>1013153</v>
      </c>
      <c r="O1271" s="462">
        <v>1049803</v>
      </c>
    </row>
    <row r="1272" spans="1:15">
      <c r="A1272" s="460">
        <v>1270</v>
      </c>
      <c r="B1272" s="462">
        <v>1003847.4999467259</v>
      </c>
      <c r="C1272" s="462">
        <v>1054093.1239467484</v>
      </c>
      <c r="D1272" s="462">
        <v>1087764.6975590417</v>
      </c>
      <c r="J1272" s="699"/>
      <c r="K1272" s="699"/>
      <c r="L1272" s="699"/>
      <c r="M1272" s="462">
        <v>1048578</v>
      </c>
      <c r="N1272" s="462">
        <v>1082036</v>
      </c>
      <c r="O1272" s="462">
        <v>1117627</v>
      </c>
    </row>
    <row r="1273" spans="1:15">
      <c r="A1273" s="460">
        <v>1271</v>
      </c>
      <c r="B1273" s="462">
        <v>1002486.1354334458</v>
      </c>
      <c r="C1273" s="462">
        <v>1056798.0616172715</v>
      </c>
      <c r="D1273" s="462">
        <v>1119489.9672203355</v>
      </c>
      <c r="J1273" s="699"/>
      <c r="K1273" s="699"/>
      <c r="L1273" s="699"/>
      <c r="M1273" s="462">
        <v>1007508</v>
      </c>
      <c r="N1273" s="462">
        <v>1046314</v>
      </c>
      <c r="O1273" s="462">
        <v>1120037</v>
      </c>
    </row>
    <row r="1274" spans="1:15">
      <c r="A1274" s="460">
        <v>1272</v>
      </c>
      <c r="B1274" s="462">
        <v>1006706.0068793742</v>
      </c>
      <c r="C1274" s="462">
        <v>1053644.4249733405</v>
      </c>
      <c r="D1274" s="462">
        <v>1073422.7913622796</v>
      </c>
      <c r="J1274" s="699"/>
      <c r="K1274" s="699"/>
      <c r="L1274" s="699"/>
      <c r="M1274" s="462">
        <v>1009480</v>
      </c>
      <c r="N1274" s="462">
        <v>1041602</v>
      </c>
      <c r="O1274" s="462">
        <v>1047494</v>
      </c>
    </row>
    <row r="1275" spans="1:15">
      <c r="A1275" s="460">
        <v>1273</v>
      </c>
      <c r="B1275" s="462">
        <v>998501.76645220444</v>
      </c>
      <c r="C1275" s="462">
        <v>1038756.0368607244</v>
      </c>
      <c r="D1275" s="462">
        <v>1110600.8411242873</v>
      </c>
      <c r="J1275" s="699"/>
      <c r="K1275" s="699"/>
      <c r="L1275" s="699"/>
      <c r="M1275" s="462">
        <v>1011704</v>
      </c>
      <c r="N1275" s="462">
        <v>1060906</v>
      </c>
      <c r="O1275" s="462">
        <v>1106963</v>
      </c>
    </row>
    <row r="1276" spans="1:15">
      <c r="A1276" s="460">
        <v>1274</v>
      </c>
      <c r="B1276" s="462">
        <v>1011564.6258061794</v>
      </c>
      <c r="C1276" s="462">
        <v>1095622.1254212344</v>
      </c>
      <c r="D1276" s="462">
        <v>1109472.0713645851</v>
      </c>
      <c r="J1276" s="699"/>
      <c r="K1276" s="699"/>
      <c r="L1276" s="699"/>
      <c r="M1276" s="462">
        <v>1006822</v>
      </c>
      <c r="N1276" s="462">
        <v>1075079</v>
      </c>
      <c r="O1276" s="462">
        <v>1106355</v>
      </c>
    </row>
    <row r="1277" spans="1:15">
      <c r="A1277" s="460">
        <v>1275</v>
      </c>
      <c r="B1277" s="462">
        <v>1016813.1673243253</v>
      </c>
      <c r="C1277" s="462">
        <v>1058469.6874728168</v>
      </c>
      <c r="D1277" s="462">
        <v>1126093.492441128</v>
      </c>
      <c r="J1277" s="699"/>
      <c r="K1277" s="699"/>
      <c r="L1277" s="699"/>
      <c r="M1277" s="462">
        <v>1049155</v>
      </c>
      <c r="N1277" s="462">
        <v>1057186</v>
      </c>
      <c r="O1277" s="462">
        <v>1050739</v>
      </c>
    </row>
    <row r="1278" spans="1:15">
      <c r="A1278" s="460">
        <v>1276</v>
      </c>
      <c r="B1278" s="462">
        <v>1002685.8325484726</v>
      </c>
      <c r="C1278" s="462">
        <v>1050280.3085725873</v>
      </c>
      <c r="D1278" s="462">
        <v>1102270.6223060382</v>
      </c>
      <c r="J1278" s="699"/>
      <c r="K1278" s="699"/>
      <c r="L1278" s="699"/>
      <c r="M1278" s="462">
        <v>1017134</v>
      </c>
      <c r="N1278" s="462">
        <v>1113833</v>
      </c>
      <c r="O1278" s="462">
        <v>1071889</v>
      </c>
    </row>
    <row r="1279" spans="1:15">
      <c r="A1279" s="460">
        <v>1277</v>
      </c>
      <c r="B1279" s="462">
        <v>996229.83534627035</v>
      </c>
      <c r="C1279" s="462">
        <v>1079463.5670416963</v>
      </c>
      <c r="D1279" s="462">
        <v>1064004.6999421467</v>
      </c>
      <c r="J1279" s="699"/>
      <c r="K1279" s="699"/>
      <c r="L1279" s="699"/>
      <c r="M1279" s="462">
        <v>1019224</v>
      </c>
      <c r="N1279" s="462">
        <v>1040838</v>
      </c>
      <c r="O1279" s="462">
        <v>1113641</v>
      </c>
    </row>
    <row r="1280" spans="1:15">
      <c r="A1280" s="460">
        <v>1278</v>
      </c>
      <c r="B1280" s="462">
        <v>1019365.5290953651</v>
      </c>
      <c r="C1280" s="462">
        <v>1030423.4936404243</v>
      </c>
      <c r="D1280" s="462">
        <v>1084032.166219444</v>
      </c>
      <c r="J1280" s="699"/>
      <c r="K1280" s="699"/>
      <c r="L1280" s="699"/>
      <c r="M1280" s="462">
        <v>1032388</v>
      </c>
      <c r="N1280" s="462">
        <v>1085931</v>
      </c>
      <c r="O1280" s="462">
        <v>1120586</v>
      </c>
    </row>
    <row r="1281" spans="1:15">
      <c r="A1281" s="460">
        <v>1279</v>
      </c>
      <c r="B1281" s="462">
        <v>1021698.5563377822</v>
      </c>
      <c r="C1281" s="462">
        <v>1102612.9523746064</v>
      </c>
      <c r="D1281" s="462">
        <v>1094970.0210307995</v>
      </c>
      <c r="J1281" s="699"/>
      <c r="K1281" s="699"/>
      <c r="L1281" s="699"/>
      <c r="M1281" s="462">
        <v>1046517</v>
      </c>
      <c r="N1281" s="462">
        <v>1053980</v>
      </c>
      <c r="O1281" s="462">
        <v>1099333</v>
      </c>
    </row>
    <row r="1282" spans="1:15">
      <c r="A1282" s="460">
        <v>1280</v>
      </c>
      <c r="B1282" s="462">
        <v>1008171.6522886397</v>
      </c>
      <c r="C1282" s="462">
        <v>1045253.9035364867</v>
      </c>
      <c r="D1282" s="462">
        <v>1083285.5070682403</v>
      </c>
      <c r="J1282" s="699"/>
      <c r="K1282" s="699"/>
      <c r="L1282" s="699"/>
      <c r="M1282" s="462">
        <v>1006069</v>
      </c>
      <c r="N1282" s="462">
        <v>1090953</v>
      </c>
      <c r="O1282" s="462">
        <v>1107153</v>
      </c>
    </row>
    <row r="1283" spans="1:15">
      <c r="A1283" s="460">
        <v>1281</v>
      </c>
      <c r="B1283" s="462">
        <v>1010970.0207739112</v>
      </c>
      <c r="C1283" s="462">
        <v>1079824.6369862936</v>
      </c>
      <c r="D1283" s="462">
        <v>1094609.8578314797</v>
      </c>
      <c r="J1283" s="699"/>
      <c r="K1283" s="699"/>
      <c r="L1283" s="699"/>
      <c r="M1283" s="462">
        <v>1046549</v>
      </c>
      <c r="N1283" s="462">
        <v>1087350</v>
      </c>
      <c r="O1283" s="462">
        <v>1119139</v>
      </c>
    </row>
    <row r="1284" spans="1:15">
      <c r="A1284" s="460">
        <v>1282</v>
      </c>
      <c r="B1284" s="462">
        <v>998758.77513391187</v>
      </c>
      <c r="C1284" s="462">
        <v>1111841.6515576337</v>
      </c>
      <c r="D1284" s="462">
        <v>1090503.7172387438</v>
      </c>
      <c r="J1284" s="699"/>
      <c r="K1284" s="699"/>
      <c r="L1284" s="699"/>
      <c r="M1284" s="462">
        <v>1058387</v>
      </c>
      <c r="N1284" s="462">
        <v>1065249</v>
      </c>
      <c r="O1284" s="462">
        <v>1065317</v>
      </c>
    </row>
    <row r="1285" spans="1:15">
      <c r="A1285" s="460">
        <v>1283</v>
      </c>
      <c r="B1285" s="462">
        <v>998121.23731896188</v>
      </c>
      <c r="C1285" s="462">
        <v>1087567.6236085284</v>
      </c>
      <c r="D1285" s="462">
        <v>1067687.5867191646</v>
      </c>
      <c r="J1285" s="699"/>
      <c r="K1285" s="699"/>
      <c r="L1285" s="699"/>
      <c r="M1285" s="462">
        <v>1048285</v>
      </c>
      <c r="N1285" s="462">
        <v>1038071</v>
      </c>
      <c r="O1285" s="462">
        <v>1079763</v>
      </c>
    </row>
    <row r="1286" spans="1:15">
      <c r="A1286" s="460">
        <v>1284</v>
      </c>
      <c r="B1286" s="462">
        <v>1006374.0161474963</v>
      </c>
      <c r="C1286" s="462">
        <v>1121717.1263439464</v>
      </c>
      <c r="D1286" s="462">
        <v>1081173.8856213936</v>
      </c>
      <c r="J1286" s="699"/>
      <c r="K1286" s="699"/>
      <c r="L1286" s="699"/>
      <c r="M1286" s="462">
        <v>1037151</v>
      </c>
      <c r="N1286" s="462">
        <v>1074880</v>
      </c>
      <c r="O1286" s="462">
        <v>1103524</v>
      </c>
    </row>
    <row r="1287" spans="1:15">
      <c r="A1287" s="460">
        <v>1285</v>
      </c>
      <c r="B1287" s="462">
        <v>997122.24266879377</v>
      </c>
      <c r="C1287" s="462">
        <v>1063975.5160881248</v>
      </c>
      <c r="D1287" s="462">
        <v>1100904.1960838835</v>
      </c>
      <c r="J1287" s="699"/>
      <c r="K1287" s="699"/>
      <c r="L1287" s="699"/>
      <c r="M1287" s="462">
        <v>1079961</v>
      </c>
      <c r="N1287" s="462">
        <v>1103142</v>
      </c>
      <c r="O1287" s="462">
        <v>1150875</v>
      </c>
    </row>
    <row r="1288" spans="1:15">
      <c r="A1288" s="460">
        <v>1286</v>
      </c>
      <c r="B1288" s="462">
        <v>1007966.7874248881</v>
      </c>
      <c r="C1288" s="462">
        <v>1062918.0013889614</v>
      </c>
      <c r="D1288" s="462">
        <v>1075215.1403621363</v>
      </c>
      <c r="J1288" s="699"/>
      <c r="K1288" s="699"/>
      <c r="L1288" s="699"/>
      <c r="M1288" s="462">
        <v>1047938</v>
      </c>
      <c r="N1288" s="462">
        <v>1069718</v>
      </c>
      <c r="O1288" s="462">
        <v>1119355</v>
      </c>
    </row>
    <row r="1289" spans="1:15">
      <c r="A1289" s="460">
        <v>1287</v>
      </c>
      <c r="B1289" s="462">
        <v>995739.03935364773</v>
      </c>
      <c r="C1289" s="462">
        <v>1076650.1649065623</v>
      </c>
      <c r="D1289" s="462">
        <v>1078598.1923609492</v>
      </c>
      <c r="J1289" s="699"/>
      <c r="K1289" s="699"/>
      <c r="L1289" s="699"/>
      <c r="M1289" s="462">
        <v>1025538</v>
      </c>
      <c r="N1289" s="462">
        <v>1107132</v>
      </c>
      <c r="O1289" s="462">
        <v>1092659</v>
      </c>
    </row>
    <row r="1290" spans="1:15">
      <c r="A1290" s="460">
        <v>1288</v>
      </c>
      <c r="B1290" s="462">
        <v>1011712.3228565864</v>
      </c>
      <c r="C1290" s="462">
        <v>1051647.1063936909</v>
      </c>
      <c r="D1290" s="462">
        <v>1078035.1351556529</v>
      </c>
      <c r="J1290" s="699"/>
      <c r="K1290" s="699"/>
      <c r="L1290" s="699"/>
      <c r="M1290" s="462">
        <v>1054557</v>
      </c>
      <c r="N1290" s="462">
        <v>1072731</v>
      </c>
      <c r="O1290" s="462">
        <v>1096675</v>
      </c>
    </row>
    <row r="1291" spans="1:15">
      <c r="A1291" s="460">
        <v>1289</v>
      </c>
      <c r="B1291" s="462">
        <v>998991.19122924842</v>
      </c>
      <c r="C1291" s="462">
        <v>1067026.1778921867</v>
      </c>
      <c r="D1291" s="462">
        <v>1077997.2561712335</v>
      </c>
      <c r="J1291" s="699"/>
      <c r="K1291" s="699"/>
      <c r="L1291" s="699"/>
      <c r="M1291" s="462">
        <v>1053019</v>
      </c>
      <c r="N1291" s="462">
        <v>1074769</v>
      </c>
      <c r="O1291" s="462">
        <v>1094748</v>
      </c>
    </row>
    <row r="1292" spans="1:15">
      <c r="A1292" s="460">
        <v>1290</v>
      </c>
      <c r="B1292" s="462">
        <v>1012208.777233717</v>
      </c>
      <c r="C1292" s="462">
        <v>1071120.404003483</v>
      </c>
      <c r="D1292" s="462">
        <v>1091541.4503737891</v>
      </c>
      <c r="J1292" s="699"/>
      <c r="K1292" s="699"/>
      <c r="L1292" s="699"/>
      <c r="M1292" s="462">
        <v>1028319</v>
      </c>
      <c r="N1292" s="462">
        <v>1075227</v>
      </c>
      <c r="O1292" s="462">
        <v>1111700</v>
      </c>
    </row>
    <row r="1293" spans="1:15">
      <c r="A1293" s="460">
        <v>1291</v>
      </c>
      <c r="B1293" s="462">
        <v>999185.82963347144</v>
      </c>
      <c r="C1293" s="462">
        <v>1081069.931598471</v>
      </c>
      <c r="D1293" s="462">
        <v>1108339.1210917886</v>
      </c>
      <c r="J1293" s="699"/>
      <c r="K1293" s="699"/>
      <c r="L1293" s="699"/>
      <c r="M1293" s="462">
        <v>1001877</v>
      </c>
      <c r="N1293" s="462">
        <v>1098060</v>
      </c>
      <c r="O1293" s="462">
        <v>1089049</v>
      </c>
    </row>
    <row r="1294" spans="1:15">
      <c r="A1294" s="460">
        <v>1292</v>
      </c>
      <c r="B1294" s="462">
        <v>1006376.7427400997</v>
      </c>
      <c r="C1294" s="462">
        <v>1087960.2907323055</v>
      </c>
      <c r="D1294" s="462">
        <v>1070898.5776346119</v>
      </c>
      <c r="J1294" s="699"/>
      <c r="K1294" s="699"/>
      <c r="L1294" s="699"/>
      <c r="M1294" s="462">
        <v>1031165</v>
      </c>
      <c r="N1294" s="462">
        <v>1027370</v>
      </c>
      <c r="O1294" s="462">
        <v>1062641</v>
      </c>
    </row>
    <row r="1295" spans="1:15">
      <c r="A1295" s="460">
        <v>1293</v>
      </c>
      <c r="B1295" s="462">
        <v>997950.61386795831</v>
      </c>
      <c r="C1295" s="462">
        <v>1090887.5600059461</v>
      </c>
      <c r="D1295" s="462">
        <v>1093975.4611721886</v>
      </c>
      <c r="J1295" s="699"/>
      <c r="K1295" s="699"/>
      <c r="L1295" s="699"/>
      <c r="M1295" s="462">
        <v>1039152</v>
      </c>
      <c r="N1295" s="462">
        <v>1050349</v>
      </c>
      <c r="O1295" s="462">
        <v>1092048</v>
      </c>
    </row>
    <row r="1296" spans="1:15">
      <c r="A1296" s="460">
        <v>1294</v>
      </c>
      <c r="B1296" s="462">
        <v>1007238.5517053304</v>
      </c>
      <c r="C1296" s="462">
        <v>1055828.4586279416</v>
      </c>
      <c r="D1296" s="462">
        <v>1070176.7702200375</v>
      </c>
      <c r="J1296" s="699"/>
      <c r="K1296" s="699"/>
      <c r="L1296" s="699"/>
      <c r="M1296" s="462">
        <v>1039475</v>
      </c>
      <c r="N1296" s="462">
        <v>1112841</v>
      </c>
      <c r="O1296" s="462">
        <v>1076388</v>
      </c>
    </row>
    <row r="1297" spans="1:15">
      <c r="A1297" s="460">
        <v>1295</v>
      </c>
      <c r="B1297" s="462">
        <v>1004432.6287426205</v>
      </c>
      <c r="C1297" s="462">
        <v>1045816.9331028971</v>
      </c>
      <c r="D1297" s="462">
        <v>1062732.6189565109</v>
      </c>
      <c r="J1297" s="699"/>
      <c r="K1297" s="699"/>
      <c r="L1297" s="699"/>
      <c r="M1297" s="462">
        <v>1013623</v>
      </c>
      <c r="N1297" s="462">
        <v>1099305</v>
      </c>
      <c r="O1297" s="462">
        <v>1066916</v>
      </c>
    </row>
    <row r="1298" spans="1:15">
      <c r="A1298" s="460">
        <v>1296</v>
      </c>
      <c r="B1298" s="462">
        <v>1005672.4192420905</v>
      </c>
      <c r="C1298" s="462">
        <v>1070815.9625483868</v>
      </c>
      <c r="D1298" s="462">
        <v>1120290.7362153875</v>
      </c>
      <c r="J1298" s="699"/>
      <c r="K1298" s="699"/>
      <c r="L1298" s="699"/>
      <c r="M1298" s="462">
        <v>1062646</v>
      </c>
      <c r="N1298" s="462">
        <v>1105337</v>
      </c>
      <c r="O1298" s="462">
        <v>1098239</v>
      </c>
    </row>
    <row r="1299" spans="1:15">
      <c r="A1299" s="460">
        <v>1297</v>
      </c>
      <c r="B1299" s="462">
        <v>1003248.4122423</v>
      </c>
      <c r="C1299" s="462">
        <v>1073131.6760840158</v>
      </c>
      <c r="D1299" s="462">
        <v>1094484.1033707187</v>
      </c>
      <c r="J1299" s="699"/>
      <c r="K1299" s="699"/>
      <c r="L1299" s="699"/>
      <c r="M1299" s="462">
        <v>1002467</v>
      </c>
      <c r="N1299" s="462">
        <v>1069853</v>
      </c>
      <c r="O1299" s="462">
        <v>1079521</v>
      </c>
    </row>
    <row r="1300" spans="1:15">
      <c r="A1300" s="460">
        <v>1298</v>
      </c>
      <c r="B1300" s="462">
        <v>1010509.0806263122</v>
      </c>
      <c r="C1300" s="462">
        <v>1074795.6052401362</v>
      </c>
      <c r="D1300" s="462">
        <v>1114799.7362651806</v>
      </c>
      <c r="J1300" s="699"/>
      <c r="K1300" s="699"/>
      <c r="L1300" s="699"/>
      <c r="M1300" s="462">
        <v>1039455</v>
      </c>
      <c r="N1300" s="462">
        <v>1065997</v>
      </c>
      <c r="O1300" s="462">
        <v>1088163</v>
      </c>
    </row>
    <row r="1301" spans="1:15">
      <c r="A1301" s="460">
        <v>1299</v>
      </c>
      <c r="B1301" s="462">
        <v>1006111.1357250995</v>
      </c>
      <c r="C1301" s="462">
        <v>1088948.7933005609</v>
      </c>
      <c r="D1301" s="462">
        <v>1114666.1383519566</v>
      </c>
      <c r="J1301" s="699"/>
      <c r="K1301" s="699"/>
      <c r="L1301" s="699"/>
      <c r="M1301" s="462">
        <v>1016905</v>
      </c>
      <c r="N1301" s="462">
        <v>1060436</v>
      </c>
      <c r="O1301" s="462">
        <v>1075612</v>
      </c>
    </row>
    <row r="1302" spans="1:15">
      <c r="A1302" s="460">
        <v>1300</v>
      </c>
      <c r="B1302" s="462">
        <v>993106.36506073386</v>
      </c>
      <c r="C1302" s="462">
        <v>1069330.4190700366</v>
      </c>
      <c r="D1302" s="462">
        <v>1097637.9232640646</v>
      </c>
      <c r="J1302" s="699"/>
      <c r="K1302" s="699"/>
      <c r="L1302" s="699"/>
      <c r="M1302" s="462">
        <v>1002947</v>
      </c>
      <c r="N1302" s="462">
        <v>1098894</v>
      </c>
      <c r="O1302" s="462">
        <v>1101365</v>
      </c>
    </row>
    <row r="1303" spans="1:15">
      <c r="A1303" s="460">
        <v>1301</v>
      </c>
      <c r="B1303" s="462">
        <v>1009693.7504850501</v>
      </c>
      <c r="C1303" s="462">
        <v>1101194.9013444828</v>
      </c>
      <c r="D1303" s="462">
        <v>1086112.4854655464</v>
      </c>
      <c r="J1303" s="699"/>
      <c r="K1303" s="699"/>
      <c r="L1303" s="699"/>
      <c r="M1303" s="462">
        <v>1043382</v>
      </c>
      <c r="N1303" s="462">
        <v>1054692</v>
      </c>
      <c r="O1303" s="462">
        <v>1111706</v>
      </c>
    </row>
    <row r="1304" spans="1:15">
      <c r="A1304" s="460">
        <v>1302</v>
      </c>
      <c r="B1304" s="462">
        <v>993833.65580987278</v>
      </c>
      <c r="C1304" s="462">
        <v>1084013.2806001534</v>
      </c>
      <c r="D1304" s="462">
        <v>1086552.1047787121</v>
      </c>
      <c r="J1304" s="699"/>
      <c r="K1304" s="699"/>
      <c r="L1304" s="699"/>
      <c r="M1304" s="462">
        <v>1073440</v>
      </c>
      <c r="N1304" s="462">
        <v>1063117</v>
      </c>
      <c r="O1304" s="462">
        <v>1117257</v>
      </c>
    </row>
    <row r="1305" spans="1:15">
      <c r="A1305" s="460">
        <v>1303</v>
      </c>
      <c r="B1305" s="462">
        <v>1008707.6695891933</v>
      </c>
      <c r="C1305" s="462">
        <v>1052394.5561784646</v>
      </c>
      <c r="D1305" s="462">
        <v>1112021.1360170199</v>
      </c>
      <c r="J1305" s="699"/>
      <c r="K1305" s="699"/>
      <c r="L1305" s="699"/>
      <c r="M1305" s="462">
        <v>1057042</v>
      </c>
      <c r="N1305" s="462">
        <v>1085742</v>
      </c>
      <c r="O1305" s="462">
        <v>1099753</v>
      </c>
    </row>
    <row r="1306" spans="1:15">
      <c r="A1306" s="460">
        <v>1304</v>
      </c>
      <c r="B1306" s="462">
        <v>1003355.3094631594</v>
      </c>
      <c r="C1306" s="462">
        <v>1056135.8814670937</v>
      </c>
      <c r="D1306" s="462">
        <v>1089570.3097683231</v>
      </c>
      <c r="J1306" s="699"/>
      <c r="K1306" s="699"/>
      <c r="L1306" s="699"/>
      <c r="M1306" s="462">
        <v>1015075</v>
      </c>
      <c r="N1306" s="462">
        <v>1089562</v>
      </c>
      <c r="O1306" s="462">
        <v>1093327</v>
      </c>
    </row>
    <row r="1307" spans="1:15">
      <c r="A1307" s="460">
        <v>1305</v>
      </c>
      <c r="B1307" s="462">
        <v>1004832.489817124</v>
      </c>
      <c r="C1307" s="462">
        <v>1047153.4317960058</v>
      </c>
      <c r="D1307" s="462">
        <v>1091627.8423735858</v>
      </c>
      <c r="J1307" s="699"/>
      <c r="K1307" s="699"/>
      <c r="L1307" s="699"/>
      <c r="M1307" s="462">
        <v>1029079</v>
      </c>
      <c r="N1307" s="462">
        <v>1048856</v>
      </c>
      <c r="O1307" s="462">
        <v>1086240</v>
      </c>
    </row>
    <row r="1308" spans="1:15">
      <c r="A1308" s="460">
        <v>1306</v>
      </c>
      <c r="B1308" s="462">
        <v>1006726.3581859809</v>
      </c>
      <c r="C1308" s="462">
        <v>1080380.1108252278</v>
      </c>
      <c r="D1308" s="462">
        <v>1108847.9162630648</v>
      </c>
      <c r="J1308" s="699"/>
      <c r="K1308" s="699"/>
      <c r="L1308" s="699"/>
      <c r="M1308" s="462">
        <v>1020571</v>
      </c>
      <c r="N1308" s="462">
        <v>1052463</v>
      </c>
      <c r="O1308" s="462">
        <v>1054014</v>
      </c>
    </row>
    <row r="1309" spans="1:15">
      <c r="A1309" s="460">
        <v>1307</v>
      </c>
      <c r="B1309" s="462">
        <v>1007542.8620951567</v>
      </c>
      <c r="C1309" s="462">
        <v>1055588.2184135676</v>
      </c>
      <c r="D1309" s="462">
        <v>1111194.6172237869</v>
      </c>
      <c r="J1309" s="699"/>
      <c r="K1309" s="699"/>
      <c r="L1309" s="699"/>
      <c r="M1309" s="462">
        <v>1028526</v>
      </c>
      <c r="N1309" s="462">
        <v>1096660</v>
      </c>
      <c r="O1309" s="462">
        <v>1103661</v>
      </c>
    </row>
    <row r="1310" spans="1:15">
      <c r="A1310" s="460">
        <v>1308</v>
      </c>
      <c r="B1310" s="462">
        <v>1020112.9470830051</v>
      </c>
      <c r="C1310" s="462">
        <v>1104066.3705313797</v>
      </c>
      <c r="D1310" s="462">
        <v>1102461.3595549585</v>
      </c>
      <c r="J1310" s="699"/>
      <c r="K1310" s="699"/>
      <c r="L1310" s="699"/>
      <c r="M1310" s="462">
        <v>1008379</v>
      </c>
      <c r="N1310" s="462">
        <v>1078577</v>
      </c>
      <c r="O1310" s="462">
        <v>1071481</v>
      </c>
    </row>
    <row r="1311" spans="1:15">
      <c r="A1311" s="460">
        <v>1309</v>
      </c>
      <c r="B1311" s="462">
        <v>1001663.6639688206</v>
      </c>
      <c r="C1311" s="462">
        <v>1071934.6513947328</v>
      </c>
      <c r="D1311" s="462">
        <v>1060773.8708402778</v>
      </c>
      <c r="J1311" s="699"/>
      <c r="K1311" s="699"/>
      <c r="L1311" s="699"/>
      <c r="M1311" s="462">
        <v>1013474</v>
      </c>
      <c r="N1311" s="462">
        <v>1080790</v>
      </c>
      <c r="O1311" s="462">
        <v>1070487</v>
      </c>
    </row>
    <row r="1312" spans="1:15">
      <c r="A1312" s="460">
        <v>1310</v>
      </c>
      <c r="B1312" s="462">
        <v>1009883.882090243</v>
      </c>
      <c r="C1312" s="462">
        <v>1114491.187090253</v>
      </c>
      <c r="D1312" s="462">
        <v>1110682.3613143531</v>
      </c>
      <c r="J1312" s="699"/>
      <c r="K1312" s="699"/>
      <c r="L1312" s="699"/>
      <c r="M1312" s="462">
        <v>1017990</v>
      </c>
      <c r="N1312" s="462">
        <v>1106576</v>
      </c>
      <c r="O1312" s="462">
        <v>1097838</v>
      </c>
    </row>
    <row r="1313" spans="1:15">
      <c r="A1313" s="460">
        <v>1311</v>
      </c>
      <c r="B1313" s="462">
        <v>1001670.9825478221</v>
      </c>
      <c r="C1313" s="462">
        <v>1108589.1681459462</v>
      </c>
      <c r="D1313" s="462">
        <v>1091423.3247101922</v>
      </c>
      <c r="J1313" s="699"/>
      <c r="K1313" s="699"/>
      <c r="L1313" s="699"/>
      <c r="M1313" s="462">
        <v>1033574</v>
      </c>
      <c r="N1313" s="462">
        <v>1065858</v>
      </c>
      <c r="O1313" s="462">
        <v>1088598</v>
      </c>
    </row>
    <row r="1314" spans="1:15">
      <c r="A1314" s="460">
        <v>1312</v>
      </c>
      <c r="B1314" s="462">
        <v>1014260.6274514622</v>
      </c>
      <c r="C1314" s="462">
        <v>1108090.0611331961</v>
      </c>
      <c r="D1314" s="462">
        <v>1110698.9737792478</v>
      </c>
      <c r="J1314" s="699"/>
      <c r="K1314" s="699"/>
      <c r="L1314" s="699"/>
      <c r="M1314" s="462">
        <v>1026533</v>
      </c>
      <c r="N1314" s="462">
        <v>1078815</v>
      </c>
      <c r="O1314" s="462">
        <v>1125088</v>
      </c>
    </row>
    <row r="1315" spans="1:15">
      <c r="A1315" s="460">
        <v>1313</v>
      </c>
      <c r="B1315" s="462">
        <v>996270.79945395666</v>
      </c>
      <c r="C1315" s="462">
        <v>1071054.6768132951</v>
      </c>
      <c r="D1315" s="462">
        <v>1116750.0856475988</v>
      </c>
      <c r="J1315" s="699"/>
      <c r="K1315" s="699"/>
      <c r="L1315" s="699"/>
      <c r="M1315" s="462">
        <v>1046716</v>
      </c>
      <c r="N1315" s="462">
        <v>1071310</v>
      </c>
      <c r="O1315" s="462">
        <v>1075077</v>
      </c>
    </row>
    <row r="1316" spans="1:15">
      <c r="A1316" s="460">
        <v>1314</v>
      </c>
      <c r="B1316" s="462">
        <v>1004435.9824258382</v>
      </c>
      <c r="C1316" s="462">
        <v>1053928.1002310826</v>
      </c>
      <c r="D1316" s="462">
        <v>1084434.0573055374</v>
      </c>
      <c r="J1316" s="699"/>
      <c r="K1316" s="699"/>
      <c r="L1316" s="699"/>
      <c r="M1316" s="462">
        <v>1013878</v>
      </c>
      <c r="N1316" s="462">
        <v>1087298</v>
      </c>
      <c r="O1316" s="462">
        <v>1068720</v>
      </c>
    </row>
    <row r="1317" spans="1:15">
      <c r="A1317" s="460">
        <v>1315</v>
      </c>
      <c r="B1317" s="462">
        <v>1007144.8413612144</v>
      </c>
      <c r="C1317" s="462">
        <v>1054691.9694902815</v>
      </c>
      <c r="D1317" s="462">
        <v>1108631.214333798</v>
      </c>
      <c r="J1317" s="699"/>
      <c r="K1317" s="699"/>
      <c r="L1317" s="699"/>
      <c r="M1317" s="462">
        <v>1007681</v>
      </c>
      <c r="N1317" s="462">
        <v>1121056</v>
      </c>
      <c r="O1317" s="462">
        <v>1116420</v>
      </c>
    </row>
    <row r="1318" spans="1:15">
      <c r="A1318" s="460">
        <v>1316</v>
      </c>
      <c r="B1318" s="462">
        <v>1004312.0941338473</v>
      </c>
      <c r="C1318" s="462">
        <v>1096289.7742138095</v>
      </c>
      <c r="D1318" s="462">
        <v>1110212.5229481973</v>
      </c>
      <c r="J1318" s="699"/>
      <c r="K1318" s="699"/>
      <c r="L1318" s="699"/>
      <c r="M1318" s="462">
        <v>1046072</v>
      </c>
      <c r="N1318" s="462">
        <v>1098270</v>
      </c>
      <c r="O1318" s="462">
        <v>1092399</v>
      </c>
    </row>
    <row r="1319" spans="1:15">
      <c r="A1319" s="460">
        <v>1317</v>
      </c>
      <c r="B1319" s="462">
        <v>1005149.8997234884</v>
      </c>
      <c r="C1319" s="462">
        <v>1081397.6412772201</v>
      </c>
      <c r="D1319" s="462">
        <v>1074512.9407119646</v>
      </c>
      <c r="J1319" s="699"/>
      <c r="K1319" s="699"/>
      <c r="L1319" s="699"/>
      <c r="M1319" s="462">
        <v>1068552</v>
      </c>
      <c r="N1319" s="462">
        <v>1100494</v>
      </c>
      <c r="O1319" s="462">
        <v>1115692</v>
      </c>
    </row>
    <row r="1320" spans="1:15">
      <c r="A1320" s="460">
        <v>1318</v>
      </c>
      <c r="B1320" s="462">
        <v>1009058.2572153335</v>
      </c>
      <c r="C1320" s="462">
        <v>1086611.0253893449</v>
      </c>
      <c r="D1320" s="462">
        <v>1096555.4199252038</v>
      </c>
      <c r="J1320" s="699"/>
      <c r="K1320" s="699"/>
      <c r="L1320" s="699"/>
      <c r="M1320" s="462">
        <v>1035197</v>
      </c>
      <c r="N1320" s="462">
        <v>1086036</v>
      </c>
      <c r="O1320" s="462">
        <v>1116725</v>
      </c>
    </row>
    <row r="1321" spans="1:15">
      <c r="A1321" s="460">
        <v>1319</v>
      </c>
      <c r="B1321" s="462">
        <v>1010880.1937519829</v>
      </c>
      <c r="C1321" s="462">
        <v>1076628.4758656558</v>
      </c>
      <c r="D1321" s="462">
        <v>1092660.46887575</v>
      </c>
      <c r="J1321" s="699"/>
      <c r="K1321" s="699"/>
      <c r="L1321" s="699"/>
      <c r="M1321" s="462">
        <v>1034672</v>
      </c>
      <c r="N1321" s="462">
        <v>1081017</v>
      </c>
      <c r="O1321" s="462">
        <v>1076448</v>
      </c>
    </row>
    <row r="1322" spans="1:15">
      <c r="A1322" s="460">
        <v>1320</v>
      </c>
      <c r="B1322" s="462">
        <v>1001126.1814967062</v>
      </c>
      <c r="C1322" s="462">
        <v>1036063.1940418937</v>
      </c>
      <c r="D1322" s="462">
        <v>1072593.6960735782</v>
      </c>
      <c r="J1322" s="699"/>
      <c r="K1322" s="699"/>
      <c r="L1322" s="699"/>
      <c r="M1322" s="462">
        <v>1038993</v>
      </c>
      <c r="N1322" s="462">
        <v>1104493</v>
      </c>
      <c r="O1322" s="462">
        <v>1113574</v>
      </c>
    </row>
    <row r="1323" spans="1:15">
      <c r="A1323" s="460">
        <v>1321</v>
      </c>
      <c r="B1323" s="462">
        <v>990988.32683776296</v>
      </c>
      <c r="C1323" s="462">
        <v>1080859.9795938842</v>
      </c>
      <c r="D1323" s="462">
        <v>1099495.7773444452</v>
      </c>
      <c r="J1323" s="699"/>
      <c r="K1323" s="699"/>
      <c r="L1323" s="699"/>
      <c r="M1323" s="462">
        <v>1004784</v>
      </c>
      <c r="N1323" s="462">
        <v>1122775</v>
      </c>
      <c r="O1323" s="462">
        <v>1081832</v>
      </c>
    </row>
    <row r="1324" spans="1:15">
      <c r="A1324" s="460">
        <v>1322</v>
      </c>
      <c r="B1324" s="462">
        <v>1009233.4673078184</v>
      </c>
      <c r="C1324" s="462">
        <v>1088917.5425304533</v>
      </c>
      <c r="D1324" s="462">
        <v>1084610.9469156594</v>
      </c>
      <c r="J1324" s="699"/>
      <c r="K1324" s="699"/>
      <c r="L1324" s="699"/>
      <c r="M1324" s="462">
        <v>1046244</v>
      </c>
      <c r="N1324" s="462">
        <v>1052847</v>
      </c>
      <c r="O1324" s="462">
        <v>1065932</v>
      </c>
    </row>
    <row r="1325" spans="1:15">
      <c r="A1325" s="460">
        <v>1323</v>
      </c>
      <c r="B1325" s="462">
        <v>995477.91983624618</v>
      </c>
      <c r="C1325" s="462">
        <v>1074188.711063907</v>
      </c>
      <c r="D1325" s="462">
        <v>1068576.0023602617</v>
      </c>
      <c r="J1325" s="699"/>
      <c r="K1325" s="699"/>
      <c r="L1325" s="699"/>
      <c r="M1325" s="462">
        <v>1048474</v>
      </c>
      <c r="N1325" s="462">
        <v>1107568</v>
      </c>
      <c r="O1325" s="462">
        <v>1062814</v>
      </c>
    </row>
    <row r="1326" spans="1:15">
      <c r="A1326" s="460">
        <v>1324</v>
      </c>
      <c r="B1326" s="462">
        <v>993952.68835999782</v>
      </c>
      <c r="C1326" s="462">
        <v>1056597.7795433658</v>
      </c>
      <c r="D1326" s="462">
        <v>1111455.5044040394</v>
      </c>
      <c r="J1326" s="699"/>
      <c r="K1326" s="699"/>
      <c r="L1326" s="699"/>
      <c r="M1326" s="462">
        <v>1018489</v>
      </c>
      <c r="N1326" s="462">
        <v>1053284</v>
      </c>
      <c r="O1326" s="462">
        <v>1076163</v>
      </c>
    </row>
    <row r="1327" spans="1:15">
      <c r="A1327" s="460">
        <v>1325</v>
      </c>
      <c r="B1327" s="462">
        <v>1004516.4227799368</v>
      </c>
      <c r="C1327" s="462">
        <v>1063353.3325572461</v>
      </c>
      <c r="D1327" s="462">
        <v>1097276.3860599189</v>
      </c>
      <c r="J1327" s="699"/>
      <c r="K1327" s="699"/>
      <c r="L1327" s="699"/>
      <c r="M1327" s="462">
        <v>1016710</v>
      </c>
      <c r="N1327" s="462">
        <v>1070491</v>
      </c>
      <c r="O1327" s="462">
        <v>1122700</v>
      </c>
    </row>
    <row r="1328" spans="1:15">
      <c r="A1328" s="460">
        <v>1326</v>
      </c>
      <c r="B1328" s="462">
        <v>1014729.436377275</v>
      </c>
      <c r="C1328" s="462">
        <v>1049954.2324945317</v>
      </c>
      <c r="D1328" s="462">
        <v>1101268.4896046061</v>
      </c>
      <c r="J1328" s="699"/>
      <c r="K1328" s="699"/>
      <c r="L1328" s="699"/>
      <c r="M1328" s="462">
        <v>1065250</v>
      </c>
      <c r="N1328" s="462">
        <v>1080566</v>
      </c>
      <c r="O1328" s="462">
        <v>1133616</v>
      </c>
    </row>
    <row r="1329" spans="1:15">
      <c r="A1329" s="460">
        <v>1327</v>
      </c>
      <c r="B1329" s="462">
        <v>1001024.7262398168</v>
      </c>
      <c r="C1329" s="462">
        <v>1086637.3784278063</v>
      </c>
      <c r="D1329" s="462">
        <v>1110803.0984387521</v>
      </c>
      <c r="J1329" s="699"/>
      <c r="K1329" s="699"/>
      <c r="L1329" s="699"/>
      <c r="M1329" s="462">
        <v>1053084</v>
      </c>
      <c r="N1329" s="462">
        <v>1049355</v>
      </c>
      <c r="O1329" s="462">
        <v>1202568</v>
      </c>
    </row>
    <row r="1330" spans="1:15">
      <c r="A1330" s="460">
        <v>1328</v>
      </c>
      <c r="B1330" s="462">
        <v>1035734.6771043526</v>
      </c>
      <c r="C1330" s="462">
        <v>1011755.3216702824</v>
      </c>
      <c r="D1330" s="462">
        <v>1171971.5156961046</v>
      </c>
      <c r="J1330" s="699"/>
      <c r="K1330" s="699"/>
      <c r="L1330" s="699"/>
      <c r="M1330" s="462">
        <v>1022520</v>
      </c>
      <c r="N1330" s="462">
        <v>1076957</v>
      </c>
      <c r="O1330" s="462">
        <v>1094020</v>
      </c>
    </row>
    <row r="1331" spans="1:15">
      <c r="A1331" s="460">
        <v>1329</v>
      </c>
      <c r="B1331" s="462">
        <v>1004606.2189709679</v>
      </c>
      <c r="C1331" s="462">
        <v>1069864.7492317734</v>
      </c>
      <c r="D1331" s="462">
        <v>1088514.7192774031</v>
      </c>
      <c r="J1331" s="699"/>
      <c r="K1331" s="699"/>
      <c r="L1331" s="699"/>
      <c r="M1331" s="462">
        <v>1006616</v>
      </c>
      <c r="N1331" s="462">
        <v>1132586</v>
      </c>
      <c r="O1331" s="462">
        <v>1094005</v>
      </c>
    </row>
    <row r="1332" spans="1:15">
      <c r="A1332" s="460">
        <v>1330</v>
      </c>
      <c r="B1332" s="462">
        <v>991637.17863359838</v>
      </c>
      <c r="C1332" s="462">
        <v>1083530.6671032438</v>
      </c>
      <c r="D1332" s="462">
        <v>1079944.5324010197</v>
      </c>
      <c r="J1332" s="699"/>
      <c r="K1332" s="699"/>
      <c r="L1332" s="699"/>
      <c r="M1332" s="462">
        <v>990374</v>
      </c>
      <c r="N1332" s="462">
        <v>1063424</v>
      </c>
      <c r="O1332" s="462">
        <v>1062706</v>
      </c>
    </row>
    <row r="1333" spans="1:15">
      <c r="A1333" s="460">
        <v>1331</v>
      </c>
      <c r="B1333" s="462">
        <v>1002599.5567715963</v>
      </c>
      <c r="C1333" s="462">
        <v>1075379.4665899076</v>
      </c>
      <c r="D1333" s="462">
        <v>1104576.8204508927</v>
      </c>
      <c r="J1333" s="699"/>
      <c r="K1333" s="699"/>
      <c r="L1333" s="699"/>
      <c r="M1333" s="462">
        <v>1028899</v>
      </c>
      <c r="N1333" s="462">
        <v>1090466</v>
      </c>
      <c r="O1333" s="462">
        <v>1102925</v>
      </c>
    </row>
    <row r="1334" spans="1:15">
      <c r="A1334" s="460">
        <v>1332</v>
      </c>
      <c r="B1334" s="462">
        <v>1000422.5100754782</v>
      </c>
      <c r="C1334" s="462">
        <v>1054552.3535742012</v>
      </c>
      <c r="D1334" s="462">
        <v>1079870.1329112938</v>
      </c>
      <c r="J1334" s="699"/>
      <c r="K1334" s="699"/>
      <c r="L1334" s="699"/>
      <c r="M1334" s="462">
        <v>993560</v>
      </c>
      <c r="N1334" s="462">
        <v>1040930</v>
      </c>
      <c r="O1334" s="462">
        <v>1063954</v>
      </c>
    </row>
    <row r="1335" spans="1:15">
      <c r="A1335" s="460">
        <v>1333</v>
      </c>
      <c r="B1335" s="462">
        <v>1000601.4233323251</v>
      </c>
      <c r="C1335" s="462">
        <v>1077908.2654480571</v>
      </c>
      <c r="D1335" s="462">
        <v>1070195.4027379928</v>
      </c>
      <c r="J1335" s="699"/>
      <c r="K1335" s="699"/>
      <c r="L1335" s="699"/>
      <c r="M1335" s="462">
        <v>1035665</v>
      </c>
      <c r="N1335" s="462">
        <v>1082344</v>
      </c>
      <c r="O1335" s="462">
        <v>1087168</v>
      </c>
    </row>
    <row r="1336" spans="1:15">
      <c r="A1336" s="460">
        <v>1334</v>
      </c>
      <c r="B1336" s="462">
        <v>996217.6778111232</v>
      </c>
      <c r="C1336" s="462">
        <v>1081171.0867255367</v>
      </c>
      <c r="D1336" s="462">
        <v>1154967.8727651639</v>
      </c>
      <c r="J1336" s="699"/>
      <c r="K1336" s="699"/>
      <c r="L1336" s="699"/>
      <c r="M1336" s="462">
        <v>1059763</v>
      </c>
      <c r="N1336" s="462">
        <v>1054217</v>
      </c>
      <c r="O1336" s="462">
        <v>1065612</v>
      </c>
    </row>
    <row r="1337" spans="1:15">
      <c r="A1337" s="460">
        <v>1335</v>
      </c>
      <c r="B1337" s="462">
        <v>995247.57698605978</v>
      </c>
      <c r="C1337" s="462">
        <v>1043689.6018782498</v>
      </c>
      <c r="D1337" s="462">
        <v>1109193.8594388179</v>
      </c>
      <c r="J1337" s="699"/>
      <c r="K1337" s="699"/>
      <c r="L1337" s="699"/>
      <c r="M1337" s="462">
        <v>1025213</v>
      </c>
      <c r="N1337" s="462">
        <v>1109635</v>
      </c>
      <c r="O1337" s="462">
        <v>1094307</v>
      </c>
    </row>
    <row r="1338" spans="1:15">
      <c r="A1338" s="460">
        <v>1336</v>
      </c>
      <c r="B1338" s="462">
        <v>1008900.526501142</v>
      </c>
      <c r="C1338" s="462">
        <v>1067063.2187101562</v>
      </c>
      <c r="D1338" s="462">
        <v>1101435.3384730362</v>
      </c>
      <c r="J1338" s="699"/>
      <c r="K1338" s="699"/>
      <c r="L1338" s="699"/>
      <c r="M1338" s="462">
        <v>1015406</v>
      </c>
      <c r="N1338" s="462">
        <v>1111497</v>
      </c>
      <c r="O1338" s="462">
        <v>1127091</v>
      </c>
    </row>
    <row r="1339" spans="1:15">
      <c r="A1339" s="460">
        <v>1337</v>
      </c>
      <c r="B1339" s="462">
        <v>1005793.2470548268</v>
      </c>
      <c r="C1339" s="462">
        <v>1051466.0409031338</v>
      </c>
      <c r="D1339" s="462">
        <v>1073326.1537667899</v>
      </c>
      <c r="J1339" s="699"/>
      <c r="K1339" s="699"/>
      <c r="L1339" s="699"/>
      <c r="M1339" s="462">
        <v>1028591</v>
      </c>
      <c r="N1339" s="462">
        <v>1041145</v>
      </c>
      <c r="O1339" s="462">
        <v>1060102</v>
      </c>
    </row>
    <row r="1340" spans="1:15">
      <c r="A1340" s="460">
        <v>1338</v>
      </c>
      <c r="B1340" s="462">
        <v>1000215.8862086136</v>
      </c>
      <c r="C1340" s="462">
        <v>1064445.427342063</v>
      </c>
      <c r="D1340" s="462">
        <v>1067249.7150768088</v>
      </c>
      <c r="J1340" s="699"/>
      <c r="K1340" s="699"/>
      <c r="L1340" s="699"/>
      <c r="M1340" s="462">
        <v>1012811</v>
      </c>
      <c r="N1340" s="462">
        <v>1040734</v>
      </c>
      <c r="O1340" s="462">
        <v>1113137</v>
      </c>
    </row>
    <row r="1341" spans="1:15">
      <c r="A1341" s="460">
        <v>1339</v>
      </c>
      <c r="B1341" s="462">
        <v>994370.68325179326</v>
      </c>
      <c r="C1341" s="462">
        <v>1055226.7933538437</v>
      </c>
      <c r="D1341" s="462">
        <v>1100927.049633659</v>
      </c>
      <c r="J1341" s="699"/>
      <c r="K1341" s="699"/>
      <c r="L1341" s="699"/>
      <c r="M1341" s="462">
        <v>1001971</v>
      </c>
      <c r="N1341" s="462">
        <v>1069356</v>
      </c>
      <c r="O1341" s="462">
        <v>1067557</v>
      </c>
    </row>
    <row r="1342" spans="1:15">
      <c r="A1342" s="460">
        <v>1340</v>
      </c>
      <c r="B1342" s="462">
        <v>1006691.892338846</v>
      </c>
      <c r="C1342" s="462">
        <v>1053912.5669301653</v>
      </c>
      <c r="D1342" s="462">
        <v>1080663.1107246396</v>
      </c>
      <c r="J1342" s="699"/>
      <c r="K1342" s="699"/>
      <c r="L1342" s="699"/>
      <c r="M1342" s="462">
        <v>999385</v>
      </c>
      <c r="N1342" s="462">
        <v>1083927</v>
      </c>
      <c r="O1342" s="462">
        <v>1078236</v>
      </c>
    </row>
    <row r="1343" spans="1:15">
      <c r="A1343" s="460">
        <v>1341</v>
      </c>
      <c r="B1343" s="462">
        <v>1021239.5990193493</v>
      </c>
      <c r="C1343" s="462">
        <v>1066418.0576894688</v>
      </c>
      <c r="D1343" s="462">
        <v>1091380.687117395</v>
      </c>
      <c r="J1343" s="699"/>
      <c r="K1343" s="699"/>
      <c r="L1343" s="699"/>
      <c r="M1343" s="462">
        <v>1019496</v>
      </c>
      <c r="N1343" s="462">
        <v>1053910</v>
      </c>
      <c r="O1343" s="462">
        <v>1100832</v>
      </c>
    </row>
    <row r="1344" spans="1:15">
      <c r="A1344" s="460">
        <v>1342</v>
      </c>
      <c r="B1344" s="462">
        <v>997833.6974525844</v>
      </c>
      <c r="C1344" s="462">
        <v>1070026.1627610535</v>
      </c>
      <c r="D1344" s="462">
        <v>1083405.7371517003</v>
      </c>
      <c r="J1344" s="699"/>
      <c r="K1344" s="699"/>
      <c r="L1344" s="699"/>
      <c r="M1344" s="462">
        <v>1030913</v>
      </c>
      <c r="N1344" s="462">
        <v>1056913</v>
      </c>
      <c r="O1344" s="462">
        <v>1084405</v>
      </c>
    </row>
    <row r="1345" spans="1:15">
      <c r="A1345" s="460">
        <v>1343</v>
      </c>
      <c r="B1345" s="462">
        <v>997405.72899009986</v>
      </c>
      <c r="C1345" s="462">
        <v>1055916.3056253968</v>
      </c>
      <c r="D1345" s="462">
        <v>1106258.0259082206</v>
      </c>
      <c r="J1345" s="699"/>
      <c r="K1345" s="699"/>
      <c r="L1345" s="699"/>
      <c r="M1345" s="462">
        <v>1019729</v>
      </c>
      <c r="N1345" s="462">
        <v>1087921</v>
      </c>
      <c r="O1345" s="462">
        <v>1103494</v>
      </c>
    </row>
    <row r="1346" spans="1:15">
      <c r="A1346" s="460">
        <v>1344</v>
      </c>
      <c r="B1346" s="462">
        <v>1004884.0104760522</v>
      </c>
      <c r="C1346" s="462">
        <v>1076981.0202266634</v>
      </c>
      <c r="D1346" s="462">
        <v>1078164.4866336542</v>
      </c>
      <c r="J1346" s="699"/>
      <c r="K1346" s="699"/>
      <c r="L1346" s="699"/>
      <c r="M1346" s="462">
        <v>1018186</v>
      </c>
      <c r="N1346" s="462">
        <v>1059030</v>
      </c>
      <c r="O1346" s="462">
        <v>1091140</v>
      </c>
    </row>
    <row r="1347" spans="1:15">
      <c r="A1347" s="460">
        <v>1345</v>
      </c>
      <c r="B1347" s="462">
        <v>1002850.2905855417</v>
      </c>
      <c r="C1347" s="462">
        <v>1063320.4423089169</v>
      </c>
      <c r="D1347" s="462">
        <v>1113019.5025665285</v>
      </c>
      <c r="J1347" s="699"/>
      <c r="K1347" s="699"/>
      <c r="L1347" s="699"/>
      <c r="M1347" s="462">
        <v>1005277</v>
      </c>
      <c r="N1347" s="462">
        <v>1092343</v>
      </c>
      <c r="O1347" s="462">
        <v>1101103</v>
      </c>
    </row>
    <row r="1348" spans="1:15">
      <c r="A1348" s="460">
        <v>1346</v>
      </c>
      <c r="B1348" s="462">
        <v>1016814.0328687653</v>
      </c>
      <c r="C1348" s="462">
        <v>1072398.6726832676</v>
      </c>
      <c r="D1348" s="462">
        <v>1089767.6443669824</v>
      </c>
      <c r="J1348" s="699"/>
      <c r="K1348" s="699"/>
      <c r="L1348" s="699"/>
      <c r="M1348" s="462">
        <v>1004588</v>
      </c>
      <c r="N1348" s="462">
        <v>1056542</v>
      </c>
      <c r="O1348" s="462">
        <v>1088118</v>
      </c>
    </row>
    <row r="1349" spans="1:15">
      <c r="A1349" s="460">
        <v>1347</v>
      </c>
      <c r="B1349" s="462">
        <v>1012110.3259988264</v>
      </c>
      <c r="C1349" s="462">
        <v>1046010.3978634411</v>
      </c>
      <c r="D1349" s="462">
        <v>1117128.9740601387</v>
      </c>
      <c r="J1349" s="699"/>
      <c r="K1349" s="699"/>
      <c r="L1349" s="699"/>
      <c r="M1349" s="462">
        <v>1008431</v>
      </c>
      <c r="N1349" s="462">
        <v>1036903</v>
      </c>
      <c r="O1349" s="462">
        <v>1059598</v>
      </c>
    </row>
    <row r="1350" spans="1:15">
      <c r="A1350" s="460">
        <v>1348</v>
      </c>
      <c r="B1350" s="462">
        <v>999350.13037779182</v>
      </c>
      <c r="C1350" s="462">
        <v>1024333.5319809444</v>
      </c>
      <c r="D1350" s="462">
        <v>1071887.8350912905</v>
      </c>
      <c r="J1350" s="699"/>
      <c r="K1350" s="699"/>
      <c r="L1350" s="699"/>
      <c r="M1350" s="462">
        <v>1035932</v>
      </c>
      <c r="N1350" s="462">
        <v>1058467</v>
      </c>
      <c r="O1350" s="462">
        <v>1058632</v>
      </c>
    </row>
    <row r="1351" spans="1:15">
      <c r="A1351" s="460">
        <v>1349</v>
      </c>
      <c r="B1351" s="462">
        <v>1009928.1876789168</v>
      </c>
      <c r="C1351" s="462">
        <v>1054985.6497851773</v>
      </c>
      <c r="D1351" s="462">
        <v>1094415.0422386618</v>
      </c>
      <c r="J1351" s="699"/>
      <c r="K1351" s="699"/>
      <c r="L1351" s="699"/>
      <c r="M1351" s="462">
        <v>990833</v>
      </c>
      <c r="N1351" s="462">
        <v>1032274</v>
      </c>
      <c r="O1351" s="462">
        <v>1098592</v>
      </c>
    </row>
    <row r="1352" spans="1:15">
      <c r="A1352" s="460">
        <v>1350</v>
      </c>
      <c r="B1352" s="462">
        <v>1007016.1279092007</v>
      </c>
      <c r="C1352" s="462">
        <v>1051538.9440090973</v>
      </c>
      <c r="D1352" s="462">
        <v>1106228.918982463</v>
      </c>
      <c r="J1352" s="699"/>
      <c r="K1352" s="699"/>
      <c r="L1352" s="699"/>
      <c r="M1352" s="462">
        <v>1002198</v>
      </c>
      <c r="N1352" s="462">
        <v>1053960</v>
      </c>
      <c r="O1352" s="462">
        <v>1067715</v>
      </c>
    </row>
    <row r="1353" spans="1:15">
      <c r="A1353" s="460">
        <v>1351</v>
      </c>
      <c r="B1353" s="462">
        <v>1000842.1853034103</v>
      </c>
      <c r="C1353" s="462">
        <v>1101618.879631426</v>
      </c>
      <c r="D1353" s="462">
        <v>1120847.9492495791</v>
      </c>
      <c r="J1353" s="699"/>
      <c r="K1353" s="699"/>
      <c r="L1353" s="699"/>
      <c r="M1353" s="462">
        <v>1029946</v>
      </c>
      <c r="N1353" s="462">
        <v>1053380</v>
      </c>
      <c r="O1353" s="462">
        <v>1107274</v>
      </c>
    </row>
    <row r="1354" spans="1:15">
      <c r="A1354" s="460">
        <v>1352</v>
      </c>
      <c r="B1354" s="462">
        <v>994787.60949744354</v>
      </c>
      <c r="C1354" s="462">
        <v>1109144.2077613212</v>
      </c>
      <c r="D1354" s="462">
        <v>1086689.0412231456</v>
      </c>
      <c r="J1354" s="699"/>
      <c r="K1354" s="699"/>
      <c r="L1354" s="699"/>
      <c r="M1354" s="462">
        <v>1011309</v>
      </c>
      <c r="N1354" s="462">
        <v>1054099</v>
      </c>
      <c r="O1354" s="462">
        <v>1106726</v>
      </c>
    </row>
    <row r="1355" spans="1:15">
      <c r="A1355" s="460">
        <v>1353</v>
      </c>
      <c r="B1355" s="462">
        <v>1004603.4550317148</v>
      </c>
      <c r="C1355" s="462">
        <v>1056888.6125184698</v>
      </c>
      <c r="D1355" s="462">
        <v>1083937.9598911628</v>
      </c>
      <c r="J1355" s="699"/>
      <c r="K1355" s="699"/>
      <c r="L1355" s="699"/>
      <c r="M1355" s="462">
        <v>1006119</v>
      </c>
      <c r="N1355" s="462">
        <v>1076963</v>
      </c>
      <c r="O1355" s="462">
        <v>1069891</v>
      </c>
    </row>
    <row r="1356" spans="1:15">
      <c r="A1356" s="460">
        <v>1354</v>
      </c>
      <c r="B1356" s="462">
        <v>1012031.3363375461</v>
      </c>
      <c r="C1356" s="462">
        <v>1046469.6207101743</v>
      </c>
      <c r="D1356" s="462">
        <v>1118847.0273364759</v>
      </c>
      <c r="J1356" s="699"/>
      <c r="K1356" s="699"/>
      <c r="L1356" s="699"/>
      <c r="M1356" s="462">
        <v>1018555</v>
      </c>
      <c r="N1356" s="462">
        <v>1064326</v>
      </c>
      <c r="O1356" s="462">
        <v>1130436</v>
      </c>
    </row>
    <row r="1357" spans="1:15">
      <c r="A1357" s="460">
        <v>1355</v>
      </c>
      <c r="B1357" s="462">
        <v>1006474.922738095</v>
      </c>
      <c r="C1357" s="462">
        <v>1059830.9152452308</v>
      </c>
      <c r="D1357" s="462">
        <v>1090138.1072115391</v>
      </c>
      <c r="J1357" s="699"/>
      <c r="K1357" s="699"/>
      <c r="L1357" s="699"/>
      <c r="M1357" s="462">
        <v>1016526</v>
      </c>
      <c r="N1357" s="462">
        <v>1079562</v>
      </c>
      <c r="O1357" s="462">
        <v>1095066</v>
      </c>
    </row>
    <row r="1358" spans="1:15">
      <c r="A1358" s="460">
        <v>1356</v>
      </c>
      <c r="B1358" s="462">
        <v>1005470.783505808</v>
      </c>
      <c r="C1358" s="462">
        <v>1076566.5291493558</v>
      </c>
      <c r="D1358" s="462">
        <v>1094637.2355973504</v>
      </c>
      <c r="J1358" s="699"/>
      <c r="K1358" s="699"/>
      <c r="L1358" s="699"/>
      <c r="M1358" s="462">
        <v>1010735</v>
      </c>
      <c r="N1358" s="462">
        <v>1105022</v>
      </c>
      <c r="O1358" s="462">
        <v>1070896</v>
      </c>
    </row>
    <row r="1359" spans="1:15">
      <c r="A1359" s="460">
        <v>1357</v>
      </c>
      <c r="B1359" s="462">
        <v>1000287.4845584619</v>
      </c>
      <c r="C1359" s="462">
        <v>1097476.0262347562</v>
      </c>
      <c r="D1359" s="462">
        <v>1089563.7814830695</v>
      </c>
      <c r="J1359" s="699"/>
      <c r="K1359" s="699"/>
      <c r="L1359" s="699"/>
      <c r="M1359" s="462">
        <v>1030490</v>
      </c>
      <c r="N1359" s="462">
        <v>1062276</v>
      </c>
      <c r="O1359" s="462">
        <v>1078255</v>
      </c>
    </row>
    <row r="1360" spans="1:15">
      <c r="A1360" s="460">
        <v>1358</v>
      </c>
      <c r="B1360" s="462">
        <v>1003886.4295028485</v>
      </c>
      <c r="C1360" s="462">
        <v>1089204.5229477088</v>
      </c>
      <c r="D1360" s="462">
        <v>1104958.9191390241</v>
      </c>
      <c r="J1360" s="699"/>
      <c r="K1360" s="699"/>
      <c r="L1360" s="699"/>
      <c r="M1360" s="462">
        <v>1062859</v>
      </c>
      <c r="N1360" s="462">
        <v>1077299</v>
      </c>
      <c r="O1360" s="462">
        <v>1085990</v>
      </c>
    </row>
    <row r="1361" spans="1:15">
      <c r="A1361" s="460">
        <v>1359</v>
      </c>
      <c r="B1361" s="462">
        <v>1013176.5079171764</v>
      </c>
      <c r="C1361" s="462">
        <v>1077861.2484386964</v>
      </c>
      <c r="D1361" s="462">
        <v>1102481.7205196011</v>
      </c>
      <c r="J1361" s="699"/>
      <c r="K1361" s="699"/>
      <c r="L1361" s="699"/>
      <c r="M1361" s="462">
        <v>1034692</v>
      </c>
      <c r="N1361" s="462">
        <v>1092637</v>
      </c>
      <c r="O1361" s="462">
        <v>1098237</v>
      </c>
    </row>
    <row r="1362" spans="1:15">
      <c r="A1362" s="460">
        <v>1360</v>
      </c>
      <c r="B1362" s="462">
        <v>1000034.7131039773</v>
      </c>
      <c r="C1362" s="462">
        <v>1051618.9666956756</v>
      </c>
      <c r="D1362" s="462">
        <v>1088466.8066092199</v>
      </c>
      <c r="J1362" s="699"/>
      <c r="K1362" s="699"/>
      <c r="L1362" s="699"/>
      <c r="M1362" s="462">
        <v>1031167</v>
      </c>
      <c r="N1362" s="462">
        <v>1071178</v>
      </c>
      <c r="O1362" s="462">
        <v>1083465</v>
      </c>
    </row>
    <row r="1363" spans="1:15">
      <c r="A1363" s="460">
        <v>1361</v>
      </c>
      <c r="B1363" s="462">
        <v>1004471.392867</v>
      </c>
      <c r="C1363" s="462">
        <v>1063107.7497202845</v>
      </c>
      <c r="D1363" s="462">
        <v>1106357.838970551</v>
      </c>
      <c r="J1363" s="699"/>
      <c r="K1363" s="699"/>
      <c r="L1363" s="699"/>
      <c r="M1363" s="462">
        <v>1030085</v>
      </c>
      <c r="N1363" s="462">
        <v>1070844</v>
      </c>
      <c r="O1363" s="462">
        <v>1098835</v>
      </c>
    </row>
    <row r="1364" spans="1:15">
      <c r="A1364" s="460">
        <v>1362</v>
      </c>
      <c r="B1364" s="462">
        <v>1011200.1670199526</v>
      </c>
      <c r="C1364" s="462">
        <v>1094014.7740776823</v>
      </c>
      <c r="D1364" s="462">
        <v>1080456.6380488456</v>
      </c>
      <c r="J1364" s="699"/>
      <c r="K1364" s="699"/>
      <c r="L1364" s="699"/>
      <c r="M1364" s="462">
        <v>1043524</v>
      </c>
      <c r="N1364" s="462">
        <v>1066429</v>
      </c>
      <c r="O1364" s="462">
        <v>1100477</v>
      </c>
    </row>
    <row r="1365" spans="1:15">
      <c r="A1365" s="460">
        <v>1363</v>
      </c>
      <c r="B1365" s="462">
        <v>1004752.1335403197</v>
      </c>
      <c r="C1365" s="462">
        <v>1097384.2723747115</v>
      </c>
      <c r="D1365" s="462">
        <v>1111697.0821588067</v>
      </c>
      <c r="J1365" s="699"/>
      <c r="K1365" s="699"/>
      <c r="L1365" s="699"/>
      <c r="M1365" s="462">
        <v>1030740</v>
      </c>
      <c r="N1365" s="462">
        <v>1097914</v>
      </c>
      <c r="O1365" s="462">
        <v>1074556</v>
      </c>
    </row>
    <row r="1366" spans="1:15">
      <c r="A1366" s="460">
        <v>1364</v>
      </c>
      <c r="B1366" s="462">
        <v>1005857.0311114457</v>
      </c>
      <c r="C1366" s="462">
        <v>1081023.3697247123</v>
      </c>
      <c r="D1366" s="462">
        <v>1071628.9319876814</v>
      </c>
      <c r="J1366" s="699"/>
      <c r="K1366" s="699"/>
      <c r="L1366" s="699"/>
      <c r="M1366" s="462">
        <v>1045877</v>
      </c>
      <c r="N1366" s="462">
        <v>1088366</v>
      </c>
      <c r="O1366" s="462">
        <v>1096183</v>
      </c>
    </row>
    <row r="1367" spans="1:15">
      <c r="A1367" s="460">
        <v>1365</v>
      </c>
      <c r="B1367" s="462">
        <v>1006719.9603038752</v>
      </c>
      <c r="C1367" s="462">
        <v>1056340.0555836291</v>
      </c>
      <c r="D1367" s="462">
        <v>1060242.1051430786</v>
      </c>
      <c r="J1367" s="699"/>
      <c r="K1367" s="699"/>
      <c r="L1367" s="699"/>
      <c r="M1367" s="462">
        <v>1041036</v>
      </c>
      <c r="N1367" s="462">
        <v>1115092</v>
      </c>
      <c r="O1367" s="462">
        <v>1098215</v>
      </c>
    </row>
    <row r="1368" spans="1:15">
      <c r="A1368" s="460">
        <v>1366</v>
      </c>
      <c r="B1368" s="462">
        <v>1012807.2672926316</v>
      </c>
      <c r="C1368" s="462">
        <v>1112582.7375349407</v>
      </c>
      <c r="D1368" s="462">
        <v>1097674.1810525388</v>
      </c>
      <c r="J1368" s="699"/>
      <c r="K1368" s="699"/>
      <c r="L1368" s="699"/>
      <c r="M1368" s="462">
        <v>1012518</v>
      </c>
      <c r="N1368" s="462">
        <v>1055340</v>
      </c>
      <c r="O1368" s="462">
        <v>1067954</v>
      </c>
    </row>
    <row r="1369" spans="1:15">
      <c r="A1369" s="460">
        <v>1367</v>
      </c>
      <c r="B1369" s="462">
        <v>1000135.5712784209</v>
      </c>
      <c r="C1369" s="462">
        <v>1073009.2118748715</v>
      </c>
      <c r="D1369" s="462">
        <v>1120761.3675250285</v>
      </c>
      <c r="J1369" s="699"/>
      <c r="K1369" s="699"/>
      <c r="L1369" s="699"/>
      <c r="M1369" s="462">
        <v>1046706</v>
      </c>
      <c r="N1369" s="462">
        <v>1084575</v>
      </c>
      <c r="O1369" s="462">
        <v>1085482</v>
      </c>
    </row>
    <row r="1370" spans="1:15">
      <c r="A1370" s="460">
        <v>1368</v>
      </c>
      <c r="B1370" s="462">
        <v>990736.66420557327</v>
      </c>
      <c r="C1370" s="462">
        <v>1101281.5523258804</v>
      </c>
      <c r="D1370" s="462">
        <v>1091629.4298369314</v>
      </c>
      <c r="J1370" s="699"/>
      <c r="K1370" s="699"/>
      <c r="L1370" s="699"/>
      <c r="M1370" s="462">
        <v>1003169</v>
      </c>
      <c r="N1370" s="462">
        <v>1077066</v>
      </c>
      <c r="O1370" s="462">
        <v>1105481</v>
      </c>
    </row>
    <row r="1371" spans="1:15">
      <c r="A1371" s="460">
        <v>1369</v>
      </c>
      <c r="B1371" s="462">
        <v>1001669.0984935223</v>
      </c>
      <c r="C1371" s="462">
        <v>1070187.0724992473</v>
      </c>
      <c r="D1371" s="462">
        <v>1081522.6242281529</v>
      </c>
      <c r="J1371" s="699"/>
      <c r="K1371" s="699"/>
      <c r="L1371" s="699"/>
      <c r="M1371" s="462">
        <v>1057097</v>
      </c>
      <c r="N1371" s="462">
        <v>1052120</v>
      </c>
      <c r="O1371" s="462">
        <v>1088718</v>
      </c>
    </row>
    <row r="1372" spans="1:15">
      <c r="A1372" s="460">
        <v>1370</v>
      </c>
      <c r="B1372" s="462">
        <v>992144.60854308726</v>
      </c>
      <c r="C1372" s="462">
        <v>1063737.5342668032</v>
      </c>
      <c r="D1372" s="462">
        <v>1116458.5099927613</v>
      </c>
      <c r="J1372" s="699"/>
      <c r="K1372" s="699"/>
      <c r="L1372" s="699"/>
      <c r="M1372" s="462">
        <v>1001217</v>
      </c>
      <c r="N1372" s="462">
        <v>1058536</v>
      </c>
      <c r="O1372" s="462">
        <v>1067235</v>
      </c>
    </row>
    <row r="1373" spans="1:15">
      <c r="A1373" s="460">
        <v>1371</v>
      </c>
      <c r="B1373" s="462">
        <v>1005791.9161178587</v>
      </c>
      <c r="C1373" s="462">
        <v>1089502.4674726743</v>
      </c>
      <c r="D1373" s="462">
        <v>1066765.7801300229</v>
      </c>
      <c r="J1373" s="699"/>
      <c r="K1373" s="699"/>
      <c r="L1373" s="699"/>
      <c r="M1373" s="462">
        <v>1050153</v>
      </c>
      <c r="N1373" s="462">
        <v>1043904</v>
      </c>
      <c r="O1373" s="462">
        <v>1063475</v>
      </c>
    </row>
    <row r="1374" spans="1:15">
      <c r="A1374" s="460">
        <v>1372</v>
      </c>
      <c r="B1374" s="462">
        <v>998921.02895694622</v>
      </c>
      <c r="C1374" s="462">
        <v>1054508.8676755142</v>
      </c>
      <c r="D1374" s="462">
        <v>1086234.5271428816</v>
      </c>
      <c r="J1374" s="699"/>
      <c r="K1374" s="699"/>
      <c r="L1374" s="699"/>
      <c r="M1374" s="462">
        <v>1000964</v>
      </c>
      <c r="N1374" s="462">
        <v>1051600</v>
      </c>
      <c r="O1374" s="462">
        <v>1060909</v>
      </c>
    </row>
    <row r="1375" spans="1:15">
      <c r="A1375" s="460">
        <v>1373</v>
      </c>
      <c r="B1375" s="462">
        <v>1003519.1779735973</v>
      </c>
      <c r="C1375" s="462">
        <v>1080189.1562318737</v>
      </c>
      <c r="D1375" s="462">
        <v>1096769.5090575283</v>
      </c>
      <c r="J1375" s="699"/>
      <c r="K1375" s="699"/>
      <c r="L1375" s="699"/>
      <c r="M1375" s="462">
        <v>1021211</v>
      </c>
      <c r="N1375" s="462">
        <v>1022559</v>
      </c>
      <c r="O1375" s="462">
        <v>1127197</v>
      </c>
    </row>
    <row r="1376" spans="1:15">
      <c r="A1376" s="460">
        <v>1374</v>
      </c>
      <c r="B1376" s="462">
        <v>1002136.8880822393</v>
      </c>
      <c r="C1376" s="462">
        <v>1085724.0130119491</v>
      </c>
      <c r="D1376" s="462">
        <v>1088148.7495392824</v>
      </c>
      <c r="J1376" s="699"/>
      <c r="K1376" s="699"/>
      <c r="L1376" s="699"/>
      <c r="M1376" s="462">
        <v>1027014</v>
      </c>
      <c r="N1376" s="462">
        <v>1092120</v>
      </c>
      <c r="O1376" s="462">
        <v>1079321</v>
      </c>
    </row>
    <row r="1377" spans="1:15">
      <c r="A1377" s="460">
        <v>1375</v>
      </c>
      <c r="B1377" s="462">
        <v>1010625.4584369774</v>
      </c>
      <c r="C1377" s="462">
        <v>1032485.1773082537</v>
      </c>
      <c r="D1377" s="462">
        <v>1060143.4471488898</v>
      </c>
      <c r="J1377" s="699"/>
      <c r="K1377" s="699"/>
      <c r="L1377" s="699"/>
      <c r="M1377" s="462">
        <v>1019031</v>
      </c>
      <c r="N1377" s="462">
        <v>1049127</v>
      </c>
      <c r="O1377" s="462">
        <v>1117495</v>
      </c>
    </row>
    <row r="1378" spans="1:15">
      <c r="A1378" s="460">
        <v>1376</v>
      </c>
      <c r="B1378" s="462">
        <v>1003257.2162241675</v>
      </c>
      <c r="C1378" s="462">
        <v>1065367.1540556462</v>
      </c>
      <c r="D1378" s="462">
        <v>1100179.5371683266</v>
      </c>
      <c r="J1378" s="699"/>
      <c r="K1378" s="699"/>
      <c r="L1378" s="699"/>
      <c r="M1378" s="462">
        <v>1030785</v>
      </c>
      <c r="N1378" s="462">
        <v>1075722</v>
      </c>
      <c r="O1378" s="462">
        <v>1072200</v>
      </c>
    </row>
    <row r="1379" spans="1:15">
      <c r="A1379" s="460">
        <v>1377</v>
      </c>
      <c r="B1379" s="462">
        <v>1012402.4759962</v>
      </c>
      <c r="C1379" s="462">
        <v>1112753.267250366</v>
      </c>
      <c r="D1379" s="462">
        <v>1104922.0249422991</v>
      </c>
      <c r="J1379" s="699"/>
      <c r="K1379" s="699"/>
      <c r="L1379" s="699"/>
      <c r="M1379" s="462">
        <v>1036171</v>
      </c>
      <c r="N1379" s="462">
        <v>1079042</v>
      </c>
      <c r="O1379" s="462">
        <v>1063545</v>
      </c>
    </row>
    <row r="1380" spans="1:15">
      <c r="A1380" s="460">
        <v>1378</v>
      </c>
      <c r="B1380" s="462">
        <v>1009569.2135775975</v>
      </c>
      <c r="C1380" s="462">
        <v>1072952.0892473091</v>
      </c>
      <c r="D1380" s="462">
        <v>1075455.9452812597</v>
      </c>
      <c r="J1380" s="699"/>
      <c r="K1380" s="699"/>
      <c r="L1380" s="699"/>
      <c r="M1380" s="462">
        <v>1022452</v>
      </c>
      <c r="N1380" s="462">
        <v>1069934</v>
      </c>
      <c r="O1380" s="462">
        <v>1071288</v>
      </c>
    </row>
    <row r="1381" spans="1:15">
      <c r="A1381" s="460">
        <v>1379</v>
      </c>
      <c r="B1381" s="462">
        <v>1002114.7817611776</v>
      </c>
      <c r="C1381" s="462">
        <v>1032718.5774309601</v>
      </c>
      <c r="D1381" s="462">
        <v>1074286.6403597598</v>
      </c>
      <c r="J1381" s="699"/>
      <c r="K1381" s="699"/>
      <c r="L1381" s="699"/>
      <c r="M1381" s="462">
        <v>1019835</v>
      </c>
      <c r="N1381" s="462">
        <v>1090685</v>
      </c>
      <c r="O1381" s="462">
        <v>1082388</v>
      </c>
    </row>
    <row r="1382" spans="1:15">
      <c r="A1382" s="460">
        <v>1380</v>
      </c>
      <c r="B1382" s="462">
        <v>1011995.5111807028</v>
      </c>
      <c r="C1382" s="462">
        <v>1073023.9035438148</v>
      </c>
      <c r="D1382" s="462">
        <v>1110452.9510058986</v>
      </c>
      <c r="J1382" s="699"/>
      <c r="K1382" s="699"/>
      <c r="L1382" s="699"/>
      <c r="M1382" s="462">
        <v>1021053</v>
      </c>
      <c r="N1382" s="462">
        <v>1064643</v>
      </c>
      <c r="O1382" s="462">
        <v>1110613</v>
      </c>
    </row>
    <row r="1383" spans="1:15">
      <c r="A1383" s="460">
        <v>1381</v>
      </c>
      <c r="B1383" s="462">
        <v>1005124.9283844274</v>
      </c>
      <c r="C1383" s="462">
        <v>1094289.1602040064</v>
      </c>
      <c r="D1383" s="462">
        <v>1098442.0805047858</v>
      </c>
      <c r="J1383" s="699"/>
      <c r="K1383" s="699"/>
      <c r="L1383" s="699"/>
      <c r="M1383" s="462">
        <v>1052605</v>
      </c>
      <c r="N1383" s="462">
        <v>1072743</v>
      </c>
      <c r="O1383" s="462">
        <v>1135644</v>
      </c>
    </row>
    <row r="1384" spans="1:15">
      <c r="A1384" s="460">
        <v>1382</v>
      </c>
      <c r="B1384" s="462">
        <v>995360.75924513279</v>
      </c>
      <c r="C1384" s="462">
        <v>1062936.2626335938</v>
      </c>
      <c r="D1384" s="462">
        <v>1102252.0943698515</v>
      </c>
      <c r="J1384" s="699"/>
      <c r="K1384" s="699"/>
      <c r="L1384" s="699"/>
      <c r="M1384" s="462">
        <v>1021217</v>
      </c>
      <c r="N1384" s="462">
        <v>1094744</v>
      </c>
      <c r="O1384" s="462">
        <v>1073623</v>
      </c>
    </row>
    <row r="1385" spans="1:15">
      <c r="A1385" s="460">
        <v>1383</v>
      </c>
      <c r="B1385" s="462">
        <v>1016933.6082472524</v>
      </c>
      <c r="C1385" s="462">
        <v>1030327.7232071267</v>
      </c>
      <c r="D1385" s="462">
        <v>1094317.2277909855</v>
      </c>
      <c r="J1385" s="699"/>
      <c r="K1385" s="699"/>
      <c r="L1385" s="699"/>
      <c r="M1385" s="462">
        <v>1038941</v>
      </c>
      <c r="N1385" s="462">
        <v>1097654</v>
      </c>
      <c r="O1385" s="462">
        <v>1075679</v>
      </c>
    </row>
    <row r="1386" spans="1:15">
      <c r="A1386" s="460">
        <v>1384</v>
      </c>
      <c r="B1386" s="462">
        <v>1013116.0984327405</v>
      </c>
      <c r="C1386" s="462">
        <v>1102713.763885763</v>
      </c>
      <c r="D1386" s="462">
        <v>1122010.3224894381</v>
      </c>
      <c r="J1386" s="699"/>
      <c r="K1386" s="699"/>
      <c r="L1386" s="699"/>
      <c r="M1386" s="462">
        <v>1025278</v>
      </c>
      <c r="N1386" s="462">
        <v>1082938</v>
      </c>
      <c r="O1386" s="462">
        <v>1083082</v>
      </c>
    </row>
    <row r="1387" spans="1:15">
      <c r="A1387" s="460">
        <v>1385</v>
      </c>
      <c r="B1387" s="462">
        <v>1001761.9028619318</v>
      </c>
      <c r="C1387" s="462">
        <v>1068739.6926326558</v>
      </c>
      <c r="D1387" s="462">
        <v>1067327.0896427669</v>
      </c>
      <c r="J1387" s="699"/>
      <c r="K1387" s="699"/>
      <c r="L1387" s="699"/>
      <c r="M1387" s="462">
        <v>1025291</v>
      </c>
      <c r="N1387" s="462">
        <v>1121710</v>
      </c>
      <c r="O1387" s="462">
        <v>1115637</v>
      </c>
    </row>
    <row r="1388" spans="1:15">
      <c r="A1388" s="460">
        <v>1386</v>
      </c>
      <c r="B1388" s="462">
        <v>1007048.9792933739</v>
      </c>
      <c r="C1388" s="462">
        <v>1082919.7828941573</v>
      </c>
      <c r="D1388" s="462">
        <v>1096695.941384532</v>
      </c>
      <c r="J1388" s="699"/>
      <c r="K1388" s="699"/>
      <c r="L1388" s="699"/>
      <c r="M1388" s="462">
        <v>1078770</v>
      </c>
      <c r="N1388" s="462">
        <v>1212735</v>
      </c>
      <c r="O1388" s="462">
        <v>1204642</v>
      </c>
    </row>
    <row r="1389" spans="1:15">
      <c r="A1389" s="460">
        <v>1387</v>
      </c>
      <c r="B1389" s="462">
        <v>1005750.4664673442</v>
      </c>
      <c r="C1389" s="462">
        <v>1054468.2582300263</v>
      </c>
      <c r="D1389" s="462">
        <v>1090468.0723776976</v>
      </c>
      <c r="J1389" s="699"/>
      <c r="K1389" s="699"/>
      <c r="L1389" s="699"/>
      <c r="M1389" s="462">
        <v>1012125</v>
      </c>
      <c r="N1389" s="462">
        <v>1024497</v>
      </c>
      <c r="O1389" s="462">
        <v>1063288</v>
      </c>
    </row>
    <row r="1390" spans="1:15">
      <c r="A1390" s="460">
        <v>1388</v>
      </c>
      <c r="B1390" s="462">
        <v>1007525.7275679072</v>
      </c>
      <c r="C1390" s="462">
        <v>1055324.302551521</v>
      </c>
      <c r="D1390" s="462">
        <v>1062382.7177777742</v>
      </c>
      <c r="J1390" s="699"/>
      <c r="K1390" s="699"/>
      <c r="L1390" s="699"/>
      <c r="M1390" s="462">
        <v>1058285</v>
      </c>
      <c r="N1390" s="462">
        <v>1048722</v>
      </c>
      <c r="O1390" s="462">
        <v>1109886</v>
      </c>
    </row>
    <row r="1391" spans="1:15">
      <c r="A1391" s="460">
        <v>1389</v>
      </c>
      <c r="B1391" s="462">
        <v>1003966.7512751448</v>
      </c>
      <c r="C1391" s="462">
        <v>1071287.9944097567</v>
      </c>
      <c r="D1391" s="462">
        <v>1077455.9434029646</v>
      </c>
      <c r="J1391" s="699"/>
      <c r="K1391" s="699"/>
      <c r="L1391" s="699"/>
      <c r="M1391" s="462">
        <v>1035193</v>
      </c>
      <c r="N1391" s="462">
        <v>1072490</v>
      </c>
      <c r="O1391" s="462">
        <v>1050577</v>
      </c>
    </row>
    <row r="1392" spans="1:15">
      <c r="A1392" s="460">
        <v>1390</v>
      </c>
      <c r="B1392" s="462">
        <v>996815.56911009527</v>
      </c>
      <c r="C1392" s="462">
        <v>1044867.1834175891</v>
      </c>
      <c r="D1392" s="462">
        <v>1107265.1548930048</v>
      </c>
      <c r="J1392" s="699"/>
      <c r="K1392" s="699"/>
      <c r="L1392" s="699"/>
      <c r="M1392" s="462">
        <v>1007572</v>
      </c>
      <c r="N1392" s="462">
        <v>1044479</v>
      </c>
      <c r="O1392" s="462">
        <v>1102281</v>
      </c>
    </row>
    <row r="1393" spans="1:15">
      <c r="A1393" s="460">
        <v>1391</v>
      </c>
      <c r="B1393" s="462">
        <v>1002553.3190713627</v>
      </c>
      <c r="C1393" s="462">
        <v>1101403.4333247368</v>
      </c>
      <c r="D1393" s="462">
        <v>1068286.1430450655</v>
      </c>
      <c r="J1393" s="699"/>
      <c r="K1393" s="699"/>
      <c r="L1393" s="699"/>
      <c r="M1393" s="462">
        <v>998494</v>
      </c>
      <c r="N1393" s="462">
        <v>1062400</v>
      </c>
      <c r="O1393" s="462">
        <v>1070514</v>
      </c>
    </row>
    <row r="1394" spans="1:15">
      <c r="A1394" s="460">
        <v>1392</v>
      </c>
      <c r="B1394" s="462">
        <v>1001589.0199247645</v>
      </c>
      <c r="C1394" s="462">
        <v>1071654.3288919127</v>
      </c>
      <c r="D1394" s="462">
        <v>1085258.8429784195</v>
      </c>
      <c r="J1394" s="699"/>
      <c r="K1394" s="699"/>
      <c r="L1394" s="699"/>
      <c r="M1394" s="462">
        <v>993618</v>
      </c>
      <c r="N1394" s="462">
        <v>1110708</v>
      </c>
      <c r="O1394" s="462">
        <v>1114614</v>
      </c>
    </row>
    <row r="1395" spans="1:15">
      <c r="A1395" s="460">
        <v>1393</v>
      </c>
      <c r="B1395" s="462">
        <v>1013908.8066914544</v>
      </c>
      <c r="C1395" s="462">
        <v>1095243.3844626222</v>
      </c>
      <c r="D1395" s="462">
        <v>1082895.0464982903</v>
      </c>
      <c r="J1395" s="699"/>
      <c r="K1395" s="699"/>
      <c r="L1395" s="699"/>
      <c r="M1395" s="462">
        <v>1017963</v>
      </c>
      <c r="N1395" s="462">
        <v>1051703</v>
      </c>
      <c r="O1395" s="462">
        <v>1097555</v>
      </c>
    </row>
    <row r="1396" spans="1:15">
      <c r="A1396" s="460">
        <v>1394</v>
      </c>
      <c r="B1396" s="462">
        <v>1005683.9539923571</v>
      </c>
      <c r="C1396" s="462">
        <v>1072632.1996244141</v>
      </c>
      <c r="D1396" s="462">
        <v>1101142.5064870559</v>
      </c>
      <c r="J1396" s="699"/>
      <c r="K1396" s="699"/>
      <c r="L1396" s="699"/>
      <c r="M1396" s="462">
        <v>1011232</v>
      </c>
      <c r="N1396" s="462">
        <v>1075153</v>
      </c>
      <c r="O1396" s="462">
        <v>1112026</v>
      </c>
    </row>
    <row r="1397" spans="1:15">
      <c r="A1397" s="460">
        <v>1395</v>
      </c>
      <c r="B1397" s="462">
        <v>1002305.6108595349</v>
      </c>
      <c r="C1397" s="462">
        <v>1057139.7792056429</v>
      </c>
      <c r="D1397" s="462">
        <v>1105695.1984238396</v>
      </c>
      <c r="J1397" s="699"/>
      <c r="K1397" s="699"/>
      <c r="L1397" s="699"/>
      <c r="M1397" s="462">
        <v>1059137</v>
      </c>
      <c r="N1397" s="462">
        <v>1109099</v>
      </c>
      <c r="O1397" s="462">
        <v>1089079</v>
      </c>
    </row>
    <row r="1398" spans="1:15">
      <c r="A1398" s="460">
        <v>1396</v>
      </c>
      <c r="B1398" s="462">
        <v>1016541.2333853943</v>
      </c>
      <c r="C1398" s="462">
        <v>1090493.5853547337</v>
      </c>
      <c r="D1398" s="462">
        <v>1094603.2097681945</v>
      </c>
      <c r="J1398" s="699"/>
      <c r="K1398" s="699"/>
      <c r="L1398" s="699"/>
      <c r="M1398" s="462">
        <v>1015179</v>
      </c>
      <c r="N1398" s="462">
        <v>1077425</v>
      </c>
      <c r="O1398" s="462">
        <v>1062390</v>
      </c>
    </row>
    <row r="1399" spans="1:15">
      <c r="A1399" s="460">
        <v>1397</v>
      </c>
      <c r="B1399" s="462">
        <v>1009762.9276221669</v>
      </c>
      <c r="C1399" s="462">
        <v>1053160.2005716278</v>
      </c>
      <c r="D1399" s="462">
        <v>1114639.7342840419</v>
      </c>
      <c r="J1399" s="699"/>
      <c r="K1399" s="699"/>
      <c r="L1399" s="699"/>
      <c r="M1399" s="462">
        <v>1022807</v>
      </c>
      <c r="N1399" s="462">
        <v>1146472</v>
      </c>
      <c r="O1399" s="462">
        <v>1108562</v>
      </c>
    </row>
    <row r="1400" spans="1:15">
      <c r="A1400" s="460">
        <v>1398</v>
      </c>
      <c r="B1400" s="462">
        <v>1002510.5604927836</v>
      </c>
      <c r="C1400" s="462">
        <v>1052029.7949670372</v>
      </c>
      <c r="D1400" s="462">
        <v>1071899.5509711518</v>
      </c>
      <c r="J1400" s="699"/>
      <c r="K1400" s="699"/>
      <c r="L1400" s="699"/>
      <c r="M1400" s="462">
        <v>1013554</v>
      </c>
      <c r="N1400" s="462">
        <v>1091109</v>
      </c>
      <c r="O1400" s="462">
        <v>1090985</v>
      </c>
    </row>
    <row r="1401" spans="1:15">
      <c r="A1401" s="460">
        <v>1399</v>
      </c>
      <c r="B1401" s="462">
        <v>998731.62445319397</v>
      </c>
      <c r="C1401" s="462">
        <v>1069101.2529438767</v>
      </c>
      <c r="D1401" s="462">
        <v>1081131.844679011</v>
      </c>
      <c r="J1401" s="699"/>
      <c r="K1401" s="699"/>
      <c r="L1401" s="699"/>
      <c r="M1401" s="462">
        <v>997521</v>
      </c>
      <c r="N1401" s="462">
        <v>1074597</v>
      </c>
      <c r="O1401" s="462">
        <v>1055953</v>
      </c>
    </row>
    <row r="1402" spans="1:15">
      <c r="A1402" s="460">
        <v>1400</v>
      </c>
      <c r="B1402" s="462">
        <v>1013428.068720496</v>
      </c>
      <c r="C1402" s="462">
        <v>1083546.4007387571</v>
      </c>
      <c r="D1402" s="462">
        <v>1073566.7901342763</v>
      </c>
      <c r="J1402" s="699"/>
      <c r="K1402" s="699"/>
      <c r="L1402" s="699"/>
      <c r="M1402" s="462">
        <v>1040448</v>
      </c>
      <c r="N1402" s="462">
        <v>1094556</v>
      </c>
      <c r="O1402" s="462">
        <v>1063326</v>
      </c>
    </row>
    <row r="1403" spans="1:15">
      <c r="A1403" s="460">
        <v>1401</v>
      </c>
      <c r="B1403" s="462">
        <v>1007340.8173676261</v>
      </c>
      <c r="C1403" s="462">
        <v>1092318.5616277743</v>
      </c>
      <c r="D1403" s="462">
        <v>1089966.3823655674</v>
      </c>
      <c r="J1403" s="699"/>
      <c r="K1403" s="699"/>
      <c r="L1403" s="699"/>
      <c r="M1403" s="462">
        <v>1023544</v>
      </c>
      <c r="N1403" s="462">
        <v>1052816</v>
      </c>
      <c r="O1403" s="462">
        <v>1089675</v>
      </c>
    </row>
    <row r="1404" spans="1:15">
      <c r="A1404" s="460">
        <v>1402</v>
      </c>
      <c r="B1404" s="462">
        <v>1005590.4876046922</v>
      </c>
      <c r="C1404" s="462">
        <v>1077515.0280963355</v>
      </c>
      <c r="D1404" s="462">
        <v>1085434.2880321883</v>
      </c>
      <c r="J1404" s="699"/>
      <c r="K1404" s="699"/>
      <c r="L1404" s="699"/>
      <c r="M1404" s="462">
        <v>1054874</v>
      </c>
      <c r="N1404" s="462">
        <v>1056237</v>
      </c>
      <c r="O1404" s="462">
        <v>1074327</v>
      </c>
    </row>
    <row r="1405" spans="1:15">
      <c r="A1405" s="460">
        <v>1403</v>
      </c>
      <c r="B1405" s="462">
        <v>1006837.2126457173</v>
      </c>
      <c r="C1405" s="462">
        <v>1051531.8415905822</v>
      </c>
      <c r="D1405" s="462">
        <v>1090825.0939094</v>
      </c>
      <c r="J1405" s="699"/>
      <c r="K1405" s="699"/>
      <c r="L1405" s="699"/>
      <c r="M1405" s="462">
        <v>1033677</v>
      </c>
      <c r="N1405" s="462">
        <v>1064398</v>
      </c>
      <c r="O1405" s="462">
        <v>1072253</v>
      </c>
    </row>
    <row r="1406" spans="1:15">
      <c r="A1406" s="460">
        <v>1404</v>
      </c>
      <c r="B1406" s="462">
        <v>1007225.2608690121</v>
      </c>
      <c r="C1406" s="462">
        <v>1038127.3856664051</v>
      </c>
      <c r="D1406" s="462">
        <v>1091948.0360439057</v>
      </c>
      <c r="J1406" s="699"/>
      <c r="K1406" s="699"/>
      <c r="L1406" s="699"/>
      <c r="M1406" s="462">
        <v>1003851</v>
      </c>
      <c r="N1406" s="462">
        <v>1089735</v>
      </c>
      <c r="O1406" s="462">
        <v>1079567</v>
      </c>
    </row>
    <row r="1407" spans="1:15">
      <c r="A1407" s="460">
        <v>1405</v>
      </c>
      <c r="B1407" s="462">
        <v>1005707.0769702554</v>
      </c>
      <c r="C1407" s="462">
        <v>1078127.3429599628</v>
      </c>
      <c r="D1407" s="462">
        <v>1080923.523681114</v>
      </c>
      <c r="J1407" s="699"/>
      <c r="K1407" s="699"/>
      <c r="L1407" s="699"/>
      <c r="M1407" s="462">
        <v>1045240</v>
      </c>
      <c r="N1407" s="462">
        <v>1068574</v>
      </c>
      <c r="O1407" s="462">
        <v>1068838</v>
      </c>
    </row>
    <row r="1408" spans="1:15">
      <c r="A1408" s="460">
        <v>1406</v>
      </c>
      <c r="B1408" s="462">
        <v>1011088.8994258076</v>
      </c>
      <c r="C1408" s="462">
        <v>1061338.6852983809</v>
      </c>
      <c r="D1408" s="462">
        <v>1076382.4594393554</v>
      </c>
      <c r="J1408" s="699"/>
      <c r="K1408" s="699"/>
      <c r="L1408" s="699"/>
      <c r="M1408" s="462">
        <v>1046345</v>
      </c>
      <c r="N1408" s="462">
        <v>1070460</v>
      </c>
      <c r="O1408" s="462">
        <v>1066357</v>
      </c>
    </row>
    <row r="1409" spans="1:15">
      <c r="A1409" s="460">
        <v>1407</v>
      </c>
      <c r="B1409" s="462">
        <v>1007212.168122624</v>
      </c>
      <c r="C1409" s="462">
        <v>1064866.5203120797</v>
      </c>
      <c r="D1409" s="462">
        <v>1110900.3317849035</v>
      </c>
      <c r="J1409" s="699"/>
      <c r="K1409" s="699"/>
      <c r="L1409" s="699"/>
      <c r="M1409" s="462">
        <v>1040620</v>
      </c>
      <c r="N1409" s="462">
        <v>1085279</v>
      </c>
      <c r="O1409" s="462">
        <v>1057359</v>
      </c>
    </row>
    <row r="1410" spans="1:15">
      <c r="A1410" s="460">
        <v>1408</v>
      </c>
      <c r="B1410" s="462">
        <v>1003540.4707675937</v>
      </c>
      <c r="C1410" s="462">
        <v>1092485.2944844356</v>
      </c>
      <c r="D1410" s="462">
        <v>1088076.107256799</v>
      </c>
      <c r="J1410" s="699"/>
      <c r="K1410" s="699"/>
      <c r="L1410" s="699"/>
      <c r="M1410" s="462">
        <v>1057639</v>
      </c>
      <c r="N1410" s="462">
        <v>1119536</v>
      </c>
      <c r="O1410" s="462">
        <v>1120081</v>
      </c>
    </row>
    <row r="1411" spans="1:15">
      <c r="A1411" s="460">
        <v>1409</v>
      </c>
      <c r="B1411" s="462">
        <v>999155.60863797041</v>
      </c>
      <c r="C1411" s="462">
        <v>1082155.7805218943</v>
      </c>
      <c r="D1411" s="462">
        <v>1091154.8499706332</v>
      </c>
      <c r="J1411" s="699"/>
      <c r="K1411" s="699"/>
      <c r="L1411" s="699"/>
      <c r="M1411" s="462">
        <v>1017496</v>
      </c>
      <c r="N1411" s="462">
        <v>1076511</v>
      </c>
      <c r="O1411" s="462">
        <v>1073743</v>
      </c>
    </row>
    <row r="1412" spans="1:15">
      <c r="A1412" s="460">
        <v>1410</v>
      </c>
      <c r="B1412" s="462">
        <v>1005187.0081536472</v>
      </c>
      <c r="C1412" s="462">
        <v>1061812.7412509765</v>
      </c>
      <c r="D1412" s="462">
        <v>1108993.3612575037</v>
      </c>
      <c r="J1412" s="699"/>
      <c r="K1412" s="699"/>
      <c r="L1412" s="699"/>
      <c r="M1412" s="462">
        <v>1004402</v>
      </c>
      <c r="N1412" s="462">
        <v>1106678</v>
      </c>
      <c r="O1412" s="462">
        <v>1127201</v>
      </c>
    </row>
    <row r="1413" spans="1:15">
      <c r="A1413" s="460">
        <v>1411</v>
      </c>
      <c r="B1413" s="462">
        <v>1014930.555085778</v>
      </c>
      <c r="C1413" s="462">
        <v>1094173.5881542622</v>
      </c>
      <c r="D1413" s="462">
        <v>1067484.4425001966</v>
      </c>
      <c r="J1413" s="699"/>
      <c r="K1413" s="699"/>
      <c r="L1413" s="699"/>
      <c r="M1413" s="462">
        <v>1037928</v>
      </c>
      <c r="N1413" s="462">
        <v>1036836</v>
      </c>
      <c r="O1413" s="462">
        <v>1090242</v>
      </c>
    </row>
    <row r="1414" spans="1:15">
      <c r="A1414" s="460">
        <v>1412</v>
      </c>
      <c r="B1414" s="462">
        <v>1012179.3303214628</v>
      </c>
      <c r="C1414" s="462">
        <v>1065131.3324716925</v>
      </c>
      <c r="D1414" s="462">
        <v>1082748.5030970909</v>
      </c>
      <c r="J1414" s="699"/>
      <c r="K1414" s="699"/>
      <c r="L1414" s="699"/>
      <c r="M1414" s="462">
        <v>1018714</v>
      </c>
      <c r="N1414" s="462">
        <v>1101987</v>
      </c>
      <c r="O1414" s="462">
        <v>1123241</v>
      </c>
    </row>
    <row r="1415" spans="1:15">
      <c r="A1415" s="460">
        <v>1413</v>
      </c>
      <c r="B1415" s="462">
        <v>1014853.0538168158</v>
      </c>
      <c r="C1415" s="462">
        <v>1089740.0526632674</v>
      </c>
      <c r="D1415" s="462">
        <v>1068749.5773629618</v>
      </c>
      <c r="J1415" s="699"/>
      <c r="K1415" s="699"/>
      <c r="L1415" s="699"/>
      <c r="M1415" s="462">
        <v>1036219</v>
      </c>
      <c r="N1415" s="462">
        <v>1054398</v>
      </c>
      <c r="O1415" s="462">
        <v>1090305</v>
      </c>
    </row>
    <row r="1416" spans="1:15">
      <c r="A1416" s="460">
        <v>1414</v>
      </c>
      <c r="B1416" s="462">
        <v>1011534.854682683</v>
      </c>
      <c r="C1416" s="462">
        <v>1050046.8118767915</v>
      </c>
      <c r="D1416" s="462">
        <v>1076586.3942233911</v>
      </c>
      <c r="J1416" s="699"/>
      <c r="K1416" s="699"/>
      <c r="L1416" s="699"/>
      <c r="M1416" s="462">
        <v>1005826</v>
      </c>
      <c r="N1416" s="462">
        <v>1076435</v>
      </c>
      <c r="O1416" s="462">
        <v>1096410</v>
      </c>
    </row>
    <row r="1417" spans="1:15">
      <c r="A1417" s="460">
        <v>1415</v>
      </c>
      <c r="B1417" s="462">
        <v>1007612.1638925765</v>
      </c>
      <c r="C1417" s="462">
        <v>1057465.664914479</v>
      </c>
      <c r="D1417" s="462">
        <v>1093724.5589163222</v>
      </c>
      <c r="J1417" s="699"/>
      <c r="K1417" s="699"/>
      <c r="L1417" s="699"/>
      <c r="M1417" s="462">
        <v>1020166</v>
      </c>
      <c r="N1417" s="462">
        <v>1056557</v>
      </c>
      <c r="O1417" s="462">
        <v>1094979</v>
      </c>
    </row>
    <row r="1418" spans="1:15">
      <c r="A1418" s="460">
        <v>1416</v>
      </c>
      <c r="B1418" s="462">
        <v>997656.98409329029</v>
      </c>
      <c r="C1418" s="462">
        <v>1084950.399711421</v>
      </c>
      <c r="D1418" s="462">
        <v>1092244.2931554224</v>
      </c>
      <c r="J1418" s="699"/>
      <c r="K1418" s="699"/>
      <c r="L1418" s="699"/>
      <c r="M1418" s="462">
        <v>1045907</v>
      </c>
      <c r="N1418" s="462">
        <v>1092772</v>
      </c>
      <c r="O1418" s="462">
        <v>1056161</v>
      </c>
    </row>
    <row r="1419" spans="1:15">
      <c r="A1419" s="460">
        <v>1417</v>
      </c>
      <c r="B1419" s="462">
        <v>1014844.2931880152</v>
      </c>
      <c r="C1419" s="462">
        <v>1107183.7127284377</v>
      </c>
      <c r="D1419" s="462">
        <v>1126089.951213514</v>
      </c>
      <c r="J1419" s="699"/>
      <c r="K1419" s="699"/>
      <c r="L1419" s="699"/>
      <c r="M1419" s="462">
        <v>1010781</v>
      </c>
      <c r="N1419" s="462">
        <v>1066759</v>
      </c>
      <c r="O1419" s="462">
        <v>1075974</v>
      </c>
    </row>
    <row r="1420" spans="1:15">
      <c r="A1420" s="460">
        <v>1418</v>
      </c>
      <c r="B1420" s="462">
        <v>1004140.0056656434</v>
      </c>
      <c r="C1420" s="462">
        <v>1098932.2646763292</v>
      </c>
      <c r="D1420" s="462">
        <v>1087606.7516690183</v>
      </c>
      <c r="J1420" s="699"/>
      <c r="K1420" s="699"/>
      <c r="L1420" s="699"/>
      <c r="M1420" s="462">
        <v>1030730</v>
      </c>
      <c r="N1420" s="462">
        <v>1056307</v>
      </c>
      <c r="O1420" s="462">
        <v>1126231</v>
      </c>
    </row>
    <row r="1421" spans="1:15">
      <c r="A1421" s="460">
        <v>1419</v>
      </c>
      <c r="B1421" s="462">
        <v>1006372.4644545258</v>
      </c>
      <c r="C1421" s="462">
        <v>1053292.7918585911</v>
      </c>
      <c r="D1421" s="462">
        <v>1082484.954022845</v>
      </c>
      <c r="J1421" s="699"/>
      <c r="K1421" s="699"/>
      <c r="L1421" s="699"/>
      <c r="M1421" s="462">
        <v>1001172</v>
      </c>
      <c r="N1421" s="462">
        <v>1048859</v>
      </c>
      <c r="O1421" s="462">
        <v>1137414</v>
      </c>
    </row>
    <row r="1422" spans="1:15">
      <c r="A1422" s="460">
        <v>1420</v>
      </c>
      <c r="B1422" s="462">
        <v>1004359.9781840732</v>
      </c>
      <c r="C1422" s="462">
        <v>1059516.010297602</v>
      </c>
      <c r="D1422" s="462">
        <v>1115885.7595052975</v>
      </c>
      <c r="J1422" s="699"/>
      <c r="K1422" s="699"/>
      <c r="L1422" s="699"/>
      <c r="M1422" s="462">
        <v>1061094</v>
      </c>
      <c r="N1422" s="462">
        <v>1082127</v>
      </c>
      <c r="O1422" s="462">
        <v>1103416</v>
      </c>
    </row>
    <row r="1423" spans="1:15">
      <c r="A1423" s="460">
        <v>1421</v>
      </c>
      <c r="B1423" s="462">
        <v>1006534.1999611596</v>
      </c>
      <c r="C1423" s="462">
        <v>1079646.6450217452</v>
      </c>
      <c r="D1423" s="462">
        <v>1105387.4670140445</v>
      </c>
      <c r="J1423" s="699"/>
      <c r="K1423" s="699"/>
      <c r="L1423" s="699"/>
      <c r="M1423" s="462">
        <v>1054410</v>
      </c>
      <c r="N1423" s="462">
        <v>1064634</v>
      </c>
      <c r="O1423" s="462">
        <v>1071659</v>
      </c>
    </row>
    <row r="1424" spans="1:15">
      <c r="A1424" s="460">
        <v>1422</v>
      </c>
      <c r="B1424" s="462">
        <v>997122.72992287437</v>
      </c>
      <c r="C1424" s="462">
        <v>1056958.2383382614</v>
      </c>
      <c r="D1424" s="462">
        <v>1109173.9835961657</v>
      </c>
      <c r="J1424" s="699"/>
      <c r="K1424" s="699"/>
      <c r="L1424" s="699"/>
      <c r="M1424" s="462">
        <v>1028353</v>
      </c>
      <c r="N1424" s="462">
        <v>1090625</v>
      </c>
      <c r="O1424" s="462">
        <v>1072505</v>
      </c>
    </row>
    <row r="1425" spans="1:15">
      <c r="A1425" s="460">
        <v>1423</v>
      </c>
      <c r="B1425" s="462">
        <v>999191.31632911856</v>
      </c>
      <c r="C1425" s="462">
        <v>1084366.0882672691</v>
      </c>
      <c r="D1425" s="462">
        <v>1068644.5109263696</v>
      </c>
      <c r="J1425" s="699"/>
      <c r="K1425" s="699"/>
      <c r="L1425" s="699"/>
      <c r="M1425" s="462">
        <v>990909</v>
      </c>
      <c r="N1425" s="462">
        <v>1063246</v>
      </c>
      <c r="O1425" s="462">
        <v>1092480</v>
      </c>
    </row>
    <row r="1426" spans="1:15">
      <c r="A1426" s="460">
        <v>1424</v>
      </c>
      <c r="B1426" s="462">
        <v>999930.09014138789</v>
      </c>
      <c r="C1426" s="462">
        <v>1080425.5098067452</v>
      </c>
      <c r="D1426" s="462">
        <v>1129394.0923118852</v>
      </c>
      <c r="J1426" s="699"/>
      <c r="K1426" s="699"/>
      <c r="L1426" s="699"/>
      <c r="M1426" s="462">
        <v>1021244</v>
      </c>
      <c r="N1426" s="462">
        <v>1061779</v>
      </c>
      <c r="O1426" s="462">
        <v>1087579</v>
      </c>
    </row>
    <row r="1427" spans="1:15">
      <c r="A1427" s="460">
        <v>1425</v>
      </c>
      <c r="B1427" s="462">
        <v>1002059.7163591147</v>
      </c>
      <c r="C1427" s="462">
        <v>1058542.0773025611</v>
      </c>
      <c r="D1427" s="462">
        <v>1091010.633706426</v>
      </c>
      <c r="J1427" s="699"/>
      <c r="K1427" s="699"/>
      <c r="L1427" s="699"/>
      <c r="M1427" s="462">
        <v>1040424</v>
      </c>
      <c r="N1427" s="462">
        <v>1086467</v>
      </c>
      <c r="O1427" s="462">
        <v>1084859</v>
      </c>
    </row>
    <row r="1428" spans="1:15">
      <c r="A1428" s="460">
        <v>1426</v>
      </c>
      <c r="B1428" s="462">
        <v>1013293.0000683428</v>
      </c>
      <c r="C1428" s="462">
        <v>1064594.7544849389</v>
      </c>
      <c r="D1428" s="462">
        <v>1075712.5629384175</v>
      </c>
      <c r="J1428" s="699"/>
      <c r="K1428" s="699"/>
      <c r="L1428" s="699"/>
      <c r="M1428" s="462">
        <v>1028379</v>
      </c>
      <c r="N1428" s="462">
        <v>1057670</v>
      </c>
      <c r="O1428" s="462">
        <v>1064303</v>
      </c>
    </row>
    <row r="1429" spans="1:15">
      <c r="A1429" s="460">
        <v>1427</v>
      </c>
      <c r="B1429" s="462">
        <v>991089.06992189656</v>
      </c>
      <c r="C1429" s="462">
        <v>1051128.720153779</v>
      </c>
      <c r="D1429" s="462">
        <v>1101862.2313069373</v>
      </c>
      <c r="J1429" s="699"/>
      <c r="K1429" s="699"/>
      <c r="L1429" s="699"/>
      <c r="M1429" s="462">
        <v>995986</v>
      </c>
      <c r="N1429" s="462">
        <v>1049669</v>
      </c>
      <c r="O1429" s="462">
        <v>1090235</v>
      </c>
    </row>
    <row r="1430" spans="1:15">
      <c r="A1430" s="460">
        <v>1428</v>
      </c>
      <c r="B1430" s="462">
        <v>987887.53820328368</v>
      </c>
      <c r="C1430" s="462">
        <v>1065009.5222720243</v>
      </c>
      <c r="D1430" s="462">
        <v>1104708.7640201766</v>
      </c>
      <c r="J1430" s="699"/>
      <c r="K1430" s="699"/>
      <c r="L1430" s="699"/>
      <c r="M1430" s="462">
        <v>1020040</v>
      </c>
      <c r="N1430" s="462">
        <v>1081663</v>
      </c>
      <c r="O1430" s="462">
        <v>1100566</v>
      </c>
    </row>
    <row r="1431" spans="1:15">
      <c r="A1431" s="460">
        <v>1429</v>
      </c>
      <c r="B1431" s="462">
        <v>998028.32053656434</v>
      </c>
      <c r="C1431" s="462">
        <v>1055335.0374259814</v>
      </c>
      <c r="D1431" s="462">
        <v>1094197.8545273633</v>
      </c>
      <c r="J1431" s="699"/>
      <c r="K1431" s="699"/>
      <c r="L1431" s="699"/>
      <c r="M1431" s="462">
        <v>1022383</v>
      </c>
      <c r="N1431" s="462">
        <v>1029490</v>
      </c>
      <c r="O1431" s="462">
        <v>1082898</v>
      </c>
    </row>
    <row r="1432" spans="1:15">
      <c r="A1432" s="460">
        <v>1430</v>
      </c>
      <c r="B1432" s="462">
        <v>981690.49281150661</v>
      </c>
      <c r="C1432" s="462">
        <v>1120188.2960540499</v>
      </c>
      <c r="D1432" s="462">
        <v>1096586.8809876707</v>
      </c>
      <c r="J1432" s="699"/>
      <c r="K1432" s="699"/>
      <c r="L1432" s="699"/>
      <c r="M1432" s="462">
        <v>1035191</v>
      </c>
      <c r="N1432" s="462">
        <v>1052113</v>
      </c>
      <c r="O1432" s="462">
        <v>1053162</v>
      </c>
    </row>
    <row r="1433" spans="1:15">
      <c r="A1433" s="460">
        <v>1431</v>
      </c>
      <c r="B1433" s="462">
        <v>1009605.7629056381</v>
      </c>
      <c r="C1433" s="462">
        <v>1056864.7675405252</v>
      </c>
      <c r="D1433" s="462">
        <v>1103774.1822690004</v>
      </c>
      <c r="J1433" s="699"/>
      <c r="K1433" s="699"/>
      <c r="L1433" s="699"/>
      <c r="M1433" s="462">
        <v>1011456</v>
      </c>
      <c r="N1433" s="462">
        <v>1061678</v>
      </c>
      <c r="O1433" s="462">
        <v>1067747</v>
      </c>
    </row>
    <row r="1434" spans="1:15">
      <c r="A1434" s="460">
        <v>1432</v>
      </c>
      <c r="B1434" s="462">
        <v>1003671.0788064693</v>
      </c>
      <c r="C1434" s="462">
        <v>1065934.8462991824</v>
      </c>
      <c r="D1434" s="462">
        <v>1076974.8101148515</v>
      </c>
      <c r="J1434" s="699"/>
      <c r="K1434" s="699"/>
      <c r="L1434" s="699"/>
      <c r="M1434" s="462">
        <v>1007433</v>
      </c>
      <c r="N1434" s="462">
        <v>1043637</v>
      </c>
      <c r="O1434" s="462">
        <v>1093828</v>
      </c>
    </row>
    <row r="1435" spans="1:15">
      <c r="A1435" s="460">
        <v>1433</v>
      </c>
      <c r="B1435" s="462">
        <v>1010590.6299942791</v>
      </c>
      <c r="C1435" s="462">
        <v>1085120.0471648599</v>
      </c>
      <c r="D1435" s="462">
        <v>1141692.4521916779</v>
      </c>
      <c r="J1435" s="699"/>
      <c r="K1435" s="699"/>
      <c r="L1435" s="699"/>
      <c r="M1435" s="462">
        <v>1045833</v>
      </c>
      <c r="N1435" s="462">
        <v>1077974</v>
      </c>
      <c r="O1435" s="462">
        <v>1093974</v>
      </c>
    </row>
    <row r="1436" spans="1:15">
      <c r="A1436" s="460">
        <v>1434</v>
      </c>
      <c r="B1436" s="462">
        <v>1011329.9332486597</v>
      </c>
      <c r="C1436" s="462">
        <v>1108483.6621974283</v>
      </c>
      <c r="D1436" s="462">
        <v>1088208.3292529229</v>
      </c>
      <c r="J1436" s="699"/>
      <c r="K1436" s="699"/>
      <c r="L1436" s="699"/>
      <c r="M1436" s="462">
        <v>1015480</v>
      </c>
      <c r="N1436" s="462">
        <v>1088811</v>
      </c>
      <c r="O1436" s="462">
        <v>1084695</v>
      </c>
    </row>
    <row r="1437" spans="1:15">
      <c r="A1437" s="460">
        <v>1435</v>
      </c>
      <c r="B1437" s="462">
        <v>997925.07421079639</v>
      </c>
      <c r="C1437" s="462">
        <v>1059638.4052937846</v>
      </c>
      <c r="D1437" s="462">
        <v>1113974.2697901241</v>
      </c>
      <c r="J1437" s="699"/>
      <c r="K1437" s="699"/>
      <c r="L1437" s="699"/>
      <c r="M1437" s="462">
        <v>1032580</v>
      </c>
      <c r="N1437" s="462">
        <v>1087091</v>
      </c>
      <c r="O1437" s="462">
        <v>1083495</v>
      </c>
    </row>
    <row r="1438" spans="1:15">
      <c r="A1438" s="460">
        <v>1436</v>
      </c>
      <c r="B1438" s="462">
        <v>995179.27303215454</v>
      </c>
      <c r="C1438" s="462">
        <v>1076057.3172226353</v>
      </c>
      <c r="D1438" s="462">
        <v>1092916.1920087694</v>
      </c>
      <c r="J1438" s="699"/>
      <c r="K1438" s="699"/>
      <c r="L1438" s="699"/>
      <c r="M1438" s="462">
        <v>989656</v>
      </c>
      <c r="N1438" s="462">
        <v>1060525</v>
      </c>
      <c r="O1438" s="462">
        <v>1087673</v>
      </c>
    </row>
    <row r="1439" spans="1:15">
      <c r="A1439" s="460">
        <v>1437</v>
      </c>
      <c r="B1439" s="462">
        <v>994027.57626438793</v>
      </c>
      <c r="C1439" s="462">
        <v>1109754.9905306529</v>
      </c>
      <c r="D1439" s="462">
        <v>1099534.1973146908</v>
      </c>
      <c r="J1439" s="699"/>
      <c r="K1439" s="699"/>
      <c r="L1439" s="699"/>
      <c r="M1439" s="462">
        <v>1050769</v>
      </c>
      <c r="N1439" s="462">
        <v>1097855</v>
      </c>
      <c r="O1439" s="462">
        <v>1108610</v>
      </c>
    </row>
    <row r="1440" spans="1:15">
      <c r="A1440" s="460">
        <v>1438</v>
      </c>
      <c r="B1440" s="462">
        <v>1002367.2998465037</v>
      </c>
      <c r="C1440" s="462">
        <v>1072964.6891756449</v>
      </c>
      <c r="D1440" s="462">
        <v>1094975.7250123657</v>
      </c>
      <c r="J1440" s="699"/>
      <c r="K1440" s="699"/>
      <c r="L1440" s="699"/>
      <c r="M1440" s="462">
        <v>998059</v>
      </c>
      <c r="N1440" s="462">
        <v>1084645</v>
      </c>
      <c r="O1440" s="462">
        <v>1118370</v>
      </c>
    </row>
    <row r="1441" spans="1:15">
      <c r="A1441" s="460">
        <v>1439</v>
      </c>
      <c r="B1441" s="462">
        <v>996154.45264443127</v>
      </c>
      <c r="C1441" s="462">
        <v>1103933.9400795386</v>
      </c>
      <c r="D1441" s="462">
        <v>1105691.102734962</v>
      </c>
      <c r="J1441" s="699"/>
      <c r="K1441" s="699"/>
      <c r="L1441" s="699"/>
      <c r="M1441" s="462">
        <v>1039307</v>
      </c>
      <c r="N1441" s="462">
        <v>1106124</v>
      </c>
      <c r="O1441" s="462">
        <v>1106027</v>
      </c>
    </row>
    <row r="1442" spans="1:15">
      <c r="A1442" s="460">
        <v>1440</v>
      </c>
      <c r="B1442" s="462">
        <v>1003276.2487993236</v>
      </c>
      <c r="C1442" s="462">
        <v>1119062.3234263908</v>
      </c>
      <c r="D1442" s="462">
        <v>1091962.0711112623</v>
      </c>
      <c r="J1442" s="699"/>
      <c r="K1442" s="699"/>
      <c r="L1442" s="699"/>
      <c r="M1442" s="462">
        <v>1030292</v>
      </c>
      <c r="N1442" s="462">
        <v>1061279</v>
      </c>
      <c r="O1442" s="462">
        <v>1128623</v>
      </c>
    </row>
    <row r="1443" spans="1:15">
      <c r="A1443" s="460">
        <v>1441</v>
      </c>
      <c r="B1443" s="462">
        <v>1001697.3339382141</v>
      </c>
      <c r="C1443" s="462">
        <v>1092420.8314496395</v>
      </c>
      <c r="D1443" s="462">
        <v>1086626.4287986925</v>
      </c>
      <c r="J1443" s="699"/>
      <c r="K1443" s="699"/>
      <c r="L1443" s="699"/>
      <c r="M1443" s="462">
        <v>1007320</v>
      </c>
      <c r="N1443" s="462">
        <v>1060822</v>
      </c>
      <c r="O1443" s="462">
        <v>1131203</v>
      </c>
    </row>
    <row r="1444" spans="1:15">
      <c r="A1444" s="460">
        <v>1442</v>
      </c>
      <c r="B1444" s="462">
        <v>1006920.7878042164</v>
      </c>
      <c r="C1444" s="462">
        <v>1100112.8323665676</v>
      </c>
      <c r="D1444" s="462">
        <v>1113494.2039312571</v>
      </c>
      <c r="J1444" s="699"/>
      <c r="K1444" s="699"/>
      <c r="L1444" s="699"/>
      <c r="M1444" s="462">
        <v>1036965</v>
      </c>
      <c r="N1444" s="462">
        <v>1075762</v>
      </c>
      <c r="O1444" s="462">
        <v>1079700</v>
      </c>
    </row>
    <row r="1445" spans="1:15">
      <c r="A1445" s="460">
        <v>1443</v>
      </c>
      <c r="B1445" s="462">
        <v>1000361.6365807549</v>
      </c>
      <c r="C1445" s="462">
        <v>1053885.8224119786</v>
      </c>
      <c r="D1445" s="462">
        <v>1100228.0220986987</v>
      </c>
      <c r="J1445" s="699"/>
      <c r="K1445" s="699"/>
      <c r="L1445" s="699"/>
      <c r="M1445" s="462">
        <v>1018466</v>
      </c>
      <c r="N1445" s="462">
        <v>1051330</v>
      </c>
      <c r="O1445" s="462">
        <v>1045156</v>
      </c>
    </row>
    <row r="1446" spans="1:15">
      <c r="A1446" s="460">
        <v>1444</v>
      </c>
      <c r="B1446" s="462">
        <v>994022.13203858677</v>
      </c>
      <c r="C1446" s="462">
        <v>1070555.5159028212</v>
      </c>
      <c r="D1446" s="462">
        <v>1093564.910391564</v>
      </c>
      <c r="J1446" s="699"/>
      <c r="K1446" s="699"/>
      <c r="L1446" s="699"/>
      <c r="M1446" s="462">
        <v>1031315</v>
      </c>
      <c r="N1446" s="462">
        <v>1096966</v>
      </c>
      <c r="O1446" s="462">
        <v>1097290</v>
      </c>
    </row>
    <row r="1447" spans="1:15">
      <c r="A1447" s="460">
        <v>1445</v>
      </c>
      <c r="B1447" s="462">
        <v>1001148.799668412</v>
      </c>
      <c r="C1447" s="462">
        <v>1073986.502985796</v>
      </c>
      <c r="D1447" s="462">
        <v>1064703.1372252982</v>
      </c>
      <c r="J1447" s="699"/>
      <c r="K1447" s="699"/>
      <c r="L1447" s="699"/>
      <c r="M1447" s="462">
        <v>1021544</v>
      </c>
      <c r="N1447" s="462">
        <v>1054784</v>
      </c>
      <c r="O1447" s="462">
        <v>1077339</v>
      </c>
    </row>
    <row r="1448" spans="1:15">
      <c r="A1448" s="460">
        <v>1446</v>
      </c>
      <c r="B1448" s="462">
        <v>1006653.221291353</v>
      </c>
      <c r="C1448" s="462">
        <v>1089068.8005609433</v>
      </c>
      <c r="D1448" s="462">
        <v>1130829.1668043709</v>
      </c>
      <c r="J1448" s="699"/>
      <c r="K1448" s="699"/>
      <c r="L1448" s="699"/>
      <c r="M1448" s="462">
        <v>1024949</v>
      </c>
      <c r="N1448" s="462">
        <v>1049592</v>
      </c>
      <c r="O1448" s="462">
        <v>1126313</v>
      </c>
    </row>
    <row r="1449" spans="1:15">
      <c r="A1449" s="460">
        <v>1447</v>
      </c>
      <c r="B1449" s="462">
        <v>1014214.4323714904</v>
      </c>
      <c r="C1449" s="462">
        <v>1072628.1241198245</v>
      </c>
      <c r="D1449" s="462">
        <v>1065561.1553022698</v>
      </c>
      <c r="J1449" s="699"/>
      <c r="K1449" s="699"/>
      <c r="L1449" s="699"/>
      <c r="M1449" s="462">
        <v>1050515</v>
      </c>
      <c r="N1449" s="462">
        <v>1082305</v>
      </c>
      <c r="O1449" s="462">
        <v>1099036</v>
      </c>
    </row>
    <row r="1450" spans="1:15">
      <c r="A1450" s="460">
        <v>1448</v>
      </c>
      <c r="B1450" s="462">
        <v>1008954.077383772</v>
      </c>
      <c r="C1450" s="462">
        <v>1071459.1841621618</v>
      </c>
      <c r="D1450" s="462">
        <v>1098017.3418887204</v>
      </c>
      <c r="J1450" s="699"/>
      <c r="K1450" s="699"/>
      <c r="L1450" s="699"/>
      <c r="M1450" s="462">
        <v>1041367</v>
      </c>
      <c r="N1450" s="462">
        <v>1099026</v>
      </c>
      <c r="O1450" s="462">
        <v>1101125</v>
      </c>
    </row>
    <row r="1451" spans="1:15">
      <c r="A1451" s="460">
        <v>1449</v>
      </c>
      <c r="B1451" s="462">
        <v>993240.62118092319</v>
      </c>
      <c r="C1451" s="462">
        <v>1039986.0467394737</v>
      </c>
      <c r="D1451" s="462">
        <v>1095242.022625094</v>
      </c>
      <c r="J1451" s="699"/>
      <c r="K1451" s="699"/>
      <c r="L1451" s="699"/>
      <c r="M1451" s="462">
        <v>1036252</v>
      </c>
      <c r="N1451" s="462">
        <v>1096092</v>
      </c>
      <c r="O1451" s="462">
        <v>1101664</v>
      </c>
    </row>
    <row r="1452" spans="1:15">
      <c r="A1452" s="460">
        <v>1450</v>
      </c>
      <c r="B1452" s="462">
        <v>1005110.0043979367</v>
      </c>
      <c r="C1452" s="462">
        <v>1079174.6021861406</v>
      </c>
      <c r="D1452" s="462">
        <v>1110491.0690738533</v>
      </c>
      <c r="J1452" s="699"/>
      <c r="K1452" s="699"/>
      <c r="L1452" s="699"/>
      <c r="M1452" s="462">
        <v>1036133</v>
      </c>
      <c r="N1452" s="462">
        <v>1118837</v>
      </c>
      <c r="O1452" s="462">
        <v>1133210</v>
      </c>
    </row>
    <row r="1453" spans="1:15">
      <c r="A1453" s="460">
        <v>1451</v>
      </c>
      <c r="B1453" s="462">
        <v>1000762.1780949712</v>
      </c>
      <c r="C1453" s="462">
        <v>1077967.9857245479</v>
      </c>
      <c r="D1453" s="462">
        <v>1067213.2206254704</v>
      </c>
      <c r="J1453" s="699"/>
      <c r="K1453" s="699"/>
      <c r="L1453" s="699"/>
      <c r="M1453" s="462">
        <v>1000736</v>
      </c>
      <c r="N1453" s="462">
        <v>1085871</v>
      </c>
      <c r="O1453" s="462">
        <v>1106292</v>
      </c>
    </row>
    <row r="1454" spans="1:15">
      <c r="A1454" s="460">
        <v>1452</v>
      </c>
      <c r="B1454" s="462">
        <v>1039999.0424756125</v>
      </c>
      <c r="C1454" s="462">
        <v>1060132.5801624046</v>
      </c>
      <c r="D1454" s="462">
        <v>1152979.9538040238</v>
      </c>
      <c r="J1454" s="699"/>
      <c r="K1454" s="699"/>
      <c r="L1454" s="699"/>
      <c r="M1454" s="462">
        <v>1015390</v>
      </c>
      <c r="N1454" s="462">
        <v>1102044</v>
      </c>
      <c r="O1454" s="462">
        <v>1089843</v>
      </c>
    </row>
    <row r="1455" spans="1:15">
      <c r="A1455" s="460">
        <v>1453</v>
      </c>
      <c r="B1455" s="462">
        <v>1007886.6276496944</v>
      </c>
      <c r="C1455" s="462">
        <v>1080103.7544542553</v>
      </c>
      <c r="D1455" s="462">
        <v>1089193.9678520309</v>
      </c>
      <c r="J1455" s="699"/>
      <c r="K1455" s="699"/>
      <c r="L1455" s="699"/>
      <c r="M1455" s="462">
        <v>1009789</v>
      </c>
      <c r="N1455" s="462">
        <v>1073577</v>
      </c>
      <c r="O1455" s="462">
        <v>1099781</v>
      </c>
    </row>
    <row r="1456" spans="1:15">
      <c r="A1456" s="460">
        <v>1454</v>
      </c>
      <c r="B1456" s="462">
        <v>1000551.733023803</v>
      </c>
      <c r="C1456" s="462">
        <v>1094538.6782536225</v>
      </c>
      <c r="D1456" s="462">
        <v>1122546.4860116194</v>
      </c>
      <c r="J1456" s="699"/>
      <c r="K1456" s="699"/>
      <c r="L1456" s="699"/>
      <c r="M1456" s="462">
        <v>994478</v>
      </c>
      <c r="N1456" s="462">
        <v>1043990</v>
      </c>
      <c r="O1456" s="462">
        <v>1077552</v>
      </c>
    </row>
    <row r="1457" spans="1:15">
      <c r="A1457" s="460">
        <v>1455</v>
      </c>
      <c r="B1457" s="462">
        <v>1009782.5433727704</v>
      </c>
      <c r="C1457" s="462">
        <v>1085588.8026538359</v>
      </c>
      <c r="D1457" s="462">
        <v>1091070.58959535</v>
      </c>
      <c r="J1457" s="699"/>
      <c r="K1457" s="699"/>
      <c r="L1457" s="699"/>
      <c r="M1457" s="462">
        <v>1018551</v>
      </c>
      <c r="N1457" s="462">
        <v>1090521</v>
      </c>
      <c r="O1457" s="462">
        <v>1088750</v>
      </c>
    </row>
    <row r="1458" spans="1:15">
      <c r="A1458" s="460">
        <v>1456</v>
      </c>
      <c r="B1458" s="462">
        <v>1009384.6741490249</v>
      </c>
      <c r="C1458" s="462">
        <v>1071440.5362022256</v>
      </c>
      <c r="D1458" s="462">
        <v>1117828.5595721693</v>
      </c>
      <c r="J1458" s="699"/>
      <c r="K1458" s="699"/>
      <c r="L1458" s="699"/>
      <c r="M1458" s="462">
        <v>1007303</v>
      </c>
      <c r="N1458" s="462">
        <v>1065497</v>
      </c>
      <c r="O1458" s="462">
        <v>1096043</v>
      </c>
    </row>
    <row r="1459" spans="1:15">
      <c r="A1459" s="460">
        <v>1457</v>
      </c>
      <c r="B1459" s="462">
        <v>1019591.8458398705</v>
      </c>
      <c r="C1459" s="462">
        <v>1115913.7115857161</v>
      </c>
      <c r="D1459" s="462">
        <v>1103565.6209418296</v>
      </c>
      <c r="J1459" s="699"/>
      <c r="K1459" s="699"/>
      <c r="L1459" s="699"/>
      <c r="M1459" s="462">
        <v>1071207</v>
      </c>
      <c r="N1459" s="462">
        <v>1084045</v>
      </c>
      <c r="O1459" s="462">
        <v>1083696</v>
      </c>
    </row>
    <row r="1460" spans="1:15">
      <c r="A1460" s="460">
        <v>1458</v>
      </c>
      <c r="B1460" s="462">
        <v>1005387.5602518949</v>
      </c>
      <c r="C1460" s="462">
        <v>1061083.2179812361</v>
      </c>
      <c r="D1460" s="462">
        <v>1096930.5018822332</v>
      </c>
      <c r="J1460" s="699"/>
      <c r="K1460" s="699"/>
      <c r="L1460" s="699"/>
      <c r="M1460" s="462">
        <v>1004554</v>
      </c>
      <c r="N1460" s="462">
        <v>1095644</v>
      </c>
      <c r="O1460" s="462">
        <v>1118444</v>
      </c>
    </row>
    <row r="1461" spans="1:15">
      <c r="A1461" s="460">
        <v>1459</v>
      </c>
      <c r="B1461" s="462">
        <v>996049.26449057925</v>
      </c>
      <c r="C1461" s="462">
        <v>1085636.7007331173</v>
      </c>
      <c r="D1461" s="462">
        <v>1096459.8434838387</v>
      </c>
      <c r="J1461" s="699"/>
      <c r="K1461" s="699"/>
      <c r="L1461" s="699"/>
      <c r="M1461" s="462">
        <v>1021865</v>
      </c>
      <c r="N1461" s="462">
        <v>1055343</v>
      </c>
      <c r="O1461" s="462">
        <v>1061570</v>
      </c>
    </row>
    <row r="1462" spans="1:15">
      <c r="A1462" s="460">
        <v>1460</v>
      </c>
      <c r="B1462" s="462">
        <v>1001633.669797171</v>
      </c>
      <c r="C1462" s="462">
        <v>1084605.4781736736</v>
      </c>
      <c r="D1462" s="462">
        <v>1134534.1795809946</v>
      </c>
      <c r="J1462" s="699"/>
      <c r="K1462" s="699"/>
      <c r="L1462" s="699"/>
      <c r="M1462" s="462">
        <v>1028312</v>
      </c>
      <c r="N1462" s="462">
        <v>1080140</v>
      </c>
      <c r="O1462" s="462">
        <v>1081405</v>
      </c>
    </row>
    <row r="1463" spans="1:15">
      <c r="A1463" s="460">
        <v>1461</v>
      </c>
      <c r="B1463" s="462">
        <v>997622.34656865057</v>
      </c>
      <c r="C1463" s="462">
        <v>1093407.8278673324</v>
      </c>
      <c r="D1463" s="462">
        <v>1101053.9175626677</v>
      </c>
      <c r="J1463" s="699"/>
      <c r="K1463" s="699"/>
      <c r="L1463" s="699"/>
      <c r="M1463" s="462">
        <v>1044302</v>
      </c>
      <c r="N1463" s="462">
        <v>1116300</v>
      </c>
      <c r="O1463" s="462">
        <v>1172643</v>
      </c>
    </row>
    <row r="1464" spans="1:15">
      <c r="A1464" s="460">
        <v>1462</v>
      </c>
      <c r="B1464" s="462">
        <v>1004880.7913742644</v>
      </c>
      <c r="C1464" s="462">
        <v>1103211.0850064959</v>
      </c>
      <c r="D1464" s="462">
        <v>1089732.4191195702</v>
      </c>
      <c r="J1464" s="699"/>
      <c r="K1464" s="699"/>
      <c r="L1464" s="699"/>
      <c r="M1464" s="462">
        <v>977883</v>
      </c>
      <c r="N1464" s="462">
        <v>1125475</v>
      </c>
      <c r="O1464" s="462">
        <v>1135982</v>
      </c>
    </row>
    <row r="1465" spans="1:15">
      <c r="A1465" s="460">
        <v>1463</v>
      </c>
      <c r="B1465" s="462">
        <v>996281.58317469223</v>
      </c>
      <c r="C1465" s="462">
        <v>1085574.8378856685</v>
      </c>
      <c r="D1465" s="462">
        <v>1121686.4538457347</v>
      </c>
      <c r="J1465" s="699"/>
      <c r="K1465" s="699"/>
      <c r="L1465" s="699"/>
      <c r="M1465" s="462">
        <v>1052423</v>
      </c>
      <c r="N1465" s="462">
        <v>1089281</v>
      </c>
      <c r="O1465" s="462">
        <v>1107554</v>
      </c>
    </row>
    <row r="1466" spans="1:15">
      <c r="A1466" s="460">
        <v>1464</v>
      </c>
      <c r="B1466" s="462">
        <v>997148.1713724765</v>
      </c>
      <c r="C1466" s="462">
        <v>1092484.8427379308</v>
      </c>
      <c r="D1466" s="462">
        <v>1098453.6315155169</v>
      </c>
      <c r="J1466" s="699"/>
      <c r="K1466" s="699"/>
      <c r="L1466" s="699"/>
      <c r="M1466" s="462">
        <v>1029280</v>
      </c>
      <c r="N1466" s="462">
        <v>1073692</v>
      </c>
      <c r="O1466" s="462">
        <v>1090867</v>
      </c>
    </row>
    <row r="1467" spans="1:15">
      <c r="A1467" s="460">
        <v>1465</v>
      </c>
      <c r="B1467" s="462">
        <v>1010371.9835389394</v>
      </c>
      <c r="C1467" s="462">
        <v>1079640.5312448055</v>
      </c>
      <c r="D1467" s="462">
        <v>1070086.8358524668</v>
      </c>
      <c r="J1467" s="699"/>
      <c r="K1467" s="699"/>
      <c r="L1467" s="699"/>
      <c r="M1467" s="462">
        <v>1013974</v>
      </c>
      <c r="N1467" s="462">
        <v>1052008</v>
      </c>
      <c r="O1467" s="462">
        <v>1081889</v>
      </c>
    </row>
    <row r="1468" spans="1:15">
      <c r="A1468" s="460">
        <v>1466</v>
      </c>
      <c r="B1468" s="462">
        <v>1008548.6904015306</v>
      </c>
      <c r="C1468" s="462">
        <v>1057535.3355787075</v>
      </c>
      <c r="D1468" s="462">
        <v>1097548.2727577651</v>
      </c>
      <c r="J1468" s="699"/>
      <c r="K1468" s="699"/>
      <c r="L1468" s="699"/>
      <c r="M1468" s="462">
        <v>1052251</v>
      </c>
      <c r="N1468" s="462">
        <v>1072112</v>
      </c>
      <c r="O1468" s="462">
        <v>1102678</v>
      </c>
    </row>
    <row r="1469" spans="1:15">
      <c r="A1469" s="460">
        <v>1467</v>
      </c>
      <c r="B1469" s="462">
        <v>1011918.7137501156</v>
      </c>
      <c r="C1469" s="462">
        <v>1053511.5900814221</v>
      </c>
      <c r="D1469" s="462">
        <v>1153332.0095969269</v>
      </c>
      <c r="J1469" s="699"/>
      <c r="K1469" s="699"/>
      <c r="L1469" s="699"/>
      <c r="M1469" s="462">
        <v>1016171</v>
      </c>
      <c r="N1469" s="462">
        <v>1062009</v>
      </c>
      <c r="O1469" s="462">
        <v>1101528</v>
      </c>
    </row>
    <row r="1470" spans="1:15">
      <c r="A1470" s="460">
        <v>1468</v>
      </c>
      <c r="B1470" s="462">
        <v>1018107.514239402</v>
      </c>
      <c r="C1470" s="462">
        <v>1075756.5357657208</v>
      </c>
      <c r="D1470" s="462">
        <v>1092093.9369382001</v>
      </c>
      <c r="J1470" s="699"/>
      <c r="K1470" s="699"/>
      <c r="L1470" s="699"/>
      <c r="M1470" s="462">
        <v>1019102</v>
      </c>
      <c r="N1470" s="462">
        <v>1089508</v>
      </c>
      <c r="O1470" s="462">
        <v>1134008</v>
      </c>
    </row>
    <row r="1471" spans="1:15">
      <c r="A1471" s="460">
        <v>1469</v>
      </c>
      <c r="B1471" s="462">
        <v>998898.1408974122</v>
      </c>
      <c r="C1471" s="462">
        <v>1074592.9910898951</v>
      </c>
      <c r="D1471" s="462">
        <v>1101499.2312436227</v>
      </c>
      <c r="J1471" s="699"/>
      <c r="K1471" s="699"/>
      <c r="L1471" s="699"/>
      <c r="M1471" s="462">
        <v>1060229</v>
      </c>
      <c r="N1471" s="462">
        <v>1096986</v>
      </c>
      <c r="O1471" s="462">
        <v>1091022</v>
      </c>
    </row>
    <row r="1472" spans="1:15">
      <c r="A1472" s="460">
        <v>1470</v>
      </c>
      <c r="B1472" s="462">
        <v>1006215.0999952208</v>
      </c>
      <c r="C1472" s="462">
        <v>1061682.7341784784</v>
      </c>
      <c r="D1472" s="462">
        <v>1107216.3390746862</v>
      </c>
      <c r="J1472" s="699"/>
      <c r="K1472" s="699"/>
      <c r="L1472" s="699"/>
      <c r="M1472" s="462">
        <v>1054435</v>
      </c>
      <c r="N1472" s="462">
        <v>1069138</v>
      </c>
      <c r="O1472" s="462">
        <v>1080267</v>
      </c>
    </row>
    <row r="1473" spans="1:15">
      <c r="A1473" s="460">
        <v>1471</v>
      </c>
      <c r="B1473" s="462">
        <v>1001941.4293016306</v>
      </c>
      <c r="C1473" s="462">
        <v>1068001.7649787806</v>
      </c>
      <c r="D1473" s="462">
        <v>1091529.3758863963</v>
      </c>
      <c r="J1473" s="699"/>
      <c r="K1473" s="699"/>
      <c r="L1473" s="699"/>
      <c r="M1473" s="462">
        <v>1042894</v>
      </c>
      <c r="N1473" s="462">
        <v>1070672</v>
      </c>
      <c r="O1473" s="462">
        <v>1066582</v>
      </c>
    </row>
    <row r="1474" spans="1:15">
      <c r="A1474" s="460">
        <v>1472</v>
      </c>
      <c r="B1474" s="462">
        <v>1002621.3191939103</v>
      </c>
      <c r="C1474" s="462">
        <v>1084882.8934512562</v>
      </c>
      <c r="D1474" s="462">
        <v>1107964.219724359</v>
      </c>
      <c r="J1474" s="699"/>
      <c r="K1474" s="699"/>
      <c r="L1474" s="699"/>
      <c r="M1474" s="462">
        <v>1024587</v>
      </c>
      <c r="N1474" s="462">
        <v>1108158</v>
      </c>
      <c r="O1474" s="462">
        <v>1132415</v>
      </c>
    </row>
    <row r="1475" spans="1:15">
      <c r="A1475" s="460">
        <v>1473</v>
      </c>
      <c r="B1475" s="462">
        <v>1009705.2214348034</v>
      </c>
      <c r="C1475" s="462">
        <v>1059894.0242254173</v>
      </c>
      <c r="D1475" s="462">
        <v>1087421.9912824654</v>
      </c>
      <c r="J1475" s="699"/>
      <c r="K1475" s="699"/>
      <c r="L1475" s="699"/>
      <c r="M1475" s="462">
        <v>1009373</v>
      </c>
      <c r="N1475" s="462">
        <v>1085272</v>
      </c>
      <c r="O1475" s="462">
        <v>1069635</v>
      </c>
    </row>
    <row r="1476" spans="1:15">
      <c r="A1476" s="460">
        <v>1474</v>
      </c>
      <c r="B1476" s="462">
        <v>1019861.4102311973</v>
      </c>
      <c r="C1476" s="462">
        <v>1101810.1243098839</v>
      </c>
      <c r="D1476" s="462">
        <v>1101557.5561006707</v>
      </c>
      <c r="J1476" s="699"/>
      <c r="K1476" s="699"/>
      <c r="L1476" s="699"/>
      <c r="M1476" s="462">
        <v>1013769</v>
      </c>
      <c r="N1476" s="462">
        <v>1105673</v>
      </c>
      <c r="O1476" s="462">
        <v>1092019</v>
      </c>
    </row>
    <row r="1477" spans="1:15">
      <c r="A1477" s="460">
        <v>1475</v>
      </c>
      <c r="B1477" s="462">
        <v>988794.30999498861</v>
      </c>
      <c r="C1477" s="462">
        <v>1046478.043111711</v>
      </c>
      <c r="D1477" s="462">
        <v>1086670.5076467611</v>
      </c>
      <c r="J1477" s="699"/>
      <c r="K1477" s="699"/>
      <c r="L1477" s="699"/>
      <c r="M1477" s="462">
        <v>1030622</v>
      </c>
      <c r="N1477" s="462">
        <v>1093121</v>
      </c>
      <c r="O1477" s="462">
        <v>1066373</v>
      </c>
    </row>
    <row r="1478" spans="1:15">
      <c r="A1478" s="460">
        <v>1476</v>
      </c>
      <c r="B1478" s="462">
        <v>1003069.5537163869</v>
      </c>
      <c r="C1478" s="462">
        <v>1069829.1215606763</v>
      </c>
      <c r="D1478" s="462">
        <v>1066093.7858359963</v>
      </c>
      <c r="J1478" s="699"/>
      <c r="K1478" s="699"/>
      <c r="L1478" s="699"/>
      <c r="M1478" s="462">
        <v>998357</v>
      </c>
      <c r="N1478" s="462">
        <v>1075656</v>
      </c>
      <c r="O1478" s="462">
        <v>1055580</v>
      </c>
    </row>
    <row r="1479" spans="1:15">
      <c r="A1479" s="460">
        <v>1477</v>
      </c>
      <c r="B1479" s="462">
        <v>992883.33757948293</v>
      </c>
      <c r="C1479" s="462">
        <v>1063680.5292092485</v>
      </c>
      <c r="D1479" s="462">
        <v>1129907.5369330011</v>
      </c>
      <c r="J1479" s="699"/>
      <c r="K1479" s="699"/>
      <c r="L1479" s="699"/>
      <c r="M1479" s="462">
        <v>1023905</v>
      </c>
      <c r="N1479" s="462">
        <v>1042503</v>
      </c>
      <c r="O1479" s="462">
        <v>1072836</v>
      </c>
    </row>
    <row r="1480" spans="1:15">
      <c r="A1480" s="460">
        <v>1478</v>
      </c>
      <c r="B1480" s="462">
        <v>1006383.2439155263</v>
      </c>
      <c r="C1480" s="462">
        <v>1067705.7188082067</v>
      </c>
      <c r="D1480" s="462">
        <v>1073992.4423941202</v>
      </c>
      <c r="J1480" s="699"/>
      <c r="K1480" s="699"/>
      <c r="L1480" s="699"/>
      <c r="M1480" s="462">
        <v>1043224</v>
      </c>
      <c r="N1480" s="462">
        <v>1084721</v>
      </c>
      <c r="O1480" s="462">
        <v>1075843</v>
      </c>
    </row>
    <row r="1481" spans="1:15">
      <c r="A1481" s="460">
        <v>1479</v>
      </c>
      <c r="B1481" s="462">
        <v>999275.31704409234</v>
      </c>
      <c r="C1481" s="462">
        <v>1102048.1471500513</v>
      </c>
      <c r="D1481" s="462">
        <v>1125930.0203002035</v>
      </c>
      <c r="J1481" s="699"/>
      <c r="K1481" s="699"/>
      <c r="L1481" s="699"/>
      <c r="M1481" s="462">
        <v>999225</v>
      </c>
      <c r="N1481" s="462">
        <v>1028430</v>
      </c>
      <c r="O1481" s="462">
        <v>1082492</v>
      </c>
    </row>
    <row r="1482" spans="1:15">
      <c r="A1482" s="460">
        <v>1480</v>
      </c>
      <c r="B1482" s="462">
        <v>1006174.4072351072</v>
      </c>
      <c r="C1482" s="462">
        <v>1061289.6582684855</v>
      </c>
      <c r="D1482" s="462">
        <v>1105948.1099198305</v>
      </c>
      <c r="J1482" s="699"/>
      <c r="K1482" s="699"/>
      <c r="L1482" s="699"/>
      <c r="M1482" s="462">
        <v>1022969</v>
      </c>
      <c r="N1482" s="462">
        <v>1072636</v>
      </c>
      <c r="O1482" s="462">
        <v>1096632</v>
      </c>
    </row>
    <row r="1483" spans="1:15">
      <c r="A1483" s="460">
        <v>1481</v>
      </c>
      <c r="B1483" s="462">
        <v>1007363.1873597831</v>
      </c>
      <c r="C1483" s="462">
        <v>1094352.2896767661</v>
      </c>
      <c r="D1483" s="462">
        <v>1108012.9193774443</v>
      </c>
      <c r="J1483" s="699"/>
      <c r="K1483" s="699"/>
      <c r="L1483" s="699"/>
      <c r="M1483" s="462">
        <v>1031759</v>
      </c>
      <c r="N1483" s="462">
        <v>1101983</v>
      </c>
      <c r="O1483" s="462">
        <v>1058983</v>
      </c>
    </row>
    <row r="1484" spans="1:15">
      <c r="A1484" s="460">
        <v>1482</v>
      </c>
      <c r="B1484" s="462">
        <v>1007557.0675849379</v>
      </c>
      <c r="C1484" s="462">
        <v>1086941.1161023015</v>
      </c>
      <c r="D1484" s="462">
        <v>1097831.3055341188</v>
      </c>
      <c r="J1484" s="699"/>
      <c r="K1484" s="699"/>
      <c r="L1484" s="699"/>
      <c r="M1484" s="462">
        <v>1031406</v>
      </c>
      <c r="N1484" s="462">
        <v>1077472</v>
      </c>
      <c r="O1484" s="462">
        <v>1081963</v>
      </c>
    </row>
    <row r="1485" spans="1:15">
      <c r="A1485" s="460">
        <v>1483</v>
      </c>
      <c r="B1485" s="462">
        <v>1012307.7944123611</v>
      </c>
      <c r="C1485" s="462">
        <v>1071854.0396924489</v>
      </c>
      <c r="D1485" s="462">
        <v>1090769.1000431378</v>
      </c>
      <c r="J1485" s="699"/>
      <c r="K1485" s="699"/>
      <c r="L1485" s="699"/>
      <c r="M1485" s="462">
        <v>1027091</v>
      </c>
      <c r="N1485" s="462">
        <v>1078240</v>
      </c>
      <c r="O1485" s="462">
        <v>1053225</v>
      </c>
    </row>
    <row r="1486" spans="1:15">
      <c r="A1486" s="460">
        <v>1484</v>
      </c>
      <c r="B1486" s="462">
        <v>1006857.3070604518</v>
      </c>
      <c r="C1486" s="462">
        <v>1059250.6165086199</v>
      </c>
      <c r="D1486" s="462">
        <v>1085484.9116683642</v>
      </c>
      <c r="J1486" s="699"/>
      <c r="K1486" s="699"/>
      <c r="L1486" s="699"/>
      <c r="M1486" s="462">
        <v>1032130</v>
      </c>
      <c r="N1486" s="462">
        <v>1078339</v>
      </c>
      <c r="O1486" s="462">
        <v>1114902</v>
      </c>
    </row>
    <row r="1487" spans="1:15">
      <c r="A1487" s="460">
        <v>1485</v>
      </c>
      <c r="B1487" s="462">
        <v>1006302.7991605091</v>
      </c>
      <c r="C1487" s="462">
        <v>1074444.2627291356</v>
      </c>
      <c r="D1487" s="462">
        <v>1076567.1127581133</v>
      </c>
      <c r="J1487" s="699"/>
      <c r="K1487" s="699"/>
      <c r="L1487" s="699"/>
      <c r="M1487" s="462">
        <v>1029302</v>
      </c>
      <c r="N1487" s="462">
        <v>1070055</v>
      </c>
      <c r="O1487" s="462">
        <v>1111899</v>
      </c>
    </row>
    <row r="1488" spans="1:15">
      <c r="A1488" s="460">
        <v>1486</v>
      </c>
      <c r="B1488" s="462">
        <v>1010076.6676950234</v>
      </c>
      <c r="C1488" s="462">
        <v>1091389.9201818379</v>
      </c>
      <c r="D1488" s="462">
        <v>1088331.6466666032</v>
      </c>
      <c r="J1488" s="699"/>
      <c r="K1488" s="699"/>
      <c r="L1488" s="699"/>
      <c r="M1488" s="462">
        <v>1022572</v>
      </c>
      <c r="N1488" s="462">
        <v>1055386</v>
      </c>
      <c r="O1488" s="462">
        <v>1050530</v>
      </c>
    </row>
    <row r="1489" spans="1:15">
      <c r="A1489" s="460">
        <v>1487</v>
      </c>
      <c r="B1489" s="462">
        <v>1004312.4056513339</v>
      </c>
      <c r="C1489" s="462">
        <v>1047237.2083341698</v>
      </c>
      <c r="D1489" s="462">
        <v>1089376.3047224339</v>
      </c>
      <c r="J1489" s="699"/>
      <c r="K1489" s="699"/>
      <c r="L1489" s="699"/>
      <c r="M1489" s="462">
        <v>1027177</v>
      </c>
      <c r="N1489" s="462">
        <v>1067413</v>
      </c>
      <c r="O1489" s="462">
        <v>1099509</v>
      </c>
    </row>
    <row r="1490" spans="1:15">
      <c r="A1490" s="460">
        <v>1488</v>
      </c>
      <c r="B1490" s="462">
        <v>1002116.5978104426</v>
      </c>
      <c r="C1490" s="462">
        <v>1083326.1259613517</v>
      </c>
      <c r="D1490" s="462">
        <v>1083005.4867337816</v>
      </c>
      <c r="J1490" s="699"/>
      <c r="K1490" s="699"/>
      <c r="L1490" s="699"/>
      <c r="M1490" s="462">
        <v>1026423</v>
      </c>
      <c r="N1490" s="462">
        <v>1051497</v>
      </c>
      <c r="O1490" s="462">
        <v>1119733</v>
      </c>
    </row>
    <row r="1491" spans="1:15">
      <c r="A1491" s="460">
        <v>1489</v>
      </c>
      <c r="B1491" s="462">
        <v>1005439.7878879281</v>
      </c>
      <c r="C1491" s="462">
        <v>1073850.5712714335</v>
      </c>
      <c r="D1491" s="462">
        <v>1072202.094985323</v>
      </c>
      <c r="J1491" s="699"/>
      <c r="K1491" s="699"/>
      <c r="L1491" s="699"/>
      <c r="M1491" s="462">
        <v>1004566</v>
      </c>
      <c r="N1491" s="462">
        <v>1065290</v>
      </c>
      <c r="O1491" s="462">
        <v>1107197</v>
      </c>
    </row>
    <row r="1492" spans="1:15">
      <c r="A1492" s="460">
        <v>1490</v>
      </c>
      <c r="B1492" s="462">
        <v>1005453.0116981536</v>
      </c>
      <c r="C1492" s="462">
        <v>1104463.6787751706</v>
      </c>
      <c r="D1492" s="462">
        <v>1091991.0276556641</v>
      </c>
      <c r="J1492" s="699"/>
      <c r="K1492" s="699"/>
      <c r="L1492" s="699"/>
      <c r="M1492" s="462">
        <v>1024164</v>
      </c>
      <c r="N1492" s="462">
        <v>1070228</v>
      </c>
      <c r="O1492" s="462">
        <v>1081668</v>
      </c>
    </row>
    <row r="1493" spans="1:15">
      <c r="A1493" s="460">
        <v>1491</v>
      </c>
      <c r="B1493" s="462">
        <v>1002356.9144378918</v>
      </c>
      <c r="C1493" s="462">
        <v>1051553.3398869564</v>
      </c>
      <c r="D1493" s="462">
        <v>1070869.7418932253</v>
      </c>
      <c r="J1493" s="699"/>
      <c r="K1493" s="699"/>
      <c r="L1493" s="699"/>
      <c r="M1493" s="462">
        <v>1045181</v>
      </c>
      <c r="N1493" s="462">
        <v>1105727</v>
      </c>
      <c r="O1493" s="462">
        <v>1094968</v>
      </c>
    </row>
    <row r="1494" spans="1:15">
      <c r="A1494" s="460">
        <v>1492</v>
      </c>
      <c r="B1494" s="462">
        <v>1006483.1564496922</v>
      </c>
      <c r="C1494" s="462">
        <v>1076263.8184599862</v>
      </c>
      <c r="D1494" s="462">
        <v>1087808.6798732853</v>
      </c>
      <c r="J1494" s="699"/>
      <c r="K1494" s="699"/>
      <c r="L1494" s="699"/>
      <c r="M1494" s="462">
        <v>1035898</v>
      </c>
      <c r="N1494" s="462">
        <v>1057471</v>
      </c>
      <c r="O1494" s="462">
        <v>1053632</v>
      </c>
    </row>
    <row r="1495" spans="1:15">
      <c r="A1495" s="460">
        <v>1493</v>
      </c>
      <c r="B1495" s="462">
        <v>984907.08998793061</v>
      </c>
      <c r="C1495" s="462">
        <v>1064722.4458124051</v>
      </c>
      <c r="D1495" s="462">
        <v>1085207.5128716007</v>
      </c>
      <c r="J1495" s="699"/>
      <c r="K1495" s="699"/>
      <c r="L1495" s="699"/>
      <c r="M1495" s="462">
        <v>1027368</v>
      </c>
      <c r="N1495" s="462">
        <v>1102472</v>
      </c>
      <c r="O1495" s="462">
        <v>1090321</v>
      </c>
    </row>
    <row r="1496" spans="1:15">
      <c r="A1496" s="460">
        <v>1494</v>
      </c>
      <c r="B1496" s="462">
        <v>998132.84062518389</v>
      </c>
      <c r="C1496" s="462">
        <v>1075591.2348472883</v>
      </c>
      <c r="D1496" s="462">
        <v>1104506.0341641344</v>
      </c>
      <c r="J1496" s="699"/>
      <c r="K1496" s="699"/>
      <c r="L1496" s="699"/>
      <c r="M1496" s="462">
        <v>1057085</v>
      </c>
      <c r="N1496" s="462">
        <v>1111289</v>
      </c>
      <c r="O1496" s="462">
        <v>1146334</v>
      </c>
    </row>
    <row r="1497" spans="1:15">
      <c r="A1497" s="460">
        <v>1495</v>
      </c>
      <c r="B1497" s="462">
        <v>1006365.9544588648</v>
      </c>
      <c r="C1497" s="462">
        <v>1043666.0787501929</v>
      </c>
      <c r="D1497" s="462">
        <v>1118199.1420366964</v>
      </c>
      <c r="J1497" s="699"/>
      <c r="K1497" s="699"/>
      <c r="L1497" s="699"/>
      <c r="M1497" s="462">
        <v>1005775</v>
      </c>
      <c r="N1497" s="462">
        <v>1068469</v>
      </c>
      <c r="O1497" s="462">
        <v>1093479</v>
      </c>
    </row>
    <row r="1498" spans="1:15">
      <c r="A1498" s="460">
        <v>1496</v>
      </c>
      <c r="B1498" s="462">
        <v>1005565.2800905554</v>
      </c>
      <c r="C1498" s="462">
        <v>1066420.392924584</v>
      </c>
      <c r="D1498" s="462">
        <v>1096814.5732209806</v>
      </c>
      <c r="J1498" s="699"/>
      <c r="K1498" s="699"/>
      <c r="L1498" s="699"/>
      <c r="M1498" s="462">
        <v>1023139</v>
      </c>
      <c r="N1498" s="462">
        <v>1076819</v>
      </c>
      <c r="O1498" s="462">
        <v>1051074</v>
      </c>
    </row>
    <row r="1499" spans="1:15">
      <c r="A1499" s="460">
        <v>1497</v>
      </c>
      <c r="B1499" s="462">
        <v>1001151.7208235983</v>
      </c>
      <c r="C1499" s="462">
        <v>1070278.0883753174</v>
      </c>
      <c r="D1499" s="462">
        <v>1089714.7171266859</v>
      </c>
      <c r="J1499" s="699"/>
      <c r="K1499" s="699"/>
      <c r="L1499" s="699"/>
      <c r="M1499" s="462">
        <v>1062358</v>
      </c>
      <c r="N1499" s="462">
        <v>1078878</v>
      </c>
      <c r="O1499" s="462">
        <v>1060671</v>
      </c>
    </row>
    <row r="1500" spans="1:15">
      <c r="A1500" s="460">
        <v>1498</v>
      </c>
      <c r="B1500" s="462">
        <v>996147.02964544692</v>
      </c>
      <c r="C1500" s="462">
        <v>1038677.4722685551</v>
      </c>
      <c r="D1500" s="462">
        <v>1073861.0503604573</v>
      </c>
      <c r="J1500" s="699"/>
      <c r="K1500" s="699"/>
      <c r="L1500" s="699"/>
      <c r="M1500" s="462">
        <v>1009624</v>
      </c>
      <c r="N1500" s="462">
        <v>1092932</v>
      </c>
      <c r="O1500" s="462">
        <v>1102139</v>
      </c>
    </row>
    <row r="1501" spans="1:15">
      <c r="A1501" s="460">
        <v>1499</v>
      </c>
      <c r="B1501" s="462">
        <v>1012592.8682082202</v>
      </c>
      <c r="C1501" s="462">
        <v>1081534.2196761607</v>
      </c>
      <c r="D1501" s="462">
        <v>1100880.4095273842</v>
      </c>
      <c r="J1501" s="699"/>
      <c r="K1501" s="699"/>
      <c r="L1501" s="699"/>
      <c r="M1501" s="462">
        <v>1053487</v>
      </c>
      <c r="N1501" s="462">
        <v>1088350</v>
      </c>
      <c r="O1501" s="462">
        <v>1060298</v>
      </c>
    </row>
    <row r="1502" spans="1:15">
      <c r="A1502" s="460">
        <v>1500</v>
      </c>
      <c r="B1502" s="462">
        <v>992516.41558699694</v>
      </c>
      <c r="C1502" s="462">
        <v>1087373.0031677582</v>
      </c>
      <c r="D1502" s="462">
        <v>1107637.6405773803</v>
      </c>
      <c r="J1502" s="699"/>
      <c r="K1502" s="699"/>
      <c r="L1502" s="699"/>
      <c r="M1502" s="462">
        <v>1024969</v>
      </c>
      <c r="N1502" s="462">
        <v>1081330</v>
      </c>
      <c r="O1502" s="462">
        <v>1088889</v>
      </c>
    </row>
    <row r="1503" spans="1:15">
      <c r="A1503" s="460">
        <v>1501</v>
      </c>
      <c r="B1503" s="462">
        <v>1003214.3100644836</v>
      </c>
      <c r="C1503" s="462">
        <v>1048992.8721324424</v>
      </c>
      <c r="D1503" s="462">
        <v>1098541.0875024658</v>
      </c>
      <c r="J1503" s="699"/>
      <c r="K1503" s="699"/>
      <c r="L1503" s="699"/>
      <c r="M1503" s="462">
        <v>1018476</v>
      </c>
      <c r="N1503" s="462">
        <v>1061134</v>
      </c>
      <c r="O1503" s="462">
        <v>1054896</v>
      </c>
    </row>
    <row r="1504" spans="1:15">
      <c r="A1504" s="460">
        <v>1502</v>
      </c>
      <c r="B1504" s="462">
        <v>1003686.5253499347</v>
      </c>
      <c r="C1504" s="462">
        <v>1117288.4033203251</v>
      </c>
      <c r="D1504" s="462">
        <v>1076144.4062051913</v>
      </c>
      <c r="J1504" s="699"/>
      <c r="K1504" s="699"/>
      <c r="L1504" s="699"/>
      <c r="M1504" s="462">
        <v>1027897</v>
      </c>
      <c r="N1504" s="462">
        <v>1106962</v>
      </c>
      <c r="O1504" s="462">
        <v>1090511</v>
      </c>
    </row>
    <row r="1505" spans="1:15">
      <c r="A1505" s="460">
        <v>1503</v>
      </c>
      <c r="B1505" s="462">
        <v>998335.87509028998</v>
      </c>
      <c r="C1505" s="462">
        <v>1046723.7116437214</v>
      </c>
      <c r="D1505" s="462">
        <v>1086182.4660241436</v>
      </c>
      <c r="J1505" s="699"/>
      <c r="K1505" s="699"/>
      <c r="L1505" s="699"/>
      <c r="M1505" s="462">
        <v>1040063</v>
      </c>
      <c r="N1505" s="462">
        <v>1062912</v>
      </c>
      <c r="O1505" s="462">
        <v>1080770</v>
      </c>
    </row>
    <row r="1506" spans="1:15">
      <c r="A1506" s="460">
        <v>1504</v>
      </c>
      <c r="B1506" s="462">
        <v>998327.19281544641</v>
      </c>
      <c r="C1506" s="462">
        <v>1040562.1886147821</v>
      </c>
      <c r="D1506" s="462">
        <v>1052731.1971504106</v>
      </c>
      <c r="J1506" s="699"/>
      <c r="K1506" s="699"/>
      <c r="L1506" s="699"/>
      <c r="M1506" s="462">
        <v>1002053</v>
      </c>
      <c r="N1506" s="462">
        <v>1081280</v>
      </c>
      <c r="O1506" s="462">
        <v>1093622</v>
      </c>
    </row>
    <row r="1507" spans="1:15">
      <c r="A1507" s="460">
        <v>1505</v>
      </c>
      <c r="B1507" s="462">
        <v>998236.84583289898</v>
      </c>
      <c r="C1507" s="462">
        <v>1058868.4874428958</v>
      </c>
      <c r="D1507" s="462">
        <v>1082566.536587304</v>
      </c>
      <c r="J1507" s="699"/>
      <c r="K1507" s="699"/>
      <c r="L1507" s="699"/>
      <c r="M1507" s="462">
        <v>1021470</v>
      </c>
      <c r="N1507" s="462">
        <v>1079439</v>
      </c>
      <c r="O1507" s="462">
        <v>1091598</v>
      </c>
    </row>
    <row r="1508" spans="1:15">
      <c r="A1508" s="460">
        <v>1506</v>
      </c>
      <c r="B1508" s="462">
        <v>1006620.9683101851</v>
      </c>
      <c r="C1508" s="462">
        <v>1054459.2245303639</v>
      </c>
      <c r="D1508" s="462">
        <v>1086772.9078821633</v>
      </c>
      <c r="J1508" s="699"/>
      <c r="K1508" s="699"/>
      <c r="L1508" s="699"/>
      <c r="M1508" s="462">
        <v>1021947</v>
      </c>
      <c r="N1508" s="462">
        <v>1073468</v>
      </c>
      <c r="O1508" s="462">
        <v>1103618</v>
      </c>
    </row>
    <row r="1509" spans="1:15">
      <c r="A1509" s="460">
        <v>1507</v>
      </c>
      <c r="B1509" s="462">
        <v>1006215.0653351463</v>
      </c>
      <c r="C1509" s="462">
        <v>1058142.4017016047</v>
      </c>
      <c r="D1509" s="462">
        <v>1100111.2814266295</v>
      </c>
      <c r="J1509" s="699"/>
      <c r="K1509" s="699"/>
      <c r="L1509" s="699"/>
      <c r="M1509" s="462">
        <v>1036659</v>
      </c>
      <c r="N1509" s="462">
        <v>1083581</v>
      </c>
      <c r="O1509" s="462">
        <v>1107905</v>
      </c>
    </row>
    <row r="1510" spans="1:15">
      <c r="A1510" s="460">
        <v>1508</v>
      </c>
      <c r="B1510" s="462">
        <v>1012205.9627728564</v>
      </c>
      <c r="C1510" s="462">
        <v>1073112.7721293196</v>
      </c>
      <c r="D1510" s="462">
        <v>1071538.8009384072</v>
      </c>
      <c r="J1510" s="699"/>
      <c r="K1510" s="699"/>
      <c r="L1510" s="699"/>
      <c r="M1510" s="462">
        <v>1033422</v>
      </c>
      <c r="N1510" s="462">
        <v>1048638</v>
      </c>
      <c r="O1510" s="462">
        <v>1090409</v>
      </c>
    </row>
    <row r="1511" spans="1:15">
      <c r="A1511" s="460">
        <v>1509</v>
      </c>
      <c r="B1511" s="462">
        <v>999769.22906200401</v>
      </c>
      <c r="C1511" s="462">
        <v>1072360.3083656745</v>
      </c>
      <c r="D1511" s="462">
        <v>1100939.6450742879</v>
      </c>
      <c r="J1511" s="699"/>
      <c r="K1511" s="699"/>
      <c r="L1511" s="699"/>
      <c r="M1511" s="462">
        <v>1081059</v>
      </c>
      <c r="N1511" s="462">
        <v>1082036</v>
      </c>
      <c r="O1511" s="462">
        <v>1166143</v>
      </c>
    </row>
    <row r="1512" spans="1:15">
      <c r="A1512" s="460">
        <v>1510</v>
      </c>
      <c r="B1512" s="462">
        <v>1013931.0347709408</v>
      </c>
      <c r="C1512" s="462">
        <v>1088994.1758907547</v>
      </c>
      <c r="D1512" s="462">
        <v>1088439.9749728425</v>
      </c>
      <c r="J1512" s="699"/>
      <c r="K1512" s="699"/>
      <c r="L1512" s="699"/>
      <c r="M1512" s="462">
        <v>1023676</v>
      </c>
      <c r="N1512" s="462">
        <v>1078270</v>
      </c>
      <c r="O1512" s="462">
        <v>1087676</v>
      </c>
    </row>
    <row r="1513" spans="1:15">
      <c r="A1513" s="460">
        <v>1511</v>
      </c>
      <c r="B1513" s="462">
        <v>1003464.1231567343</v>
      </c>
      <c r="C1513" s="462">
        <v>1079173.1563165067</v>
      </c>
      <c r="D1513" s="462">
        <v>1111024.2894074174</v>
      </c>
      <c r="J1513" s="699"/>
      <c r="K1513" s="699"/>
      <c r="L1513" s="699"/>
      <c r="M1513" s="462">
        <v>995622</v>
      </c>
      <c r="N1513" s="462">
        <v>1069935</v>
      </c>
      <c r="O1513" s="462">
        <v>1064156</v>
      </c>
    </row>
    <row r="1514" spans="1:15">
      <c r="A1514" s="460">
        <v>1512</v>
      </c>
      <c r="B1514" s="462">
        <v>1003795.5894250658</v>
      </c>
      <c r="C1514" s="462">
        <v>1122303.9066326935</v>
      </c>
      <c r="D1514" s="462">
        <v>1096127.2965249973</v>
      </c>
      <c r="J1514" s="699"/>
      <c r="K1514" s="699"/>
      <c r="L1514" s="699"/>
      <c r="M1514" s="462">
        <v>1008971</v>
      </c>
      <c r="N1514" s="462">
        <v>1061020</v>
      </c>
      <c r="O1514" s="462">
        <v>1083777</v>
      </c>
    </row>
    <row r="1515" spans="1:15">
      <c r="A1515" s="460">
        <v>1513</v>
      </c>
      <c r="B1515" s="462">
        <v>1005268.0136387554</v>
      </c>
      <c r="C1515" s="462">
        <v>1076880.3931661109</v>
      </c>
      <c r="D1515" s="462">
        <v>1127474.1663470592</v>
      </c>
      <c r="J1515" s="699"/>
      <c r="K1515" s="699"/>
      <c r="L1515" s="699"/>
      <c r="M1515" s="462">
        <v>1029318</v>
      </c>
      <c r="N1515" s="462">
        <v>1107919</v>
      </c>
      <c r="O1515" s="462">
        <v>1085949</v>
      </c>
    </row>
    <row r="1516" spans="1:15">
      <c r="A1516" s="460">
        <v>1514</v>
      </c>
      <c r="B1516" s="462">
        <v>1005944.9447721527</v>
      </c>
      <c r="C1516" s="462">
        <v>1067565.656440502</v>
      </c>
      <c r="D1516" s="462">
        <v>1055973.7883212236</v>
      </c>
      <c r="J1516" s="699"/>
      <c r="K1516" s="699"/>
      <c r="L1516" s="699"/>
      <c r="M1516" s="462">
        <v>1022593</v>
      </c>
      <c r="N1516" s="462">
        <v>1069526</v>
      </c>
      <c r="O1516" s="462">
        <v>1088749</v>
      </c>
    </row>
    <row r="1517" spans="1:15">
      <c r="A1517" s="460">
        <v>1515</v>
      </c>
      <c r="B1517" s="462">
        <v>1002193.694751896</v>
      </c>
      <c r="C1517" s="462">
        <v>1081930.3993692757</v>
      </c>
      <c r="D1517" s="462">
        <v>1096937.6720156129</v>
      </c>
      <c r="J1517" s="699"/>
      <c r="K1517" s="699"/>
      <c r="L1517" s="699"/>
      <c r="M1517" s="462">
        <v>1038995</v>
      </c>
      <c r="N1517" s="462">
        <v>1067733</v>
      </c>
      <c r="O1517" s="462">
        <v>1097269</v>
      </c>
    </row>
    <row r="1518" spans="1:15">
      <c r="A1518" s="460">
        <v>1516</v>
      </c>
      <c r="B1518" s="462">
        <v>1003534.3659874039</v>
      </c>
      <c r="C1518" s="462">
        <v>1059710.9789251885</v>
      </c>
      <c r="D1518" s="462">
        <v>1116923.6222222999</v>
      </c>
      <c r="J1518" s="699"/>
      <c r="K1518" s="699"/>
      <c r="L1518" s="699"/>
      <c r="M1518" s="462">
        <v>1038280</v>
      </c>
      <c r="N1518" s="462">
        <v>1089799</v>
      </c>
      <c r="O1518" s="462">
        <v>1065945</v>
      </c>
    </row>
    <row r="1519" spans="1:15">
      <c r="A1519" s="460">
        <v>1517</v>
      </c>
      <c r="B1519" s="462">
        <v>1003963.2026892437</v>
      </c>
      <c r="C1519" s="462">
        <v>1065375.6640962556</v>
      </c>
      <c r="D1519" s="462">
        <v>1091764.7476291219</v>
      </c>
      <c r="J1519" s="699"/>
      <c r="K1519" s="699"/>
      <c r="L1519" s="699"/>
      <c r="M1519" s="462">
        <v>1028388</v>
      </c>
      <c r="N1519" s="462">
        <v>1079615</v>
      </c>
      <c r="O1519" s="462">
        <v>1059932</v>
      </c>
    </row>
    <row r="1520" spans="1:15">
      <c r="A1520" s="460">
        <v>1518</v>
      </c>
      <c r="B1520" s="462">
        <v>1009389.9019289598</v>
      </c>
      <c r="C1520" s="462">
        <v>1080137.6555883</v>
      </c>
      <c r="D1520" s="462">
        <v>1095932.0101081978</v>
      </c>
      <c r="J1520" s="699"/>
      <c r="K1520" s="699"/>
      <c r="L1520" s="699"/>
      <c r="M1520" s="462">
        <v>1034716</v>
      </c>
      <c r="N1520" s="462">
        <v>1043599</v>
      </c>
      <c r="O1520" s="462">
        <v>1086197</v>
      </c>
    </row>
    <row r="1521" spans="1:15">
      <c r="A1521" s="460">
        <v>1519</v>
      </c>
      <c r="B1521" s="462">
        <v>1006091.0551243939</v>
      </c>
      <c r="C1521" s="462">
        <v>1057222.5903216077</v>
      </c>
      <c r="D1521" s="462">
        <v>1094919.6045499186</v>
      </c>
      <c r="J1521" s="699"/>
      <c r="K1521" s="699"/>
      <c r="L1521" s="699"/>
      <c r="M1521" s="462">
        <v>1004524</v>
      </c>
      <c r="N1521" s="462">
        <v>1063465</v>
      </c>
      <c r="O1521" s="462">
        <v>1092634</v>
      </c>
    </row>
    <row r="1522" spans="1:15">
      <c r="A1522" s="460">
        <v>1520</v>
      </c>
      <c r="B1522" s="462">
        <v>993500.09140132309</v>
      </c>
      <c r="C1522" s="462">
        <v>1029817.6620543423</v>
      </c>
      <c r="D1522" s="462">
        <v>1103473.348458336</v>
      </c>
      <c r="J1522" s="699"/>
      <c r="K1522" s="699"/>
      <c r="L1522" s="699"/>
      <c r="M1522" s="462">
        <v>1034192</v>
      </c>
      <c r="N1522" s="462">
        <v>1082395</v>
      </c>
      <c r="O1522" s="462">
        <v>1075180</v>
      </c>
    </row>
    <row r="1523" spans="1:15">
      <c r="A1523" s="460">
        <v>1521</v>
      </c>
      <c r="B1523" s="462">
        <v>1007840.0437437103</v>
      </c>
      <c r="C1523" s="462">
        <v>1094642.6690566544</v>
      </c>
      <c r="D1523" s="462">
        <v>1094568.2268481636</v>
      </c>
      <c r="J1523" s="699"/>
      <c r="K1523" s="699"/>
      <c r="L1523" s="699"/>
      <c r="M1523" s="462">
        <v>1038171</v>
      </c>
      <c r="N1523" s="462">
        <v>1097748</v>
      </c>
      <c r="O1523" s="462">
        <v>1061974</v>
      </c>
    </row>
    <row r="1524" spans="1:15">
      <c r="A1524" s="460">
        <v>1522</v>
      </c>
      <c r="B1524" s="462">
        <v>1000880.6790235512</v>
      </c>
      <c r="C1524" s="462">
        <v>1092314.0512783516</v>
      </c>
      <c r="D1524" s="462">
        <v>1077020.9345847964</v>
      </c>
      <c r="J1524" s="699"/>
      <c r="K1524" s="699"/>
      <c r="L1524" s="699"/>
      <c r="M1524" s="462">
        <v>1043792</v>
      </c>
      <c r="N1524" s="462">
        <v>1094467</v>
      </c>
      <c r="O1524" s="462">
        <v>1097848</v>
      </c>
    </row>
    <row r="1525" spans="1:15">
      <c r="A1525" s="460">
        <v>1523</v>
      </c>
      <c r="B1525" s="462">
        <v>1003785.2871417961</v>
      </c>
      <c r="C1525" s="462">
        <v>1078455.3375558192</v>
      </c>
      <c r="D1525" s="462">
        <v>1078353.1292405748</v>
      </c>
      <c r="J1525" s="699"/>
      <c r="K1525" s="699"/>
      <c r="L1525" s="699"/>
      <c r="M1525" s="462">
        <v>1057251</v>
      </c>
      <c r="N1525" s="462">
        <v>1109602</v>
      </c>
      <c r="O1525" s="462">
        <v>1082776</v>
      </c>
    </row>
    <row r="1526" spans="1:15">
      <c r="A1526" s="460">
        <v>1524</v>
      </c>
      <c r="B1526" s="462">
        <v>1003130.57996139</v>
      </c>
      <c r="C1526" s="462">
        <v>1075568.5640167685</v>
      </c>
      <c r="D1526" s="462">
        <v>1103258.032660306</v>
      </c>
      <c r="J1526" s="699"/>
      <c r="K1526" s="699"/>
      <c r="L1526" s="699"/>
      <c r="M1526" s="462">
        <v>1027148</v>
      </c>
      <c r="N1526" s="462">
        <v>1059595</v>
      </c>
      <c r="O1526" s="462">
        <v>1116917</v>
      </c>
    </row>
    <row r="1527" spans="1:15">
      <c r="A1527" s="460">
        <v>1525</v>
      </c>
      <c r="B1527" s="462">
        <v>1006824.2837204256</v>
      </c>
      <c r="C1527" s="462">
        <v>1061086.59349583</v>
      </c>
      <c r="D1527" s="462">
        <v>1088162.6936230902</v>
      </c>
      <c r="J1527" s="699"/>
      <c r="K1527" s="699"/>
      <c r="L1527" s="699"/>
      <c r="M1527" s="462">
        <v>1044380</v>
      </c>
      <c r="N1527" s="462">
        <v>1050788</v>
      </c>
      <c r="O1527" s="462">
        <v>1052480</v>
      </c>
    </row>
    <row r="1528" spans="1:15">
      <c r="A1528" s="460">
        <v>1526</v>
      </c>
      <c r="B1528" s="462">
        <v>1000670.2579618586</v>
      </c>
      <c r="C1528" s="462">
        <v>1042052.90159126</v>
      </c>
      <c r="D1528" s="462">
        <v>1090360.7951303162</v>
      </c>
      <c r="J1528" s="699"/>
      <c r="K1528" s="699"/>
      <c r="L1528" s="699"/>
      <c r="M1528" s="462">
        <v>1016044</v>
      </c>
      <c r="N1528" s="462">
        <v>1067233</v>
      </c>
      <c r="O1528" s="462">
        <v>1103352</v>
      </c>
    </row>
    <row r="1529" spans="1:15">
      <c r="A1529" s="460">
        <v>1527</v>
      </c>
      <c r="B1529" s="462">
        <v>1000490.6206267934</v>
      </c>
      <c r="C1529" s="462">
        <v>1062894.5521012307</v>
      </c>
      <c r="D1529" s="462">
        <v>1086973.6380447512</v>
      </c>
      <c r="J1529" s="699"/>
      <c r="K1529" s="699"/>
      <c r="L1529" s="699"/>
      <c r="M1529" s="462">
        <v>1002000</v>
      </c>
      <c r="N1529" s="462">
        <v>1051640</v>
      </c>
      <c r="O1529" s="462">
        <v>1108247</v>
      </c>
    </row>
    <row r="1530" spans="1:15">
      <c r="A1530" s="460">
        <v>1528</v>
      </c>
      <c r="B1530" s="462">
        <v>1005707.6461092331</v>
      </c>
      <c r="C1530" s="462">
        <v>1125606.5338633505</v>
      </c>
      <c r="D1530" s="462">
        <v>1080835.6113294235</v>
      </c>
      <c r="J1530" s="699"/>
      <c r="K1530" s="699"/>
      <c r="L1530" s="699"/>
      <c r="M1530" s="462">
        <v>1041145</v>
      </c>
      <c r="N1530" s="462">
        <v>1055550</v>
      </c>
      <c r="O1530" s="462">
        <v>1104138</v>
      </c>
    </row>
    <row r="1531" spans="1:15">
      <c r="A1531" s="460">
        <v>1529</v>
      </c>
      <c r="B1531" s="462">
        <v>1011124.4954327248</v>
      </c>
      <c r="C1531" s="462">
        <v>1063359.3344961905</v>
      </c>
      <c r="D1531" s="462">
        <v>1065875.1364550078</v>
      </c>
      <c r="J1531" s="699"/>
      <c r="K1531" s="699"/>
      <c r="L1531" s="699"/>
      <c r="M1531" s="462">
        <v>1015505</v>
      </c>
      <c r="N1531" s="462">
        <v>1064852</v>
      </c>
      <c r="O1531" s="462">
        <v>1084332</v>
      </c>
    </row>
    <row r="1532" spans="1:15">
      <c r="A1532" s="460">
        <v>1530</v>
      </c>
      <c r="B1532" s="462">
        <v>1003938.5795550756</v>
      </c>
      <c r="C1532" s="462">
        <v>1110178.9667142634</v>
      </c>
      <c r="D1532" s="462">
        <v>1113691.7267176386</v>
      </c>
      <c r="J1532" s="699"/>
      <c r="K1532" s="699"/>
      <c r="L1532" s="699"/>
      <c r="M1532" s="462">
        <v>1001057</v>
      </c>
      <c r="N1532" s="462">
        <v>1062519</v>
      </c>
      <c r="O1532" s="462">
        <v>1079745</v>
      </c>
    </row>
    <row r="1533" spans="1:15">
      <c r="A1533" s="460">
        <v>1531</v>
      </c>
      <c r="B1533" s="462">
        <v>1015794.9279991614</v>
      </c>
      <c r="C1533" s="462">
        <v>1134760.1542669185</v>
      </c>
      <c r="D1533" s="462">
        <v>1102644.8928754104</v>
      </c>
      <c r="J1533" s="699"/>
      <c r="K1533" s="699"/>
      <c r="L1533" s="699"/>
      <c r="M1533" s="462">
        <v>1016405</v>
      </c>
      <c r="N1533" s="462">
        <v>1107760</v>
      </c>
      <c r="O1533" s="462">
        <v>1115522</v>
      </c>
    </row>
    <row r="1534" spans="1:15">
      <c r="A1534" s="460">
        <v>1532</v>
      </c>
      <c r="B1534" s="462">
        <v>1013964.5542429554</v>
      </c>
      <c r="C1534" s="462">
        <v>1042405.1385029368</v>
      </c>
      <c r="D1534" s="462">
        <v>1064567.0067204675</v>
      </c>
      <c r="J1534" s="699"/>
      <c r="K1534" s="699"/>
      <c r="L1534" s="699"/>
      <c r="M1534" s="462">
        <v>1021874</v>
      </c>
      <c r="N1534" s="462">
        <v>1107024</v>
      </c>
      <c r="O1534" s="462">
        <v>1083297</v>
      </c>
    </row>
    <row r="1535" spans="1:15">
      <c r="A1535" s="460">
        <v>1533</v>
      </c>
      <c r="B1535" s="462">
        <v>1004988.1497465816</v>
      </c>
      <c r="C1535" s="462">
        <v>1114580.1856191356</v>
      </c>
      <c r="D1535" s="462">
        <v>1104965.7826098329</v>
      </c>
      <c r="J1535" s="699"/>
      <c r="K1535" s="699"/>
      <c r="L1535" s="699"/>
      <c r="M1535" s="462">
        <v>1000483</v>
      </c>
      <c r="N1535" s="462">
        <v>1152757</v>
      </c>
      <c r="O1535" s="462">
        <v>1139417</v>
      </c>
    </row>
    <row r="1536" spans="1:15">
      <c r="A1536" s="460">
        <v>1534</v>
      </c>
      <c r="B1536" s="462">
        <v>1004459.4531807849</v>
      </c>
      <c r="C1536" s="462">
        <v>1062058.3755231283</v>
      </c>
      <c r="D1536" s="462">
        <v>1086981.1803044984</v>
      </c>
      <c r="J1536" s="699"/>
      <c r="K1536" s="699"/>
      <c r="L1536" s="699"/>
      <c r="M1536" s="462">
        <v>1023736</v>
      </c>
      <c r="N1536" s="462">
        <v>1068110</v>
      </c>
      <c r="O1536" s="462">
        <v>1069723</v>
      </c>
    </row>
    <row r="1537" spans="1:15">
      <c r="A1537" s="460">
        <v>1535</v>
      </c>
      <c r="B1537" s="462">
        <v>999290.06401157356</v>
      </c>
      <c r="C1537" s="462">
        <v>1072936.1096132675</v>
      </c>
      <c r="D1537" s="462">
        <v>1060997.4236430931</v>
      </c>
      <c r="J1537" s="699"/>
      <c r="K1537" s="699"/>
      <c r="L1537" s="699"/>
      <c r="M1537" s="462">
        <v>1035656</v>
      </c>
      <c r="N1537" s="462">
        <v>1088591</v>
      </c>
      <c r="O1537" s="462">
        <v>1098315</v>
      </c>
    </row>
    <row r="1538" spans="1:15">
      <c r="A1538" s="460">
        <v>1536</v>
      </c>
      <c r="B1538" s="462">
        <v>1001494.8941884482</v>
      </c>
      <c r="C1538" s="462">
        <v>1095792.7809257964</v>
      </c>
      <c r="D1538" s="462">
        <v>1090855.1507404307</v>
      </c>
      <c r="J1538" s="699"/>
      <c r="K1538" s="699"/>
      <c r="L1538" s="699"/>
      <c r="M1538" s="462">
        <v>1011536</v>
      </c>
      <c r="N1538" s="462">
        <v>1092296</v>
      </c>
      <c r="O1538" s="462">
        <v>1060037</v>
      </c>
    </row>
    <row r="1539" spans="1:15">
      <c r="A1539" s="460">
        <v>1537</v>
      </c>
      <c r="B1539" s="462">
        <v>1008341.6408900351</v>
      </c>
      <c r="C1539" s="462">
        <v>1099874.9561209977</v>
      </c>
      <c r="D1539" s="462">
        <v>1091587.3581888734</v>
      </c>
      <c r="J1539" s="699"/>
      <c r="K1539" s="699"/>
      <c r="L1539" s="699"/>
      <c r="M1539" s="462">
        <v>995171</v>
      </c>
      <c r="N1539" s="462">
        <v>1090587</v>
      </c>
      <c r="O1539" s="462">
        <v>1076571</v>
      </c>
    </row>
    <row r="1540" spans="1:15">
      <c r="A1540" s="460">
        <v>1538</v>
      </c>
      <c r="B1540" s="462">
        <v>1000020.4763806041</v>
      </c>
      <c r="C1540" s="462">
        <v>1043656.6236765832</v>
      </c>
      <c r="D1540" s="462">
        <v>1112204.7123048424</v>
      </c>
      <c r="J1540" s="699"/>
      <c r="K1540" s="699"/>
      <c r="L1540" s="699"/>
      <c r="M1540" s="462">
        <v>1041357</v>
      </c>
      <c r="N1540" s="462">
        <v>1070217</v>
      </c>
      <c r="O1540" s="462">
        <v>1079387</v>
      </c>
    </row>
    <row r="1541" spans="1:15">
      <c r="A1541" s="460">
        <v>1539</v>
      </c>
      <c r="B1541" s="462">
        <v>996382.44800623879</v>
      </c>
      <c r="C1541" s="462">
        <v>1061498.3822689289</v>
      </c>
      <c r="D1541" s="462">
        <v>1107011.651292702</v>
      </c>
      <c r="J1541" s="699"/>
      <c r="K1541" s="699"/>
      <c r="L1541" s="699"/>
      <c r="M1541" s="462">
        <v>1022558</v>
      </c>
      <c r="N1541" s="462">
        <v>1105012</v>
      </c>
      <c r="O1541" s="462">
        <v>1135987</v>
      </c>
    </row>
    <row r="1542" spans="1:15">
      <c r="A1542" s="460">
        <v>1540</v>
      </c>
      <c r="B1542" s="462">
        <v>999808.4518903431</v>
      </c>
      <c r="C1542" s="462">
        <v>1030481.2122568859</v>
      </c>
      <c r="D1542" s="462">
        <v>1133468.8857098748</v>
      </c>
      <c r="J1542" s="699"/>
      <c r="K1542" s="699"/>
      <c r="L1542" s="699"/>
      <c r="M1542" s="462">
        <v>1022028</v>
      </c>
      <c r="N1542" s="462">
        <v>1084903</v>
      </c>
      <c r="O1542" s="462">
        <v>1058481</v>
      </c>
    </row>
    <row r="1543" spans="1:15">
      <c r="A1543" s="460">
        <v>1541</v>
      </c>
      <c r="B1543" s="462">
        <v>1004667.9656812348</v>
      </c>
      <c r="C1543" s="462">
        <v>1055696.6336401952</v>
      </c>
      <c r="D1543" s="462">
        <v>1101308.4234803098</v>
      </c>
      <c r="J1543" s="699"/>
      <c r="K1543" s="699"/>
      <c r="L1543" s="699"/>
      <c r="M1543" s="462">
        <v>1007583</v>
      </c>
      <c r="N1543" s="462">
        <v>1085614</v>
      </c>
      <c r="O1543" s="462">
        <v>1063801</v>
      </c>
    </row>
    <row r="1544" spans="1:15">
      <c r="A1544" s="460">
        <v>1542</v>
      </c>
      <c r="B1544" s="462">
        <v>1001372.3598442419</v>
      </c>
      <c r="C1544" s="462">
        <v>1054034.1408223195</v>
      </c>
      <c r="D1544" s="462">
        <v>1097820.6392530059</v>
      </c>
      <c r="J1544" s="699"/>
      <c r="K1544" s="699"/>
      <c r="L1544" s="699"/>
      <c r="M1544" s="462">
        <v>1038175</v>
      </c>
      <c r="N1544" s="462">
        <v>1068549</v>
      </c>
      <c r="O1544" s="462">
        <v>1093121</v>
      </c>
    </row>
    <row r="1545" spans="1:15">
      <c r="A1545" s="460">
        <v>1543</v>
      </c>
      <c r="B1545" s="462">
        <v>1007601.3464679577</v>
      </c>
      <c r="C1545" s="462">
        <v>1016849.2596222744</v>
      </c>
      <c r="D1545" s="462">
        <v>1091240.095482344</v>
      </c>
      <c r="J1545" s="699"/>
      <c r="K1545" s="699"/>
      <c r="L1545" s="699"/>
      <c r="M1545" s="462">
        <v>1038564</v>
      </c>
      <c r="N1545" s="462">
        <v>1084248</v>
      </c>
      <c r="O1545" s="462">
        <v>1119916</v>
      </c>
    </row>
    <row r="1546" spans="1:15">
      <c r="A1546" s="460">
        <v>1544</v>
      </c>
      <c r="B1546" s="462">
        <v>1000974.0500108751</v>
      </c>
      <c r="C1546" s="462">
        <v>1069393.3370896187</v>
      </c>
      <c r="D1546" s="462">
        <v>1104360.3042887971</v>
      </c>
      <c r="J1546" s="699"/>
      <c r="K1546" s="699"/>
      <c r="L1546" s="699"/>
      <c r="M1546" s="462">
        <v>1047209</v>
      </c>
      <c r="N1546" s="462">
        <v>1048959</v>
      </c>
      <c r="O1546" s="462">
        <v>1088363</v>
      </c>
    </row>
    <row r="1547" spans="1:15">
      <c r="A1547" s="460">
        <v>1545</v>
      </c>
      <c r="B1547" s="462">
        <v>1015128.6904613972</v>
      </c>
      <c r="C1547" s="462">
        <v>1067272.0110113395</v>
      </c>
      <c r="D1547" s="462">
        <v>1068989.3689154102</v>
      </c>
      <c r="J1547" s="699"/>
      <c r="K1547" s="699"/>
      <c r="L1547" s="699"/>
      <c r="M1547" s="462">
        <v>1072638</v>
      </c>
      <c r="N1547" s="462">
        <v>1038917</v>
      </c>
      <c r="O1547" s="462">
        <v>1055083</v>
      </c>
    </row>
    <row r="1548" spans="1:15">
      <c r="A1548" s="460">
        <v>1546</v>
      </c>
      <c r="B1548" s="462">
        <v>997771.77970203443</v>
      </c>
      <c r="C1548" s="462">
        <v>1074947.1284968923</v>
      </c>
      <c r="D1548" s="462">
        <v>1094322.8629560482</v>
      </c>
      <c r="J1548" s="699"/>
      <c r="K1548" s="699"/>
      <c r="L1548" s="699"/>
      <c r="M1548" s="462">
        <v>1002596</v>
      </c>
      <c r="N1548" s="462">
        <v>1093369</v>
      </c>
      <c r="O1548" s="462">
        <v>1117649</v>
      </c>
    </row>
    <row r="1549" spans="1:15">
      <c r="A1549" s="460">
        <v>1547</v>
      </c>
      <c r="B1549" s="462">
        <v>1004493.8496421499</v>
      </c>
      <c r="C1549" s="462">
        <v>1044953.2837749084</v>
      </c>
      <c r="D1549" s="462">
        <v>1082696.9900309055</v>
      </c>
      <c r="J1549" s="699"/>
      <c r="K1549" s="699"/>
      <c r="L1549" s="699"/>
      <c r="M1549" s="462">
        <v>1026641</v>
      </c>
      <c r="N1549" s="462">
        <v>1067993</v>
      </c>
      <c r="O1549" s="462">
        <v>1108072</v>
      </c>
    </row>
    <row r="1550" spans="1:15">
      <c r="A1550" s="460">
        <v>1548</v>
      </c>
      <c r="B1550" s="462">
        <v>1015430.9500812775</v>
      </c>
      <c r="C1550" s="462">
        <v>1114957.9715405684</v>
      </c>
      <c r="D1550" s="462">
        <v>1088769.8932631987</v>
      </c>
      <c r="J1550" s="699"/>
      <c r="K1550" s="699"/>
      <c r="L1550" s="699"/>
      <c r="M1550" s="462">
        <v>1019836</v>
      </c>
      <c r="N1550" s="462">
        <v>1067309</v>
      </c>
      <c r="O1550" s="462">
        <v>1069449</v>
      </c>
    </row>
    <row r="1551" spans="1:15">
      <c r="A1551" s="460">
        <v>1549</v>
      </c>
      <c r="B1551" s="462">
        <v>1010913.3482382079</v>
      </c>
      <c r="C1551" s="462">
        <v>1049465.6154770865</v>
      </c>
      <c r="D1551" s="462">
        <v>1070253.6476497795</v>
      </c>
      <c r="J1551" s="699"/>
      <c r="K1551" s="699"/>
      <c r="L1551" s="699"/>
      <c r="M1551" s="462">
        <v>1025550</v>
      </c>
      <c r="N1551" s="462">
        <v>1088580</v>
      </c>
      <c r="O1551" s="462">
        <v>1091666</v>
      </c>
    </row>
    <row r="1552" spans="1:15">
      <c r="A1552" s="460">
        <v>1550</v>
      </c>
      <c r="B1552" s="462">
        <v>1001815.3965410091</v>
      </c>
      <c r="C1552" s="462">
        <v>1072594.1961728202</v>
      </c>
      <c r="D1552" s="462">
        <v>1085879.5377071351</v>
      </c>
      <c r="J1552" s="699"/>
      <c r="K1552" s="699"/>
      <c r="L1552" s="699"/>
      <c r="M1552" s="462">
        <v>1056964</v>
      </c>
      <c r="N1552" s="462">
        <v>1030336</v>
      </c>
      <c r="O1552" s="462">
        <v>1162931</v>
      </c>
    </row>
    <row r="1553" spans="1:15">
      <c r="A1553" s="460">
        <v>1551</v>
      </c>
      <c r="B1553" s="462">
        <v>1002865.6087304885</v>
      </c>
      <c r="C1553" s="462">
        <v>1038185.9846622609</v>
      </c>
      <c r="D1553" s="462">
        <v>1097793.8438236841</v>
      </c>
      <c r="J1553" s="699"/>
      <c r="K1553" s="699"/>
      <c r="L1553" s="699"/>
      <c r="M1553" s="462">
        <v>1040893</v>
      </c>
      <c r="N1553" s="462">
        <v>1095968</v>
      </c>
      <c r="O1553" s="462">
        <v>1133280</v>
      </c>
    </row>
    <row r="1554" spans="1:15">
      <c r="A1554" s="460">
        <v>1552</v>
      </c>
      <c r="B1554" s="462">
        <v>1020893.7874004636</v>
      </c>
      <c r="C1554" s="462">
        <v>1029810.9586356594</v>
      </c>
      <c r="D1554" s="462">
        <v>1160892.4977287506</v>
      </c>
      <c r="J1554" s="699"/>
      <c r="K1554" s="699"/>
      <c r="L1554" s="699"/>
      <c r="M1554" s="462">
        <v>1015536</v>
      </c>
      <c r="N1554" s="462">
        <v>1081624</v>
      </c>
      <c r="O1554" s="462">
        <v>1108390</v>
      </c>
    </row>
    <row r="1555" spans="1:15">
      <c r="A1555" s="460">
        <v>1553</v>
      </c>
      <c r="B1555" s="462">
        <v>999039.1174461781</v>
      </c>
      <c r="C1555" s="462">
        <v>1100833.6964349151</v>
      </c>
      <c r="D1555" s="462">
        <v>1107278.8355586443</v>
      </c>
      <c r="J1555" s="699"/>
      <c r="K1555" s="699"/>
      <c r="L1555" s="699"/>
      <c r="M1555" s="462">
        <v>1030312</v>
      </c>
      <c r="N1555" s="462">
        <v>1052207</v>
      </c>
      <c r="O1555" s="462">
        <v>1099733</v>
      </c>
    </row>
    <row r="1556" spans="1:15">
      <c r="A1556" s="460">
        <v>1554</v>
      </c>
      <c r="B1556" s="462">
        <v>1000366.7747445621</v>
      </c>
      <c r="C1556" s="462">
        <v>1093200.9913340136</v>
      </c>
      <c r="D1556" s="462">
        <v>1069754.2370068859</v>
      </c>
      <c r="J1556" s="699"/>
      <c r="K1556" s="699"/>
      <c r="L1556" s="699"/>
      <c r="M1556" s="462">
        <v>1043208</v>
      </c>
      <c r="N1556" s="462">
        <v>1056716</v>
      </c>
      <c r="O1556" s="462">
        <v>1080135</v>
      </c>
    </row>
    <row r="1557" spans="1:15">
      <c r="A1557" s="460">
        <v>1555</v>
      </c>
      <c r="B1557" s="462">
        <v>997142.15140449873</v>
      </c>
      <c r="C1557" s="462">
        <v>1080396.2704516049</v>
      </c>
      <c r="D1557" s="462">
        <v>1093103.6446012487</v>
      </c>
      <c r="J1557" s="699"/>
      <c r="K1557" s="699"/>
      <c r="L1557" s="699"/>
      <c r="M1557" s="462">
        <v>1019382</v>
      </c>
      <c r="N1557" s="462">
        <v>1071537</v>
      </c>
      <c r="O1557" s="462">
        <v>1104592</v>
      </c>
    </row>
    <row r="1558" spans="1:15">
      <c r="A1558" s="460">
        <v>1556</v>
      </c>
      <c r="B1558" s="462">
        <v>1004511.6205008845</v>
      </c>
      <c r="C1558" s="462">
        <v>1076588.258587148</v>
      </c>
      <c r="D1558" s="462">
        <v>1144693.5662723593</v>
      </c>
      <c r="J1558" s="699"/>
      <c r="K1558" s="699"/>
      <c r="L1558" s="699"/>
      <c r="M1558" s="462">
        <v>1021562</v>
      </c>
      <c r="N1558" s="462">
        <v>1075960</v>
      </c>
      <c r="O1558" s="462">
        <v>1093100</v>
      </c>
    </row>
    <row r="1559" spans="1:15">
      <c r="A1559" s="460">
        <v>1557</v>
      </c>
      <c r="B1559" s="462">
        <v>999165.64556811797</v>
      </c>
      <c r="C1559" s="462">
        <v>1087158.0191447698</v>
      </c>
      <c r="D1559" s="462">
        <v>1069782.0304788826</v>
      </c>
      <c r="J1559" s="699"/>
      <c r="K1559" s="699"/>
      <c r="L1559" s="699"/>
      <c r="M1559" s="462">
        <v>1019925</v>
      </c>
      <c r="N1559" s="462">
        <v>1109309</v>
      </c>
      <c r="O1559" s="462">
        <v>1095660</v>
      </c>
    </row>
    <row r="1560" spans="1:15">
      <c r="A1560" s="460">
        <v>1558</v>
      </c>
      <c r="B1560" s="462">
        <v>1020763.5987803414</v>
      </c>
      <c r="C1560" s="462">
        <v>1084566.6133787972</v>
      </c>
      <c r="D1560" s="462">
        <v>1134317.974317231</v>
      </c>
      <c r="J1560" s="699"/>
      <c r="K1560" s="699"/>
      <c r="L1560" s="699"/>
      <c r="M1560" s="462">
        <v>1007764</v>
      </c>
      <c r="N1560" s="462">
        <v>1049192</v>
      </c>
      <c r="O1560" s="462">
        <v>1084984</v>
      </c>
    </row>
    <row r="1561" spans="1:15">
      <c r="A1561" s="460">
        <v>1559</v>
      </c>
      <c r="B1561" s="462">
        <v>1011855.132385534</v>
      </c>
      <c r="C1561" s="462">
        <v>1066309.0119046026</v>
      </c>
      <c r="D1561" s="462">
        <v>1106594.8098752345</v>
      </c>
      <c r="J1561" s="699"/>
      <c r="K1561" s="699"/>
      <c r="L1561" s="699"/>
      <c r="M1561" s="462">
        <v>1030062</v>
      </c>
      <c r="N1561" s="462">
        <v>1071091</v>
      </c>
      <c r="O1561" s="462">
        <v>1093446</v>
      </c>
    </row>
    <row r="1562" spans="1:15">
      <c r="A1562" s="460">
        <v>1560</v>
      </c>
      <c r="B1562" s="462">
        <v>1004824.7241053258</v>
      </c>
      <c r="C1562" s="462">
        <v>1057418.119464145</v>
      </c>
      <c r="D1562" s="462">
        <v>1066933.5634510731</v>
      </c>
      <c r="J1562" s="699"/>
      <c r="K1562" s="699"/>
      <c r="L1562" s="699"/>
      <c r="M1562" s="462">
        <v>1055777</v>
      </c>
      <c r="N1562" s="462">
        <v>1092207</v>
      </c>
      <c r="O1562" s="462">
        <v>1100211</v>
      </c>
    </row>
    <row r="1563" spans="1:15">
      <c r="A1563" s="460">
        <v>1561</v>
      </c>
      <c r="B1563" s="462">
        <v>1000548.5194164796</v>
      </c>
      <c r="C1563" s="462">
        <v>1053308.2817187561</v>
      </c>
      <c r="D1563" s="462">
        <v>1094578.5682642243</v>
      </c>
      <c r="J1563" s="699"/>
      <c r="K1563" s="699"/>
      <c r="L1563" s="699"/>
      <c r="M1563" s="462">
        <v>1055004</v>
      </c>
      <c r="N1563" s="462">
        <v>1112753</v>
      </c>
      <c r="O1563" s="462">
        <v>1105069</v>
      </c>
    </row>
    <row r="1564" spans="1:15">
      <c r="A1564" s="460">
        <v>1562</v>
      </c>
      <c r="B1564" s="462">
        <v>1004934.0708912916</v>
      </c>
      <c r="C1564" s="462">
        <v>1106953.4463292407</v>
      </c>
      <c r="D1564" s="462">
        <v>1098286.3951482391</v>
      </c>
      <c r="J1564" s="699"/>
      <c r="K1564" s="699"/>
      <c r="L1564" s="699"/>
      <c r="M1564" s="462">
        <v>1056896</v>
      </c>
      <c r="N1564" s="462">
        <v>1074838</v>
      </c>
      <c r="O1564" s="462">
        <v>1063508</v>
      </c>
    </row>
    <row r="1565" spans="1:15">
      <c r="A1565" s="460">
        <v>1563</v>
      </c>
      <c r="B1565" s="462">
        <v>1010247.8211651819</v>
      </c>
      <c r="C1565" s="462">
        <v>1062798.4280526428</v>
      </c>
      <c r="D1565" s="462">
        <v>1060092.9730585318</v>
      </c>
      <c r="J1565" s="699"/>
      <c r="K1565" s="699"/>
      <c r="L1565" s="699"/>
      <c r="M1565" s="462">
        <v>1019279</v>
      </c>
      <c r="N1565" s="462">
        <v>1059352</v>
      </c>
      <c r="O1565" s="462">
        <v>1091079</v>
      </c>
    </row>
    <row r="1566" spans="1:15">
      <c r="A1566" s="460">
        <v>1564</v>
      </c>
      <c r="B1566" s="462">
        <v>998227.83717595926</v>
      </c>
      <c r="C1566" s="462">
        <v>1045646.4642237283</v>
      </c>
      <c r="D1566" s="462">
        <v>1091757.9075534451</v>
      </c>
      <c r="J1566" s="699"/>
      <c r="K1566" s="699"/>
      <c r="L1566" s="699"/>
      <c r="M1566" s="462">
        <v>1002250</v>
      </c>
      <c r="N1566" s="462">
        <v>1077900</v>
      </c>
      <c r="O1566" s="462">
        <v>1089923</v>
      </c>
    </row>
    <row r="1567" spans="1:15">
      <c r="A1567" s="460">
        <v>1565</v>
      </c>
      <c r="B1567" s="462">
        <v>1008895.1878902253</v>
      </c>
      <c r="C1567" s="462">
        <v>1084737.6267018206</v>
      </c>
      <c r="D1567" s="462">
        <v>1090652.6846464968</v>
      </c>
      <c r="J1567" s="699"/>
      <c r="K1567" s="699"/>
      <c r="L1567" s="699"/>
      <c r="M1567" s="462">
        <v>1011477</v>
      </c>
      <c r="N1567" s="462">
        <v>1078320</v>
      </c>
      <c r="O1567" s="462">
        <v>1109778</v>
      </c>
    </row>
    <row r="1568" spans="1:15">
      <c r="A1568" s="460">
        <v>1566</v>
      </c>
      <c r="B1568" s="462">
        <v>1012267.0630599339</v>
      </c>
      <c r="C1568" s="462">
        <v>1077743.5980736618</v>
      </c>
      <c r="D1568" s="462">
        <v>1095939.6963449556</v>
      </c>
      <c r="J1568" s="699"/>
      <c r="K1568" s="699"/>
      <c r="L1568" s="699"/>
      <c r="M1568" s="462">
        <v>1018483</v>
      </c>
      <c r="N1568" s="462">
        <v>1081648</v>
      </c>
      <c r="O1568" s="462">
        <v>1090178</v>
      </c>
    </row>
    <row r="1569" spans="1:15">
      <c r="A1569" s="460">
        <v>1567</v>
      </c>
      <c r="B1569" s="462">
        <v>998299.23847273784</v>
      </c>
      <c r="C1569" s="462">
        <v>1056149.1270013072</v>
      </c>
      <c r="D1569" s="462">
        <v>1070846.3560441316</v>
      </c>
      <c r="J1569" s="699"/>
      <c r="K1569" s="699"/>
      <c r="L1569" s="699"/>
      <c r="M1569" s="462">
        <v>1034795</v>
      </c>
      <c r="N1569" s="462">
        <v>1087263</v>
      </c>
      <c r="O1569" s="462">
        <v>1078850</v>
      </c>
    </row>
    <row r="1570" spans="1:15">
      <c r="A1570" s="460">
        <v>1568</v>
      </c>
      <c r="B1570" s="462">
        <v>997231.25598745875</v>
      </c>
      <c r="C1570" s="462">
        <v>1085349.1074481264</v>
      </c>
      <c r="D1570" s="462">
        <v>1102632.0282241709</v>
      </c>
      <c r="J1570" s="699"/>
      <c r="K1570" s="699"/>
      <c r="L1570" s="699"/>
      <c r="M1570" s="462">
        <v>1018961</v>
      </c>
      <c r="N1570" s="462">
        <v>1134726</v>
      </c>
      <c r="O1570" s="462">
        <v>1086394</v>
      </c>
    </row>
    <row r="1571" spans="1:15">
      <c r="A1571" s="460">
        <v>1569</v>
      </c>
      <c r="B1571" s="462">
        <v>1013368.8415947871</v>
      </c>
      <c r="C1571" s="462">
        <v>1090485.6832429303</v>
      </c>
      <c r="D1571" s="462">
        <v>1096259.538912389</v>
      </c>
      <c r="J1571" s="699"/>
      <c r="K1571" s="699"/>
      <c r="L1571" s="699"/>
      <c r="M1571" s="462">
        <v>1021751</v>
      </c>
      <c r="N1571" s="462">
        <v>1069136</v>
      </c>
      <c r="O1571" s="462">
        <v>1083083</v>
      </c>
    </row>
    <row r="1572" spans="1:15">
      <c r="A1572" s="460">
        <v>1570</v>
      </c>
      <c r="B1572" s="462">
        <v>996879.39248388214</v>
      </c>
      <c r="C1572" s="462">
        <v>1070736.1266771089</v>
      </c>
      <c r="D1572" s="462">
        <v>1069250.3109072843</v>
      </c>
      <c r="J1572" s="699"/>
      <c r="K1572" s="699"/>
      <c r="L1572" s="699"/>
      <c r="M1572" s="462">
        <v>1019345</v>
      </c>
      <c r="N1572" s="462">
        <v>1116482</v>
      </c>
      <c r="O1572" s="462">
        <v>1095966</v>
      </c>
    </row>
    <row r="1573" spans="1:15">
      <c r="A1573" s="460">
        <v>1571</v>
      </c>
      <c r="B1573" s="462">
        <v>1013477.8587472978</v>
      </c>
      <c r="C1573" s="462">
        <v>1079614.62951508</v>
      </c>
      <c r="D1573" s="462">
        <v>1125969.1548130889</v>
      </c>
      <c r="J1573" s="699"/>
      <c r="K1573" s="699"/>
      <c r="L1573" s="699"/>
      <c r="M1573" s="462">
        <v>1019979</v>
      </c>
      <c r="N1573" s="462">
        <v>1090233</v>
      </c>
      <c r="O1573" s="462">
        <v>1129459</v>
      </c>
    </row>
    <row r="1574" spans="1:15">
      <c r="A1574" s="460">
        <v>1572</v>
      </c>
      <c r="B1574" s="462">
        <v>1009259.1681556231</v>
      </c>
      <c r="C1574" s="462">
        <v>1070015.8254484921</v>
      </c>
      <c r="D1574" s="462">
        <v>1119296.0580647367</v>
      </c>
      <c r="J1574" s="699"/>
      <c r="K1574" s="699"/>
      <c r="L1574" s="699"/>
      <c r="M1574" s="462">
        <v>1022019</v>
      </c>
      <c r="N1574" s="462">
        <v>1131529</v>
      </c>
      <c r="O1574" s="462">
        <v>1097880</v>
      </c>
    </row>
    <row r="1575" spans="1:15">
      <c r="A1575" s="460">
        <v>1573</v>
      </c>
      <c r="B1575" s="462">
        <v>1002608.4764908642</v>
      </c>
      <c r="C1575" s="462">
        <v>1075981.6293106917</v>
      </c>
      <c r="D1575" s="462">
        <v>1130356.1893097274</v>
      </c>
      <c r="J1575" s="699"/>
      <c r="K1575" s="699"/>
      <c r="L1575" s="699"/>
      <c r="M1575" s="462">
        <v>1014280</v>
      </c>
      <c r="N1575" s="462">
        <v>1084085</v>
      </c>
      <c r="O1575" s="462">
        <v>1055855</v>
      </c>
    </row>
    <row r="1576" spans="1:15">
      <c r="A1576" s="460">
        <v>1574</v>
      </c>
      <c r="B1576" s="462">
        <v>1011650.0887142494</v>
      </c>
      <c r="C1576" s="462">
        <v>1078902.0297280466</v>
      </c>
      <c r="D1576" s="462">
        <v>1065399.8134165364</v>
      </c>
      <c r="J1576" s="699"/>
      <c r="K1576" s="699"/>
      <c r="L1576" s="699"/>
      <c r="M1576" s="462">
        <v>1022981</v>
      </c>
      <c r="N1576" s="462">
        <v>1069876</v>
      </c>
      <c r="O1576" s="462">
        <v>1044326</v>
      </c>
    </row>
    <row r="1577" spans="1:15">
      <c r="A1577" s="460">
        <v>1575</v>
      </c>
      <c r="B1577" s="462">
        <v>996786.98468546139</v>
      </c>
      <c r="C1577" s="462">
        <v>1063738.3230577023</v>
      </c>
      <c r="D1577" s="462">
        <v>1118875.0383991164</v>
      </c>
      <c r="J1577" s="699"/>
      <c r="K1577" s="699"/>
      <c r="L1577" s="699"/>
      <c r="M1577" s="462">
        <v>1021736</v>
      </c>
      <c r="N1577" s="462">
        <v>1062086</v>
      </c>
      <c r="O1577" s="462">
        <v>1085034</v>
      </c>
    </row>
    <row r="1578" spans="1:15">
      <c r="A1578" s="460">
        <v>1576</v>
      </c>
      <c r="B1578" s="462">
        <v>1010920.9636285958</v>
      </c>
      <c r="C1578" s="462">
        <v>1088144.4759810334</v>
      </c>
      <c r="D1578" s="462">
        <v>1093060.8448609102</v>
      </c>
      <c r="J1578" s="699"/>
      <c r="K1578" s="699"/>
      <c r="L1578" s="699"/>
      <c r="M1578" s="462">
        <v>1025630</v>
      </c>
      <c r="N1578" s="462">
        <v>1110898</v>
      </c>
      <c r="O1578" s="462">
        <v>1072333</v>
      </c>
    </row>
    <row r="1579" spans="1:15">
      <c r="A1579" s="460">
        <v>1577</v>
      </c>
      <c r="B1579" s="462">
        <v>1001583.8337743368</v>
      </c>
      <c r="C1579" s="462">
        <v>1069059.463342366</v>
      </c>
      <c r="D1579" s="462">
        <v>1110872.2585295988</v>
      </c>
      <c r="J1579" s="699"/>
      <c r="K1579" s="699"/>
      <c r="L1579" s="699"/>
      <c r="M1579" s="462">
        <v>1029052</v>
      </c>
      <c r="N1579" s="462">
        <v>1097742</v>
      </c>
      <c r="O1579" s="462">
        <v>1087352</v>
      </c>
    </row>
    <row r="1580" spans="1:15">
      <c r="A1580" s="460">
        <v>1578</v>
      </c>
      <c r="B1580" s="462">
        <v>999851.3300952448</v>
      </c>
      <c r="C1580" s="462">
        <v>1091883.3068430629</v>
      </c>
      <c r="D1580" s="462">
        <v>1089148.1645690615</v>
      </c>
      <c r="J1580" s="699"/>
      <c r="K1580" s="699"/>
      <c r="L1580" s="699"/>
      <c r="M1580" s="462">
        <v>998352</v>
      </c>
      <c r="N1580" s="462">
        <v>1081432</v>
      </c>
      <c r="O1580" s="462">
        <v>1070278</v>
      </c>
    </row>
    <row r="1581" spans="1:15">
      <c r="A1581" s="460">
        <v>1579</v>
      </c>
      <c r="B1581" s="462">
        <v>1000238.4080815561</v>
      </c>
      <c r="C1581" s="462">
        <v>1043304.6199245632</v>
      </c>
      <c r="D1581" s="462">
        <v>1084425.7435085885</v>
      </c>
      <c r="J1581" s="699"/>
      <c r="K1581" s="699"/>
      <c r="L1581" s="699"/>
      <c r="M1581" s="462">
        <v>1010162</v>
      </c>
      <c r="N1581" s="462">
        <v>1089866</v>
      </c>
      <c r="O1581" s="462">
        <v>1102360</v>
      </c>
    </row>
    <row r="1582" spans="1:15">
      <c r="A1582" s="460">
        <v>1580</v>
      </c>
      <c r="B1582" s="462">
        <v>1009817.6547131741</v>
      </c>
      <c r="C1582" s="462">
        <v>1060846.7885337365</v>
      </c>
      <c r="D1582" s="462">
        <v>1102383.5959501211</v>
      </c>
      <c r="J1582" s="699"/>
      <c r="K1582" s="699"/>
      <c r="L1582" s="699"/>
      <c r="M1582" s="462">
        <v>1016969</v>
      </c>
      <c r="N1582" s="462">
        <v>1086242</v>
      </c>
      <c r="O1582" s="462">
        <v>1076591</v>
      </c>
    </row>
    <row r="1583" spans="1:15">
      <c r="A1583" s="460">
        <v>1581</v>
      </c>
      <c r="B1583" s="462">
        <v>1004936.9130011119</v>
      </c>
      <c r="C1583" s="462">
        <v>1070648.2059542814</v>
      </c>
      <c r="D1583" s="462">
        <v>1108075.5197517967</v>
      </c>
      <c r="J1583" s="699"/>
      <c r="K1583" s="699"/>
      <c r="L1583" s="699"/>
      <c r="M1583" s="462">
        <v>1002687</v>
      </c>
      <c r="N1583" s="462">
        <v>1077741</v>
      </c>
      <c r="O1583" s="462">
        <v>1095072</v>
      </c>
    </row>
    <row r="1584" spans="1:15">
      <c r="A1584" s="460">
        <v>1582</v>
      </c>
      <c r="B1584" s="462">
        <v>1009495.1176780524</v>
      </c>
      <c r="C1584" s="462">
        <v>1055246.1561060785</v>
      </c>
      <c r="D1584" s="462">
        <v>1069441.4100375548</v>
      </c>
      <c r="J1584" s="699"/>
      <c r="K1584" s="699"/>
      <c r="L1584" s="699"/>
      <c r="M1584" s="462">
        <v>995247</v>
      </c>
      <c r="N1584" s="462">
        <v>1086337</v>
      </c>
      <c r="O1584" s="462">
        <v>1069739</v>
      </c>
    </row>
    <row r="1585" spans="1:15">
      <c r="A1585" s="460">
        <v>1583</v>
      </c>
      <c r="B1585" s="462">
        <v>997105.04804949323</v>
      </c>
      <c r="C1585" s="462">
        <v>1079816.6745716128</v>
      </c>
      <c r="D1585" s="462">
        <v>1071127.4314471362</v>
      </c>
      <c r="J1585" s="699"/>
      <c r="K1585" s="699"/>
      <c r="L1585" s="699"/>
      <c r="M1585" s="462">
        <v>1014431</v>
      </c>
      <c r="N1585" s="462">
        <v>1085579</v>
      </c>
      <c r="O1585" s="462">
        <v>1075416</v>
      </c>
    </row>
    <row r="1586" spans="1:15">
      <c r="A1586" s="460">
        <v>1584</v>
      </c>
      <c r="B1586" s="462">
        <v>996398.80921232468</v>
      </c>
      <c r="C1586" s="462">
        <v>1047071.3683455859</v>
      </c>
      <c r="D1586" s="462">
        <v>1068792.8755178552</v>
      </c>
      <c r="J1586" s="699"/>
      <c r="K1586" s="699"/>
      <c r="L1586" s="699"/>
      <c r="M1586" s="462">
        <v>1001930</v>
      </c>
      <c r="N1586" s="462">
        <v>1056063</v>
      </c>
      <c r="O1586" s="462">
        <v>1083789</v>
      </c>
    </row>
    <row r="1587" spans="1:15">
      <c r="A1587" s="460">
        <v>1585</v>
      </c>
      <c r="B1587" s="462">
        <v>1004888.0390997496</v>
      </c>
      <c r="C1587" s="462">
        <v>1072547.7555663972</v>
      </c>
      <c r="D1587" s="462">
        <v>1070610.8625985435</v>
      </c>
      <c r="J1587" s="699"/>
      <c r="K1587" s="699"/>
      <c r="L1587" s="699"/>
      <c r="M1587" s="462">
        <v>1038894</v>
      </c>
      <c r="N1587" s="462">
        <v>1092445</v>
      </c>
      <c r="O1587" s="462">
        <v>1125415</v>
      </c>
    </row>
    <row r="1588" spans="1:15">
      <c r="A1588" s="460">
        <v>1586</v>
      </c>
      <c r="B1588" s="462">
        <v>1011494.2014718622</v>
      </c>
      <c r="C1588" s="462">
        <v>1055904.4305443387</v>
      </c>
      <c r="D1588" s="462">
        <v>1097014.1032419987</v>
      </c>
      <c r="J1588" s="699"/>
      <c r="K1588" s="699"/>
      <c r="L1588" s="699"/>
      <c r="M1588" s="462">
        <v>998556</v>
      </c>
      <c r="N1588" s="462">
        <v>1065793</v>
      </c>
      <c r="O1588" s="462">
        <v>1083408</v>
      </c>
    </row>
    <row r="1589" spans="1:15">
      <c r="A1589" s="460">
        <v>1587</v>
      </c>
      <c r="B1589" s="462">
        <v>998187.70565556025</v>
      </c>
      <c r="C1589" s="462">
        <v>1041753.8649628051</v>
      </c>
      <c r="D1589" s="462">
        <v>1079509.9159736792</v>
      </c>
      <c r="J1589" s="699"/>
      <c r="K1589" s="699"/>
      <c r="L1589" s="699"/>
      <c r="M1589" s="462">
        <v>1010835</v>
      </c>
      <c r="N1589" s="462">
        <v>1099504</v>
      </c>
      <c r="O1589" s="462">
        <v>1083981</v>
      </c>
    </row>
    <row r="1590" spans="1:15">
      <c r="A1590" s="460">
        <v>1588</v>
      </c>
      <c r="B1590" s="462">
        <v>994340.31434478727</v>
      </c>
      <c r="C1590" s="462">
        <v>1082314.8055518544</v>
      </c>
      <c r="D1590" s="462">
        <v>1085180.2514359795</v>
      </c>
      <c r="J1590" s="699"/>
      <c r="K1590" s="699"/>
      <c r="L1590" s="699"/>
      <c r="M1590" s="462">
        <v>1023194</v>
      </c>
      <c r="N1590" s="462">
        <v>1065107</v>
      </c>
      <c r="O1590" s="462">
        <v>1113430</v>
      </c>
    </row>
    <row r="1591" spans="1:15">
      <c r="A1591" s="460">
        <v>1589</v>
      </c>
      <c r="B1591" s="462">
        <v>1000184.8233969342</v>
      </c>
      <c r="C1591" s="462">
        <v>1041666.6721933577</v>
      </c>
      <c r="D1591" s="462">
        <v>1094847.2702271868</v>
      </c>
      <c r="J1591" s="699"/>
      <c r="K1591" s="699"/>
      <c r="L1591" s="699"/>
      <c r="M1591" s="462">
        <v>1022818</v>
      </c>
      <c r="N1591" s="462">
        <v>1108436</v>
      </c>
      <c r="O1591" s="462">
        <v>1110499</v>
      </c>
    </row>
    <row r="1592" spans="1:15">
      <c r="A1592" s="460">
        <v>1590</v>
      </c>
      <c r="B1592" s="462">
        <v>1002001.6108109693</v>
      </c>
      <c r="C1592" s="462">
        <v>1084877.1332054352</v>
      </c>
      <c r="D1592" s="462">
        <v>1091781.8341847912</v>
      </c>
      <c r="J1592" s="699"/>
      <c r="K1592" s="699"/>
      <c r="L1592" s="699"/>
      <c r="M1592" s="462">
        <v>1042059</v>
      </c>
      <c r="N1592" s="462">
        <v>1073791</v>
      </c>
      <c r="O1592" s="462">
        <v>1068202</v>
      </c>
    </row>
    <row r="1593" spans="1:15">
      <c r="A1593" s="460">
        <v>1591</v>
      </c>
      <c r="B1593" s="462">
        <v>1008154.2415956832</v>
      </c>
      <c r="C1593" s="462">
        <v>1060025.1281687911</v>
      </c>
      <c r="D1593" s="462">
        <v>1108389.5367450074</v>
      </c>
      <c r="J1593" s="699"/>
      <c r="K1593" s="699"/>
      <c r="L1593" s="699"/>
      <c r="M1593" s="462">
        <v>1039604</v>
      </c>
      <c r="N1593" s="462">
        <v>1063383</v>
      </c>
      <c r="O1593" s="462">
        <v>1083971</v>
      </c>
    </row>
    <row r="1594" spans="1:15">
      <c r="A1594" s="460">
        <v>1592</v>
      </c>
      <c r="B1594" s="462">
        <v>997619.34772613458</v>
      </c>
      <c r="C1594" s="462">
        <v>1048571.69351111</v>
      </c>
      <c r="D1594" s="462">
        <v>1109287.5391311552</v>
      </c>
      <c r="J1594" s="699"/>
      <c r="K1594" s="699"/>
      <c r="L1594" s="699"/>
      <c r="M1594" s="462">
        <v>1027040</v>
      </c>
      <c r="N1594" s="462">
        <v>1095558</v>
      </c>
      <c r="O1594" s="462">
        <v>1094856</v>
      </c>
    </row>
    <row r="1595" spans="1:15">
      <c r="A1595" s="460">
        <v>1593</v>
      </c>
      <c r="B1595" s="462">
        <v>1002703.1641738514</v>
      </c>
      <c r="C1595" s="462">
        <v>1066378.6748418531</v>
      </c>
      <c r="D1595" s="462">
        <v>1109739.6649295348</v>
      </c>
      <c r="J1595" s="699"/>
      <c r="K1595" s="699"/>
      <c r="L1595" s="699"/>
      <c r="M1595" s="462">
        <v>1017887</v>
      </c>
      <c r="N1595" s="462">
        <v>1074212</v>
      </c>
      <c r="O1595" s="462">
        <v>1072926</v>
      </c>
    </row>
    <row r="1596" spans="1:15">
      <c r="A1596" s="460">
        <v>1594</v>
      </c>
      <c r="B1596" s="462">
        <v>999471.02261562436</v>
      </c>
      <c r="C1596" s="462">
        <v>1064563.8127399739</v>
      </c>
      <c r="D1596" s="462">
        <v>1096859.1807631431</v>
      </c>
      <c r="J1596" s="699"/>
      <c r="K1596" s="699"/>
      <c r="L1596" s="699"/>
      <c r="M1596" s="462">
        <v>1042458</v>
      </c>
      <c r="N1596" s="462">
        <v>1094433</v>
      </c>
      <c r="O1596" s="462">
        <v>1072800</v>
      </c>
    </row>
    <row r="1597" spans="1:15">
      <c r="A1597" s="460">
        <v>1595</v>
      </c>
      <c r="B1597" s="462">
        <v>1008089.3135108571</v>
      </c>
      <c r="C1597" s="462">
        <v>1125325.9240387555</v>
      </c>
      <c r="D1597" s="462">
        <v>1098361.312093284</v>
      </c>
      <c r="J1597" s="699"/>
      <c r="K1597" s="699"/>
      <c r="L1597" s="699"/>
      <c r="M1597" s="462">
        <v>1032842</v>
      </c>
      <c r="N1597" s="462">
        <v>1100757</v>
      </c>
      <c r="O1597" s="462">
        <v>1104225</v>
      </c>
    </row>
    <row r="1598" spans="1:15">
      <c r="A1598" s="460">
        <v>1596</v>
      </c>
      <c r="B1598" s="462">
        <v>1013070.1494117274</v>
      </c>
      <c r="C1598" s="462">
        <v>1073452.5902266484</v>
      </c>
      <c r="D1598" s="462">
        <v>1111669.0700790836</v>
      </c>
      <c r="J1598" s="699"/>
      <c r="K1598" s="699"/>
      <c r="L1598" s="699"/>
      <c r="M1598" s="462">
        <v>1033025</v>
      </c>
      <c r="N1598" s="462">
        <v>1066852</v>
      </c>
      <c r="O1598" s="462">
        <v>1085378</v>
      </c>
    </row>
    <row r="1599" spans="1:15">
      <c r="A1599" s="460">
        <v>1597</v>
      </c>
      <c r="B1599" s="462">
        <v>989025.3823921096</v>
      </c>
      <c r="C1599" s="462">
        <v>1075570.2030216358</v>
      </c>
      <c r="D1599" s="462">
        <v>1099823.5458505973</v>
      </c>
      <c r="J1599" s="699"/>
      <c r="K1599" s="699"/>
      <c r="L1599" s="699"/>
      <c r="M1599" s="462">
        <v>1034207</v>
      </c>
      <c r="N1599" s="462">
        <v>1060758</v>
      </c>
      <c r="O1599" s="462">
        <v>1076449</v>
      </c>
    </row>
    <row r="1600" spans="1:15">
      <c r="A1600" s="460">
        <v>1598</v>
      </c>
      <c r="B1600" s="462">
        <v>999327.53644364746</v>
      </c>
      <c r="C1600" s="462">
        <v>1073908.0126917667</v>
      </c>
      <c r="D1600" s="462">
        <v>1128779.0399037122</v>
      </c>
      <c r="J1600" s="699"/>
      <c r="K1600" s="699"/>
      <c r="L1600" s="699"/>
      <c r="M1600" s="462">
        <v>1029229</v>
      </c>
      <c r="N1600" s="462">
        <v>1054239</v>
      </c>
      <c r="O1600" s="462">
        <v>1079292</v>
      </c>
    </row>
    <row r="1601" spans="1:15">
      <c r="A1601" s="460">
        <v>1599</v>
      </c>
      <c r="B1601" s="462">
        <v>1013904.7510930393</v>
      </c>
      <c r="C1601" s="462">
        <v>1095696.0698965378</v>
      </c>
      <c r="D1601" s="462">
        <v>1084572.6820472241</v>
      </c>
      <c r="J1601" s="699"/>
      <c r="K1601" s="699"/>
      <c r="L1601" s="699"/>
      <c r="M1601" s="462">
        <v>1033074</v>
      </c>
      <c r="N1601" s="462">
        <v>1102319</v>
      </c>
      <c r="O1601" s="462">
        <v>1091753</v>
      </c>
    </row>
    <row r="1602" spans="1:15">
      <c r="A1602" s="460">
        <v>1600</v>
      </c>
      <c r="B1602" s="462">
        <v>993101.57880757726</v>
      </c>
      <c r="C1602" s="462">
        <v>1057120.2451465651</v>
      </c>
      <c r="D1602" s="462">
        <v>1093288.0463290098</v>
      </c>
      <c r="J1602" s="699"/>
      <c r="K1602" s="699"/>
      <c r="L1602" s="699"/>
      <c r="M1602" s="462">
        <v>1010978</v>
      </c>
      <c r="N1602" s="462">
        <v>1082683</v>
      </c>
      <c r="O1602" s="462">
        <v>1089662</v>
      </c>
    </row>
    <row r="1603" spans="1:15">
      <c r="A1603" s="460">
        <v>1601</v>
      </c>
      <c r="B1603" s="462">
        <v>1004084.3133022124</v>
      </c>
      <c r="C1603" s="462">
        <v>1077074.9934260803</v>
      </c>
      <c r="D1603" s="462">
        <v>1077749.4568523751</v>
      </c>
      <c r="J1603" s="699"/>
      <c r="K1603" s="699"/>
      <c r="L1603" s="699"/>
      <c r="M1603" s="462">
        <v>1021699</v>
      </c>
      <c r="N1603" s="462">
        <v>1093429</v>
      </c>
      <c r="O1603" s="462">
        <v>1055298</v>
      </c>
    </row>
    <row r="1604" spans="1:15">
      <c r="A1604" s="460">
        <v>1602</v>
      </c>
      <c r="B1604" s="462">
        <v>1012769.9815262662</v>
      </c>
      <c r="C1604" s="462">
        <v>1097442.8528413917</v>
      </c>
      <c r="D1604" s="462">
        <v>1112076.4831845616</v>
      </c>
      <c r="J1604" s="699"/>
      <c r="K1604" s="699"/>
      <c r="L1604" s="699"/>
      <c r="M1604" s="462">
        <v>1010172</v>
      </c>
      <c r="N1604" s="462">
        <v>1094952</v>
      </c>
      <c r="O1604" s="462">
        <v>1044361</v>
      </c>
    </row>
    <row r="1605" spans="1:15">
      <c r="A1605" s="460">
        <v>1603</v>
      </c>
      <c r="B1605" s="462">
        <v>1000915.7376763968</v>
      </c>
      <c r="C1605" s="462">
        <v>1084981.4130220721</v>
      </c>
      <c r="D1605" s="462">
        <v>1079080.4070115839</v>
      </c>
      <c r="J1605" s="699"/>
      <c r="K1605" s="699"/>
      <c r="L1605" s="699"/>
      <c r="M1605" s="462">
        <v>1037790</v>
      </c>
      <c r="N1605" s="462">
        <v>1102452</v>
      </c>
      <c r="O1605" s="462">
        <v>1094280</v>
      </c>
    </row>
    <row r="1606" spans="1:15">
      <c r="A1606" s="460">
        <v>1604</v>
      </c>
      <c r="B1606" s="462">
        <v>1002139.5353053159</v>
      </c>
      <c r="C1606" s="462">
        <v>1076851.7155704661</v>
      </c>
      <c r="D1606" s="462">
        <v>1087000.0533786272</v>
      </c>
      <c r="J1606" s="699"/>
      <c r="K1606" s="699"/>
      <c r="L1606" s="699"/>
      <c r="M1606" s="462">
        <v>1031349</v>
      </c>
      <c r="N1606" s="462">
        <v>1090171</v>
      </c>
      <c r="O1606" s="462">
        <v>1070148</v>
      </c>
    </row>
    <row r="1607" spans="1:15">
      <c r="A1607" s="460">
        <v>1605</v>
      </c>
      <c r="B1607" s="462">
        <v>998268.29319584894</v>
      </c>
      <c r="C1607" s="462">
        <v>1071784.7799191903</v>
      </c>
      <c r="D1607" s="462">
        <v>1140799.2510885571</v>
      </c>
      <c r="J1607" s="699"/>
      <c r="K1607" s="699"/>
      <c r="L1607" s="699"/>
      <c r="M1607" s="462">
        <v>1018959</v>
      </c>
      <c r="N1607" s="462">
        <v>1035659</v>
      </c>
      <c r="O1607" s="462">
        <v>1066247</v>
      </c>
    </row>
    <row r="1608" spans="1:15">
      <c r="A1608" s="460">
        <v>1606</v>
      </c>
      <c r="B1608" s="462">
        <v>1012109.5335556252</v>
      </c>
      <c r="C1608" s="462">
        <v>1095054.0688213469</v>
      </c>
      <c r="D1608" s="462">
        <v>1104984.6560415621</v>
      </c>
      <c r="J1608" s="699"/>
      <c r="K1608" s="699"/>
      <c r="L1608" s="699"/>
      <c r="M1608" s="462">
        <v>1043828</v>
      </c>
      <c r="N1608" s="462">
        <v>1139273</v>
      </c>
      <c r="O1608" s="462">
        <v>1061366</v>
      </c>
    </row>
    <row r="1609" spans="1:15">
      <c r="A1609" s="460">
        <v>1607</v>
      </c>
      <c r="B1609" s="462">
        <v>1008493.4629596493</v>
      </c>
      <c r="C1609" s="462">
        <v>1054713.7349325579</v>
      </c>
      <c r="D1609" s="462">
        <v>1070762.9294519338</v>
      </c>
      <c r="J1609" s="699"/>
      <c r="K1609" s="699"/>
      <c r="L1609" s="699"/>
      <c r="M1609" s="462">
        <v>1034221</v>
      </c>
      <c r="N1609" s="462">
        <v>1069706</v>
      </c>
      <c r="O1609" s="462">
        <v>1070952</v>
      </c>
    </row>
    <row r="1610" spans="1:15">
      <c r="A1610" s="460">
        <v>1608</v>
      </c>
      <c r="B1610" s="462">
        <v>1011391.9965106513</v>
      </c>
      <c r="C1610" s="462">
        <v>1092095.3077423305</v>
      </c>
      <c r="D1610" s="462">
        <v>1077915.2355419963</v>
      </c>
      <c r="J1610" s="699"/>
      <c r="K1610" s="699"/>
      <c r="L1610" s="699"/>
      <c r="M1610" s="462">
        <v>1019027</v>
      </c>
      <c r="N1610" s="462">
        <v>1077956</v>
      </c>
      <c r="O1610" s="462">
        <v>1101577</v>
      </c>
    </row>
    <row r="1611" spans="1:15">
      <c r="A1611" s="460">
        <v>1609</v>
      </c>
      <c r="B1611" s="462">
        <v>1009995.3368133745</v>
      </c>
      <c r="C1611" s="462">
        <v>1048409.7697808344</v>
      </c>
      <c r="D1611" s="462">
        <v>1105563.3853482301</v>
      </c>
      <c r="J1611" s="699"/>
      <c r="K1611" s="699"/>
      <c r="L1611" s="699"/>
      <c r="M1611" s="462">
        <v>1014834</v>
      </c>
      <c r="N1611" s="462">
        <v>1102245</v>
      </c>
      <c r="O1611" s="462">
        <v>1076883</v>
      </c>
    </row>
    <row r="1612" spans="1:15">
      <c r="A1612" s="460">
        <v>1610</v>
      </c>
      <c r="B1612" s="462">
        <v>1002123.2794022153</v>
      </c>
      <c r="C1612" s="462">
        <v>1088792.4497364657</v>
      </c>
      <c r="D1612" s="462">
        <v>1086603.6454877618</v>
      </c>
      <c r="J1612" s="699"/>
      <c r="K1612" s="699"/>
      <c r="L1612" s="699"/>
      <c r="M1612" s="462">
        <v>1016342</v>
      </c>
      <c r="N1612" s="462">
        <v>1079245</v>
      </c>
      <c r="O1612" s="462">
        <v>1115364</v>
      </c>
    </row>
    <row r="1613" spans="1:15">
      <c r="A1613" s="460">
        <v>1611</v>
      </c>
      <c r="B1613" s="462">
        <v>1018545.7653929668</v>
      </c>
      <c r="C1613" s="462">
        <v>1055073.5331659024</v>
      </c>
      <c r="D1613" s="462">
        <v>1089206.9944552388</v>
      </c>
      <c r="J1613" s="699"/>
      <c r="K1613" s="699"/>
      <c r="L1613" s="699"/>
      <c r="M1613" s="462">
        <v>1041079</v>
      </c>
      <c r="N1613" s="462">
        <v>1101254</v>
      </c>
      <c r="O1613" s="462">
        <v>1097153</v>
      </c>
    </row>
    <row r="1614" spans="1:15">
      <c r="A1614" s="460">
        <v>1612</v>
      </c>
      <c r="B1614" s="462">
        <v>1010118.6564181183</v>
      </c>
      <c r="C1614" s="462">
        <v>1082440.2857878311</v>
      </c>
      <c r="D1614" s="462">
        <v>1115525.0846360181</v>
      </c>
      <c r="J1614" s="699"/>
      <c r="K1614" s="699"/>
      <c r="L1614" s="699"/>
      <c r="M1614" s="462">
        <v>1043119</v>
      </c>
      <c r="N1614" s="462">
        <v>1055699</v>
      </c>
      <c r="O1614" s="462">
        <v>1114795</v>
      </c>
    </row>
    <row r="1615" spans="1:15">
      <c r="A1615" s="460">
        <v>1613</v>
      </c>
      <c r="B1615" s="462">
        <v>999900.31914628507</v>
      </c>
      <c r="C1615" s="462">
        <v>1047742.7047084236</v>
      </c>
      <c r="D1615" s="462">
        <v>1109175.8369178753</v>
      </c>
      <c r="J1615" s="699"/>
      <c r="K1615" s="699"/>
      <c r="L1615" s="699"/>
      <c r="M1615" s="462">
        <v>1034862</v>
      </c>
      <c r="N1615" s="462">
        <v>1099801</v>
      </c>
      <c r="O1615" s="462">
        <v>1083663</v>
      </c>
    </row>
    <row r="1616" spans="1:15">
      <c r="A1616" s="460">
        <v>1614</v>
      </c>
      <c r="B1616" s="462">
        <v>1010892.8897415514</v>
      </c>
      <c r="C1616" s="462">
        <v>1067598.0974458698</v>
      </c>
      <c r="D1616" s="462">
        <v>1107568.7846513379</v>
      </c>
      <c r="J1616" s="699"/>
      <c r="K1616" s="699"/>
      <c r="L1616" s="699"/>
      <c r="M1616" s="462">
        <v>1001062</v>
      </c>
      <c r="N1616" s="462">
        <v>1078003</v>
      </c>
      <c r="O1616" s="462">
        <v>1055780</v>
      </c>
    </row>
    <row r="1617" spans="1:15">
      <c r="A1617" s="460">
        <v>1615</v>
      </c>
      <c r="B1617" s="462">
        <v>1003090.6901606749</v>
      </c>
      <c r="C1617" s="462">
        <v>1069713.7762760078</v>
      </c>
      <c r="D1617" s="462">
        <v>1093597.5531742705</v>
      </c>
      <c r="J1617" s="699"/>
      <c r="K1617" s="699"/>
      <c r="L1617" s="699"/>
      <c r="M1617" s="462">
        <v>1001486</v>
      </c>
      <c r="N1617" s="462">
        <v>1086381</v>
      </c>
      <c r="O1617" s="462">
        <v>1070149</v>
      </c>
    </row>
    <row r="1618" spans="1:15">
      <c r="A1618" s="460">
        <v>1616</v>
      </c>
      <c r="B1618" s="462">
        <v>1017003.1733373662</v>
      </c>
      <c r="C1618" s="462">
        <v>1083617.2979926779</v>
      </c>
      <c r="D1618" s="462">
        <v>1092238.3858305512</v>
      </c>
      <c r="J1618" s="699"/>
      <c r="K1618" s="699"/>
      <c r="L1618" s="699"/>
      <c r="M1618" s="462">
        <v>998911</v>
      </c>
      <c r="N1618" s="462">
        <v>1089699</v>
      </c>
      <c r="O1618" s="462">
        <v>1054585</v>
      </c>
    </row>
    <row r="1619" spans="1:15">
      <c r="A1619" s="460">
        <v>1617</v>
      </c>
      <c r="B1619" s="462">
        <v>1000386.3498842292</v>
      </c>
      <c r="C1619" s="462">
        <v>1083259.4434689672</v>
      </c>
      <c r="D1619" s="462">
        <v>1119532.0959039181</v>
      </c>
      <c r="J1619" s="699"/>
      <c r="K1619" s="699"/>
      <c r="L1619" s="699"/>
      <c r="M1619" s="462">
        <v>1025052</v>
      </c>
      <c r="N1619" s="462">
        <v>1062416</v>
      </c>
      <c r="O1619" s="462">
        <v>1052859</v>
      </c>
    </row>
    <row r="1620" spans="1:15">
      <c r="A1620" s="460">
        <v>1618</v>
      </c>
      <c r="B1620" s="462">
        <v>997072.5722560042</v>
      </c>
      <c r="C1620" s="462">
        <v>1076756.429992496</v>
      </c>
      <c r="D1620" s="462">
        <v>1093437.1465838531</v>
      </c>
      <c r="J1620" s="699"/>
      <c r="K1620" s="699"/>
      <c r="L1620" s="699"/>
      <c r="M1620" s="462">
        <v>1008185</v>
      </c>
      <c r="N1620" s="462">
        <v>1116110</v>
      </c>
      <c r="O1620" s="462">
        <v>1086169</v>
      </c>
    </row>
    <row r="1621" spans="1:15">
      <c r="A1621" s="460">
        <v>1619</v>
      </c>
      <c r="B1621" s="462">
        <v>1001745.4894163338</v>
      </c>
      <c r="C1621" s="462">
        <v>1074086.4419361015</v>
      </c>
      <c r="D1621" s="462">
        <v>1080502.5786774817</v>
      </c>
      <c r="J1621" s="699"/>
      <c r="K1621" s="699"/>
      <c r="L1621" s="699"/>
      <c r="M1621" s="462">
        <v>995027</v>
      </c>
      <c r="N1621" s="462">
        <v>1075743</v>
      </c>
      <c r="O1621" s="462">
        <v>1080411</v>
      </c>
    </row>
    <row r="1622" spans="1:15">
      <c r="A1622" s="460">
        <v>1620</v>
      </c>
      <c r="B1622" s="462">
        <v>1005165.9597159388</v>
      </c>
      <c r="C1622" s="462">
        <v>1039579.2077238058</v>
      </c>
      <c r="D1622" s="462">
        <v>1108977.1719867294</v>
      </c>
      <c r="J1622" s="699"/>
      <c r="K1622" s="699"/>
      <c r="L1622" s="699"/>
      <c r="M1622" s="462">
        <v>1024177</v>
      </c>
      <c r="N1622" s="462">
        <v>1092207</v>
      </c>
      <c r="O1622" s="462">
        <v>1078267</v>
      </c>
    </row>
    <row r="1623" spans="1:15">
      <c r="A1623" s="460">
        <v>1621</v>
      </c>
      <c r="B1623" s="462">
        <v>999392.15361165768</v>
      </c>
      <c r="C1623" s="462">
        <v>1070642.0563546501</v>
      </c>
      <c r="D1623" s="462">
        <v>1056690.2782735482</v>
      </c>
      <c r="J1623" s="699"/>
      <c r="K1623" s="699"/>
      <c r="L1623" s="699"/>
      <c r="M1623" s="462">
        <v>1017872</v>
      </c>
      <c r="N1623" s="462">
        <v>1070419</v>
      </c>
      <c r="O1623" s="462">
        <v>1085172</v>
      </c>
    </row>
    <row r="1624" spans="1:15">
      <c r="A1624" s="460">
        <v>1622</v>
      </c>
      <c r="B1624" s="462">
        <v>997340.9706845691</v>
      </c>
      <c r="C1624" s="462">
        <v>1050220.0310613676</v>
      </c>
      <c r="D1624" s="462">
        <v>1069629.741375752</v>
      </c>
      <c r="J1624" s="699"/>
      <c r="K1624" s="699"/>
      <c r="L1624" s="699"/>
      <c r="M1624" s="462">
        <v>1015540</v>
      </c>
      <c r="N1624" s="462">
        <v>1043294</v>
      </c>
      <c r="O1624" s="462">
        <v>1048522</v>
      </c>
    </row>
    <row r="1625" spans="1:15">
      <c r="A1625" s="460">
        <v>1623</v>
      </c>
      <c r="B1625" s="462">
        <v>995013.73453471367</v>
      </c>
      <c r="C1625" s="462">
        <v>1082865.8778799148</v>
      </c>
      <c r="D1625" s="462">
        <v>1113554.507209583</v>
      </c>
      <c r="J1625" s="699"/>
      <c r="K1625" s="699"/>
      <c r="L1625" s="699"/>
      <c r="M1625" s="462">
        <v>1004189</v>
      </c>
      <c r="N1625" s="462">
        <v>1073387</v>
      </c>
      <c r="O1625" s="462">
        <v>1096449</v>
      </c>
    </row>
    <row r="1626" spans="1:15">
      <c r="A1626" s="460">
        <v>1624</v>
      </c>
      <c r="B1626" s="462">
        <v>992993.31573093566</v>
      </c>
      <c r="C1626" s="462">
        <v>1049384.263119946</v>
      </c>
      <c r="D1626" s="462">
        <v>1099987.0105212808</v>
      </c>
      <c r="J1626" s="699"/>
      <c r="K1626" s="699"/>
      <c r="L1626" s="699"/>
      <c r="M1626" s="462">
        <v>1038995</v>
      </c>
      <c r="N1626" s="462">
        <v>1095114</v>
      </c>
      <c r="O1626" s="462">
        <v>1097623</v>
      </c>
    </row>
    <row r="1627" spans="1:15">
      <c r="A1627" s="460">
        <v>1625</v>
      </c>
      <c r="B1627" s="462">
        <v>1004250.0696771481</v>
      </c>
      <c r="C1627" s="462">
        <v>1087404.096771694</v>
      </c>
      <c r="D1627" s="462">
        <v>1056086.2604298415</v>
      </c>
      <c r="J1627" s="699"/>
      <c r="K1627" s="699"/>
      <c r="L1627" s="699"/>
      <c r="M1627" s="462">
        <v>1020424</v>
      </c>
      <c r="N1627" s="462">
        <v>1109493</v>
      </c>
      <c r="O1627" s="462">
        <v>1122247</v>
      </c>
    </row>
    <row r="1628" spans="1:15">
      <c r="A1628" s="460">
        <v>1626</v>
      </c>
      <c r="B1628" s="462">
        <v>1014977.6602669313</v>
      </c>
      <c r="C1628" s="462">
        <v>1088772.0926270343</v>
      </c>
      <c r="D1628" s="462">
        <v>1112382.366535625</v>
      </c>
      <c r="J1628" s="699"/>
      <c r="K1628" s="699"/>
      <c r="L1628" s="699"/>
      <c r="M1628" s="462">
        <v>1023771</v>
      </c>
      <c r="N1628" s="462">
        <v>1097218</v>
      </c>
      <c r="O1628" s="462">
        <v>1099383</v>
      </c>
    </row>
    <row r="1629" spans="1:15">
      <c r="A1629" s="460">
        <v>1627</v>
      </c>
      <c r="B1629" s="462">
        <v>1007034.6968938556</v>
      </c>
      <c r="C1629" s="462">
        <v>1063591.976031987</v>
      </c>
      <c r="D1629" s="462">
        <v>1071172.8006149202</v>
      </c>
      <c r="J1629" s="699"/>
      <c r="K1629" s="699"/>
      <c r="L1629" s="699"/>
      <c r="M1629" s="462">
        <v>1038819</v>
      </c>
      <c r="N1629" s="462">
        <v>1056615</v>
      </c>
      <c r="O1629" s="462">
        <v>1096156</v>
      </c>
    </row>
    <row r="1630" spans="1:15">
      <c r="A1630" s="460">
        <v>1628</v>
      </c>
      <c r="B1630" s="462">
        <v>1010448.4090525007</v>
      </c>
      <c r="C1630" s="462">
        <v>1058075.7522605115</v>
      </c>
      <c r="D1630" s="462">
        <v>1094004.4827315968</v>
      </c>
      <c r="J1630" s="699"/>
      <c r="K1630" s="699"/>
      <c r="L1630" s="699"/>
      <c r="M1630" s="462">
        <v>1019715</v>
      </c>
      <c r="N1630" s="462">
        <v>1051450</v>
      </c>
      <c r="O1630" s="462">
        <v>1096315</v>
      </c>
    </row>
    <row r="1631" spans="1:15">
      <c r="A1631" s="460">
        <v>1629</v>
      </c>
      <c r="B1631" s="462">
        <v>1009396.4047167049</v>
      </c>
      <c r="C1631" s="462">
        <v>1090797.9663275655</v>
      </c>
      <c r="D1631" s="462">
        <v>1106175.3840594068</v>
      </c>
      <c r="J1631" s="699"/>
      <c r="K1631" s="699"/>
      <c r="L1631" s="699"/>
      <c r="M1631" s="462">
        <v>1040551</v>
      </c>
      <c r="N1631" s="462">
        <v>1069786</v>
      </c>
      <c r="O1631" s="462">
        <v>1108859</v>
      </c>
    </row>
    <row r="1632" spans="1:15">
      <c r="A1632" s="460">
        <v>1630</v>
      </c>
      <c r="B1632" s="462">
        <v>994191.43618533586</v>
      </c>
      <c r="C1632" s="462">
        <v>1054939.2632778208</v>
      </c>
      <c r="D1632" s="462">
        <v>1081470.1202904158</v>
      </c>
      <c r="J1632" s="699"/>
      <c r="K1632" s="699"/>
      <c r="L1632" s="699"/>
      <c r="M1632" s="462">
        <v>1049032</v>
      </c>
      <c r="N1632" s="462">
        <v>1105038</v>
      </c>
      <c r="O1632" s="462">
        <v>1093748</v>
      </c>
    </row>
    <row r="1633" spans="1:15">
      <c r="A1633" s="460">
        <v>1631</v>
      </c>
      <c r="B1633" s="462">
        <v>1004855.9441429228</v>
      </c>
      <c r="C1633" s="462">
        <v>1094372.0769093018</v>
      </c>
      <c r="D1633" s="462">
        <v>1124478.3158499708</v>
      </c>
      <c r="J1633" s="699"/>
      <c r="K1633" s="699"/>
      <c r="L1633" s="699"/>
      <c r="M1633" s="462">
        <v>1029314</v>
      </c>
      <c r="N1633" s="462">
        <v>1094001</v>
      </c>
      <c r="O1633" s="462">
        <v>1074197</v>
      </c>
    </row>
    <row r="1634" spans="1:15">
      <c r="A1634" s="460">
        <v>1632</v>
      </c>
      <c r="B1634" s="462">
        <v>1005738.4311185756</v>
      </c>
      <c r="C1634" s="462">
        <v>1042779.0195628767</v>
      </c>
      <c r="D1634" s="462">
        <v>1101804.1754649677</v>
      </c>
      <c r="J1634" s="699"/>
      <c r="K1634" s="699"/>
      <c r="L1634" s="699"/>
      <c r="M1634" s="462">
        <v>1039992</v>
      </c>
      <c r="N1634" s="462">
        <v>1084780</v>
      </c>
      <c r="O1634" s="462">
        <v>1058471</v>
      </c>
    </row>
    <row r="1635" spans="1:15">
      <c r="A1635" s="460">
        <v>1633</v>
      </c>
      <c r="B1635" s="462">
        <v>1010247.0279179816</v>
      </c>
      <c r="C1635" s="462">
        <v>1056171.7787858015</v>
      </c>
      <c r="D1635" s="462">
        <v>1087548.9848078594</v>
      </c>
      <c r="J1635" s="699"/>
      <c r="K1635" s="699"/>
      <c r="L1635" s="699"/>
      <c r="M1635" s="462">
        <v>1054538</v>
      </c>
      <c r="N1635" s="462">
        <v>1068304</v>
      </c>
      <c r="O1635" s="462">
        <v>1099064</v>
      </c>
    </row>
    <row r="1636" spans="1:15">
      <c r="A1636" s="460">
        <v>1634</v>
      </c>
      <c r="B1636" s="462">
        <v>1002182.5217258849</v>
      </c>
      <c r="C1636" s="462">
        <v>1072087.5550910425</v>
      </c>
      <c r="D1636" s="462">
        <v>1100820.6788890127</v>
      </c>
      <c r="J1636" s="699"/>
      <c r="K1636" s="699"/>
      <c r="L1636" s="699"/>
      <c r="M1636" s="462">
        <v>1005170</v>
      </c>
      <c r="N1636" s="462">
        <v>1061151</v>
      </c>
      <c r="O1636" s="462">
        <v>1060558</v>
      </c>
    </row>
    <row r="1637" spans="1:15">
      <c r="A1637" s="460">
        <v>1635</v>
      </c>
      <c r="B1637" s="462">
        <v>1015855.2910769966</v>
      </c>
      <c r="C1637" s="462">
        <v>1050015.9004591159</v>
      </c>
      <c r="D1637" s="462">
        <v>1160558.7856785003</v>
      </c>
      <c r="J1637" s="699"/>
      <c r="K1637" s="699"/>
      <c r="L1637" s="699"/>
      <c r="M1637" s="462">
        <v>1023770</v>
      </c>
      <c r="N1637" s="462">
        <v>1050853</v>
      </c>
      <c r="O1637" s="462">
        <v>1079664</v>
      </c>
    </row>
    <row r="1638" spans="1:15">
      <c r="A1638" s="460">
        <v>1636</v>
      </c>
      <c r="B1638" s="462">
        <v>1002964.667626506</v>
      </c>
      <c r="C1638" s="462">
        <v>1084614.3910984199</v>
      </c>
      <c r="D1638" s="462">
        <v>1119361.3185474011</v>
      </c>
      <c r="J1638" s="699"/>
      <c r="K1638" s="699"/>
      <c r="L1638" s="699"/>
      <c r="M1638" s="462">
        <v>1038050</v>
      </c>
      <c r="N1638" s="462">
        <v>1052566</v>
      </c>
      <c r="O1638" s="462">
        <v>1063231</v>
      </c>
    </row>
    <row r="1639" spans="1:15">
      <c r="A1639" s="460">
        <v>1637</v>
      </c>
      <c r="B1639" s="462">
        <v>1002490.9389480371</v>
      </c>
      <c r="C1639" s="462">
        <v>1061642.7404346673</v>
      </c>
      <c r="D1639" s="462">
        <v>1096213.106923203</v>
      </c>
      <c r="J1639" s="699"/>
      <c r="K1639" s="699"/>
      <c r="L1639" s="699"/>
      <c r="M1639" s="462">
        <v>1022890</v>
      </c>
      <c r="N1639" s="462">
        <v>1093233</v>
      </c>
      <c r="O1639" s="462">
        <v>1094413</v>
      </c>
    </row>
    <row r="1640" spans="1:15">
      <c r="A1640" s="460">
        <v>1638</v>
      </c>
      <c r="B1640" s="462">
        <v>1004659.6877317977</v>
      </c>
      <c r="C1640" s="462">
        <v>1069053.5622944424</v>
      </c>
      <c r="D1640" s="462">
        <v>1064215.7092785239</v>
      </c>
      <c r="J1640" s="699"/>
      <c r="K1640" s="699"/>
      <c r="L1640" s="699"/>
      <c r="M1640" s="462">
        <v>1018165</v>
      </c>
      <c r="N1640" s="462">
        <v>1078418</v>
      </c>
      <c r="O1640" s="462">
        <v>1094170</v>
      </c>
    </row>
    <row r="1641" spans="1:15">
      <c r="A1641" s="460">
        <v>1639</v>
      </c>
      <c r="B1641" s="462">
        <v>1001848.0587467104</v>
      </c>
      <c r="C1641" s="462">
        <v>1068521.3165608328</v>
      </c>
      <c r="D1641" s="462">
        <v>1083827.2694414379</v>
      </c>
      <c r="J1641" s="699"/>
      <c r="K1641" s="699"/>
      <c r="L1641" s="699"/>
      <c r="M1641" s="462">
        <v>1034834</v>
      </c>
      <c r="N1641" s="462">
        <v>1107062</v>
      </c>
      <c r="O1641" s="462">
        <v>1090389</v>
      </c>
    </row>
    <row r="1642" spans="1:15">
      <c r="A1642" s="460">
        <v>1640</v>
      </c>
      <c r="B1642" s="462">
        <v>993379.19493618421</v>
      </c>
      <c r="C1642" s="462">
        <v>1076935.0900446482</v>
      </c>
      <c r="D1642" s="462">
        <v>1098232.9662504201</v>
      </c>
      <c r="J1642" s="699"/>
      <c r="K1642" s="699"/>
      <c r="L1642" s="699"/>
      <c r="M1642" s="462">
        <v>995217</v>
      </c>
      <c r="N1642" s="462">
        <v>1045141</v>
      </c>
      <c r="O1642" s="462">
        <v>1094609</v>
      </c>
    </row>
    <row r="1643" spans="1:15">
      <c r="A1643" s="460">
        <v>1641</v>
      </c>
      <c r="B1643" s="462">
        <v>1007188.4492193444</v>
      </c>
      <c r="C1643" s="462">
        <v>1062265.9501854475</v>
      </c>
      <c r="D1643" s="462">
        <v>1110020.9077656954</v>
      </c>
      <c r="J1643" s="699"/>
      <c r="K1643" s="699"/>
      <c r="L1643" s="699"/>
      <c r="M1643" s="462">
        <v>999284</v>
      </c>
      <c r="N1643" s="462">
        <v>1068632</v>
      </c>
      <c r="O1643" s="462">
        <v>1065644</v>
      </c>
    </row>
    <row r="1644" spans="1:15">
      <c r="A1644" s="460">
        <v>1642</v>
      </c>
      <c r="B1644" s="462">
        <v>1013753.9386613858</v>
      </c>
      <c r="C1644" s="462">
        <v>1061144.7921591173</v>
      </c>
      <c r="D1644" s="462">
        <v>1076864.5828840849</v>
      </c>
      <c r="J1644" s="699"/>
      <c r="K1644" s="699"/>
      <c r="L1644" s="699"/>
      <c r="M1644" s="462">
        <v>1004745</v>
      </c>
      <c r="N1644" s="462">
        <v>1059579</v>
      </c>
      <c r="O1644" s="462">
        <v>1071686</v>
      </c>
    </row>
    <row r="1645" spans="1:15">
      <c r="A1645" s="460">
        <v>1643</v>
      </c>
      <c r="B1645" s="462">
        <v>1004763.8235179906</v>
      </c>
      <c r="C1645" s="462">
        <v>1103943.7769021911</v>
      </c>
      <c r="D1645" s="462">
        <v>1113196.136708908</v>
      </c>
      <c r="J1645" s="699"/>
      <c r="K1645" s="699"/>
      <c r="L1645" s="699"/>
      <c r="M1645" s="462">
        <v>993815</v>
      </c>
      <c r="N1645" s="462">
        <v>1060757</v>
      </c>
      <c r="O1645" s="462">
        <v>1064958</v>
      </c>
    </row>
    <row r="1646" spans="1:15">
      <c r="A1646" s="460">
        <v>1644</v>
      </c>
      <c r="B1646" s="462">
        <v>1000009.255560901</v>
      </c>
      <c r="C1646" s="462">
        <v>1074122.3449709879</v>
      </c>
      <c r="D1646" s="462">
        <v>1091746.6231031325</v>
      </c>
      <c r="J1646" s="699"/>
      <c r="K1646" s="699"/>
      <c r="L1646" s="699"/>
      <c r="M1646" s="462">
        <v>1042339</v>
      </c>
      <c r="N1646" s="462">
        <v>1110863</v>
      </c>
      <c r="O1646" s="462">
        <v>1090721</v>
      </c>
    </row>
    <row r="1647" spans="1:15">
      <c r="A1647" s="460">
        <v>1645</v>
      </c>
      <c r="B1647" s="462">
        <v>1005929.244900776</v>
      </c>
      <c r="C1647" s="462">
        <v>1074966.4039123151</v>
      </c>
      <c r="D1647" s="462">
        <v>1104707.5964871107</v>
      </c>
      <c r="J1647" s="699"/>
      <c r="K1647" s="699"/>
      <c r="L1647" s="699"/>
      <c r="M1647" s="462">
        <v>1008157</v>
      </c>
      <c r="N1647" s="462">
        <v>1070595</v>
      </c>
      <c r="O1647" s="462">
        <v>1069605</v>
      </c>
    </row>
    <row r="1648" spans="1:15">
      <c r="A1648" s="460">
        <v>1646</v>
      </c>
      <c r="B1648" s="462">
        <v>999734.0605423419</v>
      </c>
      <c r="C1648" s="462">
        <v>1093081.1491592466</v>
      </c>
      <c r="D1648" s="462">
        <v>1076568.3946579071</v>
      </c>
      <c r="J1648" s="699"/>
      <c r="K1648" s="699"/>
      <c r="L1648" s="699"/>
      <c r="M1648" s="462">
        <v>1004236</v>
      </c>
      <c r="N1648" s="462">
        <v>1078293</v>
      </c>
      <c r="O1648" s="462">
        <v>1066824</v>
      </c>
    </row>
    <row r="1649" spans="1:15">
      <c r="A1649" s="460">
        <v>1647</v>
      </c>
      <c r="B1649" s="462">
        <v>1015215.3405952121</v>
      </c>
      <c r="C1649" s="462">
        <v>1053293.0376869291</v>
      </c>
      <c r="D1649" s="462">
        <v>1081441.3781700437</v>
      </c>
      <c r="J1649" s="699"/>
      <c r="K1649" s="699"/>
      <c r="L1649" s="699"/>
      <c r="M1649" s="462">
        <v>1058638</v>
      </c>
      <c r="N1649" s="462">
        <v>1099627</v>
      </c>
      <c r="O1649" s="462">
        <v>1142451</v>
      </c>
    </row>
    <row r="1650" spans="1:15">
      <c r="A1650" s="460">
        <v>1648</v>
      </c>
      <c r="B1650" s="462">
        <v>1002817.1419791779</v>
      </c>
      <c r="C1650" s="462">
        <v>1073118.0749827693</v>
      </c>
      <c r="D1650" s="462">
        <v>1103252.1060291629</v>
      </c>
      <c r="J1650" s="699"/>
      <c r="K1650" s="699"/>
      <c r="L1650" s="699"/>
      <c r="M1650" s="462">
        <v>1035926</v>
      </c>
      <c r="N1650" s="462">
        <v>1068300</v>
      </c>
      <c r="O1650" s="462">
        <v>1098573</v>
      </c>
    </row>
    <row r="1651" spans="1:15">
      <c r="A1651" s="460">
        <v>1649</v>
      </c>
      <c r="B1651" s="462">
        <v>997530.81728207611</v>
      </c>
      <c r="C1651" s="462">
        <v>1093145.027327504</v>
      </c>
      <c r="D1651" s="462">
        <v>1098437.1141652064</v>
      </c>
      <c r="J1651" s="699"/>
      <c r="K1651" s="699"/>
      <c r="L1651" s="699"/>
      <c r="M1651" s="462">
        <v>1042916</v>
      </c>
      <c r="N1651" s="462">
        <v>1093127</v>
      </c>
      <c r="O1651" s="462">
        <v>1102395</v>
      </c>
    </row>
    <row r="1652" spans="1:15">
      <c r="A1652" s="460">
        <v>1650</v>
      </c>
      <c r="B1652" s="462">
        <v>998735.0853118957</v>
      </c>
      <c r="C1652" s="462">
        <v>1071389.7768788503</v>
      </c>
      <c r="D1652" s="462">
        <v>1086582.1305023122</v>
      </c>
      <c r="J1652" s="699"/>
      <c r="K1652" s="699"/>
      <c r="L1652" s="699"/>
      <c r="M1652" s="462">
        <v>1012991</v>
      </c>
      <c r="N1652" s="462">
        <v>1051601</v>
      </c>
      <c r="O1652" s="462">
        <v>1054420</v>
      </c>
    </row>
    <row r="1653" spans="1:15">
      <c r="A1653" s="460">
        <v>1651</v>
      </c>
      <c r="B1653" s="462">
        <v>996661.87479899079</v>
      </c>
      <c r="C1653" s="462">
        <v>1076325.8667337522</v>
      </c>
      <c r="D1653" s="462">
        <v>1092302.836611795</v>
      </c>
      <c r="J1653" s="699"/>
      <c r="K1653" s="699"/>
      <c r="L1653" s="699"/>
      <c r="M1653" s="462">
        <v>1007309</v>
      </c>
      <c r="N1653" s="462">
        <v>1106155</v>
      </c>
      <c r="O1653" s="462">
        <v>1090360</v>
      </c>
    </row>
    <row r="1654" spans="1:15">
      <c r="A1654" s="460">
        <v>1652</v>
      </c>
      <c r="B1654" s="462">
        <v>996926.8179110419</v>
      </c>
      <c r="C1654" s="462">
        <v>1051147.851103334</v>
      </c>
      <c r="D1654" s="462">
        <v>1070360.6462882101</v>
      </c>
      <c r="J1654" s="699"/>
      <c r="K1654" s="699"/>
      <c r="L1654" s="699"/>
      <c r="M1654" s="462">
        <v>1022426</v>
      </c>
      <c r="N1654" s="462">
        <v>1050623</v>
      </c>
      <c r="O1654" s="462">
        <v>1073118</v>
      </c>
    </row>
    <row r="1655" spans="1:15">
      <c r="A1655" s="460">
        <v>1653</v>
      </c>
      <c r="B1655" s="462">
        <v>1004253.7127613339</v>
      </c>
      <c r="C1655" s="462">
        <v>1052345.5980957067</v>
      </c>
      <c r="D1655" s="462">
        <v>1071370.6548936833</v>
      </c>
      <c r="J1655" s="699"/>
      <c r="K1655" s="699"/>
      <c r="L1655" s="699"/>
      <c r="M1655" s="462">
        <v>1039485</v>
      </c>
      <c r="N1655" s="462">
        <v>1077934</v>
      </c>
      <c r="O1655" s="462">
        <v>1101592</v>
      </c>
    </row>
    <row r="1656" spans="1:15">
      <c r="A1656" s="460">
        <v>1654</v>
      </c>
      <c r="B1656" s="462">
        <v>1009716.0186933827</v>
      </c>
      <c r="C1656" s="462">
        <v>1068338.5379633689</v>
      </c>
      <c r="D1656" s="462">
        <v>1079377.3893167349</v>
      </c>
      <c r="J1656" s="699"/>
      <c r="K1656" s="699"/>
      <c r="L1656" s="699"/>
      <c r="M1656" s="462">
        <v>1052494</v>
      </c>
      <c r="N1656" s="462">
        <v>1116840</v>
      </c>
      <c r="O1656" s="462">
        <v>1107510</v>
      </c>
    </row>
    <row r="1657" spans="1:15">
      <c r="A1657" s="460">
        <v>1655</v>
      </c>
      <c r="B1657" s="462">
        <v>1004770.1777858047</v>
      </c>
      <c r="C1657" s="462">
        <v>1079485.129157549</v>
      </c>
      <c r="D1657" s="462">
        <v>1082017.8001929023</v>
      </c>
      <c r="J1657" s="699"/>
      <c r="K1657" s="699"/>
      <c r="L1657" s="699"/>
      <c r="M1657" s="462">
        <v>1044650</v>
      </c>
      <c r="N1657" s="462">
        <v>1071221</v>
      </c>
      <c r="O1657" s="462">
        <v>1082804</v>
      </c>
    </row>
    <row r="1658" spans="1:15">
      <c r="A1658" s="460">
        <v>1656</v>
      </c>
      <c r="B1658" s="462">
        <v>1002768.8969962257</v>
      </c>
      <c r="C1658" s="462">
        <v>1083309.5018284931</v>
      </c>
      <c r="D1658" s="462">
        <v>1109730.6379291187</v>
      </c>
      <c r="J1658" s="699"/>
      <c r="K1658" s="699"/>
      <c r="L1658" s="699"/>
      <c r="M1658" s="462">
        <v>1001928</v>
      </c>
      <c r="N1658" s="462">
        <v>1088120</v>
      </c>
      <c r="O1658" s="462">
        <v>1141135</v>
      </c>
    </row>
    <row r="1659" spans="1:15">
      <c r="A1659" s="460">
        <v>1657</v>
      </c>
      <c r="B1659" s="462">
        <v>997114.86534184101</v>
      </c>
      <c r="C1659" s="462">
        <v>1080709.8745639022</v>
      </c>
      <c r="D1659" s="462">
        <v>1075585.0296464635</v>
      </c>
      <c r="J1659" s="699"/>
      <c r="K1659" s="699"/>
      <c r="L1659" s="699"/>
      <c r="M1659" s="462">
        <v>1035072</v>
      </c>
      <c r="N1659" s="462">
        <v>1055289</v>
      </c>
      <c r="O1659" s="462">
        <v>1064706</v>
      </c>
    </row>
    <row r="1660" spans="1:15">
      <c r="A1660" s="460">
        <v>1658</v>
      </c>
      <c r="B1660" s="462">
        <v>996048.28807147441</v>
      </c>
      <c r="C1660" s="462">
        <v>1063422.5425693393</v>
      </c>
      <c r="D1660" s="462">
        <v>1088523.7726068976</v>
      </c>
      <c r="J1660" s="699"/>
      <c r="K1660" s="699"/>
      <c r="L1660" s="699"/>
      <c r="M1660" s="462">
        <v>1019551</v>
      </c>
      <c r="N1660" s="462">
        <v>1096295</v>
      </c>
      <c r="O1660" s="462">
        <v>1097705</v>
      </c>
    </row>
    <row r="1661" spans="1:15">
      <c r="A1661" s="460">
        <v>1659</v>
      </c>
      <c r="B1661" s="462">
        <v>1004093.980315075</v>
      </c>
      <c r="C1661" s="462">
        <v>1086113.0790175851</v>
      </c>
      <c r="D1661" s="462">
        <v>1114742.1746875276</v>
      </c>
      <c r="J1661" s="699"/>
      <c r="K1661" s="699"/>
      <c r="L1661" s="699"/>
      <c r="M1661" s="462">
        <v>1015278</v>
      </c>
      <c r="N1661" s="462">
        <v>1079856</v>
      </c>
      <c r="O1661" s="462">
        <v>1075509</v>
      </c>
    </row>
    <row r="1662" spans="1:15">
      <c r="A1662" s="460">
        <v>1660</v>
      </c>
      <c r="B1662" s="462">
        <v>1006770.0036415134</v>
      </c>
      <c r="C1662" s="462">
        <v>1095994.7273170776</v>
      </c>
      <c r="D1662" s="462">
        <v>1098828.4767020452</v>
      </c>
      <c r="J1662" s="699"/>
      <c r="K1662" s="699"/>
      <c r="L1662" s="699"/>
      <c r="M1662" s="462">
        <v>1035451</v>
      </c>
      <c r="N1662" s="462">
        <v>1096304</v>
      </c>
      <c r="O1662" s="462">
        <v>1092303</v>
      </c>
    </row>
    <row r="1663" spans="1:15">
      <c r="A1663" s="460">
        <v>1661</v>
      </c>
      <c r="B1663" s="462">
        <v>994416.28128292982</v>
      </c>
      <c r="C1663" s="462">
        <v>1063608.7815399163</v>
      </c>
      <c r="D1663" s="462">
        <v>1090473.2126730871</v>
      </c>
      <c r="J1663" s="699"/>
      <c r="K1663" s="699"/>
      <c r="L1663" s="699"/>
      <c r="M1663" s="462">
        <v>1074236</v>
      </c>
      <c r="N1663" s="462">
        <v>1108269</v>
      </c>
      <c r="O1663" s="462">
        <v>1110887</v>
      </c>
    </row>
    <row r="1664" spans="1:15">
      <c r="A1664" s="460">
        <v>1662</v>
      </c>
      <c r="B1664" s="462">
        <v>1001254.776323834</v>
      </c>
      <c r="C1664" s="462">
        <v>1013930.9957945747</v>
      </c>
      <c r="D1664" s="462">
        <v>1140307.4115476517</v>
      </c>
      <c r="J1664" s="699"/>
      <c r="K1664" s="699"/>
      <c r="L1664" s="699"/>
      <c r="M1664" s="462">
        <v>1049774</v>
      </c>
      <c r="N1664" s="462">
        <v>1096115</v>
      </c>
      <c r="O1664" s="462">
        <v>1095748</v>
      </c>
    </row>
    <row r="1665" spans="1:15">
      <c r="A1665" s="460">
        <v>1663</v>
      </c>
      <c r="B1665" s="462">
        <v>994770.66009694478</v>
      </c>
      <c r="C1665" s="462">
        <v>1083321.6715723313</v>
      </c>
      <c r="D1665" s="462">
        <v>1087498.3581213241</v>
      </c>
      <c r="J1665" s="699"/>
      <c r="K1665" s="699"/>
      <c r="L1665" s="699"/>
      <c r="M1665" s="462">
        <v>1048788</v>
      </c>
      <c r="N1665" s="462">
        <v>1097012</v>
      </c>
      <c r="O1665" s="462">
        <v>1086065</v>
      </c>
    </row>
    <row r="1666" spans="1:15">
      <c r="A1666" s="460">
        <v>1664</v>
      </c>
      <c r="B1666" s="462">
        <v>999898.01734205021</v>
      </c>
      <c r="C1666" s="462">
        <v>1107379.9674429819</v>
      </c>
      <c r="D1666" s="462">
        <v>1062348.8211176721</v>
      </c>
      <c r="J1666" s="699"/>
      <c r="K1666" s="699"/>
      <c r="L1666" s="699"/>
      <c r="M1666" s="462">
        <v>1043142</v>
      </c>
      <c r="N1666" s="462">
        <v>1093022</v>
      </c>
      <c r="O1666" s="462">
        <v>1090266</v>
      </c>
    </row>
    <row r="1667" spans="1:15">
      <c r="A1667" s="460">
        <v>1665</v>
      </c>
      <c r="B1667" s="462">
        <v>1003153.2371060464</v>
      </c>
      <c r="C1667" s="462">
        <v>1077143.6092037763</v>
      </c>
      <c r="D1667" s="462">
        <v>1068261.8982756438</v>
      </c>
      <c r="J1667" s="699"/>
      <c r="K1667" s="699"/>
      <c r="L1667" s="699"/>
      <c r="M1667" s="462">
        <v>1028267</v>
      </c>
      <c r="N1667" s="462">
        <v>1068343</v>
      </c>
      <c r="O1667" s="462">
        <v>1110474</v>
      </c>
    </row>
    <row r="1668" spans="1:15">
      <c r="A1668" s="460">
        <v>1666</v>
      </c>
      <c r="B1668" s="462">
        <v>1005732.2064477766</v>
      </c>
      <c r="C1668" s="462">
        <v>1126019.993021375</v>
      </c>
      <c r="D1668" s="462">
        <v>1097506.9402922611</v>
      </c>
      <c r="J1668" s="699"/>
      <c r="K1668" s="699"/>
      <c r="L1668" s="699"/>
      <c r="M1668" s="462">
        <v>1042761</v>
      </c>
      <c r="N1668" s="462">
        <v>1087189</v>
      </c>
      <c r="O1668" s="462">
        <v>1116648</v>
      </c>
    </row>
    <row r="1669" spans="1:15">
      <c r="A1669" s="460">
        <v>1667</v>
      </c>
      <c r="B1669" s="462">
        <v>1007359.4799471358</v>
      </c>
      <c r="C1669" s="462">
        <v>1041595.1636026553</v>
      </c>
      <c r="D1669" s="462">
        <v>1090207.3149316865</v>
      </c>
      <c r="J1669" s="699"/>
      <c r="K1669" s="699"/>
      <c r="L1669" s="699"/>
      <c r="M1669" s="462">
        <v>1037327</v>
      </c>
      <c r="N1669" s="462">
        <v>1047109</v>
      </c>
      <c r="O1669" s="462">
        <v>1119348</v>
      </c>
    </row>
    <row r="1670" spans="1:15">
      <c r="A1670" s="460">
        <v>1668</v>
      </c>
      <c r="B1670" s="462">
        <v>1002589.0137150593</v>
      </c>
      <c r="C1670" s="462">
        <v>1090536.9129293873</v>
      </c>
      <c r="D1670" s="462">
        <v>1074131.6356578209</v>
      </c>
      <c r="J1670" s="699"/>
      <c r="K1670" s="699"/>
      <c r="L1670" s="699"/>
      <c r="M1670" s="462">
        <v>1004160</v>
      </c>
      <c r="N1670" s="462">
        <v>1064254</v>
      </c>
      <c r="O1670" s="462">
        <v>1089494</v>
      </c>
    </row>
    <row r="1671" spans="1:15">
      <c r="A1671" s="460">
        <v>1669</v>
      </c>
      <c r="B1671" s="462">
        <v>1023725.2458175562</v>
      </c>
      <c r="C1671" s="462">
        <v>1040792.9918225436</v>
      </c>
      <c r="D1671" s="462">
        <v>1099520.1026993459</v>
      </c>
      <c r="J1671" s="699"/>
      <c r="K1671" s="699"/>
      <c r="L1671" s="699"/>
      <c r="M1671" s="462">
        <v>1063280</v>
      </c>
      <c r="N1671" s="462">
        <v>1106521</v>
      </c>
      <c r="O1671" s="462">
        <v>1098492</v>
      </c>
    </row>
    <row r="1672" spans="1:15">
      <c r="A1672" s="460">
        <v>1670</v>
      </c>
      <c r="B1672" s="462">
        <v>997658.01992533635</v>
      </c>
      <c r="C1672" s="462">
        <v>1093337.5378523285</v>
      </c>
      <c r="D1672" s="462">
        <v>1110041.2171870363</v>
      </c>
      <c r="J1672" s="699"/>
      <c r="K1672" s="699"/>
      <c r="L1672" s="699"/>
      <c r="M1672" s="462">
        <v>1029732</v>
      </c>
      <c r="N1672" s="462">
        <v>1096723</v>
      </c>
      <c r="O1672" s="462">
        <v>1086234</v>
      </c>
    </row>
    <row r="1673" spans="1:15">
      <c r="A1673" s="460">
        <v>1671</v>
      </c>
      <c r="B1673" s="462">
        <v>1001037.8041777794</v>
      </c>
      <c r="C1673" s="462">
        <v>1082633.2798848171</v>
      </c>
      <c r="D1673" s="462">
        <v>1138652.4598838377</v>
      </c>
      <c r="J1673" s="699"/>
      <c r="K1673" s="699"/>
      <c r="L1673" s="699"/>
      <c r="M1673" s="462">
        <v>998628</v>
      </c>
      <c r="N1673" s="462">
        <v>1071805</v>
      </c>
      <c r="O1673" s="462">
        <v>1073765</v>
      </c>
    </row>
    <row r="1674" spans="1:15">
      <c r="A1674" s="460">
        <v>1672</v>
      </c>
      <c r="B1674" s="462">
        <v>1006577.7370184682</v>
      </c>
      <c r="C1674" s="462">
        <v>1103325.6423871305</v>
      </c>
      <c r="D1674" s="462">
        <v>1110586.5413459656</v>
      </c>
      <c r="J1674" s="699"/>
      <c r="K1674" s="699"/>
      <c r="L1674" s="699"/>
      <c r="M1674" s="462">
        <v>1029022</v>
      </c>
      <c r="N1674" s="462">
        <v>1047812</v>
      </c>
      <c r="O1674" s="462">
        <v>1082685</v>
      </c>
    </row>
    <row r="1675" spans="1:15">
      <c r="A1675" s="460">
        <v>1673</v>
      </c>
      <c r="B1675" s="462">
        <v>1004053.2749278808</v>
      </c>
      <c r="C1675" s="462">
        <v>1065334.4736464825</v>
      </c>
      <c r="D1675" s="462">
        <v>1081847.752128778</v>
      </c>
      <c r="J1675" s="699"/>
      <c r="K1675" s="699"/>
      <c r="L1675" s="699"/>
      <c r="M1675" s="462">
        <v>1026033</v>
      </c>
      <c r="N1675" s="462">
        <v>1079743</v>
      </c>
      <c r="O1675" s="462">
        <v>1080826</v>
      </c>
    </row>
    <row r="1676" spans="1:15">
      <c r="A1676" s="460">
        <v>1674</v>
      </c>
      <c r="B1676" s="462">
        <v>1001092.6093758175</v>
      </c>
      <c r="C1676" s="462">
        <v>1065077.7061090001</v>
      </c>
      <c r="D1676" s="462">
        <v>1064135.592167963</v>
      </c>
      <c r="J1676" s="699"/>
      <c r="K1676" s="699"/>
      <c r="L1676" s="699"/>
      <c r="M1676" s="462">
        <v>996097</v>
      </c>
      <c r="N1676" s="462">
        <v>1082934</v>
      </c>
      <c r="O1676" s="462">
        <v>1089687</v>
      </c>
    </row>
    <row r="1677" spans="1:15">
      <c r="A1677" s="460">
        <v>1675</v>
      </c>
      <c r="B1677" s="462">
        <v>1005350.9706627966</v>
      </c>
      <c r="C1677" s="462">
        <v>1055665.1146607792</v>
      </c>
      <c r="D1677" s="462">
        <v>1094632.7273164322</v>
      </c>
      <c r="J1677" s="699"/>
      <c r="K1677" s="699"/>
      <c r="L1677" s="699"/>
      <c r="M1677" s="462">
        <v>993023</v>
      </c>
      <c r="N1677" s="462">
        <v>1076163</v>
      </c>
      <c r="O1677" s="462">
        <v>1077396</v>
      </c>
    </row>
    <row r="1678" spans="1:15">
      <c r="A1678" s="460">
        <v>1676</v>
      </c>
      <c r="B1678" s="462">
        <v>999156.45929494523</v>
      </c>
      <c r="C1678" s="462">
        <v>1076950.5765769002</v>
      </c>
      <c r="D1678" s="462">
        <v>1075458.5572920586</v>
      </c>
      <c r="J1678" s="699"/>
      <c r="K1678" s="699"/>
      <c r="L1678" s="699"/>
      <c r="M1678" s="462">
        <v>997974</v>
      </c>
      <c r="N1678" s="462">
        <v>1052885</v>
      </c>
      <c r="O1678" s="462">
        <v>1101976</v>
      </c>
    </row>
    <row r="1679" spans="1:15">
      <c r="A1679" s="460">
        <v>1677</v>
      </c>
      <c r="B1679" s="462">
        <v>1004510.9104763621</v>
      </c>
      <c r="C1679" s="462">
        <v>1077708.8485010408</v>
      </c>
      <c r="D1679" s="462">
        <v>1101029.5994339213</v>
      </c>
      <c r="J1679" s="699"/>
      <c r="K1679" s="699"/>
      <c r="L1679" s="699"/>
      <c r="M1679" s="462">
        <v>1046679</v>
      </c>
      <c r="N1679" s="462">
        <v>1048975</v>
      </c>
      <c r="O1679" s="462">
        <v>1048220</v>
      </c>
    </row>
    <row r="1680" spans="1:15">
      <c r="A1680" s="460">
        <v>1678</v>
      </c>
      <c r="B1680" s="462">
        <v>996836.91011614515</v>
      </c>
      <c r="C1680" s="462">
        <v>1058689.7691736484</v>
      </c>
      <c r="D1680" s="462">
        <v>1062059.8746420876</v>
      </c>
      <c r="J1680" s="699"/>
      <c r="K1680" s="699"/>
      <c r="L1680" s="699"/>
      <c r="M1680" s="462">
        <v>1033039</v>
      </c>
      <c r="N1680" s="462">
        <v>1097029</v>
      </c>
      <c r="O1680" s="462">
        <v>1112071</v>
      </c>
    </row>
    <row r="1681" spans="1:15">
      <c r="A1681" s="460">
        <v>1679</v>
      </c>
      <c r="B1681" s="462">
        <v>1014883.3635579841</v>
      </c>
      <c r="C1681" s="462">
        <v>1082115.927742654</v>
      </c>
      <c r="D1681" s="462">
        <v>1112805.9811282342</v>
      </c>
      <c r="J1681" s="699"/>
      <c r="K1681" s="699"/>
      <c r="L1681" s="699"/>
      <c r="M1681" s="462">
        <v>1038825</v>
      </c>
      <c r="N1681" s="462">
        <v>1089083</v>
      </c>
      <c r="O1681" s="462">
        <v>1102338</v>
      </c>
    </row>
    <row r="1682" spans="1:15">
      <c r="A1682" s="460">
        <v>1680</v>
      </c>
      <c r="B1682" s="462">
        <v>1002346.7507734651</v>
      </c>
      <c r="C1682" s="462">
        <v>1071945.0768576232</v>
      </c>
      <c r="D1682" s="462">
        <v>1071869.1235051353</v>
      </c>
      <c r="J1682" s="699"/>
      <c r="K1682" s="699"/>
      <c r="L1682" s="699"/>
      <c r="M1682" s="462">
        <v>1078154</v>
      </c>
      <c r="N1682" s="462">
        <v>1082936</v>
      </c>
      <c r="O1682" s="462">
        <v>1108535</v>
      </c>
    </row>
    <row r="1683" spans="1:15">
      <c r="A1683" s="460">
        <v>1681</v>
      </c>
      <c r="B1683" s="462">
        <v>1016549.1047737998</v>
      </c>
      <c r="C1683" s="462">
        <v>1064863.4162135029</v>
      </c>
      <c r="D1683" s="462">
        <v>1099601.7885301029</v>
      </c>
      <c r="J1683" s="699"/>
      <c r="K1683" s="699"/>
      <c r="L1683" s="699"/>
      <c r="M1683" s="462">
        <v>1035631</v>
      </c>
      <c r="N1683" s="462">
        <v>1070331</v>
      </c>
      <c r="O1683" s="462">
        <v>1088784</v>
      </c>
    </row>
    <row r="1684" spans="1:15">
      <c r="A1684" s="460">
        <v>1682</v>
      </c>
      <c r="B1684" s="462">
        <v>1006261.1934913467</v>
      </c>
      <c r="C1684" s="462">
        <v>1061495.41930942</v>
      </c>
      <c r="D1684" s="462">
        <v>1073420.5732572651</v>
      </c>
      <c r="J1684" s="699"/>
      <c r="K1684" s="699"/>
      <c r="L1684" s="699"/>
      <c r="M1684" s="462">
        <v>1018685</v>
      </c>
      <c r="N1684" s="462">
        <v>1080011</v>
      </c>
      <c r="O1684" s="462">
        <v>1096766</v>
      </c>
    </row>
    <row r="1685" spans="1:15">
      <c r="A1685" s="460">
        <v>1683</v>
      </c>
      <c r="B1685" s="462">
        <v>1007491.5512776582</v>
      </c>
      <c r="C1685" s="462">
        <v>1082737.5386940567</v>
      </c>
      <c r="D1685" s="462">
        <v>1113233.0132717115</v>
      </c>
      <c r="J1685" s="699"/>
      <c r="K1685" s="699"/>
      <c r="L1685" s="699"/>
      <c r="M1685" s="462">
        <v>1018670</v>
      </c>
      <c r="N1685" s="462">
        <v>1080989</v>
      </c>
      <c r="O1685" s="462">
        <v>1038781</v>
      </c>
    </row>
    <row r="1686" spans="1:15">
      <c r="A1686" s="460">
        <v>1684</v>
      </c>
      <c r="B1686" s="462">
        <v>1004386.867483387</v>
      </c>
      <c r="C1686" s="462">
        <v>1079562.5968467249</v>
      </c>
      <c r="D1686" s="462">
        <v>1116102.1054560281</v>
      </c>
      <c r="J1686" s="699"/>
      <c r="K1686" s="699"/>
      <c r="L1686" s="699"/>
      <c r="M1686" s="462">
        <v>1038093</v>
      </c>
      <c r="N1686" s="462">
        <v>1094798</v>
      </c>
      <c r="O1686" s="462">
        <v>1093156</v>
      </c>
    </row>
    <row r="1687" spans="1:15">
      <c r="A1687" s="460">
        <v>1685</v>
      </c>
      <c r="B1687" s="462">
        <v>1002839.126727334</v>
      </c>
      <c r="C1687" s="462">
        <v>1090016.6608851028</v>
      </c>
      <c r="D1687" s="462">
        <v>1070547.2457791124</v>
      </c>
      <c r="J1687" s="699"/>
      <c r="K1687" s="699"/>
      <c r="L1687" s="699"/>
      <c r="M1687" s="462">
        <v>1060205</v>
      </c>
      <c r="N1687" s="462">
        <v>1126348</v>
      </c>
      <c r="O1687" s="462">
        <v>1069019</v>
      </c>
    </row>
    <row r="1688" spans="1:15">
      <c r="A1688" s="460">
        <v>1686</v>
      </c>
      <c r="B1688" s="462">
        <v>1015644.345414293</v>
      </c>
      <c r="C1688" s="462">
        <v>1101117.193543327</v>
      </c>
      <c r="D1688" s="462">
        <v>1134037.9435038276</v>
      </c>
      <c r="J1688" s="699"/>
      <c r="K1688" s="699"/>
      <c r="L1688" s="699"/>
      <c r="M1688" s="462">
        <v>999331</v>
      </c>
      <c r="N1688" s="462">
        <v>1055144</v>
      </c>
      <c r="O1688" s="462">
        <v>1066393</v>
      </c>
    </row>
    <row r="1689" spans="1:15">
      <c r="A1689" s="460">
        <v>1687</v>
      </c>
      <c r="B1689" s="462">
        <v>1006572.8332802556</v>
      </c>
      <c r="C1689" s="462">
        <v>1089373.7198933547</v>
      </c>
      <c r="D1689" s="462">
        <v>1057618.6617820058</v>
      </c>
      <c r="J1689" s="699"/>
      <c r="K1689" s="699"/>
      <c r="L1689" s="699"/>
      <c r="M1689" s="462">
        <v>1010345</v>
      </c>
      <c r="N1689" s="462">
        <v>1084266</v>
      </c>
      <c r="O1689" s="462">
        <v>1105554</v>
      </c>
    </row>
    <row r="1690" spans="1:15">
      <c r="A1690" s="460">
        <v>1688</v>
      </c>
      <c r="B1690" s="462">
        <v>1004023.3906290653</v>
      </c>
      <c r="C1690" s="462">
        <v>1066472.3295155005</v>
      </c>
      <c r="D1690" s="462">
        <v>1095284.9188376542</v>
      </c>
      <c r="J1690" s="699"/>
      <c r="K1690" s="699"/>
      <c r="L1690" s="699"/>
      <c r="M1690" s="462">
        <v>1028012</v>
      </c>
      <c r="N1690" s="462">
        <v>1115788</v>
      </c>
      <c r="O1690" s="462">
        <v>1096682</v>
      </c>
    </row>
    <row r="1691" spans="1:15">
      <c r="A1691" s="460">
        <v>1689</v>
      </c>
      <c r="B1691" s="462">
        <v>1002826.7831323317</v>
      </c>
      <c r="C1691" s="462">
        <v>1072199.8427793775</v>
      </c>
      <c r="D1691" s="462">
        <v>1078654.68582889</v>
      </c>
      <c r="J1691" s="699"/>
      <c r="K1691" s="699"/>
      <c r="L1691" s="699"/>
      <c r="M1691" s="462">
        <v>1047629</v>
      </c>
      <c r="N1691" s="462">
        <v>1110759</v>
      </c>
      <c r="O1691" s="462">
        <v>1096830</v>
      </c>
    </row>
    <row r="1692" spans="1:15">
      <c r="A1692" s="460">
        <v>1690</v>
      </c>
      <c r="B1692" s="462">
        <v>1006481.2028750558</v>
      </c>
      <c r="C1692" s="462">
        <v>1092428.8450645397</v>
      </c>
      <c r="D1692" s="462">
        <v>1095204.8787914112</v>
      </c>
      <c r="J1692" s="699"/>
      <c r="K1692" s="699"/>
      <c r="L1692" s="699"/>
      <c r="M1692" s="462">
        <v>1046734</v>
      </c>
      <c r="N1692" s="462">
        <v>1095860</v>
      </c>
      <c r="O1692" s="462">
        <v>1133003</v>
      </c>
    </row>
    <row r="1693" spans="1:15">
      <c r="A1693" s="460">
        <v>1691</v>
      </c>
      <c r="B1693" s="462">
        <v>986057.74640891922</v>
      </c>
      <c r="C1693" s="462">
        <v>1103137.446536222</v>
      </c>
      <c r="D1693" s="462">
        <v>1089672.861409185</v>
      </c>
      <c r="J1693" s="699"/>
      <c r="K1693" s="699"/>
      <c r="L1693" s="699"/>
      <c r="M1693" s="462">
        <v>1030927</v>
      </c>
      <c r="N1693" s="462">
        <v>1068021</v>
      </c>
      <c r="O1693" s="462">
        <v>1059070</v>
      </c>
    </row>
    <row r="1694" spans="1:15">
      <c r="A1694" s="460">
        <v>1692</v>
      </c>
      <c r="B1694" s="462">
        <v>1029732.3066696343</v>
      </c>
      <c r="C1694" s="462">
        <v>1074527.5154576809</v>
      </c>
      <c r="D1694" s="462">
        <v>1091815.5528464706</v>
      </c>
      <c r="J1694" s="699"/>
      <c r="K1694" s="699"/>
      <c r="L1694" s="699"/>
      <c r="M1694" s="462">
        <v>1033553</v>
      </c>
      <c r="N1694" s="462">
        <v>1051961</v>
      </c>
      <c r="O1694" s="462">
        <v>1110153</v>
      </c>
    </row>
    <row r="1695" spans="1:15">
      <c r="A1695" s="460">
        <v>1693</v>
      </c>
      <c r="B1695" s="462">
        <v>994976.89119621099</v>
      </c>
      <c r="C1695" s="462">
        <v>1061477.4080879251</v>
      </c>
      <c r="D1695" s="462">
        <v>1106953.1282728435</v>
      </c>
      <c r="J1695" s="699"/>
      <c r="K1695" s="699"/>
      <c r="L1695" s="699"/>
      <c r="M1695" s="462">
        <v>1022607</v>
      </c>
      <c r="N1695" s="462">
        <v>1093580</v>
      </c>
      <c r="O1695" s="462">
        <v>1065231</v>
      </c>
    </row>
    <row r="1696" spans="1:15">
      <c r="A1696" s="460">
        <v>1694</v>
      </c>
      <c r="B1696" s="462">
        <v>1007217.2831908284</v>
      </c>
      <c r="C1696" s="462">
        <v>1069053.479460353</v>
      </c>
      <c r="D1696" s="462">
        <v>1091271.971006124</v>
      </c>
      <c r="J1696" s="699"/>
      <c r="K1696" s="699"/>
      <c r="L1696" s="699"/>
      <c r="M1696" s="462">
        <v>1010955</v>
      </c>
      <c r="N1696" s="462">
        <v>1066820</v>
      </c>
      <c r="O1696" s="462">
        <v>1117141</v>
      </c>
    </row>
    <row r="1697" spans="1:15">
      <c r="A1697" s="460">
        <v>1695</v>
      </c>
      <c r="B1697" s="462">
        <v>1005065.6203966112</v>
      </c>
      <c r="C1697" s="462">
        <v>1098795.728017264</v>
      </c>
      <c r="D1697" s="462">
        <v>1091222.1520820814</v>
      </c>
      <c r="J1697" s="699"/>
      <c r="K1697" s="699"/>
      <c r="L1697" s="699"/>
      <c r="M1697" s="462">
        <v>1006651</v>
      </c>
      <c r="N1697" s="462">
        <v>1038960</v>
      </c>
      <c r="O1697" s="462">
        <v>1093498</v>
      </c>
    </row>
    <row r="1698" spans="1:15">
      <c r="A1698" s="460">
        <v>1696</v>
      </c>
      <c r="B1698" s="462">
        <v>1003061.6886197366</v>
      </c>
      <c r="C1698" s="462">
        <v>1078187.0472877598</v>
      </c>
      <c r="D1698" s="462">
        <v>1087267.4991154103</v>
      </c>
      <c r="J1698" s="699"/>
      <c r="K1698" s="699"/>
      <c r="L1698" s="699"/>
      <c r="M1698" s="462">
        <v>991814</v>
      </c>
      <c r="N1698" s="462">
        <v>1088107</v>
      </c>
      <c r="O1698" s="462">
        <v>1094352</v>
      </c>
    </row>
    <row r="1699" spans="1:15">
      <c r="A1699" s="460">
        <v>1697</v>
      </c>
      <c r="B1699" s="462">
        <v>1002076.3872208369</v>
      </c>
      <c r="C1699" s="462">
        <v>1054921.7139772007</v>
      </c>
      <c r="D1699" s="462">
        <v>1090713.6414969405</v>
      </c>
      <c r="J1699" s="699"/>
      <c r="K1699" s="699"/>
      <c r="L1699" s="699"/>
      <c r="M1699" s="462">
        <v>1042634</v>
      </c>
      <c r="N1699" s="462">
        <v>1072072</v>
      </c>
      <c r="O1699" s="462">
        <v>1078299</v>
      </c>
    </row>
    <row r="1700" spans="1:15">
      <c r="A1700" s="460">
        <v>1698</v>
      </c>
      <c r="B1700" s="462">
        <v>991643.86242830846</v>
      </c>
      <c r="C1700" s="462">
        <v>1060833.2986960057</v>
      </c>
      <c r="D1700" s="462">
        <v>1088251.5024957028</v>
      </c>
      <c r="J1700" s="699"/>
      <c r="K1700" s="699"/>
      <c r="L1700" s="699"/>
      <c r="M1700" s="462">
        <v>987414</v>
      </c>
      <c r="N1700" s="462">
        <v>1037484</v>
      </c>
      <c r="O1700" s="462">
        <v>1060079</v>
      </c>
    </row>
    <row r="1701" spans="1:15">
      <c r="A1701" s="460">
        <v>1699</v>
      </c>
      <c r="B1701" s="462">
        <v>1016848.2581209908</v>
      </c>
      <c r="C1701" s="462">
        <v>1042728.1634352533</v>
      </c>
      <c r="D1701" s="462">
        <v>1105472.2661074158</v>
      </c>
      <c r="J1701" s="699"/>
      <c r="K1701" s="699"/>
      <c r="L1701" s="699"/>
      <c r="M1701" s="462">
        <v>1007483</v>
      </c>
      <c r="N1701" s="462">
        <v>1119383</v>
      </c>
      <c r="O1701" s="462">
        <v>1105417</v>
      </c>
    </row>
    <row r="1702" spans="1:15">
      <c r="A1702" s="460">
        <v>1700</v>
      </c>
      <c r="B1702" s="462">
        <v>1006319.3148879942</v>
      </c>
      <c r="C1702" s="462">
        <v>1068050.8667605533</v>
      </c>
      <c r="D1702" s="462">
        <v>1097461.6083270223</v>
      </c>
      <c r="J1702" s="699"/>
      <c r="K1702" s="699"/>
      <c r="L1702" s="699"/>
      <c r="M1702" s="462">
        <v>1077498</v>
      </c>
      <c r="N1702" s="462">
        <v>1076486</v>
      </c>
      <c r="O1702" s="462">
        <v>1085304</v>
      </c>
    </row>
    <row r="1703" spans="1:15">
      <c r="A1703" s="460">
        <v>1701</v>
      </c>
      <c r="B1703" s="462">
        <v>1004897.5126555657</v>
      </c>
      <c r="C1703" s="462">
        <v>1058114.7569482182</v>
      </c>
      <c r="D1703" s="462">
        <v>1107073.3600372798</v>
      </c>
      <c r="J1703" s="699"/>
      <c r="K1703" s="699"/>
      <c r="L1703" s="699"/>
      <c r="M1703" s="462">
        <v>1057173</v>
      </c>
      <c r="N1703" s="462">
        <v>1133676</v>
      </c>
      <c r="O1703" s="462">
        <v>1109656</v>
      </c>
    </row>
    <row r="1704" spans="1:15">
      <c r="A1704" s="460">
        <v>1702</v>
      </c>
      <c r="B1704" s="462">
        <v>1001914.6224536006</v>
      </c>
      <c r="C1704" s="462">
        <v>1096495.8967777421</v>
      </c>
      <c r="D1704" s="462">
        <v>1093962.4588000141</v>
      </c>
      <c r="J1704" s="699"/>
      <c r="K1704" s="699"/>
      <c r="L1704" s="699"/>
      <c r="M1704" s="462">
        <v>1058833</v>
      </c>
      <c r="N1704" s="462">
        <v>1099738</v>
      </c>
      <c r="O1704" s="462">
        <v>1129099</v>
      </c>
    </row>
    <row r="1705" spans="1:15">
      <c r="A1705" s="460">
        <v>1703</v>
      </c>
      <c r="B1705" s="462">
        <v>995371.83715846017</v>
      </c>
      <c r="C1705" s="462">
        <v>1058540.862301535</v>
      </c>
      <c r="D1705" s="462">
        <v>1056740.3828687579</v>
      </c>
      <c r="J1705" s="699"/>
      <c r="K1705" s="699"/>
      <c r="L1705" s="699"/>
      <c r="M1705" s="462">
        <v>1024739</v>
      </c>
      <c r="N1705" s="462">
        <v>1076825</v>
      </c>
      <c r="O1705" s="462">
        <v>1052999</v>
      </c>
    </row>
    <row r="1706" spans="1:15">
      <c r="A1706" s="460">
        <v>1704</v>
      </c>
      <c r="B1706" s="462">
        <v>1005505.135815956</v>
      </c>
      <c r="C1706" s="462">
        <v>1074116.3036293245</v>
      </c>
      <c r="D1706" s="462">
        <v>1084453.8805839568</v>
      </c>
      <c r="J1706" s="699"/>
      <c r="K1706" s="699"/>
      <c r="L1706" s="699"/>
      <c r="M1706" s="462">
        <v>1017245</v>
      </c>
      <c r="N1706" s="462">
        <v>1052215</v>
      </c>
      <c r="O1706" s="462">
        <v>1075692</v>
      </c>
    </row>
    <row r="1707" spans="1:15">
      <c r="A1707" s="460">
        <v>1705</v>
      </c>
      <c r="B1707" s="462">
        <v>997633.24025848473</v>
      </c>
      <c r="C1707" s="462">
        <v>1077479.9752472979</v>
      </c>
      <c r="D1707" s="462">
        <v>1060801.1778516776</v>
      </c>
      <c r="J1707" s="699"/>
      <c r="K1707" s="699"/>
      <c r="L1707" s="699"/>
      <c r="M1707" s="462">
        <v>1003418</v>
      </c>
      <c r="N1707" s="462">
        <v>1059948</v>
      </c>
      <c r="O1707" s="462">
        <v>1088831</v>
      </c>
    </row>
    <row r="1708" spans="1:15">
      <c r="A1708" s="460">
        <v>1706</v>
      </c>
      <c r="B1708" s="462">
        <v>1012898.8157142601</v>
      </c>
      <c r="C1708" s="462">
        <v>1058812.8314541748</v>
      </c>
      <c r="D1708" s="462">
        <v>1099870.2006517649</v>
      </c>
      <c r="J1708" s="699"/>
      <c r="K1708" s="699"/>
      <c r="L1708" s="699"/>
      <c r="M1708" s="462">
        <v>1015395</v>
      </c>
      <c r="N1708" s="462">
        <v>1093138</v>
      </c>
      <c r="O1708" s="462">
        <v>1081156</v>
      </c>
    </row>
    <row r="1709" spans="1:15">
      <c r="A1709" s="460">
        <v>1707</v>
      </c>
      <c r="B1709" s="462">
        <v>1014632.1980623242</v>
      </c>
      <c r="C1709" s="462">
        <v>1069372.8267279014</v>
      </c>
      <c r="D1709" s="462">
        <v>1103518.8661039653</v>
      </c>
      <c r="J1709" s="699"/>
      <c r="K1709" s="699"/>
      <c r="L1709" s="699"/>
      <c r="M1709" s="462">
        <v>1037158</v>
      </c>
      <c r="N1709" s="462">
        <v>1087221</v>
      </c>
      <c r="O1709" s="462">
        <v>1080238</v>
      </c>
    </row>
    <row r="1710" spans="1:15">
      <c r="A1710" s="460">
        <v>1708</v>
      </c>
      <c r="B1710" s="462">
        <v>991426.04186585313</v>
      </c>
      <c r="C1710" s="462">
        <v>1080346.2489384632</v>
      </c>
      <c r="D1710" s="462">
        <v>1118658.0790475688</v>
      </c>
      <c r="J1710" s="699"/>
      <c r="K1710" s="699"/>
      <c r="L1710" s="699"/>
      <c r="M1710" s="462">
        <v>995004</v>
      </c>
      <c r="N1710" s="462">
        <v>1095571</v>
      </c>
      <c r="O1710" s="462">
        <v>1051314</v>
      </c>
    </row>
    <row r="1711" spans="1:15">
      <c r="A1711" s="460">
        <v>1709</v>
      </c>
      <c r="B1711" s="462">
        <v>1026796.5311442099</v>
      </c>
      <c r="C1711" s="462">
        <v>1098056.092884084</v>
      </c>
      <c r="D1711" s="462">
        <v>1058289.2576682221</v>
      </c>
      <c r="J1711" s="699"/>
      <c r="K1711" s="699"/>
      <c r="L1711" s="699"/>
      <c r="M1711" s="462">
        <v>1018953</v>
      </c>
      <c r="N1711" s="462">
        <v>1105176</v>
      </c>
      <c r="O1711" s="462">
        <v>1063087</v>
      </c>
    </row>
    <row r="1712" spans="1:15">
      <c r="A1712" s="460">
        <v>1710</v>
      </c>
      <c r="B1712" s="462">
        <v>992346.09574987611</v>
      </c>
      <c r="C1712" s="462">
        <v>1066750.2286328278</v>
      </c>
      <c r="D1712" s="462">
        <v>1064771.5001328732</v>
      </c>
      <c r="J1712" s="699"/>
      <c r="K1712" s="699"/>
      <c r="L1712" s="699"/>
      <c r="M1712" s="462">
        <v>1040844</v>
      </c>
      <c r="N1712" s="462">
        <v>1082516</v>
      </c>
      <c r="O1712" s="462">
        <v>1118697</v>
      </c>
    </row>
    <row r="1713" spans="1:15">
      <c r="A1713" s="460">
        <v>1711</v>
      </c>
      <c r="B1713" s="462">
        <v>1003396.9920763026</v>
      </c>
      <c r="C1713" s="462">
        <v>1063668.2445284859</v>
      </c>
      <c r="D1713" s="462">
        <v>1076804.6092598864</v>
      </c>
      <c r="J1713" s="699"/>
      <c r="K1713" s="699"/>
      <c r="L1713" s="699"/>
      <c r="M1713" s="462">
        <v>1040206</v>
      </c>
      <c r="N1713" s="462">
        <v>1059382</v>
      </c>
      <c r="O1713" s="462">
        <v>1096512</v>
      </c>
    </row>
    <row r="1714" spans="1:15">
      <c r="A1714" s="460">
        <v>1712</v>
      </c>
      <c r="B1714" s="462">
        <v>1000828.6225894025</v>
      </c>
      <c r="C1714" s="462">
        <v>1076309.7767388867</v>
      </c>
      <c r="D1714" s="462">
        <v>1081398.780590876</v>
      </c>
      <c r="J1714" s="699"/>
      <c r="K1714" s="699"/>
      <c r="L1714" s="699"/>
      <c r="M1714" s="462">
        <v>1019825</v>
      </c>
      <c r="N1714" s="462">
        <v>1054862</v>
      </c>
      <c r="O1714" s="462">
        <v>1056080</v>
      </c>
    </row>
    <row r="1715" spans="1:15">
      <c r="A1715" s="460">
        <v>1713</v>
      </c>
      <c r="B1715" s="462">
        <v>1010866.7391662956</v>
      </c>
      <c r="C1715" s="462">
        <v>1103750.2204655516</v>
      </c>
      <c r="D1715" s="462">
        <v>1093785.493094638</v>
      </c>
      <c r="J1715" s="699"/>
      <c r="K1715" s="699"/>
      <c r="L1715" s="699"/>
      <c r="M1715" s="462">
        <v>1038393</v>
      </c>
      <c r="N1715" s="462">
        <v>1088612</v>
      </c>
      <c r="O1715" s="462">
        <v>1093534</v>
      </c>
    </row>
    <row r="1716" spans="1:15">
      <c r="A1716" s="460">
        <v>1714</v>
      </c>
      <c r="B1716" s="462">
        <v>999989.18462500419</v>
      </c>
      <c r="C1716" s="462">
        <v>1083529.3949647672</v>
      </c>
      <c r="D1716" s="462">
        <v>1097304.5848050178</v>
      </c>
      <c r="J1716" s="699"/>
      <c r="K1716" s="699"/>
      <c r="L1716" s="699"/>
      <c r="M1716" s="462">
        <v>1055801</v>
      </c>
      <c r="N1716" s="462">
        <v>1091693</v>
      </c>
      <c r="O1716" s="462">
        <v>1131381</v>
      </c>
    </row>
    <row r="1717" spans="1:15">
      <c r="A1717" s="460">
        <v>1715</v>
      </c>
      <c r="B1717" s="462">
        <v>1015177.0561054746</v>
      </c>
      <c r="C1717" s="462">
        <v>1112137.3535855929</v>
      </c>
      <c r="D1717" s="462">
        <v>1090723.8177612179</v>
      </c>
      <c r="J1717" s="699"/>
      <c r="K1717" s="699"/>
      <c r="L1717" s="699"/>
      <c r="M1717" s="462">
        <v>989968</v>
      </c>
      <c r="N1717" s="462">
        <v>1082478</v>
      </c>
      <c r="O1717" s="462">
        <v>1119052</v>
      </c>
    </row>
    <row r="1718" spans="1:15">
      <c r="A1718" s="460">
        <v>1716</v>
      </c>
      <c r="B1718" s="462">
        <v>1012482.6290174616</v>
      </c>
      <c r="C1718" s="462">
        <v>1075456.8184464891</v>
      </c>
      <c r="D1718" s="462">
        <v>1132600.9112626393</v>
      </c>
      <c r="J1718" s="699"/>
      <c r="K1718" s="699"/>
      <c r="L1718" s="699"/>
      <c r="M1718" s="462">
        <v>1013669</v>
      </c>
      <c r="N1718" s="462">
        <v>1075635</v>
      </c>
      <c r="O1718" s="462">
        <v>1102181</v>
      </c>
    </row>
    <row r="1719" spans="1:15">
      <c r="A1719" s="460">
        <v>1717</v>
      </c>
      <c r="B1719" s="462">
        <v>1017452.3315830022</v>
      </c>
      <c r="C1719" s="462">
        <v>1082077.1067583188</v>
      </c>
      <c r="D1719" s="462">
        <v>1087152.8055753522</v>
      </c>
      <c r="J1719" s="699"/>
      <c r="K1719" s="699"/>
      <c r="L1719" s="699"/>
      <c r="M1719" s="462">
        <v>986062</v>
      </c>
      <c r="N1719" s="462">
        <v>1081313</v>
      </c>
      <c r="O1719" s="462">
        <v>1089421</v>
      </c>
    </row>
    <row r="1720" spans="1:15">
      <c r="A1720" s="460">
        <v>1718</v>
      </c>
      <c r="B1720" s="462">
        <v>1001798.5865094366</v>
      </c>
      <c r="C1720" s="462">
        <v>1091426.7393404748</v>
      </c>
      <c r="D1720" s="462">
        <v>1073402.7368040844</v>
      </c>
      <c r="J1720" s="699"/>
      <c r="K1720" s="699"/>
      <c r="L1720" s="699"/>
      <c r="M1720" s="462">
        <v>1059523</v>
      </c>
      <c r="N1720" s="462">
        <v>1065833</v>
      </c>
      <c r="O1720" s="462">
        <v>1164004</v>
      </c>
    </row>
    <row r="1721" spans="1:15">
      <c r="A1721" s="460">
        <v>1719</v>
      </c>
      <c r="B1721" s="462">
        <v>1001800.6153502752</v>
      </c>
      <c r="C1721" s="462">
        <v>1078163.5035121306</v>
      </c>
      <c r="D1721" s="462">
        <v>1103000.8947346429</v>
      </c>
      <c r="J1721" s="699"/>
      <c r="K1721" s="699"/>
      <c r="L1721" s="699"/>
      <c r="M1721" s="462">
        <v>1021266</v>
      </c>
      <c r="N1721" s="462">
        <v>1056985</v>
      </c>
      <c r="O1721" s="462">
        <v>1068543</v>
      </c>
    </row>
    <row r="1722" spans="1:15">
      <c r="A1722" s="460">
        <v>1720</v>
      </c>
      <c r="B1722" s="462">
        <v>1008862.0192524516</v>
      </c>
      <c r="C1722" s="462">
        <v>1052063.8287514234</v>
      </c>
      <c r="D1722" s="462">
        <v>1092893.3940836713</v>
      </c>
      <c r="J1722" s="699"/>
      <c r="K1722" s="699"/>
      <c r="L1722" s="699"/>
      <c r="M1722" s="462">
        <v>1013543</v>
      </c>
      <c r="N1722" s="462">
        <v>1079235</v>
      </c>
      <c r="O1722" s="462">
        <v>1109628</v>
      </c>
    </row>
    <row r="1723" spans="1:15">
      <c r="A1723" s="460">
        <v>1721</v>
      </c>
      <c r="B1723" s="462">
        <v>1009613.3075473392</v>
      </c>
      <c r="C1723" s="462">
        <v>1046068.7496494</v>
      </c>
      <c r="D1723" s="462">
        <v>1075530.2234482677</v>
      </c>
      <c r="J1723" s="699"/>
      <c r="K1723" s="699"/>
      <c r="L1723" s="699"/>
      <c r="M1723" s="462">
        <v>1000487</v>
      </c>
      <c r="N1723" s="462">
        <v>1092272</v>
      </c>
      <c r="O1723" s="462">
        <v>1081377</v>
      </c>
    </row>
    <row r="1724" spans="1:15">
      <c r="A1724" s="460">
        <v>1722</v>
      </c>
      <c r="B1724" s="462">
        <v>1009550.0343032253</v>
      </c>
      <c r="C1724" s="462">
        <v>1069323.8140165706</v>
      </c>
      <c r="D1724" s="462">
        <v>1096344.4946655948</v>
      </c>
      <c r="J1724" s="699"/>
      <c r="K1724" s="699"/>
      <c r="L1724" s="699"/>
      <c r="M1724" s="462">
        <v>1014023</v>
      </c>
      <c r="N1724" s="462">
        <v>1103822</v>
      </c>
      <c r="O1724" s="462">
        <v>1129873</v>
      </c>
    </row>
    <row r="1725" spans="1:15">
      <c r="A1725" s="460">
        <v>1723</v>
      </c>
      <c r="B1725" s="462">
        <v>1007407.5879073829</v>
      </c>
      <c r="C1725" s="462">
        <v>1098447.9487724933</v>
      </c>
      <c r="D1725" s="462">
        <v>1087770.7519387712</v>
      </c>
      <c r="J1725" s="699"/>
      <c r="K1725" s="699"/>
      <c r="L1725" s="699"/>
      <c r="M1725" s="462">
        <v>1023338</v>
      </c>
      <c r="N1725" s="462">
        <v>1088036</v>
      </c>
      <c r="O1725" s="462">
        <v>1069948</v>
      </c>
    </row>
    <row r="1726" spans="1:15">
      <c r="A1726" s="460">
        <v>1724</v>
      </c>
      <c r="B1726" s="462">
        <v>1022405.1184864487</v>
      </c>
      <c r="C1726" s="462">
        <v>1082518.6758646052</v>
      </c>
      <c r="D1726" s="462">
        <v>1114024.3084711682</v>
      </c>
      <c r="J1726" s="699"/>
      <c r="K1726" s="699"/>
      <c r="L1726" s="699"/>
      <c r="M1726" s="462">
        <v>1010085</v>
      </c>
      <c r="N1726" s="462">
        <v>1079682</v>
      </c>
      <c r="O1726" s="462">
        <v>1059891</v>
      </c>
    </row>
    <row r="1727" spans="1:15">
      <c r="A1727" s="460">
        <v>1725</v>
      </c>
      <c r="B1727" s="462">
        <v>1003777.7809340402</v>
      </c>
      <c r="C1727" s="462">
        <v>1082658.9379734297</v>
      </c>
      <c r="D1727" s="462">
        <v>1086182.3730303545</v>
      </c>
      <c r="J1727" s="699"/>
      <c r="K1727" s="699"/>
      <c r="L1727" s="699"/>
      <c r="M1727" s="462">
        <v>1038557</v>
      </c>
      <c r="N1727" s="462">
        <v>1036302</v>
      </c>
      <c r="O1727" s="462">
        <v>1089718</v>
      </c>
    </row>
    <row r="1728" spans="1:15">
      <c r="A1728" s="460">
        <v>1726</v>
      </c>
      <c r="B1728" s="462">
        <v>1016421.6462335822</v>
      </c>
      <c r="C1728" s="462">
        <v>1062678.6052220529</v>
      </c>
      <c r="D1728" s="462">
        <v>1129042.3863817323</v>
      </c>
      <c r="J1728" s="699"/>
      <c r="K1728" s="699"/>
      <c r="L1728" s="699"/>
      <c r="M1728" s="462">
        <v>1062814</v>
      </c>
      <c r="N1728" s="462">
        <v>1094710</v>
      </c>
      <c r="O1728" s="462">
        <v>1095354</v>
      </c>
    </row>
    <row r="1729" spans="1:15">
      <c r="A1729" s="460">
        <v>1727</v>
      </c>
      <c r="B1729" s="462">
        <v>1008480.9492788482</v>
      </c>
      <c r="C1729" s="462">
        <v>1085488.5724376002</v>
      </c>
      <c r="D1729" s="462">
        <v>1129316.6997778774</v>
      </c>
      <c r="J1729" s="699"/>
      <c r="K1729" s="699"/>
      <c r="L1729" s="699"/>
      <c r="M1729" s="462">
        <v>1048419</v>
      </c>
      <c r="N1729" s="462">
        <v>1115372</v>
      </c>
      <c r="O1729" s="462">
        <v>1104839</v>
      </c>
    </row>
    <row r="1730" spans="1:15">
      <c r="A1730" s="460">
        <v>1728</v>
      </c>
      <c r="B1730" s="462">
        <v>1001850.4858762282</v>
      </c>
      <c r="C1730" s="462">
        <v>1043770.8055883904</v>
      </c>
      <c r="D1730" s="462">
        <v>1073496.7873032931</v>
      </c>
      <c r="J1730" s="699"/>
      <c r="K1730" s="699"/>
      <c r="L1730" s="699"/>
      <c r="M1730" s="462">
        <v>1004946</v>
      </c>
      <c r="N1730" s="462">
        <v>1080063</v>
      </c>
      <c r="O1730" s="462">
        <v>1082370</v>
      </c>
    </row>
    <row r="1731" spans="1:15">
      <c r="A1731" s="460">
        <v>1729</v>
      </c>
      <c r="B1731" s="462">
        <v>998113.81152827805</v>
      </c>
      <c r="C1731" s="462">
        <v>1045109.6861348103</v>
      </c>
      <c r="D1731" s="462">
        <v>1075792.914403667</v>
      </c>
      <c r="J1731" s="699"/>
      <c r="K1731" s="699"/>
      <c r="L1731" s="699"/>
      <c r="M1731" s="462">
        <v>1013961</v>
      </c>
      <c r="N1731" s="462">
        <v>1039973</v>
      </c>
      <c r="O1731" s="462">
        <v>1073154</v>
      </c>
    </row>
    <row r="1732" spans="1:15">
      <c r="A1732" s="460">
        <v>1730</v>
      </c>
      <c r="B1732" s="462">
        <v>1005920.1876749999</v>
      </c>
      <c r="C1732" s="462">
        <v>1051454.9981068592</v>
      </c>
      <c r="D1732" s="462">
        <v>1109970.4844880118</v>
      </c>
      <c r="J1732" s="699"/>
      <c r="K1732" s="699"/>
      <c r="L1732" s="699"/>
      <c r="M1732" s="462">
        <v>1011827</v>
      </c>
      <c r="N1732" s="462">
        <v>1081646</v>
      </c>
      <c r="O1732" s="462">
        <v>1040804</v>
      </c>
    </row>
    <row r="1733" spans="1:15">
      <c r="A1733" s="460">
        <v>1731</v>
      </c>
      <c r="B1733" s="462">
        <v>1005177.4546374043</v>
      </c>
      <c r="C1733" s="462">
        <v>1087352.1196244264</v>
      </c>
      <c r="D1733" s="462">
        <v>1089975.7669210522</v>
      </c>
      <c r="J1733" s="699"/>
      <c r="K1733" s="699"/>
      <c r="L1733" s="699"/>
      <c r="M1733" s="462">
        <v>1051806</v>
      </c>
      <c r="N1733" s="462">
        <v>1077204</v>
      </c>
      <c r="O1733" s="462">
        <v>1083043</v>
      </c>
    </row>
    <row r="1734" spans="1:15">
      <c r="A1734" s="460">
        <v>1732</v>
      </c>
      <c r="B1734" s="462">
        <v>999734.80359246745</v>
      </c>
      <c r="C1734" s="462">
        <v>1085341.2304856435</v>
      </c>
      <c r="D1734" s="462">
        <v>1117430.1862626879</v>
      </c>
      <c r="J1734" s="699"/>
      <c r="K1734" s="699"/>
      <c r="L1734" s="699"/>
      <c r="M1734" s="462">
        <v>1031319</v>
      </c>
      <c r="N1734" s="462">
        <v>1054430</v>
      </c>
      <c r="O1734" s="462">
        <v>1108396</v>
      </c>
    </row>
    <row r="1735" spans="1:15">
      <c r="A1735" s="460">
        <v>1733</v>
      </c>
      <c r="B1735" s="462">
        <v>999597.78237179539</v>
      </c>
      <c r="C1735" s="462">
        <v>1055276.0637669493</v>
      </c>
      <c r="D1735" s="462">
        <v>1106915.1785281147</v>
      </c>
      <c r="J1735" s="699"/>
      <c r="K1735" s="699"/>
      <c r="L1735" s="699"/>
      <c r="M1735" s="462">
        <v>1014113</v>
      </c>
      <c r="N1735" s="462">
        <v>1081138</v>
      </c>
      <c r="O1735" s="462">
        <v>1091940</v>
      </c>
    </row>
    <row r="1736" spans="1:15">
      <c r="A1736" s="460">
        <v>1734</v>
      </c>
      <c r="B1736" s="462">
        <v>992521.2579733131</v>
      </c>
      <c r="C1736" s="462">
        <v>1052907.3568713414</v>
      </c>
      <c r="D1736" s="462">
        <v>1111703.4933474606</v>
      </c>
      <c r="J1736" s="699"/>
      <c r="K1736" s="699"/>
      <c r="L1736" s="699"/>
      <c r="M1736" s="462">
        <v>1003358</v>
      </c>
      <c r="N1736" s="462">
        <v>1124385</v>
      </c>
      <c r="O1736" s="462">
        <v>1115659</v>
      </c>
    </row>
    <row r="1737" spans="1:15">
      <c r="A1737" s="460">
        <v>1735</v>
      </c>
      <c r="B1737" s="462">
        <v>1007098.7425028927</v>
      </c>
      <c r="C1737" s="462">
        <v>1073043.5037505627</v>
      </c>
      <c r="D1737" s="462">
        <v>1087068.9833304444</v>
      </c>
      <c r="J1737" s="699"/>
      <c r="K1737" s="699"/>
      <c r="L1737" s="699"/>
      <c r="M1737" s="462">
        <v>1049149</v>
      </c>
      <c r="N1737" s="462">
        <v>1101021</v>
      </c>
      <c r="O1737" s="462">
        <v>1146222</v>
      </c>
    </row>
    <row r="1738" spans="1:15">
      <c r="A1738" s="460">
        <v>1736</v>
      </c>
      <c r="B1738" s="462">
        <v>1000361.6546560882</v>
      </c>
      <c r="C1738" s="462">
        <v>1072307.7852107454</v>
      </c>
      <c r="D1738" s="462">
        <v>1073964.1064280297</v>
      </c>
      <c r="J1738" s="699"/>
      <c r="K1738" s="699"/>
      <c r="L1738" s="699"/>
      <c r="M1738" s="462">
        <v>1023439</v>
      </c>
      <c r="N1738" s="462">
        <v>1070819</v>
      </c>
      <c r="O1738" s="462">
        <v>1095769</v>
      </c>
    </row>
    <row r="1739" spans="1:15">
      <c r="A1739" s="460">
        <v>1737</v>
      </c>
      <c r="B1739" s="462">
        <v>1008223.3831847005</v>
      </c>
      <c r="C1739" s="462">
        <v>1073139.4118180769</v>
      </c>
      <c r="D1739" s="462">
        <v>1103756.8761268943</v>
      </c>
      <c r="J1739" s="699"/>
      <c r="K1739" s="699"/>
      <c r="L1739" s="699"/>
      <c r="M1739" s="462">
        <v>1018613</v>
      </c>
      <c r="N1739" s="462">
        <v>1060651</v>
      </c>
      <c r="O1739" s="462">
        <v>1070215</v>
      </c>
    </row>
    <row r="1740" spans="1:15">
      <c r="A1740" s="460">
        <v>1738</v>
      </c>
      <c r="B1740" s="462">
        <v>1002914.8084812309</v>
      </c>
      <c r="C1740" s="462">
        <v>1053279.8154832199</v>
      </c>
      <c r="D1740" s="462">
        <v>1104772.301278546</v>
      </c>
      <c r="J1740" s="699"/>
      <c r="K1740" s="699"/>
      <c r="L1740" s="699"/>
      <c r="M1740" s="462">
        <v>998508</v>
      </c>
      <c r="N1740" s="462">
        <v>1053312</v>
      </c>
      <c r="O1740" s="462">
        <v>1082083</v>
      </c>
    </row>
    <row r="1741" spans="1:15">
      <c r="A1741" s="460">
        <v>1739</v>
      </c>
      <c r="B1741" s="462">
        <v>1006731.1252653508</v>
      </c>
      <c r="C1741" s="462">
        <v>1088573.9414311871</v>
      </c>
      <c r="D1741" s="462">
        <v>1119116.1501375264</v>
      </c>
      <c r="J1741" s="699"/>
      <c r="K1741" s="699"/>
      <c r="L1741" s="699"/>
      <c r="M1741" s="462">
        <v>993466</v>
      </c>
      <c r="N1741" s="462">
        <v>1050377</v>
      </c>
      <c r="O1741" s="462">
        <v>1042090</v>
      </c>
    </row>
    <row r="1742" spans="1:15">
      <c r="A1742" s="460">
        <v>1740</v>
      </c>
      <c r="B1742" s="462">
        <v>1001882.3247609342</v>
      </c>
      <c r="C1742" s="462">
        <v>1086043.6137522398</v>
      </c>
      <c r="D1742" s="462">
        <v>1089895.779069975</v>
      </c>
      <c r="J1742" s="699"/>
      <c r="K1742" s="699"/>
      <c r="L1742" s="699"/>
      <c r="M1742" s="462">
        <v>1008461</v>
      </c>
      <c r="N1742" s="462">
        <v>1056860</v>
      </c>
      <c r="O1742" s="462">
        <v>1064561</v>
      </c>
    </row>
    <row r="1743" spans="1:15">
      <c r="A1743" s="460">
        <v>1741</v>
      </c>
      <c r="B1743" s="462">
        <v>1004308.7272609266</v>
      </c>
      <c r="C1743" s="462">
        <v>1086182.8501020668</v>
      </c>
      <c r="D1743" s="462">
        <v>1107805.1027199724</v>
      </c>
      <c r="J1743" s="699"/>
      <c r="K1743" s="699"/>
      <c r="L1743" s="699"/>
      <c r="M1743" s="462">
        <v>1016775</v>
      </c>
      <c r="N1743" s="462">
        <v>1091923</v>
      </c>
      <c r="O1743" s="462">
        <v>1098610</v>
      </c>
    </row>
    <row r="1744" spans="1:15">
      <c r="A1744" s="460">
        <v>1742</v>
      </c>
      <c r="B1744" s="462">
        <v>1000611.8675970712</v>
      </c>
      <c r="C1744" s="462">
        <v>1072226.250705169</v>
      </c>
      <c r="D1744" s="462">
        <v>1109731.8008113112</v>
      </c>
      <c r="J1744" s="699"/>
      <c r="K1744" s="699"/>
      <c r="L1744" s="699"/>
      <c r="M1744" s="462">
        <v>991647</v>
      </c>
      <c r="N1744" s="462">
        <v>1080760</v>
      </c>
      <c r="O1744" s="462">
        <v>1083764</v>
      </c>
    </row>
    <row r="1745" spans="1:15">
      <c r="A1745" s="460">
        <v>1743</v>
      </c>
      <c r="B1745" s="462">
        <v>1005896.999824736</v>
      </c>
      <c r="C1745" s="462">
        <v>1082420.0406022894</v>
      </c>
      <c r="D1745" s="462">
        <v>1094987.8192701517</v>
      </c>
      <c r="J1745" s="699"/>
      <c r="K1745" s="699"/>
      <c r="L1745" s="699"/>
      <c r="M1745" s="462">
        <v>1012088</v>
      </c>
      <c r="N1745" s="462">
        <v>1074036</v>
      </c>
      <c r="O1745" s="462">
        <v>1061393</v>
      </c>
    </row>
    <row r="1746" spans="1:15">
      <c r="A1746" s="460">
        <v>1744</v>
      </c>
      <c r="B1746" s="462">
        <v>1003752.6459808011</v>
      </c>
      <c r="C1746" s="462">
        <v>1055455.596869417</v>
      </c>
      <c r="D1746" s="462">
        <v>1120840.1561667062</v>
      </c>
      <c r="J1746" s="699"/>
      <c r="K1746" s="699"/>
      <c r="L1746" s="699"/>
      <c r="M1746" s="462">
        <v>1046339</v>
      </c>
      <c r="N1746" s="462">
        <v>1071192</v>
      </c>
      <c r="O1746" s="462">
        <v>1089199</v>
      </c>
    </row>
    <row r="1747" spans="1:15">
      <c r="A1747" s="460">
        <v>1745</v>
      </c>
      <c r="B1747" s="462">
        <v>1001127.7445386585</v>
      </c>
      <c r="C1747" s="462">
        <v>1052339.8762897367</v>
      </c>
      <c r="D1747" s="462">
        <v>1074489.7720642947</v>
      </c>
      <c r="J1747" s="699"/>
      <c r="K1747" s="699"/>
      <c r="L1747" s="699"/>
      <c r="M1747" s="462">
        <v>1035734</v>
      </c>
      <c r="N1747" s="462">
        <v>1097231</v>
      </c>
      <c r="O1747" s="462">
        <v>1115309</v>
      </c>
    </row>
    <row r="1748" spans="1:15">
      <c r="A1748" s="460">
        <v>1746</v>
      </c>
      <c r="B1748" s="462">
        <v>1000367.2360853979</v>
      </c>
      <c r="C1748" s="462">
        <v>1090934.3884377712</v>
      </c>
      <c r="D1748" s="462">
        <v>1081110.688376931</v>
      </c>
      <c r="J1748" s="699"/>
      <c r="K1748" s="699"/>
      <c r="L1748" s="699"/>
      <c r="M1748" s="462">
        <v>998933</v>
      </c>
      <c r="N1748" s="462">
        <v>1057206</v>
      </c>
      <c r="O1748" s="462">
        <v>1058748</v>
      </c>
    </row>
    <row r="1749" spans="1:15">
      <c r="A1749" s="460">
        <v>1747</v>
      </c>
      <c r="B1749" s="462">
        <v>1002838.6154297319</v>
      </c>
      <c r="C1749" s="462">
        <v>1061931.1631457284</v>
      </c>
      <c r="D1749" s="462">
        <v>1079441.092580541</v>
      </c>
      <c r="J1749" s="699"/>
      <c r="K1749" s="699"/>
      <c r="L1749" s="699"/>
      <c r="M1749" s="462">
        <v>1035194</v>
      </c>
      <c r="N1749" s="462">
        <v>1103613</v>
      </c>
      <c r="O1749" s="462">
        <v>1069491</v>
      </c>
    </row>
    <row r="1750" spans="1:15">
      <c r="A1750" s="460">
        <v>1748</v>
      </c>
      <c r="B1750" s="462">
        <v>1009199.5363079348</v>
      </c>
      <c r="C1750" s="462">
        <v>1072505.8943002033</v>
      </c>
      <c r="D1750" s="462">
        <v>1140265.8718448996</v>
      </c>
      <c r="J1750" s="699"/>
      <c r="K1750" s="699"/>
      <c r="L1750" s="699"/>
      <c r="M1750" s="462">
        <v>1026582</v>
      </c>
      <c r="N1750" s="462">
        <v>1067651</v>
      </c>
      <c r="O1750" s="462">
        <v>1099567</v>
      </c>
    </row>
    <row r="1751" spans="1:15">
      <c r="A1751" s="460">
        <v>1749</v>
      </c>
      <c r="B1751" s="462">
        <v>1012557.7719435354</v>
      </c>
      <c r="C1751" s="462">
        <v>1053003.9264454534</v>
      </c>
      <c r="D1751" s="462">
        <v>1139636.7190734218</v>
      </c>
      <c r="J1751" s="699"/>
      <c r="K1751" s="699"/>
      <c r="L1751" s="699"/>
      <c r="M1751" s="462">
        <v>1008487</v>
      </c>
      <c r="N1751" s="462">
        <v>1108208</v>
      </c>
      <c r="O1751" s="462">
        <v>1053455</v>
      </c>
    </row>
    <row r="1752" spans="1:15">
      <c r="A1752" s="460">
        <v>1750</v>
      </c>
      <c r="B1752" s="462">
        <v>1008415.9665020816</v>
      </c>
      <c r="C1752" s="462">
        <v>1068369.0131912197</v>
      </c>
      <c r="D1752" s="462">
        <v>1075191.7443570551</v>
      </c>
      <c r="J1752" s="699"/>
      <c r="K1752" s="699"/>
      <c r="L1752" s="699"/>
      <c r="M1752" s="462">
        <v>1035338</v>
      </c>
      <c r="N1752" s="462">
        <v>1124910</v>
      </c>
      <c r="O1752" s="462">
        <v>1083764</v>
      </c>
    </row>
    <row r="1753" spans="1:15">
      <c r="A1753" s="460">
        <v>1751</v>
      </c>
      <c r="B1753" s="462">
        <v>1019278.080747819</v>
      </c>
      <c r="C1753" s="462">
        <v>1107281.2788308121</v>
      </c>
      <c r="D1753" s="462">
        <v>1111448.4260020077</v>
      </c>
      <c r="J1753" s="699"/>
      <c r="K1753" s="699"/>
      <c r="L1753" s="699"/>
      <c r="M1753" s="462">
        <v>998993</v>
      </c>
      <c r="N1753" s="462">
        <v>1060372</v>
      </c>
      <c r="O1753" s="462">
        <v>1071133</v>
      </c>
    </row>
    <row r="1754" spans="1:15">
      <c r="A1754" s="460">
        <v>1752</v>
      </c>
      <c r="B1754" s="462">
        <v>1011578.738514103</v>
      </c>
      <c r="C1754" s="462">
        <v>1082453.2563568223</v>
      </c>
      <c r="D1754" s="462">
        <v>1092231.0859777504</v>
      </c>
      <c r="J1754" s="699"/>
      <c r="K1754" s="699"/>
      <c r="L1754" s="699"/>
      <c r="M1754" s="462">
        <v>1011441</v>
      </c>
      <c r="N1754" s="462">
        <v>1074768</v>
      </c>
      <c r="O1754" s="462">
        <v>1076796</v>
      </c>
    </row>
    <row r="1755" spans="1:15">
      <c r="A1755" s="460">
        <v>1753</v>
      </c>
      <c r="B1755" s="462">
        <v>1015769.9478335801</v>
      </c>
      <c r="C1755" s="462">
        <v>1103628.9162497669</v>
      </c>
      <c r="D1755" s="462">
        <v>1136743.6006715989</v>
      </c>
      <c r="J1755" s="699"/>
      <c r="K1755" s="699"/>
      <c r="L1755" s="699"/>
      <c r="M1755" s="462">
        <v>1056151</v>
      </c>
      <c r="N1755" s="462">
        <v>1125556</v>
      </c>
      <c r="O1755" s="462">
        <v>1134125</v>
      </c>
    </row>
    <row r="1756" spans="1:15">
      <c r="A1756" s="460">
        <v>1754</v>
      </c>
      <c r="B1756" s="462">
        <v>1003104.5636813124</v>
      </c>
      <c r="C1756" s="462">
        <v>1060950.6597359928</v>
      </c>
      <c r="D1756" s="462">
        <v>1095588.621507244</v>
      </c>
      <c r="J1756" s="699"/>
      <c r="K1756" s="699"/>
      <c r="L1756" s="699"/>
      <c r="M1756" s="462">
        <v>999587</v>
      </c>
      <c r="N1756" s="462">
        <v>1080651</v>
      </c>
      <c r="O1756" s="462">
        <v>1088353</v>
      </c>
    </row>
    <row r="1757" spans="1:15">
      <c r="A1757" s="460">
        <v>1755</v>
      </c>
      <c r="B1757" s="462">
        <v>1000036.4039595979</v>
      </c>
      <c r="C1757" s="462">
        <v>1064959.781339033</v>
      </c>
      <c r="D1757" s="462">
        <v>1098299.6836105117</v>
      </c>
      <c r="J1757" s="699"/>
      <c r="K1757" s="699"/>
      <c r="L1757" s="699"/>
      <c r="M1757" s="462">
        <v>1042050</v>
      </c>
      <c r="N1757" s="462">
        <v>1102725</v>
      </c>
      <c r="O1757" s="462">
        <v>1078362</v>
      </c>
    </row>
    <row r="1758" spans="1:15">
      <c r="A1758" s="460">
        <v>1756</v>
      </c>
      <c r="B1758" s="462">
        <v>997257.39719913632</v>
      </c>
      <c r="C1758" s="462">
        <v>1029871.7293865557</v>
      </c>
      <c r="D1758" s="462">
        <v>1078638.8977261863</v>
      </c>
      <c r="J1758" s="699"/>
      <c r="K1758" s="699"/>
      <c r="L1758" s="699"/>
      <c r="M1758" s="462">
        <v>1036294</v>
      </c>
      <c r="N1758" s="462">
        <v>1084386</v>
      </c>
      <c r="O1758" s="462">
        <v>1144250</v>
      </c>
    </row>
    <row r="1759" spans="1:15">
      <c r="A1759" s="460">
        <v>1757</v>
      </c>
      <c r="B1759" s="462">
        <v>1002015.172682622</v>
      </c>
      <c r="C1759" s="462">
        <v>1065798.2379441818</v>
      </c>
      <c r="D1759" s="462">
        <v>1113639.4330060324</v>
      </c>
      <c r="J1759" s="699"/>
      <c r="K1759" s="699"/>
      <c r="L1759" s="699"/>
      <c r="M1759" s="462">
        <v>1013655</v>
      </c>
      <c r="N1759" s="462">
        <v>1079838</v>
      </c>
      <c r="O1759" s="462">
        <v>1061914</v>
      </c>
    </row>
    <row r="1760" spans="1:15">
      <c r="A1760" s="460">
        <v>1758</v>
      </c>
      <c r="B1760" s="462">
        <v>1007327.5325017009</v>
      </c>
      <c r="C1760" s="462">
        <v>1089636.7137448201</v>
      </c>
      <c r="D1760" s="462">
        <v>1136542.1061336177</v>
      </c>
      <c r="J1760" s="699"/>
      <c r="K1760" s="699"/>
      <c r="L1760" s="699"/>
      <c r="M1760" s="462">
        <v>996503</v>
      </c>
      <c r="N1760" s="462">
        <v>1079929</v>
      </c>
      <c r="O1760" s="462">
        <v>1050226</v>
      </c>
    </row>
    <row r="1761" spans="1:15">
      <c r="A1761" s="460">
        <v>1759</v>
      </c>
      <c r="B1761" s="462">
        <v>1009881.4604059078</v>
      </c>
      <c r="C1761" s="462">
        <v>1058207.7760074085</v>
      </c>
      <c r="D1761" s="462">
        <v>1109134.0820748012</v>
      </c>
      <c r="J1761" s="699"/>
      <c r="K1761" s="699"/>
      <c r="L1761" s="699"/>
      <c r="M1761" s="462">
        <v>1011956</v>
      </c>
      <c r="N1761" s="462">
        <v>1087515</v>
      </c>
      <c r="O1761" s="462">
        <v>1089532</v>
      </c>
    </row>
    <row r="1762" spans="1:15">
      <c r="A1762" s="460">
        <v>1760</v>
      </c>
      <c r="B1762" s="462">
        <v>1002910.6773226445</v>
      </c>
      <c r="C1762" s="462">
        <v>1076499.7129448897</v>
      </c>
      <c r="D1762" s="462">
        <v>1102675.2897150773</v>
      </c>
      <c r="J1762" s="699"/>
      <c r="K1762" s="699"/>
      <c r="L1762" s="699"/>
      <c r="M1762" s="462">
        <v>1049737</v>
      </c>
      <c r="N1762" s="462">
        <v>1061129</v>
      </c>
      <c r="O1762" s="462">
        <v>1117117</v>
      </c>
    </row>
    <row r="1763" spans="1:15">
      <c r="A1763" s="460">
        <v>1761</v>
      </c>
      <c r="B1763" s="462">
        <v>1009286.7586610101</v>
      </c>
      <c r="C1763" s="462">
        <v>1066536.9130296032</v>
      </c>
      <c r="D1763" s="462">
        <v>1096231.2900100732</v>
      </c>
      <c r="J1763" s="699"/>
      <c r="K1763" s="699"/>
      <c r="L1763" s="699"/>
      <c r="M1763" s="462">
        <v>1005225</v>
      </c>
      <c r="N1763" s="462">
        <v>1118320</v>
      </c>
      <c r="O1763" s="462">
        <v>1125615</v>
      </c>
    </row>
    <row r="1764" spans="1:15">
      <c r="A1764" s="460">
        <v>1762</v>
      </c>
      <c r="B1764" s="462">
        <v>996866.66445340239</v>
      </c>
      <c r="C1764" s="462">
        <v>1076362.1312731146</v>
      </c>
      <c r="D1764" s="462">
        <v>1100152.3518109818</v>
      </c>
      <c r="J1764" s="699"/>
      <c r="K1764" s="699"/>
      <c r="L1764" s="699"/>
      <c r="M1764" s="462">
        <v>1034586</v>
      </c>
      <c r="N1764" s="462">
        <v>1065866</v>
      </c>
      <c r="O1764" s="462">
        <v>1100653</v>
      </c>
    </row>
    <row r="1765" spans="1:15">
      <c r="A1765" s="460">
        <v>1763</v>
      </c>
      <c r="B1765" s="462">
        <v>1005842.7603103127</v>
      </c>
      <c r="C1765" s="462">
        <v>1050854.2810009383</v>
      </c>
      <c r="D1765" s="462">
        <v>1067979.8104954062</v>
      </c>
      <c r="J1765" s="699"/>
      <c r="K1765" s="699"/>
      <c r="L1765" s="699"/>
      <c r="M1765" s="462">
        <v>1027733</v>
      </c>
      <c r="N1765" s="462">
        <v>1086279</v>
      </c>
      <c r="O1765" s="462">
        <v>1109786</v>
      </c>
    </row>
    <row r="1766" spans="1:15">
      <c r="A1766" s="460">
        <v>1764</v>
      </c>
      <c r="B1766" s="462">
        <v>1006539.9761902359</v>
      </c>
      <c r="C1766" s="462">
        <v>1075528.5614426313</v>
      </c>
      <c r="D1766" s="462">
        <v>1067521.1028953902</v>
      </c>
      <c r="J1766" s="699"/>
      <c r="K1766" s="699"/>
      <c r="L1766" s="699"/>
      <c r="M1766" s="462">
        <v>1005777</v>
      </c>
      <c r="N1766" s="462">
        <v>1100000</v>
      </c>
      <c r="O1766" s="462">
        <v>1098344</v>
      </c>
    </row>
    <row r="1767" spans="1:15">
      <c r="A1767" s="460">
        <v>1765</v>
      </c>
      <c r="B1767" s="462">
        <v>1000469.1357585681</v>
      </c>
      <c r="C1767" s="462">
        <v>1060605.3412463234</v>
      </c>
      <c r="D1767" s="462">
        <v>1069519.9129400821</v>
      </c>
      <c r="J1767" s="699"/>
      <c r="K1767" s="699"/>
      <c r="L1767" s="699"/>
      <c r="M1767" s="462">
        <v>1011335</v>
      </c>
      <c r="N1767" s="462">
        <v>1062656</v>
      </c>
      <c r="O1767" s="462">
        <v>1118945</v>
      </c>
    </row>
    <row r="1768" spans="1:15">
      <c r="A1768" s="460">
        <v>1766</v>
      </c>
      <c r="B1768" s="462">
        <v>1084254.255437779</v>
      </c>
      <c r="C1768" s="462">
        <v>1170688.1056569172</v>
      </c>
      <c r="D1768" s="462">
        <v>1147838.2002332415</v>
      </c>
      <c r="J1768" s="699"/>
      <c r="K1768" s="699"/>
      <c r="L1768" s="699"/>
      <c r="M1768" s="462">
        <v>1033856</v>
      </c>
      <c r="N1768" s="462">
        <v>1068704</v>
      </c>
      <c r="O1768" s="462">
        <v>1081477</v>
      </c>
    </row>
    <row r="1769" spans="1:15">
      <c r="A1769" s="460">
        <v>1767</v>
      </c>
      <c r="B1769" s="462">
        <v>1005073.1495746414</v>
      </c>
      <c r="C1769" s="462">
        <v>1091965.3583320009</v>
      </c>
      <c r="D1769" s="462">
        <v>1115873.2019587322</v>
      </c>
      <c r="J1769" s="699"/>
      <c r="K1769" s="699"/>
      <c r="L1769" s="699"/>
      <c r="M1769" s="462">
        <v>1020775</v>
      </c>
      <c r="N1769" s="462">
        <v>1087513</v>
      </c>
      <c r="O1769" s="462">
        <v>1107004</v>
      </c>
    </row>
    <row r="1770" spans="1:15">
      <c r="A1770" s="460">
        <v>1768</v>
      </c>
      <c r="B1770" s="462">
        <v>1002725.9066981138</v>
      </c>
      <c r="C1770" s="462">
        <v>1085764.567094041</v>
      </c>
      <c r="D1770" s="462">
        <v>1088429.3211216927</v>
      </c>
      <c r="J1770" s="699"/>
      <c r="K1770" s="699"/>
      <c r="L1770" s="699"/>
      <c r="M1770" s="462">
        <v>1016156</v>
      </c>
      <c r="N1770" s="462">
        <v>1086972</v>
      </c>
      <c r="O1770" s="462">
        <v>1077240</v>
      </c>
    </row>
    <row r="1771" spans="1:15">
      <c r="A1771" s="460">
        <v>1769</v>
      </c>
      <c r="B1771" s="462">
        <v>1005724.8229792069</v>
      </c>
      <c r="C1771" s="462">
        <v>1048319.3741101415</v>
      </c>
      <c r="D1771" s="462">
        <v>1098504.4814966561</v>
      </c>
      <c r="J1771" s="699"/>
      <c r="K1771" s="699"/>
      <c r="L1771" s="699"/>
      <c r="M1771" s="462">
        <v>1005958</v>
      </c>
      <c r="N1771" s="462">
        <v>1110663</v>
      </c>
      <c r="O1771" s="462">
        <v>1114283</v>
      </c>
    </row>
    <row r="1772" spans="1:15">
      <c r="A1772" s="460">
        <v>1770</v>
      </c>
      <c r="B1772" s="462">
        <v>1008443.7806154151</v>
      </c>
      <c r="C1772" s="462">
        <v>1087508.8007118446</v>
      </c>
      <c r="D1772" s="462">
        <v>1073667.56830029</v>
      </c>
      <c r="J1772" s="699"/>
      <c r="K1772" s="699"/>
      <c r="L1772" s="699"/>
      <c r="M1772" s="462">
        <v>1041602</v>
      </c>
      <c r="N1772" s="462">
        <v>1074786</v>
      </c>
      <c r="O1772" s="462">
        <v>1105769</v>
      </c>
    </row>
    <row r="1773" spans="1:15">
      <c r="A1773" s="460">
        <v>1771</v>
      </c>
      <c r="B1773" s="462">
        <v>1007168.0295252786</v>
      </c>
      <c r="C1773" s="462">
        <v>1082768.3922850527</v>
      </c>
      <c r="D1773" s="462">
        <v>1123179.6474825852</v>
      </c>
      <c r="J1773" s="699"/>
      <c r="K1773" s="699"/>
      <c r="L1773" s="699"/>
      <c r="M1773" s="462">
        <v>1006776</v>
      </c>
      <c r="N1773" s="462">
        <v>1044766</v>
      </c>
      <c r="O1773" s="462">
        <v>1094876</v>
      </c>
    </row>
    <row r="1774" spans="1:15">
      <c r="A1774" s="460">
        <v>1772</v>
      </c>
      <c r="B1774" s="462">
        <v>1002434.0721309287</v>
      </c>
      <c r="C1774" s="462">
        <v>1082038.0844371242</v>
      </c>
      <c r="D1774" s="462">
        <v>1092804.8770974444</v>
      </c>
      <c r="J1774" s="699"/>
      <c r="K1774" s="699"/>
      <c r="L1774" s="699"/>
      <c r="M1774" s="462">
        <v>1040536</v>
      </c>
      <c r="N1774" s="462">
        <v>1053789</v>
      </c>
      <c r="O1774" s="462">
        <v>1072611</v>
      </c>
    </row>
    <row r="1775" spans="1:15">
      <c r="A1775" s="460">
        <v>1773</v>
      </c>
      <c r="B1775" s="462">
        <v>1004132.2159436818</v>
      </c>
      <c r="C1775" s="462">
        <v>1056740.3272060466</v>
      </c>
      <c r="D1775" s="462">
        <v>1091177.822782581</v>
      </c>
      <c r="J1775" s="699"/>
      <c r="K1775" s="699"/>
      <c r="L1775" s="699"/>
      <c r="M1775" s="462">
        <v>1036175</v>
      </c>
      <c r="N1775" s="462">
        <v>1083882</v>
      </c>
      <c r="O1775" s="462">
        <v>1088239</v>
      </c>
    </row>
    <row r="1776" spans="1:15">
      <c r="A1776" s="460">
        <v>1774</v>
      </c>
      <c r="B1776" s="462">
        <v>1009020.8507883903</v>
      </c>
      <c r="C1776" s="462">
        <v>1043287.3116329394</v>
      </c>
      <c r="D1776" s="462">
        <v>1094254.2565153944</v>
      </c>
      <c r="J1776" s="699"/>
      <c r="K1776" s="699"/>
      <c r="L1776" s="699"/>
      <c r="M1776" s="462">
        <v>1044989</v>
      </c>
      <c r="N1776" s="462">
        <v>1067028</v>
      </c>
      <c r="O1776" s="462">
        <v>1114479</v>
      </c>
    </row>
    <row r="1777" spans="1:15">
      <c r="A1777" s="460">
        <v>1775</v>
      </c>
      <c r="B1777" s="462">
        <v>1005749.7706411233</v>
      </c>
      <c r="C1777" s="462">
        <v>1063059.8650556677</v>
      </c>
      <c r="D1777" s="462">
        <v>1075822.294462211</v>
      </c>
      <c r="J1777" s="699"/>
      <c r="K1777" s="699"/>
      <c r="L1777" s="699"/>
      <c r="M1777" s="462">
        <v>1043113</v>
      </c>
      <c r="N1777" s="462">
        <v>1084488</v>
      </c>
      <c r="O1777" s="462">
        <v>1123242</v>
      </c>
    </row>
    <row r="1778" spans="1:15">
      <c r="A1778" s="460">
        <v>1776</v>
      </c>
      <c r="B1778" s="462">
        <v>1007410.2438757098</v>
      </c>
      <c r="C1778" s="462">
        <v>1062499.867506417</v>
      </c>
      <c r="D1778" s="462">
        <v>1096075.4257301304</v>
      </c>
      <c r="J1778" s="699"/>
      <c r="K1778" s="699"/>
      <c r="L1778" s="699"/>
      <c r="M1778" s="462">
        <v>1059516</v>
      </c>
      <c r="N1778" s="462">
        <v>1039152</v>
      </c>
      <c r="O1778" s="462">
        <v>1118811</v>
      </c>
    </row>
    <row r="1779" spans="1:15">
      <c r="A1779" s="460">
        <v>1777</v>
      </c>
      <c r="B1779" s="462">
        <v>1004260.9305736788</v>
      </c>
      <c r="C1779" s="462">
        <v>1064308.4627852687</v>
      </c>
      <c r="D1779" s="462">
        <v>1098800.8692652495</v>
      </c>
      <c r="J1779" s="699"/>
      <c r="K1779" s="699"/>
      <c r="L1779" s="699"/>
      <c r="M1779" s="462">
        <v>1027544</v>
      </c>
      <c r="N1779" s="462">
        <v>1095467</v>
      </c>
      <c r="O1779" s="462">
        <v>1072848</v>
      </c>
    </row>
    <row r="1780" spans="1:15">
      <c r="A1780" s="460">
        <v>1778</v>
      </c>
      <c r="B1780" s="462">
        <v>1000712.0274486879</v>
      </c>
      <c r="C1780" s="462">
        <v>1055566.9479755326</v>
      </c>
      <c r="D1780" s="462">
        <v>1076676.3227129618</v>
      </c>
      <c r="J1780" s="699"/>
      <c r="K1780" s="699"/>
      <c r="L1780" s="699"/>
      <c r="M1780" s="462">
        <v>1004690</v>
      </c>
      <c r="N1780" s="462">
        <v>1074011</v>
      </c>
      <c r="O1780" s="462">
        <v>1076039</v>
      </c>
    </row>
    <row r="1781" spans="1:15">
      <c r="A1781" s="460">
        <v>1779</v>
      </c>
      <c r="B1781" s="462">
        <v>1005647.2099890072</v>
      </c>
      <c r="C1781" s="462">
        <v>1072340.9936932232</v>
      </c>
      <c r="D1781" s="462">
        <v>1122599.6388024886</v>
      </c>
      <c r="J1781" s="699"/>
      <c r="K1781" s="699"/>
      <c r="L1781" s="699"/>
      <c r="M1781" s="462">
        <v>1051134</v>
      </c>
      <c r="N1781" s="462">
        <v>1062179</v>
      </c>
      <c r="O1781" s="462">
        <v>1076465</v>
      </c>
    </row>
    <row r="1782" spans="1:15">
      <c r="A1782" s="460">
        <v>1780</v>
      </c>
      <c r="B1782" s="462">
        <v>1001303.1701462483</v>
      </c>
      <c r="C1782" s="462">
        <v>1051688.5881289784</v>
      </c>
      <c r="D1782" s="462">
        <v>1147489.8331687283</v>
      </c>
      <c r="J1782" s="699"/>
      <c r="K1782" s="699"/>
      <c r="L1782" s="699"/>
      <c r="M1782" s="462">
        <v>1013616</v>
      </c>
      <c r="N1782" s="462">
        <v>1120690</v>
      </c>
      <c r="O1782" s="462">
        <v>1120258</v>
      </c>
    </row>
    <row r="1783" spans="1:15">
      <c r="A1783" s="460">
        <v>1781</v>
      </c>
      <c r="B1783" s="462">
        <v>1002494.4111564821</v>
      </c>
      <c r="C1783" s="462">
        <v>1067049.8543761459</v>
      </c>
      <c r="D1783" s="462">
        <v>1102804.9259291554</v>
      </c>
      <c r="J1783" s="699"/>
      <c r="K1783" s="699"/>
      <c r="L1783" s="699"/>
      <c r="M1783" s="462">
        <v>1000079</v>
      </c>
      <c r="N1783" s="462">
        <v>1077087</v>
      </c>
      <c r="O1783" s="462">
        <v>1058742</v>
      </c>
    </row>
    <row r="1784" spans="1:15">
      <c r="A1784" s="460">
        <v>1782</v>
      </c>
      <c r="B1784" s="462">
        <v>996428.98474852403</v>
      </c>
      <c r="C1784" s="462">
        <v>1069607.1013586044</v>
      </c>
      <c r="D1784" s="462">
        <v>1078928.1329108938</v>
      </c>
      <c r="J1784" s="699"/>
      <c r="K1784" s="699"/>
      <c r="L1784" s="699"/>
      <c r="M1784" s="462">
        <v>1002704</v>
      </c>
      <c r="N1784" s="462">
        <v>1022317</v>
      </c>
      <c r="O1784" s="462">
        <v>1062352</v>
      </c>
    </row>
    <row r="1785" spans="1:15">
      <c r="A1785" s="460">
        <v>1783</v>
      </c>
      <c r="B1785" s="462">
        <v>1012636.5653461718</v>
      </c>
      <c r="C1785" s="462">
        <v>1074095.5685529492</v>
      </c>
      <c r="D1785" s="462">
        <v>1082756.6170088665</v>
      </c>
      <c r="J1785" s="699"/>
      <c r="K1785" s="699"/>
      <c r="L1785" s="699"/>
      <c r="M1785" s="462">
        <v>1007446</v>
      </c>
      <c r="N1785" s="462">
        <v>1101979</v>
      </c>
      <c r="O1785" s="462">
        <v>1098134</v>
      </c>
    </row>
    <row r="1786" spans="1:15">
      <c r="A1786" s="460">
        <v>1784</v>
      </c>
      <c r="B1786" s="462">
        <v>1023678.5962667397</v>
      </c>
      <c r="C1786" s="462">
        <v>1015817.2716327325</v>
      </c>
      <c r="D1786" s="462">
        <v>1105083.1532241278</v>
      </c>
      <c r="J1786" s="699"/>
      <c r="K1786" s="699"/>
      <c r="L1786" s="699"/>
      <c r="M1786" s="462">
        <v>1044620</v>
      </c>
      <c r="N1786" s="462">
        <v>1071886</v>
      </c>
      <c r="O1786" s="462">
        <v>1101869</v>
      </c>
    </row>
    <row r="1787" spans="1:15">
      <c r="A1787" s="460">
        <v>1785</v>
      </c>
      <c r="B1787" s="462">
        <v>1001984.5995563553</v>
      </c>
      <c r="C1787" s="462">
        <v>1047211.6157634447</v>
      </c>
      <c r="D1787" s="462">
        <v>1098222.7162580672</v>
      </c>
      <c r="J1787" s="699"/>
      <c r="K1787" s="699"/>
      <c r="L1787" s="699"/>
      <c r="M1787" s="462">
        <v>996434</v>
      </c>
      <c r="N1787" s="462">
        <v>1078144</v>
      </c>
      <c r="O1787" s="462">
        <v>1081402</v>
      </c>
    </row>
    <row r="1788" spans="1:15">
      <c r="A1788" s="460">
        <v>1786</v>
      </c>
      <c r="B1788" s="462">
        <v>1004676.4153854321</v>
      </c>
      <c r="C1788" s="462">
        <v>1057783.3154571455</v>
      </c>
      <c r="D1788" s="462">
        <v>1080066.7699986487</v>
      </c>
      <c r="J1788" s="699"/>
      <c r="K1788" s="699"/>
      <c r="L1788" s="699"/>
      <c r="M1788" s="462">
        <v>1005018</v>
      </c>
      <c r="N1788" s="462">
        <v>1073758</v>
      </c>
      <c r="O1788" s="462">
        <v>1063025</v>
      </c>
    </row>
    <row r="1789" spans="1:15">
      <c r="A1789" s="460">
        <v>1787</v>
      </c>
      <c r="B1789" s="462">
        <v>1013580.3479794567</v>
      </c>
      <c r="C1789" s="462">
        <v>1068636.1178341315</v>
      </c>
      <c r="D1789" s="462">
        <v>1089742.1004191595</v>
      </c>
      <c r="J1789" s="699"/>
      <c r="K1789" s="699"/>
      <c r="L1789" s="699"/>
      <c r="M1789" s="462">
        <v>1027546</v>
      </c>
      <c r="N1789" s="462">
        <v>1104650</v>
      </c>
      <c r="O1789" s="462">
        <v>1087484</v>
      </c>
    </row>
    <row r="1790" spans="1:15">
      <c r="A1790" s="460">
        <v>1788</v>
      </c>
      <c r="B1790" s="462">
        <v>1009606.9207313857</v>
      </c>
      <c r="C1790" s="462">
        <v>1069032.4566315541</v>
      </c>
      <c r="D1790" s="462">
        <v>1068972.6410094181</v>
      </c>
      <c r="J1790" s="699"/>
      <c r="K1790" s="699"/>
      <c r="L1790" s="699"/>
      <c r="M1790" s="462">
        <v>1039293</v>
      </c>
      <c r="N1790" s="462">
        <v>1112833</v>
      </c>
      <c r="O1790" s="462">
        <v>1164076</v>
      </c>
    </row>
    <row r="1791" spans="1:15">
      <c r="A1791" s="460">
        <v>1789</v>
      </c>
      <c r="B1791" s="462">
        <v>1006197.2665198252</v>
      </c>
      <c r="C1791" s="462">
        <v>1063125.8560646013</v>
      </c>
      <c r="D1791" s="462">
        <v>1075991.5287830504</v>
      </c>
      <c r="J1791" s="699"/>
      <c r="K1791" s="699"/>
      <c r="L1791" s="699"/>
      <c r="M1791" s="462">
        <v>1006303</v>
      </c>
      <c r="N1791" s="462">
        <v>1073023</v>
      </c>
      <c r="O1791" s="462">
        <v>1079321</v>
      </c>
    </row>
    <row r="1792" spans="1:15">
      <c r="A1792" s="460">
        <v>1790</v>
      </c>
      <c r="B1792" s="462">
        <v>997364.19915176416</v>
      </c>
      <c r="C1792" s="462">
        <v>1089073.429411097</v>
      </c>
      <c r="D1792" s="462">
        <v>1094369.8980411892</v>
      </c>
      <c r="J1792" s="699"/>
      <c r="K1792" s="699"/>
      <c r="L1792" s="699"/>
      <c r="M1792" s="462">
        <v>1000688</v>
      </c>
      <c r="N1792" s="462">
        <v>1060594</v>
      </c>
      <c r="O1792" s="462">
        <v>1088826</v>
      </c>
    </row>
    <row r="1793" spans="1:15">
      <c r="A1793" s="460">
        <v>1791</v>
      </c>
      <c r="B1793" s="462">
        <v>1011117.979600308</v>
      </c>
      <c r="C1793" s="462">
        <v>1059010.7949369771</v>
      </c>
      <c r="D1793" s="462">
        <v>1089133.591675919</v>
      </c>
      <c r="J1793" s="699"/>
      <c r="K1793" s="699"/>
      <c r="L1793" s="699"/>
      <c r="M1793" s="462">
        <v>1025181</v>
      </c>
      <c r="N1793" s="462">
        <v>1076995</v>
      </c>
      <c r="O1793" s="462">
        <v>1084019</v>
      </c>
    </row>
    <row r="1794" spans="1:15">
      <c r="A1794" s="460">
        <v>1792</v>
      </c>
      <c r="B1794" s="462">
        <v>1004509.0684166914</v>
      </c>
      <c r="C1794" s="462">
        <v>1055152.3115564007</v>
      </c>
      <c r="D1794" s="462">
        <v>1077721.6602627714</v>
      </c>
      <c r="J1794" s="699"/>
      <c r="K1794" s="699"/>
      <c r="L1794" s="699"/>
      <c r="M1794" s="462">
        <v>1021239</v>
      </c>
      <c r="N1794" s="462">
        <v>1066719</v>
      </c>
      <c r="O1794" s="462">
        <v>1103794</v>
      </c>
    </row>
    <row r="1795" spans="1:15">
      <c r="A1795" s="460">
        <v>1793</v>
      </c>
      <c r="B1795" s="462">
        <v>999419.29685542989</v>
      </c>
      <c r="C1795" s="462">
        <v>1051336.5935492862</v>
      </c>
      <c r="D1795" s="462">
        <v>1116254.0565057183</v>
      </c>
      <c r="J1795" s="699"/>
      <c r="K1795" s="699"/>
      <c r="L1795" s="699"/>
      <c r="M1795" s="462">
        <v>1034883</v>
      </c>
      <c r="N1795" s="462">
        <v>1091032</v>
      </c>
      <c r="O1795" s="462">
        <v>1080861</v>
      </c>
    </row>
    <row r="1796" spans="1:15">
      <c r="A1796" s="460">
        <v>1794</v>
      </c>
      <c r="B1796" s="462">
        <v>1008564.6704167314</v>
      </c>
      <c r="C1796" s="462">
        <v>1119949.5894683008</v>
      </c>
      <c r="D1796" s="462">
        <v>1143866.4269615214</v>
      </c>
      <c r="J1796" s="699"/>
      <c r="K1796" s="699"/>
      <c r="L1796" s="699"/>
      <c r="M1796" s="462">
        <v>1026470</v>
      </c>
      <c r="N1796" s="462">
        <v>1085405</v>
      </c>
      <c r="O1796" s="462">
        <v>1106802</v>
      </c>
    </row>
    <row r="1797" spans="1:15">
      <c r="A1797" s="460">
        <v>1795</v>
      </c>
      <c r="B1797" s="462">
        <v>1002585.047847219</v>
      </c>
      <c r="C1797" s="462">
        <v>1058415.8467435888</v>
      </c>
      <c r="D1797" s="462">
        <v>1095769.7540909001</v>
      </c>
      <c r="J1797" s="699"/>
      <c r="K1797" s="699"/>
      <c r="L1797" s="699"/>
      <c r="M1797" s="462">
        <v>1108492</v>
      </c>
      <c r="N1797" s="462">
        <v>1035096</v>
      </c>
      <c r="O1797" s="462">
        <v>1197316</v>
      </c>
    </row>
    <row r="1798" spans="1:15">
      <c r="A1798" s="460">
        <v>1796</v>
      </c>
      <c r="B1798" s="462">
        <v>1016927.6533859499</v>
      </c>
      <c r="C1798" s="462">
        <v>1071313.8779966091</v>
      </c>
      <c r="D1798" s="462">
        <v>1075382.6358084551</v>
      </c>
      <c r="J1798" s="699"/>
      <c r="K1798" s="699"/>
      <c r="L1798" s="699"/>
      <c r="M1798" s="462">
        <v>1027580</v>
      </c>
      <c r="N1798" s="462">
        <v>1080108</v>
      </c>
      <c r="O1798" s="462">
        <v>1101870</v>
      </c>
    </row>
    <row r="1799" spans="1:15">
      <c r="A1799" s="460">
        <v>1797</v>
      </c>
      <c r="B1799" s="462">
        <v>999379.15671444405</v>
      </c>
      <c r="C1799" s="462">
        <v>1063732.93950767</v>
      </c>
      <c r="D1799" s="462">
        <v>1079102.3114301772</v>
      </c>
      <c r="J1799" s="699"/>
      <c r="K1799" s="699"/>
      <c r="L1799" s="699"/>
      <c r="M1799" s="462">
        <v>1039587</v>
      </c>
      <c r="N1799" s="462">
        <v>1073307</v>
      </c>
      <c r="O1799" s="462">
        <v>1094663</v>
      </c>
    </row>
    <row r="1800" spans="1:15">
      <c r="A1800" s="460">
        <v>1798</v>
      </c>
      <c r="B1800" s="462">
        <v>991121.95753303217</v>
      </c>
      <c r="C1800" s="462">
        <v>1034066.9277609425</v>
      </c>
      <c r="D1800" s="462">
        <v>1078792.5844847111</v>
      </c>
      <c r="J1800" s="699"/>
      <c r="K1800" s="699"/>
      <c r="L1800" s="699"/>
      <c r="M1800" s="462">
        <v>1071944</v>
      </c>
      <c r="N1800" s="462">
        <v>1074912</v>
      </c>
      <c r="O1800" s="462">
        <v>1109557</v>
      </c>
    </row>
    <row r="1801" spans="1:15">
      <c r="A1801" s="460">
        <v>1799</v>
      </c>
      <c r="B1801" s="462">
        <v>1001438.8888078847</v>
      </c>
      <c r="C1801" s="462">
        <v>1064672.6430437842</v>
      </c>
      <c r="D1801" s="462">
        <v>1094206.9613888592</v>
      </c>
      <c r="J1801" s="699"/>
      <c r="K1801" s="699"/>
      <c r="L1801" s="699"/>
      <c r="M1801" s="462">
        <v>1037415</v>
      </c>
      <c r="N1801" s="462">
        <v>1110647</v>
      </c>
      <c r="O1801" s="462">
        <v>1105255</v>
      </c>
    </row>
    <row r="1802" spans="1:15">
      <c r="A1802" s="460">
        <v>1800</v>
      </c>
      <c r="B1802" s="462">
        <v>1003346.8797447826</v>
      </c>
      <c r="C1802" s="462">
        <v>1091291.6710961254</v>
      </c>
      <c r="D1802" s="462">
        <v>1097012.9077682942</v>
      </c>
      <c r="J1802" s="699"/>
      <c r="K1802" s="699"/>
      <c r="L1802" s="699"/>
      <c r="M1802" s="462">
        <v>1034541</v>
      </c>
      <c r="N1802" s="462">
        <v>1051044</v>
      </c>
      <c r="O1802" s="462">
        <v>1049391</v>
      </c>
    </row>
    <row r="1803" spans="1:15">
      <c r="A1803" s="460">
        <v>1801</v>
      </c>
      <c r="B1803" s="462">
        <v>1000175.7282072935</v>
      </c>
      <c r="C1803" s="462">
        <v>1086768.9668160384</v>
      </c>
      <c r="D1803" s="462">
        <v>1076771.4374355716</v>
      </c>
      <c r="J1803" s="699"/>
      <c r="K1803" s="699"/>
      <c r="L1803" s="699"/>
      <c r="M1803" s="462">
        <v>1038994</v>
      </c>
      <c r="N1803" s="462">
        <v>1017117</v>
      </c>
      <c r="O1803" s="462">
        <v>1107064</v>
      </c>
    </row>
    <row r="1804" spans="1:15">
      <c r="A1804" s="460">
        <v>1802</v>
      </c>
      <c r="B1804" s="462">
        <v>1009383.0257793276</v>
      </c>
      <c r="C1804" s="462">
        <v>1086175.5659639544</v>
      </c>
      <c r="D1804" s="462">
        <v>1097547.3542650728</v>
      </c>
      <c r="J1804" s="699"/>
      <c r="K1804" s="699"/>
      <c r="L1804" s="699"/>
      <c r="M1804" s="462">
        <v>1038209</v>
      </c>
      <c r="N1804" s="462">
        <v>1070935</v>
      </c>
      <c r="O1804" s="462">
        <v>1082650</v>
      </c>
    </row>
    <row r="1805" spans="1:15">
      <c r="A1805" s="460">
        <v>1803</v>
      </c>
      <c r="B1805" s="462">
        <v>997269.01874426228</v>
      </c>
      <c r="C1805" s="462">
        <v>1095194.3406605902</v>
      </c>
      <c r="D1805" s="462">
        <v>1099745.3601211687</v>
      </c>
      <c r="J1805" s="699"/>
      <c r="K1805" s="699"/>
      <c r="L1805" s="699"/>
      <c r="M1805" s="462">
        <v>1037651</v>
      </c>
      <c r="N1805" s="462">
        <v>1061186</v>
      </c>
      <c r="O1805" s="462">
        <v>1050019</v>
      </c>
    </row>
    <row r="1806" spans="1:15">
      <c r="A1806" s="460">
        <v>1804</v>
      </c>
      <c r="B1806" s="462">
        <v>1013807.0570222025</v>
      </c>
      <c r="C1806" s="462">
        <v>1081471.5920386149</v>
      </c>
      <c r="D1806" s="462">
        <v>1078753.7578678117</v>
      </c>
      <c r="J1806" s="699"/>
      <c r="K1806" s="699"/>
      <c r="L1806" s="699"/>
      <c r="M1806" s="462">
        <v>1028517</v>
      </c>
      <c r="N1806" s="462">
        <v>1096342</v>
      </c>
      <c r="O1806" s="462">
        <v>1085741</v>
      </c>
    </row>
    <row r="1807" spans="1:15">
      <c r="A1807" s="460">
        <v>1805</v>
      </c>
      <c r="B1807" s="462">
        <v>1002312.2167282992</v>
      </c>
      <c r="C1807" s="462">
        <v>1069370.9840041965</v>
      </c>
      <c r="D1807" s="462">
        <v>1093652.7789883672</v>
      </c>
      <c r="J1807" s="699"/>
      <c r="K1807" s="699"/>
      <c r="L1807" s="699"/>
      <c r="M1807" s="462">
        <v>1039798</v>
      </c>
      <c r="N1807" s="462">
        <v>1068808</v>
      </c>
      <c r="O1807" s="462">
        <v>1106781</v>
      </c>
    </row>
    <row r="1808" spans="1:15">
      <c r="A1808" s="460">
        <v>1806</v>
      </c>
      <c r="B1808" s="462">
        <v>1000285.2420461464</v>
      </c>
      <c r="C1808" s="462">
        <v>1062271.6934801638</v>
      </c>
      <c r="D1808" s="462">
        <v>1105063.2906339667</v>
      </c>
      <c r="J1808" s="699"/>
      <c r="K1808" s="699"/>
      <c r="L1808" s="699"/>
      <c r="M1808" s="462">
        <v>1021185</v>
      </c>
      <c r="N1808" s="462">
        <v>1059518</v>
      </c>
      <c r="O1808" s="462">
        <v>1047679</v>
      </c>
    </row>
    <row r="1809" spans="1:15">
      <c r="A1809" s="460">
        <v>1807</v>
      </c>
      <c r="B1809" s="462">
        <v>1000608.4503037443</v>
      </c>
      <c r="C1809" s="462">
        <v>1089804.3110281238</v>
      </c>
      <c r="D1809" s="462">
        <v>1108456.1388561893</v>
      </c>
      <c r="J1809" s="699"/>
      <c r="K1809" s="699"/>
      <c r="L1809" s="699"/>
      <c r="M1809" s="462">
        <v>1021486</v>
      </c>
      <c r="N1809" s="462">
        <v>1064071</v>
      </c>
      <c r="O1809" s="462">
        <v>1116667</v>
      </c>
    </row>
    <row r="1810" spans="1:15">
      <c r="A1810" s="460">
        <v>1808</v>
      </c>
      <c r="B1810" s="462">
        <v>1008449.5244839126</v>
      </c>
      <c r="C1810" s="462">
        <v>1060715.6594705898</v>
      </c>
      <c r="D1810" s="462">
        <v>1077330.430758391</v>
      </c>
      <c r="J1810" s="699"/>
      <c r="K1810" s="699"/>
      <c r="L1810" s="699"/>
      <c r="M1810" s="462">
        <v>1021643</v>
      </c>
      <c r="N1810" s="462">
        <v>1056377</v>
      </c>
      <c r="O1810" s="462">
        <v>1089360</v>
      </c>
    </row>
    <row r="1811" spans="1:15">
      <c r="A1811" s="460">
        <v>1809</v>
      </c>
      <c r="B1811" s="462">
        <v>1031225.1993584158</v>
      </c>
      <c r="C1811" s="462">
        <v>1067883.4668429052</v>
      </c>
      <c r="D1811" s="462">
        <v>1193557.1928500384</v>
      </c>
      <c r="J1811" s="699"/>
      <c r="K1811" s="699"/>
      <c r="L1811" s="699"/>
      <c r="M1811" s="462">
        <v>995419</v>
      </c>
      <c r="N1811" s="462">
        <v>1085256</v>
      </c>
      <c r="O1811" s="462">
        <v>1111132</v>
      </c>
    </row>
    <row r="1812" spans="1:15">
      <c r="A1812" s="460">
        <v>1810</v>
      </c>
      <c r="B1812" s="462">
        <v>991387.27697110502</v>
      </c>
      <c r="C1812" s="462">
        <v>1042871.4274484669</v>
      </c>
      <c r="D1812" s="462">
        <v>1084897.3349896385</v>
      </c>
      <c r="J1812" s="699"/>
      <c r="K1812" s="699"/>
      <c r="L1812" s="699"/>
      <c r="M1812" s="462">
        <v>1026943</v>
      </c>
      <c r="N1812" s="462">
        <v>1071273</v>
      </c>
      <c r="O1812" s="462">
        <v>1051562</v>
      </c>
    </row>
    <row r="1813" spans="1:15">
      <c r="A1813" s="460">
        <v>1811</v>
      </c>
      <c r="B1813" s="462">
        <v>1008567.5471901427</v>
      </c>
      <c r="C1813" s="462">
        <v>1076522.5851917842</v>
      </c>
      <c r="D1813" s="462">
        <v>1074017.0157832871</v>
      </c>
      <c r="J1813" s="699"/>
      <c r="K1813" s="699"/>
      <c r="L1813" s="699"/>
      <c r="M1813" s="462">
        <v>1015254</v>
      </c>
      <c r="N1813" s="462">
        <v>1059715</v>
      </c>
      <c r="O1813" s="462">
        <v>1092454</v>
      </c>
    </row>
    <row r="1814" spans="1:15">
      <c r="A1814" s="460">
        <v>1812</v>
      </c>
      <c r="B1814" s="462">
        <v>1008883.8711540097</v>
      </c>
      <c r="C1814" s="462">
        <v>1072390.5549644846</v>
      </c>
      <c r="D1814" s="462">
        <v>1103747.6494949255</v>
      </c>
      <c r="J1814" s="699"/>
      <c r="K1814" s="699"/>
      <c r="L1814" s="699"/>
      <c r="M1814" s="462">
        <v>1006394</v>
      </c>
      <c r="N1814" s="462">
        <v>1072190</v>
      </c>
      <c r="O1814" s="462">
        <v>1082588</v>
      </c>
    </row>
    <row r="1815" spans="1:15">
      <c r="A1815" s="460">
        <v>1813</v>
      </c>
      <c r="B1815" s="462">
        <v>994437.44359180226</v>
      </c>
      <c r="C1815" s="462">
        <v>1051624.5359728434</v>
      </c>
      <c r="D1815" s="462">
        <v>1084160.9114289368</v>
      </c>
      <c r="J1815" s="699"/>
      <c r="K1815" s="699"/>
      <c r="L1815" s="699"/>
      <c r="M1815" s="462">
        <v>1046950</v>
      </c>
      <c r="N1815" s="462">
        <v>1089297</v>
      </c>
      <c r="O1815" s="462">
        <v>1076354</v>
      </c>
    </row>
    <row r="1816" spans="1:15">
      <c r="A1816" s="460">
        <v>1814</v>
      </c>
      <c r="B1816" s="462">
        <v>1005309.9416916249</v>
      </c>
      <c r="C1816" s="462">
        <v>1070297.0562923953</v>
      </c>
      <c r="D1816" s="462">
        <v>1089186.759501101</v>
      </c>
      <c r="J1816" s="699"/>
      <c r="K1816" s="699"/>
      <c r="L1816" s="699"/>
      <c r="M1816" s="462">
        <v>1010446</v>
      </c>
      <c r="N1816" s="462">
        <v>1101290</v>
      </c>
      <c r="O1816" s="462">
        <v>1040838</v>
      </c>
    </row>
    <row r="1817" spans="1:15">
      <c r="A1817" s="460">
        <v>1815</v>
      </c>
      <c r="B1817" s="462">
        <v>1006486.2441074941</v>
      </c>
      <c r="C1817" s="462">
        <v>1079576.4077145704</v>
      </c>
      <c r="D1817" s="462">
        <v>1089815.6061846726</v>
      </c>
      <c r="J1817" s="699"/>
      <c r="K1817" s="699"/>
      <c r="L1817" s="699"/>
      <c r="M1817" s="462">
        <v>1007863</v>
      </c>
      <c r="N1817" s="462">
        <v>1075795</v>
      </c>
      <c r="O1817" s="462">
        <v>1080342</v>
      </c>
    </row>
    <row r="1818" spans="1:15">
      <c r="A1818" s="460">
        <v>1816</v>
      </c>
      <c r="B1818" s="462">
        <v>1006703.6710309284</v>
      </c>
      <c r="C1818" s="462">
        <v>1079741.7625074938</v>
      </c>
      <c r="D1818" s="462">
        <v>1068950.7948354362</v>
      </c>
      <c r="J1818" s="699"/>
      <c r="K1818" s="699"/>
      <c r="L1818" s="699"/>
      <c r="M1818" s="462">
        <v>1036826</v>
      </c>
      <c r="N1818" s="462">
        <v>1076734</v>
      </c>
      <c r="O1818" s="462">
        <v>1085245</v>
      </c>
    </row>
    <row r="1819" spans="1:15">
      <c r="A1819" s="460">
        <v>1817</v>
      </c>
      <c r="B1819" s="462">
        <v>1006121.6276623739</v>
      </c>
      <c r="C1819" s="462">
        <v>1090463.5045929514</v>
      </c>
      <c r="D1819" s="462">
        <v>1069876.2830393696</v>
      </c>
      <c r="J1819" s="699"/>
      <c r="K1819" s="699"/>
      <c r="L1819" s="699"/>
      <c r="M1819" s="462">
        <v>1038678</v>
      </c>
      <c r="N1819" s="462">
        <v>1065813</v>
      </c>
      <c r="O1819" s="462">
        <v>1083962</v>
      </c>
    </row>
    <row r="1820" spans="1:15">
      <c r="A1820" s="460">
        <v>1818</v>
      </c>
      <c r="B1820" s="462">
        <v>1005309.8097145142</v>
      </c>
      <c r="C1820" s="462">
        <v>1114139.3275535689</v>
      </c>
      <c r="D1820" s="462">
        <v>1081521.4609859434</v>
      </c>
      <c r="J1820" s="699"/>
      <c r="K1820" s="699"/>
      <c r="L1820" s="699"/>
      <c r="M1820" s="462">
        <v>1037404</v>
      </c>
      <c r="N1820" s="462">
        <v>1094222</v>
      </c>
      <c r="O1820" s="462">
        <v>1131823</v>
      </c>
    </row>
    <row r="1821" spans="1:15">
      <c r="A1821" s="460">
        <v>1819</v>
      </c>
      <c r="B1821" s="462">
        <v>1003495.4691226771</v>
      </c>
      <c r="C1821" s="462">
        <v>1067333.1411772929</v>
      </c>
      <c r="D1821" s="462">
        <v>1091469.3333285358</v>
      </c>
      <c r="J1821" s="699"/>
      <c r="K1821" s="699"/>
      <c r="L1821" s="699"/>
      <c r="M1821" s="462">
        <v>1056844</v>
      </c>
      <c r="N1821" s="462">
        <v>1044127</v>
      </c>
      <c r="O1821" s="462">
        <v>1068674</v>
      </c>
    </row>
    <row r="1822" spans="1:15">
      <c r="A1822" s="460">
        <v>1820</v>
      </c>
      <c r="B1822" s="462">
        <v>983178.5482368716</v>
      </c>
      <c r="C1822" s="462">
        <v>1082222.8773198451</v>
      </c>
      <c r="D1822" s="462">
        <v>1117677.4148233663</v>
      </c>
      <c r="J1822" s="699"/>
      <c r="K1822" s="699"/>
      <c r="L1822" s="699"/>
      <c r="M1822" s="462">
        <v>1037371</v>
      </c>
      <c r="N1822" s="462">
        <v>1078487</v>
      </c>
      <c r="O1822" s="462">
        <v>1070398</v>
      </c>
    </row>
    <row r="1823" spans="1:15">
      <c r="A1823" s="460">
        <v>1821</v>
      </c>
      <c r="B1823" s="462">
        <v>1001563.270427939</v>
      </c>
      <c r="C1823" s="462">
        <v>1093919.9530469012</v>
      </c>
      <c r="D1823" s="462">
        <v>1083821.3031228203</v>
      </c>
      <c r="J1823" s="699"/>
      <c r="K1823" s="699"/>
      <c r="L1823" s="699"/>
      <c r="M1823" s="462">
        <v>1025181</v>
      </c>
      <c r="N1823" s="462">
        <v>1104567</v>
      </c>
      <c r="O1823" s="462">
        <v>1069896</v>
      </c>
    </row>
    <row r="1824" spans="1:15">
      <c r="A1824" s="460">
        <v>1822</v>
      </c>
      <c r="B1824" s="462">
        <v>1003896.5413339711</v>
      </c>
      <c r="C1824" s="462">
        <v>1084355.2754875238</v>
      </c>
      <c r="D1824" s="462">
        <v>1079214.8338502634</v>
      </c>
      <c r="J1824" s="699"/>
      <c r="K1824" s="699"/>
      <c r="L1824" s="699"/>
      <c r="M1824" s="462">
        <v>1027533</v>
      </c>
      <c r="N1824" s="462">
        <v>1052366</v>
      </c>
      <c r="O1824" s="462">
        <v>1040635</v>
      </c>
    </row>
    <row r="1825" spans="1:15">
      <c r="A1825" s="460">
        <v>1823</v>
      </c>
      <c r="B1825" s="462">
        <v>1011497.1975022885</v>
      </c>
      <c r="C1825" s="462">
        <v>1063938.2732507</v>
      </c>
      <c r="D1825" s="462">
        <v>1080519.2153993547</v>
      </c>
      <c r="J1825" s="699"/>
      <c r="K1825" s="699"/>
      <c r="L1825" s="699"/>
      <c r="M1825" s="462">
        <v>1042049</v>
      </c>
      <c r="N1825" s="462">
        <v>1071050</v>
      </c>
      <c r="O1825" s="462">
        <v>1084320</v>
      </c>
    </row>
    <row r="1826" spans="1:15">
      <c r="A1826" s="460">
        <v>1824</v>
      </c>
      <c r="B1826" s="462">
        <v>1005154.1475691566</v>
      </c>
      <c r="C1826" s="462">
        <v>1056220.2522023716</v>
      </c>
      <c r="D1826" s="462">
        <v>1093293.8166442467</v>
      </c>
      <c r="J1826" s="699"/>
      <c r="K1826" s="699"/>
      <c r="L1826" s="699"/>
      <c r="M1826" s="462">
        <v>1020751</v>
      </c>
      <c r="N1826" s="462">
        <v>1036741</v>
      </c>
      <c r="O1826" s="462">
        <v>1045041</v>
      </c>
    </row>
    <row r="1827" spans="1:15">
      <c r="A1827" s="460">
        <v>1825</v>
      </c>
      <c r="B1827" s="462">
        <v>998239.36060260027</v>
      </c>
      <c r="C1827" s="462">
        <v>1060427.0838275002</v>
      </c>
      <c r="D1827" s="462">
        <v>1092398.7819879083</v>
      </c>
      <c r="J1827" s="699"/>
      <c r="K1827" s="699"/>
      <c r="L1827" s="699"/>
      <c r="M1827" s="462">
        <v>1040350</v>
      </c>
      <c r="N1827" s="462">
        <v>1048976</v>
      </c>
      <c r="O1827" s="462">
        <v>1050701</v>
      </c>
    </row>
    <row r="1828" spans="1:15">
      <c r="A1828" s="460">
        <v>1826</v>
      </c>
      <c r="B1828" s="462">
        <v>997694.42916500429</v>
      </c>
      <c r="C1828" s="462">
        <v>1079305.3380273702</v>
      </c>
      <c r="D1828" s="462">
        <v>1095787.3806477296</v>
      </c>
      <c r="J1828" s="699"/>
      <c r="K1828" s="699"/>
      <c r="L1828" s="699"/>
      <c r="M1828" s="462">
        <v>1007365</v>
      </c>
      <c r="N1828" s="462">
        <v>1066833</v>
      </c>
      <c r="O1828" s="462">
        <v>1071719</v>
      </c>
    </row>
    <row r="1829" spans="1:15">
      <c r="A1829" s="460">
        <v>1827</v>
      </c>
      <c r="B1829" s="462">
        <v>1026245.1704008575</v>
      </c>
      <c r="C1829" s="462">
        <v>1123601.128995355</v>
      </c>
      <c r="D1829" s="462">
        <v>1103987.5375161357</v>
      </c>
      <c r="J1829" s="699"/>
      <c r="K1829" s="699"/>
      <c r="L1829" s="699"/>
      <c r="M1829" s="462">
        <v>1010255</v>
      </c>
      <c r="N1829" s="462">
        <v>1080376</v>
      </c>
      <c r="O1829" s="462">
        <v>1122018</v>
      </c>
    </row>
    <row r="1830" spans="1:15">
      <c r="A1830" s="460">
        <v>1828</v>
      </c>
      <c r="B1830" s="462">
        <v>1001520.1992932021</v>
      </c>
      <c r="C1830" s="462">
        <v>1057936.0514050818</v>
      </c>
      <c r="D1830" s="462">
        <v>1081855.7156076645</v>
      </c>
      <c r="J1830" s="699"/>
      <c r="K1830" s="699"/>
      <c r="L1830" s="699"/>
      <c r="M1830" s="462">
        <v>1074502</v>
      </c>
      <c r="N1830" s="462">
        <v>1075576</v>
      </c>
      <c r="O1830" s="462">
        <v>1190353</v>
      </c>
    </row>
    <row r="1831" spans="1:15">
      <c r="A1831" s="460">
        <v>1829</v>
      </c>
      <c r="B1831" s="462">
        <v>1029897.1914927419</v>
      </c>
      <c r="C1831" s="462">
        <v>1161867.880263313</v>
      </c>
      <c r="D1831" s="462">
        <v>1143154.5577733482</v>
      </c>
      <c r="J1831" s="699"/>
      <c r="K1831" s="699"/>
      <c r="L1831" s="699"/>
      <c r="M1831" s="462">
        <v>1027745</v>
      </c>
      <c r="N1831" s="462">
        <v>1089463</v>
      </c>
      <c r="O1831" s="462">
        <v>1091105</v>
      </c>
    </row>
    <row r="1832" spans="1:15">
      <c r="A1832" s="460">
        <v>1830</v>
      </c>
      <c r="B1832" s="462">
        <v>1003935.0732756595</v>
      </c>
      <c r="C1832" s="462">
        <v>1084425.585827189</v>
      </c>
      <c r="D1832" s="462">
        <v>1079785.8767869486</v>
      </c>
      <c r="J1832" s="699"/>
      <c r="K1832" s="699"/>
      <c r="L1832" s="699"/>
      <c r="M1832" s="462">
        <v>1003188</v>
      </c>
      <c r="N1832" s="462">
        <v>1041486</v>
      </c>
      <c r="O1832" s="462">
        <v>1066872</v>
      </c>
    </row>
    <row r="1833" spans="1:15">
      <c r="A1833" s="460">
        <v>1831</v>
      </c>
      <c r="B1833" s="462">
        <v>1011057.0413175818</v>
      </c>
      <c r="C1833" s="462">
        <v>1085405.797473467</v>
      </c>
      <c r="D1833" s="462">
        <v>1105479.6054482646</v>
      </c>
      <c r="J1833" s="699"/>
      <c r="K1833" s="699"/>
      <c r="L1833" s="699"/>
      <c r="M1833" s="462">
        <v>1002941</v>
      </c>
      <c r="N1833" s="462">
        <v>1097034</v>
      </c>
      <c r="O1833" s="462">
        <v>1110874</v>
      </c>
    </row>
    <row r="1834" spans="1:15">
      <c r="A1834" s="460">
        <v>1832</v>
      </c>
      <c r="B1834" s="462">
        <v>1004382.2661158014</v>
      </c>
      <c r="C1834" s="462">
        <v>1062122.7479395792</v>
      </c>
      <c r="D1834" s="462">
        <v>1073136.0056231152</v>
      </c>
      <c r="J1834" s="699"/>
      <c r="K1834" s="699"/>
      <c r="L1834" s="699"/>
      <c r="M1834" s="462">
        <v>1058007</v>
      </c>
      <c r="N1834" s="462">
        <v>1090920</v>
      </c>
      <c r="O1834" s="462">
        <v>1127066</v>
      </c>
    </row>
    <row r="1835" spans="1:15">
      <c r="A1835" s="460">
        <v>1833</v>
      </c>
      <c r="B1835" s="462">
        <v>1015530.987936486</v>
      </c>
      <c r="C1835" s="462">
        <v>1081219.39619336</v>
      </c>
      <c r="D1835" s="462">
        <v>1104461.4448546371</v>
      </c>
      <c r="J1835" s="699"/>
      <c r="K1835" s="699"/>
      <c r="L1835" s="699"/>
      <c r="M1835" s="462">
        <v>1047226</v>
      </c>
      <c r="N1835" s="462">
        <v>1053118</v>
      </c>
      <c r="O1835" s="462">
        <v>1113886</v>
      </c>
    </row>
    <row r="1836" spans="1:15">
      <c r="A1836" s="460">
        <v>1834</v>
      </c>
      <c r="B1836" s="462">
        <v>1012277.1702951293</v>
      </c>
      <c r="C1836" s="462">
        <v>1067076.0790813023</v>
      </c>
      <c r="D1836" s="462">
        <v>1065366.1792215104</v>
      </c>
      <c r="J1836" s="699"/>
      <c r="K1836" s="699"/>
      <c r="L1836" s="699"/>
      <c r="M1836" s="462">
        <v>1048290</v>
      </c>
      <c r="N1836" s="462">
        <v>1081211</v>
      </c>
      <c r="O1836" s="462">
        <v>1085947</v>
      </c>
    </row>
    <row r="1837" spans="1:15">
      <c r="A1837" s="460">
        <v>1835</v>
      </c>
      <c r="B1837" s="462">
        <v>998575.1451285592</v>
      </c>
      <c r="C1837" s="462">
        <v>1060133.8728057719</v>
      </c>
      <c r="D1837" s="462">
        <v>1083868.7834833022</v>
      </c>
      <c r="J1837" s="699"/>
      <c r="K1837" s="699"/>
      <c r="L1837" s="699"/>
      <c r="M1837" s="462">
        <v>1035991</v>
      </c>
      <c r="N1837" s="462">
        <v>1102577</v>
      </c>
      <c r="O1837" s="462">
        <v>1108876</v>
      </c>
    </row>
    <row r="1838" spans="1:15">
      <c r="A1838" s="460">
        <v>1836</v>
      </c>
      <c r="B1838" s="462">
        <v>1007197.6981580548</v>
      </c>
      <c r="C1838" s="462">
        <v>1050120.6743299635</v>
      </c>
      <c r="D1838" s="462">
        <v>1069386.1801346883</v>
      </c>
      <c r="J1838" s="699"/>
      <c r="K1838" s="699"/>
      <c r="L1838" s="699"/>
      <c r="M1838" s="462">
        <v>1005109</v>
      </c>
      <c r="N1838" s="462">
        <v>1080586</v>
      </c>
      <c r="O1838" s="462">
        <v>1087711</v>
      </c>
    </row>
    <row r="1839" spans="1:15">
      <c r="A1839" s="460">
        <v>1837</v>
      </c>
      <c r="B1839" s="462">
        <v>1010036.5120228532</v>
      </c>
      <c r="C1839" s="462">
        <v>1066627.6670062097</v>
      </c>
      <c r="D1839" s="462">
        <v>1101136.9628228159</v>
      </c>
      <c r="J1839" s="699"/>
      <c r="K1839" s="699"/>
      <c r="L1839" s="699"/>
      <c r="M1839" s="462">
        <v>1060527</v>
      </c>
      <c r="N1839" s="462">
        <v>1038628</v>
      </c>
      <c r="O1839" s="462">
        <v>1153358</v>
      </c>
    </row>
    <row r="1840" spans="1:15">
      <c r="A1840" s="460">
        <v>1838</v>
      </c>
      <c r="B1840" s="462">
        <v>1004371.2867779139</v>
      </c>
      <c r="C1840" s="462">
        <v>1043587.638928663</v>
      </c>
      <c r="D1840" s="462">
        <v>1098559.7191759695</v>
      </c>
      <c r="J1840" s="699"/>
      <c r="K1840" s="699"/>
      <c r="L1840" s="699"/>
      <c r="M1840" s="462">
        <v>1028145</v>
      </c>
      <c r="N1840" s="462">
        <v>1090325</v>
      </c>
      <c r="O1840" s="462">
        <v>1061445</v>
      </c>
    </row>
    <row r="1841" spans="1:15">
      <c r="A1841" s="460">
        <v>1839</v>
      </c>
      <c r="B1841" s="462">
        <v>1001558.0619646242</v>
      </c>
      <c r="C1841" s="462">
        <v>1070085.4673272029</v>
      </c>
      <c r="D1841" s="462">
        <v>1093706.2283557369</v>
      </c>
      <c r="J1841" s="699"/>
      <c r="K1841" s="699"/>
      <c r="L1841" s="699"/>
      <c r="M1841" s="462">
        <v>1034335</v>
      </c>
      <c r="N1841" s="462">
        <v>1076202</v>
      </c>
      <c r="O1841" s="462">
        <v>1093619</v>
      </c>
    </row>
    <row r="1842" spans="1:15">
      <c r="A1842" s="460">
        <v>1840</v>
      </c>
      <c r="B1842" s="462">
        <v>1020468.8101902845</v>
      </c>
      <c r="C1842" s="462">
        <v>1120671.8378679589</v>
      </c>
      <c r="D1842" s="462">
        <v>1089245.5649371471</v>
      </c>
      <c r="J1842" s="699"/>
      <c r="K1842" s="699"/>
      <c r="L1842" s="699"/>
      <c r="M1842" s="462">
        <v>1002748</v>
      </c>
      <c r="N1842" s="462">
        <v>1086969</v>
      </c>
      <c r="O1842" s="462">
        <v>1084617</v>
      </c>
    </row>
    <row r="1843" spans="1:15">
      <c r="A1843" s="460">
        <v>1841</v>
      </c>
      <c r="B1843" s="462">
        <v>1009732.0441706027</v>
      </c>
      <c r="C1843" s="462">
        <v>1071301.550400913</v>
      </c>
      <c r="D1843" s="462">
        <v>1116516.2061986919</v>
      </c>
      <c r="J1843" s="699"/>
      <c r="K1843" s="699"/>
      <c r="L1843" s="699"/>
      <c r="M1843" s="462">
        <v>1002641</v>
      </c>
      <c r="N1843" s="462">
        <v>1088163</v>
      </c>
      <c r="O1843" s="462">
        <v>1101359</v>
      </c>
    </row>
    <row r="1844" spans="1:15">
      <c r="A1844" s="460">
        <v>1842</v>
      </c>
      <c r="B1844" s="462">
        <v>995087.71038821549</v>
      </c>
      <c r="C1844" s="462">
        <v>1082450.7101440104</v>
      </c>
      <c r="D1844" s="462">
        <v>1091015.4021160419</v>
      </c>
      <c r="J1844" s="699"/>
      <c r="K1844" s="699"/>
      <c r="L1844" s="699"/>
      <c r="M1844" s="462">
        <v>1033728</v>
      </c>
      <c r="N1844" s="462">
        <v>1082589</v>
      </c>
      <c r="O1844" s="462">
        <v>1134286</v>
      </c>
    </row>
    <row r="1845" spans="1:15">
      <c r="A1845" s="460">
        <v>1843</v>
      </c>
      <c r="B1845" s="462">
        <v>1003911.3458684225</v>
      </c>
      <c r="C1845" s="462">
        <v>1063979.7387692928</v>
      </c>
      <c r="D1845" s="462">
        <v>1093063.4320826964</v>
      </c>
      <c r="J1845" s="699"/>
      <c r="K1845" s="699"/>
      <c r="L1845" s="699"/>
      <c r="M1845" s="462">
        <v>1011398</v>
      </c>
      <c r="N1845" s="462">
        <v>1047023</v>
      </c>
      <c r="O1845" s="462">
        <v>1113093</v>
      </c>
    </row>
    <row r="1846" spans="1:15">
      <c r="A1846" s="460">
        <v>1844</v>
      </c>
      <c r="B1846" s="462">
        <v>1008743.6953639851</v>
      </c>
      <c r="C1846" s="462">
        <v>1093700.2149133184</v>
      </c>
      <c r="D1846" s="462">
        <v>1088206.1158588394</v>
      </c>
      <c r="J1846" s="699"/>
      <c r="K1846" s="699"/>
      <c r="L1846" s="699"/>
      <c r="M1846" s="462">
        <v>1038697</v>
      </c>
      <c r="N1846" s="462">
        <v>1075817</v>
      </c>
      <c r="O1846" s="462">
        <v>1120640</v>
      </c>
    </row>
    <row r="1847" spans="1:15">
      <c r="A1847" s="460">
        <v>1845</v>
      </c>
      <c r="B1847" s="462">
        <v>996344.85035846685</v>
      </c>
      <c r="C1847" s="462">
        <v>1034489.7217534822</v>
      </c>
      <c r="D1847" s="462">
        <v>1128427.8277364029</v>
      </c>
      <c r="J1847" s="699"/>
      <c r="K1847" s="699"/>
      <c r="L1847" s="699"/>
      <c r="M1847" s="462">
        <v>1028413</v>
      </c>
      <c r="N1847" s="462">
        <v>1088941</v>
      </c>
      <c r="O1847" s="462">
        <v>1085006</v>
      </c>
    </row>
    <row r="1848" spans="1:15">
      <c r="A1848" s="460">
        <v>1846</v>
      </c>
      <c r="B1848" s="462">
        <v>1012422.5078246461</v>
      </c>
      <c r="C1848" s="462">
        <v>1050057.6479113225</v>
      </c>
      <c r="D1848" s="462">
        <v>1121726.0320596537</v>
      </c>
      <c r="J1848" s="699"/>
      <c r="K1848" s="699"/>
      <c r="L1848" s="699"/>
      <c r="M1848" s="462">
        <v>1022298</v>
      </c>
      <c r="N1848" s="462">
        <v>1069596</v>
      </c>
      <c r="O1848" s="462">
        <v>1073274</v>
      </c>
    </row>
    <row r="1849" spans="1:15">
      <c r="A1849" s="460">
        <v>1847</v>
      </c>
      <c r="B1849" s="462">
        <v>1007612.3344153955</v>
      </c>
      <c r="C1849" s="462">
        <v>1066161.1553770648</v>
      </c>
      <c r="D1849" s="462">
        <v>1115432.1850948872</v>
      </c>
      <c r="J1849" s="699"/>
      <c r="K1849" s="699"/>
      <c r="L1849" s="699"/>
      <c r="M1849" s="462">
        <v>1033242</v>
      </c>
      <c r="N1849" s="462">
        <v>1054409</v>
      </c>
      <c r="O1849" s="462">
        <v>1072232</v>
      </c>
    </row>
    <row r="1850" spans="1:15">
      <c r="A1850" s="460">
        <v>1848</v>
      </c>
      <c r="B1850" s="462">
        <v>997507.03777706926</v>
      </c>
      <c r="C1850" s="462">
        <v>1049265.6503356143</v>
      </c>
      <c r="D1850" s="462">
        <v>1068123.9827579791</v>
      </c>
      <c r="J1850" s="699"/>
      <c r="K1850" s="699"/>
      <c r="L1850" s="699"/>
      <c r="M1850" s="462">
        <v>1019284</v>
      </c>
      <c r="N1850" s="462">
        <v>1058231</v>
      </c>
      <c r="O1850" s="462">
        <v>1084131</v>
      </c>
    </row>
    <row r="1851" spans="1:15">
      <c r="A1851" s="460">
        <v>1849</v>
      </c>
      <c r="B1851" s="462">
        <v>1007869.8608306324</v>
      </c>
      <c r="C1851" s="462">
        <v>1074745.6572692308</v>
      </c>
      <c r="D1851" s="462">
        <v>1148162.9149746394</v>
      </c>
      <c r="J1851" s="699"/>
      <c r="K1851" s="699"/>
      <c r="L1851" s="699"/>
      <c r="M1851" s="462">
        <v>1011807</v>
      </c>
      <c r="N1851" s="462">
        <v>1107913</v>
      </c>
      <c r="O1851" s="462">
        <v>1097356</v>
      </c>
    </row>
    <row r="1852" spans="1:15">
      <c r="A1852" s="460">
        <v>1850</v>
      </c>
      <c r="B1852" s="462">
        <v>1028833.8500792496</v>
      </c>
      <c r="C1852" s="462">
        <v>1098292.2843690314</v>
      </c>
      <c r="D1852" s="462">
        <v>1082548.4585353173</v>
      </c>
      <c r="J1852" s="699"/>
      <c r="K1852" s="699"/>
      <c r="L1852" s="699"/>
      <c r="M1852" s="462">
        <v>1041320</v>
      </c>
      <c r="N1852" s="462">
        <v>1041241</v>
      </c>
      <c r="O1852" s="462">
        <v>1088854</v>
      </c>
    </row>
    <row r="1853" spans="1:15">
      <c r="A1853" s="460">
        <v>1851</v>
      </c>
      <c r="B1853" s="462">
        <v>998061.35930566373</v>
      </c>
      <c r="C1853" s="462">
        <v>1075549.7392397416</v>
      </c>
      <c r="D1853" s="462">
        <v>1090904.1307771287</v>
      </c>
      <c r="J1853" s="699"/>
      <c r="K1853" s="699"/>
      <c r="L1853" s="699"/>
      <c r="M1853" s="462">
        <v>1025599</v>
      </c>
      <c r="N1853" s="462">
        <v>1080962</v>
      </c>
      <c r="O1853" s="462">
        <v>1122150</v>
      </c>
    </row>
    <row r="1854" spans="1:15">
      <c r="A1854" s="460">
        <v>1852</v>
      </c>
      <c r="B1854" s="462">
        <v>1003521.3460188068</v>
      </c>
      <c r="C1854" s="462">
        <v>1070131.18924376</v>
      </c>
      <c r="D1854" s="462">
        <v>1106071.339399795</v>
      </c>
      <c r="J1854" s="699"/>
      <c r="K1854" s="699"/>
      <c r="L1854" s="699"/>
      <c r="M1854" s="462">
        <v>1010749</v>
      </c>
      <c r="N1854" s="462">
        <v>1050634</v>
      </c>
      <c r="O1854" s="462">
        <v>1129526</v>
      </c>
    </row>
    <row r="1855" spans="1:15">
      <c r="A1855" s="460">
        <v>1853</v>
      </c>
      <c r="B1855" s="462">
        <v>1007593.9305113403</v>
      </c>
      <c r="C1855" s="462">
        <v>1098458.9257599697</v>
      </c>
      <c r="D1855" s="462">
        <v>1095584.53528478</v>
      </c>
      <c r="J1855" s="699"/>
      <c r="K1855" s="699"/>
      <c r="L1855" s="699"/>
      <c r="M1855" s="462">
        <v>1000180</v>
      </c>
      <c r="N1855" s="462">
        <v>1094997</v>
      </c>
      <c r="O1855" s="462">
        <v>1070383</v>
      </c>
    </row>
    <row r="1856" spans="1:15">
      <c r="A1856" s="460">
        <v>1854</v>
      </c>
      <c r="B1856" s="462">
        <v>1008199.7771316976</v>
      </c>
      <c r="C1856" s="462">
        <v>1088544.5578740949</v>
      </c>
      <c r="D1856" s="462">
        <v>1113229.7732528509</v>
      </c>
      <c r="J1856" s="699"/>
      <c r="K1856" s="699"/>
      <c r="L1856" s="699"/>
      <c r="M1856" s="462">
        <v>1016040</v>
      </c>
      <c r="N1856" s="462">
        <v>1092967</v>
      </c>
      <c r="O1856" s="462">
        <v>1105844</v>
      </c>
    </row>
    <row r="1857" spans="1:15">
      <c r="A1857" s="460">
        <v>1855</v>
      </c>
      <c r="B1857" s="462">
        <v>1008699.4316996662</v>
      </c>
      <c r="C1857" s="462">
        <v>1084053.4479024699</v>
      </c>
      <c r="D1857" s="462">
        <v>1095163.7288947243</v>
      </c>
      <c r="J1857" s="699"/>
      <c r="K1857" s="699"/>
      <c r="L1857" s="699"/>
      <c r="M1857" s="462">
        <v>1038663</v>
      </c>
      <c r="N1857" s="462">
        <v>1104928</v>
      </c>
      <c r="O1857" s="462">
        <v>1093085</v>
      </c>
    </row>
    <row r="1858" spans="1:15">
      <c r="A1858" s="460">
        <v>1856</v>
      </c>
      <c r="B1858" s="462">
        <v>1002288.5357369012</v>
      </c>
      <c r="C1858" s="462">
        <v>1061464.4803403707</v>
      </c>
      <c r="D1858" s="462">
        <v>1077228.6875357947</v>
      </c>
      <c r="J1858" s="699"/>
      <c r="K1858" s="699"/>
      <c r="L1858" s="699"/>
      <c r="M1858" s="462">
        <v>1045663</v>
      </c>
      <c r="N1858" s="462">
        <v>1047527</v>
      </c>
      <c r="O1858" s="462">
        <v>1074421</v>
      </c>
    </row>
    <row r="1859" spans="1:15">
      <c r="A1859" s="460">
        <v>1857</v>
      </c>
      <c r="B1859" s="462">
        <v>1001966.4501236256</v>
      </c>
      <c r="C1859" s="462">
        <v>1064910.4808153543</v>
      </c>
      <c r="D1859" s="462">
        <v>1085243.3306001355</v>
      </c>
      <c r="J1859" s="699"/>
      <c r="K1859" s="699"/>
      <c r="L1859" s="699"/>
      <c r="M1859" s="462">
        <v>1011679</v>
      </c>
      <c r="N1859" s="462">
        <v>1073968</v>
      </c>
      <c r="O1859" s="462">
        <v>1092720</v>
      </c>
    </row>
    <row r="1860" spans="1:15">
      <c r="A1860" s="460">
        <v>1858</v>
      </c>
      <c r="B1860" s="462">
        <v>1009339.2466822576</v>
      </c>
      <c r="C1860" s="462">
        <v>1102096.9903008658</v>
      </c>
      <c r="D1860" s="462">
        <v>1093689.0348374313</v>
      </c>
      <c r="J1860" s="699"/>
      <c r="K1860" s="699"/>
      <c r="L1860" s="699"/>
      <c r="M1860" s="462">
        <v>1032968</v>
      </c>
      <c r="N1860" s="462">
        <v>1093950</v>
      </c>
      <c r="O1860" s="462">
        <v>1080936</v>
      </c>
    </row>
    <row r="1861" spans="1:15">
      <c r="A1861" s="460">
        <v>1859</v>
      </c>
      <c r="B1861" s="462">
        <v>1000359.0529911511</v>
      </c>
      <c r="C1861" s="462">
        <v>1061227.9464484924</v>
      </c>
      <c r="D1861" s="462">
        <v>1076576.3969551839</v>
      </c>
      <c r="J1861" s="699"/>
      <c r="K1861" s="699"/>
      <c r="L1861" s="699"/>
      <c r="M1861" s="462">
        <v>1016244</v>
      </c>
      <c r="N1861" s="462">
        <v>1068184</v>
      </c>
      <c r="O1861" s="462">
        <v>1090151</v>
      </c>
    </row>
    <row r="1862" spans="1:15">
      <c r="A1862" s="460">
        <v>1860</v>
      </c>
      <c r="B1862" s="462">
        <v>985434.74712937977</v>
      </c>
      <c r="C1862" s="462">
        <v>1099983.8421434541</v>
      </c>
      <c r="D1862" s="462">
        <v>1086548.6222604606</v>
      </c>
      <c r="J1862" s="699"/>
      <c r="K1862" s="699"/>
      <c r="L1862" s="699"/>
      <c r="M1862" s="462">
        <v>1019434</v>
      </c>
      <c r="N1862" s="462">
        <v>1066346</v>
      </c>
      <c r="O1862" s="462">
        <v>1105460</v>
      </c>
    </row>
    <row r="1863" spans="1:15">
      <c r="A1863" s="460">
        <v>1861</v>
      </c>
      <c r="B1863" s="462">
        <v>1003112.1823058918</v>
      </c>
      <c r="C1863" s="462">
        <v>1054153.0780520616</v>
      </c>
      <c r="D1863" s="462">
        <v>1091992.6888308187</v>
      </c>
      <c r="J1863" s="699"/>
      <c r="K1863" s="699"/>
      <c r="L1863" s="699"/>
      <c r="M1863" s="462">
        <v>1038621</v>
      </c>
      <c r="N1863" s="462">
        <v>1110667</v>
      </c>
      <c r="O1863" s="462">
        <v>1116490</v>
      </c>
    </row>
    <row r="1864" spans="1:15">
      <c r="A1864" s="460">
        <v>1862</v>
      </c>
      <c r="B1864" s="462">
        <v>1002847.6440245092</v>
      </c>
      <c r="C1864" s="462">
        <v>1105724.033488814</v>
      </c>
      <c r="D1864" s="462">
        <v>1100793.5753815905</v>
      </c>
      <c r="J1864" s="699"/>
      <c r="K1864" s="699"/>
      <c r="L1864" s="699"/>
      <c r="M1864" s="462">
        <v>1034749</v>
      </c>
      <c r="N1864" s="462">
        <v>1062046</v>
      </c>
      <c r="O1864" s="462">
        <v>1054021</v>
      </c>
    </row>
    <row r="1865" spans="1:15">
      <c r="A1865" s="460">
        <v>1863</v>
      </c>
      <c r="B1865" s="462">
        <v>997048.81440367422</v>
      </c>
      <c r="C1865" s="462">
        <v>1056242.2260910668</v>
      </c>
      <c r="D1865" s="462">
        <v>1092216.5018464231</v>
      </c>
      <c r="J1865" s="699"/>
      <c r="K1865" s="699"/>
      <c r="L1865" s="699"/>
      <c r="M1865" s="462">
        <v>1050494</v>
      </c>
      <c r="N1865" s="462">
        <v>1089141</v>
      </c>
      <c r="O1865" s="462">
        <v>1086865</v>
      </c>
    </row>
    <row r="1866" spans="1:15">
      <c r="A1866" s="460">
        <v>1864</v>
      </c>
      <c r="B1866" s="462">
        <v>1006629.5617810078</v>
      </c>
      <c r="C1866" s="462">
        <v>1052063.2519352315</v>
      </c>
      <c r="D1866" s="462">
        <v>1099154.490495827</v>
      </c>
      <c r="J1866" s="699"/>
      <c r="K1866" s="699"/>
      <c r="L1866" s="699"/>
      <c r="M1866" s="462">
        <v>1028892</v>
      </c>
      <c r="N1866" s="462">
        <v>1067411</v>
      </c>
      <c r="O1866" s="462">
        <v>1108037</v>
      </c>
    </row>
    <row r="1867" spans="1:15">
      <c r="A1867" s="460">
        <v>1865</v>
      </c>
      <c r="B1867" s="462">
        <v>1000103.6752455371</v>
      </c>
      <c r="C1867" s="462">
        <v>1077094.9491054367</v>
      </c>
      <c r="D1867" s="462">
        <v>1066934.96462819</v>
      </c>
      <c r="J1867" s="699"/>
      <c r="K1867" s="699"/>
      <c r="L1867" s="699"/>
      <c r="M1867" s="462">
        <v>1019695</v>
      </c>
      <c r="N1867" s="462">
        <v>1126475</v>
      </c>
      <c r="O1867" s="462">
        <v>1115946</v>
      </c>
    </row>
    <row r="1868" spans="1:15">
      <c r="A1868" s="460">
        <v>1866</v>
      </c>
      <c r="B1868" s="462">
        <v>1012433.9804580186</v>
      </c>
      <c r="C1868" s="462">
        <v>1073586.2544934913</v>
      </c>
      <c r="D1868" s="462">
        <v>1111317.7880051939</v>
      </c>
      <c r="J1868" s="699"/>
      <c r="K1868" s="699"/>
      <c r="L1868" s="699"/>
      <c r="M1868" s="462">
        <v>1023699</v>
      </c>
      <c r="N1868" s="462">
        <v>1067210</v>
      </c>
      <c r="O1868" s="462">
        <v>1074900</v>
      </c>
    </row>
    <row r="1869" spans="1:15">
      <c r="A1869" s="460">
        <v>1867</v>
      </c>
      <c r="B1869" s="462">
        <v>998595.60679702158</v>
      </c>
      <c r="C1869" s="462">
        <v>1093496.4699834629</v>
      </c>
      <c r="D1869" s="462">
        <v>1107031.418672455</v>
      </c>
      <c r="J1869" s="699"/>
      <c r="K1869" s="699"/>
      <c r="L1869" s="699"/>
      <c r="M1869" s="462">
        <v>1036728</v>
      </c>
      <c r="N1869" s="462">
        <v>1046719</v>
      </c>
      <c r="O1869" s="462">
        <v>1072360</v>
      </c>
    </row>
    <row r="1870" spans="1:15">
      <c r="A1870" s="460">
        <v>1868</v>
      </c>
      <c r="B1870" s="462">
        <v>1001185.7094466642</v>
      </c>
      <c r="C1870" s="462">
        <v>1057185.9996966748</v>
      </c>
      <c r="D1870" s="462">
        <v>1086507.5001461382</v>
      </c>
      <c r="J1870" s="699"/>
      <c r="K1870" s="699"/>
      <c r="L1870" s="699"/>
      <c r="M1870" s="462">
        <v>1017064</v>
      </c>
      <c r="N1870" s="462">
        <v>1050503</v>
      </c>
      <c r="O1870" s="462">
        <v>1090094</v>
      </c>
    </row>
    <row r="1871" spans="1:15">
      <c r="A1871" s="460">
        <v>1869</v>
      </c>
      <c r="B1871" s="462">
        <v>997311.20116291661</v>
      </c>
      <c r="C1871" s="462">
        <v>1073084.5904232815</v>
      </c>
      <c r="D1871" s="462">
        <v>1100569.3876069258</v>
      </c>
      <c r="J1871" s="699"/>
      <c r="K1871" s="699"/>
      <c r="L1871" s="699"/>
      <c r="M1871" s="462">
        <v>989116</v>
      </c>
      <c r="N1871" s="462">
        <v>1063079</v>
      </c>
      <c r="O1871" s="462">
        <v>1070764</v>
      </c>
    </row>
    <row r="1872" spans="1:15">
      <c r="A1872" s="460">
        <v>1870</v>
      </c>
      <c r="B1872" s="462">
        <v>1004559.3919548136</v>
      </c>
      <c r="C1872" s="462">
        <v>1097981.7997665631</v>
      </c>
      <c r="D1872" s="462">
        <v>1116281.1305862789</v>
      </c>
      <c r="J1872" s="699"/>
      <c r="K1872" s="699"/>
      <c r="L1872" s="699"/>
      <c r="M1872" s="462">
        <v>999223</v>
      </c>
      <c r="N1872" s="462">
        <v>1108221</v>
      </c>
      <c r="O1872" s="462">
        <v>1072532</v>
      </c>
    </row>
    <row r="1873" spans="1:15">
      <c r="A1873" s="460">
        <v>1871</v>
      </c>
      <c r="B1873" s="462">
        <v>1001100.8265407276</v>
      </c>
      <c r="C1873" s="462">
        <v>1093708.2225183505</v>
      </c>
      <c r="D1873" s="462">
        <v>1126625.9140030663</v>
      </c>
      <c r="J1873" s="699"/>
      <c r="K1873" s="699"/>
      <c r="L1873" s="699"/>
      <c r="M1873" s="462">
        <v>1047676</v>
      </c>
      <c r="N1873" s="462">
        <v>1070671</v>
      </c>
      <c r="O1873" s="462">
        <v>1089981</v>
      </c>
    </row>
    <row r="1874" spans="1:15">
      <c r="A1874" s="460">
        <v>1872</v>
      </c>
      <c r="B1874" s="462">
        <v>1013766.7612736764</v>
      </c>
      <c r="C1874" s="462">
        <v>1081139.945493307</v>
      </c>
      <c r="D1874" s="462">
        <v>1092825.9983449001</v>
      </c>
      <c r="J1874" s="699"/>
      <c r="K1874" s="699"/>
      <c r="L1874" s="699"/>
      <c r="M1874" s="462">
        <v>1020458</v>
      </c>
      <c r="N1874" s="462">
        <v>1034954</v>
      </c>
      <c r="O1874" s="462">
        <v>1122329</v>
      </c>
    </row>
    <row r="1875" spans="1:15">
      <c r="A1875" s="460">
        <v>1873</v>
      </c>
      <c r="B1875" s="462">
        <v>1011307.9829056289</v>
      </c>
      <c r="C1875" s="462">
        <v>1087292.61361745</v>
      </c>
      <c r="D1875" s="462">
        <v>1115831.3027337966</v>
      </c>
      <c r="J1875" s="699"/>
      <c r="K1875" s="699"/>
      <c r="L1875" s="699"/>
      <c r="M1875" s="462">
        <v>1026246</v>
      </c>
      <c r="N1875" s="462">
        <v>1080375</v>
      </c>
      <c r="O1875" s="462">
        <v>1059480</v>
      </c>
    </row>
    <row r="1876" spans="1:15">
      <c r="A1876" s="460">
        <v>1874</v>
      </c>
      <c r="B1876" s="462">
        <v>1000631.9578357211</v>
      </c>
      <c r="C1876" s="462">
        <v>1088011.2893956341</v>
      </c>
      <c r="D1876" s="462">
        <v>1063689.8587365467</v>
      </c>
      <c r="J1876" s="699"/>
      <c r="K1876" s="699"/>
      <c r="L1876" s="699"/>
      <c r="M1876" s="462">
        <v>1025095</v>
      </c>
      <c r="N1876" s="462">
        <v>1065777</v>
      </c>
      <c r="O1876" s="462">
        <v>1091960</v>
      </c>
    </row>
    <row r="1877" spans="1:15">
      <c r="A1877" s="460">
        <v>1875</v>
      </c>
      <c r="B1877" s="462">
        <v>1006508.0966447805</v>
      </c>
      <c r="C1877" s="462">
        <v>1040653.2023507104</v>
      </c>
      <c r="D1877" s="462">
        <v>1086087.9144655515</v>
      </c>
      <c r="J1877" s="699"/>
      <c r="K1877" s="699"/>
      <c r="L1877" s="699"/>
      <c r="M1877" s="462">
        <v>1063131</v>
      </c>
      <c r="N1877" s="462">
        <v>1060290</v>
      </c>
      <c r="O1877" s="462">
        <v>1104056</v>
      </c>
    </row>
    <row r="1878" spans="1:15">
      <c r="A1878" s="460">
        <v>1876</v>
      </c>
      <c r="B1878" s="462">
        <v>1011696.5351043051</v>
      </c>
      <c r="C1878" s="462">
        <v>1077258.8169248216</v>
      </c>
      <c r="D1878" s="462">
        <v>1119082.5219883905</v>
      </c>
      <c r="J1878" s="699"/>
      <c r="K1878" s="699"/>
      <c r="L1878" s="699"/>
      <c r="M1878" s="462">
        <v>1033967</v>
      </c>
      <c r="N1878" s="462">
        <v>1090897</v>
      </c>
      <c r="O1878" s="462">
        <v>1085392</v>
      </c>
    </row>
    <row r="1879" spans="1:15">
      <c r="A1879" s="460">
        <v>1877</v>
      </c>
      <c r="B1879" s="462">
        <v>1014065.0771565632</v>
      </c>
      <c r="C1879" s="462">
        <v>1073565.2523275241</v>
      </c>
      <c r="D1879" s="462">
        <v>1109545.6676617642</v>
      </c>
      <c r="J1879" s="699"/>
      <c r="K1879" s="699"/>
      <c r="L1879" s="699"/>
      <c r="M1879" s="462">
        <v>996787</v>
      </c>
      <c r="N1879" s="462">
        <v>1083388</v>
      </c>
      <c r="O1879" s="462">
        <v>1076911</v>
      </c>
    </row>
    <row r="1880" spans="1:15">
      <c r="A1880" s="460">
        <v>1878</v>
      </c>
      <c r="B1880" s="462">
        <v>998684.02273121395</v>
      </c>
      <c r="C1880" s="462">
        <v>1069877.1635279288</v>
      </c>
      <c r="D1880" s="462">
        <v>1123462.7641219846</v>
      </c>
      <c r="J1880" s="699"/>
      <c r="K1880" s="699"/>
      <c r="L1880" s="699"/>
      <c r="M1880" s="462">
        <v>1045259</v>
      </c>
      <c r="N1880" s="462">
        <v>1103055</v>
      </c>
      <c r="O1880" s="462">
        <v>1118175</v>
      </c>
    </row>
    <row r="1881" spans="1:15">
      <c r="A1881" s="460">
        <v>1879</v>
      </c>
      <c r="B1881" s="462">
        <v>1001979.2434363378</v>
      </c>
      <c r="C1881" s="462">
        <v>1074991.6331940074</v>
      </c>
      <c r="D1881" s="462">
        <v>1084855.5292949015</v>
      </c>
      <c r="J1881" s="699"/>
      <c r="K1881" s="699"/>
      <c r="L1881" s="699"/>
      <c r="M1881" s="462">
        <v>1025475</v>
      </c>
      <c r="N1881" s="462">
        <v>1103111</v>
      </c>
      <c r="O1881" s="462">
        <v>1073298</v>
      </c>
    </row>
    <row r="1882" spans="1:15">
      <c r="A1882" s="460">
        <v>1880</v>
      </c>
      <c r="B1882" s="462">
        <v>995115.97933020152</v>
      </c>
      <c r="C1882" s="462">
        <v>1103660.1019866888</v>
      </c>
      <c r="D1882" s="462">
        <v>1092882.9190430366</v>
      </c>
      <c r="J1882" s="699"/>
      <c r="K1882" s="699"/>
      <c r="L1882" s="699"/>
      <c r="M1882" s="462">
        <v>1020023</v>
      </c>
      <c r="N1882" s="462">
        <v>1107591</v>
      </c>
      <c r="O1882" s="462">
        <v>1135806</v>
      </c>
    </row>
    <row r="1883" spans="1:15">
      <c r="A1883" s="460">
        <v>1881</v>
      </c>
      <c r="B1883" s="462">
        <v>989329.42157975945</v>
      </c>
      <c r="C1883" s="462">
        <v>1078297.1160597645</v>
      </c>
      <c r="D1883" s="462">
        <v>1114540.4163015471</v>
      </c>
      <c r="J1883" s="699"/>
      <c r="K1883" s="699"/>
      <c r="L1883" s="699"/>
      <c r="M1883" s="462">
        <v>1041659</v>
      </c>
      <c r="N1883" s="462">
        <v>1065949</v>
      </c>
      <c r="O1883" s="462">
        <v>1097959</v>
      </c>
    </row>
    <row r="1884" spans="1:15">
      <c r="A1884" s="460">
        <v>1882</v>
      </c>
      <c r="B1884" s="462">
        <v>994666.40656620753</v>
      </c>
      <c r="C1884" s="462">
        <v>1076766.2165709375</v>
      </c>
      <c r="D1884" s="462">
        <v>1077795.3090186068</v>
      </c>
      <c r="J1884" s="699"/>
      <c r="K1884" s="699"/>
      <c r="L1884" s="699"/>
      <c r="M1884" s="462">
        <v>1034160</v>
      </c>
      <c r="N1884" s="462">
        <v>1122416</v>
      </c>
      <c r="O1884" s="462">
        <v>1094598</v>
      </c>
    </row>
    <row r="1885" spans="1:15">
      <c r="A1885" s="460">
        <v>1883</v>
      </c>
      <c r="B1885" s="462">
        <v>988995.41585543705</v>
      </c>
      <c r="C1885" s="462">
        <v>1045024.0749698064</v>
      </c>
      <c r="D1885" s="462">
        <v>1107422.7487546736</v>
      </c>
      <c r="J1885" s="699"/>
      <c r="K1885" s="699"/>
      <c r="L1885" s="699"/>
      <c r="M1885" s="462">
        <v>1039583</v>
      </c>
      <c r="N1885" s="462">
        <v>1095427</v>
      </c>
      <c r="O1885" s="462">
        <v>1106333</v>
      </c>
    </row>
    <row r="1886" spans="1:15">
      <c r="A1886" s="460">
        <v>1884</v>
      </c>
      <c r="B1886" s="462">
        <v>1009246.9820019014</v>
      </c>
      <c r="C1886" s="462">
        <v>1088577.548555545</v>
      </c>
      <c r="D1886" s="462">
        <v>1118165.4152246648</v>
      </c>
      <c r="J1886" s="699"/>
      <c r="K1886" s="699"/>
      <c r="L1886" s="699"/>
      <c r="M1886" s="462">
        <v>1020638</v>
      </c>
      <c r="N1886" s="462">
        <v>1064979</v>
      </c>
      <c r="O1886" s="462">
        <v>1097994</v>
      </c>
    </row>
    <row r="1887" spans="1:15">
      <c r="A1887" s="460">
        <v>1885</v>
      </c>
      <c r="B1887" s="462">
        <v>1005628.0557895778</v>
      </c>
      <c r="C1887" s="462">
        <v>1060163.7031383556</v>
      </c>
      <c r="D1887" s="462">
        <v>1067292.3203057044</v>
      </c>
      <c r="J1887" s="699"/>
      <c r="K1887" s="699"/>
      <c r="L1887" s="699"/>
      <c r="M1887" s="462">
        <v>1042127</v>
      </c>
      <c r="N1887" s="462">
        <v>1123174</v>
      </c>
      <c r="O1887" s="462">
        <v>1112122</v>
      </c>
    </row>
    <row r="1888" spans="1:15">
      <c r="A1888" s="460">
        <v>1886</v>
      </c>
      <c r="B1888" s="462">
        <v>1012158.5587713004</v>
      </c>
      <c r="C1888" s="462">
        <v>1088644.600897454</v>
      </c>
      <c r="D1888" s="462">
        <v>1095009.7808935286</v>
      </c>
      <c r="J1888" s="699"/>
      <c r="K1888" s="699"/>
      <c r="L1888" s="699"/>
      <c r="M1888" s="462">
        <v>1023270</v>
      </c>
      <c r="N1888" s="462">
        <v>1072209</v>
      </c>
      <c r="O1888" s="462">
        <v>1098044</v>
      </c>
    </row>
    <row r="1889" spans="1:15">
      <c r="A1889" s="460">
        <v>1887</v>
      </c>
      <c r="B1889" s="462">
        <v>1013952.5004289087</v>
      </c>
      <c r="C1889" s="462">
        <v>1072725.8905872833</v>
      </c>
      <c r="D1889" s="462">
        <v>1097792.1615074892</v>
      </c>
      <c r="J1889" s="699"/>
      <c r="K1889" s="699"/>
      <c r="L1889" s="699"/>
      <c r="M1889" s="462">
        <v>1007010</v>
      </c>
      <c r="N1889" s="462">
        <v>1086242</v>
      </c>
      <c r="O1889" s="462">
        <v>1103262</v>
      </c>
    </row>
    <row r="1890" spans="1:15">
      <c r="A1890" s="460">
        <v>1888</v>
      </c>
      <c r="B1890" s="462">
        <v>1013483.8999515102</v>
      </c>
      <c r="C1890" s="462">
        <v>1076622.9948962647</v>
      </c>
      <c r="D1890" s="462">
        <v>1102858.4319470394</v>
      </c>
      <c r="J1890" s="699"/>
      <c r="K1890" s="699"/>
      <c r="L1890" s="699"/>
      <c r="M1890" s="462">
        <v>1052797</v>
      </c>
      <c r="N1890" s="462">
        <v>1049565</v>
      </c>
      <c r="O1890" s="462">
        <v>1108402</v>
      </c>
    </row>
    <row r="1891" spans="1:15">
      <c r="A1891" s="460">
        <v>1889</v>
      </c>
      <c r="B1891" s="462">
        <v>1022388.7073067632</v>
      </c>
      <c r="C1891" s="462">
        <v>1110569.0842916761</v>
      </c>
      <c r="D1891" s="462">
        <v>1092736.0087685408</v>
      </c>
      <c r="J1891" s="699"/>
      <c r="K1891" s="699"/>
      <c r="L1891" s="699"/>
      <c r="M1891" s="462">
        <v>1023645</v>
      </c>
      <c r="N1891" s="462">
        <v>1070077</v>
      </c>
      <c r="O1891" s="462">
        <v>1040388</v>
      </c>
    </row>
    <row r="1892" spans="1:15">
      <c r="A1892" s="460">
        <v>1890</v>
      </c>
      <c r="B1892" s="462">
        <v>1002222.2434340395</v>
      </c>
      <c r="C1892" s="462">
        <v>1075275.2158086107</v>
      </c>
      <c r="D1892" s="462">
        <v>1089058.256455374</v>
      </c>
      <c r="J1892" s="699"/>
      <c r="K1892" s="699"/>
      <c r="L1892" s="699"/>
      <c r="M1892" s="462">
        <v>1050070</v>
      </c>
      <c r="N1892" s="462">
        <v>1091401</v>
      </c>
      <c r="O1892" s="462">
        <v>1086044</v>
      </c>
    </row>
    <row r="1893" spans="1:15">
      <c r="A1893" s="460">
        <v>1891</v>
      </c>
      <c r="B1893" s="462">
        <v>1005442.707128369</v>
      </c>
      <c r="C1893" s="462">
        <v>1074196.4035821266</v>
      </c>
      <c r="D1893" s="462">
        <v>1072891.7883207651</v>
      </c>
      <c r="J1893" s="699"/>
      <c r="K1893" s="699"/>
      <c r="L1893" s="699"/>
      <c r="M1893" s="462">
        <v>1016116</v>
      </c>
      <c r="N1893" s="462">
        <v>1085247</v>
      </c>
      <c r="O1893" s="462">
        <v>1105552</v>
      </c>
    </row>
    <row r="1894" spans="1:15">
      <c r="A1894" s="460">
        <v>1892</v>
      </c>
      <c r="B1894" s="462">
        <v>1009721.3818883016</v>
      </c>
      <c r="C1894" s="462">
        <v>1077204.9992790977</v>
      </c>
      <c r="D1894" s="462">
        <v>1111905.2282520598</v>
      </c>
      <c r="J1894" s="699"/>
      <c r="K1894" s="699"/>
      <c r="L1894" s="699"/>
      <c r="M1894" s="462">
        <v>1031259</v>
      </c>
      <c r="N1894" s="462">
        <v>1046250</v>
      </c>
      <c r="O1894" s="462">
        <v>1098100</v>
      </c>
    </row>
    <row r="1895" spans="1:15">
      <c r="A1895" s="460">
        <v>1893</v>
      </c>
      <c r="B1895" s="462">
        <v>997994.29761464742</v>
      </c>
      <c r="C1895" s="462">
        <v>1044593.5887839828</v>
      </c>
      <c r="D1895" s="462">
        <v>1084337.6126960639</v>
      </c>
      <c r="J1895" s="699"/>
      <c r="K1895" s="699"/>
      <c r="L1895" s="699"/>
      <c r="M1895" s="462">
        <v>1030404</v>
      </c>
      <c r="N1895" s="462">
        <v>1082324</v>
      </c>
      <c r="O1895" s="462">
        <v>1073170</v>
      </c>
    </row>
    <row r="1896" spans="1:15">
      <c r="A1896" s="460">
        <v>1894</v>
      </c>
      <c r="B1896" s="462">
        <v>1006627.5302099789</v>
      </c>
      <c r="C1896" s="462">
        <v>1057431.630424683</v>
      </c>
      <c r="D1896" s="462">
        <v>1090170.6602764565</v>
      </c>
      <c r="J1896" s="699"/>
      <c r="K1896" s="699"/>
      <c r="L1896" s="699"/>
      <c r="M1896" s="462">
        <v>1035881</v>
      </c>
      <c r="N1896" s="462">
        <v>1094716</v>
      </c>
      <c r="O1896" s="462">
        <v>1085691</v>
      </c>
    </row>
    <row r="1897" spans="1:15">
      <c r="A1897" s="460">
        <v>1895</v>
      </c>
      <c r="B1897" s="462">
        <v>1004608.4124575777</v>
      </c>
      <c r="C1897" s="462">
        <v>1083131.296537966</v>
      </c>
      <c r="D1897" s="462">
        <v>1087653.6640666591</v>
      </c>
      <c r="J1897" s="699"/>
      <c r="K1897" s="699"/>
      <c r="L1897" s="699"/>
      <c r="M1897" s="462">
        <v>1024141</v>
      </c>
      <c r="N1897" s="462">
        <v>1035033</v>
      </c>
      <c r="O1897" s="462">
        <v>1088515</v>
      </c>
    </row>
    <row r="1898" spans="1:15">
      <c r="A1898" s="460">
        <v>1896</v>
      </c>
      <c r="B1898" s="462">
        <v>1017340.5789287006</v>
      </c>
      <c r="C1898" s="462">
        <v>1064058.4735053028</v>
      </c>
      <c r="D1898" s="462">
        <v>1095243.1402195054</v>
      </c>
      <c r="J1898" s="699"/>
      <c r="K1898" s="699"/>
      <c r="L1898" s="699"/>
      <c r="M1898" s="462">
        <v>1007768</v>
      </c>
      <c r="N1898" s="462">
        <v>1090317</v>
      </c>
      <c r="O1898" s="462">
        <v>1074360</v>
      </c>
    </row>
    <row r="1899" spans="1:15">
      <c r="A1899" s="460">
        <v>1897</v>
      </c>
      <c r="B1899" s="462">
        <v>1002259.3036338848</v>
      </c>
      <c r="C1899" s="462">
        <v>1103008.0784525066</v>
      </c>
      <c r="D1899" s="462">
        <v>1074658.3776142127</v>
      </c>
      <c r="J1899" s="699"/>
      <c r="K1899" s="699"/>
      <c r="L1899" s="699"/>
      <c r="M1899" s="462">
        <v>1025048</v>
      </c>
      <c r="N1899" s="462">
        <v>1082324</v>
      </c>
      <c r="O1899" s="462">
        <v>1095612</v>
      </c>
    </row>
    <row r="1900" spans="1:15">
      <c r="A1900" s="460">
        <v>1898</v>
      </c>
      <c r="B1900" s="462">
        <v>1003801.9880732846</v>
      </c>
      <c r="C1900" s="462">
        <v>1089521.1860197671</v>
      </c>
      <c r="D1900" s="462">
        <v>1101530.4315218483</v>
      </c>
      <c r="J1900" s="699"/>
      <c r="K1900" s="699"/>
      <c r="L1900" s="699"/>
      <c r="M1900" s="462">
        <v>1032188</v>
      </c>
      <c r="N1900" s="462">
        <v>1087457</v>
      </c>
      <c r="O1900" s="462">
        <v>1090161</v>
      </c>
    </row>
    <row r="1901" spans="1:15">
      <c r="A1901" s="460">
        <v>1899</v>
      </c>
      <c r="B1901" s="462">
        <v>983108.73106354568</v>
      </c>
      <c r="C1901" s="462">
        <v>1073188.2808441827</v>
      </c>
      <c r="D1901" s="462">
        <v>1119513.8723000768</v>
      </c>
      <c r="J1901" s="699"/>
      <c r="K1901" s="699"/>
      <c r="L1901" s="699"/>
      <c r="M1901" s="462">
        <v>1044906</v>
      </c>
      <c r="N1901" s="462">
        <v>1074647</v>
      </c>
      <c r="O1901" s="462">
        <v>1143349</v>
      </c>
    </row>
    <row r="1902" spans="1:15">
      <c r="A1902" s="460">
        <v>1900</v>
      </c>
      <c r="B1902" s="462">
        <v>1002224.3908638454</v>
      </c>
      <c r="C1902" s="462">
        <v>1062908.1784474328</v>
      </c>
      <c r="D1902" s="462">
        <v>1089236.4814902074</v>
      </c>
      <c r="J1902" s="699"/>
      <c r="K1902" s="699"/>
      <c r="L1902" s="699"/>
      <c r="M1902" s="462">
        <v>988606</v>
      </c>
      <c r="N1902" s="462">
        <v>1067467</v>
      </c>
      <c r="O1902" s="462">
        <v>1077745</v>
      </c>
    </row>
    <row r="1903" spans="1:15">
      <c r="A1903" s="460">
        <v>1901</v>
      </c>
      <c r="B1903" s="462">
        <v>997820.49042202369</v>
      </c>
      <c r="C1903" s="462">
        <v>1061683.2868207749</v>
      </c>
      <c r="D1903" s="462">
        <v>1112308.0041381423</v>
      </c>
      <c r="J1903" s="699"/>
      <c r="K1903" s="699"/>
      <c r="L1903" s="699"/>
      <c r="M1903" s="462">
        <v>1022303</v>
      </c>
      <c r="N1903" s="462">
        <v>1108820</v>
      </c>
      <c r="O1903" s="462">
        <v>1093443</v>
      </c>
    </row>
    <row r="1904" spans="1:15">
      <c r="A1904" s="460">
        <v>1902</v>
      </c>
      <c r="B1904" s="462">
        <v>1002909.3221840946</v>
      </c>
      <c r="C1904" s="462">
        <v>1059624.445031045</v>
      </c>
      <c r="D1904" s="462">
        <v>1105636.8685531847</v>
      </c>
      <c r="J1904" s="699"/>
      <c r="K1904" s="699"/>
      <c r="L1904" s="699"/>
      <c r="M1904" s="462">
        <v>1055198</v>
      </c>
      <c r="N1904" s="462">
        <v>1127873</v>
      </c>
      <c r="O1904" s="462">
        <v>1083748</v>
      </c>
    </row>
    <row r="1905" spans="1:15">
      <c r="A1905" s="460">
        <v>1903</v>
      </c>
      <c r="B1905" s="462">
        <v>1006172.2305806864</v>
      </c>
      <c r="C1905" s="462">
        <v>1093492.9185523074</v>
      </c>
      <c r="D1905" s="462">
        <v>1059638.5625268202</v>
      </c>
      <c r="J1905" s="699"/>
      <c r="K1905" s="699"/>
      <c r="L1905" s="699"/>
      <c r="M1905" s="462">
        <v>1017011</v>
      </c>
      <c r="N1905" s="462">
        <v>1065535</v>
      </c>
      <c r="O1905" s="462">
        <v>1086540</v>
      </c>
    </row>
    <row r="1906" spans="1:15">
      <c r="A1906" s="460">
        <v>1904</v>
      </c>
      <c r="B1906" s="462">
        <v>1017063.4180292487</v>
      </c>
      <c r="C1906" s="462">
        <v>1066849.9331945861</v>
      </c>
      <c r="D1906" s="462">
        <v>1159512.3221218952</v>
      </c>
      <c r="J1906" s="699"/>
      <c r="K1906" s="699"/>
      <c r="L1906" s="699"/>
      <c r="M1906" s="462">
        <v>1023873</v>
      </c>
      <c r="N1906" s="462">
        <v>1034715</v>
      </c>
      <c r="O1906" s="462">
        <v>1082977</v>
      </c>
    </row>
    <row r="1907" spans="1:15">
      <c r="A1907" s="460">
        <v>1905</v>
      </c>
      <c r="B1907" s="462">
        <v>1001532.8310392788</v>
      </c>
      <c r="C1907" s="462">
        <v>1106820.9136885446</v>
      </c>
      <c r="D1907" s="462">
        <v>1085897.7446621032</v>
      </c>
      <c r="J1907" s="699"/>
      <c r="K1907" s="699"/>
      <c r="L1907" s="699"/>
      <c r="M1907" s="462">
        <v>1046419</v>
      </c>
      <c r="N1907" s="462">
        <v>1117358</v>
      </c>
      <c r="O1907" s="462">
        <v>1124202</v>
      </c>
    </row>
    <row r="1908" spans="1:15">
      <c r="A1908" s="460">
        <v>1906</v>
      </c>
      <c r="B1908" s="462">
        <v>996756.7829688678</v>
      </c>
      <c r="C1908" s="462">
        <v>1088217.1457084394</v>
      </c>
      <c r="D1908" s="462">
        <v>1089955.4339383447</v>
      </c>
      <c r="J1908" s="699"/>
      <c r="K1908" s="699"/>
      <c r="L1908" s="699"/>
      <c r="M1908" s="462">
        <v>1026542</v>
      </c>
      <c r="N1908" s="462">
        <v>1094833</v>
      </c>
      <c r="O1908" s="462">
        <v>1097382</v>
      </c>
    </row>
    <row r="1909" spans="1:15">
      <c r="A1909" s="460">
        <v>1907</v>
      </c>
      <c r="B1909" s="462">
        <v>998621.8727329903</v>
      </c>
      <c r="C1909" s="462">
        <v>1056474.6198030822</v>
      </c>
      <c r="D1909" s="462">
        <v>1100461.6101520658</v>
      </c>
      <c r="J1909" s="699"/>
      <c r="K1909" s="699"/>
      <c r="L1909" s="699"/>
      <c r="M1909" s="462">
        <v>1018491</v>
      </c>
      <c r="N1909" s="462">
        <v>1087180</v>
      </c>
      <c r="O1909" s="462">
        <v>1054025</v>
      </c>
    </row>
    <row r="1910" spans="1:15">
      <c r="A1910" s="460">
        <v>1908</v>
      </c>
      <c r="B1910" s="462">
        <v>1000680.9811137655</v>
      </c>
      <c r="C1910" s="462">
        <v>1061300.6176736522</v>
      </c>
      <c r="D1910" s="462">
        <v>1074785.9249592768</v>
      </c>
      <c r="J1910" s="699"/>
      <c r="K1910" s="699"/>
      <c r="L1910" s="699"/>
      <c r="M1910" s="462">
        <v>1022490</v>
      </c>
      <c r="N1910" s="462">
        <v>1076346</v>
      </c>
      <c r="O1910" s="462">
        <v>1078652</v>
      </c>
    </row>
    <row r="1911" spans="1:15">
      <c r="A1911" s="460">
        <v>1909</v>
      </c>
      <c r="B1911" s="462">
        <v>1001275.8375305155</v>
      </c>
      <c r="C1911" s="462">
        <v>1101362.9238470562</v>
      </c>
      <c r="D1911" s="462">
        <v>1093138.1322622118</v>
      </c>
      <c r="J1911" s="699"/>
      <c r="K1911" s="699"/>
      <c r="L1911" s="699"/>
      <c r="M1911" s="462">
        <v>1034952</v>
      </c>
      <c r="N1911" s="462">
        <v>1087505</v>
      </c>
      <c r="O1911" s="462">
        <v>1106944</v>
      </c>
    </row>
    <row r="1912" spans="1:15">
      <c r="A1912" s="460">
        <v>1910</v>
      </c>
      <c r="B1912" s="462">
        <v>1004531.0372837693</v>
      </c>
      <c r="C1912" s="462">
        <v>1098545.2694526063</v>
      </c>
      <c r="D1912" s="462">
        <v>1097124.5759769075</v>
      </c>
      <c r="J1912" s="699"/>
      <c r="K1912" s="699"/>
      <c r="L1912" s="699"/>
      <c r="M1912" s="462">
        <v>999169</v>
      </c>
      <c r="N1912" s="462">
        <v>1057568</v>
      </c>
      <c r="O1912" s="462">
        <v>1055742</v>
      </c>
    </row>
    <row r="1913" spans="1:15">
      <c r="A1913" s="460">
        <v>1911</v>
      </c>
      <c r="B1913" s="462">
        <v>998528.1427526183</v>
      </c>
      <c r="C1913" s="462">
        <v>1066171.2926510831</v>
      </c>
      <c r="D1913" s="462">
        <v>1064206.3123356907</v>
      </c>
      <c r="J1913" s="699"/>
      <c r="K1913" s="699"/>
      <c r="L1913" s="699"/>
      <c r="M1913" s="462">
        <v>1059789</v>
      </c>
      <c r="N1913" s="462">
        <v>1083961</v>
      </c>
      <c r="O1913" s="462">
        <v>1107917</v>
      </c>
    </row>
    <row r="1914" spans="1:15">
      <c r="A1914" s="460">
        <v>1912</v>
      </c>
      <c r="B1914" s="462">
        <v>1017132.6440152366</v>
      </c>
      <c r="C1914" s="462">
        <v>1100248.6758527667</v>
      </c>
      <c r="D1914" s="462">
        <v>1089536.4882378238</v>
      </c>
      <c r="J1914" s="699"/>
      <c r="K1914" s="699"/>
      <c r="L1914" s="699"/>
      <c r="M1914" s="462">
        <v>1012233</v>
      </c>
      <c r="N1914" s="462">
        <v>1088597</v>
      </c>
      <c r="O1914" s="462">
        <v>1117468</v>
      </c>
    </row>
    <row r="1915" spans="1:15">
      <c r="A1915" s="460">
        <v>1913</v>
      </c>
      <c r="B1915" s="462">
        <v>1006633.421393289</v>
      </c>
      <c r="C1915" s="462">
        <v>1064133.3324234174</v>
      </c>
      <c r="D1915" s="462">
        <v>1105651.6744674519</v>
      </c>
      <c r="J1915" s="699"/>
      <c r="K1915" s="699"/>
      <c r="L1915" s="699"/>
      <c r="M1915" s="462">
        <v>1036599</v>
      </c>
      <c r="N1915" s="462">
        <v>1080822</v>
      </c>
      <c r="O1915" s="462">
        <v>1071908</v>
      </c>
    </row>
    <row r="1916" spans="1:15">
      <c r="A1916" s="460">
        <v>1914</v>
      </c>
      <c r="B1916" s="462">
        <v>999138.57189866691</v>
      </c>
      <c r="C1916" s="462">
        <v>1045409.2377962692</v>
      </c>
      <c r="D1916" s="462">
        <v>1105493.365920708</v>
      </c>
      <c r="J1916" s="699"/>
      <c r="K1916" s="699"/>
      <c r="L1916" s="699"/>
      <c r="M1916" s="462">
        <v>1046230</v>
      </c>
      <c r="N1916" s="462">
        <v>1090891</v>
      </c>
      <c r="O1916" s="462">
        <v>1103711</v>
      </c>
    </row>
    <row r="1917" spans="1:15">
      <c r="A1917" s="460">
        <v>1915</v>
      </c>
      <c r="B1917" s="462">
        <v>1015037.1178222845</v>
      </c>
      <c r="C1917" s="462">
        <v>1063723.1568489508</v>
      </c>
      <c r="D1917" s="462">
        <v>1074122.6842146502</v>
      </c>
      <c r="J1917" s="699"/>
      <c r="K1917" s="699"/>
      <c r="L1917" s="699"/>
      <c r="M1917" s="462">
        <v>1035080</v>
      </c>
      <c r="N1917" s="462">
        <v>1160697</v>
      </c>
      <c r="O1917" s="462">
        <v>1195524</v>
      </c>
    </row>
    <row r="1918" spans="1:15">
      <c r="A1918" s="460">
        <v>1916</v>
      </c>
      <c r="B1918" s="462">
        <v>1003061.6397603592</v>
      </c>
      <c r="C1918" s="462">
        <v>1043799.2931641964</v>
      </c>
      <c r="D1918" s="462">
        <v>1085735.7646318658</v>
      </c>
      <c r="J1918" s="699"/>
      <c r="K1918" s="699"/>
      <c r="L1918" s="699"/>
      <c r="M1918" s="462">
        <v>1064497</v>
      </c>
      <c r="N1918" s="462">
        <v>1104514</v>
      </c>
      <c r="O1918" s="462">
        <v>1119448</v>
      </c>
    </row>
    <row r="1919" spans="1:15">
      <c r="A1919" s="460">
        <v>1917</v>
      </c>
      <c r="B1919" s="462">
        <v>995932.18378144735</v>
      </c>
      <c r="C1919" s="462">
        <v>1091142.2491208296</v>
      </c>
      <c r="D1919" s="462">
        <v>1088813.3231166699</v>
      </c>
      <c r="J1919" s="699"/>
      <c r="K1919" s="699"/>
      <c r="L1919" s="699"/>
      <c r="M1919" s="462">
        <v>1042552</v>
      </c>
      <c r="N1919" s="462">
        <v>1075945</v>
      </c>
      <c r="O1919" s="462">
        <v>1089097</v>
      </c>
    </row>
    <row r="1920" spans="1:15">
      <c r="A1920" s="460">
        <v>1918</v>
      </c>
      <c r="B1920" s="462">
        <v>997676.48599450651</v>
      </c>
      <c r="C1920" s="462">
        <v>1060744.2960504647</v>
      </c>
      <c r="D1920" s="462">
        <v>1103197.9944890167</v>
      </c>
      <c r="J1920" s="699"/>
      <c r="K1920" s="699"/>
      <c r="L1920" s="699"/>
      <c r="M1920" s="462">
        <v>1016069</v>
      </c>
      <c r="N1920" s="462">
        <v>1124461</v>
      </c>
      <c r="O1920" s="462">
        <v>1130140</v>
      </c>
    </row>
    <row r="1921" spans="1:15">
      <c r="A1921" s="460">
        <v>1919</v>
      </c>
      <c r="B1921" s="462">
        <v>1003232.6164158287</v>
      </c>
      <c r="C1921" s="462">
        <v>1115463.6191138127</v>
      </c>
      <c r="D1921" s="462">
        <v>1072506.6315735145</v>
      </c>
      <c r="J1921" s="699"/>
      <c r="K1921" s="699"/>
      <c r="L1921" s="699"/>
      <c r="M1921" s="462">
        <v>984309</v>
      </c>
      <c r="N1921" s="462">
        <v>1063561</v>
      </c>
      <c r="O1921" s="462">
        <v>1098934</v>
      </c>
    </row>
    <row r="1922" spans="1:15">
      <c r="A1922" s="460">
        <v>1920</v>
      </c>
      <c r="B1922" s="462">
        <v>1006898.3398815284</v>
      </c>
      <c r="C1922" s="462">
        <v>1099404.8757807026</v>
      </c>
      <c r="D1922" s="462">
        <v>1152681.9121402872</v>
      </c>
      <c r="J1922" s="699"/>
      <c r="K1922" s="699"/>
      <c r="L1922" s="699"/>
      <c r="M1922" s="462">
        <v>1015492</v>
      </c>
      <c r="N1922" s="462">
        <v>1065007</v>
      </c>
      <c r="O1922" s="462">
        <v>1082277</v>
      </c>
    </row>
    <row r="1923" spans="1:15">
      <c r="A1923" s="460">
        <v>1921</v>
      </c>
      <c r="B1923" s="462">
        <v>1012944.2268739262</v>
      </c>
      <c r="C1923" s="462">
        <v>1092630.3296088048</v>
      </c>
      <c r="D1923" s="462">
        <v>1112733.6373812989</v>
      </c>
      <c r="J1923" s="699"/>
      <c r="K1923" s="699"/>
      <c r="L1923" s="699"/>
      <c r="M1923" s="462">
        <v>1021451</v>
      </c>
      <c r="N1923" s="462">
        <v>1052217</v>
      </c>
      <c r="O1923" s="462">
        <v>1085712</v>
      </c>
    </row>
    <row r="1924" spans="1:15">
      <c r="A1924" s="460">
        <v>1922</v>
      </c>
      <c r="B1924" s="462">
        <v>996237.99036505213</v>
      </c>
      <c r="C1924" s="462">
        <v>1104618.4673560113</v>
      </c>
      <c r="D1924" s="462">
        <v>1085994.7997571833</v>
      </c>
      <c r="J1924" s="699"/>
      <c r="K1924" s="699"/>
      <c r="L1924" s="699"/>
      <c r="M1924" s="462">
        <v>1023836</v>
      </c>
      <c r="N1924" s="462">
        <v>1112257</v>
      </c>
      <c r="O1924" s="462">
        <v>1145821</v>
      </c>
    </row>
    <row r="1925" spans="1:15">
      <c r="A1925" s="460">
        <v>1923</v>
      </c>
      <c r="B1925" s="462">
        <v>1003478.9370670147</v>
      </c>
      <c r="C1925" s="462">
        <v>1084142.8044518586</v>
      </c>
      <c r="D1925" s="462">
        <v>1087498.8747929451</v>
      </c>
      <c r="J1925" s="699"/>
      <c r="K1925" s="699"/>
      <c r="L1925" s="699"/>
      <c r="M1925" s="462">
        <v>1042621</v>
      </c>
      <c r="N1925" s="462">
        <v>1062219</v>
      </c>
      <c r="O1925" s="462">
        <v>1108319</v>
      </c>
    </row>
    <row r="1926" spans="1:15">
      <c r="A1926" s="460">
        <v>1924</v>
      </c>
      <c r="B1926" s="462">
        <v>1013633.6189588073</v>
      </c>
      <c r="C1926" s="462">
        <v>1101810.4706931515</v>
      </c>
      <c r="D1926" s="462">
        <v>1093810.9184627652</v>
      </c>
      <c r="J1926" s="699"/>
      <c r="K1926" s="699"/>
      <c r="L1926" s="699"/>
      <c r="M1926" s="462">
        <v>1017648</v>
      </c>
      <c r="N1926" s="462">
        <v>1096613</v>
      </c>
      <c r="O1926" s="462">
        <v>1059217</v>
      </c>
    </row>
    <row r="1927" spans="1:15">
      <c r="A1927" s="460">
        <v>1925</v>
      </c>
      <c r="B1927" s="462">
        <v>1001607.3302096562</v>
      </c>
      <c r="C1927" s="462">
        <v>1068611.7570412136</v>
      </c>
      <c r="D1927" s="462">
        <v>1087344.2791942917</v>
      </c>
      <c r="J1927" s="699"/>
      <c r="K1927" s="699"/>
      <c r="L1927" s="699"/>
      <c r="M1927" s="462">
        <v>1011353</v>
      </c>
      <c r="N1927" s="462">
        <v>1079555</v>
      </c>
      <c r="O1927" s="462">
        <v>1072962</v>
      </c>
    </row>
    <row r="1928" spans="1:15">
      <c r="A1928" s="460">
        <v>1926</v>
      </c>
      <c r="B1928" s="462">
        <v>998355.99623773887</v>
      </c>
      <c r="C1928" s="462">
        <v>1040771.3291042671</v>
      </c>
      <c r="D1928" s="462">
        <v>1097872.5958277958</v>
      </c>
      <c r="J1928" s="699"/>
      <c r="K1928" s="699"/>
      <c r="L1928" s="699"/>
      <c r="M1928" s="462">
        <v>1016381</v>
      </c>
      <c r="N1928" s="462">
        <v>1067363</v>
      </c>
      <c r="O1928" s="462">
        <v>1099284</v>
      </c>
    </row>
    <row r="1929" spans="1:15">
      <c r="A1929" s="460">
        <v>1927</v>
      </c>
      <c r="B1929" s="462">
        <v>993869.15609569638</v>
      </c>
      <c r="C1929" s="462">
        <v>1069520.9815443838</v>
      </c>
      <c r="D1929" s="462">
        <v>1087453.5298813994</v>
      </c>
      <c r="J1929" s="699"/>
      <c r="K1929" s="699"/>
      <c r="L1929" s="699"/>
      <c r="M1929" s="462">
        <v>1065746</v>
      </c>
      <c r="N1929" s="462">
        <v>1082503</v>
      </c>
      <c r="O1929" s="462">
        <v>1091156</v>
      </c>
    </row>
    <row r="1930" spans="1:15">
      <c r="A1930" s="460">
        <v>1928</v>
      </c>
      <c r="B1930" s="462">
        <v>1007636.0368143471</v>
      </c>
      <c r="C1930" s="462">
        <v>1070099.3655988025</v>
      </c>
      <c r="D1930" s="462">
        <v>1085680.0315965265</v>
      </c>
      <c r="J1930" s="699"/>
      <c r="K1930" s="699"/>
      <c r="L1930" s="699"/>
      <c r="M1930" s="462">
        <v>1030895</v>
      </c>
      <c r="N1930" s="462">
        <v>1102154</v>
      </c>
      <c r="O1930" s="462">
        <v>1122284</v>
      </c>
    </row>
    <row r="1931" spans="1:15">
      <c r="A1931" s="460">
        <v>1929</v>
      </c>
      <c r="B1931" s="462">
        <v>1002717.341409554</v>
      </c>
      <c r="C1931" s="462">
        <v>1085630.0692178092</v>
      </c>
      <c r="D1931" s="462">
        <v>1100433.2804768409</v>
      </c>
      <c r="J1931" s="699"/>
      <c r="K1931" s="699"/>
      <c r="L1931" s="699"/>
      <c r="M1931" s="462">
        <v>1010411</v>
      </c>
      <c r="N1931" s="462">
        <v>1105858</v>
      </c>
      <c r="O1931" s="462">
        <v>1059902</v>
      </c>
    </row>
    <row r="1932" spans="1:15">
      <c r="A1932" s="460">
        <v>1930</v>
      </c>
      <c r="B1932" s="462">
        <v>1021739.8220065509</v>
      </c>
      <c r="C1932" s="462">
        <v>1088042.1012086021</v>
      </c>
      <c r="D1932" s="462">
        <v>1075878.9031207957</v>
      </c>
      <c r="J1932" s="699"/>
      <c r="K1932" s="699"/>
      <c r="L1932" s="699"/>
      <c r="M1932" s="462">
        <v>1054802</v>
      </c>
      <c r="N1932" s="462">
        <v>1108582</v>
      </c>
      <c r="O1932" s="462">
        <v>1131781</v>
      </c>
    </row>
    <row r="1933" spans="1:15">
      <c r="A1933" s="460">
        <v>1931</v>
      </c>
      <c r="B1933" s="462">
        <v>995676.56543260277</v>
      </c>
      <c r="C1933" s="462">
        <v>1056167.1067599908</v>
      </c>
      <c r="D1933" s="462">
        <v>1084274.132256439</v>
      </c>
      <c r="J1933" s="699"/>
      <c r="K1933" s="699"/>
      <c r="L1933" s="699"/>
      <c r="M1933" s="462">
        <v>1040486</v>
      </c>
      <c r="N1933" s="462">
        <v>1081794</v>
      </c>
      <c r="O1933" s="462">
        <v>1080011</v>
      </c>
    </row>
    <row r="1934" spans="1:15">
      <c r="A1934" s="460">
        <v>1932</v>
      </c>
      <c r="B1934" s="462">
        <v>995358.52111426333</v>
      </c>
      <c r="C1934" s="462">
        <v>1077139.6722781847</v>
      </c>
      <c r="D1934" s="462">
        <v>1058361.3071626681</v>
      </c>
      <c r="J1934" s="699"/>
      <c r="K1934" s="699"/>
      <c r="L1934" s="699"/>
      <c r="M1934" s="462">
        <v>1039308</v>
      </c>
      <c r="N1934" s="462">
        <v>1051389</v>
      </c>
      <c r="O1934" s="462">
        <v>1093977</v>
      </c>
    </row>
    <row r="1935" spans="1:15">
      <c r="A1935" s="460">
        <v>1933</v>
      </c>
      <c r="B1935" s="462">
        <v>1009833.2906288325</v>
      </c>
      <c r="C1935" s="462">
        <v>1091925.3908748021</v>
      </c>
      <c r="D1935" s="462">
        <v>1090477.9818281452</v>
      </c>
      <c r="J1935" s="699"/>
      <c r="K1935" s="699"/>
      <c r="L1935" s="699"/>
      <c r="M1935" s="462">
        <v>1037254</v>
      </c>
      <c r="N1935" s="462">
        <v>1065282</v>
      </c>
      <c r="O1935" s="462">
        <v>1078840</v>
      </c>
    </row>
    <row r="1936" spans="1:15">
      <c r="A1936" s="460">
        <v>1934</v>
      </c>
      <c r="B1936" s="462">
        <v>1011747.8732738044</v>
      </c>
      <c r="C1936" s="462">
        <v>1089684.9114953822</v>
      </c>
      <c r="D1936" s="462">
        <v>1130448.2072522512</v>
      </c>
      <c r="J1936" s="699"/>
      <c r="K1936" s="699"/>
      <c r="L1936" s="699"/>
      <c r="M1936" s="462">
        <v>1018927</v>
      </c>
      <c r="N1936" s="462">
        <v>1077369</v>
      </c>
      <c r="O1936" s="462">
        <v>1077062</v>
      </c>
    </row>
    <row r="1937" spans="1:15">
      <c r="A1937" s="460">
        <v>1935</v>
      </c>
      <c r="B1937" s="462">
        <v>1002221.529747609</v>
      </c>
      <c r="C1937" s="462">
        <v>1053095.0214362934</v>
      </c>
      <c r="D1937" s="462">
        <v>1101696.9007095741</v>
      </c>
      <c r="J1937" s="699"/>
      <c r="K1937" s="699"/>
      <c r="L1937" s="699"/>
      <c r="M1937" s="462">
        <v>1010073</v>
      </c>
      <c r="N1937" s="462">
        <v>1098708</v>
      </c>
      <c r="O1937" s="462">
        <v>1061912</v>
      </c>
    </row>
    <row r="1938" spans="1:15">
      <c r="A1938" s="460">
        <v>1936</v>
      </c>
      <c r="B1938" s="462">
        <v>1026157.3788937943</v>
      </c>
      <c r="C1938" s="462">
        <v>1098891.2945779422</v>
      </c>
      <c r="D1938" s="462">
        <v>1110805.7910623751</v>
      </c>
      <c r="J1938" s="699"/>
      <c r="K1938" s="699"/>
      <c r="L1938" s="699"/>
      <c r="M1938" s="462">
        <v>1041082</v>
      </c>
      <c r="N1938" s="462">
        <v>1053732</v>
      </c>
      <c r="O1938" s="462">
        <v>1089406</v>
      </c>
    </row>
    <row r="1939" spans="1:15">
      <c r="A1939" s="460">
        <v>1937</v>
      </c>
      <c r="B1939" s="462">
        <v>998350.02656309132</v>
      </c>
      <c r="C1939" s="462">
        <v>1086111.8888140179</v>
      </c>
      <c r="D1939" s="462">
        <v>1095321.3704742461</v>
      </c>
      <c r="J1939" s="699"/>
      <c r="K1939" s="699"/>
      <c r="L1939" s="699"/>
      <c r="M1939" s="462">
        <v>1048200</v>
      </c>
      <c r="N1939" s="462">
        <v>1092387</v>
      </c>
      <c r="O1939" s="462">
        <v>1070109</v>
      </c>
    </row>
    <row r="1940" spans="1:15">
      <c r="A1940" s="460">
        <v>1938</v>
      </c>
      <c r="B1940" s="462">
        <v>999854.00389203918</v>
      </c>
      <c r="C1940" s="462">
        <v>1058078.3784500416</v>
      </c>
      <c r="D1940" s="462">
        <v>1078001.4672209364</v>
      </c>
      <c r="J1940" s="699"/>
      <c r="K1940" s="699"/>
      <c r="L1940" s="699"/>
      <c r="M1940" s="462">
        <v>1041288</v>
      </c>
      <c r="N1940" s="462">
        <v>1093862</v>
      </c>
      <c r="O1940" s="462">
        <v>1097911</v>
      </c>
    </row>
    <row r="1941" spans="1:15">
      <c r="A1941" s="460">
        <v>1939</v>
      </c>
      <c r="B1941" s="462">
        <v>1002886.6917465935</v>
      </c>
      <c r="C1941" s="462">
        <v>1073734.24124945</v>
      </c>
      <c r="D1941" s="462">
        <v>1123253.4963305886</v>
      </c>
      <c r="J1941" s="699"/>
      <c r="K1941" s="699"/>
      <c r="L1941" s="699"/>
      <c r="M1941" s="462">
        <v>1008498</v>
      </c>
      <c r="N1941" s="462">
        <v>1089985</v>
      </c>
      <c r="O1941" s="462">
        <v>1085770</v>
      </c>
    </row>
    <row r="1942" spans="1:15">
      <c r="A1942" s="460">
        <v>1940</v>
      </c>
      <c r="B1942" s="462">
        <v>1008807.8186841992</v>
      </c>
      <c r="C1942" s="462">
        <v>1062491.7288709322</v>
      </c>
      <c r="D1942" s="462">
        <v>1084303.3006455959</v>
      </c>
      <c r="J1942" s="699"/>
      <c r="K1942" s="699"/>
      <c r="L1942" s="699"/>
      <c r="M1942" s="462">
        <v>1021897</v>
      </c>
      <c r="N1942" s="462">
        <v>1082912</v>
      </c>
      <c r="O1942" s="462">
        <v>1124187</v>
      </c>
    </row>
    <row r="1943" spans="1:15">
      <c r="A1943" s="460">
        <v>1941</v>
      </c>
      <c r="B1943" s="462">
        <v>1015862.0417978361</v>
      </c>
      <c r="C1943" s="462">
        <v>1069900.9146107677</v>
      </c>
      <c r="D1943" s="462">
        <v>1077264.8345598227</v>
      </c>
      <c r="J1943" s="699"/>
      <c r="K1943" s="699"/>
      <c r="L1943" s="699"/>
      <c r="M1943" s="462">
        <v>1042800</v>
      </c>
      <c r="N1943" s="462">
        <v>1083193</v>
      </c>
      <c r="O1943" s="462">
        <v>1083176</v>
      </c>
    </row>
    <row r="1944" spans="1:15">
      <c r="A1944" s="460">
        <v>1942</v>
      </c>
      <c r="B1944" s="462">
        <v>1009975.4313033514</v>
      </c>
      <c r="C1944" s="462">
        <v>1078654.4458108237</v>
      </c>
      <c r="D1944" s="462">
        <v>1095009.3408816445</v>
      </c>
      <c r="J1944" s="699"/>
      <c r="K1944" s="699"/>
      <c r="L1944" s="699"/>
      <c r="M1944" s="462">
        <v>1033620</v>
      </c>
      <c r="N1944" s="462">
        <v>1106127</v>
      </c>
      <c r="O1944" s="462">
        <v>1075144</v>
      </c>
    </row>
    <row r="1945" spans="1:15">
      <c r="A1945" s="460">
        <v>1943</v>
      </c>
      <c r="B1945" s="462">
        <v>999951.50542956509</v>
      </c>
      <c r="C1945" s="462">
        <v>1070058.368454108</v>
      </c>
      <c r="D1945" s="462">
        <v>1093605.265700452</v>
      </c>
      <c r="J1945" s="699"/>
      <c r="K1945" s="699"/>
      <c r="L1945" s="699"/>
      <c r="M1945" s="462">
        <v>1024866</v>
      </c>
      <c r="N1945" s="462">
        <v>1078301</v>
      </c>
      <c r="O1945" s="462">
        <v>1103263</v>
      </c>
    </row>
    <row r="1946" spans="1:15">
      <c r="A1946" s="460">
        <v>1944</v>
      </c>
      <c r="B1946" s="462">
        <v>1004435.8295335036</v>
      </c>
      <c r="C1946" s="462">
        <v>1096230.3275802024</v>
      </c>
      <c r="D1946" s="462">
        <v>1081478.3765501985</v>
      </c>
      <c r="J1946" s="699"/>
      <c r="K1946" s="699"/>
      <c r="L1946" s="699"/>
      <c r="M1946" s="462">
        <v>1034485</v>
      </c>
      <c r="N1946" s="462">
        <v>1102419</v>
      </c>
      <c r="O1946" s="462">
        <v>1117248</v>
      </c>
    </row>
    <row r="1947" spans="1:15">
      <c r="A1947" s="460">
        <v>1945</v>
      </c>
      <c r="B1947" s="462">
        <v>1003123.3424424168</v>
      </c>
      <c r="C1947" s="462">
        <v>1078716.1967812113</v>
      </c>
      <c r="D1947" s="462">
        <v>1080093.9631040231</v>
      </c>
      <c r="J1947" s="699"/>
      <c r="K1947" s="699"/>
      <c r="L1947" s="699"/>
      <c r="M1947" s="462">
        <v>1036290</v>
      </c>
      <c r="N1947" s="462">
        <v>1053608</v>
      </c>
      <c r="O1947" s="462">
        <v>1069161</v>
      </c>
    </row>
    <row r="1948" spans="1:15">
      <c r="A1948" s="460">
        <v>1946</v>
      </c>
      <c r="B1948" s="462">
        <v>1003299.1707478636</v>
      </c>
      <c r="C1948" s="462">
        <v>1078962.7427588669</v>
      </c>
      <c r="D1948" s="462">
        <v>1100788.1578185786</v>
      </c>
      <c r="J1948" s="699"/>
      <c r="K1948" s="699"/>
      <c r="L1948" s="699"/>
      <c r="M1948" s="462">
        <v>1012840</v>
      </c>
      <c r="N1948" s="462">
        <v>1077802</v>
      </c>
      <c r="O1948" s="462">
        <v>1050453</v>
      </c>
    </row>
    <row r="1949" spans="1:15">
      <c r="A1949" s="460">
        <v>1947</v>
      </c>
      <c r="B1949" s="462">
        <v>996889.9223271904</v>
      </c>
      <c r="C1949" s="462">
        <v>1049594.9277665929</v>
      </c>
      <c r="D1949" s="462">
        <v>1099005.4276090243</v>
      </c>
      <c r="J1949" s="699"/>
      <c r="K1949" s="699"/>
      <c r="L1949" s="699"/>
      <c r="M1949" s="462">
        <v>1036876</v>
      </c>
      <c r="N1949" s="462">
        <v>1104092</v>
      </c>
      <c r="O1949" s="462">
        <v>1079072</v>
      </c>
    </row>
    <row r="1950" spans="1:15">
      <c r="A1950" s="460">
        <v>1948</v>
      </c>
      <c r="B1950" s="462">
        <v>996552.56682131276</v>
      </c>
      <c r="C1950" s="462">
        <v>1064549.0869783703</v>
      </c>
      <c r="D1950" s="462">
        <v>1077821.0958788842</v>
      </c>
      <c r="J1950" s="699"/>
      <c r="K1950" s="699"/>
      <c r="L1950" s="699"/>
      <c r="M1950" s="462">
        <v>1019209</v>
      </c>
      <c r="N1950" s="462">
        <v>1069324</v>
      </c>
      <c r="O1950" s="462">
        <v>1079045</v>
      </c>
    </row>
    <row r="1951" spans="1:15">
      <c r="A1951" s="460">
        <v>1949</v>
      </c>
      <c r="B1951" s="462">
        <v>1008349.635847003</v>
      </c>
      <c r="C1951" s="462">
        <v>1058384.2027341449</v>
      </c>
      <c r="D1951" s="462">
        <v>1110075.3736197501</v>
      </c>
      <c r="J1951" s="699"/>
      <c r="K1951" s="699"/>
      <c r="L1951" s="699"/>
      <c r="M1951" s="462">
        <v>1041017</v>
      </c>
      <c r="N1951" s="462">
        <v>1053830</v>
      </c>
      <c r="O1951" s="462">
        <v>1087681</v>
      </c>
    </row>
    <row r="1952" spans="1:15">
      <c r="A1952" s="460">
        <v>1950</v>
      </c>
      <c r="B1952" s="462">
        <v>997233.48248190549</v>
      </c>
      <c r="C1952" s="462">
        <v>1080847.2691960877</v>
      </c>
      <c r="D1952" s="462">
        <v>1092520.2825900642</v>
      </c>
      <c r="J1952" s="699"/>
      <c r="K1952" s="699"/>
      <c r="L1952" s="699"/>
      <c r="M1952" s="462">
        <v>1038983</v>
      </c>
      <c r="N1952" s="462">
        <v>1061750</v>
      </c>
      <c r="O1952" s="462">
        <v>1093319</v>
      </c>
    </row>
    <row r="1953" spans="1:15">
      <c r="A1953" s="460">
        <v>1951</v>
      </c>
      <c r="B1953" s="462">
        <v>1005376.9997531824</v>
      </c>
      <c r="C1953" s="462">
        <v>1094645.3191871271</v>
      </c>
      <c r="D1953" s="462">
        <v>1093340.1500353618</v>
      </c>
      <c r="J1953" s="699"/>
      <c r="K1953" s="699"/>
      <c r="L1953" s="699"/>
      <c r="M1953" s="462">
        <v>1020199</v>
      </c>
      <c r="N1953" s="462">
        <v>1082080</v>
      </c>
      <c r="O1953" s="462">
        <v>1115458</v>
      </c>
    </row>
    <row r="1954" spans="1:15">
      <c r="A1954" s="460">
        <v>1952</v>
      </c>
      <c r="B1954" s="462">
        <v>999817.94327243522</v>
      </c>
      <c r="C1954" s="462">
        <v>1043450.7055186612</v>
      </c>
      <c r="D1954" s="462">
        <v>1098545.9598358585</v>
      </c>
      <c r="J1954" s="699"/>
      <c r="K1954" s="699"/>
      <c r="L1954" s="699"/>
      <c r="M1954" s="462">
        <v>1047508</v>
      </c>
      <c r="N1954" s="462">
        <v>1095860</v>
      </c>
      <c r="O1954" s="462">
        <v>1080370</v>
      </c>
    </row>
    <row r="1955" spans="1:15">
      <c r="A1955" s="460">
        <v>1953</v>
      </c>
      <c r="B1955" s="462">
        <v>1009767.5214978762</v>
      </c>
      <c r="C1955" s="462">
        <v>1067250.6152934539</v>
      </c>
      <c r="D1955" s="462">
        <v>1079869.5714820109</v>
      </c>
      <c r="J1955" s="699"/>
      <c r="K1955" s="699"/>
      <c r="L1955" s="699"/>
      <c r="M1955" s="462">
        <v>1020303</v>
      </c>
      <c r="N1955" s="462">
        <v>1023083</v>
      </c>
      <c r="O1955" s="462">
        <v>1082445</v>
      </c>
    </row>
    <row r="1956" spans="1:15">
      <c r="A1956" s="460">
        <v>1954</v>
      </c>
      <c r="B1956" s="462">
        <v>997445.73818829516</v>
      </c>
      <c r="C1956" s="462">
        <v>1086230.1348117145</v>
      </c>
      <c r="D1956" s="462">
        <v>1111263.6784301267</v>
      </c>
      <c r="J1956" s="699"/>
      <c r="K1956" s="699"/>
      <c r="L1956" s="699"/>
      <c r="M1956" s="462">
        <v>999218</v>
      </c>
      <c r="N1956" s="462">
        <v>1062723</v>
      </c>
      <c r="O1956" s="462">
        <v>1099007</v>
      </c>
    </row>
    <row r="1957" spans="1:15">
      <c r="A1957" s="460">
        <v>1955</v>
      </c>
      <c r="B1957" s="462">
        <v>1012889.807239947</v>
      </c>
      <c r="C1957" s="462">
        <v>1083278.5528319415</v>
      </c>
      <c r="D1957" s="462">
        <v>1059044.7829539531</v>
      </c>
      <c r="J1957" s="699"/>
      <c r="K1957" s="699"/>
      <c r="L1957" s="699"/>
      <c r="M1957" s="462">
        <v>1017070</v>
      </c>
      <c r="N1957" s="462">
        <v>1098208</v>
      </c>
      <c r="O1957" s="462">
        <v>1098134</v>
      </c>
    </row>
    <row r="1958" spans="1:15">
      <c r="A1958" s="460">
        <v>1956</v>
      </c>
      <c r="B1958" s="462">
        <v>996973.33450013062</v>
      </c>
      <c r="C1958" s="462">
        <v>1091379.79542015</v>
      </c>
      <c r="D1958" s="462">
        <v>1077573.9690900145</v>
      </c>
      <c r="J1958" s="699"/>
      <c r="K1958" s="699"/>
      <c r="L1958" s="699"/>
      <c r="M1958" s="462">
        <v>1007842</v>
      </c>
      <c r="N1958" s="462">
        <v>1109813</v>
      </c>
      <c r="O1958" s="462">
        <v>1076719</v>
      </c>
    </row>
    <row r="1959" spans="1:15">
      <c r="A1959" s="460">
        <v>1957</v>
      </c>
      <c r="B1959" s="462">
        <v>993047.70648422092</v>
      </c>
      <c r="C1959" s="462">
        <v>1041518.1912528134</v>
      </c>
      <c r="D1959" s="462">
        <v>1086774.1003907425</v>
      </c>
      <c r="J1959" s="699"/>
      <c r="K1959" s="699"/>
      <c r="L1959" s="699"/>
      <c r="M1959" s="462">
        <v>1048408</v>
      </c>
      <c r="N1959" s="462">
        <v>1120858</v>
      </c>
      <c r="O1959" s="462">
        <v>1169113</v>
      </c>
    </row>
    <row r="1960" spans="1:15">
      <c r="A1960" s="460">
        <v>1958</v>
      </c>
      <c r="B1960" s="462">
        <v>1013002.9891579237</v>
      </c>
      <c r="C1960" s="462">
        <v>1074852.8664094927</v>
      </c>
      <c r="D1960" s="462">
        <v>1074770.8351228342</v>
      </c>
      <c r="J1960" s="699"/>
      <c r="K1960" s="699"/>
      <c r="L1960" s="699"/>
      <c r="M1960" s="462">
        <v>1022461</v>
      </c>
      <c r="N1960" s="462">
        <v>1070022</v>
      </c>
      <c r="O1960" s="462">
        <v>1056569</v>
      </c>
    </row>
    <row r="1961" spans="1:15">
      <c r="A1961" s="460">
        <v>1959</v>
      </c>
      <c r="B1961" s="462">
        <v>996875.31464668224</v>
      </c>
      <c r="C1961" s="462">
        <v>1071359.8444123603</v>
      </c>
      <c r="D1961" s="462">
        <v>1125835.1205660591</v>
      </c>
      <c r="J1961" s="699"/>
      <c r="K1961" s="699"/>
      <c r="L1961" s="699"/>
      <c r="M1961" s="462">
        <v>1020982</v>
      </c>
      <c r="N1961" s="462">
        <v>1054718</v>
      </c>
      <c r="O1961" s="462">
        <v>1107837</v>
      </c>
    </row>
    <row r="1962" spans="1:15">
      <c r="A1962" s="460">
        <v>1960</v>
      </c>
      <c r="B1962" s="462">
        <v>1002406.1814932178</v>
      </c>
      <c r="C1962" s="462">
        <v>1076393.5136897042</v>
      </c>
      <c r="D1962" s="462">
        <v>1082821.3539911062</v>
      </c>
      <c r="J1962" s="699"/>
      <c r="K1962" s="699"/>
      <c r="L1962" s="699"/>
      <c r="M1962" s="462">
        <v>1001262</v>
      </c>
      <c r="N1962" s="462">
        <v>1068589</v>
      </c>
      <c r="O1962" s="462">
        <v>1086403</v>
      </c>
    </row>
    <row r="1963" spans="1:15">
      <c r="A1963" s="460">
        <v>1961</v>
      </c>
      <c r="B1963" s="462">
        <v>1003151.4647092186</v>
      </c>
      <c r="C1963" s="462">
        <v>1038329.0295673427</v>
      </c>
      <c r="D1963" s="462">
        <v>1089719.2965101015</v>
      </c>
      <c r="J1963" s="699"/>
      <c r="K1963" s="699"/>
      <c r="L1963" s="699"/>
      <c r="M1963" s="462">
        <v>1005768</v>
      </c>
      <c r="N1963" s="462">
        <v>1094554</v>
      </c>
      <c r="O1963" s="462">
        <v>1063416</v>
      </c>
    </row>
    <row r="1964" spans="1:15">
      <c r="A1964" s="460">
        <v>1962</v>
      </c>
      <c r="B1964" s="462">
        <v>1005509.0734133148</v>
      </c>
      <c r="C1964" s="462">
        <v>1049714.3557959399</v>
      </c>
      <c r="D1964" s="462">
        <v>1094386.2635667326</v>
      </c>
      <c r="J1964" s="699"/>
      <c r="K1964" s="699"/>
      <c r="L1964" s="699"/>
      <c r="M1964" s="462">
        <v>1017869</v>
      </c>
      <c r="N1964" s="462">
        <v>1091006</v>
      </c>
      <c r="O1964" s="462">
        <v>1084631</v>
      </c>
    </row>
    <row r="1965" spans="1:15">
      <c r="A1965" s="460">
        <v>1963</v>
      </c>
      <c r="B1965" s="462">
        <v>1002668.8754855376</v>
      </c>
      <c r="C1965" s="462">
        <v>1076869.06278789</v>
      </c>
      <c r="D1965" s="462">
        <v>1114756.2572113257</v>
      </c>
      <c r="J1965" s="699"/>
      <c r="K1965" s="699"/>
      <c r="L1965" s="699"/>
      <c r="M1965" s="462">
        <v>1040921</v>
      </c>
      <c r="N1965" s="462">
        <v>1087350</v>
      </c>
      <c r="O1965" s="462">
        <v>1109331</v>
      </c>
    </row>
    <row r="1966" spans="1:15">
      <c r="A1966" s="460">
        <v>1964</v>
      </c>
      <c r="B1966" s="462">
        <v>1003652.4314551832</v>
      </c>
      <c r="C1966" s="462">
        <v>1071457.8858869981</v>
      </c>
      <c r="D1966" s="462">
        <v>1099341.7531594997</v>
      </c>
      <c r="J1966" s="699"/>
      <c r="K1966" s="699"/>
      <c r="L1966" s="699"/>
      <c r="M1966" s="462">
        <v>1019148</v>
      </c>
      <c r="N1966" s="462">
        <v>1088824</v>
      </c>
      <c r="O1966" s="462">
        <v>1095892</v>
      </c>
    </row>
    <row r="1967" spans="1:15">
      <c r="A1967" s="460">
        <v>1965</v>
      </c>
      <c r="B1967" s="462">
        <v>1010776.8800786249</v>
      </c>
      <c r="C1967" s="462">
        <v>1128546.2844532493</v>
      </c>
      <c r="D1967" s="462">
        <v>1126651.0753208157</v>
      </c>
      <c r="J1967" s="699"/>
      <c r="K1967" s="699"/>
      <c r="L1967" s="699"/>
      <c r="M1967" s="462">
        <v>1053546</v>
      </c>
      <c r="N1967" s="462">
        <v>1061738</v>
      </c>
      <c r="O1967" s="462">
        <v>1106086</v>
      </c>
    </row>
    <row r="1968" spans="1:15">
      <c r="A1968" s="460">
        <v>1966</v>
      </c>
      <c r="B1968" s="462">
        <v>1007076.0428073328</v>
      </c>
      <c r="C1968" s="462">
        <v>1091058.8455391119</v>
      </c>
      <c r="D1968" s="462">
        <v>1109683.3060125289</v>
      </c>
      <c r="J1968" s="699"/>
      <c r="K1968" s="699"/>
      <c r="L1968" s="699"/>
      <c r="M1968" s="462">
        <v>1009641</v>
      </c>
      <c r="N1968" s="462">
        <v>1082115</v>
      </c>
      <c r="O1968" s="462">
        <v>1087804</v>
      </c>
    </row>
    <row r="1969" spans="1:15">
      <c r="A1969" s="460">
        <v>1967</v>
      </c>
      <c r="B1969" s="462">
        <v>1007482.4630828542</v>
      </c>
      <c r="C1969" s="462">
        <v>1081274.0475249034</v>
      </c>
      <c r="D1969" s="462">
        <v>1082779.9787002569</v>
      </c>
      <c r="J1969" s="699"/>
      <c r="K1969" s="699"/>
      <c r="L1969" s="699"/>
      <c r="M1969" s="462">
        <v>1024155</v>
      </c>
      <c r="N1969" s="462">
        <v>1103208</v>
      </c>
      <c r="O1969" s="462">
        <v>1093017</v>
      </c>
    </row>
    <row r="1970" spans="1:15">
      <c r="A1970" s="460">
        <v>1968</v>
      </c>
      <c r="B1970" s="462">
        <v>1013681.4593175391</v>
      </c>
      <c r="C1970" s="462">
        <v>1092764.0212472461</v>
      </c>
      <c r="D1970" s="462">
        <v>1109823.3231476587</v>
      </c>
      <c r="J1970" s="699"/>
      <c r="K1970" s="699"/>
      <c r="L1970" s="699"/>
      <c r="M1970" s="462">
        <v>1019611</v>
      </c>
      <c r="N1970" s="462">
        <v>1112698</v>
      </c>
      <c r="O1970" s="462">
        <v>1074631</v>
      </c>
    </row>
    <row r="1971" spans="1:15">
      <c r="A1971" s="460">
        <v>1969</v>
      </c>
      <c r="B1971" s="462">
        <v>1001992.8137477229</v>
      </c>
      <c r="C1971" s="462">
        <v>1076916.0400624136</v>
      </c>
      <c r="D1971" s="462">
        <v>1098100.7344621583</v>
      </c>
      <c r="J1971" s="699"/>
      <c r="K1971" s="699"/>
      <c r="L1971" s="699"/>
      <c r="M1971" s="462">
        <v>1077885</v>
      </c>
      <c r="N1971" s="462">
        <v>1092429</v>
      </c>
      <c r="O1971" s="462">
        <v>1084725</v>
      </c>
    </row>
    <row r="1972" spans="1:15">
      <c r="A1972" s="460">
        <v>1970</v>
      </c>
      <c r="B1972" s="462">
        <v>1004898.9394858484</v>
      </c>
      <c r="C1972" s="462">
        <v>1078105.4652570467</v>
      </c>
      <c r="D1972" s="462">
        <v>1105468.3691774826</v>
      </c>
      <c r="J1972" s="699"/>
      <c r="K1972" s="699"/>
      <c r="L1972" s="699"/>
      <c r="M1972" s="462">
        <v>1004705</v>
      </c>
      <c r="N1972" s="462">
        <v>1067365</v>
      </c>
      <c r="O1972" s="462">
        <v>1081775</v>
      </c>
    </row>
    <row r="1973" spans="1:15">
      <c r="A1973" s="460">
        <v>1971</v>
      </c>
      <c r="B1973" s="462">
        <v>995194.29991693189</v>
      </c>
      <c r="C1973" s="462">
        <v>1076401.5283610083</v>
      </c>
      <c r="D1973" s="462">
        <v>1068380.9375741035</v>
      </c>
      <c r="J1973" s="699"/>
      <c r="K1973" s="699"/>
      <c r="L1973" s="699"/>
      <c r="M1973" s="462">
        <v>991431</v>
      </c>
      <c r="N1973" s="462">
        <v>1054479</v>
      </c>
      <c r="O1973" s="462">
        <v>1089975</v>
      </c>
    </row>
    <row r="1974" spans="1:15">
      <c r="A1974" s="460">
        <v>1972</v>
      </c>
      <c r="B1974" s="462">
        <v>998524.29515077197</v>
      </c>
      <c r="C1974" s="462">
        <v>1061357.7409105801</v>
      </c>
      <c r="D1974" s="462">
        <v>1086088.3955850857</v>
      </c>
      <c r="J1974" s="699"/>
      <c r="K1974" s="699"/>
      <c r="L1974" s="699"/>
      <c r="M1974" s="462">
        <v>1032154</v>
      </c>
      <c r="N1974" s="462">
        <v>1051682</v>
      </c>
      <c r="O1974" s="462">
        <v>1057869</v>
      </c>
    </row>
    <row r="1975" spans="1:15">
      <c r="A1975" s="460">
        <v>1973</v>
      </c>
      <c r="B1975" s="462">
        <v>997714.90643154527</v>
      </c>
      <c r="C1975" s="462">
        <v>1097116.2685011686</v>
      </c>
      <c r="D1975" s="462">
        <v>1095867.8703130989</v>
      </c>
      <c r="J1975" s="699"/>
      <c r="K1975" s="699"/>
      <c r="L1975" s="699"/>
      <c r="M1975" s="462">
        <v>1024459</v>
      </c>
      <c r="N1975" s="462">
        <v>1121758</v>
      </c>
      <c r="O1975" s="462">
        <v>1123731</v>
      </c>
    </row>
    <row r="1976" spans="1:15">
      <c r="A1976" s="460">
        <v>1974</v>
      </c>
      <c r="B1976" s="462">
        <v>1003868.3180057445</v>
      </c>
      <c r="C1976" s="462">
        <v>1092266.6267165763</v>
      </c>
      <c r="D1976" s="462">
        <v>1108361.704875866</v>
      </c>
      <c r="J1976" s="699"/>
      <c r="K1976" s="699"/>
      <c r="L1976" s="699"/>
      <c r="M1976" s="462">
        <v>1023246</v>
      </c>
      <c r="N1976" s="462">
        <v>1058614</v>
      </c>
      <c r="O1976" s="462">
        <v>1075950</v>
      </c>
    </row>
    <row r="1977" spans="1:15">
      <c r="A1977" s="460">
        <v>1975</v>
      </c>
      <c r="B1977" s="462">
        <v>1009702.0123210414</v>
      </c>
      <c r="C1977" s="462">
        <v>1055056.3095248393</v>
      </c>
      <c r="D1977" s="462">
        <v>1108445.9739111904</v>
      </c>
      <c r="J1977" s="699"/>
      <c r="K1977" s="699"/>
      <c r="L1977" s="699"/>
      <c r="M1977" s="462">
        <v>1005135</v>
      </c>
      <c r="N1977" s="462">
        <v>1039265</v>
      </c>
      <c r="O1977" s="462">
        <v>1088550</v>
      </c>
    </row>
    <row r="1978" spans="1:15">
      <c r="A1978" s="460">
        <v>1976</v>
      </c>
      <c r="B1978" s="462">
        <v>1002067.9481147432</v>
      </c>
      <c r="C1978" s="462">
        <v>1093805.3763390779</v>
      </c>
      <c r="D1978" s="462">
        <v>1090059.1609187969</v>
      </c>
      <c r="J1978" s="699"/>
      <c r="K1978" s="699"/>
      <c r="L1978" s="699"/>
      <c r="M1978" s="462">
        <v>1035125</v>
      </c>
      <c r="N1978" s="462">
        <v>1047247</v>
      </c>
      <c r="O1978" s="462">
        <v>1080074</v>
      </c>
    </row>
    <row r="1979" spans="1:15">
      <c r="A1979" s="460">
        <v>1977</v>
      </c>
      <c r="B1979" s="462">
        <v>1003783.6032919238</v>
      </c>
      <c r="C1979" s="462">
        <v>1084707.7654775407</v>
      </c>
      <c r="D1979" s="462">
        <v>1093470.9714157004</v>
      </c>
      <c r="J1979" s="699"/>
      <c r="K1979" s="699"/>
      <c r="L1979" s="699"/>
      <c r="M1979" s="462">
        <v>1045548</v>
      </c>
      <c r="N1979" s="462">
        <v>1101615</v>
      </c>
      <c r="O1979" s="462">
        <v>1124030</v>
      </c>
    </row>
    <row r="1980" spans="1:15">
      <c r="A1980" s="460">
        <v>1978</v>
      </c>
      <c r="B1980" s="462">
        <v>1016328.3289314311</v>
      </c>
      <c r="C1980" s="462">
        <v>1090065.9695574874</v>
      </c>
      <c r="D1980" s="462">
        <v>1084591.3299501445</v>
      </c>
      <c r="J1980" s="699"/>
      <c r="K1980" s="699"/>
      <c r="L1980" s="699"/>
      <c r="M1980" s="462">
        <v>1026683</v>
      </c>
      <c r="N1980" s="462">
        <v>1058583</v>
      </c>
      <c r="O1980" s="462">
        <v>1091447</v>
      </c>
    </row>
    <row r="1981" spans="1:15">
      <c r="A1981" s="460">
        <v>1979</v>
      </c>
      <c r="B1981" s="462">
        <v>1007950.2558692449</v>
      </c>
      <c r="C1981" s="462">
        <v>1059800.89634638</v>
      </c>
      <c r="D1981" s="462">
        <v>1080609.0654497892</v>
      </c>
      <c r="J1981" s="699"/>
      <c r="K1981" s="699"/>
      <c r="L1981" s="699"/>
      <c r="M1981" s="462">
        <v>1036025</v>
      </c>
      <c r="N1981" s="462">
        <v>1088131</v>
      </c>
      <c r="O1981" s="462">
        <v>1123012</v>
      </c>
    </row>
    <row r="1982" spans="1:15">
      <c r="A1982" s="460">
        <v>1980</v>
      </c>
      <c r="B1982" s="462">
        <v>1025547.1484039971</v>
      </c>
      <c r="C1982" s="462">
        <v>1059770.3081850302</v>
      </c>
      <c r="D1982" s="462">
        <v>1101947.6516190248</v>
      </c>
      <c r="J1982" s="699"/>
      <c r="K1982" s="699"/>
      <c r="L1982" s="699"/>
      <c r="M1982" s="462">
        <v>1036944</v>
      </c>
      <c r="N1982" s="462">
        <v>1059738</v>
      </c>
      <c r="O1982" s="462">
        <v>1159723</v>
      </c>
    </row>
    <row r="1983" spans="1:15">
      <c r="A1983" s="460">
        <v>1981</v>
      </c>
      <c r="B1983" s="462">
        <v>1005530.6148068879</v>
      </c>
      <c r="C1983" s="462">
        <v>1092083.1019062642</v>
      </c>
      <c r="D1983" s="462">
        <v>1095282.9300291813</v>
      </c>
      <c r="J1983" s="699"/>
      <c r="K1983" s="699"/>
      <c r="L1983" s="699"/>
      <c r="M1983" s="462">
        <v>1034260</v>
      </c>
      <c r="N1983" s="462">
        <v>1077786</v>
      </c>
      <c r="O1983" s="462">
        <v>1053422</v>
      </c>
    </row>
    <row r="1984" spans="1:15">
      <c r="A1984" s="460">
        <v>1982</v>
      </c>
      <c r="B1984" s="462">
        <v>1008469.1093622961</v>
      </c>
      <c r="C1984" s="462">
        <v>1077413.0724649304</v>
      </c>
      <c r="D1984" s="462">
        <v>1086444.0779087879</v>
      </c>
      <c r="J1984" s="699"/>
      <c r="K1984" s="699"/>
      <c r="L1984" s="699"/>
      <c r="M1984" s="462">
        <v>986120</v>
      </c>
      <c r="N1984" s="462">
        <v>1050282</v>
      </c>
      <c r="O1984" s="462">
        <v>1090882</v>
      </c>
    </row>
    <row r="1985" spans="1:15">
      <c r="A1985" s="460">
        <v>1983</v>
      </c>
      <c r="B1985" s="462">
        <v>1010419.4341570782</v>
      </c>
      <c r="C1985" s="462">
        <v>1068120.2904347172</v>
      </c>
      <c r="D1985" s="462">
        <v>1131027.909472425</v>
      </c>
      <c r="J1985" s="699"/>
      <c r="K1985" s="699"/>
      <c r="L1985" s="699"/>
      <c r="M1985" s="462">
        <v>1034936</v>
      </c>
      <c r="N1985" s="462">
        <v>1062557</v>
      </c>
      <c r="O1985" s="462">
        <v>1082560</v>
      </c>
    </row>
    <row r="1986" spans="1:15">
      <c r="A1986" s="460">
        <v>1984</v>
      </c>
      <c r="B1986" s="462">
        <v>1008048.2505090337</v>
      </c>
      <c r="C1986" s="462">
        <v>1059394.3761028394</v>
      </c>
      <c r="D1986" s="462">
        <v>1086818.3904292225</v>
      </c>
      <c r="J1986" s="699"/>
      <c r="K1986" s="699"/>
      <c r="L1986" s="699"/>
      <c r="M1986" s="462">
        <v>991822</v>
      </c>
      <c r="N1986" s="462">
        <v>1093505</v>
      </c>
      <c r="O1986" s="462">
        <v>1089810</v>
      </c>
    </row>
    <row r="1987" spans="1:15">
      <c r="A1987" s="460">
        <v>1985</v>
      </c>
      <c r="B1987" s="462">
        <v>1010047.1525194694</v>
      </c>
      <c r="C1987" s="462">
        <v>1083874.9740536816</v>
      </c>
      <c r="D1987" s="462">
        <v>1084520.2633362208</v>
      </c>
      <c r="J1987" s="699"/>
      <c r="K1987" s="699"/>
      <c r="L1987" s="699"/>
      <c r="M1987" s="462">
        <v>1018649</v>
      </c>
      <c r="N1987" s="462">
        <v>1049746</v>
      </c>
      <c r="O1987" s="462">
        <v>1087696</v>
      </c>
    </row>
    <row r="1988" spans="1:15">
      <c r="A1988" s="460">
        <v>1986</v>
      </c>
      <c r="B1988" s="462">
        <v>1002364.9706274227</v>
      </c>
      <c r="C1988" s="462">
        <v>1056915.1597576826</v>
      </c>
      <c r="D1988" s="462">
        <v>1122586.0963167744</v>
      </c>
      <c r="J1988" s="699"/>
      <c r="K1988" s="699"/>
      <c r="L1988" s="699"/>
      <c r="M1988" s="462">
        <v>1006439</v>
      </c>
      <c r="N1988" s="462">
        <v>1094526</v>
      </c>
      <c r="O1988" s="462">
        <v>1045669</v>
      </c>
    </row>
    <row r="1989" spans="1:15">
      <c r="A1989" s="460">
        <v>1987</v>
      </c>
      <c r="B1989" s="462">
        <v>998623.17088291084</v>
      </c>
      <c r="C1989" s="462">
        <v>1077483.563150285</v>
      </c>
      <c r="D1989" s="462">
        <v>1101601.9962807447</v>
      </c>
      <c r="J1989" s="699"/>
      <c r="K1989" s="699"/>
      <c r="L1989" s="699"/>
      <c r="M1989" s="462">
        <v>1012573</v>
      </c>
      <c r="N1989" s="462">
        <v>1089627</v>
      </c>
      <c r="O1989" s="462">
        <v>1071417</v>
      </c>
    </row>
    <row r="1990" spans="1:15">
      <c r="A1990" s="460">
        <v>1988</v>
      </c>
      <c r="B1990" s="462">
        <v>998027.89175167028</v>
      </c>
      <c r="C1990" s="462">
        <v>1041342.2791807316</v>
      </c>
      <c r="D1990" s="462">
        <v>1085401.5814048222</v>
      </c>
      <c r="J1990" s="699"/>
      <c r="K1990" s="699"/>
      <c r="L1990" s="699"/>
      <c r="M1990" s="462">
        <v>1046043</v>
      </c>
      <c r="N1990" s="462">
        <v>1074423</v>
      </c>
      <c r="O1990" s="462">
        <v>1083084</v>
      </c>
    </row>
    <row r="1991" spans="1:15">
      <c r="A1991" s="460">
        <v>1989</v>
      </c>
      <c r="B1991" s="462">
        <v>1002549.6456484674</v>
      </c>
      <c r="C1991" s="462">
        <v>1065563.5236810097</v>
      </c>
      <c r="D1991" s="462">
        <v>1104092.2416530889</v>
      </c>
      <c r="J1991" s="699"/>
      <c r="K1991" s="699"/>
      <c r="L1991" s="699"/>
      <c r="M1991" s="462">
        <v>1027715</v>
      </c>
      <c r="N1991" s="462">
        <v>1129536</v>
      </c>
      <c r="O1991" s="462">
        <v>1116562</v>
      </c>
    </row>
    <row r="1992" spans="1:15">
      <c r="A1992" s="460">
        <v>1990</v>
      </c>
      <c r="B1992" s="462">
        <v>1005931.6634259333</v>
      </c>
      <c r="C1992" s="462">
        <v>1076885.3784572312</v>
      </c>
      <c r="D1992" s="462">
        <v>1114237.7325051557</v>
      </c>
      <c r="J1992" s="699"/>
      <c r="K1992" s="699"/>
      <c r="L1992" s="699"/>
      <c r="M1992" s="462">
        <v>1049504</v>
      </c>
      <c r="N1992" s="462">
        <v>1092027</v>
      </c>
      <c r="O1992" s="462">
        <v>1120288</v>
      </c>
    </row>
    <row r="1993" spans="1:15">
      <c r="A1993" s="460">
        <v>1991</v>
      </c>
      <c r="B1993" s="462">
        <v>1006363.1266513146</v>
      </c>
      <c r="C1993" s="462">
        <v>1069601.1386917008</v>
      </c>
      <c r="D1993" s="462">
        <v>1063306.553975442</v>
      </c>
      <c r="J1993" s="699"/>
      <c r="K1993" s="699"/>
      <c r="L1993" s="699"/>
      <c r="M1993" s="462">
        <v>1025801</v>
      </c>
      <c r="N1993" s="462">
        <v>1073969</v>
      </c>
      <c r="O1993" s="462">
        <v>1080383</v>
      </c>
    </row>
    <row r="1994" spans="1:15">
      <c r="A1994" s="460">
        <v>1992</v>
      </c>
      <c r="B1994" s="462">
        <v>1008659.3143954396</v>
      </c>
      <c r="C1994" s="462">
        <v>1078674.0699766544</v>
      </c>
      <c r="D1994" s="462">
        <v>1084702.475873824</v>
      </c>
      <c r="J1994" s="699"/>
      <c r="K1994" s="699"/>
      <c r="L1994" s="699"/>
      <c r="M1994" s="462">
        <v>1019527</v>
      </c>
      <c r="N1994" s="462">
        <v>1062168</v>
      </c>
      <c r="O1994" s="462">
        <v>1064575</v>
      </c>
    </row>
    <row r="1995" spans="1:15">
      <c r="A1995" s="460">
        <v>1993</v>
      </c>
      <c r="B1995" s="462">
        <v>998513.66425407096</v>
      </c>
      <c r="C1995" s="462">
        <v>1063607.5221160746</v>
      </c>
      <c r="D1995" s="462">
        <v>1105448.2292987115</v>
      </c>
      <c r="J1995" s="699"/>
      <c r="K1995" s="699"/>
      <c r="L1995" s="699"/>
      <c r="M1995" s="462">
        <v>1035813</v>
      </c>
      <c r="N1995" s="462">
        <v>1066442</v>
      </c>
      <c r="O1995" s="462">
        <v>1108293</v>
      </c>
    </row>
    <row r="1996" spans="1:15">
      <c r="A1996" s="460">
        <v>1994</v>
      </c>
      <c r="B1996" s="462">
        <v>1005028.2448342212</v>
      </c>
      <c r="C1996" s="462">
        <v>1050450.3771161397</v>
      </c>
      <c r="D1996" s="462">
        <v>1068289.7483580806</v>
      </c>
      <c r="J1996" s="699"/>
      <c r="K1996" s="699"/>
      <c r="L1996" s="699"/>
      <c r="M1996" s="462">
        <v>1020710</v>
      </c>
      <c r="N1996" s="462">
        <v>1099077</v>
      </c>
      <c r="O1996" s="462">
        <v>1067370</v>
      </c>
    </row>
    <row r="1997" spans="1:15">
      <c r="A1997" s="460">
        <v>1995</v>
      </c>
      <c r="B1997" s="462">
        <v>998966.74383652757</v>
      </c>
      <c r="C1997" s="462">
        <v>1069890.128310574</v>
      </c>
      <c r="D1997" s="462">
        <v>1094833.7853706072</v>
      </c>
      <c r="J1997" s="699"/>
      <c r="K1997" s="699"/>
      <c r="L1997" s="699"/>
      <c r="M1997" s="462">
        <v>1012396</v>
      </c>
      <c r="N1997" s="462">
        <v>1112589</v>
      </c>
      <c r="O1997" s="462">
        <v>1101433</v>
      </c>
    </row>
    <row r="1998" spans="1:15">
      <c r="A1998" s="460">
        <v>1996</v>
      </c>
      <c r="B1998" s="462">
        <v>1009603.3348232362</v>
      </c>
      <c r="C1998" s="462">
        <v>1085523.3488848642</v>
      </c>
      <c r="D1998" s="462">
        <v>1087839.2007083795</v>
      </c>
      <c r="J1998" s="699"/>
      <c r="K1998" s="699"/>
      <c r="L1998" s="699"/>
      <c r="M1998" s="462">
        <v>1010141</v>
      </c>
      <c r="N1998" s="462">
        <v>1077930</v>
      </c>
      <c r="O1998" s="462">
        <v>1076497</v>
      </c>
    </row>
    <row r="1999" spans="1:15">
      <c r="A1999" s="460">
        <v>1997</v>
      </c>
      <c r="B1999" s="462">
        <v>1012685.3547359372</v>
      </c>
      <c r="C1999" s="462">
        <v>1105084.0406809447</v>
      </c>
      <c r="D1999" s="462">
        <v>1101333.5782173316</v>
      </c>
      <c r="J1999" s="699"/>
      <c r="K1999" s="699"/>
      <c r="L1999" s="699"/>
      <c r="M1999" s="462">
        <v>1011192</v>
      </c>
      <c r="N1999" s="462">
        <v>1098087</v>
      </c>
      <c r="O1999" s="462">
        <v>1069424</v>
      </c>
    </row>
    <row r="2000" spans="1:15">
      <c r="A2000" s="460">
        <v>1998</v>
      </c>
      <c r="B2000" s="462">
        <v>998894.03657022386</v>
      </c>
      <c r="C2000" s="462">
        <v>1033218.12691624</v>
      </c>
      <c r="D2000" s="462">
        <v>1088263.627868413</v>
      </c>
      <c r="J2000" s="699"/>
      <c r="K2000" s="699"/>
      <c r="L2000" s="699"/>
      <c r="M2000" s="462">
        <v>1017740</v>
      </c>
      <c r="N2000" s="462">
        <v>1078243</v>
      </c>
      <c r="O2000" s="462">
        <v>1051603</v>
      </c>
    </row>
    <row r="2001" spans="1:15">
      <c r="A2001" s="460">
        <v>1999</v>
      </c>
      <c r="B2001" s="462">
        <v>997845.48455239204</v>
      </c>
      <c r="C2001" s="462">
        <v>1076817.3869278184</v>
      </c>
      <c r="D2001" s="462">
        <v>1084236.3474315687</v>
      </c>
      <c r="J2001" s="699"/>
      <c r="K2001" s="699"/>
      <c r="L2001" s="699"/>
      <c r="M2001" s="462">
        <v>996359</v>
      </c>
      <c r="N2001" s="462">
        <v>1113607</v>
      </c>
      <c r="O2001" s="462">
        <v>1087591</v>
      </c>
    </row>
    <row r="2002" spans="1:15">
      <c r="A2002" s="460">
        <v>2000</v>
      </c>
      <c r="B2002" s="462">
        <v>993243.20173717849</v>
      </c>
      <c r="C2002" s="462">
        <v>1071528.2086487948</v>
      </c>
      <c r="D2002" s="462">
        <v>1123155.7935838553</v>
      </c>
      <c r="J2002" s="699"/>
      <c r="K2002" s="699"/>
      <c r="L2002" s="699"/>
      <c r="M2002" s="462">
        <v>1026601</v>
      </c>
      <c r="N2002" s="462">
        <v>1056415</v>
      </c>
      <c r="O2002" s="462">
        <v>1093682</v>
      </c>
    </row>
    <row r="2003" spans="1:15">
      <c r="A2003" s="460">
        <v>2001</v>
      </c>
      <c r="B2003" s="462">
        <v>1044882.2758201</v>
      </c>
      <c r="C2003" s="462">
        <v>1143104.7412118157</v>
      </c>
      <c r="D2003" s="462">
        <v>1166581.9857814224</v>
      </c>
      <c r="J2003" s="699"/>
      <c r="K2003" s="699"/>
      <c r="L2003" s="699"/>
      <c r="M2003" s="462">
        <v>1040676</v>
      </c>
      <c r="N2003" s="462">
        <v>1072486</v>
      </c>
      <c r="O2003" s="462">
        <v>1057994</v>
      </c>
    </row>
    <row r="2004" spans="1:15">
      <c r="A2004" s="460">
        <v>2002</v>
      </c>
      <c r="B2004" s="462">
        <v>1006193.1393860606</v>
      </c>
      <c r="C2004" s="462">
        <v>1078352.8462393968</v>
      </c>
      <c r="D2004" s="462">
        <v>1122426.0633716567</v>
      </c>
      <c r="J2004" s="699"/>
      <c r="K2004" s="699"/>
      <c r="L2004" s="699"/>
      <c r="M2004" s="462">
        <v>1007566</v>
      </c>
      <c r="N2004" s="462">
        <v>1073689</v>
      </c>
      <c r="O2004" s="462">
        <v>1071196</v>
      </c>
    </row>
    <row r="2005" spans="1:15">
      <c r="A2005" s="460">
        <v>2003</v>
      </c>
      <c r="B2005" s="462">
        <v>1000900.0218733291</v>
      </c>
      <c r="C2005" s="462">
        <v>1100780.6276590747</v>
      </c>
      <c r="D2005" s="462">
        <v>1093680.0143329822</v>
      </c>
      <c r="J2005" s="699"/>
      <c r="K2005" s="699"/>
      <c r="L2005" s="699"/>
      <c r="M2005" s="462">
        <v>997664</v>
      </c>
      <c r="N2005" s="462">
        <v>1062101</v>
      </c>
      <c r="O2005" s="462">
        <v>1111984</v>
      </c>
    </row>
    <row r="2006" spans="1:15">
      <c r="A2006" s="460">
        <v>2004</v>
      </c>
      <c r="B2006" s="462">
        <v>1008850.484583965</v>
      </c>
      <c r="C2006" s="462">
        <v>1061206.8355059251</v>
      </c>
      <c r="D2006" s="462">
        <v>1099233.0605181572</v>
      </c>
      <c r="J2006" s="699"/>
      <c r="K2006" s="699"/>
      <c r="L2006" s="699"/>
      <c r="M2006" s="462">
        <v>1041024</v>
      </c>
      <c r="N2006" s="462">
        <v>1036732</v>
      </c>
      <c r="O2006" s="462">
        <v>1124018</v>
      </c>
    </row>
    <row r="2007" spans="1:15">
      <c r="A2007" s="460">
        <v>2005</v>
      </c>
      <c r="B2007" s="462">
        <v>1017992.9704857424</v>
      </c>
      <c r="C2007" s="462">
        <v>1099975.597883238</v>
      </c>
      <c r="D2007" s="462">
        <v>1095257.9775026883</v>
      </c>
      <c r="J2007" s="699"/>
      <c r="K2007" s="699"/>
      <c r="L2007" s="699"/>
      <c r="M2007" s="462">
        <v>1035412</v>
      </c>
      <c r="N2007" s="462">
        <v>1023957</v>
      </c>
      <c r="O2007" s="462">
        <v>1084840</v>
      </c>
    </row>
    <row r="2008" spans="1:15">
      <c r="A2008" s="460">
        <v>2006</v>
      </c>
      <c r="B2008" s="462">
        <v>1011279.6427901932</v>
      </c>
      <c r="C2008" s="462">
        <v>1076830.3855071766</v>
      </c>
      <c r="D2008" s="462">
        <v>1106122.1431962717</v>
      </c>
      <c r="J2008" s="699"/>
      <c r="K2008" s="699"/>
      <c r="L2008" s="699"/>
      <c r="M2008" s="462">
        <v>1077330</v>
      </c>
      <c r="N2008" s="462">
        <v>1056651</v>
      </c>
      <c r="O2008" s="462">
        <v>1072694</v>
      </c>
    </row>
    <row r="2009" spans="1:15">
      <c r="A2009" s="460">
        <v>2007</v>
      </c>
      <c r="B2009" s="462">
        <v>1016268.3241679049</v>
      </c>
      <c r="C2009" s="462">
        <v>1072229.2665239146</v>
      </c>
      <c r="D2009" s="462">
        <v>1130040.4525030567</v>
      </c>
      <c r="J2009" s="699"/>
      <c r="K2009" s="699"/>
      <c r="L2009" s="699"/>
      <c r="M2009" s="462">
        <v>1041781</v>
      </c>
      <c r="N2009" s="462">
        <v>1116765</v>
      </c>
      <c r="O2009" s="462">
        <v>1096198</v>
      </c>
    </row>
    <row r="2010" spans="1:15">
      <c r="A2010" s="460">
        <v>2008</v>
      </c>
      <c r="B2010" s="462">
        <v>1006196.9633395745</v>
      </c>
      <c r="C2010" s="462">
        <v>1057536.2977200258</v>
      </c>
      <c r="D2010" s="462">
        <v>1090125.6466826918</v>
      </c>
      <c r="J2010" s="699"/>
      <c r="K2010" s="699"/>
      <c r="L2010" s="699"/>
      <c r="M2010" s="462">
        <v>977949</v>
      </c>
      <c r="N2010" s="462">
        <v>1055578</v>
      </c>
      <c r="O2010" s="462">
        <v>1113448</v>
      </c>
    </row>
    <row r="2011" spans="1:15">
      <c r="A2011" s="460">
        <v>2009</v>
      </c>
      <c r="B2011" s="462">
        <v>1012308.1706927211</v>
      </c>
      <c r="C2011" s="462">
        <v>1073341.2439567926</v>
      </c>
      <c r="D2011" s="462">
        <v>1091817.8242616896</v>
      </c>
      <c r="J2011" s="699"/>
      <c r="K2011" s="699"/>
      <c r="L2011" s="699"/>
      <c r="M2011" s="462">
        <v>1011279</v>
      </c>
      <c r="N2011" s="462">
        <v>1118601</v>
      </c>
      <c r="O2011" s="462">
        <v>1074070</v>
      </c>
    </row>
    <row r="2012" spans="1:15">
      <c r="A2012" s="460">
        <v>2010</v>
      </c>
      <c r="B2012" s="462">
        <v>996644.03154041281</v>
      </c>
      <c r="C2012" s="462">
        <v>1061098.2046680273</v>
      </c>
      <c r="D2012" s="462">
        <v>1094337.4524873879</v>
      </c>
      <c r="J2012" s="699"/>
      <c r="K2012" s="699"/>
      <c r="L2012" s="699"/>
      <c r="M2012" s="462">
        <v>985016</v>
      </c>
      <c r="N2012" s="462">
        <v>1067239</v>
      </c>
      <c r="O2012" s="462">
        <v>1100435</v>
      </c>
    </row>
    <row r="2013" spans="1:15">
      <c r="A2013" s="460">
        <v>2011</v>
      </c>
      <c r="B2013" s="462">
        <v>1011016.0936575583</v>
      </c>
      <c r="C2013" s="462">
        <v>1057136.4193957585</v>
      </c>
      <c r="D2013" s="462">
        <v>1092646.979927158</v>
      </c>
      <c r="J2013" s="699"/>
      <c r="K2013" s="699"/>
      <c r="L2013" s="699"/>
      <c r="M2013" s="462">
        <v>1031280</v>
      </c>
      <c r="N2013" s="462">
        <v>1124975</v>
      </c>
      <c r="O2013" s="462">
        <v>1101520</v>
      </c>
    </row>
    <row r="2014" spans="1:15">
      <c r="A2014" s="460">
        <v>2012</v>
      </c>
      <c r="B2014" s="462">
        <v>1003769.9905507881</v>
      </c>
      <c r="C2014" s="462">
        <v>1063907.0013335869</v>
      </c>
      <c r="D2014" s="462">
        <v>1099371.2215752993</v>
      </c>
      <c r="J2014" s="699"/>
      <c r="K2014" s="699"/>
      <c r="L2014" s="699"/>
      <c r="M2014" s="462">
        <v>1026277</v>
      </c>
      <c r="N2014" s="462">
        <v>1061896</v>
      </c>
      <c r="O2014" s="462">
        <v>1072357</v>
      </c>
    </row>
    <row r="2015" spans="1:15">
      <c r="A2015" s="460">
        <v>2013</v>
      </c>
      <c r="B2015" s="462">
        <v>1007253.5406166035</v>
      </c>
      <c r="C2015" s="462">
        <v>1073186.5840780502</v>
      </c>
      <c r="D2015" s="462">
        <v>1094925.7833879236</v>
      </c>
      <c r="J2015" s="699"/>
      <c r="K2015" s="699"/>
      <c r="L2015" s="699"/>
      <c r="M2015" s="462">
        <v>1058880</v>
      </c>
      <c r="N2015" s="462">
        <v>1091450</v>
      </c>
      <c r="O2015" s="462">
        <v>1138876</v>
      </c>
    </row>
    <row r="2016" spans="1:15">
      <c r="A2016" s="460">
        <v>2014</v>
      </c>
      <c r="B2016" s="462">
        <v>1011772.9780085614</v>
      </c>
      <c r="C2016" s="462">
        <v>1101530.6538280423</v>
      </c>
      <c r="D2016" s="462">
        <v>1083082.7777992296</v>
      </c>
      <c r="J2016" s="699"/>
      <c r="K2016" s="699"/>
      <c r="L2016" s="699"/>
      <c r="M2016" s="462">
        <v>1058824</v>
      </c>
      <c r="N2016" s="462">
        <v>1097589</v>
      </c>
      <c r="O2016" s="462">
        <v>1098811</v>
      </c>
    </row>
    <row r="2017" spans="1:15">
      <c r="A2017" s="460">
        <v>2015</v>
      </c>
      <c r="B2017" s="462">
        <v>1000982.4366837444</v>
      </c>
      <c r="C2017" s="462">
        <v>1072882.9136657338</v>
      </c>
      <c r="D2017" s="462">
        <v>1077446.383950185</v>
      </c>
      <c r="J2017" s="699"/>
      <c r="K2017" s="699"/>
      <c r="L2017" s="699"/>
      <c r="M2017" s="462">
        <v>1025389</v>
      </c>
      <c r="N2017" s="462">
        <v>1063036</v>
      </c>
      <c r="O2017" s="462">
        <v>1081863</v>
      </c>
    </row>
    <row r="2018" spans="1:15">
      <c r="A2018" s="460">
        <v>2016</v>
      </c>
      <c r="B2018" s="462">
        <v>1009415.6172910139</v>
      </c>
      <c r="C2018" s="462">
        <v>1073035.1257407207</v>
      </c>
      <c r="D2018" s="462">
        <v>1108531.6820077971</v>
      </c>
      <c r="J2018" s="699"/>
      <c r="K2018" s="699"/>
      <c r="L2018" s="699"/>
      <c r="M2018" s="462">
        <v>1042537</v>
      </c>
      <c r="N2018" s="462">
        <v>1114713</v>
      </c>
      <c r="O2018" s="462">
        <v>1106441</v>
      </c>
    </row>
    <row r="2019" spans="1:15">
      <c r="A2019" s="460">
        <v>2017</v>
      </c>
      <c r="B2019" s="462">
        <v>1000120.8334184235</v>
      </c>
      <c r="C2019" s="462">
        <v>1057435.0616372563</v>
      </c>
      <c r="D2019" s="462">
        <v>1111847.7458930877</v>
      </c>
      <c r="J2019" s="699"/>
      <c r="K2019" s="699"/>
      <c r="L2019" s="699"/>
      <c r="M2019" s="462">
        <v>1035316</v>
      </c>
      <c r="N2019" s="462">
        <v>1082360</v>
      </c>
      <c r="O2019" s="462">
        <v>1040489</v>
      </c>
    </row>
    <row r="2020" spans="1:15">
      <c r="A2020" s="460">
        <v>2018</v>
      </c>
      <c r="B2020" s="462">
        <v>1002808.9542869418</v>
      </c>
      <c r="C2020" s="462">
        <v>1058427.0130751079</v>
      </c>
      <c r="D2020" s="462">
        <v>1103004.3507131396</v>
      </c>
      <c r="J2020" s="699"/>
      <c r="K2020" s="699"/>
      <c r="L2020" s="699"/>
      <c r="M2020" s="462">
        <v>995831</v>
      </c>
      <c r="N2020" s="462">
        <v>1068272</v>
      </c>
      <c r="O2020" s="462">
        <v>1076341</v>
      </c>
    </row>
    <row r="2021" spans="1:15">
      <c r="A2021" s="460">
        <v>2019</v>
      </c>
      <c r="B2021" s="462">
        <v>1000989.8896968251</v>
      </c>
      <c r="C2021" s="462">
        <v>1057022.0448532435</v>
      </c>
      <c r="D2021" s="462">
        <v>1110320.5397611801</v>
      </c>
      <c r="J2021" s="699"/>
      <c r="K2021" s="699"/>
      <c r="L2021" s="699"/>
      <c r="M2021" s="462">
        <v>1032226</v>
      </c>
      <c r="N2021" s="462">
        <v>1079395</v>
      </c>
      <c r="O2021" s="462">
        <v>1130770</v>
      </c>
    </row>
    <row r="2022" spans="1:15">
      <c r="A2022" s="460">
        <v>2020</v>
      </c>
      <c r="B2022" s="462">
        <v>1006783.7657578625</v>
      </c>
      <c r="C2022" s="462">
        <v>1083016.4910450554</v>
      </c>
      <c r="D2022" s="462">
        <v>1130570.2503269655</v>
      </c>
      <c r="J2022" s="699"/>
      <c r="K2022" s="699"/>
      <c r="L2022" s="699"/>
      <c r="M2022" s="462">
        <v>1034896</v>
      </c>
      <c r="N2022" s="462">
        <v>1091284</v>
      </c>
      <c r="O2022" s="462">
        <v>1089281</v>
      </c>
    </row>
    <row r="2023" spans="1:15">
      <c r="A2023" s="460">
        <v>2021</v>
      </c>
      <c r="B2023" s="462">
        <v>1003586.5342902397</v>
      </c>
      <c r="C2023" s="462">
        <v>1068840.7307271142</v>
      </c>
      <c r="D2023" s="462">
        <v>1086449.6965716179</v>
      </c>
      <c r="J2023" s="699"/>
      <c r="K2023" s="699"/>
      <c r="L2023" s="699"/>
      <c r="M2023" s="462">
        <v>1012472</v>
      </c>
      <c r="N2023" s="462">
        <v>1052858</v>
      </c>
      <c r="O2023" s="462">
        <v>1061525</v>
      </c>
    </row>
    <row r="2024" spans="1:15">
      <c r="A2024" s="460">
        <v>2022</v>
      </c>
      <c r="B2024" s="462">
        <v>1011869.7477219251</v>
      </c>
      <c r="C2024" s="462">
        <v>1058119.4528248277</v>
      </c>
      <c r="D2024" s="462">
        <v>1103485.5354067644</v>
      </c>
      <c r="J2024" s="699"/>
      <c r="K2024" s="699"/>
      <c r="L2024" s="699"/>
      <c r="M2024" s="462">
        <v>1029922</v>
      </c>
      <c r="N2024" s="462">
        <v>1055811</v>
      </c>
      <c r="O2024" s="462">
        <v>1066334</v>
      </c>
    </row>
    <row r="2025" spans="1:15">
      <c r="A2025" s="460">
        <v>2023</v>
      </c>
      <c r="B2025" s="462">
        <v>1001094.7260375683</v>
      </c>
      <c r="C2025" s="462">
        <v>1061487.5708518901</v>
      </c>
      <c r="D2025" s="462">
        <v>1118370.6724941186</v>
      </c>
      <c r="J2025" s="699"/>
      <c r="K2025" s="699"/>
      <c r="L2025" s="699"/>
      <c r="M2025" s="462">
        <v>1000912</v>
      </c>
      <c r="N2025" s="462">
        <v>1094554</v>
      </c>
      <c r="O2025" s="462">
        <v>1065719</v>
      </c>
    </row>
    <row r="2026" spans="1:15">
      <c r="A2026" s="460">
        <v>2024</v>
      </c>
      <c r="B2026" s="462">
        <v>998302.1165134277</v>
      </c>
      <c r="C2026" s="462">
        <v>1067903.4651827596</v>
      </c>
      <c r="D2026" s="462">
        <v>1084349.2507809675</v>
      </c>
      <c r="J2026" s="699"/>
      <c r="K2026" s="699"/>
      <c r="L2026" s="699"/>
      <c r="M2026" s="462">
        <v>1041373</v>
      </c>
      <c r="N2026" s="462">
        <v>1075279</v>
      </c>
      <c r="O2026" s="462">
        <v>1096717</v>
      </c>
    </row>
    <row r="2027" spans="1:15">
      <c r="A2027" s="460">
        <v>2025</v>
      </c>
      <c r="B2027" s="462">
        <v>1013311.7970485571</v>
      </c>
      <c r="C2027" s="462">
        <v>1074511.7859902084</v>
      </c>
      <c r="D2027" s="462">
        <v>1103422.6197065681</v>
      </c>
      <c r="J2027" s="699"/>
      <c r="K2027" s="699"/>
      <c r="L2027" s="699"/>
      <c r="M2027" s="462">
        <v>1034711</v>
      </c>
      <c r="N2027" s="462">
        <v>1055902</v>
      </c>
      <c r="O2027" s="462">
        <v>1116508</v>
      </c>
    </row>
    <row r="2028" spans="1:15">
      <c r="A2028" s="460">
        <v>2026</v>
      </c>
      <c r="B2028" s="462">
        <v>979487.69158693042</v>
      </c>
      <c r="C2028" s="462">
        <v>1087061.7907565068</v>
      </c>
      <c r="D2028" s="462">
        <v>1153927.8269218481</v>
      </c>
      <c r="J2028" s="699"/>
      <c r="K2028" s="699"/>
      <c r="L2028" s="699"/>
      <c r="M2028" s="462">
        <v>998222</v>
      </c>
      <c r="N2028" s="462">
        <v>1041085</v>
      </c>
      <c r="O2028" s="462">
        <v>1064634</v>
      </c>
    </row>
    <row r="2029" spans="1:15">
      <c r="A2029" s="460">
        <v>2027</v>
      </c>
      <c r="B2029" s="462">
        <v>997732.79965296993</v>
      </c>
      <c r="C2029" s="462">
        <v>1039020.7490353417</v>
      </c>
      <c r="D2029" s="462">
        <v>1084277.722614367</v>
      </c>
      <c r="J2029" s="699"/>
      <c r="K2029" s="699"/>
      <c r="L2029" s="699"/>
      <c r="M2029" s="462">
        <v>1025080</v>
      </c>
      <c r="N2029" s="462">
        <v>1070653</v>
      </c>
      <c r="O2029" s="462">
        <v>1121020</v>
      </c>
    </row>
    <row r="2030" spans="1:15">
      <c r="A2030" s="460">
        <v>2028</v>
      </c>
      <c r="B2030" s="462">
        <v>996094.59885473386</v>
      </c>
      <c r="C2030" s="462">
        <v>1087019.5491682515</v>
      </c>
      <c r="D2030" s="462">
        <v>1076210.7683853528</v>
      </c>
      <c r="J2030" s="699"/>
      <c r="K2030" s="699"/>
      <c r="L2030" s="699"/>
      <c r="M2030" s="462">
        <v>1012642</v>
      </c>
      <c r="N2030" s="462">
        <v>1083377</v>
      </c>
      <c r="O2030" s="462">
        <v>1076634</v>
      </c>
    </row>
    <row r="2031" spans="1:15">
      <c r="A2031" s="460">
        <v>2029</v>
      </c>
      <c r="B2031" s="462">
        <v>998791.74141965352</v>
      </c>
      <c r="C2031" s="462">
        <v>1074841.7659736252</v>
      </c>
      <c r="D2031" s="462">
        <v>1093138.7187772286</v>
      </c>
      <c r="J2031" s="699"/>
      <c r="K2031" s="699"/>
      <c r="L2031" s="699"/>
      <c r="M2031" s="462">
        <v>1026027</v>
      </c>
      <c r="N2031" s="462">
        <v>1094711</v>
      </c>
      <c r="O2031" s="462">
        <v>1114250</v>
      </c>
    </row>
    <row r="2032" spans="1:15">
      <c r="A2032" s="460">
        <v>2030</v>
      </c>
      <c r="B2032" s="462">
        <v>1007467.8843430923</v>
      </c>
      <c r="C2032" s="462">
        <v>1097337.8362418083</v>
      </c>
      <c r="D2032" s="462">
        <v>1094485.5488031101</v>
      </c>
      <c r="J2032" s="699"/>
      <c r="K2032" s="699"/>
      <c r="L2032" s="699"/>
      <c r="M2032" s="462">
        <v>1013843</v>
      </c>
      <c r="N2032" s="462">
        <v>1042467</v>
      </c>
      <c r="O2032" s="462">
        <v>1080421</v>
      </c>
    </row>
    <row r="2033" spans="1:15">
      <c r="A2033" s="460">
        <v>2031</v>
      </c>
      <c r="B2033" s="462">
        <v>1008620.8276269007</v>
      </c>
      <c r="C2033" s="462">
        <v>1073378.439692199</v>
      </c>
      <c r="D2033" s="462">
        <v>1083882.0399108042</v>
      </c>
      <c r="J2033" s="699"/>
      <c r="K2033" s="699"/>
      <c r="L2033" s="699"/>
      <c r="M2033" s="462">
        <v>1032771</v>
      </c>
      <c r="N2033" s="462">
        <v>1081651</v>
      </c>
      <c r="O2033" s="462">
        <v>1040935</v>
      </c>
    </row>
    <row r="2034" spans="1:15">
      <c r="A2034" s="460">
        <v>2032</v>
      </c>
      <c r="B2034" s="462">
        <v>1023850.3724102434</v>
      </c>
      <c r="C2034" s="462">
        <v>1112767.92995317</v>
      </c>
      <c r="D2034" s="462">
        <v>1113658.7675409927</v>
      </c>
      <c r="J2034" s="699"/>
      <c r="K2034" s="699"/>
      <c r="L2034" s="699"/>
      <c r="M2034" s="462">
        <v>997824</v>
      </c>
      <c r="N2034" s="462">
        <v>1097197</v>
      </c>
      <c r="O2034" s="462">
        <v>1060476</v>
      </c>
    </row>
    <row r="2035" spans="1:15">
      <c r="A2035" s="460">
        <v>2033</v>
      </c>
      <c r="B2035" s="462">
        <v>998294.51410604431</v>
      </c>
      <c r="C2035" s="462">
        <v>1064422.3762885972</v>
      </c>
      <c r="D2035" s="462">
        <v>1080131.5213671075</v>
      </c>
      <c r="J2035" s="699"/>
      <c r="K2035" s="699"/>
      <c r="L2035" s="699"/>
      <c r="M2035" s="462">
        <v>1021778</v>
      </c>
      <c r="N2035" s="462">
        <v>1073398</v>
      </c>
      <c r="O2035" s="462">
        <v>1104542</v>
      </c>
    </row>
    <row r="2036" spans="1:15">
      <c r="A2036" s="460">
        <v>2034</v>
      </c>
      <c r="B2036" s="462">
        <v>984382.20911375131</v>
      </c>
      <c r="C2036" s="462">
        <v>1065463.4355610828</v>
      </c>
      <c r="D2036" s="462">
        <v>1120057.2722530062</v>
      </c>
      <c r="J2036" s="699"/>
      <c r="K2036" s="699"/>
      <c r="L2036" s="699"/>
      <c r="M2036" s="462">
        <v>1032415</v>
      </c>
      <c r="N2036" s="462">
        <v>1071765</v>
      </c>
      <c r="O2036" s="462">
        <v>1094533</v>
      </c>
    </row>
    <row r="2037" spans="1:15">
      <c r="A2037" s="460">
        <v>2035</v>
      </c>
      <c r="B2037" s="462">
        <v>1006753.4180948288</v>
      </c>
      <c r="C2037" s="462">
        <v>1079920.7935219528</v>
      </c>
      <c r="D2037" s="462">
        <v>1099247.757407699</v>
      </c>
      <c r="J2037" s="699"/>
      <c r="K2037" s="699"/>
      <c r="L2037" s="699"/>
      <c r="M2037" s="462">
        <v>1036974</v>
      </c>
      <c r="N2037" s="462">
        <v>1093829</v>
      </c>
      <c r="O2037" s="462">
        <v>1110114</v>
      </c>
    </row>
    <row r="2038" spans="1:15">
      <c r="A2038" s="460">
        <v>2036</v>
      </c>
      <c r="B2038" s="462">
        <v>1010212.1266040631</v>
      </c>
      <c r="C2038" s="462">
        <v>1079291.4957925524</v>
      </c>
      <c r="D2038" s="462">
        <v>1091627.3991859201</v>
      </c>
      <c r="J2038" s="699"/>
      <c r="K2038" s="699"/>
      <c r="L2038" s="699"/>
      <c r="M2038" s="462">
        <v>1039913</v>
      </c>
      <c r="N2038" s="462">
        <v>1039067</v>
      </c>
      <c r="O2038" s="462">
        <v>1065270</v>
      </c>
    </row>
    <row r="2039" spans="1:15">
      <c r="A2039" s="460">
        <v>2037</v>
      </c>
      <c r="B2039" s="462">
        <v>1002198.8838415644</v>
      </c>
      <c r="C2039" s="462">
        <v>1095983.443122918</v>
      </c>
      <c r="D2039" s="462">
        <v>1111280.0143101295</v>
      </c>
      <c r="J2039" s="699"/>
      <c r="K2039" s="699"/>
      <c r="L2039" s="699"/>
      <c r="M2039" s="462">
        <v>1027049</v>
      </c>
      <c r="N2039" s="462">
        <v>1054105</v>
      </c>
      <c r="O2039" s="462">
        <v>1073924</v>
      </c>
    </row>
    <row r="2040" spans="1:15">
      <c r="A2040" s="460">
        <v>2038</v>
      </c>
      <c r="B2040" s="462">
        <v>1010342.4901443205</v>
      </c>
      <c r="C2040" s="462">
        <v>1105075.0471540766</v>
      </c>
      <c r="D2040" s="462">
        <v>1122893.0365332402</v>
      </c>
      <c r="J2040" s="699"/>
      <c r="K2040" s="699"/>
      <c r="L2040" s="699"/>
      <c r="M2040" s="462">
        <v>999254</v>
      </c>
      <c r="N2040" s="462">
        <v>1119936</v>
      </c>
      <c r="O2040" s="462">
        <v>1075595</v>
      </c>
    </row>
    <row r="2041" spans="1:15">
      <c r="A2041" s="460">
        <v>2039</v>
      </c>
      <c r="B2041" s="462">
        <v>998900.46903444582</v>
      </c>
      <c r="C2041" s="462">
        <v>1075764.5591175482</v>
      </c>
      <c r="D2041" s="462">
        <v>1115986.4044480503</v>
      </c>
      <c r="J2041" s="699"/>
      <c r="K2041" s="699"/>
      <c r="L2041" s="699"/>
      <c r="M2041" s="462">
        <v>1025311</v>
      </c>
      <c r="N2041" s="462">
        <v>1053360</v>
      </c>
      <c r="O2041" s="462">
        <v>1085811</v>
      </c>
    </row>
    <row r="2042" spans="1:15">
      <c r="A2042" s="460">
        <v>2040</v>
      </c>
      <c r="B2042" s="462">
        <v>1000768.3081960368</v>
      </c>
      <c r="C2042" s="462">
        <v>1058316.0795304449</v>
      </c>
      <c r="D2042" s="462">
        <v>1078519.4661659675</v>
      </c>
      <c r="J2042" s="699"/>
      <c r="K2042" s="699"/>
      <c r="L2042" s="699"/>
      <c r="M2042" s="462">
        <v>1012589</v>
      </c>
      <c r="N2042" s="462">
        <v>1123093</v>
      </c>
      <c r="O2042" s="462">
        <v>1098590</v>
      </c>
    </row>
    <row r="2043" spans="1:15">
      <c r="A2043" s="460">
        <v>2041</v>
      </c>
      <c r="B2043" s="462">
        <v>1004171.9929668129</v>
      </c>
      <c r="C2043" s="462">
        <v>1079504.3128463661</v>
      </c>
      <c r="D2043" s="462">
        <v>1098907.9427044443</v>
      </c>
      <c r="J2043" s="699"/>
      <c r="K2043" s="699"/>
      <c r="L2043" s="699"/>
      <c r="M2043" s="462">
        <v>1032710</v>
      </c>
      <c r="N2043" s="462">
        <v>1071692</v>
      </c>
      <c r="O2043" s="462">
        <v>1087763</v>
      </c>
    </row>
    <row r="2044" spans="1:15">
      <c r="A2044" s="460">
        <v>2042</v>
      </c>
      <c r="B2044" s="462">
        <v>1007785.7519759192</v>
      </c>
      <c r="C2044" s="462">
        <v>1063941.8348656255</v>
      </c>
      <c r="D2044" s="462">
        <v>1063361.7249080944</v>
      </c>
      <c r="J2044" s="699"/>
      <c r="K2044" s="699"/>
      <c r="L2044" s="699"/>
      <c r="M2044" s="462">
        <v>1046972</v>
      </c>
      <c r="N2044" s="462">
        <v>1109761</v>
      </c>
      <c r="O2044" s="462">
        <v>1103761</v>
      </c>
    </row>
    <row r="2045" spans="1:15">
      <c r="A2045" s="460">
        <v>2043</v>
      </c>
      <c r="B2045" s="462">
        <v>1002218.9577633583</v>
      </c>
      <c r="C2045" s="462">
        <v>1103209.6270770489</v>
      </c>
      <c r="D2045" s="462">
        <v>1071039.6589808292</v>
      </c>
      <c r="J2045" s="699"/>
      <c r="K2045" s="699"/>
      <c r="L2045" s="699"/>
      <c r="M2045" s="462">
        <v>1047398</v>
      </c>
      <c r="N2045" s="462">
        <v>1104627</v>
      </c>
      <c r="O2045" s="462">
        <v>1087659</v>
      </c>
    </row>
    <row r="2046" spans="1:15">
      <c r="A2046" s="460">
        <v>2044</v>
      </c>
      <c r="B2046" s="462">
        <v>1011784.733742398</v>
      </c>
      <c r="C2046" s="462">
        <v>1077329.2418660042</v>
      </c>
      <c r="D2046" s="462">
        <v>1094487.4966266979</v>
      </c>
      <c r="J2046" s="699"/>
      <c r="K2046" s="699"/>
      <c r="L2046" s="699"/>
      <c r="M2046" s="462">
        <v>1029161</v>
      </c>
      <c r="N2046" s="462">
        <v>1081703</v>
      </c>
      <c r="O2046" s="462">
        <v>1110861</v>
      </c>
    </row>
    <row r="2047" spans="1:15">
      <c r="A2047" s="460">
        <v>2045</v>
      </c>
      <c r="B2047" s="462">
        <v>1009467.5426699158</v>
      </c>
      <c r="C2047" s="462">
        <v>1084640.5212945256</v>
      </c>
      <c r="D2047" s="462">
        <v>1110924.785149486</v>
      </c>
      <c r="J2047" s="699"/>
      <c r="K2047" s="699"/>
      <c r="L2047" s="699"/>
      <c r="M2047" s="462">
        <v>1030398</v>
      </c>
      <c r="N2047" s="462">
        <v>1078576</v>
      </c>
      <c r="O2047" s="462">
        <v>1110536</v>
      </c>
    </row>
    <row r="2048" spans="1:15">
      <c r="A2048" s="460">
        <v>2046</v>
      </c>
      <c r="B2048" s="462">
        <v>999603.85362903483</v>
      </c>
      <c r="C2048" s="462">
        <v>1065085.8516759947</v>
      </c>
      <c r="D2048" s="462">
        <v>1084184.8260715147</v>
      </c>
      <c r="J2048" s="699"/>
      <c r="K2048" s="699"/>
      <c r="L2048" s="699"/>
      <c r="M2048" s="462">
        <v>1015673</v>
      </c>
      <c r="N2048" s="462">
        <v>1055368</v>
      </c>
      <c r="O2048" s="462">
        <v>1068510</v>
      </c>
    </row>
    <row r="2049" spans="1:15">
      <c r="A2049" s="460">
        <v>2047</v>
      </c>
      <c r="B2049" s="462">
        <v>1009261.1951814117</v>
      </c>
      <c r="C2049" s="462">
        <v>1035390.0585322399</v>
      </c>
      <c r="D2049" s="462">
        <v>1082391.7633377633</v>
      </c>
      <c r="J2049" s="699"/>
      <c r="K2049" s="699"/>
      <c r="L2049" s="699"/>
      <c r="M2049" s="462">
        <v>1039164</v>
      </c>
      <c r="N2049" s="462">
        <v>1061547</v>
      </c>
      <c r="O2049" s="462">
        <v>1091432</v>
      </c>
    </row>
    <row r="2050" spans="1:15">
      <c r="A2050" s="460">
        <v>2048</v>
      </c>
      <c r="B2050" s="462">
        <v>1015956.1187219328</v>
      </c>
      <c r="C2050" s="462">
        <v>1082863.9577650221</v>
      </c>
      <c r="D2050" s="462">
        <v>1095091.6570081508</v>
      </c>
      <c r="J2050" s="699"/>
      <c r="K2050" s="699"/>
      <c r="L2050" s="699"/>
      <c r="M2050" s="462">
        <v>1006216</v>
      </c>
      <c r="N2050" s="462">
        <v>1066882</v>
      </c>
      <c r="O2050" s="462">
        <v>1101793</v>
      </c>
    </row>
    <row r="2051" spans="1:15">
      <c r="A2051" s="460">
        <v>2049</v>
      </c>
      <c r="B2051" s="462">
        <v>1006294.8756505697</v>
      </c>
      <c r="C2051" s="462">
        <v>1070568.2835334355</v>
      </c>
      <c r="D2051" s="462">
        <v>1089703.4915896021</v>
      </c>
      <c r="J2051" s="699"/>
      <c r="K2051" s="699"/>
      <c r="L2051" s="699"/>
      <c r="M2051" s="462">
        <v>1010070</v>
      </c>
      <c r="N2051" s="462">
        <v>1058734</v>
      </c>
      <c r="O2051" s="462">
        <v>1098959</v>
      </c>
    </row>
    <row r="2052" spans="1:15">
      <c r="A2052" s="460">
        <v>2050</v>
      </c>
      <c r="B2052" s="462">
        <v>997705.1883161529</v>
      </c>
      <c r="C2052" s="462">
        <v>1076004.2946613824</v>
      </c>
      <c r="D2052" s="462">
        <v>1079700.2294783141</v>
      </c>
      <c r="J2052" s="699"/>
      <c r="K2052" s="699"/>
      <c r="L2052" s="699"/>
      <c r="M2052" s="462">
        <v>1007419</v>
      </c>
      <c r="N2052" s="462">
        <v>1095158</v>
      </c>
      <c r="O2052" s="462">
        <v>1068703</v>
      </c>
    </row>
    <row r="2053" spans="1:15">
      <c r="A2053" s="460">
        <v>2051</v>
      </c>
      <c r="B2053" s="462">
        <v>1001328.399648101</v>
      </c>
      <c r="C2053" s="462">
        <v>1051978.0961293387</v>
      </c>
      <c r="D2053" s="462">
        <v>1109469.1957768018</v>
      </c>
      <c r="J2053" s="699"/>
      <c r="K2053" s="699"/>
      <c r="L2053" s="699"/>
      <c r="M2053" s="462">
        <v>1051345</v>
      </c>
      <c r="N2053" s="462">
        <v>1060068</v>
      </c>
      <c r="O2053" s="462">
        <v>1068673</v>
      </c>
    </row>
    <row r="2054" spans="1:15">
      <c r="A2054" s="460">
        <v>2052</v>
      </c>
      <c r="B2054" s="462">
        <v>1004529.5247661904</v>
      </c>
      <c r="C2054" s="462">
        <v>1048158.5220955657</v>
      </c>
      <c r="D2054" s="462">
        <v>1105429.8770651342</v>
      </c>
      <c r="J2054" s="699"/>
      <c r="K2054" s="699"/>
      <c r="L2054" s="699"/>
      <c r="M2054" s="462">
        <v>1058046</v>
      </c>
      <c r="N2054" s="462">
        <v>1086669</v>
      </c>
      <c r="O2054" s="462">
        <v>1067165</v>
      </c>
    </row>
    <row r="2055" spans="1:15">
      <c r="A2055" s="460">
        <v>2053</v>
      </c>
      <c r="B2055" s="462">
        <v>1000192.2426133812</v>
      </c>
      <c r="C2055" s="462">
        <v>1063122.401999407</v>
      </c>
      <c r="D2055" s="462">
        <v>1086446.6186840918</v>
      </c>
      <c r="J2055" s="699"/>
      <c r="K2055" s="699"/>
      <c r="L2055" s="699"/>
      <c r="M2055" s="462">
        <v>1007267</v>
      </c>
      <c r="N2055" s="462">
        <v>1060695</v>
      </c>
      <c r="O2055" s="462">
        <v>1084652</v>
      </c>
    </row>
    <row r="2056" spans="1:15">
      <c r="A2056" s="460">
        <v>2054</v>
      </c>
      <c r="B2056" s="462">
        <v>998517.85398306325</v>
      </c>
      <c r="C2056" s="462">
        <v>1061635.4875234861</v>
      </c>
      <c r="D2056" s="462">
        <v>1111337.8387100601</v>
      </c>
      <c r="J2056" s="699"/>
      <c r="K2056" s="699"/>
      <c r="L2056" s="699"/>
      <c r="M2056" s="462">
        <v>1035692</v>
      </c>
      <c r="N2056" s="462">
        <v>1038608</v>
      </c>
      <c r="O2056" s="462">
        <v>1103287</v>
      </c>
    </row>
    <row r="2057" spans="1:15">
      <c r="A2057" s="460">
        <v>2055</v>
      </c>
      <c r="B2057" s="462">
        <v>1004564.3904618935</v>
      </c>
      <c r="C2057" s="462">
        <v>1065360.273886177</v>
      </c>
      <c r="D2057" s="462">
        <v>1097163.4387208875</v>
      </c>
      <c r="J2057" s="699"/>
      <c r="K2057" s="699"/>
      <c r="L2057" s="699"/>
      <c r="M2057" s="462">
        <v>1011773</v>
      </c>
      <c r="N2057" s="462">
        <v>1066791</v>
      </c>
      <c r="O2057" s="462">
        <v>1123144</v>
      </c>
    </row>
    <row r="2058" spans="1:15">
      <c r="A2058" s="460">
        <v>2056</v>
      </c>
      <c r="B2058" s="462">
        <v>1013801.7412490167</v>
      </c>
      <c r="C2058" s="462">
        <v>1030897.6054628777</v>
      </c>
      <c r="D2058" s="462">
        <v>1119485.7179197362</v>
      </c>
      <c r="J2058" s="699"/>
      <c r="K2058" s="699"/>
      <c r="L2058" s="699"/>
      <c r="M2058" s="462">
        <v>1031059</v>
      </c>
      <c r="N2058" s="462">
        <v>1091093</v>
      </c>
      <c r="O2058" s="462">
        <v>1114646</v>
      </c>
    </row>
    <row r="2059" spans="1:15">
      <c r="A2059" s="460">
        <v>2057</v>
      </c>
      <c r="B2059" s="462">
        <v>999285.80151833047</v>
      </c>
      <c r="C2059" s="462">
        <v>1058232.6384583907</v>
      </c>
      <c r="D2059" s="462">
        <v>1093989.4239857877</v>
      </c>
      <c r="J2059" s="699"/>
      <c r="K2059" s="699"/>
      <c r="L2059" s="699"/>
      <c r="M2059" s="462">
        <v>1042602</v>
      </c>
      <c r="N2059" s="462">
        <v>1085772</v>
      </c>
      <c r="O2059" s="462">
        <v>1078052</v>
      </c>
    </row>
    <row r="2060" spans="1:15">
      <c r="A2060" s="460">
        <v>2058</v>
      </c>
      <c r="B2060" s="462">
        <v>996164.4979644221</v>
      </c>
      <c r="C2060" s="462">
        <v>1089944.2712294022</v>
      </c>
      <c r="D2060" s="462">
        <v>1112608.8451424791</v>
      </c>
      <c r="J2060" s="699"/>
      <c r="K2060" s="699"/>
      <c r="L2060" s="699"/>
      <c r="M2060" s="462">
        <v>1027682</v>
      </c>
      <c r="N2060" s="462">
        <v>1114359</v>
      </c>
      <c r="O2060" s="462">
        <v>1119979</v>
      </c>
    </row>
    <row r="2061" spans="1:15">
      <c r="A2061" s="460">
        <v>2059</v>
      </c>
      <c r="B2061" s="462">
        <v>997542.29178864835</v>
      </c>
      <c r="C2061" s="462">
        <v>1080353.6172846402</v>
      </c>
      <c r="D2061" s="462">
        <v>1079034.7868074297</v>
      </c>
      <c r="J2061" s="699"/>
      <c r="K2061" s="699"/>
      <c r="L2061" s="699"/>
      <c r="M2061" s="462">
        <v>998657</v>
      </c>
      <c r="N2061" s="462">
        <v>1050717</v>
      </c>
      <c r="O2061" s="462">
        <v>1103539</v>
      </c>
    </row>
    <row r="2062" spans="1:15">
      <c r="A2062" s="460">
        <v>2060</v>
      </c>
      <c r="B2062" s="462">
        <v>1008243.7831245863</v>
      </c>
      <c r="C2062" s="462">
        <v>1108100.6630957671</v>
      </c>
      <c r="D2062" s="462">
        <v>1105252.7676776617</v>
      </c>
      <c r="J2062" s="699"/>
      <c r="K2062" s="699"/>
      <c r="L2062" s="699"/>
      <c r="M2062" s="462">
        <v>1002348</v>
      </c>
      <c r="N2062" s="462">
        <v>1051879</v>
      </c>
      <c r="O2062" s="462">
        <v>1071807</v>
      </c>
    </row>
    <row r="2063" spans="1:15">
      <c r="A2063" s="460">
        <v>2061</v>
      </c>
      <c r="B2063" s="462">
        <v>1006811.3780367702</v>
      </c>
      <c r="C2063" s="462">
        <v>1088303.0285673677</v>
      </c>
      <c r="D2063" s="462">
        <v>1079207.6990255199</v>
      </c>
      <c r="J2063" s="699"/>
      <c r="K2063" s="699"/>
      <c r="L2063" s="699"/>
      <c r="M2063" s="462">
        <v>1038262</v>
      </c>
      <c r="N2063" s="462">
        <v>1084774</v>
      </c>
      <c r="O2063" s="462">
        <v>1093307</v>
      </c>
    </row>
    <row r="2064" spans="1:15">
      <c r="A2064" s="460">
        <v>2062</v>
      </c>
      <c r="B2064" s="462">
        <v>1000791.7436683223</v>
      </c>
      <c r="C2064" s="462">
        <v>1090652.8252425767</v>
      </c>
      <c r="D2064" s="462">
        <v>1102902.2944855306</v>
      </c>
      <c r="J2064" s="699"/>
      <c r="K2064" s="699"/>
      <c r="L2064" s="699"/>
      <c r="M2064" s="462">
        <v>1014348</v>
      </c>
      <c r="N2064" s="462">
        <v>1079221</v>
      </c>
      <c r="O2064" s="462">
        <v>1103940</v>
      </c>
    </row>
    <row r="2065" spans="1:15">
      <c r="A2065" s="460">
        <v>2063</v>
      </c>
      <c r="B2065" s="462">
        <v>1006099.8624129668</v>
      </c>
      <c r="C2065" s="462">
        <v>1091776.0360463569</v>
      </c>
      <c r="D2065" s="462">
        <v>1075100.7618195692</v>
      </c>
      <c r="J2065" s="699"/>
      <c r="K2065" s="699"/>
      <c r="L2065" s="699"/>
      <c r="M2065" s="462">
        <v>1025116</v>
      </c>
      <c r="N2065" s="462">
        <v>1081026</v>
      </c>
      <c r="O2065" s="462">
        <v>1083171</v>
      </c>
    </row>
    <row r="2066" spans="1:15">
      <c r="A2066" s="460">
        <v>2064</v>
      </c>
      <c r="B2066" s="462">
        <v>1008087.4374022003</v>
      </c>
      <c r="C2066" s="462">
        <v>1074561.5915007275</v>
      </c>
      <c r="D2066" s="462">
        <v>1100001.2738747708</v>
      </c>
      <c r="J2066" s="699"/>
      <c r="K2066" s="699"/>
      <c r="L2066" s="699"/>
      <c r="M2066" s="462">
        <v>1053907</v>
      </c>
      <c r="N2066" s="462">
        <v>1083740</v>
      </c>
      <c r="O2066" s="462">
        <v>1108529</v>
      </c>
    </row>
    <row r="2067" spans="1:15">
      <c r="A2067" s="460">
        <v>2065</v>
      </c>
      <c r="B2067" s="462">
        <v>1003055.2902877266</v>
      </c>
      <c r="C2067" s="462">
        <v>1076708.0469163039</v>
      </c>
      <c r="D2067" s="462">
        <v>1081984.3796627547</v>
      </c>
      <c r="J2067" s="699"/>
      <c r="K2067" s="699"/>
      <c r="L2067" s="699"/>
      <c r="M2067" s="462">
        <v>1016331</v>
      </c>
      <c r="N2067" s="462">
        <v>1099363</v>
      </c>
      <c r="O2067" s="462">
        <v>1091659</v>
      </c>
    </row>
    <row r="2068" spans="1:15">
      <c r="A2068" s="460">
        <v>2066</v>
      </c>
      <c r="B2068" s="462">
        <v>995333.95112296287</v>
      </c>
      <c r="C2068" s="462">
        <v>1047520.3388025385</v>
      </c>
      <c r="D2068" s="462">
        <v>1134356.6500139856</v>
      </c>
      <c r="J2068" s="699"/>
      <c r="K2068" s="699"/>
      <c r="L2068" s="699"/>
      <c r="M2068" s="462">
        <v>1040445</v>
      </c>
      <c r="N2068" s="462">
        <v>1070367</v>
      </c>
      <c r="O2068" s="462">
        <v>1082307</v>
      </c>
    </row>
    <row r="2069" spans="1:15">
      <c r="A2069" s="460">
        <v>2067</v>
      </c>
      <c r="B2069" s="462">
        <v>1005862.3425240399</v>
      </c>
      <c r="C2069" s="462">
        <v>1050224.333198864</v>
      </c>
      <c r="D2069" s="462">
        <v>1128779.0504609598</v>
      </c>
      <c r="J2069" s="699"/>
      <c r="K2069" s="699"/>
      <c r="L2069" s="699"/>
      <c r="M2069" s="462">
        <v>1023411</v>
      </c>
      <c r="N2069" s="462">
        <v>1080727</v>
      </c>
      <c r="O2069" s="462">
        <v>1121970</v>
      </c>
    </row>
    <row r="2070" spans="1:15">
      <c r="A2070" s="460">
        <v>2068</v>
      </c>
      <c r="B2070" s="462">
        <v>1002476.1139555245</v>
      </c>
      <c r="C2070" s="462">
        <v>1057575.5128267475</v>
      </c>
      <c r="D2070" s="462">
        <v>1079022.1364846542</v>
      </c>
      <c r="J2070" s="699"/>
      <c r="K2070" s="699"/>
      <c r="L2070" s="699"/>
      <c r="M2070" s="462">
        <v>1010425</v>
      </c>
      <c r="N2070" s="462">
        <v>1083012</v>
      </c>
      <c r="O2070" s="462">
        <v>1107972</v>
      </c>
    </row>
    <row r="2071" spans="1:15">
      <c r="A2071" s="460">
        <v>2069</v>
      </c>
      <c r="B2071" s="462">
        <v>1004278.9947924059</v>
      </c>
      <c r="C2071" s="462">
        <v>1069387.8275595694</v>
      </c>
      <c r="D2071" s="462">
        <v>1079974.6454493566</v>
      </c>
      <c r="J2071" s="699"/>
      <c r="K2071" s="699"/>
      <c r="L2071" s="699"/>
      <c r="M2071" s="462">
        <v>1044359</v>
      </c>
      <c r="N2071" s="462">
        <v>1064254</v>
      </c>
      <c r="O2071" s="462">
        <v>1103650</v>
      </c>
    </row>
    <row r="2072" spans="1:15">
      <c r="A2072" s="460">
        <v>2070</v>
      </c>
      <c r="B2072" s="462">
        <v>999799.08184173959</v>
      </c>
      <c r="C2072" s="462">
        <v>1075536.0852228557</v>
      </c>
      <c r="D2072" s="462">
        <v>1113199.5868075367</v>
      </c>
      <c r="J2072" s="699"/>
      <c r="K2072" s="699"/>
      <c r="L2072" s="699"/>
      <c r="M2072" s="462">
        <v>1036633</v>
      </c>
      <c r="N2072" s="462">
        <v>1059520</v>
      </c>
      <c r="O2072" s="462">
        <v>1090082</v>
      </c>
    </row>
    <row r="2073" spans="1:15">
      <c r="A2073" s="460">
        <v>2071</v>
      </c>
      <c r="B2073" s="462">
        <v>1005460.6764968913</v>
      </c>
      <c r="C2073" s="462">
        <v>1062532.4250801438</v>
      </c>
      <c r="D2073" s="462">
        <v>1108949.8959679483</v>
      </c>
      <c r="J2073" s="699"/>
      <c r="K2073" s="699"/>
      <c r="L2073" s="699"/>
      <c r="M2073" s="462">
        <v>994151</v>
      </c>
      <c r="N2073" s="462">
        <v>1072590</v>
      </c>
      <c r="O2073" s="462">
        <v>1087892</v>
      </c>
    </row>
    <row r="2074" spans="1:15">
      <c r="A2074" s="460">
        <v>2072</v>
      </c>
      <c r="B2074" s="462">
        <v>1003064.1992444941</v>
      </c>
      <c r="C2074" s="462">
        <v>1053979.3713782169</v>
      </c>
      <c r="D2074" s="462">
        <v>1106746.3768987274</v>
      </c>
      <c r="J2074" s="699"/>
      <c r="K2074" s="699"/>
      <c r="L2074" s="699"/>
      <c r="M2074" s="462">
        <v>1002590</v>
      </c>
      <c r="N2074" s="462">
        <v>1064709</v>
      </c>
      <c r="O2074" s="462">
        <v>1102669</v>
      </c>
    </row>
    <row r="2075" spans="1:15">
      <c r="A2075" s="460">
        <v>2073</v>
      </c>
      <c r="B2075" s="462">
        <v>1007550.8537028343</v>
      </c>
      <c r="C2075" s="462">
        <v>1077215.6674005869</v>
      </c>
      <c r="D2075" s="462">
        <v>1083681.9908931479</v>
      </c>
      <c r="J2075" s="699"/>
      <c r="K2075" s="699"/>
      <c r="L2075" s="699"/>
      <c r="M2075" s="462">
        <v>1032303</v>
      </c>
      <c r="N2075" s="462">
        <v>1097836</v>
      </c>
      <c r="O2075" s="462">
        <v>1073517</v>
      </c>
    </row>
    <row r="2076" spans="1:15">
      <c r="A2076" s="460">
        <v>2074</v>
      </c>
      <c r="B2076" s="462">
        <v>1005340.6018983698</v>
      </c>
      <c r="C2076" s="462">
        <v>1071358.656366217</v>
      </c>
      <c r="D2076" s="462">
        <v>1084778.9329246553</v>
      </c>
      <c r="J2076" s="699"/>
      <c r="K2076" s="699"/>
      <c r="L2076" s="699"/>
      <c r="M2076" s="462">
        <v>1059498</v>
      </c>
      <c r="N2076" s="462">
        <v>1100279</v>
      </c>
      <c r="O2076" s="462">
        <v>1106922</v>
      </c>
    </row>
    <row r="2077" spans="1:15">
      <c r="A2077" s="460">
        <v>2075</v>
      </c>
      <c r="B2077" s="462">
        <v>971351.83008527639</v>
      </c>
      <c r="C2077" s="462">
        <v>1074686.5637556007</v>
      </c>
      <c r="D2077" s="462">
        <v>1125885.8508155404</v>
      </c>
      <c r="J2077" s="699"/>
      <c r="K2077" s="699"/>
      <c r="L2077" s="699"/>
      <c r="M2077" s="462">
        <v>1007433</v>
      </c>
      <c r="N2077" s="462">
        <v>1052723</v>
      </c>
      <c r="O2077" s="462">
        <v>1066037</v>
      </c>
    </row>
    <row r="2078" spans="1:15">
      <c r="A2078" s="460">
        <v>2076</v>
      </c>
      <c r="B2078" s="462">
        <v>990474.82208855334</v>
      </c>
      <c r="C2078" s="462">
        <v>1054361.137534881</v>
      </c>
      <c r="D2078" s="462">
        <v>1087654.2980788453</v>
      </c>
      <c r="J2078" s="699"/>
      <c r="K2078" s="699"/>
      <c r="L2078" s="699"/>
      <c r="M2078" s="462">
        <v>1045664</v>
      </c>
      <c r="N2078" s="462">
        <v>1101343</v>
      </c>
      <c r="O2078" s="462">
        <v>1105179</v>
      </c>
    </row>
    <row r="2079" spans="1:15">
      <c r="A2079" s="460">
        <v>2077</v>
      </c>
      <c r="B2079" s="462">
        <v>1012350.1520068777</v>
      </c>
      <c r="C2079" s="462">
        <v>1087963.8571630225</v>
      </c>
      <c r="D2079" s="462">
        <v>1073586.9905320199</v>
      </c>
      <c r="J2079" s="699"/>
      <c r="K2079" s="699"/>
      <c r="L2079" s="699"/>
      <c r="M2079" s="462">
        <v>1037780</v>
      </c>
      <c r="N2079" s="462">
        <v>1071148</v>
      </c>
      <c r="O2079" s="462">
        <v>1067788</v>
      </c>
    </row>
    <row r="2080" spans="1:15">
      <c r="A2080" s="460">
        <v>2078</v>
      </c>
      <c r="B2080" s="462">
        <v>997736.0155623554</v>
      </c>
      <c r="C2080" s="462">
        <v>1077354.7012457168</v>
      </c>
      <c r="D2080" s="462">
        <v>1093733.2055921073</v>
      </c>
      <c r="J2080" s="699"/>
      <c r="K2080" s="699"/>
      <c r="L2080" s="699"/>
      <c r="M2080" s="462">
        <v>1022904</v>
      </c>
      <c r="N2080" s="462">
        <v>1078533</v>
      </c>
      <c r="O2080" s="462">
        <v>1080048</v>
      </c>
    </row>
    <row r="2081" spans="1:15">
      <c r="A2081" s="460">
        <v>2079</v>
      </c>
      <c r="B2081" s="462">
        <v>1003646.0918359729</v>
      </c>
      <c r="C2081" s="462">
        <v>1057431.6819769056</v>
      </c>
      <c r="D2081" s="462">
        <v>1074736.0368704274</v>
      </c>
      <c r="J2081" s="699"/>
      <c r="K2081" s="699"/>
      <c r="L2081" s="699"/>
      <c r="M2081" s="462">
        <v>1022346</v>
      </c>
      <c r="N2081" s="462">
        <v>1092332</v>
      </c>
      <c r="O2081" s="462">
        <v>1113171</v>
      </c>
    </row>
    <row r="2082" spans="1:15">
      <c r="A2082" s="460">
        <v>2080</v>
      </c>
      <c r="B2082" s="462">
        <v>1002716.8922691217</v>
      </c>
      <c r="C2082" s="462">
        <v>1074888.5046192298</v>
      </c>
      <c r="D2082" s="462">
        <v>1134147.5806603727</v>
      </c>
      <c r="J2082" s="699"/>
      <c r="K2082" s="699"/>
      <c r="L2082" s="699"/>
      <c r="M2082" s="462">
        <v>1013222</v>
      </c>
      <c r="N2082" s="462">
        <v>1046158</v>
      </c>
      <c r="O2082" s="462">
        <v>1065456</v>
      </c>
    </row>
    <row r="2083" spans="1:15">
      <c r="A2083" s="460">
        <v>2081</v>
      </c>
      <c r="B2083" s="462">
        <v>1007038.550197747</v>
      </c>
      <c r="C2083" s="462">
        <v>1044873.2288551307</v>
      </c>
      <c r="D2083" s="462">
        <v>1073917.2752461301</v>
      </c>
      <c r="J2083" s="699"/>
      <c r="K2083" s="699"/>
      <c r="L2083" s="699"/>
      <c r="M2083" s="462">
        <v>1065706</v>
      </c>
      <c r="N2083" s="462">
        <v>1055148</v>
      </c>
      <c r="O2083" s="462">
        <v>1180382</v>
      </c>
    </row>
    <row r="2084" spans="1:15">
      <c r="A2084" s="460">
        <v>2082</v>
      </c>
      <c r="B2084" s="462">
        <v>1014892.4649378262</v>
      </c>
      <c r="C2084" s="462">
        <v>1075542.7110655918</v>
      </c>
      <c r="D2084" s="462">
        <v>1104361.3682331285</v>
      </c>
      <c r="J2084" s="699"/>
      <c r="K2084" s="699"/>
      <c r="L2084" s="699"/>
      <c r="M2084" s="462">
        <v>1015060</v>
      </c>
      <c r="N2084" s="462">
        <v>1037605</v>
      </c>
      <c r="O2084" s="462">
        <v>1083693</v>
      </c>
    </row>
    <row r="2085" spans="1:15">
      <c r="A2085" s="460">
        <v>2083</v>
      </c>
      <c r="B2085" s="462">
        <v>1007711.9287865546</v>
      </c>
      <c r="C2085" s="462">
        <v>1081045.5342523868</v>
      </c>
      <c r="D2085" s="462">
        <v>1106308.45861487</v>
      </c>
      <c r="J2085" s="699"/>
      <c r="K2085" s="699"/>
      <c r="L2085" s="699"/>
      <c r="M2085" s="462">
        <v>1053135</v>
      </c>
      <c r="N2085" s="462">
        <v>1060531</v>
      </c>
      <c r="O2085" s="462">
        <v>1159218</v>
      </c>
    </row>
    <row r="2086" spans="1:15">
      <c r="A2086" s="460">
        <v>2084</v>
      </c>
      <c r="B2086" s="462">
        <v>1007331.9607512893</v>
      </c>
      <c r="C2086" s="462">
        <v>1071480.9129053629</v>
      </c>
      <c r="D2086" s="462">
        <v>1077739.5267880172</v>
      </c>
      <c r="J2086" s="699"/>
      <c r="K2086" s="699"/>
      <c r="L2086" s="699"/>
      <c r="M2086" s="462">
        <v>1025789</v>
      </c>
      <c r="N2086" s="462">
        <v>1067986</v>
      </c>
      <c r="O2086" s="462">
        <v>1061742</v>
      </c>
    </row>
    <row r="2087" spans="1:15">
      <c r="A2087" s="460">
        <v>2085</v>
      </c>
      <c r="B2087" s="462">
        <v>995326.22522510774</v>
      </c>
      <c r="C2087" s="462">
        <v>1061790.5340751852</v>
      </c>
      <c r="D2087" s="462">
        <v>1109814.803123333</v>
      </c>
      <c r="J2087" s="699"/>
      <c r="K2087" s="699"/>
      <c r="L2087" s="699"/>
      <c r="M2087" s="462">
        <v>1010634</v>
      </c>
      <c r="N2087" s="462">
        <v>1097816</v>
      </c>
      <c r="O2087" s="462">
        <v>1104951</v>
      </c>
    </row>
    <row r="2088" spans="1:15">
      <c r="A2088" s="460">
        <v>2086</v>
      </c>
      <c r="B2088" s="462">
        <v>1002722.735411001</v>
      </c>
      <c r="C2088" s="462">
        <v>1101650.4182565245</v>
      </c>
      <c r="D2088" s="462">
        <v>1102558.719090173</v>
      </c>
      <c r="J2088" s="699"/>
      <c r="K2088" s="699"/>
      <c r="L2088" s="699"/>
      <c r="M2088" s="462">
        <v>1020885</v>
      </c>
      <c r="N2088" s="462">
        <v>1139643</v>
      </c>
      <c r="O2088" s="462">
        <v>1094198</v>
      </c>
    </row>
    <row r="2089" spans="1:15">
      <c r="A2089" s="460">
        <v>2087</v>
      </c>
      <c r="B2089" s="462">
        <v>1013648.212859984</v>
      </c>
      <c r="C2089" s="462">
        <v>1056228.2711143168</v>
      </c>
      <c r="D2089" s="462">
        <v>1104449.6900435043</v>
      </c>
      <c r="J2089" s="699"/>
      <c r="K2089" s="699"/>
      <c r="L2089" s="699"/>
      <c r="M2089" s="462">
        <v>1028718</v>
      </c>
      <c r="N2089" s="462">
        <v>1073348</v>
      </c>
      <c r="O2089" s="462">
        <v>1072222</v>
      </c>
    </row>
    <row r="2090" spans="1:15">
      <c r="A2090" s="460">
        <v>2088</v>
      </c>
      <c r="B2090" s="462">
        <v>1014651.0296798253</v>
      </c>
      <c r="C2090" s="462">
        <v>1064664.8197307989</v>
      </c>
      <c r="D2090" s="462">
        <v>1087147.9970880146</v>
      </c>
      <c r="J2090" s="699"/>
      <c r="K2090" s="699"/>
      <c r="L2090" s="699"/>
      <c r="M2090" s="462">
        <v>1008048</v>
      </c>
      <c r="N2090" s="462">
        <v>1057358</v>
      </c>
      <c r="O2090" s="462">
        <v>1090251</v>
      </c>
    </row>
    <row r="2091" spans="1:15">
      <c r="A2091" s="460">
        <v>2089</v>
      </c>
      <c r="B2091" s="462">
        <v>999171.2374514367</v>
      </c>
      <c r="C2091" s="462">
        <v>1070010.8226450884</v>
      </c>
      <c r="D2091" s="462">
        <v>1064131.5379478792</v>
      </c>
      <c r="J2091" s="699"/>
      <c r="K2091" s="699"/>
      <c r="L2091" s="699"/>
      <c r="M2091" s="462">
        <v>1022970</v>
      </c>
      <c r="N2091" s="462">
        <v>1074023</v>
      </c>
      <c r="O2091" s="462">
        <v>1098939</v>
      </c>
    </row>
    <row r="2092" spans="1:15">
      <c r="A2092" s="460">
        <v>2090</v>
      </c>
      <c r="B2092" s="462">
        <v>1007632.7130581111</v>
      </c>
      <c r="C2092" s="462">
        <v>1108154.2206282176</v>
      </c>
      <c r="D2092" s="462">
        <v>1081669.5946690049</v>
      </c>
      <c r="J2092" s="699"/>
      <c r="K2092" s="699"/>
      <c r="L2092" s="699"/>
      <c r="M2092" s="462">
        <v>1004820</v>
      </c>
      <c r="N2092" s="462">
        <v>1111347</v>
      </c>
      <c r="O2092" s="462">
        <v>1093111</v>
      </c>
    </row>
    <row r="2093" spans="1:15">
      <c r="A2093" s="460">
        <v>2091</v>
      </c>
      <c r="B2093" s="462">
        <v>997079.81312108063</v>
      </c>
      <c r="C2093" s="462">
        <v>1074719.765186487</v>
      </c>
      <c r="D2093" s="462">
        <v>1104524.4653643207</v>
      </c>
      <c r="J2093" s="699"/>
      <c r="K2093" s="699"/>
      <c r="L2093" s="699"/>
      <c r="M2093" s="462">
        <v>1064687</v>
      </c>
      <c r="N2093" s="462">
        <v>1095919</v>
      </c>
      <c r="O2093" s="462">
        <v>1096076</v>
      </c>
    </row>
    <row r="2094" spans="1:15">
      <c r="A2094" s="460">
        <v>2092</v>
      </c>
      <c r="B2094" s="462">
        <v>1000265.6442175684</v>
      </c>
      <c r="C2094" s="462">
        <v>1057199.6304021496</v>
      </c>
      <c r="D2094" s="462">
        <v>1066262.8099425915</v>
      </c>
      <c r="J2094" s="699"/>
      <c r="K2094" s="699"/>
      <c r="L2094" s="699"/>
      <c r="M2094" s="462">
        <v>1020391</v>
      </c>
      <c r="N2094" s="462">
        <v>1047828</v>
      </c>
      <c r="O2094" s="462">
        <v>1067033</v>
      </c>
    </row>
    <row r="2095" spans="1:15">
      <c r="A2095" s="460">
        <v>2093</v>
      </c>
      <c r="B2095" s="462">
        <v>990935.0957283196</v>
      </c>
      <c r="C2095" s="462">
        <v>1049829.6497325958</v>
      </c>
      <c r="D2095" s="462">
        <v>1116439.0794562148</v>
      </c>
      <c r="J2095" s="699"/>
      <c r="K2095" s="699"/>
      <c r="L2095" s="699"/>
      <c r="M2095" s="462">
        <v>1020409</v>
      </c>
      <c r="N2095" s="462">
        <v>1108990</v>
      </c>
      <c r="O2095" s="462">
        <v>1071785</v>
      </c>
    </row>
    <row r="2096" spans="1:15">
      <c r="A2096" s="460">
        <v>2094</v>
      </c>
      <c r="B2096" s="462">
        <v>1000614.2876185289</v>
      </c>
      <c r="C2096" s="462">
        <v>1099791.1307069212</v>
      </c>
      <c r="D2096" s="462">
        <v>1092030.9392329068</v>
      </c>
      <c r="J2096" s="699"/>
      <c r="K2096" s="699"/>
      <c r="L2096" s="699"/>
      <c r="M2096" s="462">
        <v>1006740</v>
      </c>
      <c r="N2096" s="462">
        <v>1056428</v>
      </c>
      <c r="O2096" s="462">
        <v>1062786</v>
      </c>
    </row>
    <row r="2097" spans="1:15">
      <c r="A2097" s="460">
        <v>2095</v>
      </c>
      <c r="B2097" s="462">
        <v>1008750.6948347919</v>
      </c>
      <c r="C2097" s="462">
        <v>1067093.6806493187</v>
      </c>
      <c r="D2097" s="462">
        <v>1100410.7013459234</v>
      </c>
      <c r="J2097" s="699"/>
      <c r="K2097" s="699"/>
      <c r="L2097" s="699"/>
      <c r="M2097" s="462">
        <v>989912</v>
      </c>
      <c r="N2097" s="462">
        <v>1058766</v>
      </c>
      <c r="O2097" s="462">
        <v>1087282</v>
      </c>
    </row>
    <row r="2098" spans="1:15">
      <c r="A2098" s="460">
        <v>2096</v>
      </c>
      <c r="B2098" s="462">
        <v>1015362.7917986624</v>
      </c>
      <c r="C2098" s="462">
        <v>1094744.1374618877</v>
      </c>
      <c r="D2098" s="462">
        <v>1128917.9835325079</v>
      </c>
      <c r="J2098" s="699"/>
      <c r="K2098" s="699"/>
      <c r="L2098" s="699"/>
      <c r="M2098" s="462">
        <v>997559</v>
      </c>
      <c r="N2098" s="462">
        <v>1086036</v>
      </c>
      <c r="O2098" s="462">
        <v>1091668</v>
      </c>
    </row>
    <row r="2099" spans="1:15">
      <c r="A2099" s="460">
        <v>2097</v>
      </c>
      <c r="B2099" s="462">
        <v>1001234.2526146807</v>
      </c>
      <c r="C2099" s="462">
        <v>1044840.3920556298</v>
      </c>
      <c r="D2099" s="462">
        <v>1115863.6850689731</v>
      </c>
      <c r="J2099" s="699"/>
      <c r="K2099" s="699"/>
      <c r="L2099" s="699"/>
      <c r="M2099" s="462">
        <v>1060096</v>
      </c>
      <c r="N2099" s="462">
        <v>1044652</v>
      </c>
      <c r="O2099" s="462">
        <v>1120352</v>
      </c>
    </row>
    <row r="2100" spans="1:15">
      <c r="A2100" s="460">
        <v>2098</v>
      </c>
      <c r="B2100" s="462">
        <v>1015509.0587001522</v>
      </c>
      <c r="C2100" s="462">
        <v>1067061.5847330228</v>
      </c>
      <c r="D2100" s="462">
        <v>1106766.2310078968</v>
      </c>
      <c r="J2100" s="699"/>
      <c r="K2100" s="699"/>
      <c r="L2100" s="699"/>
      <c r="M2100" s="462">
        <v>1065864</v>
      </c>
      <c r="N2100" s="462">
        <v>1114824</v>
      </c>
      <c r="O2100" s="462">
        <v>1138995</v>
      </c>
    </row>
    <row r="2101" spans="1:15">
      <c r="A2101" s="460">
        <v>2099</v>
      </c>
      <c r="B2101" s="462">
        <v>1000003.4809247018</v>
      </c>
      <c r="C2101" s="462">
        <v>1056680.456466259</v>
      </c>
      <c r="D2101" s="462">
        <v>1116664.8350355197</v>
      </c>
      <c r="J2101" s="699"/>
      <c r="K2101" s="699"/>
      <c r="L2101" s="699"/>
      <c r="M2101" s="462">
        <v>1033333</v>
      </c>
      <c r="N2101" s="462">
        <v>1103084</v>
      </c>
      <c r="O2101" s="462">
        <v>1099562</v>
      </c>
    </row>
    <row r="2102" spans="1:15">
      <c r="A2102" s="460">
        <v>2100</v>
      </c>
      <c r="B2102" s="462">
        <v>1000273.7163907617</v>
      </c>
      <c r="C2102" s="462">
        <v>1054957.1945868637</v>
      </c>
      <c r="D2102" s="462">
        <v>1074837.3183101281</v>
      </c>
      <c r="J2102" s="699"/>
      <c r="K2102" s="699"/>
      <c r="L2102" s="699"/>
      <c r="M2102" s="462">
        <v>1009749</v>
      </c>
      <c r="N2102" s="462">
        <v>1090018</v>
      </c>
      <c r="O2102" s="462">
        <v>1065044</v>
      </c>
    </row>
    <row r="2103" spans="1:15">
      <c r="A2103" s="460">
        <v>2101</v>
      </c>
      <c r="B2103" s="462">
        <v>998760.29840642144</v>
      </c>
      <c r="C2103" s="462">
        <v>1096935.8152688257</v>
      </c>
      <c r="D2103" s="462">
        <v>1173749.9288612981</v>
      </c>
      <c r="J2103" s="699"/>
      <c r="K2103" s="699"/>
      <c r="L2103" s="699"/>
      <c r="M2103" s="462">
        <v>1016668</v>
      </c>
      <c r="N2103" s="462">
        <v>1061562</v>
      </c>
      <c r="O2103" s="462">
        <v>1100099</v>
      </c>
    </row>
    <row r="2104" spans="1:15">
      <c r="A2104" s="460">
        <v>2102</v>
      </c>
      <c r="B2104" s="462">
        <v>995167.5050484112</v>
      </c>
      <c r="C2104" s="462">
        <v>1062380.3797028093</v>
      </c>
      <c r="D2104" s="462">
        <v>1099554.0541729117</v>
      </c>
      <c r="J2104" s="699"/>
      <c r="K2104" s="699"/>
      <c r="L2104" s="699"/>
      <c r="M2104" s="462">
        <v>996431</v>
      </c>
      <c r="N2104" s="462">
        <v>1065133</v>
      </c>
      <c r="O2104" s="462">
        <v>1075156</v>
      </c>
    </row>
    <row r="2105" spans="1:15">
      <c r="A2105" s="460">
        <v>2103</v>
      </c>
      <c r="B2105" s="462">
        <v>1006512.6307196973</v>
      </c>
      <c r="C2105" s="462">
        <v>1071100.8791142914</v>
      </c>
      <c r="D2105" s="462">
        <v>1090963.7978554978</v>
      </c>
      <c r="J2105" s="699"/>
      <c r="K2105" s="699"/>
      <c r="L2105" s="699"/>
      <c r="M2105" s="462">
        <v>1018945</v>
      </c>
      <c r="N2105" s="462">
        <v>1047328</v>
      </c>
      <c r="O2105" s="462">
        <v>1051724</v>
      </c>
    </row>
    <row r="2106" spans="1:15">
      <c r="A2106" s="460">
        <v>2104</v>
      </c>
      <c r="B2106" s="462">
        <v>1011834.0311435934</v>
      </c>
      <c r="C2106" s="462">
        <v>1111174.3907852182</v>
      </c>
      <c r="D2106" s="462">
        <v>1102644.8970698202</v>
      </c>
      <c r="J2106" s="699"/>
      <c r="K2106" s="699"/>
      <c r="L2106" s="699"/>
      <c r="M2106" s="462">
        <v>1029438</v>
      </c>
      <c r="N2106" s="462">
        <v>1084183</v>
      </c>
      <c r="O2106" s="462">
        <v>1091477</v>
      </c>
    </row>
    <row r="2107" spans="1:15">
      <c r="A2107" s="460">
        <v>2105</v>
      </c>
      <c r="B2107" s="462">
        <v>1006256.385010467</v>
      </c>
      <c r="C2107" s="462">
        <v>1073659.5274031558</v>
      </c>
      <c r="D2107" s="462">
        <v>1094122.3636290906</v>
      </c>
      <c r="J2107" s="699"/>
      <c r="K2107" s="699"/>
      <c r="L2107" s="699"/>
      <c r="M2107" s="462">
        <v>1024739</v>
      </c>
      <c r="N2107" s="462">
        <v>1098912</v>
      </c>
      <c r="O2107" s="462">
        <v>1104217</v>
      </c>
    </row>
    <row r="2108" spans="1:15">
      <c r="A2108" s="460">
        <v>2106</v>
      </c>
      <c r="B2108" s="462">
        <v>998434.72241678578</v>
      </c>
      <c r="C2108" s="462">
        <v>1102086.0701935142</v>
      </c>
      <c r="D2108" s="462">
        <v>1093666.9556070208</v>
      </c>
      <c r="J2108" s="699"/>
      <c r="K2108" s="699"/>
      <c r="L2108" s="699"/>
      <c r="M2108" s="462">
        <v>1023278</v>
      </c>
      <c r="N2108" s="462">
        <v>1046795</v>
      </c>
      <c r="O2108" s="462">
        <v>1070268</v>
      </c>
    </row>
    <row r="2109" spans="1:15">
      <c r="A2109" s="460">
        <v>2107</v>
      </c>
      <c r="B2109" s="462">
        <v>1006238.1340459088</v>
      </c>
      <c r="C2109" s="462">
        <v>1040675.8399003767</v>
      </c>
      <c r="D2109" s="462">
        <v>1112971.1626172867</v>
      </c>
      <c r="J2109" s="699"/>
      <c r="K2109" s="699"/>
      <c r="L2109" s="699"/>
      <c r="M2109" s="462">
        <v>997632</v>
      </c>
      <c r="N2109" s="462">
        <v>1053129</v>
      </c>
      <c r="O2109" s="462">
        <v>1077856</v>
      </c>
    </row>
    <row r="2110" spans="1:15">
      <c r="A2110" s="460">
        <v>2108</v>
      </c>
      <c r="B2110" s="462">
        <v>1000280.9254357561</v>
      </c>
      <c r="C2110" s="462">
        <v>1081505.8401840455</v>
      </c>
      <c r="D2110" s="462">
        <v>1096740.4552887511</v>
      </c>
      <c r="J2110" s="699"/>
      <c r="K2110" s="699"/>
      <c r="L2110" s="699"/>
      <c r="M2110" s="462">
        <v>998668</v>
      </c>
      <c r="N2110" s="462">
        <v>1121405</v>
      </c>
      <c r="O2110" s="462">
        <v>1065657</v>
      </c>
    </row>
    <row r="2111" spans="1:15">
      <c r="A2111" s="460">
        <v>2109</v>
      </c>
      <c r="B2111" s="462">
        <v>1006743.7827208679</v>
      </c>
      <c r="C2111" s="462">
        <v>1088845.22389534</v>
      </c>
      <c r="D2111" s="462">
        <v>1101757.890808308</v>
      </c>
      <c r="J2111" s="699"/>
      <c r="K2111" s="699"/>
      <c r="L2111" s="699"/>
      <c r="M2111" s="462">
        <v>1010141</v>
      </c>
      <c r="N2111" s="462">
        <v>1102367</v>
      </c>
      <c r="O2111" s="462">
        <v>1067212</v>
      </c>
    </row>
    <row r="2112" spans="1:15">
      <c r="A2112" s="460">
        <v>2110</v>
      </c>
      <c r="B2112" s="462">
        <v>1007784.5066377938</v>
      </c>
      <c r="C2112" s="462">
        <v>1030878.3299835876</v>
      </c>
      <c r="D2112" s="462">
        <v>1104310.9095666651</v>
      </c>
      <c r="J2112" s="699"/>
      <c r="K2112" s="699"/>
      <c r="L2112" s="699"/>
      <c r="M2112" s="462">
        <v>1003211</v>
      </c>
      <c r="N2112" s="462">
        <v>1066233</v>
      </c>
      <c r="O2112" s="462">
        <v>1060754</v>
      </c>
    </row>
    <row r="2113" spans="1:15">
      <c r="A2113" s="460">
        <v>2111</v>
      </c>
      <c r="B2113" s="462">
        <v>1001072.5445489988</v>
      </c>
      <c r="C2113" s="462">
        <v>1089977.9650201818</v>
      </c>
      <c r="D2113" s="462">
        <v>1097580.1765550622</v>
      </c>
      <c r="J2113" s="699"/>
      <c r="K2113" s="699"/>
      <c r="L2113" s="699"/>
      <c r="M2113" s="462">
        <v>1007900</v>
      </c>
      <c r="N2113" s="462">
        <v>1057652</v>
      </c>
      <c r="O2113" s="462">
        <v>1060616</v>
      </c>
    </row>
    <row r="2114" spans="1:15">
      <c r="A2114" s="460">
        <v>2112</v>
      </c>
      <c r="B2114" s="462">
        <v>1001807.2989502402</v>
      </c>
      <c r="C2114" s="462">
        <v>1089560.4463129889</v>
      </c>
      <c r="D2114" s="462">
        <v>1117915.8010003781</v>
      </c>
      <c r="J2114" s="699"/>
      <c r="K2114" s="699"/>
      <c r="L2114" s="699"/>
      <c r="M2114" s="462">
        <v>1046713</v>
      </c>
      <c r="N2114" s="462">
        <v>1057404</v>
      </c>
      <c r="O2114" s="462">
        <v>1100777</v>
      </c>
    </row>
    <row r="2115" spans="1:15">
      <c r="A2115" s="460">
        <v>2113</v>
      </c>
      <c r="B2115" s="462">
        <v>999220.6920268375</v>
      </c>
      <c r="C2115" s="462">
        <v>1086975.7582833106</v>
      </c>
      <c r="D2115" s="462">
        <v>1097622.2312827324</v>
      </c>
      <c r="J2115" s="699"/>
      <c r="K2115" s="699"/>
      <c r="L2115" s="699"/>
      <c r="M2115" s="462">
        <v>1042983</v>
      </c>
      <c r="N2115" s="462">
        <v>1088431</v>
      </c>
      <c r="O2115" s="462">
        <v>1098983</v>
      </c>
    </row>
    <row r="2116" spans="1:15">
      <c r="A2116" s="460">
        <v>2114</v>
      </c>
      <c r="B2116" s="462">
        <v>1000961.162782506</v>
      </c>
      <c r="C2116" s="462">
        <v>1081804.2106992386</v>
      </c>
      <c r="D2116" s="462">
        <v>1098096.1595408025</v>
      </c>
      <c r="J2116" s="699"/>
      <c r="K2116" s="699"/>
      <c r="L2116" s="699"/>
      <c r="M2116" s="462">
        <v>1017795</v>
      </c>
      <c r="N2116" s="462">
        <v>1052794</v>
      </c>
      <c r="O2116" s="462">
        <v>1091130</v>
      </c>
    </row>
    <row r="2117" spans="1:15">
      <c r="A2117" s="460">
        <v>2115</v>
      </c>
      <c r="B2117" s="462">
        <v>1008760.2568257817</v>
      </c>
      <c r="C2117" s="462">
        <v>1043938.0726358989</v>
      </c>
      <c r="D2117" s="462">
        <v>1085718.0146128959</v>
      </c>
      <c r="J2117" s="699"/>
      <c r="K2117" s="699"/>
      <c r="L2117" s="699"/>
      <c r="M2117" s="462">
        <v>1068155</v>
      </c>
      <c r="N2117" s="462">
        <v>1068292</v>
      </c>
      <c r="O2117" s="462">
        <v>1094221</v>
      </c>
    </row>
    <row r="2118" spans="1:15">
      <c r="A2118" s="460">
        <v>2116</v>
      </c>
      <c r="B2118" s="462">
        <v>1000783.3844651165</v>
      </c>
      <c r="C2118" s="462">
        <v>1100020.6700995492</v>
      </c>
      <c r="D2118" s="462">
        <v>1086511.2585182504</v>
      </c>
      <c r="J2118" s="699"/>
      <c r="K2118" s="699"/>
      <c r="L2118" s="699"/>
      <c r="M2118" s="462">
        <v>1032150</v>
      </c>
      <c r="N2118" s="462">
        <v>1099244</v>
      </c>
      <c r="O2118" s="462">
        <v>1116942</v>
      </c>
    </row>
    <row r="2119" spans="1:15">
      <c r="A2119" s="460">
        <v>2117</v>
      </c>
      <c r="B2119" s="462">
        <v>994757.6867828836</v>
      </c>
      <c r="C2119" s="462">
        <v>1091390.9758025547</v>
      </c>
      <c r="D2119" s="462">
        <v>1087621.5178656746</v>
      </c>
      <c r="J2119" s="699"/>
      <c r="K2119" s="699"/>
      <c r="L2119" s="699"/>
      <c r="M2119" s="462">
        <v>1010368</v>
      </c>
      <c r="N2119" s="462">
        <v>1058409</v>
      </c>
      <c r="O2119" s="462">
        <v>1081454</v>
      </c>
    </row>
    <row r="2120" spans="1:15">
      <c r="A2120" s="460">
        <v>2118</v>
      </c>
      <c r="B2120" s="462">
        <v>1007713.9095547474</v>
      </c>
      <c r="C2120" s="462">
        <v>1080450.0885643882</v>
      </c>
      <c r="D2120" s="462">
        <v>1079184.3207679843</v>
      </c>
      <c r="J2120" s="699"/>
      <c r="K2120" s="699"/>
      <c r="L2120" s="699"/>
      <c r="M2120" s="462">
        <v>1020446</v>
      </c>
      <c r="N2120" s="462">
        <v>1094446</v>
      </c>
      <c r="O2120" s="462">
        <v>1059703</v>
      </c>
    </row>
    <row r="2121" spans="1:15">
      <c r="A2121" s="460">
        <v>2119</v>
      </c>
      <c r="B2121" s="462">
        <v>1014311.7820981834</v>
      </c>
      <c r="C2121" s="462">
        <v>1063165.9175806469</v>
      </c>
      <c r="D2121" s="462">
        <v>1140792.9396273075</v>
      </c>
      <c r="J2121" s="699"/>
      <c r="K2121" s="699"/>
      <c r="L2121" s="699"/>
      <c r="M2121" s="462">
        <v>1030793</v>
      </c>
      <c r="N2121" s="462">
        <v>1077452</v>
      </c>
      <c r="O2121" s="462">
        <v>1158794</v>
      </c>
    </row>
    <row r="2122" spans="1:15">
      <c r="A2122" s="460">
        <v>2120</v>
      </c>
      <c r="B2122" s="462">
        <v>1004479.0943335285</v>
      </c>
      <c r="C2122" s="462">
        <v>1094556.8097674036</v>
      </c>
      <c r="D2122" s="462">
        <v>1106428.3397106987</v>
      </c>
      <c r="J2122" s="699"/>
      <c r="K2122" s="699"/>
      <c r="L2122" s="699"/>
      <c r="M2122" s="462">
        <v>1040379</v>
      </c>
      <c r="N2122" s="462">
        <v>1078592</v>
      </c>
      <c r="O2122" s="462">
        <v>1099807</v>
      </c>
    </row>
    <row r="2123" spans="1:15">
      <c r="A2123" s="460">
        <v>2121</v>
      </c>
      <c r="B2123" s="462">
        <v>1006325.835113941</v>
      </c>
      <c r="C2123" s="462">
        <v>1051339.2454472836</v>
      </c>
      <c r="D2123" s="462">
        <v>1070421.1805147417</v>
      </c>
      <c r="J2123" s="699"/>
      <c r="K2123" s="699"/>
      <c r="L2123" s="699"/>
      <c r="M2123" s="462">
        <v>1029205</v>
      </c>
      <c r="N2123" s="462">
        <v>1081505</v>
      </c>
      <c r="O2123" s="462">
        <v>1079270</v>
      </c>
    </row>
    <row r="2124" spans="1:15">
      <c r="A2124" s="460">
        <v>2122</v>
      </c>
      <c r="B2124" s="462">
        <v>998631.73508487456</v>
      </c>
      <c r="C2124" s="462">
        <v>1058559.5467621214</v>
      </c>
      <c r="D2124" s="462">
        <v>1075845.8196172283</v>
      </c>
      <c r="J2124" s="699"/>
      <c r="K2124" s="699"/>
      <c r="L2124" s="699"/>
      <c r="M2124" s="462">
        <v>1051060</v>
      </c>
      <c r="N2124" s="462">
        <v>1054761</v>
      </c>
      <c r="O2124" s="462">
        <v>1088712</v>
      </c>
    </row>
    <row r="2125" spans="1:15">
      <c r="A2125" s="460">
        <v>2123</v>
      </c>
      <c r="B2125" s="462">
        <v>1010634.28064375</v>
      </c>
      <c r="C2125" s="462">
        <v>1068475.4124219769</v>
      </c>
      <c r="D2125" s="462">
        <v>1091494.1217580501</v>
      </c>
      <c r="J2125" s="699"/>
      <c r="K2125" s="699"/>
      <c r="L2125" s="699"/>
      <c r="M2125" s="462">
        <v>999833</v>
      </c>
      <c r="N2125" s="462">
        <v>1061522</v>
      </c>
      <c r="O2125" s="462">
        <v>1090296</v>
      </c>
    </row>
    <row r="2126" spans="1:15">
      <c r="A2126" s="460">
        <v>2124</v>
      </c>
      <c r="B2126" s="462">
        <v>1002430.7925769328</v>
      </c>
      <c r="C2126" s="462">
        <v>1066311.2355561671</v>
      </c>
      <c r="D2126" s="462">
        <v>1098013.0051397297</v>
      </c>
      <c r="J2126" s="699"/>
      <c r="K2126" s="699"/>
      <c r="L2126" s="699"/>
      <c r="M2126" s="462">
        <v>1030309</v>
      </c>
      <c r="N2126" s="462">
        <v>1086521</v>
      </c>
      <c r="O2126" s="462">
        <v>1097205</v>
      </c>
    </row>
    <row r="2127" spans="1:15">
      <c r="A2127" s="460">
        <v>2125</v>
      </c>
      <c r="B2127" s="462">
        <v>1008664.0237783134</v>
      </c>
      <c r="C2127" s="462">
        <v>1081566.9113224666</v>
      </c>
      <c r="D2127" s="462">
        <v>1069878.1244761897</v>
      </c>
      <c r="J2127" s="699"/>
      <c r="K2127" s="699"/>
      <c r="L2127" s="699"/>
      <c r="M2127" s="462">
        <v>1015788</v>
      </c>
      <c r="N2127" s="462">
        <v>1076331</v>
      </c>
      <c r="O2127" s="462">
        <v>1095006</v>
      </c>
    </row>
    <row r="2128" spans="1:15">
      <c r="A2128" s="460">
        <v>2126</v>
      </c>
      <c r="B2128" s="462">
        <v>1016307.7570057118</v>
      </c>
      <c r="C2128" s="462">
        <v>1065182.3910370849</v>
      </c>
      <c r="D2128" s="462">
        <v>1084804.660347013</v>
      </c>
      <c r="J2128" s="699"/>
      <c r="K2128" s="699"/>
      <c r="L2128" s="699"/>
      <c r="M2128" s="462">
        <v>1006121</v>
      </c>
      <c r="N2128" s="462">
        <v>1062280</v>
      </c>
      <c r="O2128" s="462">
        <v>1060103</v>
      </c>
    </row>
    <row r="2129" spans="1:15">
      <c r="A2129" s="460">
        <v>2127</v>
      </c>
      <c r="B2129" s="462">
        <v>1003577.2113599188</v>
      </c>
      <c r="C2129" s="462">
        <v>1080776.259585626</v>
      </c>
      <c r="D2129" s="462">
        <v>1102559.7765968959</v>
      </c>
      <c r="J2129" s="699"/>
      <c r="K2129" s="699"/>
      <c r="L2129" s="699"/>
      <c r="M2129" s="462">
        <v>1027520</v>
      </c>
      <c r="N2129" s="462">
        <v>1074668</v>
      </c>
      <c r="O2129" s="462">
        <v>1103703</v>
      </c>
    </row>
    <row r="2130" spans="1:15">
      <c r="A2130" s="460">
        <v>2128</v>
      </c>
      <c r="B2130" s="462">
        <v>1003729.7322347204</v>
      </c>
      <c r="C2130" s="462">
        <v>1057069.1192099997</v>
      </c>
      <c r="D2130" s="462">
        <v>1075316.399507192</v>
      </c>
      <c r="J2130" s="699"/>
      <c r="K2130" s="699"/>
      <c r="L2130" s="699"/>
      <c r="M2130" s="462">
        <v>1041888</v>
      </c>
      <c r="N2130" s="462">
        <v>1098249</v>
      </c>
      <c r="O2130" s="462">
        <v>1077951</v>
      </c>
    </row>
    <row r="2131" spans="1:15">
      <c r="A2131" s="460">
        <v>2129</v>
      </c>
      <c r="B2131" s="462">
        <v>996919.42833740707</v>
      </c>
      <c r="C2131" s="462">
        <v>1087639.8051460804</v>
      </c>
      <c r="D2131" s="462">
        <v>1121340.5232469293</v>
      </c>
      <c r="J2131" s="699"/>
      <c r="K2131" s="699"/>
      <c r="L2131" s="699"/>
      <c r="M2131" s="462">
        <v>1011588</v>
      </c>
      <c r="N2131" s="462">
        <v>1074477</v>
      </c>
      <c r="O2131" s="462">
        <v>1098645</v>
      </c>
    </row>
    <row r="2132" spans="1:15">
      <c r="A2132" s="460">
        <v>2130</v>
      </c>
      <c r="B2132" s="462">
        <v>999294.47886916879</v>
      </c>
      <c r="C2132" s="462">
        <v>1092323.7599873152</v>
      </c>
      <c r="D2132" s="462">
        <v>1093762.2739918283</v>
      </c>
      <c r="J2132" s="699"/>
      <c r="K2132" s="699"/>
      <c r="L2132" s="699"/>
      <c r="M2132" s="462">
        <v>968082</v>
      </c>
      <c r="N2132" s="462">
        <v>1089664</v>
      </c>
      <c r="O2132" s="462">
        <v>1118675</v>
      </c>
    </row>
    <row r="2133" spans="1:15">
      <c r="A2133" s="460">
        <v>2131</v>
      </c>
      <c r="B2133" s="462">
        <v>1006237.1312448911</v>
      </c>
      <c r="C2133" s="462">
        <v>1107060.2607084592</v>
      </c>
      <c r="D2133" s="462">
        <v>1125377.1674520932</v>
      </c>
      <c r="J2133" s="699"/>
      <c r="K2133" s="699"/>
      <c r="L2133" s="699"/>
      <c r="M2133" s="462">
        <v>1038854</v>
      </c>
      <c r="N2133" s="462">
        <v>1103684</v>
      </c>
      <c r="O2133" s="462">
        <v>1096578</v>
      </c>
    </row>
    <row r="2134" spans="1:15">
      <c r="A2134" s="460">
        <v>2132</v>
      </c>
      <c r="B2134" s="462">
        <v>1005658.5988474396</v>
      </c>
      <c r="C2134" s="462">
        <v>1070064.1041096265</v>
      </c>
      <c r="D2134" s="462">
        <v>1101258.4911817107</v>
      </c>
      <c r="J2134" s="699"/>
      <c r="K2134" s="699"/>
      <c r="L2134" s="699"/>
      <c r="M2134" s="462">
        <v>998794</v>
      </c>
      <c r="N2134" s="462">
        <v>1076839</v>
      </c>
      <c r="O2134" s="462">
        <v>1051499</v>
      </c>
    </row>
    <row r="2135" spans="1:15">
      <c r="A2135" s="460">
        <v>2133</v>
      </c>
      <c r="B2135" s="462">
        <v>1006721.414492989</v>
      </c>
      <c r="C2135" s="462">
        <v>1090211.3816867729</v>
      </c>
      <c r="D2135" s="462">
        <v>1087799.5775094698</v>
      </c>
      <c r="J2135" s="699"/>
      <c r="K2135" s="699"/>
      <c r="L2135" s="699"/>
      <c r="M2135" s="462">
        <v>1037489</v>
      </c>
      <c r="N2135" s="462">
        <v>1112409</v>
      </c>
      <c r="O2135" s="462">
        <v>1136206</v>
      </c>
    </row>
    <row r="2136" spans="1:15">
      <c r="A2136" s="460">
        <v>2134</v>
      </c>
      <c r="B2136" s="462">
        <v>1003693.9597336035</v>
      </c>
      <c r="C2136" s="462">
        <v>1108463.4045447311</v>
      </c>
      <c r="D2136" s="462">
        <v>1135485.2332508229</v>
      </c>
      <c r="J2136" s="699"/>
      <c r="K2136" s="699"/>
      <c r="L2136" s="699"/>
      <c r="M2136" s="462">
        <v>1029714</v>
      </c>
      <c r="N2136" s="462">
        <v>1092773</v>
      </c>
      <c r="O2136" s="462">
        <v>1108682</v>
      </c>
    </row>
    <row r="2137" spans="1:15">
      <c r="A2137" s="460">
        <v>2135</v>
      </c>
      <c r="B2137" s="462">
        <v>994093.88791155745</v>
      </c>
      <c r="C2137" s="462">
        <v>1082577.2590284632</v>
      </c>
      <c r="D2137" s="462">
        <v>1094866.4932818152</v>
      </c>
      <c r="J2137" s="699"/>
      <c r="K2137" s="699"/>
      <c r="L2137" s="699"/>
      <c r="M2137" s="462">
        <v>997968</v>
      </c>
      <c r="N2137" s="462">
        <v>1061802</v>
      </c>
      <c r="O2137" s="462">
        <v>1079913</v>
      </c>
    </row>
    <row r="2138" spans="1:15">
      <c r="A2138" s="460">
        <v>2136</v>
      </c>
      <c r="B2138" s="462">
        <v>1004590.6239256897</v>
      </c>
      <c r="C2138" s="462">
        <v>1057652.2117634355</v>
      </c>
      <c r="D2138" s="462">
        <v>1083650.1562204543</v>
      </c>
      <c r="J2138" s="699"/>
      <c r="K2138" s="699"/>
      <c r="L2138" s="699"/>
      <c r="M2138" s="462">
        <v>1021914</v>
      </c>
      <c r="N2138" s="462">
        <v>1101387</v>
      </c>
      <c r="O2138" s="462">
        <v>1091641</v>
      </c>
    </row>
    <row r="2139" spans="1:15">
      <c r="A2139" s="460">
        <v>2137</v>
      </c>
      <c r="B2139" s="462">
        <v>1016994.2611894507</v>
      </c>
      <c r="C2139" s="462">
        <v>1065860.0727630486</v>
      </c>
      <c r="D2139" s="462">
        <v>1120616.4178381448</v>
      </c>
      <c r="J2139" s="699"/>
      <c r="K2139" s="699"/>
      <c r="L2139" s="699"/>
      <c r="M2139" s="462">
        <v>1042430</v>
      </c>
      <c r="N2139" s="462">
        <v>1082598</v>
      </c>
      <c r="O2139" s="462">
        <v>1149359</v>
      </c>
    </row>
    <row r="2140" spans="1:15">
      <c r="A2140" s="460">
        <v>2138</v>
      </c>
      <c r="B2140" s="462">
        <v>1005345.8432947805</v>
      </c>
      <c r="C2140" s="462">
        <v>1080884.0194181944</v>
      </c>
      <c r="D2140" s="462">
        <v>1107787.0796774442</v>
      </c>
      <c r="J2140" s="699"/>
      <c r="K2140" s="699"/>
      <c r="L2140" s="699"/>
      <c r="M2140" s="462">
        <v>1039797</v>
      </c>
      <c r="N2140" s="462">
        <v>1111751</v>
      </c>
      <c r="O2140" s="462">
        <v>1080272</v>
      </c>
    </row>
    <row r="2141" spans="1:15">
      <c r="A2141" s="460">
        <v>2139</v>
      </c>
      <c r="B2141" s="462">
        <v>990958.95096268877</v>
      </c>
      <c r="C2141" s="462">
        <v>1059400.0256648802</v>
      </c>
      <c r="D2141" s="462">
        <v>1104969.9594799285</v>
      </c>
      <c r="J2141" s="699"/>
      <c r="K2141" s="699"/>
      <c r="L2141" s="699"/>
      <c r="M2141" s="462">
        <v>1002394</v>
      </c>
      <c r="N2141" s="462">
        <v>1073126</v>
      </c>
      <c r="O2141" s="462">
        <v>1083163</v>
      </c>
    </row>
    <row r="2142" spans="1:15">
      <c r="A2142" s="460">
        <v>2140</v>
      </c>
      <c r="B2142" s="462">
        <v>992167.09985726385</v>
      </c>
      <c r="C2142" s="462">
        <v>1045783.1219101539</v>
      </c>
      <c r="D2142" s="462">
        <v>1094402.2780373381</v>
      </c>
      <c r="J2142" s="699"/>
      <c r="K2142" s="699"/>
      <c r="L2142" s="699"/>
      <c r="M2142" s="462">
        <v>1030072</v>
      </c>
      <c r="N2142" s="462">
        <v>1088884</v>
      </c>
      <c r="O2142" s="462">
        <v>1102989</v>
      </c>
    </row>
    <row r="2143" spans="1:15">
      <c r="A2143" s="460">
        <v>2141</v>
      </c>
      <c r="B2143" s="462">
        <v>1000340.2504880859</v>
      </c>
      <c r="C2143" s="462">
        <v>1053579.8665956082</v>
      </c>
      <c r="D2143" s="462">
        <v>1088265.5714154462</v>
      </c>
      <c r="J2143" s="699"/>
      <c r="K2143" s="699"/>
      <c r="L2143" s="699"/>
      <c r="M2143" s="462">
        <v>1028179</v>
      </c>
      <c r="N2143" s="462">
        <v>1087973</v>
      </c>
      <c r="O2143" s="462">
        <v>1125980</v>
      </c>
    </row>
    <row r="2144" spans="1:15">
      <c r="A2144" s="460">
        <v>2142</v>
      </c>
      <c r="B2144" s="462">
        <v>1001748.5693852736</v>
      </c>
      <c r="C2144" s="462">
        <v>1092715.4982609905</v>
      </c>
      <c r="D2144" s="462">
        <v>1106488.2237216248</v>
      </c>
      <c r="J2144" s="699"/>
      <c r="K2144" s="699"/>
      <c r="L2144" s="699"/>
      <c r="M2144" s="462">
        <v>1013330</v>
      </c>
      <c r="N2144" s="462">
        <v>1090650</v>
      </c>
      <c r="O2144" s="462">
        <v>1102922</v>
      </c>
    </row>
    <row r="2145" spans="1:15">
      <c r="A2145" s="460">
        <v>2143</v>
      </c>
      <c r="B2145" s="462">
        <v>1007931.8149628337</v>
      </c>
      <c r="C2145" s="462">
        <v>1056429.74468537</v>
      </c>
      <c r="D2145" s="462">
        <v>1074735.8528246409</v>
      </c>
      <c r="J2145" s="699"/>
      <c r="K2145" s="699"/>
      <c r="L2145" s="699"/>
      <c r="M2145" s="462">
        <v>1010955</v>
      </c>
      <c r="N2145" s="462">
        <v>1064129</v>
      </c>
      <c r="O2145" s="462">
        <v>1110974</v>
      </c>
    </row>
    <row r="2146" spans="1:15">
      <c r="A2146" s="460">
        <v>2144</v>
      </c>
      <c r="B2146" s="462">
        <v>992121.05816525698</v>
      </c>
      <c r="C2146" s="462">
        <v>1098836.1431007786</v>
      </c>
      <c r="D2146" s="462">
        <v>1064990.9604421933</v>
      </c>
      <c r="J2146" s="699"/>
      <c r="K2146" s="699"/>
      <c r="L2146" s="699"/>
      <c r="M2146" s="462">
        <v>1007308</v>
      </c>
      <c r="N2146" s="462">
        <v>1060492</v>
      </c>
      <c r="O2146" s="462">
        <v>1092863</v>
      </c>
    </row>
    <row r="2147" spans="1:15">
      <c r="A2147" s="460">
        <v>2145</v>
      </c>
      <c r="B2147" s="462">
        <v>1001721.8665867352</v>
      </c>
      <c r="C2147" s="462">
        <v>1036509.9933111868</v>
      </c>
      <c r="D2147" s="462">
        <v>1094727.6352106016</v>
      </c>
      <c r="J2147" s="699"/>
      <c r="K2147" s="699"/>
      <c r="L2147" s="699"/>
      <c r="M2147" s="462">
        <v>1057022</v>
      </c>
      <c r="N2147" s="462">
        <v>1127175</v>
      </c>
      <c r="O2147" s="462">
        <v>1083756</v>
      </c>
    </row>
    <row r="2148" spans="1:15">
      <c r="A2148" s="460">
        <v>2146</v>
      </c>
      <c r="B2148" s="462">
        <v>1006100.9252599324</v>
      </c>
      <c r="C2148" s="462">
        <v>1060735.501356401</v>
      </c>
      <c r="D2148" s="462">
        <v>1126092.6085426416</v>
      </c>
      <c r="J2148" s="699"/>
      <c r="K2148" s="699"/>
      <c r="L2148" s="699"/>
      <c r="M2148" s="462">
        <v>1023262</v>
      </c>
      <c r="N2148" s="462">
        <v>1073943</v>
      </c>
      <c r="O2148" s="462">
        <v>1089587</v>
      </c>
    </row>
    <row r="2149" spans="1:15">
      <c r="A2149" s="460">
        <v>2147</v>
      </c>
      <c r="B2149" s="462">
        <v>1003015.4003814346</v>
      </c>
      <c r="C2149" s="462">
        <v>1091918.7102734144</v>
      </c>
      <c r="D2149" s="462">
        <v>1097164.5263816318</v>
      </c>
      <c r="J2149" s="699"/>
      <c r="K2149" s="699"/>
      <c r="L2149" s="699"/>
      <c r="M2149" s="462">
        <v>1088479</v>
      </c>
      <c r="N2149" s="462">
        <v>1147849</v>
      </c>
      <c r="O2149" s="462">
        <v>1148835</v>
      </c>
    </row>
    <row r="2150" spans="1:15">
      <c r="A2150" s="460">
        <v>2148</v>
      </c>
      <c r="B2150" s="462">
        <v>1006399.4106797269</v>
      </c>
      <c r="C2150" s="462">
        <v>1082608.7265503556</v>
      </c>
      <c r="D2150" s="462">
        <v>1095092.867444308</v>
      </c>
      <c r="J2150" s="699"/>
      <c r="K2150" s="699"/>
      <c r="L2150" s="699"/>
      <c r="M2150" s="462">
        <v>1044593</v>
      </c>
      <c r="N2150" s="462">
        <v>1069395</v>
      </c>
      <c r="O2150" s="462">
        <v>1093122</v>
      </c>
    </row>
    <row r="2151" spans="1:15">
      <c r="A2151" s="460">
        <v>2149</v>
      </c>
      <c r="B2151" s="462">
        <v>1009017.8118505736</v>
      </c>
      <c r="C2151" s="462">
        <v>1071102.4722590249</v>
      </c>
      <c r="D2151" s="462">
        <v>1122338.9963173615</v>
      </c>
      <c r="J2151" s="699"/>
      <c r="K2151" s="699"/>
      <c r="L2151" s="699"/>
      <c r="M2151" s="462">
        <v>1025510</v>
      </c>
      <c r="N2151" s="462">
        <v>1059257</v>
      </c>
      <c r="O2151" s="462">
        <v>1086045</v>
      </c>
    </row>
    <row r="2152" spans="1:15">
      <c r="A2152" s="460">
        <v>2150</v>
      </c>
      <c r="B2152" s="462">
        <v>997440.74400716391</v>
      </c>
      <c r="C2152" s="462">
        <v>1063363.4601503359</v>
      </c>
      <c r="D2152" s="462">
        <v>1114613.2470306312</v>
      </c>
      <c r="J2152" s="699"/>
      <c r="K2152" s="699"/>
      <c r="L2152" s="699"/>
      <c r="M2152" s="462">
        <v>1066468</v>
      </c>
      <c r="N2152" s="462">
        <v>1063891</v>
      </c>
      <c r="O2152" s="462">
        <v>1044339</v>
      </c>
    </row>
    <row r="2153" spans="1:15">
      <c r="A2153" s="460">
        <v>2151</v>
      </c>
      <c r="B2153" s="462">
        <v>999894.58957102208</v>
      </c>
      <c r="C2153" s="462">
        <v>1058349.8984575314</v>
      </c>
      <c r="D2153" s="462">
        <v>1071152.7789062122</v>
      </c>
      <c r="J2153" s="699"/>
      <c r="K2153" s="699"/>
      <c r="L2153" s="699"/>
      <c r="M2153" s="462">
        <v>1012228</v>
      </c>
      <c r="N2153" s="462">
        <v>1068510</v>
      </c>
      <c r="O2153" s="462">
        <v>1056295</v>
      </c>
    </row>
    <row r="2154" spans="1:15">
      <c r="A2154" s="460">
        <v>2152</v>
      </c>
      <c r="B2154" s="462">
        <v>1003552.0272849852</v>
      </c>
      <c r="C2154" s="462">
        <v>1088853.5251490166</v>
      </c>
      <c r="D2154" s="462">
        <v>1099999.140197746</v>
      </c>
      <c r="J2154" s="699"/>
      <c r="K2154" s="699"/>
      <c r="L2154" s="699"/>
      <c r="M2154" s="462">
        <v>1003890</v>
      </c>
      <c r="N2154" s="462">
        <v>1076407</v>
      </c>
      <c r="O2154" s="462">
        <v>1046237</v>
      </c>
    </row>
    <row r="2155" spans="1:15">
      <c r="A2155" s="460">
        <v>2153</v>
      </c>
      <c r="B2155" s="462">
        <v>1023265.5926222401</v>
      </c>
      <c r="C2155" s="462">
        <v>1074916.806944059</v>
      </c>
      <c r="D2155" s="462">
        <v>1137085.0827546318</v>
      </c>
      <c r="J2155" s="699"/>
      <c r="K2155" s="699"/>
      <c r="L2155" s="699"/>
      <c r="M2155" s="462">
        <v>1035938</v>
      </c>
      <c r="N2155" s="462">
        <v>1075049</v>
      </c>
      <c r="O2155" s="462">
        <v>1063281</v>
      </c>
    </row>
    <row r="2156" spans="1:15">
      <c r="A2156" s="460">
        <v>2154</v>
      </c>
      <c r="B2156" s="462">
        <v>1009794.7207435316</v>
      </c>
      <c r="C2156" s="462">
        <v>1060920.5769520425</v>
      </c>
      <c r="D2156" s="462">
        <v>1136952.9459008859</v>
      </c>
      <c r="J2156" s="699"/>
      <c r="K2156" s="699"/>
      <c r="L2156" s="699"/>
      <c r="M2156" s="462">
        <v>1010799</v>
      </c>
      <c r="N2156" s="462">
        <v>1059095</v>
      </c>
      <c r="O2156" s="462">
        <v>1080557</v>
      </c>
    </row>
    <row r="2157" spans="1:15">
      <c r="A2157" s="460">
        <v>2155</v>
      </c>
      <c r="B2157" s="462">
        <v>1021052.3084468059</v>
      </c>
      <c r="C2157" s="462">
        <v>1095134.8038817127</v>
      </c>
      <c r="D2157" s="462">
        <v>1110039.5516630367</v>
      </c>
      <c r="J2157" s="699"/>
      <c r="K2157" s="699"/>
      <c r="L2157" s="699"/>
      <c r="M2157" s="462">
        <v>1032458</v>
      </c>
      <c r="N2157" s="462">
        <v>1062700</v>
      </c>
      <c r="O2157" s="462">
        <v>1054499</v>
      </c>
    </row>
    <row r="2158" spans="1:15">
      <c r="A2158" s="460">
        <v>2156</v>
      </c>
      <c r="B2158" s="462">
        <v>999822.93455423182</v>
      </c>
      <c r="C2158" s="462">
        <v>1064224.2832704699</v>
      </c>
      <c r="D2158" s="462">
        <v>1069660.2681702496</v>
      </c>
      <c r="J2158" s="699"/>
      <c r="K2158" s="699"/>
      <c r="L2158" s="699"/>
      <c r="M2158" s="462">
        <v>1055684</v>
      </c>
      <c r="N2158" s="462">
        <v>1094277</v>
      </c>
      <c r="O2158" s="462">
        <v>1121401</v>
      </c>
    </row>
    <row r="2159" spans="1:15">
      <c r="A2159" s="460">
        <v>2157</v>
      </c>
      <c r="B2159" s="462">
        <v>1003087.5813799899</v>
      </c>
      <c r="C2159" s="462">
        <v>1062648.9244680121</v>
      </c>
      <c r="D2159" s="462">
        <v>1079280.6881687238</v>
      </c>
      <c r="J2159" s="699"/>
      <c r="K2159" s="699"/>
      <c r="L2159" s="699"/>
      <c r="M2159" s="462">
        <v>1019143</v>
      </c>
      <c r="N2159" s="462">
        <v>1078193</v>
      </c>
      <c r="O2159" s="462">
        <v>1096090</v>
      </c>
    </row>
    <row r="2160" spans="1:15">
      <c r="A2160" s="460">
        <v>2158</v>
      </c>
      <c r="B2160" s="462">
        <v>1004202.9006124688</v>
      </c>
      <c r="C2160" s="462">
        <v>1044033.0504602406</v>
      </c>
      <c r="D2160" s="462">
        <v>1061435.6120685493</v>
      </c>
      <c r="J2160" s="699"/>
      <c r="K2160" s="699"/>
      <c r="L2160" s="699"/>
      <c r="M2160" s="462">
        <v>1029912</v>
      </c>
      <c r="N2160" s="462">
        <v>1099446</v>
      </c>
      <c r="O2160" s="462">
        <v>1052081</v>
      </c>
    </row>
    <row r="2161" spans="1:15">
      <c r="A2161" s="460">
        <v>2159</v>
      </c>
      <c r="B2161" s="462">
        <v>1003113.7959215799</v>
      </c>
      <c r="C2161" s="462">
        <v>1060920.9392264111</v>
      </c>
      <c r="D2161" s="462">
        <v>1080985.8098131022</v>
      </c>
      <c r="J2161" s="699"/>
      <c r="K2161" s="699"/>
      <c r="L2161" s="699"/>
      <c r="M2161" s="462">
        <v>1045980</v>
      </c>
      <c r="N2161" s="462">
        <v>1063560</v>
      </c>
      <c r="O2161" s="462">
        <v>1071093</v>
      </c>
    </row>
    <row r="2162" spans="1:15">
      <c r="A2162" s="460">
        <v>2160</v>
      </c>
      <c r="B2162" s="462">
        <v>984898.93282980705</v>
      </c>
      <c r="C2162" s="462">
        <v>1078203.0559961197</v>
      </c>
      <c r="D2162" s="462">
        <v>1087456.9834783478</v>
      </c>
      <c r="J2162" s="699"/>
      <c r="K2162" s="699"/>
      <c r="L2162" s="699"/>
      <c r="M2162" s="462">
        <v>1047207</v>
      </c>
      <c r="N2162" s="462">
        <v>1109683</v>
      </c>
      <c r="O2162" s="462">
        <v>1088671</v>
      </c>
    </row>
    <row r="2163" spans="1:15">
      <c r="A2163" s="460">
        <v>2161</v>
      </c>
      <c r="B2163" s="462">
        <v>1003170.249824499</v>
      </c>
      <c r="C2163" s="462">
        <v>1094550.2973021979</v>
      </c>
      <c r="D2163" s="462">
        <v>1090844.30368328</v>
      </c>
      <c r="J2163" s="699"/>
      <c r="K2163" s="699"/>
      <c r="L2163" s="699"/>
      <c r="M2163" s="462">
        <v>1044313</v>
      </c>
      <c r="N2163" s="462">
        <v>1039060</v>
      </c>
      <c r="O2163" s="462">
        <v>1086765</v>
      </c>
    </row>
    <row r="2164" spans="1:15">
      <c r="A2164" s="460">
        <v>2162</v>
      </c>
      <c r="B2164" s="462">
        <v>1004984.5952649087</v>
      </c>
      <c r="C2164" s="462">
        <v>1066865.146307894</v>
      </c>
      <c r="D2164" s="462">
        <v>1109316.5529568656</v>
      </c>
      <c r="J2164" s="699"/>
      <c r="K2164" s="699"/>
      <c r="L2164" s="699"/>
      <c r="M2164" s="462">
        <v>1008747</v>
      </c>
      <c r="N2164" s="462">
        <v>1104394</v>
      </c>
      <c r="O2164" s="462">
        <v>1086282</v>
      </c>
    </row>
    <row r="2165" spans="1:15">
      <c r="A2165" s="460">
        <v>2163</v>
      </c>
      <c r="B2165" s="462">
        <v>1005116.3158784446</v>
      </c>
      <c r="C2165" s="462">
        <v>1041658.8005318823</v>
      </c>
      <c r="D2165" s="462">
        <v>1088244.8014932522</v>
      </c>
      <c r="J2165" s="699"/>
      <c r="K2165" s="699"/>
      <c r="L2165" s="699"/>
      <c r="M2165" s="462">
        <v>993135</v>
      </c>
      <c r="N2165" s="462">
        <v>1053010</v>
      </c>
      <c r="O2165" s="462">
        <v>1100095</v>
      </c>
    </row>
    <row r="2166" spans="1:15">
      <c r="A2166" s="460">
        <v>2164</v>
      </c>
      <c r="B2166" s="462">
        <v>1011419.0382769994</v>
      </c>
      <c r="C2166" s="462">
        <v>1095139.5234318133</v>
      </c>
      <c r="D2166" s="462">
        <v>1148650.5652753829</v>
      </c>
      <c r="J2166" s="699"/>
      <c r="K2166" s="699"/>
      <c r="L2166" s="699"/>
      <c r="M2166" s="462">
        <v>1036090</v>
      </c>
      <c r="N2166" s="462">
        <v>1068251</v>
      </c>
      <c r="O2166" s="462">
        <v>1093045</v>
      </c>
    </row>
    <row r="2167" spans="1:15">
      <c r="A2167" s="460">
        <v>2165</v>
      </c>
      <c r="B2167" s="462">
        <v>974105.71328331053</v>
      </c>
      <c r="C2167" s="462">
        <v>1086542.6341473507</v>
      </c>
      <c r="D2167" s="462">
        <v>1086365.1935268664</v>
      </c>
      <c r="J2167" s="699"/>
      <c r="K2167" s="699"/>
      <c r="L2167" s="699"/>
      <c r="M2167" s="462">
        <v>1101372</v>
      </c>
      <c r="N2167" s="462">
        <v>1062075</v>
      </c>
      <c r="O2167" s="462">
        <v>1141264</v>
      </c>
    </row>
    <row r="2168" spans="1:15">
      <c r="A2168" s="460">
        <v>2166</v>
      </c>
      <c r="B2168" s="462">
        <v>1007233.994258021</v>
      </c>
      <c r="C2168" s="462">
        <v>1098387.2296420226</v>
      </c>
      <c r="D2168" s="462">
        <v>1133009.8740724511</v>
      </c>
      <c r="J2168" s="699"/>
      <c r="K2168" s="699"/>
      <c r="L2168" s="699"/>
      <c r="M2168" s="462">
        <v>1012646</v>
      </c>
      <c r="N2168" s="462">
        <v>1070095</v>
      </c>
      <c r="O2168" s="462">
        <v>1104593</v>
      </c>
    </row>
    <row r="2169" spans="1:15">
      <c r="A2169" s="460">
        <v>2167</v>
      </c>
      <c r="B2169" s="462">
        <v>1005233.4253893809</v>
      </c>
      <c r="C2169" s="462">
        <v>1085879.3396416763</v>
      </c>
      <c r="D2169" s="462">
        <v>1100560.2177167719</v>
      </c>
      <c r="J2169" s="699"/>
      <c r="K2169" s="699"/>
      <c r="L2169" s="699"/>
      <c r="M2169" s="462">
        <v>1016202</v>
      </c>
      <c r="N2169" s="462">
        <v>1044079</v>
      </c>
      <c r="O2169" s="462">
        <v>1097594</v>
      </c>
    </row>
    <row r="2170" spans="1:15">
      <c r="A2170" s="460">
        <v>2168</v>
      </c>
      <c r="B2170" s="462">
        <v>1003217.3007315689</v>
      </c>
      <c r="C2170" s="462">
        <v>1097781.9991892015</v>
      </c>
      <c r="D2170" s="462">
        <v>1098533.1799781662</v>
      </c>
      <c r="J2170" s="699"/>
      <c r="K2170" s="699"/>
      <c r="L2170" s="699"/>
      <c r="M2170" s="462">
        <v>1055036</v>
      </c>
      <c r="N2170" s="462">
        <v>1064460</v>
      </c>
      <c r="O2170" s="462">
        <v>1050522</v>
      </c>
    </row>
    <row r="2171" spans="1:15">
      <c r="A2171" s="460">
        <v>2169</v>
      </c>
      <c r="B2171" s="462">
        <v>1002198.8181508426</v>
      </c>
      <c r="C2171" s="462">
        <v>1086449.5624644835</v>
      </c>
      <c r="D2171" s="462">
        <v>1082758.1098743272</v>
      </c>
      <c r="J2171" s="699"/>
      <c r="K2171" s="699"/>
      <c r="L2171" s="699"/>
      <c r="M2171" s="462">
        <v>1010615</v>
      </c>
      <c r="N2171" s="462">
        <v>1058456</v>
      </c>
      <c r="O2171" s="462">
        <v>1058868</v>
      </c>
    </row>
    <row r="2172" spans="1:15">
      <c r="A2172" s="460">
        <v>2170</v>
      </c>
      <c r="B2172" s="462">
        <v>1000765.0238556822</v>
      </c>
      <c r="C2172" s="462">
        <v>1044805.6396105519</v>
      </c>
      <c r="D2172" s="462">
        <v>1099029.8339488069</v>
      </c>
      <c r="J2172" s="699"/>
      <c r="K2172" s="699"/>
      <c r="L2172" s="699"/>
      <c r="M2172" s="462">
        <v>1042962</v>
      </c>
      <c r="N2172" s="462">
        <v>1071039</v>
      </c>
      <c r="O2172" s="462">
        <v>1034747</v>
      </c>
    </row>
    <row r="2173" spans="1:15">
      <c r="A2173" s="460">
        <v>2171</v>
      </c>
      <c r="B2173" s="462">
        <v>994151.79196893098</v>
      </c>
      <c r="C2173" s="462">
        <v>1074772.6398145689</v>
      </c>
      <c r="D2173" s="462">
        <v>1090985.7422985476</v>
      </c>
      <c r="J2173" s="699"/>
      <c r="K2173" s="699"/>
      <c r="L2173" s="699"/>
      <c r="M2173" s="462">
        <v>1032893</v>
      </c>
      <c r="N2173" s="462">
        <v>1020294</v>
      </c>
      <c r="O2173" s="462">
        <v>1115740</v>
      </c>
    </row>
    <row r="2174" spans="1:15">
      <c r="A2174" s="460">
        <v>2172</v>
      </c>
      <c r="B2174" s="462">
        <v>1010694.029636199</v>
      </c>
      <c r="C2174" s="462">
        <v>1062431.587061892</v>
      </c>
      <c r="D2174" s="462">
        <v>1099738.0426393473</v>
      </c>
      <c r="J2174" s="699"/>
      <c r="K2174" s="699"/>
      <c r="L2174" s="699"/>
      <c r="M2174" s="462">
        <v>1049873</v>
      </c>
      <c r="N2174" s="462">
        <v>1088664</v>
      </c>
      <c r="O2174" s="462">
        <v>1102333</v>
      </c>
    </row>
    <row r="2175" spans="1:15">
      <c r="A2175" s="460">
        <v>2173</v>
      </c>
      <c r="B2175" s="462">
        <v>1013090.6654492099</v>
      </c>
      <c r="C2175" s="462">
        <v>1083707.2665434433</v>
      </c>
      <c r="D2175" s="462">
        <v>1098869.0270917206</v>
      </c>
      <c r="J2175" s="699"/>
      <c r="K2175" s="699"/>
      <c r="L2175" s="699"/>
      <c r="M2175" s="462">
        <v>1011453</v>
      </c>
      <c r="N2175" s="462">
        <v>1024535</v>
      </c>
      <c r="O2175" s="462">
        <v>1082651</v>
      </c>
    </row>
    <row r="2176" spans="1:15">
      <c r="A2176" s="460">
        <v>2174</v>
      </c>
      <c r="B2176" s="462">
        <v>1009575.646058296</v>
      </c>
      <c r="C2176" s="462">
        <v>1052392.2277888968</v>
      </c>
      <c r="D2176" s="462">
        <v>1096604.9174756291</v>
      </c>
      <c r="J2176" s="699"/>
      <c r="K2176" s="699"/>
      <c r="L2176" s="699"/>
      <c r="M2176" s="462">
        <v>1028217</v>
      </c>
      <c r="N2176" s="462">
        <v>1085141</v>
      </c>
      <c r="O2176" s="462">
        <v>1086732</v>
      </c>
    </row>
    <row r="2177" spans="1:15">
      <c r="A2177" s="460">
        <v>2175</v>
      </c>
      <c r="B2177" s="462">
        <v>995376.90188995609</v>
      </c>
      <c r="C2177" s="462">
        <v>1071751.1741145989</v>
      </c>
      <c r="D2177" s="462">
        <v>1072968.9112285823</v>
      </c>
      <c r="J2177" s="699"/>
      <c r="K2177" s="699"/>
      <c r="L2177" s="699"/>
      <c r="M2177" s="462">
        <v>1036059</v>
      </c>
      <c r="N2177" s="462">
        <v>1063737</v>
      </c>
      <c r="O2177" s="462">
        <v>1081728</v>
      </c>
    </row>
    <row r="2178" spans="1:15">
      <c r="A2178" s="460">
        <v>2176</v>
      </c>
      <c r="B2178" s="462">
        <v>1011369.5597821234</v>
      </c>
      <c r="C2178" s="462">
        <v>1096696.5172161949</v>
      </c>
      <c r="D2178" s="462">
        <v>1093238.8098828909</v>
      </c>
      <c r="J2178" s="699"/>
      <c r="K2178" s="699"/>
      <c r="L2178" s="699"/>
      <c r="M2178" s="462">
        <v>1030675</v>
      </c>
      <c r="N2178" s="462">
        <v>1085295</v>
      </c>
      <c r="O2178" s="462">
        <v>1114867</v>
      </c>
    </row>
    <row r="2179" spans="1:15">
      <c r="A2179" s="460">
        <v>2177</v>
      </c>
      <c r="B2179" s="462">
        <v>1007694.1005620677</v>
      </c>
      <c r="C2179" s="462">
        <v>1070347.4439319093</v>
      </c>
      <c r="D2179" s="462">
        <v>1080405.6594257669</v>
      </c>
      <c r="J2179" s="699"/>
      <c r="K2179" s="699"/>
      <c r="L2179" s="699"/>
      <c r="M2179" s="462">
        <v>1021648</v>
      </c>
      <c r="N2179" s="462">
        <v>1078143</v>
      </c>
      <c r="O2179" s="462">
        <v>1087110</v>
      </c>
    </row>
    <row r="2180" spans="1:15">
      <c r="A2180" s="460">
        <v>2178</v>
      </c>
      <c r="B2180" s="462">
        <v>1020280.9957125287</v>
      </c>
      <c r="C2180" s="462">
        <v>1099232.4035733331</v>
      </c>
      <c r="D2180" s="462">
        <v>1115322.9772160719</v>
      </c>
      <c r="J2180" s="699"/>
      <c r="K2180" s="699"/>
      <c r="L2180" s="699"/>
      <c r="M2180" s="462">
        <v>1014444</v>
      </c>
      <c r="N2180" s="462">
        <v>1063067</v>
      </c>
      <c r="O2180" s="462">
        <v>1101117</v>
      </c>
    </row>
    <row r="2181" spans="1:15">
      <c r="A2181" s="460">
        <v>2179</v>
      </c>
      <c r="B2181" s="462">
        <v>1009169.0621028771</v>
      </c>
      <c r="C2181" s="462">
        <v>1086772.242176218</v>
      </c>
      <c r="D2181" s="462">
        <v>1098452.8167906264</v>
      </c>
      <c r="J2181" s="699"/>
      <c r="K2181" s="699"/>
      <c r="L2181" s="699"/>
      <c r="M2181" s="462">
        <v>1032168</v>
      </c>
      <c r="N2181" s="462">
        <v>1057531</v>
      </c>
      <c r="O2181" s="462">
        <v>1118343</v>
      </c>
    </row>
    <row r="2182" spans="1:15">
      <c r="A2182" s="460">
        <v>2180</v>
      </c>
      <c r="B2182" s="462">
        <v>1011873.0369103735</v>
      </c>
      <c r="C2182" s="462">
        <v>1055312.512933284</v>
      </c>
      <c r="D2182" s="462">
        <v>1061047.5145958695</v>
      </c>
      <c r="J2182" s="699"/>
      <c r="K2182" s="699"/>
      <c r="L2182" s="699"/>
      <c r="M2182" s="462">
        <v>1033978</v>
      </c>
      <c r="N2182" s="462">
        <v>1076608</v>
      </c>
      <c r="O2182" s="462">
        <v>1083808</v>
      </c>
    </row>
    <row r="2183" spans="1:15">
      <c r="A2183" s="460">
        <v>2181</v>
      </c>
      <c r="B2183" s="462">
        <v>1041101.4313868724</v>
      </c>
      <c r="C2183" s="462">
        <v>1092790.1617745408</v>
      </c>
      <c r="D2183" s="462">
        <v>1183508.9076608727</v>
      </c>
      <c r="J2183" s="699"/>
      <c r="K2183" s="699"/>
      <c r="L2183" s="699"/>
      <c r="M2183" s="462">
        <v>1028995</v>
      </c>
      <c r="N2183" s="462">
        <v>1060311</v>
      </c>
      <c r="O2183" s="462">
        <v>1087552</v>
      </c>
    </row>
    <row r="2184" spans="1:15">
      <c r="A2184" s="460">
        <v>2182</v>
      </c>
      <c r="B2184" s="462">
        <v>998190.79856287851</v>
      </c>
      <c r="C2184" s="462">
        <v>1095670.593318138</v>
      </c>
      <c r="D2184" s="462">
        <v>1071614.2302807225</v>
      </c>
      <c r="J2184" s="699"/>
      <c r="K2184" s="699"/>
      <c r="L2184" s="699"/>
      <c r="M2184" s="462">
        <v>1048152</v>
      </c>
      <c r="N2184" s="462">
        <v>1079472</v>
      </c>
      <c r="O2184" s="462">
        <v>1105770</v>
      </c>
    </row>
    <row r="2185" spans="1:15">
      <c r="A2185" s="460">
        <v>2183</v>
      </c>
      <c r="B2185" s="462">
        <v>1005126.2357206311</v>
      </c>
      <c r="C2185" s="462">
        <v>1073809.8593467958</v>
      </c>
      <c r="D2185" s="462">
        <v>1101012.3767589605</v>
      </c>
      <c r="J2185" s="699"/>
      <c r="K2185" s="699"/>
      <c r="L2185" s="699"/>
      <c r="M2185" s="462">
        <v>1010686</v>
      </c>
      <c r="N2185" s="462">
        <v>1056903</v>
      </c>
      <c r="O2185" s="462">
        <v>1103897</v>
      </c>
    </row>
    <row r="2186" spans="1:15">
      <c r="A2186" s="460">
        <v>2184</v>
      </c>
      <c r="B2186" s="462">
        <v>993422.14791150542</v>
      </c>
      <c r="C2186" s="462">
        <v>1093199.7931586946</v>
      </c>
      <c r="D2186" s="462">
        <v>1096096.1906613547</v>
      </c>
      <c r="J2186" s="699"/>
      <c r="K2186" s="699"/>
      <c r="L2186" s="699"/>
      <c r="M2186" s="462">
        <v>1043984</v>
      </c>
      <c r="N2186" s="462">
        <v>1108817</v>
      </c>
      <c r="O2186" s="462">
        <v>1135377</v>
      </c>
    </row>
    <row r="2187" spans="1:15">
      <c r="A2187" s="460">
        <v>2185</v>
      </c>
      <c r="B2187" s="462">
        <v>1008415.9374175756</v>
      </c>
      <c r="C2187" s="462">
        <v>1051725.7673479156</v>
      </c>
      <c r="D2187" s="462">
        <v>1108520.0408068066</v>
      </c>
      <c r="J2187" s="699"/>
      <c r="K2187" s="699"/>
      <c r="L2187" s="699"/>
      <c r="M2187" s="462">
        <v>1047929</v>
      </c>
      <c r="N2187" s="462">
        <v>1112403</v>
      </c>
      <c r="O2187" s="462">
        <v>1091389</v>
      </c>
    </row>
    <row r="2188" spans="1:15">
      <c r="A2188" s="460">
        <v>2186</v>
      </c>
      <c r="B2188" s="462">
        <v>1001851.7616071795</v>
      </c>
      <c r="C2188" s="462">
        <v>1031104.5071518853</v>
      </c>
      <c r="D2188" s="462">
        <v>1092620.096342762</v>
      </c>
      <c r="J2188" s="699"/>
      <c r="K2188" s="699"/>
      <c r="L2188" s="699"/>
      <c r="M2188" s="462">
        <v>1005637</v>
      </c>
      <c r="N2188" s="462">
        <v>1052987</v>
      </c>
      <c r="O2188" s="462">
        <v>1097633</v>
      </c>
    </row>
    <row r="2189" spans="1:15">
      <c r="A2189" s="460">
        <v>2187</v>
      </c>
      <c r="B2189" s="462">
        <v>1005115.8552552778</v>
      </c>
      <c r="C2189" s="462">
        <v>1065091.9469140535</v>
      </c>
      <c r="D2189" s="462">
        <v>1073676.2384997164</v>
      </c>
      <c r="J2189" s="699"/>
      <c r="K2189" s="699"/>
      <c r="L2189" s="699"/>
      <c r="M2189" s="462">
        <v>1023636</v>
      </c>
      <c r="N2189" s="462">
        <v>1044489</v>
      </c>
      <c r="O2189" s="462">
        <v>1052071</v>
      </c>
    </row>
    <row r="2190" spans="1:15">
      <c r="A2190" s="460">
        <v>2188</v>
      </c>
      <c r="B2190" s="462">
        <v>999902.21693947585</v>
      </c>
      <c r="C2190" s="462">
        <v>1035067.6274705409</v>
      </c>
      <c r="D2190" s="462">
        <v>1115878.9759264572</v>
      </c>
      <c r="J2190" s="699"/>
      <c r="K2190" s="699"/>
      <c r="L2190" s="699"/>
      <c r="M2190" s="462">
        <v>997699</v>
      </c>
      <c r="N2190" s="462">
        <v>1050795</v>
      </c>
      <c r="O2190" s="462">
        <v>1046009</v>
      </c>
    </row>
    <row r="2191" spans="1:15">
      <c r="A2191" s="460">
        <v>2189</v>
      </c>
      <c r="B2191" s="462">
        <v>1017149.9119732708</v>
      </c>
      <c r="C2191" s="462">
        <v>1065050.0568016258</v>
      </c>
      <c r="D2191" s="462">
        <v>1069628.4928327757</v>
      </c>
      <c r="J2191" s="699"/>
      <c r="K2191" s="699"/>
      <c r="L2191" s="699"/>
      <c r="M2191" s="462">
        <v>1031851</v>
      </c>
      <c r="N2191" s="462">
        <v>1089595</v>
      </c>
      <c r="O2191" s="462">
        <v>1123538</v>
      </c>
    </row>
    <row r="2192" spans="1:15">
      <c r="A2192" s="460">
        <v>2190</v>
      </c>
      <c r="B2192" s="462">
        <v>1007030.0767093771</v>
      </c>
      <c r="C2192" s="462">
        <v>1067858.4648531086</v>
      </c>
      <c r="D2192" s="462">
        <v>1111573.9228126472</v>
      </c>
      <c r="J2192" s="699"/>
      <c r="K2192" s="699"/>
      <c r="L2192" s="699"/>
      <c r="M2192" s="462">
        <v>1009595</v>
      </c>
      <c r="N2192" s="462">
        <v>1058169</v>
      </c>
      <c r="O2192" s="462">
        <v>1086307</v>
      </c>
    </row>
    <row r="2193" spans="1:15">
      <c r="A2193" s="460">
        <v>2191</v>
      </c>
      <c r="B2193" s="462">
        <v>995726.88284743135</v>
      </c>
      <c r="C2193" s="462">
        <v>1065387.2432880476</v>
      </c>
      <c r="D2193" s="462">
        <v>1103672.6928318378</v>
      </c>
      <c r="J2193" s="699"/>
      <c r="K2193" s="699"/>
      <c r="L2193" s="699"/>
      <c r="M2193" s="462">
        <v>999266</v>
      </c>
      <c r="N2193" s="462">
        <v>1072936</v>
      </c>
      <c r="O2193" s="462">
        <v>1089269</v>
      </c>
    </row>
    <row r="2194" spans="1:15">
      <c r="A2194" s="460">
        <v>2192</v>
      </c>
      <c r="B2194" s="462">
        <v>1006147.0340972258</v>
      </c>
      <c r="C2194" s="462">
        <v>1097916.4050547583</v>
      </c>
      <c r="D2194" s="462">
        <v>1117848.9462790571</v>
      </c>
      <c r="J2194" s="699"/>
      <c r="K2194" s="699"/>
      <c r="L2194" s="699"/>
      <c r="M2194" s="462">
        <v>1048025</v>
      </c>
      <c r="N2194" s="462">
        <v>1022210</v>
      </c>
      <c r="O2194" s="462">
        <v>1108981</v>
      </c>
    </row>
    <row r="2195" spans="1:15">
      <c r="A2195" s="460">
        <v>2193</v>
      </c>
      <c r="B2195" s="462">
        <v>1003862.4343555497</v>
      </c>
      <c r="C2195" s="462">
        <v>1109920.3311879812</v>
      </c>
      <c r="D2195" s="462">
        <v>1079018.1018300497</v>
      </c>
      <c r="J2195" s="699"/>
      <c r="K2195" s="699"/>
      <c r="L2195" s="699"/>
      <c r="M2195" s="462">
        <v>1035099</v>
      </c>
      <c r="N2195" s="462">
        <v>1114399</v>
      </c>
      <c r="O2195" s="462">
        <v>1108523</v>
      </c>
    </row>
    <row r="2196" spans="1:15">
      <c r="A2196" s="460">
        <v>2194</v>
      </c>
      <c r="B2196" s="462">
        <v>1010967.6720437063</v>
      </c>
      <c r="C2196" s="462">
        <v>1066921.5531938791</v>
      </c>
      <c r="D2196" s="462">
        <v>1102019.7057314829</v>
      </c>
      <c r="J2196" s="699"/>
      <c r="K2196" s="699"/>
      <c r="L2196" s="699"/>
      <c r="M2196" s="462">
        <v>1028080</v>
      </c>
      <c r="N2196" s="462">
        <v>1057169</v>
      </c>
      <c r="O2196" s="462">
        <v>1077291</v>
      </c>
    </row>
    <row r="2197" spans="1:15">
      <c r="A2197" s="460">
        <v>2195</v>
      </c>
      <c r="B2197" s="462">
        <v>1006625.7068578221</v>
      </c>
      <c r="C2197" s="462">
        <v>1058885.9686218973</v>
      </c>
      <c r="D2197" s="462">
        <v>1112468.2100309145</v>
      </c>
      <c r="J2197" s="699"/>
      <c r="K2197" s="699"/>
      <c r="L2197" s="699"/>
      <c r="M2197" s="462">
        <v>1024978</v>
      </c>
      <c r="N2197" s="462">
        <v>1088582</v>
      </c>
      <c r="O2197" s="462">
        <v>1070217</v>
      </c>
    </row>
    <row r="2198" spans="1:15">
      <c r="A2198" s="460">
        <v>2196</v>
      </c>
      <c r="B2198" s="462">
        <v>990945.05724777956</v>
      </c>
      <c r="C2198" s="462">
        <v>1075404.8546965655</v>
      </c>
      <c r="D2198" s="462">
        <v>1105882.0983323478</v>
      </c>
      <c r="J2198" s="699"/>
      <c r="K2198" s="699"/>
      <c r="L2198" s="699"/>
      <c r="M2198" s="462">
        <v>1043863</v>
      </c>
      <c r="N2198" s="462">
        <v>1107348</v>
      </c>
      <c r="O2198" s="462">
        <v>1101223</v>
      </c>
    </row>
    <row r="2199" spans="1:15">
      <c r="A2199" s="460">
        <v>2197</v>
      </c>
      <c r="B2199" s="462">
        <v>1009295.5122393346</v>
      </c>
      <c r="C2199" s="462">
        <v>1089101.68123299</v>
      </c>
      <c r="D2199" s="462">
        <v>1097505.881333574</v>
      </c>
      <c r="J2199" s="699"/>
      <c r="K2199" s="699"/>
      <c r="L2199" s="699"/>
      <c r="M2199" s="462">
        <v>1039069</v>
      </c>
      <c r="N2199" s="462">
        <v>1086706</v>
      </c>
      <c r="O2199" s="462">
        <v>1126175</v>
      </c>
    </row>
    <row r="2200" spans="1:15">
      <c r="A2200" s="460">
        <v>2198</v>
      </c>
      <c r="B2200" s="462">
        <v>1007865.373704284</v>
      </c>
      <c r="C2200" s="462">
        <v>1056833.8729529749</v>
      </c>
      <c r="D2200" s="462">
        <v>1100420.6122337861</v>
      </c>
      <c r="J2200" s="699"/>
      <c r="K2200" s="699"/>
      <c r="L2200" s="699"/>
      <c r="M2200" s="462">
        <v>1050927</v>
      </c>
      <c r="N2200" s="462">
        <v>1066521</v>
      </c>
      <c r="O2200" s="462">
        <v>1087502</v>
      </c>
    </row>
    <row r="2201" spans="1:15">
      <c r="A2201" s="460">
        <v>2199</v>
      </c>
      <c r="B2201" s="462">
        <v>1003509.9118230698</v>
      </c>
      <c r="C2201" s="462">
        <v>1042402.5208416935</v>
      </c>
      <c r="D2201" s="462">
        <v>1068696.1237078146</v>
      </c>
      <c r="J2201" s="699"/>
      <c r="K2201" s="699"/>
      <c r="L2201" s="699"/>
      <c r="M2201" s="462">
        <v>1045616</v>
      </c>
      <c r="N2201" s="462">
        <v>1092717</v>
      </c>
      <c r="O2201" s="462">
        <v>1132577</v>
      </c>
    </row>
    <row r="2202" spans="1:15">
      <c r="A2202" s="460">
        <v>2200</v>
      </c>
      <c r="B2202" s="462">
        <v>1001616.284083274</v>
      </c>
      <c r="C2202" s="462">
        <v>1071942.635494451</v>
      </c>
      <c r="D2202" s="462">
        <v>1073404.2565553018</v>
      </c>
      <c r="J2202" s="699"/>
      <c r="K2202" s="699"/>
      <c r="L2202" s="699"/>
      <c r="M2202" s="462">
        <v>1098878</v>
      </c>
      <c r="N2202" s="462">
        <v>1114157</v>
      </c>
      <c r="O2202" s="462">
        <v>1217213</v>
      </c>
    </row>
    <row r="2203" spans="1:15">
      <c r="A2203" s="460">
        <v>2201</v>
      </c>
      <c r="B2203" s="462">
        <v>998487.74128716823</v>
      </c>
      <c r="C2203" s="462">
        <v>1059769.6498552193</v>
      </c>
      <c r="D2203" s="462">
        <v>1125689.5242706253</v>
      </c>
      <c r="J2203" s="699"/>
      <c r="K2203" s="699"/>
      <c r="L2203" s="699"/>
      <c r="M2203" s="462">
        <v>1023157</v>
      </c>
      <c r="N2203" s="462">
        <v>1080387</v>
      </c>
      <c r="O2203" s="462">
        <v>1106124</v>
      </c>
    </row>
    <row r="2204" spans="1:15">
      <c r="A2204" s="460">
        <v>2202</v>
      </c>
      <c r="B2204" s="462">
        <v>1006286.5562770555</v>
      </c>
      <c r="C2204" s="462">
        <v>1068188.210759907</v>
      </c>
      <c r="D2204" s="462">
        <v>1093215.7305626045</v>
      </c>
      <c r="J2204" s="699"/>
      <c r="K2204" s="699"/>
      <c r="L2204" s="699"/>
      <c r="M2204" s="462">
        <v>1016849</v>
      </c>
      <c r="N2204" s="462">
        <v>1086571</v>
      </c>
      <c r="O2204" s="462">
        <v>1099371</v>
      </c>
    </row>
    <row r="2205" spans="1:15">
      <c r="A2205" s="460">
        <v>2203</v>
      </c>
      <c r="B2205" s="462">
        <v>1000970.4971617899</v>
      </c>
      <c r="C2205" s="462">
        <v>1074912.2467201031</v>
      </c>
      <c r="D2205" s="462">
        <v>1088247.3948146042</v>
      </c>
      <c r="J2205" s="699"/>
      <c r="K2205" s="699"/>
      <c r="L2205" s="699"/>
      <c r="M2205" s="462">
        <v>1040139</v>
      </c>
      <c r="N2205" s="462">
        <v>1106145</v>
      </c>
      <c r="O2205" s="462">
        <v>1085601</v>
      </c>
    </row>
    <row r="2206" spans="1:15">
      <c r="A2206" s="460">
        <v>2204</v>
      </c>
      <c r="B2206" s="462">
        <v>1008092.560017884</v>
      </c>
      <c r="C2206" s="462">
        <v>1105044.75543388</v>
      </c>
      <c r="D2206" s="462">
        <v>1083810.6156048479</v>
      </c>
      <c r="J2206" s="699"/>
      <c r="K2206" s="699"/>
      <c r="L2206" s="699"/>
      <c r="M2206" s="462">
        <v>1046709</v>
      </c>
      <c r="N2206" s="462">
        <v>1084141</v>
      </c>
      <c r="O2206" s="462">
        <v>1063814</v>
      </c>
    </row>
    <row r="2207" spans="1:15">
      <c r="A2207" s="460">
        <v>2205</v>
      </c>
      <c r="B2207" s="462">
        <v>992741.06429603836</v>
      </c>
      <c r="C2207" s="462">
        <v>1038219.5270441014</v>
      </c>
      <c r="D2207" s="462">
        <v>1082888.7866724536</v>
      </c>
      <c r="J2207" s="699"/>
      <c r="K2207" s="699"/>
      <c r="L2207" s="699"/>
      <c r="M2207" s="462">
        <v>1022856</v>
      </c>
      <c r="N2207" s="462">
        <v>1078974</v>
      </c>
      <c r="O2207" s="462">
        <v>1082565</v>
      </c>
    </row>
    <row r="2208" spans="1:15">
      <c r="A2208" s="460">
        <v>2206</v>
      </c>
      <c r="B2208" s="462">
        <v>1005456.7249287446</v>
      </c>
      <c r="C2208" s="462">
        <v>1082975.0355197145</v>
      </c>
      <c r="D2208" s="462">
        <v>1095187.0477311388</v>
      </c>
      <c r="J2208" s="699"/>
      <c r="K2208" s="699"/>
      <c r="L2208" s="699"/>
      <c r="M2208" s="462">
        <v>1028261</v>
      </c>
      <c r="N2208" s="462">
        <v>1064925</v>
      </c>
      <c r="O2208" s="462">
        <v>1099049</v>
      </c>
    </row>
    <row r="2209" spans="1:15">
      <c r="A2209" s="460">
        <v>2207</v>
      </c>
      <c r="B2209" s="462">
        <v>995454.37941607437</v>
      </c>
      <c r="C2209" s="462">
        <v>1070181.8804694489</v>
      </c>
      <c r="D2209" s="462">
        <v>1085180.6600501128</v>
      </c>
      <c r="J2209" s="699"/>
      <c r="K2209" s="699"/>
      <c r="L2209" s="699"/>
      <c r="M2209" s="462">
        <v>1035258</v>
      </c>
      <c r="N2209" s="462">
        <v>1058994</v>
      </c>
      <c r="O2209" s="462">
        <v>1102481</v>
      </c>
    </row>
    <row r="2210" spans="1:15">
      <c r="A2210" s="460">
        <v>2208</v>
      </c>
      <c r="B2210" s="462">
        <v>988751.51489437069</v>
      </c>
      <c r="C2210" s="462">
        <v>1083657.6858685715</v>
      </c>
      <c r="D2210" s="462">
        <v>1098980.0450000705</v>
      </c>
      <c r="J2210" s="699"/>
      <c r="K2210" s="699"/>
      <c r="L2210" s="699"/>
      <c r="M2210" s="462">
        <v>1042496</v>
      </c>
      <c r="N2210" s="462">
        <v>1080109</v>
      </c>
      <c r="O2210" s="462">
        <v>1074919</v>
      </c>
    </row>
    <row r="2211" spans="1:15">
      <c r="A2211" s="460">
        <v>2209</v>
      </c>
      <c r="B2211" s="462">
        <v>1002988.1905993717</v>
      </c>
      <c r="C2211" s="462">
        <v>1054590.7786428323</v>
      </c>
      <c r="D2211" s="462">
        <v>1113101.8202153076</v>
      </c>
      <c r="J2211" s="699"/>
      <c r="K2211" s="699"/>
      <c r="L2211" s="699"/>
      <c r="M2211" s="462">
        <v>1000586</v>
      </c>
      <c r="N2211" s="462">
        <v>1067908</v>
      </c>
      <c r="O2211" s="462">
        <v>1093313</v>
      </c>
    </row>
    <row r="2212" spans="1:15">
      <c r="A2212" s="460">
        <v>2210</v>
      </c>
      <c r="B2212" s="462">
        <v>1009281.9497767081</v>
      </c>
      <c r="C2212" s="462">
        <v>1108794.0654373956</v>
      </c>
      <c r="D2212" s="462">
        <v>1140991.1304578888</v>
      </c>
      <c r="J2212" s="699"/>
      <c r="K2212" s="699"/>
      <c r="L2212" s="699"/>
      <c r="M2212" s="462">
        <v>1043793</v>
      </c>
      <c r="N2212" s="462">
        <v>1074431</v>
      </c>
      <c r="O2212" s="462">
        <v>1099303</v>
      </c>
    </row>
    <row r="2213" spans="1:15">
      <c r="A2213" s="460">
        <v>2211</v>
      </c>
      <c r="B2213" s="462">
        <v>1003110.2185556537</v>
      </c>
      <c r="C2213" s="462">
        <v>1099989.0315777152</v>
      </c>
      <c r="D2213" s="462">
        <v>1087819.8998488067</v>
      </c>
      <c r="J2213" s="699"/>
      <c r="K2213" s="699"/>
      <c r="L2213" s="699"/>
      <c r="M2213" s="462">
        <v>1047818</v>
      </c>
      <c r="N2213" s="462">
        <v>1078992</v>
      </c>
      <c r="O2213" s="462">
        <v>1106077</v>
      </c>
    </row>
    <row r="2214" spans="1:15">
      <c r="A2214" s="460">
        <v>2212</v>
      </c>
      <c r="B2214" s="462">
        <v>999070.72013600613</v>
      </c>
      <c r="C2214" s="462">
        <v>1085597.141929595</v>
      </c>
      <c r="D2214" s="462">
        <v>1103023.00381942</v>
      </c>
      <c r="J2214" s="699"/>
      <c r="K2214" s="699"/>
      <c r="L2214" s="699"/>
      <c r="M2214" s="462">
        <v>1007021</v>
      </c>
      <c r="N2214" s="462">
        <v>1071590</v>
      </c>
      <c r="O2214" s="462">
        <v>1067820</v>
      </c>
    </row>
    <row r="2215" spans="1:15">
      <c r="A2215" s="460">
        <v>2213</v>
      </c>
      <c r="B2215" s="462">
        <v>1011930.4973599005</v>
      </c>
      <c r="C2215" s="462">
        <v>1057105.6620471268</v>
      </c>
      <c r="D2215" s="462">
        <v>1120261.8074833637</v>
      </c>
      <c r="J2215" s="699"/>
      <c r="K2215" s="699"/>
      <c r="L2215" s="699"/>
      <c r="M2215" s="462">
        <v>1054150</v>
      </c>
      <c r="N2215" s="462">
        <v>1051938</v>
      </c>
      <c r="O2215" s="462">
        <v>1108960</v>
      </c>
    </row>
    <row r="2216" spans="1:15">
      <c r="A2216" s="460">
        <v>2214</v>
      </c>
      <c r="B2216" s="462">
        <v>1015660.901579238</v>
      </c>
      <c r="C2216" s="462">
        <v>1047770.0433212896</v>
      </c>
      <c r="D2216" s="462">
        <v>1067073.3532477005</v>
      </c>
      <c r="J2216" s="699"/>
      <c r="K2216" s="699"/>
      <c r="L2216" s="699"/>
      <c r="M2216" s="462">
        <v>1006367</v>
      </c>
      <c r="N2216" s="462">
        <v>1074605</v>
      </c>
      <c r="O2216" s="462">
        <v>1102437</v>
      </c>
    </row>
    <row r="2217" spans="1:15">
      <c r="A2217" s="460">
        <v>2215</v>
      </c>
      <c r="B2217" s="462">
        <v>1008385.1623916784</v>
      </c>
      <c r="C2217" s="462">
        <v>1087926.5401994754</v>
      </c>
      <c r="D2217" s="462">
        <v>1075023.4475259325</v>
      </c>
      <c r="J2217" s="699"/>
      <c r="K2217" s="699"/>
      <c r="L2217" s="699"/>
      <c r="M2217" s="462">
        <v>994902</v>
      </c>
      <c r="N2217" s="462">
        <v>1090009</v>
      </c>
      <c r="O2217" s="462">
        <v>1101770</v>
      </c>
    </row>
    <row r="2218" spans="1:15">
      <c r="A2218" s="460">
        <v>2216</v>
      </c>
      <c r="B2218" s="462">
        <v>1005267.1184535931</v>
      </c>
      <c r="C2218" s="462">
        <v>1102764.2727680781</v>
      </c>
      <c r="D2218" s="462">
        <v>1118604.9893673856</v>
      </c>
      <c r="J2218" s="699"/>
      <c r="K2218" s="699"/>
      <c r="L2218" s="699"/>
      <c r="M2218" s="462">
        <v>1057199</v>
      </c>
      <c r="N2218" s="462">
        <v>1079315</v>
      </c>
      <c r="O2218" s="462">
        <v>1077443</v>
      </c>
    </row>
    <row r="2219" spans="1:15">
      <c r="A2219" s="460">
        <v>2217</v>
      </c>
      <c r="B2219" s="462">
        <v>989237.02266080736</v>
      </c>
      <c r="C2219" s="462">
        <v>1057375.324846687</v>
      </c>
      <c r="D2219" s="462">
        <v>1152847.2304503103</v>
      </c>
      <c r="J2219" s="699"/>
      <c r="K2219" s="699"/>
      <c r="L2219" s="699"/>
      <c r="M2219" s="462">
        <v>1041256</v>
      </c>
      <c r="N2219" s="462">
        <v>1091775</v>
      </c>
      <c r="O2219" s="462">
        <v>1103880</v>
      </c>
    </row>
    <row r="2220" spans="1:15">
      <c r="A2220" s="460">
        <v>2218</v>
      </c>
      <c r="B2220" s="462">
        <v>1001072.7199323894</v>
      </c>
      <c r="C2220" s="462">
        <v>1064720.3065144625</v>
      </c>
      <c r="D2220" s="462">
        <v>1128980.1959629867</v>
      </c>
      <c r="J2220" s="699"/>
      <c r="K2220" s="699"/>
      <c r="L2220" s="699"/>
      <c r="M2220" s="462">
        <v>1002343</v>
      </c>
      <c r="N2220" s="462">
        <v>1092144</v>
      </c>
      <c r="O2220" s="462">
        <v>1076145</v>
      </c>
    </row>
    <row r="2221" spans="1:15">
      <c r="A2221" s="460">
        <v>2219</v>
      </c>
      <c r="B2221" s="462">
        <v>1001383.4023654344</v>
      </c>
      <c r="C2221" s="462">
        <v>1053419.0346750903</v>
      </c>
      <c r="D2221" s="462">
        <v>1072956.9305221681</v>
      </c>
      <c r="J2221" s="699"/>
      <c r="K2221" s="699"/>
      <c r="L2221" s="699"/>
      <c r="M2221" s="462">
        <v>1031377</v>
      </c>
      <c r="N2221" s="462">
        <v>1055911</v>
      </c>
      <c r="O2221" s="462">
        <v>1098334</v>
      </c>
    </row>
    <row r="2222" spans="1:15">
      <c r="A2222" s="460">
        <v>2220</v>
      </c>
      <c r="B2222" s="462">
        <v>994048.8824135008</v>
      </c>
      <c r="C2222" s="462">
        <v>1056995.5600295104</v>
      </c>
      <c r="D2222" s="462">
        <v>1064422.0731046703</v>
      </c>
      <c r="J2222" s="699"/>
      <c r="K2222" s="699"/>
      <c r="L2222" s="699"/>
      <c r="M2222" s="462">
        <v>1028619</v>
      </c>
      <c r="N2222" s="462">
        <v>1081653</v>
      </c>
      <c r="O2222" s="462">
        <v>1083311</v>
      </c>
    </row>
    <row r="2223" spans="1:15">
      <c r="A2223" s="460">
        <v>2221</v>
      </c>
      <c r="B2223" s="462">
        <v>1006951.5698284835</v>
      </c>
      <c r="C2223" s="462">
        <v>1096490.9774256116</v>
      </c>
      <c r="D2223" s="462">
        <v>1101892.7608326832</v>
      </c>
      <c r="J2223" s="699"/>
      <c r="K2223" s="699"/>
      <c r="L2223" s="699"/>
      <c r="M2223" s="462">
        <v>1046004</v>
      </c>
      <c r="N2223" s="462">
        <v>1098267</v>
      </c>
      <c r="O2223" s="462">
        <v>1104781</v>
      </c>
    </row>
    <row r="2224" spans="1:15">
      <c r="A2224" s="460">
        <v>2222</v>
      </c>
      <c r="B2224" s="462">
        <v>1012439.0217905983</v>
      </c>
      <c r="C2224" s="462">
        <v>1091760.5663690479</v>
      </c>
      <c r="D2224" s="462">
        <v>1096049.1736602131</v>
      </c>
      <c r="J2224" s="699"/>
      <c r="K2224" s="699"/>
      <c r="L2224" s="699"/>
      <c r="M2224" s="462">
        <v>1009105</v>
      </c>
      <c r="N2224" s="462">
        <v>1076810</v>
      </c>
      <c r="O2224" s="462">
        <v>1103609</v>
      </c>
    </row>
    <row r="2225" spans="1:15">
      <c r="A2225" s="460">
        <v>2223</v>
      </c>
      <c r="B2225" s="462">
        <v>994391.95998902619</v>
      </c>
      <c r="C2225" s="462">
        <v>1069525.9104782911</v>
      </c>
      <c r="D2225" s="462">
        <v>1081494.3237115198</v>
      </c>
      <c r="J2225" s="699"/>
      <c r="K2225" s="699"/>
      <c r="L2225" s="699"/>
      <c r="M2225" s="462">
        <v>1015687</v>
      </c>
      <c r="N2225" s="462">
        <v>1082918</v>
      </c>
      <c r="O2225" s="462">
        <v>1062634</v>
      </c>
    </row>
    <row r="2226" spans="1:15">
      <c r="A2226" s="460">
        <v>2224</v>
      </c>
      <c r="B2226" s="462">
        <v>1006023.4161402411</v>
      </c>
      <c r="C2226" s="462">
        <v>1070040.2698749653</v>
      </c>
      <c r="D2226" s="462">
        <v>1074165.449856807</v>
      </c>
      <c r="J2226" s="699"/>
      <c r="K2226" s="699"/>
      <c r="L2226" s="699"/>
      <c r="M2226" s="462">
        <v>1041741</v>
      </c>
      <c r="N2226" s="462">
        <v>1076257</v>
      </c>
      <c r="O2226" s="462">
        <v>1073827</v>
      </c>
    </row>
    <row r="2227" spans="1:15">
      <c r="A2227" s="460">
        <v>2225</v>
      </c>
      <c r="B2227" s="462">
        <v>1003122.516581311</v>
      </c>
      <c r="C2227" s="462">
        <v>1071826.3178719666</v>
      </c>
      <c r="D2227" s="462">
        <v>1079355.6035409677</v>
      </c>
      <c r="J2227" s="699"/>
      <c r="K2227" s="699"/>
      <c r="L2227" s="699"/>
      <c r="M2227" s="462">
        <v>1035614</v>
      </c>
      <c r="N2227" s="462">
        <v>1086521</v>
      </c>
      <c r="O2227" s="462">
        <v>1131475</v>
      </c>
    </row>
    <row r="2228" spans="1:15">
      <c r="A2228" s="460">
        <v>2226</v>
      </c>
      <c r="B2228" s="462">
        <v>1003578.614671585</v>
      </c>
      <c r="C2228" s="462">
        <v>1066362.2601523981</v>
      </c>
      <c r="D2228" s="462">
        <v>1102843.230938361</v>
      </c>
      <c r="J2228" s="699"/>
      <c r="K2228" s="699"/>
      <c r="L2228" s="699"/>
      <c r="M2228" s="462">
        <v>997044</v>
      </c>
      <c r="N2228" s="462">
        <v>1091860</v>
      </c>
      <c r="O2228" s="462">
        <v>1055412</v>
      </c>
    </row>
    <row r="2229" spans="1:15">
      <c r="A2229" s="460">
        <v>2227</v>
      </c>
      <c r="B2229" s="462">
        <v>1005586.1786384502</v>
      </c>
      <c r="C2229" s="462">
        <v>1039744.7781881106</v>
      </c>
      <c r="D2229" s="462">
        <v>1096480.8038602571</v>
      </c>
      <c r="J2229" s="699"/>
      <c r="K2229" s="699"/>
      <c r="L2229" s="699"/>
      <c r="M2229" s="462">
        <v>1026474</v>
      </c>
      <c r="N2229" s="462">
        <v>1046918</v>
      </c>
      <c r="O2229" s="462">
        <v>1093056</v>
      </c>
    </row>
    <row r="2230" spans="1:15">
      <c r="A2230" s="460">
        <v>2228</v>
      </c>
      <c r="B2230" s="462">
        <v>1001474.301262618</v>
      </c>
      <c r="C2230" s="462">
        <v>1069289.0438287384</v>
      </c>
      <c r="D2230" s="462">
        <v>1096386.6121700818</v>
      </c>
      <c r="J2230" s="699"/>
      <c r="K2230" s="699"/>
      <c r="L2230" s="699"/>
      <c r="M2230" s="462">
        <v>1028701</v>
      </c>
      <c r="N2230" s="462">
        <v>1099610</v>
      </c>
      <c r="O2230" s="462">
        <v>1089587</v>
      </c>
    </row>
    <row r="2231" spans="1:15">
      <c r="A2231" s="460">
        <v>2229</v>
      </c>
      <c r="B2231" s="462">
        <v>994423.14127060166</v>
      </c>
      <c r="C2231" s="462">
        <v>1051197.2972296004</v>
      </c>
      <c r="D2231" s="462">
        <v>1073497.4689333695</v>
      </c>
      <c r="J2231" s="699"/>
      <c r="K2231" s="699"/>
      <c r="L2231" s="699"/>
      <c r="M2231" s="462">
        <v>1019123</v>
      </c>
      <c r="N2231" s="462">
        <v>1100258</v>
      </c>
      <c r="O2231" s="462">
        <v>1090892</v>
      </c>
    </row>
    <row r="2232" spans="1:15">
      <c r="A2232" s="460">
        <v>2230</v>
      </c>
      <c r="B2232" s="462">
        <v>1010184.4420232852</v>
      </c>
      <c r="C2232" s="462">
        <v>1049651.1126793586</v>
      </c>
      <c r="D2232" s="462">
        <v>1096888.2951970908</v>
      </c>
      <c r="J2232" s="699"/>
      <c r="K2232" s="699"/>
      <c r="L2232" s="699"/>
      <c r="M2232" s="462">
        <v>1008842</v>
      </c>
      <c r="N2232" s="462">
        <v>1093433</v>
      </c>
      <c r="O2232" s="462">
        <v>1056705</v>
      </c>
    </row>
    <row r="2233" spans="1:15">
      <c r="A2233" s="460">
        <v>2231</v>
      </c>
      <c r="B2233" s="462">
        <v>998927.11508718389</v>
      </c>
      <c r="C2233" s="462">
        <v>1063595.4908887411</v>
      </c>
      <c r="D2233" s="462">
        <v>1084383.317230521</v>
      </c>
      <c r="J2233" s="699"/>
      <c r="K2233" s="699"/>
      <c r="L2233" s="699"/>
      <c r="M2233" s="462">
        <v>1036327</v>
      </c>
      <c r="N2233" s="462">
        <v>1077611</v>
      </c>
      <c r="O2233" s="462">
        <v>1075405</v>
      </c>
    </row>
    <row r="2234" spans="1:15">
      <c r="A2234" s="460">
        <v>2232</v>
      </c>
      <c r="B2234" s="462">
        <v>1008318.7872358568</v>
      </c>
      <c r="C2234" s="462">
        <v>1092017.499654585</v>
      </c>
      <c r="D2234" s="462">
        <v>1088181.6460408845</v>
      </c>
      <c r="J2234" s="699"/>
      <c r="K2234" s="699"/>
      <c r="L2234" s="699"/>
      <c r="M2234" s="462">
        <v>1020643</v>
      </c>
      <c r="N2234" s="462">
        <v>1110872</v>
      </c>
      <c r="O2234" s="462">
        <v>1071450</v>
      </c>
    </row>
    <row r="2235" spans="1:15">
      <c r="A2235" s="460">
        <v>2233</v>
      </c>
      <c r="B2235" s="462">
        <v>997363.94630184094</v>
      </c>
      <c r="C2235" s="462">
        <v>1052446.7423444795</v>
      </c>
      <c r="D2235" s="462">
        <v>1100091.1393979029</v>
      </c>
      <c r="J2235" s="699"/>
      <c r="K2235" s="699"/>
      <c r="L2235" s="699"/>
      <c r="M2235" s="462">
        <v>1021190</v>
      </c>
      <c r="N2235" s="462">
        <v>1074824</v>
      </c>
      <c r="O2235" s="462">
        <v>1061057</v>
      </c>
    </row>
    <row r="2236" spans="1:15">
      <c r="A2236" s="460">
        <v>2234</v>
      </c>
      <c r="B2236" s="462">
        <v>1010113.7971072725</v>
      </c>
      <c r="C2236" s="462">
        <v>1050632.3762737205</v>
      </c>
      <c r="D2236" s="462">
        <v>1089846.8414749757</v>
      </c>
      <c r="J2236" s="699"/>
      <c r="K2236" s="699"/>
      <c r="L2236" s="699"/>
      <c r="M2236" s="462">
        <v>995828</v>
      </c>
      <c r="N2236" s="462">
        <v>1052749</v>
      </c>
      <c r="O2236" s="462">
        <v>1076387</v>
      </c>
    </row>
    <row r="2237" spans="1:15">
      <c r="A2237" s="460">
        <v>2235</v>
      </c>
      <c r="B2237" s="462">
        <v>1006222.0051488286</v>
      </c>
      <c r="C2237" s="462">
        <v>1083765.3677488205</v>
      </c>
      <c r="D2237" s="462">
        <v>1120451.8283397756</v>
      </c>
      <c r="J2237" s="699"/>
      <c r="K2237" s="699"/>
      <c r="L2237" s="699"/>
      <c r="M2237" s="462">
        <v>1048067</v>
      </c>
      <c r="N2237" s="462">
        <v>1060252</v>
      </c>
      <c r="O2237" s="462">
        <v>1103461</v>
      </c>
    </row>
    <row r="2238" spans="1:15">
      <c r="A2238" s="460">
        <v>2236</v>
      </c>
      <c r="B2238" s="462">
        <v>998718.62674880889</v>
      </c>
      <c r="C2238" s="462">
        <v>1046798.8496002894</v>
      </c>
      <c r="D2238" s="462">
        <v>1089151.3014027991</v>
      </c>
      <c r="J2238" s="699"/>
      <c r="K2238" s="699"/>
      <c r="L2238" s="699"/>
      <c r="M2238" s="462">
        <v>1037518</v>
      </c>
      <c r="N2238" s="462">
        <v>1092596</v>
      </c>
      <c r="O2238" s="462">
        <v>1061382</v>
      </c>
    </row>
    <row r="2239" spans="1:15">
      <c r="A2239" s="460">
        <v>2237</v>
      </c>
      <c r="B2239" s="462">
        <v>993141.52843095385</v>
      </c>
      <c r="C2239" s="462">
        <v>1066387.3930326563</v>
      </c>
      <c r="D2239" s="462">
        <v>1097192.3994583569</v>
      </c>
      <c r="J2239" s="699"/>
      <c r="K2239" s="699"/>
      <c r="L2239" s="699"/>
      <c r="M2239" s="462">
        <v>989949</v>
      </c>
      <c r="N2239" s="462">
        <v>1105980</v>
      </c>
      <c r="O2239" s="462">
        <v>1082524</v>
      </c>
    </row>
    <row r="2240" spans="1:15">
      <c r="A2240" s="460">
        <v>2238</v>
      </c>
      <c r="B2240" s="462">
        <v>1006124.8639673687</v>
      </c>
      <c r="C2240" s="462">
        <v>1081336.5755339456</v>
      </c>
      <c r="D2240" s="462">
        <v>1072031.9216227678</v>
      </c>
      <c r="J2240" s="699"/>
      <c r="K2240" s="699"/>
      <c r="L2240" s="699"/>
      <c r="M2240" s="462">
        <v>1028495</v>
      </c>
      <c r="N2240" s="462">
        <v>1071206</v>
      </c>
      <c r="O2240" s="462">
        <v>1087340</v>
      </c>
    </row>
    <row r="2241" spans="1:15">
      <c r="A2241" s="460">
        <v>2239</v>
      </c>
      <c r="B2241" s="462">
        <v>1004828.0304505737</v>
      </c>
      <c r="C2241" s="462">
        <v>1058059.5351414043</v>
      </c>
      <c r="D2241" s="462">
        <v>1082727.7090996653</v>
      </c>
      <c r="J2241" s="699"/>
      <c r="K2241" s="699"/>
      <c r="L2241" s="699"/>
      <c r="M2241" s="462">
        <v>1019394</v>
      </c>
      <c r="N2241" s="462">
        <v>1057442</v>
      </c>
      <c r="O2241" s="462">
        <v>1076640</v>
      </c>
    </row>
    <row r="2242" spans="1:15">
      <c r="A2242" s="460">
        <v>2240</v>
      </c>
      <c r="B2242" s="462">
        <v>998326.23782499123</v>
      </c>
      <c r="C2242" s="462">
        <v>1089929.7598172561</v>
      </c>
      <c r="D2242" s="462">
        <v>1124237.3611528957</v>
      </c>
      <c r="J2242" s="699"/>
      <c r="K2242" s="699"/>
      <c r="L2242" s="699"/>
      <c r="M2242" s="462">
        <v>1012106</v>
      </c>
      <c r="N2242" s="462">
        <v>1070763</v>
      </c>
      <c r="O2242" s="462">
        <v>1068284</v>
      </c>
    </row>
    <row r="2243" spans="1:15">
      <c r="A2243" s="460">
        <v>2241</v>
      </c>
      <c r="B2243" s="462">
        <v>1001088.4907201293</v>
      </c>
      <c r="C2243" s="462">
        <v>1068610.4808117603</v>
      </c>
      <c r="D2243" s="462">
        <v>1097091.0727626986</v>
      </c>
      <c r="J2243" s="699"/>
      <c r="K2243" s="699"/>
      <c r="L2243" s="699"/>
      <c r="M2243" s="462">
        <v>1082589</v>
      </c>
      <c r="N2243" s="462">
        <v>1085824</v>
      </c>
      <c r="O2243" s="462">
        <v>1138540</v>
      </c>
    </row>
    <row r="2244" spans="1:15">
      <c r="A2244" s="460">
        <v>2242</v>
      </c>
      <c r="B2244" s="462">
        <v>1014433.6252545353</v>
      </c>
      <c r="C2244" s="462">
        <v>1075860.6822990526</v>
      </c>
      <c r="D2244" s="462">
        <v>1131189.4544403439</v>
      </c>
      <c r="J2244" s="699"/>
      <c r="K2244" s="699"/>
      <c r="L2244" s="699"/>
      <c r="M2244" s="462">
        <v>996913</v>
      </c>
      <c r="N2244" s="462">
        <v>1078753</v>
      </c>
      <c r="O2244" s="462">
        <v>1103010</v>
      </c>
    </row>
    <row r="2245" spans="1:15">
      <c r="A2245" s="460">
        <v>2243</v>
      </c>
      <c r="B2245" s="462">
        <v>995963.33519056812</v>
      </c>
      <c r="C2245" s="462">
        <v>1076060.2181674661</v>
      </c>
      <c r="D2245" s="462">
        <v>1105813.3589113755</v>
      </c>
      <c r="J2245" s="699"/>
      <c r="K2245" s="699"/>
      <c r="L2245" s="699"/>
      <c r="M2245" s="462">
        <v>1047483</v>
      </c>
      <c r="N2245" s="462">
        <v>1085279</v>
      </c>
      <c r="O2245" s="462">
        <v>1121961</v>
      </c>
    </row>
    <row r="2246" spans="1:15">
      <c r="A2246" s="460">
        <v>2244</v>
      </c>
      <c r="B2246" s="462">
        <v>995961.95844179764</v>
      </c>
      <c r="C2246" s="462">
        <v>1084772.1472388469</v>
      </c>
      <c r="D2246" s="462">
        <v>1124791.1277802468</v>
      </c>
      <c r="J2246" s="699"/>
      <c r="K2246" s="699"/>
      <c r="L2246" s="699"/>
      <c r="M2246" s="462">
        <v>1027309</v>
      </c>
      <c r="N2246" s="462">
        <v>1096118</v>
      </c>
      <c r="O2246" s="462">
        <v>1068790</v>
      </c>
    </row>
    <row r="2247" spans="1:15">
      <c r="A2247" s="460">
        <v>2245</v>
      </c>
      <c r="B2247" s="462">
        <v>1002057.3114653599</v>
      </c>
      <c r="C2247" s="462">
        <v>1050253.3361409351</v>
      </c>
      <c r="D2247" s="462">
        <v>1099728.3303578375</v>
      </c>
      <c r="J2247" s="699"/>
      <c r="K2247" s="699"/>
      <c r="L2247" s="699"/>
      <c r="M2247" s="462">
        <v>1026700</v>
      </c>
      <c r="N2247" s="462">
        <v>1048952</v>
      </c>
      <c r="O2247" s="462">
        <v>1060557</v>
      </c>
    </row>
    <row r="2248" spans="1:15">
      <c r="A2248" s="460">
        <v>2246</v>
      </c>
      <c r="B2248" s="462">
        <v>1006932.670438875</v>
      </c>
      <c r="C2248" s="462">
        <v>1067720.9491682379</v>
      </c>
      <c r="D2248" s="462">
        <v>1102570.6750354306</v>
      </c>
      <c r="J2248" s="699"/>
      <c r="K2248" s="699"/>
      <c r="L2248" s="699"/>
      <c r="M2248" s="462">
        <v>1022946</v>
      </c>
      <c r="N2248" s="462">
        <v>1086437</v>
      </c>
      <c r="O2248" s="462">
        <v>1081520</v>
      </c>
    </row>
    <row r="2249" spans="1:15">
      <c r="A2249" s="460">
        <v>2247</v>
      </c>
      <c r="B2249" s="462">
        <v>987906.56069210195</v>
      </c>
      <c r="C2249" s="462">
        <v>1094773.75109326</v>
      </c>
      <c r="D2249" s="462">
        <v>1120177.9136812305</v>
      </c>
      <c r="J2249" s="699"/>
      <c r="K2249" s="699"/>
      <c r="L2249" s="699"/>
      <c r="M2249" s="462">
        <v>1058249</v>
      </c>
      <c r="N2249" s="462">
        <v>1063803</v>
      </c>
      <c r="O2249" s="462">
        <v>1084161</v>
      </c>
    </row>
    <row r="2250" spans="1:15">
      <c r="A2250" s="460">
        <v>2248</v>
      </c>
      <c r="B2250" s="462">
        <v>993781.95382618951</v>
      </c>
      <c r="C2250" s="462">
        <v>1050675.3910382236</v>
      </c>
      <c r="D2250" s="462">
        <v>1092437.2098749299</v>
      </c>
      <c r="J2250" s="699"/>
      <c r="K2250" s="699"/>
      <c r="L2250" s="699"/>
      <c r="M2250" s="462">
        <v>1047880</v>
      </c>
      <c r="N2250" s="462">
        <v>1079557</v>
      </c>
      <c r="O2250" s="462">
        <v>1098380</v>
      </c>
    </row>
    <row r="2251" spans="1:15">
      <c r="A2251" s="460">
        <v>2249</v>
      </c>
      <c r="B2251" s="462">
        <v>1002494.9908390902</v>
      </c>
      <c r="C2251" s="462">
        <v>1041377.6769892422</v>
      </c>
      <c r="D2251" s="462">
        <v>1067467.8145756114</v>
      </c>
      <c r="J2251" s="699"/>
      <c r="K2251" s="699"/>
      <c r="L2251" s="699"/>
      <c r="M2251" s="462">
        <v>1018256</v>
      </c>
      <c r="N2251" s="462">
        <v>1049570</v>
      </c>
      <c r="O2251" s="462">
        <v>1056827</v>
      </c>
    </row>
    <row r="2252" spans="1:15">
      <c r="A2252" s="460">
        <v>2250</v>
      </c>
      <c r="B2252" s="462">
        <v>1005109.8943016198</v>
      </c>
      <c r="C2252" s="462">
        <v>1090294.2391699376</v>
      </c>
      <c r="D2252" s="462">
        <v>1090113.1991160675</v>
      </c>
      <c r="J2252" s="699"/>
      <c r="K2252" s="699"/>
      <c r="L2252" s="699"/>
      <c r="M2252" s="462">
        <v>1011344</v>
      </c>
      <c r="N2252" s="462">
        <v>1062721</v>
      </c>
      <c r="O2252" s="462">
        <v>1050557</v>
      </c>
    </row>
    <row r="2253" spans="1:15">
      <c r="A2253" s="460">
        <v>2251</v>
      </c>
      <c r="B2253" s="462">
        <v>996421.40678398614</v>
      </c>
      <c r="C2253" s="462">
        <v>1050385.9195911125</v>
      </c>
      <c r="D2253" s="462">
        <v>1102516.5405410321</v>
      </c>
      <c r="J2253" s="699"/>
      <c r="K2253" s="699"/>
      <c r="L2253" s="699"/>
      <c r="M2253" s="462">
        <v>997200</v>
      </c>
      <c r="N2253" s="462">
        <v>1062675</v>
      </c>
      <c r="O2253" s="462">
        <v>1085455</v>
      </c>
    </row>
    <row r="2254" spans="1:15">
      <c r="A2254" s="460">
        <v>2252</v>
      </c>
      <c r="B2254" s="462">
        <v>999405.06363125006</v>
      </c>
      <c r="C2254" s="462">
        <v>1047360.6357546806</v>
      </c>
      <c r="D2254" s="462">
        <v>1080074.8353743395</v>
      </c>
      <c r="J2254" s="699"/>
      <c r="K2254" s="699"/>
      <c r="L2254" s="699"/>
      <c r="M2254" s="462">
        <v>1026469</v>
      </c>
      <c r="N2254" s="462">
        <v>1078303</v>
      </c>
      <c r="O2254" s="462">
        <v>1106226</v>
      </c>
    </row>
    <row r="2255" spans="1:15">
      <c r="A2255" s="460">
        <v>2253</v>
      </c>
      <c r="B2255" s="462">
        <v>1005465.4676373161</v>
      </c>
      <c r="C2255" s="462">
        <v>1080661.5995880857</v>
      </c>
      <c r="D2255" s="462">
        <v>1089060.4992651264</v>
      </c>
      <c r="J2255" s="699"/>
      <c r="K2255" s="699"/>
      <c r="L2255" s="699"/>
      <c r="M2255" s="462">
        <v>1050598</v>
      </c>
      <c r="N2255" s="462">
        <v>1074515</v>
      </c>
      <c r="O2255" s="462">
        <v>1078760</v>
      </c>
    </row>
    <row r="2256" spans="1:15">
      <c r="A2256" s="460">
        <v>2254</v>
      </c>
      <c r="B2256" s="462">
        <v>1004550.0398589914</v>
      </c>
      <c r="C2256" s="462">
        <v>1069296.527866971</v>
      </c>
      <c r="D2256" s="462">
        <v>1104525.884424086</v>
      </c>
      <c r="J2256" s="699"/>
      <c r="K2256" s="699"/>
      <c r="L2256" s="699"/>
      <c r="M2256" s="462">
        <v>1004105</v>
      </c>
      <c r="N2256" s="462">
        <v>1070607</v>
      </c>
      <c r="O2256" s="462">
        <v>1106908</v>
      </c>
    </row>
    <row r="2257" spans="1:15">
      <c r="A2257" s="460">
        <v>2255</v>
      </c>
      <c r="B2257" s="462">
        <v>1008109.2497247437</v>
      </c>
      <c r="C2257" s="462">
        <v>1080999.419507775</v>
      </c>
      <c r="D2257" s="462">
        <v>1076142.6933440375</v>
      </c>
      <c r="J2257" s="699"/>
      <c r="K2257" s="699"/>
      <c r="L2257" s="699"/>
      <c r="M2257" s="462">
        <v>1001068</v>
      </c>
      <c r="N2257" s="462">
        <v>1052564</v>
      </c>
      <c r="O2257" s="462">
        <v>1068518</v>
      </c>
    </row>
    <row r="2258" spans="1:15">
      <c r="A2258" s="460">
        <v>2256</v>
      </c>
      <c r="B2258" s="462">
        <v>1007612.0201109361</v>
      </c>
      <c r="C2258" s="462">
        <v>1074023.1175502944</v>
      </c>
      <c r="D2258" s="462">
        <v>1060389.3221521229</v>
      </c>
      <c r="J2258" s="699"/>
      <c r="K2258" s="699"/>
      <c r="L2258" s="699"/>
      <c r="M2258" s="462">
        <v>1034380</v>
      </c>
      <c r="N2258" s="462">
        <v>1063772</v>
      </c>
      <c r="O2258" s="462">
        <v>1084664</v>
      </c>
    </row>
    <row r="2259" spans="1:15">
      <c r="A2259" s="460">
        <v>2257</v>
      </c>
      <c r="B2259" s="462">
        <v>997686.8606797508</v>
      </c>
      <c r="C2259" s="462">
        <v>1077977.0589278722</v>
      </c>
      <c r="D2259" s="462">
        <v>1099788.7902650188</v>
      </c>
      <c r="J2259" s="699"/>
      <c r="K2259" s="699"/>
      <c r="L2259" s="699"/>
      <c r="M2259" s="462">
        <v>1045296</v>
      </c>
      <c r="N2259" s="462">
        <v>1105210</v>
      </c>
      <c r="O2259" s="462">
        <v>1122946</v>
      </c>
    </row>
    <row r="2260" spans="1:15">
      <c r="A2260" s="460">
        <v>2258</v>
      </c>
      <c r="B2260" s="462">
        <v>998145.1373716786</v>
      </c>
      <c r="C2260" s="462">
        <v>1085503.7343185635</v>
      </c>
      <c r="D2260" s="462">
        <v>1097470.7778504274</v>
      </c>
      <c r="J2260" s="699"/>
      <c r="K2260" s="699"/>
      <c r="L2260" s="699"/>
      <c r="M2260" s="462">
        <v>1021821</v>
      </c>
      <c r="N2260" s="462">
        <v>1050824</v>
      </c>
      <c r="O2260" s="462">
        <v>1105335</v>
      </c>
    </row>
    <row r="2261" spans="1:15">
      <c r="A2261" s="460">
        <v>2259</v>
      </c>
      <c r="B2261" s="462">
        <v>1001238.5896477924</v>
      </c>
      <c r="C2261" s="462">
        <v>1071859.5183634714</v>
      </c>
      <c r="D2261" s="462">
        <v>1109929.1839306578</v>
      </c>
      <c r="J2261" s="699"/>
      <c r="K2261" s="699"/>
      <c r="L2261" s="699"/>
      <c r="M2261" s="462">
        <v>1004167</v>
      </c>
      <c r="N2261" s="462">
        <v>1065465</v>
      </c>
      <c r="O2261" s="462">
        <v>1102727</v>
      </c>
    </row>
    <row r="2262" spans="1:15">
      <c r="A2262" s="460">
        <v>2260</v>
      </c>
      <c r="B2262" s="462">
        <v>1000281.1621990242</v>
      </c>
      <c r="C2262" s="462">
        <v>1084672.5284774201</v>
      </c>
      <c r="D2262" s="462">
        <v>1087427.1610209825</v>
      </c>
      <c r="J2262" s="699"/>
      <c r="K2262" s="699"/>
      <c r="L2262" s="699"/>
      <c r="M2262" s="462">
        <v>1056727</v>
      </c>
      <c r="N2262" s="462">
        <v>1076348</v>
      </c>
      <c r="O2262" s="462">
        <v>1139307</v>
      </c>
    </row>
    <row r="2263" spans="1:15">
      <c r="A2263" s="460">
        <v>2261</v>
      </c>
      <c r="B2263" s="462">
        <v>1011715.7954094731</v>
      </c>
      <c r="C2263" s="462">
        <v>1065135.6745527165</v>
      </c>
      <c r="D2263" s="462">
        <v>1124787.5041075991</v>
      </c>
      <c r="J2263" s="699"/>
      <c r="K2263" s="699"/>
      <c r="L2263" s="699"/>
      <c r="M2263" s="462">
        <v>1003330</v>
      </c>
      <c r="N2263" s="462">
        <v>1086616</v>
      </c>
      <c r="O2263" s="462">
        <v>1094914</v>
      </c>
    </row>
    <row r="2264" spans="1:15">
      <c r="A2264" s="460">
        <v>2262</v>
      </c>
      <c r="B2264" s="462">
        <v>997086.25202404684</v>
      </c>
      <c r="C2264" s="462">
        <v>1054404.7193570684</v>
      </c>
      <c r="D2264" s="462">
        <v>1073255.0658383931</v>
      </c>
      <c r="J2264" s="699"/>
      <c r="K2264" s="699"/>
      <c r="L2264" s="699"/>
      <c r="M2264" s="462">
        <v>1032459</v>
      </c>
      <c r="N2264" s="462">
        <v>1072982</v>
      </c>
      <c r="O2264" s="462">
        <v>1099174</v>
      </c>
    </row>
    <row r="2265" spans="1:15">
      <c r="A2265" s="460">
        <v>2263</v>
      </c>
      <c r="B2265" s="462">
        <v>1000706.3441826511</v>
      </c>
      <c r="C2265" s="462">
        <v>1056594.7635833691</v>
      </c>
      <c r="D2265" s="462">
        <v>1100179.2127583858</v>
      </c>
      <c r="J2265" s="699"/>
      <c r="K2265" s="699"/>
      <c r="L2265" s="699"/>
      <c r="M2265" s="462">
        <v>1035304</v>
      </c>
      <c r="N2265" s="462">
        <v>1124991</v>
      </c>
      <c r="O2265" s="462">
        <v>1129163</v>
      </c>
    </row>
    <row r="2266" spans="1:15">
      <c r="A2266" s="460">
        <v>2264</v>
      </c>
      <c r="B2266" s="462">
        <v>1010257.1893105533</v>
      </c>
      <c r="C2266" s="462">
        <v>1050751.2023323008</v>
      </c>
      <c r="D2266" s="462">
        <v>1098178.9366506855</v>
      </c>
      <c r="J2266" s="699"/>
      <c r="K2266" s="699"/>
      <c r="L2266" s="699"/>
      <c r="M2266" s="462">
        <v>1021270</v>
      </c>
      <c r="N2266" s="462">
        <v>1070370</v>
      </c>
      <c r="O2266" s="462">
        <v>1098164</v>
      </c>
    </row>
    <row r="2267" spans="1:15">
      <c r="A2267" s="460">
        <v>2265</v>
      </c>
      <c r="B2267" s="462">
        <v>1003785.4457208074</v>
      </c>
      <c r="C2267" s="462">
        <v>1061219.0905383572</v>
      </c>
      <c r="D2267" s="462">
        <v>1071216.7777993842</v>
      </c>
      <c r="J2267" s="699"/>
      <c r="K2267" s="699"/>
      <c r="L2267" s="699"/>
      <c r="M2267" s="462">
        <v>997926</v>
      </c>
      <c r="N2267" s="462">
        <v>1043869</v>
      </c>
      <c r="O2267" s="462">
        <v>1090649</v>
      </c>
    </row>
    <row r="2268" spans="1:15">
      <c r="A2268" s="460">
        <v>2266</v>
      </c>
      <c r="B2268" s="462">
        <v>1002766.1796229277</v>
      </c>
      <c r="C2268" s="462">
        <v>1073061.8839469117</v>
      </c>
      <c r="D2268" s="462">
        <v>1105330.5840148891</v>
      </c>
      <c r="J2268" s="699"/>
      <c r="K2268" s="699"/>
      <c r="L2268" s="699"/>
      <c r="M2268" s="462">
        <v>1001264</v>
      </c>
      <c r="N2268" s="462">
        <v>1048527</v>
      </c>
      <c r="O2268" s="462">
        <v>1076744</v>
      </c>
    </row>
    <row r="2269" spans="1:15">
      <c r="A2269" s="460">
        <v>2267</v>
      </c>
      <c r="B2269" s="462">
        <v>988689.69813968637</v>
      </c>
      <c r="C2269" s="462">
        <v>1082116.4618445241</v>
      </c>
      <c r="D2269" s="462">
        <v>1116081.7504040615</v>
      </c>
      <c r="J2269" s="699"/>
      <c r="K2269" s="699"/>
      <c r="L2269" s="699"/>
      <c r="M2269" s="462">
        <v>1019414</v>
      </c>
      <c r="N2269" s="462">
        <v>1052908</v>
      </c>
      <c r="O2269" s="462">
        <v>1083083</v>
      </c>
    </row>
    <row r="2270" spans="1:15">
      <c r="A2270" s="460">
        <v>2268</v>
      </c>
      <c r="B2270" s="462">
        <v>1036227.0881411867</v>
      </c>
      <c r="C2270" s="462">
        <v>1064275.7463013786</v>
      </c>
      <c r="D2270" s="462">
        <v>1171061.3157809724</v>
      </c>
      <c r="J2270" s="699"/>
      <c r="K2270" s="699"/>
      <c r="L2270" s="699"/>
      <c r="M2270" s="462">
        <v>1031180</v>
      </c>
      <c r="N2270" s="462">
        <v>1074360</v>
      </c>
      <c r="O2270" s="462">
        <v>1074056</v>
      </c>
    </row>
    <row r="2271" spans="1:15">
      <c r="A2271" s="460">
        <v>2269</v>
      </c>
      <c r="B2271" s="462">
        <v>1010525.5999929281</v>
      </c>
      <c r="C2271" s="462">
        <v>1070852.8055267469</v>
      </c>
      <c r="D2271" s="462">
        <v>1111606.3135956717</v>
      </c>
      <c r="J2271" s="699"/>
      <c r="K2271" s="699"/>
      <c r="L2271" s="699"/>
      <c r="M2271" s="462">
        <v>1031605</v>
      </c>
      <c r="N2271" s="462">
        <v>1086649</v>
      </c>
      <c r="O2271" s="462">
        <v>1075335</v>
      </c>
    </row>
    <row r="2272" spans="1:15">
      <c r="A2272" s="460">
        <v>2270</v>
      </c>
      <c r="B2272" s="462">
        <v>995541.36870499398</v>
      </c>
      <c r="C2272" s="462">
        <v>1058848.7753861512</v>
      </c>
      <c r="D2272" s="462">
        <v>1075515.9298935668</v>
      </c>
      <c r="J2272" s="699"/>
      <c r="K2272" s="699"/>
      <c r="L2272" s="699"/>
      <c r="M2272" s="462">
        <v>1000524</v>
      </c>
      <c r="N2272" s="462">
        <v>1102263</v>
      </c>
      <c r="O2272" s="462">
        <v>1107404</v>
      </c>
    </row>
    <row r="2273" spans="1:15">
      <c r="A2273" s="460">
        <v>2271</v>
      </c>
      <c r="B2273" s="462">
        <v>1001313.9775526837</v>
      </c>
      <c r="C2273" s="462">
        <v>1060563.8508928826</v>
      </c>
      <c r="D2273" s="462">
        <v>1097287.6109334903</v>
      </c>
      <c r="J2273" s="699"/>
      <c r="K2273" s="699"/>
      <c r="L2273" s="699"/>
      <c r="M2273" s="462">
        <v>1048670</v>
      </c>
      <c r="N2273" s="462">
        <v>1068636</v>
      </c>
      <c r="O2273" s="462">
        <v>1077891</v>
      </c>
    </row>
    <row r="2274" spans="1:15">
      <c r="A2274" s="460">
        <v>2272</v>
      </c>
      <c r="B2274" s="462">
        <v>997282.66721703473</v>
      </c>
      <c r="C2274" s="462">
        <v>1056952.818752307</v>
      </c>
      <c r="D2274" s="462">
        <v>1107564.8663398074</v>
      </c>
      <c r="J2274" s="699"/>
      <c r="K2274" s="699"/>
      <c r="L2274" s="699"/>
      <c r="M2274" s="462">
        <v>997397</v>
      </c>
      <c r="N2274" s="462">
        <v>1034707</v>
      </c>
      <c r="O2274" s="462">
        <v>1094220</v>
      </c>
    </row>
    <row r="2275" spans="1:15">
      <c r="A2275" s="460">
        <v>2273</v>
      </c>
      <c r="B2275" s="462">
        <v>1034654.2238054438</v>
      </c>
      <c r="C2275" s="462">
        <v>1125278.3788667687</v>
      </c>
      <c r="D2275" s="462">
        <v>1157327.0111966387</v>
      </c>
      <c r="J2275" s="699"/>
      <c r="K2275" s="699"/>
      <c r="L2275" s="699"/>
      <c r="M2275" s="462">
        <v>1014118</v>
      </c>
      <c r="N2275" s="462">
        <v>1103313</v>
      </c>
      <c r="O2275" s="462">
        <v>1116135</v>
      </c>
    </row>
    <row r="2276" spans="1:15">
      <c r="A2276" s="460">
        <v>2274</v>
      </c>
      <c r="B2276" s="462">
        <v>1006171.0172902783</v>
      </c>
      <c r="C2276" s="462">
        <v>1038747.4724749634</v>
      </c>
      <c r="D2276" s="462">
        <v>1114975.749048647</v>
      </c>
      <c r="J2276" s="699"/>
      <c r="K2276" s="699"/>
      <c r="L2276" s="699"/>
      <c r="M2276" s="462">
        <v>1020353</v>
      </c>
      <c r="N2276" s="462">
        <v>1085242</v>
      </c>
      <c r="O2276" s="462">
        <v>1099785</v>
      </c>
    </row>
    <row r="2277" spans="1:15">
      <c r="A2277" s="460">
        <v>2275</v>
      </c>
      <c r="B2277" s="462">
        <v>996448.83000603854</v>
      </c>
      <c r="C2277" s="462">
        <v>1100210.3179164056</v>
      </c>
      <c r="D2277" s="462">
        <v>1092054.105518376</v>
      </c>
      <c r="J2277" s="699"/>
      <c r="K2277" s="699"/>
      <c r="L2277" s="699"/>
      <c r="M2277" s="462">
        <v>1036567</v>
      </c>
      <c r="N2277" s="462">
        <v>1085822</v>
      </c>
      <c r="O2277" s="462">
        <v>1067017</v>
      </c>
    </row>
    <row r="2278" spans="1:15">
      <c r="A2278" s="460">
        <v>2276</v>
      </c>
      <c r="B2278" s="462">
        <v>1002624.6123005638</v>
      </c>
      <c r="C2278" s="462">
        <v>1075039.6643404192</v>
      </c>
      <c r="D2278" s="462">
        <v>1142365.0300243914</v>
      </c>
      <c r="J2278" s="699"/>
      <c r="K2278" s="699"/>
      <c r="L2278" s="699"/>
      <c r="M2278" s="462">
        <v>1002783</v>
      </c>
      <c r="N2278" s="462">
        <v>1082666</v>
      </c>
      <c r="O2278" s="462">
        <v>1090048</v>
      </c>
    </row>
    <row r="2279" spans="1:15">
      <c r="A2279" s="460">
        <v>2277</v>
      </c>
      <c r="B2279" s="462">
        <v>996223.4446340811</v>
      </c>
      <c r="C2279" s="462">
        <v>1045037.9931881772</v>
      </c>
      <c r="D2279" s="462">
        <v>1081588.1390081246</v>
      </c>
      <c r="J2279" s="699"/>
      <c r="K2279" s="699"/>
      <c r="L2279" s="699"/>
      <c r="M2279" s="462">
        <v>1029789</v>
      </c>
      <c r="N2279" s="462">
        <v>1045418</v>
      </c>
      <c r="O2279" s="462">
        <v>1112637</v>
      </c>
    </row>
    <row r="2280" spans="1:15">
      <c r="A2280" s="460">
        <v>2278</v>
      </c>
      <c r="B2280" s="462">
        <v>994993.48138850753</v>
      </c>
      <c r="C2280" s="462">
        <v>1060667.114251076</v>
      </c>
      <c r="D2280" s="462">
        <v>1092244.280270454</v>
      </c>
      <c r="J2280" s="699"/>
      <c r="K2280" s="699"/>
      <c r="L2280" s="699"/>
      <c r="M2280" s="462">
        <v>1032100</v>
      </c>
      <c r="N2280" s="462">
        <v>1097995</v>
      </c>
      <c r="O2280" s="462">
        <v>1094583</v>
      </c>
    </row>
    <row r="2281" spans="1:15">
      <c r="A2281" s="460">
        <v>2279</v>
      </c>
      <c r="B2281" s="462">
        <v>1009892.3156174588</v>
      </c>
      <c r="C2281" s="462">
        <v>1066482.2885412192</v>
      </c>
      <c r="D2281" s="462">
        <v>1126159.7412206493</v>
      </c>
      <c r="J2281" s="699"/>
      <c r="K2281" s="699"/>
      <c r="L2281" s="699"/>
      <c r="M2281" s="462">
        <v>1036286</v>
      </c>
      <c r="N2281" s="462">
        <v>1022879</v>
      </c>
      <c r="O2281" s="462">
        <v>1131592</v>
      </c>
    </row>
    <row r="2282" spans="1:15">
      <c r="A2282" s="460">
        <v>2280</v>
      </c>
      <c r="B2282" s="462">
        <v>998960.20152866677</v>
      </c>
      <c r="C2282" s="462">
        <v>1047825.4461349244</v>
      </c>
      <c r="D2282" s="462">
        <v>1109314.4453859897</v>
      </c>
      <c r="J2282" s="699"/>
      <c r="K2282" s="699"/>
      <c r="L2282" s="699"/>
      <c r="M2282" s="462">
        <v>1023738</v>
      </c>
      <c r="N2282" s="462">
        <v>1060714</v>
      </c>
      <c r="O2282" s="462">
        <v>1088235</v>
      </c>
    </row>
    <row r="2283" spans="1:15">
      <c r="A2283" s="460">
        <v>2281</v>
      </c>
      <c r="B2283" s="462">
        <v>1008965.9687414456</v>
      </c>
      <c r="C2283" s="462">
        <v>1102322.4361570603</v>
      </c>
      <c r="D2283" s="462">
        <v>1130953.0720764559</v>
      </c>
      <c r="J2283" s="699"/>
      <c r="K2283" s="699"/>
      <c r="L2283" s="699"/>
      <c r="M2283" s="462">
        <v>1014440</v>
      </c>
      <c r="N2283" s="462">
        <v>1082082</v>
      </c>
      <c r="O2283" s="462">
        <v>1087337</v>
      </c>
    </row>
    <row r="2284" spans="1:15">
      <c r="A2284" s="460">
        <v>2282</v>
      </c>
      <c r="B2284" s="462">
        <v>999539.84997328941</v>
      </c>
      <c r="C2284" s="462">
        <v>1057875.4129390847</v>
      </c>
      <c r="D2284" s="462">
        <v>1080077.8879583839</v>
      </c>
      <c r="J2284" s="699"/>
      <c r="K2284" s="699"/>
      <c r="L2284" s="699"/>
      <c r="M2284" s="462">
        <v>1015509</v>
      </c>
      <c r="N2284" s="462">
        <v>1102151</v>
      </c>
      <c r="O2284" s="462">
        <v>1099506</v>
      </c>
    </row>
    <row r="2285" spans="1:15">
      <c r="A2285" s="460">
        <v>2283</v>
      </c>
      <c r="B2285" s="462">
        <v>1002035.0184152246</v>
      </c>
      <c r="C2285" s="462">
        <v>1098411.7202293142</v>
      </c>
      <c r="D2285" s="462">
        <v>1146604.0409957776</v>
      </c>
      <c r="J2285" s="699"/>
      <c r="K2285" s="699"/>
      <c r="L2285" s="699"/>
      <c r="M2285" s="462">
        <v>1004088</v>
      </c>
      <c r="N2285" s="462">
        <v>1072960</v>
      </c>
      <c r="O2285" s="462">
        <v>1066279</v>
      </c>
    </row>
    <row r="2286" spans="1:15">
      <c r="A2286" s="460">
        <v>2284</v>
      </c>
      <c r="B2286" s="462">
        <v>997576.84761338052</v>
      </c>
      <c r="C2286" s="462">
        <v>1070470.0073403434</v>
      </c>
      <c r="D2286" s="462">
        <v>1124055.5538720144</v>
      </c>
      <c r="J2286" s="699"/>
      <c r="K2286" s="699"/>
      <c r="L2286" s="699"/>
      <c r="M2286" s="462">
        <v>1034499</v>
      </c>
      <c r="N2286" s="462">
        <v>1079532</v>
      </c>
      <c r="O2286" s="462">
        <v>1071989</v>
      </c>
    </row>
    <row r="2287" spans="1:15">
      <c r="A2287" s="460">
        <v>2285</v>
      </c>
      <c r="B2287" s="462">
        <v>1008817.265792543</v>
      </c>
      <c r="C2287" s="462">
        <v>1073105.5517731896</v>
      </c>
      <c r="D2287" s="462">
        <v>1116875.8195443251</v>
      </c>
      <c r="J2287" s="699"/>
      <c r="K2287" s="699"/>
      <c r="L2287" s="699"/>
      <c r="M2287" s="462">
        <v>1028996</v>
      </c>
      <c r="N2287" s="462">
        <v>1079791</v>
      </c>
      <c r="O2287" s="462">
        <v>1107905</v>
      </c>
    </row>
    <row r="2288" spans="1:15">
      <c r="A2288" s="460">
        <v>2286</v>
      </c>
      <c r="B2288" s="462">
        <v>1001794.3734996198</v>
      </c>
      <c r="C2288" s="462">
        <v>1084923.4817302029</v>
      </c>
      <c r="D2288" s="462">
        <v>1102181.62032315</v>
      </c>
      <c r="J2288" s="699"/>
      <c r="K2288" s="699"/>
      <c r="L2288" s="699"/>
      <c r="M2288" s="462">
        <v>1001264</v>
      </c>
      <c r="N2288" s="462">
        <v>1075932</v>
      </c>
      <c r="O2288" s="462">
        <v>1061404</v>
      </c>
    </row>
    <row r="2289" spans="1:15">
      <c r="A2289" s="460">
        <v>2287</v>
      </c>
      <c r="B2289" s="462">
        <v>999174.73701759544</v>
      </c>
      <c r="C2289" s="462">
        <v>1060345.2128354465</v>
      </c>
      <c r="D2289" s="462">
        <v>1085017.4259741781</v>
      </c>
      <c r="J2289" s="699"/>
      <c r="K2289" s="699"/>
      <c r="L2289" s="699"/>
      <c r="M2289" s="462">
        <v>1039231</v>
      </c>
      <c r="N2289" s="462">
        <v>1045906</v>
      </c>
      <c r="O2289" s="462">
        <v>1094031</v>
      </c>
    </row>
    <row r="2290" spans="1:15">
      <c r="A2290" s="460">
        <v>2288</v>
      </c>
      <c r="B2290" s="462">
        <v>994273.85862956801</v>
      </c>
      <c r="C2290" s="462">
        <v>1076304.2999134271</v>
      </c>
      <c r="D2290" s="462">
        <v>1112221.6217800681</v>
      </c>
      <c r="J2290" s="699"/>
      <c r="K2290" s="699"/>
      <c r="L2290" s="699"/>
      <c r="M2290" s="462">
        <v>1028123</v>
      </c>
      <c r="N2290" s="462">
        <v>1095020</v>
      </c>
      <c r="O2290" s="462">
        <v>1067218</v>
      </c>
    </row>
    <row r="2291" spans="1:15">
      <c r="A2291" s="460">
        <v>2289</v>
      </c>
      <c r="B2291" s="462">
        <v>1005141.9084386732</v>
      </c>
      <c r="C2291" s="462">
        <v>1070990.6773876997</v>
      </c>
      <c r="D2291" s="462">
        <v>1062599.3000081868</v>
      </c>
      <c r="J2291" s="699"/>
      <c r="K2291" s="699"/>
      <c r="L2291" s="699"/>
      <c r="M2291" s="462">
        <v>996951</v>
      </c>
      <c r="N2291" s="462">
        <v>1101402</v>
      </c>
      <c r="O2291" s="462">
        <v>1063703</v>
      </c>
    </row>
    <row r="2292" spans="1:15">
      <c r="A2292" s="460">
        <v>2290</v>
      </c>
      <c r="B2292" s="462">
        <v>992062.29158599814</v>
      </c>
      <c r="C2292" s="462">
        <v>1084802.2935824303</v>
      </c>
      <c r="D2292" s="462">
        <v>1094058.8525092187</v>
      </c>
      <c r="J2292" s="699"/>
      <c r="K2292" s="699"/>
      <c r="L2292" s="699"/>
      <c r="M2292" s="462">
        <v>1013013</v>
      </c>
      <c r="N2292" s="462">
        <v>1100318</v>
      </c>
      <c r="O2292" s="462">
        <v>1089705</v>
      </c>
    </row>
    <row r="2293" spans="1:15">
      <c r="A2293" s="460">
        <v>2291</v>
      </c>
      <c r="B2293" s="462">
        <v>1010964.2104003902</v>
      </c>
      <c r="C2293" s="462">
        <v>1065554.3993628856</v>
      </c>
      <c r="D2293" s="462">
        <v>1114100.6416916121</v>
      </c>
      <c r="J2293" s="699"/>
      <c r="K2293" s="699"/>
      <c r="L2293" s="699"/>
      <c r="M2293" s="462">
        <v>1024276</v>
      </c>
      <c r="N2293" s="462">
        <v>1045843</v>
      </c>
      <c r="O2293" s="462">
        <v>1079872</v>
      </c>
    </row>
    <row r="2294" spans="1:15">
      <c r="A2294" s="460">
        <v>2292</v>
      </c>
      <c r="B2294" s="462">
        <v>1000829.2060349066</v>
      </c>
      <c r="C2294" s="462">
        <v>1042037.7301859399</v>
      </c>
      <c r="D2294" s="462">
        <v>1101919.4629118165</v>
      </c>
      <c r="J2294" s="699"/>
      <c r="K2294" s="699"/>
      <c r="L2294" s="699"/>
      <c r="M2294" s="462">
        <v>1002814</v>
      </c>
      <c r="N2294" s="462">
        <v>992632</v>
      </c>
      <c r="O2294" s="462">
        <v>1105561</v>
      </c>
    </row>
    <row r="2295" spans="1:15">
      <c r="A2295" s="460">
        <v>2293</v>
      </c>
      <c r="B2295" s="462">
        <v>1000488.1858798901</v>
      </c>
      <c r="C2295" s="462">
        <v>1063408.6628988208</v>
      </c>
      <c r="D2295" s="462">
        <v>1110195.6021265304</v>
      </c>
      <c r="J2295" s="699"/>
      <c r="K2295" s="699"/>
      <c r="L2295" s="699"/>
      <c r="M2295" s="462">
        <v>1038115</v>
      </c>
      <c r="N2295" s="462">
        <v>1070274</v>
      </c>
      <c r="O2295" s="462">
        <v>1132256</v>
      </c>
    </row>
    <row r="2296" spans="1:15">
      <c r="A2296" s="460">
        <v>2294</v>
      </c>
      <c r="B2296" s="462">
        <v>997430.58994885394</v>
      </c>
      <c r="C2296" s="462">
        <v>1085536.0769488753</v>
      </c>
      <c r="D2296" s="462">
        <v>1091435.7630504691</v>
      </c>
      <c r="J2296" s="699"/>
      <c r="K2296" s="699"/>
      <c r="L2296" s="699"/>
      <c r="M2296" s="462">
        <v>1022858</v>
      </c>
      <c r="N2296" s="462">
        <v>1072459</v>
      </c>
      <c r="O2296" s="462">
        <v>1091575</v>
      </c>
    </row>
    <row r="2297" spans="1:15">
      <c r="A2297" s="460">
        <v>2295</v>
      </c>
      <c r="B2297" s="462">
        <v>1002628.6308831599</v>
      </c>
      <c r="C2297" s="462">
        <v>1073024.3278931698</v>
      </c>
      <c r="D2297" s="462">
        <v>1096215.6924844775</v>
      </c>
      <c r="J2297" s="699"/>
      <c r="K2297" s="699"/>
      <c r="L2297" s="699"/>
      <c r="M2297" s="462">
        <v>1053848</v>
      </c>
      <c r="N2297" s="462">
        <v>1069895</v>
      </c>
      <c r="O2297" s="462">
        <v>1096929</v>
      </c>
    </row>
    <row r="2298" spans="1:15">
      <c r="A2298" s="460">
        <v>2296</v>
      </c>
      <c r="B2298" s="462">
        <v>1003974.9173298859</v>
      </c>
      <c r="C2298" s="462">
        <v>1074161.6270448205</v>
      </c>
      <c r="D2298" s="462">
        <v>1109999.1573936834</v>
      </c>
      <c r="J2298" s="699"/>
      <c r="K2298" s="699"/>
      <c r="L2298" s="699"/>
      <c r="M2298" s="462">
        <v>1015922</v>
      </c>
      <c r="N2298" s="462">
        <v>1090824</v>
      </c>
      <c r="O2298" s="462">
        <v>1129250</v>
      </c>
    </row>
    <row r="2299" spans="1:15">
      <c r="A2299" s="460">
        <v>2297</v>
      </c>
      <c r="B2299" s="462">
        <v>993258.86556312838</v>
      </c>
      <c r="C2299" s="462">
        <v>1041819.6672456434</v>
      </c>
      <c r="D2299" s="462">
        <v>1100128.8601269042</v>
      </c>
      <c r="J2299" s="699"/>
      <c r="K2299" s="699"/>
      <c r="L2299" s="699"/>
      <c r="M2299" s="462">
        <v>1029323</v>
      </c>
      <c r="N2299" s="462">
        <v>1064408</v>
      </c>
      <c r="O2299" s="462">
        <v>1123155</v>
      </c>
    </row>
    <row r="2300" spans="1:15">
      <c r="A2300" s="460">
        <v>2298</v>
      </c>
      <c r="B2300" s="462">
        <v>1005843.6777965699</v>
      </c>
      <c r="C2300" s="462">
        <v>1073211.5156228794</v>
      </c>
      <c r="D2300" s="462">
        <v>1099392.1056640791</v>
      </c>
      <c r="J2300" s="699"/>
      <c r="K2300" s="699"/>
      <c r="L2300" s="699"/>
      <c r="M2300" s="462">
        <v>1044042</v>
      </c>
      <c r="N2300" s="462">
        <v>1085859</v>
      </c>
      <c r="O2300" s="462">
        <v>1076547</v>
      </c>
    </row>
    <row r="2301" spans="1:15">
      <c r="A2301" s="460">
        <v>2299</v>
      </c>
      <c r="B2301" s="462">
        <v>1012270.0056101239</v>
      </c>
      <c r="C2301" s="462">
        <v>1103229.7996449298</v>
      </c>
      <c r="D2301" s="462">
        <v>1085584.3627604756</v>
      </c>
      <c r="J2301" s="699"/>
      <c r="K2301" s="699"/>
      <c r="L2301" s="699"/>
      <c r="M2301" s="462">
        <v>1010810</v>
      </c>
      <c r="N2301" s="462">
        <v>1079901</v>
      </c>
      <c r="O2301" s="462">
        <v>1084854</v>
      </c>
    </row>
    <row r="2302" spans="1:15">
      <c r="A2302" s="460">
        <v>2300</v>
      </c>
      <c r="B2302" s="462">
        <v>998474.67276809714</v>
      </c>
      <c r="C2302" s="462">
        <v>1076004.9545438397</v>
      </c>
      <c r="D2302" s="462">
        <v>1112244.3967366533</v>
      </c>
      <c r="J2302" s="699"/>
      <c r="K2302" s="699"/>
      <c r="L2302" s="699"/>
      <c r="M2302" s="462">
        <v>1059999</v>
      </c>
      <c r="N2302" s="462">
        <v>1091671</v>
      </c>
      <c r="O2302" s="462">
        <v>1101476</v>
      </c>
    </row>
    <row r="2303" spans="1:15">
      <c r="A2303" s="460">
        <v>2301</v>
      </c>
      <c r="B2303" s="462">
        <v>1006934.8994666478</v>
      </c>
      <c r="C2303" s="462">
        <v>1072859.51369462</v>
      </c>
      <c r="D2303" s="462">
        <v>1103405.9615628289</v>
      </c>
      <c r="J2303" s="699"/>
      <c r="K2303" s="699"/>
      <c r="L2303" s="699"/>
      <c r="M2303" s="462">
        <v>1035125</v>
      </c>
      <c r="N2303" s="462">
        <v>1070868</v>
      </c>
      <c r="O2303" s="462">
        <v>1094584</v>
      </c>
    </row>
    <row r="2304" spans="1:15">
      <c r="A2304" s="460">
        <v>2302</v>
      </c>
      <c r="B2304" s="462">
        <v>1000668.4362467617</v>
      </c>
      <c r="C2304" s="462">
        <v>1090947.7976596672</v>
      </c>
      <c r="D2304" s="462">
        <v>1077813.8978182659</v>
      </c>
      <c r="J2304" s="699"/>
      <c r="K2304" s="699"/>
      <c r="L2304" s="699"/>
      <c r="M2304" s="462">
        <v>1017120</v>
      </c>
      <c r="N2304" s="462">
        <v>1067304</v>
      </c>
      <c r="O2304" s="462">
        <v>1090875</v>
      </c>
    </row>
    <row r="2305" spans="1:15">
      <c r="A2305" s="460">
        <v>2303</v>
      </c>
      <c r="B2305" s="462">
        <v>1005868.4941127319</v>
      </c>
      <c r="C2305" s="462">
        <v>1075433.9753501415</v>
      </c>
      <c r="D2305" s="462">
        <v>1100220.0184822653</v>
      </c>
      <c r="J2305" s="699"/>
      <c r="K2305" s="699"/>
      <c r="L2305" s="699"/>
      <c r="M2305" s="462">
        <v>1026588</v>
      </c>
      <c r="N2305" s="462">
        <v>1076827</v>
      </c>
      <c r="O2305" s="462">
        <v>1068907</v>
      </c>
    </row>
    <row r="2306" spans="1:15">
      <c r="A2306" s="460">
        <v>2304</v>
      </c>
      <c r="B2306" s="462">
        <v>1001975.7227871859</v>
      </c>
      <c r="C2306" s="462">
        <v>1073850.9442717927</v>
      </c>
      <c r="D2306" s="462">
        <v>1092722.5608703494</v>
      </c>
      <c r="J2306" s="699"/>
      <c r="K2306" s="699"/>
      <c r="L2306" s="699"/>
      <c r="M2306" s="462">
        <v>1039287</v>
      </c>
      <c r="N2306" s="462">
        <v>1050964</v>
      </c>
      <c r="O2306" s="462">
        <v>1074452</v>
      </c>
    </row>
    <row r="2307" spans="1:15">
      <c r="A2307" s="460">
        <v>2305</v>
      </c>
      <c r="B2307" s="462">
        <v>1039976.7344408503</v>
      </c>
      <c r="C2307" s="462">
        <v>1082157.1206014645</v>
      </c>
      <c r="D2307" s="462">
        <v>1154309.732541078</v>
      </c>
      <c r="J2307" s="699"/>
      <c r="K2307" s="699"/>
      <c r="L2307" s="699"/>
      <c r="M2307" s="462">
        <v>1017929</v>
      </c>
      <c r="N2307" s="462">
        <v>1080079</v>
      </c>
      <c r="O2307" s="462">
        <v>1065642</v>
      </c>
    </row>
    <row r="2308" spans="1:15">
      <c r="A2308" s="460">
        <v>2306</v>
      </c>
      <c r="B2308" s="462">
        <v>1002176.1304293184</v>
      </c>
      <c r="C2308" s="462">
        <v>1061795.5867914739</v>
      </c>
      <c r="D2308" s="462">
        <v>1099944.4221709056</v>
      </c>
      <c r="J2308" s="699"/>
      <c r="K2308" s="699"/>
      <c r="L2308" s="699"/>
      <c r="M2308" s="462">
        <v>1030141</v>
      </c>
      <c r="N2308" s="462">
        <v>1058483</v>
      </c>
      <c r="O2308" s="462">
        <v>1082585</v>
      </c>
    </row>
    <row r="2309" spans="1:15">
      <c r="A2309" s="460">
        <v>2307</v>
      </c>
      <c r="B2309" s="462">
        <v>1004306.6768815012</v>
      </c>
      <c r="C2309" s="462">
        <v>1046047.0600670464</v>
      </c>
      <c r="D2309" s="462">
        <v>1151109.2724983292</v>
      </c>
      <c r="J2309" s="699"/>
      <c r="K2309" s="699"/>
      <c r="L2309" s="699"/>
      <c r="M2309" s="462">
        <v>1033537</v>
      </c>
      <c r="N2309" s="462">
        <v>1066641</v>
      </c>
      <c r="O2309" s="462">
        <v>1066739</v>
      </c>
    </row>
    <row r="2310" spans="1:15">
      <c r="A2310" s="460">
        <v>2308</v>
      </c>
      <c r="B2310" s="462">
        <v>1013826.6856958019</v>
      </c>
      <c r="C2310" s="462">
        <v>1076929.196453593</v>
      </c>
      <c r="D2310" s="462">
        <v>1099981.4961923528</v>
      </c>
      <c r="J2310" s="699"/>
      <c r="K2310" s="699"/>
      <c r="L2310" s="699"/>
      <c r="M2310" s="462">
        <v>1040750</v>
      </c>
      <c r="N2310" s="462">
        <v>1047492</v>
      </c>
      <c r="O2310" s="462">
        <v>1110813</v>
      </c>
    </row>
    <row r="2311" spans="1:15">
      <c r="A2311" s="460">
        <v>2309</v>
      </c>
      <c r="B2311" s="462">
        <v>1012157.5813499356</v>
      </c>
      <c r="C2311" s="462">
        <v>1089061.6174122803</v>
      </c>
      <c r="D2311" s="462">
        <v>1082723.5299354801</v>
      </c>
      <c r="J2311" s="699"/>
      <c r="K2311" s="699"/>
      <c r="L2311" s="699"/>
      <c r="M2311" s="462">
        <v>1011451</v>
      </c>
      <c r="N2311" s="462">
        <v>1081335</v>
      </c>
      <c r="O2311" s="462">
        <v>1077490</v>
      </c>
    </row>
    <row r="2312" spans="1:15">
      <c r="A2312" s="460">
        <v>2310</v>
      </c>
      <c r="B2312" s="462">
        <v>996722.58892793185</v>
      </c>
      <c r="C2312" s="462">
        <v>1027756.8759815611</v>
      </c>
      <c r="D2312" s="462">
        <v>1102348.5901578162</v>
      </c>
      <c r="J2312" s="699"/>
      <c r="K2312" s="699"/>
      <c r="L2312" s="699"/>
      <c r="M2312" s="462">
        <v>1003066</v>
      </c>
      <c r="N2312" s="462">
        <v>1072043</v>
      </c>
      <c r="O2312" s="462">
        <v>1107836</v>
      </c>
    </row>
    <row r="2313" spans="1:15">
      <c r="A2313" s="460">
        <v>2311</v>
      </c>
      <c r="B2313" s="462">
        <v>1012659.1027494473</v>
      </c>
      <c r="C2313" s="462">
        <v>1124570.3215554229</v>
      </c>
      <c r="D2313" s="462">
        <v>1084257.0267898128</v>
      </c>
      <c r="J2313" s="699"/>
      <c r="K2313" s="699"/>
      <c r="L2313" s="699"/>
      <c r="M2313" s="462">
        <v>992721</v>
      </c>
      <c r="N2313" s="462">
        <v>1084548</v>
      </c>
      <c r="O2313" s="462">
        <v>1081143</v>
      </c>
    </row>
    <row r="2314" spans="1:15">
      <c r="A2314" s="460">
        <v>2312</v>
      </c>
      <c r="B2314" s="462">
        <v>1020379.9995729534</v>
      </c>
      <c r="C2314" s="462">
        <v>1117553.42040763</v>
      </c>
      <c r="D2314" s="462">
        <v>1102136.9374565349</v>
      </c>
      <c r="J2314" s="699"/>
      <c r="K2314" s="699"/>
      <c r="L2314" s="699"/>
      <c r="M2314" s="462">
        <v>1020624</v>
      </c>
      <c r="N2314" s="462">
        <v>1071840</v>
      </c>
      <c r="O2314" s="462">
        <v>1086894</v>
      </c>
    </row>
    <row r="2315" spans="1:15">
      <c r="A2315" s="460">
        <v>2313</v>
      </c>
      <c r="B2315" s="462">
        <v>995523.94492472766</v>
      </c>
      <c r="C2315" s="462">
        <v>1077062.5697395457</v>
      </c>
      <c r="D2315" s="462">
        <v>1075153.1020249946</v>
      </c>
      <c r="J2315" s="699"/>
      <c r="K2315" s="699"/>
      <c r="L2315" s="699"/>
      <c r="M2315" s="462">
        <v>1028207</v>
      </c>
      <c r="N2315" s="462">
        <v>1086137</v>
      </c>
      <c r="O2315" s="462">
        <v>1109402</v>
      </c>
    </row>
    <row r="2316" spans="1:15">
      <c r="A2316" s="460">
        <v>2314</v>
      </c>
      <c r="B2316" s="462">
        <v>1005396.408397447</v>
      </c>
      <c r="C2316" s="462">
        <v>1060802.2707017874</v>
      </c>
      <c r="D2316" s="462">
        <v>1096711.4482027679</v>
      </c>
      <c r="J2316" s="699"/>
      <c r="K2316" s="699"/>
      <c r="L2316" s="699"/>
      <c r="M2316" s="462">
        <v>1003488</v>
      </c>
      <c r="N2316" s="462">
        <v>1082123</v>
      </c>
      <c r="O2316" s="462">
        <v>1121278</v>
      </c>
    </row>
    <row r="2317" spans="1:15">
      <c r="A2317" s="460">
        <v>2315</v>
      </c>
      <c r="B2317" s="462">
        <v>1005425.6408683913</v>
      </c>
      <c r="C2317" s="462">
        <v>1079550.0075282254</v>
      </c>
      <c r="D2317" s="462">
        <v>1105487.7259323844</v>
      </c>
      <c r="J2317" s="699"/>
      <c r="K2317" s="699"/>
      <c r="L2317" s="699"/>
      <c r="M2317" s="462">
        <v>1063500</v>
      </c>
      <c r="N2317" s="462">
        <v>1125944</v>
      </c>
      <c r="O2317" s="462">
        <v>1107002</v>
      </c>
    </row>
    <row r="2318" spans="1:15">
      <c r="A2318" s="460">
        <v>2316</v>
      </c>
      <c r="B2318" s="462">
        <v>1004900.5743853628</v>
      </c>
      <c r="C2318" s="462">
        <v>1078582.9712007307</v>
      </c>
      <c r="D2318" s="462">
        <v>1113046.7064106325</v>
      </c>
      <c r="J2318" s="699"/>
      <c r="K2318" s="699"/>
      <c r="L2318" s="699"/>
      <c r="M2318" s="462">
        <v>1059252</v>
      </c>
      <c r="N2318" s="462">
        <v>1085494</v>
      </c>
      <c r="O2318" s="462">
        <v>1056459</v>
      </c>
    </row>
    <row r="2319" spans="1:15">
      <c r="A2319" s="460">
        <v>2317</v>
      </c>
      <c r="B2319" s="462">
        <v>1002549.8161842184</v>
      </c>
      <c r="C2319" s="462">
        <v>1051782.9220702434</v>
      </c>
      <c r="D2319" s="462">
        <v>1107785.8895300906</v>
      </c>
      <c r="J2319" s="699"/>
      <c r="K2319" s="699"/>
      <c r="L2319" s="699"/>
      <c r="M2319" s="462">
        <v>1031313</v>
      </c>
      <c r="N2319" s="462">
        <v>1065371</v>
      </c>
      <c r="O2319" s="462">
        <v>1094330</v>
      </c>
    </row>
    <row r="2320" spans="1:15">
      <c r="A2320" s="460">
        <v>2318</v>
      </c>
      <c r="B2320" s="462">
        <v>992978.91470832564</v>
      </c>
      <c r="C2320" s="462">
        <v>1041324.2096634267</v>
      </c>
      <c r="D2320" s="462">
        <v>1079680.5774955489</v>
      </c>
      <c r="J2320" s="699"/>
      <c r="K2320" s="699"/>
      <c r="L2320" s="699"/>
      <c r="M2320" s="462">
        <v>1045080</v>
      </c>
      <c r="N2320" s="462">
        <v>1083439</v>
      </c>
      <c r="O2320" s="462">
        <v>1094476</v>
      </c>
    </row>
    <row r="2321" spans="1:15">
      <c r="A2321" s="460">
        <v>2319</v>
      </c>
      <c r="B2321" s="462">
        <v>1001956.6347380586</v>
      </c>
      <c r="C2321" s="462">
        <v>1078508.3965924943</v>
      </c>
      <c r="D2321" s="462">
        <v>1102779.8521341397</v>
      </c>
      <c r="J2321" s="699"/>
      <c r="K2321" s="699"/>
      <c r="L2321" s="699"/>
      <c r="M2321" s="462">
        <v>1055144</v>
      </c>
      <c r="N2321" s="462">
        <v>1083713</v>
      </c>
      <c r="O2321" s="462">
        <v>1052212</v>
      </c>
    </row>
    <row r="2322" spans="1:15">
      <c r="A2322" s="460">
        <v>2320</v>
      </c>
      <c r="B2322" s="462">
        <v>1012877.8378136556</v>
      </c>
      <c r="C2322" s="462">
        <v>1088105.6253822218</v>
      </c>
      <c r="D2322" s="462">
        <v>1104546.0932268528</v>
      </c>
      <c r="J2322" s="699"/>
      <c r="K2322" s="699"/>
      <c r="L2322" s="699"/>
      <c r="M2322" s="462">
        <v>1031786</v>
      </c>
      <c r="N2322" s="462">
        <v>1112239</v>
      </c>
      <c r="O2322" s="462">
        <v>1106592</v>
      </c>
    </row>
    <row r="2323" spans="1:15">
      <c r="A2323" s="460">
        <v>2321</v>
      </c>
      <c r="B2323" s="462">
        <v>1004874.5983892782</v>
      </c>
      <c r="C2323" s="462">
        <v>1049714.4004090773</v>
      </c>
      <c r="D2323" s="462">
        <v>1102829.1232256405</v>
      </c>
      <c r="J2323" s="699"/>
      <c r="K2323" s="699"/>
      <c r="L2323" s="699"/>
      <c r="M2323" s="462">
        <v>996397</v>
      </c>
      <c r="N2323" s="462">
        <v>1079250</v>
      </c>
      <c r="O2323" s="462">
        <v>1093437</v>
      </c>
    </row>
    <row r="2324" spans="1:15">
      <c r="A2324" s="460">
        <v>2322</v>
      </c>
      <c r="B2324" s="462">
        <v>1001197.997466039</v>
      </c>
      <c r="C2324" s="462">
        <v>1043789.2370225089</v>
      </c>
      <c r="D2324" s="462">
        <v>1074918.2982125646</v>
      </c>
      <c r="J2324" s="699"/>
      <c r="K2324" s="699"/>
      <c r="L2324" s="699"/>
      <c r="M2324" s="462">
        <v>1006929</v>
      </c>
      <c r="N2324" s="462">
        <v>1070522</v>
      </c>
      <c r="O2324" s="462">
        <v>1111182</v>
      </c>
    </row>
    <row r="2325" spans="1:15">
      <c r="A2325" s="460">
        <v>2323</v>
      </c>
      <c r="B2325" s="462">
        <v>995835.49194281164</v>
      </c>
      <c r="C2325" s="462">
        <v>1053893.1624317477</v>
      </c>
      <c r="D2325" s="462">
        <v>1081985.1443843567</v>
      </c>
      <c r="J2325" s="699"/>
      <c r="K2325" s="699"/>
      <c r="L2325" s="699"/>
      <c r="M2325" s="462">
        <v>1041605</v>
      </c>
      <c r="N2325" s="462">
        <v>1045522</v>
      </c>
      <c r="O2325" s="462">
        <v>1068101</v>
      </c>
    </row>
    <row r="2326" spans="1:15">
      <c r="A2326" s="460">
        <v>2324</v>
      </c>
      <c r="B2326" s="462">
        <v>1004351.6219705762</v>
      </c>
      <c r="C2326" s="462">
        <v>1096499.5439780897</v>
      </c>
      <c r="D2326" s="462">
        <v>1073860.6157943015</v>
      </c>
      <c r="J2326" s="699"/>
      <c r="K2326" s="699"/>
      <c r="L2326" s="699"/>
      <c r="M2326" s="462">
        <v>1010677</v>
      </c>
      <c r="N2326" s="462">
        <v>1102772</v>
      </c>
      <c r="O2326" s="462">
        <v>1126365</v>
      </c>
    </row>
    <row r="2327" spans="1:15">
      <c r="A2327" s="460">
        <v>2325</v>
      </c>
      <c r="B2327" s="462">
        <v>1015471.2751458172</v>
      </c>
      <c r="C2327" s="462">
        <v>1089918.3624444529</v>
      </c>
      <c r="D2327" s="462">
        <v>1096642.7119625288</v>
      </c>
      <c r="J2327" s="699"/>
      <c r="K2327" s="699"/>
      <c r="L2327" s="699"/>
      <c r="M2327" s="462">
        <v>1049456</v>
      </c>
      <c r="N2327" s="462">
        <v>1057265</v>
      </c>
      <c r="O2327" s="462">
        <v>1054564</v>
      </c>
    </row>
    <row r="2328" spans="1:15">
      <c r="A2328" s="460">
        <v>2326</v>
      </c>
      <c r="B2328" s="462">
        <v>1006483.1474454319</v>
      </c>
      <c r="C2328" s="462">
        <v>1068460.069656021</v>
      </c>
      <c r="D2328" s="462">
        <v>1089501.2247518478</v>
      </c>
      <c r="J2328" s="699"/>
      <c r="K2328" s="699"/>
      <c r="L2328" s="699"/>
      <c r="M2328" s="462">
        <v>1017348</v>
      </c>
      <c r="N2328" s="462">
        <v>1045305</v>
      </c>
      <c r="O2328" s="462">
        <v>1077416</v>
      </c>
    </row>
    <row r="2329" spans="1:15">
      <c r="A2329" s="460">
        <v>2327</v>
      </c>
      <c r="B2329" s="462">
        <v>1010458.7790273889</v>
      </c>
      <c r="C2329" s="462">
        <v>1083679.3921848109</v>
      </c>
      <c r="D2329" s="462">
        <v>1092800.6955469879</v>
      </c>
      <c r="J2329" s="699"/>
      <c r="K2329" s="699"/>
      <c r="L2329" s="699"/>
      <c r="M2329" s="462">
        <v>1007032</v>
      </c>
      <c r="N2329" s="462">
        <v>1053443</v>
      </c>
      <c r="O2329" s="462">
        <v>1097084</v>
      </c>
    </row>
    <row r="2330" spans="1:15">
      <c r="A2330" s="460">
        <v>2328</v>
      </c>
      <c r="B2330" s="462">
        <v>1000050.2687960977</v>
      </c>
      <c r="C2330" s="462">
        <v>1051398.9723220994</v>
      </c>
      <c r="D2330" s="462">
        <v>1089886.3644058683</v>
      </c>
      <c r="J2330" s="699"/>
      <c r="K2330" s="699"/>
      <c r="L2330" s="699"/>
      <c r="M2330" s="462">
        <v>1040482</v>
      </c>
      <c r="N2330" s="462">
        <v>1112740</v>
      </c>
      <c r="O2330" s="462">
        <v>1100552</v>
      </c>
    </row>
    <row r="2331" spans="1:15">
      <c r="A2331" s="460">
        <v>2329</v>
      </c>
      <c r="B2331" s="462">
        <v>997849.37424475537</v>
      </c>
      <c r="C2331" s="462">
        <v>1038577.6259409875</v>
      </c>
      <c r="D2331" s="462">
        <v>1107589.4881054345</v>
      </c>
      <c r="J2331" s="699"/>
      <c r="K2331" s="699"/>
      <c r="L2331" s="699"/>
      <c r="M2331" s="462">
        <v>1025654</v>
      </c>
      <c r="N2331" s="462">
        <v>1093322</v>
      </c>
      <c r="O2331" s="462">
        <v>1117821</v>
      </c>
    </row>
    <row r="2332" spans="1:15">
      <c r="A2332" s="460">
        <v>2330</v>
      </c>
      <c r="B2332" s="462">
        <v>1000402.1047839574</v>
      </c>
      <c r="C2332" s="462">
        <v>1060366.492544034</v>
      </c>
      <c r="D2332" s="462">
        <v>1126557.4611083989</v>
      </c>
      <c r="J2332" s="699"/>
      <c r="K2332" s="699"/>
      <c r="L2332" s="699"/>
      <c r="M2332" s="462">
        <v>1021197</v>
      </c>
      <c r="N2332" s="462">
        <v>1068509</v>
      </c>
      <c r="O2332" s="462">
        <v>1145060</v>
      </c>
    </row>
    <row r="2333" spans="1:15">
      <c r="A2333" s="460">
        <v>2331</v>
      </c>
      <c r="B2333" s="462">
        <v>1006714.8400193499</v>
      </c>
      <c r="C2333" s="462">
        <v>1070489.4586127009</v>
      </c>
      <c r="D2333" s="462">
        <v>1096247.9403804559</v>
      </c>
      <c r="J2333" s="699"/>
      <c r="K2333" s="699"/>
      <c r="L2333" s="699"/>
      <c r="M2333" s="462">
        <v>1021501</v>
      </c>
      <c r="N2333" s="462">
        <v>1054929</v>
      </c>
      <c r="O2333" s="462">
        <v>1058786</v>
      </c>
    </row>
    <row r="2334" spans="1:15">
      <c r="A2334" s="460">
        <v>2332</v>
      </c>
      <c r="B2334" s="462">
        <v>995779.45523003652</v>
      </c>
      <c r="C2334" s="462">
        <v>1046316.3991279582</v>
      </c>
      <c r="D2334" s="462">
        <v>1109923.718405189</v>
      </c>
      <c r="J2334" s="699"/>
      <c r="K2334" s="699"/>
      <c r="L2334" s="699"/>
      <c r="M2334" s="462">
        <v>1010473</v>
      </c>
      <c r="N2334" s="462">
        <v>1082999</v>
      </c>
      <c r="O2334" s="462">
        <v>1067714</v>
      </c>
    </row>
    <row r="2335" spans="1:15">
      <c r="A2335" s="460">
        <v>2333</v>
      </c>
      <c r="B2335" s="462">
        <v>1006580.4301666636</v>
      </c>
      <c r="C2335" s="462">
        <v>1053681.6913173427</v>
      </c>
      <c r="D2335" s="462">
        <v>1101685.2648471398</v>
      </c>
      <c r="J2335" s="699"/>
      <c r="K2335" s="699"/>
      <c r="L2335" s="699"/>
      <c r="M2335" s="462">
        <v>1035711</v>
      </c>
      <c r="N2335" s="462">
        <v>1058651</v>
      </c>
      <c r="O2335" s="462">
        <v>1054958</v>
      </c>
    </row>
    <row r="2336" spans="1:15">
      <c r="A2336" s="460">
        <v>2334</v>
      </c>
      <c r="B2336" s="462">
        <v>1003705.0637790975</v>
      </c>
      <c r="C2336" s="462">
        <v>1042744.2160903706</v>
      </c>
      <c r="D2336" s="462">
        <v>1125712.3582618837</v>
      </c>
      <c r="J2336" s="699"/>
      <c r="K2336" s="699"/>
      <c r="L2336" s="699"/>
      <c r="M2336" s="462">
        <v>1047704</v>
      </c>
      <c r="N2336" s="462">
        <v>1094837</v>
      </c>
      <c r="O2336" s="462">
        <v>1089914</v>
      </c>
    </row>
    <row r="2337" spans="1:15">
      <c r="A2337" s="460">
        <v>2335</v>
      </c>
      <c r="B2337" s="462">
        <v>1017510.3740023973</v>
      </c>
      <c r="C2337" s="462">
        <v>1053600.5669351341</v>
      </c>
      <c r="D2337" s="462">
        <v>1083207.673675763</v>
      </c>
      <c r="J2337" s="699"/>
      <c r="K2337" s="699"/>
      <c r="L2337" s="699"/>
      <c r="M2337" s="462">
        <v>1030943</v>
      </c>
      <c r="N2337" s="462">
        <v>1091565</v>
      </c>
      <c r="O2337" s="462">
        <v>1077098</v>
      </c>
    </row>
    <row r="2338" spans="1:15">
      <c r="A2338" s="460">
        <v>2336</v>
      </c>
      <c r="B2338" s="462">
        <v>996946.48558912054</v>
      </c>
      <c r="C2338" s="462">
        <v>1050584.7303315313</v>
      </c>
      <c r="D2338" s="462">
        <v>1090891.5534756337</v>
      </c>
      <c r="J2338" s="699"/>
      <c r="K2338" s="699"/>
      <c r="L2338" s="699"/>
      <c r="M2338" s="462">
        <v>1023316</v>
      </c>
      <c r="N2338" s="462">
        <v>1054196</v>
      </c>
      <c r="O2338" s="462">
        <v>1106705</v>
      </c>
    </row>
    <row r="2339" spans="1:15">
      <c r="A2339" s="460">
        <v>2337</v>
      </c>
      <c r="B2339" s="462">
        <v>1008088.7059588211</v>
      </c>
      <c r="C2339" s="462">
        <v>1058697.7834029768</v>
      </c>
      <c r="D2339" s="462">
        <v>1085224.6684822442</v>
      </c>
      <c r="J2339" s="699"/>
      <c r="K2339" s="699"/>
      <c r="L2339" s="699"/>
      <c r="M2339" s="462">
        <v>1007859</v>
      </c>
      <c r="N2339" s="462">
        <v>1082455</v>
      </c>
      <c r="O2339" s="462">
        <v>1112397</v>
      </c>
    </row>
    <row r="2340" spans="1:15">
      <c r="A2340" s="460">
        <v>2338</v>
      </c>
      <c r="B2340" s="462">
        <v>1008885.5106070047</v>
      </c>
      <c r="C2340" s="462">
        <v>1074082.4555751069</v>
      </c>
      <c r="D2340" s="462">
        <v>1081812.2533255441</v>
      </c>
      <c r="J2340" s="699"/>
      <c r="K2340" s="699"/>
      <c r="L2340" s="699"/>
      <c r="M2340" s="462">
        <v>1014513</v>
      </c>
      <c r="N2340" s="462">
        <v>1021564</v>
      </c>
      <c r="O2340" s="462">
        <v>1064720</v>
      </c>
    </row>
    <row r="2341" spans="1:15">
      <c r="A2341" s="460">
        <v>2339</v>
      </c>
      <c r="B2341" s="462">
        <v>1000859.4359717201</v>
      </c>
      <c r="C2341" s="462">
        <v>1075055.0444831892</v>
      </c>
      <c r="D2341" s="462">
        <v>1115057.6239185091</v>
      </c>
      <c r="J2341" s="699"/>
      <c r="K2341" s="699"/>
      <c r="L2341" s="699"/>
      <c r="M2341" s="462">
        <v>1009673</v>
      </c>
      <c r="N2341" s="462">
        <v>1073194</v>
      </c>
      <c r="O2341" s="462">
        <v>1075308</v>
      </c>
    </row>
    <row r="2342" spans="1:15">
      <c r="A2342" s="460">
        <v>2340</v>
      </c>
      <c r="B2342" s="462">
        <v>1008273.4862988512</v>
      </c>
      <c r="C2342" s="462">
        <v>1075263.5411827876</v>
      </c>
      <c r="D2342" s="462">
        <v>1059734.404858361</v>
      </c>
      <c r="J2342" s="699"/>
      <c r="K2342" s="699"/>
      <c r="L2342" s="699"/>
      <c r="M2342" s="462">
        <v>1016988</v>
      </c>
      <c r="N2342" s="462">
        <v>1045905</v>
      </c>
      <c r="O2342" s="462">
        <v>1083095</v>
      </c>
    </row>
    <row r="2343" spans="1:15">
      <c r="A2343" s="460">
        <v>2341</v>
      </c>
      <c r="B2343" s="462">
        <v>1003586.2902718431</v>
      </c>
      <c r="C2343" s="462">
        <v>1089474.362836292</v>
      </c>
      <c r="D2343" s="462">
        <v>1101634.0377950268</v>
      </c>
      <c r="J2343" s="699"/>
      <c r="K2343" s="699"/>
      <c r="L2343" s="699"/>
      <c r="M2343" s="462">
        <v>1044696</v>
      </c>
      <c r="N2343" s="462">
        <v>1098543</v>
      </c>
      <c r="O2343" s="462">
        <v>1119685</v>
      </c>
    </row>
    <row r="2344" spans="1:15">
      <c r="A2344" s="460">
        <v>2342</v>
      </c>
      <c r="B2344" s="462">
        <v>1000583.8657799516</v>
      </c>
      <c r="C2344" s="462">
        <v>1053503.0171921044</v>
      </c>
      <c r="D2344" s="462">
        <v>1082053.0218464916</v>
      </c>
      <c r="J2344" s="699"/>
      <c r="K2344" s="699"/>
      <c r="L2344" s="699"/>
      <c r="M2344" s="462">
        <v>1038876</v>
      </c>
      <c r="N2344" s="462">
        <v>1119601</v>
      </c>
      <c r="O2344" s="462">
        <v>1092732</v>
      </c>
    </row>
    <row r="2345" spans="1:15">
      <c r="A2345" s="460">
        <v>2343</v>
      </c>
      <c r="B2345" s="462">
        <v>998546.14491110819</v>
      </c>
      <c r="C2345" s="462">
        <v>1055917.6637728501</v>
      </c>
      <c r="D2345" s="462">
        <v>1070553.601041696</v>
      </c>
      <c r="J2345" s="699"/>
      <c r="K2345" s="699"/>
      <c r="L2345" s="699"/>
      <c r="M2345" s="462">
        <v>1057838</v>
      </c>
      <c r="N2345" s="462">
        <v>1112669</v>
      </c>
      <c r="O2345" s="462">
        <v>1146500</v>
      </c>
    </row>
    <row r="2346" spans="1:15">
      <c r="A2346" s="460">
        <v>2344</v>
      </c>
      <c r="B2346" s="462">
        <v>1005310.7333498816</v>
      </c>
      <c r="C2346" s="462">
        <v>1078074.7322856996</v>
      </c>
      <c r="D2346" s="462">
        <v>1095916.2847944556</v>
      </c>
      <c r="J2346" s="699"/>
      <c r="K2346" s="699"/>
      <c r="L2346" s="699"/>
      <c r="M2346" s="462">
        <v>1004931</v>
      </c>
      <c r="N2346" s="462">
        <v>1045740</v>
      </c>
      <c r="O2346" s="462">
        <v>1110694</v>
      </c>
    </row>
    <row r="2347" spans="1:15">
      <c r="A2347" s="460">
        <v>2345</v>
      </c>
      <c r="B2347" s="462">
        <v>1003958.425366367</v>
      </c>
      <c r="C2347" s="462">
        <v>1057954.8699116244</v>
      </c>
      <c r="D2347" s="462">
        <v>1078390.6139558174</v>
      </c>
      <c r="J2347" s="699"/>
      <c r="K2347" s="699"/>
      <c r="L2347" s="699"/>
      <c r="M2347" s="462">
        <v>1025144</v>
      </c>
      <c r="N2347" s="462">
        <v>1056137</v>
      </c>
      <c r="O2347" s="462">
        <v>1094627</v>
      </c>
    </row>
    <row r="2348" spans="1:15">
      <c r="A2348" s="460">
        <v>2346</v>
      </c>
      <c r="B2348" s="462">
        <v>1004525.6100190319</v>
      </c>
      <c r="C2348" s="462">
        <v>1065709.8433496519</v>
      </c>
      <c r="D2348" s="462">
        <v>1113492.2006925095</v>
      </c>
      <c r="J2348" s="699"/>
      <c r="K2348" s="699"/>
      <c r="L2348" s="699"/>
      <c r="M2348" s="462">
        <v>1051003</v>
      </c>
      <c r="N2348" s="462">
        <v>1077198</v>
      </c>
      <c r="O2348" s="462">
        <v>1069256</v>
      </c>
    </row>
    <row r="2349" spans="1:15">
      <c r="A2349" s="460">
        <v>2347</v>
      </c>
      <c r="B2349" s="462">
        <v>1017728.0076575791</v>
      </c>
      <c r="C2349" s="462">
        <v>1077090.9770481684</v>
      </c>
      <c r="D2349" s="462">
        <v>1084971.355233036</v>
      </c>
      <c r="J2349" s="699"/>
      <c r="K2349" s="699"/>
      <c r="L2349" s="699"/>
      <c r="M2349" s="462">
        <v>1011110</v>
      </c>
      <c r="N2349" s="462">
        <v>1083261</v>
      </c>
      <c r="O2349" s="462">
        <v>1089980</v>
      </c>
    </row>
    <row r="2350" spans="1:15">
      <c r="A2350" s="460">
        <v>2348</v>
      </c>
      <c r="B2350" s="462">
        <v>1004672.2477171035</v>
      </c>
      <c r="C2350" s="462">
        <v>1115916.4025602175</v>
      </c>
      <c r="D2350" s="462">
        <v>1101228.6607939536</v>
      </c>
      <c r="J2350" s="699"/>
      <c r="K2350" s="699"/>
      <c r="L2350" s="699"/>
      <c r="M2350" s="462">
        <v>1031328</v>
      </c>
      <c r="N2350" s="462">
        <v>1077631</v>
      </c>
      <c r="O2350" s="462">
        <v>1075323</v>
      </c>
    </row>
    <row r="2351" spans="1:15">
      <c r="A2351" s="460">
        <v>2349</v>
      </c>
      <c r="B2351" s="462">
        <v>1010900.6538008193</v>
      </c>
      <c r="C2351" s="462">
        <v>1100969.1315189882</v>
      </c>
      <c r="D2351" s="462">
        <v>1109832.3603307288</v>
      </c>
      <c r="J2351" s="699"/>
      <c r="K2351" s="699"/>
      <c r="L2351" s="699"/>
      <c r="M2351" s="462">
        <v>1056149</v>
      </c>
      <c r="N2351" s="462">
        <v>1081310</v>
      </c>
      <c r="O2351" s="462">
        <v>1102617</v>
      </c>
    </row>
    <row r="2352" spans="1:15">
      <c r="A2352" s="460">
        <v>2350</v>
      </c>
      <c r="B2352" s="462">
        <v>1006744.5172506007</v>
      </c>
      <c r="C2352" s="462">
        <v>1093378.4842426085</v>
      </c>
      <c r="D2352" s="462">
        <v>1080793.111095537</v>
      </c>
      <c r="J2352" s="699"/>
      <c r="K2352" s="699"/>
      <c r="L2352" s="699"/>
      <c r="M2352" s="462">
        <v>1001575</v>
      </c>
      <c r="N2352" s="462">
        <v>1054102</v>
      </c>
      <c r="O2352" s="462">
        <v>1082428</v>
      </c>
    </row>
    <row r="2353" spans="1:15">
      <c r="A2353" s="460">
        <v>2351</v>
      </c>
      <c r="B2353" s="462">
        <v>1006721.2125075376</v>
      </c>
      <c r="C2353" s="462">
        <v>1086174.857970861</v>
      </c>
      <c r="D2353" s="462">
        <v>1075689.5677426695</v>
      </c>
      <c r="J2353" s="699"/>
      <c r="K2353" s="699"/>
      <c r="L2353" s="699"/>
      <c r="M2353" s="462">
        <v>993977</v>
      </c>
      <c r="N2353" s="462">
        <v>1074598</v>
      </c>
      <c r="O2353" s="462">
        <v>1094006</v>
      </c>
    </row>
    <row r="2354" spans="1:15">
      <c r="A2354" s="460">
        <v>2352</v>
      </c>
      <c r="B2354" s="462">
        <v>1003352.9099029213</v>
      </c>
      <c r="C2354" s="462">
        <v>1100942.1055537579</v>
      </c>
      <c r="D2354" s="462">
        <v>1101883.3723116033</v>
      </c>
      <c r="J2354" s="699"/>
      <c r="K2354" s="699"/>
      <c r="L2354" s="699"/>
      <c r="M2354" s="462">
        <v>1053476</v>
      </c>
      <c r="N2354" s="462">
        <v>1055584</v>
      </c>
      <c r="O2354" s="462">
        <v>1085939</v>
      </c>
    </row>
    <row r="2355" spans="1:15">
      <c r="A2355" s="460">
        <v>2353</v>
      </c>
      <c r="B2355" s="462">
        <v>1005353.651682894</v>
      </c>
      <c r="C2355" s="462">
        <v>1091050.1323809451</v>
      </c>
      <c r="D2355" s="462">
        <v>1095847.1904332326</v>
      </c>
      <c r="J2355" s="699"/>
      <c r="K2355" s="699"/>
      <c r="L2355" s="699"/>
      <c r="M2355" s="462">
        <v>1012682</v>
      </c>
      <c r="N2355" s="462">
        <v>1072614</v>
      </c>
      <c r="O2355" s="462">
        <v>1071158</v>
      </c>
    </row>
    <row r="2356" spans="1:15">
      <c r="A2356" s="460">
        <v>2354</v>
      </c>
      <c r="B2356" s="462">
        <v>976084.33931941772</v>
      </c>
      <c r="C2356" s="462">
        <v>1071889.1231334959</v>
      </c>
      <c r="D2356" s="462">
        <v>1100011.3086963734</v>
      </c>
      <c r="J2356" s="699"/>
      <c r="K2356" s="699"/>
      <c r="L2356" s="699"/>
      <c r="M2356" s="462">
        <v>1038089</v>
      </c>
      <c r="N2356" s="462">
        <v>1078750</v>
      </c>
      <c r="O2356" s="462">
        <v>1109491</v>
      </c>
    </row>
    <row r="2357" spans="1:15">
      <c r="A2357" s="460">
        <v>2355</v>
      </c>
      <c r="B2357" s="462">
        <v>1014044.0991168483</v>
      </c>
      <c r="C2357" s="462">
        <v>1072695.5065799323</v>
      </c>
      <c r="D2357" s="462">
        <v>1085652.8125010026</v>
      </c>
      <c r="J2357" s="699"/>
      <c r="K2357" s="699"/>
      <c r="L2357" s="699"/>
      <c r="M2357" s="462">
        <v>1023882</v>
      </c>
      <c r="N2357" s="462">
        <v>1045372</v>
      </c>
      <c r="O2357" s="462">
        <v>1116895</v>
      </c>
    </row>
    <row r="2358" spans="1:15">
      <c r="A2358" s="460">
        <v>2356</v>
      </c>
      <c r="B2358" s="462">
        <v>1003467.3470194242</v>
      </c>
      <c r="C2358" s="462">
        <v>1074477.5338372416</v>
      </c>
      <c r="D2358" s="462">
        <v>1118038.4881813552</v>
      </c>
      <c r="J2358" s="699"/>
      <c r="K2358" s="699"/>
      <c r="L2358" s="699"/>
      <c r="M2358" s="462">
        <v>992400</v>
      </c>
      <c r="N2358" s="462">
        <v>1111892</v>
      </c>
      <c r="O2358" s="462">
        <v>1063596</v>
      </c>
    </row>
    <row r="2359" spans="1:15">
      <c r="A2359" s="460">
        <v>2357</v>
      </c>
      <c r="B2359" s="462">
        <v>998764.53320772003</v>
      </c>
      <c r="C2359" s="462">
        <v>1093200.3371680388</v>
      </c>
      <c r="D2359" s="462">
        <v>1119487.0490020595</v>
      </c>
      <c r="J2359" s="699"/>
      <c r="K2359" s="699"/>
      <c r="L2359" s="699"/>
      <c r="M2359" s="462">
        <v>1037451</v>
      </c>
      <c r="N2359" s="462">
        <v>1080968</v>
      </c>
      <c r="O2359" s="462">
        <v>1061679</v>
      </c>
    </row>
    <row r="2360" spans="1:15">
      <c r="A2360" s="460">
        <v>2358</v>
      </c>
      <c r="B2360" s="462">
        <v>1011480.8430131638</v>
      </c>
      <c r="C2360" s="462">
        <v>1054212.1123499486</v>
      </c>
      <c r="D2360" s="462">
        <v>1117442.6560840486</v>
      </c>
      <c r="J2360" s="699"/>
      <c r="K2360" s="699"/>
      <c r="L2360" s="699"/>
      <c r="M2360" s="462">
        <v>1007056</v>
      </c>
      <c r="N2360" s="462">
        <v>1046414</v>
      </c>
      <c r="O2360" s="462">
        <v>1087457</v>
      </c>
    </row>
    <row r="2361" spans="1:15">
      <c r="A2361" s="460">
        <v>2359</v>
      </c>
      <c r="B2361" s="462">
        <v>1009350.849083185</v>
      </c>
      <c r="C2361" s="462">
        <v>1069367.9589886917</v>
      </c>
      <c r="D2361" s="462">
        <v>1087097.8295767356</v>
      </c>
      <c r="J2361" s="699"/>
      <c r="K2361" s="699"/>
      <c r="L2361" s="699"/>
      <c r="M2361" s="462">
        <v>1036363</v>
      </c>
      <c r="N2361" s="462">
        <v>1073187</v>
      </c>
      <c r="O2361" s="462">
        <v>1067694</v>
      </c>
    </row>
    <row r="2362" spans="1:15">
      <c r="A2362" s="460">
        <v>2360</v>
      </c>
      <c r="B2362" s="462">
        <v>996893.51282796683</v>
      </c>
      <c r="C2362" s="462">
        <v>1053056.3603911812</v>
      </c>
      <c r="D2362" s="462">
        <v>1092834.4214779269</v>
      </c>
      <c r="J2362" s="699"/>
      <c r="K2362" s="699"/>
      <c r="L2362" s="699"/>
      <c r="M2362" s="462">
        <v>1038503</v>
      </c>
      <c r="N2362" s="462">
        <v>1093714</v>
      </c>
      <c r="O2362" s="462">
        <v>1081634</v>
      </c>
    </row>
    <row r="2363" spans="1:15">
      <c r="A2363" s="460">
        <v>2361</v>
      </c>
      <c r="B2363" s="462">
        <v>1000745.7542079848</v>
      </c>
      <c r="C2363" s="462">
        <v>1095993.244723984</v>
      </c>
      <c r="D2363" s="462">
        <v>1113117.7327231539</v>
      </c>
      <c r="J2363" s="699"/>
      <c r="K2363" s="699"/>
      <c r="L2363" s="699"/>
      <c r="M2363" s="462">
        <v>1032875</v>
      </c>
      <c r="N2363" s="462">
        <v>1082378</v>
      </c>
      <c r="O2363" s="462">
        <v>1147439</v>
      </c>
    </row>
    <row r="2364" spans="1:15">
      <c r="A2364" s="460">
        <v>2362</v>
      </c>
      <c r="B2364" s="462">
        <v>1023178.0556478461</v>
      </c>
      <c r="C2364" s="462">
        <v>1074067.9363343308</v>
      </c>
      <c r="D2364" s="462">
        <v>1098583.7559113638</v>
      </c>
      <c r="J2364" s="699"/>
      <c r="K2364" s="699"/>
      <c r="L2364" s="699"/>
      <c r="M2364" s="462">
        <v>1053756</v>
      </c>
      <c r="N2364" s="462">
        <v>1084741</v>
      </c>
      <c r="O2364" s="462">
        <v>1085577</v>
      </c>
    </row>
    <row r="2365" spans="1:15">
      <c r="A2365" s="460">
        <v>2363</v>
      </c>
      <c r="B2365" s="462">
        <v>1001287.5229378636</v>
      </c>
      <c r="C2365" s="462">
        <v>1077136.4622252807</v>
      </c>
      <c r="D2365" s="462">
        <v>1091137.6245917426</v>
      </c>
      <c r="J2365" s="699"/>
      <c r="K2365" s="699"/>
      <c r="L2365" s="699"/>
      <c r="M2365" s="462">
        <v>1029277</v>
      </c>
      <c r="N2365" s="462">
        <v>1072067</v>
      </c>
      <c r="O2365" s="462">
        <v>1106575</v>
      </c>
    </row>
    <row r="2366" spans="1:15">
      <c r="A2366" s="460">
        <v>2364</v>
      </c>
      <c r="B2366" s="462">
        <v>1009220.203853389</v>
      </c>
      <c r="C2366" s="462">
        <v>1087577.9268234447</v>
      </c>
      <c r="D2366" s="462">
        <v>1104744.9932104817</v>
      </c>
      <c r="J2366" s="699"/>
      <c r="K2366" s="699"/>
      <c r="L2366" s="699"/>
      <c r="M2366" s="462">
        <v>1037591</v>
      </c>
      <c r="N2366" s="462">
        <v>1051503</v>
      </c>
      <c r="O2366" s="462">
        <v>1087881</v>
      </c>
    </row>
    <row r="2367" spans="1:15">
      <c r="A2367" s="460">
        <v>2365</v>
      </c>
      <c r="B2367" s="462">
        <v>1002493.9015411239</v>
      </c>
      <c r="C2367" s="462">
        <v>1048504.0429263441</v>
      </c>
      <c r="D2367" s="462">
        <v>1102589.5752040835</v>
      </c>
      <c r="J2367" s="699"/>
      <c r="K2367" s="699"/>
      <c r="L2367" s="699"/>
      <c r="M2367" s="462">
        <v>1035990</v>
      </c>
      <c r="N2367" s="462">
        <v>1081738</v>
      </c>
      <c r="O2367" s="462">
        <v>1072918</v>
      </c>
    </row>
    <row r="2368" spans="1:15">
      <c r="A2368" s="460">
        <v>2366</v>
      </c>
      <c r="B2368" s="462">
        <v>1000693.272208588</v>
      </c>
      <c r="C2368" s="462">
        <v>1080786.1335191242</v>
      </c>
      <c r="D2368" s="462">
        <v>1080386.5103337113</v>
      </c>
      <c r="J2368" s="699"/>
      <c r="K2368" s="699"/>
      <c r="L2368" s="699"/>
      <c r="M2368" s="462">
        <v>1036714</v>
      </c>
      <c r="N2368" s="462">
        <v>1083924</v>
      </c>
      <c r="O2368" s="462">
        <v>1098261</v>
      </c>
    </row>
    <row r="2369" spans="1:15">
      <c r="A2369" s="460">
        <v>2367</v>
      </c>
      <c r="B2369" s="462">
        <v>1002517.1085303302</v>
      </c>
      <c r="C2369" s="462">
        <v>1045039.2491735127</v>
      </c>
      <c r="D2369" s="462">
        <v>1087430.0797772703</v>
      </c>
      <c r="J2369" s="699"/>
      <c r="K2369" s="699"/>
      <c r="L2369" s="699"/>
      <c r="M2369" s="462">
        <v>1049647</v>
      </c>
      <c r="N2369" s="462">
        <v>1068241</v>
      </c>
      <c r="O2369" s="462">
        <v>1088996</v>
      </c>
    </row>
    <row r="2370" spans="1:15">
      <c r="A2370" s="460">
        <v>2368</v>
      </c>
      <c r="B2370" s="462">
        <v>1007080.5473254784</v>
      </c>
      <c r="C2370" s="462">
        <v>1071305.1403116714</v>
      </c>
      <c r="D2370" s="462">
        <v>1093067.9538587409</v>
      </c>
      <c r="J2370" s="699"/>
      <c r="K2370" s="699"/>
      <c r="L2370" s="699"/>
      <c r="M2370" s="462">
        <v>997120</v>
      </c>
      <c r="N2370" s="462">
        <v>1125914</v>
      </c>
      <c r="O2370" s="462">
        <v>1134026</v>
      </c>
    </row>
    <row r="2371" spans="1:15">
      <c r="A2371" s="460">
        <v>2369</v>
      </c>
      <c r="B2371" s="462">
        <v>1012217.2807700608</v>
      </c>
      <c r="C2371" s="462">
        <v>1086041.5520138764</v>
      </c>
      <c r="D2371" s="462">
        <v>1105422.4448803323</v>
      </c>
      <c r="J2371" s="699"/>
      <c r="K2371" s="699"/>
      <c r="L2371" s="699"/>
      <c r="M2371" s="462">
        <v>1005214</v>
      </c>
      <c r="N2371" s="462">
        <v>1086153</v>
      </c>
      <c r="O2371" s="462">
        <v>1087300</v>
      </c>
    </row>
    <row r="2372" spans="1:15">
      <c r="A2372" s="460">
        <v>2370</v>
      </c>
      <c r="B2372" s="462">
        <v>1015953.4628419006</v>
      </c>
      <c r="C2372" s="462">
        <v>1075392.381345582</v>
      </c>
      <c r="D2372" s="462">
        <v>1137854.1121631889</v>
      </c>
      <c r="J2372" s="699"/>
      <c r="K2372" s="699"/>
      <c r="L2372" s="699"/>
      <c r="M2372" s="462">
        <v>1044299</v>
      </c>
      <c r="N2372" s="462">
        <v>1063051</v>
      </c>
      <c r="O2372" s="462">
        <v>1084478</v>
      </c>
    </row>
    <row r="2373" spans="1:15">
      <c r="A2373" s="460">
        <v>2371</v>
      </c>
      <c r="B2373" s="462">
        <v>1003312.1753831712</v>
      </c>
      <c r="C2373" s="462">
        <v>1068210.216434679</v>
      </c>
      <c r="D2373" s="462">
        <v>1068328.580046748</v>
      </c>
      <c r="J2373" s="699"/>
      <c r="K2373" s="699"/>
      <c r="L2373" s="699"/>
      <c r="M2373" s="462">
        <v>1033441</v>
      </c>
      <c r="N2373" s="462">
        <v>1061585</v>
      </c>
      <c r="O2373" s="462">
        <v>1091975</v>
      </c>
    </row>
    <row r="2374" spans="1:15">
      <c r="A2374" s="460">
        <v>2372</v>
      </c>
      <c r="B2374" s="462">
        <v>1004827.8986555306</v>
      </c>
      <c r="C2374" s="462">
        <v>1080768.7852877935</v>
      </c>
      <c r="D2374" s="462">
        <v>1110605.8287569883</v>
      </c>
      <c r="J2374" s="699"/>
      <c r="K2374" s="699"/>
      <c r="L2374" s="699"/>
      <c r="M2374" s="462">
        <v>1027533</v>
      </c>
      <c r="N2374" s="462">
        <v>1115294</v>
      </c>
      <c r="O2374" s="462">
        <v>1109608</v>
      </c>
    </row>
    <row r="2375" spans="1:15">
      <c r="A2375" s="460">
        <v>2373</v>
      </c>
      <c r="B2375" s="462">
        <v>996426.57485461643</v>
      </c>
      <c r="C2375" s="462">
        <v>1063369.2318874584</v>
      </c>
      <c r="D2375" s="462">
        <v>1079150.8042470263</v>
      </c>
      <c r="J2375" s="699"/>
      <c r="K2375" s="699"/>
      <c r="L2375" s="699"/>
      <c r="M2375" s="462">
        <v>1015754</v>
      </c>
      <c r="N2375" s="462">
        <v>1063712</v>
      </c>
      <c r="O2375" s="462">
        <v>1096688</v>
      </c>
    </row>
    <row r="2376" spans="1:15">
      <c r="A2376" s="460">
        <v>2374</v>
      </c>
      <c r="B2376" s="462">
        <v>991744.35028694605</v>
      </c>
      <c r="C2376" s="462">
        <v>1087625.7740007923</v>
      </c>
      <c r="D2376" s="462">
        <v>1075352.3638856628</v>
      </c>
      <c r="J2376" s="699"/>
      <c r="K2376" s="699"/>
      <c r="L2376" s="699"/>
      <c r="M2376" s="462">
        <v>1024682</v>
      </c>
      <c r="N2376" s="462">
        <v>1062772</v>
      </c>
      <c r="O2376" s="462">
        <v>1062799</v>
      </c>
    </row>
    <row r="2377" spans="1:15">
      <c r="A2377" s="460">
        <v>2375</v>
      </c>
      <c r="B2377" s="462">
        <v>1000856.169027938</v>
      </c>
      <c r="C2377" s="462">
        <v>1044161.8868527019</v>
      </c>
      <c r="D2377" s="462">
        <v>1086286.7041858253</v>
      </c>
      <c r="J2377" s="699"/>
      <c r="K2377" s="699"/>
      <c r="L2377" s="699"/>
      <c r="M2377" s="462">
        <v>1066614</v>
      </c>
      <c r="N2377" s="462">
        <v>1043481</v>
      </c>
      <c r="O2377" s="462">
        <v>1086352</v>
      </c>
    </row>
    <row r="2378" spans="1:15">
      <c r="A2378" s="460">
        <v>2376</v>
      </c>
      <c r="B2378" s="462">
        <v>992944.08666705049</v>
      </c>
      <c r="C2378" s="462">
        <v>1069351.0966573374</v>
      </c>
      <c r="D2378" s="462">
        <v>1085450.744422724</v>
      </c>
      <c r="J2378" s="699"/>
      <c r="K2378" s="699"/>
      <c r="L2378" s="699"/>
      <c r="M2378" s="462">
        <v>1013216</v>
      </c>
      <c r="N2378" s="462">
        <v>1091937</v>
      </c>
      <c r="O2378" s="462">
        <v>1089987</v>
      </c>
    </row>
    <row r="2379" spans="1:15">
      <c r="A2379" s="460">
        <v>2377</v>
      </c>
      <c r="B2379" s="462">
        <v>996401.74185178126</v>
      </c>
      <c r="C2379" s="462">
        <v>1039271.4468050938</v>
      </c>
      <c r="D2379" s="462">
        <v>1086838.7186333265</v>
      </c>
      <c r="J2379" s="699"/>
      <c r="K2379" s="699"/>
      <c r="L2379" s="699"/>
      <c r="M2379" s="462">
        <v>1038319</v>
      </c>
      <c r="N2379" s="462">
        <v>1105042</v>
      </c>
      <c r="O2379" s="462">
        <v>1095166</v>
      </c>
    </row>
    <row r="2380" spans="1:15">
      <c r="A2380" s="460">
        <v>2378</v>
      </c>
      <c r="B2380" s="462">
        <v>998063.51584360842</v>
      </c>
      <c r="C2380" s="462">
        <v>1057558.9330327152</v>
      </c>
      <c r="D2380" s="462">
        <v>1061154.0866324937</v>
      </c>
      <c r="J2380" s="699"/>
      <c r="K2380" s="699"/>
      <c r="L2380" s="699"/>
      <c r="M2380" s="462">
        <v>1050328</v>
      </c>
      <c r="N2380" s="462">
        <v>1089633</v>
      </c>
      <c r="O2380" s="462">
        <v>1130310</v>
      </c>
    </row>
    <row r="2381" spans="1:15">
      <c r="A2381" s="460">
        <v>2379</v>
      </c>
      <c r="B2381" s="462">
        <v>1003391.028898855</v>
      </c>
      <c r="C2381" s="462">
        <v>1073074.52348177</v>
      </c>
      <c r="D2381" s="462">
        <v>1087509.6591458777</v>
      </c>
      <c r="J2381" s="699"/>
      <c r="K2381" s="699"/>
      <c r="L2381" s="699"/>
      <c r="M2381" s="462">
        <v>996818</v>
      </c>
      <c r="N2381" s="462">
        <v>1055662</v>
      </c>
      <c r="O2381" s="462">
        <v>1069926</v>
      </c>
    </row>
    <row r="2382" spans="1:15">
      <c r="A2382" s="460">
        <v>2380</v>
      </c>
      <c r="B2382" s="462">
        <v>997747.77748281695</v>
      </c>
      <c r="C2382" s="462">
        <v>1091846.7771575716</v>
      </c>
      <c r="D2382" s="462">
        <v>1083676.5639519573</v>
      </c>
      <c r="J2382" s="699"/>
      <c r="K2382" s="699"/>
      <c r="L2382" s="699"/>
      <c r="M2382" s="462">
        <v>1035012</v>
      </c>
      <c r="N2382" s="462">
        <v>1096074</v>
      </c>
      <c r="O2382" s="462">
        <v>1091070</v>
      </c>
    </row>
    <row r="2383" spans="1:15">
      <c r="A2383" s="460">
        <v>2381</v>
      </c>
      <c r="B2383" s="462">
        <v>1006834.0150609298</v>
      </c>
      <c r="C2383" s="462">
        <v>1084631.1115701636</v>
      </c>
      <c r="D2383" s="462">
        <v>1103897.0108723529</v>
      </c>
      <c r="J2383" s="699"/>
      <c r="K2383" s="699"/>
      <c r="L2383" s="699"/>
      <c r="M2383" s="462">
        <v>1042062</v>
      </c>
      <c r="N2383" s="462">
        <v>1071335</v>
      </c>
      <c r="O2383" s="462">
        <v>1095971</v>
      </c>
    </row>
    <row r="2384" spans="1:15">
      <c r="A2384" s="460">
        <v>2382</v>
      </c>
      <c r="B2384" s="462">
        <v>1011309.4290522949</v>
      </c>
      <c r="C2384" s="462">
        <v>1071801.7494296755</v>
      </c>
      <c r="D2384" s="462">
        <v>1090099.1908946924</v>
      </c>
      <c r="J2384" s="699"/>
      <c r="K2384" s="699"/>
      <c r="L2384" s="699"/>
      <c r="M2384" s="462">
        <v>1005232</v>
      </c>
      <c r="N2384" s="462">
        <v>1075529</v>
      </c>
      <c r="O2384" s="462">
        <v>1091053</v>
      </c>
    </row>
    <row r="2385" spans="1:15">
      <c r="A2385" s="460">
        <v>2383</v>
      </c>
      <c r="B2385" s="462">
        <v>1001780.099489538</v>
      </c>
      <c r="C2385" s="462">
        <v>1090094.4615803789</v>
      </c>
      <c r="D2385" s="462">
        <v>1098370.3746528665</v>
      </c>
      <c r="J2385" s="699"/>
      <c r="K2385" s="699"/>
      <c r="L2385" s="699"/>
      <c r="M2385" s="462">
        <v>1021315</v>
      </c>
      <c r="N2385" s="462">
        <v>1080687</v>
      </c>
      <c r="O2385" s="462">
        <v>1090316</v>
      </c>
    </row>
    <row r="2386" spans="1:15">
      <c r="A2386" s="460">
        <v>2384</v>
      </c>
      <c r="B2386" s="462">
        <v>1006771.9431875228</v>
      </c>
      <c r="C2386" s="462">
        <v>1044556.8943705186</v>
      </c>
      <c r="D2386" s="462">
        <v>1100800.0503005616</v>
      </c>
      <c r="J2386" s="699"/>
      <c r="K2386" s="699"/>
      <c r="L2386" s="699"/>
      <c r="M2386" s="462">
        <v>998012</v>
      </c>
      <c r="N2386" s="462">
        <v>1080052</v>
      </c>
      <c r="O2386" s="462">
        <v>1082367</v>
      </c>
    </row>
    <row r="2387" spans="1:15">
      <c r="A2387" s="460">
        <v>2385</v>
      </c>
      <c r="B2387" s="462">
        <v>1012138.8951657467</v>
      </c>
      <c r="C2387" s="462">
        <v>1103221.7849074772</v>
      </c>
      <c r="D2387" s="462">
        <v>1103899.9325021678</v>
      </c>
      <c r="J2387" s="699"/>
      <c r="K2387" s="699"/>
      <c r="L2387" s="699"/>
      <c r="M2387" s="462">
        <v>1007209</v>
      </c>
      <c r="N2387" s="462">
        <v>1057798</v>
      </c>
      <c r="O2387" s="462">
        <v>1065464</v>
      </c>
    </row>
    <row r="2388" spans="1:15">
      <c r="A2388" s="460">
        <v>2386</v>
      </c>
      <c r="B2388" s="462">
        <v>1006461.4784823284</v>
      </c>
      <c r="C2388" s="462">
        <v>1061098.4012855599</v>
      </c>
      <c r="D2388" s="462">
        <v>1100729.5833863323</v>
      </c>
      <c r="J2388" s="699"/>
      <c r="K2388" s="699"/>
      <c r="L2388" s="699"/>
      <c r="M2388" s="462">
        <v>1030089</v>
      </c>
      <c r="N2388" s="462">
        <v>1075232</v>
      </c>
      <c r="O2388" s="462">
        <v>1086495</v>
      </c>
    </row>
    <row r="2389" spans="1:15">
      <c r="A2389" s="460">
        <v>2387</v>
      </c>
      <c r="B2389" s="462">
        <v>998241.24849679042</v>
      </c>
      <c r="C2389" s="462">
        <v>1080496.1656114811</v>
      </c>
      <c r="D2389" s="462">
        <v>1101308.4039569707</v>
      </c>
      <c r="J2389" s="699"/>
      <c r="K2389" s="699"/>
      <c r="L2389" s="699"/>
      <c r="M2389" s="462">
        <v>1009210</v>
      </c>
      <c r="N2389" s="462">
        <v>1089085</v>
      </c>
      <c r="O2389" s="462">
        <v>1109800</v>
      </c>
    </row>
    <row r="2390" spans="1:15">
      <c r="A2390" s="460">
        <v>2388</v>
      </c>
      <c r="B2390" s="462">
        <v>1000683.5234943547</v>
      </c>
      <c r="C2390" s="462">
        <v>1077191.4292522096</v>
      </c>
      <c r="D2390" s="462">
        <v>1100479.1379313185</v>
      </c>
      <c r="J2390" s="699"/>
      <c r="K2390" s="699"/>
      <c r="L2390" s="699"/>
      <c r="M2390" s="462">
        <v>1042689</v>
      </c>
      <c r="N2390" s="462">
        <v>1074825</v>
      </c>
      <c r="O2390" s="462">
        <v>1077500</v>
      </c>
    </row>
    <row r="2391" spans="1:15">
      <c r="A2391" s="460">
        <v>2389</v>
      </c>
      <c r="B2391" s="462">
        <v>992306.37149965332</v>
      </c>
      <c r="C2391" s="462">
        <v>1044641.0069301568</v>
      </c>
      <c r="D2391" s="462">
        <v>1107367.7100451498</v>
      </c>
      <c r="J2391" s="699"/>
      <c r="K2391" s="699"/>
      <c r="L2391" s="699"/>
      <c r="M2391" s="462">
        <v>1044869</v>
      </c>
      <c r="N2391" s="462">
        <v>1088562</v>
      </c>
      <c r="O2391" s="462">
        <v>1119142</v>
      </c>
    </row>
    <row r="2392" spans="1:15">
      <c r="A2392" s="460">
        <v>2390</v>
      </c>
      <c r="B2392" s="462">
        <v>1003092.0498632877</v>
      </c>
      <c r="C2392" s="462">
        <v>1061525.88369273</v>
      </c>
      <c r="D2392" s="462">
        <v>1073517.0545826275</v>
      </c>
      <c r="J2392" s="699"/>
      <c r="K2392" s="699"/>
      <c r="L2392" s="699"/>
      <c r="M2392" s="462">
        <v>1016292</v>
      </c>
      <c r="N2392" s="462">
        <v>1073267</v>
      </c>
      <c r="O2392" s="462">
        <v>1075006</v>
      </c>
    </row>
    <row r="2393" spans="1:15">
      <c r="A2393" s="460">
        <v>2391</v>
      </c>
      <c r="B2393" s="462">
        <v>1010933.5793558437</v>
      </c>
      <c r="C2393" s="462">
        <v>1082190.7727337328</v>
      </c>
      <c r="D2393" s="462">
        <v>1104251.6450243415</v>
      </c>
      <c r="J2393" s="699"/>
      <c r="K2393" s="699"/>
      <c r="L2393" s="699"/>
      <c r="M2393" s="462">
        <v>1030884</v>
      </c>
      <c r="N2393" s="462">
        <v>1052378</v>
      </c>
      <c r="O2393" s="462">
        <v>1119466</v>
      </c>
    </row>
    <row r="2394" spans="1:15">
      <c r="A2394" s="460">
        <v>2392</v>
      </c>
      <c r="B2394" s="462">
        <v>1003548.9872520457</v>
      </c>
      <c r="C2394" s="462">
        <v>1051062.3773180416</v>
      </c>
      <c r="D2394" s="462">
        <v>1097501.2028678062</v>
      </c>
      <c r="J2394" s="699"/>
      <c r="K2394" s="699"/>
      <c r="L2394" s="699"/>
      <c r="M2394" s="462">
        <v>1047703</v>
      </c>
      <c r="N2394" s="462">
        <v>1073959</v>
      </c>
      <c r="O2394" s="462">
        <v>1078438</v>
      </c>
    </row>
    <row r="2395" spans="1:15">
      <c r="A2395" s="460">
        <v>2393</v>
      </c>
      <c r="B2395" s="462">
        <v>1004720.448686239</v>
      </c>
      <c r="C2395" s="462">
        <v>1104123.403327557</v>
      </c>
      <c r="D2395" s="462">
        <v>1059499.6758459876</v>
      </c>
      <c r="J2395" s="699"/>
      <c r="K2395" s="699"/>
      <c r="L2395" s="699"/>
      <c r="M2395" s="462">
        <v>1042641</v>
      </c>
      <c r="N2395" s="462">
        <v>1093708</v>
      </c>
      <c r="O2395" s="462">
        <v>1091575</v>
      </c>
    </row>
    <row r="2396" spans="1:15">
      <c r="A2396" s="460">
        <v>2394</v>
      </c>
      <c r="B2396" s="462">
        <v>1010077.4103634182</v>
      </c>
      <c r="C2396" s="462">
        <v>1064917.4453554009</v>
      </c>
      <c r="D2396" s="462">
        <v>1094919.697095633</v>
      </c>
      <c r="J2396" s="699"/>
      <c r="K2396" s="699"/>
      <c r="L2396" s="699"/>
      <c r="M2396" s="462">
        <v>997251</v>
      </c>
      <c r="N2396" s="462">
        <v>1106693</v>
      </c>
      <c r="O2396" s="462">
        <v>1101247</v>
      </c>
    </row>
    <row r="2397" spans="1:15">
      <c r="A2397" s="460">
        <v>2395</v>
      </c>
      <c r="B2397" s="462">
        <v>1004762.2332913514</v>
      </c>
      <c r="C2397" s="462">
        <v>1087124.3850209184</v>
      </c>
      <c r="D2397" s="462">
        <v>1093959.7184983573</v>
      </c>
      <c r="J2397" s="699"/>
      <c r="K2397" s="699"/>
      <c r="L2397" s="699"/>
      <c r="M2397" s="462">
        <v>1065121</v>
      </c>
      <c r="N2397" s="462">
        <v>1097932</v>
      </c>
      <c r="O2397" s="462">
        <v>1099558</v>
      </c>
    </row>
    <row r="2398" spans="1:15">
      <c r="A2398" s="460">
        <v>2396</v>
      </c>
      <c r="B2398" s="462">
        <v>1008858.2718507242</v>
      </c>
      <c r="C2398" s="462">
        <v>1079536.6980957948</v>
      </c>
      <c r="D2398" s="462">
        <v>1065285.1388422013</v>
      </c>
      <c r="J2398" s="699"/>
      <c r="K2398" s="699"/>
      <c r="L2398" s="699"/>
      <c r="M2398" s="462">
        <v>1020954</v>
      </c>
      <c r="N2398" s="462">
        <v>1096578</v>
      </c>
      <c r="O2398" s="462">
        <v>1114891</v>
      </c>
    </row>
    <row r="2399" spans="1:15">
      <c r="A2399" s="460">
        <v>2397</v>
      </c>
      <c r="B2399" s="462">
        <v>1005680.6882325606</v>
      </c>
      <c r="C2399" s="462">
        <v>1080690.7283533714</v>
      </c>
      <c r="D2399" s="462">
        <v>1091486.5101908438</v>
      </c>
      <c r="J2399" s="699"/>
      <c r="K2399" s="699"/>
      <c r="L2399" s="699"/>
      <c r="M2399" s="462">
        <v>1050544</v>
      </c>
      <c r="N2399" s="462">
        <v>1076911</v>
      </c>
      <c r="O2399" s="462">
        <v>1049725</v>
      </c>
    </row>
    <row r="2400" spans="1:15">
      <c r="A2400" s="460">
        <v>2398</v>
      </c>
      <c r="B2400" s="462">
        <v>998775.14722228702</v>
      </c>
      <c r="C2400" s="462">
        <v>1070356.232223385</v>
      </c>
      <c r="D2400" s="462">
        <v>1089484.8770859551</v>
      </c>
      <c r="J2400" s="699"/>
      <c r="K2400" s="699"/>
      <c r="L2400" s="699"/>
      <c r="M2400" s="462">
        <v>990562</v>
      </c>
      <c r="N2400" s="462">
        <v>1075693</v>
      </c>
      <c r="O2400" s="462">
        <v>1126278</v>
      </c>
    </row>
    <row r="2401" spans="1:15">
      <c r="A2401" s="460">
        <v>2399</v>
      </c>
      <c r="B2401" s="462">
        <v>993645.17898813472</v>
      </c>
      <c r="C2401" s="462">
        <v>1094158.462450787</v>
      </c>
      <c r="D2401" s="462">
        <v>1103420.8213427528</v>
      </c>
      <c r="J2401" s="699"/>
      <c r="K2401" s="699"/>
      <c r="L2401" s="699"/>
      <c r="M2401" s="462">
        <v>1045653</v>
      </c>
      <c r="N2401" s="462">
        <v>1082124</v>
      </c>
      <c r="O2401" s="462">
        <v>1090164</v>
      </c>
    </row>
    <row r="2402" spans="1:15">
      <c r="A2402" s="460">
        <v>2400</v>
      </c>
      <c r="B2402" s="462">
        <v>1011081.367566372</v>
      </c>
      <c r="C2402" s="462">
        <v>1077398.6251655947</v>
      </c>
      <c r="D2402" s="462">
        <v>1076689.4721408361</v>
      </c>
      <c r="J2402" s="699"/>
      <c r="K2402" s="699"/>
      <c r="L2402" s="699"/>
      <c r="M2402" s="462">
        <v>1010588</v>
      </c>
      <c r="N2402" s="462">
        <v>1067519</v>
      </c>
      <c r="O2402" s="462">
        <v>1066959</v>
      </c>
    </row>
    <row r="2403" spans="1:15">
      <c r="A2403" s="460">
        <v>2401</v>
      </c>
      <c r="B2403" s="462">
        <v>1000446.7611241512</v>
      </c>
      <c r="C2403" s="462">
        <v>1072989.637942485</v>
      </c>
      <c r="D2403" s="462">
        <v>1114247.2153335428</v>
      </c>
      <c r="J2403" s="699"/>
      <c r="K2403" s="699"/>
      <c r="L2403" s="699"/>
      <c r="M2403" s="462">
        <v>1020263</v>
      </c>
      <c r="N2403" s="462">
        <v>1070167</v>
      </c>
      <c r="O2403" s="462">
        <v>1067684</v>
      </c>
    </row>
    <row r="2404" spans="1:15">
      <c r="A2404" s="460">
        <v>2402</v>
      </c>
      <c r="B2404" s="462">
        <v>1008742.4521682609</v>
      </c>
      <c r="C2404" s="462">
        <v>1075591.8956225787</v>
      </c>
      <c r="D2404" s="462">
        <v>1103128.6535968105</v>
      </c>
      <c r="J2404" s="699"/>
      <c r="K2404" s="699"/>
      <c r="L2404" s="699"/>
      <c r="M2404" s="462">
        <v>1028257</v>
      </c>
      <c r="N2404" s="462">
        <v>1104723</v>
      </c>
      <c r="O2404" s="462">
        <v>1097242</v>
      </c>
    </row>
    <row r="2405" spans="1:15">
      <c r="A2405" s="460">
        <v>2403</v>
      </c>
      <c r="B2405" s="462">
        <v>1002502.215626125</v>
      </c>
      <c r="C2405" s="462">
        <v>1064045.3874439814</v>
      </c>
      <c r="D2405" s="462">
        <v>1109545.8398624032</v>
      </c>
      <c r="J2405" s="699"/>
      <c r="K2405" s="699"/>
      <c r="L2405" s="699"/>
      <c r="M2405" s="462">
        <v>1057081</v>
      </c>
      <c r="N2405" s="462">
        <v>1091477</v>
      </c>
      <c r="O2405" s="462">
        <v>1086503</v>
      </c>
    </row>
    <row r="2406" spans="1:15">
      <c r="A2406" s="460">
        <v>2404</v>
      </c>
      <c r="B2406" s="462">
        <v>1008119.6060446721</v>
      </c>
      <c r="C2406" s="462">
        <v>1096770.1151060783</v>
      </c>
      <c r="D2406" s="462">
        <v>1099097.4911759095</v>
      </c>
      <c r="J2406" s="699"/>
      <c r="K2406" s="699"/>
      <c r="L2406" s="699"/>
      <c r="M2406" s="462">
        <v>1055407</v>
      </c>
      <c r="N2406" s="462">
        <v>1072922</v>
      </c>
      <c r="O2406" s="462">
        <v>1099420</v>
      </c>
    </row>
    <row r="2407" spans="1:15">
      <c r="A2407" s="460">
        <v>2405</v>
      </c>
      <c r="B2407" s="462">
        <v>1006377.9314005224</v>
      </c>
      <c r="C2407" s="462">
        <v>1094363.0452715005</v>
      </c>
      <c r="D2407" s="462">
        <v>1084144.1218281451</v>
      </c>
      <c r="J2407" s="699"/>
      <c r="K2407" s="699"/>
      <c r="L2407" s="699"/>
      <c r="M2407" s="462">
        <v>1013860</v>
      </c>
      <c r="N2407" s="462">
        <v>1060883</v>
      </c>
      <c r="O2407" s="462">
        <v>1085450</v>
      </c>
    </row>
    <row r="2408" spans="1:15">
      <c r="A2408" s="460">
        <v>2406</v>
      </c>
      <c r="B2408" s="462">
        <v>1001191.4107930447</v>
      </c>
      <c r="C2408" s="462">
        <v>1051468.836000032</v>
      </c>
      <c r="D2408" s="462">
        <v>1085208.3754159473</v>
      </c>
      <c r="J2408" s="699"/>
      <c r="K2408" s="699"/>
      <c r="L2408" s="699"/>
      <c r="M2408" s="462">
        <v>988908</v>
      </c>
      <c r="N2408" s="462">
        <v>1073291</v>
      </c>
      <c r="O2408" s="462">
        <v>1048433</v>
      </c>
    </row>
    <row r="2409" spans="1:15">
      <c r="A2409" s="460">
        <v>2407</v>
      </c>
      <c r="B2409" s="462">
        <v>1007725.8312434735</v>
      </c>
      <c r="C2409" s="462">
        <v>1079010.5998975127</v>
      </c>
      <c r="D2409" s="462">
        <v>1127709.318621136</v>
      </c>
      <c r="J2409" s="699"/>
      <c r="K2409" s="699"/>
      <c r="L2409" s="699"/>
      <c r="M2409" s="462">
        <v>1048308</v>
      </c>
      <c r="N2409" s="462">
        <v>1073515</v>
      </c>
      <c r="O2409" s="462">
        <v>1152519</v>
      </c>
    </row>
    <row r="2410" spans="1:15">
      <c r="A2410" s="460">
        <v>2408</v>
      </c>
      <c r="B2410" s="462">
        <v>999510.19938154833</v>
      </c>
      <c r="C2410" s="462">
        <v>1061155.6267709024</v>
      </c>
      <c r="D2410" s="462">
        <v>1075704.1026668204</v>
      </c>
      <c r="J2410" s="699"/>
      <c r="K2410" s="699"/>
      <c r="L2410" s="699"/>
      <c r="M2410" s="462">
        <v>1015206</v>
      </c>
      <c r="N2410" s="462">
        <v>1129289</v>
      </c>
      <c r="O2410" s="462">
        <v>1129806</v>
      </c>
    </row>
    <row r="2411" spans="1:15">
      <c r="A2411" s="460">
        <v>2409</v>
      </c>
      <c r="B2411" s="462">
        <v>1006266.5400595943</v>
      </c>
      <c r="C2411" s="462">
        <v>1038234.630888145</v>
      </c>
      <c r="D2411" s="462">
        <v>1089790.4637181461</v>
      </c>
      <c r="J2411" s="699"/>
      <c r="K2411" s="699"/>
      <c r="L2411" s="699"/>
      <c r="M2411" s="462">
        <v>1043904</v>
      </c>
      <c r="N2411" s="462">
        <v>1092572</v>
      </c>
      <c r="O2411" s="462">
        <v>1069998</v>
      </c>
    </row>
    <row r="2412" spans="1:15">
      <c r="A2412" s="460">
        <v>2410</v>
      </c>
      <c r="B2412" s="462">
        <v>1018735.7239241335</v>
      </c>
      <c r="C2412" s="462">
        <v>1098304.7768565901</v>
      </c>
      <c r="D2412" s="462">
        <v>1108025.8028689185</v>
      </c>
      <c r="J2412" s="699"/>
      <c r="K2412" s="699"/>
      <c r="L2412" s="699"/>
      <c r="M2412" s="462">
        <v>1027342</v>
      </c>
      <c r="N2412" s="462">
        <v>1114270</v>
      </c>
      <c r="O2412" s="462">
        <v>1125008</v>
      </c>
    </row>
    <row r="2413" spans="1:15">
      <c r="A2413" s="460">
        <v>2411</v>
      </c>
      <c r="B2413" s="462">
        <v>994238.49573577056</v>
      </c>
      <c r="C2413" s="462">
        <v>1073114.1510336692</v>
      </c>
      <c r="D2413" s="462">
        <v>1083959.4422618411</v>
      </c>
      <c r="J2413" s="699"/>
      <c r="K2413" s="699"/>
      <c r="L2413" s="699"/>
      <c r="M2413" s="462">
        <v>1008637</v>
      </c>
      <c r="N2413" s="462">
        <v>1133622</v>
      </c>
      <c r="O2413" s="462">
        <v>1095098</v>
      </c>
    </row>
    <row r="2414" spans="1:15">
      <c r="A2414" s="460">
        <v>2412</v>
      </c>
      <c r="B2414" s="462">
        <v>1009207.9855889578</v>
      </c>
      <c r="C2414" s="462">
        <v>1059391.1076399593</v>
      </c>
      <c r="D2414" s="462">
        <v>1097971.2747009445</v>
      </c>
      <c r="J2414" s="699"/>
      <c r="K2414" s="699"/>
      <c r="L2414" s="699"/>
      <c r="M2414" s="462">
        <v>1014224</v>
      </c>
      <c r="N2414" s="462">
        <v>1086813</v>
      </c>
      <c r="O2414" s="462">
        <v>1125435</v>
      </c>
    </row>
    <row r="2415" spans="1:15">
      <c r="A2415" s="460">
        <v>2413</v>
      </c>
      <c r="B2415" s="462">
        <v>1009555.1450991064</v>
      </c>
      <c r="C2415" s="462">
        <v>1077405.785913802</v>
      </c>
      <c r="D2415" s="462">
        <v>1081485.7300427614</v>
      </c>
      <c r="J2415" s="699"/>
      <c r="K2415" s="699"/>
      <c r="L2415" s="699"/>
      <c r="M2415" s="462">
        <v>1031992</v>
      </c>
      <c r="N2415" s="462">
        <v>1104875</v>
      </c>
      <c r="O2415" s="462">
        <v>1104127</v>
      </c>
    </row>
    <row r="2416" spans="1:15">
      <c r="A2416" s="460">
        <v>2414</v>
      </c>
      <c r="B2416" s="462">
        <v>1003157.1135079155</v>
      </c>
      <c r="C2416" s="462">
        <v>1098485.620543974</v>
      </c>
      <c r="D2416" s="462">
        <v>1085442.4873256269</v>
      </c>
      <c r="J2416" s="699"/>
      <c r="K2416" s="699"/>
      <c r="L2416" s="699"/>
      <c r="M2416" s="462">
        <v>1038115</v>
      </c>
      <c r="N2416" s="462">
        <v>1072836</v>
      </c>
      <c r="O2416" s="462">
        <v>1069270</v>
      </c>
    </row>
    <row r="2417" spans="1:15">
      <c r="A2417" s="460">
        <v>2415</v>
      </c>
      <c r="B2417" s="462">
        <v>1020824.9123184326</v>
      </c>
      <c r="C2417" s="462">
        <v>1073705.8277480807</v>
      </c>
      <c r="D2417" s="462">
        <v>1147602.9801227041</v>
      </c>
      <c r="J2417" s="699"/>
      <c r="K2417" s="699"/>
      <c r="L2417" s="699"/>
      <c r="M2417" s="462">
        <v>1038002</v>
      </c>
      <c r="N2417" s="462">
        <v>1057936</v>
      </c>
      <c r="O2417" s="462">
        <v>1100382</v>
      </c>
    </row>
    <row r="2418" spans="1:15">
      <c r="A2418" s="460">
        <v>2416</v>
      </c>
      <c r="B2418" s="462">
        <v>995844.00810299802</v>
      </c>
      <c r="C2418" s="462">
        <v>1072269.3164096898</v>
      </c>
      <c r="D2418" s="462">
        <v>1096075.4614060922</v>
      </c>
      <c r="J2418" s="699"/>
      <c r="K2418" s="699"/>
      <c r="L2418" s="699"/>
      <c r="M2418" s="462">
        <v>1031080</v>
      </c>
      <c r="N2418" s="462">
        <v>1095830</v>
      </c>
      <c r="O2418" s="462">
        <v>1112726</v>
      </c>
    </row>
    <row r="2419" spans="1:15">
      <c r="A2419" s="460">
        <v>2417</v>
      </c>
      <c r="B2419" s="462">
        <v>1000622.1161672797</v>
      </c>
      <c r="C2419" s="462">
        <v>1069450.7209105659</v>
      </c>
      <c r="D2419" s="462">
        <v>1105914.5251741372</v>
      </c>
      <c r="J2419" s="699"/>
      <c r="K2419" s="699"/>
      <c r="L2419" s="699"/>
      <c r="M2419" s="462">
        <v>1034566</v>
      </c>
      <c r="N2419" s="462">
        <v>1064391</v>
      </c>
      <c r="O2419" s="462">
        <v>1073774</v>
      </c>
    </row>
    <row r="2420" spans="1:15">
      <c r="A2420" s="460">
        <v>2418</v>
      </c>
      <c r="B2420" s="462">
        <v>1001309.1629228184</v>
      </c>
      <c r="C2420" s="462">
        <v>1092006.2219579828</v>
      </c>
      <c r="D2420" s="462">
        <v>1104639.1926608095</v>
      </c>
      <c r="J2420" s="699"/>
      <c r="K2420" s="699"/>
      <c r="L2420" s="699"/>
      <c r="M2420" s="462">
        <v>1008729</v>
      </c>
      <c r="N2420" s="462">
        <v>1074266</v>
      </c>
      <c r="O2420" s="462">
        <v>1113147</v>
      </c>
    </row>
    <row r="2421" spans="1:15">
      <c r="A2421" s="460">
        <v>2419</v>
      </c>
      <c r="B2421" s="462">
        <v>999864.17825095984</v>
      </c>
      <c r="C2421" s="462">
        <v>1087666.1479323725</v>
      </c>
      <c r="D2421" s="462">
        <v>1070099.910659044</v>
      </c>
      <c r="J2421" s="699"/>
      <c r="K2421" s="699"/>
      <c r="L2421" s="699"/>
      <c r="M2421" s="462">
        <v>1035438</v>
      </c>
      <c r="N2421" s="462">
        <v>1089633</v>
      </c>
      <c r="O2421" s="462">
        <v>1072760</v>
      </c>
    </row>
    <row r="2422" spans="1:15">
      <c r="A2422" s="460">
        <v>2420</v>
      </c>
      <c r="B2422" s="462">
        <v>992710.58316257433</v>
      </c>
      <c r="C2422" s="462">
        <v>1078813.8997972321</v>
      </c>
      <c r="D2422" s="462">
        <v>1096403.2448898028</v>
      </c>
      <c r="J2422" s="699"/>
      <c r="K2422" s="699"/>
      <c r="L2422" s="699"/>
      <c r="M2422" s="462">
        <v>1005838</v>
      </c>
      <c r="N2422" s="462">
        <v>1058644</v>
      </c>
      <c r="O2422" s="462">
        <v>1064427</v>
      </c>
    </row>
    <row r="2423" spans="1:15">
      <c r="A2423" s="460">
        <v>2421</v>
      </c>
      <c r="B2423" s="462">
        <v>1000997.6962373644</v>
      </c>
      <c r="C2423" s="462">
        <v>1077462.1936213421</v>
      </c>
      <c r="D2423" s="462">
        <v>1069827.9664930203</v>
      </c>
      <c r="J2423" s="699"/>
      <c r="K2423" s="699"/>
      <c r="L2423" s="699"/>
      <c r="M2423" s="462">
        <v>1043659</v>
      </c>
      <c r="N2423" s="462">
        <v>1067983</v>
      </c>
      <c r="O2423" s="462">
        <v>1085141</v>
      </c>
    </row>
    <row r="2424" spans="1:15">
      <c r="A2424" s="460">
        <v>2422</v>
      </c>
      <c r="B2424" s="462">
        <v>1001874.6047765096</v>
      </c>
      <c r="C2424" s="462">
        <v>1068490.2896955975</v>
      </c>
      <c r="D2424" s="462">
        <v>1068781.9279219075</v>
      </c>
      <c r="J2424" s="699"/>
      <c r="K2424" s="699"/>
      <c r="L2424" s="699"/>
      <c r="M2424" s="462">
        <v>1030022</v>
      </c>
      <c r="N2424" s="462">
        <v>1079598</v>
      </c>
      <c r="O2424" s="462">
        <v>1085263</v>
      </c>
    </row>
    <row r="2425" spans="1:15">
      <c r="A2425" s="460">
        <v>2423</v>
      </c>
      <c r="B2425" s="462">
        <v>1009629.508805067</v>
      </c>
      <c r="C2425" s="462">
        <v>1066928.0253563728</v>
      </c>
      <c r="D2425" s="462">
        <v>1087577.000862255</v>
      </c>
      <c r="J2425" s="699"/>
      <c r="K2425" s="699"/>
      <c r="L2425" s="699"/>
      <c r="M2425" s="462">
        <v>1003216</v>
      </c>
      <c r="N2425" s="462">
        <v>1065837</v>
      </c>
      <c r="O2425" s="462">
        <v>1083659</v>
      </c>
    </row>
    <row r="2426" spans="1:15">
      <c r="A2426" s="460">
        <v>2424</v>
      </c>
      <c r="B2426" s="462">
        <v>1001499.2868392803</v>
      </c>
      <c r="C2426" s="462">
        <v>1078261.8418609658</v>
      </c>
      <c r="D2426" s="462">
        <v>1109301.6957476093</v>
      </c>
      <c r="J2426" s="699"/>
      <c r="K2426" s="699"/>
      <c r="L2426" s="699"/>
      <c r="M2426" s="462">
        <v>1020992</v>
      </c>
      <c r="N2426" s="462">
        <v>1053937</v>
      </c>
      <c r="O2426" s="462">
        <v>1049291</v>
      </c>
    </row>
    <row r="2427" spans="1:15">
      <c r="A2427" s="460">
        <v>2425</v>
      </c>
      <c r="B2427" s="462">
        <v>1002486.3767675227</v>
      </c>
      <c r="C2427" s="462">
        <v>1104475.408631139</v>
      </c>
      <c r="D2427" s="462">
        <v>1129489.5848023719</v>
      </c>
      <c r="J2427" s="699"/>
      <c r="K2427" s="699"/>
      <c r="L2427" s="699"/>
      <c r="M2427" s="462">
        <v>1033563</v>
      </c>
      <c r="N2427" s="462">
        <v>1071719</v>
      </c>
      <c r="O2427" s="462">
        <v>1091175</v>
      </c>
    </row>
    <row r="2428" spans="1:15">
      <c r="A2428" s="460">
        <v>2426</v>
      </c>
      <c r="B2428" s="462">
        <v>1006008.843913615</v>
      </c>
      <c r="C2428" s="462">
        <v>1038891.28003287</v>
      </c>
      <c r="D2428" s="462">
        <v>1072391.6890542358</v>
      </c>
      <c r="J2428" s="699"/>
      <c r="K2428" s="699"/>
      <c r="L2428" s="699"/>
      <c r="M2428" s="462">
        <v>1028280</v>
      </c>
      <c r="N2428" s="462">
        <v>1067491</v>
      </c>
      <c r="O2428" s="462">
        <v>1115307</v>
      </c>
    </row>
    <row r="2429" spans="1:15">
      <c r="A2429" s="460">
        <v>2427</v>
      </c>
      <c r="B2429" s="462">
        <v>1010111.2869540633</v>
      </c>
      <c r="C2429" s="462">
        <v>1100056.2766860533</v>
      </c>
      <c r="D2429" s="462">
        <v>1096941.3046572995</v>
      </c>
      <c r="J2429" s="699"/>
      <c r="K2429" s="699"/>
      <c r="L2429" s="699"/>
      <c r="M2429" s="462">
        <v>1003574</v>
      </c>
      <c r="N2429" s="462">
        <v>1117262</v>
      </c>
      <c r="O2429" s="462">
        <v>1103246</v>
      </c>
    </row>
    <row r="2430" spans="1:15">
      <c r="A2430" s="460">
        <v>2428</v>
      </c>
      <c r="B2430" s="462">
        <v>1015463.4624306206</v>
      </c>
      <c r="C2430" s="462">
        <v>1070726.938499959</v>
      </c>
      <c r="D2430" s="462">
        <v>1109765.8700216911</v>
      </c>
      <c r="J2430" s="699"/>
      <c r="K2430" s="699"/>
      <c r="L2430" s="699"/>
      <c r="M2430" s="462">
        <v>996722</v>
      </c>
      <c r="N2430" s="462">
        <v>1059038</v>
      </c>
      <c r="O2430" s="462">
        <v>1065403</v>
      </c>
    </row>
    <row r="2431" spans="1:15">
      <c r="A2431" s="460">
        <v>2429</v>
      </c>
      <c r="B2431" s="462">
        <v>1010753.4462052615</v>
      </c>
      <c r="C2431" s="462">
        <v>1103953.2437936075</v>
      </c>
      <c r="D2431" s="462">
        <v>1071513.5004561942</v>
      </c>
      <c r="J2431" s="699"/>
      <c r="K2431" s="699"/>
      <c r="L2431" s="699"/>
      <c r="M2431" s="462">
        <v>1025861</v>
      </c>
      <c r="N2431" s="462">
        <v>1067321</v>
      </c>
      <c r="O2431" s="462">
        <v>1132255</v>
      </c>
    </row>
    <row r="2432" spans="1:15">
      <c r="A2432" s="460">
        <v>2430</v>
      </c>
      <c r="B2432" s="462">
        <v>999009.62927458796</v>
      </c>
      <c r="C2432" s="462">
        <v>1092633.8258708501</v>
      </c>
      <c r="D2432" s="462">
        <v>1104104.2177696112</v>
      </c>
      <c r="J2432" s="699"/>
      <c r="K2432" s="699"/>
      <c r="L2432" s="699"/>
      <c r="M2432" s="462">
        <v>1008064</v>
      </c>
      <c r="N2432" s="462">
        <v>1082403</v>
      </c>
      <c r="O2432" s="462">
        <v>1098499</v>
      </c>
    </row>
    <row r="2433" spans="1:15">
      <c r="A2433" s="460">
        <v>2431</v>
      </c>
      <c r="B2433" s="462">
        <v>1005104.3602009403</v>
      </c>
      <c r="C2433" s="462">
        <v>1064989.7141741589</v>
      </c>
      <c r="D2433" s="462">
        <v>1079356.7559149412</v>
      </c>
      <c r="J2433" s="699"/>
      <c r="K2433" s="699"/>
      <c r="L2433" s="699"/>
      <c r="M2433" s="462">
        <v>1040257</v>
      </c>
      <c r="N2433" s="462">
        <v>1086107</v>
      </c>
      <c r="O2433" s="462">
        <v>1100350</v>
      </c>
    </row>
    <row r="2434" spans="1:15">
      <c r="A2434" s="460">
        <v>2432</v>
      </c>
      <c r="B2434" s="462">
        <v>998047.75024904148</v>
      </c>
      <c r="C2434" s="462">
        <v>1087688.2571123028</v>
      </c>
      <c r="D2434" s="462">
        <v>1073072.9859579459</v>
      </c>
      <c r="J2434" s="699"/>
      <c r="K2434" s="699"/>
      <c r="L2434" s="699"/>
      <c r="M2434" s="462">
        <v>1035375</v>
      </c>
      <c r="N2434" s="462">
        <v>1062680</v>
      </c>
      <c r="O2434" s="462">
        <v>1117333</v>
      </c>
    </row>
    <row r="2435" spans="1:15">
      <c r="A2435" s="460">
        <v>2433</v>
      </c>
      <c r="B2435" s="462">
        <v>993570.25227472465</v>
      </c>
      <c r="C2435" s="462">
        <v>1085756.059128813</v>
      </c>
      <c r="D2435" s="462">
        <v>1098951.2694465437</v>
      </c>
      <c r="J2435" s="699"/>
      <c r="K2435" s="699"/>
      <c r="L2435" s="699"/>
      <c r="M2435" s="462">
        <v>1041483</v>
      </c>
      <c r="N2435" s="462">
        <v>1091474</v>
      </c>
      <c r="O2435" s="462">
        <v>1100318</v>
      </c>
    </row>
    <row r="2436" spans="1:15">
      <c r="A2436" s="460">
        <v>2434</v>
      </c>
      <c r="B2436" s="462">
        <v>1008516.6678429504</v>
      </c>
      <c r="C2436" s="462">
        <v>1048900.2873444227</v>
      </c>
      <c r="D2436" s="462">
        <v>1086497.8585101743</v>
      </c>
      <c r="J2436" s="699"/>
      <c r="K2436" s="699"/>
      <c r="L2436" s="699"/>
      <c r="M2436" s="462">
        <v>1006537</v>
      </c>
      <c r="N2436" s="462">
        <v>1105949</v>
      </c>
      <c r="O2436" s="462">
        <v>1071646</v>
      </c>
    </row>
    <row r="2437" spans="1:15">
      <c r="A2437" s="460">
        <v>2435</v>
      </c>
      <c r="B2437" s="462">
        <v>993259.30418106448</v>
      </c>
      <c r="C2437" s="462">
        <v>1062262.0714555071</v>
      </c>
      <c r="D2437" s="462">
        <v>1087147.5479075708</v>
      </c>
      <c r="J2437" s="699"/>
      <c r="K2437" s="699"/>
      <c r="L2437" s="699"/>
      <c r="M2437" s="462">
        <v>1031631</v>
      </c>
      <c r="N2437" s="462">
        <v>1083874</v>
      </c>
      <c r="O2437" s="462">
        <v>1118992</v>
      </c>
    </row>
    <row r="2438" spans="1:15">
      <c r="A2438" s="460">
        <v>2436</v>
      </c>
      <c r="B2438" s="462">
        <v>999247.62492177519</v>
      </c>
      <c r="C2438" s="462">
        <v>1050528.1530986954</v>
      </c>
      <c r="D2438" s="462">
        <v>1106605.733296853</v>
      </c>
      <c r="J2438" s="699"/>
      <c r="K2438" s="699"/>
      <c r="L2438" s="699"/>
      <c r="M2438" s="462">
        <v>1033652</v>
      </c>
      <c r="N2438" s="462">
        <v>1060170</v>
      </c>
      <c r="O2438" s="462">
        <v>1094034</v>
      </c>
    </row>
    <row r="2439" spans="1:15">
      <c r="A2439" s="460">
        <v>2437</v>
      </c>
      <c r="B2439" s="462">
        <v>998605.38788069808</v>
      </c>
      <c r="C2439" s="462">
        <v>1082178.7225037911</v>
      </c>
      <c r="D2439" s="462">
        <v>1103200.7158021261</v>
      </c>
      <c r="J2439" s="699"/>
      <c r="K2439" s="699"/>
      <c r="L2439" s="699"/>
      <c r="M2439" s="462">
        <v>1056483</v>
      </c>
      <c r="N2439" s="462">
        <v>1086913</v>
      </c>
      <c r="O2439" s="462">
        <v>1089977</v>
      </c>
    </row>
    <row r="2440" spans="1:15">
      <c r="A2440" s="460">
        <v>2438</v>
      </c>
      <c r="B2440" s="462">
        <v>1005919.5421680899</v>
      </c>
      <c r="C2440" s="462">
        <v>1098646.7211806637</v>
      </c>
      <c r="D2440" s="462">
        <v>1103258.1653016044</v>
      </c>
      <c r="J2440" s="699"/>
      <c r="K2440" s="699"/>
      <c r="L2440" s="699"/>
      <c r="M2440" s="462">
        <v>1011519</v>
      </c>
      <c r="N2440" s="462">
        <v>1061116</v>
      </c>
      <c r="O2440" s="462">
        <v>1075257</v>
      </c>
    </row>
    <row r="2441" spans="1:15">
      <c r="A2441" s="460">
        <v>2439</v>
      </c>
      <c r="B2441" s="462">
        <v>1005536.3316016931</v>
      </c>
      <c r="C2441" s="462">
        <v>1075059.6190880586</v>
      </c>
      <c r="D2441" s="462">
        <v>1074007.7023425139</v>
      </c>
      <c r="J2441" s="699"/>
      <c r="K2441" s="699"/>
      <c r="L2441" s="699"/>
      <c r="M2441" s="462">
        <v>1031097</v>
      </c>
      <c r="N2441" s="462">
        <v>1108764</v>
      </c>
      <c r="O2441" s="462">
        <v>1104198</v>
      </c>
    </row>
    <row r="2442" spans="1:15">
      <c r="A2442" s="460">
        <v>2440</v>
      </c>
      <c r="B2442" s="462">
        <v>1006054.6305030127</v>
      </c>
      <c r="C2442" s="462">
        <v>1045009.5595349318</v>
      </c>
      <c r="D2442" s="462">
        <v>1092604.7013551625</v>
      </c>
      <c r="J2442" s="699"/>
      <c r="K2442" s="699"/>
      <c r="L2442" s="699"/>
      <c r="M2442" s="462">
        <v>1017073</v>
      </c>
      <c r="N2442" s="462">
        <v>1066899</v>
      </c>
      <c r="O2442" s="462">
        <v>1088914</v>
      </c>
    </row>
    <row r="2443" spans="1:15">
      <c r="A2443" s="460">
        <v>2441</v>
      </c>
      <c r="B2443" s="462">
        <v>1001916.5691990396</v>
      </c>
      <c r="C2443" s="462">
        <v>1064677.6228555308</v>
      </c>
      <c r="D2443" s="462">
        <v>1094619.1858549907</v>
      </c>
      <c r="J2443" s="699"/>
      <c r="K2443" s="699"/>
      <c r="L2443" s="699"/>
      <c r="M2443" s="462">
        <v>1027290</v>
      </c>
      <c r="N2443" s="462">
        <v>1069354</v>
      </c>
      <c r="O2443" s="462">
        <v>1074107</v>
      </c>
    </row>
    <row r="2444" spans="1:15">
      <c r="A2444" s="460">
        <v>2442</v>
      </c>
      <c r="B2444" s="462">
        <v>995833.12637302186</v>
      </c>
      <c r="C2444" s="462">
        <v>1098857.4603832054</v>
      </c>
      <c r="D2444" s="462">
        <v>1095113.4856667132</v>
      </c>
      <c r="J2444" s="699"/>
      <c r="K2444" s="699"/>
      <c r="L2444" s="699"/>
      <c r="M2444" s="462">
        <v>1033271</v>
      </c>
      <c r="N2444" s="462">
        <v>1034707</v>
      </c>
      <c r="O2444" s="462">
        <v>1042072</v>
      </c>
    </row>
    <row r="2445" spans="1:15">
      <c r="A2445" s="460">
        <v>2443</v>
      </c>
      <c r="B2445" s="462">
        <v>1001895.5572014895</v>
      </c>
      <c r="C2445" s="462">
        <v>1076985.3803325617</v>
      </c>
      <c r="D2445" s="462">
        <v>1115047.0200083924</v>
      </c>
      <c r="J2445" s="699"/>
      <c r="K2445" s="699"/>
      <c r="L2445" s="699"/>
      <c r="M2445" s="462">
        <v>1056417</v>
      </c>
      <c r="N2445" s="462">
        <v>1096606</v>
      </c>
      <c r="O2445" s="462">
        <v>1080019</v>
      </c>
    </row>
    <row r="2446" spans="1:15">
      <c r="A2446" s="460">
        <v>2444</v>
      </c>
      <c r="B2446" s="462">
        <v>998741.84290638391</v>
      </c>
      <c r="C2446" s="462">
        <v>1115066.4983648588</v>
      </c>
      <c r="D2446" s="462">
        <v>1086355.0951054264</v>
      </c>
      <c r="J2446" s="699"/>
      <c r="K2446" s="699"/>
      <c r="L2446" s="699"/>
      <c r="M2446" s="462">
        <v>1057820</v>
      </c>
      <c r="N2446" s="462">
        <v>1054485</v>
      </c>
      <c r="O2446" s="462">
        <v>1067033</v>
      </c>
    </row>
    <row r="2447" spans="1:15">
      <c r="A2447" s="460">
        <v>2445</v>
      </c>
      <c r="B2447" s="462">
        <v>998496.53071543737</v>
      </c>
      <c r="C2447" s="462">
        <v>1028776.3439080138</v>
      </c>
      <c r="D2447" s="462">
        <v>1090509.6063734773</v>
      </c>
      <c r="J2447" s="699"/>
      <c r="K2447" s="699"/>
      <c r="L2447" s="699"/>
      <c r="M2447" s="462">
        <v>1021374</v>
      </c>
      <c r="N2447" s="462">
        <v>1070079</v>
      </c>
      <c r="O2447" s="462">
        <v>1087763</v>
      </c>
    </row>
    <row r="2448" spans="1:15">
      <c r="A2448" s="460">
        <v>2446</v>
      </c>
      <c r="B2448" s="462">
        <v>1012863.1662516093</v>
      </c>
      <c r="C2448" s="462">
        <v>1096116.9292773907</v>
      </c>
      <c r="D2448" s="462">
        <v>1100667.4610574779</v>
      </c>
      <c r="J2448" s="699"/>
      <c r="K2448" s="699"/>
      <c r="L2448" s="699"/>
      <c r="M2448" s="462">
        <v>1015266</v>
      </c>
      <c r="N2448" s="462">
        <v>1066813</v>
      </c>
      <c r="O2448" s="462">
        <v>1069679</v>
      </c>
    </row>
    <row r="2449" spans="1:15">
      <c r="A2449" s="460">
        <v>2447</v>
      </c>
      <c r="B2449" s="462">
        <v>1001301.3549432389</v>
      </c>
      <c r="C2449" s="462">
        <v>1078779.9515788376</v>
      </c>
      <c r="D2449" s="462">
        <v>1080855.539839291</v>
      </c>
      <c r="J2449" s="699"/>
      <c r="K2449" s="699"/>
      <c r="L2449" s="699"/>
      <c r="M2449" s="462">
        <v>1027273</v>
      </c>
      <c r="N2449" s="462">
        <v>1071733</v>
      </c>
      <c r="O2449" s="462">
        <v>1058554</v>
      </c>
    </row>
    <row r="2450" spans="1:15">
      <c r="A2450" s="460">
        <v>2448</v>
      </c>
      <c r="B2450" s="462">
        <v>1000955.4912222789</v>
      </c>
      <c r="C2450" s="462">
        <v>1050643.6398691367</v>
      </c>
      <c r="D2450" s="462">
        <v>1102398.5149150421</v>
      </c>
      <c r="J2450" s="699"/>
      <c r="K2450" s="699"/>
      <c r="L2450" s="699"/>
      <c r="M2450" s="462">
        <v>1031662</v>
      </c>
      <c r="N2450" s="462">
        <v>1073442</v>
      </c>
      <c r="O2450" s="462">
        <v>1074597</v>
      </c>
    </row>
    <row r="2451" spans="1:15">
      <c r="A2451" s="460">
        <v>2449</v>
      </c>
      <c r="B2451" s="462">
        <v>1000804.3342690121</v>
      </c>
      <c r="C2451" s="462">
        <v>1053297.243235023</v>
      </c>
      <c r="D2451" s="462">
        <v>1110722.3655389338</v>
      </c>
      <c r="J2451" s="699"/>
      <c r="K2451" s="699"/>
      <c r="L2451" s="699"/>
      <c r="M2451" s="462">
        <v>1003766</v>
      </c>
      <c r="N2451" s="462">
        <v>1082392</v>
      </c>
      <c r="O2451" s="462">
        <v>1078073</v>
      </c>
    </row>
    <row r="2452" spans="1:15">
      <c r="A2452" s="460">
        <v>2450</v>
      </c>
      <c r="B2452" s="462">
        <v>1005422.8810953059</v>
      </c>
      <c r="C2452" s="462">
        <v>1085808.2876756694</v>
      </c>
      <c r="D2452" s="462">
        <v>1097328.9440538408</v>
      </c>
      <c r="J2452" s="699"/>
      <c r="K2452" s="699"/>
      <c r="L2452" s="699"/>
      <c r="M2452" s="462">
        <v>1028943</v>
      </c>
      <c r="N2452" s="462">
        <v>1064704</v>
      </c>
      <c r="O2452" s="462">
        <v>1088337</v>
      </c>
    </row>
    <row r="2453" spans="1:15">
      <c r="A2453" s="460">
        <v>2451</v>
      </c>
      <c r="B2453" s="462">
        <v>992893.84410349024</v>
      </c>
      <c r="C2453" s="462">
        <v>1073369.7118929871</v>
      </c>
      <c r="D2453" s="462">
        <v>1106375.3769973803</v>
      </c>
      <c r="J2453" s="699"/>
      <c r="K2453" s="699"/>
      <c r="L2453" s="699"/>
      <c r="M2453" s="462">
        <v>1005062</v>
      </c>
      <c r="N2453" s="462">
        <v>1051127</v>
      </c>
      <c r="O2453" s="462">
        <v>1107212</v>
      </c>
    </row>
    <row r="2454" spans="1:15">
      <c r="A2454" s="460">
        <v>2452</v>
      </c>
      <c r="B2454" s="462">
        <v>1001901.0359930362</v>
      </c>
      <c r="C2454" s="462">
        <v>1085843.7270341953</v>
      </c>
      <c r="D2454" s="462">
        <v>1122073.7970572379</v>
      </c>
      <c r="J2454" s="699"/>
      <c r="K2454" s="699"/>
      <c r="L2454" s="699"/>
      <c r="M2454" s="462">
        <v>1065193</v>
      </c>
      <c r="N2454" s="462">
        <v>1051237</v>
      </c>
      <c r="O2454" s="462">
        <v>1049050</v>
      </c>
    </row>
    <row r="2455" spans="1:15">
      <c r="A2455" s="460">
        <v>2453</v>
      </c>
      <c r="B2455" s="462">
        <v>1009428.6494545657</v>
      </c>
      <c r="C2455" s="462">
        <v>1050536.3701745148</v>
      </c>
      <c r="D2455" s="462">
        <v>1084936.2767242664</v>
      </c>
      <c r="J2455" s="699"/>
      <c r="K2455" s="699"/>
      <c r="L2455" s="699"/>
      <c r="M2455" s="462">
        <v>1063142</v>
      </c>
      <c r="N2455" s="462">
        <v>1036026</v>
      </c>
      <c r="O2455" s="462">
        <v>1083064</v>
      </c>
    </row>
    <row r="2456" spans="1:15">
      <c r="A2456" s="460">
        <v>2454</v>
      </c>
      <c r="B2456" s="462">
        <v>1003117.3981578508</v>
      </c>
      <c r="C2456" s="462">
        <v>1079785.4632241328</v>
      </c>
      <c r="D2456" s="462">
        <v>1082746.7675279565</v>
      </c>
      <c r="J2456" s="699"/>
      <c r="K2456" s="699"/>
      <c r="L2456" s="699"/>
      <c r="M2456" s="462">
        <v>1037945</v>
      </c>
      <c r="N2456" s="462">
        <v>1050895</v>
      </c>
      <c r="O2456" s="462">
        <v>1097508</v>
      </c>
    </row>
    <row r="2457" spans="1:15">
      <c r="A2457" s="460">
        <v>2455</v>
      </c>
      <c r="B2457" s="462">
        <v>995392.74645487103</v>
      </c>
      <c r="C2457" s="462">
        <v>1080622.8406894864</v>
      </c>
      <c r="D2457" s="462">
        <v>1081997.8849788439</v>
      </c>
      <c r="J2457" s="699"/>
      <c r="K2457" s="699"/>
      <c r="L2457" s="699"/>
      <c r="M2457" s="462">
        <v>1025400</v>
      </c>
      <c r="N2457" s="462">
        <v>1069101</v>
      </c>
      <c r="O2457" s="462">
        <v>1077464</v>
      </c>
    </row>
    <row r="2458" spans="1:15">
      <c r="A2458" s="460">
        <v>2456</v>
      </c>
      <c r="B2458" s="462">
        <v>1003269.7147716717</v>
      </c>
      <c r="C2458" s="462">
        <v>1076876.2376632642</v>
      </c>
      <c r="D2458" s="462">
        <v>1108996.4577362163</v>
      </c>
      <c r="J2458" s="699"/>
      <c r="K2458" s="699"/>
      <c r="L2458" s="699"/>
      <c r="M2458" s="462">
        <v>1015104</v>
      </c>
      <c r="N2458" s="462">
        <v>1057471</v>
      </c>
      <c r="O2458" s="462">
        <v>1061604</v>
      </c>
    </row>
    <row r="2459" spans="1:15">
      <c r="A2459" s="460">
        <v>2457</v>
      </c>
      <c r="B2459" s="462">
        <v>999057.75954882638</v>
      </c>
      <c r="C2459" s="462">
        <v>1080337.465537942</v>
      </c>
      <c r="D2459" s="462">
        <v>1094294.6770823998</v>
      </c>
      <c r="J2459" s="699"/>
      <c r="K2459" s="699"/>
      <c r="L2459" s="699"/>
      <c r="M2459" s="462">
        <v>996454</v>
      </c>
      <c r="N2459" s="462">
        <v>1050969</v>
      </c>
      <c r="O2459" s="462">
        <v>1109080</v>
      </c>
    </row>
    <row r="2460" spans="1:15">
      <c r="A2460" s="460">
        <v>2458</v>
      </c>
      <c r="B2460" s="462">
        <v>1009447.6533846625</v>
      </c>
      <c r="C2460" s="462">
        <v>1044499.7343018197</v>
      </c>
      <c r="D2460" s="462">
        <v>1081854.8768918016</v>
      </c>
      <c r="J2460" s="699"/>
      <c r="K2460" s="699"/>
      <c r="L2460" s="699"/>
      <c r="M2460" s="462">
        <v>1009466</v>
      </c>
      <c r="N2460" s="462">
        <v>1040494</v>
      </c>
      <c r="O2460" s="462">
        <v>1081035</v>
      </c>
    </row>
    <row r="2461" spans="1:15">
      <c r="A2461" s="460">
        <v>2459</v>
      </c>
      <c r="B2461" s="462">
        <v>1010368.7871910208</v>
      </c>
      <c r="C2461" s="462">
        <v>1064304.799115618</v>
      </c>
      <c r="D2461" s="462">
        <v>1102742.5408841933</v>
      </c>
      <c r="J2461" s="699"/>
      <c r="K2461" s="699"/>
      <c r="L2461" s="699"/>
      <c r="M2461" s="462">
        <v>1032124</v>
      </c>
      <c r="N2461" s="462">
        <v>1045685</v>
      </c>
      <c r="O2461" s="462">
        <v>1133016</v>
      </c>
    </row>
    <row r="2462" spans="1:15">
      <c r="A2462" s="460">
        <v>2460</v>
      </c>
      <c r="B2462" s="462">
        <v>1001145.3561443242</v>
      </c>
      <c r="C2462" s="462">
        <v>1087449.1148383326</v>
      </c>
      <c r="D2462" s="462">
        <v>1088440.8306634368</v>
      </c>
      <c r="J2462" s="699"/>
      <c r="K2462" s="699"/>
      <c r="L2462" s="699"/>
      <c r="M2462" s="462">
        <v>1016883</v>
      </c>
      <c r="N2462" s="462">
        <v>1082665</v>
      </c>
      <c r="O2462" s="462">
        <v>1087654</v>
      </c>
    </row>
    <row r="2463" spans="1:15">
      <c r="A2463" s="460">
        <v>2461</v>
      </c>
      <c r="B2463" s="462">
        <v>1012624.089245735</v>
      </c>
      <c r="C2463" s="462">
        <v>1064971.1632214254</v>
      </c>
      <c r="D2463" s="462">
        <v>1105296.2686732973</v>
      </c>
      <c r="J2463" s="699"/>
      <c r="K2463" s="699"/>
      <c r="L2463" s="699"/>
      <c r="M2463" s="462">
        <v>1002335</v>
      </c>
      <c r="N2463" s="462">
        <v>1037353</v>
      </c>
      <c r="O2463" s="462">
        <v>1114220</v>
      </c>
    </row>
    <row r="2464" spans="1:15">
      <c r="A2464" s="460">
        <v>2462</v>
      </c>
      <c r="B2464" s="462">
        <v>1007948.4940360172</v>
      </c>
      <c r="C2464" s="462">
        <v>1057162.4910826902</v>
      </c>
      <c r="D2464" s="462">
        <v>1102661.9784272257</v>
      </c>
      <c r="J2464" s="699"/>
      <c r="K2464" s="699"/>
      <c r="L2464" s="699"/>
      <c r="M2464" s="462">
        <v>1001224</v>
      </c>
      <c r="N2464" s="462">
        <v>1072626</v>
      </c>
      <c r="O2464" s="462">
        <v>1115409</v>
      </c>
    </row>
    <row r="2465" spans="1:15">
      <c r="A2465" s="460">
        <v>2463</v>
      </c>
      <c r="B2465" s="462">
        <v>1020659.6455743286</v>
      </c>
      <c r="C2465" s="462">
        <v>1088556.7968519782</v>
      </c>
      <c r="D2465" s="462">
        <v>1109417.0800706842</v>
      </c>
      <c r="J2465" s="699"/>
      <c r="K2465" s="699"/>
      <c r="L2465" s="699"/>
      <c r="M2465" s="462">
        <v>1048100</v>
      </c>
      <c r="N2465" s="462">
        <v>1082452</v>
      </c>
      <c r="O2465" s="462">
        <v>1078345</v>
      </c>
    </row>
    <row r="2466" spans="1:15">
      <c r="A2466" s="460">
        <v>2464</v>
      </c>
      <c r="B2466" s="462">
        <v>1007886.2306481857</v>
      </c>
      <c r="C2466" s="462">
        <v>1066566.7516736682</v>
      </c>
      <c r="D2466" s="462">
        <v>1117433.9733897124</v>
      </c>
      <c r="J2466" s="699"/>
      <c r="K2466" s="699"/>
      <c r="L2466" s="699"/>
      <c r="M2466" s="462">
        <v>1057933</v>
      </c>
      <c r="N2466" s="462">
        <v>1105041</v>
      </c>
      <c r="O2466" s="462">
        <v>1058085</v>
      </c>
    </row>
    <row r="2467" spans="1:15">
      <c r="A2467" s="460">
        <v>2465</v>
      </c>
      <c r="B2467" s="462">
        <v>998864.52568379627</v>
      </c>
      <c r="C2467" s="462">
        <v>1100731.2356731086</v>
      </c>
      <c r="D2467" s="462">
        <v>1107905.0421905455</v>
      </c>
      <c r="J2467" s="699"/>
      <c r="K2467" s="699"/>
      <c r="L2467" s="699"/>
      <c r="M2467" s="462">
        <v>1004599</v>
      </c>
      <c r="N2467" s="462">
        <v>1098841</v>
      </c>
      <c r="O2467" s="462">
        <v>1124508</v>
      </c>
    </row>
    <row r="2468" spans="1:15">
      <c r="A2468" s="460">
        <v>2466</v>
      </c>
      <c r="B2468" s="462">
        <v>1010291.3286593726</v>
      </c>
      <c r="C2468" s="462">
        <v>1069095.521537828</v>
      </c>
      <c r="D2468" s="462">
        <v>1081123.010828851</v>
      </c>
      <c r="J2468" s="699"/>
      <c r="K2468" s="699"/>
      <c r="L2468" s="699"/>
      <c r="M2468" s="462">
        <v>1011952</v>
      </c>
      <c r="N2468" s="462">
        <v>1069615</v>
      </c>
      <c r="O2468" s="462">
        <v>1098797</v>
      </c>
    </row>
    <row r="2469" spans="1:15">
      <c r="A2469" s="460">
        <v>2467</v>
      </c>
      <c r="B2469" s="462">
        <v>986537.94331963675</v>
      </c>
      <c r="C2469" s="462">
        <v>1042088.4084779888</v>
      </c>
      <c r="D2469" s="462">
        <v>1076702.8087441963</v>
      </c>
      <c r="J2469" s="699"/>
      <c r="K2469" s="699"/>
      <c r="L2469" s="699"/>
      <c r="M2469" s="462">
        <v>1009067</v>
      </c>
      <c r="N2469" s="462">
        <v>1061028</v>
      </c>
      <c r="O2469" s="462">
        <v>1092072</v>
      </c>
    </row>
    <row r="2470" spans="1:15">
      <c r="A2470" s="460">
        <v>2468</v>
      </c>
      <c r="B2470" s="462">
        <v>1002787.9920967382</v>
      </c>
      <c r="C2470" s="462">
        <v>1081211.88574926</v>
      </c>
      <c r="D2470" s="462">
        <v>1086956.3291949248</v>
      </c>
      <c r="J2470" s="699"/>
      <c r="K2470" s="699"/>
      <c r="L2470" s="699"/>
      <c r="M2470" s="462">
        <v>1032182</v>
      </c>
      <c r="N2470" s="462">
        <v>1071659</v>
      </c>
      <c r="O2470" s="462">
        <v>1086734</v>
      </c>
    </row>
    <row r="2471" spans="1:15">
      <c r="A2471" s="460">
        <v>2469</v>
      </c>
      <c r="B2471" s="462">
        <v>1013797.6519418336</v>
      </c>
      <c r="C2471" s="462">
        <v>1066708.7504285125</v>
      </c>
      <c r="D2471" s="462">
        <v>1066683.980554685</v>
      </c>
      <c r="J2471" s="699"/>
      <c r="K2471" s="699"/>
      <c r="L2471" s="699"/>
      <c r="M2471" s="462">
        <v>1024993</v>
      </c>
      <c r="N2471" s="462">
        <v>1076740</v>
      </c>
      <c r="O2471" s="462">
        <v>1101857</v>
      </c>
    </row>
    <row r="2472" spans="1:15">
      <c r="A2472" s="460">
        <v>2470</v>
      </c>
      <c r="B2472" s="462">
        <v>999759.20098393736</v>
      </c>
      <c r="C2472" s="462">
        <v>1079024.6189590828</v>
      </c>
      <c r="D2472" s="462">
        <v>1101916.4583677936</v>
      </c>
      <c r="J2472" s="699"/>
      <c r="K2472" s="699"/>
      <c r="L2472" s="699"/>
      <c r="M2472" s="462">
        <v>1040707</v>
      </c>
      <c r="N2472" s="462">
        <v>1120822</v>
      </c>
      <c r="O2472" s="462">
        <v>1106373</v>
      </c>
    </row>
    <row r="2473" spans="1:15">
      <c r="A2473" s="460">
        <v>2471</v>
      </c>
      <c r="B2473" s="462">
        <v>1006900.7932442951</v>
      </c>
      <c r="C2473" s="462">
        <v>1055637.5247081353</v>
      </c>
      <c r="D2473" s="462">
        <v>1064869.9173682129</v>
      </c>
      <c r="J2473" s="699"/>
      <c r="K2473" s="699"/>
      <c r="L2473" s="699"/>
      <c r="M2473" s="462">
        <v>1036927</v>
      </c>
      <c r="N2473" s="462">
        <v>1072858</v>
      </c>
      <c r="O2473" s="462">
        <v>1083621</v>
      </c>
    </row>
    <row r="2474" spans="1:15">
      <c r="A2474" s="460">
        <v>2472</v>
      </c>
      <c r="B2474" s="462">
        <v>1002771.3092051444</v>
      </c>
      <c r="C2474" s="462">
        <v>1083938.6392370022</v>
      </c>
      <c r="D2474" s="462">
        <v>1095767.3059358317</v>
      </c>
      <c r="J2474" s="699"/>
      <c r="K2474" s="699"/>
      <c r="L2474" s="699"/>
      <c r="M2474" s="462">
        <v>1049580</v>
      </c>
      <c r="N2474" s="462">
        <v>1098687</v>
      </c>
      <c r="O2474" s="462">
        <v>1129727</v>
      </c>
    </row>
    <row r="2475" spans="1:15">
      <c r="A2475" s="460">
        <v>2473</v>
      </c>
      <c r="B2475" s="462">
        <v>1012821.9633308027</v>
      </c>
      <c r="C2475" s="462">
        <v>1081077.9408153701</v>
      </c>
      <c r="D2475" s="462">
        <v>1103955.1294023599</v>
      </c>
      <c r="J2475" s="699"/>
      <c r="K2475" s="699"/>
      <c r="L2475" s="699"/>
      <c r="M2475" s="462">
        <v>1025807</v>
      </c>
      <c r="N2475" s="462">
        <v>1096168</v>
      </c>
      <c r="O2475" s="462">
        <v>1082065</v>
      </c>
    </row>
    <row r="2476" spans="1:15">
      <c r="A2476" s="460">
        <v>2474</v>
      </c>
      <c r="B2476" s="462">
        <v>1025208.8201765905</v>
      </c>
      <c r="C2476" s="462">
        <v>1064896.313424326</v>
      </c>
      <c r="D2476" s="462">
        <v>1110251.7234658715</v>
      </c>
      <c r="J2476" s="699"/>
      <c r="K2476" s="699"/>
      <c r="L2476" s="699"/>
      <c r="M2476" s="462">
        <v>1017684</v>
      </c>
      <c r="N2476" s="462">
        <v>1092189</v>
      </c>
      <c r="O2476" s="462">
        <v>1089065</v>
      </c>
    </row>
    <row r="2477" spans="1:15">
      <c r="A2477" s="460">
        <v>2475</v>
      </c>
      <c r="B2477" s="462">
        <v>1003300.2315490706</v>
      </c>
      <c r="C2477" s="462">
        <v>1068040.6754560107</v>
      </c>
      <c r="D2477" s="462">
        <v>1086535.0239737227</v>
      </c>
      <c r="J2477" s="699"/>
      <c r="K2477" s="699"/>
      <c r="L2477" s="699"/>
      <c r="M2477" s="462">
        <v>1017136</v>
      </c>
      <c r="N2477" s="462">
        <v>1101350</v>
      </c>
      <c r="O2477" s="462">
        <v>1118048</v>
      </c>
    </row>
    <row r="2478" spans="1:15">
      <c r="A2478" s="460">
        <v>2476</v>
      </c>
      <c r="B2478" s="462">
        <v>997976.88523128978</v>
      </c>
      <c r="C2478" s="462">
        <v>1028446.033788085</v>
      </c>
      <c r="D2478" s="462">
        <v>1063645.1666874895</v>
      </c>
      <c r="J2478" s="699"/>
      <c r="K2478" s="699"/>
      <c r="L2478" s="699"/>
      <c r="M2478" s="462">
        <v>1053173</v>
      </c>
      <c r="N2478" s="462">
        <v>1090439</v>
      </c>
      <c r="O2478" s="462">
        <v>1133616</v>
      </c>
    </row>
    <row r="2479" spans="1:15">
      <c r="A2479" s="460">
        <v>2477</v>
      </c>
      <c r="B2479" s="462">
        <v>1007336.2867851171</v>
      </c>
      <c r="C2479" s="462">
        <v>1080330.2839315934</v>
      </c>
      <c r="D2479" s="462">
        <v>1057456.4875678893</v>
      </c>
      <c r="J2479" s="699"/>
      <c r="K2479" s="699"/>
      <c r="L2479" s="699"/>
      <c r="M2479" s="462">
        <v>1025243</v>
      </c>
      <c r="N2479" s="462">
        <v>1086728</v>
      </c>
      <c r="O2479" s="462">
        <v>1132476</v>
      </c>
    </row>
    <row r="2480" spans="1:15">
      <c r="A2480" s="460">
        <v>2478</v>
      </c>
      <c r="B2480" s="462">
        <v>1008009.1468679179</v>
      </c>
      <c r="C2480" s="462">
        <v>1106018.4112432774</v>
      </c>
      <c r="D2480" s="462">
        <v>1096954.3050407004</v>
      </c>
      <c r="J2480" s="699"/>
      <c r="K2480" s="699"/>
      <c r="L2480" s="699"/>
      <c r="M2480" s="462">
        <v>1013845</v>
      </c>
      <c r="N2480" s="462">
        <v>1084823</v>
      </c>
      <c r="O2480" s="462">
        <v>1109903</v>
      </c>
    </row>
    <row r="2481" spans="1:15">
      <c r="A2481" s="460">
        <v>2479</v>
      </c>
      <c r="B2481" s="462">
        <v>1000628.2697251183</v>
      </c>
      <c r="C2481" s="462">
        <v>1090406.6894018711</v>
      </c>
      <c r="D2481" s="462">
        <v>1092626.9764936203</v>
      </c>
      <c r="J2481" s="699"/>
      <c r="K2481" s="699"/>
      <c r="L2481" s="699"/>
      <c r="M2481" s="462">
        <v>1022156</v>
      </c>
      <c r="N2481" s="462">
        <v>1058116</v>
      </c>
      <c r="O2481" s="462">
        <v>1064796</v>
      </c>
    </row>
    <row r="2482" spans="1:15">
      <c r="A2482" s="460">
        <v>2480</v>
      </c>
      <c r="B2482" s="462">
        <v>1001613.0295409196</v>
      </c>
      <c r="C2482" s="462">
        <v>1072018.2969633231</v>
      </c>
      <c r="D2482" s="462">
        <v>1121492.3779768995</v>
      </c>
      <c r="J2482" s="699"/>
      <c r="K2482" s="699"/>
      <c r="L2482" s="699"/>
      <c r="M2482" s="462">
        <v>1054770</v>
      </c>
      <c r="N2482" s="462">
        <v>1095554</v>
      </c>
      <c r="O2482" s="462">
        <v>1096433</v>
      </c>
    </row>
    <row r="2483" spans="1:15">
      <c r="A2483" s="460">
        <v>2481</v>
      </c>
      <c r="B2483" s="462">
        <v>1006038.6082931372</v>
      </c>
      <c r="C2483" s="462">
        <v>1067513.1213487852</v>
      </c>
      <c r="D2483" s="462">
        <v>1097978.5888071656</v>
      </c>
      <c r="J2483" s="699"/>
      <c r="K2483" s="699"/>
      <c r="L2483" s="699"/>
      <c r="M2483" s="462">
        <v>1043096</v>
      </c>
      <c r="N2483" s="462">
        <v>1070155</v>
      </c>
      <c r="O2483" s="462">
        <v>1131077</v>
      </c>
    </row>
    <row r="2484" spans="1:15">
      <c r="A2484" s="460">
        <v>2482</v>
      </c>
      <c r="B2484" s="462">
        <v>1005884.0040250437</v>
      </c>
      <c r="C2484" s="462">
        <v>1056249.4584060898</v>
      </c>
      <c r="D2484" s="462">
        <v>1127125.4880764154</v>
      </c>
      <c r="J2484" s="699"/>
      <c r="K2484" s="699"/>
      <c r="L2484" s="699"/>
      <c r="M2484" s="462">
        <v>1030718</v>
      </c>
      <c r="N2484" s="462">
        <v>1094695</v>
      </c>
      <c r="O2484" s="462">
        <v>1066226</v>
      </c>
    </row>
    <row r="2485" spans="1:15">
      <c r="A2485" s="460">
        <v>2483</v>
      </c>
      <c r="B2485" s="462">
        <v>997356.19076098327</v>
      </c>
      <c r="C2485" s="462">
        <v>1100772.6159434782</v>
      </c>
      <c r="D2485" s="462">
        <v>1115077.1624690511</v>
      </c>
      <c r="J2485" s="699"/>
      <c r="K2485" s="699"/>
      <c r="L2485" s="699"/>
      <c r="M2485" s="462">
        <v>1004974</v>
      </c>
      <c r="N2485" s="462">
        <v>1075138</v>
      </c>
      <c r="O2485" s="462">
        <v>1090456</v>
      </c>
    </row>
    <row r="2486" spans="1:15">
      <c r="A2486" s="460">
        <v>2484</v>
      </c>
      <c r="B2486" s="462">
        <v>1003058.3037916862</v>
      </c>
      <c r="C2486" s="462">
        <v>1079080.6843225863</v>
      </c>
      <c r="D2486" s="462">
        <v>1106316.2218065793</v>
      </c>
      <c r="J2486" s="699"/>
      <c r="K2486" s="699"/>
      <c r="L2486" s="699"/>
      <c r="M2486" s="462">
        <v>997098</v>
      </c>
      <c r="N2486" s="462">
        <v>1080263</v>
      </c>
      <c r="O2486" s="462">
        <v>1099984</v>
      </c>
    </row>
    <row r="2487" spans="1:15">
      <c r="A2487" s="460">
        <v>2485</v>
      </c>
      <c r="B2487" s="462">
        <v>1007156.7740545666</v>
      </c>
      <c r="C2487" s="462">
        <v>1073062.3716609152</v>
      </c>
      <c r="D2487" s="462">
        <v>1113109.5514800916</v>
      </c>
      <c r="J2487" s="699"/>
      <c r="K2487" s="699"/>
      <c r="L2487" s="699"/>
      <c r="M2487" s="462">
        <v>1018579</v>
      </c>
      <c r="N2487" s="462">
        <v>1049774</v>
      </c>
      <c r="O2487" s="462">
        <v>1092303</v>
      </c>
    </row>
    <row r="2488" spans="1:15">
      <c r="A2488" s="460">
        <v>2486</v>
      </c>
      <c r="B2488" s="462">
        <v>1001062.4185155625</v>
      </c>
      <c r="C2488" s="462">
        <v>1075474.5958234367</v>
      </c>
      <c r="D2488" s="462">
        <v>1084685.082466831</v>
      </c>
      <c r="J2488" s="699"/>
      <c r="K2488" s="699"/>
      <c r="L2488" s="699"/>
      <c r="M2488" s="462">
        <v>1037042</v>
      </c>
      <c r="N2488" s="462">
        <v>1091671</v>
      </c>
      <c r="O2488" s="462">
        <v>1129973</v>
      </c>
    </row>
    <row r="2489" spans="1:15">
      <c r="A2489" s="460">
        <v>2487</v>
      </c>
      <c r="B2489" s="462">
        <v>1006556.4178492448</v>
      </c>
      <c r="C2489" s="462">
        <v>1077468.9857091596</v>
      </c>
      <c r="D2489" s="462">
        <v>1107207.0408126535</v>
      </c>
      <c r="J2489" s="699"/>
      <c r="K2489" s="699"/>
      <c r="L2489" s="699"/>
      <c r="M2489" s="462">
        <v>1032051</v>
      </c>
      <c r="N2489" s="462">
        <v>1090282</v>
      </c>
      <c r="O2489" s="462">
        <v>1095347</v>
      </c>
    </row>
    <row r="2490" spans="1:15">
      <c r="A2490" s="460">
        <v>2488</v>
      </c>
      <c r="B2490" s="462">
        <v>1001754.5485469669</v>
      </c>
      <c r="C2490" s="462">
        <v>1053255.5656126505</v>
      </c>
      <c r="D2490" s="462">
        <v>1092597.1304043168</v>
      </c>
      <c r="J2490" s="699"/>
      <c r="K2490" s="699"/>
      <c r="L2490" s="699"/>
      <c r="M2490" s="462">
        <v>1035810</v>
      </c>
      <c r="N2490" s="462">
        <v>1056799</v>
      </c>
      <c r="O2490" s="462">
        <v>1035652</v>
      </c>
    </row>
    <row r="2491" spans="1:15">
      <c r="A2491" s="460">
        <v>2489</v>
      </c>
      <c r="B2491" s="462">
        <v>1017485.6622829814</v>
      </c>
      <c r="C2491" s="462">
        <v>1040680.1065502288</v>
      </c>
      <c r="D2491" s="462">
        <v>1133124.8897942642</v>
      </c>
      <c r="J2491" s="699"/>
      <c r="K2491" s="699"/>
      <c r="L2491" s="699"/>
      <c r="M2491" s="462">
        <v>1019491</v>
      </c>
      <c r="N2491" s="462">
        <v>1072332</v>
      </c>
      <c r="O2491" s="462">
        <v>1089042</v>
      </c>
    </row>
    <row r="2492" spans="1:15">
      <c r="A2492" s="460">
        <v>2490</v>
      </c>
      <c r="B2492" s="462">
        <v>1002522.6251719084</v>
      </c>
      <c r="C2492" s="462">
        <v>1082916.452694275</v>
      </c>
      <c r="D2492" s="462">
        <v>1128626.244175877</v>
      </c>
      <c r="J2492" s="699"/>
      <c r="K2492" s="699"/>
      <c r="L2492" s="699"/>
      <c r="M2492" s="462">
        <v>1005912</v>
      </c>
      <c r="N2492" s="462">
        <v>1065905</v>
      </c>
      <c r="O2492" s="462">
        <v>1052948</v>
      </c>
    </row>
    <row r="2493" spans="1:15">
      <c r="A2493" s="460">
        <v>2491</v>
      </c>
      <c r="B2493" s="462">
        <v>996151.12856850261</v>
      </c>
      <c r="C2493" s="462">
        <v>1058515.9771463624</v>
      </c>
      <c r="D2493" s="462">
        <v>1080076.6655442219</v>
      </c>
      <c r="J2493" s="699"/>
      <c r="K2493" s="699"/>
      <c r="L2493" s="699"/>
      <c r="M2493" s="462">
        <v>1054055</v>
      </c>
      <c r="N2493" s="462">
        <v>1073994</v>
      </c>
      <c r="O2493" s="462">
        <v>1095430</v>
      </c>
    </row>
    <row r="2494" spans="1:15">
      <c r="A2494" s="460">
        <v>2492</v>
      </c>
      <c r="B2494" s="462">
        <v>995344.68771488476</v>
      </c>
      <c r="C2494" s="462">
        <v>1066641.8089791404</v>
      </c>
      <c r="D2494" s="462">
        <v>1096906.9265602622</v>
      </c>
      <c r="J2494" s="699"/>
      <c r="K2494" s="699"/>
      <c r="L2494" s="699"/>
      <c r="M2494" s="462">
        <v>1000817</v>
      </c>
      <c r="N2494" s="462">
        <v>1099846</v>
      </c>
      <c r="O2494" s="462">
        <v>1107992</v>
      </c>
    </row>
    <row r="2495" spans="1:15">
      <c r="A2495" s="460">
        <v>2493</v>
      </c>
      <c r="B2495" s="462">
        <v>1012512.4674911543</v>
      </c>
      <c r="C2495" s="462">
        <v>1105348.1167593924</v>
      </c>
      <c r="D2495" s="462">
        <v>1115016.1038551519</v>
      </c>
      <c r="J2495" s="699"/>
      <c r="K2495" s="699"/>
      <c r="L2495" s="699"/>
      <c r="M2495" s="462">
        <v>1047277</v>
      </c>
      <c r="N2495" s="462">
        <v>1043085</v>
      </c>
      <c r="O2495" s="462">
        <v>1057698</v>
      </c>
    </row>
    <row r="2496" spans="1:15">
      <c r="A2496" s="460">
        <v>2494</v>
      </c>
      <c r="B2496" s="462">
        <v>1012478.6315225845</v>
      </c>
      <c r="C2496" s="462">
        <v>1062734.0595803903</v>
      </c>
      <c r="D2496" s="462">
        <v>1081746.2934818924</v>
      </c>
      <c r="J2496" s="699"/>
      <c r="K2496" s="699"/>
      <c r="L2496" s="699"/>
      <c r="M2496" s="462">
        <v>1027550</v>
      </c>
      <c r="N2496" s="462">
        <v>1057738</v>
      </c>
      <c r="O2496" s="462">
        <v>1089853</v>
      </c>
    </row>
    <row r="2497" spans="1:15">
      <c r="A2497" s="460">
        <v>2495</v>
      </c>
      <c r="B2497" s="462">
        <v>1008494.0220173018</v>
      </c>
      <c r="C2497" s="462">
        <v>1082641.2899978799</v>
      </c>
      <c r="D2497" s="462">
        <v>1078541.3402611772</v>
      </c>
      <c r="J2497" s="699"/>
      <c r="K2497" s="699"/>
      <c r="L2497" s="699"/>
      <c r="M2497" s="462">
        <v>1061570</v>
      </c>
      <c r="N2497" s="462">
        <v>1134769</v>
      </c>
      <c r="O2497" s="462">
        <v>1140096</v>
      </c>
    </row>
    <row r="2498" spans="1:15">
      <c r="A2498" s="460">
        <v>2496</v>
      </c>
      <c r="B2498" s="462">
        <v>1004887.9748451841</v>
      </c>
      <c r="C2498" s="462">
        <v>1057951.5056288685</v>
      </c>
      <c r="D2498" s="462">
        <v>1099737.3738343278</v>
      </c>
      <c r="J2498" s="699"/>
      <c r="K2498" s="699"/>
      <c r="L2498" s="699"/>
      <c r="M2498" s="462">
        <v>1028964</v>
      </c>
      <c r="N2498" s="462">
        <v>1058338</v>
      </c>
      <c r="O2498" s="462">
        <v>1077041</v>
      </c>
    </row>
    <row r="2499" spans="1:15">
      <c r="A2499" s="460">
        <v>2497</v>
      </c>
      <c r="B2499" s="462">
        <v>1003549.4245524277</v>
      </c>
      <c r="C2499" s="462">
        <v>1081964.0941074986</v>
      </c>
      <c r="D2499" s="462">
        <v>1087078.516689834</v>
      </c>
      <c r="J2499" s="699"/>
      <c r="K2499" s="699"/>
      <c r="L2499" s="699"/>
      <c r="M2499" s="462">
        <v>1002805</v>
      </c>
      <c r="N2499" s="462">
        <v>1080608</v>
      </c>
      <c r="O2499" s="462">
        <v>1105895</v>
      </c>
    </row>
    <row r="2500" spans="1:15">
      <c r="A2500" s="460">
        <v>2498</v>
      </c>
      <c r="B2500" s="462">
        <v>999671.40558809764</v>
      </c>
      <c r="C2500" s="462">
        <v>1060340.0331561984</v>
      </c>
      <c r="D2500" s="462">
        <v>1085700.4686655516</v>
      </c>
      <c r="J2500" s="699"/>
      <c r="K2500" s="699"/>
      <c r="L2500" s="699"/>
      <c r="M2500" s="462">
        <v>1027861</v>
      </c>
      <c r="N2500" s="462">
        <v>1054353</v>
      </c>
      <c r="O2500" s="462">
        <v>1064554</v>
      </c>
    </row>
    <row r="2501" spans="1:15">
      <c r="A2501" s="460">
        <v>2499</v>
      </c>
      <c r="B2501" s="462">
        <v>1004275.8929063018</v>
      </c>
      <c r="C2501" s="462">
        <v>1061518.1829998861</v>
      </c>
      <c r="D2501" s="462">
        <v>1099614.4901975286</v>
      </c>
      <c r="J2501" s="699"/>
      <c r="K2501" s="699"/>
      <c r="L2501" s="699"/>
      <c r="M2501" s="462">
        <v>1026503</v>
      </c>
      <c r="N2501" s="462">
        <v>1085390</v>
      </c>
      <c r="O2501" s="462">
        <v>1150109</v>
      </c>
    </row>
    <row r="2502" spans="1:15">
      <c r="A2502" s="460">
        <v>2500</v>
      </c>
      <c r="B2502" s="462">
        <v>1003590.8225660606</v>
      </c>
      <c r="C2502" s="462">
        <v>1042956.5244610202</v>
      </c>
      <c r="D2502" s="462">
        <v>1058550.4184667135</v>
      </c>
      <c r="J2502" s="699"/>
      <c r="K2502" s="699"/>
      <c r="L2502" s="699"/>
      <c r="M2502" s="462">
        <v>1026407</v>
      </c>
      <c r="N2502" s="462">
        <v>1090468</v>
      </c>
      <c r="O2502" s="462">
        <v>1112080</v>
      </c>
    </row>
    <row r="2503" spans="1:15">
      <c r="A2503" s="460">
        <v>2501</v>
      </c>
      <c r="B2503" s="462">
        <v>1001167.1661951642</v>
      </c>
      <c r="C2503" s="462">
        <v>1053077.3618410649</v>
      </c>
      <c r="D2503" s="462">
        <v>1099057.8626395829</v>
      </c>
      <c r="J2503" s="699"/>
      <c r="K2503" s="699"/>
      <c r="L2503" s="699"/>
      <c r="M2503" s="462">
        <v>1023150</v>
      </c>
      <c r="N2503" s="462">
        <v>1113931</v>
      </c>
      <c r="O2503" s="462">
        <v>1053710</v>
      </c>
    </row>
    <row r="2504" spans="1:15">
      <c r="A2504" s="460">
        <v>2502</v>
      </c>
      <c r="B2504" s="462">
        <v>1010463.7119161064</v>
      </c>
      <c r="C2504" s="462">
        <v>1101964.4042109875</v>
      </c>
      <c r="D2504" s="462">
        <v>1111192.5111515296</v>
      </c>
      <c r="J2504" s="699"/>
      <c r="K2504" s="699"/>
      <c r="L2504" s="699"/>
      <c r="M2504" s="462">
        <v>987334</v>
      </c>
      <c r="N2504" s="462">
        <v>1040607</v>
      </c>
      <c r="O2504" s="462">
        <v>1083384</v>
      </c>
    </row>
    <row r="2505" spans="1:15">
      <c r="A2505" s="460">
        <v>2503</v>
      </c>
      <c r="B2505" s="462">
        <v>1010493.1433337249</v>
      </c>
      <c r="C2505" s="462">
        <v>1107117.1582369967</v>
      </c>
      <c r="D2505" s="462">
        <v>1110905.701825412</v>
      </c>
      <c r="J2505" s="699"/>
      <c r="K2505" s="699"/>
      <c r="L2505" s="699"/>
      <c r="M2505" s="462">
        <v>1018523</v>
      </c>
      <c r="N2505" s="462">
        <v>1085674</v>
      </c>
      <c r="O2505" s="462">
        <v>1057699</v>
      </c>
    </row>
    <row r="2506" spans="1:15">
      <c r="A2506" s="460">
        <v>2504</v>
      </c>
      <c r="B2506" s="462">
        <v>998390.71134225512</v>
      </c>
      <c r="C2506" s="462">
        <v>1084182.1176647928</v>
      </c>
      <c r="D2506" s="462">
        <v>1062807.0073925892</v>
      </c>
      <c r="J2506" s="699"/>
      <c r="K2506" s="699"/>
      <c r="L2506" s="699"/>
      <c r="M2506" s="462">
        <v>1027966</v>
      </c>
      <c r="N2506" s="462">
        <v>1124604</v>
      </c>
      <c r="O2506" s="462">
        <v>1128138</v>
      </c>
    </row>
    <row r="2507" spans="1:15">
      <c r="A2507" s="460">
        <v>2505</v>
      </c>
      <c r="B2507" s="462">
        <v>1008748.4960696762</v>
      </c>
      <c r="C2507" s="462">
        <v>1066559.684326787</v>
      </c>
      <c r="D2507" s="462">
        <v>1077216.8724663602</v>
      </c>
      <c r="J2507" s="699"/>
      <c r="K2507" s="699"/>
      <c r="L2507" s="699"/>
      <c r="M2507" s="462">
        <v>1063864</v>
      </c>
      <c r="N2507" s="462">
        <v>1104624</v>
      </c>
      <c r="O2507" s="462">
        <v>1089547</v>
      </c>
    </row>
    <row r="2508" spans="1:15">
      <c r="A2508" s="460">
        <v>2506</v>
      </c>
      <c r="B2508" s="462">
        <v>987286.86317804619</v>
      </c>
      <c r="C2508" s="462">
        <v>1049940.1278677622</v>
      </c>
      <c r="D2508" s="462">
        <v>1115927.2100411658</v>
      </c>
      <c r="J2508" s="699"/>
      <c r="K2508" s="699"/>
      <c r="L2508" s="699"/>
      <c r="M2508" s="462">
        <v>1053502</v>
      </c>
      <c r="N2508" s="462">
        <v>1082833</v>
      </c>
      <c r="O2508" s="462">
        <v>1107284</v>
      </c>
    </row>
    <row r="2509" spans="1:15">
      <c r="A2509" s="460">
        <v>2507</v>
      </c>
      <c r="B2509" s="462">
        <v>996414.80219384143</v>
      </c>
      <c r="C2509" s="462">
        <v>1029844.2373053918</v>
      </c>
      <c r="D2509" s="462">
        <v>1088061.1471818544</v>
      </c>
      <c r="J2509" s="699"/>
      <c r="K2509" s="699"/>
      <c r="L2509" s="699"/>
      <c r="M2509" s="462">
        <v>1049908</v>
      </c>
      <c r="N2509" s="462">
        <v>1096736</v>
      </c>
      <c r="O2509" s="462">
        <v>1075815</v>
      </c>
    </row>
    <row r="2510" spans="1:15">
      <c r="A2510" s="460">
        <v>2508</v>
      </c>
      <c r="B2510" s="462">
        <v>1009202.8264666545</v>
      </c>
      <c r="C2510" s="462">
        <v>1083869.1217571264</v>
      </c>
      <c r="D2510" s="462">
        <v>1126163.5899377004</v>
      </c>
      <c r="J2510" s="699"/>
      <c r="K2510" s="699"/>
      <c r="L2510" s="699"/>
      <c r="M2510" s="462">
        <v>1043569</v>
      </c>
      <c r="N2510" s="462">
        <v>1072919</v>
      </c>
      <c r="O2510" s="462">
        <v>1078230</v>
      </c>
    </row>
    <row r="2511" spans="1:15">
      <c r="A2511" s="460">
        <v>2509</v>
      </c>
      <c r="B2511" s="462">
        <v>1005344.5475465299</v>
      </c>
      <c r="C2511" s="462">
        <v>1100891.6600424319</v>
      </c>
      <c r="D2511" s="462">
        <v>1097415.3376901746</v>
      </c>
      <c r="J2511" s="699"/>
      <c r="K2511" s="699"/>
      <c r="L2511" s="699"/>
      <c r="M2511" s="462">
        <v>1115214</v>
      </c>
      <c r="N2511" s="462">
        <v>1109421</v>
      </c>
      <c r="O2511" s="462">
        <v>1176900</v>
      </c>
    </row>
    <row r="2512" spans="1:15">
      <c r="A2512" s="460">
        <v>2510</v>
      </c>
      <c r="B2512" s="462">
        <v>997432.60349265742</v>
      </c>
      <c r="C2512" s="462">
        <v>1064482.8151463424</v>
      </c>
      <c r="D2512" s="462">
        <v>1094722.3726790017</v>
      </c>
      <c r="J2512" s="699"/>
      <c r="K2512" s="699"/>
      <c r="L2512" s="699"/>
      <c r="M2512" s="462">
        <v>1058297</v>
      </c>
      <c r="N2512" s="462">
        <v>1073064</v>
      </c>
      <c r="O2512" s="462">
        <v>1079962</v>
      </c>
    </row>
    <row r="2513" spans="1:15">
      <c r="A2513" s="460">
        <v>2511</v>
      </c>
      <c r="B2513" s="462">
        <v>997985.85905935185</v>
      </c>
      <c r="C2513" s="462">
        <v>1079515.981709535</v>
      </c>
      <c r="D2513" s="462">
        <v>1079181.4844068522</v>
      </c>
      <c r="J2513" s="699"/>
      <c r="K2513" s="699"/>
      <c r="L2513" s="699"/>
      <c r="M2513" s="462">
        <v>1008516</v>
      </c>
      <c r="N2513" s="462">
        <v>1061374</v>
      </c>
      <c r="O2513" s="462">
        <v>1093019</v>
      </c>
    </row>
    <row r="2514" spans="1:15">
      <c r="A2514" s="460">
        <v>2512</v>
      </c>
      <c r="B2514" s="462">
        <v>1000070.405873969</v>
      </c>
      <c r="C2514" s="462">
        <v>1107133.9539934038</v>
      </c>
      <c r="D2514" s="462">
        <v>1090935.8343690259</v>
      </c>
      <c r="J2514" s="699"/>
      <c r="K2514" s="699"/>
      <c r="L2514" s="699"/>
      <c r="M2514" s="462">
        <v>1047554</v>
      </c>
      <c r="N2514" s="462">
        <v>1098055</v>
      </c>
      <c r="O2514" s="462">
        <v>1078600</v>
      </c>
    </row>
    <row r="2515" spans="1:15">
      <c r="A2515" s="460">
        <v>2513</v>
      </c>
      <c r="B2515" s="462">
        <v>995012.98064629582</v>
      </c>
      <c r="C2515" s="462">
        <v>1096620.2031803494</v>
      </c>
      <c r="D2515" s="462">
        <v>1116448.3198428222</v>
      </c>
      <c r="J2515" s="699"/>
      <c r="K2515" s="699"/>
      <c r="L2515" s="699"/>
      <c r="M2515" s="462">
        <v>1037973</v>
      </c>
      <c r="N2515" s="462">
        <v>1125090</v>
      </c>
      <c r="O2515" s="462">
        <v>1075032</v>
      </c>
    </row>
    <row r="2516" spans="1:15">
      <c r="A2516" s="460">
        <v>2514</v>
      </c>
      <c r="B2516" s="462">
        <v>990582.06170173059</v>
      </c>
      <c r="C2516" s="462">
        <v>1060170.2334764614</v>
      </c>
      <c r="D2516" s="462">
        <v>1099529.9864698383</v>
      </c>
      <c r="J2516" s="699"/>
      <c r="K2516" s="699"/>
      <c r="L2516" s="699"/>
      <c r="M2516" s="462">
        <v>1014090</v>
      </c>
      <c r="N2516" s="462">
        <v>1103950</v>
      </c>
      <c r="O2516" s="462">
        <v>1072278</v>
      </c>
    </row>
    <row r="2517" spans="1:15">
      <c r="A2517" s="460">
        <v>2515</v>
      </c>
      <c r="B2517" s="462">
        <v>1004097.2042971945</v>
      </c>
      <c r="C2517" s="462">
        <v>1049846.1763593338</v>
      </c>
      <c r="D2517" s="462">
        <v>1098492.4775337991</v>
      </c>
      <c r="J2517" s="699"/>
      <c r="K2517" s="699"/>
      <c r="L2517" s="699"/>
      <c r="M2517" s="462">
        <v>1056070</v>
      </c>
      <c r="N2517" s="462">
        <v>1040899</v>
      </c>
      <c r="O2517" s="462">
        <v>1110052</v>
      </c>
    </row>
    <row r="2518" spans="1:15">
      <c r="A2518" s="460">
        <v>2516</v>
      </c>
      <c r="B2518" s="462">
        <v>1018670.6981418347</v>
      </c>
      <c r="C2518" s="462">
        <v>1068024.599281963</v>
      </c>
      <c r="D2518" s="462">
        <v>1078022.3204347126</v>
      </c>
      <c r="J2518" s="699"/>
      <c r="K2518" s="699"/>
      <c r="L2518" s="699"/>
      <c r="M2518" s="462">
        <v>992598</v>
      </c>
      <c r="N2518" s="462">
        <v>1098560</v>
      </c>
      <c r="O2518" s="462">
        <v>1086945</v>
      </c>
    </row>
    <row r="2519" spans="1:15">
      <c r="A2519" s="460">
        <v>2517</v>
      </c>
      <c r="B2519" s="462">
        <v>990533.12698159425</v>
      </c>
      <c r="C2519" s="462">
        <v>1078903.2271764111</v>
      </c>
      <c r="D2519" s="462">
        <v>1097978.0771482978</v>
      </c>
      <c r="J2519" s="699"/>
      <c r="K2519" s="699"/>
      <c r="L2519" s="699"/>
      <c r="M2519" s="462">
        <v>1031293</v>
      </c>
      <c r="N2519" s="462">
        <v>1108451</v>
      </c>
      <c r="O2519" s="462">
        <v>1139421</v>
      </c>
    </row>
    <row r="2520" spans="1:15">
      <c r="A2520" s="460">
        <v>2518</v>
      </c>
      <c r="B2520" s="462">
        <v>1006613.1463889398</v>
      </c>
      <c r="C2520" s="462">
        <v>1085858.8014368794</v>
      </c>
      <c r="D2520" s="462">
        <v>1075820.2860782142</v>
      </c>
      <c r="J2520" s="699"/>
      <c r="K2520" s="699"/>
      <c r="L2520" s="699"/>
      <c r="M2520" s="462">
        <v>1030603</v>
      </c>
      <c r="N2520" s="462">
        <v>1061768</v>
      </c>
      <c r="O2520" s="462">
        <v>1101751</v>
      </c>
    </row>
    <row r="2521" spans="1:15">
      <c r="A2521" s="460">
        <v>2519</v>
      </c>
      <c r="B2521" s="462">
        <v>1004745.2853943149</v>
      </c>
      <c r="C2521" s="462">
        <v>1092628.0717062014</v>
      </c>
      <c r="D2521" s="462">
        <v>1090825.6027475991</v>
      </c>
      <c r="J2521" s="699"/>
      <c r="K2521" s="699"/>
      <c r="L2521" s="699"/>
      <c r="M2521" s="462">
        <v>1039048</v>
      </c>
      <c r="N2521" s="462">
        <v>1091065</v>
      </c>
      <c r="O2521" s="462">
        <v>1133081</v>
      </c>
    </row>
    <row r="2522" spans="1:15">
      <c r="A2522" s="460">
        <v>2520</v>
      </c>
      <c r="B2522" s="462">
        <v>1006068.6178218775</v>
      </c>
      <c r="C2522" s="462">
        <v>1104532.7804919905</v>
      </c>
      <c r="D2522" s="462">
        <v>1116788.4777863761</v>
      </c>
      <c r="J2522" s="699"/>
      <c r="K2522" s="699"/>
      <c r="L2522" s="699"/>
      <c r="M2522" s="462">
        <v>1028715</v>
      </c>
      <c r="N2522" s="462">
        <v>1073786</v>
      </c>
      <c r="O2522" s="462">
        <v>1132326</v>
      </c>
    </row>
    <row r="2523" spans="1:15">
      <c r="A2523" s="460">
        <v>2521</v>
      </c>
      <c r="B2523" s="462">
        <v>999517.90506041911</v>
      </c>
      <c r="C2523" s="462">
        <v>1067611.5942719379</v>
      </c>
      <c r="D2523" s="462">
        <v>1084773.9058521995</v>
      </c>
      <c r="J2523" s="699"/>
      <c r="K2523" s="699"/>
      <c r="L2523" s="699"/>
      <c r="M2523" s="462">
        <v>1018517</v>
      </c>
      <c r="N2523" s="462">
        <v>1079461</v>
      </c>
      <c r="O2523" s="462">
        <v>1070538</v>
      </c>
    </row>
    <row r="2524" spans="1:15">
      <c r="A2524" s="460">
        <v>2522</v>
      </c>
      <c r="B2524" s="462">
        <v>998953.88474176475</v>
      </c>
      <c r="C2524" s="462">
        <v>1051846.7466776464</v>
      </c>
      <c r="D2524" s="462">
        <v>1092445.1884486438</v>
      </c>
      <c r="J2524" s="699"/>
      <c r="K2524" s="699"/>
      <c r="L2524" s="699"/>
      <c r="M2524" s="462">
        <v>1018989</v>
      </c>
      <c r="N2524" s="462">
        <v>1082834</v>
      </c>
      <c r="O2524" s="462">
        <v>1053857</v>
      </c>
    </row>
    <row r="2525" spans="1:15">
      <c r="A2525" s="460">
        <v>2523</v>
      </c>
      <c r="B2525" s="462">
        <v>1004478.9949027454</v>
      </c>
      <c r="C2525" s="462">
        <v>1065019.3339018216</v>
      </c>
      <c r="D2525" s="462">
        <v>1110289.2034136169</v>
      </c>
      <c r="J2525" s="699"/>
      <c r="K2525" s="699"/>
      <c r="L2525" s="699"/>
      <c r="M2525" s="462">
        <v>994918</v>
      </c>
      <c r="N2525" s="462">
        <v>1076545</v>
      </c>
      <c r="O2525" s="462">
        <v>1098056</v>
      </c>
    </row>
    <row r="2526" spans="1:15">
      <c r="A2526" s="460">
        <v>2524</v>
      </c>
      <c r="B2526" s="462">
        <v>1060262.6985825105</v>
      </c>
      <c r="C2526" s="462">
        <v>1136548.9427729095</v>
      </c>
      <c r="D2526" s="462">
        <v>1154461.2964024041</v>
      </c>
      <c r="J2526" s="699"/>
      <c r="K2526" s="699"/>
      <c r="L2526" s="699"/>
      <c r="M2526" s="462">
        <v>1026392</v>
      </c>
      <c r="N2526" s="462">
        <v>1089067</v>
      </c>
      <c r="O2526" s="462">
        <v>1102666</v>
      </c>
    </row>
    <row r="2527" spans="1:15">
      <c r="A2527" s="460">
        <v>2525</v>
      </c>
      <c r="B2527" s="462">
        <v>999058.07471016457</v>
      </c>
      <c r="C2527" s="462">
        <v>1071898.8960651786</v>
      </c>
      <c r="D2527" s="462">
        <v>1073915.3970377825</v>
      </c>
      <c r="J2527" s="699"/>
      <c r="K2527" s="699"/>
      <c r="L2527" s="699"/>
      <c r="M2527" s="462">
        <v>1029676</v>
      </c>
      <c r="N2527" s="462">
        <v>1071316</v>
      </c>
      <c r="O2527" s="462">
        <v>1097916</v>
      </c>
    </row>
    <row r="2528" spans="1:15">
      <c r="A2528" s="460">
        <v>2526</v>
      </c>
      <c r="B2528" s="462">
        <v>998888.45960809384</v>
      </c>
      <c r="C2528" s="462">
        <v>1072281.9509741189</v>
      </c>
      <c r="D2528" s="462">
        <v>1086537.9612398662</v>
      </c>
      <c r="J2528" s="699"/>
      <c r="K2528" s="699"/>
      <c r="L2528" s="699"/>
      <c r="M2528" s="462">
        <v>1018678</v>
      </c>
      <c r="N2528" s="462">
        <v>1034298</v>
      </c>
      <c r="O2528" s="462">
        <v>1055856</v>
      </c>
    </row>
    <row r="2529" spans="1:15">
      <c r="A2529" s="460">
        <v>2527</v>
      </c>
      <c r="B2529" s="462">
        <v>1019220.8423416358</v>
      </c>
      <c r="C2529" s="462">
        <v>1075940.5411448707</v>
      </c>
      <c r="D2529" s="462">
        <v>1121834.8277643451</v>
      </c>
      <c r="J2529" s="699"/>
      <c r="K2529" s="699"/>
      <c r="L2529" s="699"/>
      <c r="M2529" s="462">
        <v>992766</v>
      </c>
      <c r="N2529" s="462">
        <v>1061686</v>
      </c>
      <c r="O2529" s="462">
        <v>1058784</v>
      </c>
    </row>
    <row r="2530" spans="1:15">
      <c r="A2530" s="460">
        <v>2528</v>
      </c>
      <c r="B2530" s="462">
        <v>1005883.4902560127</v>
      </c>
      <c r="C2530" s="462">
        <v>1084224.2696135975</v>
      </c>
      <c r="D2530" s="462">
        <v>1126667.6857048664</v>
      </c>
      <c r="J2530" s="699"/>
      <c r="K2530" s="699"/>
      <c r="L2530" s="699"/>
      <c r="M2530" s="462">
        <v>1050188</v>
      </c>
      <c r="N2530" s="462">
        <v>1074451</v>
      </c>
      <c r="O2530" s="462">
        <v>1117416</v>
      </c>
    </row>
    <row r="2531" spans="1:15">
      <c r="A2531" s="460">
        <v>2529</v>
      </c>
      <c r="B2531" s="462">
        <v>997667.02033365995</v>
      </c>
      <c r="C2531" s="462">
        <v>1024634.6176900968</v>
      </c>
      <c r="D2531" s="462">
        <v>1101552.5429045407</v>
      </c>
      <c r="J2531" s="699"/>
      <c r="K2531" s="699"/>
      <c r="L2531" s="699"/>
      <c r="M2531" s="462">
        <v>1019642</v>
      </c>
      <c r="N2531" s="462">
        <v>1080393</v>
      </c>
      <c r="O2531" s="462">
        <v>1089164</v>
      </c>
    </row>
    <row r="2532" spans="1:15">
      <c r="A2532" s="460">
        <v>2530</v>
      </c>
      <c r="B2532" s="462">
        <v>1007949.3290659925</v>
      </c>
      <c r="C2532" s="462">
        <v>1060703.9619172325</v>
      </c>
      <c r="D2532" s="462">
        <v>1112304.7211826874</v>
      </c>
      <c r="J2532" s="699"/>
      <c r="K2532" s="699"/>
      <c r="L2532" s="699"/>
      <c r="M2532" s="462">
        <v>1011763</v>
      </c>
      <c r="N2532" s="462">
        <v>1097926</v>
      </c>
      <c r="O2532" s="462">
        <v>1068748</v>
      </c>
    </row>
    <row r="2533" spans="1:15">
      <c r="A2533" s="460">
        <v>2531</v>
      </c>
      <c r="B2533" s="462">
        <v>1008099.9440269256</v>
      </c>
      <c r="C2533" s="462">
        <v>1071031.9316383293</v>
      </c>
      <c r="D2533" s="462">
        <v>1116638.3596893647</v>
      </c>
      <c r="J2533" s="699"/>
      <c r="K2533" s="699"/>
      <c r="L2533" s="699"/>
      <c r="M2533" s="462">
        <v>1028419</v>
      </c>
      <c r="N2533" s="462">
        <v>1095813</v>
      </c>
      <c r="O2533" s="462">
        <v>1084319</v>
      </c>
    </row>
    <row r="2534" spans="1:15">
      <c r="A2534" s="460">
        <v>2532</v>
      </c>
      <c r="B2534" s="462">
        <v>1001086.9213948941</v>
      </c>
      <c r="C2534" s="462">
        <v>1089266.6874952232</v>
      </c>
      <c r="D2534" s="462">
        <v>1122158.2179889258</v>
      </c>
      <c r="J2534" s="699"/>
      <c r="K2534" s="699"/>
      <c r="L2534" s="699"/>
      <c r="M2534" s="462">
        <v>1067068</v>
      </c>
      <c r="N2534" s="462">
        <v>1107931</v>
      </c>
      <c r="O2534" s="462">
        <v>1071310</v>
      </c>
    </row>
    <row r="2535" spans="1:15">
      <c r="A2535" s="460">
        <v>2533</v>
      </c>
      <c r="B2535" s="462">
        <v>1006770.4420830697</v>
      </c>
      <c r="C2535" s="462">
        <v>1053214.8132005711</v>
      </c>
      <c r="D2535" s="462">
        <v>1085326.0037504304</v>
      </c>
      <c r="J2535" s="699"/>
      <c r="K2535" s="699"/>
      <c r="L2535" s="699"/>
      <c r="M2535" s="462">
        <v>1040350</v>
      </c>
      <c r="N2535" s="462">
        <v>1060854</v>
      </c>
      <c r="O2535" s="462">
        <v>1100164</v>
      </c>
    </row>
    <row r="2536" spans="1:15">
      <c r="A2536" s="460">
        <v>2534</v>
      </c>
      <c r="B2536" s="462">
        <v>1015391.0531226502</v>
      </c>
      <c r="C2536" s="462">
        <v>1084826.1167195523</v>
      </c>
      <c r="D2536" s="462">
        <v>1111530.348089674</v>
      </c>
      <c r="J2536" s="699"/>
      <c r="K2536" s="699"/>
      <c r="L2536" s="699"/>
      <c r="M2536" s="462">
        <v>1009677</v>
      </c>
      <c r="N2536" s="462">
        <v>1064150</v>
      </c>
      <c r="O2536" s="462">
        <v>1062796</v>
      </c>
    </row>
    <row r="2537" spans="1:15">
      <c r="A2537" s="460">
        <v>2535</v>
      </c>
      <c r="B2537" s="462">
        <v>991470.70158816804</v>
      </c>
      <c r="C2537" s="462">
        <v>1077038.4217666541</v>
      </c>
      <c r="D2537" s="462">
        <v>1080917.3162631143</v>
      </c>
      <c r="J2537" s="699"/>
      <c r="K2537" s="699"/>
      <c r="L2537" s="699"/>
      <c r="M2537" s="462">
        <v>1012644</v>
      </c>
      <c r="N2537" s="462">
        <v>1067904</v>
      </c>
      <c r="O2537" s="462">
        <v>1076878</v>
      </c>
    </row>
    <row r="2538" spans="1:15">
      <c r="A2538" s="460">
        <v>2536</v>
      </c>
      <c r="B2538" s="462">
        <v>1001462.8745140806</v>
      </c>
      <c r="C2538" s="462">
        <v>1089112.9396928302</v>
      </c>
      <c r="D2538" s="462">
        <v>1086077.2498528364</v>
      </c>
      <c r="J2538" s="699"/>
      <c r="K2538" s="699"/>
      <c r="L2538" s="699"/>
      <c r="M2538" s="462">
        <v>1037636</v>
      </c>
      <c r="N2538" s="462">
        <v>1092287</v>
      </c>
      <c r="O2538" s="462">
        <v>1076255</v>
      </c>
    </row>
    <row r="2539" spans="1:15">
      <c r="A2539" s="460">
        <v>2537</v>
      </c>
      <c r="B2539" s="462">
        <v>1003509.5304959426</v>
      </c>
      <c r="C2539" s="462">
        <v>1049772.9698241386</v>
      </c>
      <c r="D2539" s="462">
        <v>1066806.0003035157</v>
      </c>
      <c r="J2539" s="699"/>
      <c r="K2539" s="699"/>
      <c r="L2539" s="699"/>
      <c r="M2539" s="462">
        <v>1037056</v>
      </c>
      <c r="N2539" s="462">
        <v>1068577</v>
      </c>
      <c r="O2539" s="462">
        <v>1098876</v>
      </c>
    </row>
    <row r="2540" spans="1:15">
      <c r="A2540" s="460">
        <v>2538</v>
      </c>
      <c r="B2540" s="462">
        <v>1000338.3550474164</v>
      </c>
      <c r="C2540" s="462">
        <v>1049074.5232142797</v>
      </c>
      <c r="D2540" s="462">
        <v>1071638.1424556868</v>
      </c>
      <c r="J2540" s="699"/>
      <c r="K2540" s="699"/>
      <c r="L2540" s="699"/>
      <c r="M2540" s="462">
        <v>1022585</v>
      </c>
      <c r="N2540" s="462">
        <v>1118377</v>
      </c>
      <c r="O2540" s="462">
        <v>1099630</v>
      </c>
    </row>
    <row r="2541" spans="1:15">
      <c r="A2541" s="460">
        <v>2539</v>
      </c>
      <c r="B2541" s="462">
        <v>1006836.358791302</v>
      </c>
      <c r="C2541" s="462">
        <v>1071109.5832010824</v>
      </c>
      <c r="D2541" s="462">
        <v>1116880.8414738146</v>
      </c>
      <c r="J2541" s="699"/>
      <c r="K2541" s="699"/>
      <c r="L2541" s="699"/>
      <c r="M2541" s="462">
        <v>1016562</v>
      </c>
      <c r="N2541" s="462">
        <v>1038014</v>
      </c>
      <c r="O2541" s="462">
        <v>1117913</v>
      </c>
    </row>
    <row r="2542" spans="1:15">
      <c r="A2542" s="460">
        <v>2540</v>
      </c>
      <c r="B2542" s="462">
        <v>1001999.3615930149</v>
      </c>
      <c r="C2542" s="462">
        <v>1078516.583278392</v>
      </c>
      <c r="D2542" s="462">
        <v>1111461.819828942</v>
      </c>
      <c r="J2542" s="699"/>
      <c r="K2542" s="699"/>
      <c r="L2542" s="699"/>
      <c r="M2542" s="462">
        <v>1028452</v>
      </c>
      <c r="N2542" s="462">
        <v>1049254</v>
      </c>
      <c r="O2542" s="462">
        <v>1087959</v>
      </c>
    </row>
    <row r="2543" spans="1:15">
      <c r="A2543" s="460">
        <v>2541</v>
      </c>
      <c r="B2543" s="462">
        <v>1016352.0603044378</v>
      </c>
      <c r="C2543" s="462">
        <v>1070771.7546474393</v>
      </c>
      <c r="D2543" s="462">
        <v>1111700.5701614744</v>
      </c>
      <c r="J2543" s="699"/>
      <c r="K2543" s="699"/>
      <c r="L2543" s="699"/>
      <c r="M2543" s="462">
        <v>1045128</v>
      </c>
      <c r="N2543" s="462">
        <v>1082857</v>
      </c>
      <c r="O2543" s="462">
        <v>1074583</v>
      </c>
    </row>
    <row r="2544" spans="1:15">
      <c r="A2544" s="460">
        <v>2542</v>
      </c>
      <c r="B2544" s="462">
        <v>996206.1459491672</v>
      </c>
      <c r="C2544" s="462">
        <v>1060999.1702467937</v>
      </c>
      <c r="D2544" s="462">
        <v>1085486.0800124004</v>
      </c>
      <c r="J2544" s="699"/>
      <c r="K2544" s="699"/>
      <c r="L2544" s="699"/>
      <c r="M2544" s="462">
        <v>1002364</v>
      </c>
      <c r="N2544" s="462">
        <v>1098892</v>
      </c>
      <c r="O2544" s="462">
        <v>1102701</v>
      </c>
    </row>
    <row r="2545" spans="1:15">
      <c r="A2545" s="460">
        <v>2543</v>
      </c>
      <c r="B2545" s="462">
        <v>999252.66387492884</v>
      </c>
      <c r="C2545" s="462">
        <v>1072631.5929565742</v>
      </c>
      <c r="D2545" s="462">
        <v>1077866.9798028639</v>
      </c>
      <c r="J2545" s="699"/>
      <c r="K2545" s="699"/>
      <c r="L2545" s="699"/>
      <c r="M2545" s="462">
        <v>1019503</v>
      </c>
      <c r="N2545" s="462">
        <v>1061581</v>
      </c>
      <c r="O2545" s="462">
        <v>1080116</v>
      </c>
    </row>
    <row r="2546" spans="1:15">
      <c r="A2546" s="460">
        <v>2544</v>
      </c>
      <c r="B2546" s="462">
        <v>1007312.3501898387</v>
      </c>
      <c r="C2546" s="462">
        <v>1090961.487191939</v>
      </c>
      <c r="D2546" s="462">
        <v>1093868.7964477586</v>
      </c>
      <c r="J2546" s="699"/>
      <c r="K2546" s="699"/>
      <c r="L2546" s="699"/>
      <c r="M2546" s="462">
        <v>1015066</v>
      </c>
      <c r="N2546" s="462">
        <v>1062809</v>
      </c>
      <c r="O2546" s="462">
        <v>1070467</v>
      </c>
    </row>
    <row r="2547" spans="1:15">
      <c r="A2547" s="460">
        <v>2545</v>
      </c>
      <c r="B2547" s="462">
        <v>1030605.5115261658</v>
      </c>
      <c r="C2547" s="462">
        <v>1133578.0771944451</v>
      </c>
      <c r="D2547" s="462">
        <v>1153811.178528389</v>
      </c>
      <c r="J2547" s="699"/>
      <c r="K2547" s="699"/>
      <c r="L2547" s="699"/>
      <c r="M2547" s="462">
        <v>1032635</v>
      </c>
      <c r="N2547" s="462">
        <v>1075882</v>
      </c>
      <c r="O2547" s="462">
        <v>1111134</v>
      </c>
    </row>
    <row r="2548" spans="1:15">
      <c r="A2548" s="460">
        <v>2546</v>
      </c>
      <c r="B2548" s="462">
        <v>999700.44246107596</v>
      </c>
      <c r="C2548" s="462">
        <v>1052872.2357370462</v>
      </c>
      <c r="D2548" s="462">
        <v>1113612.2144390363</v>
      </c>
      <c r="J2548" s="699"/>
      <c r="K2548" s="699"/>
      <c r="L2548" s="699"/>
      <c r="M2548" s="462">
        <v>993386</v>
      </c>
      <c r="N2548" s="462">
        <v>1091732</v>
      </c>
      <c r="O2548" s="462">
        <v>1068625</v>
      </c>
    </row>
    <row r="2549" spans="1:15">
      <c r="A2549" s="460">
        <v>2547</v>
      </c>
      <c r="B2549" s="462">
        <v>1007414.757483993</v>
      </c>
      <c r="C2549" s="462">
        <v>1119307.4312468963</v>
      </c>
      <c r="D2549" s="462">
        <v>1095988.3922371923</v>
      </c>
      <c r="J2549" s="699"/>
      <c r="K2549" s="699"/>
      <c r="L2549" s="699"/>
      <c r="M2549" s="462">
        <v>994700</v>
      </c>
      <c r="N2549" s="462">
        <v>1080416</v>
      </c>
      <c r="O2549" s="462">
        <v>1121950</v>
      </c>
    </row>
    <row r="2550" spans="1:15">
      <c r="A2550" s="460">
        <v>2548</v>
      </c>
      <c r="B2550" s="462">
        <v>1015518.8506444462</v>
      </c>
      <c r="C2550" s="462">
        <v>1129720.3807460484</v>
      </c>
      <c r="D2550" s="462">
        <v>1116386.5955708208</v>
      </c>
      <c r="J2550" s="699"/>
      <c r="K2550" s="699"/>
      <c r="L2550" s="699"/>
      <c r="M2550" s="462">
        <v>1058803</v>
      </c>
      <c r="N2550" s="462">
        <v>1070716</v>
      </c>
      <c r="O2550" s="462">
        <v>1064487</v>
      </c>
    </row>
    <row r="2551" spans="1:15">
      <c r="A2551" s="460">
        <v>2549</v>
      </c>
      <c r="B2551" s="462">
        <v>1006881.0992773559</v>
      </c>
      <c r="C2551" s="462">
        <v>1091283.9302251732</v>
      </c>
      <c r="D2551" s="462">
        <v>1148202.5567827483</v>
      </c>
      <c r="J2551" s="699"/>
      <c r="K2551" s="699"/>
      <c r="L2551" s="699"/>
      <c r="M2551" s="462">
        <v>1028908</v>
      </c>
      <c r="N2551" s="462">
        <v>1062566</v>
      </c>
      <c r="O2551" s="462">
        <v>1100463</v>
      </c>
    </row>
    <row r="2552" spans="1:15">
      <c r="A2552" s="460">
        <v>2550</v>
      </c>
      <c r="B2552" s="462">
        <v>1009926.6480645569</v>
      </c>
      <c r="C2552" s="462">
        <v>1060790.4346445545</v>
      </c>
      <c r="D2552" s="462">
        <v>1104916.760462448</v>
      </c>
      <c r="J2552" s="699"/>
      <c r="K2552" s="699"/>
      <c r="L2552" s="699"/>
      <c r="M2552" s="462">
        <v>1021278</v>
      </c>
      <c r="N2552" s="462">
        <v>1099951</v>
      </c>
      <c r="O2552" s="462">
        <v>1113589</v>
      </c>
    </row>
    <row r="2553" spans="1:15">
      <c r="A2553" s="460">
        <v>2551</v>
      </c>
      <c r="B2553" s="462">
        <v>1013782.0197302153</v>
      </c>
      <c r="C2553" s="462">
        <v>1074930.9827093058</v>
      </c>
      <c r="D2553" s="462">
        <v>1105323.9448270127</v>
      </c>
      <c r="J2553" s="699"/>
      <c r="K2553" s="699"/>
      <c r="L2553" s="699"/>
      <c r="M2553" s="462">
        <v>1037785</v>
      </c>
      <c r="N2553" s="462">
        <v>1099359</v>
      </c>
      <c r="O2553" s="462">
        <v>1113953</v>
      </c>
    </row>
    <row r="2554" spans="1:15">
      <c r="A2554" s="460">
        <v>2552</v>
      </c>
      <c r="B2554" s="462">
        <v>997812.09312770178</v>
      </c>
      <c r="C2554" s="462">
        <v>1075431.4640684919</v>
      </c>
      <c r="D2554" s="462">
        <v>1119279.9161254859</v>
      </c>
      <c r="J2554" s="699"/>
      <c r="K2554" s="699"/>
      <c r="L2554" s="699"/>
      <c r="M2554" s="462">
        <v>1025909</v>
      </c>
      <c r="N2554" s="462">
        <v>1054233</v>
      </c>
      <c r="O2554" s="462">
        <v>1078764</v>
      </c>
    </row>
    <row r="2555" spans="1:15">
      <c r="A2555" s="460">
        <v>2553</v>
      </c>
      <c r="B2555" s="462">
        <v>1000379.2304231094</v>
      </c>
      <c r="C2555" s="462">
        <v>1072309.593737687</v>
      </c>
      <c r="D2555" s="462">
        <v>1065194.021662985</v>
      </c>
      <c r="J2555" s="699"/>
      <c r="K2555" s="699"/>
      <c r="L2555" s="699"/>
      <c r="M2555" s="462">
        <v>994531</v>
      </c>
      <c r="N2555" s="462">
        <v>1049836</v>
      </c>
      <c r="O2555" s="462">
        <v>1049176</v>
      </c>
    </row>
    <row r="2556" spans="1:15">
      <c r="A2556" s="460">
        <v>2554</v>
      </c>
      <c r="B2556" s="462">
        <v>1007575.1447555886</v>
      </c>
      <c r="C2556" s="462">
        <v>1059747.3743763729</v>
      </c>
      <c r="D2556" s="462">
        <v>1129563.280486431</v>
      </c>
      <c r="J2556" s="699"/>
      <c r="K2556" s="699"/>
      <c r="L2556" s="699"/>
      <c r="M2556" s="462">
        <v>1070514</v>
      </c>
      <c r="N2556" s="462">
        <v>1052056</v>
      </c>
      <c r="O2556" s="462">
        <v>1095205</v>
      </c>
    </row>
    <row r="2557" spans="1:15">
      <c r="A2557" s="460">
        <v>2555</v>
      </c>
      <c r="B2557" s="462">
        <v>998307.258084225</v>
      </c>
      <c r="C2557" s="462">
        <v>1084731.1051775739</v>
      </c>
      <c r="D2557" s="462">
        <v>1089188.8422090337</v>
      </c>
      <c r="J2557" s="699"/>
      <c r="K2557" s="699"/>
      <c r="L2557" s="699"/>
      <c r="M2557" s="462">
        <v>1047115</v>
      </c>
      <c r="N2557" s="462">
        <v>1063012</v>
      </c>
      <c r="O2557" s="462">
        <v>1139709</v>
      </c>
    </row>
    <row r="2558" spans="1:15">
      <c r="A2558" s="460">
        <v>2556</v>
      </c>
      <c r="B2558" s="462">
        <v>1009185.7482511266</v>
      </c>
      <c r="C2558" s="462">
        <v>1092622.2382664694</v>
      </c>
      <c r="D2558" s="462">
        <v>1113634.7715997326</v>
      </c>
      <c r="J2558" s="699"/>
      <c r="K2558" s="699"/>
      <c r="L2558" s="699"/>
      <c r="M2558" s="462">
        <v>1040392</v>
      </c>
      <c r="N2558" s="462">
        <v>1081075</v>
      </c>
      <c r="O2558" s="462">
        <v>1084684</v>
      </c>
    </row>
    <row r="2559" spans="1:15">
      <c r="A2559" s="460">
        <v>2557</v>
      </c>
      <c r="B2559" s="462">
        <v>1002749.2298555146</v>
      </c>
      <c r="C2559" s="462">
        <v>1098037.0389818719</v>
      </c>
      <c r="D2559" s="462">
        <v>1115432.177949745</v>
      </c>
      <c r="J2559" s="699"/>
      <c r="K2559" s="699"/>
      <c r="L2559" s="699"/>
      <c r="M2559" s="462">
        <v>1002829</v>
      </c>
      <c r="N2559" s="462">
        <v>1057061</v>
      </c>
      <c r="O2559" s="462">
        <v>1093669</v>
      </c>
    </row>
    <row r="2560" spans="1:15">
      <c r="A2560" s="460">
        <v>2558</v>
      </c>
      <c r="B2560" s="462">
        <v>1006071.0157214709</v>
      </c>
      <c r="C2560" s="462">
        <v>1083350.6167305482</v>
      </c>
      <c r="D2560" s="462">
        <v>1108582.4871948042</v>
      </c>
      <c r="J2560" s="699"/>
      <c r="K2560" s="699"/>
      <c r="L2560" s="699"/>
      <c r="M2560" s="462">
        <v>1002676</v>
      </c>
      <c r="N2560" s="462">
        <v>1088187</v>
      </c>
      <c r="O2560" s="462">
        <v>1099786</v>
      </c>
    </row>
    <row r="2561" spans="1:15">
      <c r="A2561" s="460">
        <v>2559</v>
      </c>
      <c r="B2561" s="462">
        <v>1006143.9616793572</v>
      </c>
      <c r="C2561" s="462">
        <v>1118086.1364794164</v>
      </c>
      <c r="D2561" s="462">
        <v>1102274.0644950261</v>
      </c>
      <c r="J2561" s="699"/>
      <c r="K2561" s="699"/>
      <c r="L2561" s="699"/>
      <c r="M2561" s="462">
        <v>1005061</v>
      </c>
      <c r="N2561" s="462">
        <v>1061391</v>
      </c>
      <c r="O2561" s="462">
        <v>1055760</v>
      </c>
    </row>
    <row r="2562" spans="1:15">
      <c r="A2562" s="460">
        <v>2560</v>
      </c>
      <c r="B2562" s="462">
        <v>1053790.2168984197</v>
      </c>
      <c r="C2562" s="462">
        <v>1143911.9208024936</v>
      </c>
      <c r="D2562" s="462">
        <v>1135446.3010552991</v>
      </c>
      <c r="J2562" s="699"/>
      <c r="K2562" s="699"/>
      <c r="L2562" s="699"/>
      <c r="M2562" s="462">
        <v>1012001</v>
      </c>
      <c r="N2562" s="462">
        <v>1095082</v>
      </c>
      <c r="O2562" s="462">
        <v>1096965</v>
      </c>
    </row>
    <row r="2563" spans="1:15">
      <c r="A2563" s="460">
        <v>2561</v>
      </c>
      <c r="B2563" s="462">
        <v>1001262.4257924512</v>
      </c>
      <c r="C2563" s="462">
        <v>1074444.515695645</v>
      </c>
      <c r="D2563" s="462">
        <v>1061649.1467147141</v>
      </c>
      <c r="J2563" s="699"/>
      <c r="K2563" s="699"/>
      <c r="L2563" s="699"/>
      <c r="M2563" s="462">
        <v>1025685</v>
      </c>
      <c r="N2563" s="462">
        <v>1058457</v>
      </c>
      <c r="O2563" s="462">
        <v>1119356</v>
      </c>
    </row>
    <row r="2564" spans="1:15">
      <c r="A2564" s="460">
        <v>2562</v>
      </c>
      <c r="B2564" s="462">
        <v>994314.53039062489</v>
      </c>
      <c r="C2564" s="462">
        <v>1077851.0143150333</v>
      </c>
      <c r="D2564" s="462">
        <v>1092255.6551374192</v>
      </c>
      <c r="J2564" s="699"/>
      <c r="K2564" s="699"/>
      <c r="L2564" s="699"/>
      <c r="M2564" s="462">
        <v>1049167</v>
      </c>
      <c r="N2564" s="462">
        <v>1097438</v>
      </c>
      <c r="O2564" s="462">
        <v>1084049</v>
      </c>
    </row>
    <row r="2565" spans="1:15">
      <c r="A2565" s="460">
        <v>2563</v>
      </c>
      <c r="B2565" s="462">
        <v>1005326.4318779253</v>
      </c>
      <c r="C2565" s="462">
        <v>1090696.0190812044</v>
      </c>
      <c r="D2565" s="462">
        <v>1103101.8302979572</v>
      </c>
      <c r="J2565" s="699"/>
      <c r="K2565" s="699"/>
      <c r="L2565" s="699"/>
      <c r="M2565" s="462">
        <v>1040929</v>
      </c>
      <c r="N2565" s="462">
        <v>1052214</v>
      </c>
      <c r="O2565" s="462">
        <v>1088295</v>
      </c>
    </row>
    <row r="2566" spans="1:15">
      <c r="A2566" s="460">
        <v>2564</v>
      </c>
      <c r="B2566" s="462">
        <v>999575.57254812121</v>
      </c>
      <c r="C2566" s="462">
        <v>1074966.8665895977</v>
      </c>
      <c r="D2566" s="462">
        <v>1083448.1848965818</v>
      </c>
      <c r="J2566" s="699"/>
      <c r="K2566" s="699"/>
      <c r="L2566" s="699"/>
      <c r="M2566" s="462">
        <v>1033759</v>
      </c>
      <c r="N2566" s="462">
        <v>1063772</v>
      </c>
      <c r="O2566" s="462">
        <v>1074007</v>
      </c>
    </row>
    <row r="2567" spans="1:15">
      <c r="A2567" s="460">
        <v>2565</v>
      </c>
      <c r="B2567" s="462">
        <v>991725.30106380081</v>
      </c>
      <c r="C2567" s="462">
        <v>1073646.2616173588</v>
      </c>
      <c r="D2567" s="462">
        <v>1084931.3157728235</v>
      </c>
      <c r="J2567" s="699"/>
      <c r="K2567" s="699"/>
      <c r="L2567" s="699"/>
      <c r="M2567" s="462">
        <v>1045788</v>
      </c>
      <c r="N2567" s="462">
        <v>1108460</v>
      </c>
      <c r="O2567" s="462">
        <v>1095174</v>
      </c>
    </row>
    <row r="2568" spans="1:15">
      <c r="A2568" s="460">
        <v>2566</v>
      </c>
      <c r="B2568" s="462">
        <v>1004574.2660504689</v>
      </c>
      <c r="C2568" s="462">
        <v>1071043.7937930485</v>
      </c>
      <c r="D2568" s="462">
        <v>1094855.9710632677</v>
      </c>
      <c r="J2568" s="699"/>
      <c r="K2568" s="699"/>
      <c r="L2568" s="699"/>
      <c r="M2568" s="462">
        <v>1015634</v>
      </c>
      <c r="N2568" s="462">
        <v>1085394</v>
      </c>
      <c r="O2568" s="462">
        <v>1080089</v>
      </c>
    </row>
    <row r="2569" spans="1:15">
      <c r="A2569" s="460">
        <v>2567</v>
      </c>
      <c r="B2569" s="462">
        <v>995065.91424652888</v>
      </c>
      <c r="C2569" s="462">
        <v>1036897.0679925268</v>
      </c>
      <c r="D2569" s="462">
        <v>1072100.3141282771</v>
      </c>
      <c r="J2569" s="699"/>
      <c r="K2569" s="699"/>
      <c r="L2569" s="699"/>
      <c r="M2569" s="462">
        <v>1065387</v>
      </c>
      <c r="N2569" s="462">
        <v>1069585</v>
      </c>
      <c r="O2569" s="462">
        <v>1088847</v>
      </c>
    </row>
    <row r="2570" spans="1:15">
      <c r="A2570" s="460">
        <v>2568</v>
      </c>
      <c r="B2570" s="462">
        <v>1000644.2314043515</v>
      </c>
      <c r="C2570" s="462">
        <v>1044073.2529926962</v>
      </c>
      <c r="D2570" s="462">
        <v>1117388.1071940393</v>
      </c>
      <c r="J2570" s="699"/>
      <c r="K2570" s="699"/>
      <c r="L2570" s="699"/>
      <c r="M2570" s="462">
        <v>1044509</v>
      </c>
      <c r="N2570" s="462">
        <v>1073629</v>
      </c>
      <c r="O2570" s="462">
        <v>1046586</v>
      </c>
    </row>
    <row r="2571" spans="1:15">
      <c r="A2571" s="460">
        <v>2569</v>
      </c>
      <c r="B2571" s="462">
        <v>1019701.0179181427</v>
      </c>
      <c r="C2571" s="462">
        <v>1063412.3942264221</v>
      </c>
      <c r="D2571" s="462">
        <v>1101115.1947853426</v>
      </c>
      <c r="J2571" s="699"/>
      <c r="K2571" s="699"/>
      <c r="L2571" s="699"/>
      <c r="M2571" s="462">
        <v>1015160</v>
      </c>
      <c r="N2571" s="462">
        <v>1078192</v>
      </c>
      <c r="O2571" s="462">
        <v>1076183</v>
      </c>
    </row>
    <row r="2572" spans="1:15">
      <c r="A2572" s="460">
        <v>2570</v>
      </c>
      <c r="B2572" s="462">
        <v>1020872.2548241599</v>
      </c>
      <c r="C2572" s="462">
        <v>1069122.0172253828</v>
      </c>
      <c r="D2572" s="462">
        <v>1123427.2551793354</v>
      </c>
      <c r="J2572" s="699"/>
      <c r="K2572" s="699"/>
      <c r="L2572" s="699"/>
      <c r="M2572" s="462">
        <v>1031060</v>
      </c>
      <c r="N2572" s="462">
        <v>1050725</v>
      </c>
      <c r="O2572" s="462">
        <v>1078631</v>
      </c>
    </row>
    <row r="2573" spans="1:15">
      <c r="A2573" s="460">
        <v>2571</v>
      </c>
      <c r="B2573" s="462">
        <v>1011617.5089705392</v>
      </c>
      <c r="C2573" s="462">
        <v>1094933.6635939742</v>
      </c>
      <c r="D2573" s="462">
        <v>1132814.3277722788</v>
      </c>
      <c r="J2573" s="699"/>
      <c r="K2573" s="699"/>
      <c r="L2573" s="699"/>
      <c r="M2573" s="462">
        <v>1041788</v>
      </c>
      <c r="N2573" s="462">
        <v>1063918</v>
      </c>
      <c r="O2573" s="462">
        <v>1080616</v>
      </c>
    </row>
    <row r="2574" spans="1:15">
      <c r="A2574" s="460">
        <v>2572</v>
      </c>
      <c r="B2574" s="462">
        <v>1007261.3437437869</v>
      </c>
      <c r="C2574" s="462">
        <v>1069920.4303095138</v>
      </c>
      <c r="D2574" s="462">
        <v>1122234.8742922847</v>
      </c>
      <c r="J2574" s="699"/>
      <c r="K2574" s="699"/>
      <c r="L2574" s="699"/>
      <c r="M2574" s="462">
        <v>1008893</v>
      </c>
      <c r="N2574" s="462">
        <v>1045073</v>
      </c>
      <c r="O2574" s="462">
        <v>1098490</v>
      </c>
    </row>
    <row r="2575" spans="1:15">
      <c r="A2575" s="460">
        <v>2573</v>
      </c>
      <c r="B2575" s="462">
        <v>1010679.9251669818</v>
      </c>
      <c r="C2575" s="462">
        <v>1073338.9060285811</v>
      </c>
      <c r="D2575" s="462">
        <v>1081577.7192217994</v>
      </c>
      <c r="J2575" s="699"/>
      <c r="K2575" s="699"/>
      <c r="L2575" s="699"/>
      <c r="M2575" s="462">
        <v>999757</v>
      </c>
      <c r="N2575" s="462">
        <v>1068808</v>
      </c>
      <c r="O2575" s="462">
        <v>1130759</v>
      </c>
    </row>
    <row r="2576" spans="1:15">
      <c r="A2576" s="460">
        <v>2574</v>
      </c>
      <c r="B2576" s="462">
        <v>1003313.277748704</v>
      </c>
      <c r="C2576" s="462">
        <v>1099387.4536971096</v>
      </c>
      <c r="D2576" s="462">
        <v>1111239.4395923326</v>
      </c>
      <c r="J2576" s="699"/>
      <c r="K2576" s="699"/>
      <c r="L2576" s="699"/>
      <c r="M2576" s="462">
        <v>1052474</v>
      </c>
      <c r="N2576" s="462">
        <v>1122460</v>
      </c>
      <c r="O2576" s="462">
        <v>1114255</v>
      </c>
    </row>
    <row r="2577" spans="1:15">
      <c r="A2577" s="460">
        <v>2575</v>
      </c>
      <c r="B2577" s="462">
        <v>1010281.1355908075</v>
      </c>
      <c r="C2577" s="462">
        <v>1072248.823820496</v>
      </c>
      <c r="D2577" s="462">
        <v>1068407.0890152098</v>
      </c>
      <c r="J2577" s="699"/>
      <c r="K2577" s="699"/>
      <c r="L2577" s="699"/>
      <c r="M2577" s="462">
        <v>1047267</v>
      </c>
      <c r="N2577" s="462">
        <v>1120016</v>
      </c>
      <c r="O2577" s="462">
        <v>1107746</v>
      </c>
    </row>
    <row r="2578" spans="1:15">
      <c r="A2578" s="460">
        <v>2576</v>
      </c>
      <c r="B2578" s="462">
        <v>1004621.9576324665</v>
      </c>
      <c r="C2578" s="462">
        <v>1053527.4043034026</v>
      </c>
      <c r="D2578" s="462">
        <v>1065120.4754782128</v>
      </c>
      <c r="J2578" s="699"/>
      <c r="K2578" s="699"/>
      <c r="L2578" s="699"/>
      <c r="M2578" s="462">
        <v>1004322</v>
      </c>
      <c r="N2578" s="462">
        <v>1058988</v>
      </c>
      <c r="O2578" s="462">
        <v>1054543</v>
      </c>
    </row>
    <row r="2579" spans="1:15">
      <c r="A2579" s="460">
        <v>2577</v>
      </c>
      <c r="B2579" s="462">
        <v>1006174.8075604578</v>
      </c>
      <c r="C2579" s="462">
        <v>1081028.9611350195</v>
      </c>
      <c r="D2579" s="462">
        <v>1063332.7995624719</v>
      </c>
      <c r="J2579" s="699"/>
      <c r="K2579" s="699"/>
      <c r="L2579" s="699"/>
      <c r="M2579" s="462">
        <v>1033664</v>
      </c>
      <c r="N2579" s="462">
        <v>1071943</v>
      </c>
      <c r="O2579" s="462">
        <v>1105639</v>
      </c>
    </row>
    <row r="2580" spans="1:15">
      <c r="A2580" s="460">
        <v>2578</v>
      </c>
      <c r="B2580" s="462">
        <v>1004439.6894820542</v>
      </c>
      <c r="C2580" s="462">
        <v>1060065.3268558783</v>
      </c>
      <c r="D2580" s="462">
        <v>1095064.2983108219</v>
      </c>
      <c r="J2580" s="699"/>
      <c r="K2580" s="699"/>
      <c r="L2580" s="699"/>
      <c r="M2580" s="462">
        <v>1033228</v>
      </c>
      <c r="N2580" s="462">
        <v>1103243</v>
      </c>
      <c r="O2580" s="462">
        <v>1094157</v>
      </c>
    </row>
    <row r="2581" spans="1:15">
      <c r="A2581" s="460">
        <v>2579</v>
      </c>
      <c r="B2581" s="462">
        <v>1005384.3771576444</v>
      </c>
      <c r="C2581" s="462">
        <v>1082229.7613489507</v>
      </c>
      <c r="D2581" s="462">
        <v>1074224.9045304318</v>
      </c>
      <c r="J2581" s="699"/>
      <c r="K2581" s="699"/>
      <c r="L2581" s="699"/>
      <c r="M2581" s="462">
        <v>1012087</v>
      </c>
      <c r="N2581" s="462">
        <v>1086254</v>
      </c>
      <c r="O2581" s="462">
        <v>1124110</v>
      </c>
    </row>
    <row r="2582" spans="1:15">
      <c r="A2582" s="460">
        <v>2580</v>
      </c>
      <c r="B2582" s="462">
        <v>1019211.4784753218</v>
      </c>
      <c r="C2582" s="462">
        <v>1055148.7776265074</v>
      </c>
      <c r="D2582" s="462">
        <v>1073114.6857024203</v>
      </c>
      <c r="J2582" s="699"/>
      <c r="K2582" s="699"/>
      <c r="L2582" s="699"/>
      <c r="M2582" s="462">
        <v>1030876</v>
      </c>
      <c r="N2582" s="462">
        <v>1044579</v>
      </c>
      <c r="O2582" s="462">
        <v>1102958</v>
      </c>
    </row>
    <row r="2583" spans="1:15">
      <c r="A2583" s="460">
        <v>2581</v>
      </c>
      <c r="B2583" s="462">
        <v>1007821.1185141967</v>
      </c>
      <c r="C2583" s="462">
        <v>1079098.5854978787</v>
      </c>
      <c r="D2583" s="462">
        <v>1088844.6823860356</v>
      </c>
      <c r="J2583" s="699"/>
      <c r="K2583" s="699"/>
      <c r="L2583" s="699"/>
      <c r="M2583" s="462">
        <v>1042447</v>
      </c>
      <c r="N2583" s="462">
        <v>1052295</v>
      </c>
      <c r="O2583" s="462">
        <v>1071705</v>
      </c>
    </row>
    <row r="2584" spans="1:15">
      <c r="A2584" s="460">
        <v>2582</v>
      </c>
      <c r="B2584" s="462">
        <v>1004250.1892313799</v>
      </c>
      <c r="C2584" s="462">
        <v>1094059.5718311679</v>
      </c>
      <c r="D2584" s="462">
        <v>1094571.6492738384</v>
      </c>
      <c r="J2584" s="699"/>
      <c r="K2584" s="699"/>
      <c r="L2584" s="699"/>
      <c r="M2584" s="462">
        <v>1011284</v>
      </c>
      <c r="N2584" s="462">
        <v>1088919</v>
      </c>
      <c r="O2584" s="462">
        <v>1082467</v>
      </c>
    </row>
    <row r="2585" spans="1:15">
      <c r="A2585" s="460">
        <v>2583</v>
      </c>
      <c r="B2585" s="462">
        <v>995825.41306240275</v>
      </c>
      <c r="C2585" s="462">
        <v>1046801.0113958784</v>
      </c>
      <c r="D2585" s="462">
        <v>1091704.6094862446</v>
      </c>
      <c r="J2585" s="699"/>
      <c r="K2585" s="699"/>
      <c r="L2585" s="699"/>
      <c r="M2585" s="462">
        <v>1005479</v>
      </c>
      <c r="N2585" s="462">
        <v>1052334</v>
      </c>
      <c r="O2585" s="462">
        <v>1114290</v>
      </c>
    </row>
    <row r="2586" spans="1:15">
      <c r="A2586" s="460">
        <v>2584</v>
      </c>
      <c r="B2586" s="462">
        <v>1006862.8595991393</v>
      </c>
      <c r="C2586" s="462">
        <v>1051075.5484498497</v>
      </c>
      <c r="D2586" s="462">
        <v>1078496.2120049675</v>
      </c>
      <c r="J2586" s="699"/>
      <c r="K2586" s="699"/>
      <c r="L2586" s="699"/>
      <c r="M2586" s="462">
        <v>1061481</v>
      </c>
      <c r="N2586" s="462">
        <v>1097593</v>
      </c>
      <c r="O2586" s="462">
        <v>1111972</v>
      </c>
    </row>
    <row r="2587" spans="1:15">
      <c r="A2587" s="460">
        <v>2585</v>
      </c>
      <c r="B2587" s="462">
        <v>997841.47590883845</v>
      </c>
      <c r="C2587" s="462">
        <v>1000972.6057968817</v>
      </c>
      <c r="D2587" s="462">
        <v>1096907.9888475817</v>
      </c>
      <c r="J2587" s="699"/>
      <c r="K2587" s="699"/>
      <c r="L2587" s="699"/>
      <c r="M2587" s="462">
        <v>1024345</v>
      </c>
      <c r="N2587" s="462">
        <v>1095920</v>
      </c>
      <c r="O2587" s="462">
        <v>1105608</v>
      </c>
    </row>
    <row r="2588" spans="1:15">
      <c r="A2588" s="460">
        <v>2586</v>
      </c>
      <c r="B2588" s="462">
        <v>1018810.9807212049</v>
      </c>
      <c r="C2588" s="462">
        <v>1058679.3211700642</v>
      </c>
      <c r="D2588" s="462">
        <v>1113130.9734647973</v>
      </c>
      <c r="J2588" s="699"/>
      <c r="K2588" s="699"/>
      <c r="L2588" s="699"/>
      <c r="M2588" s="462">
        <v>1050405</v>
      </c>
      <c r="N2588" s="462">
        <v>1056175</v>
      </c>
      <c r="O2588" s="462">
        <v>1093089</v>
      </c>
    </row>
    <row r="2589" spans="1:15">
      <c r="A2589" s="460">
        <v>2587</v>
      </c>
      <c r="B2589" s="462">
        <v>999841.75076387322</v>
      </c>
      <c r="C2589" s="462">
        <v>1102273.1450641362</v>
      </c>
      <c r="D2589" s="462">
        <v>1067172.1035061572</v>
      </c>
      <c r="J2589" s="699"/>
      <c r="K2589" s="699"/>
      <c r="L2589" s="699"/>
      <c r="M2589" s="462">
        <v>1029035</v>
      </c>
      <c r="N2589" s="462">
        <v>1099020</v>
      </c>
      <c r="O2589" s="462">
        <v>1116132</v>
      </c>
    </row>
    <row r="2590" spans="1:15">
      <c r="A2590" s="460">
        <v>2588</v>
      </c>
      <c r="B2590" s="462">
        <v>999696.73610477056</v>
      </c>
      <c r="C2590" s="462">
        <v>1059067.6406268007</v>
      </c>
      <c r="D2590" s="462">
        <v>1087748.1821832007</v>
      </c>
      <c r="J2590" s="699"/>
      <c r="K2590" s="699"/>
      <c r="L2590" s="699"/>
      <c r="M2590" s="462">
        <v>1033736</v>
      </c>
      <c r="N2590" s="462">
        <v>1046452</v>
      </c>
      <c r="O2590" s="462">
        <v>1067836</v>
      </c>
    </row>
    <row r="2591" spans="1:15">
      <c r="A2591" s="460">
        <v>2589</v>
      </c>
      <c r="B2591" s="462">
        <v>1009727.7371749511</v>
      </c>
      <c r="C2591" s="462">
        <v>1084696.3662967551</v>
      </c>
      <c r="D2591" s="462">
        <v>1085064.128009873</v>
      </c>
      <c r="J2591" s="699"/>
      <c r="K2591" s="699"/>
      <c r="L2591" s="699"/>
      <c r="M2591" s="462">
        <v>1005278</v>
      </c>
      <c r="N2591" s="462">
        <v>1081050</v>
      </c>
      <c r="O2591" s="462">
        <v>1069749</v>
      </c>
    </row>
    <row r="2592" spans="1:15">
      <c r="A2592" s="460">
        <v>2590</v>
      </c>
      <c r="B2592" s="462">
        <v>1001756.5234157002</v>
      </c>
      <c r="C2592" s="462">
        <v>1061409.9512826544</v>
      </c>
      <c r="D2592" s="462">
        <v>1096547.2419112113</v>
      </c>
      <c r="J2592" s="699"/>
      <c r="K2592" s="699"/>
      <c r="L2592" s="699"/>
      <c r="M2592" s="462">
        <v>1069281</v>
      </c>
      <c r="N2592" s="462">
        <v>1169771</v>
      </c>
      <c r="O2592" s="462">
        <v>1148466</v>
      </c>
    </row>
    <row r="2593" spans="1:15">
      <c r="A2593" s="460">
        <v>2591</v>
      </c>
      <c r="B2593" s="462">
        <v>1008952.8531705164</v>
      </c>
      <c r="C2593" s="462">
        <v>1063101.0718950278</v>
      </c>
      <c r="D2593" s="462">
        <v>1079656.6534445328</v>
      </c>
      <c r="J2593" s="699"/>
      <c r="K2593" s="699"/>
      <c r="L2593" s="699"/>
      <c r="M2593" s="462">
        <v>1017249</v>
      </c>
      <c r="N2593" s="462">
        <v>1075134</v>
      </c>
      <c r="O2593" s="462">
        <v>1095631</v>
      </c>
    </row>
    <row r="2594" spans="1:15">
      <c r="A2594" s="460">
        <v>2592</v>
      </c>
      <c r="B2594" s="462">
        <v>1006622.3163274946</v>
      </c>
      <c r="C2594" s="462">
        <v>1109074.2754838376</v>
      </c>
      <c r="D2594" s="462">
        <v>1081202.8480149191</v>
      </c>
      <c r="J2594" s="699"/>
      <c r="K2594" s="699"/>
      <c r="L2594" s="699"/>
      <c r="M2594" s="462">
        <v>1002221</v>
      </c>
      <c r="N2594" s="462">
        <v>1051846</v>
      </c>
      <c r="O2594" s="462">
        <v>1061203</v>
      </c>
    </row>
    <row r="2595" spans="1:15">
      <c r="A2595" s="460">
        <v>2593</v>
      </c>
      <c r="B2595" s="462">
        <v>1003407.146844056</v>
      </c>
      <c r="C2595" s="462">
        <v>1042242.7234239427</v>
      </c>
      <c r="D2595" s="462">
        <v>1074727.8900239214</v>
      </c>
      <c r="J2595" s="699"/>
      <c r="K2595" s="699"/>
      <c r="L2595" s="699"/>
      <c r="M2595" s="462">
        <v>1032967</v>
      </c>
      <c r="N2595" s="462">
        <v>1088173</v>
      </c>
      <c r="O2595" s="462">
        <v>1097656</v>
      </c>
    </row>
    <row r="2596" spans="1:15">
      <c r="A2596" s="460">
        <v>2594</v>
      </c>
      <c r="B2596" s="462">
        <v>997711.0210597663</v>
      </c>
      <c r="C2596" s="462">
        <v>1081331.6538587217</v>
      </c>
      <c r="D2596" s="462">
        <v>1092936.6016607617</v>
      </c>
      <c r="J2596" s="699"/>
      <c r="K2596" s="699"/>
      <c r="L2596" s="699"/>
      <c r="M2596" s="462">
        <v>1007324</v>
      </c>
      <c r="N2596" s="462">
        <v>1059757</v>
      </c>
      <c r="O2596" s="462">
        <v>1095954</v>
      </c>
    </row>
    <row r="2597" spans="1:15">
      <c r="A2597" s="460">
        <v>2595</v>
      </c>
      <c r="B2597" s="462">
        <v>1004388.9597329469</v>
      </c>
      <c r="C2597" s="462">
        <v>1105248.7586009838</v>
      </c>
      <c r="D2597" s="462">
        <v>1076145.7070202162</v>
      </c>
      <c r="J2597" s="699"/>
      <c r="K2597" s="699"/>
      <c r="L2597" s="699"/>
      <c r="M2597" s="462">
        <v>1056056</v>
      </c>
      <c r="N2597" s="462">
        <v>1082369</v>
      </c>
      <c r="O2597" s="462">
        <v>1084454</v>
      </c>
    </row>
    <row r="2598" spans="1:15">
      <c r="A2598" s="460">
        <v>2596</v>
      </c>
      <c r="B2598" s="462">
        <v>999408.32007702708</v>
      </c>
      <c r="C2598" s="462">
        <v>1071887.2674032194</v>
      </c>
      <c r="D2598" s="462">
        <v>1071957.7141973998</v>
      </c>
      <c r="J2598" s="699"/>
      <c r="K2598" s="699"/>
      <c r="L2598" s="699"/>
      <c r="M2598" s="462">
        <v>1017948</v>
      </c>
      <c r="N2598" s="462">
        <v>1092309</v>
      </c>
      <c r="O2598" s="462">
        <v>1071077</v>
      </c>
    </row>
    <row r="2599" spans="1:15">
      <c r="A2599" s="460">
        <v>2597</v>
      </c>
      <c r="B2599" s="462">
        <v>1000346.6778725096</v>
      </c>
      <c r="C2599" s="462">
        <v>1053184.3946667847</v>
      </c>
      <c r="D2599" s="462">
        <v>1103513.3066932661</v>
      </c>
      <c r="J2599" s="699"/>
      <c r="K2599" s="699"/>
      <c r="L2599" s="699"/>
      <c r="M2599" s="462">
        <v>1054813</v>
      </c>
      <c r="N2599" s="462">
        <v>1099503</v>
      </c>
      <c r="O2599" s="462">
        <v>1081996</v>
      </c>
    </row>
    <row r="2600" spans="1:15">
      <c r="A2600" s="460">
        <v>2598</v>
      </c>
      <c r="B2600" s="462">
        <v>1009384.1814830925</v>
      </c>
      <c r="C2600" s="462">
        <v>1087786.225161582</v>
      </c>
      <c r="D2600" s="462">
        <v>1084666.3780668469</v>
      </c>
      <c r="J2600" s="699"/>
      <c r="K2600" s="699"/>
      <c r="L2600" s="699"/>
      <c r="M2600" s="462">
        <v>1017436</v>
      </c>
      <c r="N2600" s="462">
        <v>1037066</v>
      </c>
      <c r="O2600" s="462">
        <v>1089804</v>
      </c>
    </row>
    <row r="2601" spans="1:15">
      <c r="A2601" s="460">
        <v>2599</v>
      </c>
      <c r="B2601" s="462">
        <v>1005662.1393256877</v>
      </c>
      <c r="C2601" s="462">
        <v>1086560.7475050143</v>
      </c>
      <c r="D2601" s="462">
        <v>1081782.2150228126</v>
      </c>
      <c r="J2601" s="699"/>
      <c r="K2601" s="699"/>
      <c r="L2601" s="699"/>
      <c r="M2601" s="462">
        <v>1020125</v>
      </c>
      <c r="N2601" s="462">
        <v>1051760</v>
      </c>
      <c r="O2601" s="462">
        <v>1078609</v>
      </c>
    </row>
    <row r="2602" spans="1:15">
      <c r="A2602" s="460">
        <v>2600</v>
      </c>
      <c r="B2602" s="462">
        <v>1004870.8832799259</v>
      </c>
      <c r="C2602" s="462">
        <v>1084428.2041271455</v>
      </c>
      <c r="D2602" s="462">
        <v>1103221.7133184855</v>
      </c>
      <c r="J2602" s="699"/>
      <c r="K2602" s="699"/>
      <c r="L2602" s="699"/>
      <c r="M2602" s="462">
        <v>1032900</v>
      </c>
      <c r="N2602" s="462">
        <v>1060689</v>
      </c>
      <c r="O2602" s="462">
        <v>1085312</v>
      </c>
    </row>
    <row r="2603" spans="1:15">
      <c r="A2603" s="460">
        <v>2601</v>
      </c>
      <c r="B2603" s="462">
        <v>1010587.1190930904</v>
      </c>
      <c r="C2603" s="462">
        <v>1050889.805111354</v>
      </c>
      <c r="D2603" s="462">
        <v>1074767.5292267997</v>
      </c>
      <c r="J2603" s="699"/>
      <c r="K2603" s="699"/>
      <c r="L2603" s="699"/>
      <c r="M2603" s="462">
        <v>1032404</v>
      </c>
      <c r="N2603" s="462">
        <v>1076260</v>
      </c>
      <c r="O2603" s="462">
        <v>1083361</v>
      </c>
    </row>
    <row r="2604" spans="1:15">
      <c r="A2604" s="460">
        <v>2602</v>
      </c>
      <c r="B2604" s="462">
        <v>996236.66159942118</v>
      </c>
      <c r="C2604" s="462">
        <v>1046977.4530985736</v>
      </c>
      <c r="D2604" s="462">
        <v>1103050.5396541413</v>
      </c>
      <c r="J2604" s="699"/>
      <c r="K2604" s="699"/>
      <c r="L2604" s="699"/>
      <c r="M2604" s="462">
        <v>1000932</v>
      </c>
      <c r="N2604" s="462">
        <v>1023654</v>
      </c>
      <c r="O2604" s="462">
        <v>1072346</v>
      </c>
    </row>
    <row r="2605" spans="1:15">
      <c r="A2605" s="460">
        <v>2603</v>
      </c>
      <c r="B2605" s="462">
        <v>1009637.9764100801</v>
      </c>
      <c r="C2605" s="462">
        <v>1115732.20436711</v>
      </c>
      <c r="D2605" s="462">
        <v>1150013.021877931</v>
      </c>
      <c r="J2605" s="699"/>
      <c r="K2605" s="699"/>
      <c r="L2605" s="699"/>
      <c r="M2605" s="462">
        <v>1064371</v>
      </c>
      <c r="N2605" s="462">
        <v>1031807</v>
      </c>
      <c r="O2605" s="462">
        <v>1209026</v>
      </c>
    </row>
    <row r="2606" spans="1:15">
      <c r="A2606" s="460">
        <v>2604</v>
      </c>
      <c r="B2606" s="462">
        <v>1009683.4317914036</v>
      </c>
      <c r="C2606" s="462">
        <v>1055861.8851131736</v>
      </c>
      <c r="D2606" s="462">
        <v>1076004.2760587558</v>
      </c>
      <c r="J2606" s="699"/>
      <c r="K2606" s="699"/>
      <c r="L2606" s="699"/>
      <c r="M2606" s="462">
        <v>1057456</v>
      </c>
      <c r="N2606" s="462">
        <v>1098212</v>
      </c>
      <c r="O2606" s="462">
        <v>1120545</v>
      </c>
    </row>
    <row r="2607" spans="1:15">
      <c r="A2607" s="460">
        <v>2605</v>
      </c>
      <c r="B2607" s="462">
        <v>995468.91349300591</v>
      </c>
      <c r="C2607" s="462">
        <v>1079248.7375551523</v>
      </c>
      <c r="D2607" s="462">
        <v>1069798.2165211313</v>
      </c>
      <c r="J2607" s="699"/>
      <c r="K2607" s="699"/>
      <c r="L2607" s="699"/>
      <c r="M2607" s="462">
        <v>1007180</v>
      </c>
      <c r="N2607" s="462">
        <v>1082370</v>
      </c>
      <c r="O2607" s="462">
        <v>1095528</v>
      </c>
    </row>
    <row r="2608" spans="1:15">
      <c r="A2608" s="460">
        <v>2606</v>
      </c>
      <c r="B2608" s="462">
        <v>1014341.0888425849</v>
      </c>
      <c r="C2608" s="462">
        <v>1083261.2382657886</v>
      </c>
      <c r="D2608" s="462">
        <v>1113492.3997791484</v>
      </c>
      <c r="J2608" s="699"/>
      <c r="K2608" s="699"/>
      <c r="L2608" s="699"/>
      <c r="M2608" s="462">
        <v>1007348</v>
      </c>
      <c r="N2608" s="462">
        <v>1083236</v>
      </c>
      <c r="O2608" s="462">
        <v>1075552</v>
      </c>
    </row>
    <row r="2609" spans="1:15">
      <c r="A2609" s="460">
        <v>2607</v>
      </c>
      <c r="B2609" s="462">
        <v>1005417.4292570848</v>
      </c>
      <c r="C2609" s="462">
        <v>1071730.17903081</v>
      </c>
      <c r="D2609" s="462">
        <v>1131808.7499496308</v>
      </c>
      <c r="J2609" s="699"/>
      <c r="K2609" s="699"/>
      <c r="L2609" s="699"/>
      <c r="M2609" s="462">
        <v>1037760</v>
      </c>
      <c r="N2609" s="462">
        <v>1045295</v>
      </c>
      <c r="O2609" s="462">
        <v>1063127</v>
      </c>
    </row>
    <row r="2610" spans="1:15">
      <c r="A2610" s="460">
        <v>2608</v>
      </c>
      <c r="B2610" s="462">
        <v>1012387.7156052091</v>
      </c>
      <c r="C2610" s="462">
        <v>1050083.1606058537</v>
      </c>
      <c r="D2610" s="462">
        <v>1100509.3072835074</v>
      </c>
      <c r="J2610" s="699"/>
      <c r="K2610" s="699"/>
      <c r="L2610" s="699"/>
      <c r="M2610" s="462">
        <v>983904</v>
      </c>
      <c r="N2610" s="462">
        <v>1068289</v>
      </c>
      <c r="O2610" s="462">
        <v>1091794</v>
      </c>
    </row>
    <row r="2611" spans="1:15">
      <c r="A2611" s="460">
        <v>2609</v>
      </c>
      <c r="B2611" s="462">
        <v>998467.4600055411</v>
      </c>
      <c r="C2611" s="462">
        <v>1109541.2816490652</v>
      </c>
      <c r="D2611" s="462">
        <v>1088815.3002378251</v>
      </c>
      <c r="J2611" s="699"/>
      <c r="K2611" s="699"/>
      <c r="L2611" s="699"/>
      <c r="M2611" s="462">
        <v>1031754</v>
      </c>
      <c r="N2611" s="462">
        <v>1046519</v>
      </c>
      <c r="O2611" s="462">
        <v>1064703</v>
      </c>
    </row>
    <row r="2612" spans="1:15">
      <c r="A2612" s="460">
        <v>2610</v>
      </c>
      <c r="B2612" s="462">
        <v>998772.67591774487</v>
      </c>
      <c r="C2612" s="462">
        <v>1089358.9722720233</v>
      </c>
      <c r="D2612" s="462">
        <v>1119551.1884712875</v>
      </c>
      <c r="J2612" s="699"/>
      <c r="K2612" s="699"/>
      <c r="L2612" s="699"/>
      <c r="M2612" s="462">
        <v>1015409</v>
      </c>
      <c r="N2612" s="462">
        <v>1045446</v>
      </c>
      <c r="O2612" s="462">
        <v>1094626</v>
      </c>
    </row>
    <row r="2613" spans="1:15">
      <c r="A2613" s="460">
        <v>2611</v>
      </c>
      <c r="B2613" s="462">
        <v>1015557.4930387131</v>
      </c>
      <c r="C2613" s="462">
        <v>1101491.1519205961</v>
      </c>
      <c r="D2613" s="462">
        <v>1119310.6115511183</v>
      </c>
      <c r="J2613" s="699"/>
      <c r="K2613" s="699"/>
      <c r="L2613" s="699"/>
      <c r="M2613" s="462">
        <v>1000611</v>
      </c>
      <c r="N2613" s="462">
        <v>1089297</v>
      </c>
      <c r="O2613" s="462">
        <v>1078211</v>
      </c>
    </row>
    <row r="2614" spans="1:15">
      <c r="A2614" s="460">
        <v>2612</v>
      </c>
      <c r="B2614" s="462">
        <v>997062.97961517633</v>
      </c>
      <c r="C2614" s="462">
        <v>1103910.8968137277</v>
      </c>
      <c r="D2614" s="462">
        <v>1086222.9052620027</v>
      </c>
      <c r="J2614" s="699"/>
      <c r="K2614" s="699"/>
      <c r="L2614" s="699"/>
      <c r="M2614" s="462">
        <v>1033755</v>
      </c>
      <c r="N2614" s="462">
        <v>1094523</v>
      </c>
      <c r="O2614" s="462">
        <v>1106145</v>
      </c>
    </row>
    <row r="2615" spans="1:15">
      <c r="A2615" s="460">
        <v>2613</v>
      </c>
      <c r="B2615" s="462">
        <v>989130.08262398583</v>
      </c>
      <c r="C2615" s="462">
        <v>1049490.0593141632</v>
      </c>
      <c r="D2615" s="462">
        <v>1077604.8287826804</v>
      </c>
      <c r="J2615" s="699"/>
      <c r="K2615" s="699"/>
      <c r="L2615" s="699"/>
      <c r="M2615" s="462">
        <v>1051472</v>
      </c>
      <c r="N2615" s="462">
        <v>1096959</v>
      </c>
      <c r="O2615" s="462">
        <v>1118354</v>
      </c>
    </row>
    <row r="2616" spans="1:15">
      <c r="A2616" s="460">
        <v>2614</v>
      </c>
      <c r="B2616" s="462">
        <v>1001952.8355442344</v>
      </c>
      <c r="C2616" s="462">
        <v>1087258.4052281375</v>
      </c>
      <c r="D2616" s="462">
        <v>1080250.8851313605</v>
      </c>
      <c r="J2616" s="699"/>
      <c r="K2616" s="699"/>
      <c r="L2616" s="699"/>
      <c r="M2616" s="462">
        <v>1014244</v>
      </c>
      <c r="N2616" s="462">
        <v>1099588</v>
      </c>
      <c r="O2616" s="462">
        <v>1080253</v>
      </c>
    </row>
    <row r="2617" spans="1:15">
      <c r="A2617" s="460">
        <v>2615</v>
      </c>
      <c r="B2617" s="462">
        <v>995663.02293940226</v>
      </c>
      <c r="C2617" s="462">
        <v>1073751.636153711</v>
      </c>
      <c r="D2617" s="462">
        <v>1106757.1692499616</v>
      </c>
      <c r="J2617" s="699"/>
      <c r="K2617" s="699"/>
      <c r="L2617" s="699"/>
      <c r="M2617" s="462">
        <v>1033111</v>
      </c>
      <c r="N2617" s="462">
        <v>1053450</v>
      </c>
      <c r="O2617" s="462">
        <v>1078887</v>
      </c>
    </row>
    <row r="2618" spans="1:15">
      <c r="A2618" s="460">
        <v>2616</v>
      </c>
      <c r="B2618" s="462">
        <v>1006791.1243939323</v>
      </c>
      <c r="C2618" s="462">
        <v>1101236.5353675131</v>
      </c>
      <c r="D2618" s="462">
        <v>1111205.6646754327</v>
      </c>
      <c r="J2618" s="699"/>
      <c r="K2618" s="699"/>
      <c r="L2618" s="699"/>
      <c r="M2618" s="462">
        <v>1033077</v>
      </c>
      <c r="N2618" s="462">
        <v>1076126</v>
      </c>
      <c r="O2618" s="462">
        <v>1082923</v>
      </c>
    </row>
    <row r="2619" spans="1:15">
      <c r="A2619" s="460">
        <v>2617</v>
      </c>
      <c r="B2619" s="462">
        <v>1000495.0913226979</v>
      </c>
      <c r="C2619" s="462">
        <v>1053084.4912576571</v>
      </c>
      <c r="D2619" s="462">
        <v>1105083.6434254707</v>
      </c>
      <c r="J2619" s="699"/>
      <c r="K2619" s="699"/>
      <c r="L2619" s="699"/>
      <c r="M2619" s="462">
        <v>1031309</v>
      </c>
      <c r="N2619" s="462">
        <v>1075474</v>
      </c>
      <c r="O2619" s="462">
        <v>1063689</v>
      </c>
    </row>
    <row r="2620" spans="1:15">
      <c r="A2620" s="460">
        <v>2618</v>
      </c>
      <c r="B2620" s="462">
        <v>995848.416851416</v>
      </c>
      <c r="C2620" s="462">
        <v>1066914.590777945</v>
      </c>
      <c r="D2620" s="462">
        <v>1131983.7956124905</v>
      </c>
      <c r="J2620" s="699"/>
      <c r="K2620" s="699"/>
      <c r="L2620" s="699"/>
      <c r="M2620" s="462">
        <v>1039067</v>
      </c>
      <c r="N2620" s="462">
        <v>1086666</v>
      </c>
      <c r="O2620" s="462">
        <v>1115251</v>
      </c>
    </row>
    <row r="2621" spans="1:15">
      <c r="A2621" s="460">
        <v>2619</v>
      </c>
      <c r="B2621" s="462">
        <v>1003259.7803295734</v>
      </c>
      <c r="C2621" s="462">
        <v>1094625.4745765403</v>
      </c>
      <c r="D2621" s="462">
        <v>1116317.2124594215</v>
      </c>
      <c r="J2621" s="699"/>
      <c r="K2621" s="699"/>
      <c r="L2621" s="699"/>
      <c r="M2621" s="462">
        <v>1017009</v>
      </c>
      <c r="N2621" s="462">
        <v>1102745</v>
      </c>
      <c r="O2621" s="462">
        <v>1098404</v>
      </c>
    </row>
    <row r="2622" spans="1:15">
      <c r="A2622" s="460">
        <v>2620</v>
      </c>
      <c r="B2622" s="462">
        <v>1005152.2921157617</v>
      </c>
      <c r="C2622" s="462">
        <v>1051027.3788705375</v>
      </c>
      <c r="D2622" s="462">
        <v>1100654.8161497572</v>
      </c>
      <c r="J2622" s="699"/>
      <c r="K2622" s="699"/>
      <c r="L2622" s="699"/>
      <c r="M2622" s="462">
        <v>1009979</v>
      </c>
      <c r="N2622" s="462">
        <v>1069431</v>
      </c>
      <c r="O2622" s="462">
        <v>1097457</v>
      </c>
    </row>
    <row r="2623" spans="1:15">
      <c r="A2623" s="460">
        <v>2621</v>
      </c>
      <c r="B2623" s="462">
        <v>1002878.0938409995</v>
      </c>
      <c r="C2623" s="462">
        <v>1061864.7628268369</v>
      </c>
      <c r="D2623" s="462">
        <v>1105368.4167481693</v>
      </c>
      <c r="J2623" s="699"/>
      <c r="K2623" s="699"/>
      <c r="L2623" s="699"/>
      <c r="M2623" s="462">
        <v>1026855</v>
      </c>
      <c r="N2623" s="462">
        <v>1098716</v>
      </c>
      <c r="O2623" s="462">
        <v>1102205</v>
      </c>
    </row>
    <row r="2624" spans="1:15">
      <c r="A2624" s="460">
        <v>2622</v>
      </c>
      <c r="B2624" s="462">
        <v>1009258.0382460004</v>
      </c>
      <c r="C2624" s="462">
        <v>1052386.3889511824</v>
      </c>
      <c r="D2624" s="462">
        <v>1127818.7033743381</v>
      </c>
      <c r="J2624" s="699"/>
      <c r="K2624" s="699"/>
      <c r="L2624" s="699"/>
      <c r="M2624" s="462">
        <v>1029934</v>
      </c>
      <c r="N2624" s="462">
        <v>1079823</v>
      </c>
      <c r="O2624" s="462">
        <v>1097302</v>
      </c>
    </row>
    <row r="2625" spans="1:15">
      <c r="A2625" s="460">
        <v>2623</v>
      </c>
      <c r="B2625" s="462">
        <v>1014017.9216801755</v>
      </c>
      <c r="C2625" s="462">
        <v>1055932.5635868823</v>
      </c>
      <c r="D2625" s="462">
        <v>1073722.5926794449</v>
      </c>
      <c r="J2625" s="699"/>
      <c r="K2625" s="699"/>
      <c r="L2625" s="699"/>
      <c r="M2625" s="462">
        <v>1047075</v>
      </c>
      <c r="N2625" s="462">
        <v>1059663</v>
      </c>
      <c r="O2625" s="462">
        <v>1118374</v>
      </c>
    </row>
    <row r="2626" spans="1:15">
      <c r="A2626" s="460">
        <v>2624</v>
      </c>
      <c r="B2626" s="462">
        <v>1001715.4261230428</v>
      </c>
      <c r="C2626" s="462">
        <v>1064917.9236098051</v>
      </c>
      <c r="D2626" s="462">
        <v>1117373.6906837737</v>
      </c>
      <c r="J2626" s="699"/>
      <c r="K2626" s="699"/>
      <c r="L2626" s="699"/>
      <c r="M2626" s="462">
        <v>1003234</v>
      </c>
      <c r="N2626" s="462">
        <v>1069752</v>
      </c>
      <c r="O2626" s="462">
        <v>1104811</v>
      </c>
    </row>
    <row r="2627" spans="1:15">
      <c r="A2627" s="460">
        <v>2625</v>
      </c>
      <c r="B2627" s="462">
        <v>1017096.9399771795</v>
      </c>
      <c r="C2627" s="462">
        <v>1104701.6578340277</v>
      </c>
      <c r="D2627" s="462">
        <v>1109051.1715885908</v>
      </c>
      <c r="J2627" s="699"/>
      <c r="K2627" s="699"/>
      <c r="L2627" s="699"/>
      <c r="M2627" s="462">
        <v>1025612</v>
      </c>
      <c r="N2627" s="462">
        <v>1073701</v>
      </c>
      <c r="O2627" s="462">
        <v>1067622</v>
      </c>
    </row>
    <row r="2628" spans="1:15">
      <c r="A2628" s="460">
        <v>2626</v>
      </c>
      <c r="B2628" s="462">
        <v>1004359.7479426907</v>
      </c>
      <c r="C2628" s="462">
        <v>1070430.9371652836</v>
      </c>
      <c r="D2628" s="462">
        <v>1137631.5165752713</v>
      </c>
      <c r="J2628" s="699"/>
      <c r="K2628" s="699"/>
      <c r="L2628" s="699"/>
      <c r="M2628" s="462">
        <v>1064891</v>
      </c>
      <c r="N2628" s="462">
        <v>1085677</v>
      </c>
      <c r="O2628" s="462">
        <v>1066746</v>
      </c>
    </row>
    <row r="2629" spans="1:15">
      <c r="A2629" s="460">
        <v>2627</v>
      </c>
      <c r="B2629" s="462">
        <v>1006550.156978701</v>
      </c>
      <c r="C2629" s="462">
        <v>1073843.3944973217</v>
      </c>
      <c r="D2629" s="462">
        <v>1080403.2330761577</v>
      </c>
      <c r="J2629" s="699"/>
      <c r="K2629" s="699"/>
      <c r="L2629" s="699"/>
      <c r="M2629" s="462">
        <v>1026871</v>
      </c>
      <c r="N2629" s="462">
        <v>1062621</v>
      </c>
      <c r="O2629" s="462">
        <v>1043771</v>
      </c>
    </row>
    <row r="2630" spans="1:15">
      <c r="A2630" s="460">
        <v>2628</v>
      </c>
      <c r="B2630" s="462">
        <v>991550.12579580548</v>
      </c>
      <c r="C2630" s="462">
        <v>1049181.4984417318</v>
      </c>
      <c r="D2630" s="462">
        <v>1084914.1170075992</v>
      </c>
      <c r="J2630" s="699"/>
      <c r="K2630" s="699"/>
      <c r="L2630" s="699"/>
      <c r="M2630" s="462">
        <v>1023933</v>
      </c>
      <c r="N2630" s="462">
        <v>1092580</v>
      </c>
      <c r="O2630" s="462">
        <v>1081011</v>
      </c>
    </row>
    <row r="2631" spans="1:15">
      <c r="A2631" s="460">
        <v>2629</v>
      </c>
      <c r="B2631" s="462">
        <v>1002765.9985279867</v>
      </c>
      <c r="C2631" s="462">
        <v>1052669.1461775254</v>
      </c>
      <c r="D2631" s="462">
        <v>1078416.3451145538</v>
      </c>
      <c r="J2631" s="699"/>
      <c r="K2631" s="699"/>
      <c r="L2631" s="699"/>
      <c r="M2631" s="462">
        <v>1008830</v>
      </c>
      <c r="N2631" s="462">
        <v>1057017</v>
      </c>
      <c r="O2631" s="462">
        <v>1111518</v>
      </c>
    </row>
    <row r="2632" spans="1:15">
      <c r="A2632" s="460">
        <v>2630</v>
      </c>
      <c r="B2632" s="462">
        <v>1007991.5739819005</v>
      </c>
      <c r="C2632" s="462">
        <v>1065286.3492002117</v>
      </c>
      <c r="D2632" s="462">
        <v>1106923.6538255312</v>
      </c>
      <c r="J2632" s="699"/>
      <c r="K2632" s="699"/>
      <c r="L2632" s="699"/>
      <c r="M2632" s="462">
        <v>1045129</v>
      </c>
      <c r="N2632" s="462">
        <v>1073829</v>
      </c>
      <c r="O2632" s="462">
        <v>1091970</v>
      </c>
    </row>
    <row r="2633" spans="1:15">
      <c r="A2633" s="460">
        <v>2631</v>
      </c>
      <c r="B2633" s="462">
        <v>995907.08724593022</v>
      </c>
      <c r="C2633" s="462">
        <v>1053084.1978258961</v>
      </c>
      <c r="D2633" s="462">
        <v>1073091.2802227389</v>
      </c>
      <c r="J2633" s="699"/>
      <c r="K2633" s="699"/>
      <c r="L2633" s="699"/>
      <c r="M2633" s="462">
        <v>1047239</v>
      </c>
      <c r="N2633" s="462">
        <v>1084553</v>
      </c>
      <c r="O2633" s="462">
        <v>1080778</v>
      </c>
    </row>
    <row r="2634" spans="1:15">
      <c r="A2634" s="460">
        <v>2632</v>
      </c>
      <c r="B2634" s="462">
        <v>1011021.4019600266</v>
      </c>
      <c r="C2634" s="462">
        <v>1092113.1058722821</v>
      </c>
      <c r="D2634" s="462">
        <v>1109587.1939687706</v>
      </c>
      <c r="J2634" s="699"/>
      <c r="K2634" s="699"/>
      <c r="L2634" s="699"/>
      <c r="M2634" s="462">
        <v>1010842</v>
      </c>
      <c r="N2634" s="462">
        <v>1059618</v>
      </c>
      <c r="O2634" s="462">
        <v>1067614</v>
      </c>
    </row>
    <row r="2635" spans="1:15">
      <c r="A2635" s="460">
        <v>2633</v>
      </c>
      <c r="B2635" s="462">
        <v>1005828.5679628516</v>
      </c>
      <c r="C2635" s="462">
        <v>1063458.3709964</v>
      </c>
      <c r="D2635" s="462">
        <v>1092470.8010240984</v>
      </c>
      <c r="J2635" s="699"/>
      <c r="K2635" s="699"/>
      <c r="L2635" s="699"/>
      <c r="M2635" s="462">
        <v>999712</v>
      </c>
      <c r="N2635" s="462">
        <v>1054741</v>
      </c>
      <c r="O2635" s="462">
        <v>1112391</v>
      </c>
    </row>
    <row r="2636" spans="1:15">
      <c r="A2636" s="460">
        <v>2634</v>
      </c>
      <c r="B2636" s="462">
        <v>1007927.1486805702</v>
      </c>
      <c r="C2636" s="462">
        <v>1081752.3126652015</v>
      </c>
      <c r="D2636" s="462">
        <v>1076625.3528581201</v>
      </c>
      <c r="J2636" s="699"/>
      <c r="K2636" s="699"/>
      <c r="L2636" s="699"/>
      <c r="M2636" s="462">
        <v>1015801</v>
      </c>
      <c r="N2636" s="462">
        <v>1098882</v>
      </c>
      <c r="O2636" s="462">
        <v>1106570</v>
      </c>
    </row>
    <row r="2637" spans="1:15">
      <c r="A2637" s="460">
        <v>2635</v>
      </c>
      <c r="B2637" s="462">
        <v>993974.7370349518</v>
      </c>
      <c r="C2637" s="462">
        <v>1043834.4414221647</v>
      </c>
      <c r="D2637" s="462">
        <v>1092158.3809936848</v>
      </c>
      <c r="J2637" s="699"/>
      <c r="K2637" s="699"/>
      <c r="L2637" s="699"/>
      <c r="M2637" s="462">
        <v>1045725</v>
      </c>
      <c r="N2637" s="462">
        <v>1083109</v>
      </c>
      <c r="O2637" s="462">
        <v>1111592</v>
      </c>
    </row>
    <row r="2638" spans="1:15">
      <c r="A2638" s="460">
        <v>2636</v>
      </c>
      <c r="B2638" s="462">
        <v>1004219.9665980506</v>
      </c>
      <c r="C2638" s="462">
        <v>1059042.5665864269</v>
      </c>
      <c r="D2638" s="462">
        <v>1089481.2341752464</v>
      </c>
      <c r="J2638" s="699"/>
      <c r="K2638" s="699"/>
      <c r="L2638" s="699"/>
      <c r="M2638" s="462">
        <v>1016816</v>
      </c>
      <c r="N2638" s="462">
        <v>1061902</v>
      </c>
      <c r="O2638" s="462">
        <v>1078780</v>
      </c>
    </row>
    <row r="2639" spans="1:15">
      <c r="A2639" s="460">
        <v>2637</v>
      </c>
      <c r="B2639" s="462">
        <v>996783.47107687499</v>
      </c>
      <c r="C2639" s="462">
        <v>1071810.7292575743</v>
      </c>
      <c r="D2639" s="462">
        <v>1053525.8819333673</v>
      </c>
      <c r="J2639" s="699"/>
      <c r="K2639" s="699"/>
      <c r="L2639" s="699"/>
      <c r="M2639" s="462">
        <v>1023177</v>
      </c>
      <c r="N2639" s="462">
        <v>1050318</v>
      </c>
      <c r="O2639" s="462">
        <v>1116859</v>
      </c>
    </row>
    <row r="2640" spans="1:15">
      <c r="A2640" s="460">
        <v>2638</v>
      </c>
      <c r="B2640" s="462">
        <v>1006335.0273669999</v>
      </c>
      <c r="C2640" s="462">
        <v>1115888.6501305164</v>
      </c>
      <c r="D2640" s="462">
        <v>1108697.0238390723</v>
      </c>
      <c r="J2640" s="699"/>
      <c r="K2640" s="699"/>
      <c r="L2640" s="699"/>
      <c r="M2640" s="462">
        <v>1036087</v>
      </c>
      <c r="N2640" s="462">
        <v>1083332</v>
      </c>
      <c r="O2640" s="462">
        <v>1132442</v>
      </c>
    </row>
    <row r="2641" spans="1:15">
      <c r="A2641" s="460">
        <v>2639</v>
      </c>
      <c r="B2641" s="462">
        <v>995033.27685184544</v>
      </c>
      <c r="C2641" s="462">
        <v>1048099.1837979583</v>
      </c>
      <c r="D2641" s="462">
        <v>1110382.8570177543</v>
      </c>
      <c r="J2641" s="699"/>
      <c r="K2641" s="699"/>
      <c r="L2641" s="699"/>
      <c r="M2641" s="462">
        <v>1010199</v>
      </c>
      <c r="N2641" s="462">
        <v>1076235</v>
      </c>
      <c r="O2641" s="462">
        <v>1094010</v>
      </c>
    </row>
    <row r="2642" spans="1:15">
      <c r="A2642" s="460">
        <v>2640</v>
      </c>
      <c r="B2642" s="462">
        <v>1001252.3106277152</v>
      </c>
      <c r="C2642" s="462">
        <v>1081867.396037404</v>
      </c>
      <c r="D2642" s="462">
        <v>1115506.2344053867</v>
      </c>
      <c r="J2642" s="699"/>
      <c r="K2642" s="699"/>
      <c r="L2642" s="699"/>
      <c r="M2642" s="462">
        <v>1035049</v>
      </c>
      <c r="N2642" s="462">
        <v>1071684</v>
      </c>
      <c r="O2642" s="462">
        <v>1101824</v>
      </c>
    </row>
    <row r="2643" spans="1:15">
      <c r="A2643" s="460">
        <v>2641</v>
      </c>
      <c r="B2643" s="462">
        <v>1016372.5806707577</v>
      </c>
      <c r="C2643" s="462">
        <v>1103337.3073028896</v>
      </c>
      <c r="D2643" s="462">
        <v>1119356.3567209481</v>
      </c>
      <c r="J2643" s="699"/>
      <c r="K2643" s="699"/>
      <c r="L2643" s="699"/>
      <c r="M2643" s="462">
        <v>1029211</v>
      </c>
      <c r="N2643" s="462">
        <v>1108535</v>
      </c>
      <c r="O2643" s="462">
        <v>1078487</v>
      </c>
    </row>
    <row r="2644" spans="1:15">
      <c r="A2644" s="460">
        <v>2642</v>
      </c>
      <c r="B2644" s="462">
        <v>1002692.6812885529</v>
      </c>
      <c r="C2644" s="462">
        <v>1090737.7595887501</v>
      </c>
      <c r="D2644" s="462">
        <v>1092269.4761962309</v>
      </c>
      <c r="J2644" s="699"/>
      <c r="K2644" s="699"/>
      <c r="L2644" s="699"/>
      <c r="M2644" s="462">
        <v>1027333</v>
      </c>
      <c r="N2644" s="462">
        <v>1112158</v>
      </c>
      <c r="O2644" s="462">
        <v>1120803</v>
      </c>
    </row>
    <row r="2645" spans="1:15">
      <c r="A2645" s="460">
        <v>2643</v>
      </c>
      <c r="B2645" s="462">
        <v>1008071.83728029</v>
      </c>
      <c r="C2645" s="462">
        <v>1089536.8823817375</v>
      </c>
      <c r="D2645" s="462">
        <v>1055593.3512773367</v>
      </c>
      <c r="J2645" s="699"/>
      <c r="K2645" s="699"/>
      <c r="L2645" s="699"/>
      <c r="M2645" s="462">
        <v>1026573</v>
      </c>
      <c r="N2645" s="462">
        <v>1043200</v>
      </c>
      <c r="O2645" s="462">
        <v>1066979</v>
      </c>
    </row>
    <row r="2646" spans="1:15">
      <c r="A2646" s="460">
        <v>2644</v>
      </c>
      <c r="B2646" s="462">
        <v>996389.30124014767</v>
      </c>
      <c r="C2646" s="462">
        <v>1066333.4122078777</v>
      </c>
      <c r="D2646" s="462">
        <v>1078349.8251819515</v>
      </c>
      <c r="J2646" s="699"/>
      <c r="K2646" s="699"/>
      <c r="L2646" s="699"/>
      <c r="M2646" s="462">
        <v>1034630</v>
      </c>
      <c r="N2646" s="462">
        <v>1088141</v>
      </c>
      <c r="O2646" s="462">
        <v>1090546</v>
      </c>
    </row>
    <row r="2647" spans="1:15">
      <c r="A2647" s="460">
        <v>2645</v>
      </c>
      <c r="B2647" s="462">
        <v>1002834.8465557832</v>
      </c>
      <c r="C2647" s="462">
        <v>1120225.5356278068</v>
      </c>
      <c r="D2647" s="462">
        <v>1099546.0680559373</v>
      </c>
      <c r="J2647" s="699"/>
      <c r="K2647" s="699"/>
      <c r="L2647" s="699"/>
      <c r="M2647" s="462">
        <v>1026902</v>
      </c>
      <c r="N2647" s="462">
        <v>1062932</v>
      </c>
      <c r="O2647" s="462">
        <v>1051908</v>
      </c>
    </row>
    <row r="2648" spans="1:15">
      <c r="A2648" s="460">
        <v>2646</v>
      </c>
      <c r="B2648" s="462">
        <v>1009558.704664055</v>
      </c>
      <c r="C2648" s="462">
        <v>1057982.1196171665</v>
      </c>
      <c r="D2648" s="462">
        <v>1057821.7611779612</v>
      </c>
      <c r="J2648" s="699"/>
      <c r="K2648" s="699"/>
      <c r="L2648" s="699"/>
      <c r="M2648" s="462">
        <v>1050671</v>
      </c>
      <c r="N2648" s="462">
        <v>1066065</v>
      </c>
      <c r="O2648" s="462">
        <v>1091430</v>
      </c>
    </row>
    <row r="2649" spans="1:15">
      <c r="A2649" s="460">
        <v>2647</v>
      </c>
      <c r="B2649" s="462">
        <v>1015448.7222044689</v>
      </c>
      <c r="C2649" s="462">
        <v>1065263.9140226762</v>
      </c>
      <c r="D2649" s="462">
        <v>1130092.4034178308</v>
      </c>
      <c r="J2649" s="699"/>
      <c r="K2649" s="699"/>
      <c r="L2649" s="699"/>
      <c r="M2649" s="462">
        <v>1046657</v>
      </c>
      <c r="N2649" s="462">
        <v>1079702</v>
      </c>
      <c r="O2649" s="462">
        <v>1036658</v>
      </c>
    </row>
    <row r="2650" spans="1:15">
      <c r="A2650" s="460">
        <v>2648</v>
      </c>
      <c r="B2650" s="462">
        <v>993806.3225982947</v>
      </c>
      <c r="C2650" s="462">
        <v>1086218.8208349035</v>
      </c>
      <c r="D2650" s="462">
        <v>1091602.5815040288</v>
      </c>
      <c r="J2650" s="699"/>
      <c r="K2650" s="699"/>
      <c r="L2650" s="699"/>
      <c r="M2650" s="462">
        <v>1009414</v>
      </c>
      <c r="N2650" s="462">
        <v>1067407</v>
      </c>
      <c r="O2650" s="462">
        <v>1083663</v>
      </c>
    </row>
    <row r="2651" spans="1:15">
      <c r="A2651" s="460">
        <v>2649</v>
      </c>
      <c r="B2651" s="462">
        <v>1010506.504172531</v>
      </c>
      <c r="C2651" s="462">
        <v>1072883.815440658</v>
      </c>
      <c r="D2651" s="462">
        <v>1127688.451659719</v>
      </c>
      <c r="J2651" s="699"/>
      <c r="K2651" s="699"/>
      <c r="L2651" s="699"/>
      <c r="M2651" s="462">
        <v>1002455</v>
      </c>
      <c r="N2651" s="462">
        <v>1082045</v>
      </c>
      <c r="O2651" s="462">
        <v>1074861</v>
      </c>
    </row>
    <row r="2652" spans="1:15">
      <c r="A2652" s="460">
        <v>2650</v>
      </c>
      <c r="B2652" s="462">
        <v>1009915.663349765</v>
      </c>
      <c r="C2652" s="462">
        <v>1111429.3304126265</v>
      </c>
      <c r="D2652" s="462">
        <v>1110769.149539469</v>
      </c>
      <c r="J2652" s="699"/>
      <c r="K2652" s="699"/>
      <c r="L2652" s="699"/>
      <c r="M2652" s="462">
        <v>1019038</v>
      </c>
      <c r="N2652" s="462">
        <v>1097784</v>
      </c>
      <c r="O2652" s="462">
        <v>1066205</v>
      </c>
    </row>
    <row r="2653" spans="1:15">
      <c r="A2653" s="460">
        <v>2651</v>
      </c>
      <c r="B2653" s="462">
        <v>1005454.5865174695</v>
      </c>
      <c r="C2653" s="462">
        <v>1049038.3484302415</v>
      </c>
      <c r="D2653" s="462">
        <v>1105691.3121177042</v>
      </c>
      <c r="J2653" s="699"/>
      <c r="K2653" s="699"/>
      <c r="L2653" s="699"/>
      <c r="M2653" s="462">
        <v>1004435</v>
      </c>
      <c r="N2653" s="462">
        <v>1076347</v>
      </c>
      <c r="O2653" s="462">
        <v>1106067</v>
      </c>
    </row>
    <row r="2654" spans="1:15">
      <c r="A2654" s="460">
        <v>2652</v>
      </c>
      <c r="B2654" s="462">
        <v>1000908.3776846172</v>
      </c>
      <c r="C2654" s="462">
        <v>1050180.463585153</v>
      </c>
      <c r="D2654" s="462">
        <v>1070901.0807808705</v>
      </c>
      <c r="J2654" s="699"/>
      <c r="K2654" s="699"/>
      <c r="L2654" s="699"/>
      <c r="M2654" s="462">
        <v>1012315</v>
      </c>
      <c r="N2654" s="462">
        <v>1092616</v>
      </c>
      <c r="O2654" s="462">
        <v>1130873</v>
      </c>
    </row>
    <row r="2655" spans="1:15">
      <c r="A2655" s="460">
        <v>2653</v>
      </c>
      <c r="B2655" s="462">
        <v>989719.41675959574</v>
      </c>
      <c r="C2655" s="462">
        <v>1067831.5994250081</v>
      </c>
      <c r="D2655" s="462">
        <v>1079751.5343920265</v>
      </c>
      <c r="J2655" s="699"/>
      <c r="K2655" s="699"/>
      <c r="L2655" s="699"/>
      <c r="M2655" s="462">
        <v>1032688</v>
      </c>
      <c r="N2655" s="462">
        <v>1083887</v>
      </c>
      <c r="O2655" s="462">
        <v>1085236</v>
      </c>
    </row>
    <row r="2656" spans="1:15">
      <c r="A2656" s="460">
        <v>2654</v>
      </c>
      <c r="B2656" s="462">
        <v>996692.14187912445</v>
      </c>
      <c r="C2656" s="462">
        <v>1061292.9174361425</v>
      </c>
      <c r="D2656" s="462">
        <v>1058429.9290047125</v>
      </c>
      <c r="J2656" s="699"/>
      <c r="K2656" s="699"/>
      <c r="L2656" s="699"/>
      <c r="M2656" s="462">
        <v>1053194</v>
      </c>
      <c r="N2656" s="462">
        <v>1036544</v>
      </c>
      <c r="O2656" s="462">
        <v>1067225</v>
      </c>
    </row>
    <row r="2657" spans="1:15">
      <c r="A2657" s="460">
        <v>2655</v>
      </c>
      <c r="B2657" s="462">
        <v>997943.53781184752</v>
      </c>
      <c r="C2657" s="462">
        <v>1091298.7634328285</v>
      </c>
      <c r="D2657" s="462">
        <v>1097784.1692353685</v>
      </c>
      <c r="J2657" s="699"/>
      <c r="K2657" s="699"/>
      <c r="L2657" s="699"/>
      <c r="M2657" s="462">
        <v>1011361</v>
      </c>
      <c r="N2657" s="462">
        <v>1074416</v>
      </c>
      <c r="O2657" s="462">
        <v>1069236</v>
      </c>
    </row>
    <row r="2658" spans="1:15">
      <c r="A2658" s="460">
        <v>2656</v>
      </c>
      <c r="B2658" s="462">
        <v>1010409.056196409</v>
      </c>
      <c r="C2658" s="462">
        <v>1052758.2979301654</v>
      </c>
      <c r="D2658" s="462">
        <v>1118572.745453916</v>
      </c>
      <c r="J2658" s="699"/>
      <c r="K2658" s="699"/>
      <c r="L2658" s="699"/>
      <c r="M2658" s="462">
        <v>1030167</v>
      </c>
      <c r="N2658" s="462">
        <v>1077305</v>
      </c>
      <c r="O2658" s="462">
        <v>1111780</v>
      </c>
    </row>
    <row r="2659" spans="1:15">
      <c r="A2659" s="460">
        <v>2657</v>
      </c>
      <c r="B2659" s="462">
        <v>994399.75349912792</v>
      </c>
      <c r="C2659" s="462">
        <v>1065068.7843829459</v>
      </c>
      <c r="D2659" s="462">
        <v>1122648.5375767809</v>
      </c>
      <c r="J2659" s="699"/>
      <c r="K2659" s="699"/>
      <c r="L2659" s="699"/>
      <c r="M2659" s="462">
        <v>1027254</v>
      </c>
      <c r="N2659" s="462">
        <v>1051536</v>
      </c>
      <c r="O2659" s="462">
        <v>1082925</v>
      </c>
    </row>
    <row r="2660" spans="1:15">
      <c r="A2660" s="460">
        <v>2658</v>
      </c>
      <c r="B2660" s="462">
        <v>1006701.8035641962</v>
      </c>
      <c r="C2660" s="462">
        <v>1083835.9020848111</v>
      </c>
      <c r="D2660" s="462">
        <v>1080470.3966298755</v>
      </c>
      <c r="J2660" s="699"/>
      <c r="K2660" s="699"/>
      <c r="L2660" s="699"/>
      <c r="M2660" s="462">
        <v>997587</v>
      </c>
      <c r="N2660" s="462">
        <v>1078164</v>
      </c>
      <c r="O2660" s="462">
        <v>1132033</v>
      </c>
    </row>
    <row r="2661" spans="1:15">
      <c r="A2661" s="460">
        <v>2659</v>
      </c>
      <c r="B2661" s="462">
        <v>997543.36067614704</v>
      </c>
      <c r="C2661" s="462">
        <v>1044003.3597701755</v>
      </c>
      <c r="D2661" s="462">
        <v>1110810.8108490545</v>
      </c>
      <c r="J2661" s="699"/>
      <c r="K2661" s="699"/>
      <c r="L2661" s="699"/>
      <c r="M2661" s="462">
        <v>1008324</v>
      </c>
      <c r="N2661" s="462">
        <v>1090321</v>
      </c>
      <c r="O2661" s="462">
        <v>1105482</v>
      </c>
    </row>
    <row r="2662" spans="1:15">
      <c r="A2662" s="460">
        <v>2660</v>
      </c>
      <c r="B2662" s="462">
        <v>1008257.3221723218</v>
      </c>
      <c r="C2662" s="462">
        <v>1034669.974710727</v>
      </c>
      <c r="D2662" s="462">
        <v>1108533.3560940656</v>
      </c>
      <c r="J2662" s="699"/>
      <c r="K2662" s="699"/>
      <c r="L2662" s="699"/>
      <c r="M2662" s="462">
        <v>1024753</v>
      </c>
      <c r="N2662" s="462">
        <v>1084867</v>
      </c>
      <c r="O2662" s="462">
        <v>1090268</v>
      </c>
    </row>
    <row r="2663" spans="1:15">
      <c r="A2663" s="460">
        <v>2661</v>
      </c>
      <c r="B2663" s="462">
        <v>1003352.6383166213</v>
      </c>
      <c r="C2663" s="462">
        <v>1050776.8932291018</v>
      </c>
      <c r="D2663" s="462">
        <v>1070955.0131503243</v>
      </c>
      <c r="J2663" s="699"/>
      <c r="K2663" s="699"/>
      <c r="L2663" s="699"/>
      <c r="M2663" s="462">
        <v>1013289</v>
      </c>
      <c r="N2663" s="462">
        <v>1080795</v>
      </c>
      <c r="O2663" s="462">
        <v>1091528</v>
      </c>
    </row>
    <row r="2664" spans="1:15">
      <c r="A2664" s="460">
        <v>2662</v>
      </c>
      <c r="B2664" s="462">
        <v>1000147.8749200572</v>
      </c>
      <c r="C2664" s="462">
        <v>1064797.0741086709</v>
      </c>
      <c r="D2664" s="462">
        <v>1082939.2655305043</v>
      </c>
      <c r="J2664" s="699"/>
      <c r="K2664" s="699"/>
      <c r="L2664" s="699"/>
      <c r="M2664" s="462">
        <v>1024500</v>
      </c>
      <c r="N2664" s="462">
        <v>1109015</v>
      </c>
      <c r="O2664" s="462">
        <v>1119678</v>
      </c>
    </row>
    <row r="2665" spans="1:15">
      <c r="A2665" s="460">
        <v>2663</v>
      </c>
      <c r="B2665" s="462">
        <v>1004690.5094734512</v>
      </c>
      <c r="C2665" s="462">
        <v>1060163.5126158197</v>
      </c>
      <c r="D2665" s="462">
        <v>1102587.1162719775</v>
      </c>
      <c r="J2665" s="699"/>
      <c r="K2665" s="699"/>
      <c r="L2665" s="699"/>
      <c r="M2665" s="462">
        <v>1032177</v>
      </c>
      <c r="N2665" s="462">
        <v>1067287</v>
      </c>
      <c r="O2665" s="462">
        <v>1093517</v>
      </c>
    </row>
    <row r="2666" spans="1:15">
      <c r="A2666" s="460">
        <v>2664</v>
      </c>
      <c r="B2666" s="462">
        <v>1008170.4366908802</v>
      </c>
      <c r="C2666" s="462">
        <v>1079528.8280691868</v>
      </c>
      <c r="D2666" s="462">
        <v>1087376.1420766814</v>
      </c>
      <c r="J2666" s="699"/>
      <c r="K2666" s="699"/>
      <c r="L2666" s="699"/>
      <c r="M2666" s="462">
        <v>996488</v>
      </c>
      <c r="N2666" s="462">
        <v>1067518</v>
      </c>
      <c r="O2666" s="462">
        <v>1087832</v>
      </c>
    </row>
    <row r="2667" spans="1:15">
      <c r="A2667" s="460">
        <v>2665</v>
      </c>
      <c r="B2667" s="462">
        <v>1010273.7905847821</v>
      </c>
      <c r="C2667" s="462">
        <v>1092374.7049086203</v>
      </c>
      <c r="D2667" s="462">
        <v>1098713.9628723152</v>
      </c>
      <c r="J2667" s="699"/>
      <c r="K2667" s="699"/>
      <c r="L2667" s="699"/>
      <c r="M2667" s="462">
        <v>1022013</v>
      </c>
      <c r="N2667" s="462">
        <v>1088083</v>
      </c>
      <c r="O2667" s="462">
        <v>1061713</v>
      </c>
    </row>
    <row r="2668" spans="1:15">
      <c r="A2668" s="460">
        <v>2666</v>
      </c>
      <c r="B2668" s="462">
        <v>997115.96910478082</v>
      </c>
      <c r="C2668" s="462">
        <v>1061648.9603226082</v>
      </c>
      <c r="D2668" s="462">
        <v>1092524.7880001566</v>
      </c>
      <c r="J2668" s="699"/>
      <c r="K2668" s="699"/>
      <c r="L2668" s="699"/>
      <c r="M2668" s="462">
        <v>1046681</v>
      </c>
      <c r="N2668" s="462">
        <v>1075100</v>
      </c>
      <c r="O2668" s="462">
        <v>1129554</v>
      </c>
    </row>
    <row r="2669" spans="1:15">
      <c r="A2669" s="460">
        <v>2667</v>
      </c>
      <c r="B2669" s="462">
        <v>1002881.8895199306</v>
      </c>
      <c r="C2669" s="462">
        <v>1033050.653957413</v>
      </c>
      <c r="D2669" s="462">
        <v>1098532.761582816</v>
      </c>
      <c r="J2669" s="699"/>
      <c r="K2669" s="699"/>
      <c r="L2669" s="699"/>
      <c r="M2669" s="462">
        <v>1044915</v>
      </c>
      <c r="N2669" s="462">
        <v>1050219</v>
      </c>
      <c r="O2669" s="462">
        <v>1071544</v>
      </c>
    </row>
    <row r="2670" spans="1:15">
      <c r="A2670" s="460">
        <v>2668</v>
      </c>
      <c r="B2670" s="462">
        <v>996744.14932476403</v>
      </c>
      <c r="C2670" s="462">
        <v>1066971.2698205123</v>
      </c>
      <c r="D2670" s="462">
        <v>1057737.9988908395</v>
      </c>
      <c r="J2670" s="699"/>
      <c r="K2670" s="699"/>
      <c r="L2670" s="699"/>
      <c r="M2670" s="462">
        <v>1036623</v>
      </c>
      <c r="N2670" s="462">
        <v>1087700</v>
      </c>
      <c r="O2670" s="462">
        <v>1076609</v>
      </c>
    </row>
    <row r="2671" spans="1:15">
      <c r="A2671" s="460">
        <v>2669</v>
      </c>
      <c r="B2671" s="462">
        <v>1001077.2808344089</v>
      </c>
      <c r="C2671" s="462">
        <v>1077965.0042592632</v>
      </c>
      <c r="D2671" s="462">
        <v>1088429.9823582477</v>
      </c>
      <c r="J2671" s="699"/>
      <c r="K2671" s="699"/>
      <c r="L2671" s="699"/>
      <c r="M2671" s="462">
        <v>1010231</v>
      </c>
      <c r="N2671" s="462">
        <v>1077062</v>
      </c>
      <c r="O2671" s="462">
        <v>1101135</v>
      </c>
    </row>
    <row r="2672" spans="1:15">
      <c r="A2672" s="460">
        <v>2670</v>
      </c>
      <c r="B2672" s="462">
        <v>1002153.4157621509</v>
      </c>
      <c r="C2672" s="462">
        <v>1089369.7362286998</v>
      </c>
      <c r="D2672" s="462">
        <v>1099822.4354800794</v>
      </c>
      <c r="J2672" s="699"/>
      <c r="K2672" s="699"/>
      <c r="L2672" s="699"/>
      <c r="M2672" s="462">
        <v>1037352</v>
      </c>
      <c r="N2672" s="462">
        <v>1088454</v>
      </c>
      <c r="O2672" s="462">
        <v>1066341</v>
      </c>
    </row>
    <row r="2673" spans="1:15">
      <c r="A2673" s="460">
        <v>2671</v>
      </c>
      <c r="B2673" s="462">
        <v>1011041.0623626796</v>
      </c>
      <c r="C2673" s="462">
        <v>1089263.9654823444</v>
      </c>
      <c r="D2673" s="462">
        <v>1097095.5827201351</v>
      </c>
      <c r="J2673" s="699"/>
      <c r="K2673" s="699"/>
      <c r="L2673" s="699"/>
      <c r="M2673" s="462">
        <v>1029147</v>
      </c>
      <c r="N2673" s="462">
        <v>1063179</v>
      </c>
      <c r="O2673" s="462">
        <v>1099915</v>
      </c>
    </row>
    <row r="2674" spans="1:15">
      <c r="A2674" s="460">
        <v>2672</v>
      </c>
      <c r="B2674" s="462">
        <v>1000692.3131816559</v>
      </c>
      <c r="C2674" s="462">
        <v>1085818.4628002029</v>
      </c>
      <c r="D2674" s="462">
        <v>1109843.7843192921</v>
      </c>
      <c r="J2674" s="699"/>
      <c r="K2674" s="699"/>
      <c r="L2674" s="699"/>
      <c r="M2674" s="462">
        <v>1044502</v>
      </c>
      <c r="N2674" s="462">
        <v>1070469</v>
      </c>
      <c r="O2674" s="462">
        <v>1087583</v>
      </c>
    </row>
    <row r="2675" spans="1:15">
      <c r="A2675" s="460">
        <v>2673</v>
      </c>
      <c r="B2675" s="462">
        <v>1003708.9625974966</v>
      </c>
      <c r="C2675" s="462">
        <v>1061826.3262695908</v>
      </c>
      <c r="D2675" s="462">
        <v>1078113.5712586611</v>
      </c>
      <c r="J2675" s="699"/>
      <c r="K2675" s="699"/>
      <c r="L2675" s="699"/>
      <c r="M2675" s="462">
        <v>1039053</v>
      </c>
      <c r="N2675" s="462">
        <v>1089042</v>
      </c>
      <c r="O2675" s="462">
        <v>1066636</v>
      </c>
    </row>
    <row r="2676" spans="1:15">
      <c r="A2676" s="460">
        <v>2674</v>
      </c>
      <c r="B2676" s="462">
        <v>1005800.9540538475</v>
      </c>
      <c r="C2676" s="462">
        <v>1069040.5657432522</v>
      </c>
      <c r="D2676" s="462">
        <v>1092802.3788983771</v>
      </c>
      <c r="J2676" s="699"/>
      <c r="K2676" s="699"/>
      <c r="L2676" s="699"/>
      <c r="M2676" s="462">
        <v>1017688</v>
      </c>
      <c r="N2676" s="462">
        <v>1042519</v>
      </c>
      <c r="O2676" s="462">
        <v>1091271</v>
      </c>
    </row>
    <row r="2677" spans="1:15">
      <c r="A2677" s="460">
        <v>2675</v>
      </c>
      <c r="B2677" s="462">
        <v>1003469.9101534073</v>
      </c>
      <c r="C2677" s="462">
        <v>1049446.6733499393</v>
      </c>
      <c r="D2677" s="462">
        <v>1094535.4882904042</v>
      </c>
      <c r="J2677" s="699"/>
      <c r="K2677" s="699"/>
      <c r="L2677" s="699"/>
      <c r="M2677" s="462">
        <v>1042705</v>
      </c>
      <c r="N2677" s="462">
        <v>1152632</v>
      </c>
      <c r="O2677" s="462">
        <v>1139307</v>
      </c>
    </row>
    <row r="2678" spans="1:15">
      <c r="A2678" s="460">
        <v>2676</v>
      </c>
      <c r="B2678" s="462">
        <v>1000057.0767461644</v>
      </c>
      <c r="C2678" s="462">
        <v>1058942.6829130668</v>
      </c>
      <c r="D2678" s="462">
        <v>1095969.9748188439</v>
      </c>
      <c r="J2678" s="699"/>
      <c r="K2678" s="699"/>
      <c r="L2678" s="699"/>
      <c r="M2678" s="462">
        <v>1016320</v>
      </c>
      <c r="N2678" s="462">
        <v>1052598</v>
      </c>
      <c r="O2678" s="462">
        <v>1080962</v>
      </c>
    </row>
    <row r="2679" spans="1:15">
      <c r="A2679" s="460">
        <v>2677</v>
      </c>
      <c r="B2679" s="462">
        <v>1000063.9498592599</v>
      </c>
      <c r="C2679" s="462">
        <v>1075633.2746166193</v>
      </c>
      <c r="D2679" s="462">
        <v>1089997.9614107481</v>
      </c>
      <c r="J2679" s="699"/>
      <c r="K2679" s="699"/>
      <c r="L2679" s="699"/>
      <c r="M2679" s="462">
        <v>1043594</v>
      </c>
      <c r="N2679" s="462">
        <v>1069266</v>
      </c>
      <c r="O2679" s="462">
        <v>1107818</v>
      </c>
    </row>
    <row r="2680" spans="1:15">
      <c r="A2680" s="460">
        <v>2678</v>
      </c>
      <c r="B2680" s="462">
        <v>999118.14054896857</v>
      </c>
      <c r="C2680" s="462">
        <v>1040692.9114441108</v>
      </c>
      <c r="D2680" s="462">
        <v>1105073.8232707744</v>
      </c>
      <c r="J2680" s="699"/>
      <c r="K2680" s="699"/>
      <c r="L2680" s="699"/>
      <c r="M2680" s="462">
        <v>1017127</v>
      </c>
      <c r="N2680" s="462">
        <v>1100173</v>
      </c>
      <c r="O2680" s="462">
        <v>1100450</v>
      </c>
    </row>
    <row r="2681" spans="1:15">
      <c r="A2681" s="460">
        <v>2679</v>
      </c>
      <c r="B2681" s="462">
        <v>1013787.0336020901</v>
      </c>
      <c r="C2681" s="462">
        <v>1063407.3959466517</v>
      </c>
      <c r="D2681" s="462">
        <v>1092567.9021447306</v>
      </c>
      <c r="J2681" s="699"/>
      <c r="K2681" s="699"/>
      <c r="L2681" s="699"/>
      <c r="M2681" s="462">
        <v>1010606</v>
      </c>
      <c r="N2681" s="462">
        <v>1104905</v>
      </c>
      <c r="O2681" s="462">
        <v>1113655</v>
      </c>
    </row>
    <row r="2682" spans="1:15">
      <c r="A2682" s="460">
        <v>2680</v>
      </c>
      <c r="B2682" s="462">
        <v>998971.11543900089</v>
      </c>
      <c r="C2682" s="462">
        <v>1072395.0066336754</v>
      </c>
      <c r="D2682" s="462">
        <v>1111956.8374738817</v>
      </c>
      <c r="J2682" s="699"/>
      <c r="K2682" s="699"/>
      <c r="L2682" s="699"/>
      <c r="M2682" s="462">
        <v>1060211</v>
      </c>
      <c r="N2682" s="462">
        <v>1080474</v>
      </c>
      <c r="O2682" s="462">
        <v>1101034</v>
      </c>
    </row>
    <row r="2683" spans="1:15">
      <c r="A2683" s="460">
        <v>2681</v>
      </c>
      <c r="B2683" s="462">
        <v>1007101.9288543605</v>
      </c>
      <c r="C2683" s="462">
        <v>1077888.0469535273</v>
      </c>
      <c r="D2683" s="462">
        <v>1120522.0280261382</v>
      </c>
      <c r="J2683" s="699"/>
      <c r="K2683" s="699"/>
      <c r="L2683" s="699"/>
      <c r="M2683" s="462">
        <v>1021815</v>
      </c>
      <c r="N2683" s="462">
        <v>1080793</v>
      </c>
      <c r="O2683" s="462">
        <v>1093178</v>
      </c>
    </row>
    <row r="2684" spans="1:15">
      <c r="A2684" s="460">
        <v>2682</v>
      </c>
      <c r="B2684" s="462">
        <v>1006241.8408680559</v>
      </c>
      <c r="C2684" s="462">
        <v>1059556.3562970571</v>
      </c>
      <c r="D2684" s="462">
        <v>1120367.6771092054</v>
      </c>
      <c r="J2684" s="699"/>
      <c r="K2684" s="699"/>
      <c r="L2684" s="699"/>
      <c r="M2684" s="462">
        <v>1025425</v>
      </c>
      <c r="N2684" s="462">
        <v>1082283</v>
      </c>
      <c r="O2684" s="462">
        <v>1092684</v>
      </c>
    </row>
    <row r="2685" spans="1:15">
      <c r="A2685" s="460">
        <v>2683</v>
      </c>
      <c r="B2685" s="462">
        <v>1012506.7618734767</v>
      </c>
      <c r="C2685" s="462">
        <v>1070973.3372932286</v>
      </c>
      <c r="D2685" s="462">
        <v>1098524.3036993872</v>
      </c>
      <c r="J2685" s="699"/>
      <c r="K2685" s="699"/>
      <c r="L2685" s="699"/>
      <c r="M2685" s="462">
        <v>1013667</v>
      </c>
      <c r="N2685" s="462">
        <v>1075056</v>
      </c>
      <c r="O2685" s="462">
        <v>1080252</v>
      </c>
    </row>
    <row r="2686" spans="1:15">
      <c r="A2686" s="460">
        <v>2684</v>
      </c>
      <c r="B2686" s="462">
        <v>1005765.5340152724</v>
      </c>
      <c r="C2686" s="462">
        <v>1050223.1360436145</v>
      </c>
      <c r="D2686" s="462">
        <v>1075540.5769390326</v>
      </c>
      <c r="J2686" s="699"/>
      <c r="K2686" s="699"/>
      <c r="L2686" s="699"/>
      <c r="M2686" s="462">
        <v>1041758</v>
      </c>
      <c r="N2686" s="462">
        <v>1057819</v>
      </c>
      <c r="O2686" s="462">
        <v>1104617</v>
      </c>
    </row>
    <row r="2687" spans="1:15">
      <c r="A2687" s="460">
        <v>2685</v>
      </c>
      <c r="B2687" s="462">
        <v>1004130.2181838065</v>
      </c>
      <c r="C2687" s="462">
        <v>1073373.4910391727</v>
      </c>
      <c r="D2687" s="462">
        <v>1132727.5548502489</v>
      </c>
      <c r="J2687" s="699"/>
      <c r="K2687" s="699"/>
      <c r="L2687" s="699"/>
      <c r="M2687" s="462">
        <v>1030965</v>
      </c>
      <c r="N2687" s="462">
        <v>1058429</v>
      </c>
      <c r="O2687" s="462">
        <v>1087674</v>
      </c>
    </row>
    <row r="2688" spans="1:15">
      <c r="A2688" s="460">
        <v>2686</v>
      </c>
      <c r="B2688" s="462">
        <v>1001529.784805106</v>
      </c>
      <c r="C2688" s="462">
        <v>1085687.6182173565</v>
      </c>
      <c r="D2688" s="462">
        <v>1088961.9072902133</v>
      </c>
      <c r="J2688" s="699"/>
      <c r="K2688" s="699"/>
      <c r="L2688" s="699"/>
      <c r="M2688" s="462">
        <v>1003789</v>
      </c>
      <c r="N2688" s="462">
        <v>1094969</v>
      </c>
      <c r="O2688" s="462">
        <v>1068899</v>
      </c>
    </row>
    <row r="2689" spans="1:15">
      <c r="A2689" s="460">
        <v>2687</v>
      </c>
      <c r="B2689" s="462">
        <v>994794.16124545434</v>
      </c>
      <c r="C2689" s="462">
        <v>1061436.779972634</v>
      </c>
      <c r="D2689" s="462">
        <v>1072181.2498609126</v>
      </c>
      <c r="J2689" s="699"/>
      <c r="K2689" s="699"/>
      <c r="L2689" s="699"/>
      <c r="M2689" s="462">
        <v>1044978</v>
      </c>
      <c r="N2689" s="462">
        <v>1091569</v>
      </c>
      <c r="O2689" s="462">
        <v>1122060</v>
      </c>
    </row>
    <row r="2690" spans="1:15">
      <c r="A2690" s="460">
        <v>2688</v>
      </c>
      <c r="B2690" s="462">
        <v>1008348.0390930624</v>
      </c>
      <c r="C2690" s="462">
        <v>1113278.7977277506</v>
      </c>
      <c r="D2690" s="462">
        <v>1091837.4465759522</v>
      </c>
      <c r="J2690" s="699"/>
      <c r="K2690" s="699"/>
      <c r="L2690" s="699"/>
      <c r="M2690" s="462">
        <v>1010267</v>
      </c>
      <c r="N2690" s="462">
        <v>1089109</v>
      </c>
      <c r="O2690" s="462">
        <v>1083563</v>
      </c>
    </row>
    <row r="2691" spans="1:15">
      <c r="A2691" s="460">
        <v>2689</v>
      </c>
      <c r="B2691" s="462">
        <v>1008182.6005359935</v>
      </c>
      <c r="C2691" s="462">
        <v>1099463.4207526085</v>
      </c>
      <c r="D2691" s="462">
        <v>1087012.182171921</v>
      </c>
      <c r="J2691" s="699"/>
      <c r="K2691" s="699"/>
      <c r="L2691" s="699"/>
      <c r="M2691" s="462">
        <v>1016750</v>
      </c>
      <c r="N2691" s="462">
        <v>1084460</v>
      </c>
      <c r="O2691" s="462">
        <v>1119937</v>
      </c>
    </row>
    <row r="2692" spans="1:15">
      <c r="A2692" s="460">
        <v>2690</v>
      </c>
      <c r="B2692" s="462">
        <v>1000287.4601895297</v>
      </c>
      <c r="C2692" s="462">
        <v>1060903.6482628887</v>
      </c>
      <c r="D2692" s="462">
        <v>1120017.1197367995</v>
      </c>
      <c r="J2692" s="699"/>
      <c r="K2692" s="699"/>
      <c r="L2692" s="699"/>
      <c r="M2692" s="462">
        <v>993292</v>
      </c>
      <c r="N2692" s="462">
        <v>1055737</v>
      </c>
      <c r="O2692" s="462">
        <v>1087872</v>
      </c>
    </row>
    <row r="2693" spans="1:15">
      <c r="A2693" s="460">
        <v>2691</v>
      </c>
      <c r="B2693" s="462">
        <v>999221.81795237563</v>
      </c>
      <c r="C2693" s="462">
        <v>1071682.3053546646</v>
      </c>
      <c r="D2693" s="462">
        <v>1087041.4164252144</v>
      </c>
      <c r="J2693" s="699"/>
      <c r="K2693" s="699"/>
      <c r="L2693" s="699"/>
      <c r="M2693" s="462">
        <v>1011576</v>
      </c>
      <c r="N2693" s="462">
        <v>1048678</v>
      </c>
      <c r="O2693" s="462">
        <v>1100827</v>
      </c>
    </row>
    <row r="2694" spans="1:15">
      <c r="A2694" s="460">
        <v>2692</v>
      </c>
      <c r="B2694" s="462">
        <v>1002523.3003923187</v>
      </c>
      <c r="C2694" s="462">
        <v>1064281.4730842155</v>
      </c>
      <c r="D2694" s="462">
        <v>1121527.5532253301</v>
      </c>
      <c r="J2694" s="699"/>
      <c r="K2694" s="699"/>
      <c r="L2694" s="699"/>
      <c r="M2694" s="462">
        <v>1033891</v>
      </c>
      <c r="N2694" s="462">
        <v>1110729</v>
      </c>
      <c r="O2694" s="462">
        <v>1124870</v>
      </c>
    </row>
    <row r="2695" spans="1:15">
      <c r="A2695" s="460">
        <v>2693</v>
      </c>
      <c r="B2695" s="462">
        <v>1013414.4835517749</v>
      </c>
      <c r="C2695" s="462">
        <v>1048914.0552189052</v>
      </c>
      <c r="D2695" s="462">
        <v>1078290.3875720287</v>
      </c>
      <c r="J2695" s="699"/>
      <c r="K2695" s="699"/>
      <c r="L2695" s="699"/>
      <c r="M2695" s="462">
        <v>1013658</v>
      </c>
      <c r="N2695" s="462">
        <v>1122369</v>
      </c>
      <c r="O2695" s="462">
        <v>1109510</v>
      </c>
    </row>
    <row r="2696" spans="1:15">
      <c r="A2696" s="460">
        <v>2694</v>
      </c>
      <c r="B2696" s="462">
        <v>1018639.39877707</v>
      </c>
      <c r="C2696" s="462">
        <v>1094863.2419767021</v>
      </c>
      <c r="D2696" s="462">
        <v>1100115.6866783248</v>
      </c>
      <c r="J2696" s="699"/>
      <c r="K2696" s="699"/>
      <c r="L2696" s="699"/>
      <c r="M2696" s="462">
        <v>1008811</v>
      </c>
      <c r="N2696" s="462">
        <v>1067614</v>
      </c>
      <c r="O2696" s="462">
        <v>1103603</v>
      </c>
    </row>
    <row r="2697" spans="1:15">
      <c r="A2697" s="460">
        <v>2695</v>
      </c>
      <c r="B2697" s="462">
        <v>1003129.5156264037</v>
      </c>
      <c r="C2697" s="462">
        <v>1064242.5342933557</v>
      </c>
      <c r="D2697" s="462">
        <v>1112759.3073841222</v>
      </c>
      <c r="J2697" s="699"/>
      <c r="K2697" s="699"/>
      <c r="L2697" s="699"/>
      <c r="M2697" s="462">
        <v>1003990</v>
      </c>
      <c r="N2697" s="462">
        <v>1073912</v>
      </c>
      <c r="O2697" s="462">
        <v>1105183</v>
      </c>
    </row>
    <row r="2698" spans="1:15">
      <c r="A2698" s="460">
        <v>2696</v>
      </c>
      <c r="B2698" s="462">
        <v>995907.22792959702</v>
      </c>
      <c r="C2698" s="462">
        <v>1086423.3676456583</v>
      </c>
      <c r="D2698" s="462">
        <v>1075965.4596973509</v>
      </c>
      <c r="J2698" s="699"/>
      <c r="K2698" s="699"/>
      <c r="L2698" s="699"/>
      <c r="M2698" s="462">
        <v>1007779</v>
      </c>
      <c r="N2698" s="462">
        <v>1076051</v>
      </c>
      <c r="O2698" s="462">
        <v>1106895</v>
      </c>
    </row>
    <row r="2699" spans="1:15">
      <c r="A2699" s="460">
        <v>2697</v>
      </c>
      <c r="B2699" s="462">
        <v>1002230.2500440824</v>
      </c>
      <c r="C2699" s="462">
        <v>1051830.9561379238</v>
      </c>
      <c r="D2699" s="462">
        <v>1064512.8661309108</v>
      </c>
      <c r="J2699" s="699"/>
      <c r="K2699" s="699"/>
      <c r="L2699" s="699"/>
      <c r="M2699" s="462">
        <v>1010830</v>
      </c>
      <c r="N2699" s="462">
        <v>1080583</v>
      </c>
      <c r="O2699" s="462">
        <v>1074572</v>
      </c>
    </row>
    <row r="2700" spans="1:15">
      <c r="A2700" s="460">
        <v>2698</v>
      </c>
      <c r="B2700" s="462">
        <v>999791.30063588964</v>
      </c>
      <c r="C2700" s="462">
        <v>1069587.0928060359</v>
      </c>
      <c r="D2700" s="462">
        <v>1087086.7246705508</v>
      </c>
      <c r="J2700" s="699"/>
      <c r="K2700" s="699"/>
      <c r="L2700" s="699"/>
      <c r="M2700" s="462">
        <v>1042209</v>
      </c>
      <c r="N2700" s="462">
        <v>1103610</v>
      </c>
      <c r="O2700" s="462">
        <v>1118149</v>
      </c>
    </row>
    <row r="2701" spans="1:15">
      <c r="A2701" s="460">
        <v>2699</v>
      </c>
      <c r="B2701" s="462">
        <v>1004103.605065051</v>
      </c>
      <c r="C2701" s="462">
        <v>1047286.7376570744</v>
      </c>
      <c r="D2701" s="462">
        <v>1092738.2320755119</v>
      </c>
      <c r="J2701" s="699"/>
      <c r="K2701" s="699"/>
      <c r="L2701" s="699"/>
      <c r="M2701" s="462">
        <v>1002022</v>
      </c>
      <c r="N2701" s="462">
        <v>1054752</v>
      </c>
      <c r="O2701" s="462">
        <v>1090955</v>
      </c>
    </row>
    <row r="2702" spans="1:15">
      <c r="A2702" s="460">
        <v>2700</v>
      </c>
      <c r="B2702" s="462">
        <v>1009880.0712173943</v>
      </c>
      <c r="C2702" s="462">
        <v>1075552.3301682388</v>
      </c>
      <c r="D2702" s="462">
        <v>1093872.8041082434</v>
      </c>
      <c r="J2702" s="699"/>
      <c r="K2702" s="699"/>
      <c r="L2702" s="699"/>
      <c r="M2702" s="462">
        <v>997653</v>
      </c>
      <c r="N2702" s="462">
        <v>1063054</v>
      </c>
      <c r="O2702" s="462">
        <v>1050861</v>
      </c>
    </row>
    <row r="2703" spans="1:15">
      <c r="A2703" s="460">
        <v>2701</v>
      </c>
      <c r="B2703" s="462">
        <v>1007557.9826945008</v>
      </c>
      <c r="C2703" s="462">
        <v>1073626.3977487367</v>
      </c>
      <c r="D2703" s="462">
        <v>1108869.7497626636</v>
      </c>
      <c r="J2703" s="699"/>
      <c r="K2703" s="699"/>
      <c r="L2703" s="699"/>
      <c r="M2703" s="462">
        <v>1023543</v>
      </c>
      <c r="N2703" s="462">
        <v>1042359</v>
      </c>
      <c r="O2703" s="462">
        <v>1089948</v>
      </c>
    </row>
    <row r="2704" spans="1:15">
      <c r="A2704" s="460">
        <v>2702</v>
      </c>
      <c r="B2704" s="462">
        <v>1029403.9573749006</v>
      </c>
      <c r="C2704" s="462">
        <v>1096383.6351407045</v>
      </c>
      <c r="D2704" s="462">
        <v>1165924.6513484935</v>
      </c>
      <c r="J2704" s="699"/>
      <c r="K2704" s="699"/>
      <c r="L2704" s="699"/>
      <c r="M2704" s="462">
        <v>997784</v>
      </c>
      <c r="N2704" s="462">
        <v>1070966</v>
      </c>
      <c r="O2704" s="462">
        <v>1105088</v>
      </c>
    </row>
    <row r="2705" spans="1:15">
      <c r="A2705" s="460">
        <v>2703</v>
      </c>
      <c r="B2705" s="462">
        <v>995872.3714194831</v>
      </c>
      <c r="C2705" s="462">
        <v>1031689.0407813918</v>
      </c>
      <c r="D2705" s="462">
        <v>1094284.3193850992</v>
      </c>
      <c r="J2705" s="699"/>
      <c r="K2705" s="699"/>
      <c r="L2705" s="699"/>
      <c r="M2705" s="462">
        <v>989051</v>
      </c>
      <c r="N2705" s="462">
        <v>1098574</v>
      </c>
      <c r="O2705" s="462">
        <v>1101947</v>
      </c>
    </row>
    <row r="2706" spans="1:15">
      <c r="A2706" s="460">
        <v>2704</v>
      </c>
      <c r="B2706" s="462">
        <v>993829.52339436882</v>
      </c>
      <c r="C2706" s="462">
        <v>1069683.7101218263</v>
      </c>
      <c r="D2706" s="462">
        <v>1093406.2467317905</v>
      </c>
      <c r="J2706" s="699"/>
      <c r="K2706" s="699"/>
      <c r="L2706" s="699"/>
      <c r="M2706" s="462">
        <v>1004652</v>
      </c>
      <c r="N2706" s="462">
        <v>1093699</v>
      </c>
      <c r="O2706" s="462">
        <v>1093019</v>
      </c>
    </row>
    <row r="2707" spans="1:15">
      <c r="A2707" s="460">
        <v>2705</v>
      </c>
      <c r="B2707" s="462">
        <v>996267.96746915602</v>
      </c>
      <c r="C2707" s="462">
        <v>1089058.5962847616</v>
      </c>
      <c r="D2707" s="462">
        <v>1081896.2025019499</v>
      </c>
      <c r="J2707" s="699"/>
      <c r="K2707" s="699"/>
      <c r="L2707" s="699"/>
      <c r="M2707" s="462">
        <v>1051722</v>
      </c>
      <c r="N2707" s="462">
        <v>1073654</v>
      </c>
      <c r="O2707" s="462">
        <v>1122204</v>
      </c>
    </row>
    <row r="2708" spans="1:15">
      <c r="A2708" s="460">
        <v>2706</v>
      </c>
      <c r="B2708" s="462">
        <v>999402.29139584769</v>
      </c>
      <c r="C2708" s="462">
        <v>1035118.987432254</v>
      </c>
      <c r="D2708" s="462">
        <v>1120113.165913525</v>
      </c>
      <c r="J2708" s="699"/>
      <c r="K2708" s="699"/>
      <c r="L2708" s="699"/>
      <c r="M2708" s="462">
        <v>1018542</v>
      </c>
      <c r="N2708" s="462">
        <v>1076991</v>
      </c>
      <c r="O2708" s="462">
        <v>1115027</v>
      </c>
    </row>
    <row r="2709" spans="1:15">
      <c r="A2709" s="460">
        <v>2707</v>
      </c>
      <c r="B2709" s="462">
        <v>1003431.2943427644</v>
      </c>
      <c r="C2709" s="462">
        <v>1083578.5522659533</v>
      </c>
      <c r="D2709" s="462">
        <v>1103097.3645422291</v>
      </c>
      <c r="J2709" s="699"/>
      <c r="K2709" s="699"/>
      <c r="L2709" s="699"/>
      <c r="M2709" s="462">
        <v>1034330</v>
      </c>
      <c r="N2709" s="462">
        <v>1094636</v>
      </c>
      <c r="O2709" s="462">
        <v>1088097</v>
      </c>
    </row>
    <row r="2710" spans="1:15">
      <c r="A2710" s="460">
        <v>2708</v>
      </c>
      <c r="B2710" s="462">
        <v>1011668.1668222856</v>
      </c>
      <c r="C2710" s="462">
        <v>1085732.4964463245</v>
      </c>
      <c r="D2710" s="462">
        <v>1067775.2578026634</v>
      </c>
      <c r="J2710" s="699"/>
      <c r="K2710" s="699"/>
      <c r="L2710" s="699"/>
      <c r="M2710" s="462">
        <v>1048963</v>
      </c>
      <c r="N2710" s="462">
        <v>1072902</v>
      </c>
      <c r="O2710" s="462">
        <v>1080455</v>
      </c>
    </row>
    <row r="2711" spans="1:15">
      <c r="A2711" s="460">
        <v>2709</v>
      </c>
      <c r="B2711" s="462">
        <v>1003396.5875287091</v>
      </c>
      <c r="C2711" s="462">
        <v>1114354.4210855544</v>
      </c>
      <c r="D2711" s="462">
        <v>1064781.9812060806</v>
      </c>
      <c r="J2711" s="699"/>
      <c r="K2711" s="699"/>
      <c r="L2711" s="699"/>
      <c r="M2711" s="462">
        <v>1015825</v>
      </c>
      <c r="N2711" s="462">
        <v>1098342</v>
      </c>
      <c r="O2711" s="462">
        <v>1101718</v>
      </c>
    </row>
    <row r="2712" spans="1:15">
      <c r="A2712" s="460">
        <v>2710</v>
      </c>
      <c r="B2712" s="462">
        <v>1012956.3397195002</v>
      </c>
      <c r="C2712" s="462">
        <v>1087828.5194926653</v>
      </c>
      <c r="D2712" s="462">
        <v>1112774.1477149888</v>
      </c>
      <c r="J2712" s="699"/>
      <c r="K2712" s="699"/>
      <c r="L2712" s="699"/>
      <c r="M2712" s="462">
        <v>1032896</v>
      </c>
      <c r="N2712" s="462">
        <v>1112965</v>
      </c>
      <c r="O2712" s="462">
        <v>1110940</v>
      </c>
    </row>
    <row r="2713" spans="1:15">
      <c r="A2713" s="460">
        <v>2711</v>
      </c>
      <c r="B2713" s="462">
        <v>1009900.023103138</v>
      </c>
      <c r="C2713" s="462">
        <v>1071425.6034064945</v>
      </c>
      <c r="D2713" s="462">
        <v>1108864.2560135536</v>
      </c>
      <c r="J2713" s="699"/>
      <c r="K2713" s="699"/>
      <c r="L2713" s="699"/>
      <c r="M2713" s="462">
        <v>1010693</v>
      </c>
      <c r="N2713" s="462">
        <v>1103688</v>
      </c>
      <c r="O2713" s="462">
        <v>1092848</v>
      </c>
    </row>
    <row r="2714" spans="1:15">
      <c r="A2714" s="460">
        <v>2712</v>
      </c>
      <c r="B2714" s="462">
        <v>1002984.3346180101</v>
      </c>
      <c r="C2714" s="462">
        <v>1075503.9382379886</v>
      </c>
      <c r="D2714" s="462">
        <v>1091102.4660379991</v>
      </c>
      <c r="J2714" s="699"/>
      <c r="K2714" s="699"/>
      <c r="L2714" s="699"/>
      <c r="M2714" s="462">
        <v>993931</v>
      </c>
      <c r="N2714" s="462">
        <v>1099969</v>
      </c>
      <c r="O2714" s="462">
        <v>1087678</v>
      </c>
    </row>
    <row r="2715" spans="1:15">
      <c r="A2715" s="460">
        <v>2713</v>
      </c>
      <c r="B2715" s="462">
        <v>990970.58938088769</v>
      </c>
      <c r="C2715" s="462">
        <v>1060666.8503762118</v>
      </c>
      <c r="D2715" s="462">
        <v>1063272.4439405568</v>
      </c>
      <c r="J2715" s="699"/>
      <c r="K2715" s="699"/>
      <c r="L2715" s="699"/>
      <c r="M2715" s="462">
        <v>1034781</v>
      </c>
      <c r="N2715" s="462">
        <v>1059057</v>
      </c>
      <c r="O2715" s="462">
        <v>1096127</v>
      </c>
    </row>
    <row r="2716" spans="1:15">
      <c r="A2716" s="460">
        <v>2714</v>
      </c>
      <c r="B2716" s="462">
        <v>997798.52536892891</v>
      </c>
      <c r="C2716" s="462">
        <v>1049396.6397684428</v>
      </c>
      <c r="D2716" s="462">
        <v>1073865.0345926527</v>
      </c>
      <c r="J2716" s="699"/>
      <c r="K2716" s="699"/>
      <c r="L2716" s="699"/>
      <c r="M2716" s="462">
        <v>1051495</v>
      </c>
      <c r="N2716" s="462">
        <v>1079312</v>
      </c>
      <c r="O2716" s="462">
        <v>1087726</v>
      </c>
    </row>
    <row r="2717" spans="1:15">
      <c r="A2717" s="460">
        <v>2715</v>
      </c>
      <c r="B2717" s="462">
        <v>1014776.729782223</v>
      </c>
      <c r="C2717" s="462">
        <v>1083803.2963508291</v>
      </c>
      <c r="D2717" s="462">
        <v>1108961.9777757295</v>
      </c>
      <c r="J2717" s="699"/>
      <c r="K2717" s="699"/>
      <c r="L2717" s="699"/>
      <c r="M2717" s="462">
        <v>1031581</v>
      </c>
      <c r="N2717" s="462">
        <v>1050733</v>
      </c>
      <c r="O2717" s="462">
        <v>1060793</v>
      </c>
    </row>
    <row r="2718" spans="1:15">
      <c r="A2718" s="460">
        <v>2716</v>
      </c>
      <c r="B2718" s="462">
        <v>1016221.7636056824</v>
      </c>
      <c r="C2718" s="462">
        <v>1102626.1294003865</v>
      </c>
      <c r="D2718" s="462">
        <v>1094815.6985226984</v>
      </c>
      <c r="J2718" s="699"/>
      <c r="K2718" s="699"/>
      <c r="L2718" s="699"/>
      <c r="M2718" s="462">
        <v>1023106</v>
      </c>
      <c r="N2718" s="462">
        <v>1042073</v>
      </c>
      <c r="O2718" s="462">
        <v>1067045</v>
      </c>
    </row>
    <row r="2719" spans="1:15">
      <c r="A2719" s="460">
        <v>2717</v>
      </c>
      <c r="B2719" s="462">
        <v>1004151.8794802546</v>
      </c>
      <c r="C2719" s="462">
        <v>1097897.1337883705</v>
      </c>
      <c r="D2719" s="462">
        <v>1087163.8967696424</v>
      </c>
      <c r="J2719" s="699"/>
      <c r="K2719" s="699"/>
      <c r="L2719" s="699"/>
      <c r="M2719" s="462">
        <v>1014337</v>
      </c>
      <c r="N2719" s="462">
        <v>1059060</v>
      </c>
      <c r="O2719" s="462">
        <v>1091989</v>
      </c>
    </row>
    <row r="2720" spans="1:15">
      <c r="A2720" s="460">
        <v>2718</v>
      </c>
      <c r="B2720" s="462">
        <v>1012705.5225867361</v>
      </c>
      <c r="C2720" s="462">
        <v>1085760.036787794</v>
      </c>
      <c r="D2720" s="462">
        <v>1107779.0139415178</v>
      </c>
      <c r="J2720" s="699"/>
      <c r="K2720" s="699"/>
      <c r="L2720" s="699"/>
      <c r="M2720" s="462">
        <v>1028877</v>
      </c>
      <c r="N2720" s="462">
        <v>1066910</v>
      </c>
      <c r="O2720" s="462">
        <v>1088721</v>
      </c>
    </row>
    <row r="2721" spans="1:15">
      <c r="A2721" s="460">
        <v>2719</v>
      </c>
      <c r="B2721" s="462">
        <v>1001368.9748198912</v>
      </c>
      <c r="C2721" s="462">
        <v>1031600.4460748499</v>
      </c>
      <c r="D2721" s="462">
        <v>1095379.6452173255</v>
      </c>
      <c r="J2721" s="699"/>
      <c r="K2721" s="699"/>
      <c r="L2721" s="699"/>
      <c r="M2721" s="462">
        <v>1018854</v>
      </c>
      <c r="N2721" s="462">
        <v>1072073</v>
      </c>
      <c r="O2721" s="462">
        <v>1091840</v>
      </c>
    </row>
    <row r="2722" spans="1:15">
      <c r="A2722" s="460">
        <v>2720</v>
      </c>
      <c r="B2722" s="462">
        <v>999522.75286599272</v>
      </c>
      <c r="C2722" s="462">
        <v>1053415.7940692778</v>
      </c>
      <c r="D2722" s="462">
        <v>1095236.6604774641</v>
      </c>
      <c r="J2722" s="699"/>
      <c r="K2722" s="699"/>
      <c r="L2722" s="699"/>
      <c r="M2722" s="462">
        <v>1050124</v>
      </c>
      <c r="N2722" s="462">
        <v>1059300</v>
      </c>
      <c r="O2722" s="462">
        <v>1069253</v>
      </c>
    </row>
    <row r="2723" spans="1:15">
      <c r="A2723" s="460">
        <v>2721</v>
      </c>
      <c r="B2723" s="462">
        <v>998975.13998977258</v>
      </c>
      <c r="C2723" s="462">
        <v>1049134.8087543901</v>
      </c>
      <c r="D2723" s="462">
        <v>1117059.0931348708</v>
      </c>
      <c r="J2723" s="699"/>
      <c r="K2723" s="699"/>
      <c r="L2723" s="699"/>
      <c r="M2723" s="462">
        <v>1053413</v>
      </c>
      <c r="N2723" s="462">
        <v>1093873</v>
      </c>
      <c r="O2723" s="462">
        <v>1095935</v>
      </c>
    </row>
    <row r="2724" spans="1:15">
      <c r="A2724" s="460">
        <v>2722</v>
      </c>
      <c r="B2724" s="462">
        <v>1006502.6196393748</v>
      </c>
      <c r="C2724" s="462">
        <v>1055777.7266856995</v>
      </c>
      <c r="D2724" s="462">
        <v>1107632.9274294872</v>
      </c>
      <c r="J2724" s="699"/>
      <c r="K2724" s="699"/>
      <c r="L2724" s="699"/>
      <c r="M2724" s="462">
        <v>1033575</v>
      </c>
      <c r="N2724" s="462">
        <v>1056249</v>
      </c>
      <c r="O2724" s="462">
        <v>1078368</v>
      </c>
    </row>
    <row r="2725" spans="1:15">
      <c r="A2725" s="460">
        <v>2723</v>
      </c>
      <c r="B2725" s="462">
        <v>1012778.2147414321</v>
      </c>
      <c r="C2725" s="462">
        <v>1058524.8426816559</v>
      </c>
      <c r="D2725" s="462">
        <v>1116830.4444027476</v>
      </c>
      <c r="J2725" s="699"/>
      <c r="K2725" s="699"/>
      <c r="L2725" s="699"/>
      <c r="M2725" s="462">
        <v>1043165</v>
      </c>
      <c r="N2725" s="462">
        <v>1091924</v>
      </c>
      <c r="O2725" s="462">
        <v>1097937</v>
      </c>
    </row>
    <row r="2726" spans="1:15">
      <c r="A2726" s="460">
        <v>2724</v>
      </c>
      <c r="B2726" s="462">
        <v>1008205.5716231399</v>
      </c>
      <c r="C2726" s="462">
        <v>1097359.1816873108</v>
      </c>
      <c r="D2726" s="462">
        <v>1107638.4480749199</v>
      </c>
      <c r="J2726" s="699"/>
      <c r="K2726" s="699"/>
      <c r="L2726" s="699"/>
      <c r="M2726" s="462">
        <v>1032500</v>
      </c>
      <c r="N2726" s="462">
        <v>1082205</v>
      </c>
      <c r="O2726" s="462">
        <v>1094010</v>
      </c>
    </row>
    <row r="2727" spans="1:15">
      <c r="A2727" s="460">
        <v>2725</v>
      </c>
      <c r="B2727" s="462">
        <v>1009265.1649071196</v>
      </c>
      <c r="C2727" s="462">
        <v>1079863.3760887827</v>
      </c>
      <c r="D2727" s="462">
        <v>1118721.9838362192</v>
      </c>
      <c r="J2727" s="699"/>
      <c r="K2727" s="699"/>
      <c r="L2727" s="699"/>
      <c r="M2727" s="462">
        <v>1035628</v>
      </c>
      <c r="N2727" s="462">
        <v>1069818</v>
      </c>
      <c r="O2727" s="462">
        <v>1089847</v>
      </c>
    </row>
    <row r="2728" spans="1:15">
      <c r="A2728" s="460">
        <v>2726</v>
      </c>
      <c r="B2728" s="462">
        <v>1018290.8337623413</v>
      </c>
      <c r="C2728" s="462">
        <v>1067080.6966585475</v>
      </c>
      <c r="D2728" s="462">
        <v>1096171.6471996689</v>
      </c>
      <c r="J2728" s="699"/>
      <c r="K2728" s="699"/>
      <c r="L2728" s="699"/>
      <c r="M2728" s="462">
        <v>1039343</v>
      </c>
      <c r="N2728" s="462">
        <v>1083401</v>
      </c>
      <c r="O2728" s="462">
        <v>1086508</v>
      </c>
    </row>
    <row r="2729" spans="1:15">
      <c r="A2729" s="460">
        <v>2727</v>
      </c>
      <c r="B2729" s="462">
        <v>1007407.2271647463</v>
      </c>
      <c r="C2729" s="462">
        <v>1080315.3630276017</v>
      </c>
      <c r="D2729" s="462">
        <v>1063591.7798534511</v>
      </c>
      <c r="J2729" s="699"/>
      <c r="K2729" s="699"/>
      <c r="L2729" s="699"/>
      <c r="M2729" s="462">
        <v>1030726</v>
      </c>
      <c r="N2729" s="462">
        <v>1111336</v>
      </c>
      <c r="O2729" s="462">
        <v>1101056</v>
      </c>
    </row>
    <row r="2730" spans="1:15">
      <c r="A2730" s="460">
        <v>2728</v>
      </c>
      <c r="B2730" s="462">
        <v>1001224.9864492874</v>
      </c>
      <c r="C2730" s="462">
        <v>1084546.784009096</v>
      </c>
      <c r="D2730" s="462">
        <v>1092412.146103482</v>
      </c>
      <c r="J2730" s="699"/>
      <c r="K2730" s="699"/>
      <c r="L2730" s="699"/>
      <c r="M2730" s="462">
        <v>1024886</v>
      </c>
      <c r="N2730" s="462">
        <v>1093410</v>
      </c>
      <c r="O2730" s="462">
        <v>1111336</v>
      </c>
    </row>
    <row r="2731" spans="1:15">
      <c r="A2731" s="460">
        <v>2729</v>
      </c>
      <c r="B2731" s="462">
        <v>1005108.2866081249</v>
      </c>
      <c r="C2731" s="462">
        <v>1084598.4929771277</v>
      </c>
      <c r="D2731" s="462">
        <v>1072340.7139031403</v>
      </c>
      <c r="J2731" s="699"/>
      <c r="K2731" s="699"/>
      <c r="L2731" s="699"/>
      <c r="M2731" s="462">
        <v>998633</v>
      </c>
      <c r="N2731" s="462">
        <v>1067756</v>
      </c>
      <c r="O2731" s="462">
        <v>1074365</v>
      </c>
    </row>
    <row r="2732" spans="1:15">
      <c r="A2732" s="460">
        <v>2730</v>
      </c>
      <c r="B2732" s="462">
        <v>1000958.6132525618</v>
      </c>
      <c r="C2732" s="462">
        <v>1089165.3147068596</v>
      </c>
      <c r="D2732" s="462">
        <v>1115548.0608056351</v>
      </c>
      <c r="J2732" s="699"/>
      <c r="K2732" s="699"/>
      <c r="L2732" s="699"/>
      <c r="M2732" s="462">
        <v>1017609</v>
      </c>
      <c r="N2732" s="462">
        <v>1087310</v>
      </c>
      <c r="O2732" s="462">
        <v>1086237</v>
      </c>
    </row>
    <row r="2733" spans="1:15">
      <c r="A2733" s="460">
        <v>2731</v>
      </c>
      <c r="B2733" s="462">
        <v>1005282.6733334092</v>
      </c>
      <c r="C2733" s="462">
        <v>1048278.8445671322</v>
      </c>
      <c r="D2733" s="462">
        <v>1078205.709282741</v>
      </c>
      <c r="J2733" s="699"/>
      <c r="K2733" s="699"/>
      <c r="L2733" s="699"/>
      <c r="M2733" s="462">
        <v>1022864</v>
      </c>
      <c r="N2733" s="462">
        <v>1074939</v>
      </c>
      <c r="O2733" s="462">
        <v>1067085</v>
      </c>
    </row>
    <row r="2734" spans="1:15">
      <c r="A2734" s="460">
        <v>2732</v>
      </c>
      <c r="B2734" s="462">
        <v>1006118.2199185893</v>
      </c>
      <c r="C2734" s="462">
        <v>1094268.1277468919</v>
      </c>
      <c r="D2734" s="462">
        <v>1088625.6030145227</v>
      </c>
      <c r="J2734" s="699"/>
      <c r="K2734" s="699"/>
      <c r="L2734" s="699"/>
      <c r="M2734" s="462">
        <v>1004748</v>
      </c>
      <c r="N2734" s="462">
        <v>1094419</v>
      </c>
      <c r="O2734" s="462">
        <v>1084218</v>
      </c>
    </row>
    <row r="2735" spans="1:15">
      <c r="A2735" s="460">
        <v>2733</v>
      </c>
      <c r="B2735" s="462">
        <v>1001841.1891513595</v>
      </c>
      <c r="C2735" s="462">
        <v>1079559.433376652</v>
      </c>
      <c r="D2735" s="462">
        <v>1105067.1065422571</v>
      </c>
      <c r="J2735" s="699"/>
      <c r="K2735" s="699"/>
      <c r="L2735" s="699"/>
      <c r="M2735" s="462">
        <v>1028315</v>
      </c>
      <c r="N2735" s="462">
        <v>1093217</v>
      </c>
      <c r="O2735" s="462">
        <v>1116697</v>
      </c>
    </row>
    <row r="2736" spans="1:15">
      <c r="A2736" s="460">
        <v>2734</v>
      </c>
      <c r="B2736" s="462">
        <v>1003561.2173934954</v>
      </c>
      <c r="C2736" s="462">
        <v>1085323.8470608189</v>
      </c>
      <c r="D2736" s="462">
        <v>1083249.1972332522</v>
      </c>
      <c r="J2736" s="699"/>
      <c r="K2736" s="699"/>
      <c r="L2736" s="699"/>
      <c r="M2736" s="462">
        <v>1062857</v>
      </c>
      <c r="N2736" s="462">
        <v>1078690</v>
      </c>
      <c r="O2736" s="462">
        <v>1100791</v>
      </c>
    </row>
    <row r="2737" spans="1:15">
      <c r="A2737" s="460">
        <v>2735</v>
      </c>
      <c r="B2737" s="462">
        <v>997303.23401638423</v>
      </c>
      <c r="C2737" s="462">
        <v>1061420.8919911422</v>
      </c>
      <c r="D2737" s="462">
        <v>1083303.8966819004</v>
      </c>
      <c r="J2737" s="699"/>
      <c r="K2737" s="699"/>
      <c r="L2737" s="699"/>
      <c r="M2737" s="462">
        <v>1048022</v>
      </c>
      <c r="N2737" s="462">
        <v>1121568</v>
      </c>
      <c r="O2737" s="462">
        <v>1066357</v>
      </c>
    </row>
    <row r="2738" spans="1:15">
      <c r="A2738" s="460">
        <v>2736</v>
      </c>
      <c r="B2738" s="462">
        <v>995699.87927541719</v>
      </c>
      <c r="C2738" s="462">
        <v>1089825.0381523478</v>
      </c>
      <c r="D2738" s="462">
        <v>1135597.6520990636</v>
      </c>
      <c r="J2738" s="699"/>
      <c r="K2738" s="699"/>
      <c r="L2738" s="699"/>
      <c r="M2738" s="462">
        <v>1019043</v>
      </c>
      <c r="N2738" s="462">
        <v>1095048</v>
      </c>
      <c r="O2738" s="462">
        <v>1072988</v>
      </c>
    </row>
    <row r="2739" spans="1:15">
      <c r="A2739" s="460">
        <v>2737</v>
      </c>
      <c r="B2739" s="462">
        <v>1018620.9622263953</v>
      </c>
      <c r="C2739" s="462">
        <v>1098576.2836539582</v>
      </c>
      <c r="D2739" s="462">
        <v>1102112.4221621833</v>
      </c>
      <c r="J2739" s="699"/>
      <c r="K2739" s="699"/>
      <c r="L2739" s="699"/>
      <c r="M2739" s="462">
        <v>1078160</v>
      </c>
      <c r="N2739" s="462">
        <v>1071628</v>
      </c>
      <c r="O2739" s="462">
        <v>1079518</v>
      </c>
    </row>
    <row r="2740" spans="1:15">
      <c r="A2740" s="460">
        <v>2738</v>
      </c>
      <c r="B2740" s="462">
        <v>1003488.545083666</v>
      </c>
      <c r="C2740" s="462">
        <v>1050519.942299701</v>
      </c>
      <c r="D2740" s="462">
        <v>1074717.2644330584</v>
      </c>
      <c r="J2740" s="699"/>
      <c r="K2740" s="699"/>
      <c r="L2740" s="699"/>
      <c r="M2740" s="462">
        <v>1036598</v>
      </c>
      <c r="N2740" s="462">
        <v>1053284</v>
      </c>
      <c r="O2740" s="462">
        <v>1088779</v>
      </c>
    </row>
    <row r="2741" spans="1:15">
      <c r="A2741" s="460">
        <v>2739</v>
      </c>
      <c r="B2741" s="462">
        <v>1009074.1934225367</v>
      </c>
      <c r="C2741" s="462">
        <v>1083931.0158171975</v>
      </c>
      <c r="D2741" s="462">
        <v>1123746.4307298586</v>
      </c>
      <c r="J2741" s="699"/>
      <c r="K2741" s="699"/>
      <c r="L2741" s="699"/>
      <c r="M2741" s="462">
        <v>1008994</v>
      </c>
      <c r="N2741" s="462">
        <v>1081566</v>
      </c>
      <c r="O2741" s="462">
        <v>1091745</v>
      </c>
    </row>
    <row r="2742" spans="1:15">
      <c r="A2742" s="460">
        <v>2740</v>
      </c>
      <c r="B2742" s="462">
        <v>1004836.5156847005</v>
      </c>
      <c r="C2742" s="462">
        <v>1084874.4086433188</v>
      </c>
      <c r="D2742" s="462">
        <v>1158704.5636231587</v>
      </c>
      <c r="J2742" s="699"/>
      <c r="K2742" s="699"/>
      <c r="L2742" s="699"/>
      <c r="M2742" s="462">
        <v>1016239</v>
      </c>
      <c r="N2742" s="462">
        <v>1063780</v>
      </c>
      <c r="O2742" s="462">
        <v>1111139</v>
      </c>
    </row>
    <row r="2743" spans="1:15">
      <c r="A2743" s="460">
        <v>2741</v>
      </c>
      <c r="B2743" s="462">
        <v>1015336.7749114293</v>
      </c>
      <c r="C2743" s="462">
        <v>1081132.1808820486</v>
      </c>
      <c r="D2743" s="462">
        <v>1108161.8261584714</v>
      </c>
      <c r="J2743" s="699"/>
      <c r="K2743" s="699"/>
      <c r="L2743" s="699"/>
      <c r="M2743" s="462">
        <v>1066688</v>
      </c>
      <c r="N2743" s="462">
        <v>1152920</v>
      </c>
      <c r="O2743" s="462">
        <v>1143163</v>
      </c>
    </row>
    <row r="2744" spans="1:15">
      <c r="A2744" s="460">
        <v>2742</v>
      </c>
      <c r="B2744" s="462">
        <v>1009200.3557967235</v>
      </c>
      <c r="C2744" s="462">
        <v>1077055.3324819764</v>
      </c>
      <c r="D2744" s="462">
        <v>1066777.2970402946</v>
      </c>
      <c r="J2744" s="699"/>
      <c r="K2744" s="699"/>
      <c r="L2744" s="699"/>
      <c r="M2744" s="462">
        <v>1004925</v>
      </c>
      <c r="N2744" s="462">
        <v>1092267</v>
      </c>
      <c r="O2744" s="462">
        <v>1071937</v>
      </c>
    </row>
    <row r="2745" spans="1:15">
      <c r="A2745" s="460">
        <v>2743</v>
      </c>
      <c r="B2745" s="462">
        <v>995791.50517278863</v>
      </c>
      <c r="C2745" s="462">
        <v>1074093.9514441718</v>
      </c>
      <c r="D2745" s="462">
        <v>1110092.0079924669</v>
      </c>
      <c r="J2745" s="699"/>
      <c r="K2745" s="699"/>
      <c r="L2745" s="699"/>
      <c r="M2745" s="462">
        <v>1036714</v>
      </c>
      <c r="N2745" s="462">
        <v>1076940</v>
      </c>
      <c r="O2745" s="462">
        <v>1082118</v>
      </c>
    </row>
    <row r="2746" spans="1:15">
      <c r="A2746" s="460">
        <v>2744</v>
      </c>
      <c r="B2746" s="462">
        <v>1013529.9444380827</v>
      </c>
      <c r="C2746" s="462">
        <v>1061577.7059115658</v>
      </c>
      <c r="D2746" s="462">
        <v>1128743.8710224121</v>
      </c>
      <c r="J2746" s="699"/>
      <c r="K2746" s="699"/>
      <c r="L2746" s="699"/>
      <c r="M2746" s="462">
        <v>1022834</v>
      </c>
      <c r="N2746" s="462">
        <v>1055765</v>
      </c>
      <c r="O2746" s="462">
        <v>1068840</v>
      </c>
    </row>
    <row r="2747" spans="1:15">
      <c r="A2747" s="460">
        <v>2745</v>
      </c>
      <c r="B2747" s="462">
        <v>1013290.5603383156</v>
      </c>
      <c r="C2747" s="462">
        <v>1092743.1846039849</v>
      </c>
      <c r="D2747" s="462">
        <v>1120696.0479764026</v>
      </c>
      <c r="J2747" s="699"/>
      <c r="K2747" s="699"/>
      <c r="L2747" s="699"/>
      <c r="M2747" s="462">
        <v>1001892</v>
      </c>
      <c r="N2747" s="462">
        <v>1047416</v>
      </c>
      <c r="O2747" s="462">
        <v>1087399</v>
      </c>
    </row>
    <row r="2748" spans="1:15">
      <c r="A2748" s="460">
        <v>2746</v>
      </c>
      <c r="B2748" s="462">
        <v>1022979.6045984318</v>
      </c>
      <c r="C2748" s="462">
        <v>1027961.8745237446</v>
      </c>
      <c r="D2748" s="462">
        <v>1095492.8142037622</v>
      </c>
      <c r="J2748" s="699"/>
      <c r="K2748" s="699"/>
      <c r="L2748" s="699"/>
      <c r="M2748" s="462">
        <v>1018142</v>
      </c>
      <c r="N2748" s="462">
        <v>1084687</v>
      </c>
      <c r="O2748" s="462">
        <v>1074616</v>
      </c>
    </row>
    <row r="2749" spans="1:15">
      <c r="A2749" s="460">
        <v>2747</v>
      </c>
      <c r="B2749" s="462">
        <v>997557.08692121296</v>
      </c>
      <c r="C2749" s="462">
        <v>1062671.933866424</v>
      </c>
      <c r="D2749" s="462">
        <v>1106750.0211320922</v>
      </c>
      <c r="J2749" s="699"/>
      <c r="K2749" s="699"/>
      <c r="L2749" s="699"/>
      <c r="M2749" s="462">
        <v>1022226</v>
      </c>
      <c r="N2749" s="462">
        <v>1089097</v>
      </c>
      <c r="O2749" s="462">
        <v>1120232</v>
      </c>
    </row>
    <row r="2750" spans="1:15">
      <c r="A2750" s="460">
        <v>2748</v>
      </c>
      <c r="B2750" s="462">
        <v>1013305.6594079768</v>
      </c>
      <c r="C2750" s="462">
        <v>1116586.3708718051</v>
      </c>
      <c r="D2750" s="462">
        <v>1140731.3176363017</v>
      </c>
      <c r="J2750" s="699"/>
      <c r="K2750" s="699"/>
      <c r="L2750" s="699"/>
      <c r="M2750" s="462">
        <v>1033476</v>
      </c>
      <c r="N2750" s="462">
        <v>1120066</v>
      </c>
      <c r="O2750" s="462">
        <v>1096335</v>
      </c>
    </row>
    <row r="2751" spans="1:15">
      <c r="A2751" s="460">
        <v>2749</v>
      </c>
      <c r="B2751" s="462">
        <v>1000504.5940666648</v>
      </c>
      <c r="C2751" s="462">
        <v>1090938.948619321</v>
      </c>
      <c r="D2751" s="462">
        <v>1091168.1159648311</v>
      </c>
      <c r="J2751" s="699"/>
      <c r="K2751" s="699"/>
      <c r="L2751" s="699"/>
      <c r="M2751" s="462">
        <v>999048</v>
      </c>
      <c r="N2751" s="462">
        <v>1049683</v>
      </c>
      <c r="O2751" s="462">
        <v>1085874</v>
      </c>
    </row>
    <row r="2752" spans="1:15">
      <c r="A2752" s="460">
        <v>2750</v>
      </c>
      <c r="B2752" s="462">
        <v>999706.47485399805</v>
      </c>
      <c r="C2752" s="462">
        <v>1089515.8148573278</v>
      </c>
      <c r="D2752" s="462">
        <v>1086600.0385771254</v>
      </c>
      <c r="J2752" s="699"/>
      <c r="K2752" s="699"/>
      <c r="L2752" s="699"/>
      <c r="M2752" s="462">
        <v>1011538</v>
      </c>
      <c r="N2752" s="462">
        <v>1086638</v>
      </c>
      <c r="O2752" s="462">
        <v>1080186</v>
      </c>
    </row>
    <row r="2753" spans="1:15">
      <c r="A2753" s="460">
        <v>2751</v>
      </c>
      <c r="B2753" s="462">
        <v>1000679.720651785</v>
      </c>
      <c r="C2753" s="462">
        <v>1104340.0445837819</v>
      </c>
      <c r="D2753" s="462">
        <v>1092589.554792068</v>
      </c>
      <c r="J2753" s="699"/>
      <c r="K2753" s="699"/>
      <c r="L2753" s="699"/>
      <c r="M2753" s="462">
        <v>1050931</v>
      </c>
      <c r="N2753" s="462">
        <v>1044501</v>
      </c>
      <c r="O2753" s="462">
        <v>1082997</v>
      </c>
    </row>
    <row r="2754" spans="1:15">
      <c r="A2754" s="460">
        <v>2752</v>
      </c>
      <c r="B2754" s="462">
        <v>1005715.0667971864</v>
      </c>
      <c r="C2754" s="462">
        <v>1058707.6564693749</v>
      </c>
      <c r="D2754" s="462">
        <v>1090967.5521124785</v>
      </c>
      <c r="J2754" s="699"/>
      <c r="K2754" s="699"/>
      <c r="L2754" s="699"/>
      <c r="M2754" s="462">
        <v>1013184</v>
      </c>
      <c r="N2754" s="462">
        <v>1056290</v>
      </c>
      <c r="O2754" s="462">
        <v>1091239</v>
      </c>
    </row>
    <row r="2755" spans="1:15">
      <c r="A2755" s="460">
        <v>2753</v>
      </c>
      <c r="B2755" s="462">
        <v>998282.60052055179</v>
      </c>
      <c r="C2755" s="462">
        <v>1095415.7931758424</v>
      </c>
      <c r="D2755" s="462">
        <v>1074554.6446325132</v>
      </c>
      <c r="J2755" s="699"/>
      <c r="K2755" s="699"/>
      <c r="L2755" s="699"/>
      <c r="M2755" s="462">
        <v>1051680</v>
      </c>
      <c r="N2755" s="462">
        <v>1062485</v>
      </c>
      <c r="O2755" s="462">
        <v>1067235</v>
      </c>
    </row>
    <row r="2756" spans="1:15">
      <c r="A2756" s="460">
        <v>2754</v>
      </c>
      <c r="B2756" s="462">
        <v>995312.74640646216</v>
      </c>
      <c r="C2756" s="462">
        <v>1065599.5077830069</v>
      </c>
      <c r="D2756" s="462">
        <v>1074129.3005324283</v>
      </c>
      <c r="J2756" s="699"/>
      <c r="K2756" s="699"/>
      <c r="L2756" s="699"/>
      <c r="M2756" s="462">
        <v>1021488</v>
      </c>
      <c r="N2756" s="462">
        <v>1112926</v>
      </c>
      <c r="O2756" s="462">
        <v>1104931</v>
      </c>
    </row>
    <row r="2757" spans="1:15">
      <c r="A2757" s="460">
        <v>2755</v>
      </c>
      <c r="B2757" s="462">
        <v>1000097.2823733711</v>
      </c>
      <c r="C2757" s="462">
        <v>1062792.4846694309</v>
      </c>
      <c r="D2757" s="462">
        <v>1118478.5029850584</v>
      </c>
      <c r="J2757" s="699"/>
      <c r="K2757" s="699"/>
      <c r="L2757" s="699"/>
      <c r="M2757" s="462">
        <v>1024044</v>
      </c>
      <c r="N2757" s="462">
        <v>1123257</v>
      </c>
      <c r="O2757" s="462">
        <v>1167704</v>
      </c>
    </row>
    <row r="2758" spans="1:15">
      <c r="A2758" s="460">
        <v>2756</v>
      </c>
      <c r="B2758" s="462">
        <v>1010464.1513093305</v>
      </c>
      <c r="C2758" s="462">
        <v>1068513.8602496132</v>
      </c>
      <c r="D2758" s="462">
        <v>1085442.0467671778</v>
      </c>
      <c r="J2758" s="699"/>
      <c r="K2758" s="699"/>
      <c r="L2758" s="699"/>
      <c r="M2758" s="462">
        <v>1010316</v>
      </c>
      <c r="N2758" s="462">
        <v>1069447</v>
      </c>
      <c r="O2758" s="462">
        <v>1087219</v>
      </c>
    </row>
    <row r="2759" spans="1:15">
      <c r="A2759" s="460">
        <v>2757</v>
      </c>
      <c r="B2759" s="462">
        <v>1002450.0748332407</v>
      </c>
      <c r="C2759" s="462">
        <v>1061688.2125923065</v>
      </c>
      <c r="D2759" s="462">
        <v>1101270.1785149097</v>
      </c>
      <c r="J2759" s="699"/>
      <c r="K2759" s="699"/>
      <c r="L2759" s="699"/>
      <c r="M2759" s="462">
        <v>1031499</v>
      </c>
      <c r="N2759" s="462">
        <v>1077194</v>
      </c>
      <c r="O2759" s="462">
        <v>1133291</v>
      </c>
    </row>
    <row r="2760" spans="1:15">
      <c r="A2760" s="460">
        <v>2758</v>
      </c>
      <c r="B2760" s="462">
        <v>1007106.1268453993</v>
      </c>
      <c r="C2760" s="462">
        <v>1070311.7929956992</v>
      </c>
      <c r="D2760" s="462">
        <v>1127507.6979792865</v>
      </c>
      <c r="J2760" s="699"/>
      <c r="K2760" s="699"/>
      <c r="L2760" s="699"/>
      <c r="M2760" s="462">
        <v>1013409</v>
      </c>
      <c r="N2760" s="462">
        <v>1061904</v>
      </c>
      <c r="O2760" s="462">
        <v>1072412</v>
      </c>
    </row>
    <row r="2761" spans="1:15">
      <c r="A2761" s="460">
        <v>2759</v>
      </c>
      <c r="B2761" s="462">
        <v>1001205.0997931091</v>
      </c>
      <c r="C2761" s="462">
        <v>1075360.8527952414</v>
      </c>
      <c r="D2761" s="462">
        <v>1091745.2349714295</v>
      </c>
      <c r="J2761" s="699"/>
      <c r="K2761" s="699"/>
      <c r="L2761" s="699"/>
      <c r="M2761" s="462">
        <v>1071722</v>
      </c>
      <c r="N2761" s="462">
        <v>1081194</v>
      </c>
      <c r="O2761" s="462">
        <v>1082106</v>
      </c>
    </row>
    <row r="2762" spans="1:15">
      <c r="A2762" s="460">
        <v>2760</v>
      </c>
      <c r="B2762" s="462">
        <v>1006206.7563440794</v>
      </c>
      <c r="C2762" s="462">
        <v>1064172.4581490946</v>
      </c>
      <c r="D2762" s="462">
        <v>1128953.627576476</v>
      </c>
      <c r="J2762" s="699"/>
      <c r="K2762" s="699"/>
      <c r="L2762" s="699"/>
      <c r="M2762" s="462">
        <v>1034339</v>
      </c>
      <c r="N2762" s="462">
        <v>1117043</v>
      </c>
      <c r="O2762" s="462">
        <v>1078511</v>
      </c>
    </row>
    <row r="2763" spans="1:15">
      <c r="A2763" s="460">
        <v>2761</v>
      </c>
      <c r="B2763" s="462">
        <v>1001263.8890278158</v>
      </c>
      <c r="C2763" s="462">
        <v>1046527.004648987</v>
      </c>
      <c r="D2763" s="462">
        <v>1071296.3079871007</v>
      </c>
      <c r="J2763" s="699"/>
      <c r="K2763" s="699"/>
      <c r="L2763" s="699"/>
      <c r="M2763" s="462">
        <v>994292</v>
      </c>
      <c r="N2763" s="462">
        <v>1096250</v>
      </c>
      <c r="O2763" s="462">
        <v>1093124</v>
      </c>
    </row>
    <row r="2764" spans="1:15">
      <c r="A2764" s="460">
        <v>2762</v>
      </c>
      <c r="B2764" s="462">
        <v>1005682.3569094031</v>
      </c>
      <c r="C2764" s="462">
        <v>1078892.6654766973</v>
      </c>
      <c r="D2764" s="462">
        <v>1127860.8792574964</v>
      </c>
      <c r="J2764" s="699"/>
      <c r="K2764" s="699"/>
      <c r="L2764" s="699"/>
      <c r="M2764" s="462">
        <v>1066613</v>
      </c>
      <c r="N2764" s="462">
        <v>1070170</v>
      </c>
      <c r="O2764" s="462">
        <v>1071283</v>
      </c>
    </row>
    <row r="2765" spans="1:15">
      <c r="A2765" s="460">
        <v>2763</v>
      </c>
      <c r="B2765" s="462">
        <v>1004727.2484251048</v>
      </c>
      <c r="C2765" s="462">
        <v>1072307.2377328668</v>
      </c>
      <c r="D2765" s="462">
        <v>1082164.5415417657</v>
      </c>
      <c r="J2765" s="699"/>
      <c r="K2765" s="699"/>
      <c r="L2765" s="699"/>
      <c r="M2765" s="462">
        <v>1024868</v>
      </c>
      <c r="N2765" s="462">
        <v>1093776</v>
      </c>
      <c r="O2765" s="462">
        <v>1095361</v>
      </c>
    </row>
    <row r="2766" spans="1:15">
      <c r="A2766" s="460">
        <v>2764</v>
      </c>
      <c r="B2766" s="462">
        <v>1012086.6559474855</v>
      </c>
      <c r="C2766" s="462">
        <v>1067473.2850869633</v>
      </c>
      <c r="D2766" s="462">
        <v>1117157.6361952305</v>
      </c>
      <c r="J2766" s="699"/>
      <c r="K2766" s="699"/>
      <c r="L2766" s="699"/>
      <c r="M2766" s="462">
        <v>1018415</v>
      </c>
      <c r="N2766" s="462">
        <v>1099292</v>
      </c>
      <c r="O2766" s="462">
        <v>1161154</v>
      </c>
    </row>
    <row r="2767" spans="1:15">
      <c r="A2767" s="460">
        <v>2765</v>
      </c>
      <c r="B2767" s="462">
        <v>1007592.6029451508</v>
      </c>
      <c r="C2767" s="462">
        <v>1077453.2170954344</v>
      </c>
      <c r="D2767" s="462">
        <v>1104276.8032630174</v>
      </c>
      <c r="J2767" s="699"/>
      <c r="K2767" s="699"/>
      <c r="L2767" s="699"/>
      <c r="M2767" s="462">
        <v>1041710</v>
      </c>
      <c r="N2767" s="462">
        <v>1098757</v>
      </c>
      <c r="O2767" s="462">
        <v>1126849</v>
      </c>
    </row>
    <row r="2768" spans="1:15">
      <c r="A2768" s="460">
        <v>2766</v>
      </c>
      <c r="B2768" s="462">
        <v>1005901.3524346297</v>
      </c>
      <c r="C2768" s="462">
        <v>1131569.3753668945</v>
      </c>
      <c r="D2768" s="462">
        <v>1094914.3158336584</v>
      </c>
      <c r="J2768" s="699"/>
      <c r="K2768" s="699"/>
      <c r="L2768" s="699"/>
      <c r="M2768" s="462">
        <v>1025842</v>
      </c>
      <c r="N2768" s="462">
        <v>1067398</v>
      </c>
      <c r="O2768" s="462">
        <v>1082059</v>
      </c>
    </row>
    <row r="2769" spans="1:15">
      <c r="A2769" s="460">
        <v>2767</v>
      </c>
      <c r="B2769" s="462">
        <v>982852.46389041352</v>
      </c>
      <c r="C2769" s="462">
        <v>1055315.3730135211</v>
      </c>
      <c r="D2769" s="462">
        <v>1075820.0867573505</v>
      </c>
      <c r="J2769" s="699"/>
      <c r="K2769" s="699"/>
      <c r="L2769" s="699"/>
      <c r="M2769" s="462">
        <v>1000733</v>
      </c>
      <c r="N2769" s="462">
        <v>1070109</v>
      </c>
      <c r="O2769" s="462">
        <v>1098104</v>
      </c>
    </row>
    <row r="2770" spans="1:15">
      <c r="A2770" s="460">
        <v>2768</v>
      </c>
      <c r="B2770" s="462">
        <v>997986.4522833128</v>
      </c>
      <c r="C2770" s="462">
        <v>1084132.5866478686</v>
      </c>
      <c r="D2770" s="462">
        <v>1100072.6562685417</v>
      </c>
      <c r="J2770" s="699"/>
      <c r="K2770" s="699"/>
      <c r="L2770" s="699"/>
      <c r="M2770" s="462">
        <v>1001039</v>
      </c>
      <c r="N2770" s="462">
        <v>1072411</v>
      </c>
      <c r="O2770" s="462">
        <v>1086258</v>
      </c>
    </row>
    <row r="2771" spans="1:15">
      <c r="A2771" s="460">
        <v>2769</v>
      </c>
      <c r="B2771" s="462">
        <v>1010889.6219243989</v>
      </c>
      <c r="C2771" s="462">
        <v>1082908.3236511638</v>
      </c>
      <c r="D2771" s="462">
        <v>1083589.1332827006</v>
      </c>
      <c r="J2771" s="699"/>
      <c r="K2771" s="699"/>
      <c r="L2771" s="699"/>
      <c r="M2771" s="462">
        <v>1032872</v>
      </c>
      <c r="N2771" s="462">
        <v>1066029</v>
      </c>
      <c r="O2771" s="462">
        <v>1071860</v>
      </c>
    </row>
    <row r="2772" spans="1:15">
      <c r="A2772" s="460">
        <v>2770</v>
      </c>
      <c r="B2772" s="462">
        <v>1000581.2700084376</v>
      </c>
      <c r="C2772" s="462">
        <v>1070429.3364255766</v>
      </c>
      <c r="D2772" s="462">
        <v>1106842.5523184054</v>
      </c>
      <c r="J2772" s="699"/>
      <c r="K2772" s="699"/>
      <c r="L2772" s="699"/>
      <c r="M2772" s="462">
        <v>1021438</v>
      </c>
      <c r="N2772" s="462">
        <v>1056706</v>
      </c>
      <c r="O2772" s="462">
        <v>1110475</v>
      </c>
    </row>
    <row r="2773" spans="1:15">
      <c r="A2773" s="460">
        <v>2771</v>
      </c>
      <c r="B2773" s="462">
        <v>999654.4225364367</v>
      </c>
      <c r="C2773" s="462">
        <v>1071269.6048277542</v>
      </c>
      <c r="D2773" s="462">
        <v>1104199.4000256758</v>
      </c>
      <c r="J2773" s="699"/>
      <c r="K2773" s="699"/>
      <c r="L2773" s="699"/>
      <c r="M2773" s="462">
        <v>1017034</v>
      </c>
      <c r="N2773" s="462">
        <v>1080486</v>
      </c>
      <c r="O2773" s="462">
        <v>1107156</v>
      </c>
    </row>
    <row r="2774" spans="1:15">
      <c r="A2774" s="460">
        <v>2772</v>
      </c>
      <c r="B2774" s="462">
        <v>998664.74322057632</v>
      </c>
      <c r="C2774" s="462">
        <v>1074679.5680494439</v>
      </c>
      <c r="D2774" s="462">
        <v>1078074.4912035668</v>
      </c>
      <c r="J2774" s="699"/>
      <c r="K2774" s="699"/>
      <c r="L2774" s="699"/>
      <c r="M2774" s="462">
        <v>1034529</v>
      </c>
      <c r="N2774" s="462">
        <v>1073265</v>
      </c>
      <c r="O2774" s="462">
        <v>1124998</v>
      </c>
    </row>
    <row r="2775" spans="1:15">
      <c r="A2775" s="460">
        <v>2773</v>
      </c>
      <c r="B2775" s="462">
        <v>1003112.1897402632</v>
      </c>
      <c r="C2775" s="462">
        <v>1096128.7418913096</v>
      </c>
      <c r="D2775" s="462">
        <v>1076623.7652403407</v>
      </c>
      <c r="J2775" s="699"/>
      <c r="K2775" s="699"/>
      <c r="L2775" s="699"/>
      <c r="M2775" s="462">
        <v>1011744</v>
      </c>
      <c r="N2775" s="462">
        <v>1085869</v>
      </c>
      <c r="O2775" s="462">
        <v>1096083</v>
      </c>
    </row>
    <row r="2776" spans="1:15">
      <c r="A2776" s="460">
        <v>2774</v>
      </c>
      <c r="B2776" s="462">
        <v>1017106.9137113004</v>
      </c>
      <c r="C2776" s="462">
        <v>1049157.4305512737</v>
      </c>
      <c r="D2776" s="462">
        <v>1129109.2987264707</v>
      </c>
      <c r="J2776" s="699"/>
      <c r="K2776" s="699"/>
      <c r="L2776" s="699"/>
      <c r="M2776" s="462">
        <v>1021876</v>
      </c>
      <c r="N2776" s="462">
        <v>1095734</v>
      </c>
      <c r="O2776" s="462">
        <v>1084262</v>
      </c>
    </row>
    <row r="2777" spans="1:15">
      <c r="A2777" s="460">
        <v>2775</v>
      </c>
      <c r="B2777" s="462">
        <v>1011040.6181399254</v>
      </c>
      <c r="C2777" s="462">
        <v>1070505.2282518584</v>
      </c>
      <c r="D2777" s="462">
        <v>1112395.8798277229</v>
      </c>
      <c r="J2777" s="699"/>
      <c r="K2777" s="699"/>
      <c r="L2777" s="699"/>
      <c r="M2777" s="462">
        <v>1036077</v>
      </c>
      <c r="N2777" s="462">
        <v>1133646</v>
      </c>
      <c r="O2777" s="462">
        <v>1159674</v>
      </c>
    </row>
    <row r="2778" spans="1:15">
      <c r="A2778" s="460">
        <v>2776</v>
      </c>
      <c r="B2778" s="462">
        <v>1001011.325104165</v>
      </c>
      <c r="C2778" s="462">
        <v>1070222.0474029563</v>
      </c>
      <c r="D2778" s="462">
        <v>1104721.3583777742</v>
      </c>
      <c r="J2778" s="699"/>
      <c r="K2778" s="699"/>
      <c r="L2778" s="699"/>
      <c r="M2778" s="462">
        <v>1016837</v>
      </c>
      <c r="N2778" s="462">
        <v>1081333</v>
      </c>
      <c r="O2778" s="462">
        <v>1103993</v>
      </c>
    </row>
    <row r="2779" spans="1:15">
      <c r="A2779" s="460">
        <v>2777</v>
      </c>
      <c r="B2779" s="462">
        <v>1017624.5019961242</v>
      </c>
      <c r="C2779" s="462">
        <v>1104074.9516779545</v>
      </c>
      <c r="D2779" s="462">
        <v>1097809.17955235</v>
      </c>
      <c r="J2779" s="699"/>
      <c r="K2779" s="699"/>
      <c r="L2779" s="699"/>
      <c r="M2779" s="462">
        <v>1031222</v>
      </c>
      <c r="N2779" s="462">
        <v>1098974</v>
      </c>
      <c r="O2779" s="462">
        <v>1107321</v>
      </c>
    </row>
    <row r="2780" spans="1:15">
      <c r="A2780" s="460">
        <v>2778</v>
      </c>
      <c r="B2780" s="462">
        <v>1001702.3203960987</v>
      </c>
      <c r="C2780" s="462">
        <v>1057061.9472447513</v>
      </c>
      <c r="D2780" s="462">
        <v>1071579.3648773853</v>
      </c>
      <c r="J2780" s="699"/>
      <c r="K2780" s="699"/>
      <c r="L2780" s="699"/>
      <c r="M2780" s="462">
        <v>1005680</v>
      </c>
      <c r="N2780" s="462">
        <v>1053191</v>
      </c>
      <c r="O2780" s="462">
        <v>1063923</v>
      </c>
    </row>
    <row r="2781" spans="1:15">
      <c r="A2781" s="460">
        <v>2779</v>
      </c>
      <c r="B2781" s="462">
        <v>1009756.9431624007</v>
      </c>
      <c r="C2781" s="462">
        <v>1079075.8010898945</v>
      </c>
      <c r="D2781" s="462">
        <v>1098336.6867695176</v>
      </c>
      <c r="J2781" s="699"/>
      <c r="K2781" s="699"/>
      <c r="L2781" s="699"/>
      <c r="M2781" s="462">
        <v>1020369</v>
      </c>
      <c r="N2781" s="462">
        <v>1076639</v>
      </c>
      <c r="O2781" s="462">
        <v>1053443</v>
      </c>
    </row>
    <row r="2782" spans="1:15">
      <c r="A2782" s="460">
        <v>2780</v>
      </c>
      <c r="B2782" s="462">
        <v>1011040.0470557268</v>
      </c>
      <c r="C2782" s="462">
        <v>1097002.5449138517</v>
      </c>
      <c r="D2782" s="462">
        <v>1081512.7938237425</v>
      </c>
      <c r="J2782" s="699"/>
      <c r="K2782" s="699"/>
      <c r="L2782" s="699"/>
      <c r="M2782" s="462">
        <v>1024400</v>
      </c>
      <c r="N2782" s="462">
        <v>1052756</v>
      </c>
      <c r="O2782" s="462">
        <v>1111577</v>
      </c>
    </row>
    <row r="2783" spans="1:15">
      <c r="A2783" s="460">
        <v>2781</v>
      </c>
      <c r="B2783" s="462">
        <v>998517.06647146679</v>
      </c>
      <c r="C2783" s="462">
        <v>1095016.3823872092</v>
      </c>
      <c r="D2783" s="462">
        <v>1086530.7692846693</v>
      </c>
      <c r="J2783" s="699"/>
      <c r="K2783" s="699"/>
      <c r="L2783" s="699"/>
      <c r="M2783" s="462">
        <v>1029041</v>
      </c>
      <c r="N2783" s="462">
        <v>1101559</v>
      </c>
      <c r="O2783" s="462">
        <v>1082992</v>
      </c>
    </row>
    <row r="2784" spans="1:15">
      <c r="A2784" s="460">
        <v>2782</v>
      </c>
      <c r="B2784" s="462">
        <v>1014769.4181819226</v>
      </c>
      <c r="C2784" s="462">
        <v>1095613.8789198333</v>
      </c>
      <c r="D2784" s="462">
        <v>1100690.7892531212</v>
      </c>
      <c r="J2784" s="699"/>
      <c r="K2784" s="699"/>
      <c r="L2784" s="699"/>
      <c r="M2784" s="462">
        <v>1023645</v>
      </c>
      <c r="N2784" s="462">
        <v>1108650</v>
      </c>
      <c r="O2784" s="462">
        <v>1104792</v>
      </c>
    </row>
    <row r="2785" spans="1:15">
      <c r="A2785" s="460">
        <v>2783</v>
      </c>
      <c r="B2785" s="462">
        <v>1005211.6082159083</v>
      </c>
      <c r="C2785" s="462">
        <v>1059049.0540399556</v>
      </c>
      <c r="D2785" s="462">
        <v>1104535.2191900029</v>
      </c>
      <c r="J2785" s="699"/>
      <c r="K2785" s="699"/>
      <c r="L2785" s="699"/>
      <c r="M2785" s="462">
        <v>1014780</v>
      </c>
      <c r="N2785" s="462">
        <v>1093626</v>
      </c>
      <c r="O2785" s="462">
        <v>1099607</v>
      </c>
    </row>
    <row r="2786" spans="1:15">
      <c r="A2786" s="460">
        <v>2784</v>
      </c>
      <c r="B2786" s="462">
        <v>1011964.1213818986</v>
      </c>
      <c r="C2786" s="462">
        <v>1083929.4501758642</v>
      </c>
      <c r="D2786" s="462">
        <v>1074965.0192981171</v>
      </c>
      <c r="J2786" s="699"/>
      <c r="K2786" s="699"/>
      <c r="L2786" s="699"/>
      <c r="M2786" s="462">
        <v>1002313</v>
      </c>
      <c r="N2786" s="462">
        <v>1079715</v>
      </c>
      <c r="O2786" s="462">
        <v>1074861</v>
      </c>
    </row>
    <row r="2787" spans="1:15">
      <c r="A2787" s="460">
        <v>2785</v>
      </c>
      <c r="B2787" s="462">
        <v>1007508.8761287389</v>
      </c>
      <c r="C2787" s="462">
        <v>1106013.9404341313</v>
      </c>
      <c r="D2787" s="462">
        <v>1092989.9320515259</v>
      </c>
      <c r="J2787" s="699"/>
      <c r="K2787" s="699"/>
      <c r="L2787" s="699"/>
      <c r="M2787" s="462">
        <v>996934</v>
      </c>
      <c r="N2787" s="462">
        <v>1064254</v>
      </c>
      <c r="O2787" s="462">
        <v>1080460</v>
      </c>
    </row>
    <row r="2788" spans="1:15">
      <c r="A2788" s="460">
        <v>2786</v>
      </c>
      <c r="B2788" s="462">
        <v>993857.30614338303</v>
      </c>
      <c r="C2788" s="462">
        <v>1074278.9004671376</v>
      </c>
      <c r="D2788" s="462">
        <v>1090200.3529551355</v>
      </c>
      <c r="J2788" s="699"/>
      <c r="K2788" s="699"/>
      <c r="L2788" s="699"/>
      <c r="M2788" s="462">
        <v>1043615</v>
      </c>
      <c r="N2788" s="462">
        <v>1088495</v>
      </c>
      <c r="O2788" s="462">
        <v>1138314</v>
      </c>
    </row>
    <row r="2789" spans="1:15">
      <c r="A2789" s="460">
        <v>2787</v>
      </c>
      <c r="B2789" s="462">
        <v>1008298.952460459</v>
      </c>
      <c r="C2789" s="462">
        <v>1098315.3948146515</v>
      </c>
      <c r="D2789" s="462">
        <v>1115301.5703600445</v>
      </c>
      <c r="J2789" s="699"/>
      <c r="K2789" s="699"/>
      <c r="L2789" s="699"/>
      <c r="M2789" s="462">
        <v>1049220</v>
      </c>
      <c r="N2789" s="462">
        <v>1065287</v>
      </c>
      <c r="O2789" s="462">
        <v>1095525</v>
      </c>
    </row>
    <row r="2790" spans="1:15">
      <c r="A2790" s="460">
        <v>2788</v>
      </c>
      <c r="B2790" s="462">
        <v>998193.55669351155</v>
      </c>
      <c r="C2790" s="462">
        <v>1113228.6082409762</v>
      </c>
      <c r="D2790" s="462">
        <v>1132176.6604358698</v>
      </c>
      <c r="J2790" s="699"/>
      <c r="K2790" s="699"/>
      <c r="L2790" s="699"/>
      <c r="M2790" s="462">
        <v>1035233</v>
      </c>
      <c r="N2790" s="462">
        <v>1078318</v>
      </c>
      <c r="O2790" s="462">
        <v>1063596</v>
      </c>
    </row>
    <row r="2791" spans="1:15">
      <c r="A2791" s="460">
        <v>2789</v>
      </c>
      <c r="B2791" s="462">
        <v>1003045.7722102448</v>
      </c>
      <c r="C2791" s="462">
        <v>1075482.5479056016</v>
      </c>
      <c r="D2791" s="462">
        <v>1093670.9632759886</v>
      </c>
      <c r="J2791" s="699"/>
      <c r="K2791" s="699"/>
      <c r="L2791" s="699"/>
      <c r="M2791" s="462">
        <v>1004342</v>
      </c>
      <c r="N2791" s="462">
        <v>1071317</v>
      </c>
      <c r="O2791" s="462">
        <v>1125414</v>
      </c>
    </row>
    <row r="2792" spans="1:15">
      <c r="A2792" s="460">
        <v>2790</v>
      </c>
      <c r="B2792" s="462">
        <v>1006698.657238801</v>
      </c>
      <c r="C2792" s="462">
        <v>1096293.6957395615</v>
      </c>
      <c r="D2792" s="462">
        <v>1137730.1085631447</v>
      </c>
      <c r="J2792" s="699"/>
      <c r="K2792" s="699"/>
      <c r="L2792" s="699"/>
      <c r="M2792" s="462">
        <v>1025557</v>
      </c>
      <c r="N2792" s="462">
        <v>1041560</v>
      </c>
      <c r="O2792" s="462">
        <v>1057058</v>
      </c>
    </row>
    <row r="2793" spans="1:15">
      <c r="A2793" s="460">
        <v>2791</v>
      </c>
      <c r="B2793" s="462">
        <v>1004377.789169857</v>
      </c>
      <c r="C2793" s="462">
        <v>1052875.5340046776</v>
      </c>
      <c r="D2793" s="462">
        <v>1119079.5536357937</v>
      </c>
      <c r="J2793" s="699"/>
      <c r="K2793" s="699"/>
      <c r="L2793" s="699"/>
      <c r="M2793" s="462">
        <v>1022614</v>
      </c>
      <c r="N2793" s="462">
        <v>1064479</v>
      </c>
      <c r="O2793" s="462">
        <v>1080748</v>
      </c>
    </row>
    <row r="2794" spans="1:15">
      <c r="A2794" s="460">
        <v>2792</v>
      </c>
      <c r="B2794" s="462">
        <v>1004230.262188633</v>
      </c>
      <c r="C2794" s="462">
        <v>1110269.5312547756</v>
      </c>
      <c r="D2794" s="462">
        <v>1108774.7980133109</v>
      </c>
      <c r="J2794" s="699"/>
      <c r="K2794" s="699"/>
      <c r="L2794" s="699"/>
      <c r="M2794" s="462">
        <v>1011029</v>
      </c>
      <c r="N2794" s="462">
        <v>1033232</v>
      </c>
      <c r="O2794" s="462">
        <v>1053760</v>
      </c>
    </row>
    <row r="2795" spans="1:15">
      <c r="A2795" s="460">
        <v>2793</v>
      </c>
      <c r="B2795" s="462">
        <v>1000172.7707473796</v>
      </c>
      <c r="C2795" s="462">
        <v>1061161.6467535766</v>
      </c>
      <c r="D2795" s="462">
        <v>1129466.0139488704</v>
      </c>
      <c r="J2795" s="699"/>
      <c r="K2795" s="699"/>
      <c r="L2795" s="699"/>
      <c r="M2795" s="462">
        <v>1031734</v>
      </c>
      <c r="N2795" s="462">
        <v>1117084</v>
      </c>
      <c r="O2795" s="462">
        <v>1101711</v>
      </c>
    </row>
    <row r="2796" spans="1:15">
      <c r="A2796" s="460">
        <v>2794</v>
      </c>
      <c r="B2796" s="462">
        <v>998935.89117202384</v>
      </c>
      <c r="C2796" s="462">
        <v>1093070.6664465195</v>
      </c>
      <c r="D2796" s="462">
        <v>1068194.3992328707</v>
      </c>
      <c r="J2796" s="699"/>
      <c r="K2796" s="699"/>
      <c r="L2796" s="699"/>
      <c r="M2796" s="462">
        <v>1003087</v>
      </c>
      <c r="N2796" s="462">
        <v>1092055</v>
      </c>
      <c r="O2796" s="462">
        <v>1047832</v>
      </c>
    </row>
    <row r="2797" spans="1:15">
      <c r="A2797" s="460">
        <v>2795</v>
      </c>
      <c r="B2797" s="462">
        <v>1008983.4979629914</v>
      </c>
      <c r="C2797" s="462">
        <v>1085167.5838288348</v>
      </c>
      <c r="D2797" s="462">
        <v>1126691.6904411521</v>
      </c>
      <c r="J2797" s="699"/>
      <c r="K2797" s="699"/>
      <c r="L2797" s="699"/>
      <c r="M2797" s="462">
        <v>1035439</v>
      </c>
      <c r="N2797" s="462">
        <v>1048065</v>
      </c>
      <c r="O2797" s="462">
        <v>1098974</v>
      </c>
    </row>
    <row r="2798" spans="1:15">
      <c r="A2798" s="460">
        <v>2796</v>
      </c>
      <c r="B2798" s="462">
        <v>1002579.4449622454</v>
      </c>
      <c r="C2798" s="462">
        <v>1025236.8097972844</v>
      </c>
      <c r="D2798" s="462">
        <v>1075576.3591329718</v>
      </c>
      <c r="J2798" s="699"/>
      <c r="K2798" s="699"/>
      <c r="L2798" s="699"/>
      <c r="M2798" s="462">
        <v>1015835</v>
      </c>
      <c r="N2798" s="462">
        <v>1089530</v>
      </c>
      <c r="O2798" s="462">
        <v>1091354</v>
      </c>
    </row>
    <row r="2799" spans="1:15">
      <c r="A2799" s="460">
        <v>2797</v>
      </c>
      <c r="B2799" s="462">
        <v>998422.09552384692</v>
      </c>
      <c r="C2799" s="462">
        <v>1075537.1396458037</v>
      </c>
      <c r="D2799" s="462">
        <v>1104018.1737746214</v>
      </c>
      <c r="J2799" s="699"/>
      <c r="K2799" s="699"/>
      <c r="L2799" s="699"/>
      <c r="M2799" s="462">
        <v>1004275</v>
      </c>
      <c r="N2799" s="462">
        <v>1042855</v>
      </c>
      <c r="O2799" s="462">
        <v>1095219</v>
      </c>
    </row>
    <row r="2800" spans="1:15">
      <c r="A2800" s="460">
        <v>2798</v>
      </c>
      <c r="B2800" s="462">
        <v>995625.94200115628</v>
      </c>
      <c r="C2800" s="462">
        <v>1099922.4684457094</v>
      </c>
      <c r="D2800" s="462">
        <v>1148365.0560054313</v>
      </c>
      <c r="J2800" s="699"/>
      <c r="K2800" s="699"/>
      <c r="L2800" s="699"/>
      <c r="M2800" s="462">
        <v>1019073</v>
      </c>
      <c r="N2800" s="462">
        <v>1060294</v>
      </c>
      <c r="O2800" s="462">
        <v>1061412</v>
      </c>
    </row>
    <row r="2801" spans="1:15">
      <c r="A2801" s="460">
        <v>2799</v>
      </c>
      <c r="B2801" s="462">
        <v>1007447.7216803557</v>
      </c>
      <c r="C2801" s="462">
        <v>1092697.480324856</v>
      </c>
      <c r="D2801" s="462">
        <v>1123757.9345163226</v>
      </c>
      <c r="J2801" s="699"/>
      <c r="K2801" s="699"/>
      <c r="L2801" s="699"/>
      <c r="M2801" s="462">
        <v>1023674</v>
      </c>
      <c r="N2801" s="462">
        <v>1074130</v>
      </c>
      <c r="O2801" s="462">
        <v>1085095</v>
      </c>
    </row>
    <row r="2802" spans="1:15">
      <c r="A2802" s="460">
        <v>2800</v>
      </c>
      <c r="B2802" s="462">
        <v>991038.49647389189</v>
      </c>
      <c r="C2802" s="462">
        <v>1080447.0599071351</v>
      </c>
      <c r="D2802" s="462">
        <v>1110560.2450472901</v>
      </c>
      <c r="J2802" s="699"/>
      <c r="K2802" s="699"/>
      <c r="L2802" s="699"/>
      <c r="M2802" s="462">
        <v>1046235</v>
      </c>
      <c r="N2802" s="462">
        <v>1092991</v>
      </c>
      <c r="O2802" s="462">
        <v>1106943</v>
      </c>
    </row>
    <row r="2803" spans="1:15">
      <c r="A2803" s="460">
        <v>2801</v>
      </c>
      <c r="B2803" s="462">
        <v>1004892.6613937621</v>
      </c>
      <c r="C2803" s="462">
        <v>1077817.5773832845</v>
      </c>
      <c r="D2803" s="462">
        <v>1110126.2485573199</v>
      </c>
      <c r="J2803" s="699"/>
      <c r="K2803" s="699"/>
      <c r="L2803" s="699"/>
      <c r="M2803" s="462">
        <v>1040543</v>
      </c>
      <c r="N2803" s="462">
        <v>1097998</v>
      </c>
      <c r="O2803" s="462">
        <v>1144055</v>
      </c>
    </row>
    <row r="2804" spans="1:15">
      <c r="A2804" s="460">
        <v>2802</v>
      </c>
      <c r="B2804" s="462">
        <v>996992.16928670765</v>
      </c>
      <c r="C2804" s="462">
        <v>1084943.2421814715</v>
      </c>
      <c r="D2804" s="462">
        <v>1129693.0298803728</v>
      </c>
      <c r="J2804" s="699"/>
      <c r="K2804" s="699"/>
      <c r="L2804" s="699"/>
      <c r="M2804" s="462">
        <v>1048850</v>
      </c>
      <c r="N2804" s="462">
        <v>1089749</v>
      </c>
      <c r="O2804" s="462">
        <v>1117399</v>
      </c>
    </row>
    <row r="2805" spans="1:15">
      <c r="A2805" s="460">
        <v>2803</v>
      </c>
      <c r="B2805" s="462">
        <v>1002266.2669175856</v>
      </c>
      <c r="C2805" s="462">
        <v>1050188.3706226847</v>
      </c>
      <c r="D2805" s="462">
        <v>1069062.3680251027</v>
      </c>
      <c r="J2805" s="699"/>
      <c r="K2805" s="699"/>
      <c r="L2805" s="699"/>
      <c r="M2805" s="462">
        <v>1010943</v>
      </c>
      <c r="N2805" s="462">
        <v>1110353</v>
      </c>
      <c r="O2805" s="462">
        <v>1073437</v>
      </c>
    </row>
    <row r="2806" spans="1:15">
      <c r="A2806" s="460">
        <v>2804</v>
      </c>
      <c r="B2806" s="462">
        <v>1005957.1126608276</v>
      </c>
      <c r="C2806" s="462">
        <v>1054165.5524341413</v>
      </c>
      <c r="D2806" s="462">
        <v>1113933.0121352782</v>
      </c>
      <c r="J2806" s="699"/>
      <c r="K2806" s="699"/>
      <c r="L2806" s="699"/>
      <c r="M2806" s="462">
        <v>1037990</v>
      </c>
      <c r="N2806" s="462">
        <v>1057505</v>
      </c>
      <c r="O2806" s="462">
        <v>1117538</v>
      </c>
    </row>
    <row r="2807" spans="1:15">
      <c r="A2807" s="460">
        <v>2805</v>
      </c>
      <c r="B2807" s="462">
        <v>999542.38741709269</v>
      </c>
      <c r="C2807" s="462">
        <v>1067730.8451056164</v>
      </c>
      <c r="D2807" s="462">
        <v>1091307.5538693615</v>
      </c>
      <c r="J2807" s="699"/>
      <c r="K2807" s="699"/>
      <c r="L2807" s="699"/>
      <c r="M2807" s="462">
        <v>1031515</v>
      </c>
      <c r="N2807" s="462">
        <v>1053581</v>
      </c>
      <c r="O2807" s="462">
        <v>1091030</v>
      </c>
    </row>
    <row r="2808" spans="1:15">
      <c r="A2808" s="460">
        <v>2806</v>
      </c>
      <c r="B2808" s="462">
        <v>1007060.9592776566</v>
      </c>
      <c r="C2808" s="462">
        <v>1074851.6369463007</v>
      </c>
      <c r="D2808" s="462">
        <v>1079738.9981128068</v>
      </c>
      <c r="J2808" s="699"/>
      <c r="K2808" s="699"/>
      <c r="L2808" s="699"/>
      <c r="M2808" s="462">
        <v>1039349</v>
      </c>
      <c r="N2808" s="462">
        <v>1064784</v>
      </c>
      <c r="O2808" s="462">
        <v>1072809</v>
      </c>
    </row>
    <row r="2809" spans="1:15">
      <c r="A2809" s="460">
        <v>2807</v>
      </c>
      <c r="B2809" s="462">
        <v>998308.33604869072</v>
      </c>
      <c r="C2809" s="462">
        <v>1078401.8137617083</v>
      </c>
      <c r="D2809" s="462">
        <v>1068269.5189167522</v>
      </c>
      <c r="J2809" s="699"/>
      <c r="K2809" s="699"/>
      <c r="L2809" s="699"/>
      <c r="M2809" s="462">
        <v>986312</v>
      </c>
      <c r="N2809" s="462">
        <v>1065980</v>
      </c>
      <c r="O2809" s="462">
        <v>1081262</v>
      </c>
    </row>
    <row r="2810" spans="1:15">
      <c r="A2810" s="460">
        <v>2808</v>
      </c>
      <c r="B2810" s="462">
        <v>1007636.7978559168</v>
      </c>
      <c r="C2810" s="462">
        <v>1065619.5654998999</v>
      </c>
      <c r="D2810" s="462">
        <v>1088493.7766045812</v>
      </c>
      <c r="J2810" s="699"/>
      <c r="K2810" s="699"/>
      <c r="L2810" s="699"/>
      <c r="M2810" s="462">
        <v>1036528</v>
      </c>
      <c r="N2810" s="462">
        <v>1093684</v>
      </c>
      <c r="O2810" s="462">
        <v>1086458</v>
      </c>
    </row>
    <row r="2811" spans="1:15">
      <c r="A2811" s="460">
        <v>2809</v>
      </c>
      <c r="B2811" s="462">
        <v>1001811.5685592608</v>
      </c>
      <c r="C2811" s="462">
        <v>1076012.3388356043</v>
      </c>
      <c r="D2811" s="462">
        <v>1126199.9056571354</v>
      </c>
      <c r="J2811" s="699"/>
      <c r="K2811" s="699"/>
      <c r="L2811" s="699"/>
      <c r="M2811" s="462">
        <v>1020083</v>
      </c>
      <c r="N2811" s="462">
        <v>1073114</v>
      </c>
      <c r="O2811" s="462">
        <v>1110638</v>
      </c>
    </row>
    <row r="2812" spans="1:15">
      <c r="A2812" s="460">
        <v>2810</v>
      </c>
      <c r="B2812" s="462">
        <v>1010390.8020079506</v>
      </c>
      <c r="C2812" s="462">
        <v>1071511.7853657585</v>
      </c>
      <c r="D2812" s="462">
        <v>1094002.0194887896</v>
      </c>
      <c r="J2812" s="699"/>
      <c r="K2812" s="699"/>
      <c r="L2812" s="699"/>
      <c r="M2812" s="462">
        <v>1036275</v>
      </c>
      <c r="N2812" s="462">
        <v>1074589</v>
      </c>
      <c r="O2812" s="462">
        <v>1094728</v>
      </c>
    </row>
    <row r="2813" spans="1:15">
      <c r="A2813" s="460">
        <v>2811</v>
      </c>
      <c r="B2813" s="462">
        <v>1008777.2094566384</v>
      </c>
      <c r="C2813" s="462">
        <v>1085343.6996701737</v>
      </c>
      <c r="D2813" s="462">
        <v>1121706.6609604151</v>
      </c>
      <c r="J2813" s="699"/>
      <c r="K2813" s="699"/>
      <c r="L2813" s="699"/>
      <c r="M2813" s="462">
        <v>1023137</v>
      </c>
      <c r="N2813" s="462">
        <v>1098914</v>
      </c>
      <c r="O2813" s="462">
        <v>1112348</v>
      </c>
    </row>
    <row r="2814" spans="1:15">
      <c r="A2814" s="460">
        <v>2812</v>
      </c>
      <c r="B2814" s="462">
        <v>1004932.2277733163</v>
      </c>
      <c r="C2814" s="462">
        <v>1080885.3118979814</v>
      </c>
      <c r="D2814" s="462">
        <v>1130913.169958059</v>
      </c>
      <c r="J2814" s="699"/>
      <c r="K2814" s="699"/>
      <c r="L2814" s="699"/>
      <c r="M2814" s="462">
        <v>1056560</v>
      </c>
      <c r="N2814" s="462">
        <v>1086106</v>
      </c>
      <c r="O2814" s="462">
        <v>1052187</v>
      </c>
    </row>
    <row r="2815" spans="1:15">
      <c r="A2815" s="460">
        <v>2813</v>
      </c>
      <c r="B2815" s="462">
        <v>1003458.9007190743</v>
      </c>
      <c r="C2815" s="462">
        <v>1081182.5420552015</v>
      </c>
      <c r="D2815" s="462">
        <v>1083928.7736510364</v>
      </c>
      <c r="J2815" s="699"/>
      <c r="K2815" s="699"/>
      <c r="L2815" s="699"/>
      <c r="M2815" s="462">
        <v>1020274</v>
      </c>
      <c r="N2815" s="462">
        <v>1032481</v>
      </c>
      <c r="O2815" s="462">
        <v>1086842</v>
      </c>
    </row>
    <row r="2816" spans="1:15">
      <c r="A2816" s="460">
        <v>2814</v>
      </c>
      <c r="B2816" s="462">
        <v>1016857.9628122981</v>
      </c>
      <c r="C2816" s="462">
        <v>1077429.8452960995</v>
      </c>
      <c r="D2816" s="462">
        <v>1089149.1677143853</v>
      </c>
      <c r="J2816" s="699"/>
      <c r="K2816" s="699"/>
      <c r="L2816" s="699"/>
      <c r="M2816" s="462">
        <v>1008116</v>
      </c>
      <c r="N2816" s="462">
        <v>1063989</v>
      </c>
      <c r="O2816" s="462">
        <v>1091212</v>
      </c>
    </row>
    <row r="2817" spans="1:15">
      <c r="A2817" s="460">
        <v>2815</v>
      </c>
      <c r="B2817" s="462">
        <v>1026599.3306160634</v>
      </c>
      <c r="C2817" s="462">
        <v>1120720.010492879</v>
      </c>
      <c r="D2817" s="462">
        <v>1126229.198868542</v>
      </c>
      <c r="J2817" s="699"/>
      <c r="K2817" s="699"/>
      <c r="L2817" s="699"/>
      <c r="M2817" s="462">
        <v>1003494</v>
      </c>
      <c r="N2817" s="462">
        <v>1060790</v>
      </c>
      <c r="O2817" s="462">
        <v>1115786</v>
      </c>
    </row>
    <row r="2818" spans="1:15">
      <c r="A2818" s="460">
        <v>2816</v>
      </c>
      <c r="B2818" s="462">
        <v>1008100.8565929874</v>
      </c>
      <c r="C2818" s="462">
        <v>1091565.2608756919</v>
      </c>
      <c r="D2818" s="462">
        <v>1092412.4865804822</v>
      </c>
      <c r="J2818" s="699"/>
      <c r="K2818" s="699"/>
      <c r="L2818" s="699"/>
      <c r="M2818" s="462">
        <v>1037072</v>
      </c>
      <c r="N2818" s="462">
        <v>1026463</v>
      </c>
      <c r="O2818" s="462">
        <v>1076427</v>
      </c>
    </row>
    <row r="2819" spans="1:15">
      <c r="A2819" s="460">
        <v>2817</v>
      </c>
      <c r="B2819" s="462">
        <v>1001265.9819356722</v>
      </c>
      <c r="C2819" s="462">
        <v>1091125.3052019505</v>
      </c>
      <c r="D2819" s="462">
        <v>1119562.6913275272</v>
      </c>
      <c r="J2819" s="699"/>
      <c r="K2819" s="699"/>
      <c r="L2819" s="699"/>
      <c r="M2819" s="462">
        <v>996299</v>
      </c>
      <c r="N2819" s="462">
        <v>1080279</v>
      </c>
      <c r="O2819" s="462">
        <v>1079372</v>
      </c>
    </row>
    <row r="2820" spans="1:15">
      <c r="A2820" s="460">
        <v>2818</v>
      </c>
      <c r="B2820" s="462">
        <v>1000916.949845749</v>
      </c>
      <c r="C2820" s="462">
        <v>1036419.5744106822</v>
      </c>
      <c r="D2820" s="462">
        <v>1085062.3831429519</v>
      </c>
      <c r="J2820" s="699"/>
      <c r="K2820" s="699"/>
      <c r="L2820" s="699"/>
      <c r="M2820" s="462">
        <v>1024456</v>
      </c>
      <c r="N2820" s="462">
        <v>1047941</v>
      </c>
      <c r="O2820" s="462">
        <v>1087363</v>
      </c>
    </row>
    <row r="2821" spans="1:15">
      <c r="A2821" s="460">
        <v>2819</v>
      </c>
      <c r="B2821" s="462">
        <v>1005630.2328750198</v>
      </c>
      <c r="C2821" s="462">
        <v>1060097.5673769249</v>
      </c>
      <c r="D2821" s="462">
        <v>1092074.5903810919</v>
      </c>
      <c r="J2821" s="699"/>
      <c r="K2821" s="699"/>
      <c r="L2821" s="699"/>
      <c r="M2821" s="462">
        <v>1052385</v>
      </c>
      <c r="N2821" s="462">
        <v>1080955</v>
      </c>
      <c r="O2821" s="462">
        <v>1104309</v>
      </c>
    </row>
    <row r="2822" spans="1:15">
      <c r="A2822" s="460">
        <v>2820</v>
      </c>
      <c r="B2822" s="462">
        <v>998537.57920752873</v>
      </c>
      <c r="C2822" s="462">
        <v>1058060.0779372172</v>
      </c>
      <c r="D2822" s="462">
        <v>1073917.7420296883</v>
      </c>
      <c r="J2822" s="699"/>
      <c r="K2822" s="699"/>
      <c r="L2822" s="699"/>
      <c r="M2822" s="462">
        <v>1031816</v>
      </c>
      <c r="N2822" s="462">
        <v>1081930</v>
      </c>
      <c r="O2822" s="462">
        <v>1063044</v>
      </c>
    </row>
    <row r="2823" spans="1:15">
      <c r="A2823" s="460">
        <v>2821</v>
      </c>
      <c r="B2823" s="462">
        <v>1008063.2703919844</v>
      </c>
      <c r="C2823" s="462">
        <v>1068737.7697173366</v>
      </c>
      <c r="D2823" s="462">
        <v>1096336.1564234588</v>
      </c>
      <c r="J2823" s="699"/>
      <c r="K2823" s="699"/>
      <c r="L2823" s="699"/>
      <c r="M2823" s="462">
        <v>1032677</v>
      </c>
      <c r="N2823" s="462">
        <v>1089115</v>
      </c>
      <c r="O2823" s="462">
        <v>1087262</v>
      </c>
    </row>
    <row r="2824" spans="1:15">
      <c r="A2824" s="460">
        <v>2822</v>
      </c>
      <c r="B2824" s="462">
        <v>1013077.4574093043</v>
      </c>
      <c r="C2824" s="462">
        <v>1047279.1098271606</v>
      </c>
      <c r="D2824" s="462">
        <v>1133888.3513059535</v>
      </c>
      <c r="J2824" s="699"/>
      <c r="K2824" s="699"/>
      <c r="L2824" s="699"/>
      <c r="M2824" s="462">
        <v>1044482</v>
      </c>
      <c r="N2824" s="462">
        <v>1099481</v>
      </c>
      <c r="O2824" s="462">
        <v>1117699</v>
      </c>
    </row>
    <row r="2825" spans="1:15">
      <c r="A2825" s="460">
        <v>2823</v>
      </c>
      <c r="B2825" s="462">
        <v>1007592.9183825759</v>
      </c>
      <c r="C2825" s="462">
        <v>1046829.8613363359</v>
      </c>
      <c r="D2825" s="462">
        <v>1115148.8314202845</v>
      </c>
      <c r="J2825" s="699"/>
      <c r="K2825" s="699"/>
      <c r="L2825" s="699"/>
      <c r="M2825" s="462">
        <v>1040053</v>
      </c>
      <c r="N2825" s="462">
        <v>1072991</v>
      </c>
      <c r="O2825" s="462">
        <v>1078483</v>
      </c>
    </row>
    <row r="2826" spans="1:15">
      <c r="A2826" s="460">
        <v>2824</v>
      </c>
      <c r="B2826" s="462">
        <v>1009802.1262074194</v>
      </c>
      <c r="C2826" s="462">
        <v>1095886.6798220014</v>
      </c>
      <c r="D2826" s="462">
        <v>1149327.0103902607</v>
      </c>
      <c r="J2826" s="699"/>
      <c r="K2826" s="699"/>
      <c r="L2826" s="699"/>
      <c r="M2826" s="462">
        <v>1030900</v>
      </c>
      <c r="N2826" s="462">
        <v>1093570</v>
      </c>
      <c r="O2826" s="462">
        <v>1105072</v>
      </c>
    </row>
    <row r="2827" spans="1:15">
      <c r="A2827" s="460">
        <v>2825</v>
      </c>
      <c r="B2827" s="462">
        <v>1008225.9086573427</v>
      </c>
      <c r="C2827" s="462">
        <v>1046739.8909351612</v>
      </c>
      <c r="D2827" s="462">
        <v>1095742.3598228961</v>
      </c>
      <c r="J2827" s="699"/>
      <c r="K2827" s="699"/>
      <c r="L2827" s="699"/>
      <c r="M2827" s="462">
        <v>1014464</v>
      </c>
      <c r="N2827" s="462">
        <v>1089963</v>
      </c>
      <c r="O2827" s="462">
        <v>1113148</v>
      </c>
    </row>
    <row r="2828" spans="1:15">
      <c r="A2828" s="460">
        <v>2826</v>
      </c>
      <c r="B2828" s="462">
        <v>991695.23587106797</v>
      </c>
      <c r="C2828" s="462">
        <v>1079196.1624222887</v>
      </c>
      <c r="D2828" s="462">
        <v>1080021.2159823144</v>
      </c>
      <c r="J2828" s="699"/>
      <c r="K2828" s="699"/>
      <c r="L2828" s="699"/>
      <c r="M2828" s="462">
        <v>1059360</v>
      </c>
      <c r="N2828" s="462">
        <v>1133641</v>
      </c>
      <c r="O2828" s="462">
        <v>1087343</v>
      </c>
    </row>
    <row r="2829" spans="1:15">
      <c r="A2829" s="460">
        <v>2827</v>
      </c>
      <c r="B2829" s="462">
        <v>998342.84094642615</v>
      </c>
      <c r="C2829" s="462">
        <v>1106478.4751451325</v>
      </c>
      <c r="D2829" s="462">
        <v>1114074.3345139252</v>
      </c>
      <c r="J2829" s="699"/>
      <c r="K2829" s="699"/>
      <c r="L2829" s="699"/>
      <c r="M2829" s="462">
        <v>1009967</v>
      </c>
      <c r="N2829" s="462">
        <v>1090695</v>
      </c>
      <c r="O2829" s="462">
        <v>1104456</v>
      </c>
    </row>
    <row r="2830" spans="1:15">
      <c r="A2830" s="460">
        <v>2828</v>
      </c>
      <c r="B2830" s="462">
        <v>1003823.9890657685</v>
      </c>
      <c r="C2830" s="462">
        <v>1087211.3038268976</v>
      </c>
      <c r="D2830" s="462">
        <v>1129922.4455760841</v>
      </c>
      <c r="J2830" s="699"/>
      <c r="K2830" s="699"/>
      <c r="L2830" s="699"/>
      <c r="M2830" s="462">
        <v>1041512</v>
      </c>
      <c r="N2830" s="462">
        <v>1121348</v>
      </c>
      <c r="O2830" s="462">
        <v>1114887</v>
      </c>
    </row>
    <row r="2831" spans="1:15">
      <c r="A2831" s="460">
        <v>2829</v>
      </c>
      <c r="B2831" s="462">
        <v>1020373.6953472411</v>
      </c>
      <c r="C2831" s="462">
        <v>1090253.9811321022</v>
      </c>
      <c r="D2831" s="462">
        <v>1128808.7727328481</v>
      </c>
      <c r="J2831" s="699"/>
      <c r="K2831" s="699"/>
      <c r="L2831" s="699"/>
      <c r="M2831" s="462">
        <v>1041919</v>
      </c>
      <c r="N2831" s="462">
        <v>1115771</v>
      </c>
      <c r="O2831" s="462">
        <v>1090836</v>
      </c>
    </row>
    <row r="2832" spans="1:15">
      <c r="A2832" s="460">
        <v>2830</v>
      </c>
      <c r="B2832" s="462">
        <v>1001429.5855923562</v>
      </c>
      <c r="C2832" s="462">
        <v>1102348.2774741948</v>
      </c>
      <c r="D2832" s="462">
        <v>1103179.3318386683</v>
      </c>
      <c r="J2832" s="699"/>
      <c r="K2832" s="699"/>
      <c r="L2832" s="699"/>
      <c r="M2832" s="462">
        <v>1007501</v>
      </c>
      <c r="N2832" s="462">
        <v>1077618</v>
      </c>
      <c r="O2832" s="462">
        <v>1087969</v>
      </c>
    </row>
    <row r="2833" spans="1:15">
      <c r="A2833" s="460">
        <v>2831</v>
      </c>
      <c r="B2833" s="462">
        <v>1001516.284350296</v>
      </c>
      <c r="C2833" s="462">
        <v>1105409.7914571757</v>
      </c>
      <c r="D2833" s="462">
        <v>1078460.2446698481</v>
      </c>
      <c r="J2833" s="699"/>
      <c r="K2833" s="699"/>
      <c r="L2833" s="699"/>
      <c r="M2833" s="462">
        <v>1012629</v>
      </c>
      <c r="N2833" s="462">
        <v>1038360</v>
      </c>
      <c r="O2833" s="462">
        <v>1077454</v>
      </c>
    </row>
    <row r="2834" spans="1:15">
      <c r="A2834" s="460">
        <v>2832</v>
      </c>
      <c r="B2834" s="462">
        <v>1006797.5768478867</v>
      </c>
      <c r="C2834" s="462">
        <v>1088993.9506393913</v>
      </c>
      <c r="D2834" s="462">
        <v>1109619.0505661606</v>
      </c>
      <c r="J2834" s="699"/>
      <c r="K2834" s="699"/>
      <c r="L2834" s="699"/>
      <c r="M2834" s="462">
        <v>1020502</v>
      </c>
      <c r="N2834" s="462">
        <v>1093008</v>
      </c>
      <c r="O2834" s="462">
        <v>1101602</v>
      </c>
    </row>
    <row r="2835" spans="1:15">
      <c r="A2835" s="460">
        <v>2833</v>
      </c>
      <c r="B2835" s="462">
        <v>994841.20074276975</v>
      </c>
      <c r="C2835" s="462">
        <v>1054078.3769610319</v>
      </c>
      <c r="D2835" s="462">
        <v>1059934.0699812602</v>
      </c>
      <c r="J2835" s="699"/>
      <c r="K2835" s="699"/>
      <c r="L2835" s="699"/>
      <c r="M2835" s="462">
        <v>1038169</v>
      </c>
      <c r="N2835" s="462">
        <v>1093211</v>
      </c>
      <c r="O2835" s="462">
        <v>1124115</v>
      </c>
    </row>
    <row r="2836" spans="1:15">
      <c r="A2836" s="460">
        <v>2834</v>
      </c>
      <c r="B2836" s="462">
        <v>1014092.452707105</v>
      </c>
      <c r="C2836" s="462">
        <v>1078591.7570260107</v>
      </c>
      <c r="D2836" s="462">
        <v>1104133.0785956304</v>
      </c>
      <c r="J2836" s="699"/>
      <c r="K2836" s="699"/>
      <c r="L2836" s="699"/>
      <c r="M2836" s="462">
        <v>1007065</v>
      </c>
      <c r="N2836" s="462">
        <v>1042143</v>
      </c>
      <c r="O2836" s="462">
        <v>1111693</v>
      </c>
    </row>
    <row r="2837" spans="1:15">
      <c r="A2837" s="460">
        <v>2835</v>
      </c>
      <c r="B2837" s="462">
        <v>999675.56888202287</v>
      </c>
      <c r="C2837" s="462">
        <v>1060934.2649505839</v>
      </c>
      <c r="D2837" s="462">
        <v>1128311.3612097485</v>
      </c>
      <c r="J2837" s="699"/>
      <c r="K2837" s="699"/>
      <c r="L2837" s="699"/>
      <c r="M2837" s="462">
        <v>1011233</v>
      </c>
      <c r="N2837" s="462">
        <v>1028755</v>
      </c>
      <c r="O2837" s="462">
        <v>1097312</v>
      </c>
    </row>
    <row r="2838" spans="1:15">
      <c r="A2838" s="460">
        <v>2836</v>
      </c>
      <c r="B2838" s="462">
        <v>1007808.6842079374</v>
      </c>
      <c r="C2838" s="462">
        <v>1074096.8551489068</v>
      </c>
      <c r="D2838" s="462">
        <v>1074792.473713703</v>
      </c>
      <c r="J2838" s="699"/>
      <c r="K2838" s="699"/>
      <c r="L2838" s="699"/>
      <c r="M2838" s="462">
        <v>1008893</v>
      </c>
      <c r="N2838" s="462">
        <v>1042792</v>
      </c>
      <c r="O2838" s="462">
        <v>1072798</v>
      </c>
    </row>
    <row r="2839" spans="1:15">
      <c r="A2839" s="460">
        <v>2837</v>
      </c>
      <c r="B2839" s="462">
        <v>996609.71832045726</v>
      </c>
      <c r="C2839" s="462">
        <v>1061271.8476810744</v>
      </c>
      <c r="D2839" s="462">
        <v>1081091.3323400901</v>
      </c>
      <c r="J2839" s="699"/>
      <c r="K2839" s="699"/>
      <c r="L2839" s="699"/>
      <c r="M2839" s="462">
        <v>1052159</v>
      </c>
      <c r="N2839" s="462">
        <v>1168462</v>
      </c>
      <c r="O2839" s="462">
        <v>1172203</v>
      </c>
    </row>
    <row r="2840" spans="1:15">
      <c r="A2840" s="460">
        <v>2838</v>
      </c>
      <c r="B2840" s="462">
        <v>999294.58939787594</v>
      </c>
      <c r="C2840" s="462">
        <v>1046547.1072254836</v>
      </c>
      <c r="D2840" s="462">
        <v>1093044.5034546054</v>
      </c>
      <c r="J2840" s="699"/>
      <c r="K2840" s="699"/>
      <c r="L2840" s="699"/>
      <c r="M2840" s="462">
        <v>1026859</v>
      </c>
      <c r="N2840" s="462">
        <v>1036957</v>
      </c>
      <c r="O2840" s="462">
        <v>1122116</v>
      </c>
    </row>
    <row r="2841" spans="1:15">
      <c r="A2841" s="460">
        <v>2839</v>
      </c>
      <c r="B2841" s="462">
        <v>1001373.2642220143</v>
      </c>
      <c r="C2841" s="462">
        <v>1073742.3782487935</v>
      </c>
      <c r="D2841" s="462">
        <v>1077906.8061591233</v>
      </c>
      <c r="J2841" s="699"/>
      <c r="K2841" s="699"/>
      <c r="L2841" s="699"/>
      <c r="M2841" s="462">
        <v>1043974</v>
      </c>
      <c r="N2841" s="462">
        <v>1095320</v>
      </c>
      <c r="O2841" s="462">
        <v>1074180</v>
      </c>
    </row>
    <row r="2842" spans="1:15">
      <c r="A2842" s="460">
        <v>2840</v>
      </c>
      <c r="B2842" s="462">
        <v>998404.07153949537</v>
      </c>
      <c r="C2842" s="462">
        <v>1065426.6702975258</v>
      </c>
      <c r="D2842" s="462">
        <v>1089681.1036736558</v>
      </c>
      <c r="J2842" s="699"/>
      <c r="K2842" s="699"/>
      <c r="L2842" s="699"/>
      <c r="M2842" s="462">
        <v>1019085</v>
      </c>
      <c r="N2842" s="462">
        <v>1085874</v>
      </c>
      <c r="O2842" s="462">
        <v>1073147</v>
      </c>
    </row>
    <row r="2843" spans="1:15">
      <c r="A2843" s="460">
        <v>2841</v>
      </c>
      <c r="B2843" s="462">
        <v>1018225.9398959929</v>
      </c>
      <c r="C2843" s="462">
        <v>1092406.3133532293</v>
      </c>
      <c r="D2843" s="462">
        <v>1144891.4703192813</v>
      </c>
      <c r="J2843" s="699"/>
      <c r="K2843" s="699"/>
      <c r="L2843" s="699"/>
      <c r="M2843" s="462">
        <v>1005114</v>
      </c>
      <c r="N2843" s="462">
        <v>1111739</v>
      </c>
      <c r="O2843" s="462">
        <v>1124885</v>
      </c>
    </row>
    <row r="2844" spans="1:15">
      <c r="A2844" s="460">
        <v>2842</v>
      </c>
      <c r="B2844" s="462">
        <v>1000793.370981825</v>
      </c>
      <c r="C2844" s="462">
        <v>1077567.7201509348</v>
      </c>
      <c r="D2844" s="462">
        <v>1086749.5614358392</v>
      </c>
      <c r="J2844" s="699"/>
      <c r="K2844" s="699"/>
      <c r="L2844" s="699"/>
      <c r="M2844" s="462">
        <v>1062533</v>
      </c>
      <c r="N2844" s="462">
        <v>1103166</v>
      </c>
      <c r="O2844" s="462">
        <v>1118981</v>
      </c>
    </row>
    <row r="2845" spans="1:15">
      <c r="A2845" s="460">
        <v>2843</v>
      </c>
      <c r="B2845" s="462">
        <v>1001617.5484366143</v>
      </c>
      <c r="C2845" s="462">
        <v>1059309.3591273155</v>
      </c>
      <c r="D2845" s="462">
        <v>1104404.397518978</v>
      </c>
      <c r="J2845" s="699"/>
      <c r="K2845" s="699"/>
      <c r="L2845" s="699"/>
      <c r="M2845" s="462">
        <v>1032758</v>
      </c>
      <c r="N2845" s="462">
        <v>1096339</v>
      </c>
      <c r="O2845" s="462">
        <v>1052366</v>
      </c>
    </row>
    <row r="2846" spans="1:15">
      <c r="A2846" s="460">
        <v>2844</v>
      </c>
      <c r="B2846" s="462">
        <v>1000160.0453198475</v>
      </c>
      <c r="C2846" s="462">
        <v>1052868.5152625947</v>
      </c>
      <c r="D2846" s="462">
        <v>1115015.3202765035</v>
      </c>
      <c r="J2846" s="699"/>
      <c r="K2846" s="699"/>
      <c r="L2846" s="699"/>
      <c r="M2846" s="462">
        <v>1034159</v>
      </c>
      <c r="N2846" s="462">
        <v>1094571</v>
      </c>
      <c r="O2846" s="462">
        <v>1091938</v>
      </c>
    </row>
    <row r="2847" spans="1:15">
      <c r="A2847" s="460">
        <v>2845</v>
      </c>
      <c r="B2847" s="462">
        <v>1001573.4982437984</v>
      </c>
      <c r="C2847" s="462">
        <v>1076305.9427290396</v>
      </c>
      <c r="D2847" s="462">
        <v>1126612.434677361</v>
      </c>
      <c r="J2847" s="699"/>
      <c r="K2847" s="699"/>
      <c r="L2847" s="699"/>
      <c r="M2847" s="462">
        <v>1026616</v>
      </c>
      <c r="N2847" s="462">
        <v>1069875</v>
      </c>
      <c r="O2847" s="462">
        <v>1096023</v>
      </c>
    </row>
    <row r="2848" spans="1:15">
      <c r="A2848" s="460">
        <v>2846</v>
      </c>
      <c r="B2848" s="462">
        <v>1003140.1488008767</v>
      </c>
      <c r="C2848" s="462">
        <v>1070238.4460537429</v>
      </c>
      <c r="D2848" s="462">
        <v>1092106.7420576601</v>
      </c>
      <c r="J2848" s="699"/>
      <c r="K2848" s="699"/>
      <c r="L2848" s="699"/>
      <c r="M2848" s="462">
        <v>1029516</v>
      </c>
      <c r="N2848" s="462">
        <v>1054414</v>
      </c>
      <c r="O2848" s="462">
        <v>1074911</v>
      </c>
    </row>
    <row r="2849" spans="1:15">
      <c r="A2849" s="460">
        <v>2847</v>
      </c>
      <c r="B2849" s="462">
        <v>999163.36470798077</v>
      </c>
      <c r="C2849" s="462">
        <v>1065421.2515724546</v>
      </c>
      <c r="D2849" s="462">
        <v>1113322.9534059467</v>
      </c>
      <c r="J2849" s="699"/>
      <c r="K2849" s="699"/>
      <c r="L2849" s="699"/>
      <c r="M2849" s="462">
        <v>1021878</v>
      </c>
      <c r="N2849" s="462">
        <v>1080226</v>
      </c>
      <c r="O2849" s="462">
        <v>1068681</v>
      </c>
    </row>
    <row r="2850" spans="1:15">
      <c r="A2850" s="460">
        <v>2848</v>
      </c>
      <c r="B2850" s="462">
        <v>1009120.5923579973</v>
      </c>
      <c r="C2850" s="462">
        <v>1104160.0373413016</v>
      </c>
      <c r="D2850" s="462">
        <v>1095196.2686928669</v>
      </c>
      <c r="J2850" s="699"/>
      <c r="K2850" s="699"/>
      <c r="L2850" s="699"/>
      <c r="M2850" s="462">
        <v>1037266</v>
      </c>
      <c r="N2850" s="462">
        <v>1106815</v>
      </c>
      <c r="O2850" s="462">
        <v>1108537</v>
      </c>
    </row>
    <row r="2851" spans="1:15">
      <c r="A2851" s="460">
        <v>2849</v>
      </c>
      <c r="B2851" s="462">
        <v>996965.95416172722</v>
      </c>
      <c r="C2851" s="462">
        <v>1072923.3146950891</v>
      </c>
      <c r="D2851" s="462">
        <v>1061783.9646936832</v>
      </c>
      <c r="J2851" s="699"/>
      <c r="K2851" s="699"/>
      <c r="L2851" s="699"/>
      <c r="M2851" s="462">
        <v>1032687</v>
      </c>
      <c r="N2851" s="462">
        <v>1080152</v>
      </c>
      <c r="O2851" s="462">
        <v>1071830</v>
      </c>
    </row>
    <row r="2852" spans="1:15">
      <c r="A2852" s="460">
        <v>2850</v>
      </c>
      <c r="B2852" s="462">
        <v>1010135.9804137739</v>
      </c>
      <c r="C2852" s="462">
        <v>1070174.3990954251</v>
      </c>
      <c r="D2852" s="462">
        <v>1079866.0044562956</v>
      </c>
      <c r="J2852" s="699"/>
      <c r="K2852" s="699"/>
      <c r="L2852" s="699"/>
      <c r="M2852" s="462">
        <v>1036736</v>
      </c>
      <c r="N2852" s="462">
        <v>1052347</v>
      </c>
      <c r="O2852" s="462">
        <v>1063686</v>
      </c>
    </row>
    <row r="2853" spans="1:15">
      <c r="A2853" s="460">
        <v>2851</v>
      </c>
      <c r="B2853" s="462">
        <v>1000338.0841322704</v>
      </c>
      <c r="C2853" s="462">
        <v>1040153.6283647531</v>
      </c>
      <c r="D2853" s="462">
        <v>1068940.0486954721</v>
      </c>
      <c r="J2853" s="699"/>
      <c r="K2853" s="699"/>
      <c r="L2853" s="699"/>
      <c r="M2853" s="462">
        <v>1026874</v>
      </c>
      <c r="N2853" s="462">
        <v>1049121</v>
      </c>
      <c r="O2853" s="462">
        <v>1040098</v>
      </c>
    </row>
    <row r="2854" spans="1:15">
      <c r="A2854" s="460">
        <v>2852</v>
      </c>
      <c r="B2854" s="462">
        <v>1009727.7945741477</v>
      </c>
      <c r="C2854" s="462">
        <v>1062449.6547932927</v>
      </c>
      <c r="D2854" s="462">
        <v>1090211.8119234403</v>
      </c>
      <c r="J2854" s="699"/>
      <c r="K2854" s="699"/>
      <c r="L2854" s="699"/>
      <c r="M2854" s="462">
        <v>1005747</v>
      </c>
      <c r="N2854" s="462">
        <v>1098604</v>
      </c>
      <c r="O2854" s="462">
        <v>1075723</v>
      </c>
    </row>
    <row r="2855" spans="1:15">
      <c r="A2855" s="460">
        <v>2853</v>
      </c>
      <c r="B2855" s="462">
        <v>1004807.2385268318</v>
      </c>
      <c r="C2855" s="462">
        <v>1078955.9522677297</v>
      </c>
      <c r="D2855" s="462">
        <v>1125908.652277047</v>
      </c>
      <c r="J2855" s="699"/>
      <c r="K2855" s="699"/>
      <c r="L2855" s="699"/>
      <c r="M2855" s="462">
        <v>1019419</v>
      </c>
      <c r="N2855" s="462">
        <v>1077621</v>
      </c>
      <c r="O2855" s="462">
        <v>1059569</v>
      </c>
    </row>
    <row r="2856" spans="1:15">
      <c r="A2856" s="460">
        <v>2854</v>
      </c>
      <c r="B2856" s="462">
        <v>1006948.6536235842</v>
      </c>
      <c r="C2856" s="462">
        <v>1064137.6783023772</v>
      </c>
      <c r="D2856" s="462">
        <v>1105530.7179217187</v>
      </c>
      <c r="J2856" s="699"/>
      <c r="K2856" s="699"/>
      <c r="L2856" s="699"/>
      <c r="M2856" s="462">
        <v>1035421</v>
      </c>
      <c r="N2856" s="462">
        <v>1069973</v>
      </c>
      <c r="O2856" s="462">
        <v>1042311</v>
      </c>
    </row>
    <row r="2857" spans="1:15">
      <c r="A2857" s="460">
        <v>2855</v>
      </c>
      <c r="B2857" s="462">
        <v>1006519.2024153519</v>
      </c>
      <c r="C2857" s="462">
        <v>1096604.872100469</v>
      </c>
      <c r="D2857" s="462">
        <v>1086329.7609911337</v>
      </c>
      <c r="J2857" s="699"/>
      <c r="K2857" s="699"/>
      <c r="L2857" s="699"/>
      <c r="M2857" s="462">
        <v>1025860</v>
      </c>
      <c r="N2857" s="462">
        <v>1070679</v>
      </c>
      <c r="O2857" s="462">
        <v>1088144</v>
      </c>
    </row>
    <row r="2858" spans="1:15">
      <c r="A2858" s="460">
        <v>2856</v>
      </c>
      <c r="B2858" s="462">
        <v>991983.46798434784</v>
      </c>
      <c r="C2858" s="462">
        <v>1042326.8692574813</v>
      </c>
      <c r="D2858" s="462">
        <v>1067793.0277739796</v>
      </c>
      <c r="J2858" s="699"/>
      <c r="K2858" s="699"/>
      <c r="L2858" s="699"/>
      <c r="M2858" s="462">
        <v>1040585</v>
      </c>
      <c r="N2858" s="462">
        <v>1082507</v>
      </c>
      <c r="O2858" s="462">
        <v>1100882</v>
      </c>
    </row>
    <row r="2859" spans="1:15">
      <c r="A2859" s="460">
        <v>2857</v>
      </c>
      <c r="B2859" s="462">
        <v>1030400.7813832739</v>
      </c>
      <c r="C2859" s="462">
        <v>1030983.3454665593</v>
      </c>
      <c r="D2859" s="462">
        <v>1144071.3870911561</v>
      </c>
      <c r="J2859" s="699"/>
      <c r="K2859" s="699"/>
      <c r="L2859" s="699"/>
      <c r="M2859" s="462">
        <v>1028202</v>
      </c>
      <c r="N2859" s="462">
        <v>1102676</v>
      </c>
      <c r="O2859" s="462">
        <v>1061909</v>
      </c>
    </row>
    <row r="2860" spans="1:15">
      <c r="A2860" s="460">
        <v>2858</v>
      </c>
      <c r="B2860" s="462">
        <v>975079.11515190313</v>
      </c>
      <c r="C2860" s="462">
        <v>1083582.6788374246</v>
      </c>
      <c r="D2860" s="462">
        <v>1101642.5736795627</v>
      </c>
      <c r="J2860" s="699"/>
      <c r="K2860" s="699"/>
      <c r="L2860" s="699"/>
      <c r="M2860" s="462">
        <v>1056223</v>
      </c>
      <c r="N2860" s="462">
        <v>1104607</v>
      </c>
      <c r="O2860" s="462">
        <v>1112020</v>
      </c>
    </row>
    <row r="2861" spans="1:15">
      <c r="A2861" s="460">
        <v>2859</v>
      </c>
      <c r="B2861" s="462">
        <v>1021416.9952492833</v>
      </c>
      <c r="C2861" s="462">
        <v>1104956.1383176418</v>
      </c>
      <c r="D2861" s="462">
        <v>1119719.4236054118</v>
      </c>
      <c r="J2861" s="699"/>
      <c r="K2861" s="699"/>
      <c r="L2861" s="699"/>
      <c r="M2861" s="462">
        <v>1051296</v>
      </c>
      <c r="N2861" s="462">
        <v>1111518</v>
      </c>
      <c r="O2861" s="462">
        <v>1137862</v>
      </c>
    </row>
    <row r="2862" spans="1:15">
      <c r="A2862" s="460">
        <v>2860</v>
      </c>
      <c r="B2862" s="462">
        <v>997896.35486126516</v>
      </c>
      <c r="C2862" s="462">
        <v>1056188.2070593343</v>
      </c>
      <c r="D2862" s="462">
        <v>1061329.4702783031</v>
      </c>
      <c r="J2862" s="699"/>
      <c r="K2862" s="699"/>
      <c r="L2862" s="699"/>
      <c r="M2862" s="462">
        <v>1009230</v>
      </c>
      <c r="N2862" s="462">
        <v>1116251</v>
      </c>
      <c r="O2862" s="462">
        <v>1113020</v>
      </c>
    </row>
    <row r="2863" spans="1:15">
      <c r="A2863" s="460">
        <v>2861</v>
      </c>
      <c r="B2863" s="462">
        <v>1006992.7469298618</v>
      </c>
      <c r="C2863" s="462">
        <v>1091684.2515132083</v>
      </c>
      <c r="D2863" s="462">
        <v>1103450.2513361436</v>
      </c>
      <c r="J2863" s="699"/>
      <c r="K2863" s="699"/>
      <c r="L2863" s="699"/>
      <c r="M2863" s="462">
        <v>1035647</v>
      </c>
      <c r="N2863" s="462">
        <v>1060947</v>
      </c>
      <c r="O2863" s="462">
        <v>1074547</v>
      </c>
    </row>
    <row r="2864" spans="1:15">
      <c r="A2864" s="460">
        <v>2862</v>
      </c>
      <c r="B2864" s="462">
        <v>1004558.5634780058</v>
      </c>
      <c r="C2864" s="462">
        <v>1081143.0295391358</v>
      </c>
      <c r="D2864" s="462">
        <v>1114285.7217938723</v>
      </c>
      <c r="J2864" s="699"/>
      <c r="K2864" s="699"/>
      <c r="L2864" s="699"/>
      <c r="M2864" s="462">
        <v>1034507</v>
      </c>
      <c r="N2864" s="462">
        <v>1081215</v>
      </c>
      <c r="O2864" s="462">
        <v>1140893</v>
      </c>
    </row>
    <row r="2865" spans="1:15">
      <c r="A2865" s="460">
        <v>2863</v>
      </c>
      <c r="B2865" s="462">
        <v>1007705.2263572025</v>
      </c>
      <c r="C2865" s="462">
        <v>1044955.6277915523</v>
      </c>
      <c r="D2865" s="462">
        <v>1107588.9031109281</v>
      </c>
      <c r="J2865" s="699"/>
      <c r="K2865" s="699"/>
      <c r="L2865" s="699"/>
      <c r="M2865" s="462">
        <v>1040615</v>
      </c>
      <c r="N2865" s="462">
        <v>1070061</v>
      </c>
      <c r="O2865" s="462">
        <v>1078331</v>
      </c>
    </row>
    <row r="2866" spans="1:15">
      <c r="A2866" s="460">
        <v>2864</v>
      </c>
      <c r="B2866" s="462">
        <v>998724.31728999759</v>
      </c>
      <c r="C2866" s="462">
        <v>1064899.4124707854</v>
      </c>
      <c r="D2866" s="462">
        <v>1105793.3833267859</v>
      </c>
      <c r="J2866" s="699"/>
      <c r="K2866" s="699"/>
      <c r="L2866" s="699"/>
      <c r="M2866" s="462">
        <v>1012868</v>
      </c>
      <c r="N2866" s="462">
        <v>1043113</v>
      </c>
      <c r="O2866" s="462">
        <v>1096569</v>
      </c>
    </row>
    <row r="2867" spans="1:15">
      <c r="A2867" s="460">
        <v>2865</v>
      </c>
      <c r="B2867" s="462">
        <v>1010432.6653998399</v>
      </c>
      <c r="C2867" s="462">
        <v>1060077.5333239986</v>
      </c>
      <c r="D2867" s="462">
        <v>1120080.3890893741</v>
      </c>
      <c r="J2867" s="699"/>
      <c r="K2867" s="699"/>
      <c r="L2867" s="699"/>
      <c r="M2867" s="462">
        <v>1007265</v>
      </c>
      <c r="N2867" s="462">
        <v>1070180</v>
      </c>
      <c r="O2867" s="462">
        <v>1123595</v>
      </c>
    </row>
    <row r="2868" spans="1:15">
      <c r="A2868" s="460">
        <v>2866</v>
      </c>
      <c r="B2868" s="462">
        <v>1000464.8707488158</v>
      </c>
      <c r="C2868" s="462">
        <v>1078871.7481694499</v>
      </c>
      <c r="D2868" s="462">
        <v>1116592.8147622668</v>
      </c>
      <c r="J2868" s="699"/>
      <c r="K2868" s="699"/>
      <c r="L2868" s="699"/>
      <c r="M2868" s="462">
        <v>1060933</v>
      </c>
      <c r="N2868" s="462">
        <v>1073975</v>
      </c>
      <c r="O2868" s="462">
        <v>1058625</v>
      </c>
    </row>
    <row r="2869" spans="1:15">
      <c r="A2869" s="460">
        <v>2867</v>
      </c>
      <c r="B2869" s="462">
        <v>992411.26953228109</v>
      </c>
      <c r="C2869" s="462">
        <v>1068382.4692493444</v>
      </c>
      <c r="D2869" s="462">
        <v>1112878.5900230478</v>
      </c>
      <c r="J2869" s="699"/>
      <c r="K2869" s="699"/>
      <c r="L2869" s="699"/>
      <c r="M2869" s="462">
        <v>1038497</v>
      </c>
      <c r="N2869" s="462">
        <v>1077158</v>
      </c>
      <c r="O2869" s="462">
        <v>1075356</v>
      </c>
    </row>
    <row r="2870" spans="1:15">
      <c r="A2870" s="460">
        <v>2868</v>
      </c>
      <c r="B2870" s="462">
        <v>994952.79193499323</v>
      </c>
      <c r="C2870" s="462">
        <v>1068286.2042384902</v>
      </c>
      <c r="D2870" s="462">
        <v>1134159.0819154573</v>
      </c>
      <c r="J2870" s="699"/>
      <c r="K2870" s="699"/>
      <c r="L2870" s="699"/>
      <c r="M2870" s="462">
        <v>1010031</v>
      </c>
      <c r="N2870" s="462">
        <v>1055174</v>
      </c>
      <c r="O2870" s="462">
        <v>1069946</v>
      </c>
    </row>
    <row r="2871" spans="1:15">
      <c r="A2871" s="460">
        <v>2869</v>
      </c>
      <c r="B2871" s="462">
        <v>1003176.4733123453</v>
      </c>
      <c r="C2871" s="462">
        <v>1038807.3208013762</v>
      </c>
      <c r="D2871" s="462">
        <v>1101169.9139800807</v>
      </c>
      <c r="J2871" s="699"/>
      <c r="K2871" s="699"/>
      <c r="L2871" s="699"/>
      <c r="M2871" s="462">
        <v>1011176</v>
      </c>
      <c r="N2871" s="462">
        <v>1071688</v>
      </c>
      <c r="O2871" s="462">
        <v>1071847</v>
      </c>
    </row>
    <row r="2872" spans="1:15">
      <c r="A2872" s="460">
        <v>2870</v>
      </c>
      <c r="B2872" s="462">
        <v>1001506.8279343162</v>
      </c>
      <c r="C2872" s="462">
        <v>1034423.5518107152</v>
      </c>
      <c r="D2872" s="462">
        <v>1099318.3889458254</v>
      </c>
      <c r="J2872" s="699"/>
      <c r="K2872" s="699"/>
      <c r="L2872" s="699"/>
      <c r="M2872" s="462">
        <v>1017045</v>
      </c>
      <c r="N2872" s="462">
        <v>1071553</v>
      </c>
      <c r="O2872" s="462">
        <v>1093367</v>
      </c>
    </row>
    <row r="2873" spans="1:15">
      <c r="A2873" s="460">
        <v>2871</v>
      </c>
      <c r="B2873" s="462">
        <v>1000635.385550712</v>
      </c>
      <c r="C2873" s="462">
        <v>1067465.2446406968</v>
      </c>
      <c r="D2873" s="462">
        <v>1060154.3492943444</v>
      </c>
      <c r="J2873" s="699"/>
      <c r="K2873" s="699"/>
      <c r="L2873" s="699"/>
      <c r="M2873" s="462">
        <v>1030781</v>
      </c>
      <c r="N2873" s="462">
        <v>1093653</v>
      </c>
      <c r="O2873" s="462">
        <v>1083240</v>
      </c>
    </row>
    <row r="2874" spans="1:15">
      <c r="A2874" s="460">
        <v>2872</v>
      </c>
      <c r="B2874" s="462">
        <v>1009440.4099541673</v>
      </c>
      <c r="C2874" s="462">
        <v>1033539.0034632296</v>
      </c>
      <c r="D2874" s="462">
        <v>1099478.831684716</v>
      </c>
      <c r="J2874" s="699"/>
      <c r="K2874" s="699"/>
      <c r="L2874" s="699"/>
      <c r="M2874" s="462">
        <v>1017460</v>
      </c>
      <c r="N2874" s="462">
        <v>1080055</v>
      </c>
      <c r="O2874" s="462">
        <v>1094316</v>
      </c>
    </row>
    <row r="2875" spans="1:15">
      <c r="A2875" s="460">
        <v>2873</v>
      </c>
      <c r="B2875" s="462">
        <v>1002600.0794672002</v>
      </c>
      <c r="C2875" s="462">
        <v>1087304.5501114069</v>
      </c>
      <c r="D2875" s="462">
        <v>1084150.3411463518</v>
      </c>
      <c r="J2875" s="699"/>
      <c r="K2875" s="699"/>
      <c r="L2875" s="699"/>
      <c r="M2875" s="462">
        <v>1010148</v>
      </c>
      <c r="N2875" s="462">
        <v>1114702</v>
      </c>
      <c r="O2875" s="462">
        <v>1136763</v>
      </c>
    </row>
    <row r="2876" spans="1:15">
      <c r="A2876" s="460">
        <v>2874</v>
      </c>
      <c r="B2876" s="462">
        <v>993236.16635801829</v>
      </c>
      <c r="C2876" s="462">
        <v>1075524.1398880002</v>
      </c>
      <c r="D2876" s="462">
        <v>1095698.2013011663</v>
      </c>
      <c r="J2876" s="699"/>
      <c r="K2876" s="699"/>
      <c r="L2876" s="699"/>
      <c r="M2876" s="462">
        <v>1031109</v>
      </c>
      <c r="N2876" s="462">
        <v>1056341</v>
      </c>
      <c r="O2876" s="462">
        <v>1108232</v>
      </c>
    </row>
    <row r="2877" spans="1:15">
      <c r="A2877" s="460">
        <v>2875</v>
      </c>
      <c r="B2877" s="462">
        <v>993793.13172179938</v>
      </c>
      <c r="C2877" s="462">
        <v>1040964.3045715506</v>
      </c>
      <c r="D2877" s="462">
        <v>1091903.6070918641</v>
      </c>
      <c r="J2877" s="699"/>
      <c r="K2877" s="699"/>
      <c r="L2877" s="699"/>
      <c r="M2877" s="462">
        <v>1004098</v>
      </c>
      <c r="N2877" s="462">
        <v>1066580</v>
      </c>
      <c r="O2877" s="462">
        <v>1101746</v>
      </c>
    </row>
    <row r="2878" spans="1:15">
      <c r="A2878" s="460">
        <v>2876</v>
      </c>
      <c r="B2878" s="462">
        <v>1005712.0007302411</v>
      </c>
      <c r="C2878" s="462">
        <v>1092097.2115086608</v>
      </c>
      <c r="D2878" s="462">
        <v>1118521.6156084444</v>
      </c>
      <c r="J2878" s="699"/>
      <c r="K2878" s="699"/>
      <c r="L2878" s="699"/>
      <c r="M2878" s="462">
        <v>1029835</v>
      </c>
      <c r="N2878" s="462">
        <v>1085306</v>
      </c>
      <c r="O2878" s="462">
        <v>1098163</v>
      </c>
    </row>
    <row r="2879" spans="1:15">
      <c r="A2879" s="460">
        <v>2877</v>
      </c>
      <c r="B2879" s="462">
        <v>1007876.5452682588</v>
      </c>
      <c r="C2879" s="462">
        <v>1083435.9750960474</v>
      </c>
      <c r="D2879" s="462">
        <v>1080942.9840846094</v>
      </c>
      <c r="J2879" s="699"/>
      <c r="K2879" s="699"/>
      <c r="L2879" s="699"/>
      <c r="M2879" s="462">
        <v>1038208</v>
      </c>
      <c r="N2879" s="462">
        <v>1061981</v>
      </c>
      <c r="O2879" s="462">
        <v>1083277</v>
      </c>
    </row>
    <row r="2880" spans="1:15">
      <c r="A2880" s="460">
        <v>2878</v>
      </c>
      <c r="B2880" s="462">
        <v>999818.07142976904</v>
      </c>
      <c r="C2880" s="462">
        <v>1081259.0090923291</v>
      </c>
      <c r="D2880" s="462">
        <v>1115252.4451939652</v>
      </c>
      <c r="J2880" s="699"/>
      <c r="K2880" s="699"/>
      <c r="L2880" s="699"/>
      <c r="M2880" s="462">
        <v>1051270</v>
      </c>
      <c r="N2880" s="462">
        <v>1098496</v>
      </c>
      <c r="O2880" s="462">
        <v>1123493</v>
      </c>
    </row>
    <row r="2881" spans="1:15">
      <c r="A2881" s="460">
        <v>2879</v>
      </c>
      <c r="B2881" s="462">
        <v>1007348.1524754821</v>
      </c>
      <c r="C2881" s="462">
        <v>1048465.1363692957</v>
      </c>
      <c r="D2881" s="462">
        <v>1099288.5170118511</v>
      </c>
      <c r="J2881" s="699"/>
      <c r="K2881" s="699"/>
      <c r="L2881" s="699"/>
      <c r="M2881" s="462">
        <v>1034980</v>
      </c>
      <c r="N2881" s="462">
        <v>1113821</v>
      </c>
      <c r="O2881" s="462">
        <v>1105071</v>
      </c>
    </row>
    <row r="2882" spans="1:15">
      <c r="A2882" s="460">
        <v>2880</v>
      </c>
      <c r="B2882" s="462">
        <v>999400.56440158188</v>
      </c>
      <c r="C2882" s="462">
        <v>1097495.170596218</v>
      </c>
      <c r="D2882" s="462">
        <v>1115253.0241007148</v>
      </c>
      <c r="J2882" s="699"/>
      <c r="K2882" s="699"/>
      <c r="L2882" s="699"/>
      <c r="M2882" s="462">
        <v>1003485</v>
      </c>
      <c r="N2882" s="462">
        <v>1070981</v>
      </c>
      <c r="O2882" s="462">
        <v>1076001</v>
      </c>
    </row>
    <row r="2883" spans="1:15">
      <c r="A2883" s="460">
        <v>2881</v>
      </c>
      <c r="B2883" s="462">
        <v>1001511.3324443082</v>
      </c>
      <c r="C2883" s="462">
        <v>1073728.978636065</v>
      </c>
      <c r="D2883" s="462">
        <v>1110549.5143357543</v>
      </c>
      <c r="J2883" s="699"/>
      <c r="K2883" s="699"/>
      <c r="L2883" s="699"/>
      <c r="M2883" s="462">
        <v>1014908</v>
      </c>
      <c r="N2883" s="462">
        <v>1083344</v>
      </c>
      <c r="O2883" s="462">
        <v>1066826</v>
      </c>
    </row>
    <row r="2884" spans="1:15">
      <c r="A2884" s="460">
        <v>2882</v>
      </c>
      <c r="B2884" s="462">
        <v>1001057.1619698475</v>
      </c>
      <c r="C2884" s="462">
        <v>1066371.6424284463</v>
      </c>
      <c r="D2884" s="462">
        <v>1135703.2529274148</v>
      </c>
      <c r="J2884" s="699"/>
      <c r="K2884" s="699"/>
      <c r="L2884" s="699"/>
      <c r="M2884" s="462">
        <v>1045052</v>
      </c>
      <c r="N2884" s="462">
        <v>1064181</v>
      </c>
      <c r="O2884" s="462">
        <v>1092275</v>
      </c>
    </row>
    <row r="2885" spans="1:15">
      <c r="A2885" s="460">
        <v>2883</v>
      </c>
      <c r="B2885" s="462">
        <v>999772.16129372409</v>
      </c>
      <c r="C2885" s="462">
        <v>1064983.1570797078</v>
      </c>
      <c r="D2885" s="462">
        <v>1130455.2673725919</v>
      </c>
      <c r="J2885" s="699"/>
      <c r="K2885" s="699"/>
      <c r="L2885" s="699"/>
      <c r="M2885" s="462">
        <v>1021441</v>
      </c>
      <c r="N2885" s="462">
        <v>1067352</v>
      </c>
      <c r="O2885" s="462">
        <v>1090898</v>
      </c>
    </row>
    <row r="2886" spans="1:15">
      <c r="A2886" s="460">
        <v>2884</v>
      </c>
      <c r="B2886" s="462">
        <v>998714.75110841752</v>
      </c>
      <c r="C2886" s="462">
        <v>1097299.4783895728</v>
      </c>
      <c r="D2886" s="462">
        <v>1107647.0548411377</v>
      </c>
      <c r="J2886" s="699"/>
      <c r="K2886" s="699"/>
      <c r="L2886" s="699"/>
      <c r="M2886" s="462">
        <v>1008143</v>
      </c>
      <c r="N2886" s="462">
        <v>1116623</v>
      </c>
      <c r="O2886" s="462">
        <v>1112846</v>
      </c>
    </row>
    <row r="2887" spans="1:15">
      <c r="A2887" s="460">
        <v>2885</v>
      </c>
      <c r="B2887" s="462">
        <v>994875.75895218644</v>
      </c>
      <c r="C2887" s="462">
        <v>1062197.4933610866</v>
      </c>
      <c r="D2887" s="462">
        <v>1118239.8215091112</v>
      </c>
      <c r="J2887" s="699"/>
      <c r="K2887" s="699"/>
      <c r="L2887" s="699"/>
      <c r="M2887" s="462">
        <v>1026842</v>
      </c>
      <c r="N2887" s="462">
        <v>1079473</v>
      </c>
      <c r="O2887" s="462">
        <v>1156800</v>
      </c>
    </row>
    <row r="2888" spans="1:15">
      <c r="A2888" s="460">
        <v>2886</v>
      </c>
      <c r="B2888" s="462">
        <v>1010941.7696740874</v>
      </c>
      <c r="C2888" s="462">
        <v>1044822.0576707784</v>
      </c>
      <c r="D2888" s="462">
        <v>1119650.1787749969</v>
      </c>
      <c r="J2888" s="699"/>
      <c r="K2888" s="699"/>
      <c r="L2888" s="699"/>
      <c r="M2888" s="462">
        <v>1005884</v>
      </c>
      <c r="N2888" s="462">
        <v>1103732</v>
      </c>
      <c r="O2888" s="462">
        <v>1112644</v>
      </c>
    </row>
    <row r="2889" spans="1:15">
      <c r="A2889" s="460">
        <v>2887</v>
      </c>
      <c r="B2889" s="462">
        <v>1014479.4711772418</v>
      </c>
      <c r="C2889" s="462">
        <v>1103242.828596636</v>
      </c>
      <c r="D2889" s="462">
        <v>1093213.8505906682</v>
      </c>
      <c r="J2889" s="699"/>
      <c r="K2889" s="699"/>
      <c r="L2889" s="699"/>
      <c r="M2889" s="462">
        <v>1001880</v>
      </c>
      <c r="N2889" s="462">
        <v>1108593</v>
      </c>
      <c r="O2889" s="462">
        <v>1085805</v>
      </c>
    </row>
    <row r="2890" spans="1:15">
      <c r="A2890" s="460">
        <v>2888</v>
      </c>
      <c r="B2890" s="462">
        <v>999536.14874972869</v>
      </c>
      <c r="C2890" s="462">
        <v>1065473.1534572551</v>
      </c>
      <c r="D2890" s="462">
        <v>1090624.9713616972</v>
      </c>
      <c r="J2890" s="699"/>
      <c r="K2890" s="699"/>
      <c r="L2890" s="699"/>
      <c r="M2890" s="462">
        <v>1011440</v>
      </c>
      <c r="N2890" s="462">
        <v>1079721</v>
      </c>
      <c r="O2890" s="462">
        <v>1076557</v>
      </c>
    </row>
    <row r="2891" spans="1:15">
      <c r="A2891" s="460">
        <v>2889</v>
      </c>
      <c r="B2891" s="462">
        <v>1008663.8827448803</v>
      </c>
      <c r="C2891" s="462">
        <v>1053342.4169832631</v>
      </c>
      <c r="D2891" s="462">
        <v>1093595.7440427595</v>
      </c>
      <c r="J2891" s="699"/>
      <c r="K2891" s="699"/>
      <c r="L2891" s="699"/>
      <c r="M2891" s="462">
        <v>1043319</v>
      </c>
      <c r="N2891" s="462">
        <v>1069830</v>
      </c>
      <c r="O2891" s="462">
        <v>1086614</v>
      </c>
    </row>
    <row r="2892" spans="1:15">
      <c r="A2892" s="460">
        <v>2890</v>
      </c>
      <c r="B2892" s="462">
        <v>1000919.886438042</v>
      </c>
      <c r="C2892" s="462">
        <v>1080090.510412876</v>
      </c>
      <c r="D2892" s="462">
        <v>1106271.6640342828</v>
      </c>
      <c r="J2892" s="699"/>
      <c r="K2892" s="699"/>
      <c r="L2892" s="699"/>
      <c r="M2892" s="462">
        <v>1018709</v>
      </c>
      <c r="N2892" s="462">
        <v>1062077</v>
      </c>
      <c r="O2892" s="462">
        <v>1051694</v>
      </c>
    </row>
    <row r="2893" spans="1:15">
      <c r="A2893" s="460">
        <v>2891</v>
      </c>
      <c r="B2893" s="462">
        <v>1000245.6020426035</v>
      </c>
      <c r="C2893" s="462">
        <v>1086651.1201691898</v>
      </c>
      <c r="D2893" s="462">
        <v>1097184.3685495118</v>
      </c>
      <c r="J2893" s="699"/>
      <c r="K2893" s="699"/>
      <c r="L2893" s="699"/>
      <c r="M2893" s="462">
        <v>1018204</v>
      </c>
      <c r="N2893" s="462">
        <v>1065286</v>
      </c>
      <c r="O2893" s="462">
        <v>1110569</v>
      </c>
    </row>
    <row r="2894" spans="1:15">
      <c r="A2894" s="460">
        <v>2892</v>
      </c>
      <c r="B2894" s="462">
        <v>1006976.4816635251</v>
      </c>
      <c r="C2894" s="462">
        <v>1104816.3375797449</v>
      </c>
      <c r="D2894" s="462">
        <v>1112468.0654509102</v>
      </c>
      <c r="J2894" s="699"/>
      <c r="K2894" s="699"/>
      <c r="L2894" s="699"/>
      <c r="M2894" s="462">
        <v>1027289</v>
      </c>
      <c r="N2894" s="462">
        <v>1071942</v>
      </c>
      <c r="O2894" s="462">
        <v>1081907</v>
      </c>
    </row>
    <row r="2895" spans="1:15">
      <c r="A2895" s="460">
        <v>2893</v>
      </c>
      <c r="B2895" s="462">
        <v>1003390.0300975312</v>
      </c>
      <c r="C2895" s="462">
        <v>1063342.018323215</v>
      </c>
      <c r="D2895" s="462">
        <v>1080892.5773045416</v>
      </c>
      <c r="J2895" s="699"/>
      <c r="K2895" s="699"/>
      <c r="L2895" s="699"/>
      <c r="M2895" s="462">
        <v>1034245</v>
      </c>
      <c r="N2895" s="462">
        <v>1075446</v>
      </c>
      <c r="O2895" s="462">
        <v>1097891</v>
      </c>
    </row>
    <row r="2896" spans="1:15">
      <c r="A2896" s="460">
        <v>2894</v>
      </c>
      <c r="B2896" s="462">
        <v>999154.70790421264</v>
      </c>
      <c r="C2896" s="462">
        <v>1068121.2429496278</v>
      </c>
      <c r="D2896" s="462">
        <v>1063730.1204632705</v>
      </c>
      <c r="J2896" s="699"/>
      <c r="K2896" s="699"/>
      <c r="L2896" s="699"/>
      <c r="M2896" s="462">
        <v>996315</v>
      </c>
      <c r="N2896" s="462">
        <v>1026727</v>
      </c>
      <c r="O2896" s="462">
        <v>1104996</v>
      </c>
    </row>
    <row r="2897" spans="1:15">
      <c r="A2897" s="460">
        <v>2895</v>
      </c>
      <c r="B2897" s="462">
        <v>1011561.1962553266</v>
      </c>
      <c r="C2897" s="462">
        <v>1108960.5801046086</v>
      </c>
      <c r="D2897" s="462">
        <v>1100948.7755979036</v>
      </c>
      <c r="J2897" s="699"/>
      <c r="K2897" s="699"/>
      <c r="L2897" s="699"/>
      <c r="M2897" s="462">
        <v>1053639</v>
      </c>
      <c r="N2897" s="462">
        <v>1102344</v>
      </c>
      <c r="O2897" s="462">
        <v>1131533</v>
      </c>
    </row>
    <row r="2898" spans="1:15">
      <c r="A2898" s="460">
        <v>2896</v>
      </c>
      <c r="B2898" s="462">
        <v>1002681.114725797</v>
      </c>
      <c r="C2898" s="462">
        <v>1042698.9022429711</v>
      </c>
      <c r="D2898" s="462">
        <v>1126882.3223056488</v>
      </c>
      <c r="J2898" s="699"/>
      <c r="K2898" s="699"/>
      <c r="L2898" s="699"/>
      <c r="M2898" s="462">
        <v>1025529</v>
      </c>
      <c r="N2898" s="462">
        <v>1072154</v>
      </c>
      <c r="O2898" s="462">
        <v>1048162</v>
      </c>
    </row>
    <row r="2899" spans="1:15">
      <c r="A2899" s="460">
        <v>2897</v>
      </c>
      <c r="B2899" s="462">
        <v>1018241.9681512811</v>
      </c>
      <c r="C2899" s="462">
        <v>1083581.5841276303</v>
      </c>
      <c r="D2899" s="462">
        <v>1097841.5882850024</v>
      </c>
      <c r="J2899" s="699"/>
      <c r="K2899" s="699"/>
      <c r="L2899" s="699"/>
      <c r="M2899" s="462">
        <v>1038227</v>
      </c>
      <c r="N2899" s="462">
        <v>1071335</v>
      </c>
      <c r="O2899" s="462">
        <v>1106303</v>
      </c>
    </row>
    <row r="2900" spans="1:15">
      <c r="A2900" s="460">
        <v>2898</v>
      </c>
      <c r="B2900" s="462">
        <v>998211.21028163517</v>
      </c>
      <c r="C2900" s="462">
        <v>1056915.6801913828</v>
      </c>
      <c r="D2900" s="462">
        <v>1110004.044915406</v>
      </c>
      <c r="J2900" s="699"/>
      <c r="K2900" s="699"/>
      <c r="L2900" s="699"/>
      <c r="M2900" s="462">
        <v>1002963</v>
      </c>
      <c r="N2900" s="462">
        <v>1093221</v>
      </c>
      <c r="O2900" s="462">
        <v>1047198</v>
      </c>
    </row>
    <row r="2901" spans="1:15">
      <c r="A2901" s="460">
        <v>2899</v>
      </c>
      <c r="B2901" s="462">
        <v>1008426.6753368664</v>
      </c>
      <c r="C2901" s="462">
        <v>1059504.280802472</v>
      </c>
      <c r="D2901" s="462">
        <v>1127038.6182034479</v>
      </c>
      <c r="J2901" s="699"/>
      <c r="K2901" s="699"/>
      <c r="L2901" s="699"/>
      <c r="M2901" s="462">
        <v>1028773</v>
      </c>
      <c r="N2901" s="462">
        <v>1076051</v>
      </c>
      <c r="O2901" s="462">
        <v>1081278</v>
      </c>
    </row>
    <row r="2902" spans="1:15">
      <c r="A2902" s="460">
        <v>2900</v>
      </c>
      <c r="B2902" s="462">
        <v>997923.50271380844</v>
      </c>
      <c r="C2902" s="462">
        <v>1056414.8897273925</v>
      </c>
      <c r="D2902" s="462">
        <v>1088330.4864845504</v>
      </c>
      <c r="J2902" s="699"/>
      <c r="K2902" s="699"/>
      <c r="L2902" s="699"/>
      <c r="M2902" s="462">
        <v>1046426</v>
      </c>
      <c r="N2902" s="462">
        <v>1067005</v>
      </c>
      <c r="O2902" s="462">
        <v>1075740</v>
      </c>
    </row>
    <row r="2903" spans="1:15">
      <c r="A2903" s="460">
        <v>2901</v>
      </c>
      <c r="B2903" s="462">
        <v>1000584.2380633882</v>
      </c>
      <c r="C2903" s="462">
        <v>1072951.6675875995</v>
      </c>
      <c r="D2903" s="462">
        <v>1079514.7373664887</v>
      </c>
      <c r="J2903" s="699"/>
      <c r="K2903" s="699"/>
      <c r="L2903" s="699"/>
      <c r="M2903" s="462">
        <v>1004528</v>
      </c>
      <c r="N2903" s="462">
        <v>1070600</v>
      </c>
      <c r="O2903" s="462">
        <v>1092584</v>
      </c>
    </row>
    <row r="2904" spans="1:15">
      <c r="A2904" s="460">
        <v>2902</v>
      </c>
      <c r="B2904" s="462">
        <v>1005324.1410103573</v>
      </c>
      <c r="C2904" s="462">
        <v>1059750.8345477262</v>
      </c>
      <c r="D2904" s="462">
        <v>1092888.5211813091</v>
      </c>
      <c r="J2904" s="699"/>
      <c r="K2904" s="699"/>
      <c r="L2904" s="699"/>
      <c r="M2904" s="462">
        <v>1036017</v>
      </c>
      <c r="N2904" s="462">
        <v>1048038</v>
      </c>
      <c r="O2904" s="462">
        <v>1106880</v>
      </c>
    </row>
    <row r="2905" spans="1:15">
      <c r="A2905" s="460">
        <v>2903</v>
      </c>
      <c r="B2905" s="462">
        <v>1002476.4613958369</v>
      </c>
      <c r="C2905" s="462">
        <v>1070465.1462979657</v>
      </c>
      <c r="D2905" s="462">
        <v>1097148.6085139827</v>
      </c>
      <c r="J2905" s="699"/>
      <c r="K2905" s="699"/>
      <c r="L2905" s="699"/>
      <c r="M2905" s="462">
        <v>1017456</v>
      </c>
      <c r="N2905" s="462">
        <v>1067563</v>
      </c>
      <c r="O2905" s="462">
        <v>1101416</v>
      </c>
    </row>
    <row r="2906" spans="1:15">
      <c r="A2906" s="460">
        <v>2904</v>
      </c>
      <c r="B2906" s="462">
        <v>1003055.5969213899</v>
      </c>
      <c r="C2906" s="462">
        <v>1093721.9580364649</v>
      </c>
      <c r="D2906" s="462">
        <v>1093331.1054254111</v>
      </c>
      <c r="J2906" s="699"/>
      <c r="K2906" s="699"/>
      <c r="L2906" s="699"/>
      <c r="M2906" s="462">
        <v>1024653</v>
      </c>
      <c r="N2906" s="462">
        <v>1088496</v>
      </c>
      <c r="O2906" s="462">
        <v>1053915</v>
      </c>
    </row>
    <row r="2907" spans="1:15">
      <c r="A2907" s="460">
        <v>2905</v>
      </c>
      <c r="B2907" s="462">
        <v>993975.65586301219</v>
      </c>
      <c r="C2907" s="462">
        <v>1070406.9483080884</v>
      </c>
      <c r="D2907" s="462">
        <v>1140072.3238309156</v>
      </c>
      <c r="J2907" s="699"/>
      <c r="K2907" s="699"/>
      <c r="L2907" s="699"/>
      <c r="M2907" s="462">
        <v>1009522</v>
      </c>
      <c r="N2907" s="462">
        <v>1095985</v>
      </c>
      <c r="O2907" s="462">
        <v>1146046</v>
      </c>
    </row>
    <row r="2908" spans="1:15">
      <c r="A2908" s="460">
        <v>2906</v>
      </c>
      <c r="B2908" s="462">
        <v>1000776.9836263559</v>
      </c>
      <c r="C2908" s="462">
        <v>1061701.6044851094</v>
      </c>
      <c r="D2908" s="462">
        <v>1073638.2524454768</v>
      </c>
      <c r="J2908" s="699"/>
      <c r="K2908" s="699"/>
      <c r="L2908" s="699"/>
      <c r="M2908" s="462">
        <v>1057932</v>
      </c>
      <c r="N2908" s="462">
        <v>1092721</v>
      </c>
      <c r="O2908" s="462">
        <v>1110666</v>
      </c>
    </row>
    <row r="2909" spans="1:15">
      <c r="A2909" s="460">
        <v>2907</v>
      </c>
      <c r="B2909" s="462">
        <v>1010615.7683512766</v>
      </c>
      <c r="C2909" s="462">
        <v>1048978.6974586425</v>
      </c>
      <c r="D2909" s="462">
        <v>1125866.7331122982</v>
      </c>
      <c r="J2909" s="699"/>
      <c r="K2909" s="699"/>
      <c r="L2909" s="699"/>
      <c r="M2909" s="462">
        <v>1004388</v>
      </c>
      <c r="N2909" s="462">
        <v>1080052</v>
      </c>
      <c r="O2909" s="462">
        <v>1076791</v>
      </c>
    </row>
    <row r="2910" spans="1:15">
      <c r="A2910" s="460">
        <v>2908</v>
      </c>
      <c r="B2910" s="462">
        <v>1005455.565200865</v>
      </c>
      <c r="C2910" s="462">
        <v>1057148.0482948422</v>
      </c>
      <c r="D2910" s="462">
        <v>1087749.6628732909</v>
      </c>
      <c r="J2910" s="699"/>
      <c r="K2910" s="699"/>
      <c r="L2910" s="699"/>
      <c r="M2910" s="462">
        <v>1023174</v>
      </c>
      <c r="N2910" s="462">
        <v>1079043</v>
      </c>
      <c r="O2910" s="462">
        <v>1062531</v>
      </c>
    </row>
    <row r="2911" spans="1:15">
      <c r="A2911" s="460">
        <v>2909</v>
      </c>
      <c r="B2911" s="462">
        <v>1035857.4728149159</v>
      </c>
      <c r="C2911" s="462">
        <v>1054739.0398164557</v>
      </c>
      <c r="D2911" s="462">
        <v>1145362.1662051971</v>
      </c>
      <c r="J2911" s="699"/>
      <c r="K2911" s="699"/>
      <c r="L2911" s="699"/>
      <c r="M2911" s="462">
        <v>1046752</v>
      </c>
      <c r="N2911" s="462">
        <v>1066626</v>
      </c>
      <c r="O2911" s="462">
        <v>1118647</v>
      </c>
    </row>
    <row r="2912" spans="1:15">
      <c r="A2912" s="460">
        <v>2910</v>
      </c>
      <c r="B2912" s="462">
        <v>1007995.504246498</v>
      </c>
      <c r="C2912" s="462">
        <v>1066390.8563395524</v>
      </c>
      <c r="D2912" s="462">
        <v>1077538.6950878694</v>
      </c>
      <c r="J2912" s="699"/>
      <c r="K2912" s="699"/>
      <c r="L2912" s="699"/>
      <c r="M2912" s="462">
        <v>1037327</v>
      </c>
      <c r="N2912" s="462">
        <v>994190</v>
      </c>
      <c r="O2912" s="462">
        <v>1099658</v>
      </c>
    </row>
    <row r="2913" spans="1:15">
      <c r="A2913" s="460">
        <v>2911</v>
      </c>
      <c r="B2913" s="462">
        <v>1019452.954971917</v>
      </c>
      <c r="C2913" s="462">
        <v>1120966.1727287029</v>
      </c>
      <c r="D2913" s="462">
        <v>1139638.9931077987</v>
      </c>
      <c r="J2913" s="699"/>
      <c r="K2913" s="699"/>
      <c r="L2913" s="699"/>
      <c r="M2913" s="462">
        <v>1009422</v>
      </c>
      <c r="N2913" s="462">
        <v>1107834</v>
      </c>
      <c r="O2913" s="462">
        <v>1115818</v>
      </c>
    </row>
    <row r="2914" spans="1:15">
      <c r="A2914" s="460">
        <v>2912</v>
      </c>
      <c r="B2914" s="462">
        <v>1008218.2350785562</v>
      </c>
      <c r="C2914" s="462">
        <v>1061730.9759956386</v>
      </c>
      <c r="D2914" s="462">
        <v>1071870.4954965506</v>
      </c>
      <c r="J2914" s="699"/>
      <c r="K2914" s="699"/>
      <c r="L2914" s="699"/>
      <c r="M2914" s="462">
        <v>1021448</v>
      </c>
      <c r="N2914" s="462">
        <v>1070111</v>
      </c>
      <c r="O2914" s="462">
        <v>1121613</v>
      </c>
    </row>
    <row r="2915" spans="1:15">
      <c r="A2915" s="460">
        <v>2913</v>
      </c>
      <c r="B2915" s="462">
        <v>999033.70563644625</v>
      </c>
      <c r="C2915" s="462">
        <v>1081781.2669950211</v>
      </c>
      <c r="D2915" s="462">
        <v>1082045.9478495545</v>
      </c>
      <c r="J2915" s="699"/>
      <c r="K2915" s="699"/>
      <c r="L2915" s="699"/>
      <c r="M2915" s="462">
        <v>992004</v>
      </c>
      <c r="N2915" s="462">
        <v>1068827</v>
      </c>
      <c r="O2915" s="462">
        <v>1083459</v>
      </c>
    </row>
    <row r="2916" spans="1:15">
      <c r="A2916" s="460">
        <v>2914</v>
      </c>
      <c r="B2916" s="462">
        <v>972362.30991820572</v>
      </c>
      <c r="C2916" s="462">
        <v>1065663.6665060194</v>
      </c>
      <c r="D2916" s="462">
        <v>1066821.4989174497</v>
      </c>
      <c r="J2916" s="699"/>
      <c r="K2916" s="699"/>
      <c r="L2916" s="699"/>
      <c r="M2916" s="462">
        <v>1054262</v>
      </c>
      <c r="N2916" s="462">
        <v>1094062</v>
      </c>
      <c r="O2916" s="462">
        <v>1077277</v>
      </c>
    </row>
    <row r="2917" spans="1:15">
      <c r="A2917" s="460">
        <v>2915</v>
      </c>
      <c r="B2917" s="462">
        <v>1000922.5500654846</v>
      </c>
      <c r="C2917" s="462">
        <v>1068187.2616525625</v>
      </c>
      <c r="D2917" s="462">
        <v>1067587.315350082</v>
      </c>
      <c r="J2917" s="699"/>
      <c r="K2917" s="699"/>
      <c r="L2917" s="699"/>
      <c r="M2917" s="462">
        <v>1025462</v>
      </c>
      <c r="N2917" s="462">
        <v>1082991</v>
      </c>
      <c r="O2917" s="462">
        <v>1065392</v>
      </c>
    </row>
    <row r="2918" spans="1:15">
      <c r="A2918" s="460">
        <v>2916</v>
      </c>
      <c r="B2918" s="462">
        <v>994340.71649178537</v>
      </c>
      <c r="C2918" s="462">
        <v>1083562.0741202384</v>
      </c>
      <c r="D2918" s="462">
        <v>1085717.4061233643</v>
      </c>
      <c r="J2918" s="699"/>
      <c r="K2918" s="699"/>
      <c r="L2918" s="699"/>
      <c r="M2918" s="462">
        <v>1031518</v>
      </c>
      <c r="N2918" s="462">
        <v>1072337</v>
      </c>
      <c r="O2918" s="462">
        <v>1111067</v>
      </c>
    </row>
    <row r="2919" spans="1:15">
      <c r="A2919" s="460">
        <v>2917</v>
      </c>
      <c r="B2919" s="462">
        <v>1005518.4161729101</v>
      </c>
      <c r="C2919" s="462">
        <v>1068975.6736384924</v>
      </c>
      <c r="D2919" s="462">
        <v>1137644.8484061693</v>
      </c>
      <c r="J2919" s="699"/>
      <c r="K2919" s="699"/>
      <c r="L2919" s="699"/>
      <c r="M2919" s="462">
        <v>1040715</v>
      </c>
      <c r="N2919" s="462">
        <v>1039576</v>
      </c>
      <c r="O2919" s="462">
        <v>1062889</v>
      </c>
    </row>
    <row r="2920" spans="1:15">
      <c r="A2920" s="460">
        <v>2918</v>
      </c>
      <c r="B2920" s="462">
        <v>1005465.2445001825</v>
      </c>
      <c r="C2920" s="462">
        <v>1099421.2581949579</v>
      </c>
      <c r="D2920" s="462">
        <v>1091340.496098584</v>
      </c>
      <c r="J2920" s="699"/>
      <c r="K2920" s="699"/>
      <c r="L2920" s="699"/>
      <c r="M2920" s="462">
        <v>1001928</v>
      </c>
      <c r="N2920" s="462">
        <v>1056749</v>
      </c>
      <c r="O2920" s="462">
        <v>1092273</v>
      </c>
    </row>
    <row r="2921" spans="1:15">
      <c r="A2921" s="460">
        <v>2919</v>
      </c>
      <c r="B2921" s="462">
        <v>1012429.2331879152</v>
      </c>
      <c r="C2921" s="462">
        <v>1093322.591562619</v>
      </c>
      <c r="D2921" s="462">
        <v>1093414.1672648271</v>
      </c>
      <c r="J2921" s="699"/>
      <c r="K2921" s="699"/>
      <c r="L2921" s="699"/>
      <c r="M2921" s="462">
        <v>1019312</v>
      </c>
      <c r="N2921" s="462">
        <v>1081543</v>
      </c>
      <c r="O2921" s="462">
        <v>1097759</v>
      </c>
    </row>
    <row r="2922" spans="1:15">
      <c r="A2922" s="460">
        <v>2920</v>
      </c>
      <c r="B2922" s="462">
        <v>1007486.2240366902</v>
      </c>
      <c r="C2922" s="462">
        <v>1042154.7319870812</v>
      </c>
      <c r="D2922" s="462">
        <v>1078551.5208213916</v>
      </c>
      <c r="J2922" s="699"/>
      <c r="K2922" s="699"/>
      <c r="L2922" s="699"/>
      <c r="M2922" s="462">
        <v>1008197</v>
      </c>
      <c r="N2922" s="462">
        <v>1075325</v>
      </c>
      <c r="O2922" s="462">
        <v>1102846</v>
      </c>
    </row>
    <row r="2923" spans="1:15">
      <c r="A2923" s="460">
        <v>2921</v>
      </c>
      <c r="B2923" s="462">
        <v>1000649.6601130688</v>
      </c>
      <c r="C2923" s="462">
        <v>1071099.6515569915</v>
      </c>
      <c r="D2923" s="462">
        <v>1109478.5380401439</v>
      </c>
      <c r="J2923" s="699"/>
      <c r="K2923" s="699"/>
      <c r="L2923" s="699"/>
      <c r="M2923" s="462">
        <v>1037933</v>
      </c>
      <c r="N2923" s="462">
        <v>1069459</v>
      </c>
      <c r="O2923" s="462">
        <v>1097274</v>
      </c>
    </row>
    <row r="2924" spans="1:15">
      <c r="A2924" s="460">
        <v>2922</v>
      </c>
      <c r="B2924" s="462">
        <v>998131.97229484259</v>
      </c>
      <c r="C2924" s="462">
        <v>1063528.2331075747</v>
      </c>
      <c r="D2924" s="462">
        <v>1089181.7816903959</v>
      </c>
      <c r="J2924" s="699"/>
      <c r="K2924" s="699"/>
      <c r="L2924" s="699"/>
      <c r="M2924" s="462">
        <v>1035352</v>
      </c>
      <c r="N2924" s="462">
        <v>1085586</v>
      </c>
      <c r="O2924" s="462">
        <v>1121542</v>
      </c>
    </row>
    <row r="2925" spans="1:15">
      <c r="A2925" s="460">
        <v>2923</v>
      </c>
      <c r="B2925" s="462">
        <v>1004012.3273905893</v>
      </c>
      <c r="C2925" s="462">
        <v>1075009.0925718942</v>
      </c>
      <c r="D2925" s="462">
        <v>1114380.7330285455</v>
      </c>
      <c r="J2925" s="699"/>
      <c r="K2925" s="699"/>
      <c r="L2925" s="699"/>
      <c r="M2925" s="462">
        <v>1014352</v>
      </c>
      <c r="N2925" s="462">
        <v>1095329</v>
      </c>
      <c r="O2925" s="462">
        <v>1088444</v>
      </c>
    </row>
    <row r="2926" spans="1:15">
      <c r="A2926" s="460">
        <v>2924</v>
      </c>
      <c r="B2926" s="462">
        <v>995844.98010765295</v>
      </c>
      <c r="C2926" s="462">
        <v>1078281.1453988682</v>
      </c>
      <c r="D2926" s="462">
        <v>1124539.2318727092</v>
      </c>
      <c r="J2926" s="699"/>
      <c r="K2926" s="699"/>
      <c r="L2926" s="699"/>
      <c r="M2926" s="462">
        <v>1028269</v>
      </c>
      <c r="N2926" s="462">
        <v>1097519</v>
      </c>
      <c r="O2926" s="462">
        <v>1069049</v>
      </c>
    </row>
    <row r="2927" spans="1:15">
      <c r="A2927" s="460">
        <v>2925</v>
      </c>
      <c r="B2927" s="462">
        <v>1015810.2545836503</v>
      </c>
      <c r="C2927" s="462">
        <v>1101910.2589529571</v>
      </c>
      <c r="D2927" s="462">
        <v>1125138.6438320922</v>
      </c>
      <c r="J2927" s="699"/>
      <c r="K2927" s="699"/>
      <c r="L2927" s="699"/>
      <c r="M2927" s="462">
        <v>1007448</v>
      </c>
      <c r="N2927" s="462">
        <v>1041882</v>
      </c>
      <c r="O2927" s="462">
        <v>1068103</v>
      </c>
    </row>
    <row r="2928" spans="1:15">
      <c r="A2928" s="460">
        <v>2926</v>
      </c>
      <c r="B2928" s="462">
        <v>1000466.5047304427</v>
      </c>
      <c r="C2928" s="462">
        <v>1054083.3565860307</v>
      </c>
      <c r="D2928" s="462">
        <v>1078044.5898669891</v>
      </c>
      <c r="J2928" s="699"/>
      <c r="K2928" s="699"/>
      <c r="L2928" s="699"/>
      <c r="M2928" s="462">
        <v>992920</v>
      </c>
      <c r="N2928" s="462">
        <v>1046645</v>
      </c>
      <c r="O2928" s="462">
        <v>1078055</v>
      </c>
    </row>
    <row r="2929" spans="1:15">
      <c r="A2929" s="460">
        <v>2927</v>
      </c>
      <c r="B2929" s="462">
        <v>1005621.6170615178</v>
      </c>
      <c r="C2929" s="462">
        <v>1108381.8221919469</v>
      </c>
      <c r="D2929" s="462">
        <v>1125430.9736878502</v>
      </c>
      <c r="J2929" s="699"/>
      <c r="K2929" s="699"/>
      <c r="L2929" s="699"/>
      <c r="M2929" s="462">
        <v>1016724</v>
      </c>
      <c r="N2929" s="462">
        <v>1080886</v>
      </c>
      <c r="O2929" s="462">
        <v>1082134</v>
      </c>
    </row>
    <row r="2930" spans="1:15">
      <c r="A2930" s="460">
        <v>2928</v>
      </c>
      <c r="B2930" s="462">
        <v>997589.05515677424</v>
      </c>
      <c r="C2930" s="462">
        <v>1111301.5723346858</v>
      </c>
      <c r="D2930" s="462">
        <v>1100389.0951611432</v>
      </c>
      <c r="J2930" s="699"/>
      <c r="K2930" s="699"/>
      <c r="L2930" s="699"/>
      <c r="M2930" s="462">
        <v>1053325</v>
      </c>
      <c r="N2930" s="462">
        <v>1103193</v>
      </c>
      <c r="O2930" s="462">
        <v>1068407</v>
      </c>
    </row>
    <row r="2931" spans="1:15">
      <c r="A2931" s="460">
        <v>2929</v>
      </c>
      <c r="B2931" s="462">
        <v>995708.06620538724</v>
      </c>
      <c r="C2931" s="462">
        <v>1049007.6660230083</v>
      </c>
      <c r="D2931" s="462">
        <v>1103756.2037161919</v>
      </c>
      <c r="J2931" s="699"/>
      <c r="K2931" s="699"/>
      <c r="L2931" s="699"/>
      <c r="M2931" s="462">
        <v>1006081</v>
      </c>
      <c r="N2931" s="462">
        <v>1116508</v>
      </c>
      <c r="O2931" s="462">
        <v>1142700</v>
      </c>
    </row>
    <row r="2932" spans="1:15">
      <c r="A2932" s="460">
        <v>2930</v>
      </c>
      <c r="B2932" s="462">
        <v>1005884.3889334544</v>
      </c>
      <c r="C2932" s="462">
        <v>1066548.1889875485</v>
      </c>
      <c r="D2932" s="462">
        <v>1062739.9579749792</v>
      </c>
      <c r="J2932" s="699"/>
      <c r="K2932" s="699"/>
      <c r="L2932" s="699"/>
      <c r="M2932" s="462">
        <v>1056947</v>
      </c>
      <c r="N2932" s="462">
        <v>1052943</v>
      </c>
      <c r="O2932" s="462">
        <v>1070632</v>
      </c>
    </row>
    <row r="2933" spans="1:15">
      <c r="A2933" s="460">
        <v>2931</v>
      </c>
      <c r="B2933" s="462">
        <v>1003259.1001232751</v>
      </c>
      <c r="C2933" s="462">
        <v>1095124.1384238065</v>
      </c>
      <c r="D2933" s="462">
        <v>1100261.2193539024</v>
      </c>
      <c r="J2933" s="699"/>
      <c r="K2933" s="699"/>
      <c r="L2933" s="699"/>
      <c r="M2933" s="462">
        <v>1005445</v>
      </c>
      <c r="N2933" s="462">
        <v>1067322</v>
      </c>
      <c r="O2933" s="462">
        <v>1077049</v>
      </c>
    </row>
    <row r="2934" spans="1:15">
      <c r="A2934" s="460">
        <v>2932</v>
      </c>
      <c r="B2934" s="462">
        <v>994700.35819078924</v>
      </c>
      <c r="C2934" s="462">
        <v>1065756.1206544717</v>
      </c>
      <c r="D2934" s="462">
        <v>1060477.525057713</v>
      </c>
      <c r="J2934" s="699"/>
      <c r="K2934" s="699"/>
      <c r="L2934" s="699"/>
      <c r="M2934" s="462">
        <v>1031681</v>
      </c>
      <c r="N2934" s="462">
        <v>1090278</v>
      </c>
      <c r="O2934" s="462">
        <v>1089354</v>
      </c>
    </row>
    <row r="2935" spans="1:15">
      <c r="A2935" s="460">
        <v>2933</v>
      </c>
      <c r="B2935" s="462">
        <v>1012388.1518600773</v>
      </c>
      <c r="C2935" s="462">
        <v>1088367.317458841</v>
      </c>
      <c r="D2935" s="462">
        <v>1120088.1642432224</v>
      </c>
      <c r="J2935" s="699"/>
      <c r="K2935" s="699"/>
      <c r="L2935" s="699"/>
      <c r="M2935" s="462">
        <v>1013559</v>
      </c>
      <c r="N2935" s="462">
        <v>1077842</v>
      </c>
      <c r="O2935" s="462">
        <v>1118731</v>
      </c>
    </row>
    <row r="2936" spans="1:15">
      <c r="A2936" s="460">
        <v>2934</v>
      </c>
      <c r="B2936" s="462">
        <v>1017417.9247160236</v>
      </c>
      <c r="C2936" s="462">
        <v>1105587.2991794271</v>
      </c>
      <c r="D2936" s="462">
        <v>1125140.3368149283</v>
      </c>
      <c r="J2936" s="699"/>
      <c r="K2936" s="699"/>
      <c r="L2936" s="699"/>
      <c r="M2936" s="462">
        <v>1053492</v>
      </c>
      <c r="N2936" s="462">
        <v>1142436</v>
      </c>
      <c r="O2936" s="462">
        <v>1109920</v>
      </c>
    </row>
    <row r="2937" spans="1:15">
      <c r="A2937" s="460">
        <v>2935</v>
      </c>
      <c r="B2937" s="462">
        <v>993593.35609043704</v>
      </c>
      <c r="C2937" s="462">
        <v>1057225.683986455</v>
      </c>
      <c r="D2937" s="462">
        <v>1074982.19794214</v>
      </c>
      <c r="J2937" s="699"/>
      <c r="K2937" s="699"/>
      <c r="L2937" s="699"/>
      <c r="M2937" s="462">
        <v>1025452</v>
      </c>
      <c r="N2937" s="462">
        <v>1073292</v>
      </c>
      <c r="O2937" s="462">
        <v>1118218</v>
      </c>
    </row>
    <row r="2938" spans="1:15">
      <c r="A2938" s="460">
        <v>2936</v>
      </c>
      <c r="B2938" s="462">
        <v>1000298.9108634184</v>
      </c>
      <c r="C2938" s="462">
        <v>1068901.5360908853</v>
      </c>
      <c r="D2938" s="462">
        <v>1078269.7836792357</v>
      </c>
      <c r="J2938" s="699"/>
      <c r="K2938" s="699"/>
      <c r="L2938" s="699"/>
      <c r="M2938" s="462">
        <v>1056185</v>
      </c>
      <c r="N2938" s="462">
        <v>1062911</v>
      </c>
      <c r="O2938" s="462">
        <v>1137453</v>
      </c>
    </row>
    <row r="2939" spans="1:15">
      <c r="A2939" s="460">
        <v>2937</v>
      </c>
      <c r="B2939" s="462">
        <v>996172.83215867821</v>
      </c>
      <c r="C2939" s="462">
        <v>1061640.6143278647</v>
      </c>
      <c r="D2939" s="462">
        <v>1085032.8473044494</v>
      </c>
      <c r="J2939" s="699"/>
      <c r="K2939" s="699"/>
      <c r="L2939" s="699"/>
      <c r="M2939" s="462">
        <v>1028258</v>
      </c>
      <c r="N2939" s="462">
        <v>1079853</v>
      </c>
      <c r="O2939" s="462">
        <v>1099334</v>
      </c>
    </row>
    <row r="2940" spans="1:15">
      <c r="A2940" s="460">
        <v>2938</v>
      </c>
      <c r="B2940" s="462">
        <v>1001300.8115179058</v>
      </c>
      <c r="C2940" s="462">
        <v>1066827.3019620508</v>
      </c>
      <c r="D2940" s="462">
        <v>1129156.3855775937</v>
      </c>
      <c r="J2940" s="699"/>
      <c r="K2940" s="699"/>
      <c r="L2940" s="699"/>
      <c r="M2940" s="462">
        <v>991574</v>
      </c>
      <c r="N2940" s="462">
        <v>1063928</v>
      </c>
      <c r="O2940" s="462">
        <v>1091492</v>
      </c>
    </row>
    <row r="2941" spans="1:15">
      <c r="A2941" s="460">
        <v>2939</v>
      </c>
      <c r="B2941" s="462">
        <v>1003861.8979148316</v>
      </c>
      <c r="C2941" s="462">
        <v>1059899.6793221831</v>
      </c>
      <c r="D2941" s="462">
        <v>1126983.8793931175</v>
      </c>
      <c r="J2941" s="699"/>
      <c r="K2941" s="699"/>
      <c r="L2941" s="699"/>
      <c r="M2941" s="462">
        <v>1011392</v>
      </c>
      <c r="N2941" s="462">
        <v>1066456</v>
      </c>
      <c r="O2941" s="462">
        <v>1048256</v>
      </c>
    </row>
    <row r="2942" spans="1:15">
      <c r="A2942" s="460">
        <v>2940</v>
      </c>
      <c r="B2942" s="462">
        <v>1010435.2863731512</v>
      </c>
      <c r="C2942" s="462">
        <v>1036169.6827661325</v>
      </c>
      <c r="D2942" s="462">
        <v>1057086.3516843254</v>
      </c>
      <c r="J2942" s="699"/>
      <c r="K2942" s="699"/>
      <c r="L2942" s="699"/>
      <c r="M2942" s="462">
        <v>1041132</v>
      </c>
      <c r="N2942" s="462">
        <v>1081829</v>
      </c>
      <c r="O2942" s="462">
        <v>1061963</v>
      </c>
    </row>
    <row r="2943" spans="1:15">
      <c r="A2943" s="460">
        <v>2941</v>
      </c>
      <c r="B2943" s="462">
        <v>1010861.5672465425</v>
      </c>
      <c r="C2943" s="462">
        <v>1073531.9707196942</v>
      </c>
      <c r="D2943" s="462">
        <v>1109830.783079912</v>
      </c>
      <c r="J2943" s="699"/>
      <c r="K2943" s="699"/>
      <c r="L2943" s="699"/>
      <c r="M2943" s="462">
        <v>1016251</v>
      </c>
      <c r="N2943" s="462">
        <v>1050477</v>
      </c>
      <c r="O2943" s="462">
        <v>1089424</v>
      </c>
    </row>
    <row r="2944" spans="1:15">
      <c r="A2944" s="460">
        <v>2942</v>
      </c>
      <c r="B2944" s="462">
        <v>1000190.3150653585</v>
      </c>
      <c r="C2944" s="462">
        <v>1041307.0256628247</v>
      </c>
      <c r="D2944" s="462">
        <v>1118334.4983969014</v>
      </c>
      <c r="J2944" s="699"/>
      <c r="K2944" s="699"/>
      <c r="L2944" s="699"/>
      <c r="M2944" s="462">
        <v>1053814</v>
      </c>
      <c r="N2944" s="462">
        <v>1094567</v>
      </c>
      <c r="O2944" s="462">
        <v>1074358</v>
      </c>
    </row>
    <row r="2945" spans="1:15">
      <c r="A2945" s="460">
        <v>2943</v>
      </c>
      <c r="B2945" s="462">
        <v>1013901.1818720754</v>
      </c>
      <c r="C2945" s="462">
        <v>1084599.2959393817</v>
      </c>
      <c r="D2945" s="462">
        <v>1079313.0167472123</v>
      </c>
      <c r="J2945" s="699"/>
      <c r="K2945" s="699"/>
      <c r="L2945" s="699"/>
      <c r="M2945" s="462">
        <v>1007653</v>
      </c>
      <c r="N2945" s="462">
        <v>1072624</v>
      </c>
      <c r="O2945" s="462">
        <v>1075575</v>
      </c>
    </row>
    <row r="2946" spans="1:15">
      <c r="A2946" s="460">
        <v>2944</v>
      </c>
      <c r="B2946" s="462">
        <v>1013831.8118718803</v>
      </c>
      <c r="C2946" s="462">
        <v>1065555.383791043</v>
      </c>
      <c r="D2946" s="462">
        <v>1114884.3069880262</v>
      </c>
      <c r="J2946" s="699"/>
      <c r="K2946" s="699"/>
      <c r="L2946" s="699"/>
      <c r="M2946" s="462">
        <v>1025319</v>
      </c>
      <c r="N2946" s="462">
        <v>1048140</v>
      </c>
      <c r="O2946" s="462">
        <v>1065939</v>
      </c>
    </row>
    <row r="2947" spans="1:15">
      <c r="A2947" s="460">
        <v>2945</v>
      </c>
      <c r="B2947" s="462">
        <v>1003519.249306223</v>
      </c>
      <c r="C2947" s="462">
        <v>1087594.9715947369</v>
      </c>
      <c r="D2947" s="462">
        <v>1132680.9586987705</v>
      </c>
      <c r="J2947" s="699"/>
      <c r="K2947" s="699"/>
      <c r="L2947" s="699"/>
      <c r="M2947" s="462">
        <v>1043607</v>
      </c>
      <c r="N2947" s="462">
        <v>1043012</v>
      </c>
      <c r="O2947" s="462">
        <v>1093297</v>
      </c>
    </row>
    <row r="2948" spans="1:15">
      <c r="A2948" s="460">
        <v>2946</v>
      </c>
      <c r="B2948" s="462">
        <v>1015213.3932714817</v>
      </c>
      <c r="C2948" s="462">
        <v>1079508.4958841207</v>
      </c>
      <c r="D2948" s="462">
        <v>1091551.0808274932</v>
      </c>
      <c r="J2948" s="699"/>
      <c r="K2948" s="699"/>
      <c r="L2948" s="699"/>
      <c r="M2948" s="462">
        <v>1010188</v>
      </c>
      <c r="N2948" s="462">
        <v>1079825</v>
      </c>
      <c r="O2948" s="462">
        <v>1104171</v>
      </c>
    </row>
    <row r="2949" spans="1:15">
      <c r="A2949" s="460">
        <v>2947</v>
      </c>
      <c r="B2949" s="462">
        <v>1010755.167641868</v>
      </c>
      <c r="C2949" s="462">
        <v>1077038.6636502957</v>
      </c>
      <c r="D2949" s="462">
        <v>1121356.4656130064</v>
      </c>
      <c r="J2949" s="699"/>
      <c r="K2949" s="699"/>
      <c r="L2949" s="699"/>
      <c r="M2949" s="462">
        <v>1019580</v>
      </c>
      <c r="N2949" s="462">
        <v>1049305</v>
      </c>
      <c r="O2949" s="462">
        <v>1091642</v>
      </c>
    </row>
    <row r="2950" spans="1:15">
      <c r="A2950" s="460">
        <v>2948</v>
      </c>
      <c r="B2950" s="462">
        <v>1015761.1429763075</v>
      </c>
      <c r="C2950" s="462">
        <v>1101527.0502577203</v>
      </c>
      <c r="D2950" s="462">
        <v>1130145.4889304938</v>
      </c>
      <c r="J2950" s="699"/>
      <c r="K2950" s="699"/>
      <c r="L2950" s="699"/>
      <c r="M2950" s="462">
        <v>1025142</v>
      </c>
      <c r="N2950" s="462">
        <v>1097235</v>
      </c>
      <c r="O2950" s="462">
        <v>1058417</v>
      </c>
    </row>
    <row r="2951" spans="1:15">
      <c r="A2951" s="460">
        <v>2949</v>
      </c>
      <c r="B2951" s="462">
        <v>1003828.287417296</v>
      </c>
      <c r="C2951" s="462">
        <v>1051589.2661739897</v>
      </c>
      <c r="D2951" s="462">
        <v>1114453.3347942315</v>
      </c>
      <c r="J2951" s="699"/>
      <c r="K2951" s="699"/>
      <c r="L2951" s="699"/>
      <c r="M2951" s="462">
        <v>1023929</v>
      </c>
      <c r="N2951" s="462">
        <v>1092935</v>
      </c>
      <c r="O2951" s="462">
        <v>1115954</v>
      </c>
    </row>
    <row r="2952" spans="1:15">
      <c r="A2952" s="460">
        <v>2950</v>
      </c>
      <c r="B2952" s="462">
        <v>1001516.543320216</v>
      </c>
      <c r="C2952" s="462">
        <v>1060733.82063994</v>
      </c>
      <c r="D2952" s="462">
        <v>1083503.5235258343</v>
      </c>
      <c r="J2952" s="699"/>
      <c r="K2952" s="699"/>
      <c r="L2952" s="699"/>
      <c r="M2952" s="462">
        <v>991289</v>
      </c>
      <c r="N2952" s="462">
        <v>1062903</v>
      </c>
      <c r="O2952" s="462">
        <v>1052971</v>
      </c>
    </row>
    <row r="2953" spans="1:15">
      <c r="A2953" s="460">
        <v>2951</v>
      </c>
      <c r="B2953" s="462">
        <v>1005796.9591925448</v>
      </c>
      <c r="C2953" s="462">
        <v>1058830.8986150902</v>
      </c>
      <c r="D2953" s="462">
        <v>1090694.7824213842</v>
      </c>
      <c r="J2953" s="699"/>
      <c r="K2953" s="699"/>
      <c r="L2953" s="699"/>
      <c r="M2953" s="462">
        <v>1029863</v>
      </c>
      <c r="N2953" s="462">
        <v>1049248</v>
      </c>
      <c r="O2953" s="462">
        <v>1079651</v>
      </c>
    </row>
    <row r="2954" spans="1:15">
      <c r="A2954" s="460">
        <v>2952</v>
      </c>
      <c r="B2954" s="462">
        <v>1008756.6998309896</v>
      </c>
      <c r="C2954" s="462">
        <v>1057234.4081740233</v>
      </c>
      <c r="D2954" s="462">
        <v>1101891.7053480968</v>
      </c>
      <c r="J2954" s="699"/>
      <c r="K2954" s="699"/>
      <c r="L2954" s="699"/>
      <c r="M2954" s="462">
        <v>1004173</v>
      </c>
      <c r="N2954" s="462">
        <v>1060387</v>
      </c>
      <c r="O2954" s="462">
        <v>1085694</v>
      </c>
    </row>
    <row r="2955" spans="1:15">
      <c r="A2955" s="460">
        <v>2953</v>
      </c>
      <c r="B2955" s="462">
        <v>998241.54774782225</v>
      </c>
      <c r="C2955" s="462">
        <v>1027733.7522633335</v>
      </c>
      <c r="D2955" s="462">
        <v>1102619.9135443494</v>
      </c>
      <c r="J2955" s="699"/>
      <c r="K2955" s="699"/>
      <c r="L2955" s="699"/>
      <c r="M2955" s="462">
        <v>1032278</v>
      </c>
      <c r="N2955" s="462">
        <v>1091852</v>
      </c>
      <c r="O2955" s="462">
        <v>1074393</v>
      </c>
    </row>
    <row r="2956" spans="1:15">
      <c r="A2956" s="460">
        <v>2954</v>
      </c>
      <c r="B2956" s="462">
        <v>1005708.8887353366</v>
      </c>
      <c r="C2956" s="462">
        <v>1078433.123506061</v>
      </c>
      <c r="D2956" s="462">
        <v>1118792.7341974629</v>
      </c>
      <c r="J2956" s="699"/>
      <c r="K2956" s="699"/>
      <c r="L2956" s="699"/>
      <c r="M2956" s="462">
        <v>1033962</v>
      </c>
      <c r="N2956" s="462">
        <v>1074279</v>
      </c>
      <c r="O2956" s="462">
        <v>1079193</v>
      </c>
    </row>
    <row r="2957" spans="1:15">
      <c r="A2957" s="460">
        <v>2955</v>
      </c>
      <c r="B2957" s="462">
        <v>986959.14627655759</v>
      </c>
      <c r="C2957" s="462">
        <v>1057132.3446675488</v>
      </c>
      <c r="D2957" s="462">
        <v>1071945.5605204445</v>
      </c>
      <c r="J2957" s="699"/>
      <c r="K2957" s="699"/>
      <c r="L2957" s="699"/>
      <c r="M2957" s="462">
        <v>1027709</v>
      </c>
      <c r="N2957" s="462">
        <v>1056377</v>
      </c>
      <c r="O2957" s="462">
        <v>1044609</v>
      </c>
    </row>
    <row r="2958" spans="1:15">
      <c r="A2958" s="460">
        <v>2956</v>
      </c>
      <c r="B2958" s="462">
        <v>1000324.9430294824</v>
      </c>
      <c r="C2958" s="462">
        <v>1040200.1062261802</v>
      </c>
      <c r="D2958" s="462">
        <v>1082915.8500177213</v>
      </c>
      <c r="J2958" s="699"/>
      <c r="K2958" s="699"/>
      <c r="L2958" s="699"/>
      <c r="M2958" s="462">
        <v>1052214</v>
      </c>
      <c r="N2958" s="462">
        <v>1049663</v>
      </c>
      <c r="O2958" s="462">
        <v>1113722</v>
      </c>
    </row>
    <row r="2959" spans="1:15">
      <c r="A2959" s="460">
        <v>2957</v>
      </c>
      <c r="B2959" s="462">
        <v>1002493.2134971842</v>
      </c>
      <c r="C2959" s="462">
        <v>1067713.3559257011</v>
      </c>
      <c r="D2959" s="462">
        <v>1088890.9483056688</v>
      </c>
      <c r="J2959" s="699"/>
      <c r="K2959" s="699"/>
      <c r="L2959" s="699"/>
      <c r="M2959" s="462">
        <v>1070014</v>
      </c>
      <c r="N2959" s="462">
        <v>1090187</v>
      </c>
      <c r="O2959" s="462">
        <v>1101152</v>
      </c>
    </row>
    <row r="2960" spans="1:15">
      <c r="A2960" s="460">
        <v>2958</v>
      </c>
      <c r="B2960" s="462">
        <v>1004110.1632866851</v>
      </c>
      <c r="C2960" s="462">
        <v>1112169.5411976587</v>
      </c>
      <c r="D2960" s="462">
        <v>1081779.3993412761</v>
      </c>
      <c r="J2960" s="699"/>
      <c r="K2960" s="699"/>
      <c r="L2960" s="699"/>
      <c r="M2960" s="462">
        <v>1032700</v>
      </c>
      <c r="N2960" s="462">
        <v>1081318</v>
      </c>
      <c r="O2960" s="462">
        <v>1090145</v>
      </c>
    </row>
    <row r="2961" spans="1:15">
      <c r="A2961" s="460">
        <v>2959</v>
      </c>
      <c r="B2961" s="462">
        <v>1005703.3415641191</v>
      </c>
      <c r="C2961" s="462">
        <v>1035271.0072489874</v>
      </c>
      <c r="D2961" s="462">
        <v>1102133.0668205121</v>
      </c>
      <c r="J2961" s="699"/>
      <c r="K2961" s="699"/>
      <c r="L2961" s="699"/>
      <c r="M2961" s="462">
        <v>1039452</v>
      </c>
      <c r="N2961" s="462">
        <v>1112652</v>
      </c>
      <c r="O2961" s="462">
        <v>1087145</v>
      </c>
    </row>
    <row r="2962" spans="1:15">
      <c r="A2962" s="460">
        <v>2960</v>
      </c>
      <c r="B2962" s="462">
        <v>1005954.3388517608</v>
      </c>
      <c r="C2962" s="462">
        <v>1082381.4764917984</v>
      </c>
      <c r="D2962" s="462">
        <v>1086737.8706459133</v>
      </c>
      <c r="J2962" s="699"/>
      <c r="K2962" s="699"/>
      <c r="L2962" s="699"/>
      <c r="M2962" s="462">
        <v>1057620</v>
      </c>
      <c r="N2962" s="462">
        <v>1094793</v>
      </c>
      <c r="O2962" s="462">
        <v>1117798</v>
      </c>
    </row>
    <row r="2963" spans="1:15">
      <c r="A2963" s="460">
        <v>2961</v>
      </c>
      <c r="B2963" s="462">
        <v>993201.18950821692</v>
      </c>
      <c r="C2963" s="462">
        <v>1079987.9836189237</v>
      </c>
      <c r="D2963" s="462">
        <v>1090385.9178343511</v>
      </c>
      <c r="J2963" s="699"/>
      <c r="K2963" s="699"/>
      <c r="L2963" s="699"/>
      <c r="M2963" s="462">
        <v>1003628</v>
      </c>
      <c r="N2963" s="462">
        <v>1073257</v>
      </c>
      <c r="O2963" s="462">
        <v>1038523</v>
      </c>
    </row>
    <row r="2964" spans="1:15">
      <c r="A2964" s="460">
        <v>2962</v>
      </c>
      <c r="B2964" s="462">
        <v>995624.10161302495</v>
      </c>
      <c r="C2964" s="462">
        <v>1060050.6648728494</v>
      </c>
      <c r="D2964" s="462">
        <v>1089884.4266318756</v>
      </c>
      <c r="J2964" s="699"/>
      <c r="K2964" s="699"/>
      <c r="L2964" s="699"/>
      <c r="M2964" s="462">
        <v>1042083</v>
      </c>
      <c r="N2964" s="462">
        <v>1097324</v>
      </c>
      <c r="O2964" s="462">
        <v>1101187</v>
      </c>
    </row>
    <row r="2965" spans="1:15">
      <c r="A2965" s="460">
        <v>2963</v>
      </c>
      <c r="B2965" s="462">
        <v>1004794.1078996114</v>
      </c>
      <c r="C2965" s="462">
        <v>1065872.3823921876</v>
      </c>
      <c r="D2965" s="462">
        <v>1080211.4326167884</v>
      </c>
      <c r="J2965" s="699"/>
      <c r="K2965" s="699"/>
      <c r="L2965" s="699"/>
      <c r="M2965" s="462">
        <v>1056950</v>
      </c>
      <c r="N2965" s="462">
        <v>1077390</v>
      </c>
      <c r="O2965" s="462">
        <v>1121164</v>
      </c>
    </row>
    <row r="2966" spans="1:15">
      <c r="A2966" s="460">
        <v>2964</v>
      </c>
      <c r="B2966" s="462">
        <v>1008228.6609094043</v>
      </c>
      <c r="C2966" s="462">
        <v>1099267.4433821652</v>
      </c>
      <c r="D2966" s="462">
        <v>1104257.3523387245</v>
      </c>
      <c r="J2966" s="699"/>
      <c r="K2966" s="699"/>
      <c r="L2966" s="699"/>
      <c r="M2966" s="462">
        <v>1020432</v>
      </c>
      <c r="N2966" s="462">
        <v>1055464</v>
      </c>
      <c r="O2966" s="462">
        <v>1103042</v>
      </c>
    </row>
    <row r="2967" spans="1:15">
      <c r="A2967" s="460">
        <v>2965</v>
      </c>
      <c r="B2967" s="462">
        <v>997324.8363615172</v>
      </c>
      <c r="C2967" s="462">
        <v>1055215.5826824657</v>
      </c>
      <c r="D2967" s="462">
        <v>1102190.0792675111</v>
      </c>
      <c r="J2967" s="699"/>
      <c r="K2967" s="699"/>
      <c r="L2967" s="699"/>
      <c r="M2967" s="462">
        <v>1013823</v>
      </c>
      <c r="N2967" s="462">
        <v>1086337</v>
      </c>
      <c r="O2967" s="462">
        <v>1093000</v>
      </c>
    </row>
    <row r="2968" spans="1:15">
      <c r="A2968" s="460">
        <v>2966</v>
      </c>
      <c r="B2968" s="462">
        <v>997876.49470222346</v>
      </c>
      <c r="C2968" s="462">
        <v>1072494.8563781609</v>
      </c>
      <c r="D2968" s="462">
        <v>1118900.0703220626</v>
      </c>
      <c r="J2968" s="699"/>
      <c r="K2968" s="699"/>
      <c r="L2968" s="699"/>
      <c r="M2968" s="462">
        <v>1028520</v>
      </c>
      <c r="N2968" s="462">
        <v>1068642</v>
      </c>
      <c r="O2968" s="462">
        <v>1094864</v>
      </c>
    </row>
    <row r="2969" spans="1:15">
      <c r="A2969" s="460">
        <v>2967</v>
      </c>
      <c r="B2969" s="462">
        <v>1004848.9153849406</v>
      </c>
      <c r="C2969" s="462">
        <v>1034722.1759796381</v>
      </c>
      <c r="D2969" s="462">
        <v>1095060.7366903322</v>
      </c>
      <c r="J2969" s="699"/>
      <c r="K2969" s="699"/>
      <c r="L2969" s="699"/>
      <c r="M2969" s="462">
        <v>1022987</v>
      </c>
      <c r="N2969" s="462">
        <v>1066968</v>
      </c>
      <c r="O2969" s="462">
        <v>1067484</v>
      </c>
    </row>
    <row r="2970" spans="1:15">
      <c r="A2970" s="460">
        <v>2968</v>
      </c>
      <c r="B2970" s="462">
        <v>1001297.3040760969</v>
      </c>
      <c r="C2970" s="462">
        <v>1089813.8956936796</v>
      </c>
      <c r="D2970" s="462">
        <v>1142513.4997202114</v>
      </c>
      <c r="J2970" s="699"/>
      <c r="K2970" s="699"/>
      <c r="L2970" s="699"/>
      <c r="M2970" s="462">
        <v>1065496</v>
      </c>
      <c r="N2970" s="462">
        <v>1018888</v>
      </c>
      <c r="O2970" s="462">
        <v>1191232</v>
      </c>
    </row>
    <row r="2971" spans="1:15">
      <c r="A2971" s="460">
        <v>2969</v>
      </c>
      <c r="B2971" s="462">
        <v>1020187.172515186</v>
      </c>
      <c r="C2971" s="462">
        <v>1089956.9795217905</v>
      </c>
      <c r="D2971" s="462">
        <v>1126237.5814377135</v>
      </c>
      <c r="J2971" s="699"/>
      <c r="K2971" s="699"/>
      <c r="L2971" s="699"/>
      <c r="M2971" s="462">
        <v>990697</v>
      </c>
      <c r="N2971" s="462">
        <v>1049276</v>
      </c>
      <c r="O2971" s="462">
        <v>1059979</v>
      </c>
    </row>
    <row r="2972" spans="1:15">
      <c r="A2972" s="460">
        <v>2970</v>
      </c>
      <c r="B2972" s="462">
        <v>1005973.8292401051</v>
      </c>
      <c r="C2972" s="462">
        <v>1108630.05075802</v>
      </c>
      <c r="D2972" s="462">
        <v>1080545.0810579862</v>
      </c>
      <c r="J2972" s="699"/>
      <c r="K2972" s="699"/>
      <c r="L2972" s="699"/>
      <c r="M2972" s="462">
        <v>1045757</v>
      </c>
      <c r="N2972" s="462">
        <v>1098701</v>
      </c>
      <c r="O2972" s="462">
        <v>1109432</v>
      </c>
    </row>
    <row r="2973" spans="1:15">
      <c r="A2973" s="460">
        <v>2971</v>
      </c>
      <c r="B2973" s="462">
        <v>1015577.9919795047</v>
      </c>
      <c r="C2973" s="462">
        <v>1078140.8292479038</v>
      </c>
      <c r="D2973" s="462">
        <v>1108187.856649485</v>
      </c>
      <c r="J2973" s="699"/>
      <c r="K2973" s="699"/>
      <c r="L2973" s="699"/>
      <c r="M2973" s="462">
        <v>1030790</v>
      </c>
      <c r="N2973" s="462">
        <v>1066176</v>
      </c>
      <c r="O2973" s="462">
        <v>1067911</v>
      </c>
    </row>
    <row r="2974" spans="1:15">
      <c r="A2974" s="460">
        <v>2972</v>
      </c>
      <c r="B2974" s="462">
        <v>999096.78749735444</v>
      </c>
      <c r="C2974" s="462">
        <v>1065177.0511343204</v>
      </c>
      <c r="D2974" s="462">
        <v>1116292.0719932974</v>
      </c>
      <c r="J2974" s="699"/>
      <c r="K2974" s="699"/>
      <c r="L2974" s="699"/>
      <c r="M2974" s="462">
        <v>998671</v>
      </c>
      <c r="N2974" s="462">
        <v>1045937</v>
      </c>
      <c r="O2974" s="462">
        <v>1068628</v>
      </c>
    </row>
    <row r="2975" spans="1:15">
      <c r="A2975" s="460">
        <v>2973</v>
      </c>
      <c r="B2975" s="462">
        <v>1005014.092752188</v>
      </c>
      <c r="C2975" s="462">
        <v>1082931.2721715255</v>
      </c>
      <c r="D2975" s="462">
        <v>1104519.6198212309</v>
      </c>
      <c r="J2975" s="699"/>
      <c r="K2975" s="699"/>
      <c r="L2975" s="699"/>
      <c r="M2975" s="462">
        <v>1021458</v>
      </c>
      <c r="N2975" s="462">
        <v>1135581</v>
      </c>
      <c r="O2975" s="462">
        <v>1155531</v>
      </c>
    </row>
    <row r="2976" spans="1:15">
      <c r="A2976" s="460">
        <v>2974</v>
      </c>
      <c r="B2976" s="462">
        <v>997610.99576268438</v>
      </c>
      <c r="C2976" s="462">
        <v>1076870.0561682198</v>
      </c>
      <c r="D2976" s="462">
        <v>1078730.7314675527</v>
      </c>
      <c r="J2976" s="699"/>
      <c r="K2976" s="699"/>
      <c r="L2976" s="699"/>
      <c r="M2976" s="462">
        <v>1005795</v>
      </c>
      <c r="N2976" s="462">
        <v>1094799</v>
      </c>
      <c r="O2976" s="462">
        <v>1080937</v>
      </c>
    </row>
    <row r="2977" spans="1:15">
      <c r="A2977" s="460">
        <v>2975</v>
      </c>
      <c r="B2977" s="462">
        <v>1003473.4067994942</v>
      </c>
      <c r="C2977" s="462">
        <v>1066264.0756102162</v>
      </c>
      <c r="D2977" s="462">
        <v>1091090.6091327269</v>
      </c>
      <c r="J2977" s="699"/>
      <c r="K2977" s="699"/>
      <c r="L2977" s="699"/>
      <c r="M2977" s="462">
        <v>1027834</v>
      </c>
      <c r="N2977" s="462">
        <v>1085196</v>
      </c>
      <c r="O2977" s="462">
        <v>1116002</v>
      </c>
    </row>
    <row r="2978" spans="1:15">
      <c r="A2978" s="460">
        <v>2976</v>
      </c>
      <c r="B2978" s="462">
        <v>1025664.4225245744</v>
      </c>
      <c r="C2978" s="462">
        <v>1072239.0662904046</v>
      </c>
      <c r="D2978" s="462">
        <v>1105807.1346177706</v>
      </c>
      <c r="J2978" s="699"/>
      <c r="K2978" s="699"/>
      <c r="L2978" s="699"/>
      <c r="M2978" s="462">
        <v>1038918</v>
      </c>
      <c r="N2978" s="462">
        <v>1080062</v>
      </c>
      <c r="O2978" s="462">
        <v>1065483</v>
      </c>
    </row>
    <row r="2979" spans="1:15">
      <c r="A2979" s="460">
        <v>2977</v>
      </c>
      <c r="B2979" s="462">
        <v>1015897.3995757294</v>
      </c>
      <c r="C2979" s="462">
        <v>1080921.3570787711</v>
      </c>
      <c r="D2979" s="462">
        <v>1139162.781594564</v>
      </c>
      <c r="J2979" s="699"/>
      <c r="K2979" s="699"/>
      <c r="L2979" s="699"/>
      <c r="M2979" s="462">
        <v>1022574</v>
      </c>
      <c r="N2979" s="462">
        <v>1095200</v>
      </c>
      <c r="O2979" s="462">
        <v>1080550</v>
      </c>
    </row>
    <row r="2980" spans="1:15">
      <c r="A2980" s="460">
        <v>2978</v>
      </c>
      <c r="B2980" s="462">
        <v>1000866.1405099391</v>
      </c>
      <c r="C2980" s="462">
        <v>1095989.0193745559</v>
      </c>
      <c r="D2980" s="462">
        <v>1116317.7260638322</v>
      </c>
      <c r="J2980" s="699"/>
      <c r="K2980" s="699"/>
      <c r="L2980" s="699"/>
      <c r="M2980" s="462">
        <v>1021758</v>
      </c>
      <c r="N2980" s="462">
        <v>1100424</v>
      </c>
      <c r="O2980" s="462">
        <v>1100879</v>
      </c>
    </row>
    <row r="2981" spans="1:15">
      <c r="A2981" s="460">
        <v>2979</v>
      </c>
      <c r="B2981" s="462">
        <v>1017796.4348693273</v>
      </c>
      <c r="C2981" s="462">
        <v>1093237.4135251516</v>
      </c>
      <c r="D2981" s="462">
        <v>1076561.0914569483</v>
      </c>
      <c r="J2981" s="699"/>
      <c r="K2981" s="699"/>
      <c r="L2981" s="699"/>
      <c r="M2981" s="462">
        <v>1019927</v>
      </c>
      <c r="N2981" s="462">
        <v>1036215</v>
      </c>
      <c r="O2981" s="462">
        <v>1072997</v>
      </c>
    </row>
    <row r="2982" spans="1:15">
      <c r="A2982" s="460">
        <v>2980</v>
      </c>
      <c r="B2982" s="462">
        <v>1014429.58874472</v>
      </c>
      <c r="C2982" s="462">
        <v>1050106.2652157482</v>
      </c>
      <c r="D2982" s="462">
        <v>1101108.8176383597</v>
      </c>
      <c r="J2982" s="699"/>
      <c r="K2982" s="699"/>
      <c r="L2982" s="699"/>
      <c r="M2982" s="462">
        <v>1010811</v>
      </c>
      <c r="N2982" s="462">
        <v>1062619</v>
      </c>
      <c r="O2982" s="462">
        <v>1092435</v>
      </c>
    </row>
    <row r="2983" spans="1:15">
      <c r="A2983" s="460">
        <v>2981</v>
      </c>
      <c r="B2983" s="462">
        <v>997359.03486870788</v>
      </c>
      <c r="C2983" s="462">
        <v>1078896.5804204517</v>
      </c>
      <c r="D2983" s="462">
        <v>1102773.5541093964</v>
      </c>
      <c r="J2983" s="699"/>
      <c r="K2983" s="699"/>
      <c r="L2983" s="699"/>
      <c r="M2983" s="462">
        <v>1009671</v>
      </c>
      <c r="N2983" s="462">
        <v>1089585</v>
      </c>
      <c r="O2983" s="462">
        <v>1132577</v>
      </c>
    </row>
    <row r="2984" spans="1:15">
      <c r="A2984" s="460">
        <v>2982</v>
      </c>
      <c r="B2984" s="462">
        <v>1013104.5679856814</v>
      </c>
      <c r="C2984" s="462">
        <v>1051089.7428628975</v>
      </c>
      <c r="D2984" s="462">
        <v>1123208.943316902</v>
      </c>
      <c r="J2984" s="699"/>
      <c r="K2984" s="699"/>
      <c r="L2984" s="699"/>
      <c r="M2984" s="462">
        <v>1032076</v>
      </c>
      <c r="N2984" s="462">
        <v>1127564</v>
      </c>
      <c r="O2984" s="462">
        <v>1093272</v>
      </c>
    </row>
    <row r="2985" spans="1:15">
      <c r="A2985" s="460">
        <v>2983</v>
      </c>
      <c r="B2985" s="462">
        <v>1000037.322467497</v>
      </c>
      <c r="C2985" s="462">
        <v>1060659.1321477983</v>
      </c>
      <c r="D2985" s="462">
        <v>1112613.6046688911</v>
      </c>
      <c r="J2985" s="699"/>
      <c r="K2985" s="699"/>
      <c r="L2985" s="699"/>
      <c r="M2985" s="462">
        <v>1005968</v>
      </c>
      <c r="N2985" s="462">
        <v>1087239</v>
      </c>
      <c r="O2985" s="462">
        <v>1094511</v>
      </c>
    </row>
    <row r="2986" spans="1:15">
      <c r="A2986" s="460">
        <v>2984</v>
      </c>
      <c r="B2986" s="462">
        <v>1001365.6196752354</v>
      </c>
      <c r="C2986" s="462">
        <v>1081226.7115205964</v>
      </c>
      <c r="D2986" s="462">
        <v>1075026.8252764898</v>
      </c>
      <c r="J2986" s="699"/>
      <c r="K2986" s="699"/>
      <c r="L2986" s="699"/>
      <c r="M2986" s="462">
        <v>1040136</v>
      </c>
      <c r="N2986" s="462">
        <v>1076272</v>
      </c>
      <c r="O2986" s="462">
        <v>1061341</v>
      </c>
    </row>
    <row r="2987" spans="1:15">
      <c r="A2987" s="460">
        <v>2985</v>
      </c>
      <c r="B2987" s="462">
        <v>999495.6509448929</v>
      </c>
      <c r="C2987" s="462">
        <v>1066115.8791797422</v>
      </c>
      <c r="D2987" s="462">
        <v>1126554.4210855281</v>
      </c>
      <c r="J2987" s="699"/>
      <c r="K2987" s="699"/>
      <c r="L2987" s="699"/>
      <c r="M2987" s="462">
        <v>1034289</v>
      </c>
      <c r="N2987" s="462">
        <v>1102379</v>
      </c>
      <c r="O2987" s="462">
        <v>1103038</v>
      </c>
    </row>
    <row r="2988" spans="1:15">
      <c r="A2988" s="460">
        <v>2986</v>
      </c>
      <c r="B2988" s="462">
        <v>1007054.0476022025</v>
      </c>
      <c r="C2988" s="462">
        <v>1069372.9288458799</v>
      </c>
      <c r="D2988" s="462">
        <v>1107253.6830577475</v>
      </c>
      <c r="J2988" s="699"/>
      <c r="K2988" s="699"/>
      <c r="L2988" s="699"/>
      <c r="M2988" s="462">
        <v>1040933</v>
      </c>
      <c r="N2988" s="462">
        <v>1051995</v>
      </c>
      <c r="O2988" s="462">
        <v>1107269</v>
      </c>
    </row>
    <row r="2989" spans="1:15">
      <c r="A2989" s="460">
        <v>2987</v>
      </c>
      <c r="B2989" s="462">
        <v>1004117.6308738736</v>
      </c>
      <c r="C2989" s="462">
        <v>1096483.6587225958</v>
      </c>
      <c r="D2989" s="462">
        <v>1091073.0976428213</v>
      </c>
      <c r="J2989" s="699"/>
      <c r="K2989" s="699"/>
      <c r="L2989" s="699"/>
      <c r="M2989" s="462">
        <v>1046513</v>
      </c>
      <c r="N2989" s="462">
        <v>1119928</v>
      </c>
      <c r="O2989" s="462">
        <v>1094574</v>
      </c>
    </row>
    <row r="2990" spans="1:15">
      <c r="A2990" s="460">
        <v>2988</v>
      </c>
      <c r="B2990" s="462">
        <v>1014556.8162853988</v>
      </c>
      <c r="C2990" s="462">
        <v>1089180.5539622805</v>
      </c>
      <c r="D2990" s="462">
        <v>1108500.391183048</v>
      </c>
      <c r="J2990" s="699"/>
      <c r="K2990" s="699"/>
      <c r="L2990" s="699"/>
      <c r="M2990" s="462">
        <v>1026045</v>
      </c>
      <c r="N2990" s="462">
        <v>1079607</v>
      </c>
      <c r="O2990" s="462">
        <v>1109265</v>
      </c>
    </row>
    <row r="2991" spans="1:15">
      <c r="A2991" s="460">
        <v>2989</v>
      </c>
      <c r="B2991" s="462">
        <v>999147.68217249424</v>
      </c>
      <c r="C2991" s="462">
        <v>1093122.3026735624</v>
      </c>
      <c r="D2991" s="462">
        <v>1088301.8127703785</v>
      </c>
      <c r="J2991" s="699"/>
      <c r="K2991" s="699"/>
      <c r="L2991" s="699"/>
      <c r="M2991" s="462">
        <v>995318</v>
      </c>
      <c r="N2991" s="462">
        <v>1061444</v>
      </c>
      <c r="O2991" s="462">
        <v>1048920</v>
      </c>
    </row>
    <row r="2992" spans="1:15">
      <c r="A2992" s="460">
        <v>2990</v>
      </c>
      <c r="B2992" s="462">
        <v>1011433.9407632881</v>
      </c>
      <c r="C2992" s="462">
        <v>1074471.3219377736</v>
      </c>
      <c r="D2992" s="462">
        <v>1069624.045025093</v>
      </c>
      <c r="J2992" s="699"/>
      <c r="K2992" s="699"/>
      <c r="L2992" s="699"/>
      <c r="M2992" s="462">
        <v>1041112</v>
      </c>
      <c r="N2992" s="462">
        <v>1105066</v>
      </c>
      <c r="O2992" s="462">
        <v>1083407</v>
      </c>
    </row>
    <row r="2993" spans="1:15">
      <c r="A2993" s="460">
        <v>2991</v>
      </c>
      <c r="B2993" s="462">
        <v>1009740.1874800036</v>
      </c>
      <c r="C2993" s="462">
        <v>1118430.4602559975</v>
      </c>
      <c r="D2993" s="462">
        <v>1093900.7895714436</v>
      </c>
      <c r="J2993" s="699"/>
      <c r="K2993" s="699"/>
      <c r="L2993" s="699"/>
      <c r="M2993" s="462">
        <v>1020725</v>
      </c>
      <c r="N2993" s="462">
        <v>1065340</v>
      </c>
      <c r="O2993" s="462">
        <v>1052234</v>
      </c>
    </row>
    <row r="2994" spans="1:15">
      <c r="A2994" s="460">
        <v>2992</v>
      </c>
      <c r="B2994" s="462">
        <v>1008491.3535082078</v>
      </c>
      <c r="C2994" s="462">
        <v>1073878.6964121417</v>
      </c>
      <c r="D2994" s="462">
        <v>1113136.6760294936</v>
      </c>
      <c r="J2994" s="699"/>
      <c r="K2994" s="699"/>
      <c r="L2994" s="699"/>
      <c r="M2994" s="462">
        <v>1022535</v>
      </c>
      <c r="N2994" s="462">
        <v>1087509</v>
      </c>
      <c r="O2994" s="462">
        <v>1082551</v>
      </c>
    </row>
    <row r="2995" spans="1:15">
      <c r="A2995" s="460">
        <v>2993</v>
      </c>
      <c r="B2995" s="462">
        <v>1006333.7308482807</v>
      </c>
      <c r="C2995" s="462">
        <v>1057564.1482735858</v>
      </c>
      <c r="D2995" s="462">
        <v>1075542.9197527347</v>
      </c>
      <c r="J2995" s="699"/>
      <c r="K2995" s="699"/>
      <c r="L2995" s="699"/>
      <c r="M2995" s="462">
        <v>1021553</v>
      </c>
      <c r="N2995" s="462">
        <v>1067863</v>
      </c>
      <c r="O2995" s="462">
        <v>1105705</v>
      </c>
    </row>
    <row r="2996" spans="1:15">
      <c r="A2996" s="460">
        <v>2994</v>
      </c>
      <c r="B2996" s="462">
        <v>1001859.4214095874</v>
      </c>
      <c r="C2996" s="462">
        <v>1092377.1775041914</v>
      </c>
      <c r="D2996" s="462">
        <v>1092772.3088820705</v>
      </c>
      <c r="J2996" s="699"/>
      <c r="K2996" s="699"/>
      <c r="L2996" s="699"/>
      <c r="M2996" s="462">
        <v>1026751</v>
      </c>
      <c r="N2996" s="462">
        <v>1052551</v>
      </c>
      <c r="O2996" s="462">
        <v>1074225</v>
      </c>
    </row>
    <row r="2997" spans="1:15">
      <c r="A2997" s="460">
        <v>2995</v>
      </c>
      <c r="B2997" s="462">
        <v>1007252.7029921524</v>
      </c>
      <c r="C2997" s="462">
        <v>1059619.1901502181</v>
      </c>
      <c r="D2997" s="462">
        <v>1087846.6477467315</v>
      </c>
      <c r="J2997" s="699"/>
      <c r="K2997" s="699"/>
      <c r="L2997" s="699"/>
      <c r="M2997" s="462">
        <v>1043565</v>
      </c>
      <c r="N2997" s="462">
        <v>1083276</v>
      </c>
      <c r="O2997" s="462">
        <v>1100386</v>
      </c>
    </row>
    <row r="2998" spans="1:15">
      <c r="A2998" s="460">
        <v>2996</v>
      </c>
      <c r="B2998" s="462">
        <v>1003717.2423359596</v>
      </c>
      <c r="C2998" s="462">
        <v>1090832.3805137258</v>
      </c>
      <c r="D2998" s="462">
        <v>1119363.6634038533</v>
      </c>
      <c r="J2998" s="699"/>
      <c r="K2998" s="699"/>
      <c r="L2998" s="699"/>
      <c r="M2998" s="462">
        <v>1035912</v>
      </c>
      <c r="N2998" s="462">
        <v>1054895</v>
      </c>
      <c r="O2998" s="462">
        <v>1090723</v>
      </c>
    </row>
    <row r="2999" spans="1:15">
      <c r="A2999" s="460">
        <v>2997</v>
      </c>
      <c r="B2999" s="462">
        <v>995513.95977151417</v>
      </c>
      <c r="C2999" s="462">
        <v>1089650.4952148749</v>
      </c>
      <c r="D2999" s="462">
        <v>1108240.2301077554</v>
      </c>
      <c r="J2999" s="699"/>
      <c r="K2999" s="699"/>
      <c r="L2999" s="699"/>
      <c r="M2999" s="462">
        <v>1021008</v>
      </c>
      <c r="N2999" s="462">
        <v>1086874</v>
      </c>
      <c r="O2999" s="462">
        <v>1093440</v>
      </c>
    </row>
    <row r="3000" spans="1:15">
      <c r="A3000" s="460">
        <v>2998</v>
      </c>
      <c r="B3000" s="462">
        <v>991717.47868452908</v>
      </c>
      <c r="C3000" s="462">
        <v>1072426.1580874925</v>
      </c>
      <c r="D3000" s="462">
        <v>1073238.7255654305</v>
      </c>
      <c r="J3000" s="699"/>
      <c r="K3000" s="699"/>
      <c r="L3000" s="699"/>
      <c r="M3000" s="462">
        <v>1045623</v>
      </c>
      <c r="N3000" s="462">
        <v>1089092</v>
      </c>
      <c r="O3000" s="462">
        <v>1134386</v>
      </c>
    </row>
    <row r="3001" spans="1:15">
      <c r="A3001" s="460">
        <v>2999</v>
      </c>
      <c r="B3001" s="462">
        <v>1001633.830144187</v>
      </c>
      <c r="C3001" s="462">
        <v>1068898.8297184682</v>
      </c>
      <c r="D3001" s="462">
        <v>1094554.4415363749</v>
      </c>
      <c r="J3001" s="699"/>
      <c r="K3001" s="699"/>
      <c r="L3001" s="699"/>
      <c r="M3001" s="462">
        <v>1044565</v>
      </c>
      <c r="N3001" s="462">
        <v>1111442</v>
      </c>
      <c r="O3001" s="462">
        <v>1125273</v>
      </c>
    </row>
    <row r="3002" spans="1:15">
      <c r="A3002" s="460">
        <v>3000</v>
      </c>
      <c r="B3002" s="462">
        <v>1010858.6235171705</v>
      </c>
      <c r="C3002" s="462">
        <v>1063960.1372250072</v>
      </c>
      <c r="D3002" s="462">
        <v>1113195.6048801423</v>
      </c>
      <c r="J3002" s="699"/>
      <c r="K3002" s="699"/>
      <c r="L3002" s="699"/>
      <c r="M3002" s="462">
        <v>1012248</v>
      </c>
      <c r="N3002" s="462">
        <v>1060508</v>
      </c>
      <c r="O3002" s="462">
        <v>1083614</v>
      </c>
    </row>
    <row r="3003" spans="1:15">
      <c r="A3003" s="460">
        <v>3001</v>
      </c>
      <c r="B3003" s="462">
        <v>1015089.317241592</v>
      </c>
      <c r="C3003" s="462">
        <v>1106562.332125295</v>
      </c>
      <c r="D3003" s="462">
        <v>1124228.4220482195</v>
      </c>
      <c r="J3003" s="699"/>
      <c r="K3003" s="699"/>
      <c r="L3003" s="699"/>
      <c r="M3003" s="462">
        <v>1035805</v>
      </c>
      <c r="N3003" s="462">
        <v>1114335</v>
      </c>
      <c r="O3003" s="462">
        <v>1085578</v>
      </c>
    </row>
    <row r="3004" spans="1:15">
      <c r="A3004" s="460">
        <v>3002</v>
      </c>
      <c r="B3004" s="462">
        <v>1002371.6715022958</v>
      </c>
      <c r="C3004" s="462">
        <v>1076250.3800151795</v>
      </c>
      <c r="D3004" s="462">
        <v>1090528.5406249235</v>
      </c>
      <c r="J3004" s="699"/>
      <c r="K3004" s="699"/>
      <c r="L3004" s="699"/>
      <c r="M3004" s="462">
        <v>995193</v>
      </c>
      <c r="N3004" s="462">
        <v>1083053</v>
      </c>
      <c r="O3004" s="462">
        <v>1079151</v>
      </c>
    </row>
    <row r="3005" spans="1:15">
      <c r="A3005" s="460">
        <v>3003</v>
      </c>
      <c r="B3005" s="462">
        <v>992315.81037730677</v>
      </c>
      <c r="C3005" s="462">
        <v>1055455.6712793317</v>
      </c>
      <c r="D3005" s="462">
        <v>1121662.1831600685</v>
      </c>
      <c r="J3005" s="699"/>
      <c r="K3005" s="699"/>
      <c r="L3005" s="699"/>
      <c r="M3005" s="462">
        <v>1053015</v>
      </c>
      <c r="N3005" s="462">
        <v>1088139</v>
      </c>
      <c r="O3005" s="462">
        <v>1115105</v>
      </c>
    </row>
    <row r="3006" spans="1:15">
      <c r="A3006" s="460">
        <v>3004</v>
      </c>
      <c r="B3006" s="462">
        <v>998863.60534911486</v>
      </c>
      <c r="C3006" s="462">
        <v>1065818.2294434148</v>
      </c>
      <c r="D3006" s="462">
        <v>1060088.7128815134</v>
      </c>
      <c r="J3006" s="699"/>
      <c r="K3006" s="699"/>
      <c r="L3006" s="699"/>
      <c r="M3006" s="462">
        <v>1023618</v>
      </c>
      <c r="N3006" s="462">
        <v>1043442</v>
      </c>
      <c r="O3006" s="462">
        <v>1049750</v>
      </c>
    </row>
    <row r="3007" spans="1:15">
      <c r="A3007" s="460">
        <v>3005</v>
      </c>
      <c r="B3007" s="462">
        <v>1001577.0471398765</v>
      </c>
      <c r="C3007" s="462">
        <v>1065754.064998775</v>
      </c>
      <c r="D3007" s="462">
        <v>1107130.1802862273</v>
      </c>
      <c r="J3007" s="699"/>
      <c r="K3007" s="699"/>
      <c r="L3007" s="699"/>
      <c r="M3007" s="462">
        <v>1007908</v>
      </c>
      <c r="N3007" s="462">
        <v>1076596</v>
      </c>
      <c r="O3007" s="462">
        <v>1087069</v>
      </c>
    </row>
    <row r="3008" spans="1:15">
      <c r="A3008" s="460">
        <v>3006</v>
      </c>
      <c r="B3008" s="462">
        <v>1004792.3190449206</v>
      </c>
      <c r="C3008" s="462">
        <v>1063274.327427296</v>
      </c>
      <c r="D3008" s="462">
        <v>1096882.2322513582</v>
      </c>
      <c r="J3008" s="699"/>
      <c r="K3008" s="699"/>
      <c r="L3008" s="699"/>
      <c r="M3008" s="462">
        <v>1053031</v>
      </c>
      <c r="N3008" s="462">
        <v>1077395</v>
      </c>
      <c r="O3008" s="462">
        <v>1117218</v>
      </c>
    </row>
    <row r="3009" spans="1:15">
      <c r="A3009" s="460">
        <v>3007</v>
      </c>
      <c r="B3009" s="462">
        <v>992917.92026252474</v>
      </c>
      <c r="C3009" s="462">
        <v>1046777.2106397902</v>
      </c>
      <c r="D3009" s="462">
        <v>1106637.630523311</v>
      </c>
      <c r="J3009" s="699"/>
      <c r="K3009" s="699"/>
      <c r="L3009" s="699"/>
      <c r="M3009" s="462">
        <v>998384</v>
      </c>
      <c r="N3009" s="462">
        <v>1079271</v>
      </c>
      <c r="O3009" s="462">
        <v>1071837</v>
      </c>
    </row>
    <row r="3010" spans="1:15">
      <c r="A3010" s="460">
        <v>3008</v>
      </c>
      <c r="B3010" s="462">
        <v>993727.55794309499</v>
      </c>
      <c r="C3010" s="462">
        <v>1069685.4878157163</v>
      </c>
      <c r="D3010" s="462">
        <v>1079182.9718142203</v>
      </c>
      <c r="J3010" s="699"/>
      <c r="K3010" s="699"/>
      <c r="L3010" s="699"/>
      <c r="M3010" s="462">
        <v>1036600</v>
      </c>
      <c r="N3010" s="462">
        <v>1072015</v>
      </c>
      <c r="O3010" s="462">
        <v>1089294</v>
      </c>
    </row>
    <row r="3011" spans="1:15">
      <c r="A3011" s="460">
        <v>3009</v>
      </c>
      <c r="B3011" s="462">
        <v>1008748.730340246</v>
      </c>
      <c r="C3011" s="462">
        <v>1092662.7374750054</v>
      </c>
      <c r="D3011" s="462">
        <v>1140726.8292316357</v>
      </c>
      <c r="J3011" s="699"/>
      <c r="K3011" s="699"/>
      <c r="L3011" s="699"/>
      <c r="M3011" s="462">
        <v>1040734</v>
      </c>
      <c r="N3011" s="462">
        <v>1114283</v>
      </c>
      <c r="O3011" s="462">
        <v>1077412</v>
      </c>
    </row>
    <row r="3012" spans="1:15">
      <c r="A3012" s="460">
        <v>3010</v>
      </c>
      <c r="B3012" s="462">
        <v>1004944.6531225399</v>
      </c>
      <c r="C3012" s="462">
        <v>1045459.270636472</v>
      </c>
      <c r="D3012" s="462">
        <v>1079627.6668948182</v>
      </c>
      <c r="J3012" s="699"/>
      <c r="K3012" s="699"/>
      <c r="L3012" s="699"/>
      <c r="M3012" s="462">
        <v>1018331</v>
      </c>
      <c r="N3012" s="462">
        <v>1059560</v>
      </c>
      <c r="O3012" s="462">
        <v>1142030</v>
      </c>
    </row>
    <row r="3013" spans="1:15">
      <c r="A3013" s="460">
        <v>3011</v>
      </c>
      <c r="B3013" s="462">
        <v>1003265.8001869509</v>
      </c>
      <c r="C3013" s="462">
        <v>1092798.4791916956</v>
      </c>
      <c r="D3013" s="462">
        <v>1098772.6753995265</v>
      </c>
      <c r="J3013" s="699"/>
      <c r="K3013" s="699"/>
      <c r="L3013" s="699"/>
      <c r="M3013" s="462">
        <v>1035532</v>
      </c>
      <c r="N3013" s="462">
        <v>1112609</v>
      </c>
      <c r="O3013" s="462">
        <v>1126327</v>
      </c>
    </row>
    <row r="3014" spans="1:15">
      <c r="A3014" s="460">
        <v>3012</v>
      </c>
      <c r="B3014" s="462">
        <v>1009055.6465927702</v>
      </c>
      <c r="C3014" s="462">
        <v>1089602.9863856572</v>
      </c>
      <c r="D3014" s="462">
        <v>1103195.2422614223</v>
      </c>
      <c r="J3014" s="699"/>
      <c r="K3014" s="699"/>
      <c r="L3014" s="699"/>
      <c r="M3014" s="462">
        <v>1027924</v>
      </c>
      <c r="N3014" s="462">
        <v>1098435</v>
      </c>
      <c r="O3014" s="462">
        <v>1081887</v>
      </c>
    </row>
    <row r="3015" spans="1:15">
      <c r="A3015" s="460">
        <v>3013</v>
      </c>
      <c r="B3015" s="462">
        <v>999871.77314105001</v>
      </c>
      <c r="C3015" s="462">
        <v>1048923.5869448665</v>
      </c>
      <c r="D3015" s="462">
        <v>1079605.7645210132</v>
      </c>
      <c r="J3015" s="699"/>
      <c r="K3015" s="699"/>
      <c r="L3015" s="699"/>
      <c r="M3015" s="462">
        <v>1055874</v>
      </c>
      <c r="N3015" s="462">
        <v>1107350</v>
      </c>
      <c r="O3015" s="462">
        <v>1123960</v>
      </c>
    </row>
    <row r="3016" spans="1:15">
      <c r="A3016" s="460">
        <v>3014</v>
      </c>
      <c r="B3016" s="462">
        <v>1008685.9307716198</v>
      </c>
      <c r="C3016" s="462">
        <v>1071492.5303722017</v>
      </c>
      <c r="D3016" s="462">
        <v>1094376.1511186974</v>
      </c>
      <c r="J3016" s="699"/>
      <c r="K3016" s="699"/>
      <c r="L3016" s="699"/>
      <c r="M3016" s="462">
        <v>1041824</v>
      </c>
      <c r="N3016" s="462">
        <v>1084998</v>
      </c>
      <c r="O3016" s="462">
        <v>1100940</v>
      </c>
    </row>
    <row r="3017" spans="1:15">
      <c r="A3017" s="460">
        <v>3015</v>
      </c>
      <c r="B3017" s="462">
        <v>1001391.7839294241</v>
      </c>
      <c r="C3017" s="462">
        <v>1067097.4709948036</v>
      </c>
      <c r="D3017" s="462">
        <v>1097602.7581724827</v>
      </c>
      <c r="J3017" s="699"/>
      <c r="K3017" s="699"/>
      <c r="L3017" s="699"/>
      <c r="M3017" s="462">
        <v>1012790</v>
      </c>
      <c r="N3017" s="462">
        <v>1054425</v>
      </c>
      <c r="O3017" s="462">
        <v>1074830</v>
      </c>
    </row>
    <row r="3018" spans="1:15">
      <c r="A3018" s="460">
        <v>3016</v>
      </c>
      <c r="B3018" s="462">
        <v>1004283.0582706806</v>
      </c>
      <c r="C3018" s="462">
        <v>1076682.7185905494</v>
      </c>
      <c r="D3018" s="462">
        <v>1120764.3630887815</v>
      </c>
      <c r="J3018" s="699"/>
      <c r="K3018" s="699"/>
      <c r="L3018" s="699"/>
      <c r="M3018" s="462">
        <v>1033816</v>
      </c>
      <c r="N3018" s="462">
        <v>1100382</v>
      </c>
      <c r="O3018" s="462">
        <v>1096180</v>
      </c>
    </row>
    <row r="3019" spans="1:15">
      <c r="A3019" s="460">
        <v>3017</v>
      </c>
      <c r="B3019" s="462">
        <v>989622.22822141182</v>
      </c>
      <c r="C3019" s="462">
        <v>1067615.1180324284</v>
      </c>
      <c r="D3019" s="462">
        <v>1078653.9104519845</v>
      </c>
      <c r="J3019" s="699"/>
      <c r="K3019" s="699"/>
      <c r="L3019" s="699"/>
      <c r="M3019" s="462">
        <v>1084798</v>
      </c>
      <c r="N3019" s="462">
        <v>1126020</v>
      </c>
      <c r="O3019" s="462">
        <v>1142127</v>
      </c>
    </row>
    <row r="3020" spans="1:15">
      <c r="A3020" s="460">
        <v>3018</v>
      </c>
      <c r="B3020" s="462">
        <v>999331.27545570605</v>
      </c>
      <c r="C3020" s="462">
        <v>1074068.5081101416</v>
      </c>
      <c r="D3020" s="462">
        <v>1085925.2637005781</v>
      </c>
      <c r="J3020" s="699"/>
      <c r="K3020" s="699"/>
      <c r="L3020" s="699"/>
      <c r="M3020" s="462">
        <v>1074681</v>
      </c>
      <c r="N3020" s="462">
        <v>1090288</v>
      </c>
      <c r="O3020" s="462">
        <v>1113284</v>
      </c>
    </row>
    <row r="3021" spans="1:15">
      <c r="A3021" s="460">
        <v>3019</v>
      </c>
      <c r="B3021" s="462">
        <v>1001370.2864910976</v>
      </c>
      <c r="C3021" s="462">
        <v>1074797.2661244206</v>
      </c>
      <c r="D3021" s="462">
        <v>1080089.0851712623</v>
      </c>
      <c r="J3021" s="699"/>
      <c r="K3021" s="699"/>
      <c r="L3021" s="699"/>
      <c r="M3021" s="462">
        <v>1042991</v>
      </c>
      <c r="N3021" s="462">
        <v>1097119</v>
      </c>
      <c r="O3021" s="462">
        <v>1146572</v>
      </c>
    </row>
    <row r="3022" spans="1:15">
      <c r="A3022" s="460">
        <v>3020</v>
      </c>
      <c r="B3022" s="462">
        <v>995805.27901965566</v>
      </c>
      <c r="C3022" s="462">
        <v>1046518.1534621789</v>
      </c>
      <c r="D3022" s="462">
        <v>1099839.5506600724</v>
      </c>
      <c r="J3022" s="699"/>
      <c r="K3022" s="699"/>
      <c r="L3022" s="699"/>
      <c r="M3022" s="462">
        <v>1041991</v>
      </c>
      <c r="N3022" s="462">
        <v>1065879</v>
      </c>
      <c r="O3022" s="462">
        <v>1087704</v>
      </c>
    </row>
    <row r="3023" spans="1:15">
      <c r="A3023" s="460">
        <v>3021</v>
      </c>
      <c r="B3023" s="462">
        <v>996845.09700583294</v>
      </c>
      <c r="C3023" s="462">
        <v>1082147.9289332735</v>
      </c>
      <c r="D3023" s="462">
        <v>1087878.3105425739</v>
      </c>
      <c r="J3023" s="699"/>
      <c r="K3023" s="699"/>
      <c r="L3023" s="699"/>
      <c r="M3023" s="462">
        <v>1032991</v>
      </c>
      <c r="N3023" s="462">
        <v>1063247</v>
      </c>
      <c r="O3023" s="462">
        <v>1061959</v>
      </c>
    </row>
    <row r="3024" spans="1:15">
      <c r="A3024" s="460">
        <v>3022</v>
      </c>
      <c r="B3024" s="462">
        <v>1002606.3243467468</v>
      </c>
      <c r="C3024" s="462">
        <v>1058371.9911609567</v>
      </c>
      <c r="D3024" s="462">
        <v>1121390.0325918272</v>
      </c>
      <c r="J3024" s="699"/>
      <c r="K3024" s="699"/>
      <c r="L3024" s="699"/>
      <c r="M3024" s="462">
        <v>1017975</v>
      </c>
      <c r="N3024" s="462">
        <v>1092786</v>
      </c>
      <c r="O3024" s="462">
        <v>1099180</v>
      </c>
    </row>
    <row r="3025" spans="1:15">
      <c r="A3025" s="460">
        <v>3023</v>
      </c>
      <c r="B3025" s="462">
        <v>1010092.6507698763</v>
      </c>
      <c r="C3025" s="462">
        <v>1081746.133944398</v>
      </c>
      <c r="D3025" s="462">
        <v>1127750.3330027256</v>
      </c>
      <c r="J3025" s="699"/>
      <c r="K3025" s="699"/>
      <c r="L3025" s="699"/>
      <c r="M3025" s="462">
        <v>1017367</v>
      </c>
      <c r="N3025" s="462">
        <v>1065462</v>
      </c>
      <c r="O3025" s="462">
        <v>1094291</v>
      </c>
    </row>
    <row r="3026" spans="1:15">
      <c r="A3026" s="460">
        <v>3024</v>
      </c>
      <c r="B3026" s="462">
        <v>1013007.2469294672</v>
      </c>
      <c r="C3026" s="462">
        <v>1082672.6018400127</v>
      </c>
      <c r="D3026" s="462">
        <v>1102248.8003393854</v>
      </c>
      <c r="J3026" s="699"/>
      <c r="K3026" s="699"/>
      <c r="L3026" s="699"/>
      <c r="M3026" s="462">
        <v>1000600</v>
      </c>
      <c r="N3026" s="462">
        <v>1114976</v>
      </c>
      <c r="O3026" s="462">
        <v>1099648</v>
      </c>
    </row>
    <row r="3027" spans="1:15">
      <c r="A3027" s="460">
        <v>3025</v>
      </c>
      <c r="B3027" s="462">
        <v>1006534.6237497025</v>
      </c>
      <c r="C3027" s="462">
        <v>1102036.3954697012</v>
      </c>
      <c r="D3027" s="462">
        <v>1098933.0768936384</v>
      </c>
      <c r="J3027" s="699"/>
      <c r="K3027" s="699"/>
      <c r="L3027" s="699"/>
      <c r="M3027" s="462">
        <v>1034391</v>
      </c>
      <c r="N3027" s="462">
        <v>1087958</v>
      </c>
      <c r="O3027" s="462">
        <v>1093289</v>
      </c>
    </row>
    <row r="3028" spans="1:15">
      <c r="A3028" s="460">
        <v>3026</v>
      </c>
      <c r="B3028" s="462">
        <v>1013495.7315362577</v>
      </c>
      <c r="C3028" s="462">
        <v>1090696.0065691615</v>
      </c>
      <c r="D3028" s="462">
        <v>1098044.1400082256</v>
      </c>
      <c r="J3028" s="699"/>
      <c r="K3028" s="699"/>
      <c r="L3028" s="699"/>
      <c r="M3028" s="462">
        <v>1023569</v>
      </c>
      <c r="N3028" s="462">
        <v>1074860</v>
      </c>
      <c r="O3028" s="462">
        <v>1102208</v>
      </c>
    </row>
    <row r="3029" spans="1:15">
      <c r="A3029" s="460">
        <v>3027</v>
      </c>
      <c r="B3029" s="462">
        <v>1021990.2143984722</v>
      </c>
      <c r="C3029" s="462">
        <v>1092584.5316663373</v>
      </c>
      <c r="D3029" s="462">
        <v>1069887.9818178695</v>
      </c>
      <c r="J3029" s="699"/>
      <c r="K3029" s="699"/>
      <c r="L3029" s="699"/>
      <c r="M3029" s="462">
        <v>1062929</v>
      </c>
      <c r="N3029" s="462">
        <v>1048140</v>
      </c>
      <c r="O3029" s="462">
        <v>1107539</v>
      </c>
    </row>
    <row r="3030" spans="1:15">
      <c r="A3030" s="460">
        <v>3028</v>
      </c>
      <c r="B3030" s="462">
        <v>1009083.9364612426</v>
      </c>
      <c r="C3030" s="462">
        <v>1079742.2356447491</v>
      </c>
      <c r="D3030" s="462">
        <v>1070898.2977684275</v>
      </c>
      <c r="J3030" s="699"/>
      <c r="K3030" s="699"/>
      <c r="L3030" s="699"/>
      <c r="M3030" s="462">
        <v>1016306</v>
      </c>
      <c r="N3030" s="462">
        <v>1058688</v>
      </c>
      <c r="O3030" s="462">
        <v>1113573</v>
      </c>
    </row>
    <row r="3031" spans="1:15">
      <c r="A3031" s="460">
        <v>3029</v>
      </c>
      <c r="B3031" s="462">
        <v>1011234.7974265697</v>
      </c>
      <c r="C3031" s="462">
        <v>1084856.021749164</v>
      </c>
      <c r="D3031" s="462">
        <v>1080655.3484152248</v>
      </c>
      <c r="J3031" s="699"/>
      <c r="K3031" s="699"/>
      <c r="L3031" s="699"/>
      <c r="M3031" s="462">
        <v>1012371</v>
      </c>
      <c r="N3031" s="462">
        <v>1101998</v>
      </c>
      <c r="O3031" s="462">
        <v>1109749</v>
      </c>
    </row>
    <row r="3032" spans="1:15">
      <c r="A3032" s="460">
        <v>3030</v>
      </c>
      <c r="B3032" s="462">
        <v>1015855.2146425364</v>
      </c>
      <c r="C3032" s="462">
        <v>1093301.3630332709</v>
      </c>
      <c r="D3032" s="462">
        <v>1083828.9827390586</v>
      </c>
      <c r="J3032" s="699"/>
      <c r="K3032" s="699"/>
      <c r="L3032" s="699"/>
      <c r="M3032" s="462">
        <v>1031176</v>
      </c>
      <c r="N3032" s="462">
        <v>1094105</v>
      </c>
      <c r="O3032" s="462">
        <v>1116658</v>
      </c>
    </row>
    <row r="3033" spans="1:15">
      <c r="A3033" s="460">
        <v>3031</v>
      </c>
      <c r="B3033" s="462">
        <v>995788.83168731839</v>
      </c>
      <c r="C3033" s="462">
        <v>1083614.9170696598</v>
      </c>
      <c r="D3033" s="462">
        <v>1127698.8583968189</v>
      </c>
      <c r="J3033" s="699"/>
      <c r="K3033" s="699"/>
      <c r="L3033" s="699"/>
      <c r="M3033" s="462">
        <v>1042763</v>
      </c>
      <c r="N3033" s="462">
        <v>1087166</v>
      </c>
      <c r="O3033" s="462">
        <v>1069281</v>
      </c>
    </row>
    <row r="3034" spans="1:15">
      <c r="A3034" s="460">
        <v>3032</v>
      </c>
      <c r="B3034" s="462">
        <v>997309.98842919292</v>
      </c>
      <c r="C3034" s="462">
        <v>1083558.3531116776</v>
      </c>
      <c r="D3034" s="462">
        <v>1072938.8892665468</v>
      </c>
      <c r="J3034" s="699"/>
      <c r="K3034" s="699"/>
      <c r="L3034" s="699"/>
      <c r="M3034" s="462">
        <v>1021281</v>
      </c>
      <c r="N3034" s="462">
        <v>1128243</v>
      </c>
      <c r="O3034" s="462">
        <v>1102649</v>
      </c>
    </row>
    <row r="3035" spans="1:15">
      <c r="A3035" s="460">
        <v>3033</v>
      </c>
      <c r="B3035" s="462">
        <v>1005125.6718488863</v>
      </c>
      <c r="C3035" s="462">
        <v>1051347.527796122</v>
      </c>
      <c r="D3035" s="462">
        <v>1083366.6209127731</v>
      </c>
      <c r="J3035" s="699"/>
      <c r="K3035" s="699"/>
      <c r="L3035" s="699"/>
      <c r="M3035" s="462">
        <v>1027362</v>
      </c>
      <c r="N3035" s="462">
        <v>1058599</v>
      </c>
      <c r="O3035" s="462">
        <v>1127685</v>
      </c>
    </row>
    <row r="3036" spans="1:15">
      <c r="A3036" s="460">
        <v>3034</v>
      </c>
      <c r="B3036" s="462">
        <v>992248.65304775198</v>
      </c>
      <c r="C3036" s="462">
        <v>1064499.8031542723</v>
      </c>
      <c r="D3036" s="462">
        <v>1090048.5602774671</v>
      </c>
      <c r="J3036" s="699"/>
      <c r="K3036" s="699"/>
      <c r="L3036" s="699"/>
      <c r="M3036" s="462">
        <v>1051108</v>
      </c>
      <c r="N3036" s="462">
        <v>1074111</v>
      </c>
      <c r="O3036" s="462">
        <v>1087276</v>
      </c>
    </row>
    <row r="3037" spans="1:15">
      <c r="A3037" s="460">
        <v>3035</v>
      </c>
      <c r="B3037" s="462">
        <v>1006818.2464791052</v>
      </c>
      <c r="C3037" s="462">
        <v>1107376.6572295516</v>
      </c>
      <c r="D3037" s="462">
        <v>1098515.115616763</v>
      </c>
      <c r="J3037" s="699"/>
      <c r="K3037" s="699"/>
      <c r="L3037" s="699"/>
      <c r="M3037" s="462">
        <v>1023595</v>
      </c>
      <c r="N3037" s="462">
        <v>1079660</v>
      </c>
      <c r="O3037" s="462">
        <v>1101511</v>
      </c>
    </row>
    <row r="3038" spans="1:15">
      <c r="A3038" s="460">
        <v>3036</v>
      </c>
      <c r="B3038" s="462">
        <v>999104.51851753297</v>
      </c>
      <c r="C3038" s="462">
        <v>1055280.2224645484</v>
      </c>
      <c r="D3038" s="462">
        <v>1105007.2093969523</v>
      </c>
      <c r="J3038" s="699"/>
      <c r="K3038" s="699"/>
      <c r="L3038" s="699"/>
      <c r="M3038" s="462">
        <v>1042246</v>
      </c>
      <c r="N3038" s="462">
        <v>1050248</v>
      </c>
      <c r="O3038" s="462">
        <v>1098302</v>
      </c>
    </row>
    <row r="3039" spans="1:15">
      <c r="A3039" s="460">
        <v>3037</v>
      </c>
      <c r="B3039" s="462">
        <v>1004148.2538020865</v>
      </c>
      <c r="C3039" s="462">
        <v>1068283.8809151701</v>
      </c>
      <c r="D3039" s="462">
        <v>1088406.2945662769</v>
      </c>
      <c r="J3039" s="699"/>
      <c r="K3039" s="699"/>
      <c r="L3039" s="699"/>
      <c r="M3039" s="462">
        <v>1023858</v>
      </c>
      <c r="N3039" s="462">
        <v>1062699</v>
      </c>
      <c r="O3039" s="462">
        <v>1099456</v>
      </c>
    </row>
    <row r="3040" spans="1:15">
      <c r="A3040" s="460">
        <v>3038</v>
      </c>
      <c r="B3040" s="462">
        <v>1002640.7061602601</v>
      </c>
      <c r="C3040" s="462">
        <v>1042390.1146188267</v>
      </c>
      <c r="D3040" s="462">
        <v>1086803.9667027765</v>
      </c>
      <c r="J3040" s="699"/>
      <c r="K3040" s="699"/>
      <c r="L3040" s="699"/>
      <c r="M3040" s="462">
        <v>1033159</v>
      </c>
      <c r="N3040" s="462">
        <v>1037233</v>
      </c>
      <c r="O3040" s="462">
        <v>1077908</v>
      </c>
    </row>
    <row r="3041" spans="1:15">
      <c r="A3041" s="460">
        <v>3039</v>
      </c>
      <c r="B3041" s="462">
        <v>1013503.2435380396</v>
      </c>
      <c r="C3041" s="462">
        <v>1069981.8656313955</v>
      </c>
      <c r="D3041" s="462">
        <v>1104764.7945786491</v>
      </c>
      <c r="J3041" s="699"/>
      <c r="K3041" s="699"/>
      <c r="L3041" s="699"/>
      <c r="M3041" s="462">
        <v>1025009</v>
      </c>
      <c r="N3041" s="462">
        <v>1091996</v>
      </c>
      <c r="O3041" s="462">
        <v>1075153</v>
      </c>
    </row>
    <row r="3042" spans="1:15">
      <c r="A3042" s="460">
        <v>3040</v>
      </c>
      <c r="B3042" s="462">
        <v>1016223.6349660833</v>
      </c>
      <c r="C3042" s="462">
        <v>1097538.2806758801</v>
      </c>
      <c r="D3042" s="462">
        <v>1119168.0941389818</v>
      </c>
      <c r="J3042" s="699"/>
      <c r="K3042" s="699"/>
      <c r="L3042" s="699"/>
      <c r="M3042" s="462">
        <v>1036398</v>
      </c>
      <c r="N3042" s="462">
        <v>1084869</v>
      </c>
      <c r="O3042" s="462">
        <v>1107912</v>
      </c>
    </row>
    <row r="3043" spans="1:15">
      <c r="A3043" s="460">
        <v>3041</v>
      </c>
      <c r="B3043" s="462">
        <v>1009842.3436623707</v>
      </c>
      <c r="C3043" s="462">
        <v>1072537.7824122875</v>
      </c>
      <c r="D3043" s="462">
        <v>1142128.3964489377</v>
      </c>
      <c r="J3043" s="699"/>
      <c r="K3043" s="699"/>
      <c r="L3043" s="699"/>
      <c r="M3043" s="462">
        <v>990819</v>
      </c>
      <c r="N3043" s="462">
        <v>1047367</v>
      </c>
      <c r="O3043" s="462">
        <v>1072233</v>
      </c>
    </row>
    <row r="3044" spans="1:15">
      <c r="A3044" s="460">
        <v>3042</v>
      </c>
      <c r="B3044" s="462">
        <v>1012220.105729698</v>
      </c>
      <c r="C3044" s="462">
        <v>1105061.1443587265</v>
      </c>
      <c r="D3044" s="462">
        <v>1165291.7168566787</v>
      </c>
      <c r="J3044" s="699"/>
      <c r="K3044" s="699"/>
      <c r="L3044" s="699"/>
      <c r="M3044" s="462">
        <v>1049085</v>
      </c>
      <c r="N3044" s="462">
        <v>1057962</v>
      </c>
      <c r="O3044" s="462">
        <v>1056541</v>
      </c>
    </row>
    <row r="3045" spans="1:15">
      <c r="A3045" s="460">
        <v>3043</v>
      </c>
      <c r="B3045" s="462">
        <v>1011344.3022673938</v>
      </c>
      <c r="C3045" s="462">
        <v>1055813.7471958166</v>
      </c>
      <c r="D3045" s="462">
        <v>1089737.6731399521</v>
      </c>
      <c r="J3045" s="699"/>
      <c r="K3045" s="699"/>
      <c r="L3045" s="699"/>
      <c r="M3045" s="462">
        <v>1034132</v>
      </c>
      <c r="N3045" s="462">
        <v>1116110</v>
      </c>
      <c r="O3045" s="462">
        <v>1099774</v>
      </c>
    </row>
    <row r="3046" spans="1:15">
      <c r="A3046" s="460">
        <v>3044</v>
      </c>
      <c r="B3046" s="462">
        <v>990009.1101636258</v>
      </c>
      <c r="C3046" s="462">
        <v>1075749.6788458107</v>
      </c>
      <c r="D3046" s="462">
        <v>1097028.8265039842</v>
      </c>
      <c r="J3046" s="699"/>
      <c r="K3046" s="699"/>
      <c r="L3046" s="699"/>
      <c r="M3046" s="462">
        <v>1030077</v>
      </c>
      <c r="N3046" s="462">
        <v>1059217</v>
      </c>
      <c r="O3046" s="462">
        <v>1064163</v>
      </c>
    </row>
    <row r="3047" spans="1:15">
      <c r="A3047" s="460">
        <v>3045</v>
      </c>
      <c r="B3047" s="462">
        <v>1004301.0247491901</v>
      </c>
      <c r="C3047" s="462">
        <v>1045746.5202264788</v>
      </c>
      <c r="D3047" s="462">
        <v>1100159.4820946334</v>
      </c>
      <c r="J3047" s="699"/>
      <c r="K3047" s="699"/>
      <c r="L3047" s="699"/>
      <c r="M3047" s="462">
        <v>1078489</v>
      </c>
      <c r="N3047" s="462">
        <v>1112243</v>
      </c>
      <c r="O3047" s="462">
        <v>1137887</v>
      </c>
    </row>
    <row r="3048" spans="1:15">
      <c r="A3048" s="460">
        <v>3046</v>
      </c>
      <c r="B3048" s="462">
        <v>1000106.8988119285</v>
      </c>
      <c r="C3048" s="462">
        <v>1093928.6389554683</v>
      </c>
      <c r="D3048" s="462">
        <v>1110263.4377473299</v>
      </c>
      <c r="J3048" s="699"/>
      <c r="K3048" s="699"/>
      <c r="L3048" s="699"/>
      <c r="M3048" s="462">
        <v>1062487</v>
      </c>
      <c r="N3048" s="462">
        <v>1126522</v>
      </c>
      <c r="O3048" s="462">
        <v>1099226</v>
      </c>
    </row>
    <row r="3049" spans="1:15">
      <c r="A3049" s="460">
        <v>3047</v>
      </c>
      <c r="B3049" s="462">
        <v>1010278.17231253</v>
      </c>
      <c r="C3049" s="462">
        <v>1061044.3576441982</v>
      </c>
      <c r="D3049" s="462">
        <v>1074346.1259683243</v>
      </c>
      <c r="J3049" s="699"/>
      <c r="K3049" s="699"/>
      <c r="L3049" s="699"/>
      <c r="M3049" s="462">
        <v>1019972</v>
      </c>
      <c r="N3049" s="462">
        <v>1058290</v>
      </c>
      <c r="O3049" s="462">
        <v>1108075</v>
      </c>
    </row>
    <row r="3050" spans="1:15">
      <c r="A3050" s="460">
        <v>3048</v>
      </c>
      <c r="B3050" s="462">
        <v>1010723.9629464902</v>
      </c>
      <c r="C3050" s="462">
        <v>1076439.9766237945</v>
      </c>
      <c r="D3050" s="462">
        <v>1090578.9045469926</v>
      </c>
      <c r="J3050" s="699"/>
      <c r="K3050" s="699"/>
      <c r="L3050" s="699"/>
      <c r="M3050" s="462">
        <v>1032775</v>
      </c>
      <c r="N3050" s="462">
        <v>1112348</v>
      </c>
      <c r="O3050" s="462">
        <v>1059413</v>
      </c>
    </row>
    <row r="3051" spans="1:15">
      <c r="A3051" s="460">
        <v>3049</v>
      </c>
      <c r="B3051" s="462">
        <v>1012858.1011145836</v>
      </c>
      <c r="C3051" s="462">
        <v>1087367.9535627293</v>
      </c>
      <c r="D3051" s="462">
        <v>1072130.1200496298</v>
      </c>
      <c r="J3051" s="699"/>
      <c r="K3051" s="699"/>
      <c r="L3051" s="699"/>
      <c r="M3051" s="462">
        <v>1019168</v>
      </c>
      <c r="N3051" s="462">
        <v>1095786</v>
      </c>
      <c r="O3051" s="462">
        <v>1113622</v>
      </c>
    </row>
    <row r="3052" spans="1:15">
      <c r="A3052" s="460">
        <v>3050</v>
      </c>
      <c r="B3052" s="462">
        <v>1038456.989342144</v>
      </c>
      <c r="C3052" s="462">
        <v>1071504.1534032337</v>
      </c>
      <c r="D3052" s="462">
        <v>1128311.6770411325</v>
      </c>
      <c r="J3052" s="699"/>
      <c r="K3052" s="699"/>
      <c r="L3052" s="699"/>
      <c r="M3052" s="462">
        <v>992236</v>
      </c>
      <c r="N3052" s="462">
        <v>1067313</v>
      </c>
      <c r="O3052" s="462">
        <v>1109324</v>
      </c>
    </row>
    <row r="3053" spans="1:15">
      <c r="A3053" s="460">
        <v>3051</v>
      </c>
      <c r="B3053" s="462">
        <v>1007616.8054999441</v>
      </c>
      <c r="C3053" s="462">
        <v>1068690.3011369382</v>
      </c>
      <c r="D3053" s="462">
        <v>1124400.2267379998</v>
      </c>
      <c r="J3053" s="699"/>
      <c r="K3053" s="699"/>
      <c r="L3053" s="699"/>
      <c r="M3053" s="462">
        <v>1032989</v>
      </c>
      <c r="N3053" s="462">
        <v>1053205</v>
      </c>
      <c r="O3053" s="462">
        <v>1094364</v>
      </c>
    </row>
    <row r="3054" spans="1:15">
      <c r="A3054" s="460">
        <v>3052</v>
      </c>
      <c r="B3054" s="462">
        <v>1004511.3721044881</v>
      </c>
      <c r="C3054" s="462">
        <v>1097803.7599320842</v>
      </c>
      <c r="D3054" s="462">
        <v>1128973.2759883362</v>
      </c>
      <c r="J3054" s="699"/>
      <c r="K3054" s="699"/>
      <c r="L3054" s="699"/>
      <c r="M3054" s="462">
        <v>1004969</v>
      </c>
      <c r="N3054" s="462">
        <v>1043283</v>
      </c>
      <c r="O3054" s="462">
        <v>1072569</v>
      </c>
    </row>
    <row r="3055" spans="1:15">
      <c r="A3055" s="460">
        <v>3053</v>
      </c>
      <c r="B3055" s="462">
        <v>1010660.4074602905</v>
      </c>
      <c r="C3055" s="462">
        <v>1073986.8422757145</v>
      </c>
      <c r="D3055" s="462">
        <v>1104542.8226225383</v>
      </c>
      <c r="J3055" s="699"/>
      <c r="K3055" s="699"/>
      <c r="L3055" s="699"/>
      <c r="M3055" s="462">
        <v>1008729</v>
      </c>
      <c r="N3055" s="462">
        <v>1074712</v>
      </c>
      <c r="O3055" s="462">
        <v>1075719</v>
      </c>
    </row>
    <row r="3056" spans="1:15">
      <c r="A3056" s="460">
        <v>3054</v>
      </c>
      <c r="B3056" s="462">
        <v>1007360.628580419</v>
      </c>
      <c r="C3056" s="462">
        <v>1094063.123234967</v>
      </c>
      <c r="D3056" s="462">
        <v>1111276.9059229034</v>
      </c>
      <c r="J3056" s="699"/>
      <c r="K3056" s="699"/>
      <c r="L3056" s="699"/>
      <c r="M3056" s="462">
        <v>1037968</v>
      </c>
      <c r="N3056" s="462">
        <v>1091132</v>
      </c>
      <c r="O3056" s="462">
        <v>1136958</v>
      </c>
    </row>
    <row r="3057" spans="1:15">
      <c r="A3057" s="460">
        <v>3055</v>
      </c>
      <c r="B3057" s="462">
        <v>1007951.9285754841</v>
      </c>
      <c r="C3057" s="462">
        <v>1060742.1557516321</v>
      </c>
      <c r="D3057" s="462">
        <v>1089674.6857565704</v>
      </c>
      <c r="J3057" s="699"/>
      <c r="K3057" s="699"/>
      <c r="L3057" s="699"/>
      <c r="M3057" s="462">
        <v>1022238</v>
      </c>
      <c r="N3057" s="462">
        <v>1062396</v>
      </c>
      <c r="O3057" s="462">
        <v>1072517</v>
      </c>
    </row>
    <row r="3058" spans="1:15">
      <c r="A3058" s="460">
        <v>3056</v>
      </c>
      <c r="B3058" s="462">
        <v>1004897.8557251024</v>
      </c>
      <c r="C3058" s="462">
        <v>1070912.7990158685</v>
      </c>
      <c r="D3058" s="462">
        <v>1091257.6638113144</v>
      </c>
      <c r="J3058" s="699"/>
      <c r="K3058" s="699"/>
      <c r="L3058" s="699"/>
      <c r="M3058" s="462">
        <v>1054990</v>
      </c>
      <c r="N3058" s="462">
        <v>1071754</v>
      </c>
      <c r="O3058" s="462">
        <v>1133307</v>
      </c>
    </row>
    <row r="3059" spans="1:15">
      <c r="A3059" s="460">
        <v>3057</v>
      </c>
      <c r="B3059" s="462">
        <v>1000182.4541693603</v>
      </c>
      <c r="C3059" s="462">
        <v>1083765.682518045</v>
      </c>
      <c r="D3059" s="462">
        <v>1071025.035447882</v>
      </c>
      <c r="J3059" s="699"/>
      <c r="K3059" s="699"/>
      <c r="L3059" s="699"/>
      <c r="M3059" s="462">
        <v>1003430</v>
      </c>
      <c r="N3059" s="462">
        <v>1067972</v>
      </c>
      <c r="O3059" s="462">
        <v>1082964</v>
      </c>
    </row>
    <row r="3060" spans="1:15">
      <c r="A3060" s="460">
        <v>3058</v>
      </c>
      <c r="B3060" s="462">
        <v>1004076.976888275</v>
      </c>
      <c r="C3060" s="462">
        <v>1065877.0738953839</v>
      </c>
      <c r="D3060" s="462">
        <v>1075107.8948656032</v>
      </c>
      <c r="J3060" s="699"/>
      <c r="K3060" s="699"/>
      <c r="L3060" s="699"/>
      <c r="M3060" s="462">
        <v>1042576</v>
      </c>
      <c r="N3060" s="462">
        <v>1103245</v>
      </c>
      <c r="O3060" s="462">
        <v>1107831</v>
      </c>
    </row>
    <row r="3061" spans="1:15">
      <c r="A3061" s="460">
        <v>3059</v>
      </c>
      <c r="B3061" s="462">
        <v>1012407.3021215047</v>
      </c>
      <c r="C3061" s="462">
        <v>1061688.9242069402</v>
      </c>
      <c r="D3061" s="462">
        <v>1105642.9864394385</v>
      </c>
      <c r="J3061" s="699"/>
      <c r="K3061" s="699"/>
      <c r="L3061" s="699"/>
      <c r="M3061" s="462">
        <v>1004962</v>
      </c>
      <c r="N3061" s="462">
        <v>1041001</v>
      </c>
      <c r="O3061" s="462">
        <v>1060369</v>
      </c>
    </row>
    <row r="3062" spans="1:15">
      <c r="A3062" s="460">
        <v>3060</v>
      </c>
      <c r="B3062" s="462">
        <v>994703.77477167104</v>
      </c>
      <c r="C3062" s="462">
        <v>1087925.1407809779</v>
      </c>
      <c r="D3062" s="462">
        <v>1080720.5099693262</v>
      </c>
      <c r="J3062" s="699"/>
      <c r="K3062" s="699"/>
      <c r="L3062" s="699"/>
      <c r="M3062" s="462">
        <v>1039941</v>
      </c>
      <c r="N3062" s="462">
        <v>1067213</v>
      </c>
      <c r="O3062" s="462">
        <v>1090984</v>
      </c>
    </row>
    <row r="3063" spans="1:15">
      <c r="A3063" s="460">
        <v>3061</v>
      </c>
      <c r="B3063" s="462">
        <v>999667.30800730351</v>
      </c>
      <c r="C3063" s="462">
        <v>1091656.940571388</v>
      </c>
      <c r="D3063" s="462">
        <v>1122313.9394890754</v>
      </c>
      <c r="J3063" s="699"/>
      <c r="K3063" s="699"/>
      <c r="L3063" s="699"/>
      <c r="M3063" s="462">
        <v>1025001</v>
      </c>
      <c r="N3063" s="462">
        <v>1032809</v>
      </c>
      <c r="O3063" s="462">
        <v>1082946</v>
      </c>
    </row>
    <row r="3064" spans="1:15">
      <c r="A3064" s="460">
        <v>3062</v>
      </c>
      <c r="B3064" s="462">
        <v>990238.72028013552</v>
      </c>
      <c r="C3064" s="462">
        <v>1057406.2688669311</v>
      </c>
      <c r="D3064" s="462">
        <v>1081709.2362077187</v>
      </c>
      <c r="J3064" s="699"/>
      <c r="K3064" s="699"/>
      <c r="L3064" s="699"/>
      <c r="M3064" s="462">
        <v>1016611</v>
      </c>
      <c r="N3064" s="462">
        <v>1053102</v>
      </c>
      <c r="O3064" s="462">
        <v>1109191</v>
      </c>
    </row>
    <row r="3065" spans="1:15">
      <c r="A3065" s="460">
        <v>3063</v>
      </c>
      <c r="B3065" s="462">
        <v>1006063.9436151475</v>
      </c>
      <c r="C3065" s="462">
        <v>1095316.7116463766</v>
      </c>
      <c r="D3065" s="462">
        <v>1122913.8751969207</v>
      </c>
      <c r="J3065" s="699"/>
      <c r="K3065" s="699"/>
      <c r="L3065" s="699"/>
      <c r="M3065" s="462">
        <v>1025965</v>
      </c>
      <c r="N3065" s="462">
        <v>1071336</v>
      </c>
      <c r="O3065" s="462">
        <v>1094996</v>
      </c>
    </row>
    <row r="3066" spans="1:15">
      <c r="A3066" s="460">
        <v>3064</v>
      </c>
      <c r="B3066" s="462">
        <v>998422.92169956607</v>
      </c>
      <c r="C3066" s="462">
        <v>1057157.0933811599</v>
      </c>
      <c r="D3066" s="462">
        <v>1133282.4303551293</v>
      </c>
      <c r="J3066" s="699"/>
      <c r="K3066" s="699"/>
      <c r="L3066" s="699"/>
      <c r="M3066" s="462">
        <v>1008628</v>
      </c>
      <c r="N3066" s="462">
        <v>1089758</v>
      </c>
      <c r="O3066" s="462">
        <v>1092666</v>
      </c>
    </row>
    <row r="3067" spans="1:15">
      <c r="A3067" s="460">
        <v>3065</v>
      </c>
      <c r="B3067" s="462">
        <v>993146.15167212836</v>
      </c>
      <c r="C3067" s="462">
        <v>1023731.9566353166</v>
      </c>
      <c r="D3067" s="462">
        <v>1107488.2479542263</v>
      </c>
      <c r="J3067" s="699"/>
      <c r="K3067" s="699"/>
      <c r="L3067" s="699"/>
      <c r="M3067" s="462">
        <v>1038321</v>
      </c>
      <c r="N3067" s="462">
        <v>1118014</v>
      </c>
      <c r="O3067" s="462">
        <v>1148490</v>
      </c>
    </row>
    <row r="3068" spans="1:15">
      <c r="A3068" s="460">
        <v>3066</v>
      </c>
      <c r="B3068" s="462">
        <v>990395.4936340414</v>
      </c>
      <c r="C3068" s="462">
        <v>1086706.9790807152</v>
      </c>
      <c r="D3068" s="462">
        <v>1076675.8596173881</v>
      </c>
      <c r="J3068" s="699"/>
      <c r="K3068" s="699"/>
      <c r="L3068" s="699"/>
      <c r="M3068" s="462">
        <v>1032274</v>
      </c>
      <c r="N3068" s="462">
        <v>1081031</v>
      </c>
      <c r="O3068" s="462">
        <v>1098675</v>
      </c>
    </row>
    <row r="3069" spans="1:15">
      <c r="A3069" s="460">
        <v>3067</v>
      </c>
      <c r="B3069" s="462">
        <v>1006792.8804479418</v>
      </c>
      <c r="C3069" s="462">
        <v>1082526.8902762637</v>
      </c>
      <c r="D3069" s="462">
        <v>1088324.2206345263</v>
      </c>
      <c r="J3069" s="699"/>
      <c r="K3069" s="699"/>
      <c r="L3069" s="699"/>
      <c r="M3069" s="462">
        <v>1037401</v>
      </c>
      <c r="N3069" s="462">
        <v>1070843</v>
      </c>
      <c r="O3069" s="462">
        <v>1072514</v>
      </c>
    </row>
    <row r="3070" spans="1:15">
      <c r="A3070" s="460">
        <v>3068</v>
      </c>
      <c r="B3070" s="462">
        <v>1012118.3165489035</v>
      </c>
      <c r="C3070" s="462">
        <v>1047164.2864397909</v>
      </c>
      <c r="D3070" s="462">
        <v>1086459.0133499815</v>
      </c>
      <c r="J3070" s="699"/>
      <c r="K3070" s="699"/>
      <c r="L3070" s="699"/>
      <c r="M3070" s="462">
        <v>1013082</v>
      </c>
      <c r="N3070" s="462">
        <v>1047022</v>
      </c>
      <c r="O3070" s="462">
        <v>1074194</v>
      </c>
    </row>
    <row r="3071" spans="1:15">
      <c r="A3071" s="460">
        <v>3069</v>
      </c>
      <c r="B3071" s="462">
        <v>999519.29678093269</v>
      </c>
      <c r="C3071" s="462">
        <v>1068500.7263724585</v>
      </c>
      <c r="D3071" s="462">
        <v>1088761.2523828009</v>
      </c>
      <c r="J3071" s="699"/>
      <c r="K3071" s="699"/>
      <c r="L3071" s="699"/>
      <c r="M3071" s="462">
        <v>1039070</v>
      </c>
      <c r="N3071" s="462">
        <v>1061790</v>
      </c>
      <c r="O3071" s="462">
        <v>1098566</v>
      </c>
    </row>
    <row r="3072" spans="1:15">
      <c r="A3072" s="460">
        <v>3070</v>
      </c>
      <c r="B3072" s="462">
        <v>1003980.8964972304</v>
      </c>
      <c r="C3072" s="462">
        <v>1101905.4249552963</v>
      </c>
      <c r="D3072" s="462">
        <v>1090159.620856991</v>
      </c>
      <c r="J3072" s="699"/>
      <c r="K3072" s="699"/>
      <c r="L3072" s="699"/>
      <c r="M3072" s="462">
        <v>1013597</v>
      </c>
      <c r="N3072" s="462">
        <v>1103443</v>
      </c>
      <c r="O3072" s="462">
        <v>1079694</v>
      </c>
    </row>
    <row r="3073" spans="1:15">
      <c r="A3073" s="460">
        <v>3071</v>
      </c>
      <c r="B3073" s="462">
        <v>1006060.6804228548</v>
      </c>
      <c r="C3073" s="462">
        <v>1116452.7030844153</v>
      </c>
      <c r="D3073" s="462">
        <v>1075283.0733444244</v>
      </c>
      <c r="J3073" s="699"/>
      <c r="K3073" s="699"/>
      <c r="L3073" s="699"/>
      <c r="M3073" s="462">
        <v>1042753</v>
      </c>
      <c r="N3073" s="462">
        <v>1074703</v>
      </c>
      <c r="O3073" s="462">
        <v>1141978</v>
      </c>
    </row>
    <row r="3074" spans="1:15">
      <c r="A3074" s="460">
        <v>3072</v>
      </c>
      <c r="B3074" s="462">
        <v>1003957.8850295856</v>
      </c>
      <c r="C3074" s="462">
        <v>1064053.1958375885</v>
      </c>
      <c r="D3074" s="462">
        <v>1101947.5641347007</v>
      </c>
      <c r="J3074" s="699"/>
      <c r="K3074" s="699"/>
      <c r="L3074" s="699"/>
      <c r="M3074" s="462">
        <v>1005318</v>
      </c>
      <c r="N3074" s="462">
        <v>1033166</v>
      </c>
      <c r="O3074" s="462">
        <v>1065160</v>
      </c>
    </row>
    <row r="3075" spans="1:15">
      <c r="A3075" s="460">
        <v>3073</v>
      </c>
      <c r="B3075" s="462">
        <v>987822.33268148405</v>
      </c>
      <c r="C3075" s="462">
        <v>1065569.5937992849</v>
      </c>
      <c r="D3075" s="462">
        <v>1073463.8619447737</v>
      </c>
      <c r="J3075" s="699"/>
      <c r="K3075" s="699"/>
      <c r="L3075" s="699"/>
      <c r="M3075" s="462">
        <v>1014602</v>
      </c>
      <c r="N3075" s="462">
        <v>1070534</v>
      </c>
      <c r="O3075" s="462">
        <v>1045748</v>
      </c>
    </row>
    <row r="3076" spans="1:15">
      <c r="A3076" s="460">
        <v>3074</v>
      </c>
      <c r="B3076" s="462">
        <v>1014990.1119943004</v>
      </c>
      <c r="C3076" s="462">
        <v>1079315.8256233502</v>
      </c>
      <c r="D3076" s="462">
        <v>1109652.7151513775</v>
      </c>
      <c r="J3076" s="699"/>
      <c r="K3076" s="699"/>
      <c r="L3076" s="699"/>
      <c r="M3076" s="462">
        <v>1037273</v>
      </c>
      <c r="N3076" s="462">
        <v>1051476</v>
      </c>
      <c r="O3076" s="462">
        <v>1141383</v>
      </c>
    </row>
    <row r="3077" spans="1:15">
      <c r="A3077" s="460">
        <v>3075</v>
      </c>
      <c r="B3077" s="462">
        <v>1000911.9083288375</v>
      </c>
      <c r="C3077" s="462">
        <v>1062812.35516374</v>
      </c>
      <c r="D3077" s="462">
        <v>1110652.7502374153</v>
      </c>
      <c r="J3077" s="699"/>
      <c r="K3077" s="699"/>
      <c r="L3077" s="699"/>
      <c r="M3077" s="462">
        <v>1027961</v>
      </c>
      <c r="N3077" s="462">
        <v>1093601</v>
      </c>
      <c r="O3077" s="462">
        <v>1132426</v>
      </c>
    </row>
    <row r="3078" spans="1:15">
      <c r="A3078" s="460">
        <v>3076</v>
      </c>
      <c r="B3078" s="462">
        <v>1005317.332320684</v>
      </c>
      <c r="C3078" s="462">
        <v>1085088.6995254885</v>
      </c>
      <c r="D3078" s="462">
        <v>1082242.4415015662</v>
      </c>
      <c r="J3078" s="699"/>
      <c r="K3078" s="699"/>
      <c r="L3078" s="699"/>
      <c r="M3078" s="462">
        <v>1039456</v>
      </c>
      <c r="N3078" s="462">
        <v>1088327</v>
      </c>
      <c r="O3078" s="462">
        <v>1157921</v>
      </c>
    </row>
    <row r="3079" spans="1:15">
      <c r="A3079" s="460">
        <v>3077</v>
      </c>
      <c r="B3079" s="462">
        <v>995477.4199411025</v>
      </c>
      <c r="C3079" s="462">
        <v>1106790.985966522</v>
      </c>
      <c r="D3079" s="462">
        <v>1090136.2629803349</v>
      </c>
      <c r="J3079" s="699"/>
      <c r="K3079" s="699"/>
      <c r="L3079" s="699"/>
      <c r="M3079" s="462">
        <v>1013614</v>
      </c>
      <c r="N3079" s="462">
        <v>1076876</v>
      </c>
      <c r="O3079" s="462">
        <v>1080071</v>
      </c>
    </row>
    <row r="3080" spans="1:15">
      <c r="A3080" s="460">
        <v>3078</v>
      </c>
      <c r="B3080" s="462">
        <v>1003503.5253228121</v>
      </c>
      <c r="C3080" s="462">
        <v>1074264.3599186987</v>
      </c>
      <c r="D3080" s="462">
        <v>1076947.7765777342</v>
      </c>
      <c r="J3080" s="699"/>
      <c r="K3080" s="699"/>
      <c r="L3080" s="699"/>
      <c r="M3080" s="462">
        <v>1013255</v>
      </c>
      <c r="N3080" s="462">
        <v>1070296</v>
      </c>
      <c r="O3080" s="462">
        <v>1066753</v>
      </c>
    </row>
    <row r="3081" spans="1:15">
      <c r="A3081" s="460">
        <v>3079</v>
      </c>
      <c r="B3081" s="462">
        <v>997339.70248726802</v>
      </c>
      <c r="C3081" s="462">
        <v>1043275.6758852368</v>
      </c>
      <c r="D3081" s="462">
        <v>1072763.1643756882</v>
      </c>
      <c r="J3081" s="699"/>
      <c r="K3081" s="699"/>
      <c r="L3081" s="699"/>
      <c r="M3081" s="462">
        <v>1048597</v>
      </c>
      <c r="N3081" s="462">
        <v>1099241</v>
      </c>
      <c r="O3081" s="462">
        <v>1086745</v>
      </c>
    </row>
    <row r="3082" spans="1:15">
      <c r="A3082" s="460">
        <v>3080</v>
      </c>
      <c r="B3082" s="462">
        <v>1005354.8833062659</v>
      </c>
      <c r="C3082" s="462">
        <v>1042905.3383766493</v>
      </c>
      <c r="D3082" s="462">
        <v>1101309.8199709309</v>
      </c>
      <c r="J3082" s="699"/>
      <c r="K3082" s="699"/>
      <c r="L3082" s="699"/>
      <c r="M3082" s="462">
        <v>1018620</v>
      </c>
      <c r="N3082" s="462">
        <v>1088011</v>
      </c>
      <c r="O3082" s="462">
        <v>1086343</v>
      </c>
    </row>
    <row r="3083" spans="1:15">
      <c r="A3083" s="460">
        <v>3081</v>
      </c>
      <c r="B3083" s="462">
        <v>1000143.0342822917</v>
      </c>
      <c r="C3083" s="462">
        <v>1080273.4477790922</v>
      </c>
      <c r="D3083" s="462">
        <v>1065379.001054137</v>
      </c>
      <c r="J3083" s="699"/>
      <c r="K3083" s="699"/>
      <c r="L3083" s="699"/>
      <c r="M3083" s="462">
        <v>1019651</v>
      </c>
      <c r="N3083" s="462">
        <v>1061363</v>
      </c>
      <c r="O3083" s="462">
        <v>1073471</v>
      </c>
    </row>
    <row r="3084" spans="1:15">
      <c r="A3084" s="460">
        <v>3082</v>
      </c>
      <c r="B3084" s="462">
        <v>992644.44895280211</v>
      </c>
      <c r="C3084" s="462">
        <v>1061259.74142648</v>
      </c>
      <c r="D3084" s="462">
        <v>1086434.2998788655</v>
      </c>
      <c r="J3084" s="699"/>
      <c r="K3084" s="699"/>
      <c r="L3084" s="699"/>
      <c r="M3084" s="462">
        <v>1011454</v>
      </c>
      <c r="N3084" s="462">
        <v>1041308</v>
      </c>
      <c r="O3084" s="462">
        <v>1092153</v>
      </c>
    </row>
    <row r="3085" spans="1:15">
      <c r="A3085" s="460">
        <v>3083</v>
      </c>
      <c r="B3085" s="462">
        <v>1010930.4964007896</v>
      </c>
      <c r="C3085" s="462">
        <v>1114567.9045601191</v>
      </c>
      <c r="D3085" s="462">
        <v>1120244.7366560982</v>
      </c>
      <c r="J3085" s="699"/>
      <c r="K3085" s="699"/>
      <c r="L3085" s="699"/>
      <c r="M3085" s="462">
        <v>1043070</v>
      </c>
      <c r="N3085" s="462">
        <v>1097802</v>
      </c>
      <c r="O3085" s="462">
        <v>1057401</v>
      </c>
    </row>
    <row r="3086" spans="1:15">
      <c r="A3086" s="460">
        <v>3084</v>
      </c>
      <c r="B3086" s="462">
        <v>1008212.082075133</v>
      </c>
      <c r="C3086" s="462">
        <v>1081181.8775009909</v>
      </c>
      <c r="D3086" s="462">
        <v>1100950.0047202411</v>
      </c>
      <c r="J3086" s="699"/>
      <c r="K3086" s="699"/>
      <c r="L3086" s="699"/>
      <c r="M3086" s="462">
        <v>1012449</v>
      </c>
      <c r="N3086" s="462">
        <v>1051929</v>
      </c>
      <c r="O3086" s="462">
        <v>1109682</v>
      </c>
    </row>
    <row r="3087" spans="1:15">
      <c r="A3087" s="460">
        <v>3085</v>
      </c>
      <c r="B3087" s="462">
        <v>995488.73425928527</v>
      </c>
      <c r="C3087" s="462">
        <v>1112811.0566020873</v>
      </c>
      <c r="D3087" s="462">
        <v>1065874.952024807</v>
      </c>
      <c r="J3087" s="699"/>
      <c r="K3087" s="699"/>
      <c r="L3087" s="699"/>
      <c r="M3087" s="462">
        <v>1008874</v>
      </c>
      <c r="N3087" s="462">
        <v>1083585</v>
      </c>
      <c r="O3087" s="462">
        <v>1067214</v>
      </c>
    </row>
    <row r="3088" spans="1:15">
      <c r="A3088" s="460">
        <v>3086</v>
      </c>
      <c r="B3088" s="462">
        <v>1001249.9543763081</v>
      </c>
      <c r="C3088" s="462">
        <v>1061099.0471714749</v>
      </c>
      <c r="D3088" s="462">
        <v>1075012.2957562942</v>
      </c>
      <c r="J3088" s="699"/>
      <c r="K3088" s="699"/>
      <c r="L3088" s="699"/>
      <c r="M3088" s="462">
        <v>1026634</v>
      </c>
      <c r="N3088" s="462">
        <v>1139073</v>
      </c>
      <c r="O3088" s="462">
        <v>1128554</v>
      </c>
    </row>
    <row r="3089" spans="1:15">
      <c r="A3089" s="460">
        <v>3087</v>
      </c>
      <c r="B3089" s="462">
        <v>1006851.4289053313</v>
      </c>
      <c r="C3089" s="462">
        <v>1042457.5314649803</v>
      </c>
      <c r="D3089" s="462">
        <v>1074542.9310998702</v>
      </c>
      <c r="J3089" s="699"/>
      <c r="K3089" s="699"/>
      <c r="L3089" s="699"/>
      <c r="M3089" s="462">
        <v>1017890</v>
      </c>
      <c r="N3089" s="462">
        <v>1081848</v>
      </c>
      <c r="O3089" s="462">
        <v>1086348</v>
      </c>
    </row>
    <row r="3090" spans="1:15">
      <c r="A3090" s="460">
        <v>3088</v>
      </c>
      <c r="B3090" s="462">
        <v>995772.31313419074</v>
      </c>
      <c r="C3090" s="462">
        <v>1104705.4897762109</v>
      </c>
      <c r="D3090" s="462">
        <v>1106600.5979566025</v>
      </c>
      <c r="J3090" s="699"/>
      <c r="K3090" s="699"/>
      <c r="L3090" s="699"/>
      <c r="M3090" s="462">
        <v>1024418</v>
      </c>
      <c r="N3090" s="462">
        <v>1055491</v>
      </c>
      <c r="O3090" s="462">
        <v>1081307</v>
      </c>
    </row>
    <row r="3091" spans="1:15">
      <c r="A3091" s="460">
        <v>3089</v>
      </c>
      <c r="B3091" s="462">
        <v>1008636.8756737481</v>
      </c>
      <c r="C3091" s="462">
        <v>1079026.9589721579</v>
      </c>
      <c r="D3091" s="462">
        <v>1092483.4021945887</v>
      </c>
      <c r="J3091" s="699"/>
      <c r="K3091" s="699"/>
      <c r="L3091" s="699"/>
      <c r="M3091" s="462">
        <v>1035839</v>
      </c>
      <c r="N3091" s="462">
        <v>1067116</v>
      </c>
      <c r="O3091" s="462">
        <v>1104581</v>
      </c>
    </row>
    <row r="3092" spans="1:15">
      <c r="A3092" s="460">
        <v>3090</v>
      </c>
      <c r="B3092" s="462">
        <v>1006777.562339931</v>
      </c>
      <c r="C3092" s="462">
        <v>1039126.7305122935</v>
      </c>
      <c r="D3092" s="462">
        <v>1060489.8983993302</v>
      </c>
      <c r="J3092" s="699"/>
      <c r="K3092" s="699"/>
      <c r="L3092" s="699"/>
      <c r="M3092" s="462">
        <v>1013014</v>
      </c>
      <c r="N3092" s="462">
        <v>1080390</v>
      </c>
      <c r="O3092" s="462">
        <v>1099266</v>
      </c>
    </row>
    <row r="3093" spans="1:15">
      <c r="A3093" s="460">
        <v>3091</v>
      </c>
      <c r="B3093" s="462">
        <v>1000136.2098573783</v>
      </c>
      <c r="C3093" s="462">
        <v>1039572.8708212218</v>
      </c>
      <c r="D3093" s="462">
        <v>1110721.0255423007</v>
      </c>
      <c r="J3093" s="699"/>
      <c r="K3093" s="699"/>
      <c r="L3093" s="699"/>
      <c r="M3093" s="462">
        <v>1039914</v>
      </c>
      <c r="N3093" s="462">
        <v>1101527</v>
      </c>
      <c r="O3093" s="462">
        <v>1119035</v>
      </c>
    </row>
    <row r="3094" spans="1:15">
      <c r="A3094" s="460">
        <v>3092</v>
      </c>
      <c r="B3094" s="462">
        <v>1003871.2647550008</v>
      </c>
      <c r="C3094" s="462">
        <v>1056955.0913344421</v>
      </c>
      <c r="D3094" s="462">
        <v>1089853.96713338</v>
      </c>
      <c r="J3094" s="699"/>
      <c r="K3094" s="699"/>
      <c r="L3094" s="699"/>
      <c r="M3094" s="462">
        <v>1034104</v>
      </c>
      <c r="N3094" s="462">
        <v>1064051</v>
      </c>
      <c r="O3094" s="462">
        <v>1142068</v>
      </c>
    </row>
    <row r="3095" spans="1:15">
      <c r="A3095" s="460">
        <v>3093</v>
      </c>
      <c r="B3095" s="462">
        <v>1015513.2719193408</v>
      </c>
      <c r="C3095" s="462">
        <v>1076609.8048735652</v>
      </c>
      <c r="D3095" s="462">
        <v>1095039.0652287563</v>
      </c>
      <c r="J3095" s="699"/>
      <c r="K3095" s="699"/>
      <c r="L3095" s="699"/>
      <c r="M3095" s="462">
        <v>1047084</v>
      </c>
      <c r="N3095" s="462">
        <v>1094219</v>
      </c>
      <c r="O3095" s="462">
        <v>1126289</v>
      </c>
    </row>
    <row r="3096" spans="1:15">
      <c r="A3096" s="460">
        <v>3094</v>
      </c>
      <c r="B3096" s="462">
        <v>1010782.9987514464</v>
      </c>
      <c r="C3096" s="462">
        <v>1083094.5822248473</v>
      </c>
      <c r="D3096" s="462">
        <v>1121802.8488075025</v>
      </c>
      <c r="J3096" s="699"/>
      <c r="K3096" s="699"/>
      <c r="L3096" s="699"/>
      <c r="M3096" s="462">
        <v>1034429</v>
      </c>
      <c r="N3096" s="462">
        <v>1105339</v>
      </c>
      <c r="O3096" s="462">
        <v>1113541</v>
      </c>
    </row>
    <row r="3097" spans="1:15">
      <c r="A3097" s="460">
        <v>3095</v>
      </c>
      <c r="B3097" s="462">
        <v>1008589.5274358593</v>
      </c>
      <c r="C3097" s="462">
        <v>1100830.4891464845</v>
      </c>
      <c r="D3097" s="462">
        <v>1082124.5688094196</v>
      </c>
      <c r="J3097" s="699"/>
      <c r="K3097" s="699"/>
      <c r="L3097" s="699"/>
      <c r="M3097" s="462">
        <v>1037180</v>
      </c>
      <c r="N3097" s="462">
        <v>1095229</v>
      </c>
      <c r="O3097" s="462">
        <v>1139037</v>
      </c>
    </row>
    <row r="3098" spans="1:15">
      <c r="A3098" s="460">
        <v>3096</v>
      </c>
      <c r="B3098" s="462">
        <v>990038.04860927141</v>
      </c>
      <c r="C3098" s="462">
        <v>1050673.6371606975</v>
      </c>
      <c r="D3098" s="462">
        <v>1098095.1741427595</v>
      </c>
      <c r="J3098" s="699"/>
      <c r="K3098" s="699"/>
      <c r="L3098" s="699"/>
      <c r="M3098" s="462">
        <v>1018012</v>
      </c>
      <c r="N3098" s="462">
        <v>1138535</v>
      </c>
      <c r="O3098" s="462">
        <v>1136051</v>
      </c>
    </row>
    <row r="3099" spans="1:15">
      <c r="A3099" s="460">
        <v>3097</v>
      </c>
      <c r="B3099" s="462">
        <v>1002675.7450067651</v>
      </c>
      <c r="C3099" s="462">
        <v>1068672.6474975895</v>
      </c>
      <c r="D3099" s="462">
        <v>1074304.4842771268</v>
      </c>
      <c r="J3099" s="699"/>
      <c r="K3099" s="699"/>
      <c r="L3099" s="699"/>
      <c r="M3099" s="462">
        <v>1010132</v>
      </c>
      <c r="N3099" s="462">
        <v>1086524</v>
      </c>
      <c r="O3099" s="462">
        <v>1083520</v>
      </c>
    </row>
    <row r="3100" spans="1:15">
      <c r="A3100" s="460">
        <v>3098</v>
      </c>
      <c r="B3100" s="462">
        <v>1012436.1182407635</v>
      </c>
      <c r="C3100" s="462">
        <v>1072131.6935901802</v>
      </c>
      <c r="D3100" s="462">
        <v>1115814.6768652964</v>
      </c>
      <c r="J3100" s="699"/>
      <c r="K3100" s="699"/>
      <c r="L3100" s="699"/>
      <c r="M3100" s="462">
        <v>1033725</v>
      </c>
      <c r="N3100" s="462">
        <v>1065730</v>
      </c>
      <c r="O3100" s="462">
        <v>1061376</v>
      </c>
    </row>
    <row r="3101" spans="1:15">
      <c r="A3101" s="460">
        <v>3099</v>
      </c>
      <c r="B3101" s="462">
        <v>1006659.3104105156</v>
      </c>
      <c r="C3101" s="462">
        <v>1078641.9752457347</v>
      </c>
      <c r="D3101" s="462">
        <v>1124729.6684760042</v>
      </c>
      <c r="J3101" s="699"/>
      <c r="K3101" s="699"/>
      <c r="L3101" s="699"/>
      <c r="M3101" s="462">
        <v>1016906</v>
      </c>
      <c r="N3101" s="462">
        <v>1077236</v>
      </c>
      <c r="O3101" s="462">
        <v>1098962</v>
      </c>
    </row>
    <row r="3102" spans="1:15">
      <c r="A3102" s="460">
        <v>3100</v>
      </c>
      <c r="B3102" s="462">
        <v>1012828.2575605139</v>
      </c>
      <c r="C3102" s="462">
        <v>1093949.6716755552</v>
      </c>
      <c r="D3102" s="462">
        <v>1134251.994111394</v>
      </c>
      <c r="J3102" s="699"/>
      <c r="K3102" s="699"/>
      <c r="L3102" s="699"/>
      <c r="M3102" s="462">
        <v>1012506</v>
      </c>
      <c r="N3102" s="462">
        <v>1061510</v>
      </c>
      <c r="O3102" s="462">
        <v>1099212</v>
      </c>
    </row>
    <row r="3103" spans="1:15">
      <c r="A3103" s="460">
        <v>3101</v>
      </c>
      <c r="B3103" s="462">
        <v>1002689.7637006862</v>
      </c>
      <c r="C3103" s="462">
        <v>1055688.090769277</v>
      </c>
      <c r="D3103" s="462">
        <v>1100036.0742435488</v>
      </c>
      <c r="J3103" s="699"/>
      <c r="K3103" s="699"/>
      <c r="L3103" s="699"/>
      <c r="M3103" s="462">
        <v>1050036</v>
      </c>
      <c r="N3103" s="462">
        <v>1059927</v>
      </c>
      <c r="O3103" s="462">
        <v>1106326</v>
      </c>
    </row>
    <row r="3104" spans="1:15">
      <c r="A3104" s="460">
        <v>3102</v>
      </c>
      <c r="B3104" s="462">
        <v>1000931.2015973963</v>
      </c>
      <c r="C3104" s="462">
        <v>1056710.8309558386</v>
      </c>
      <c r="D3104" s="462">
        <v>1070876.2360747848</v>
      </c>
      <c r="J3104" s="699"/>
      <c r="K3104" s="699"/>
      <c r="L3104" s="699"/>
      <c r="M3104" s="462">
        <v>1022923</v>
      </c>
      <c r="N3104" s="462">
        <v>1068084</v>
      </c>
      <c r="O3104" s="462">
        <v>1052962</v>
      </c>
    </row>
    <row r="3105" spans="1:15">
      <c r="A3105" s="460">
        <v>3103</v>
      </c>
      <c r="B3105" s="462">
        <v>1022353.5718303859</v>
      </c>
      <c r="C3105" s="462">
        <v>1091898.8172441029</v>
      </c>
      <c r="D3105" s="462">
        <v>1098712.025878008</v>
      </c>
      <c r="J3105" s="699"/>
      <c r="K3105" s="699"/>
      <c r="L3105" s="699"/>
      <c r="M3105" s="462">
        <v>1021045</v>
      </c>
      <c r="N3105" s="462">
        <v>1051681</v>
      </c>
      <c r="O3105" s="462">
        <v>1121825</v>
      </c>
    </row>
    <row r="3106" spans="1:15">
      <c r="A3106" s="460">
        <v>3104</v>
      </c>
      <c r="B3106" s="462">
        <v>1003516.7240666621</v>
      </c>
      <c r="C3106" s="462">
        <v>1053348.7204283234</v>
      </c>
      <c r="D3106" s="462">
        <v>1126365.3120494685</v>
      </c>
      <c r="J3106" s="699"/>
      <c r="K3106" s="699"/>
      <c r="L3106" s="699"/>
      <c r="M3106" s="462">
        <v>1023534</v>
      </c>
      <c r="N3106" s="462">
        <v>1021523</v>
      </c>
      <c r="O3106" s="462">
        <v>1116889</v>
      </c>
    </row>
    <row r="3107" spans="1:15">
      <c r="A3107" s="460">
        <v>3105</v>
      </c>
      <c r="B3107" s="462">
        <v>1005945.6327287799</v>
      </c>
      <c r="C3107" s="462">
        <v>1064530.5823071324</v>
      </c>
      <c r="D3107" s="462">
        <v>1070524.9424438863</v>
      </c>
      <c r="J3107" s="699"/>
      <c r="K3107" s="699"/>
      <c r="L3107" s="699"/>
      <c r="M3107" s="462">
        <v>1056294</v>
      </c>
      <c r="N3107" s="462">
        <v>1096306</v>
      </c>
      <c r="O3107" s="462">
        <v>1085987</v>
      </c>
    </row>
    <row r="3108" spans="1:15">
      <c r="A3108" s="460">
        <v>3106</v>
      </c>
      <c r="B3108" s="462">
        <v>1002613.4889285397</v>
      </c>
      <c r="C3108" s="462">
        <v>1066433.7949436496</v>
      </c>
      <c r="D3108" s="462">
        <v>1063061.3739200216</v>
      </c>
      <c r="J3108" s="699"/>
      <c r="K3108" s="699"/>
      <c r="L3108" s="699"/>
      <c r="M3108" s="462">
        <v>1040093</v>
      </c>
      <c r="N3108" s="462">
        <v>1072174</v>
      </c>
      <c r="O3108" s="462">
        <v>1076394</v>
      </c>
    </row>
    <row r="3109" spans="1:15">
      <c r="A3109" s="460">
        <v>3107</v>
      </c>
      <c r="B3109" s="462">
        <v>1006115.6628968302</v>
      </c>
      <c r="C3109" s="462">
        <v>1067976.0952503826</v>
      </c>
      <c r="D3109" s="462">
        <v>1102720.4140710337</v>
      </c>
      <c r="J3109" s="699"/>
      <c r="K3109" s="699"/>
      <c r="L3109" s="699"/>
      <c r="M3109" s="462">
        <v>1003797</v>
      </c>
      <c r="N3109" s="462">
        <v>1069716</v>
      </c>
      <c r="O3109" s="462">
        <v>1083808</v>
      </c>
    </row>
    <row r="3110" spans="1:15">
      <c r="A3110" s="460">
        <v>3108</v>
      </c>
      <c r="B3110" s="462">
        <v>1001127.3828796308</v>
      </c>
      <c r="C3110" s="462">
        <v>1079253.8686743197</v>
      </c>
      <c r="D3110" s="462">
        <v>1107727.6647391275</v>
      </c>
      <c r="J3110" s="699"/>
      <c r="K3110" s="699"/>
      <c r="L3110" s="699"/>
      <c r="M3110" s="462">
        <v>1029247</v>
      </c>
      <c r="N3110" s="462">
        <v>1049824</v>
      </c>
      <c r="O3110" s="462">
        <v>1088304</v>
      </c>
    </row>
    <row r="3111" spans="1:15">
      <c r="A3111" s="460">
        <v>3109</v>
      </c>
      <c r="B3111" s="462">
        <v>1006704.2374746262</v>
      </c>
      <c r="C3111" s="462">
        <v>1081113.8771383262</v>
      </c>
      <c r="D3111" s="462">
        <v>1094262.7164560817</v>
      </c>
      <c r="J3111" s="699"/>
      <c r="K3111" s="699"/>
      <c r="L3111" s="699"/>
      <c r="M3111" s="462">
        <v>1033867</v>
      </c>
      <c r="N3111" s="462">
        <v>1082821</v>
      </c>
      <c r="O3111" s="462">
        <v>1089690</v>
      </c>
    </row>
    <row r="3112" spans="1:15">
      <c r="A3112" s="460">
        <v>3110</v>
      </c>
      <c r="B3112" s="462">
        <v>996451.70679034875</v>
      </c>
      <c r="C3112" s="462">
        <v>1050724.1589428112</v>
      </c>
      <c r="D3112" s="462">
        <v>1068635.4444191186</v>
      </c>
      <c r="J3112" s="699"/>
      <c r="K3112" s="699"/>
      <c r="L3112" s="699"/>
      <c r="M3112" s="462">
        <v>1026911</v>
      </c>
      <c r="N3112" s="462">
        <v>1068187</v>
      </c>
      <c r="O3112" s="462">
        <v>1118862</v>
      </c>
    </row>
    <row r="3113" spans="1:15">
      <c r="A3113" s="460">
        <v>3111</v>
      </c>
      <c r="B3113" s="462">
        <v>1002866.2692742122</v>
      </c>
      <c r="C3113" s="462">
        <v>1104013.0130667323</v>
      </c>
      <c r="D3113" s="462">
        <v>1104789.3172401085</v>
      </c>
      <c r="J3113" s="699"/>
      <c r="K3113" s="699"/>
      <c r="L3113" s="699"/>
      <c r="M3113" s="462">
        <v>1021934</v>
      </c>
      <c r="N3113" s="462">
        <v>1095341</v>
      </c>
      <c r="O3113" s="462">
        <v>1090929</v>
      </c>
    </row>
    <row r="3114" spans="1:15">
      <c r="A3114" s="460">
        <v>3112</v>
      </c>
      <c r="B3114" s="462">
        <v>995758.80996142223</v>
      </c>
      <c r="C3114" s="462">
        <v>1054523.444133094</v>
      </c>
      <c r="D3114" s="462">
        <v>1129149.278721517</v>
      </c>
      <c r="J3114" s="699"/>
      <c r="K3114" s="699"/>
      <c r="L3114" s="699"/>
      <c r="M3114" s="462">
        <v>1010575</v>
      </c>
      <c r="N3114" s="462">
        <v>1087772</v>
      </c>
      <c r="O3114" s="462">
        <v>1111600</v>
      </c>
    </row>
    <row r="3115" spans="1:15">
      <c r="A3115" s="460">
        <v>3113</v>
      </c>
      <c r="B3115" s="462">
        <v>1011626.8226383078</v>
      </c>
      <c r="C3115" s="462">
        <v>1059359.9151026837</v>
      </c>
      <c r="D3115" s="462">
        <v>1098862.0990863456</v>
      </c>
      <c r="J3115" s="699"/>
      <c r="K3115" s="699"/>
      <c r="L3115" s="699"/>
      <c r="M3115" s="462">
        <v>1004095</v>
      </c>
      <c r="N3115" s="462">
        <v>1045011</v>
      </c>
      <c r="O3115" s="462">
        <v>1056567</v>
      </c>
    </row>
    <row r="3116" spans="1:15">
      <c r="A3116" s="460">
        <v>3114</v>
      </c>
      <c r="B3116" s="462">
        <v>994917.60408437648</v>
      </c>
      <c r="C3116" s="462">
        <v>1063723.3221909078</v>
      </c>
      <c r="D3116" s="462">
        <v>1090992.5743921401</v>
      </c>
      <c r="J3116" s="699"/>
      <c r="K3116" s="699"/>
      <c r="L3116" s="699"/>
      <c r="M3116" s="462">
        <v>1046932</v>
      </c>
      <c r="N3116" s="462">
        <v>1073880</v>
      </c>
      <c r="O3116" s="462">
        <v>1068915</v>
      </c>
    </row>
    <row r="3117" spans="1:15">
      <c r="A3117" s="460">
        <v>3115</v>
      </c>
      <c r="B3117" s="462">
        <v>1011196.8785164431</v>
      </c>
      <c r="C3117" s="462">
        <v>1087118.4151047752</v>
      </c>
      <c r="D3117" s="462">
        <v>1072901.6235413477</v>
      </c>
      <c r="J3117" s="699"/>
      <c r="K3117" s="699"/>
      <c r="L3117" s="699"/>
      <c r="M3117" s="462">
        <v>1037081</v>
      </c>
      <c r="N3117" s="462">
        <v>1073432</v>
      </c>
      <c r="O3117" s="462">
        <v>1086992</v>
      </c>
    </row>
    <row r="3118" spans="1:15">
      <c r="A3118" s="460">
        <v>3116</v>
      </c>
      <c r="B3118" s="462">
        <v>1006093.7624477035</v>
      </c>
      <c r="C3118" s="462">
        <v>1079092.774018663</v>
      </c>
      <c r="D3118" s="462">
        <v>1106887.1538555149</v>
      </c>
      <c r="J3118" s="699"/>
      <c r="K3118" s="699"/>
      <c r="L3118" s="699"/>
      <c r="M3118" s="462">
        <v>1034996</v>
      </c>
      <c r="N3118" s="462">
        <v>1097464</v>
      </c>
      <c r="O3118" s="462">
        <v>1069472</v>
      </c>
    </row>
    <row r="3119" spans="1:15">
      <c r="A3119" s="460">
        <v>3117</v>
      </c>
      <c r="B3119" s="462">
        <v>1007746.9244647286</v>
      </c>
      <c r="C3119" s="462">
        <v>1083763.0839928752</v>
      </c>
      <c r="D3119" s="462">
        <v>1113233.7033100468</v>
      </c>
      <c r="J3119" s="699"/>
      <c r="K3119" s="699"/>
      <c r="L3119" s="699"/>
      <c r="M3119" s="462">
        <v>1024883</v>
      </c>
      <c r="N3119" s="462">
        <v>1091816</v>
      </c>
      <c r="O3119" s="462">
        <v>1076700</v>
      </c>
    </row>
    <row r="3120" spans="1:15">
      <c r="A3120" s="460">
        <v>3118</v>
      </c>
      <c r="B3120" s="462">
        <v>1003077.7512960178</v>
      </c>
      <c r="C3120" s="462">
        <v>1078436.770389172</v>
      </c>
      <c r="D3120" s="462">
        <v>1070251.7219829371</v>
      </c>
      <c r="J3120" s="699"/>
      <c r="K3120" s="699"/>
      <c r="L3120" s="699"/>
      <c r="M3120" s="462">
        <v>1037724</v>
      </c>
      <c r="N3120" s="462">
        <v>1079943</v>
      </c>
      <c r="O3120" s="462">
        <v>1062087</v>
      </c>
    </row>
    <row r="3121" spans="1:15">
      <c r="A3121" s="460">
        <v>3119</v>
      </c>
      <c r="B3121" s="462">
        <v>1006949.5739362736</v>
      </c>
      <c r="C3121" s="462">
        <v>1095061.5831228585</v>
      </c>
      <c r="D3121" s="462">
        <v>1126516.6618970907</v>
      </c>
      <c r="J3121" s="699"/>
      <c r="K3121" s="699"/>
      <c r="L3121" s="699"/>
      <c r="M3121" s="462">
        <v>1034496</v>
      </c>
      <c r="N3121" s="462">
        <v>1059987</v>
      </c>
      <c r="O3121" s="462">
        <v>1064694</v>
      </c>
    </row>
    <row r="3122" spans="1:15">
      <c r="A3122" s="460">
        <v>3120</v>
      </c>
      <c r="B3122" s="462">
        <v>1006403.9033168551</v>
      </c>
      <c r="C3122" s="462">
        <v>1095964.6559427448</v>
      </c>
      <c r="D3122" s="462">
        <v>1069059.7809440158</v>
      </c>
      <c r="J3122" s="699"/>
      <c r="K3122" s="699"/>
      <c r="L3122" s="699"/>
      <c r="M3122" s="462">
        <v>1035322</v>
      </c>
      <c r="N3122" s="462">
        <v>1073722</v>
      </c>
      <c r="O3122" s="462">
        <v>1082472</v>
      </c>
    </row>
    <row r="3123" spans="1:15">
      <c r="A3123" s="460">
        <v>3121</v>
      </c>
      <c r="B3123" s="462">
        <v>1018101.3780843203</v>
      </c>
      <c r="C3123" s="462">
        <v>1082012.2868693739</v>
      </c>
      <c r="D3123" s="462">
        <v>1138370.6737411499</v>
      </c>
      <c r="J3123" s="699"/>
      <c r="K3123" s="699"/>
      <c r="L3123" s="699"/>
      <c r="M3123" s="462">
        <v>1031481</v>
      </c>
      <c r="N3123" s="462">
        <v>1101696</v>
      </c>
      <c r="O3123" s="462">
        <v>1121520</v>
      </c>
    </row>
    <row r="3124" spans="1:15">
      <c r="A3124" s="460">
        <v>3122</v>
      </c>
      <c r="B3124" s="462">
        <v>994179.17470853613</v>
      </c>
      <c r="C3124" s="462">
        <v>1091347.665549644</v>
      </c>
      <c r="D3124" s="462">
        <v>1101143.6828144914</v>
      </c>
      <c r="J3124" s="699"/>
      <c r="K3124" s="699"/>
      <c r="L3124" s="699"/>
      <c r="M3124" s="462">
        <v>1025636</v>
      </c>
      <c r="N3124" s="462">
        <v>1083353</v>
      </c>
      <c r="O3124" s="462">
        <v>1049337</v>
      </c>
    </row>
    <row r="3125" spans="1:15">
      <c r="A3125" s="460">
        <v>3123</v>
      </c>
      <c r="B3125" s="462">
        <v>997324.16743465781</v>
      </c>
      <c r="C3125" s="462">
        <v>1081866.2045707616</v>
      </c>
      <c r="D3125" s="462">
        <v>1092619.1329698144</v>
      </c>
      <c r="J3125" s="699"/>
      <c r="K3125" s="699"/>
      <c r="L3125" s="699"/>
      <c r="M3125" s="462">
        <v>1025259</v>
      </c>
      <c r="N3125" s="462">
        <v>1062375</v>
      </c>
      <c r="O3125" s="462">
        <v>1068644</v>
      </c>
    </row>
    <row r="3126" spans="1:15">
      <c r="A3126" s="460">
        <v>3124</v>
      </c>
      <c r="B3126" s="462">
        <v>999643.23883348203</v>
      </c>
      <c r="C3126" s="462">
        <v>1051546.8258380932</v>
      </c>
      <c r="D3126" s="462">
        <v>1141687.8749894167</v>
      </c>
      <c r="J3126" s="699"/>
      <c r="K3126" s="699"/>
      <c r="L3126" s="699"/>
      <c r="M3126" s="462">
        <v>993597</v>
      </c>
      <c r="N3126" s="462">
        <v>1043648</v>
      </c>
      <c r="O3126" s="462">
        <v>1083466</v>
      </c>
    </row>
    <row r="3127" spans="1:15">
      <c r="A3127" s="460">
        <v>3125</v>
      </c>
      <c r="B3127" s="462">
        <v>1003520.7251924025</v>
      </c>
      <c r="C3127" s="462">
        <v>1100998.517257682</v>
      </c>
      <c r="D3127" s="462">
        <v>1090340.5721562684</v>
      </c>
      <c r="J3127" s="699"/>
      <c r="K3127" s="699"/>
      <c r="L3127" s="699"/>
      <c r="M3127" s="462">
        <v>1022336</v>
      </c>
      <c r="N3127" s="462">
        <v>1086334</v>
      </c>
      <c r="O3127" s="462">
        <v>1090579</v>
      </c>
    </row>
    <row r="3128" spans="1:15">
      <c r="A3128" s="460">
        <v>3126</v>
      </c>
      <c r="B3128" s="462">
        <v>1004762.6010627598</v>
      </c>
      <c r="C3128" s="462">
        <v>1064759.176784243</v>
      </c>
      <c r="D3128" s="462">
        <v>1120357.1202017744</v>
      </c>
      <c r="J3128" s="699"/>
      <c r="K3128" s="699"/>
      <c r="L3128" s="699"/>
      <c r="M3128" s="462">
        <v>1003892</v>
      </c>
      <c r="N3128" s="462">
        <v>1053124</v>
      </c>
      <c r="O3128" s="462">
        <v>1133896</v>
      </c>
    </row>
    <row r="3129" spans="1:15">
      <c r="A3129" s="460">
        <v>3127</v>
      </c>
      <c r="B3129" s="462">
        <v>1004885.8945289999</v>
      </c>
      <c r="C3129" s="462">
        <v>1061969.3104244256</v>
      </c>
      <c r="D3129" s="462">
        <v>1103201.2741003246</v>
      </c>
      <c r="J3129" s="699"/>
      <c r="K3129" s="699"/>
      <c r="L3129" s="699"/>
      <c r="M3129" s="462">
        <v>1010898</v>
      </c>
      <c r="N3129" s="462">
        <v>1080063</v>
      </c>
      <c r="O3129" s="462">
        <v>1108731</v>
      </c>
    </row>
    <row r="3130" spans="1:15">
      <c r="A3130" s="460">
        <v>3128</v>
      </c>
      <c r="B3130" s="462">
        <v>1007141.0315017037</v>
      </c>
      <c r="C3130" s="462">
        <v>1089208.5171130749</v>
      </c>
      <c r="D3130" s="462">
        <v>1101480.3440338466</v>
      </c>
      <c r="J3130" s="699"/>
      <c r="K3130" s="699"/>
      <c r="L3130" s="699"/>
      <c r="M3130" s="462">
        <v>1058507</v>
      </c>
      <c r="N3130" s="462">
        <v>1096492</v>
      </c>
      <c r="O3130" s="462">
        <v>1124195</v>
      </c>
    </row>
    <row r="3131" spans="1:15">
      <c r="A3131" s="460">
        <v>3129</v>
      </c>
      <c r="B3131" s="462">
        <v>1021534.8998073925</v>
      </c>
      <c r="C3131" s="462">
        <v>1102379.9785236772</v>
      </c>
      <c r="D3131" s="462">
        <v>1085723.0136616288</v>
      </c>
      <c r="J3131" s="699"/>
      <c r="K3131" s="699"/>
      <c r="L3131" s="699"/>
      <c r="M3131" s="462">
        <v>1019750</v>
      </c>
      <c r="N3131" s="462">
        <v>1054259</v>
      </c>
      <c r="O3131" s="462">
        <v>1064505</v>
      </c>
    </row>
    <row r="3132" spans="1:15">
      <c r="A3132" s="460">
        <v>3130</v>
      </c>
      <c r="B3132" s="462">
        <v>1001074.7507276339</v>
      </c>
      <c r="C3132" s="462">
        <v>1095228.8263748328</v>
      </c>
      <c r="D3132" s="462">
        <v>1103638.1612678978</v>
      </c>
      <c r="J3132" s="699"/>
      <c r="K3132" s="699"/>
      <c r="L3132" s="699"/>
      <c r="M3132" s="462">
        <v>1034289</v>
      </c>
      <c r="N3132" s="462">
        <v>1057110</v>
      </c>
      <c r="O3132" s="462">
        <v>1103526</v>
      </c>
    </row>
    <row r="3133" spans="1:15">
      <c r="A3133" s="460">
        <v>3131</v>
      </c>
      <c r="B3133" s="462">
        <v>997952.3928420837</v>
      </c>
      <c r="C3133" s="462">
        <v>1098482.8805240716</v>
      </c>
      <c r="D3133" s="462">
        <v>1074119.1624852018</v>
      </c>
      <c r="J3133" s="699"/>
      <c r="K3133" s="699"/>
      <c r="L3133" s="699"/>
      <c r="M3133" s="462">
        <v>1017399</v>
      </c>
      <c r="N3133" s="462">
        <v>1049944</v>
      </c>
      <c r="O3133" s="462">
        <v>1067942</v>
      </c>
    </row>
    <row r="3134" spans="1:15">
      <c r="A3134" s="460">
        <v>3132</v>
      </c>
      <c r="B3134" s="462">
        <v>1009820.0848702056</v>
      </c>
      <c r="C3134" s="462">
        <v>1084847.5164307554</v>
      </c>
      <c r="D3134" s="462">
        <v>1077474.2523870298</v>
      </c>
      <c r="J3134" s="699"/>
      <c r="K3134" s="699"/>
      <c r="L3134" s="699"/>
      <c r="M3134" s="462">
        <v>1038364</v>
      </c>
      <c r="N3134" s="462">
        <v>1048228</v>
      </c>
      <c r="O3134" s="462">
        <v>1099273</v>
      </c>
    </row>
    <row r="3135" spans="1:15">
      <c r="A3135" s="460">
        <v>3133</v>
      </c>
      <c r="B3135" s="462">
        <v>998824.54002126318</v>
      </c>
      <c r="C3135" s="462">
        <v>1045706.7007513435</v>
      </c>
      <c r="D3135" s="462">
        <v>1093653.618411113</v>
      </c>
      <c r="J3135" s="699"/>
      <c r="K3135" s="699"/>
      <c r="L3135" s="699"/>
      <c r="M3135" s="462">
        <v>1007219</v>
      </c>
      <c r="N3135" s="462">
        <v>1118961</v>
      </c>
      <c r="O3135" s="462">
        <v>1061898</v>
      </c>
    </row>
    <row r="3136" spans="1:15">
      <c r="A3136" s="460">
        <v>3134</v>
      </c>
      <c r="B3136" s="462">
        <v>1007354.5333772232</v>
      </c>
      <c r="C3136" s="462">
        <v>1074551.3950581714</v>
      </c>
      <c r="D3136" s="462">
        <v>1090120.3714124539</v>
      </c>
      <c r="J3136" s="699"/>
      <c r="K3136" s="699"/>
      <c r="L3136" s="699"/>
      <c r="M3136" s="462">
        <v>1001310</v>
      </c>
      <c r="N3136" s="462">
        <v>1091577</v>
      </c>
      <c r="O3136" s="462">
        <v>1085752</v>
      </c>
    </row>
    <row r="3137" spans="1:15">
      <c r="A3137" s="460">
        <v>3135</v>
      </c>
      <c r="B3137" s="462">
        <v>1001935.3190962822</v>
      </c>
      <c r="C3137" s="462">
        <v>1088117.1656742599</v>
      </c>
      <c r="D3137" s="462">
        <v>1112948.2412568806</v>
      </c>
      <c r="J3137" s="699"/>
      <c r="K3137" s="699"/>
      <c r="L3137" s="699"/>
      <c r="M3137" s="462">
        <v>1031930</v>
      </c>
      <c r="N3137" s="462">
        <v>1057348</v>
      </c>
      <c r="O3137" s="462">
        <v>1105512</v>
      </c>
    </row>
    <row r="3138" spans="1:15">
      <c r="A3138" s="460">
        <v>3136</v>
      </c>
      <c r="B3138" s="462">
        <v>1003617.2072831434</v>
      </c>
      <c r="C3138" s="462">
        <v>1056537.5820345522</v>
      </c>
      <c r="D3138" s="462">
        <v>1070945.6595907374</v>
      </c>
      <c r="J3138" s="699"/>
      <c r="K3138" s="699"/>
      <c r="L3138" s="699"/>
      <c r="M3138" s="462">
        <v>1009345</v>
      </c>
      <c r="N3138" s="462">
        <v>1055661</v>
      </c>
      <c r="O3138" s="462">
        <v>1067379</v>
      </c>
    </row>
    <row r="3139" spans="1:15">
      <c r="A3139" s="460">
        <v>3137</v>
      </c>
      <c r="B3139" s="462">
        <v>998951.10717771575</v>
      </c>
      <c r="C3139" s="462">
        <v>1079143.8594287685</v>
      </c>
      <c r="D3139" s="462">
        <v>1106112.2831899785</v>
      </c>
      <c r="J3139" s="699"/>
      <c r="K3139" s="699"/>
      <c r="L3139" s="699"/>
      <c r="M3139" s="462">
        <v>1016793</v>
      </c>
      <c r="N3139" s="462">
        <v>1067946</v>
      </c>
      <c r="O3139" s="462">
        <v>1141044</v>
      </c>
    </row>
    <row r="3140" spans="1:15">
      <c r="A3140" s="460">
        <v>3138</v>
      </c>
      <c r="B3140" s="462">
        <v>1010028.3038813099</v>
      </c>
      <c r="C3140" s="462">
        <v>1097711.4507475302</v>
      </c>
      <c r="D3140" s="462">
        <v>1149326.4543010038</v>
      </c>
      <c r="J3140" s="699"/>
      <c r="K3140" s="699"/>
      <c r="L3140" s="699"/>
      <c r="M3140" s="462">
        <v>1050823</v>
      </c>
      <c r="N3140" s="462">
        <v>1059348</v>
      </c>
      <c r="O3140" s="462">
        <v>1112698</v>
      </c>
    </row>
    <row r="3141" spans="1:15">
      <c r="A3141" s="460">
        <v>3139</v>
      </c>
      <c r="B3141" s="462">
        <v>1013994.5826365897</v>
      </c>
      <c r="C3141" s="462">
        <v>1066627.443771478</v>
      </c>
      <c r="D3141" s="462">
        <v>1083870.7322523203</v>
      </c>
      <c r="J3141" s="699"/>
      <c r="K3141" s="699"/>
      <c r="L3141" s="699"/>
      <c r="M3141" s="462">
        <v>1056644</v>
      </c>
      <c r="N3141" s="462">
        <v>1109994</v>
      </c>
      <c r="O3141" s="462">
        <v>1077948</v>
      </c>
    </row>
    <row r="3142" spans="1:15">
      <c r="A3142" s="460">
        <v>3140</v>
      </c>
      <c r="B3142" s="462">
        <v>1002236.7357403899</v>
      </c>
      <c r="C3142" s="462">
        <v>1053658.4739483763</v>
      </c>
      <c r="D3142" s="462">
        <v>1128274.4058340569</v>
      </c>
      <c r="J3142" s="699"/>
      <c r="K3142" s="699"/>
      <c r="L3142" s="699"/>
      <c r="M3142" s="462">
        <v>1024564</v>
      </c>
      <c r="N3142" s="462">
        <v>1089564</v>
      </c>
      <c r="O3142" s="462">
        <v>1106074</v>
      </c>
    </row>
    <row r="3143" spans="1:15">
      <c r="A3143" s="460">
        <v>3141</v>
      </c>
      <c r="B3143" s="462">
        <v>1004788.9226061762</v>
      </c>
      <c r="C3143" s="462">
        <v>1081355.460219519</v>
      </c>
      <c r="D3143" s="462">
        <v>1116245.1508074584</v>
      </c>
      <c r="J3143" s="699"/>
      <c r="K3143" s="699"/>
      <c r="L3143" s="699"/>
      <c r="M3143" s="462">
        <v>1001480</v>
      </c>
      <c r="N3143" s="462">
        <v>1059891</v>
      </c>
      <c r="O3143" s="462">
        <v>1062860</v>
      </c>
    </row>
    <row r="3144" spans="1:15">
      <c r="A3144" s="460">
        <v>3142</v>
      </c>
      <c r="B3144" s="462">
        <v>1014913.6995334679</v>
      </c>
      <c r="C3144" s="462">
        <v>1087041.9735036353</v>
      </c>
      <c r="D3144" s="462">
        <v>1118963.3130612676</v>
      </c>
      <c r="J3144" s="699"/>
      <c r="K3144" s="699"/>
      <c r="L3144" s="699"/>
      <c r="M3144" s="462">
        <v>1040071</v>
      </c>
      <c r="N3144" s="462">
        <v>1080419</v>
      </c>
      <c r="O3144" s="462">
        <v>1118036</v>
      </c>
    </row>
    <row r="3145" spans="1:15">
      <c r="A3145" s="460">
        <v>3143</v>
      </c>
      <c r="B3145" s="462">
        <v>1012107.1201220907</v>
      </c>
      <c r="C3145" s="462">
        <v>1109039.3510288321</v>
      </c>
      <c r="D3145" s="462">
        <v>1109569.5909484706</v>
      </c>
      <c r="J3145" s="699"/>
      <c r="K3145" s="699"/>
      <c r="L3145" s="699"/>
      <c r="M3145" s="462">
        <v>1023102</v>
      </c>
      <c r="N3145" s="462">
        <v>1053209</v>
      </c>
      <c r="O3145" s="462">
        <v>1103191</v>
      </c>
    </row>
    <row r="3146" spans="1:15">
      <c r="A3146" s="460">
        <v>3144</v>
      </c>
      <c r="B3146" s="462">
        <v>1000949.3399779686</v>
      </c>
      <c r="C3146" s="462">
        <v>1091852.8343008917</v>
      </c>
      <c r="D3146" s="462">
        <v>1090674.7155764252</v>
      </c>
      <c r="J3146" s="699"/>
      <c r="K3146" s="699"/>
      <c r="L3146" s="699"/>
      <c r="M3146" s="462">
        <v>1059256</v>
      </c>
      <c r="N3146" s="462">
        <v>1082647</v>
      </c>
      <c r="O3146" s="462">
        <v>1085761</v>
      </c>
    </row>
    <row r="3147" spans="1:15">
      <c r="A3147" s="460">
        <v>3145</v>
      </c>
      <c r="B3147" s="462">
        <v>1003847.653880735</v>
      </c>
      <c r="C3147" s="462">
        <v>1074408.5948023624</v>
      </c>
      <c r="D3147" s="462">
        <v>1091385.0075210822</v>
      </c>
      <c r="J3147" s="699"/>
      <c r="K3147" s="699"/>
      <c r="L3147" s="699"/>
      <c r="M3147" s="462">
        <v>1016755</v>
      </c>
      <c r="N3147" s="462">
        <v>1038430</v>
      </c>
      <c r="O3147" s="462">
        <v>1115574</v>
      </c>
    </row>
    <row r="3148" spans="1:15">
      <c r="A3148" s="460">
        <v>3146</v>
      </c>
      <c r="B3148" s="462">
        <v>1003048.8304606534</v>
      </c>
      <c r="C3148" s="462">
        <v>1071117.1500878511</v>
      </c>
      <c r="D3148" s="462">
        <v>1089136.866964611</v>
      </c>
      <c r="J3148" s="699"/>
      <c r="K3148" s="699"/>
      <c r="L3148" s="699"/>
      <c r="M3148" s="462">
        <v>998525</v>
      </c>
      <c r="N3148" s="462">
        <v>1108558</v>
      </c>
      <c r="O3148" s="462">
        <v>1089526</v>
      </c>
    </row>
    <row r="3149" spans="1:15">
      <c r="A3149" s="460">
        <v>3147</v>
      </c>
      <c r="B3149" s="462">
        <v>996547.29705265374</v>
      </c>
      <c r="C3149" s="462">
        <v>1058639.4761487886</v>
      </c>
      <c r="D3149" s="462">
        <v>1068286.967292882</v>
      </c>
      <c r="J3149" s="699"/>
      <c r="K3149" s="699"/>
      <c r="L3149" s="699"/>
      <c r="M3149" s="462">
        <v>1024446</v>
      </c>
      <c r="N3149" s="462">
        <v>1084965</v>
      </c>
      <c r="O3149" s="462">
        <v>1086725</v>
      </c>
    </row>
    <row r="3150" spans="1:15">
      <c r="A3150" s="460">
        <v>3148</v>
      </c>
      <c r="B3150" s="462">
        <v>1007679.3017500845</v>
      </c>
      <c r="C3150" s="462">
        <v>1090345.181597373</v>
      </c>
      <c r="D3150" s="462">
        <v>1084906.7114918339</v>
      </c>
      <c r="J3150" s="699"/>
      <c r="K3150" s="699"/>
      <c r="L3150" s="699"/>
      <c r="M3150" s="462">
        <v>1041703</v>
      </c>
      <c r="N3150" s="462">
        <v>1113360</v>
      </c>
      <c r="O3150" s="462">
        <v>1092370</v>
      </c>
    </row>
    <row r="3151" spans="1:15">
      <c r="A3151" s="460">
        <v>3149</v>
      </c>
      <c r="B3151" s="462">
        <v>1004132.8745236322</v>
      </c>
      <c r="C3151" s="462">
        <v>1083862.2690595933</v>
      </c>
      <c r="D3151" s="462">
        <v>1097835.6105715157</v>
      </c>
      <c r="J3151" s="699"/>
      <c r="K3151" s="699"/>
      <c r="L3151" s="699"/>
      <c r="M3151" s="462">
        <v>1040556</v>
      </c>
      <c r="N3151" s="462">
        <v>1076268</v>
      </c>
      <c r="O3151" s="462">
        <v>1091391</v>
      </c>
    </row>
    <row r="3152" spans="1:15">
      <c r="A3152" s="460">
        <v>3150</v>
      </c>
      <c r="B3152" s="462">
        <v>1003234.9792783851</v>
      </c>
      <c r="C3152" s="462">
        <v>1063901.5773360082</v>
      </c>
      <c r="D3152" s="462">
        <v>1072658.6010361572</v>
      </c>
      <c r="J3152" s="699"/>
      <c r="K3152" s="699"/>
      <c r="L3152" s="699"/>
      <c r="M3152" s="462">
        <v>1036575</v>
      </c>
      <c r="N3152" s="462">
        <v>1090855</v>
      </c>
      <c r="O3152" s="462">
        <v>1072100</v>
      </c>
    </row>
    <row r="3153" spans="1:15">
      <c r="A3153" s="460">
        <v>3151</v>
      </c>
      <c r="B3153" s="462">
        <v>1003717.7414235915</v>
      </c>
      <c r="C3153" s="462">
        <v>1072501.6942312913</v>
      </c>
      <c r="D3153" s="462">
        <v>1086197.3054721272</v>
      </c>
      <c r="J3153" s="699"/>
      <c r="K3153" s="699"/>
      <c r="L3153" s="699"/>
      <c r="M3153" s="462">
        <v>1036882</v>
      </c>
      <c r="N3153" s="462">
        <v>1056106</v>
      </c>
      <c r="O3153" s="462">
        <v>1105262</v>
      </c>
    </row>
    <row r="3154" spans="1:15">
      <c r="A3154" s="460">
        <v>3152</v>
      </c>
      <c r="B3154" s="462">
        <v>1012829.4048041272</v>
      </c>
      <c r="C3154" s="462">
        <v>1074902.9081919757</v>
      </c>
      <c r="D3154" s="462">
        <v>1123353.3912317909</v>
      </c>
      <c r="J3154" s="699"/>
      <c r="K3154" s="699"/>
      <c r="L3154" s="699"/>
      <c r="M3154" s="462">
        <v>1047255</v>
      </c>
      <c r="N3154" s="462">
        <v>1098703</v>
      </c>
      <c r="O3154" s="462">
        <v>1143471</v>
      </c>
    </row>
    <row r="3155" spans="1:15">
      <c r="A3155" s="460">
        <v>3153</v>
      </c>
      <c r="B3155" s="462">
        <v>1002321.510464129</v>
      </c>
      <c r="C3155" s="462">
        <v>1059125.0824540139</v>
      </c>
      <c r="D3155" s="462">
        <v>1094597.2786633787</v>
      </c>
      <c r="J3155" s="699"/>
      <c r="K3155" s="699"/>
      <c r="L3155" s="699"/>
      <c r="M3155" s="462">
        <v>1035545</v>
      </c>
      <c r="N3155" s="462">
        <v>1158656</v>
      </c>
      <c r="O3155" s="462">
        <v>1180810</v>
      </c>
    </row>
    <row r="3156" spans="1:15">
      <c r="A3156" s="460">
        <v>3154</v>
      </c>
      <c r="B3156" s="462">
        <v>1004252.6038260013</v>
      </c>
      <c r="C3156" s="462">
        <v>1082830.9342090536</v>
      </c>
      <c r="D3156" s="462">
        <v>1075396.4449691963</v>
      </c>
      <c r="J3156" s="699"/>
      <c r="K3156" s="699"/>
      <c r="L3156" s="699"/>
      <c r="M3156" s="462">
        <v>999691</v>
      </c>
      <c r="N3156" s="462">
        <v>1073013</v>
      </c>
      <c r="O3156" s="462">
        <v>1091839</v>
      </c>
    </row>
    <row r="3157" spans="1:15">
      <c r="A3157" s="460">
        <v>3155</v>
      </c>
      <c r="B3157" s="462">
        <v>1011123.3097772913</v>
      </c>
      <c r="C3157" s="462">
        <v>1084910.4094505203</v>
      </c>
      <c r="D3157" s="462">
        <v>1082774.5335564143</v>
      </c>
      <c r="J3157" s="699"/>
      <c r="K3157" s="699"/>
      <c r="L3157" s="699"/>
      <c r="M3157" s="462">
        <v>1058974</v>
      </c>
      <c r="N3157" s="462">
        <v>1073877</v>
      </c>
      <c r="O3157" s="462">
        <v>1096051</v>
      </c>
    </row>
    <row r="3158" spans="1:15">
      <c r="A3158" s="460">
        <v>3156</v>
      </c>
      <c r="B3158" s="462">
        <v>1004882.0921209765</v>
      </c>
      <c r="C3158" s="462">
        <v>1084514.4299459686</v>
      </c>
      <c r="D3158" s="462">
        <v>1114651.0756286881</v>
      </c>
      <c r="J3158" s="699"/>
      <c r="K3158" s="699"/>
      <c r="L3158" s="699"/>
      <c r="M3158" s="462">
        <v>1028889</v>
      </c>
      <c r="N3158" s="462">
        <v>1009060</v>
      </c>
      <c r="O3158" s="462">
        <v>1127932</v>
      </c>
    </row>
    <row r="3159" spans="1:15">
      <c r="A3159" s="460">
        <v>3157</v>
      </c>
      <c r="B3159" s="462">
        <v>1008577.338967598</v>
      </c>
      <c r="C3159" s="462">
        <v>1077300.4824970604</v>
      </c>
      <c r="D3159" s="462">
        <v>1082855.722002787</v>
      </c>
      <c r="J3159" s="699"/>
      <c r="K3159" s="699"/>
      <c r="L3159" s="699"/>
      <c r="M3159" s="462">
        <v>1035195</v>
      </c>
      <c r="N3159" s="462">
        <v>1074764</v>
      </c>
      <c r="O3159" s="462">
        <v>1125317</v>
      </c>
    </row>
    <row r="3160" spans="1:15">
      <c r="A3160" s="460">
        <v>3158</v>
      </c>
      <c r="B3160" s="462">
        <v>1008714.7721091909</v>
      </c>
      <c r="C3160" s="462">
        <v>1093789.3593690861</v>
      </c>
      <c r="D3160" s="462">
        <v>1114605.9571476774</v>
      </c>
      <c r="J3160" s="699"/>
      <c r="K3160" s="699"/>
      <c r="L3160" s="699"/>
      <c r="M3160" s="462">
        <v>1011328</v>
      </c>
      <c r="N3160" s="462">
        <v>1064296</v>
      </c>
      <c r="O3160" s="462">
        <v>1055706</v>
      </c>
    </row>
    <row r="3161" spans="1:15">
      <c r="A3161" s="460">
        <v>3159</v>
      </c>
      <c r="B3161" s="462">
        <v>998554.71598690003</v>
      </c>
      <c r="C3161" s="462">
        <v>1054090.7894045787</v>
      </c>
      <c r="D3161" s="462">
        <v>1067805.7685028347</v>
      </c>
      <c r="J3161" s="699"/>
      <c r="K3161" s="699"/>
      <c r="L3161" s="699"/>
      <c r="M3161" s="462">
        <v>1043888</v>
      </c>
      <c r="N3161" s="462">
        <v>1094346</v>
      </c>
      <c r="O3161" s="462">
        <v>1142132</v>
      </c>
    </row>
    <row r="3162" spans="1:15">
      <c r="A3162" s="460">
        <v>3160</v>
      </c>
      <c r="B3162" s="462">
        <v>1004870.9925741944</v>
      </c>
      <c r="C3162" s="462">
        <v>1062105.3269932289</v>
      </c>
      <c r="D3162" s="462">
        <v>1096034.5059569015</v>
      </c>
      <c r="J3162" s="699"/>
      <c r="K3162" s="699"/>
      <c r="L3162" s="699"/>
      <c r="M3162" s="462">
        <v>1036556</v>
      </c>
      <c r="N3162" s="462">
        <v>1046676</v>
      </c>
      <c r="O3162" s="462">
        <v>1081020</v>
      </c>
    </row>
    <row r="3163" spans="1:15">
      <c r="A3163" s="460">
        <v>3161</v>
      </c>
      <c r="B3163" s="462">
        <v>1008984.501068742</v>
      </c>
      <c r="C3163" s="462">
        <v>1124587.1808231073</v>
      </c>
      <c r="D3163" s="462">
        <v>1107398.7268323062</v>
      </c>
      <c r="J3163" s="699"/>
      <c r="K3163" s="699"/>
      <c r="L3163" s="699"/>
      <c r="M3163" s="462">
        <v>1006316</v>
      </c>
      <c r="N3163" s="462">
        <v>1095809</v>
      </c>
      <c r="O3163" s="462">
        <v>1114701</v>
      </c>
    </row>
    <row r="3164" spans="1:15">
      <c r="A3164" s="460">
        <v>3162</v>
      </c>
      <c r="B3164" s="462">
        <v>1018615.8468731733</v>
      </c>
      <c r="C3164" s="462">
        <v>1079732.3471221584</v>
      </c>
      <c r="D3164" s="462">
        <v>1103081.2388750021</v>
      </c>
      <c r="J3164" s="699"/>
      <c r="K3164" s="699"/>
      <c r="L3164" s="699"/>
      <c r="M3164" s="462">
        <v>1002799</v>
      </c>
      <c r="N3164" s="462">
        <v>1067800</v>
      </c>
      <c r="O3164" s="462">
        <v>1079483</v>
      </c>
    </row>
    <row r="3165" spans="1:15">
      <c r="A3165" s="460">
        <v>3163</v>
      </c>
      <c r="B3165" s="462">
        <v>1000487.9346266568</v>
      </c>
      <c r="C3165" s="462">
        <v>1040185.5572800593</v>
      </c>
      <c r="D3165" s="462">
        <v>1058981.1400187712</v>
      </c>
      <c r="J3165" s="699"/>
      <c r="K3165" s="699"/>
      <c r="L3165" s="699"/>
      <c r="M3165" s="462">
        <v>1025273</v>
      </c>
      <c r="N3165" s="462">
        <v>1047412</v>
      </c>
      <c r="O3165" s="462">
        <v>1076891</v>
      </c>
    </row>
    <row r="3166" spans="1:15">
      <c r="A3166" s="460">
        <v>3164</v>
      </c>
      <c r="B3166" s="462">
        <v>1000837.7033130386</v>
      </c>
      <c r="C3166" s="462">
        <v>1079715.9604284263</v>
      </c>
      <c r="D3166" s="462">
        <v>1087437.1617042054</v>
      </c>
      <c r="J3166" s="699"/>
      <c r="K3166" s="699"/>
      <c r="L3166" s="699"/>
      <c r="M3166" s="462">
        <v>1024313</v>
      </c>
      <c r="N3166" s="462">
        <v>1096265</v>
      </c>
      <c r="O3166" s="462">
        <v>1118896</v>
      </c>
    </row>
    <row r="3167" spans="1:15">
      <c r="A3167" s="460">
        <v>3165</v>
      </c>
      <c r="B3167" s="462">
        <v>1006826.5550675851</v>
      </c>
      <c r="C3167" s="462">
        <v>1094319.7432700736</v>
      </c>
      <c r="D3167" s="462">
        <v>1100299.8599994467</v>
      </c>
      <c r="J3167" s="699"/>
      <c r="K3167" s="699"/>
      <c r="L3167" s="699"/>
      <c r="M3167" s="462">
        <v>1032286</v>
      </c>
      <c r="N3167" s="462">
        <v>1081477</v>
      </c>
      <c r="O3167" s="462">
        <v>1113457</v>
      </c>
    </row>
    <row r="3168" spans="1:15">
      <c r="A3168" s="460">
        <v>3166</v>
      </c>
      <c r="B3168" s="462">
        <v>1008077.5284286091</v>
      </c>
      <c r="C3168" s="462">
        <v>1095145.4383886906</v>
      </c>
      <c r="D3168" s="462">
        <v>1089102.9224801133</v>
      </c>
      <c r="J3168" s="699"/>
      <c r="K3168" s="699"/>
      <c r="L3168" s="699"/>
      <c r="M3168" s="462">
        <v>1012814</v>
      </c>
      <c r="N3168" s="462">
        <v>1038818</v>
      </c>
      <c r="O3168" s="462">
        <v>1072633</v>
      </c>
    </row>
    <row r="3169" spans="1:15">
      <c r="A3169" s="460">
        <v>3167</v>
      </c>
      <c r="B3169" s="462">
        <v>1009273.8164010261</v>
      </c>
      <c r="C3169" s="462">
        <v>1055200.2310960321</v>
      </c>
      <c r="D3169" s="462">
        <v>1097127.1073761259</v>
      </c>
      <c r="J3169" s="699"/>
      <c r="K3169" s="699"/>
      <c r="L3169" s="699"/>
      <c r="M3169" s="462">
        <v>1006442</v>
      </c>
      <c r="N3169" s="462">
        <v>1073449</v>
      </c>
      <c r="O3169" s="462">
        <v>1120013</v>
      </c>
    </row>
    <row r="3170" spans="1:15">
      <c r="A3170" s="460">
        <v>3168</v>
      </c>
      <c r="B3170" s="462">
        <v>1005205.1772576798</v>
      </c>
      <c r="C3170" s="462">
        <v>1075580.371775619</v>
      </c>
      <c r="D3170" s="462">
        <v>1088778.0587100564</v>
      </c>
      <c r="J3170" s="699"/>
      <c r="K3170" s="699"/>
      <c r="L3170" s="699"/>
      <c r="M3170" s="462">
        <v>998929</v>
      </c>
      <c r="N3170" s="462">
        <v>1066059</v>
      </c>
      <c r="O3170" s="462">
        <v>1092327</v>
      </c>
    </row>
    <row r="3171" spans="1:15">
      <c r="A3171" s="460">
        <v>3169</v>
      </c>
      <c r="B3171" s="462">
        <v>996212.8615796566</v>
      </c>
      <c r="C3171" s="462">
        <v>1070380.2967575798</v>
      </c>
      <c r="D3171" s="462">
        <v>1140928.2173420279</v>
      </c>
      <c r="J3171" s="699"/>
      <c r="K3171" s="699"/>
      <c r="L3171" s="699"/>
      <c r="M3171" s="462">
        <v>1022064</v>
      </c>
      <c r="N3171" s="462">
        <v>1088648</v>
      </c>
      <c r="O3171" s="462">
        <v>1061668</v>
      </c>
    </row>
    <row r="3172" spans="1:15">
      <c r="A3172" s="460">
        <v>3170</v>
      </c>
      <c r="B3172" s="462">
        <v>1007016.6674287021</v>
      </c>
      <c r="C3172" s="462">
        <v>1059857.4619061695</v>
      </c>
      <c r="D3172" s="462">
        <v>1080375.1905234002</v>
      </c>
      <c r="J3172" s="699"/>
      <c r="K3172" s="699"/>
      <c r="L3172" s="699"/>
      <c r="M3172" s="462">
        <v>1026219</v>
      </c>
      <c r="N3172" s="462">
        <v>1056240</v>
      </c>
      <c r="O3172" s="462">
        <v>1084238</v>
      </c>
    </row>
    <row r="3173" spans="1:15">
      <c r="A3173" s="460">
        <v>3171</v>
      </c>
      <c r="B3173" s="462">
        <v>1007554.7938959128</v>
      </c>
      <c r="C3173" s="462">
        <v>1093877.4688952512</v>
      </c>
      <c r="D3173" s="462">
        <v>1094566.9391855053</v>
      </c>
      <c r="J3173" s="699"/>
      <c r="K3173" s="699"/>
      <c r="L3173" s="699"/>
      <c r="M3173" s="462">
        <v>1033398</v>
      </c>
      <c r="N3173" s="462">
        <v>1076153</v>
      </c>
      <c r="O3173" s="462">
        <v>1151433</v>
      </c>
    </row>
    <row r="3174" spans="1:15">
      <c r="A3174" s="460">
        <v>3172</v>
      </c>
      <c r="B3174" s="462">
        <v>1009550.2600546897</v>
      </c>
      <c r="C3174" s="462">
        <v>1077140.4205011493</v>
      </c>
      <c r="D3174" s="462">
        <v>1122557.8842556453</v>
      </c>
      <c r="J3174" s="699"/>
      <c r="K3174" s="699"/>
      <c r="L3174" s="699"/>
      <c r="M3174" s="462">
        <v>1010106</v>
      </c>
      <c r="N3174" s="462">
        <v>1075773</v>
      </c>
      <c r="O3174" s="462">
        <v>1071986</v>
      </c>
    </row>
    <row r="3175" spans="1:15">
      <c r="A3175" s="460">
        <v>3173</v>
      </c>
      <c r="B3175" s="462">
        <v>1011062.8155353924</v>
      </c>
      <c r="C3175" s="462">
        <v>1083813.4526214749</v>
      </c>
      <c r="D3175" s="462">
        <v>1073350.5441818337</v>
      </c>
      <c r="J3175" s="699"/>
      <c r="K3175" s="699"/>
      <c r="L3175" s="699"/>
      <c r="M3175" s="462">
        <v>1040027</v>
      </c>
      <c r="N3175" s="462">
        <v>1072070</v>
      </c>
      <c r="O3175" s="462">
        <v>1089383</v>
      </c>
    </row>
    <row r="3176" spans="1:15">
      <c r="A3176" s="460">
        <v>3174</v>
      </c>
      <c r="B3176" s="462">
        <v>1002254.8505277317</v>
      </c>
      <c r="C3176" s="462">
        <v>1049564.9716745412</v>
      </c>
      <c r="D3176" s="462">
        <v>1125986.4579534647</v>
      </c>
      <c r="J3176" s="699"/>
      <c r="K3176" s="699"/>
      <c r="L3176" s="699"/>
      <c r="M3176" s="462">
        <v>1030320</v>
      </c>
      <c r="N3176" s="462">
        <v>1079897</v>
      </c>
      <c r="O3176" s="462">
        <v>1101247</v>
      </c>
    </row>
    <row r="3177" spans="1:15">
      <c r="A3177" s="460">
        <v>3175</v>
      </c>
      <c r="B3177" s="462">
        <v>1006282.3765097145</v>
      </c>
      <c r="C3177" s="462">
        <v>1055333.652820925</v>
      </c>
      <c r="D3177" s="462">
        <v>1097147.4387783168</v>
      </c>
      <c r="J3177" s="699"/>
      <c r="K3177" s="699"/>
      <c r="L3177" s="699"/>
      <c r="M3177" s="462">
        <v>1017470</v>
      </c>
      <c r="N3177" s="462">
        <v>1058877</v>
      </c>
      <c r="O3177" s="462">
        <v>1116623</v>
      </c>
    </row>
    <row r="3178" spans="1:15">
      <c r="A3178" s="460">
        <v>3176</v>
      </c>
      <c r="B3178" s="462">
        <v>1008597.5627732341</v>
      </c>
      <c r="C3178" s="462">
        <v>1093957.2309579016</v>
      </c>
      <c r="D3178" s="462">
        <v>1096563.532712634</v>
      </c>
      <c r="J3178" s="699"/>
      <c r="K3178" s="699"/>
      <c r="L3178" s="699"/>
      <c r="M3178" s="462">
        <v>1017352</v>
      </c>
      <c r="N3178" s="462">
        <v>1084404</v>
      </c>
      <c r="O3178" s="462">
        <v>1069900</v>
      </c>
    </row>
    <row r="3179" spans="1:15">
      <c r="A3179" s="460">
        <v>3177</v>
      </c>
      <c r="B3179" s="462">
        <v>1000401.258840211</v>
      </c>
      <c r="C3179" s="462">
        <v>1067321.449080464</v>
      </c>
      <c r="D3179" s="462">
        <v>1075346.4847255193</v>
      </c>
      <c r="J3179" s="699"/>
      <c r="K3179" s="699"/>
      <c r="L3179" s="699"/>
      <c r="M3179" s="462">
        <v>1002393</v>
      </c>
      <c r="N3179" s="462">
        <v>1068242</v>
      </c>
      <c r="O3179" s="462">
        <v>1109340</v>
      </c>
    </row>
    <row r="3180" spans="1:15">
      <c r="A3180" s="460">
        <v>3178</v>
      </c>
      <c r="B3180" s="462">
        <v>1013155.1439531306</v>
      </c>
      <c r="C3180" s="462">
        <v>1065729.9377891039</v>
      </c>
      <c r="D3180" s="462">
        <v>1093796.6052157297</v>
      </c>
      <c r="J3180" s="699"/>
      <c r="K3180" s="699"/>
      <c r="L3180" s="699"/>
      <c r="M3180" s="462">
        <v>1026657</v>
      </c>
      <c r="N3180" s="462">
        <v>1081076</v>
      </c>
      <c r="O3180" s="462">
        <v>1103060</v>
      </c>
    </row>
    <row r="3181" spans="1:15">
      <c r="A3181" s="460">
        <v>3179</v>
      </c>
      <c r="B3181" s="462">
        <v>999212.25822675368</v>
      </c>
      <c r="C3181" s="462">
        <v>1087512.8067744691</v>
      </c>
      <c r="D3181" s="462">
        <v>1107920.734624587</v>
      </c>
      <c r="J3181" s="699"/>
      <c r="K3181" s="699"/>
      <c r="L3181" s="699"/>
      <c r="M3181" s="462">
        <v>1005947</v>
      </c>
      <c r="N3181" s="462">
        <v>1127720</v>
      </c>
      <c r="O3181" s="462">
        <v>1113313</v>
      </c>
    </row>
    <row r="3182" spans="1:15">
      <c r="A3182" s="460">
        <v>3180</v>
      </c>
      <c r="B3182" s="462">
        <v>1005148.6879417553</v>
      </c>
      <c r="C3182" s="462">
        <v>1071394.5494489893</v>
      </c>
      <c r="D3182" s="462">
        <v>1092883.2372074416</v>
      </c>
      <c r="J3182" s="699"/>
      <c r="K3182" s="699"/>
      <c r="L3182" s="699"/>
      <c r="M3182" s="462">
        <v>1040477</v>
      </c>
      <c r="N3182" s="462">
        <v>1059126</v>
      </c>
      <c r="O3182" s="462">
        <v>1105896</v>
      </c>
    </row>
    <row r="3183" spans="1:15">
      <c r="A3183" s="460">
        <v>3181</v>
      </c>
      <c r="B3183" s="462">
        <v>1012273.9027478695</v>
      </c>
      <c r="C3183" s="462">
        <v>1056870.5798600982</v>
      </c>
      <c r="D3183" s="462">
        <v>1117499.2832520765</v>
      </c>
      <c r="J3183" s="699"/>
      <c r="K3183" s="699"/>
      <c r="L3183" s="699"/>
      <c r="M3183" s="462">
        <v>1005027</v>
      </c>
      <c r="N3183" s="462">
        <v>1048758</v>
      </c>
      <c r="O3183" s="462">
        <v>1126418</v>
      </c>
    </row>
    <row r="3184" spans="1:15">
      <c r="A3184" s="460">
        <v>3182</v>
      </c>
      <c r="B3184" s="462">
        <v>1000044.9847130331</v>
      </c>
      <c r="C3184" s="462">
        <v>1090324.8950357907</v>
      </c>
      <c r="D3184" s="462">
        <v>1113562.8370717263</v>
      </c>
      <c r="J3184" s="699"/>
      <c r="K3184" s="699"/>
      <c r="L3184" s="699"/>
      <c r="M3184" s="462">
        <v>1014280</v>
      </c>
      <c r="N3184" s="462">
        <v>1052271</v>
      </c>
      <c r="O3184" s="462">
        <v>1083700</v>
      </c>
    </row>
    <row r="3185" spans="1:15">
      <c r="A3185" s="460">
        <v>3183</v>
      </c>
      <c r="B3185" s="462">
        <v>1016105.3231841433</v>
      </c>
      <c r="C3185" s="462">
        <v>1113784.3777480719</v>
      </c>
      <c r="D3185" s="462">
        <v>1104127.9644752317</v>
      </c>
      <c r="J3185" s="699"/>
      <c r="K3185" s="699"/>
      <c r="L3185" s="699"/>
      <c r="M3185" s="462">
        <v>1022607</v>
      </c>
      <c r="N3185" s="462">
        <v>1051087</v>
      </c>
      <c r="O3185" s="462">
        <v>1050348</v>
      </c>
    </row>
    <row r="3186" spans="1:15">
      <c r="A3186" s="460">
        <v>3184</v>
      </c>
      <c r="B3186" s="462">
        <v>996267.12613437499</v>
      </c>
      <c r="C3186" s="462">
        <v>1079815.1193204254</v>
      </c>
      <c r="D3186" s="462">
        <v>1119590.7042432323</v>
      </c>
      <c r="J3186" s="699"/>
      <c r="K3186" s="699"/>
      <c r="L3186" s="699"/>
      <c r="M3186" s="462">
        <v>1008173</v>
      </c>
      <c r="N3186" s="462">
        <v>1100552</v>
      </c>
      <c r="O3186" s="462">
        <v>1083843</v>
      </c>
    </row>
    <row r="3187" spans="1:15">
      <c r="A3187" s="460">
        <v>3185</v>
      </c>
      <c r="B3187" s="462">
        <v>1004791.0340294054</v>
      </c>
      <c r="C3187" s="462">
        <v>1092737.2521865761</v>
      </c>
      <c r="D3187" s="462">
        <v>1093965.7432313676</v>
      </c>
      <c r="J3187" s="699"/>
      <c r="K3187" s="699"/>
      <c r="L3187" s="699"/>
      <c r="M3187" s="462">
        <v>1012027</v>
      </c>
      <c r="N3187" s="462">
        <v>1058893</v>
      </c>
      <c r="O3187" s="462">
        <v>1100855</v>
      </c>
    </row>
    <row r="3188" spans="1:15">
      <c r="A3188" s="460">
        <v>3186</v>
      </c>
      <c r="B3188" s="462">
        <v>1004037.7537938608</v>
      </c>
      <c r="C3188" s="462">
        <v>1077044.0831842143</v>
      </c>
      <c r="D3188" s="462">
        <v>1103280.9144731683</v>
      </c>
      <c r="J3188" s="699"/>
      <c r="K3188" s="699"/>
      <c r="L3188" s="699"/>
      <c r="M3188" s="462">
        <v>1002621</v>
      </c>
      <c r="N3188" s="462">
        <v>1067618</v>
      </c>
      <c r="O3188" s="462">
        <v>1064820</v>
      </c>
    </row>
    <row r="3189" spans="1:15">
      <c r="A3189" s="460">
        <v>3187</v>
      </c>
      <c r="B3189" s="462">
        <v>999406.25757800625</v>
      </c>
      <c r="C3189" s="462">
        <v>1054727.0973618885</v>
      </c>
      <c r="D3189" s="462">
        <v>1108245.1387362583</v>
      </c>
      <c r="J3189" s="699"/>
      <c r="K3189" s="699"/>
      <c r="L3189" s="699"/>
      <c r="M3189" s="462">
        <v>1018234</v>
      </c>
      <c r="N3189" s="462">
        <v>1077638</v>
      </c>
      <c r="O3189" s="462">
        <v>1055108</v>
      </c>
    </row>
    <row r="3190" spans="1:15">
      <c r="A3190" s="460">
        <v>3188</v>
      </c>
      <c r="B3190" s="462">
        <v>994958.76914560783</v>
      </c>
      <c r="C3190" s="462">
        <v>1058689.1889069506</v>
      </c>
      <c r="D3190" s="462">
        <v>1095496.2090119142</v>
      </c>
      <c r="J3190" s="699"/>
      <c r="K3190" s="699"/>
      <c r="L3190" s="699"/>
      <c r="M3190" s="462">
        <v>1028869</v>
      </c>
      <c r="N3190" s="462">
        <v>1087009</v>
      </c>
      <c r="O3190" s="462">
        <v>1081240</v>
      </c>
    </row>
    <row r="3191" spans="1:15">
      <c r="A3191" s="460">
        <v>3189</v>
      </c>
      <c r="B3191" s="462">
        <v>1000711.106979112</v>
      </c>
      <c r="C3191" s="462">
        <v>1073564.2085550216</v>
      </c>
      <c r="D3191" s="462">
        <v>1100653.7662970265</v>
      </c>
      <c r="J3191" s="699"/>
      <c r="K3191" s="699"/>
      <c r="L3191" s="699"/>
      <c r="M3191" s="462">
        <v>1016056</v>
      </c>
      <c r="N3191" s="462">
        <v>1066870</v>
      </c>
      <c r="O3191" s="462">
        <v>1094847</v>
      </c>
    </row>
    <row r="3192" spans="1:15">
      <c r="A3192" s="460">
        <v>3190</v>
      </c>
      <c r="B3192" s="462">
        <v>1009892.3784435007</v>
      </c>
      <c r="C3192" s="462">
        <v>1060754.9099291908</v>
      </c>
      <c r="D3192" s="462">
        <v>1063962.732074962</v>
      </c>
      <c r="J3192" s="699"/>
      <c r="K3192" s="699"/>
      <c r="L3192" s="699"/>
      <c r="M3192" s="462">
        <v>1032193</v>
      </c>
      <c r="N3192" s="462">
        <v>1089117</v>
      </c>
      <c r="O3192" s="462">
        <v>1089850</v>
      </c>
    </row>
    <row r="3193" spans="1:15">
      <c r="A3193" s="460">
        <v>3191</v>
      </c>
      <c r="B3193" s="462">
        <v>1006638.5451027043</v>
      </c>
      <c r="C3193" s="462">
        <v>1075814.0053953088</v>
      </c>
      <c r="D3193" s="462">
        <v>1080853.398425644</v>
      </c>
      <c r="J3193" s="699"/>
      <c r="K3193" s="699"/>
      <c r="L3193" s="699"/>
      <c r="M3193" s="462">
        <v>1031659</v>
      </c>
      <c r="N3193" s="462">
        <v>1066527</v>
      </c>
      <c r="O3193" s="462">
        <v>1097398</v>
      </c>
    </row>
    <row r="3194" spans="1:15">
      <c r="A3194" s="460">
        <v>3192</v>
      </c>
      <c r="B3194" s="462">
        <v>1003395.3757158681</v>
      </c>
      <c r="C3194" s="462">
        <v>1070187.9365264608</v>
      </c>
      <c r="D3194" s="462">
        <v>1090774.2511572875</v>
      </c>
      <c r="J3194" s="699"/>
      <c r="K3194" s="699"/>
      <c r="L3194" s="699"/>
      <c r="M3194" s="462">
        <v>1099792</v>
      </c>
      <c r="N3194" s="462">
        <v>1129587</v>
      </c>
      <c r="O3194" s="462">
        <v>1226523</v>
      </c>
    </row>
    <row r="3195" spans="1:15">
      <c r="A3195" s="460">
        <v>3193</v>
      </c>
      <c r="B3195" s="462">
        <v>1003753.8402592336</v>
      </c>
      <c r="C3195" s="462">
        <v>1050030.3295531124</v>
      </c>
      <c r="D3195" s="462">
        <v>1099614.7920735974</v>
      </c>
      <c r="J3195" s="699"/>
      <c r="K3195" s="699"/>
      <c r="L3195" s="699"/>
      <c r="M3195" s="462">
        <v>1045242</v>
      </c>
      <c r="N3195" s="462">
        <v>1086695</v>
      </c>
      <c r="O3195" s="462">
        <v>1080246</v>
      </c>
    </row>
    <row r="3196" spans="1:15">
      <c r="A3196" s="460">
        <v>3194</v>
      </c>
      <c r="B3196" s="462">
        <v>1006422.7013962632</v>
      </c>
      <c r="C3196" s="462">
        <v>1063063.6669027461</v>
      </c>
      <c r="D3196" s="462">
        <v>1098025.2051442075</v>
      </c>
      <c r="J3196" s="699"/>
      <c r="K3196" s="699"/>
      <c r="L3196" s="699"/>
      <c r="M3196" s="462">
        <v>1010200</v>
      </c>
      <c r="N3196" s="462">
        <v>1071652</v>
      </c>
      <c r="O3196" s="462">
        <v>1117509</v>
      </c>
    </row>
    <row r="3197" spans="1:15">
      <c r="A3197" s="460">
        <v>3195</v>
      </c>
      <c r="B3197" s="462">
        <v>1002228.0499855295</v>
      </c>
      <c r="C3197" s="462">
        <v>1058638.7117871384</v>
      </c>
      <c r="D3197" s="462">
        <v>1095025.7247208692</v>
      </c>
      <c r="J3197" s="699"/>
      <c r="K3197" s="699"/>
      <c r="L3197" s="699"/>
      <c r="M3197" s="462">
        <v>992890</v>
      </c>
      <c r="N3197" s="462">
        <v>1094823</v>
      </c>
      <c r="O3197" s="462">
        <v>1102351</v>
      </c>
    </row>
    <row r="3198" spans="1:15">
      <c r="A3198" s="460">
        <v>3196</v>
      </c>
      <c r="B3198" s="462">
        <v>998693.6513445524</v>
      </c>
      <c r="C3198" s="462">
        <v>1064686.5155298684</v>
      </c>
      <c r="D3198" s="462">
        <v>1121918.2912701524</v>
      </c>
      <c r="J3198" s="699"/>
      <c r="K3198" s="699"/>
      <c r="L3198" s="699"/>
      <c r="M3198" s="462">
        <v>1018275</v>
      </c>
      <c r="N3198" s="462">
        <v>1085310</v>
      </c>
      <c r="O3198" s="462">
        <v>1119646</v>
      </c>
    </row>
    <row r="3199" spans="1:15">
      <c r="A3199" s="460">
        <v>3197</v>
      </c>
      <c r="B3199" s="462">
        <v>1003321.1025204519</v>
      </c>
      <c r="C3199" s="462">
        <v>1093793.909027179</v>
      </c>
      <c r="D3199" s="462">
        <v>1101948.4624364306</v>
      </c>
      <c r="J3199" s="699"/>
      <c r="K3199" s="699"/>
      <c r="L3199" s="699"/>
      <c r="M3199" s="462">
        <v>1018434</v>
      </c>
      <c r="N3199" s="462">
        <v>1070335</v>
      </c>
      <c r="O3199" s="462">
        <v>1127200</v>
      </c>
    </row>
    <row r="3200" spans="1:15">
      <c r="A3200" s="460">
        <v>3198</v>
      </c>
      <c r="B3200" s="462">
        <v>1003853.8018911676</v>
      </c>
      <c r="C3200" s="462">
        <v>1076197.6936638998</v>
      </c>
      <c r="D3200" s="462">
        <v>1067620.9983299091</v>
      </c>
      <c r="J3200" s="699"/>
      <c r="K3200" s="699"/>
      <c r="L3200" s="699"/>
      <c r="M3200" s="462">
        <v>1055595</v>
      </c>
      <c r="N3200" s="462">
        <v>1058914</v>
      </c>
      <c r="O3200" s="462">
        <v>1071363</v>
      </c>
    </row>
    <row r="3201" spans="1:15">
      <c r="A3201" s="460">
        <v>3199</v>
      </c>
      <c r="B3201" s="462">
        <v>1004001.6952537511</v>
      </c>
      <c r="C3201" s="462">
        <v>1049172.1682915012</v>
      </c>
      <c r="D3201" s="462">
        <v>1111840.8615711979</v>
      </c>
      <c r="J3201" s="699"/>
      <c r="K3201" s="699"/>
      <c r="L3201" s="699"/>
      <c r="M3201" s="462">
        <v>1019200</v>
      </c>
      <c r="N3201" s="462">
        <v>1090120</v>
      </c>
      <c r="O3201" s="462">
        <v>1080756</v>
      </c>
    </row>
    <row r="3202" spans="1:15" ht="14.25" thickBot="1">
      <c r="A3202" s="463">
        <v>3200</v>
      </c>
      <c r="B3202" s="464">
        <v>1006789.5331616092</v>
      </c>
      <c r="C3202" s="464">
        <v>1108580.3798136623</v>
      </c>
      <c r="D3202" s="464">
        <v>1076053.9128904683</v>
      </c>
      <c r="J3202" s="699"/>
      <c r="K3202" s="699"/>
      <c r="L3202" s="699"/>
      <c r="M3202" s="464">
        <v>1033065</v>
      </c>
      <c r="N3202" s="464">
        <v>1100296</v>
      </c>
      <c r="O3202" s="464">
        <v>1082474</v>
      </c>
    </row>
    <row r="3204" spans="1:15">
      <c r="B3204" s="543">
        <f>AVERAGE(B3:B3202)</f>
        <v>1004566.4722583932</v>
      </c>
      <c r="C3204" s="543">
        <f>AVERAGE(C3:C3202)</f>
        <v>1072975.8785910211</v>
      </c>
      <c r="D3204" s="543">
        <f>AVERAGE(D3:D3202)</f>
        <v>1096744.3972529818</v>
      </c>
      <c r="M3204" s="543">
        <f>AVERAGE(M3:M3202)</f>
        <v>1026305.6703125</v>
      </c>
      <c r="N3204" s="543">
        <f>AVERAGE(N3:N3202)</f>
        <v>1078111.923125</v>
      </c>
      <c r="O3204" s="543">
        <f>AVERAGE(O3:O3202)</f>
        <v>1090802.1471875</v>
      </c>
    </row>
    <row r="3205" spans="1:15">
      <c r="B3205" s="543">
        <f>STDEV(B3:B3202)</f>
        <v>7826.1875929478465</v>
      </c>
      <c r="C3205" s="543">
        <f>STDEV(C3:C3202)</f>
        <v>19941.383765636023</v>
      </c>
      <c r="D3205" s="543">
        <f>STDEV(D3:D3202)</f>
        <v>19740.657357575255</v>
      </c>
      <c r="M3205" s="543">
        <f>STDEV(M3:M3202)</f>
        <v>18545.962676388361</v>
      </c>
      <c r="N3205" s="543">
        <f>STDEV(N3:N3202)</f>
        <v>22647.928315770438</v>
      </c>
      <c r="O3205" s="543">
        <f>STDEV(O3:O3202)</f>
        <v>24112.624734846337</v>
      </c>
    </row>
    <row r="3206" spans="1:15">
      <c r="C3206" s="689"/>
      <c r="D3206" s="689"/>
    </row>
    <row r="3207" spans="1:15">
      <c r="B3207" s="543">
        <f>M3204-B3204</f>
        <v>21739.19805410679</v>
      </c>
      <c r="C3207" s="543"/>
      <c r="D3207" s="543"/>
    </row>
    <row r="3209" spans="1:15">
      <c r="C3209" s="689"/>
      <c r="D3209" s="689"/>
    </row>
    <row r="3210" spans="1:15">
      <c r="C3210" s="689"/>
      <c r="D3210" s="543"/>
    </row>
    <row r="3212" spans="1:15">
      <c r="B3212" s="692"/>
      <c r="C3212" s="692"/>
      <c r="D3212" s="692"/>
    </row>
    <row r="3213" spans="1:15">
      <c r="B3213" s="317"/>
      <c r="C3213" s="691"/>
      <c r="D3213" s="317"/>
    </row>
    <row r="3214" spans="1:15">
      <c r="B3214" s="689"/>
      <c r="C3214" s="689"/>
      <c r="D3214" s="689"/>
    </row>
    <row r="3215" spans="1:15">
      <c r="B3215" s="689"/>
      <c r="C3215" s="543"/>
      <c r="D3215" s="689"/>
    </row>
    <row r="3216" spans="1:15">
      <c r="B3216" s="689"/>
      <c r="C3216" s="689"/>
      <c r="D3216" s="689"/>
    </row>
    <row r="3217" spans="3:4">
      <c r="C3217" s="543"/>
      <c r="D3217" s="54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FF00"/>
  </sheetPr>
  <dimension ref="F5:Q3207"/>
  <sheetViews>
    <sheetView workbookViewId="0">
      <pane ySplit="6000" topLeftCell="A3194" activePane="bottomLeft"/>
      <selection activeCell="O7" sqref="O7:Q3206"/>
      <selection pane="bottomLeft" activeCell="J3207" sqref="J3207"/>
    </sheetView>
  </sheetViews>
  <sheetFormatPr defaultRowHeight="15"/>
  <cols>
    <col min="1" max="14" width="9.140625" style="452"/>
    <col min="15" max="15" width="10.7109375" style="452" customWidth="1"/>
    <col min="16" max="17" width="9.5703125" style="452" bestFit="1" customWidth="1"/>
    <col min="18" max="16384" width="9.140625" style="452"/>
  </cols>
  <sheetData>
    <row r="5" spans="6:17">
      <c r="G5" s="452" t="s">
        <v>326</v>
      </c>
      <c r="K5" s="452" t="s">
        <v>327</v>
      </c>
      <c r="O5" s="452" t="s">
        <v>328</v>
      </c>
    </row>
    <row r="6" spans="6:17">
      <c r="F6" s="452" t="s">
        <v>329</v>
      </c>
      <c r="G6" s="452" t="s">
        <v>330</v>
      </c>
      <c r="H6" s="452" t="s">
        <v>331</v>
      </c>
      <c r="I6" s="452" t="s">
        <v>332</v>
      </c>
      <c r="K6" s="452" t="s">
        <v>330</v>
      </c>
      <c r="L6" s="452" t="s">
        <v>331</v>
      </c>
      <c r="M6" s="452" t="s">
        <v>332</v>
      </c>
      <c r="O6" s="452" t="s">
        <v>330</v>
      </c>
      <c r="P6" s="452" t="s">
        <v>331</v>
      </c>
      <c r="Q6" s="452" t="s">
        <v>332</v>
      </c>
    </row>
    <row r="7" spans="6:17">
      <c r="F7" s="452">
        <v>1</v>
      </c>
      <c r="G7" s="453">
        <v>3.4045157175467811</v>
      </c>
      <c r="H7" s="453">
        <v>9.5653250755915309</v>
      </c>
      <c r="I7" s="453">
        <v>10.133866855334745</v>
      </c>
      <c r="J7" s="453"/>
      <c r="K7" s="453">
        <v>1.490003382721401</v>
      </c>
      <c r="L7" s="453">
        <v>3.7066079795810509</v>
      </c>
      <c r="M7" s="453">
        <v>1.9946380888845141</v>
      </c>
      <c r="N7" s="453"/>
      <c r="O7" s="453">
        <f>G7*0.5+K7</f>
        <v>3.1922612414947915</v>
      </c>
      <c r="P7" s="453">
        <f>H7*0.5+L7</f>
        <v>8.4892705173768164</v>
      </c>
      <c r="Q7" s="453">
        <f>I7*0.5+M7</f>
        <v>7.0615715165518864</v>
      </c>
    </row>
    <row r="8" spans="6:17">
      <c r="F8" s="452">
        <v>2</v>
      </c>
      <c r="G8" s="453">
        <v>2.5846893229741355</v>
      </c>
      <c r="H8" s="453">
        <v>8.7216321906430352</v>
      </c>
      <c r="I8" s="453">
        <v>13.204791548227121</v>
      </c>
      <c r="J8" s="453"/>
      <c r="K8" s="453">
        <v>0.25789011785185245</v>
      </c>
      <c r="L8" s="453">
        <v>0.92315873751696387</v>
      </c>
      <c r="M8" s="453">
        <v>0.53192468864758524</v>
      </c>
      <c r="N8" s="453"/>
      <c r="O8" s="453">
        <f t="shared" ref="O8:Q71" si="0">G8*0.5+K8</f>
        <v>1.5502347793389202</v>
      </c>
      <c r="P8" s="453">
        <f t="shared" si="0"/>
        <v>5.2839748328384815</v>
      </c>
      <c r="Q8" s="453">
        <f t="shared" si="0"/>
        <v>7.1343204627611456</v>
      </c>
    </row>
    <row r="9" spans="6:17">
      <c r="F9" s="452">
        <v>3</v>
      </c>
      <c r="G9" s="453">
        <v>2.9723680454710788</v>
      </c>
      <c r="H9" s="453">
        <v>10.414275771856225</v>
      </c>
      <c r="I9" s="453">
        <v>14.568389744209213</v>
      </c>
      <c r="J9" s="453"/>
      <c r="K9" s="453">
        <v>0.68972973417666772</v>
      </c>
      <c r="L9" s="453">
        <v>2.7413184269719295</v>
      </c>
      <c r="M9" s="453">
        <v>1.7842594205379925</v>
      </c>
      <c r="N9" s="453"/>
      <c r="O9" s="453">
        <f t="shared" si="0"/>
        <v>2.1759137569122071</v>
      </c>
      <c r="P9" s="453">
        <f t="shared" si="0"/>
        <v>7.9484563129000421</v>
      </c>
      <c r="Q9" s="453">
        <f t="shared" si="0"/>
        <v>9.0684542926425991</v>
      </c>
    </row>
    <row r="10" spans="6:17">
      <c r="F10" s="452">
        <v>4</v>
      </c>
      <c r="G10" s="453">
        <v>3.2095954860267799</v>
      </c>
      <c r="H10" s="453">
        <v>12.134904375142284</v>
      </c>
      <c r="I10" s="453">
        <v>17.781223718048011</v>
      </c>
      <c r="J10" s="453"/>
      <c r="K10" s="453">
        <v>0.82555465710626486</v>
      </c>
      <c r="L10" s="453">
        <v>3.9071150691814793</v>
      </c>
      <c r="M10" s="453">
        <v>4.1863614516372678</v>
      </c>
      <c r="N10" s="453"/>
      <c r="O10" s="453">
        <f t="shared" si="0"/>
        <v>2.4303524001196548</v>
      </c>
      <c r="P10" s="453">
        <f t="shared" si="0"/>
        <v>9.9745672567526213</v>
      </c>
      <c r="Q10" s="453">
        <f t="shared" si="0"/>
        <v>13.076973310661273</v>
      </c>
    </row>
    <row r="11" spans="6:17">
      <c r="F11" s="452">
        <v>5</v>
      </c>
      <c r="G11" s="453">
        <v>2.4438629454681777</v>
      </c>
      <c r="H11" s="453">
        <v>7.8287815065465409</v>
      </c>
      <c r="I11" s="453">
        <v>10.841493329368419</v>
      </c>
      <c r="J11" s="453"/>
      <c r="K11" s="453">
        <v>0.20927607316919605</v>
      </c>
      <c r="L11" s="453">
        <v>0.39944060913632029</v>
      </c>
      <c r="M11" s="453">
        <v>-1.2927894225061465</v>
      </c>
      <c r="N11" s="453"/>
      <c r="O11" s="453">
        <f t="shared" si="0"/>
        <v>1.4312075459032849</v>
      </c>
      <c r="P11" s="453">
        <f t="shared" si="0"/>
        <v>4.3138313624095908</v>
      </c>
      <c r="Q11" s="453">
        <f t="shared" si="0"/>
        <v>4.1279572421780628</v>
      </c>
    </row>
    <row r="12" spans="6:17">
      <c r="F12" s="452">
        <v>6</v>
      </c>
      <c r="G12" s="453">
        <v>2.8357128003024936</v>
      </c>
      <c r="H12" s="453">
        <v>9.9186859275773216</v>
      </c>
      <c r="I12" s="453">
        <v>12.483627738245076</v>
      </c>
      <c r="J12" s="453"/>
      <c r="K12" s="453">
        <v>0.61819100649732484</v>
      </c>
      <c r="L12" s="453">
        <v>2.5245418666381312</v>
      </c>
      <c r="M12" s="453">
        <v>0.63083522536213366</v>
      </c>
      <c r="N12" s="453"/>
      <c r="O12" s="453">
        <f t="shared" si="0"/>
        <v>2.0360474066485716</v>
      </c>
      <c r="P12" s="453">
        <f t="shared" si="0"/>
        <v>7.483884830426792</v>
      </c>
      <c r="Q12" s="453">
        <f t="shared" si="0"/>
        <v>6.8726490944846717</v>
      </c>
    </row>
    <row r="13" spans="6:17">
      <c r="F13" s="452">
        <v>7</v>
      </c>
      <c r="G13" s="453">
        <v>2.5697840161642187</v>
      </c>
      <c r="H13" s="453">
        <v>8.0773290696247244</v>
      </c>
      <c r="I13" s="453">
        <v>9.0150068793993086</v>
      </c>
      <c r="J13" s="453"/>
      <c r="K13" s="453">
        <v>0.27905143689503475</v>
      </c>
      <c r="L13" s="453">
        <v>0.52469640785179195</v>
      </c>
      <c r="M13" s="453">
        <v>-3.0281130202424862</v>
      </c>
      <c r="N13" s="453"/>
      <c r="O13" s="453">
        <f t="shared" si="0"/>
        <v>1.5639434449771441</v>
      </c>
      <c r="P13" s="453">
        <f t="shared" si="0"/>
        <v>4.5633609426641542</v>
      </c>
      <c r="Q13" s="453">
        <f t="shared" si="0"/>
        <v>1.4793904194571681</v>
      </c>
    </row>
    <row r="14" spans="6:17">
      <c r="F14" s="452">
        <v>8</v>
      </c>
      <c r="G14" s="453">
        <v>2.8964937976591134</v>
      </c>
      <c r="H14" s="453">
        <v>9.7884175962713584</v>
      </c>
      <c r="I14" s="453">
        <v>13.921411342848074</v>
      </c>
      <c r="J14" s="453"/>
      <c r="K14" s="453">
        <v>0.59879494950753198</v>
      </c>
      <c r="L14" s="453">
        <v>1.7801785101296588</v>
      </c>
      <c r="M14" s="453">
        <v>-0.63745977583925395</v>
      </c>
      <c r="N14" s="453"/>
      <c r="O14" s="453">
        <f t="shared" si="0"/>
        <v>2.0470418483370887</v>
      </c>
      <c r="P14" s="453">
        <f t="shared" si="0"/>
        <v>6.674387308265338</v>
      </c>
      <c r="Q14" s="453">
        <f t="shared" si="0"/>
        <v>6.3232458955847832</v>
      </c>
    </row>
    <row r="15" spans="6:17">
      <c r="F15" s="452">
        <v>9</v>
      </c>
      <c r="G15" s="453">
        <v>3.1295729009638809</v>
      </c>
      <c r="H15" s="453">
        <v>11.978220803219969</v>
      </c>
      <c r="I15" s="453">
        <v>17.592312422256697</v>
      </c>
      <c r="J15" s="453"/>
      <c r="K15" s="453">
        <v>0.82223366740725723</v>
      </c>
      <c r="L15" s="453">
        <v>4.0123935960411643</v>
      </c>
      <c r="M15" s="453">
        <v>4.3810481600469018</v>
      </c>
      <c r="N15" s="453"/>
      <c r="O15" s="453">
        <f t="shared" si="0"/>
        <v>2.3870201178891977</v>
      </c>
      <c r="P15" s="453">
        <f t="shared" si="0"/>
        <v>10.001503997651149</v>
      </c>
      <c r="Q15" s="453">
        <f t="shared" si="0"/>
        <v>13.17720437117525</v>
      </c>
    </row>
    <row r="16" spans="6:17">
      <c r="F16" s="452">
        <v>10</v>
      </c>
      <c r="G16" s="453">
        <v>2.5745995903795773</v>
      </c>
      <c r="H16" s="453">
        <v>9.0064574176523919</v>
      </c>
      <c r="I16" s="453">
        <v>13.504502847328084</v>
      </c>
      <c r="J16" s="453"/>
      <c r="K16" s="453">
        <v>0.39360873943097729</v>
      </c>
      <c r="L16" s="453">
        <v>1.9020766193944425</v>
      </c>
      <c r="M16" s="453">
        <v>1.6986652295321818</v>
      </c>
      <c r="N16" s="453"/>
      <c r="O16" s="453">
        <f t="shared" si="0"/>
        <v>1.6809085346207659</v>
      </c>
      <c r="P16" s="453">
        <f t="shared" si="0"/>
        <v>6.4053053282206385</v>
      </c>
      <c r="Q16" s="453">
        <f t="shared" si="0"/>
        <v>8.4509166531962236</v>
      </c>
    </row>
    <row r="17" spans="6:17">
      <c r="F17" s="452">
        <v>11</v>
      </c>
      <c r="G17" s="453">
        <v>2.5325273063869549</v>
      </c>
      <c r="H17" s="453">
        <v>9.6675455633656071</v>
      </c>
      <c r="I17" s="453">
        <v>14.860891391517853</v>
      </c>
      <c r="J17" s="453"/>
      <c r="K17" s="453">
        <v>0.19683369938811879</v>
      </c>
      <c r="L17" s="453">
        <v>1.9278731737163213</v>
      </c>
      <c r="M17" s="453">
        <v>2.3467012273478787</v>
      </c>
      <c r="N17" s="453"/>
      <c r="O17" s="453">
        <f t="shared" si="0"/>
        <v>1.4630973525815962</v>
      </c>
      <c r="P17" s="453">
        <f t="shared" si="0"/>
        <v>6.7616459553991248</v>
      </c>
      <c r="Q17" s="453">
        <f t="shared" si="0"/>
        <v>9.7771469231068053</v>
      </c>
    </row>
    <row r="18" spans="6:17">
      <c r="F18" s="452">
        <v>12</v>
      </c>
      <c r="G18" s="453">
        <v>3.0861458013846477</v>
      </c>
      <c r="H18" s="453">
        <v>11.067998814275008</v>
      </c>
      <c r="I18" s="453">
        <v>15.82802683484033</v>
      </c>
      <c r="J18" s="453"/>
      <c r="K18" s="453">
        <v>0.73056784187246393</v>
      </c>
      <c r="L18" s="453">
        <v>3.0162822551513244</v>
      </c>
      <c r="M18" s="453">
        <v>2.6122325832395035</v>
      </c>
      <c r="N18" s="453"/>
      <c r="O18" s="453">
        <f t="shared" si="0"/>
        <v>2.2736407425647878</v>
      </c>
      <c r="P18" s="453">
        <f t="shared" si="0"/>
        <v>8.5502816622888282</v>
      </c>
      <c r="Q18" s="453">
        <f t="shared" si="0"/>
        <v>10.526246000659668</v>
      </c>
    </row>
    <row r="19" spans="6:17">
      <c r="F19" s="452">
        <v>13</v>
      </c>
      <c r="G19" s="453">
        <v>2.4948369734228812</v>
      </c>
      <c r="H19" s="453">
        <v>7.6667988013994943</v>
      </c>
      <c r="I19" s="453">
        <v>9.1374963590354668</v>
      </c>
      <c r="J19" s="453"/>
      <c r="K19" s="453">
        <v>1.5818689684001779</v>
      </c>
      <c r="L19" s="453">
        <v>5.7909282360508882</v>
      </c>
      <c r="M19" s="453">
        <v>5.9074660270474766</v>
      </c>
      <c r="N19" s="453"/>
      <c r="O19" s="453">
        <f t="shared" si="0"/>
        <v>2.8292874551116185</v>
      </c>
      <c r="P19" s="453">
        <f t="shared" si="0"/>
        <v>9.6243276367506354</v>
      </c>
      <c r="Q19" s="453">
        <f t="shared" si="0"/>
        <v>10.47621420656521</v>
      </c>
    </row>
    <row r="20" spans="6:17">
      <c r="F20" s="452">
        <v>14</v>
      </c>
      <c r="G20" s="453">
        <v>2.2128293030650443</v>
      </c>
      <c r="H20" s="453">
        <v>7.7952777559998054</v>
      </c>
      <c r="I20" s="453">
        <v>10.112767126556435</v>
      </c>
      <c r="J20" s="453"/>
      <c r="K20" s="453">
        <v>0.40075621971996434</v>
      </c>
      <c r="L20" s="453">
        <v>2.4933651407765893</v>
      </c>
      <c r="M20" s="453">
        <v>1.9591954731000385</v>
      </c>
      <c r="N20" s="453"/>
      <c r="O20" s="453">
        <f t="shared" si="0"/>
        <v>1.5071708712524865</v>
      </c>
      <c r="P20" s="453">
        <f t="shared" si="0"/>
        <v>6.391004018776492</v>
      </c>
      <c r="Q20" s="453">
        <f t="shared" si="0"/>
        <v>7.0155790363782558</v>
      </c>
    </row>
    <row r="21" spans="6:17">
      <c r="F21" s="452">
        <v>15</v>
      </c>
      <c r="G21" s="453">
        <v>3.073425608286831</v>
      </c>
      <c r="H21" s="453">
        <v>9.3021663850497802</v>
      </c>
      <c r="I21" s="453">
        <v>9.5626224467186205</v>
      </c>
      <c r="J21" s="453"/>
      <c r="K21" s="453">
        <v>1.0682862595088913</v>
      </c>
      <c r="L21" s="453">
        <v>3.0999929086997966</v>
      </c>
      <c r="M21" s="453">
        <v>0.71897677110321467</v>
      </c>
      <c r="N21" s="453"/>
      <c r="O21" s="453">
        <f t="shared" si="0"/>
        <v>2.6049990636523068</v>
      </c>
      <c r="P21" s="453">
        <f t="shared" si="0"/>
        <v>7.7510761012246867</v>
      </c>
      <c r="Q21" s="453">
        <f t="shared" si="0"/>
        <v>5.5002879944625249</v>
      </c>
    </row>
    <row r="22" spans="6:17">
      <c r="F22" s="452">
        <v>16</v>
      </c>
      <c r="G22" s="453">
        <v>2.5986074603218299</v>
      </c>
      <c r="H22" s="453">
        <v>7.7172872643380117</v>
      </c>
      <c r="I22" s="453">
        <v>9.0414173776052564</v>
      </c>
      <c r="J22" s="453"/>
      <c r="K22" s="453">
        <v>0.40994853591584324</v>
      </c>
      <c r="L22" s="453">
        <v>0.50836547504584928</v>
      </c>
      <c r="M22" s="453">
        <v>-2.5312298138401985</v>
      </c>
      <c r="N22" s="453"/>
      <c r="O22" s="453">
        <f t="shared" si="0"/>
        <v>1.7092522660767582</v>
      </c>
      <c r="P22" s="453">
        <f t="shared" si="0"/>
        <v>4.3670091072148551</v>
      </c>
      <c r="Q22" s="453">
        <f t="shared" si="0"/>
        <v>1.9894788749624297</v>
      </c>
    </row>
    <row r="23" spans="6:17">
      <c r="F23" s="452">
        <v>17</v>
      </c>
      <c r="G23" s="453">
        <v>2.9194095384063523</v>
      </c>
      <c r="H23" s="453">
        <v>9.5143741338340533</v>
      </c>
      <c r="I23" s="453">
        <v>11.658021685678705</v>
      </c>
      <c r="J23" s="453"/>
      <c r="K23" s="453">
        <v>0.59868586465730189</v>
      </c>
      <c r="L23" s="453">
        <v>1.8657305387085472</v>
      </c>
      <c r="M23" s="453">
        <v>-0.66349364018982726</v>
      </c>
      <c r="N23" s="453"/>
      <c r="O23" s="453">
        <f t="shared" si="0"/>
        <v>2.058390633860478</v>
      </c>
      <c r="P23" s="453">
        <f t="shared" si="0"/>
        <v>6.6229176056255739</v>
      </c>
      <c r="Q23" s="453">
        <f t="shared" si="0"/>
        <v>5.1655172026495251</v>
      </c>
    </row>
    <row r="24" spans="6:17">
      <c r="F24" s="452">
        <v>18</v>
      </c>
      <c r="G24" s="453">
        <v>2.7232314728724276</v>
      </c>
      <c r="H24" s="453">
        <v>8.9703846312166036</v>
      </c>
      <c r="I24" s="453">
        <v>11.18301966675665</v>
      </c>
      <c r="J24" s="453"/>
      <c r="K24" s="453">
        <v>0.44214411081850713</v>
      </c>
      <c r="L24" s="453">
        <v>1.5324693072513753</v>
      </c>
      <c r="M24" s="453">
        <v>-0.78938385872561412</v>
      </c>
      <c r="N24" s="453"/>
      <c r="O24" s="453">
        <f t="shared" si="0"/>
        <v>1.8037598472547209</v>
      </c>
      <c r="P24" s="453">
        <f t="shared" si="0"/>
        <v>6.0176616228596771</v>
      </c>
      <c r="Q24" s="453">
        <f t="shared" si="0"/>
        <v>4.8021259746527107</v>
      </c>
    </row>
    <row r="25" spans="6:17">
      <c r="F25" s="452">
        <v>19</v>
      </c>
      <c r="G25" s="453">
        <v>2.5529381118435115</v>
      </c>
      <c r="H25" s="453">
        <v>8.2043518773079356</v>
      </c>
      <c r="I25" s="453">
        <v>10.987562335543288</v>
      </c>
      <c r="J25" s="453"/>
      <c r="K25" s="453">
        <v>8.8877041452834149E-2</v>
      </c>
      <c r="L25" s="453">
        <v>0.55712181466279276</v>
      </c>
      <c r="M25" s="453">
        <v>-0.85474579518418636</v>
      </c>
      <c r="N25" s="453"/>
      <c r="O25" s="453">
        <f t="shared" si="0"/>
        <v>1.3653460973745899</v>
      </c>
      <c r="P25" s="453">
        <f t="shared" si="0"/>
        <v>4.6592977533167605</v>
      </c>
      <c r="Q25" s="453">
        <f t="shared" si="0"/>
        <v>4.6390353725874576</v>
      </c>
    </row>
    <row r="26" spans="6:17">
      <c r="F26" s="452">
        <v>20</v>
      </c>
      <c r="G26" s="453">
        <v>2.4195745677790814</v>
      </c>
      <c r="H26" s="453">
        <v>8.3232280762907394</v>
      </c>
      <c r="I26" s="453">
        <v>11.435432650874233</v>
      </c>
      <c r="J26" s="453"/>
      <c r="K26" s="453">
        <v>0.42493973452626399</v>
      </c>
      <c r="L26" s="453">
        <v>1.6989562928333442</v>
      </c>
      <c r="M26" s="453">
        <v>0.77462828789888505</v>
      </c>
      <c r="N26" s="453"/>
      <c r="O26" s="453">
        <f t="shared" si="0"/>
        <v>1.6347270184158047</v>
      </c>
      <c r="P26" s="453">
        <f t="shared" si="0"/>
        <v>5.8605703309787138</v>
      </c>
      <c r="Q26" s="453">
        <f t="shared" si="0"/>
        <v>6.4923446133360017</v>
      </c>
    </row>
    <row r="27" spans="6:17">
      <c r="F27" s="452">
        <v>21</v>
      </c>
      <c r="G27" s="453">
        <v>2.8937385230436288</v>
      </c>
      <c r="H27" s="453">
        <v>9.388264631113401</v>
      </c>
      <c r="I27" s="453">
        <v>11.712245310793847</v>
      </c>
      <c r="J27" s="453"/>
      <c r="K27" s="453">
        <v>0.43717550160095975</v>
      </c>
      <c r="L27" s="453">
        <v>0.70658376085476959</v>
      </c>
      <c r="M27" s="453">
        <v>-1.7453303589808868</v>
      </c>
      <c r="N27" s="453"/>
      <c r="O27" s="453">
        <f t="shared" si="0"/>
        <v>1.8840447631227741</v>
      </c>
      <c r="P27" s="453">
        <f t="shared" si="0"/>
        <v>5.4007160764114701</v>
      </c>
      <c r="Q27" s="453">
        <f t="shared" si="0"/>
        <v>4.1107922964160366</v>
      </c>
    </row>
    <row r="28" spans="6:17">
      <c r="F28" s="452">
        <v>22</v>
      </c>
      <c r="G28" s="453">
        <v>2.6598626790726119</v>
      </c>
      <c r="H28" s="453">
        <v>8.6956615816439466</v>
      </c>
      <c r="I28" s="453">
        <v>9.0161241833458519</v>
      </c>
      <c r="J28" s="453"/>
      <c r="K28" s="453">
        <v>0.22769490317826602</v>
      </c>
      <c r="L28" s="453">
        <v>1.0335634197309957</v>
      </c>
      <c r="M28" s="453">
        <v>-2.4825319127721883</v>
      </c>
      <c r="N28" s="453"/>
      <c r="O28" s="453">
        <f t="shared" si="0"/>
        <v>1.557626242714572</v>
      </c>
      <c r="P28" s="453">
        <f t="shared" si="0"/>
        <v>5.3813942105529691</v>
      </c>
      <c r="Q28" s="453">
        <f t="shared" si="0"/>
        <v>2.0255301789007376</v>
      </c>
    </row>
    <row r="29" spans="6:17">
      <c r="F29" s="452">
        <v>23</v>
      </c>
      <c r="G29" s="453">
        <v>2.4984470976835365</v>
      </c>
      <c r="H29" s="453">
        <v>7.8541684680334569</v>
      </c>
      <c r="I29" s="453">
        <v>9.7291011803861522</v>
      </c>
      <c r="J29" s="453"/>
      <c r="K29" s="453">
        <v>0.87416666515701102</v>
      </c>
      <c r="L29" s="453">
        <v>2.7625108135610645</v>
      </c>
      <c r="M29" s="453">
        <v>1.0844740762601077</v>
      </c>
      <c r="N29" s="453"/>
      <c r="O29" s="453">
        <f t="shared" si="0"/>
        <v>2.1233902139987793</v>
      </c>
      <c r="P29" s="453">
        <f t="shared" si="0"/>
        <v>6.689595047577793</v>
      </c>
      <c r="Q29" s="453">
        <f t="shared" si="0"/>
        <v>5.9490246664531838</v>
      </c>
    </row>
    <row r="30" spans="6:17">
      <c r="F30" s="452">
        <v>24</v>
      </c>
      <c r="G30" s="453">
        <v>2.2354406289898314</v>
      </c>
      <c r="H30" s="453">
        <v>6.9011505902531312</v>
      </c>
      <c r="I30" s="453">
        <v>8.8210345814908493</v>
      </c>
      <c r="J30" s="453"/>
      <c r="K30" s="453">
        <v>0.11649075136725884</v>
      </c>
      <c r="L30" s="453">
        <v>-0.1033781138169374</v>
      </c>
      <c r="M30" s="453">
        <v>-2.6053874050540173</v>
      </c>
      <c r="N30" s="453"/>
      <c r="O30" s="453">
        <f t="shared" si="0"/>
        <v>1.2342110658621746</v>
      </c>
      <c r="P30" s="453">
        <f t="shared" si="0"/>
        <v>3.3471971813096282</v>
      </c>
      <c r="Q30" s="453">
        <f t="shared" si="0"/>
        <v>1.8051298856914073</v>
      </c>
    </row>
    <row r="31" spans="6:17">
      <c r="F31" s="452">
        <v>25</v>
      </c>
      <c r="G31" s="453">
        <v>2.5852349662654923</v>
      </c>
      <c r="H31" s="453">
        <v>8.603038662321751</v>
      </c>
      <c r="I31" s="453">
        <v>12.967514557944625</v>
      </c>
      <c r="J31" s="453"/>
      <c r="K31" s="453">
        <v>0.30719099485642865</v>
      </c>
      <c r="L31" s="453">
        <v>0.93782339935717829</v>
      </c>
      <c r="M31" s="453">
        <v>0.51451690045571041</v>
      </c>
      <c r="N31" s="453"/>
      <c r="O31" s="453">
        <f t="shared" si="0"/>
        <v>1.5998084779891748</v>
      </c>
      <c r="P31" s="453">
        <f t="shared" si="0"/>
        <v>5.2393427305180538</v>
      </c>
      <c r="Q31" s="453">
        <f t="shared" si="0"/>
        <v>6.998274179428023</v>
      </c>
    </row>
    <row r="32" spans="6:17">
      <c r="F32" s="452">
        <v>26</v>
      </c>
      <c r="G32" s="453">
        <v>2.5168721679954285</v>
      </c>
      <c r="H32" s="453">
        <v>10.078678175352806</v>
      </c>
      <c r="I32" s="453">
        <v>15.240575575012215</v>
      </c>
      <c r="J32" s="453"/>
      <c r="K32" s="453">
        <v>0.27259344583943701</v>
      </c>
      <c r="L32" s="453">
        <v>2.7003625280995607</v>
      </c>
      <c r="M32" s="453">
        <v>3.2806540627651373</v>
      </c>
      <c r="N32" s="453"/>
      <c r="O32" s="453">
        <f t="shared" si="0"/>
        <v>1.5310295298371512</v>
      </c>
      <c r="P32" s="453">
        <f t="shared" si="0"/>
        <v>7.7397016157759637</v>
      </c>
      <c r="Q32" s="453">
        <f t="shared" si="0"/>
        <v>10.900941850271245</v>
      </c>
    </row>
    <row r="33" spans="6:17">
      <c r="F33" s="452">
        <v>27</v>
      </c>
      <c r="G33" s="453">
        <v>3.1037814134175949</v>
      </c>
      <c r="H33" s="453">
        <v>10.605727004862217</v>
      </c>
      <c r="I33" s="453">
        <v>13.693659207224513</v>
      </c>
      <c r="J33" s="453"/>
      <c r="K33" s="453">
        <v>0.82684513788689351</v>
      </c>
      <c r="L33" s="453">
        <v>3.0668308590959441</v>
      </c>
      <c r="M33" s="453">
        <v>1.6222715163926154</v>
      </c>
      <c r="N33" s="453"/>
      <c r="O33" s="453">
        <f t="shared" si="0"/>
        <v>2.378735844595691</v>
      </c>
      <c r="P33" s="453">
        <f t="shared" si="0"/>
        <v>8.3696943615270527</v>
      </c>
      <c r="Q33" s="453">
        <f t="shared" si="0"/>
        <v>8.469101120004872</v>
      </c>
    </row>
    <row r="34" spans="6:17">
      <c r="F34" s="452">
        <v>28</v>
      </c>
      <c r="G34" s="453">
        <v>2.6440719120536134</v>
      </c>
      <c r="H34" s="453">
        <v>8.2087712021812465</v>
      </c>
      <c r="I34" s="453">
        <v>10.346649735906198</v>
      </c>
      <c r="J34" s="453"/>
      <c r="K34" s="453">
        <v>0.43704004187031309</v>
      </c>
      <c r="L34" s="453">
        <v>0.96895901756473535</v>
      </c>
      <c r="M34" s="453">
        <v>-1.4739284200213731</v>
      </c>
      <c r="N34" s="453"/>
      <c r="O34" s="453">
        <f t="shared" si="0"/>
        <v>1.7590759978971198</v>
      </c>
      <c r="P34" s="453">
        <f t="shared" si="0"/>
        <v>5.0733446186553586</v>
      </c>
      <c r="Q34" s="453">
        <f t="shared" si="0"/>
        <v>3.6993964479317256</v>
      </c>
    </row>
    <row r="35" spans="6:17">
      <c r="F35" s="452">
        <v>29</v>
      </c>
      <c r="G35" s="453">
        <v>2.6976285786873948</v>
      </c>
      <c r="H35" s="453">
        <v>9.6445198110271733</v>
      </c>
      <c r="I35" s="453">
        <v>14.463250075357834</v>
      </c>
      <c r="J35" s="453"/>
      <c r="K35" s="453">
        <v>0.40599348650447808</v>
      </c>
      <c r="L35" s="453">
        <v>2.1143607720401079</v>
      </c>
      <c r="M35" s="453">
        <v>1.9816940062479631</v>
      </c>
      <c r="N35" s="453"/>
      <c r="O35" s="453">
        <f t="shared" si="0"/>
        <v>1.7548077758481755</v>
      </c>
      <c r="P35" s="453">
        <f t="shared" si="0"/>
        <v>6.9366206775536945</v>
      </c>
      <c r="Q35" s="453">
        <f t="shared" si="0"/>
        <v>9.2133190439268802</v>
      </c>
    </row>
    <row r="36" spans="6:17">
      <c r="F36" s="452">
        <v>30</v>
      </c>
      <c r="G36" s="453">
        <v>2.3349538828939789</v>
      </c>
      <c r="H36" s="453">
        <v>8.0479698524918604</v>
      </c>
      <c r="I36" s="453">
        <v>10.713113143739889</v>
      </c>
      <c r="J36" s="453"/>
      <c r="K36" s="453">
        <v>8.9048163196848051E-2</v>
      </c>
      <c r="L36" s="453">
        <v>1.294099550331012</v>
      </c>
      <c r="M36" s="453">
        <v>0.17544523254544941</v>
      </c>
      <c r="N36" s="453"/>
      <c r="O36" s="453">
        <f t="shared" si="0"/>
        <v>1.2565251046438375</v>
      </c>
      <c r="P36" s="453">
        <f t="shared" si="0"/>
        <v>5.3180844765769422</v>
      </c>
      <c r="Q36" s="453">
        <f t="shared" si="0"/>
        <v>5.532001804415394</v>
      </c>
    </row>
    <row r="37" spans="6:17">
      <c r="F37" s="452">
        <v>31</v>
      </c>
      <c r="G37" s="453">
        <v>2.24186527202977</v>
      </c>
      <c r="H37" s="453">
        <v>6.874785922395219</v>
      </c>
      <c r="I37" s="453">
        <v>7.7696924010369059</v>
      </c>
      <c r="J37" s="453"/>
      <c r="K37" s="453">
        <v>1.0474219670847056</v>
      </c>
      <c r="L37" s="453">
        <v>3.7898558287197517</v>
      </c>
      <c r="M37" s="453">
        <v>2.5458428476810511</v>
      </c>
      <c r="N37" s="453"/>
      <c r="O37" s="453">
        <f t="shared" si="0"/>
        <v>2.1683546030995906</v>
      </c>
      <c r="P37" s="453">
        <f t="shared" si="0"/>
        <v>7.2272487899173612</v>
      </c>
      <c r="Q37" s="453">
        <f t="shared" si="0"/>
        <v>6.430689048199504</v>
      </c>
    </row>
    <row r="38" spans="6:17">
      <c r="F38" s="452">
        <v>32</v>
      </c>
      <c r="G38" s="453">
        <v>2.3531382451244145</v>
      </c>
      <c r="H38" s="453">
        <v>7.7800585676264831</v>
      </c>
      <c r="I38" s="453">
        <v>11.239587872925938</v>
      </c>
      <c r="J38" s="453"/>
      <c r="K38" s="453">
        <v>0.13754703208443786</v>
      </c>
      <c r="L38" s="453">
        <v>0.31027555053764644</v>
      </c>
      <c r="M38" s="453">
        <v>-0.85863166584758233</v>
      </c>
      <c r="N38" s="453"/>
      <c r="O38" s="453">
        <f t="shared" si="0"/>
        <v>1.3141161546466451</v>
      </c>
      <c r="P38" s="453">
        <f t="shared" si="0"/>
        <v>4.200304834350888</v>
      </c>
      <c r="Q38" s="453">
        <f t="shared" si="0"/>
        <v>4.7611622706153867</v>
      </c>
    </row>
    <row r="39" spans="6:17">
      <c r="F39" s="452">
        <v>33</v>
      </c>
      <c r="G39" s="453">
        <v>2.1562500338073711</v>
      </c>
      <c r="H39" s="453">
        <v>6.7991026551669691</v>
      </c>
      <c r="I39" s="453">
        <v>7.7901108394194409</v>
      </c>
      <c r="J39" s="453"/>
      <c r="K39" s="453">
        <v>0.58015411597007294</v>
      </c>
      <c r="L39" s="453">
        <v>1.5693526718200701</v>
      </c>
      <c r="M39" s="453">
        <v>-0.61434660793432272</v>
      </c>
      <c r="N39" s="453"/>
      <c r="O39" s="453">
        <f t="shared" si="0"/>
        <v>1.6582791328737585</v>
      </c>
      <c r="P39" s="453">
        <f t="shared" si="0"/>
        <v>4.9689039994035546</v>
      </c>
      <c r="Q39" s="453">
        <f t="shared" si="0"/>
        <v>3.2807088117753977</v>
      </c>
    </row>
    <row r="40" spans="6:17">
      <c r="F40" s="452">
        <v>34</v>
      </c>
      <c r="G40" s="453">
        <v>2.4848038542127071</v>
      </c>
      <c r="H40" s="453">
        <v>7.1218356972561878</v>
      </c>
      <c r="I40" s="453">
        <v>8.1925312988843757</v>
      </c>
      <c r="J40" s="453"/>
      <c r="K40" s="453">
        <v>0.22518149046783265</v>
      </c>
      <c r="L40" s="453">
        <v>-0.39131107324012504</v>
      </c>
      <c r="M40" s="453">
        <v>-3.4430492460899274</v>
      </c>
      <c r="N40" s="453"/>
      <c r="O40" s="453">
        <f t="shared" si="0"/>
        <v>1.4675834175741862</v>
      </c>
      <c r="P40" s="453">
        <f t="shared" si="0"/>
        <v>3.1696067753879689</v>
      </c>
      <c r="Q40" s="453">
        <f t="shared" si="0"/>
        <v>0.6532164033522605</v>
      </c>
    </row>
    <row r="41" spans="6:17">
      <c r="F41" s="452">
        <v>35</v>
      </c>
      <c r="G41" s="453">
        <v>2.3368573704120603</v>
      </c>
      <c r="H41" s="453">
        <v>7.6879969073456706</v>
      </c>
      <c r="I41" s="453">
        <v>11.03546345823095</v>
      </c>
      <c r="J41" s="453"/>
      <c r="K41" s="453">
        <v>0.12058405973585451</v>
      </c>
      <c r="L41" s="453">
        <v>0.20115319775601392</v>
      </c>
      <c r="M41" s="453">
        <v>-1.1410647863187791</v>
      </c>
      <c r="N41" s="453"/>
      <c r="O41" s="453">
        <f t="shared" si="0"/>
        <v>1.2890127449418847</v>
      </c>
      <c r="P41" s="453">
        <f t="shared" si="0"/>
        <v>4.0451516514288492</v>
      </c>
      <c r="Q41" s="453">
        <f t="shared" si="0"/>
        <v>4.376666942796696</v>
      </c>
    </row>
    <row r="42" spans="6:17">
      <c r="F42" s="452">
        <v>36</v>
      </c>
      <c r="G42" s="453">
        <v>2.7920634365775996</v>
      </c>
      <c r="H42" s="453">
        <v>8.6612675235344696</v>
      </c>
      <c r="I42" s="453">
        <v>10.563003856905851</v>
      </c>
      <c r="J42" s="453"/>
      <c r="K42" s="453">
        <v>-0.22717947022028717</v>
      </c>
      <c r="L42" s="453">
        <v>-1.0476059115794385</v>
      </c>
      <c r="M42" s="453">
        <v>-4.7596219555712693</v>
      </c>
      <c r="N42" s="453"/>
      <c r="O42" s="453">
        <f t="shared" si="0"/>
        <v>1.1688522480685126</v>
      </c>
      <c r="P42" s="453">
        <f t="shared" si="0"/>
        <v>3.2830278501877963</v>
      </c>
      <c r="Q42" s="453">
        <f t="shared" si="0"/>
        <v>0.52187997288165633</v>
      </c>
    </row>
    <row r="43" spans="6:17">
      <c r="F43" s="452">
        <v>37</v>
      </c>
      <c r="G43" s="453">
        <v>3.2737413099072725</v>
      </c>
      <c r="H43" s="453">
        <v>11.324451858855568</v>
      </c>
      <c r="I43" s="453">
        <v>14.941878595715409</v>
      </c>
      <c r="J43" s="453"/>
      <c r="K43" s="453">
        <v>0.92062698475820248</v>
      </c>
      <c r="L43" s="453">
        <v>2.1771021442301901</v>
      </c>
      <c r="M43" s="453">
        <v>0.56795635850291859</v>
      </c>
      <c r="N43" s="453"/>
      <c r="O43" s="453">
        <f t="shared" si="0"/>
        <v>2.5574976397118387</v>
      </c>
      <c r="P43" s="453">
        <f t="shared" si="0"/>
        <v>7.839328073657974</v>
      </c>
      <c r="Q43" s="453">
        <f t="shared" si="0"/>
        <v>8.0388956563606229</v>
      </c>
    </row>
    <row r="44" spans="6:17">
      <c r="F44" s="452">
        <v>38</v>
      </c>
      <c r="G44" s="453">
        <v>2.3346460591895148</v>
      </c>
      <c r="H44" s="453">
        <v>7.3066171842714738</v>
      </c>
      <c r="I44" s="453">
        <v>8.2188062285123777</v>
      </c>
      <c r="J44" s="453"/>
      <c r="K44" s="453">
        <v>9.5208118595774494E-2</v>
      </c>
      <c r="L44" s="453">
        <v>4.4612058729782689E-2</v>
      </c>
      <c r="M44" s="453">
        <v>-3.5230801734129074</v>
      </c>
      <c r="N44" s="453"/>
      <c r="O44" s="453">
        <f t="shared" si="0"/>
        <v>1.2625311481905319</v>
      </c>
      <c r="P44" s="453">
        <f t="shared" si="0"/>
        <v>3.6979206508655196</v>
      </c>
      <c r="Q44" s="453">
        <f t="shared" si="0"/>
        <v>0.58632294084328151</v>
      </c>
    </row>
    <row r="45" spans="6:17">
      <c r="F45" s="452">
        <v>39</v>
      </c>
      <c r="G45" s="453">
        <v>2.3565290729470547</v>
      </c>
      <c r="H45" s="453">
        <v>8.1249619065195162</v>
      </c>
      <c r="I45" s="453">
        <v>10.968636226916388</v>
      </c>
      <c r="J45" s="453"/>
      <c r="K45" s="453">
        <v>0.33720672569634225</v>
      </c>
      <c r="L45" s="453">
        <v>1.5676520958055988</v>
      </c>
      <c r="M45" s="453">
        <v>0.41621733191504973</v>
      </c>
      <c r="N45" s="453"/>
      <c r="O45" s="453">
        <f t="shared" si="0"/>
        <v>1.5154712621698696</v>
      </c>
      <c r="P45" s="453">
        <f t="shared" si="0"/>
        <v>5.6301330490653569</v>
      </c>
      <c r="Q45" s="453">
        <f t="shared" si="0"/>
        <v>5.9005354453732437</v>
      </c>
    </row>
    <row r="46" spans="6:17">
      <c r="F46" s="452">
        <v>40</v>
      </c>
      <c r="G46" s="453">
        <v>3.1898312228026331</v>
      </c>
      <c r="H46" s="453">
        <v>11.506893941362129</v>
      </c>
      <c r="I46" s="453">
        <v>15.4143018447065</v>
      </c>
      <c r="J46" s="453"/>
      <c r="K46" s="453">
        <v>1.0183159570918292</v>
      </c>
      <c r="L46" s="453">
        <v>4.3543511284692329</v>
      </c>
      <c r="M46" s="453">
        <v>3.8027928712043462</v>
      </c>
      <c r="N46" s="453"/>
      <c r="O46" s="453">
        <f t="shared" si="0"/>
        <v>2.6132315684931458</v>
      </c>
      <c r="P46" s="453">
        <f t="shared" si="0"/>
        <v>10.107798099150298</v>
      </c>
      <c r="Q46" s="453">
        <f t="shared" si="0"/>
        <v>11.509943793557596</v>
      </c>
    </row>
    <row r="47" spans="6:17">
      <c r="F47" s="452">
        <v>41</v>
      </c>
      <c r="G47" s="453">
        <v>2.6113536243785607</v>
      </c>
      <c r="H47" s="453">
        <v>8.7293192020457298</v>
      </c>
      <c r="I47" s="453">
        <v>13.246714088558988</v>
      </c>
      <c r="J47" s="453"/>
      <c r="K47" s="453">
        <v>0.29516093980613789</v>
      </c>
      <c r="L47" s="453">
        <v>0.96393833311439892</v>
      </c>
      <c r="M47" s="453">
        <v>0.66427192028516657</v>
      </c>
      <c r="N47" s="453"/>
      <c r="O47" s="453">
        <f t="shared" si="0"/>
        <v>1.6008377519954182</v>
      </c>
      <c r="P47" s="453">
        <f t="shared" si="0"/>
        <v>5.3285979341372638</v>
      </c>
      <c r="Q47" s="453">
        <f t="shared" si="0"/>
        <v>7.2876289645646608</v>
      </c>
    </row>
    <row r="48" spans="6:17">
      <c r="F48" s="452">
        <v>42</v>
      </c>
      <c r="G48" s="453">
        <v>2.693354253444074</v>
      </c>
      <c r="H48" s="453">
        <v>8.3658160346286863</v>
      </c>
      <c r="I48" s="453">
        <v>8.1759115689468871</v>
      </c>
      <c r="J48" s="453"/>
      <c r="K48" s="453">
        <v>0.56986411711386964</v>
      </c>
      <c r="L48" s="453">
        <v>2.0657803435676527</v>
      </c>
      <c r="M48" s="453">
        <v>-1.0652401431945506</v>
      </c>
      <c r="N48" s="453"/>
      <c r="O48" s="453">
        <f t="shared" si="0"/>
        <v>1.9165412438359066</v>
      </c>
      <c r="P48" s="453">
        <f t="shared" si="0"/>
        <v>6.2486883608819959</v>
      </c>
      <c r="Q48" s="453">
        <f t="shared" si="0"/>
        <v>3.0227156412788929</v>
      </c>
    </row>
    <row r="49" spans="6:17">
      <c r="F49" s="452">
        <v>43</v>
      </c>
      <c r="G49" s="453">
        <v>2.7022261692068366</v>
      </c>
      <c r="H49" s="453">
        <v>9.336638451844756</v>
      </c>
      <c r="I49" s="453">
        <v>12.886757717916183</v>
      </c>
      <c r="J49" s="453"/>
      <c r="K49" s="453">
        <v>0.40314675133664579</v>
      </c>
      <c r="L49" s="453">
        <v>1.4175020571422081</v>
      </c>
      <c r="M49" s="453">
        <v>-0.88390565611575767</v>
      </c>
      <c r="N49" s="453"/>
      <c r="O49" s="453">
        <f t="shared" si="0"/>
        <v>1.7542598359400641</v>
      </c>
      <c r="P49" s="453">
        <f t="shared" si="0"/>
        <v>6.0858212830645861</v>
      </c>
      <c r="Q49" s="453">
        <f t="shared" si="0"/>
        <v>5.5594732028423337</v>
      </c>
    </row>
    <row r="50" spans="6:17">
      <c r="F50" s="452">
        <v>44</v>
      </c>
      <c r="G50" s="453">
        <v>2.6811135183949109</v>
      </c>
      <c r="H50" s="453">
        <v>8.4870178077160361</v>
      </c>
      <c r="I50" s="453">
        <v>9.8008546017785534</v>
      </c>
      <c r="J50" s="453"/>
      <c r="K50" s="453">
        <v>0.3556779449647145</v>
      </c>
      <c r="L50" s="453">
        <v>0.4287178907386604</v>
      </c>
      <c r="M50" s="453">
        <v>-2.8471195089866583</v>
      </c>
      <c r="N50" s="453"/>
      <c r="O50" s="453">
        <f t="shared" si="0"/>
        <v>1.6962347041621699</v>
      </c>
      <c r="P50" s="453">
        <f t="shared" si="0"/>
        <v>4.6722267945966784</v>
      </c>
      <c r="Q50" s="453">
        <f t="shared" si="0"/>
        <v>2.0533077919026184</v>
      </c>
    </row>
    <row r="51" spans="6:17">
      <c r="F51" s="452">
        <v>45</v>
      </c>
      <c r="G51" s="453">
        <v>2.4284670586600008</v>
      </c>
      <c r="H51" s="453">
        <v>8.3853052913536246</v>
      </c>
      <c r="I51" s="453">
        <v>11.402245749712108</v>
      </c>
      <c r="J51" s="453"/>
      <c r="K51" s="453">
        <v>0.3897187895349834</v>
      </c>
      <c r="L51" s="453">
        <v>2.1660831954919786</v>
      </c>
      <c r="M51" s="453">
        <v>1.5723678404654677</v>
      </c>
      <c r="N51" s="453"/>
      <c r="O51" s="453">
        <f t="shared" si="0"/>
        <v>1.6039523188649838</v>
      </c>
      <c r="P51" s="453">
        <f t="shared" si="0"/>
        <v>6.3587358411687909</v>
      </c>
      <c r="Q51" s="453">
        <f t="shared" si="0"/>
        <v>7.2734907153215218</v>
      </c>
    </row>
    <row r="52" spans="6:17">
      <c r="F52" s="452">
        <v>46</v>
      </c>
      <c r="G52" s="453">
        <v>2.521027558841034</v>
      </c>
      <c r="H52" s="453">
        <v>7.5192990414601795</v>
      </c>
      <c r="I52" s="453">
        <v>8.6455977114421785</v>
      </c>
      <c r="J52" s="453"/>
      <c r="K52" s="453">
        <v>0.32368005251516152</v>
      </c>
      <c r="L52" s="453">
        <v>0.22725569597454864</v>
      </c>
      <c r="M52" s="453">
        <v>-3.1022627579397408</v>
      </c>
      <c r="N52" s="453"/>
      <c r="O52" s="453">
        <f t="shared" si="0"/>
        <v>1.5841938319356785</v>
      </c>
      <c r="P52" s="453">
        <f t="shared" si="0"/>
        <v>3.9869052167046384</v>
      </c>
      <c r="Q52" s="453">
        <f t="shared" si="0"/>
        <v>1.2205360977813484</v>
      </c>
    </row>
    <row r="53" spans="6:17">
      <c r="F53" s="452">
        <v>47</v>
      </c>
      <c r="G53" s="453">
        <v>2.5429692882794512</v>
      </c>
      <c r="H53" s="453">
        <v>7.9606699085580459</v>
      </c>
      <c r="I53" s="453">
        <v>9.9302824695509031</v>
      </c>
      <c r="J53" s="453"/>
      <c r="K53" s="453">
        <v>0.94316168154871249</v>
      </c>
      <c r="L53" s="453">
        <v>2.9313113751032418</v>
      </c>
      <c r="M53" s="453">
        <v>1.4476539422401444</v>
      </c>
      <c r="N53" s="453"/>
      <c r="O53" s="453">
        <f t="shared" si="0"/>
        <v>2.2146463256884381</v>
      </c>
      <c r="P53" s="453">
        <f t="shared" si="0"/>
        <v>6.9116463293822648</v>
      </c>
      <c r="Q53" s="453">
        <f t="shared" si="0"/>
        <v>6.412795177015596</v>
      </c>
    </row>
    <row r="54" spans="6:17">
      <c r="F54" s="452">
        <v>48</v>
      </c>
      <c r="G54" s="453">
        <v>2.9363140432705777</v>
      </c>
      <c r="H54" s="453">
        <v>10.297444236250911</v>
      </c>
      <c r="I54" s="453">
        <v>13.140194705932458</v>
      </c>
      <c r="J54" s="453"/>
      <c r="K54" s="453">
        <v>0.61806821750782248</v>
      </c>
      <c r="L54" s="453">
        <v>2.6295639711490395</v>
      </c>
      <c r="M54" s="453">
        <v>0.71546525665696947</v>
      </c>
      <c r="N54" s="453"/>
      <c r="O54" s="453">
        <f t="shared" si="0"/>
        <v>2.0862252391431113</v>
      </c>
      <c r="P54" s="453">
        <f t="shared" si="0"/>
        <v>7.7782860892744949</v>
      </c>
      <c r="Q54" s="453">
        <f t="shared" si="0"/>
        <v>7.2855626096231987</v>
      </c>
    </row>
    <row r="55" spans="6:17">
      <c r="F55" s="452">
        <v>49</v>
      </c>
      <c r="G55" s="453">
        <v>2.4684517419958407</v>
      </c>
      <c r="H55" s="453">
        <v>8.0118896289531492</v>
      </c>
      <c r="I55" s="453">
        <v>9.2447342239231176</v>
      </c>
      <c r="J55" s="453"/>
      <c r="K55" s="453">
        <v>0.28299036274124489</v>
      </c>
      <c r="L55" s="453">
        <v>0.81865524818318391</v>
      </c>
      <c r="M55" s="453">
        <v>-2.5024933285582307</v>
      </c>
      <c r="N55" s="453"/>
      <c r="O55" s="453">
        <f t="shared" si="0"/>
        <v>1.5172162337391653</v>
      </c>
      <c r="P55" s="453">
        <f t="shared" si="0"/>
        <v>4.8246000626597585</v>
      </c>
      <c r="Q55" s="453">
        <f t="shared" si="0"/>
        <v>2.1198737834033281</v>
      </c>
    </row>
    <row r="56" spans="6:17">
      <c r="F56" s="452">
        <v>50</v>
      </c>
      <c r="G56" s="453">
        <v>2.5699764239309335</v>
      </c>
      <c r="H56" s="453">
        <v>7.8533786617850296</v>
      </c>
      <c r="I56" s="453">
        <v>10.185964290402254</v>
      </c>
      <c r="J56" s="453"/>
      <c r="K56" s="453">
        <v>0.36807530172360892</v>
      </c>
      <c r="L56" s="453">
        <v>0.63906252959210974</v>
      </c>
      <c r="M56" s="453">
        <v>-1.6005609646754237</v>
      </c>
      <c r="N56" s="453"/>
      <c r="O56" s="453">
        <f t="shared" si="0"/>
        <v>1.6530635136890757</v>
      </c>
      <c r="P56" s="453">
        <f t="shared" si="0"/>
        <v>4.5657518604846246</v>
      </c>
      <c r="Q56" s="453">
        <f t="shared" si="0"/>
        <v>3.4924211805257031</v>
      </c>
    </row>
    <row r="57" spans="6:17">
      <c r="F57" s="452">
        <v>51</v>
      </c>
      <c r="G57" s="453">
        <v>2.4033912452239878</v>
      </c>
      <c r="H57" s="453">
        <v>8.1890019788246917</v>
      </c>
      <c r="I57" s="453">
        <v>11.041369620524137</v>
      </c>
      <c r="J57" s="453"/>
      <c r="K57" s="453">
        <v>0.39019900385850725</v>
      </c>
      <c r="L57" s="453">
        <v>1.7062976564444057</v>
      </c>
      <c r="M57" s="453">
        <v>0.66956461418203617</v>
      </c>
      <c r="N57" s="453"/>
      <c r="O57" s="453">
        <f t="shared" si="0"/>
        <v>1.5918946264705012</v>
      </c>
      <c r="P57" s="453">
        <f t="shared" si="0"/>
        <v>5.8007986458567515</v>
      </c>
      <c r="Q57" s="453">
        <f t="shared" si="0"/>
        <v>6.1902494244441044</v>
      </c>
    </row>
    <row r="58" spans="6:17">
      <c r="F58" s="452">
        <v>52</v>
      </c>
      <c r="G58" s="453">
        <v>2.6140957359805395</v>
      </c>
      <c r="H58" s="453">
        <v>8.4872485194544325</v>
      </c>
      <c r="I58" s="453">
        <v>10.070645828151996</v>
      </c>
      <c r="J58" s="453"/>
      <c r="K58" s="453">
        <v>0.44696917777213763</v>
      </c>
      <c r="L58" s="453">
        <v>1.3947705845431813</v>
      </c>
      <c r="M58" s="453">
        <v>-1.5109355556464976</v>
      </c>
      <c r="N58" s="453"/>
      <c r="O58" s="453">
        <f t="shared" si="0"/>
        <v>1.7540170457624074</v>
      </c>
      <c r="P58" s="453">
        <f t="shared" si="0"/>
        <v>5.6383948442703975</v>
      </c>
      <c r="Q58" s="453">
        <f t="shared" si="0"/>
        <v>3.5243873584295002</v>
      </c>
    </row>
    <row r="59" spans="6:17">
      <c r="F59" s="452">
        <v>53</v>
      </c>
      <c r="G59" s="453">
        <v>2.4384458843980816</v>
      </c>
      <c r="H59" s="453">
        <v>7.9757134462996078</v>
      </c>
      <c r="I59" s="453">
        <v>9.2042781018812292</v>
      </c>
      <c r="J59" s="453"/>
      <c r="K59" s="453">
        <v>0.38359636646998041</v>
      </c>
      <c r="L59" s="453">
        <v>1.1297251216988542</v>
      </c>
      <c r="M59" s="453">
        <v>-1.9804897296402757</v>
      </c>
      <c r="N59" s="453"/>
      <c r="O59" s="453">
        <f t="shared" si="0"/>
        <v>1.6028193086690212</v>
      </c>
      <c r="P59" s="453">
        <f t="shared" si="0"/>
        <v>5.1175818448486581</v>
      </c>
      <c r="Q59" s="453">
        <f t="shared" si="0"/>
        <v>2.6216493213003389</v>
      </c>
    </row>
    <row r="60" spans="6:17">
      <c r="F60" s="452">
        <v>54</v>
      </c>
      <c r="G60" s="453">
        <v>2.2021956336503603</v>
      </c>
      <c r="H60" s="453">
        <v>5.2043489601025072</v>
      </c>
      <c r="I60" s="453">
        <v>3.5871413764308855</v>
      </c>
      <c r="J60" s="453"/>
      <c r="K60" s="453">
        <v>0.1707229576528082</v>
      </c>
      <c r="L60" s="453">
        <v>-1.1101542553341552</v>
      </c>
      <c r="M60" s="453">
        <v>-5.3439256503446728</v>
      </c>
      <c r="N60" s="453"/>
      <c r="O60" s="453">
        <f t="shared" si="0"/>
        <v>1.2718207744779884</v>
      </c>
      <c r="P60" s="453">
        <f t="shared" si="0"/>
        <v>1.4920202247170984</v>
      </c>
      <c r="Q60" s="453">
        <f t="shared" si="0"/>
        <v>-3.5503549621292301</v>
      </c>
    </row>
    <row r="61" spans="6:17">
      <c r="F61" s="452">
        <v>55</v>
      </c>
      <c r="G61" s="453">
        <v>2.116865712452249</v>
      </c>
      <c r="H61" s="453">
        <v>6.1797253902879419</v>
      </c>
      <c r="I61" s="453">
        <v>7.0985154103223351</v>
      </c>
      <c r="J61" s="453"/>
      <c r="K61" s="453">
        <v>-0.16119121656897839</v>
      </c>
      <c r="L61" s="453">
        <v>-1.1813672124121375</v>
      </c>
      <c r="M61" s="453">
        <v>-4.1257922127355897</v>
      </c>
      <c r="N61" s="453"/>
      <c r="O61" s="453">
        <f t="shared" si="0"/>
        <v>0.8972416396571461</v>
      </c>
      <c r="P61" s="453">
        <f t="shared" si="0"/>
        <v>1.9084954827318334</v>
      </c>
      <c r="Q61" s="453">
        <f t="shared" si="0"/>
        <v>-0.57653450757442215</v>
      </c>
    </row>
    <row r="62" spans="6:17">
      <c r="F62" s="452">
        <v>56</v>
      </c>
      <c r="G62" s="453">
        <v>3.0831873204564246</v>
      </c>
      <c r="H62" s="453">
        <v>9.3097868354006295</v>
      </c>
      <c r="I62" s="453">
        <v>9.5673110223571172</v>
      </c>
      <c r="J62" s="453"/>
      <c r="K62" s="453">
        <v>0.84312702607619983</v>
      </c>
      <c r="L62" s="453">
        <v>2.2958515374465804</v>
      </c>
      <c r="M62" s="453">
        <v>-0.71507654085861816</v>
      </c>
      <c r="N62" s="453"/>
      <c r="O62" s="453">
        <f t="shared" si="0"/>
        <v>2.3847206863044121</v>
      </c>
      <c r="P62" s="453">
        <f t="shared" si="0"/>
        <v>6.9507449551468952</v>
      </c>
      <c r="Q62" s="453">
        <f t="shared" si="0"/>
        <v>4.0685789703199404</v>
      </c>
    </row>
    <row r="63" spans="6:17">
      <c r="F63" s="452">
        <v>57</v>
      </c>
      <c r="G63" s="453">
        <v>2.4245159920712869</v>
      </c>
      <c r="H63" s="453">
        <v>8.7356047350952934</v>
      </c>
      <c r="I63" s="453">
        <v>11.440775109332591</v>
      </c>
      <c r="J63" s="453"/>
      <c r="K63" s="453">
        <v>0.10300935339929751</v>
      </c>
      <c r="L63" s="453">
        <v>0.15641649279402259</v>
      </c>
      <c r="M63" s="453">
        <v>-3.1013414745855101</v>
      </c>
      <c r="N63" s="453"/>
      <c r="O63" s="453">
        <f t="shared" si="0"/>
        <v>1.3152673494349409</v>
      </c>
      <c r="P63" s="453">
        <f t="shared" si="0"/>
        <v>4.5242188603416693</v>
      </c>
      <c r="Q63" s="453">
        <f t="shared" si="0"/>
        <v>2.6190460800807855</v>
      </c>
    </row>
    <row r="64" spans="6:17">
      <c r="F64" s="452">
        <v>58</v>
      </c>
      <c r="G64" s="453">
        <v>2.4384075621622081</v>
      </c>
      <c r="H64" s="453">
        <v>8.4068042177072115</v>
      </c>
      <c r="I64" s="453">
        <v>11.342398137342045</v>
      </c>
      <c r="J64" s="453"/>
      <c r="K64" s="453">
        <v>0.63318241828939925</v>
      </c>
      <c r="L64" s="453">
        <v>3.1039914495488716</v>
      </c>
      <c r="M64" s="453">
        <v>3.0994504592280236</v>
      </c>
      <c r="N64" s="453"/>
      <c r="O64" s="453">
        <f t="shared" si="0"/>
        <v>1.8523861993705033</v>
      </c>
      <c r="P64" s="453">
        <f t="shared" si="0"/>
        <v>7.3073935584024774</v>
      </c>
      <c r="Q64" s="453">
        <f t="shared" si="0"/>
        <v>8.7706495278990459</v>
      </c>
    </row>
    <row r="65" spans="6:17">
      <c r="F65" s="452">
        <v>59</v>
      </c>
      <c r="G65" s="453">
        <v>2.4709598295893045</v>
      </c>
      <c r="H65" s="453">
        <v>8.0466057986127097</v>
      </c>
      <c r="I65" s="453">
        <v>9.1558561833649605</v>
      </c>
      <c r="J65" s="453"/>
      <c r="K65" s="453">
        <v>0.31396043353002945</v>
      </c>
      <c r="L65" s="453">
        <v>0.84758340076485439</v>
      </c>
      <c r="M65" s="453">
        <v>-2.4096407215729414</v>
      </c>
      <c r="N65" s="453"/>
      <c r="O65" s="453">
        <f t="shared" si="0"/>
        <v>1.5494403483246817</v>
      </c>
      <c r="P65" s="453">
        <f t="shared" si="0"/>
        <v>4.8708863000712093</v>
      </c>
      <c r="Q65" s="453">
        <f t="shared" si="0"/>
        <v>2.1682873701095389</v>
      </c>
    </row>
    <row r="66" spans="6:17">
      <c r="F66" s="452">
        <v>60</v>
      </c>
      <c r="G66" s="453">
        <v>2.5974484395871613</v>
      </c>
      <c r="H66" s="453">
        <v>7.7070031083209329</v>
      </c>
      <c r="I66" s="453">
        <v>9.0548118298462015</v>
      </c>
      <c r="J66" s="453"/>
      <c r="K66" s="453">
        <v>0.34978365606644246</v>
      </c>
      <c r="L66" s="453">
        <v>0.27168795812181656</v>
      </c>
      <c r="M66" s="453">
        <v>-2.9130469365385636</v>
      </c>
      <c r="N66" s="453"/>
      <c r="O66" s="453">
        <f t="shared" si="0"/>
        <v>1.6485078758600231</v>
      </c>
      <c r="P66" s="453">
        <f t="shared" si="0"/>
        <v>4.125189512282283</v>
      </c>
      <c r="Q66" s="453">
        <f t="shared" si="0"/>
        <v>1.6143589783845371</v>
      </c>
    </row>
    <row r="67" spans="6:17">
      <c r="F67" s="452">
        <v>61</v>
      </c>
      <c r="G67" s="453">
        <v>2.2547327301975955</v>
      </c>
      <c r="H67" s="453">
        <v>7.7414768712444584</v>
      </c>
      <c r="I67" s="453">
        <v>10.049073150604315</v>
      </c>
      <c r="J67" s="453"/>
      <c r="K67" s="453">
        <v>0.18541827806032174</v>
      </c>
      <c r="L67" s="453">
        <v>1.6187713840356679</v>
      </c>
      <c r="M67" s="453">
        <v>0.58850539855201589</v>
      </c>
      <c r="N67" s="453"/>
      <c r="O67" s="453">
        <f t="shared" si="0"/>
        <v>1.3127846431591195</v>
      </c>
      <c r="P67" s="453">
        <f t="shared" si="0"/>
        <v>5.4895098196578971</v>
      </c>
      <c r="Q67" s="453">
        <f t="shared" si="0"/>
        <v>5.6130419738541732</v>
      </c>
    </row>
    <row r="68" spans="6:17">
      <c r="F68" s="452">
        <v>62</v>
      </c>
      <c r="G68" s="453">
        <v>3.201251419364711</v>
      </c>
      <c r="H68" s="453">
        <v>12.027776160873124</v>
      </c>
      <c r="I68" s="453">
        <v>16.819575109930128</v>
      </c>
      <c r="J68" s="453"/>
      <c r="K68" s="453">
        <v>0.93763870657677373</v>
      </c>
      <c r="L68" s="453">
        <v>4.5536193069056381</v>
      </c>
      <c r="M68" s="453">
        <v>4.6882392192687945</v>
      </c>
      <c r="N68" s="453"/>
      <c r="O68" s="453">
        <f t="shared" si="0"/>
        <v>2.5382644162591292</v>
      </c>
      <c r="P68" s="453">
        <f t="shared" si="0"/>
        <v>10.5675073873422</v>
      </c>
      <c r="Q68" s="453">
        <f t="shared" si="0"/>
        <v>13.098026774233858</v>
      </c>
    </row>
    <row r="69" spans="6:17">
      <c r="F69" s="452">
        <v>63</v>
      </c>
      <c r="G69" s="453">
        <v>2.7944481013316693</v>
      </c>
      <c r="H69" s="453">
        <v>8.7619842778049204</v>
      </c>
      <c r="I69" s="453">
        <v>10.530196903934353</v>
      </c>
      <c r="J69" s="453"/>
      <c r="K69" s="453">
        <v>0.65833703532035592</v>
      </c>
      <c r="L69" s="453">
        <v>1.2221365409145832</v>
      </c>
      <c r="M69" s="453">
        <v>-1.5032098491286661</v>
      </c>
      <c r="N69" s="453"/>
      <c r="O69" s="453">
        <f t="shared" si="0"/>
        <v>2.0555610859861906</v>
      </c>
      <c r="P69" s="453">
        <f t="shared" si="0"/>
        <v>5.6031286798170434</v>
      </c>
      <c r="Q69" s="453">
        <f t="shared" si="0"/>
        <v>3.7618886028385106</v>
      </c>
    </row>
    <row r="70" spans="6:17">
      <c r="F70" s="452">
        <v>64</v>
      </c>
      <c r="G70" s="453">
        <v>2.9522206169732073</v>
      </c>
      <c r="H70" s="453">
        <v>9.553702129704682</v>
      </c>
      <c r="I70" s="453">
        <v>11.996231344269887</v>
      </c>
      <c r="J70" s="453"/>
      <c r="K70" s="453">
        <v>0.36930997080661321</v>
      </c>
      <c r="L70" s="453">
        <v>0.42377486374346773</v>
      </c>
      <c r="M70" s="453">
        <v>-2.1672343779966994</v>
      </c>
      <c r="N70" s="453"/>
      <c r="O70" s="453">
        <f t="shared" si="0"/>
        <v>1.8454202792932168</v>
      </c>
      <c r="P70" s="453">
        <f t="shared" si="0"/>
        <v>5.2006259285958087</v>
      </c>
      <c r="Q70" s="453">
        <f t="shared" si="0"/>
        <v>3.8308812941382442</v>
      </c>
    </row>
    <row r="71" spans="6:17">
      <c r="F71" s="452">
        <v>65</v>
      </c>
      <c r="G71" s="453">
        <v>2.4036298171186381</v>
      </c>
      <c r="H71" s="453">
        <v>7.1215961564670138</v>
      </c>
      <c r="I71" s="453">
        <v>8.2281356508557764</v>
      </c>
      <c r="J71" s="453"/>
      <c r="K71" s="453">
        <v>-1.0321443253662466E-3</v>
      </c>
      <c r="L71" s="453">
        <v>-0.74194490530129897</v>
      </c>
      <c r="M71" s="453">
        <v>-4.4515033065766403</v>
      </c>
      <c r="N71" s="453"/>
      <c r="O71" s="453">
        <f t="shared" si="0"/>
        <v>1.2007827642339528</v>
      </c>
      <c r="P71" s="453">
        <f t="shared" si="0"/>
        <v>2.8188531729322079</v>
      </c>
      <c r="Q71" s="453">
        <f t="shared" si="0"/>
        <v>-0.3374354811487521</v>
      </c>
    </row>
    <row r="72" spans="6:17">
      <c r="F72" s="452">
        <v>66</v>
      </c>
      <c r="G72" s="453">
        <v>2.5452832726019654</v>
      </c>
      <c r="H72" s="453">
        <v>9.5016986317375185</v>
      </c>
      <c r="I72" s="453">
        <v>14.051275276535691</v>
      </c>
      <c r="J72" s="453"/>
      <c r="K72" s="453">
        <v>0.55918946295228622</v>
      </c>
      <c r="L72" s="453">
        <v>2.9058463754971058</v>
      </c>
      <c r="M72" s="453">
        <v>3.0920716454034007</v>
      </c>
      <c r="N72" s="453"/>
      <c r="O72" s="453">
        <f t="shared" ref="O72:Q135" si="1">G72*0.5+K72</f>
        <v>1.8318310992532689</v>
      </c>
      <c r="P72" s="453">
        <f t="shared" si="1"/>
        <v>7.656695691365865</v>
      </c>
      <c r="Q72" s="453">
        <f t="shared" si="1"/>
        <v>10.117709283671246</v>
      </c>
    </row>
    <row r="73" spans="6:17">
      <c r="F73" s="452">
        <v>67</v>
      </c>
      <c r="G73" s="453">
        <v>3.1315855617805504</v>
      </c>
      <c r="H73" s="453">
        <v>10.557349864130472</v>
      </c>
      <c r="I73" s="453">
        <v>13.835022284142269</v>
      </c>
      <c r="J73" s="453"/>
      <c r="K73" s="453">
        <v>0.57486809243939341</v>
      </c>
      <c r="L73" s="453">
        <v>1.171694892529608</v>
      </c>
      <c r="M73" s="453">
        <v>-1.3315070753180507</v>
      </c>
      <c r="N73" s="453"/>
      <c r="O73" s="453">
        <f t="shared" si="1"/>
        <v>2.1406608733296686</v>
      </c>
      <c r="P73" s="453">
        <f t="shared" si="1"/>
        <v>6.4503698245948442</v>
      </c>
      <c r="Q73" s="453">
        <f t="shared" si="1"/>
        <v>5.5860040667530839</v>
      </c>
    </row>
    <row r="74" spans="6:17">
      <c r="F74" s="452">
        <v>68</v>
      </c>
      <c r="G74" s="453">
        <v>2.8376850389682264</v>
      </c>
      <c r="H74" s="453">
        <v>8.7555225711804283</v>
      </c>
      <c r="I74" s="453">
        <v>10.789050564594916</v>
      </c>
      <c r="J74" s="453"/>
      <c r="K74" s="453">
        <v>-1.4269825638312028E-2</v>
      </c>
      <c r="L74" s="453">
        <v>-8.3170411981143388E-2</v>
      </c>
      <c r="M74" s="453">
        <v>-3.3173894276161846</v>
      </c>
      <c r="N74" s="453"/>
      <c r="O74" s="453">
        <f t="shared" si="1"/>
        <v>1.4045726938458012</v>
      </c>
      <c r="P74" s="453">
        <f t="shared" si="1"/>
        <v>4.2945908736090708</v>
      </c>
      <c r="Q74" s="453">
        <f t="shared" si="1"/>
        <v>2.0771358546812735</v>
      </c>
    </row>
    <row r="75" spans="6:17">
      <c r="F75" s="452">
        <v>69</v>
      </c>
      <c r="G75" s="453">
        <v>2.393017007449675</v>
      </c>
      <c r="H75" s="453">
        <v>7.9939887529232578</v>
      </c>
      <c r="I75" s="453">
        <v>11.882749812622606</v>
      </c>
      <c r="J75" s="453"/>
      <c r="K75" s="453">
        <v>0.13548600688415569</v>
      </c>
      <c r="L75" s="453">
        <v>0.45727055958679586</v>
      </c>
      <c r="M75" s="453">
        <v>-0.32085258764044511</v>
      </c>
      <c r="N75" s="453"/>
      <c r="O75" s="453">
        <f t="shared" si="1"/>
        <v>1.3319945106089932</v>
      </c>
      <c r="P75" s="453">
        <f t="shared" si="1"/>
        <v>4.4542649360484248</v>
      </c>
      <c r="Q75" s="453">
        <f t="shared" si="1"/>
        <v>5.6205223186708579</v>
      </c>
    </row>
    <row r="76" spans="6:17">
      <c r="F76" s="452">
        <v>70</v>
      </c>
      <c r="G76" s="453">
        <v>2.9217110361967418</v>
      </c>
      <c r="H76" s="453">
        <v>8.7634059588829345</v>
      </c>
      <c r="I76" s="453">
        <v>10.565852308140009</v>
      </c>
      <c r="J76" s="453"/>
      <c r="K76" s="453">
        <v>0.66306740778941631</v>
      </c>
      <c r="L76" s="453">
        <v>1.3723069717626757</v>
      </c>
      <c r="M76" s="453">
        <v>-0.95498569706371939</v>
      </c>
      <c r="N76" s="453"/>
      <c r="O76" s="453">
        <f t="shared" si="1"/>
        <v>2.1239229258877872</v>
      </c>
      <c r="P76" s="453">
        <f t="shared" si="1"/>
        <v>5.7540099512041429</v>
      </c>
      <c r="Q76" s="453">
        <f t="shared" si="1"/>
        <v>4.3279404570062852</v>
      </c>
    </row>
    <row r="77" spans="6:17">
      <c r="F77" s="452">
        <v>71</v>
      </c>
      <c r="G77" s="453">
        <v>1.9556782890714359</v>
      </c>
      <c r="H77" s="453">
        <v>4.5667535265161305</v>
      </c>
      <c r="I77" s="453">
        <v>3.1917436261614966</v>
      </c>
      <c r="J77" s="453"/>
      <c r="K77" s="453">
        <v>-0.21515994708939346</v>
      </c>
      <c r="L77" s="453">
        <v>-1.8850166503630277</v>
      </c>
      <c r="M77" s="453">
        <v>-5.879936263172084</v>
      </c>
      <c r="N77" s="453"/>
      <c r="O77" s="453">
        <f t="shared" si="1"/>
        <v>0.76267919744632451</v>
      </c>
      <c r="P77" s="453">
        <f t="shared" si="1"/>
        <v>0.39836011289503759</v>
      </c>
      <c r="Q77" s="453">
        <f t="shared" si="1"/>
        <v>-4.2840644500913356</v>
      </c>
    </row>
    <row r="78" spans="6:17">
      <c r="F78" s="452">
        <v>72</v>
      </c>
      <c r="G78" s="453">
        <v>2.7305442456494777</v>
      </c>
      <c r="H78" s="453">
        <v>10.174576576096662</v>
      </c>
      <c r="I78" s="453">
        <v>15.118452126444083</v>
      </c>
      <c r="J78" s="453"/>
      <c r="K78" s="453">
        <v>0.58837197751313219</v>
      </c>
      <c r="L78" s="453">
        <v>3.0100722634369674</v>
      </c>
      <c r="M78" s="453">
        <v>3.256350159853767</v>
      </c>
      <c r="N78" s="453"/>
      <c r="O78" s="453">
        <f t="shared" si="1"/>
        <v>1.9536441003378711</v>
      </c>
      <c r="P78" s="453">
        <f t="shared" si="1"/>
        <v>8.0973605514852984</v>
      </c>
      <c r="Q78" s="453">
        <f t="shared" si="1"/>
        <v>10.815576223075809</v>
      </c>
    </row>
    <row r="79" spans="6:17">
      <c r="F79" s="452">
        <v>73</v>
      </c>
      <c r="G79" s="453">
        <v>2.5744129100962887</v>
      </c>
      <c r="H79" s="453">
        <v>10.427120351324071</v>
      </c>
      <c r="I79" s="453">
        <v>15.488570945364216</v>
      </c>
      <c r="J79" s="453"/>
      <c r="K79" s="453">
        <v>0.36816304652671761</v>
      </c>
      <c r="L79" s="453">
        <v>3.2125166840535471</v>
      </c>
      <c r="M79" s="453">
        <v>3.8510139504772312</v>
      </c>
      <c r="N79" s="453"/>
      <c r="O79" s="453">
        <f t="shared" si="1"/>
        <v>1.655369501574862</v>
      </c>
      <c r="P79" s="453">
        <f t="shared" si="1"/>
        <v>8.4260768597155824</v>
      </c>
      <c r="Q79" s="453">
        <f t="shared" si="1"/>
        <v>11.595299423159339</v>
      </c>
    </row>
    <row r="80" spans="6:17">
      <c r="F80" s="452">
        <v>74</v>
      </c>
      <c r="G80" s="453">
        <v>2.4668277202844457</v>
      </c>
      <c r="H80" s="453">
        <v>8.0355997949532423</v>
      </c>
      <c r="I80" s="453">
        <v>9.2931406325350423</v>
      </c>
      <c r="J80" s="453"/>
      <c r="K80" s="453">
        <v>0.29027971147762877</v>
      </c>
      <c r="L80" s="453">
        <v>0.87228407490509596</v>
      </c>
      <c r="M80" s="453">
        <v>-2.426033386868653</v>
      </c>
      <c r="N80" s="453"/>
      <c r="O80" s="453">
        <f t="shared" si="1"/>
        <v>1.5236935716198516</v>
      </c>
      <c r="P80" s="453">
        <f t="shared" si="1"/>
        <v>4.8900839723817171</v>
      </c>
      <c r="Q80" s="453">
        <f t="shared" si="1"/>
        <v>2.2205369293988682</v>
      </c>
    </row>
    <row r="81" spans="6:17">
      <c r="F81" s="452">
        <v>75</v>
      </c>
      <c r="G81" s="453">
        <v>2.8185052413253953</v>
      </c>
      <c r="H81" s="453">
        <v>10.582434380443161</v>
      </c>
      <c r="I81" s="453">
        <v>15.769823410796405</v>
      </c>
      <c r="J81" s="453"/>
      <c r="K81" s="453">
        <v>0.68784460270312309</v>
      </c>
      <c r="L81" s="453">
        <v>3.3363003727234286</v>
      </c>
      <c r="M81" s="453">
        <v>3.7379101321847372</v>
      </c>
      <c r="N81" s="453"/>
      <c r="O81" s="453">
        <f t="shared" si="1"/>
        <v>2.0970972233658207</v>
      </c>
      <c r="P81" s="453">
        <f t="shared" si="1"/>
        <v>8.6275175629450089</v>
      </c>
      <c r="Q81" s="453">
        <f t="shared" si="1"/>
        <v>11.62282183758294</v>
      </c>
    </row>
    <row r="82" spans="6:17">
      <c r="F82" s="452">
        <v>76</v>
      </c>
      <c r="G82" s="453">
        <v>2.3384356915766666</v>
      </c>
      <c r="H82" s="453">
        <v>7.2118889702826081</v>
      </c>
      <c r="I82" s="453">
        <v>8.2351156373519672</v>
      </c>
      <c r="J82" s="453"/>
      <c r="K82" s="453">
        <v>0.12456555919337831</v>
      </c>
      <c r="L82" s="453">
        <v>5.8994907980327582E-2</v>
      </c>
      <c r="M82" s="453">
        <v>-3.4033813917394156</v>
      </c>
      <c r="N82" s="453"/>
      <c r="O82" s="453">
        <f t="shared" si="1"/>
        <v>1.2937834049817116</v>
      </c>
      <c r="P82" s="453">
        <f t="shared" si="1"/>
        <v>3.6649393931216316</v>
      </c>
      <c r="Q82" s="453">
        <f t="shared" si="1"/>
        <v>0.71417642693656802</v>
      </c>
    </row>
    <row r="83" spans="6:17">
      <c r="F83" s="452">
        <v>77</v>
      </c>
      <c r="G83" s="453">
        <v>2.5626306799747578</v>
      </c>
      <c r="H83" s="453">
        <v>8.4487326720685374</v>
      </c>
      <c r="I83" s="453">
        <v>12.589357906664802</v>
      </c>
      <c r="J83" s="453"/>
      <c r="K83" s="453">
        <v>0.30419167158451188</v>
      </c>
      <c r="L83" s="453">
        <v>0.81296214787646193</v>
      </c>
      <c r="M83" s="453">
        <v>0.24424086762530095</v>
      </c>
      <c r="N83" s="453"/>
      <c r="O83" s="453">
        <f t="shared" si="1"/>
        <v>1.5855070115718908</v>
      </c>
      <c r="P83" s="453">
        <f t="shared" si="1"/>
        <v>5.0373284839107306</v>
      </c>
      <c r="Q83" s="453">
        <f t="shared" si="1"/>
        <v>6.5389198209577017</v>
      </c>
    </row>
    <row r="84" spans="6:17">
      <c r="F84" s="452">
        <v>78</v>
      </c>
      <c r="G84" s="453">
        <v>2.6354034078722552</v>
      </c>
      <c r="H84" s="453">
        <v>8.7785818843415484</v>
      </c>
      <c r="I84" s="453">
        <v>11.704196601217831</v>
      </c>
      <c r="J84" s="453"/>
      <c r="K84" s="453">
        <v>0.30257727861546257</v>
      </c>
      <c r="L84" s="453">
        <v>1.0206030144029015</v>
      </c>
      <c r="M84" s="453">
        <v>-1.5274749901151239</v>
      </c>
      <c r="N84" s="453"/>
      <c r="O84" s="453">
        <f t="shared" si="1"/>
        <v>1.6202789825515902</v>
      </c>
      <c r="P84" s="453">
        <f t="shared" si="1"/>
        <v>5.4098939565736757</v>
      </c>
      <c r="Q84" s="453">
        <f t="shared" si="1"/>
        <v>4.3246233104937915</v>
      </c>
    </row>
    <row r="85" spans="6:17">
      <c r="F85" s="452">
        <v>79</v>
      </c>
      <c r="G85" s="453">
        <v>3.0480130097551772</v>
      </c>
      <c r="H85" s="453">
        <v>10.299046445397181</v>
      </c>
      <c r="I85" s="453">
        <v>14.234395673556165</v>
      </c>
      <c r="J85" s="453"/>
      <c r="K85" s="453">
        <v>0.69484428491570149</v>
      </c>
      <c r="L85" s="453">
        <v>2.4548974754477513</v>
      </c>
      <c r="M85" s="453">
        <v>1.0226249463365846</v>
      </c>
      <c r="N85" s="453"/>
      <c r="O85" s="453">
        <f t="shared" si="1"/>
        <v>2.2188507897932901</v>
      </c>
      <c r="P85" s="453">
        <f t="shared" si="1"/>
        <v>7.6044206981463418</v>
      </c>
      <c r="Q85" s="453">
        <f t="shared" si="1"/>
        <v>8.139822783114667</v>
      </c>
    </row>
    <row r="86" spans="6:17">
      <c r="F86" s="452">
        <v>80</v>
      </c>
      <c r="G86" s="453">
        <v>2.4979888629644744</v>
      </c>
      <c r="H86" s="453">
        <v>8.263326198419648</v>
      </c>
      <c r="I86" s="453">
        <v>12.194417864844482</v>
      </c>
      <c r="J86" s="453"/>
      <c r="K86" s="453">
        <v>0.24613945659638148</v>
      </c>
      <c r="L86" s="453">
        <v>0.64936212085060419</v>
      </c>
      <c r="M86" s="453">
        <v>-0.21095589335438092</v>
      </c>
      <c r="N86" s="453"/>
      <c r="O86" s="453">
        <f t="shared" si="1"/>
        <v>1.4951338880786187</v>
      </c>
      <c r="P86" s="453">
        <f t="shared" si="1"/>
        <v>4.7810252200604282</v>
      </c>
      <c r="Q86" s="453">
        <f t="shared" si="1"/>
        <v>5.88625303906786</v>
      </c>
    </row>
    <row r="87" spans="6:17">
      <c r="F87" s="452">
        <v>81</v>
      </c>
      <c r="G87" s="453">
        <v>2.5977303289332774</v>
      </c>
      <c r="H87" s="453">
        <v>9.6468235315384021</v>
      </c>
      <c r="I87" s="453">
        <v>14.181129133875146</v>
      </c>
      <c r="J87" s="453"/>
      <c r="K87" s="453">
        <v>0.34562168391827441</v>
      </c>
      <c r="L87" s="453">
        <v>2.1302469670459345</v>
      </c>
      <c r="M87" s="453">
        <v>1.8189120707624298</v>
      </c>
      <c r="N87" s="453"/>
      <c r="O87" s="453">
        <f t="shared" si="1"/>
        <v>1.6444868483849131</v>
      </c>
      <c r="P87" s="453">
        <f t="shared" si="1"/>
        <v>6.9536587328151356</v>
      </c>
      <c r="Q87" s="453">
        <f t="shared" si="1"/>
        <v>8.9094766377000028</v>
      </c>
    </row>
    <row r="88" spans="6:17">
      <c r="F88" s="452">
        <v>82</v>
      </c>
      <c r="G88" s="453">
        <v>2.3004573001796835</v>
      </c>
      <c r="H88" s="453">
        <v>7.7779919789300038</v>
      </c>
      <c r="I88" s="453">
        <v>11.361105322635694</v>
      </c>
      <c r="J88" s="453"/>
      <c r="K88" s="453">
        <v>0.1530695739539496</v>
      </c>
      <c r="L88" s="453">
        <v>0.79504938965537519</v>
      </c>
      <c r="M88" s="453">
        <v>-0.12917499703233659</v>
      </c>
      <c r="N88" s="453"/>
      <c r="O88" s="453">
        <f t="shared" si="1"/>
        <v>1.3032982240437914</v>
      </c>
      <c r="P88" s="453">
        <f t="shared" si="1"/>
        <v>4.6840453791203771</v>
      </c>
      <c r="Q88" s="453">
        <f t="shared" si="1"/>
        <v>5.5513776642855106</v>
      </c>
    </row>
    <row r="89" spans="6:17">
      <c r="F89" s="452">
        <v>83</v>
      </c>
      <c r="G89" s="453">
        <v>2.3761224949514972</v>
      </c>
      <c r="H89" s="453">
        <v>5.8505154258367895</v>
      </c>
      <c r="I89" s="453">
        <v>4.5172212738019937</v>
      </c>
      <c r="J89" s="453"/>
      <c r="K89" s="453">
        <v>0.12228858644260221</v>
      </c>
      <c r="L89" s="453">
        <v>-1.103506781159858</v>
      </c>
      <c r="M89" s="453">
        <v>-5.5995526812539538</v>
      </c>
      <c r="N89" s="453"/>
      <c r="O89" s="453">
        <f t="shared" si="1"/>
        <v>1.3103498339183508</v>
      </c>
      <c r="P89" s="453">
        <f t="shared" si="1"/>
        <v>1.8217509317585368</v>
      </c>
      <c r="Q89" s="453">
        <f t="shared" si="1"/>
        <v>-3.3409420443529569</v>
      </c>
    </row>
    <row r="90" spans="6:17">
      <c r="F90" s="452">
        <v>84</v>
      </c>
      <c r="G90" s="453">
        <v>2.5846522175879496</v>
      </c>
      <c r="H90" s="453">
        <v>9.1826475281255426</v>
      </c>
      <c r="I90" s="453">
        <v>13.698784237749507</v>
      </c>
      <c r="J90" s="453"/>
      <c r="K90" s="453">
        <v>0.3364390749779016</v>
      </c>
      <c r="L90" s="453">
        <v>1.834009030800793</v>
      </c>
      <c r="M90" s="453">
        <v>1.599880462560435</v>
      </c>
      <c r="N90" s="453"/>
      <c r="O90" s="453">
        <f t="shared" si="1"/>
        <v>1.6287651837718764</v>
      </c>
      <c r="P90" s="453">
        <f t="shared" si="1"/>
        <v>6.4253327948635643</v>
      </c>
      <c r="Q90" s="453">
        <f t="shared" si="1"/>
        <v>8.4492725814351886</v>
      </c>
    </row>
    <row r="91" spans="6:17">
      <c r="F91" s="452">
        <v>85</v>
      </c>
      <c r="G91" s="453">
        <v>2.6546625005002511</v>
      </c>
      <c r="H91" s="453">
        <v>8.6010540148313481</v>
      </c>
      <c r="I91" s="453">
        <v>10.800557202385718</v>
      </c>
      <c r="J91" s="453"/>
      <c r="K91" s="453">
        <v>0.47608386939646863</v>
      </c>
      <c r="L91" s="453">
        <v>1.5235205019775151</v>
      </c>
      <c r="M91" s="453">
        <v>-0.69962379945317821</v>
      </c>
      <c r="N91" s="453"/>
      <c r="O91" s="453">
        <f t="shared" si="1"/>
        <v>1.8034151196465942</v>
      </c>
      <c r="P91" s="453">
        <f t="shared" si="1"/>
        <v>5.8240475093931892</v>
      </c>
      <c r="Q91" s="453">
        <f t="shared" si="1"/>
        <v>4.700654801739681</v>
      </c>
    </row>
    <row r="92" spans="6:17">
      <c r="F92" s="452">
        <v>86</v>
      </c>
      <c r="G92" s="453">
        <v>2.8908753508891252</v>
      </c>
      <c r="H92" s="453">
        <v>10.256615958408872</v>
      </c>
      <c r="I92" s="453">
        <v>13.203145800159803</v>
      </c>
      <c r="J92" s="453"/>
      <c r="K92" s="453">
        <v>0.68794763045669427</v>
      </c>
      <c r="L92" s="453">
        <v>2.9507691405180481</v>
      </c>
      <c r="M92" s="453">
        <v>1.4068608362945909</v>
      </c>
      <c r="N92" s="453"/>
      <c r="O92" s="453">
        <f t="shared" si="1"/>
        <v>2.1333853059012569</v>
      </c>
      <c r="P92" s="453">
        <f t="shared" si="1"/>
        <v>8.0790771197224842</v>
      </c>
      <c r="Q92" s="453">
        <f t="shared" si="1"/>
        <v>8.0084337363744922</v>
      </c>
    </row>
    <row r="93" spans="6:17">
      <c r="F93" s="452">
        <v>87</v>
      </c>
      <c r="G93" s="453">
        <v>3.1031840308491105</v>
      </c>
      <c r="H93" s="453">
        <v>11.358695492629813</v>
      </c>
      <c r="I93" s="453">
        <v>15.23291232665305</v>
      </c>
      <c r="J93" s="453"/>
      <c r="K93" s="453">
        <v>0.92696468382300523</v>
      </c>
      <c r="L93" s="453">
        <v>4.1781269940228825</v>
      </c>
      <c r="M93" s="453">
        <v>3.5440512728078346</v>
      </c>
      <c r="N93" s="453"/>
      <c r="O93" s="453">
        <f t="shared" si="1"/>
        <v>2.4785566992475605</v>
      </c>
      <c r="P93" s="453">
        <f t="shared" si="1"/>
        <v>9.8574747403377891</v>
      </c>
      <c r="Q93" s="453">
        <f t="shared" si="1"/>
        <v>11.16050743613436</v>
      </c>
    </row>
    <row r="94" spans="6:17">
      <c r="F94" s="452">
        <v>88</v>
      </c>
      <c r="G94" s="453">
        <v>2.6868347811556514</v>
      </c>
      <c r="H94" s="453">
        <v>9.6376250986208021</v>
      </c>
      <c r="I94" s="453">
        <v>14.498305376135534</v>
      </c>
      <c r="J94" s="453"/>
      <c r="K94" s="453">
        <v>0.49295538616801871</v>
      </c>
      <c r="L94" s="453">
        <v>2.4287610235740047</v>
      </c>
      <c r="M94" s="453">
        <v>2.5837008703291389</v>
      </c>
      <c r="N94" s="453"/>
      <c r="O94" s="453">
        <f t="shared" si="1"/>
        <v>1.8363727767458444</v>
      </c>
      <c r="P94" s="453">
        <f t="shared" si="1"/>
        <v>7.2475735728844057</v>
      </c>
      <c r="Q94" s="453">
        <f t="shared" si="1"/>
        <v>9.8328535583969057</v>
      </c>
    </row>
    <row r="95" spans="6:17">
      <c r="F95" s="452">
        <v>89</v>
      </c>
      <c r="G95" s="453">
        <v>2.6568584541849116</v>
      </c>
      <c r="H95" s="453">
        <v>9.7603471044128653</v>
      </c>
      <c r="I95" s="453">
        <v>14.576037701436732</v>
      </c>
      <c r="J95" s="453"/>
      <c r="K95" s="453">
        <v>0.4045081665510839</v>
      </c>
      <c r="L95" s="453">
        <v>2.2369743279954264</v>
      </c>
      <c r="M95" s="453">
        <v>2.089696335169748</v>
      </c>
      <c r="N95" s="453"/>
      <c r="O95" s="453">
        <f t="shared" si="1"/>
        <v>1.7329373936435397</v>
      </c>
      <c r="P95" s="453">
        <f t="shared" si="1"/>
        <v>7.1171478802018591</v>
      </c>
      <c r="Q95" s="453">
        <f t="shared" si="1"/>
        <v>9.377715185888114</v>
      </c>
    </row>
    <row r="96" spans="6:17">
      <c r="F96" s="452">
        <v>90</v>
      </c>
      <c r="G96" s="453">
        <v>2.4362650364952643</v>
      </c>
      <c r="H96" s="453">
        <v>8.1352837641549343</v>
      </c>
      <c r="I96" s="453">
        <v>12.153277667711095</v>
      </c>
      <c r="J96" s="453"/>
      <c r="K96" s="453">
        <v>0.15753182952403755</v>
      </c>
      <c r="L96" s="453">
        <v>0.50005975677468228</v>
      </c>
      <c r="M96" s="453">
        <v>-0.22105091941735111</v>
      </c>
      <c r="N96" s="453"/>
      <c r="O96" s="453">
        <f t="shared" si="1"/>
        <v>1.3756643477716697</v>
      </c>
      <c r="P96" s="453">
        <f t="shared" si="1"/>
        <v>4.5677016388521494</v>
      </c>
      <c r="Q96" s="453">
        <f t="shared" si="1"/>
        <v>5.8555879144381962</v>
      </c>
    </row>
    <row r="97" spans="6:17">
      <c r="F97" s="452">
        <v>91</v>
      </c>
      <c r="G97" s="453">
        <v>2.9745047167376555</v>
      </c>
      <c r="H97" s="453">
        <v>8.7726578114120812</v>
      </c>
      <c r="I97" s="453">
        <v>10.878034326331473</v>
      </c>
      <c r="J97" s="453"/>
      <c r="K97" s="453">
        <v>0.58102210901366469</v>
      </c>
      <c r="L97" s="453">
        <v>0.71715567682380765</v>
      </c>
      <c r="M97" s="453">
        <v>-1.615582302470564</v>
      </c>
      <c r="N97" s="453"/>
      <c r="O97" s="453">
        <f t="shared" si="1"/>
        <v>2.0682744673824924</v>
      </c>
      <c r="P97" s="453">
        <f t="shared" si="1"/>
        <v>5.1034845825298483</v>
      </c>
      <c r="Q97" s="453">
        <f t="shared" si="1"/>
        <v>3.8234348606951727</v>
      </c>
    </row>
    <row r="98" spans="6:17">
      <c r="F98" s="452">
        <v>92</v>
      </c>
      <c r="G98" s="453">
        <v>2.6266304523520212</v>
      </c>
      <c r="H98" s="453">
        <v>9.6206919388185952</v>
      </c>
      <c r="I98" s="453">
        <v>14.953723075706051</v>
      </c>
      <c r="J98" s="453"/>
      <c r="K98" s="453">
        <v>0.28435838102382149</v>
      </c>
      <c r="L98" s="453">
        <v>1.9061207870948493</v>
      </c>
      <c r="M98" s="453">
        <v>2.4685673222046347</v>
      </c>
      <c r="N98" s="453"/>
      <c r="O98" s="453">
        <f t="shared" si="1"/>
        <v>1.5976736071998321</v>
      </c>
      <c r="P98" s="453">
        <f t="shared" si="1"/>
        <v>6.7164667565041469</v>
      </c>
      <c r="Q98" s="453">
        <f t="shared" si="1"/>
        <v>9.9454288600576604</v>
      </c>
    </row>
    <row r="99" spans="6:17">
      <c r="F99" s="452">
        <v>93</v>
      </c>
      <c r="G99" s="453">
        <v>2.966280624904531</v>
      </c>
      <c r="H99" s="453">
        <v>11.057844182782411</v>
      </c>
      <c r="I99" s="453">
        <v>15.810334119616542</v>
      </c>
      <c r="J99" s="453"/>
      <c r="K99" s="453">
        <v>0.62058131240645231</v>
      </c>
      <c r="L99" s="453">
        <v>3.0104430918038219</v>
      </c>
      <c r="M99" s="453">
        <v>2.5428360926977902</v>
      </c>
      <c r="N99" s="453"/>
      <c r="O99" s="453">
        <f t="shared" si="1"/>
        <v>2.1037216248587178</v>
      </c>
      <c r="P99" s="453">
        <f t="shared" si="1"/>
        <v>8.5393651831950272</v>
      </c>
      <c r="Q99" s="453">
        <f t="shared" si="1"/>
        <v>10.448003152506061</v>
      </c>
    </row>
    <row r="100" spans="6:17">
      <c r="F100" s="452">
        <v>94</v>
      </c>
      <c r="G100" s="453">
        <v>2.6322491243559138</v>
      </c>
      <c r="H100" s="453">
        <v>9.6556589782889546</v>
      </c>
      <c r="I100" s="453">
        <v>14.972213094673094</v>
      </c>
      <c r="J100" s="453"/>
      <c r="K100" s="453">
        <v>0.2914603758673433</v>
      </c>
      <c r="L100" s="453">
        <v>1.9542493628385884</v>
      </c>
      <c r="M100" s="453">
        <v>2.4828094200779063</v>
      </c>
      <c r="N100" s="453"/>
      <c r="O100" s="453">
        <f t="shared" si="1"/>
        <v>1.6075849380453002</v>
      </c>
      <c r="P100" s="453">
        <f t="shared" si="1"/>
        <v>6.7820788519830657</v>
      </c>
      <c r="Q100" s="453">
        <f t="shared" si="1"/>
        <v>9.9689159674144534</v>
      </c>
    </row>
    <row r="101" spans="6:17">
      <c r="F101" s="452">
        <v>95</v>
      </c>
      <c r="G101" s="453">
        <v>2.3427105405866797</v>
      </c>
      <c r="H101" s="453">
        <v>7.2039009073354663</v>
      </c>
      <c r="I101" s="453">
        <v>8.2855796727101989</v>
      </c>
      <c r="J101" s="453"/>
      <c r="K101" s="453">
        <v>8.1103413526427914E-2</v>
      </c>
      <c r="L101" s="453">
        <v>-0.14920004891214234</v>
      </c>
      <c r="M101" s="453">
        <v>-3.542110599775711</v>
      </c>
      <c r="N101" s="453"/>
      <c r="O101" s="453">
        <f t="shared" si="1"/>
        <v>1.2524586838197678</v>
      </c>
      <c r="P101" s="453">
        <f t="shared" si="1"/>
        <v>3.4527504047555908</v>
      </c>
      <c r="Q101" s="453">
        <f t="shared" si="1"/>
        <v>0.60067923657938849</v>
      </c>
    </row>
    <row r="102" spans="6:17">
      <c r="F102" s="452">
        <v>96</v>
      </c>
      <c r="G102" s="453">
        <v>2.4904327603938565</v>
      </c>
      <c r="H102" s="453">
        <v>9.537390901239597</v>
      </c>
      <c r="I102" s="453">
        <v>13.62449366876379</v>
      </c>
      <c r="J102" s="453"/>
      <c r="K102" s="453">
        <v>0.28274339022528849</v>
      </c>
      <c r="L102" s="453">
        <v>2.0740771520601555</v>
      </c>
      <c r="M102" s="453">
        <v>1.3842697392364087</v>
      </c>
      <c r="N102" s="453"/>
      <c r="O102" s="453">
        <f t="shared" si="1"/>
        <v>1.5279597704222168</v>
      </c>
      <c r="P102" s="453">
        <f t="shared" si="1"/>
        <v>6.842772602679954</v>
      </c>
      <c r="Q102" s="453">
        <f t="shared" si="1"/>
        <v>8.1965165736183039</v>
      </c>
    </row>
    <row r="103" spans="6:17">
      <c r="F103" s="452">
        <v>97</v>
      </c>
      <c r="G103" s="453">
        <v>2.7616430020385359</v>
      </c>
      <c r="H103" s="453">
        <v>8.5674903217558622</v>
      </c>
      <c r="I103" s="453">
        <v>10.40687513587207</v>
      </c>
      <c r="J103" s="453"/>
      <c r="K103" s="453">
        <v>-0.11026217513775727</v>
      </c>
      <c r="L103" s="453">
        <v>-0.43252398144524307</v>
      </c>
      <c r="M103" s="453">
        <v>-3.9174734152040784</v>
      </c>
      <c r="N103" s="453"/>
      <c r="O103" s="453">
        <f t="shared" si="1"/>
        <v>1.2705593258815107</v>
      </c>
      <c r="P103" s="453">
        <f t="shared" si="1"/>
        <v>3.851221179432688</v>
      </c>
      <c r="Q103" s="453">
        <f t="shared" si="1"/>
        <v>1.2859641527319567</v>
      </c>
    </row>
    <row r="104" spans="6:17">
      <c r="F104" s="452">
        <v>98</v>
      </c>
      <c r="G104" s="453">
        <v>2.1649602802523731</v>
      </c>
      <c r="H104" s="453">
        <v>6.7801510441251338</v>
      </c>
      <c r="I104" s="453">
        <v>7.7789149637845725</v>
      </c>
      <c r="J104" s="453"/>
      <c r="K104" s="453">
        <v>0.55011439337205204</v>
      </c>
      <c r="L104" s="453">
        <v>1.5100343828816492</v>
      </c>
      <c r="M104" s="453">
        <v>-0.7470259233202512</v>
      </c>
      <c r="N104" s="453"/>
      <c r="O104" s="453">
        <f t="shared" si="1"/>
        <v>1.6325945334982386</v>
      </c>
      <c r="P104" s="453">
        <f t="shared" si="1"/>
        <v>4.9001099049442161</v>
      </c>
      <c r="Q104" s="453">
        <f t="shared" si="1"/>
        <v>3.142431558572035</v>
      </c>
    </row>
    <row r="105" spans="6:17">
      <c r="F105" s="452">
        <v>99</v>
      </c>
      <c r="G105" s="453">
        <v>2.3660858136779002</v>
      </c>
      <c r="H105" s="453">
        <v>7.5136920867207024</v>
      </c>
      <c r="I105" s="453">
        <v>10.189118371296715</v>
      </c>
      <c r="J105" s="453"/>
      <c r="K105" s="453">
        <v>0.16888022071871944</v>
      </c>
      <c r="L105" s="453">
        <v>0.18093371544386372</v>
      </c>
      <c r="M105" s="453">
        <v>-1.7862024533923346</v>
      </c>
      <c r="N105" s="453"/>
      <c r="O105" s="453">
        <f t="shared" si="1"/>
        <v>1.3519231275576695</v>
      </c>
      <c r="P105" s="453">
        <f t="shared" si="1"/>
        <v>3.9377797588042149</v>
      </c>
      <c r="Q105" s="453">
        <f t="shared" si="1"/>
        <v>3.3083567322560228</v>
      </c>
    </row>
    <row r="106" spans="6:17">
      <c r="F106" s="452">
        <v>100</v>
      </c>
      <c r="G106" s="453">
        <v>2.8748265515466311</v>
      </c>
      <c r="H106" s="453">
        <v>9.6347502490413817</v>
      </c>
      <c r="I106" s="453">
        <v>13.273096443041695</v>
      </c>
      <c r="J106" s="453"/>
      <c r="K106" s="453">
        <v>0.5448144504241661</v>
      </c>
      <c r="L106" s="453">
        <v>1.8489555845050418</v>
      </c>
      <c r="M106" s="453">
        <v>0.10221387451519348</v>
      </c>
      <c r="N106" s="453"/>
      <c r="O106" s="453">
        <f t="shared" si="1"/>
        <v>1.9822277261974817</v>
      </c>
      <c r="P106" s="453">
        <f t="shared" si="1"/>
        <v>6.6663307090257327</v>
      </c>
      <c r="Q106" s="453">
        <f t="shared" si="1"/>
        <v>6.7387620960360408</v>
      </c>
    </row>
    <row r="107" spans="6:17">
      <c r="F107" s="452">
        <v>101</v>
      </c>
      <c r="G107" s="453">
        <v>2.2254129467980235</v>
      </c>
      <c r="H107" s="453">
        <v>7.5130998528183355</v>
      </c>
      <c r="I107" s="453">
        <v>7.4865165200525468</v>
      </c>
      <c r="J107" s="453"/>
      <c r="K107" s="453">
        <v>-0.31998532673579128</v>
      </c>
      <c r="L107" s="453">
        <v>-0.96767901081855712</v>
      </c>
      <c r="M107" s="453">
        <v>-5.4010376275711849</v>
      </c>
      <c r="N107" s="453"/>
      <c r="O107" s="453">
        <f t="shared" si="1"/>
        <v>0.79272114666322047</v>
      </c>
      <c r="P107" s="453">
        <f t="shared" si="1"/>
        <v>2.7888709155906106</v>
      </c>
      <c r="Q107" s="453">
        <f t="shared" si="1"/>
        <v>-1.6577793675449115</v>
      </c>
    </row>
    <row r="108" spans="6:17">
      <c r="F108" s="452">
        <v>102</v>
      </c>
      <c r="G108" s="453">
        <v>2.6773363672723054</v>
      </c>
      <c r="H108" s="453">
        <v>9.2198972100031966</v>
      </c>
      <c r="I108" s="453">
        <v>12.863145143990025</v>
      </c>
      <c r="J108" s="453"/>
      <c r="K108" s="453">
        <v>0.5926781347906509</v>
      </c>
      <c r="L108" s="453">
        <v>2.4030294434210404</v>
      </c>
      <c r="M108" s="453">
        <v>1.9025207200935057</v>
      </c>
      <c r="N108" s="453"/>
      <c r="O108" s="453">
        <f t="shared" si="1"/>
        <v>1.9313463184268036</v>
      </c>
      <c r="P108" s="453">
        <f t="shared" si="1"/>
        <v>7.0129780484226387</v>
      </c>
      <c r="Q108" s="453">
        <f t="shared" si="1"/>
        <v>8.334093292088518</v>
      </c>
    </row>
    <row r="109" spans="6:17">
      <c r="F109" s="452">
        <v>103</v>
      </c>
      <c r="G109" s="453">
        <v>2.4907732080914968</v>
      </c>
      <c r="H109" s="453">
        <v>8.6093218631730082</v>
      </c>
      <c r="I109" s="453">
        <v>11.669365211652021</v>
      </c>
      <c r="J109" s="453"/>
      <c r="K109" s="453">
        <v>0.25033862149606634</v>
      </c>
      <c r="L109" s="453">
        <v>1.3358586040160532</v>
      </c>
      <c r="M109" s="453">
        <v>-0.15702420578878673</v>
      </c>
      <c r="N109" s="453"/>
      <c r="O109" s="453">
        <f t="shared" si="1"/>
        <v>1.4957252255418148</v>
      </c>
      <c r="P109" s="453">
        <f t="shared" si="1"/>
        <v>5.6405195356025573</v>
      </c>
      <c r="Q109" s="453">
        <f t="shared" si="1"/>
        <v>5.6776584000372239</v>
      </c>
    </row>
    <row r="110" spans="6:17">
      <c r="F110" s="452">
        <v>104</v>
      </c>
      <c r="G110" s="453">
        <v>3.0153333567439748</v>
      </c>
      <c r="H110" s="453">
        <v>11.265272528226589</v>
      </c>
      <c r="I110" s="453">
        <v>16.313369146709363</v>
      </c>
      <c r="J110" s="453"/>
      <c r="K110" s="453">
        <v>0.69022637544949461</v>
      </c>
      <c r="L110" s="453">
        <v>3.3361907359082039</v>
      </c>
      <c r="M110" s="453">
        <v>3.1721795117499738</v>
      </c>
      <c r="N110" s="453"/>
      <c r="O110" s="453">
        <f t="shared" si="1"/>
        <v>2.197893053821482</v>
      </c>
      <c r="P110" s="453">
        <f t="shared" si="1"/>
        <v>8.9688270000214985</v>
      </c>
      <c r="Q110" s="453">
        <f t="shared" si="1"/>
        <v>11.328864085104655</v>
      </c>
    </row>
    <row r="111" spans="6:17">
      <c r="F111" s="452">
        <v>105</v>
      </c>
      <c r="G111" s="453">
        <v>2.5897039223433058</v>
      </c>
      <c r="H111" s="453">
        <v>9.1316572751389984</v>
      </c>
      <c r="I111" s="453">
        <v>13.657649054358458</v>
      </c>
      <c r="J111" s="453"/>
      <c r="K111" s="453">
        <v>0.39644414646316406</v>
      </c>
      <c r="L111" s="453">
        <v>1.8927607038254024</v>
      </c>
      <c r="M111" s="453">
        <v>1.6862581405798593</v>
      </c>
      <c r="N111" s="453"/>
      <c r="O111" s="453">
        <f t="shared" si="1"/>
        <v>1.691296107634817</v>
      </c>
      <c r="P111" s="453">
        <f t="shared" si="1"/>
        <v>6.4585893413949016</v>
      </c>
      <c r="Q111" s="453">
        <f t="shared" si="1"/>
        <v>8.5150826677590885</v>
      </c>
    </row>
    <row r="112" spans="6:17">
      <c r="F112" s="452">
        <v>106</v>
      </c>
      <c r="G112" s="453">
        <v>2.3795471505825638</v>
      </c>
      <c r="H112" s="453">
        <v>7.4891097492277154</v>
      </c>
      <c r="I112" s="453">
        <v>8.5765822913578234</v>
      </c>
      <c r="J112" s="453"/>
      <c r="K112" s="453">
        <v>5.7177738128785904E-2</v>
      </c>
      <c r="L112" s="453">
        <v>-8.0628135694865932E-2</v>
      </c>
      <c r="M112" s="453">
        <v>-3.6100163583417739</v>
      </c>
      <c r="N112" s="453"/>
      <c r="O112" s="453">
        <f t="shared" si="1"/>
        <v>1.2469513134200678</v>
      </c>
      <c r="P112" s="453">
        <f t="shared" si="1"/>
        <v>3.6639267389189918</v>
      </c>
      <c r="Q112" s="453">
        <f t="shared" si="1"/>
        <v>0.67827478733713775</v>
      </c>
    </row>
    <row r="113" spans="6:17">
      <c r="F113" s="452">
        <v>107</v>
      </c>
      <c r="G113" s="453">
        <v>2.735184640353566</v>
      </c>
      <c r="H113" s="453">
        <v>8.4850095909899679</v>
      </c>
      <c r="I113" s="453">
        <v>10.790101081453386</v>
      </c>
      <c r="J113" s="453"/>
      <c r="K113" s="453">
        <v>0.50740781556893566</v>
      </c>
      <c r="L113" s="453">
        <v>1.2228121129288638</v>
      </c>
      <c r="M113" s="453">
        <v>-1.0996020921498442</v>
      </c>
      <c r="N113" s="453"/>
      <c r="O113" s="453">
        <f t="shared" si="1"/>
        <v>1.8750001357457187</v>
      </c>
      <c r="P113" s="453">
        <f t="shared" si="1"/>
        <v>5.4653169084238478</v>
      </c>
      <c r="Q113" s="453">
        <f t="shared" si="1"/>
        <v>4.2954484485768489</v>
      </c>
    </row>
    <row r="114" spans="6:17">
      <c r="F114" s="452">
        <v>108</v>
      </c>
      <c r="G114" s="453">
        <v>2.5537434143232183</v>
      </c>
      <c r="H114" s="453">
        <v>8.9319808526474347</v>
      </c>
      <c r="I114" s="453">
        <v>12.158534491017704</v>
      </c>
      <c r="J114" s="453"/>
      <c r="K114" s="453">
        <v>0.46634043874615294</v>
      </c>
      <c r="L114" s="453">
        <v>2.5918145967199564</v>
      </c>
      <c r="M114" s="453">
        <v>2.0625937119073185</v>
      </c>
      <c r="N114" s="453"/>
      <c r="O114" s="453">
        <f t="shared" si="1"/>
        <v>1.7432121459077621</v>
      </c>
      <c r="P114" s="453">
        <f t="shared" si="1"/>
        <v>7.0578050230436737</v>
      </c>
      <c r="Q114" s="453">
        <f t="shared" si="1"/>
        <v>8.1418609574161707</v>
      </c>
    </row>
    <row r="115" spans="6:17">
      <c r="F115" s="452">
        <v>109</v>
      </c>
      <c r="G115" s="453">
        <v>2.7720299828255435</v>
      </c>
      <c r="H115" s="453">
        <v>9.3571609018808104</v>
      </c>
      <c r="I115" s="453">
        <v>12.97502044461902</v>
      </c>
      <c r="J115" s="453"/>
      <c r="K115" s="453">
        <v>0.47263100424319404</v>
      </c>
      <c r="L115" s="453">
        <v>0.92871853046437991</v>
      </c>
      <c r="M115" s="453">
        <v>-2.006873148265619</v>
      </c>
      <c r="N115" s="453"/>
      <c r="O115" s="453">
        <f t="shared" si="1"/>
        <v>1.8586459956559658</v>
      </c>
      <c r="P115" s="453">
        <f t="shared" si="1"/>
        <v>5.6072989814047851</v>
      </c>
      <c r="Q115" s="453">
        <f t="shared" si="1"/>
        <v>4.4806370740438908</v>
      </c>
    </row>
    <row r="116" spans="6:17">
      <c r="F116" s="452">
        <v>110</v>
      </c>
      <c r="G116" s="453">
        <v>2.5344106266182305</v>
      </c>
      <c r="H116" s="453">
        <v>9.7136237031567845</v>
      </c>
      <c r="I116" s="453">
        <v>13.912193475098704</v>
      </c>
      <c r="J116" s="453"/>
      <c r="K116" s="453">
        <v>0.31245663341138474</v>
      </c>
      <c r="L116" s="453">
        <v>2.1607261073134083</v>
      </c>
      <c r="M116" s="453">
        <v>1.4340477052496894</v>
      </c>
      <c r="N116" s="453"/>
      <c r="O116" s="453">
        <f t="shared" si="1"/>
        <v>1.5796619467205</v>
      </c>
      <c r="P116" s="453">
        <f t="shared" si="1"/>
        <v>7.0175379588918005</v>
      </c>
      <c r="Q116" s="453">
        <f t="shared" si="1"/>
        <v>8.3901444427990413</v>
      </c>
    </row>
    <row r="117" spans="6:17">
      <c r="F117" s="452">
        <v>111</v>
      </c>
      <c r="G117" s="453">
        <v>2.4302109233612015</v>
      </c>
      <c r="H117" s="453">
        <v>9.0788507285294457</v>
      </c>
      <c r="I117" s="453">
        <v>13.953959212369156</v>
      </c>
      <c r="J117" s="453"/>
      <c r="K117" s="453">
        <v>0.18140135564632232</v>
      </c>
      <c r="L117" s="453">
        <v>1.6235539472319616</v>
      </c>
      <c r="M117" s="453">
        <v>1.940768312388812</v>
      </c>
      <c r="N117" s="453"/>
      <c r="O117" s="453">
        <f t="shared" si="1"/>
        <v>1.3965068173269231</v>
      </c>
      <c r="P117" s="453">
        <f t="shared" si="1"/>
        <v>6.1629793114966844</v>
      </c>
      <c r="Q117" s="453">
        <f t="shared" si="1"/>
        <v>8.9177479185733901</v>
      </c>
    </row>
    <row r="118" spans="6:17">
      <c r="F118" s="452">
        <v>112</v>
      </c>
      <c r="G118" s="453">
        <v>2.8563351790436791</v>
      </c>
      <c r="H118" s="453">
        <v>10.709741421067939</v>
      </c>
      <c r="I118" s="453">
        <v>15.966394983265033</v>
      </c>
      <c r="J118" s="453"/>
      <c r="K118" s="453">
        <v>0.71218141599983475</v>
      </c>
      <c r="L118" s="453">
        <v>3.4081481536267049</v>
      </c>
      <c r="M118" s="453">
        <v>3.8491309503942546</v>
      </c>
      <c r="N118" s="453"/>
      <c r="O118" s="453">
        <f t="shared" si="1"/>
        <v>2.1403490055216743</v>
      </c>
      <c r="P118" s="453">
        <f t="shared" si="1"/>
        <v>8.7630188641606743</v>
      </c>
      <c r="Q118" s="453">
        <f t="shared" si="1"/>
        <v>11.832328442026771</v>
      </c>
    </row>
    <row r="119" spans="6:17">
      <c r="F119" s="452">
        <v>113</v>
      </c>
      <c r="G119" s="453">
        <v>2.4071829335504962</v>
      </c>
      <c r="H119" s="453">
        <v>8.3915222532528162</v>
      </c>
      <c r="I119" s="453">
        <v>12.392291501781941</v>
      </c>
      <c r="J119" s="453"/>
      <c r="K119" s="453">
        <v>0.15840511768971055</v>
      </c>
      <c r="L119" s="453">
        <v>1.0798554484133831</v>
      </c>
      <c r="M119" s="453">
        <v>0.34865863591961954</v>
      </c>
      <c r="N119" s="453"/>
      <c r="O119" s="453">
        <f t="shared" si="1"/>
        <v>1.3619965844649586</v>
      </c>
      <c r="P119" s="453">
        <f t="shared" si="1"/>
        <v>5.2756165750397912</v>
      </c>
      <c r="Q119" s="453">
        <f t="shared" si="1"/>
        <v>6.5448043868105898</v>
      </c>
    </row>
    <row r="120" spans="6:17">
      <c r="F120" s="452">
        <v>114</v>
      </c>
      <c r="G120" s="453">
        <v>2.9956217829108294</v>
      </c>
      <c r="H120" s="453">
        <v>7.9067437942203682</v>
      </c>
      <c r="I120" s="453">
        <v>7.617819069117914</v>
      </c>
      <c r="J120" s="453"/>
      <c r="K120" s="453">
        <v>1.0488907771341403</v>
      </c>
      <c r="L120" s="453">
        <v>1.892659738917402</v>
      </c>
      <c r="M120" s="453">
        <v>-0.77502879592016427</v>
      </c>
      <c r="N120" s="453"/>
      <c r="O120" s="453">
        <f t="shared" si="1"/>
        <v>2.5467016685895549</v>
      </c>
      <c r="P120" s="453">
        <f t="shared" si="1"/>
        <v>5.8460316360275861</v>
      </c>
      <c r="Q120" s="453">
        <f t="shared" si="1"/>
        <v>3.0338807386387927</v>
      </c>
    </row>
    <row r="121" spans="6:17">
      <c r="F121" s="452">
        <v>115</v>
      </c>
      <c r="G121" s="453">
        <v>3.0972926249153847</v>
      </c>
      <c r="H121" s="453">
        <v>11.073251403946962</v>
      </c>
      <c r="I121" s="453">
        <v>15.843445045595445</v>
      </c>
      <c r="J121" s="453"/>
      <c r="K121" s="453">
        <v>0.73859325257325459</v>
      </c>
      <c r="L121" s="453">
        <v>3.0261516823379324</v>
      </c>
      <c r="M121" s="453">
        <v>2.6161420793145496</v>
      </c>
      <c r="N121" s="453"/>
      <c r="O121" s="453">
        <f t="shared" si="1"/>
        <v>2.2872395650309469</v>
      </c>
      <c r="P121" s="453">
        <f t="shared" si="1"/>
        <v>8.5627773843114134</v>
      </c>
      <c r="Q121" s="453">
        <f t="shared" si="1"/>
        <v>10.537864602112272</v>
      </c>
    </row>
    <row r="122" spans="6:17">
      <c r="F122" s="452">
        <v>116</v>
      </c>
      <c r="G122" s="453">
        <v>2.4491939242485241</v>
      </c>
      <c r="H122" s="453">
        <v>7.7233079933372366</v>
      </c>
      <c r="I122" s="453">
        <v>9.4529938385886254</v>
      </c>
      <c r="J122" s="453"/>
      <c r="K122" s="453">
        <v>0.75487741178541867</v>
      </c>
      <c r="L122" s="453">
        <v>2.2992683619359795</v>
      </c>
      <c r="M122" s="453">
        <v>0.39237107927208115</v>
      </c>
      <c r="N122" s="453"/>
      <c r="O122" s="453">
        <f t="shared" si="1"/>
        <v>1.9794743739096807</v>
      </c>
      <c r="P122" s="453">
        <f t="shared" si="1"/>
        <v>6.1609223586045978</v>
      </c>
      <c r="Q122" s="453">
        <f t="shared" si="1"/>
        <v>5.1188679985663939</v>
      </c>
    </row>
    <row r="123" spans="6:17">
      <c r="F123" s="452">
        <v>117</v>
      </c>
      <c r="G123" s="453">
        <v>3.1052033101361509</v>
      </c>
      <c r="H123" s="453">
        <v>11.356866753134675</v>
      </c>
      <c r="I123" s="453">
        <v>15.232542574194042</v>
      </c>
      <c r="J123" s="453"/>
      <c r="K123" s="453">
        <v>0.95039513383364138</v>
      </c>
      <c r="L123" s="453">
        <v>4.2330866105362119</v>
      </c>
      <c r="M123" s="453">
        <v>3.6045230937208146</v>
      </c>
      <c r="N123" s="453"/>
      <c r="O123" s="453">
        <f t="shared" si="1"/>
        <v>2.5029967889017168</v>
      </c>
      <c r="P123" s="453">
        <f t="shared" si="1"/>
        <v>9.9115199871035493</v>
      </c>
      <c r="Q123" s="453">
        <f t="shared" si="1"/>
        <v>11.220794380817836</v>
      </c>
    </row>
    <row r="124" spans="6:17">
      <c r="F124" s="452">
        <v>118</v>
      </c>
      <c r="G124" s="453">
        <v>2.0871145738253354</v>
      </c>
      <c r="H124" s="453">
        <v>5.9896678814178514</v>
      </c>
      <c r="I124" s="453">
        <v>6.5262374360488451</v>
      </c>
      <c r="J124" s="453"/>
      <c r="K124" s="453">
        <v>-0.22159715129021329</v>
      </c>
      <c r="L124" s="453">
        <v>-1.4863084418260151</v>
      </c>
      <c r="M124" s="453">
        <v>-4.9401977126070378</v>
      </c>
      <c r="N124" s="453"/>
      <c r="O124" s="453">
        <f t="shared" si="1"/>
        <v>0.8219601356224544</v>
      </c>
      <c r="P124" s="453">
        <f t="shared" si="1"/>
        <v>1.5085254988829107</v>
      </c>
      <c r="Q124" s="453">
        <f t="shared" si="1"/>
        <v>-1.6770789945826152</v>
      </c>
    </row>
    <row r="125" spans="6:17">
      <c r="F125" s="452">
        <v>119</v>
      </c>
      <c r="G125" s="453">
        <v>1.9448728038698562</v>
      </c>
      <c r="H125" s="453">
        <v>4.6178711993154877</v>
      </c>
      <c r="I125" s="453">
        <v>3.2376503404857004</v>
      </c>
      <c r="J125" s="453"/>
      <c r="K125" s="453">
        <v>-0.26194487877901729</v>
      </c>
      <c r="L125" s="453">
        <v>-2.0582052038977068</v>
      </c>
      <c r="M125" s="453">
        <v>-6.2407254418056084</v>
      </c>
      <c r="N125" s="453"/>
      <c r="O125" s="453">
        <f t="shared" si="1"/>
        <v>0.7104915231559108</v>
      </c>
      <c r="P125" s="453">
        <f t="shared" si="1"/>
        <v>0.25073039576003708</v>
      </c>
      <c r="Q125" s="453">
        <f t="shared" si="1"/>
        <v>-4.6219002715627582</v>
      </c>
    </row>
    <row r="126" spans="6:17">
      <c r="F126" s="452">
        <v>120</v>
      </c>
      <c r="G126" s="453">
        <v>3.3756919529372595</v>
      </c>
      <c r="H126" s="453">
        <v>11.297082093937064</v>
      </c>
      <c r="I126" s="453">
        <v>16.672285255651616</v>
      </c>
      <c r="J126" s="453"/>
      <c r="K126" s="453">
        <v>0.9844992349095385</v>
      </c>
      <c r="L126" s="453">
        <v>3.4399608285469299</v>
      </c>
      <c r="M126" s="453">
        <v>3.9818000605002695</v>
      </c>
      <c r="N126" s="453"/>
      <c r="O126" s="453">
        <f t="shared" si="1"/>
        <v>2.6723452113781683</v>
      </c>
      <c r="P126" s="453">
        <f t="shared" si="1"/>
        <v>9.0885018755154618</v>
      </c>
      <c r="Q126" s="453">
        <f t="shared" si="1"/>
        <v>12.317942688326077</v>
      </c>
    </row>
    <row r="127" spans="6:17">
      <c r="F127" s="452">
        <v>121</v>
      </c>
      <c r="G127" s="453">
        <v>2.7005117092792617</v>
      </c>
      <c r="H127" s="453">
        <v>8.2759982292713943</v>
      </c>
      <c r="I127" s="453">
        <v>9.4892252940292536</v>
      </c>
      <c r="J127" s="453"/>
      <c r="K127" s="453">
        <v>0.37902020552162874</v>
      </c>
      <c r="L127" s="453">
        <v>0.52921810930673274</v>
      </c>
      <c r="M127" s="453">
        <v>-2.6975655169989352</v>
      </c>
      <c r="N127" s="453"/>
      <c r="O127" s="453">
        <f t="shared" si="1"/>
        <v>1.7292760601612596</v>
      </c>
      <c r="P127" s="453">
        <f t="shared" si="1"/>
        <v>4.6672172239424299</v>
      </c>
      <c r="Q127" s="453">
        <f t="shared" si="1"/>
        <v>2.0470471300156916</v>
      </c>
    </row>
    <row r="128" spans="6:17">
      <c r="F128" s="452">
        <v>122</v>
      </c>
      <c r="G128" s="453">
        <v>2.6473436738366445</v>
      </c>
      <c r="H128" s="453">
        <v>9.6453423203036266</v>
      </c>
      <c r="I128" s="453">
        <v>12.288959849485437</v>
      </c>
      <c r="J128" s="453"/>
      <c r="K128" s="453">
        <v>0.23470846825104097</v>
      </c>
      <c r="L128" s="453">
        <v>0.49697081986082026</v>
      </c>
      <c r="M128" s="453">
        <v>-2.5980548884846542</v>
      </c>
      <c r="N128" s="453"/>
      <c r="O128" s="453">
        <f t="shared" si="1"/>
        <v>1.5583803051693632</v>
      </c>
      <c r="P128" s="453">
        <f t="shared" si="1"/>
        <v>5.3196419800126336</v>
      </c>
      <c r="Q128" s="453">
        <f t="shared" si="1"/>
        <v>3.5464250362580643</v>
      </c>
    </row>
    <row r="129" spans="6:17">
      <c r="F129" s="452">
        <v>123</v>
      </c>
      <c r="G129" s="453">
        <v>2.743626528460867</v>
      </c>
      <c r="H129" s="453">
        <v>8.3189861257688449</v>
      </c>
      <c r="I129" s="453">
        <v>10.077928347556167</v>
      </c>
      <c r="J129" s="453"/>
      <c r="K129" s="453">
        <v>-3.1246852755586474E-2</v>
      </c>
      <c r="L129" s="453">
        <v>7.5923103244782908E-2</v>
      </c>
      <c r="M129" s="453">
        <v>-2.9738752826759693</v>
      </c>
      <c r="N129" s="453"/>
      <c r="O129" s="453">
        <f t="shared" si="1"/>
        <v>1.340566411474847</v>
      </c>
      <c r="P129" s="453">
        <f t="shared" si="1"/>
        <v>4.2354161661292054</v>
      </c>
      <c r="Q129" s="453">
        <f t="shared" si="1"/>
        <v>2.0650888911021141</v>
      </c>
    </row>
    <row r="130" spans="6:17">
      <c r="F130" s="452">
        <v>124</v>
      </c>
      <c r="G130" s="453">
        <v>2.2697380058497867</v>
      </c>
      <c r="H130" s="453">
        <v>7.9758167420148212</v>
      </c>
      <c r="I130" s="453">
        <v>10.269975166450038</v>
      </c>
      <c r="J130" s="453"/>
      <c r="K130" s="453">
        <v>-6.6891376474648823E-2</v>
      </c>
      <c r="L130" s="453">
        <v>-0.465839676114296</v>
      </c>
      <c r="M130" s="453">
        <v>-4.2173291933729757</v>
      </c>
      <c r="N130" s="453"/>
      <c r="O130" s="453">
        <f t="shared" si="1"/>
        <v>1.0679776264502445</v>
      </c>
      <c r="P130" s="453">
        <f t="shared" si="1"/>
        <v>3.5220686948931146</v>
      </c>
      <c r="Q130" s="453">
        <f t="shared" si="1"/>
        <v>0.9176583898520434</v>
      </c>
    </row>
    <row r="131" spans="6:17">
      <c r="F131" s="452">
        <v>125</v>
      </c>
      <c r="G131" s="453">
        <v>2.6762392231572676</v>
      </c>
      <c r="H131" s="453">
        <v>8.7653615845943662</v>
      </c>
      <c r="I131" s="453">
        <v>10.42551873432744</v>
      </c>
      <c r="J131" s="453"/>
      <c r="K131" s="453">
        <v>0.49738381190480752</v>
      </c>
      <c r="L131" s="453">
        <v>1.5344401764762594</v>
      </c>
      <c r="M131" s="453">
        <v>-1.2598067776485067</v>
      </c>
      <c r="N131" s="453"/>
      <c r="O131" s="453">
        <f t="shared" si="1"/>
        <v>1.8355034234834413</v>
      </c>
      <c r="P131" s="453">
        <f t="shared" si="1"/>
        <v>5.9171209687734425</v>
      </c>
      <c r="Q131" s="453">
        <f t="shared" si="1"/>
        <v>3.9529525895152133</v>
      </c>
    </row>
    <row r="132" spans="6:17">
      <c r="F132" s="452">
        <v>126</v>
      </c>
      <c r="G132" s="453">
        <v>2.7590424566193761</v>
      </c>
      <c r="H132" s="453">
        <v>8.0497800124480037</v>
      </c>
      <c r="I132" s="453">
        <v>9.727929627404265</v>
      </c>
      <c r="J132" s="453"/>
      <c r="K132" s="453">
        <v>0.40320683696388571</v>
      </c>
      <c r="L132" s="453">
        <v>0.2257536872481225</v>
      </c>
      <c r="M132" s="453">
        <v>-2.4699502258460129</v>
      </c>
      <c r="N132" s="453"/>
      <c r="O132" s="453">
        <f t="shared" si="1"/>
        <v>1.7827280652735737</v>
      </c>
      <c r="P132" s="453">
        <f t="shared" si="1"/>
        <v>4.2506436934721243</v>
      </c>
      <c r="Q132" s="453">
        <f t="shared" si="1"/>
        <v>2.3940145878561196</v>
      </c>
    </row>
    <row r="133" spans="6:17">
      <c r="F133" s="452">
        <v>127</v>
      </c>
      <c r="G133" s="453">
        <v>2.8188272481425702</v>
      </c>
      <c r="H133" s="453">
        <v>9.6508099857149787</v>
      </c>
      <c r="I133" s="453">
        <v>13.683361604772671</v>
      </c>
      <c r="J133" s="453"/>
      <c r="K133" s="453">
        <v>0.66900033498862399</v>
      </c>
      <c r="L133" s="453">
        <v>2.5674794549565689</v>
      </c>
      <c r="M133" s="453">
        <v>2.2727813133714321</v>
      </c>
      <c r="N133" s="453"/>
      <c r="O133" s="453">
        <f t="shared" si="1"/>
        <v>2.0784139590599091</v>
      </c>
      <c r="P133" s="453">
        <f t="shared" si="1"/>
        <v>7.3928844478140583</v>
      </c>
      <c r="Q133" s="453">
        <f t="shared" si="1"/>
        <v>9.1144621157577674</v>
      </c>
    </row>
    <row r="134" spans="6:17">
      <c r="F134" s="452">
        <v>128</v>
      </c>
      <c r="G134" s="453">
        <v>2.428896910183262</v>
      </c>
      <c r="H134" s="453">
        <v>7.5711198689363428</v>
      </c>
      <c r="I134" s="453">
        <v>9.0582718469652264</v>
      </c>
      <c r="J134" s="453"/>
      <c r="K134" s="453">
        <v>0.71919109176188556</v>
      </c>
      <c r="L134" s="453">
        <v>2.5108878550013287</v>
      </c>
      <c r="M134" s="453">
        <v>0.72681320580896625</v>
      </c>
      <c r="N134" s="453"/>
      <c r="O134" s="453">
        <f t="shared" si="1"/>
        <v>1.9336395468535166</v>
      </c>
      <c r="P134" s="453">
        <f t="shared" si="1"/>
        <v>6.2964477894695001</v>
      </c>
      <c r="Q134" s="453">
        <f t="shared" si="1"/>
        <v>5.2559491292915794</v>
      </c>
    </row>
    <row r="135" spans="6:17">
      <c r="F135" s="452">
        <v>129</v>
      </c>
      <c r="G135" s="453">
        <v>2.5341680577991781</v>
      </c>
      <c r="H135" s="453">
        <v>8.1542264313193158</v>
      </c>
      <c r="I135" s="453">
        <v>9.1848405225421033</v>
      </c>
      <c r="J135" s="453"/>
      <c r="K135" s="453">
        <v>0.25194828605368791</v>
      </c>
      <c r="L135" s="453">
        <v>0.52840161564881782</v>
      </c>
      <c r="M135" s="453">
        <v>-2.9734153497640818</v>
      </c>
      <c r="N135" s="453"/>
      <c r="O135" s="453">
        <f t="shared" si="1"/>
        <v>1.519032314953277</v>
      </c>
      <c r="P135" s="453">
        <f t="shared" si="1"/>
        <v>4.6055148313084757</v>
      </c>
      <c r="Q135" s="453">
        <f t="shared" si="1"/>
        <v>1.6190049115069698</v>
      </c>
    </row>
    <row r="136" spans="6:17">
      <c r="F136" s="452">
        <v>130</v>
      </c>
      <c r="G136" s="453">
        <v>2.9243089478599362</v>
      </c>
      <c r="H136" s="453">
        <v>9.7462514517592709</v>
      </c>
      <c r="I136" s="453">
        <v>12.180577360577757</v>
      </c>
      <c r="J136" s="453"/>
      <c r="K136" s="453">
        <v>0.60932850593600918</v>
      </c>
      <c r="L136" s="453">
        <v>2.049844957245341</v>
      </c>
      <c r="M136" s="453">
        <v>-0.15888603576531324</v>
      </c>
      <c r="N136" s="453"/>
      <c r="O136" s="453">
        <f t="shared" ref="O136:Q199" si="2">G136*0.5+K136</f>
        <v>2.0714829798659773</v>
      </c>
      <c r="P136" s="453">
        <f t="shared" si="2"/>
        <v>6.9229706831249764</v>
      </c>
      <c r="Q136" s="453">
        <f t="shared" si="2"/>
        <v>5.9314026445235655</v>
      </c>
    </row>
    <row r="137" spans="6:17">
      <c r="F137" s="452">
        <v>131</v>
      </c>
      <c r="G137" s="453">
        <v>2.2621631665967321</v>
      </c>
      <c r="H137" s="453">
        <v>7.1500272239644218</v>
      </c>
      <c r="I137" s="453">
        <v>9.5309298689580828</v>
      </c>
      <c r="J137" s="453"/>
      <c r="K137" s="453">
        <v>7.5559699678620973E-2</v>
      </c>
      <c r="L137" s="453">
        <v>-0.13084582946336099</v>
      </c>
      <c r="M137" s="453">
        <v>-2.3769681226241275</v>
      </c>
      <c r="N137" s="453"/>
      <c r="O137" s="453">
        <f t="shared" si="2"/>
        <v>1.206641282976987</v>
      </c>
      <c r="P137" s="453">
        <f t="shared" si="2"/>
        <v>3.4441677825188499</v>
      </c>
      <c r="Q137" s="453">
        <f t="shared" si="2"/>
        <v>2.3884968118549139</v>
      </c>
    </row>
    <row r="138" spans="6:17">
      <c r="F138" s="452">
        <v>132</v>
      </c>
      <c r="G138" s="453">
        <v>2.5429692882794512</v>
      </c>
      <c r="H138" s="453">
        <v>7.9606699085580459</v>
      </c>
      <c r="I138" s="453">
        <v>9.9302824695509031</v>
      </c>
      <c r="J138" s="453"/>
      <c r="K138" s="453">
        <v>0.94316168154871249</v>
      </c>
      <c r="L138" s="453">
        <v>2.9313113751032418</v>
      </c>
      <c r="M138" s="453">
        <v>1.4476539422401444</v>
      </c>
      <c r="N138" s="453"/>
      <c r="O138" s="453">
        <f t="shared" si="2"/>
        <v>2.2146463256884381</v>
      </c>
      <c r="P138" s="453">
        <f t="shared" si="2"/>
        <v>6.9116463293822648</v>
      </c>
      <c r="Q138" s="453">
        <f t="shared" si="2"/>
        <v>6.412795177015596</v>
      </c>
    </row>
    <row r="139" spans="6:17">
      <c r="F139" s="452">
        <v>133</v>
      </c>
      <c r="G139" s="453">
        <v>2.5085918304587516</v>
      </c>
      <c r="H139" s="453">
        <v>8.2974371594090286</v>
      </c>
      <c r="I139" s="453">
        <v>10.08669614603086</v>
      </c>
      <c r="J139" s="453"/>
      <c r="K139" s="453">
        <v>0.29524923211378606</v>
      </c>
      <c r="L139" s="453">
        <v>1.0836205468262605</v>
      </c>
      <c r="M139" s="453">
        <v>-1.5248263987197817</v>
      </c>
      <c r="N139" s="453"/>
      <c r="O139" s="453">
        <f t="shared" si="2"/>
        <v>1.5495451473431618</v>
      </c>
      <c r="P139" s="453">
        <f t="shared" si="2"/>
        <v>5.2323391265307748</v>
      </c>
      <c r="Q139" s="453">
        <f t="shared" si="2"/>
        <v>3.5185216742956484</v>
      </c>
    </row>
    <row r="140" spans="6:17">
      <c r="F140" s="452">
        <v>134</v>
      </c>
      <c r="G140" s="453">
        <v>2.5431181476907323</v>
      </c>
      <c r="H140" s="453">
        <v>9.7858360392691708</v>
      </c>
      <c r="I140" s="453">
        <v>15.020602054779516</v>
      </c>
      <c r="J140" s="453"/>
      <c r="K140" s="453">
        <v>0.21481577999170831</v>
      </c>
      <c r="L140" s="453">
        <v>2.1134830201513921</v>
      </c>
      <c r="M140" s="453">
        <v>2.6445812095123387</v>
      </c>
      <c r="N140" s="453"/>
      <c r="O140" s="453">
        <f t="shared" si="2"/>
        <v>1.4863748538370745</v>
      </c>
      <c r="P140" s="453">
        <f t="shared" si="2"/>
        <v>7.0064010397859775</v>
      </c>
      <c r="Q140" s="453">
        <f t="shared" si="2"/>
        <v>10.154882236902097</v>
      </c>
    </row>
    <row r="141" spans="6:17">
      <c r="F141" s="452">
        <v>135</v>
      </c>
      <c r="G141" s="453">
        <v>2.6213924986338242</v>
      </c>
      <c r="H141" s="453">
        <v>9.2581401159064214</v>
      </c>
      <c r="I141" s="453">
        <v>14.352428586838215</v>
      </c>
      <c r="J141" s="453"/>
      <c r="K141" s="453">
        <v>0.38204609287059199</v>
      </c>
      <c r="L141" s="453">
        <v>1.8211938879427834</v>
      </c>
      <c r="M141" s="453">
        <v>2.2640858883924082</v>
      </c>
      <c r="N141" s="453"/>
      <c r="O141" s="453">
        <f t="shared" si="2"/>
        <v>1.6927423421875041</v>
      </c>
      <c r="P141" s="453">
        <f t="shared" si="2"/>
        <v>6.4502639458959941</v>
      </c>
      <c r="Q141" s="453">
        <f t="shared" si="2"/>
        <v>9.4403001818115158</v>
      </c>
    </row>
    <row r="142" spans="6:17">
      <c r="F142" s="452">
        <v>136</v>
      </c>
      <c r="G142" s="453">
        <v>2.4837581013226906</v>
      </c>
      <c r="H142" s="453">
        <v>7.4444495952315606</v>
      </c>
      <c r="I142" s="453">
        <v>8.505646547109265</v>
      </c>
      <c r="J142" s="453"/>
      <c r="K142" s="453">
        <v>0.30981198991584868</v>
      </c>
      <c r="L142" s="453">
        <v>0.20065993564469409</v>
      </c>
      <c r="M142" s="453">
        <v>-3.0864399835667129</v>
      </c>
      <c r="N142" s="453"/>
      <c r="O142" s="453">
        <f t="shared" si="2"/>
        <v>1.551691040577194</v>
      </c>
      <c r="P142" s="453">
        <f t="shared" si="2"/>
        <v>3.9228847332604744</v>
      </c>
      <c r="Q142" s="453">
        <f t="shared" si="2"/>
        <v>1.1663832899879196</v>
      </c>
    </row>
    <row r="143" spans="6:17">
      <c r="F143" s="452">
        <v>137</v>
      </c>
      <c r="G143" s="453">
        <v>2.3296831156984421</v>
      </c>
      <c r="H143" s="453">
        <v>7.8008610831019922</v>
      </c>
      <c r="I143" s="453">
        <v>10.339344603233897</v>
      </c>
      <c r="J143" s="453"/>
      <c r="K143" s="453">
        <v>0.17326183923364269</v>
      </c>
      <c r="L143" s="453">
        <v>1.4015100639344809</v>
      </c>
      <c r="M143" s="453">
        <v>0.40147990109859677</v>
      </c>
      <c r="N143" s="453"/>
      <c r="O143" s="453">
        <f t="shared" si="2"/>
        <v>1.3381033970828637</v>
      </c>
      <c r="P143" s="453">
        <f t="shared" si="2"/>
        <v>5.301940605485477</v>
      </c>
      <c r="Q143" s="453">
        <f t="shared" si="2"/>
        <v>5.5711522027155453</v>
      </c>
    </row>
    <row r="144" spans="6:17">
      <c r="F144" s="452">
        <v>138</v>
      </c>
      <c r="G144" s="453">
        <v>2.9260969646363986</v>
      </c>
      <c r="H144" s="453">
        <v>10.458576779228387</v>
      </c>
      <c r="I144" s="453">
        <v>13.570125582067149</v>
      </c>
      <c r="J144" s="453"/>
      <c r="K144" s="453">
        <v>0.59738324983742963</v>
      </c>
      <c r="L144" s="453">
        <v>1.4707408734939094</v>
      </c>
      <c r="M144" s="453">
        <v>-0.77834560296199129</v>
      </c>
      <c r="N144" s="453"/>
      <c r="O144" s="453">
        <f t="shared" si="2"/>
        <v>2.0604317321556289</v>
      </c>
      <c r="P144" s="453">
        <f t="shared" si="2"/>
        <v>6.7000292631081031</v>
      </c>
      <c r="Q144" s="453">
        <f t="shared" si="2"/>
        <v>6.0067171880715833</v>
      </c>
    </row>
    <row r="145" spans="6:17">
      <c r="F145" s="452">
        <v>139</v>
      </c>
      <c r="G145" s="453">
        <v>2.4581273149799046</v>
      </c>
      <c r="H145" s="453">
        <v>7.693432505656034</v>
      </c>
      <c r="I145" s="453">
        <v>9.4420702283868394</v>
      </c>
      <c r="J145" s="453"/>
      <c r="K145" s="453">
        <v>0.74205586020945979</v>
      </c>
      <c r="L145" s="453">
        <v>2.3529781434831278</v>
      </c>
      <c r="M145" s="453">
        <v>0.34227828053860776</v>
      </c>
      <c r="N145" s="453"/>
      <c r="O145" s="453">
        <f t="shared" si="2"/>
        <v>1.9711195176994121</v>
      </c>
      <c r="P145" s="453">
        <f t="shared" si="2"/>
        <v>6.1996943963111448</v>
      </c>
      <c r="Q145" s="453">
        <f t="shared" si="2"/>
        <v>5.0633133947320275</v>
      </c>
    </row>
    <row r="146" spans="6:17">
      <c r="F146" s="452">
        <v>140</v>
      </c>
      <c r="G146" s="453">
        <v>3.0851076672874242</v>
      </c>
      <c r="H146" s="453">
        <v>11.090072806136689</v>
      </c>
      <c r="I146" s="453">
        <v>15.844850329996135</v>
      </c>
      <c r="J146" s="453"/>
      <c r="K146" s="453">
        <v>0.77774177293635383</v>
      </c>
      <c r="L146" s="453">
        <v>3.2311147644400151</v>
      </c>
      <c r="M146" s="453">
        <v>2.945109870614651</v>
      </c>
      <c r="N146" s="453"/>
      <c r="O146" s="453">
        <f t="shared" si="2"/>
        <v>2.320295606580066</v>
      </c>
      <c r="P146" s="453">
        <f t="shared" si="2"/>
        <v>8.7761511675083597</v>
      </c>
      <c r="Q146" s="453">
        <f t="shared" si="2"/>
        <v>10.867535035612718</v>
      </c>
    </row>
    <row r="147" spans="6:17">
      <c r="F147" s="452">
        <v>141</v>
      </c>
      <c r="G147" s="453">
        <v>2.5818758989227053</v>
      </c>
      <c r="H147" s="453">
        <v>9.3642170686953108</v>
      </c>
      <c r="I147" s="453">
        <v>14.511505406317056</v>
      </c>
      <c r="J147" s="453"/>
      <c r="K147" s="453">
        <v>0.32492439292128239</v>
      </c>
      <c r="L147" s="453">
        <v>1.8706056030736917</v>
      </c>
      <c r="M147" s="453">
        <v>2.3611230449357592</v>
      </c>
      <c r="N147" s="453"/>
      <c r="O147" s="453">
        <f t="shared" si="2"/>
        <v>1.615862342382635</v>
      </c>
      <c r="P147" s="453">
        <f t="shared" si="2"/>
        <v>6.5527141374213471</v>
      </c>
      <c r="Q147" s="453">
        <f t="shared" si="2"/>
        <v>9.6168757480942872</v>
      </c>
    </row>
    <row r="148" spans="6:17">
      <c r="F148" s="452">
        <v>142</v>
      </c>
      <c r="G148" s="453">
        <v>3.1724418751610965</v>
      </c>
      <c r="H148" s="453">
        <v>11.471223989453136</v>
      </c>
      <c r="I148" s="453">
        <v>15.298543734645776</v>
      </c>
      <c r="J148" s="453"/>
      <c r="K148" s="453">
        <v>0.97911591917981866</v>
      </c>
      <c r="L148" s="453">
        <v>4.230880033240453</v>
      </c>
      <c r="M148" s="453">
        <v>3.5673097457334961</v>
      </c>
      <c r="N148" s="453"/>
      <c r="O148" s="453">
        <f t="shared" si="2"/>
        <v>2.5653368567603669</v>
      </c>
      <c r="P148" s="453">
        <f t="shared" si="2"/>
        <v>9.9664920279670213</v>
      </c>
      <c r="Q148" s="453">
        <f t="shared" si="2"/>
        <v>11.216581613056384</v>
      </c>
    </row>
    <row r="149" spans="6:17">
      <c r="F149" s="452">
        <v>143</v>
      </c>
      <c r="G149" s="453">
        <v>2.2283796959570559</v>
      </c>
      <c r="H149" s="453">
        <v>6.9101071057899333</v>
      </c>
      <c r="I149" s="453">
        <v>8.8616883400493691</v>
      </c>
      <c r="J149" s="453"/>
      <c r="K149" s="453">
        <v>0.10432665871897839</v>
      </c>
      <c r="L149" s="453">
        <v>-0.12568918779356153</v>
      </c>
      <c r="M149" s="453">
        <v>-2.6293296556745815</v>
      </c>
      <c r="N149" s="453"/>
      <c r="O149" s="453">
        <f t="shared" si="2"/>
        <v>1.2185165066975063</v>
      </c>
      <c r="P149" s="453">
        <f t="shared" si="2"/>
        <v>3.3293643651014051</v>
      </c>
      <c r="Q149" s="453">
        <f t="shared" si="2"/>
        <v>1.801514514350103</v>
      </c>
    </row>
    <row r="150" spans="6:17">
      <c r="F150" s="452">
        <v>144</v>
      </c>
      <c r="G150" s="453">
        <v>2.6422628391150855</v>
      </c>
      <c r="H150" s="453">
        <v>8.4031234790446945</v>
      </c>
      <c r="I150" s="453">
        <v>10.149912336336982</v>
      </c>
      <c r="J150" s="453"/>
      <c r="K150" s="453">
        <v>0.38117756210906251</v>
      </c>
      <c r="L150" s="453">
        <v>0.51059952358733796</v>
      </c>
      <c r="M150" s="453">
        <v>-2.5465009403245631</v>
      </c>
      <c r="N150" s="453"/>
      <c r="O150" s="453">
        <f t="shared" si="2"/>
        <v>1.7023089816666053</v>
      </c>
      <c r="P150" s="453">
        <f t="shared" si="2"/>
        <v>4.7121612631096852</v>
      </c>
      <c r="Q150" s="453">
        <f t="shared" si="2"/>
        <v>2.5284552278439278</v>
      </c>
    </row>
    <row r="151" spans="6:17">
      <c r="F151" s="452">
        <v>145</v>
      </c>
      <c r="G151" s="453">
        <v>2.9387113695434905</v>
      </c>
      <c r="H151" s="453">
        <v>10.629379417816693</v>
      </c>
      <c r="I151" s="453">
        <v>13.941765075228886</v>
      </c>
      <c r="J151" s="453"/>
      <c r="K151" s="453">
        <v>0.4169967676866424</v>
      </c>
      <c r="L151" s="453">
        <v>1.1438008068283594</v>
      </c>
      <c r="M151" s="453">
        <v>-1.3542385301973567</v>
      </c>
      <c r="N151" s="453"/>
      <c r="O151" s="453">
        <f t="shared" si="2"/>
        <v>1.8863524524583877</v>
      </c>
      <c r="P151" s="453">
        <f t="shared" si="2"/>
        <v>6.4584905157367061</v>
      </c>
      <c r="Q151" s="453">
        <f t="shared" si="2"/>
        <v>5.6166440074170865</v>
      </c>
    </row>
    <row r="152" spans="6:17">
      <c r="F152" s="452">
        <v>146</v>
      </c>
      <c r="G152" s="453">
        <v>2.8190328096701549</v>
      </c>
      <c r="H152" s="453">
        <v>8.5702920662782063</v>
      </c>
      <c r="I152" s="453">
        <v>10.499985853647459</v>
      </c>
      <c r="J152" s="453"/>
      <c r="K152" s="453">
        <v>-0.2815494031025132</v>
      </c>
      <c r="L152" s="453">
        <v>-0.83014721208927256</v>
      </c>
      <c r="M152" s="453">
        <v>-4.5188467224910198</v>
      </c>
      <c r="N152" s="453"/>
      <c r="O152" s="453">
        <f t="shared" si="2"/>
        <v>1.1279670017325643</v>
      </c>
      <c r="P152" s="453">
        <f t="shared" si="2"/>
        <v>3.4549988210498306</v>
      </c>
      <c r="Q152" s="453">
        <f t="shared" si="2"/>
        <v>0.73114620433270971</v>
      </c>
    </row>
    <row r="153" spans="6:17">
      <c r="F153" s="452">
        <v>147</v>
      </c>
      <c r="G153" s="453">
        <v>3.1740566291523695</v>
      </c>
      <c r="H153" s="453">
        <v>12.492197717229779</v>
      </c>
      <c r="I153" s="453">
        <v>18.508229444063872</v>
      </c>
      <c r="J153" s="453"/>
      <c r="K153" s="453">
        <v>0.86602736950278114</v>
      </c>
      <c r="L153" s="453">
        <v>4.9199438742588129</v>
      </c>
      <c r="M153" s="453">
        <v>6.2708945629362915</v>
      </c>
      <c r="N153" s="453"/>
      <c r="O153" s="453">
        <f t="shared" si="2"/>
        <v>2.4530556840789659</v>
      </c>
      <c r="P153" s="453">
        <f t="shared" si="2"/>
        <v>11.166042732873702</v>
      </c>
      <c r="Q153" s="453">
        <f t="shared" si="2"/>
        <v>15.525009284968228</v>
      </c>
    </row>
    <row r="154" spans="6:17">
      <c r="F154" s="452">
        <v>148</v>
      </c>
      <c r="G154" s="453">
        <v>2.4580052175711078</v>
      </c>
      <c r="H154" s="453">
        <v>9.5972521876991834</v>
      </c>
      <c r="I154" s="453">
        <v>13.77267588320575</v>
      </c>
      <c r="J154" s="453"/>
      <c r="K154" s="453">
        <v>0.26420735320349209</v>
      </c>
      <c r="L154" s="453">
        <v>2.0637546494276506</v>
      </c>
      <c r="M154" s="453">
        <v>1.2945480469249873</v>
      </c>
      <c r="N154" s="453"/>
      <c r="O154" s="453">
        <f t="shared" si="2"/>
        <v>1.493209961989046</v>
      </c>
      <c r="P154" s="453">
        <f t="shared" si="2"/>
        <v>6.8623807432772423</v>
      </c>
      <c r="Q154" s="453">
        <f t="shared" si="2"/>
        <v>8.1808859885278622</v>
      </c>
    </row>
    <row r="155" spans="6:17">
      <c r="F155" s="452">
        <v>149</v>
      </c>
      <c r="G155" s="453">
        <v>2.5688795714698287</v>
      </c>
      <c r="H155" s="453">
        <v>7.5143059428527721</v>
      </c>
      <c r="I155" s="453">
        <v>8.9965198943970393</v>
      </c>
      <c r="J155" s="453"/>
      <c r="K155" s="453">
        <v>0.35046623874648652</v>
      </c>
      <c r="L155" s="453">
        <v>0.16444621763591272</v>
      </c>
      <c r="M155" s="453">
        <v>-2.1211262714990298</v>
      </c>
      <c r="N155" s="453"/>
      <c r="O155" s="453">
        <f t="shared" si="2"/>
        <v>1.6349060244814009</v>
      </c>
      <c r="P155" s="453">
        <f t="shared" si="2"/>
        <v>3.9215991890622988</v>
      </c>
      <c r="Q155" s="453">
        <f t="shared" si="2"/>
        <v>2.3771336756994899</v>
      </c>
    </row>
    <row r="156" spans="6:17">
      <c r="F156" s="452">
        <v>150</v>
      </c>
      <c r="G156" s="453">
        <v>2.3256320570867484</v>
      </c>
      <c r="H156" s="453">
        <v>8.0567188878426919</v>
      </c>
      <c r="I156" s="453">
        <v>10.675361816371577</v>
      </c>
      <c r="J156" s="453"/>
      <c r="K156" s="453">
        <v>-7.474839238105524E-2</v>
      </c>
      <c r="L156" s="453">
        <v>-0.70958901910432104</v>
      </c>
      <c r="M156" s="453">
        <v>-4.5954928382732589</v>
      </c>
      <c r="N156" s="453"/>
      <c r="O156" s="453">
        <f t="shared" si="2"/>
        <v>1.0880676361623189</v>
      </c>
      <c r="P156" s="453">
        <f t="shared" si="2"/>
        <v>3.3187704248170249</v>
      </c>
      <c r="Q156" s="453">
        <f t="shared" si="2"/>
        <v>0.74218806991252961</v>
      </c>
    </row>
    <row r="157" spans="6:17">
      <c r="F157" s="452">
        <v>151</v>
      </c>
      <c r="G157" s="453">
        <v>1.7966917851984121</v>
      </c>
      <c r="H157" s="453">
        <v>4.0433195069314962</v>
      </c>
      <c r="I157" s="453">
        <v>2.0435358787065994</v>
      </c>
      <c r="J157" s="453"/>
      <c r="K157" s="453">
        <v>-0.30346637354044503</v>
      </c>
      <c r="L157" s="453">
        <v>-2.3129419997056928</v>
      </c>
      <c r="M157" s="453">
        <v>-6.8753779922686107</v>
      </c>
      <c r="N157" s="453"/>
      <c r="O157" s="453">
        <f t="shared" si="2"/>
        <v>0.59487951905876102</v>
      </c>
      <c r="P157" s="453">
        <f t="shared" si="2"/>
        <v>-0.2912822462399447</v>
      </c>
      <c r="Q157" s="453">
        <f t="shared" si="2"/>
        <v>-5.853610052915311</v>
      </c>
    </row>
    <row r="158" spans="6:17">
      <c r="F158" s="452">
        <v>152</v>
      </c>
      <c r="G158" s="453">
        <v>2.6769865946692022</v>
      </c>
      <c r="H158" s="453">
        <v>8.7281572754894725</v>
      </c>
      <c r="I158" s="453">
        <v>10.349291745549806</v>
      </c>
      <c r="J158" s="453"/>
      <c r="K158" s="453">
        <v>0.56239875588675758</v>
      </c>
      <c r="L158" s="453">
        <v>1.7202148637232852</v>
      </c>
      <c r="M158" s="453">
        <v>-1.0295603326101528</v>
      </c>
      <c r="N158" s="453"/>
      <c r="O158" s="453">
        <f t="shared" si="2"/>
        <v>1.9008920532213587</v>
      </c>
      <c r="P158" s="453">
        <f t="shared" si="2"/>
        <v>6.0842935014680215</v>
      </c>
      <c r="Q158" s="453">
        <f t="shared" si="2"/>
        <v>4.1450855401647502</v>
      </c>
    </row>
    <row r="159" spans="6:17">
      <c r="F159" s="452">
        <v>153</v>
      </c>
      <c r="G159" s="453">
        <v>2.2017785152084368</v>
      </c>
      <c r="H159" s="453">
        <v>6.675829949308671</v>
      </c>
      <c r="I159" s="453">
        <v>8.3295178612224561</v>
      </c>
      <c r="J159" s="453"/>
      <c r="K159" s="453">
        <v>-0.18402849893892892</v>
      </c>
      <c r="L159" s="453">
        <v>-0.74489155153199249</v>
      </c>
      <c r="M159" s="453">
        <v>-2.9886828726567103</v>
      </c>
      <c r="N159" s="453"/>
      <c r="O159" s="453">
        <f t="shared" si="2"/>
        <v>0.91686075866528949</v>
      </c>
      <c r="P159" s="453">
        <f t="shared" si="2"/>
        <v>2.593023423122343</v>
      </c>
      <c r="Q159" s="453">
        <f t="shared" si="2"/>
        <v>1.1760760579545178</v>
      </c>
    </row>
    <row r="160" spans="6:17">
      <c r="F160" s="452">
        <v>154</v>
      </c>
      <c r="G160" s="453">
        <v>2.5923243658810531</v>
      </c>
      <c r="H160" s="453">
        <v>8.4313855905800139</v>
      </c>
      <c r="I160" s="453">
        <v>8.5375993871374476</v>
      </c>
      <c r="J160" s="453"/>
      <c r="K160" s="453">
        <v>0.18675658998253652</v>
      </c>
      <c r="L160" s="453">
        <v>0.76160280673774139</v>
      </c>
      <c r="M160" s="453">
        <v>-3.1368070871841951</v>
      </c>
      <c r="N160" s="453"/>
      <c r="O160" s="453">
        <f t="shared" si="2"/>
        <v>1.4829187729230631</v>
      </c>
      <c r="P160" s="453">
        <f t="shared" si="2"/>
        <v>4.9772956020277483</v>
      </c>
      <c r="Q160" s="453">
        <f t="shared" si="2"/>
        <v>1.1319926063845287</v>
      </c>
    </row>
    <row r="161" spans="6:17">
      <c r="F161" s="452">
        <v>155</v>
      </c>
      <c r="G161" s="453">
        <v>2.2589873988089852</v>
      </c>
      <c r="H161" s="453">
        <v>7.7261251649593703</v>
      </c>
      <c r="I161" s="453">
        <v>10.095599579736657</v>
      </c>
      <c r="J161" s="453"/>
      <c r="K161" s="453">
        <v>-2.2208604887612893E-2</v>
      </c>
      <c r="L161" s="453">
        <v>-0.54976147124712327</v>
      </c>
      <c r="M161" s="453">
        <v>-4.235808279773174</v>
      </c>
      <c r="N161" s="453"/>
      <c r="O161" s="453">
        <f t="shared" si="2"/>
        <v>1.1072850945168797</v>
      </c>
      <c r="P161" s="453">
        <f t="shared" si="2"/>
        <v>3.3133011112325619</v>
      </c>
      <c r="Q161" s="453">
        <f t="shared" si="2"/>
        <v>0.81199151009515447</v>
      </c>
    </row>
    <row r="162" spans="6:17">
      <c r="F162" s="452">
        <v>156</v>
      </c>
      <c r="G162" s="453">
        <v>2.0257255067916002</v>
      </c>
      <c r="H162" s="453">
        <v>4.8641661279352917</v>
      </c>
      <c r="I162" s="453">
        <v>3.4879022435879961</v>
      </c>
      <c r="J162" s="453"/>
      <c r="K162" s="453">
        <v>-0.17578142368778416</v>
      </c>
      <c r="L162" s="453">
        <v>-1.9108718109680893</v>
      </c>
      <c r="M162" s="453">
        <v>-6.1226597726934955</v>
      </c>
      <c r="N162" s="453"/>
      <c r="O162" s="453">
        <f t="shared" si="2"/>
        <v>0.83708132970801596</v>
      </c>
      <c r="P162" s="453">
        <f t="shared" si="2"/>
        <v>0.52121125299955651</v>
      </c>
      <c r="Q162" s="453">
        <f t="shared" si="2"/>
        <v>-4.3787086508994975</v>
      </c>
    </row>
    <row r="163" spans="6:17">
      <c r="F163" s="452">
        <v>157</v>
      </c>
      <c r="G163" s="453">
        <v>2.7897676606909414</v>
      </c>
      <c r="H163" s="453">
        <v>10.099102582513524</v>
      </c>
      <c r="I163" s="453">
        <v>15.139114166953689</v>
      </c>
      <c r="J163" s="453"/>
      <c r="K163" s="453">
        <v>0.56678839157974359</v>
      </c>
      <c r="L163" s="453">
        <v>2.8019386134739435</v>
      </c>
      <c r="M163" s="453">
        <v>3.1649063568837548</v>
      </c>
      <c r="N163" s="453"/>
      <c r="O163" s="453">
        <f t="shared" si="2"/>
        <v>1.9616722219252143</v>
      </c>
      <c r="P163" s="453">
        <f t="shared" si="2"/>
        <v>7.8514899047307054</v>
      </c>
      <c r="Q163" s="453">
        <f t="shared" si="2"/>
        <v>10.734463440360599</v>
      </c>
    </row>
    <row r="164" spans="6:17">
      <c r="F164" s="452">
        <v>158</v>
      </c>
      <c r="G164" s="453">
        <v>2.9126178011325869</v>
      </c>
      <c r="H164" s="453">
        <v>9.3548045091112613</v>
      </c>
      <c r="I164" s="453">
        <v>11.683111543353391</v>
      </c>
      <c r="J164" s="453"/>
      <c r="K164" s="453">
        <v>0.4254128063617415</v>
      </c>
      <c r="L164" s="453">
        <v>0.4701303996896371</v>
      </c>
      <c r="M164" s="453">
        <v>-2.0757443075140571</v>
      </c>
      <c r="N164" s="453"/>
      <c r="O164" s="453">
        <f t="shared" si="2"/>
        <v>1.881721706928035</v>
      </c>
      <c r="P164" s="453">
        <f t="shared" si="2"/>
        <v>5.1475326542452677</v>
      </c>
      <c r="Q164" s="453">
        <f t="shared" si="2"/>
        <v>3.7658114641626383</v>
      </c>
    </row>
    <row r="165" spans="6:17">
      <c r="F165" s="452">
        <v>159</v>
      </c>
      <c r="G165" s="453">
        <v>2.4547388570569275</v>
      </c>
      <c r="H165" s="453">
        <v>7.782800322194781</v>
      </c>
      <c r="I165" s="453">
        <v>9.5230672423559639</v>
      </c>
      <c r="J165" s="453"/>
      <c r="K165" s="453">
        <v>0.43780166687171373</v>
      </c>
      <c r="L165" s="453">
        <v>0.99011122654481198</v>
      </c>
      <c r="M165" s="453">
        <v>-1.5242953268335597</v>
      </c>
      <c r="N165" s="453"/>
      <c r="O165" s="453">
        <f t="shared" si="2"/>
        <v>1.6651710954001775</v>
      </c>
      <c r="P165" s="453">
        <f t="shared" si="2"/>
        <v>4.8815113876422025</v>
      </c>
      <c r="Q165" s="453">
        <f t="shared" si="2"/>
        <v>3.2372382943444222</v>
      </c>
    </row>
    <row r="166" spans="6:17">
      <c r="F166" s="452">
        <v>160</v>
      </c>
      <c r="G166" s="453">
        <v>2.8491925669250762</v>
      </c>
      <c r="H166" s="453">
        <v>10.663560785012194</v>
      </c>
      <c r="I166" s="453">
        <v>15.800608575407594</v>
      </c>
      <c r="J166" s="453"/>
      <c r="K166" s="453">
        <v>0.47591629996544427</v>
      </c>
      <c r="L166" s="453">
        <v>2.6335399835218567</v>
      </c>
      <c r="M166" s="453">
        <v>2.5205737160808255</v>
      </c>
      <c r="N166" s="453"/>
      <c r="O166" s="453">
        <f t="shared" si="2"/>
        <v>1.9005125834279823</v>
      </c>
      <c r="P166" s="453">
        <f t="shared" si="2"/>
        <v>7.9653203760279538</v>
      </c>
      <c r="Q166" s="453">
        <f t="shared" si="2"/>
        <v>10.420878003784622</v>
      </c>
    </row>
    <row r="167" spans="6:17">
      <c r="F167" s="452">
        <v>161</v>
      </c>
      <c r="G167" s="453">
        <v>3.2046867800481955</v>
      </c>
      <c r="H167" s="453">
        <v>12.140866402075233</v>
      </c>
      <c r="I167" s="453">
        <v>17.87624680342735</v>
      </c>
      <c r="J167" s="453"/>
      <c r="K167" s="453">
        <v>0.84264556547938518</v>
      </c>
      <c r="L167" s="453">
        <v>4.0405251478023558</v>
      </c>
      <c r="M167" s="453">
        <v>4.4872065558708698</v>
      </c>
      <c r="N167" s="453"/>
      <c r="O167" s="453">
        <f t="shared" si="2"/>
        <v>2.4449889555034829</v>
      </c>
      <c r="P167" s="453">
        <f t="shared" si="2"/>
        <v>10.110958348839972</v>
      </c>
      <c r="Q167" s="453">
        <f t="shared" si="2"/>
        <v>13.425329957584545</v>
      </c>
    </row>
    <row r="168" spans="6:17">
      <c r="F168" s="452">
        <v>162</v>
      </c>
      <c r="G168" s="453">
        <v>1.9187861488765261</v>
      </c>
      <c r="H168" s="453">
        <v>4.6114851785550002</v>
      </c>
      <c r="I168" s="453">
        <v>3.2525351496414601</v>
      </c>
      <c r="J168" s="453"/>
      <c r="K168" s="453">
        <v>-0.24767319955835987</v>
      </c>
      <c r="L168" s="453">
        <v>-1.9190432753996305</v>
      </c>
      <c r="M168" s="453">
        <v>-6.0926083682052905</v>
      </c>
      <c r="N168" s="453"/>
      <c r="O168" s="453">
        <f t="shared" si="2"/>
        <v>0.71171987487990318</v>
      </c>
      <c r="P168" s="453">
        <f t="shared" si="2"/>
        <v>0.3866993138778696</v>
      </c>
      <c r="Q168" s="453">
        <f t="shared" si="2"/>
        <v>-4.4663407933845605</v>
      </c>
    </row>
    <row r="169" spans="6:17">
      <c r="F169" s="452">
        <v>163</v>
      </c>
      <c r="G169" s="453">
        <v>3.2934006425869367</v>
      </c>
      <c r="H169" s="453">
        <v>11.445256268298017</v>
      </c>
      <c r="I169" s="453">
        <v>16.37121487943125</v>
      </c>
      <c r="J169" s="453"/>
      <c r="K169" s="453">
        <v>1.2681402980657452</v>
      </c>
      <c r="L169" s="453">
        <v>4.9972776147665527</v>
      </c>
      <c r="M169" s="453">
        <v>6.1318045054241281</v>
      </c>
      <c r="N169" s="453"/>
      <c r="O169" s="453">
        <f t="shared" si="2"/>
        <v>2.9148406193592136</v>
      </c>
      <c r="P169" s="453">
        <f t="shared" si="2"/>
        <v>10.719905748915561</v>
      </c>
      <c r="Q169" s="453">
        <f t="shared" si="2"/>
        <v>14.317411945139753</v>
      </c>
    </row>
    <row r="170" spans="6:17">
      <c r="F170" s="452">
        <v>164</v>
      </c>
      <c r="G170" s="453">
        <v>2.2685971590878893</v>
      </c>
      <c r="H170" s="453">
        <v>8.0001850942131156</v>
      </c>
      <c r="I170" s="453">
        <v>10.441016772206055</v>
      </c>
      <c r="J170" s="453"/>
      <c r="K170" s="453">
        <v>0.29889455511018603</v>
      </c>
      <c r="L170" s="453">
        <v>2.0922345906137068</v>
      </c>
      <c r="M170" s="453">
        <v>1.313134524671085</v>
      </c>
      <c r="N170" s="453"/>
      <c r="O170" s="453">
        <f t="shared" si="2"/>
        <v>1.4331931346541307</v>
      </c>
      <c r="P170" s="453">
        <f t="shared" si="2"/>
        <v>6.0923271377202646</v>
      </c>
      <c r="Q170" s="453">
        <f t="shared" si="2"/>
        <v>6.5336429107741125</v>
      </c>
    </row>
    <row r="171" spans="6:17">
      <c r="F171" s="452">
        <v>165</v>
      </c>
      <c r="G171" s="453">
        <v>2.6934936497536501</v>
      </c>
      <c r="H171" s="453">
        <v>8.9726059595992282</v>
      </c>
      <c r="I171" s="453">
        <v>12.102017879108658</v>
      </c>
      <c r="J171" s="453"/>
      <c r="K171" s="453">
        <v>0.32206857384526266</v>
      </c>
      <c r="L171" s="453">
        <v>1.0768053725942437</v>
      </c>
      <c r="M171" s="453">
        <v>-1.4185208859042433</v>
      </c>
      <c r="N171" s="453"/>
      <c r="O171" s="453">
        <f t="shared" si="2"/>
        <v>1.6688153987220877</v>
      </c>
      <c r="P171" s="453">
        <f t="shared" si="2"/>
        <v>5.5631083523938578</v>
      </c>
      <c r="Q171" s="453">
        <f t="shared" si="2"/>
        <v>4.6324880536500856</v>
      </c>
    </row>
    <row r="172" spans="6:17">
      <c r="F172" s="452">
        <v>166</v>
      </c>
      <c r="G172" s="453">
        <v>2.3060752895413383</v>
      </c>
      <c r="H172" s="453">
        <v>7.2640216492877556</v>
      </c>
      <c r="I172" s="453">
        <v>8.7305671362519064</v>
      </c>
      <c r="J172" s="453"/>
      <c r="K172" s="453">
        <v>0.7564616531617645</v>
      </c>
      <c r="L172" s="453">
        <v>2.1551135395082497</v>
      </c>
      <c r="M172" s="453">
        <v>0.27721082237526673</v>
      </c>
      <c r="N172" s="453"/>
      <c r="O172" s="453">
        <f t="shared" si="2"/>
        <v>1.9094992979324337</v>
      </c>
      <c r="P172" s="453">
        <f t="shared" si="2"/>
        <v>5.7871243641521275</v>
      </c>
      <c r="Q172" s="453">
        <f t="shared" si="2"/>
        <v>4.6424943905012199</v>
      </c>
    </row>
    <row r="173" spans="6:17">
      <c r="F173" s="452">
        <v>167</v>
      </c>
      <c r="G173" s="453">
        <v>2.3556924706394557</v>
      </c>
      <c r="H173" s="453">
        <v>7.237448597219398</v>
      </c>
      <c r="I173" s="453">
        <v>8.3607234948637057</v>
      </c>
      <c r="J173" s="453"/>
      <c r="K173" s="453">
        <v>0.10394632098216583</v>
      </c>
      <c r="L173" s="453">
        <v>-9.2527496916218865E-2</v>
      </c>
      <c r="M173" s="453">
        <v>-3.5840443642032582</v>
      </c>
      <c r="N173" s="453"/>
      <c r="O173" s="453">
        <f t="shared" si="2"/>
        <v>1.2817925563018937</v>
      </c>
      <c r="P173" s="453">
        <f t="shared" si="2"/>
        <v>3.5261968016934802</v>
      </c>
      <c r="Q173" s="453">
        <f t="shared" si="2"/>
        <v>0.59631738322859462</v>
      </c>
    </row>
    <row r="174" spans="6:17">
      <c r="F174" s="452">
        <v>168</v>
      </c>
      <c r="G174" s="453">
        <v>2.547447168427917</v>
      </c>
      <c r="H174" s="453">
        <v>7.7961481648185043</v>
      </c>
      <c r="I174" s="453">
        <v>9.9736362414641633</v>
      </c>
      <c r="J174" s="453"/>
      <c r="K174" s="453">
        <v>0.34372145568284118</v>
      </c>
      <c r="L174" s="453">
        <v>0.55826547224489786</v>
      </c>
      <c r="M174" s="453">
        <v>-1.8344012803125906</v>
      </c>
      <c r="N174" s="453"/>
      <c r="O174" s="453">
        <f t="shared" si="2"/>
        <v>1.6174450398967997</v>
      </c>
      <c r="P174" s="453">
        <f t="shared" si="2"/>
        <v>4.45633955465415</v>
      </c>
      <c r="Q174" s="453">
        <f t="shared" si="2"/>
        <v>3.152416840419491</v>
      </c>
    </row>
    <row r="175" spans="6:17">
      <c r="F175" s="452">
        <v>169</v>
      </c>
      <c r="G175" s="453">
        <v>2.2622651251465768</v>
      </c>
      <c r="H175" s="453">
        <v>7.4716471437716265</v>
      </c>
      <c r="I175" s="453">
        <v>9.7246762866035112</v>
      </c>
      <c r="J175" s="453"/>
      <c r="K175" s="453">
        <v>6.254791842089702E-2</v>
      </c>
      <c r="L175" s="453">
        <v>0.85741049572530414</v>
      </c>
      <c r="M175" s="453">
        <v>-0.50050027192541791</v>
      </c>
      <c r="N175" s="453"/>
      <c r="O175" s="453">
        <f t="shared" si="2"/>
        <v>1.1936804809941854</v>
      </c>
      <c r="P175" s="453">
        <f t="shared" si="2"/>
        <v>4.5932340676111174</v>
      </c>
      <c r="Q175" s="453">
        <f t="shared" si="2"/>
        <v>4.3618378713763377</v>
      </c>
    </row>
    <row r="176" spans="6:17">
      <c r="F176" s="452">
        <v>170</v>
      </c>
      <c r="G176" s="453">
        <v>2.4964540727650384</v>
      </c>
      <c r="H176" s="453">
        <v>7.944147395756616</v>
      </c>
      <c r="I176" s="453">
        <v>8.7755240580971616</v>
      </c>
      <c r="J176" s="453"/>
      <c r="K176" s="453">
        <v>0.11167412433449186</v>
      </c>
      <c r="L176" s="453">
        <v>-4.0117497072031938E-3</v>
      </c>
      <c r="M176" s="453">
        <v>-3.9381192086163708</v>
      </c>
      <c r="N176" s="453"/>
      <c r="O176" s="453">
        <f t="shared" si="2"/>
        <v>1.3599011607170111</v>
      </c>
      <c r="P176" s="453">
        <f t="shared" si="2"/>
        <v>3.9680619481711048</v>
      </c>
      <c r="Q176" s="453">
        <f t="shared" si="2"/>
        <v>0.44964282043221004</v>
      </c>
    </row>
    <row r="177" spans="6:17">
      <c r="F177" s="452">
        <v>171</v>
      </c>
      <c r="G177" s="453">
        <v>2.917408496871321</v>
      </c>
      <c r="H177" s="453">
        <v>10.204162601550863</v>
      </c>
      <c r="I177" s="453">
        <v>14.224189959640128</v>
      </c>
      <c r="J177" s="453"/>
      <c r="K177" s="453">
        <v>0.68217079340660192</v>
      </c>
      <c r="L177" s="453">
        <v>2.7196451232434384</v>
      </c>
      <c r="M177" s="453">
        <v>1.7727803469223318</v>
      </c>
      <c r="N177" s="453"/>
      <c r="O177" s="453">
        <f t="shared" si="2"/>
        <v>2.1408750418422624</v>
      </c>
      <c r="P177" s="453">
        <f t="shared" si="2"/>
        <v>7.8217264240188697</v>
      </c>
      <c r="Q177" s="453">
        <f t="shared" si="2"/>
        <v>8.8848753267423959</v>
      </c>
    </row>
    <row r="178" spans="6:17">
      <c r="F178" s="452">
        <v>172</v>
      </c>
      <c r="G178" s="453">
        <v>2.9733968596973668</v>
      </c>
      <c r="H178" s="453">
        <v>11.934087223207683</v>
      </c>
      <c r="I178" s="453">
        <v>17.814408802128298</v>
      </c>
      <c r="J178" s="453"/>
      <c r="K178" s="453">
        <v>0.77475808854123329</v>
      </c>
      <c r="L178" s="453">
        <v>4.7060750760349777</v>
      </c>
      <c r="M178" s="453">
        <v>6.1638679222070607</v>
      </c>
      <c r="N178" s="453"/>
      <c r="O178" s="453">
        <f t="shared" si="2"/>
        <v>2.2614565183899167</v>
      </c>
      <c r="P178" s="453">
        <f t="shared" si="2"/>
        <v>10.673118687638819</v>
      </c>
      <c r="Q178" s="453">
        <f t="shared" si="2"/>
        <v>15.07107232327121</v>
      </c>
    </row>
    <row r="179" spans="6:17">
      <c r="F179" s="452">
        <v>173</v>
      </c>
      <c r="G179" s="453">
        <v>2.5478237220963624</v>
      </c>
      <c r="H179" s="453">
        <v>7.4224534385758574</v>
      </c>
      <c r="I179" s="453">
        <v>8.6890901033804084</v>
      </c>
      <c r="J179" s="453"/>
      <c r="K179" s="453">
        <v>0.34857662249154409</v>
      </c>
      <c r="L179" s="453">
        <v>7.9796203747051209E-2</v>
      </c>
      <c r="M179" s="453">
        <v>-2.7471169983614061</v>
      </c>
      <c r="N179" s="453"/>
      <c r="O179" s="453">
        <f t="shared" si="2"/>
        <v>1.6224884835397253</v>
      </c>
      <c r="P179" s="453">
        <f t="shared" si="2"/>
        <v>3.7910229230349799</v>
      </c>
      <c r="Q179" s="453">
        <f t="shared" si="2"/>
        <v>1.5974280533287981</v>
      </c>
    </row>
    <row r="180" spans="6:17">
      <c r="F180" s="452">
        <v>174</v>
      </c>
      <c r="G180" s="453">
        <v>3.0763967659500064</v>
      </c>
      <c r="H180" s="453">
        <v>10.699829095273444</v>
      </c>
      <c r="I180" s="453">
        <v>13.91628456547447</v>
      </c>
      <c r="J180" s="453"/>
      <c r="K180" s="453">
        <v>0.53530992114333742</v>
      </c>
      <c r="L180" s="453">
        <v>0.8509708622560197</v>
      </c>
      <c r="M180" s="453">
        <v>-1.6703062485239855</v>
      </c>
      <c r="N180" s="453"/>
      <c r="O180" s="453">
        <f t="shared" si="2"/>
        <v>2.0735083041183406</v>
      </c>
      <c r="P180" s="453">
        <f t="shared" si="2"/>
        <v>6.2008854098927415</v>
      </c>
      <c r="Q180" s="453">
        <f t="shared" si="2"/>
        <v>5.2878360342132495</v>
      </c>
    </row>
    <row r="181" spans="6:17">
      <c r="F181" s="452">
        <v>175</v>
      </c>
      <c r="G181" s="453">
        <v>2.345490642449203</v>
      </c>
      <c r="H181" s="453">
        <v>8.11093877879415</v>
      </c>
      <c r="I181" s="453">
        <v>10.811815714178252</v>
      </c>
      <c r="J181" s="453"/>
      <c r="K181" s="453">
        <v>0.48286592320305388</v>
      </c>
      <c r="L181" s="453">
        <v>2.5190660531001967</v>
      </c>
      <c r="M181" s="453">
        <v>2.1326396307071889</v>
      </c>
      <c r="N181" s="453"/>
      <c r="O181" s="453">
        <f t="shared" si="2"/>
        <v>1.6556112444276554</v>
      </c>
      <c r="P181" s="453">
        <f t="shared" si="2"/>
        <v>6.5745354424972717</v>
      </c>
      <c r="Q181" s="453">
        <f t="shared" si="2"/>
        <v>7.5385474877963148</v>
      </c>
    </row>
    <row r="182" spans="6:17">
      <c r="F182" s="452">
        <v>176</v>
      </c>
      <c r="G182" s="453">
        <v>2.4221375721477028</v>
      </c>
      <c r="H182" s="453">
        <v>9.4105322824935271</v>
      </c>
      <c r="I182" s="453">
        <v>13.458954115490684</v>
      </c>
      <c r="J182" s="453"/>
      <c r="K182" s="453">
        <v>0.27691386826534981</v>
      </c>
      <c r="L182" s="453">
        <v>2.1072850084527275</v>
      </c>
      <c r="M182" s="453">
        <v>1.3887200889487659</v>
      </c>
      <c r="N182" s="453"/>
      <c r="O182" s="453">
        <f t="shared" si="2"/>
        <v>1.4879826543392012</v>
      </c>
      <c r="P182" s="453">
        <f t="shared" si="2"/>
        <v>6.812551149699491</v>
      </c>
      <c r="Q182" s="453">
        <f t="shared" si="2"/>
        <v>8.1181971466941079</v>
      </c>
    </row>
    <row r="183" spans="6:17">
      <c r="F183" s="452">
        <v>177</v>
      </c>
      <c r="G183" s="453">
        <v>2.6997075537399287</v>
      </c>
      <c r="H183" s="453">
        <v>10.954516219935869</v>
      </c>
      <c r="I183" s="453">
        <v>16.263158100444585</v>
      </c>
      <c r="J183" s="453"/>
      <c r="K183" s="453">
        <v>0.42635949248980687</v>
      </c>
      <c r="L183" s="453">
        <v>3.5177036609208514</v>
      </c>
      <c r="M183" s="453">
        <v>4.1964685626355447</v>
      </c>
      <c r="N183" s="453"/>
      <c r="O183" s="453">
        <f t="shared" si="2"/>
        <v>1.7762132693597712</v>
      </c>
      <c r="P183" s="453">
        <f t="shared" si="2"/>
        <v>8.9949617708887857</v>
      </c>
      <c r="Q183" s="453">
        <f t="shared" si="2"/>
        <v>12.328047612857837</v>
      </c>
    </row>
    <row r="184" spans="6:17">
      <c r="F184" s="452">
        <v>178</v>
      </c>
      <c r="G184" s="453">
        <v>3.1060235296522247</v>
      </c>
      <c r="H184" s="453">
        <v>9.5085689259581301</v>
      </c>
      <c r="I184" s="453">
        <v>12.073401012556602</v>
      </c>
      <c r="J184" s="453"/>
      <c r="K184" s="453">
        <v>-0.18055346764861291</v>
      </c>
      <c r="L184" s="453">
        <v>-0.32944050998400343</v>
      </c>
      <c r="M184" s="453">
        <v>-3.5823181380538571</v>
      </c>
      <c r="N184" s="453"/>
      <c r="O184" s="453">
        <f t="shared" si="2"/>
        <v>1.3724582971774995</v>
      </c>
      <c r="P184" s="453">
        <f t="shared" si="2"/>
        <v>4.4248439529950616</v>
      </c>
      <c r="Q184" s="453">
        <f t="shared" si="2"/>
        <v>2.4543823682244437</v>
      </c>
    </row>
    <row r="185" spans="6:17">
      <c r="F185" s="452">
        <v>179</v>
      </c>
      <c r="G185" s="453">
        <v>2.8012778578281967</v>
      </c>
      <c r="H185" s="453">
        <v>9.7719122494446253</v>
      </c>
      <c r="I185" s="453">
        <v>15.231367751239773</v>
      </c>
      <c r="J185" s="453"/>
      <c r="K185" s="453">
        <v>0.50831211411294319</v>
      </c>
      <c r="L185" s="453">
        <v>2.1261956689461954</v>
      </c>
      <c r="M185" s="453">
        <v>2.8375978580011605</v>
      </c>
      <c r="N185" s="453"/>
      <c r="O185" s="453">
        <f t="shared" si="2"/>
        <v>1.9089510430270415</v>
      </c>
      <c r="P185" s="453">
        <f t="shared" si="2"/>
        <v>7.012151793668508</v>
      </c>
      <c r="Q185" s="453">
        <f t="shared" si="2"/>
        <v>10.453281733621047</v>
      </c>
    </row>
    <row r="186" spans="6:17">
      <c r="F186" s="452">
        <v>180</v>
      </c>
      <c r="G186" s="453">
        <v>2.3970098391914156</v>
      </c>
      <c r="H186" s="453">
        <v>8.6485824187336959</v>
      </c>
      <c r="I186" s="453">
        <v>11.471543097509965</v>
      </c>
      <c r="J186" s="453"/>
      <c r="K186" s="453">
        <v>2.6162719542822899E-2</v>
      </c>
      <c r="L186" s="453">
        <v>-0.14422336659351487</v>
      </c>
      <c r="M186" s="453">
        <v>-3.5612444979557125</v>
      </c>
      <c r="N186" s="453"/>
      <c r="O186" s="453">
        <f t="shared" si="2"/>
        <v>1.2246676391385307</v>
      </c>
      <c r="P186" s="453">
        <f t="shared" si="2"/>
        <v>4.1800678427733331</v>
      </c>
      <c r="Q186" s="453">
        <f t="shared" si="2"/>
        <v>2.17452705079927</v>
      </c>
    </row>
    <row r="187" spans="6:17">
      <c r="F187" s="452">
        <v>181</v>
      </c>
      <c r="G187" s="453">
        <v>3.1398303421437639</v>
      </c>
      <c r="H187" s="453">
        <v>12.181140300149679</v>
      </c>
      <c r="I187" s="453">
        <v>17.699184223703071</v>
      </c>
      <c r="J187" s="453"/>
      <c r="K187" s="453">
        <v>0.86116354589587196</v>
      </c>
      <c r="L187" s="453">
        <v>4.7172374495794571</v>
      </c>
      <c r="M187" s="453">
        <v>5.6337079875810474</v>
      </c>
      <c r="N187" s="453"/>
      <c r="O187" s="453">
        <f t="shared" si="2"/>
        <v>2.4310787169677539</v>
      </c>
      <c r="P187" s="453">
        <f t="shared" si="2"/>
        <v>10.807807599654296</v>
      </c>
      <c r="Q187" s="453">
        <f t="shared" si="2"/>
        <v>14.483300099432583</v>
      </c>
    </row>
    <row r="188" spans="6:17">
      <c r="F188" s="452">
        <v>182</v>
      </c>
      <c r="G188" s="453">
        <v>2.202670409632681</v>
      </c>
      <c r="H188" s="453">
        <v>7.4576494654333771</v>
      </c>
      <c r="I188" s="453">
        <v>7.2562135773285092</v>
      </c>
      <c r="J188" s="453"/>
      <c r="K188" s="453">
        <v>-0.33308824266001125</v>
      </c>
      <c r="L188" s="453">
        <v>-0.867333358780499</v>
      </c>
      <c r="M188" s="453">
        <v>-5.503613368071143</v>
      </c>
      <c r="N188" s="453"/>
      <c r="O188" s="453">
        <f t="shared" si="2"/>
        <v>0.76824696215632926</v>
      </c>
      <c r="P188" s="453">
        <f t="shared" si="2"/>
        <v>2.8614913739361896</v>
      </c>
      <c r="Q188" s="453">
        <f t="shared" si="2"/>
        <v>-1.8755065794068884</v>
      </c>
    </row>
    <row r="189" spans="6:17">
      <c r="F189" s="452">
        <v>183</v>
      </c>
      <c r="G189" s="453">
        <v>2.5599797174073498</v>
      </c>
      <c r="H189" s="453">
        <v>8.3374686024095155</v>
      </c>
      <c r="I189" s="453">
        <v>9.7577444848681978</v>
      </c>
      <c r="J189" s="453"/>
      <c r="K189" s="453">
        <v>0.37295059699395949</v>
      </c>
      <c r="L189" s="453">
        <v>1.1283382769884511</v>
      </c>
      <c r="M189" s="453">
        <v>-1.8780858929351041</v>
      </c>
      <c r="N189" s="453"/>
      <c r="O189" s="453">
        <f t="shared" si="2"/>
        <v>1.6529404556976344</v>
      </c>
      <c r="P189" s="453">
        <f t="shared" si="2"/>
        <v>5.2970725781932089</v>
      </c>
      <c r="Q189" s="453">
        <f t="shared" si="2"/>
        <v>3.0007863494989948</v>
      </c>
    </row>
    <row r="190" spans="6:17">
      <c r="F190" s="452">
        <v>184</v>
      </c>
      <c r="G190" s="453">
        <v>2.390746993507646</v>
      </c>
      <c r="H190" s="453">
        <v>8.1171712963720282</v>
      </c>
      <c r="I190" s="453">
        <v>10.744204069465653</v>
      </c>
      <c r="J190" s="453"/>
      <c r="K190" s="453">
        <v>0.17371960496308958</v>
      </c>
      <c r="L190" s="453">
        <v>1.4764552555625983</v>
      </c>
      <c r="M190" s="453">
        <v>0.53010263560936721</v>
      </c>
      <c r="N190" s="453"/>
      <c r="O190" s="453">
        <f t="shared" si="2"/>
        <v>1.3690931017169126</v>
      </c>
      <c r="P190" s="453">
        <f t="shared" si="2"/>
        <v>5.5350409037486124</v>
      </c>
      <c r="Q190" s="453">
        <f t="shared" si="2"/>
        <v>5.9022046703421935</v>
      </c>
    </row>
    <row r="191" spans="6:17">
      <c r="F191" s="452">
        <v>185</v>
      </c>
      <c r="G191" s="453">
        <v>2.9674428997188222</v>
      </c>
      <c r="H191" s="453">
        <v>9.6123492281644261</v>
      </c>
      <c r="I191" s="453">
        <v>12.05667022605725</v>
      </c>
      <c r="J191" s="453"/>
      <c r="K191" s="453">
        <v>0.46244267889936097</v>
      </c>
      <c r="L191" s="453">
        <v>0.79670817808477068</v>
      </c>
      <c r="M191" s="453">
        <v>-1.6212281232474055</v>
      </c>
      <c r="N191" s="453"/>
      <c r="O191" s="453">
        <f t="shared" si="2"/>
        <v>1.9461641287587721</v>
      </c>
      <c r="P191" s="453">
        <f t="shared" si="2"/>
        <v>5.6028827921669837</v>
      </c>
      <c r="Q191" s="453">
        <f t="shared" si="2"/>
        <v>4.4071069897812194</v>
      </c>
    </row>
    <row r="192" spans="6:17">
      <c r="F192" s="452">
        <v>186</v>
      </c>
      <c r="G192" s="453">
        <v>2.3827875118825297</v>
      </c>
      <c r="H192" s="453">
        <v>7.8395914671610996</v>
      </c>
      <c r="I192" s="453">
        <v>11.260044573104949</v>
      </c>
      <c r="J192" s="453"/>
      <c r="K192" s="453">
        <v>0.17804136009713467</v>
      </c>
      <c r="L192" s="453">
        <v>0.45632710837593748</v>
      </c>
      <c r="M192" s="453">
        <v>-0.6834864374166969</v>
      </c>
      <c r="N192" s="453"/>
      <c r="O192" s="453">
        <f t="shared" si="2"/>
        <v>1.3694351160383995</v>
      </c>
      <c r="P192" s="453">
        <f t="shared" si="2"/>
        <v>4.3761228419564873</v>
      </c>
      <c r="Q192" s="453">
        <f t="shared" si="2"/>
        <v>4.9465358491357776</v>
      </c>
    </row>
    <row r="193" spans="6:17">
      <c r="F193" s="452">
        <v>187</v>
      </c>
      <c r="G193" s="453">
        <v>2.547447168427917</v>
      </c>
      <c r="H193" s="453">
        <v>7.7961481648185043</v>
      </c>
      <c r="I193" s="453">
        <v>9.9736362414641633</v>
      </c>
      <c r="J193" s="453"/>
      <c r="K193" s="453">
        <v>0.34372145568284118</v>
      </c>
      <c r="L193" s="453">
        <v>0.55826547224489786</v>
      </c>
      <c r="M193" s="453">
        <v>-1.8344012803125906</v>
      </c>
      <c r="N193" s="453"/>
      <c r="O193" s="453">
        <f t="shared" si="2"/>
        <v>1.6174450398967997</v>
      </c>
      <c r="P193" s="453">
        <f t="shared" si="2"/>
        <v>4.45633955465415</v>
      </c>
      <c r="Q193" s="453">
        <f t="shared" si="2"/>
        <v>3.152416840419491</v>
      </c>
    </row>
    <row r="194" spans="6:17">
      <c r="F194" s="452">
        <v>188</v>
      </c>
      <c r="G194" s="453">
        <v>3.2309846863203582</v>
      </c>
      <c r="H194" s="453">
        <v>10.999244435826157</v>
      </c>
      <c r="I194" s="453">
        <v>15.51700210827039</v>
      </c>
      <c r="J194" s="453"/>
      <c r="K194" s="453">
        <v>0.78282860311980684</v>
      </c>
      <c r="L194" s="453">
        <v>2.8387182989872599</v>
      </c>
      <c r="M194" s="453">
        <v>1.8956984979267588</v>
      </c>
      <c r="N194" s="453"/>
      <c r="O194" s="453">
        <f t="shared" si="2"/>
        <v>2.3983209462799859</v>
      </c>
      <c r="P194" s="453">
        <f t="shared" si="2"/>
        <v>8.3383405169003382</v>
      </c>
      <c r="Q194" s="453">
        <f t="shared" si="2"/>
        <v>9.6541995520619537</v>
      </c>
    </row>
    <row r="195" spans="6:17">
      <c r="F195" s="452">
        <v>189</v>
      </c>
      <c r="G195" s="453">
        <v>2.502906366766771</v>
      </c>
      <c r="H195" s="453">
        <v>7.8178827693557551</v>
      </c>
      <c r="I195" s="453">
        <v>10.150951964071069</v>
      </c>
      <c r="J195" s="453"/>
      <c r="K195" s="453">
        <v>-6.5165228484779902E-2</v>
      </c>
      <c r="L195" s="453">
        <v>-0.17281816366212865</v>
      </c>
      <c r="M195" s="453">
        <v>-2.1587162204190307</v>
      </c>
      <c r="N195" s="453"/>
      <c r="O195" s="453">
        <f t="shared" si="2"/>
        <v>1.1862879548986056</v>
      </c>
      <c r="P195" s="453">
        <f t="shared" si="2"/>
        <v>3.7361232210157489</v>
      </c>
      <c r="Q195" s="453">
        <f t="shared" si="2"/>
        <v>2.916759761616504</v>
      </c>
    </row>
    <row r="196" spans="6:17">
      <c r="F196" s="452">
        <v>190</v>
      </c>
      <c r="G196" s="453">
        <v>2.39596534312399</v>
      </c>
      <c r="H196" s="453">
        <v>7.3359025953734118</v>
      </c>
      <c r="I196" s="453">
        <v>9.4228634251311547</v>
      </c>
      <c r="J196" s="453"/>
      <c r="K196" s="453">
        <v>0.21583754431007307</v>
      </c>
      <c r="L196" s="453">
        <v>0.15253930166321084</v>
      </c>
      <c r="M196" s="453">
        <v>-2.2837652666612058</v>
      </c>
      <c r="N196" s="453"/>
      <c r="O196" s="453">
        <f t="shared" si="2"/>
        <v>1.4138202158720681</v>
      </c>
      <c r="P196" s="453">
        <f t="shared" si="2"/>
        <v>3.8204905993499167</v>
      </c>
      <c r="Q196" s="453">
        <f t="shared" si="2"/>
        <v>2.4276664459043715</v>
      </c>
    </row>
    <row r="197" spans="6:17">
      <c r="F197" s="452">
        <v>191</v>
      </c>
      <c r="G197" s="453">
        <v>2.3038031267332553</v>
      </c>
      <c r="H197" s="453">
        <v>7.0425063074856951</v>
      </c>
      <c r="I197" s="453">
        <v>8.0592034286584067</v>
      </c>
      <c r="J197" s="453"/>
      <c r="K197" s="453">
        <v>7.0526321928360503E-2</v>
      </c>
      <c r="L197" s="453">
        <v>-0.18611196718103429</v>
      </c>
      <c r="M197" s="453">
        <v>-3.6745883949048732</v>
      </c>
      <c r="N197" s="453"/>
      <c r="O197" s="453">
        <f t="shared" si="2"/>
        <v>1.2224278852949881</v>
      </c>
      <c r="P197" s="453">
        <f t="shared" si="2"/>
        <v>3.3351411865618132</v>
      </c>
      <c r="Q197" s="453">
        <f t="shared" si="2"/>
        <v>0.35501331942433012</v>
      </c>
    </row>
    <row r="198" spans="6:17">
      <c r="F198" s="452">
        <v>192</v>
      </c>
      <c r="G198" s="453">
        <v>2.5463181507027031</v>
      </c>
      <c r="H198" s="453">
        <v>8.5136071602715901</v>
      </c>
      <c r="I198" s="453">
        <v>11.256640195790325</v>
      </c>
      <c r="J198" s="453"/>
      <c r="K198" s="453">
        <v>0.31455695713741605</v>
      </c>
      <c r="L198" s="453">
        <v>1.1075165333237464</v>
      </c>
      <c r="M198" s="453">
        <v>-1.31802327654772</v>
      </c>
      <c r="N198" s="453"/>
      <c r="O198" s="453">
        <f t="shared" si="2"/>
        <v>1.5877160324887676</v>
      </c>
      <c r="P198" s="453">
        <f t="shared" si="2"/>
        <v>5.3643201134595415</v>
      </c>
      <c r="Q198" s="453">
        <f t="shared" si="2"/>
        <v>4.3102968213474426</v>
      </c>
    </row>
    <row r="199" spans="6:17">
      <c r="F199" s="452">
        <v>193</v>
      </c>
      <c r="G199" s="453">
        <v>3.1312192210565506</v>
      </c>
      <c r="H199" s="453">
        <v>10.84642606149125</v>
      </c>
      <c r="I199" s="453">
        <v>15.187318746692739</v>
      </c>
      <c r="J199" s="453"/>
      <c r="K199" s="453">
        <v>1.0029188280417394</v>
      </c>
      <c r="L199" s="453">
        <v>3.9779151080588733</v>
      </c>
      <c r="M199" s="453">
        <v>4.3678594749244724</v>
      </c>
      <c r="N199" s="453"/>
      <c r="O199" s="453">
        <f t="shared" si="2"/>
        <v>2.5685284385700147</v>
      </c>
      <c r="P199" s="453">
        <f t="shared" si="2"/>
        <v>9.4011281388044985</v>
      </c>
      <c r="Q199" s="453">
        <f t="shared" si="2"/>
        <v>11.961518848270842</v>
      </c>
    </row>
    <row r="200" spans="6:17">
      <c r="F200" s="452">
        <v>194</v>
      </c>
      <c r="G200" s="453">
        <v>2.3291167281777465</v>
      </c>
      <c r="H200" s="453">
        <v>7.1162488687374719</v>
      </c>
      <c r="I200" s="453">
        <v>8.2970943413440921</v>
      </c>
      <c r="J200" s="453"/>
      <c r="K200" s="453">
        <v>8.9567189674705006E-2</v>
      </c>
      <c r="L200" s="453">
        <v>-0.15275860266751806</v>
      </c>
      <c r="M200" s="453">
        <v>-3.5001716017310187</v>
      </c>
      <c r="N200" s="453"/>
      <c r="O200" s="453">
        <f t="shared" ref="O200:Q263" si="3">G200*0.5+K200</f>
        <v>1.2541255537635783</v>
      </c>
      <c r="P200" s="453">
        <f t="shared" si="3"/>
        <v>3.4053658317012179</v>
      </c>
      <c r="Q200" s="453">
        <f t="shared" si="3"/>
        <v>0.64837556894102732</v>
      </c>
    </row>
    <row r="201" spans="6:17">
      <c r="F201" s="452">
        <v>195</v>
      </c>
      <c r="G201" s="453">
        <v>2.6206930671033959</v>
      </c>
      <c r="H201" s="453">
        <v>8.6098207105626159</v>
      </c>
      <c r="I201" s="453">
        <v>10.148737716093038</v>
      </c>
      <c r="J201" s="453"/>
      <c r="K201" s="453">
        <v>0.43885979753318516</v>
      </c>
      <c r="L201" s="453">
        <v>1.2839499564920374</v>
      </c>
      <c r="M201" s="453">
        <v>-1.6143882333797421</v>
      </c>
      <c r="N201" s="453"/>
      <c r="O201" s="453">
        <f t="shared" si="3"/>
        <v>1.7492063310848831</v>
      </c>
      <c r="P201" s="453">
        <f t="shared" si="3"/>
        <v>5.5888603117733453</v>
      </c>
      <c r="Q201" s="453">
        <f t="shared" si="3"/>
        <v>3.4599806246667768</v>
      </c>
    </row>
    <row r="202" spans="6:17">
      <c r="F202" s="452">
        <v>196</v>
      </c>
      <c r="G202" s="453">
        <v>2.5794784961380017</v>
      </c>
      <c r="H202" s="453">
        <v>8.0150749505814574</v>
      </c>
      <c r="I202" s="453">
        <v>9.9365037738390356</v>
      </c>
      <c r="J202" s="453"/>
      <c r="K202" s="453">
        <v>0.69517960126697531</v>
      </c>
      <c r="L202" s="453">
        <v>2.1491328099978304</v>
      </c>
      <c r="M202" s="453">
        <v>6.0343605764003883E-3</v>
      </c>
      <c r="N202" s="453"/>
      <c r="O202" s="453">
        <f t="shared" si="3"/>
        <v>1.9849188493359762</v>
      </c>
      <c r="P202" s="453">
        <f t="shared" si="3"/>
        <v>6.1566702852885591</v>
      </c>
      <c r="Q202" s="453">
        <f t="shared" si="3"/>
        <v>4.9742862474959182</v>
      </c>
    </row>
    <row r="203" spans="6:17">
      <c r="F203" s="452">
        <v>197</v>
      </c>
      <c r="G203" s="453">
        <v>3.0200406918979592</v>
      </c>
      <c r="H203" s="453">
        <v>9.7850886160119828</v>
      </c>
      <c r="I203" s="453">
        <v>12.335998679002415</v>
      </c>
      <c r="J203" s="453"/>
      <c r="K203" s="453">
        <v>0.39552130241336947</v>
      </c>
      <c r="L203" s="453">
        <v>0.44989977930126201</v>
      </c>
      <c r="M203" s="453">
        <v>-2.144573194927716</v>
      </c>
      <c r="N203" s="453"/>
      <c r="O203" s="453">
        <f t="shared" si="3"/>
        <v>1.9055416483623491</v>
      </c>
      <c r="P203" s="453">
        <f t="shared" si="3"/>
        <v>5.3424440873072534</v>
      </c>
      <c r="Q203" s="453">
        <f t="shared" si="3"/>
        <v>4.0234261445734916</v>
      </c>
    </row>
    <row r="204" spans="6:17">
      <c r="F204" s="452">
        <v>198</v>
      </c>
      <c r="G204" s="453">
        <v>2.7067127054305686</v>
      </c>
      <c r="H204" s="453">
        <v>8.5409875787308849</v>
      </c>
      <c r="I204" s="453">
        <v>10.786956858953104</v>
      </c>
      <c r="J204" s="453"/>
      <c r="K204" s="453">
        <v>0.78188866650539701</v>
      </c>
      <c r="L204" s="453">
        <v>2.5857090027219414</v>
      </c>
      <c r="M204" s="453">
        <v>0.81312222209979268</v>
      </c>
      <c r="N204" s="453"/>
      <c r="O204" s="453">
        <f t="shared" si="3"/>
        <v>2.1352450192206813</v>
      </c>
      <c r="P204" s="453">
        <f t="shared" si="3"/>
        <v>6.8562027920873838</v>
      </c>
      <c r="Q204" s="453">
        <f t="shared" si="3"/>
        <v>6.2066006515763448</v>
      </c>
    </row>
    <row r="205" spans="6:17">
      <c r="F205" s="452">
        <v>199</v>
      </c>
      <c r="G205" s="453">
        <v>2.3670263795231801</v>
      </c>
      <c r="H205" s="453">
        <v>6.7127750204442975</v>
      </c>
      <c r="I205" s="453">
        <v>7.6531237219542163</v>
      </c>
      <c r="J205" s="453"/>
      <c r="K205" s="453">
        <v>9.836607480713333E-2</v>
      </c>
      <c r="L205" s="453">
        <v>-0.80385925492500476</v>
      </c>
      <c r="M205" s="453">
        <v>-4.0126368618447614</v>
      </c>
      <c r="N205" s="453"/>
      <c r="O205" s="453">
        <f t="shared" si="3"/>
        <v>1.2818792645687234</v>
      </c>
      <c r="P205" s="453">
        <f t="shared" si="3"/>
        <v>2.552528255297144</v>
      </c>
      <c r="Q205" s="453">
        <f t="shared" si="3"/>
        <v>-0.18607500086765327</v>
      </c>
    </row>
    <row r="206" spans="6:17">
      <c r="F206" s="452">
        <v>200</v>
      </c>
      <c r="G206" s="453">
        <v>2.4994658287541576</v>
      </c>
      <c r="H206" s="453">
        <v>8.0221421450086083</v>
      </c>
      <c r="I206" s="453">
        <v>8.909804283460744</v>
      </c>
      <c r="J206" s="453"/>
      <c r="K206" s="453">
        <v>0.10048928371586818</v>
      </c>
      <c r="L206" s="453">
        <v>-7.1146961106187234E-2</v>
      </c>
      <c r="M206" s="453">
        <v>-3.9512776867934249</v>
      </c>
      <c r="N206" s="453"/>
      <c r="O206" s="453">
        <f t="shared" si="3"/>
        <v>1.350222198092947</v>
      </c>
      <c r="P206" s="453">
        <f t="shared" si="3"/>
        <v>3.9399241113981169</v>
      </c>
      <c r="Q206" s="453">
        <f t="shared" si="3"/>
        <v>0.50362445493694707</v>
      </c>
    </row>
    <row r="207" spans="6:17">
      <c r="F207" s="452">
        <v>201</v>
      </c>
      <c r="G207" s="453">
        <v>2.6333287271535042</v>
      </c>
      <c r="H207" s="453">
        <v>9.0756290088410765</v>
      </c>
      <c r="I207" s="453">
        <v>12.577122261109821</v>
      </c>
      <c r="J207" s="453"/>
      <c r="K207" s="453">
        <v>0.53195967778492914</v>
      </c>
      <c r="L207" s="453">
        <v>2.6691161127069734</v>
      </c>
      <c r="M207" s="453">
        <v>2.3814122111180822</v>
      </c>
      <c r="N207" s="453"/>
      <c r="O207" s="453">
        <f t="shared" si="3"/>
        <v>1.8486240413616812</v>
      </c>
      <c r="P207" s="453">
        <f t="shared" si="3"/>
        <v>7.2069306171275116</v>
      </c>
      <c r="Q207" s="453">
        <f t="shared" si="3"/>
        <v>8.6699733416729927</v>
      </c>
    </row>
    <row r="208" spans="6:17">
      <c r="F208" s="452">
        <v>202</v>
      </c>
      <c r="G208" s="453">
        <v>2.8362441456096672</v>
      </c>
      <c r="H208" s="453">
        <v>9.1028988614599768</v>
      </c>
      <c r="I208" s="453">
        <v>11.500771229074658</v>
      </c>
      <c r="J208" s="453"/>
      <c r="K208" s="453">
        <v>0.48982488856476358</v>
      </c>
      <c r="L208" s="453">
        <v>1.4248727048929979</v>
      </c>
      <c r="M208" s="453">
        <v>-0.98828292330376399</v>
      </c>
      <c r="N208" s="453"/>
      <c r="O208" s="453">
        <f t="shared" si="3"/>
        <v>1.9079469613695972</v>
      </c>
      <c r="P208" s="453">
        <f t="shared" si="3"/>
        <v>5.9763221356229863</v>
      </c>
      <c r="Q208" s="453">
        <f t="shared" si="3"/>
        <v>4.7621026912335651</v>
      </c>
    </row>
    <row r="209" spans="6:17">
      <c r="F209" s="452">
        <v>203</v>
      </c>
      <c r="G209" s="453">
        <v>2.5666743189442034</v>
      </c>
      <c r="H209" s="453">
        <v>10.172881012040975</v>
      </c>
      <c r="I209" s="453">
        <v>15.517549876711939</v>
      </c>
      <c r="J209" s="453"/>
      <c r="K209" s="453">
        <v>0.32234941339934586</v>
      </c>
      <c r="L209" s="453">
        <v>2.7916090821378958</v>
      </c>
      <c r="M209" s="453">
        <v>3.5534314215453122</v>
      </c>
      <c r="N209" s="453"/>
      <c r="O209" s="453">
        <f t="shared" si="3"/>
        <v>1.6056865728714476</v>
      </c>
      <c r="P209" s="453">
        <f t="shared" si="3"/>
        <v>7.8780495881583832</v>
      </c>
      <c r="Q209" s="453">
        <f t="shared" si="3"/>
        <v>11.312206359901282</v>
      </c>
    </row>
    <row r="210" spans="6:17">
      <c r="F210" s="452">
        <v>204</v>
      </c>
      <c r="G210" s="453">
        <v>2.258534603188231</v>
      </c>
      <c r="H210" s="453">
        <v>6.9404588779536596</v>
      </c>
      <c r="I210" s="453">
        <v>8.8082025703148332</v>
      </c>
      <c r="J210" s="453"/>
      <c r="K210" s="453">
        <v>0.11076423266828073</v>
      </c>
      <c r="L210" s="453">
        <v>-0.16294901182427424</v>
      </c>
      <c r="M210" s="453">
        <v>-2.7926178735902738</v>
      </c>
      <c r="N210" s="453"/>
      <c r="O210" s="453">
        <f t="shared" si="3"/>
        <v>1.2400315342623962</v>
      </c>
      <c r="P210" s="453">
        <f t="shared" si="3"/>
        <v>3.3072804271525555</v>
      </c>
      <c r="Q210" s="453">
        <f t="shared" si="3"/>
        <v>1.6114834115671428</v>
      </c>
    </row>
    <row r="211" spans="6:17">
      <c r="F211" s="452">
        <v>205</v>
      </c>
      <c r="G211" s="453">
        <v>2.5771733775399248</v>
      </c>
      <c r="H211" s="453">
        <v>8.0860153430048385</v>
      </c>
      <c r="I211" s="453">
        <v>9.0081422951821111</v>
      </c>
      <c r="J211" s="453"/>
      <c r="K211" s="453">
        <v>0.31020525788180286</v>
      </c>
      <c r="L211" s="453">
        <v>0.54448814796970879</v>
      </c>
      <c r="M211" s="453">
        <v>-2.9319891399130711</v>
      </c>
      <c r="N211" s="453"/>
      <c r="O211" s="453">
        <f t="shared" si="3"/>
        <v>1.5987919466517653</v>
      </c>
      <c r="P211" s="453">
        <f t="shared" si="3"/>
        <v>4.587495819472128</v>
      </c>
      <c r="Q211" s="453">
        <f t="shared" si="3"/>
        <v>1.5720820076779844</v>
      </c>
    </row>
    <row r="212" spans="6:17">
      <c r="F212" s="452">
        <v>206</v>
      </c>
      <c r="G212" s="453">
        <v>3.0037712828374357</v>
      </c>
      <c r="H212" s="453">
        <v>10.155563777459037</v>
      </c>
      <c r="I212" s="453">
        <v>13.946802893849522</v>
      </c>
      <c r="J212" s="453"/>
      <c r="K212" s="453">
        <v>0.71326825700097984</v>
      </c>
      <c r="L212" s="453">
        <v>2.5664156327015135</v>
      </c>
      <c r="M212" s="453">
        <v>1.1981068620125086</v>
      </c>
      <c r="N212" s="453"/>
      <c r="O212" s="453">
        <f t="shared" si="3"/>
        <v>2.2151538984196977</v>
      </c>
      <c r="P212" s="453">
        <f t="shared" si="3"/>
        <v>7.6441975214310318</v>
      </c>
      <c r="Q212" s="453">
        <f t="shared" si="3"/>
        <v>8.1715083089372698</v>
      </c>
    </row>
    <row r="213" spans="6:17">
      <c r="F213" s="452">
        <v>207</v>
      </c>
      <c r="G213" s="453">
        <v>2.3160470523018528</v>
      </c>
      <c r="H213" s="453">
        <v>7.2567086219756547</v>
      </c>
      <c r="I213" s="453">
        <v>8.237486748261631</v>
      </c>
      <c r="J213" s="453"/>
      <c r="K213" s="453">
        <v>-2.5674804615677616E-2</v>
      </c>
      <c r="L213" s="453">
        <v>-0.37404169738453419</v>
      </c>
      <c r="M213" s="453">
        <v>-4.0644918232744516</v>
      </c>
      <c r="N213" s="453"/>
      <c r="O213" s="453">
        <f t="shared" si="3"/>
        <v>1.1323487215352488</v>
      </c>
      <c r="P213" s="453">
        <f t="shared" si="3"/>
        <v>3.2543126136032932</v>
      </c>
      <c r="Q213" s="453">
        <f t="shared" si="3"/>
        <v>5.4251550856363906E-2</v>
      </c>
    </row>
    <row r="214" spans="6:17">
      <c r="F214" s="452">
        <v>208</v>
      </c>
      <c r="G214" s="453">
        <v>2.490292050745456</v>
      </c>
      <c r="H214" s="453">
        <v>7.2573921986425987</v>
      </c>
      <c r="I214" s="453">
        <v>8.8034104905833601</v>
      </c>
      <c r="J214" s="453"/>
      <c r="K214" s="453">
        <v>0.19078015452630837</v>
      </c>
      <c r="L214" s="453">
        <v>-0.40194865343016062</v>
      </c>
      <c r="M214" s="453">
        <v>-2.9215077254843038</v>
      </c>
      <c r="N214" s="453"/>
      <c r="O214" s="453">
        <f t="shared" si="3"/>
        <v>1.4359261798990364</v>
      </c>
      <c r="P214" s="453">
        <f t="shared" si="3"/>
        <v>3.2267474458911387</v>
      </c>
      <c r="Q214" s="453">
        <f t="shared" si="3"/>
        <v>1.4801975198073762</v>
      </c>
    </row>
    <row r="215" spans="6:17">
      <c r="F215" s="452">
        <v>209</v>
      </c>
      <c r="G215" s="453">
        <v>3.2625518285338089</v>
      </c>
      <c r="H215" s="453">
        <v>9.4865575199511198</v>
      </c>
      <c r="I215" s="453">
        <v>9.7846107369621791</v>
      </c>
      <c r="J215" s="453"/>
      <c r="K215" s="453">
        <v>1.1051969946552855</v>
      </c>
      <c r="L215" s="453">
        <v>2.7714872658671652</v>
      </c>
      <c r="M215" s="453">
        <v>0.1263690374887716</v>
      </c>
      <c r="N215" s="453"/>
      <c r="O215" s="453">
        <f t="shared" si="3"/>
        <v>2.73647290892219</v>
      </c>
      <c r="P215" s="453">
        <f t="shared" si="3"/>
        <v>7.5147660258427251</v>
      </c>
      <c r="Q215" s="453">
        <f t="shared" si="3"/>
        <v>5.0186744059698611</v>
      </c>
    </row>
    <row r="216" spans="6:17">
      <c r="F216" s="452">
        <v>210</v>
      </c>
      <c r="G216" s="453">
        <v>2.3291167281777465</v>
      </c>
      <c r="H216" s="453">
        <v>7.1162488687374719</v>
      </c>
      <c r="I216" s="453">
        <v>8.2970943413440921</v>
      </c>
      <c r="J216" s="453"/>
      <c r="K216" s="453">
        <v>8.9567189674705006E-2</v>
      </c>
      <c r="L216" s="453">
        <v>-0.15275860266751806</v>
      </c>
      <c r="M216" s="453">
        <v>-3.5001716017310187</v>
      </c>
      <c r="N216" s="453"/>
      <c r="O216" s="453">
        <f t="shared" si="3"/>
        <v>1.2541255537635783</v>
      </c>
      <c r="P216" s="453">
        <f t="shared" si="3"/>
        <v>3.4053658317012179</v>
      </c>
      <c r="Q216" s="453">
        <f t="shared" si="3"/>
        <v>0.64837556894102732</v>
      </c>
    </row>
    <row r="217" spans="6:17">
      <c r="F217" s="452">
        <v>211</v>
      </c>
      <c r="G217" s="453">
        <v>2.2275056856768511</v>
      </c>
      <c r="H217" s="453">
        <v>7.5335023037269977</v>
      </c>
      <c r="I217" s="453">
        <v>7.3749338010091066</v>
      </c>
      <c r="J217" s="453"/>
      <c r="K217" s="453">
        <v>-0.34715150305230047</v>
      </c>
      <c r="L217" s="453">
        <v>-0.8867062204201126</v>
      </c>
      <c r="M217" s="453">
        <v>-5.5229426759183795</v>
      </c>
      <c r="N217" s="453"/>
      <c r="O217" s="453">
        <f t="shared" si="3"/>
        <v>0.7666013397861251</v>
      </c>
      <c r="P217" s="453">
        <f t="shared" si="3"/>
        <v>2.8800449314433862</v>
      </c>
      <c r="Q217" s="453">
        <f t="shared" si="3"/>
        <v>-1.8354757754138262</v>
      </c>
    </row>
    <row r="218" spans="6:17">
      <c r="F218" s="452">
        <v>212</v>
      </c>
      <c r="G218" s="453">
        <v>2.3598199868207583</v>
      </c>
      <c r="H218" s="453">
        <v>8.126711835697968</v>
      </c>
      <c r="I218" s="453">
        <v>10.817866536206765</v>
      </c>
      <c r="J218" s="453"/>
      <c r="K218" s="453">
        <v>0.19965924787445566</v>
      </c>
      <c r="L218" s="453">
        <v>1.7504624267329234</v>
      </c>
      <c r="M218" s="453">
        <v>0.98986990160661037</v>
      </c>
      <c r="N218" s="453"/>
      <c r="O218" s="453">
        <f t="shared" si="3"/>
        <v>1.3795692412848348</v>
      </c>
      <c r="P218" s="453">
        <f t="shared" si="3"/>
        <v>5.8138183445819074</v>
      </c>
      <c r="Q218" s="453">
        <f t="shared" si="3"/>
        <v>6.3988031697099927</v>
      </c>
    </row>
    <row r="219" spans="6:17">
      <c r="F219" s="452">
        <v>213</v>
      </c>
      <c r="G219" s="453">
        <v>2.6798151862575157</v>
      </c>
      <c r="H219" s="453">
        <v>10.334839631691395</v>
      </c>
      <c r="I219" s="453">
        <v>14.839889907030454</v>
      </c>
      <c r="J219" s="453"/>
      <c r="K219" s="453">
        <v>0.5101371495911291</v>
      </c>
      <c r="L219" s="453">
        <v>2.9242780595094189</v>
      </c>
      <c r="M219" s="453">
        <v>2.5725324421343956</v>
      </c>
      <c r="N219" s="453"/>
      <c r="O219" s="453">
        <f t="shared" si="3"/>
        <v>1.8500447427198869</v>
      </c>
      <c r="P219" s="453">
        <f t="shared" si="3"/>
        <v>8.0916978753551163</v>
      </c>
      <c r="Q219" s="453">
        <f t="shared" si="3"/>
        <v>9.9924773956496225</v>
      </c>
    </row>
    <row r="220" spans="6:17">
      <c r="F220" s="452">
        <v>214</v>
      </c>
      <c r="G220" s="453">
        <v>2.4160985666481558</v>
      </c>
      <c r="H220" s="453">
        <v>8.0408161406578174</v>
      </c>
      <c r="I220" s="453">
        <v>11.923927620696773</v>
      </c>
      <c r="J220" s="453"/>
      <c r="K220" s="453">
        <v>0.15122868948187573</v>
      </c>
      <c r="L220" s="453">
        <v>0.46042565654984458</v>
      </c>
      <c r="M220" s="453">
        <v>-0.33606229168871948</v>
      </c>
      <c r="N220" s="453"/>
      <c r="O220" s="453">
        <f t="shared" si="3"/>
        <v>1.3592779728059536</v>
      </c>
      <c r="P220" s="453">
        <f t="shared" si="3"/>
        <v>4.4808337268787533</v>
      </c>
      <c r="Q220" s="453">
        <f t="shared" si="3"/>
        <v>5.625901518659667</v>
      </c>
    </row>
    <row r="221" spans="6:17">
      <c r="F221" s="452">
        <v>215</v>
      </c>
      <c r="G221" s="453">
        <v>3.2471947817953435</v>
      </c>
      <c r="H221" s="453">
        <v>12.736130385988815</v>
      </c>
      <c r="I221" s="453">
        <v>19.00713217577659</v>
      </c>
      <c r="J221" s="453"/>
      <c r="K221" s="453">
        <v>0.87575547703217538</v>
      </c>
      <c r="L221" s="453">
        <v>4.9354822112276722</v>
      </c>
      <c r="M221" s="453">
        <v>6.4042269028061867</v>
      </c>
      <c r="N221" s="453"/>
      <c r="O221" s="453">
        <f t="shared" si="3"/>
        <v>2.4993528679298471</v>
      </c>
      <c r="P221" s="453">
        <f t="shared" si="3"/>
        <v>11.30354740422208</v>
      </c>
      <c r="Q221" s="453">
        <f t="shared" si="3"/>
        <v>15.907792990694482</v>
      </c>
    </row>
    <row r="222" spans="6:17">
      <c r="F222" s="452">
        <v>216</v>
      </c>
      <c r="G222" s="453">
        <v>2.5185477249945425</v>
      </c>
      <c r="H222" s="453">
        <v>8.4194389627329116</v>
      </c>
      <c r="I222" s="453">
        <v>12.725069484532128</v>
      </c>
      <c r="J222" s="453"/>
      <c r="K222" s="453">
        <v>0.22802451373231136</v>
      </c>
      <c r="L222" s="453">
        <v>0.70237981718382514</v>
      </c>
      <c r="M222" s="453">
        <v>0.21252726266813227</v>
      </c>
      <c r="N222" s="453"/>
      <c r="O222" s="453">
        <f t="shared" si="3"/>
        <v>1.4872983762295826</v>
      </c>
      <c r="P222" s="453">
        <f t="shared" si="3"/>
        <v>4.9120992985502809</v>
      </c>
      <c r="Q222" s="453">
        <f t="shared" si="3"/>
        <v>6.5750620049341961</v>
      </c>
    </row>
    <row r="223" spans="6:17">
      <c r="F223" s="452">
        <v>217</v>
      </c>
      <c r="G223" s="453">
        <v>2.4491616587657692</v>
      </c>
      <c r="H223" s="453">
        <v>7.9934657753920106</v>
      </c>
      <c r="I223" s="453">
        <v>9.5411617488937139</v>
      </c>
      <c r="J223" s="453"/>
      <c r="K223" s="453">
        <v>0.23870537700971006</v>
      </c>
      <c r="L223" s="453">
        <v>0.80980785270245548</v>
      </c>
      <c r="M223" s="453">
        <v>-2.0054047465562235</v>
      </c>
      <c r="N223" s="453"/>
      <c r="O223" s="453">
        <f t="shared" si="3"/>
        <v>1.4632862063925947</v>
      </c>
      <c r="P223" s="453">
        <f t="shared" si="3"/>
        <v>4.8065407403984608</v>
      </c>
      <c r="Q223" s="453">
        <f t="shared" si="3"/>
        <v>2.7651761278906335</v>
      </c>
    </row>
    <row r="224" spans="6:17">
      <c r="F224" s="452">
        <v>218</v>
      </c>
      <c r="G224" s="453">
        <v>2.7695073594527138</v>
      </c>
      <c r="H224" s="453">
        <v>9.4069218633474136</v>
      </c>
      <c r="I224" s="453">
        <v>13.019812949619862</v>
      </c>
      <c r="J224" s="453"/>
      <c r="K224" s="453">
        <v>0.42545293904343495</v>
      </c>
      <c r="L224" s="453">
        <v>0.87397591266861951</v>
      </c>
      <c r="M224" s="453">
        <v>-2.1237531457766892</v>
      </c>
      <c r="N224" s="453"/>
      <c r="O224" s="453">
        <f t="shared" si="3"/>
        <v>1.8102066187697918</v>
      </c>
      <c r="P224" s="453">
        <f t="shared" si="3"/>
        <v>5.5774368443423263</v>
      </c>
      <c r="Q224" s="453">
        <f t="shared" si="3"/>
        <v>4.3861533290332417</v>
      </c>
    </row>
    <row r="225" spans="6:17">
      <c r="F225" s="452">
        <v>219</v>
      </c>
      <c r="G225" s="453">
        <v>2.4775880676539597</v>
      </c>
      <c r="H225" s="453">
        <v>8.0515982311909511</v>
      </c>
      <c r="I225" s="453">
        <v>9.307200275052125</v>
      </c>
      <c r="J225" s="453"/>
      <c r="K225" s="453">
        <v>0.3979005701702274</v>
      </c>
      <c r="L225" s="453">
        <v>1.2806951835573699</v>
      </c>
      <c r="M225" s="453">
        <v>-1.7209998902188488</v>
      </c>
      <c r="N225" s="453"/>
      <c r="O225" s="453">
        <f t="shared" si="3"/>
        <v>1.6366946039972072</v>
      </c>
      <c r="P225" s="453">
        <f t="shared" si="3"/>
        <v>5.3064942991528454</v>
      </c>
      <c r="Q225" s="453">
        <f t="shared" si="3"/>
        <v>2.9326002473072137</v>
      </c>
    </row>
    <row r="226" spans="6:17">
      <c r="F226" s="452">
        <v>220</v>
      </c>
      <c r="G226" s="453">
        <v>2.2275056856768511</v>
      </c>
      <c r="H226" s="453">
        <v>7.5335023037269977</v>
      </c>
      <c r="I226" s="453">
        <v>7.3749338010091066</v>
      </c>
      <c r="J226" s="453"/>
      <c r="K226" s="453">
        <v>-0.34715150305230047</v>
      </c>
      <c r="L226" s="453">
        <v>-0.8867062204201126</v>
      </c>
      <c r="M226" s="453">
        <v>-5.5229426759183795</v>
      </c>
      <c r="N226" s="453"/>
      <c r="O226" s="453">
        <f t="shared" si="3"/>
        <v>0.7666013397861251</v>
      </c>
      <c r="P226" s="453">
        <f t="shared" si="3"/>
        <v>2.8800449314433862</v>
      </c>
      <c r="Q226" s="453">
        <f t="shared" si="3"/>
        <v>-1.8354757754138262</v>
      </c>
    </row>
    <row r="227" spans="6:17">
      <c r="F227" s="452">
        <v>221</v>
      </c>
      <c r="G227" s="453">
        <v>2.8654187756109266</v>
      </c>
      <c r="H227" s="453">
        <v>9.6426531640212403</v>
      </c>
      <c r="I227" s="453">
        <v>12.016965888295914</v>
      </c>
      <c r="J227" s="453"/>
      <c r="K227" s="453">
        <v>0.64122836319092258</v>
      </c>
      <c r="L227" s="453">
        <v>2.2531147067447606</v>
      </c>
      <c r="M227" s="453">
        <v>0.15614374539178044</v>
      </c>
      <c r="N227" s="453"/>
      <c r="O227" s="453">
        <f t="shared" si="3"/>
        <v>2.0739377509963859</v>
      </c>
      <c r="P227" s="453">
        <f t="shared" si="3"/>
        <v>7.0744412887553807</v>
      </c>
      <c r="Q227" s="453">
        <f t="shared" si="3"/>
        <v>6.1646266895397375</v>
      </c>
    </row>
    <row r="228" spans="6:17">
      <c r="F228" s="452">
        <v>222</v>
      </c>
      <c r="G228" s="453">
        <v>2.5898046428649302</v>
      </c>
      <c r="H228" s="453">
        <v>8.4533321882115473</v>
      </c>
      <c r="I228" s="453">
        <v>9.9508972638843574</v>
      </c>
      <c r="J228" s="453"/>
      <c r="K228" s="453">
        <v>0.45114207137648421</v>
      </c>
      <c r="L228" s="453">
        <v>1.3264158337067045</v>
      </c>
      <c r="M228" s="453">
        <v>-1.5963300619663698</v>
      </c>
      <c r="N228" s="453"/>
      <c r="O228" s="453">
        <f t="shared" si="3"/>
        <v>1.7460443928089493</v>
      </c>
      <c r="P228" s="453">
        <f t="shared" si="3"/>
        <v>5.5530819278124781</v>
      </c>
      <c r="Q228" s="453">
        <f t="shared" si="3"/>
        <v>3.3791185699758088</v>
      </c>
    </row>
    <row r="229" spans="6:17">
      <c r="F229" s="452">
        <v>223</v>
      </c>
      <c r="G229" s="453">
        <v>2.2565850823944533</v>
      </c>
      <c r="H229" s="453">
        <v>7.6016860480759334</v>
      </c>
      <c r="I229" s="453">
        <v>7.7527402799522918</v>
      </c>
      <c r="J229" s="453"/>
      <c r="K229" s="453">
        <v>-0.18578669115485269</v>
      </c>
      <c r="L229" s="453">
        <v>-0.63378635731246646</v>
      </c>
      <c r="M229" s="453">
        <v>-5.0107791249544675</v>
      </c>
      <c r="N229" s="453"/>
      <c r="O229" s="453">
        <f t="shared" si="3"/>
        <v>0.94250585004237397</v>
      </c>
      <c r="P229" s="453">
        <f t="shared" si="3"/>
        <v>3.1670566667255002</v>
      </c>
      <c r="Q229" s="453">
        <f t="shared" si="3"/>
        <v>-1.1344089849783217</v>
      </c>
    </row>
    <row r="230" spans="6:17">
      <c r="F230" s="452">
        <v>224</v>
      </c>
      <c r="G230" s="453">
        <v>2.6872074982393848</v>
      </c>
      <c r="H230" s="453">
        <v>9.5005445220614249</v>
      </c>
      <c r="I230" s="453">
        <v>12.876876830241244</v>
      </c>
      <c r="J230" s="453"/>
      <c r="K230" s="453">
        <v>0.8626985741479487</v>
      </c>
      <c r="L230" s="453">
        <v>3.9099135945709165</v>
      </c>
      <c r="M230" s="453">
        <v>4.0593808369236299</v>
      </c>
      <c r="N230" s="453"/>
      <c r="O230" s="453">
        <f t="shared" si="3"/>
        <v>2.2063023232676411</v>
      </c>
      <c r="P230" s="453">
        <f t="shared" si="3"/>
        <v>8.6601858556016289</v>
      </c>
      <c r="Q230" s="453">
        <f t="shared" si="3"/>
        <v>10.497819252044252</v>
      </c>
    </row>
    <row r="231" spans="6:17">
      <c r="F231" s="452">
        <v>225</v>
      </c>
      <c r="G231" s="453">
        <v>2.7125848868421656</v>
      </c>
      <c r="H231" s="453">
        <v>10.152278488475908</v>
      </c>
      <c r="I231" s="453">
        <v>15.112835590988581</v>
      </c>
      <c r="J231" s="453"/>
      <c r="K231" s="453">
        <v>0.52960729975412946</v>
      </c>
      <c r="L231" s="453">
        <v>2.7851239733359847</v>
      </c>
      <c r="M231" s="453">
        <v>2.9578074635223643</v>
      </c>
      <c r="N231" s="453"/>
      <c r="O231" s="453">
        <f t="shared" si="3"/>
        <v>1.8858997431752123</v>
      </c>
      <c r="P231" s="453">
        <f t="shared" si="3"/>
        <v>7.8612632175739385</v>
      </c>
      <c r="Q231" s="453">
        <f t="shared" si="3"/>
        <v>10.514225259016655</v>
      </c>
    </row>
    <row r="232" spans="6:17">
      <c r="F232" s="452">
        <v>226</v>
      </c>
      <c r="G232" s="453">
        <v>2.6180684925398818</v>
      </c>
      <c r="H232" s="453">
        <v>9.6362786471074173</v>
      </c>
      <c r="I232" s="453">
        <v>14.971912089851557</v>
      </c>
      <c r="J232" s="453"/>
      <c r="K232" s="453">
        <v>0.28877365975275815</v>
      </c>
      <c r="L232" s="453">
        <v>1.9556476087976264</v>
      </c>
      <c r="M232" s="453">
        <v>2.5214773626886782</v>
      </c>
      <c r="N232" s="453"/>
      <c r="O232" s="453">
        <f t="shared" si="3"/>
        <v>1.5978079060226991</v>
      </c>
      <c r="P232" s="453">
        <f t="shared" si="3"/>
        <v>6.7737869323513351</v>
      </c>
      <c r="Q232" s="453">
        <f t="shared" si="3"/>
        <v>10.007433407614457</v>
      </c>
    </row>
    <row r="233" spans="6:17">
      <c r="F233" s="452">
        <v>227</v>
      </c>
      <c r="G233" s="453">
        <v>2.4468779071145033</v>
      </c>
      <c r="H233" s="453">
        <v>7.5575620470329241</v>
      </c>
      <c r="I233" s="453">
        <v>8.9785382775036595</v>
      </c>
      <c r="J233" s="453"/>
      <c r="K233" s="453">
        <v>0.42892504844101964</v>
      </c>
      <c r="L233" s="453">
        <v>1.4801704246401215</v>
      </c>
      <c r="M233" s="453">
        <v>-1.0812025540880086</v>
      </c>
      <c r="N233" s="453"/>
      <c r="O233" s="453">
        <f t="shared" si="3"/>
        <v>1.6523640019982713</v>
      </c>
      <c r="P233" s="453">
        <f t="shared" si="3"/>
        <v>5.2589514481565836</v>
      </c>
      <c r="Q233" s="453">
        <f t="shared" si="3"/>
        <v>3.4080665846638212</v>
      </c>
    </row>
    <row r="234" spans="6:17">
      <c r="F234" s="452">
        <v>228</v>
      </c>
      <c r="G234" s="453">
        <v>3.0244018205515086</v>
      </c>
      <c r="H234" s="453">
        <v>11.336972044158969</v>
      </c>
      <c r="I234" s="453">
        <v>16.470277090686423</v>
      </c>
      <c r="J234" s="453"/>
      <c r="K234" s="453">
        <v>0.75136974890635777</v>
      </c>
      <c r="L234" s="453">
        <v>3.5686072991166711</v>
      </c>
      <c r="M234" s="453">
        <v>3.6241122673963062</v>
      </c>
      <c r="N234" s="453"/>
      <c r="O234" s="453">
        <f t="shared" si="3"/>
        <v>2.2635706591821121</v>
      </c>
      <c r="P234" s="453">
        <f t="shared" si="3"/>
        <v>9.2370933211961557</v>
      </c>
      <c r="Q234" s="453">
        <f t="shared" si="3"/>
        <v>11.859250812739518</v>
      </c>
    </row>
    <row r="235" spans="6:17">
      <c r="F235" s="452">
        <v>229</v>
      </c>
      <c r="G235" s="453">
        <v>2.9235679161818684</v>
      </c>
      <c r="H235" s="453">
        <v>9.4852078739542875</v>
      </c>
      <c r="I235" s="453">
        <v>11.880752737385663</v>
      </c>
      <c r="J235" s="453"/>
      <c r="K235" s="453">
        <v>0.31584231499957838</v>
      </c>
      <c r="L235" s="453">
        <v>0.19439025679013611</v>
      </c>
      <c r="M235" s="453">
        <v>-2.5452209678198727</v>
      </c>
      <c r="N235" s="453"/>
      <c r="O235" s="453">
        <f t="shared" si="3"/>
        <v>1.7776262730905126</v>
      </c>
      <c r="P235" s="453">
        <f t="shared" si="3"/>
        <v>4.9369941937672799</v>
      </c>
      <c r="Q235" s="453">
        <f t="shared" si="3"/>
        <v>3.3951554008729588</v>
      </c>
    </row>
    <row r="236" spans="6:17">
      <c r="F236" s="452">
        <v>230</v>
      </c>
      <c r="G236" s="453">
        <v>3.0923337201927144</v>
      </c>
      <c r="H236" s="453">
        <v>11.544492015804877</v>
      </c>
      <c r="I236" s="453">
        <v>15.741457946946639</v>
      </c>
      <c r="J236" s="453"/>
      <c r="K236" s="453">
        <v>0.83048886946975209</v>
      </c>
      <c r="L236" s="453">
        <v>4.0688482635272649</v>
      </c>
      <c r="M236" s="453">
        <v>3.570296275806129</v>
      </c>
      <c r="N236" s="453"/>
      <c r="O236" s="453">
        <f t="shared" si="3"/>
        <v>2.3766557295661093</v>
      </c>
      <c r="P236" s="453">
        <f t="shared" si="3"/>
        <v>9.8410942714297036</v>
      </c>
      <c r="Q236" s="453">
        <f t="shared" si="3"/>
        <v>11.441025249279448</v>
      </c>
    </row>
    <row r="237" spans="6:17">
      <c r="F237" s="452">
        <v>231</v>
      </c>
      <c r="G237" s="453">
        <v>2.5905706853638808</v>
      </c>
      <c r="H237" s="453">
        <v>8.1277220444655285</v>
      </c>
      <c r="I237" s="453">
        <v>7.7965585719738471</v>
      </c>
      <c r="J237" s="453"/>
      <c r="K237" s="453">
        <v>0.40553304767668763</v>
      </c>
      <c r="L237" s="453">
        <v>1.4463820636919991</v>
      </c>
      <c r="M237" s="453">
        <v>-2.1536032921091106</v>
      </c>
      <c r="N237" s="453"/>
      <c r="O237" s="453">
        <f t="shared" si="3"/>
        <v>1.700818390358628</v>
      </c>
      <c r="P237" s="453">
        <f t="shared" si="3"/>
        <v>5.5102430859247633</v>
      </c>
      <c r="Q237" s="453">
        <f t="shared" si="3"/>
        <v>1.7446759938778129</v>
      </c>
    </row>
    <row r="238" spans="6:17">
      <c r="F238" s="452">
        <v>232</v>
      </c>
      <c r="G238" s="453">
        <v>2.5680588269239202</v>
      </c>
      <c r="H238" s="453">
        <v>7.5593158118813761</v>
      </c>
      <c r="I238" s="453">
        <v>9.2319946363605112</v>
      </c>
      <c r="J238" s="453"/>
      <c r="K238" s="453">
        <v>0.26624509953037112</v>
      </c>
      <c r="L238" s="453">
        <v>-3.3547694690021501E-2</v>
      </c>
      <c r="M238" s="453">
        <v>-2.457046446008178</v>
      </c>
      <c r="N238" s="453"/>
      <c r="O238" s="453">
        <f t="shared" si="3"/>
        <v>1.5502745129923312</v>
      </c>
      <c r="P238" s="453">
        <f t="shared" si="3"/>
        <v>3.7461102112506666</v>
      </c>
      <c r="Q238" s="453">
        <f t="shared" si="3"/>
        <v>2.1589508721720776</v>
      </c>
    </row>
    <row r="239" spans="6:17">
      <c r="F239" s="452">
        <v>233</v>
      </c>
      <c r="G239" s="453">
        <v>3.2276197777095419</v>
      </c>
      <c r="H239" s="453">
        <v>11.366196949098054</v>
      </c>
      <c r="I239" s="453">
        <v>15.075412645660762</v>
      </c>
      <c r="J239" s="453"/>
      <c r="K239" s="453">
        <v>0.77764644857750298</v>
      </c>
      <c r="L239" s="453">
        <v>1.6910166785073812</v>
      </c>
      <c r="M239" s="453">
        <v>-0.13487361992014968</v>
      </c>
      <c r="N239" s="453"/>
      <c r="O239" s="453">
        <f t="shared" si="3"/>
        <v>2.3914563374322739</v>
      </c>
      <c r="P239" s="453">
        <f t="shared" si="3"/>
        <v>7.3741151530564082</v>
      </c>
      <c r="Q239" s="453">
        <f t="shared" si="3"/>
        <v>7.4028327029102314</v>
      </c>
    </row>
    <row r="240" spans="6:17">
      <c r="F240" s="452">
        <v>234</v>
      </c>
      <c r="G240" s="453">
        <v>2.0675341796897939</v>
      </c>
      <c r="H240" s="453">
        <v>4.8309662407021037</v>
      </c>
      <c r="I240" s="453">
        <v>3.202223795746626</v>
      </c>
      <c r="J240" s="453"/>
      <c r="K240" s="453">
        <v>-2.0431786469620405E-2</v>
      </c>
      <c r="L240" s="453">
        <v>-1.6259937600817871</v>
      </c>
      <c r="M240" s="453">
        <v>-5.9923997616377918</v>
      </c>
      <c r="N240" s="453"/>
      <c r="O240" s="453">
        <f t="shared" si="3"/>
        <v>1.0133353033752766</v>
      </c>
      <c r="P240" s="453">
        <f t="shared" si="3"/>
        <v>0.78948936026926475</v>
      </c>
      <c r="Q240" s="453">
        <f t="shared" si="3"/>
        <v>-4.3912878637644788</v>
      </c>
    </row>
    <row r="241" spans="6:17">
      <c r="F241" s="452">
        <v>235</v>
      </c>
      <c r="G241" s="453">
        <v>3.022925392301925</v>
      </c>
      <c r="H241" s="453">
        <v>10.185034991630971</v>
      </c>
      <c r="I241" s="453">
        <v>13.972261789084754</v>
      </c>
      <c r="J241" s="453"/>
      <c r="K241" s="453">
        <v>0.69397690343692808</v>
      </c>
      <c r="L241" s="453">
        <v>2.458660207909233</v>
      </c>
      <c r="M241" s="453">
        <v>1.0173883880287988</v>
      </c>
      <c r="N241" s="453"/>
      <c r="O241" s="453">
        <f t="shared" si="3"/>
        <v>2.2054395995878906</v>
      </c>
      <c r="P241" s="453">
        <f t="shared" si="3"/>
        <v>7.5511777037247185</v>
      </c>
      <c r="Q241" s="453">
        <f t="shared" si="3"/>
        <v>8.0035192825711761</v>
      </c>
    </row>
    <row r="242" spans="6:17">
      <c r="F242" s="452">
        <v>236</v>
      </c>
      <c r="G242" s="453">
        <v>2.9253715726110681</v>
      </c>
      <c r="H242" s="453">
        <v>8.7781683226814025</v>
      </c>
      <c r="I242" s="453">
        <v>10.565344970278574</v>
      </c>
      <c r="J242" s="453"/>
      <c r="K242" s="453">
        <v>0.68444970634686264</v>
      </c>
      <c r="L242" s="453">
        <v>1.4145974885501573</v>
      </c>
      <c r="M242" s="453">
        <v>-0.86291680468855247</v>
      </c>
      <c r="N242" s="453"/>
      <c r="O242" s="453">
        <f t="shared" si="3"/>
        <v>2.1471354926523967</v>
      </c>
      <c r="P242" s="453">
        <f t="shared" si="3"/>
        <v>5.8036816498908586</v>
      </c>
      <c r="Q242" s="453">
        <f t="shared" si="3"/>
        <v>4.4197556804507343</v>
      </c>
    </row>
    <row r="243" spans="6:17">
      <c r="F243" s="452">
        <v>237</v>
      </c>
      <c r="G243" s="453">
        <v>3.1583075948852919</v>
      </c>
      <c r="H243" s="453">
        <v>11.910302147777706</v>
      </c>
      <c r="I243" s="453">
        <v>16.499121351925567</v>
      </c>
      <c r="J243" s="453"/>
      <c r="K243" s="453">
        <v>0.91642548617480024</v>
      </c>
      <c r="L243" s="453">
        <v>4.5137303363467964</v>
      </c>
      <c r="M243" s="453">
        <v>4.4695719981786795</v>
      </c>
      <c r="N243" s="453"/>
      <c r="O243" s="453">
        <f t="shared" si="3"/>
        <v>2.4955792836174462</v>
      </c>
      <c r="P243" s="453">
        <f t="shared" si="3"/>
        <v>10.46888141023565</v>
      </c>
      <c r="Q243" s="453">
        <f t="shared" si="3"/>
        <v>12.719132674141463</v>
      </c>
    </row>
    <row r="244" spans="6:17">
      <c r="F244" s="452">
        <v>238</v>
      </c>
      <c r="G244" s="453">
        <v>3.2224514153476242</v>
      </c>
      <c r="H244" s="453">
        <v>12.402113108850216</v>
      </c>
      <c r="I244" s="453">
        <v>17.990667419040875</v>
      </c>
      <c r="J244" s="453"/>
      <c r="K244" s="453">
        <v>0.98515518740241603</v>
      </c>
      <c r="L244" s="453">
        <v>5.0935786484783421</v>
      </c>
      <c r="M244" s="453">
        <v>6.1403709973138376</v>
      </c>
      <c r="N244" s="453"/>
      <c r="O244" s="453">
        <f t="shared" si="3"/>
        <v>2.5963808950762282</v>
      </c>
      <c r="P244" s="453">
        <f t="shared" si="3"/>
        <v>11.29463520290345</v>
      </c>
      <c r="Q244" s="453">
        <f t="shared" si="3"/>
        <v>15.135704706834275</v>
      </c>
    </row>
    <row r="245" spans="6:17">
      <c r="F245" s="452">
        <v>239</v>
      </c>
      <c r="G245" s="453">
        <v>3.3984915909188995</v>
      </c>
      <c r="H245" s="453">
        <v>9.8981622522401977</v>
      </c>
      <c r="I245" s="453">
        <v>10.499752540250029</v>
      </c>
      <c r="J245" s="453"/>
      <c r="K245" s="453">
        <v>1.1251412401728711</v>
      </c>
      <c r="L245" s="453">
        <v>2.7140921912324387</v>
      </c>
      <c r="M245" s="453">
        <v>0.16762954508855898</v>
      </c>
      <c r="N245" s="453"/>
      <c r="O245" s="453">
        <f t="shared" si="3"/>
        <v>2.8243870356323209</v>
      </c>
      <c r="P245" s="453">
        <f t="shared" si="3"/>
        <v>7.6631733173525376</v>
      </c>
      <c r="Q245" s="453">
        <f t="shared" si="3"/>
        <v>5.4175058152135733</v>
      </c>
    </row>
    <row r="246" spans="6:17">
      <c r="F246" s="452">
        <v>240</v>
      </c>
      <c r="G246" s="453">
        <v>3.0432058745164969</v>
      </c>
      <c r="H246" s="453">
        <v>10.660084339648598</v>
      </c>
      <c r="I246" s="453">
        <v>15.016044153318532</v>
      </c>
      <c r="J246" s="453"/>
      <c r="K246" s="453">
        <v>0.71911631196747727</v>
      </c>
      <c r="L246" s="453">
        <v>2.8421203489280273</v>
      </c>
      <c r="M246" s="453">
        <v>2.0575032138826828</v>
      </c>
      <c r="N246" s="453"/>
      <c r="O246" s="453">
        <f t="shared" si="3"/>
        <v>2.2407192492257257</v>
      </c>
      <c r="P246" s="453">
        <f t="shared" si="3"/>
        <v>8.1721625187523266</v>
      </c>
      <c r="Q246" s="453">
        <f t="shared" si="3"/>
        <v>9.5655252905419488</v>
      </c>
    </row>
    <row r="247" spans="6:17">
      <c r="F247" s="452">
        <v>241</v>
      </c>
      <c r="G247" s="453">
        <v>2.5441731257901985</v>
      </c>
      <c r="H247" s="453">
        <v>9.0599717965813653</v>
      </c>
      <c r="I247" s="453">
        <v>13.540474606635073</v>
      </c>
      <c r="J247" s="453"/>
      <c r="K247" s="453">
        <v>0.35833600248961517</v>
      </c>
      <c r="L247" s="453">
        <v>1.9158113577962368</v>
      </c>
      <c r="M247" s="453">
        <v>1.7387162534836946</v>
      </c>
      <c r="N247" s="453"/>
      <c r="O247" s="453">
        <f t="shared" si="3"/>
        <v>1.6304225653847144</v>
      </c>
      <c r="P247" s="453">
        <f t="shared" si="3"/>
        <v>6.4457972560869194</v>
      </c>
      <c r="Q247" s="453">
        <f t="shared" si="3"/>
        <v>8.5089535568012309</v>
      </c>
    </row>
    <row r="248" spans="6:17">
      <c r="F248" s="452">
        <v>242</v>
      </c>
      <c r="G248" s="453">
        <v>2.2501320177220094</v>
      </c>
      <c r="H248" s="453">
        <v>7.6774815449783063</v>
      </c>
      <c r="I248" s="453">
        <v>9.9427529016660117</v>
      </c>
      <c r="J248" s="453"/>
      <c r="K248" s="453">
        <v>-2.570120514599239E-2</v>
      </c>
      <c r="L248" s="453">
        <v>0.79888626324055423</v>
      </c>
      <c r="M248" s="453">
        <v>-0.77817201743520314</v>
      </c>
      <c r="N248" s="453"/>
      <c r="O248" s="453">
        <f t="shared" si="3"/>
        <v>1.0993648037150123</v>
      </c>
      <c r="P248" s="453">
        <f t="shared" si="3"/>
        <v>4.6376270357297074</v>
      </c>
      <c r="Q248" s="453">
        <f t="shared" si="3"/>
        <v>4.1932044333978027</v>
      </c>
    </row>
    <row r="249" spans="6:17">
      <c r="F249" s="452">
        <v>243</v>
      </c>
      <c r="G249" s="453">
        <v>3.0580689904927496</v>
      </c>
      <c r="H249" s="453">
        <v>10.353578243168947</v>
      </c>
      <c r="I249" s="453">
        <v>14.970363979821229</v>
      </c>
      <c r="J249" s="453"/>
      <c r="K249" s="453">
        <v>0.67447284009030817</v>
      </c>
      <c r="L249" s="453">
        <v>2.5042577235390127</v>
      </c>
      <c r="M249" s="453">
        <v>2.207753953858905</v>
      </c>
      <c r="N249" s="453"/>
      <c r="O249" s="453">
        <f t="shared" si="3"/>
        <v>2.203507335336683</v>
      </c>
      <c r="P249" s="453">
        <f t="shared" si="3"/>
        <v>7.6810468451234861</v>
      </c>
      <c r="Q249" s="453">
        <f t="shared" si="3"/>
        <v>9.6929359437695197</v>
      </c>
    </row>
    <row r="250" spans="6:17">
      <c r="F250" s="452">
        <v>244</v>
      </c>
      <c r="G250" s="453">
        <v>2.534504721403394</v>
      </c>
      <c r="H250" s="453">
        <v>8.047147138101252</v>
      </c>
      <c r="I250" s="453">
        <v>9.9697915539760942</v>
      </c>
      <c r="J250" s="453"/>
      <c r="K250" s="453">
        <v>0.33096609849721403</v>
      </c>
      <c r="L250" s="453">
        <v>0.62024007626173727</v>
      </c>
      <c r="M250" s="453">
        <v>-2.2416281137639658</v>
      </c>
      <c r="N250" s="453"/>
      <c r="O250" s="453">
        <f t="shared" si="3"/>
        <v>1.598218459198911</v>
      </c>
      <c r="P250" s="453">
        <f t="shared" si="3"/>
        <v>4.6438136453123633</v>
      </c>
      <c r="Q250" s="453">
        <f t="shared" si="3"/>
        <v>2.7432676632240813</v>
      </c>
    </row>
    <row r="251" spans="6:17">
      <c r="F251" s="452">
        <v>245</v>
      </c>
      <c r="G251" s="453">
        <v>2.9065195469050717</v>
      </c>
      <c r="H251" s="453">
        <v>10.544032709797889</v>
      </c>
      <c r="I251" s="453">
        <v>13.803914592256106</v>
      </c>
      <c r="J251" s="453"/>
      <c r="K251" s="453">
        <v>0.39780208043100096</v>
      </c>
      <c r="L251" s="453">
        <v>1.1295103369212427</v>
      </c>
      <c r="M251" s="453">
        <v>-1.4531361892960035</v>
      </c>
      <c r="N251" s="453"/>
      <c r="O251" s="453">
        <f t="shared" si="3"/>
        <v>1.8510618538835368</v>
      </c>
      <c r="P251" s="453">
        <f t="shared" si="3"/>
        <v>6.4015266918201874</v>
      </c>
      <c r="Q251" s="453">
        <f t="shared" si="3"/>
        <v>5.4488211068320496</v>
      </c>
    </row>
    <row r="252" spans="6:17">
      <c r="F252" s="452">
        <v>246</v>
      </c>
      <c r="G252" s="453">
        <v>2.3261468368925335</v>
      </c>
      <c r="H252" s="453">
        <v>7.5696495220176132</v>
      </c>
      <c r="I252" s="453">
        <v>8.9931529214229045</v>
      </c>
      <c r="J252" s="453"/>
      <c r="K252" s="453">
        <v>0.19420948090001566</v>
      </c>
      <c r="L252" s="453">
        <v>0.60699586870875066</v>
      </c>
      <c r="M252" s="453">
        <v>-2.3622864574191738</v>
      </c>
      <c r="N252" s="453"/>
      <c r="O252" s="453">
        <f t="shared" si="3"/>
        <v>1.3572828993462824</v>
      </c>
      <c r="P252" s="453">
        <f t="shared" si="3"/>
        <v>4.3918206297175573</v>
      </c>
      <c r="Q252" s="453">
        <f t="shared" si="3"/>
        <v>2.1342900032922785</v>
      </c>
    </row>
    <row r="253" spans="6:17">
      <c r="F253" s="452">
        <v>247</v>
      </c>
      <c r="G253" s="453">
        <v>2.3191478324064558</v>
      </c>
      <c r="H253" s="453">
        <v>7.079295503929032</v>
      </c>
      <c r="I253" s="453">
        <v>8.1558624738975567</v>
      </c>
      <c r="J253" s="453"/>
      <c r="K253" s="453">
        <v>9.4927977724003298E-2</v>
      </c>
      <c r="L253" s="453">
        <v>-0.16010706989092682</v>
      </c>
      <c r="M253" s="453">
        <v>-3.5155085671172444</v>
      </c>
      <c r="N253" s="453"/>
      <c r="O253" s="453">
        <f t="shared" si="3"/>
        <v>1.2545018939272312</v>
      </c>
      <c r="P253" s="453">
        <f t="shared" si="3"/>
        <v>3.3795406820735892</v>
      </c>
      <c r="Q253" s="453">
        <f t="shared" si="3"/>
        <v>0.56242266983153399</v>
      </c>
    </row>
    <row r="254" spans="6:17">
      <c r="F254" s="452">
        <v>248</v>
      </c>
      <c r="G254" s="453">
        <v>2.2141568239251068</v>
      </c>
      <c r="H254" s="453">
        <v>6.6677639805017392</v>
      </c>
      <c r="I254" s="453">
        <v>8.3515329734130859</v>
      </c>
      <c r="J254" s="453"/>
      <c r="K254" s="453">
        <v>-7.7741170389623804E-2</v>
      </c>
      <c r="L254" s="453">
        <v>-0.56474149691839415</v>
      </c>
      <c r="M254" s="453">
        <v>-2.5783515421858851</v>
      </c>
      <c r="N254" s="453"/>
      <c r="O254" s="453">
        <f t="shared" si="3"/>
        <v>1.0293372415729296</v>
      </c>
      <c r="P254" s="453">
        <f t="shared" si="3"/>
        <v>2.7691404933324755</v>
      </c>
      <c r="Q254" s="453">
        <f t="shared" si="3"/>
        <v>1.5974149445206578</v>
      </c>
    </row>
    <row r="255" spans="6:17">
      <c r="F255" s="452">
        <v>249</v>
      </c>
      <c r="G255" s="453">
        <v>2.7793986163059987</v>
      </c>
      <c r="H255" s="453">
        <v>8.4994018511153655</v>
      </c>
      <c r="I255" s="453">
        <v>10.150639649529595</v>
      </c>
      <c r="J255" s="453"/>
      <c r="K255" s="453">
        <v>0.50070608893866186</v>
      </c>
      <c r="L255" s="453">
        <v>0.95767900764946035</v>
      </c>
      <c r="M255" s="453">
        <v>-1.9338351310269246</v>
      </c>
      <c r="N255" s="453"/>
      <c r="O255" s="453">
        <f t="shared" si="3"/>
        <v>1.8904053970916612</v>
      </c>
      <c r="P255" s="453">
        <f t="shared" si="3"/>
        <v>5.2073799332071431</v>
      </c>
      <c r="Q255" s="453">
        <f t="shared" si="3"/>
        <v>3.1414846937378726</v>
      </c>
    </row>
    <row r="256" spans="6:17">
      <c r="F256" s="452">
        <v>250</v>
      </c>
      <c r="G256" s="453">
        <v>3.0740514219731168</v>
      </c>
      <c r="H256" s="453">
        <v>10.936997591358775</v>
      </c>
      <c r="I256" s="453">
        <v>14.301413220022539</v>
      </c>
      <c r="J256" s="453"/>
      <c r="K256" s="453">
        <v>0.79039562491662529</v>
      </c>
      <c r="L256" s="453">
        <v>1.6940949120619138</v>
      </c>
      <c r="M256" s="453">
        <v>-0.11752929052852323</v>
      </c>
      <c r="N256" s="453"/>
      <c r="O256" s="453">
        <f t="shared" si="3"/>
        <v>2.3274213359031837</v>
      </c>
      <c r="P256" s="453">
        <f t="shared" si="3"/>
        <v>7.1625937077413013</v>
      </c>
      <c r="Q256" s="453">
        <f t="shared" si="3"/>
        <v>7.0331773194827463</v>
      </c>
    </row>
    <row r="257" spans="6:17">
      <c r="F257" s="452">
        <v>251</v>
      </c>
      <c r="G257" s="453">
        <v>2.3073955361706702</v>
      </c>
      <c r="H257" s="453">
        <v>7.0726909437279346</v>
      </c>
      <c r="I257" s="453">
        <v>8.083174628927992</v>
      </c>
      <c r="J257" s="453"/>
      <c r="K257" s="453">
        <v>0.12950130918868652</v>
      </c>
      <c r="L257" s="453">
        <v>1.10827984422599E-2</v>
      </c>
      <c r="M257" s="453">
        <v>-3.3660900118480086</v>
      </c>
      <c r="N257" s="453"/>
      <c r="O257" s="453">
        <f t="shared" si="3"/>
        <v>1.2831990772740216</v>
      </c>
      <c r="P257" s="453">
        <f t="shared" si="3"/>
        <v>3.5474282703062272</v>
      </c>
      <c r="Q257" s="453">
        <f t="shared" si="3"/>
        <v>0.67549730261598739</v>
      </c>
    </row>
    <row r="258" spans="6:17">
      <c r="F258" s="452">
        <v>252</v>
      </c>
      <c r="G258" s="453">
        <v>2.5442692461827381</v>
      </c>
      <c r="H258" s="453">
        <v>9.0194355138641953</v>
      </c>
      <c r="I258" s="453">
        <v>13.479956349989109</v>
      </c>
      <c r="J258" s="453"/>
      <c r="K258" s="453">
        <v>0.46733071334024601</v>
      </c>
      <c r="L258" s="453">
        <v>2.1707449226523536</v>
      </c>
      <c r="M258" s="453">
        <v>2.1705577619042487</v>
      </c>
      <c r="N258" s="453"/>
      <c r="O258" s="453">
        <f t="shared" si="3"/>
        <v>1.7394653364316151</v>
      </c>
      <c r="P258" s="453">
        <f t="shared" si="3"/>
        <v>6.6804626795844513</v>
      </c>
      <c r="Q258" s="453">
        <f t="shared" si="3"/>
        <v>8.9105359368988033</v>
      </c>
    </row>
    <row r="259" spans="6:17">
      <c r="F259" s="452">
        <v>253</v>
      </c>
      <c r="G259" s="453">
        <v>2.7412084940503156</v>
      </c>
      <c r="H259" s="453">
        <v>9.9881621278204165</v>
      </c>
      <c r="I259" s="453">
        <v>15.047811815272297</v>
      </c>
      <c r="J259" s="453"/>
      <c r="K259" s="453">
        <v>0.42036287998602617</v>
      </c>
      <c r="L259" s="453">
        <v>2.3076636202654015</v>
      </c>
      <c r="M259" s="453">
        <v>2.2126299910297149</v>
      </c>
      <c r="N259" s="453"/>
      <c r="O259" s="453">
        <f t="shared" si="3"/>
        <v>1.790967127011184</v>
      </c>
      <c r="P259" s="453">
        <f t="shared" si="3"/>
        <v>7.3017446841756097</v>
      </c>
      <c r="Q259" s="453">
        <f t="shared" si="3"/>
        <v>9.7365358986658634</v>
      </c>
    </row>
    <row r="260" spans="6:17">
      <c r="F260" s="452">
        <v>254</v>
      </c>
      <c r="G260" s="453">
        <v>2.9731560841786067</v>
      </c>
      <c r="H260" s="453">
        <v>10.078189711981182</v>
      </c>
      <c r="I260" s="453">
        <v>14.495916404740058</v>
      </c>
      <c r="J260" s="453"/>
      <c r="K260" s="453">
        <v>0.72245429430245878</v>
      </c>
      <c r="L260" s="453">
        <v>2.5950848730755354</v>
      </c>
      <c r="M260" s="453">
        <v>2.3450455546189346</v>
      </c>
      <c r="N260" s="453"/>
      <c r="O260" s="453">
        <f t="shared" si="3"/>
        <v>2.2090323363917621</v>
      </c>
      <c r="P260" s="453">
        <f t="shared" si="3"/>
        <v>7.6341797290661262</v>
      </c>
      <c r="Q260" s="453">
        <f t="shared" si="3"/>
        <v>9.5930037569889635</v>
      </c>
    </row>
    <row r="261" spans="6:17">
      <c r="F261" s="452">
        <v>255</v>
      </c>
      <c r="G261" s="453">
        <v>2.2555401208630421</v>
      </c>
      <c r="H261" s="453">
        <v>7.6883609605540926</v>
      </c>
      <c r="I261" s="453">
        <v>9.9395450106219272</v>
      </c>
      <c r="J261" s="453"/>
      <c r="K261" s="453">
        <v>0.11980491008971228</v>
      </c>
      <c r="L261" s="453">
        <v>1.339365913674456</v>
      </c>
      <c r="M261" s="453">
        <v>0.12203654558932442</v>
      </c>
      <c r="N261" s="453"/>
      <c r="O261" s="453">
        <f t="shared" si="3"/>
        <v>1.2475749705212333</v>
      </c>
      <c r="P261" s="453">
        <f t="shared" si="3"/>
        <v>5.1835463939515023</v>
      </c>
      <c r="Q261" s="453">
        <f t="shared" si="3"/>
        <v>5.091809050900288</v>
      </c>
    </row>
    <row r="262" spans="6:17">
      <c r="F262" s="452">
        <v>256</v>
      </c>
      <c r="G262" s="453">
        <v>3.1252040118882949</v>
      </c>
      <c r="H262" s="453">
        <v>9.1634566084548581</v>
      </c>
      <c r="I262" s="453">
        <v>9.249620412504953</v>
      </c>
      <c r="J262" s="453"/>
      <c r="K262" s="453">
        <v>0.94194581871487415</v>
      </c>
      <c r="L262" s="453">
        <v>2.1260896656365915</v>
      </c>
      <c r="M262" s="453">
        <v>-0.94490962333375705</v>
      </c>
      <c r="N262" s="453"/>
      <c r="O262" s="453">
        <f t="shared" si="3"/>
        <v>2.5045478246590216</v>
      </c>
      <c r="P262" s="453">
        <f t="shared" si="3"/>
        <v>6.7078179698640206</v>
      </c>
      <c r="Q262" s="453">
        <f t="shared" si="3"/>
        <v>3.6799005829187195</v>
      </c>
    </row>
    <row r="263" spans="6:17">
      <c r="F263" s="452">
        <v>257</v>
      </c>
      <c r="G263" s="453">
        <v>2.4223153241065205</v>
      </c>
      <c r="H263" s="453">
        <v>8.2042886043871732</v>
      </c>
      <c r="I263" s="453">
        <v>11.007970443204002</v>
      </c>
      <c r="J263" s="453"/>
      <c r="K263" s="453">
        <v>0.26723942738325945</v>
      </c>
      <c r="L263" s="453">
        <v>1.032132190606518</v>
      </c>
      <c r="M263" s="453">
        <v>-1.4290228801388096</v>
      </c>
      <c r="N263" s="453"/>
      <c r="O263" s="453">
        <f t="shared" si="3"/>
        <v>1.4783970894365197</v>
      </c>
      <c r="P263" s="453">
        <f t="shared" si="3"/>
        <v>5.1342764928001046</v>
      </c>
      <c r="Q263" s="453">
        <f t="shared" si="3"/>
        <v>4.0749623414631913</v>
      </c>
    </row>
    <row r="264" spans="6:17">
      <c r="F264" s="452">
        <v>258</v>
      </c>
      <c r="G264" s="453">
        <v>2.6479058305652323</v>
      </c>
      <c r="H264" s="453">
        <v>9.1683971645817337</v>
      </c>
      <c r="I264" s="453">
        <v>12.519958618512533</v>
      </c>
      <c r="J264" s="453"/>
      <c r="K264" s="453">
        <v>0.45602316938735221</v>
      </c>
      <c r="L264" s="453">
        <v>1.6983088313456847</v>
      </c>
      <c r="M264" s="453">
        <v>-0.41689785871268725</v>
      </c>
      <c r="N264" s="453"/>
      <c r="O264" s="453">
        <f t="shared" ref="O264:Q327" si="4">G264*0.5+K264</f>
        <v>1.7799760846699684</v>
      </c>
      <c r="P264" s="453">
        <f t="shared" si="4"/>
        <v>6.2825074136365515</v>
      </c>
      <c r="Q264" s="453">
        <f t="shared" si="4"/>
        <v>5.8430814505435791</v>
      </c>
    </row>
    <row r="265" spans="6:17">
      <c r="F265" s="452">
        <v>259</v>
      </c>
      <c r="G265" s="453">
        <v>2.6244056355728329</v>
      </c>
      <c r="H265" s="453">
        <v>8.6610372673868596</v>
      </c>
      <c r="I265" s="453">
        <v>10.683453881285814</v>
      </c>
      <c r="J265" s="453"/>
      <c r="K265" s="453">
        <v>0.37337241289347034</v>
      </c>
      <c r="L265" s="453">
        <v>1.3248099736204466</v>
      </c>
      <c r="M265" s="453">
        <v>-1.1469791396313056</v>
      </c>
      <c r="N265" s="453"/>
      <c r="O265" s="453">
        <f t="shared" si="4"/>
        <v>1.6855752306798868</v>
      </c>
      <c r="P265" s="453">
        <f t="shared" si="4"/>
        <v>5.6553286073138764</v>
      </c>
      <c r="Q265" s="453">
        <f t="shared" si="4"/>
        <v>4.1947478010116015</v>
      </c>
    </row>
    <row r="266" spans="6:17">
      <c r="F266" s="452">
        <v>260</v>
      </c>
      <c r="G266" s="453">
        <v>2.7710144060354978</v>
      </c>
      <c r="H266" s="453">
        <v>10.034369730985581</v>
      </c>
      <c r="I266" s="453">
        <v>15.032969438930806</v>
      </c>
      <c r="J266" s="453"/>
      <c r="K266" s="453">
        <v>0.4976234227618459</v>
      </c>
      <c r="L266" s="453">
        <v>2.562189740105012</v>
      </c>
      <c r="M266" s="453">
        <v>2.6999369675344269</v>
      </c>
      <c r="N266" s="453"/>
      <c r="O266" s="453">
        <f t="shared" si="4"/>
        <v>1.8831306257795948</v>
      </c>
      <c r="P266" s="453">
        <f t="shared" si="4"/>
        <v>7.5793746055978026</v>
      </c>
      <c r="Q266" s="453">
        <f t="shared" si="4"/>
        <v>10.21642168699983</v>
      </c>
    </row>
    <row r="267" spans="6:17">
      <c r="F267" s="452">
        <v>261</v>
      </c>
      <c r="G267" s="453">
        <v>2.531751127536717</v>
      </c>
      <c r="H267" s="453">
        <v>8.2328261694330536</v>
      </c>
      <c r="I267" s="453">
        <v>9.6727533764787523</v>
      </c>
      <c r="J267" s="453"/>
      <c r="K267" s="453">
        <v>0.36287563229599407</v>
      </c>
      <c r="L267" s="453">
        <v>1.2027058778282438</v>
      </c>
      <c r="M267" s="453">
        <v>-1.7887979127726581</v>
      </c>
      <c r="N267" s="453"/>
      <c r="O267" s="453">
        <f t="shared" si="4"/>
        <v>1.6287511960643526</v>
      </c>
      <c r="P267" s="453">
        <f t="shared" si="4"/>
        <v>5.3191189625447706</v>
      </c>
      <c r="Q267" s="453">
        <f t="shared" si="4"/>
        <v>3.0475787754667181</v>
      </c>
    </row>
    <row r="268" spans="6:17">
      <c r="F268" s="452">
        <v>262</v>
      </c>
      <c r="G268" s="453">
        <v>2.651146984661457</v>
      </c>
      <c r="H268" s="453">
        <v>8.9292993615899903</v>
      </c>
      <c r="I268" s="453">
        <v>12.378727605085771</v>
      </c>
      <c r="J268" s="453"/>
      <c r="K268" s="453">
        <v>0.40951638098177057</v>
      </c>
      <c r="L268" s="453">
        <v>1.0190184369384099</v>
      </c>
      <c r="M268" s="453">
        <v>-1.9299355565448906</v>
      </c>
      <c r="N268" s="453"/>
      <c r="O268" s="453">
        <f t="shared" si="4"/>
        <v>1.7350898733124991</v>
      </c>
      <c r="P268" s="453">
        <f t="shared" si="4"/>
        <v>5.483668117733405</v>
      </c>
      <c r="Q268" s="453">
        <f t="shared" si="4"/>
        <v>4.2594282459979951</v>
      </c>
    </row>
    <row r="269" spans="6:17">
      <c r="F269" s="452">
        <v>263</v>
      </c>
      <c r="G269" s="453">
        <v>2.7007394760224024</v>
      </c>
      <c r="H269" s="453">
        <v>9.693562095378077</v>
      </c>
      <c r="I269" s="453">
        <v>14.506112167928237</v>
      </c>
      <c r="J269" s="453"/>
      <c r="K269" s="453">
        <v>0.47500543941359119</v>
      </c>
      <c r="L269" s="453">
        <v>2.3763578036341286</v>
      </c>
      <c r="M269" s="453">
        <v>2.336082922179358</v>
      </c>
      <c r="N269" s="453"/>
      <c r="O269" s="453">
        <f t="shared" si="4"/>
        <v>1.8253751774247924</v>
      </c>
      <c r="P269" s="453">
        <f t="shared" si="4"/>
        <v>7.2231388513231671</v>
      </c>
      <c r="Q269" s="453">
        <f t="shared" si="4"/>
        <v>9.5891390061434763</v>
      </c>
    </row>
    <row r="270" spans="6:17">
      <c r="F270" s="452">
        <v>264</v>
      </c>
      <c r="G270" s="453">
        <v>3.1380994892202985</v>
      </c>
      <c r="H270" s="453">
        <v>11.7563239187105</v>
      </c>
      <c r="I270" s="453">
        <v>16.105215460311825</v>
      </c>
      <c r="J270" s="453"/>
      <c r="K270" s="453">
        <v>0.86782556449538362</v>
      </c>
      <c r="L270" s="453">
        <v>4.2742710604626097</v>
      </c>
      <c r="M270" s="453">
        <v>3.9219888454826446</v>
      </c>
      <c r="N270" s="453"/>
      <c r="O270" s="453">
        <f t="shared" si="4"/>
        <v>2.4368753091055328</v>
      </c>
      <c r="P270" s="453">
        <f t="shared" si="4"/>
        <v>10.15243301981786</v>
      </c>
      <c r="Q270" s="453">
        <f t="shared" si="4"/>
        <v>11.974596575638557</v>
      </c>
    </row>
    <row r="271" spans="6:17">
      <c r="F271" s="452">
        <v>265</v>
      </c>
      <c r="G271" s="453">
        <v>2.1923783125612015</v>
      </c>
      <c r="H271" s="453">
        <v>7.0037457381603687</v>
      </c>
      <c r="I271" s="453">
        <v>7.6699441896130764</v>
      </c>
      <c r="J271" s="453"/>
      <c r="K271" s="453">
        <v>1.3429475868592888E-2</v>
      </c>
      <c r="L271" s="453">
        <v>-0.1044338470335191</v>
      </c>
      <c r="M271" s="453">
        <v>-3.8587904124231756</v>
      </c>
      <c r="N271" s="453"/>
      <c r="O271" s="453">
        <f t="shared" si="4"/>
        <v>1.1096186321491937</v>
      </c>
      <c r="P271" s="453">
        <f t="shared" si="4"/>
        <v>3.3974390220466653</v>
      </c>
      <c r="Q271" s="453">
        <f t="shared" si="4"/>
        <v>-2.381831761663733E-2</v>
      </c>
    </row>
    <row r="272" spans="6:17">
      <c r="F272" s="452">
        <v>266</v>
      </c>
      <c r="G272" s="453">
        <v>2.0178070059218296</v>
      </c>
      <c r="H272" s="453">
        <v>6.3218801544158154</v>
      </c>
      <c r="I272" s="453">
        <v>6.9634786138260409</v>
      </c>
      <c r="J272" s="453"/>
      <c r="K272" s="453">
        <v>0.67710898373173123</v>
      </c>
      <c r="L272" s="453">
        <v>1.8024393458227905</v>
      </c>
      <c r="M272" s="453">
        <v>-0.30272575670004187</v>
      </c>
      <c r="N272" s="453"/>
      <c r="O272" s="453">
        <f t="shared" si="4"/>
        <v>1.686012486692646</v>
      </c>
      <c r="P272" s="453">
        <f t="shared" si="4"/>
        <v>4.9633794230306982</v>
      </c>
      <c r="Q272" s="453">
        <f t="shared" si="4"/>
        <v>3.1790135502129786</v>
      </c>
    </row>
    <row r="273" spans="6:17">
      <c r="F273" s="452">
        <v>267</v>
      </c>
      <c r="G273" s="453">
        <v>2.4036298171186381</v>
      </c>
      <c r="H273" s="453">
        <v>7.1215961564670138</v>
      </c>
      <c r="I273" s="453">
        <v>8.2281356508557764</v>
      </c>
      <c r="J273" s="453"/>
      <c r="K273" s="453">
        <v>-1.0321443253662466E-3</v>
      </c>
      <c r="L273" s="453">
        <v>-0.74194490530129897</v>
      </c>
      <c r="M273" s="453">
        <v>-4.4515033065766403</v>
      </c>
      <c r="N273" s="453"/>
      <c r="O273" s="453">
        <f t="shared" si="4"/>
        <v>1.2007827642339528</v>
      </c>
      <c r="P273" s="453">
        <f t="shared" si="4"/>
        <v>2.8188531729322079</v>
      </c>
      <c r="Q273" s="453">
        <f t="shared" si="4"/>
        <v>-0.3374354811487521</v>
      </c>
    </row>
    <row r="274" spans="6:17">
      <c r="F274" s="452">
        <v>268</v>
      </c>
      <c r="G274" s="453">
        <v>3.271827986447871</v>
      </c>
      <c r="H274" s="453">
        <v>11.182908374388461</v>
      </c>
      <c r="I274" s="453">
        <v>15.75113842138505</v>
      </c>
      <c r="J274" s="453"/>
      <c r="K274" s="453">
        <v>0.83794215579060172</v>
      </c>
      <c r="L274" s="453">
        <v>3.0855980809037931</v>
      </c>
      <c r="M274" s="453">
        <v>2.1695043171307447</v>
      </c>
      <c r="N274" s="453"/>
      <c r="O274" s="453">
        <f t="shared" si="4"/>
        <v>2.4738561490145372</v>
      </c>
      <c r="P274" s="453">
        <f t="shared" si="4"/>
        <v>8.6770522680980235</v>
      </c>
      <c r="Q274" s="453">
        <f t="shared" si="4"/>
        <v>10.04507352782327</v>
      </c>
    </row>
    <row r="275" spans="6:17">
      <c r="F275" s="452">
        <v>269</v>
      </c>
      <c r="G275" s="453">
        <v>2.7764447648111759</v>
      </c>
      <c r="H275" s="453">
        <v>8.2330639381378461</v>
      </c>
      <c r="I275" s="453">
        <v>9.8139563948834194</v>
      </c>
      <c r="J275" s="453"/>
      <c r="K275" s="453">
        <v>0.68696368916223172</v>
      </c>
      <c r="L275" s="453">
        <v>1.3182646416228252</v>
      </c>
      <c r="M275" s="453">
        <v>-1.0192874835989301</v>
      </c>
      <c r="N275" s="453"/>
      <c r="O275" s="453">
        <f t="shared" si="4"/>
        <v>2.0751860715678196</v>
      </c>
      <c r="P275" s="453">
        <f t="shared" si="4"/>
        <v>5.4347966106917482</v>
      </c>
      <c r="Q275" s="453">
        <f t="shared" si="4"/>
        <v>3.8876907138427796</v>
      </c>
    </row>
    <row r="276" spans="6:17">
      <c r="F276" s="452">
        <v>270</v>
      </c>
      <c r="G276" s="453">
        <v>2.8479042143951769</v>
      </c>
      <c r="H276" s="453">
        <v>10.670562454990403</v>
      </c>
      <c r="I276" s="453">
        <v>15.844412475115675</v>
      </c>
      <c r="J276" s="453"/>
      <c r="K276" s="453">
        <v>0.49879808466965692</v>
      </c>
      <c r="L276" s="453">
        <v>2.6555954534601653</v>
      </c>
      <c r="M276" s="453">
        <v>2.5581138157461751</v>
      </c>
      <c r="N276" s="453"/>
      <c r="O276" s="453">
        <f t="shared" si="4"/>
        <v>1.9227501918672454</v>
      </c>
      <c r="P276" s="453">
        <f t="shared" si="4"/>
        <v>7.9908766809553669</v>
      </c>
      <c r="Q276" s="453">
        <f t="shared" si="4"/>
        <v>10.480320053304013</v>
      </c>
    </row>
    <row r="277" spans="6:17">
      <c r="F277" s="452">
        <v>271</v>
      </c>
      <c r="G277" s="453">
        <v>2.5325362545366694</v>
      </c>
      <c r="H277" s="453">
        <v>8.2019105052757126</v>
      </c>
      <c r="I277" s="453">
        <v>11.717900029124863</v>
      </c>
      <c r="J277" s="453"/>
      <c r="K277" s="453">
        <v>0.30330307435901638</v>
      </c>
      <c r="L277" s="453">
        <v>0.72633267858002171</v>
      </c>
      <c r="M277" s="453">
        <v>-0.45133864335684137</v>
      </c>
      <c r="N277" s="453"/>
      <c r="O277" s="453">
        <f t="shared" si="4"/>
        <v>1.5695712016273511</v>
      </c>
      <c r="P277" s="453">
        <f t="shared" si="4"/>
        <v>4.827287931217878</v>
      </c>
      <c r="Q277" s="453">
        <f t="shared" si="4"/>
        <v>5.40761137120559</v>
      </c>
    </row>
    <row r="278" spans="6:17">
      <c r="F278" s="452">
        <v>272</v>
      </c>
      <c r="G278" s="453">
        <v>2.1445782342307478</v>
      </c>
      <c r="H278" s="453">
        <v>6.3377407131008354</v>
      </c>
      <c r="I278" s="453">
        <v>7.3086931087641176</v>
      </c>
      <c r="J278" s="453"/>
      <c r="K278" s="453">
        <v>-0.12280169401512175</v>
      </c>
      <c r="L278" s="453">
        <v>-0.8034988819631117</v>
      </c>
      <c r="M278" s="453">
        <v>-3.5193692701857486</v>
      </c>
      <c r="N278" s="453"/>
      <c r="O278" s="453">
        <f t="shared" si="4"/>
        <v>0.94948742310025214</v>
      </c>
      <c r="P278" s="453">
        <f t="shared" si="4"/>
        <v>2.365371474587306</v>
      </c>
      <c r="Q278" s="453">
        <f t="shared" si="4"/>
        <v>0.13497728419631017</v>
      </c>
    </row>
    <row r="279" spans="6:17">
      <c r="F279" s="452">
        <v>273</v>
      </c>
      <c r="G279" s="453">
        <v>2.1400552600324048</v>
      </c>
      <c r="H279" s="453">
        <v>6.255632500292478</v>
      </c>
      <c r="I279" s="453">
        <v>7.1274557817244641</v>
      </c>
      <c r="J279" s="453"/>
      <c r="K279" s="453">
        <v>-0.13390767558087191</v>
      </c>
      <c r="L279" s="453">
        <v>-1.0897569867437618</v>
      </c>
      <c r="M279" s="453">
        <v>-4.0388546102563581</v>
      </c>
      <c r="N279" s="453"/>
      <c r="O279" s="453">
        <f t="shared" si="4"/>
        <v>0.93611995443533047</v>
      </c>
      <c r="P279" s="453">
        <f t="shared" si="4"/>
        <v>2.0380592634024772</v>
      </c>
      <c r="Q279" s="453">
        <f t="shared" si="4"/>
        <v>-0.47512671939412598</v>
      </c>
    </row>
    <row r="280" spans="6:17">
      <c r="F280" s="452">
        <v>274</v>
      </c>
      <c r="G280" s="453">
        <v>2.459865404459741</v>
      </c>
      <c r="H280" s="453">
        <v>7.703398792269212</v>
      </c>
      <c r="I280" s="453">
        <v>9.4071323667827329</v>
      </c>
      <c r="J280" s="453"/>
      <c r="K280" s="453">
        <v>0.72151068279685759</v>
      </c>
      <c r="L280" s="453">
        <v>2.26893790336878</v>
      </c>
      <c r="M280" s="453">
        <v>0.27753727037113407</v>
      </c>
      <c r="N280" s="453"/>
      <c r="O280" s="453">
        <f t="shared" si="4"/>
        <v>1.9514433850267281</v>
      </c>
      <c r="P280" s="453">
        <f t="shared" si="4"/>
        <v>6.120637299503386</v>
      </c>
      <c r="Q280" s="453">
        <f t="shared" si="4"/>
        <v>4.9811034537625005</v>
      </c>
    </row>
    <row r="281" spans="6:17">
      <c r="F281" s="452">
        <v>275</v>
      </c>
      <c r="G281" s="453">
        <v>3.2316424772434011</v>
      </c>
      <c r="H281" s="453">
        <v>12.136987051230989</v>
      </c>
      <c r="I281" s="453">
        <v>16.899021151390258</v>
      </c>
      <c r="J281" s="453"/>
      <c r="K281" s="453">
        <v>1.0251191636287285</v>
      </c>
      <c r="L281" s="453">
        <v>4.866135518440629</v>
      </c>
      <c r="M281" s="453">
        <v>5.0582176465450885</v>
      </c>
      <c r="N281" s="453"/>
      <c r="O281" s="453">
        <f t="shared" si="4"/>
        <v>2.640940402250429</v>
      </c>
      <c r="P281" s="453">
        <f t="shared" si="4"/>
        <v>10.934629044056123</v>
      </c>
      <c r="Q281" s="453">
        <f t="shared" si="4"/>
        <v>13.507728222240218</v>
      </c>
    </row>
    <row r="282" spans="6:17">
      <c r="F282" s="452">
        <v>276</v>
      </c>
      <c r="G282" s="453">
        <v>2.4211517671678191</v>
      </c>
      <c r="H282" s="453">
        <v>8.4459154831184833</v>
      </c>
      <c r="I282" s="453">
        <v>11.252223432847941</v>
      </c>
      <c r="J282" s="453"/>
      <c r="K282" s="453">
        <v>0.13742788344503865</v>
      </c>
      <c r="L282" s="453">
        <v>0.7499537606519695</v>
      </c>
      <c r="M282" s="453">
        <v>-1.9622441588183932</v>
      </c>
      <c r="N282" s="453"/>
      <c r="O282" s="453">
        <f t="shared" si="4"/>
        <v>1.3480037670289482</v>
      </c>
      <c r="P282" s="453">
        <f t="shared" si="4"/>
        <v>4.9729115022112111</v>
      </c>
      <c r="Q282" s="453">
        <f t="shared" si="4"/>
        <v>3.6638675576055775</v>
      </c>
    </row>
    <row r="283" spans="6:17">
      <c r="F283" s="452">
        <v>277</v>
      </c>
      <c r="G283" s="453">
        <v>3.07912354270875</v>
      </c>
      <c r="H283" s="453">
        <v>9.3053366540558855</v>
      </c>
      <c r="I283" s="453">
        <v>9.6790238129950694</v>
      </c>
      <c r="J283" s="453"/>
      <c r="K283" s="453">
        <v>0.93911729683360079</v>
      </c>
      <c r="L283" s="453">
        <v>2.7642854235601106</v>
      </c>
      <c r="M283" s="453">
        <v>9.0366257545994699E-2</v>
      </c>
      <c r="N283" s="453"/>
      <c r="O283" s="453">
        <f t="shared" si="4"/>
        <v>2.4786790681879758</v>
      </c>
      <c r="P283" s="453">
        <f t="shared" si="4"/>
        <v>7.4169537505880534</v>
      </c>
      <c r="Q283" s="453">
        <f t="shared" si="4"/>
        <v>4.9298781640435294</v>
      </c>
    </row>
    <row r="284" spans="6:17">
      <c r="F284" s="452">
        <v>278</v>
      </c>
      <c r="G284" s="453">
        <v>3.031844452418536</v>
      </c>
      <c r="H284" s="453">
        <v>10.716356845147175</v>
      </c>
      <c r="I284" s="453">
        <v>13.956720625547717</v>
      </c>
      <c r="J284" s="453"/>
      <c r="K284" s="453">
        <v>0.79212562305973222</v>
      </c>
      <c r="L284" s="453">
        <v>3.3198136783454402</v>
      </c>
      <c r="M284" s="453">
        <v>1.988768893817543</v>
      </c>
      <c r="N284" s="453"/>
      <c r="O284" s="453">
        <f t="shared" si="4"/>
        <v>2.3080478492690002</v>
      </c>
      <c r="P284" s="453">
        <f t="shared" si="4"/>
        <v>8.6779921009190275</v>
      </c>
      <c r="Q284" s="453">
        <f t="shared" si="4"/>
        <v>8.9671292065914017</v>
      </c>
    </row>
    <row r="285" spans="6:17">
      <c r="F285" s="452">
        <v>279</v>
      </c>
      <c r="G285" s="453">
        <v>2.8057013678546436</v>
      </c>
      <c r="H285" s="453">
        <v>8.8793278493161409</v>
      </c>
      <c r="I285" s="453">
        <v>10.962751261610606</v>
      </c>
      <c r="J285" s="453"/>
      <c r="K285" s="453">
        <v>8.706638229584307E-2</v>
      </c>
      <c r="L285" s="453">
        <v>-0.33163246344083319</v>
      </c>
      <c r="M285" s="453">
        <v>-3.4253100307313105</v>
      </c>
      <c r="N285" s="453"/>
      <c r="O285" s="453">
        <f t="shared" si="4"/>
        <v>1.4899170662231649</v>
      </c>
      <c r="P285" s="453">
        <f t="shared" si="4"/>
        <v>4.1080314612172373</v>
      </c>
      <c r="Q285" s="453">
        <f t="shared" si="4"/>
        <v>2.0560656000739925</v>
      </c>
    </row>
    <row r="286" spans="6:17">
      <c r="F286" s="452">
        <v>280</v>
      </c>
      <c r="G286" s="453">
        <v>2.5366573222359854</v>
      </c>
      <c r="H286" s="453">
        <v>9.2012895062466598</v>
      </c>
      <c r="I286" s="453">
        <v>14.295967641222518</v>
      </c>
      <c r="J286" s="453"/>
      <c r="K286" s="453">
        <v>0.19854371088411682</v>
      </c>
      <c r="L286" s="453">
        <v>1.4344026173197406</v>
      </c>
      <c r="M286" s="453">
        <v>1.6601780625767475</v>
      </c>
      <c r="N286" s="453"/>
      <c r="O286" s="453">
        <f t="shared" si="4"/>
        <v>1.4668723720021095</v>
      </c>
      <c r="P286" s="453">
        <f t="shared" si="4"/>
        <v>6.0350473704430705</v>
      </c>
      <c r="Q286" s="453">
        <f t="shared" si="4"/>
        <v>8.8081618831880064</v>
      </c>
    </row>
    <row r="287" spans="6:17">
      <c r="F287" s="452">
        <v>281</v>
      </c>
      <c r="G287" s="453">
        <v>2.456659767020076</v>
      </c>
      <c r="H287" s="453">
        <v>7.9623960086075698</v>
      </c>
      <c r="I287" s="453">
        <v>10.416654401585518</v>
      </c>
      <c r="J287" s="453"/>
      <c r="K287" s="453">
        <v>0.34250020040891904</v>
      </c>
      <c r="L287" s="453">
        <v>1.7378997836346741</v>
      </c>
      <c r="M287" s="453">
        <v>0.97044792633687393</v>
      </c>
      <c r="N287" s="453"/>
      <c r="O287" s="453">
        <f t="shared" si="4"/>
        <v>1.5708300839189571</v>
      </c>
      <c r="P287" s="453">
        <f t="shared" si="4"/>
        <v>5.719097787938459</v>
      </c>
      <c r="Q287" s="453">
        <f t="shared" si="4"/>
        <v>6.1787751271296329</v>
      </c>
    </row>
    <row r="288" spans="6:17">
      <c r="F288" s="452">
        <v>282</v>
      </c>
      <c r="G288" s="453">
        <v>2.5384344441488018</v>
      </c>
      <c r="H288" s="453">
        <v>7.9823437527109462</v>
      </c>
      <c r="I288" s="453">
        <v>9.9185451732090115</v>
      </c>
      <c r="J288" s="453"/>
      <c r="K288" s="453">
        <v>0.96743255428273756</v>
      </c>
      <c r="L288" s="453">
        <v>3.0289522817391514</v>
      </c>
      <c r="M288" s="453">
        <v>1.5624230277613265</v>
      </c>
      <c r="N288" s="453"/>
      <c r="O288" s="453">
        <f t="shared" si="4"/>
        <v>2.2366497763571385</v>
      </c>
      <c r="P288" s="453">
        <f t="shared" si="4"/>
        <v>7.0201241580946245</v>
      </c>
      <c r="Q288" s="453">
        <f t="shared" si="4"/>
        <v>6.5216956143658322</v>
      </c>
    </row>
    <row r="289" spans="6:17">
      <c r="F289" s="452">
        <v>283</v>
      </c>
      <c r="G289" s="453">
        <v>3.0560158048844439</v>
      </c>
      <c r="H289" s="453">
        <v>12.016433669571029</v>
      </c>
      <c r="I289" s="453">
        <v>17.844208451581068</v>
      </c>
      <c r="J289" s="453"/>
      <c r="K289" s="453">
        <v>0.65671889298836561</v>
      </c>
      <c r="L289" s="453">
        <v>4.1542397677744418</v>
      </c>
      <c r="M289" s="453">
        <v>5.0246188163409045</v>
      </c>
      <c r="N289" s="453"/>
      <c r="O289" s="453">
        <f t="shared" si="4"/>
        <v>2.1847267954305876</v>
      </c>
      <c r="P289" s="453">
        <f t="shared" si="4"/>
        <v>10.162456602559956</v>
      </c>
      <c r="Q289" s="453">
        <f t="shared" si="4"/>
        <v>13.946723042131438</v>
      </c>
    </row>
    <row r="290" spans="6:17">
      <c r="F290" s="452">
        <v>284</v>
      </c>
      <c r="G290" s="453">
        <v>2.7846033072611291</v>
      </c>
      <c r="H290" s="453">
        <v>8.6423105238963061</v>
      </c>
      <c r="I290" s="453">
        <v>10.543853553579083</v>
      </c>
      <c r="J290" s="453"/>
      <c r="K290" s="453">
        <v>-0.16048345715012857</v>
      </c>
      <c r="L290" s="453">
        <v>-0.54909017301047669</v>
      </c>
      <c r="M290" s="453">
        <v>-3.9933573548567054</v>
      </c>
      <c r="N290" s="453"/>
      <c r="O290" s="453">
        <f t="shared" si="4"/>
        <v>1.231818196480436</v>
      </c>
      <c r="P290" s="453">
        <f t="shared" si="4"/>
        <v>3.7720650889376763</v>
      </c>
      <c r="Q290" s="453">
        <f t="shared" si="4"/>
        <v>1.2785694219328363</v>
      </c>
    </row>
    <row r="291" spans="6:17">
      <c r="F291" s="452">
        <v>285</v>
      </c>
      <c r="G291" s="453">
        <v>3.0957611613681344</v>
      </c>
      <c r="H291" s="453">
        <v>12.218416146591451</v>
      </c>
      <c r="I291" s="453">
        <v>18.074808399704636</v>
      </c>
      <c r="J291" s="453"/>
      <c r="K291" s="453">
        <v>0.73319589492573911</v>
      </c>
      <c r="L291" s="453">
        <v>4.4290888746936901</v>
      </c>
      <c r="M291" s="453">
        <v>5.4980703278249052</v>
      </c>
      <c r="N291" s="453"/>
      <c r="O291" s="453">
        <f t="shared" si="4"/>
        <v>2.2810764756098063</v>
      </c>
      <c r="P291" s="453">
        <f t="shared" si="4"/>
        <v>10.538296947989416</v>
      </c>
      <c r="Q291" s="453">
        <f t="shared" si="4"/>
        <v>14.535474527677223</v>
      </c>
    </row>
    <row r="292" spans="6:17">
      <c r="F292" s="452">
        <v>286</v>
      </c>
      <c r="G292" s="453">
        <v>2.6603673052975552</v>
      </c>
      <c r="H292" s="453">
        <v>9.1304057296261831</v>
      </c>
      <c r="I292" s="453">
        <v>12.608811894770014</v>
      </c>
      <c r="J292" s="453"/>
      <c r="K292" s="453">
        <v>0.44902281703454605</v>
      </c>
      <c r="L292" s="453">
        <v>1.5496628750912578</v>
      </c>
      <c r="M292" s="453">
        <v>-0.60183744249675186</v>
      </c>
      <c r="N292" s="453"/>
      <c r="O292" s="453">
        <f t="shared" si="4"/>
        <v>1.7792064696833236</v>
      </c>
      <c r="P292" s="453">
        <f t="shared" si="4"/>
        <v>6.1148657399043493</v>
      </c>
      <c r="Q292" s="453">
        <f t="shared" si="4"/>
        <v>5.7025685048882551</v>
      </c>
    </row>
    <row r="293" spans="6:17">
      <c r="F293" s="452">
        <v>287</v>
      </c>
      <c r="G293" s="453">
        <v>2.552708687417617</v>
      </c>
      <c r="H293" s="453">
        <v>9.7389640834208961</v>
      </c>
      <c r="I293" s="453">
        <v>14.957962050893755</v>
      </c>
      <c r="J293" s="453"/>
      <c r="K293" s="453">
        <v>0.21881742386637804</v>
      </c>
      <c r="L293" s="453">
        <v>2.0324557947885324</v>
      </c>
      <c r="M293" s="453">
        <v>2.5283140166992837</v>
      </c>
      <c r="N293" s="453"/>
      <c r="O293" s="453">
        <f t="shared" si="4"/>
        <v>1.4951717675751865</v>
      </c>
      <c r="P293" s="453">
        <f t="shared" si="4"/>
        <v>6.9019378364989805</v>
      </c>
      <c r="Q293" s="453">
        <f t="shared" si="4"/>
        <v>10.007295042146161</v>
      </c>
    </row>
    <row r="294" spans="6:17">
      <c r="F294" s="452">
        <v>288</v>
      </c>
      <c r="G294" s="453">
        <v>2.3160470523018528</v>
      </c>
      <c r="H294" s="453">
        <v>7.2567086219756547</v>
      </c>
      <c r="I294" s="453">
        <v>8.237486748261631</v>
      </c>
      <c r="J294" s="453"/>
      <c r="K294" s="453">
        <v>-2.5674804615677616E-2</v>
      </c>
      <c r="L294" s="453">
        <v>-0.37404169738453419</v>
      </c>
      <c r="M294" s="453">
        <v>-4.0644918232744516</v>
      </c>
      <c r="N294" s="453"/>
      <c r="O294" s="453">
        <f t="shared" si="4"/>
        <v>1.1323487215352488</v>
      </c>
      <c r="P294" s="453">
        <f t="shared" si="4"/>
        <v>3.2543126136032932</v>
      </c>
      <c r="Q294" s="453">
        <f t="shared" si="4"/>
        <v>5.4251550856363906E-2</v>
      </c>
    </row>
    <row r="295" spans="6:17">
      <c r="F295" s="452">
        <v>289</v>
      </c>
      <c r="G295" s="453">
        <v>2.2461557715918001</v>
      </c>
      <c r="H295" s="453">
        <v>5.4785759612471026</v>
      </c>
      <c r="I295" s="453">
        <v>3.9753962227189916</v>
      </c>
      <c r="J295" s="453"/>
      <c r="K295" s="453">
        <v>0.18798892342812223</v>
      </c>
      <c r="L295" s="453">
        <v>-1.018313672629354</v>
      </c>
      <c r="M295" s="453">
        <v>-5.3056408369109249</v>
      </c>
      <c r="N295" s="453"/>
      <c r="O295" s="453">
        <f t="shared" si="4"/>
        <v>1.3110668092240223</v>
      </c>
      <c r="P295" s="453">
        <f t="shared" si="4"/>
        <v>1.7209743079941973</v>
      </c>
      <c r="Q295" s="453">
        <f t="shared" si="4"/>
        <v>-3.3179427255514291</v>
      </c>
    </row>
    <row r="296" spans="6:17">
      <c r="F296" s="452">
        <v>290</v>
      </c>
      <c r="G296" s="453">
        <v>2.6713756004932812</v>
      </c>
      <c r="H296" s="453">
        <v>10.408155263001561</v>
      </c>
      <c r="I296" s="453">
        <v>14.931246041944163</v>
      </c>
      <c r="J296" s="453"/>
      <c r="K296" s="453">
        <v>0.53358217887008941</v>
      </c>
      <c r="L296" s="453">
        <v>3.060913163367772</v>
      </c>
      <c r="M296" s="453">
        <v>2.8049210154516118</v>
      </c>
      <c r="N296" s="453"/>
      <c r="O296" s="453">
        <f t="shared" si="4"/>
        <v>1.86926997911673</v>
      </c>
      <c r="P296" s="453">
        <f t="shared" si="4"/>
        <v>8.2649907948685524</v>
      </c>
      <c r="Q296" s="453">
        <f t="shared" si="4"/>
        <v>10.270544036423694</v>
      </c>
    </row>
    <row r="297" spans="6:17">
      <c r="F297" s="452">
        <v>291</v>
      </c>
      <c r="G297" s="453">
        <v>3.2346426525314449</v>
      </c>
      <c r="H297" s="453">
        <v>11.683782718661121</v>
      </c>
      <c r="I297" s="453">
        <v>15.674680080920623</v>
      </c>
      <c r="J297" s="453"/>
      <c r="K297" s="453">
        <v>0.99198232532850028</v>
      </c>
      <c r="L297" s="453">
        <v>4.3176230144976202</v>
      </c>
      <c r="M297" s="453">
        <v>3.7404839727543902</v>
      </c>
      <c r="N297" s="453"/>
      <c r="O297" s="453">
        <f t="shared" si="4"/>
        <v>2.6093036515942227</v>
      </c>
      <c r="P297" s="453">
        <f t="shared" si="4"/>
        <v>10.159514373828181</v>
      </c>
      <c r="Q297" s="453">
        <f t="shared" si="4"/>
        <v>11.577824013214702</v>
      </c>
    </row>
    <row r="298" spans="6:17">
      <c r="F298" s="452">
        <v>292</v>
      </c>
      <c r="G298" s="453">
        <v>2.8106321334754867</v>
      </c>
      <c r="H298" s="453">
        <v>9.4757691769835262</v>
      </c>
      <c r="I298" s="453">
        <v>13.085294813286026</v>
      </c>
      <c r="J298" s="453"/>
      <c r="K298" s="453">
        <v>0.48185634547987632</v>
      </c>
      <c r="L298" s="453">
        <v>1.0958853630111207</v>
      </c>
      <c r="M298" s="453">
        <v>-1.8748417622969313</v>
      </c>
      <c r="N298" s="453"/>
      <c r="O298" s="453">
        <f t="shared" si="4"/>
        <v>1.8871724122176197</v>
      </c>
      <c r="P298" s="453">
        <f t="shared" si="4"/>
        <v>5.8337699515028838</v>
      </c>
      <c r="Q298" s="453">
        <f t="shared" si="4"/>
        <v>4.6678056443460818</v>
      </c>
    </row>
    <row r="299" spans="6:17">
      <c r="F299" s="452">
        <v>293</v>
      </c>
      <c r="G299" s="453">
        <v>2.6407533231550442</v>
      </c>
      <c r="H299" s="453">
        <v>8.8116064780198897</v>
      </c>
      <c r="I299" s="453">
        <v>12.833917348923151</v>
      </c>
      <c r="J299" s="453"/>
      <c r="K299" s="453">
        <v>0.29478375489819442</v>
      </c>
      <c r="L299" s="453">
        <v>1.122546034153828</v>
      </c>
      <c r="M299" s="453">
        <v>0.15672846551672848</v>
      </c>
      <c r="N299" s="453"/>
      <c r="O299" s="453">
        <f t="shared" si="4"/>
        <v>1.6151604164757165</v>
      </c>
      <c r="P299" s="453">
        <f t="shared" si="4"/>
        <v>5.5283492731637729</v>
      </c>
      <c r="Q299" s="453">
        <f t="shared" si="4"/>
        <v>6.5736871399783041</v>
      </c>
    </row>
    <row r="300" spans="6:17">
      <c r="F300" s="452">
        <v>294</v>
      </c>
      <c r="G300" s="453">
        <v>2.8065241076109722</v>
      </c>
      <c r="H300" s="453">
        <v>9.4399334536285124</v>
      </c>
      <c r="I300" s="453">
        <v>11.712757834047693</v>
      </c>
      <c r="J300" s="453"/>
      <c r="K300" s="453">
        <v>0.58056972268118834</v>
      </c>
      <c r="L300" s="453">
        <v>2.0981704947573334</v>
      </c>
      <c r="M300" s="453">
        <v>-9.2063489570492152E-2</v>
      </c>
      <c r="N300" s="453"/>
      <c r="O300" s="453">
        <f t="shared" si="4"/>
        <v>1.9838317764866744</v>
      </c>
      <c r="P300" s="453">
        <f t="shared" si="4"/>
        <v>6.8181372215715896</v>
      </c>
      <c r="Q300" s="453">
        <f t="shared" si="4"/>
        <v>5.7643154274533543</v>
      </c>
    </row>
    <row r="301" spans="6:17">
      <c r="F301" s="452">
        <v>295</v>
      </c>
      <c r="G301" s="453">
        <v>2.3256320570867484</v>
      </c>
      <c r="H301" s="453">
        <v>8.0567188878426919</v>
      </c>
      <c r="I301" s="453">
        <v>10.675361816371577</v>
      </c>
      <c r="J301" s="453"/>
      <c r="K301" s="453">
        <v>-7.474839238105524E-2</v>
      </c>
      <c r="L301" s="453">
        <v>-0.70958901910432104</v>
      </c>
      <c r="M301" s="453">
        <v>-4.5954928382732589</v>
      </c>
      <c r="N301" s="453"/>
      <c r="O301" s="453">
        <f t="shared" si="4"/>
        <v>1.0880676361623189</v>
      </c>
      <c r="P301" s="453">
        <f t="shared" si="4"/>
        <v>3.3187704248170249</v>
      </c>
      <c r="Q301" s="453">
        <f t="shared" si="4"/>
        <v>0.74218806991252961</v>
      </c>
    </row>
    <row r="302" spans="6:17">
      <c r="F302" s="452">
        <v>296</v>
      </c>
      <c r="G302" s="453">
        <v>2.8243113351608926</v>
      </c>
      <c r="H302" s="453">
        <v>9.7445814029915923</v>
      </c>
      <c r="I302" s="453">
        <v>13.731557742555054</v>
      </c>
      <c r="J302" s="453"/>
      <c r="K302" s="453">
        <v>0.45181179565678597</v>
      </c>
      <c r="L302" s="453">
        <v>1.5491965877165867</v>
      </c>
      <c r="M302" s="453">
        <v>-0.56632954685346704</v>
      </c>
      <c r="N302" s="453"/>
      <c r="O302" s="453">
        <f t="shared" si="4"/>
        <v>1.8639674632372323</v>
      </c>
      <c r="P302" s="453">
        <f t="shared" si="4"/>
        <v>6.4214872892123829</v>
      </c>
      <c r="Q302" s="453">
        <f t="shared" si="4"/>
        <v>6.2994493244240601</v>
      </c>
    </row>
    <row r="303" spans="6:17">
      <c r="F303" s="452">
        <v>297</v>
      </c>
      <c r="G303" s="453">
        <v>2.5750441020805113</v>
      </c>
      <c r="H303" s="453">
        <v>8.2497324073543084</v>
      </c>
      <c r="I303" s="453">
        <v>10.104021856393146</v>
      </c>
      <c r="J303" s="453"/>
      <c r="K303" s="453">
        <v>0.36442847088181907</v>
      </c>
      <c r="L303" s="453">
        <v>0.62012566202966468</v>
      </c>
      <c r="M303" s="453">
        <v>-2.22272846090965</v>
      </c>
      <c r="N303" s="453"/>
      <c r="O303" s="453">
        <f t="shared" si="4"/>
        <v>1.6519505219220747</v>
      </c>
      <c r="P303" s="453">
        <f t="shared" si="4"/>
        <v>4.7449918657068189</v>
      </c>
      <c r="Q303" s="453">
        <f t="shared" si="4"/>
        <v>2.829282467286923</v>
      </c>
    </row>
    <row r="304" spans="6:17">
      <c r="F304" s="452">
        <v>298</v>
      </c>
      <c r="G304" s="453">
        <v>3.0860380645994958</v>
      </c>
      <c r="H304" s="453">
        <v>12.192543891234457</v>
      </c>
      <c r="I304" s="453">
        <v>18.05179439009153</v>
      </c>
      <c r="J304" s="453"/>
      <c r="K304" s="453">
        <v>0.73370361798628281</v>
      </c>
      <c r="L304" s="453">
        <v>4.4285853374137432</v>
      </c>
      <c r="M304" s="453">
        <v>5.4922300888781876</v>
      </c>
      <c r="N304" s="453"/>
      <c r="O304" s="453">
        <f t="shared" si="4"/>
        <v>2.2767226502860307</v>
      </c>
      <c r="P304" s="453">
        <f t="shared" si="4"/>
        <v>10.524857283030972</v>
      </c>
      <c r="Q304" s="453">
        <f t="shared" si="4"/>
        <v>14.518127283923953</v>
      </c>
    </row>
    <row r="305" spans="6:17">
      <c r="F305" s="452">
        <v>299</v>
      </c>
      <c r="G305" s="453">
        <v>2.4627086553433468</v>
      </c>
      <c r="H305" s="453">
        <v>7.1090046701211875</v>
      </c>
      <c r="I305" s="453">
        <v>8.4988063134802161</v>
      </c>
      <c r="J305" s="453"/>
      <c r="K305" s="453">
        <v>0.13420371207499748</v>
      </c>
      <c r="L305" s="453">
        <v>-0.47977772809641905</v>
      </c>
      <c r="M305" s="453">
        <v>-3.1686187097420344</v>
      </c>
      <c r="N305" s="453"/>
      <c r="O305" s="453">
        <f t="shared" si="4"/>
        <v>1.3655580397466709</v>
      </c>
      <c r="P305" s="453">
        <f t="shared" si="4"/>
        <v>3.0747246069641747</v>
      </c>
      <c r="Q305" s="453">
        <f t="shared" si="4"/>
        <v>1.0807844469980736</v>
      </c>
    </row>
    <row r="306" spans="6:17">
      <c r="F306" s="452">
        <v>300</v>
      </c>
      <c r="G306" s="453">
        <v>2.4698866661010932</v>
      </c>
      <c r="H306" s="453">
        <v>8.8895560433345295</v>
      </c>
      <c r="I306" s="453">
        <v>11.858677396539292</v>
      </c>
      <c r="J306" s="453"/>
      <c r="K306" s="453">
        <v>-3.1938888996164039E-2</v>
      </c>
      <c r="L306" s="453">
        <v>-0.25344000238081676</v>
      </c>
      <c r="M306" s="453">
        <v>-3.7137211897667299</v>
      </c>
      <c r="N306" s="453"/>
      <c r="O306" s="453">
        <f t="shared" si="4"/>
        <v>1.2030044440543826</v>
      </c>
      <c r="P306" s="453">
        <f t="shared" si="4"/>
        <v>4.191338019286448</v>
      </c>
      <c r="Q306" s="453">
        <f t="shared" si="4"/>
        <v>2.2156175085029162</v>
      </c>
    </row>
    <row r="307" spans="6:17">
      <c r="F307" s="452">
        <v>301</v>
      </c>
      <c r="G307" s="453">
        <v>2.315306621793388</v>
      </c>
      <c r="H307" s="453">
        <v>7.8792752038273264</v>
      </c>
      <c r="I307" s="453">
        <v>11.487047795757931</v>
      </c>
      <c r="J307" s="453"/>
      <c r="K307" s="453">
        <v>5.3679020175783521E-2</v>
      </c>
      <c r="L307" s="453">
        <v>0.55462718691141788</v>
      </c>
      <c r="M307" s="453">
        <v>-0.58234486175454947</v>
      </c>
      <c r="N307" s="453"/>
      <c r="O307" s="453">
        <f t="shared" si="4"/>
        <v>1.2113323310724775</v>
      </c>
      <c r="P307" s="453">
        <f t="shared" si="4"/>
        <v>4.4942647888250811</v>
      </c>
      <c r="Q307" s="453">
        <f t="shared" si="4"/>
        <v>5.1611790361244161</v>
      </c>
    </row>
    <row r="308" spans="6:17">
      <c r="F308" s="452">
        <v>302</v>
      </c>
      <c r="G308" s="453">
        <v>2.5814754986824564</v>
      </c>
      <c r="H308" s="453">
        <v>8.9713390431107243</v>
      </c>
      <c r="I308" s="453">
        <v>12.249935016654476</v>
      </c>
      <c r="J308" s="453"/>
      <c r="K308" s="453">
        <v>0.37207030542603192</v>
      </c>
      <c r="L308" s="453">
        <v>1.5687986074779374</v>
      </c>
      <c r="M308" s="453">
        <v>-0.77078842857373786</v>
      </c>
      <c r="N308" s="453"/>
      <c r="O308" s="453">
        <f t="shared" si="4"/>
        <v>1.6628080547672601</v>
      </c>
      <c r="P308" s="453">
        <f t="shared" si="4"/>
        <v>6.0544681290332996</v>
      </c>
      <c r="Q308" s="453">
        <f t="shared" si="4"/>
        <v>5.3541790797535</v>
      </c>
    </row>
    <row r="309" spans="6:17">
      <c r="F309" s="452">
        <v>303</v>
      </c>
      <c r="G309" s="453">
        <v>2.6642035817277492</v>
      </c>
      <c r="H309" s="453">
        <v>8.6743052815376558</v>
      </c>
      <c r="I309" s="453">
        <v>10.921383555754602</v>
      </c>
      <c r="J309" s="453"/>
      <c r="K309" s="453">
        <v>0.47330535626637271</v>
      </c>
      <c r="L309" s="453">
        <v>1.5102253133152459</v>
      </c>
      <c r="M309" s="453">
        <v>-0.72225829983607071</v>
      </c>
      <c r="N309" s="453"/>
      <c r="O309" s="453">
        <f t="shared" si="4"/>
        <v>1.8054071471302473</v>
      </c>
      <c r="P309" s="453">
        <f t="shared" si="4"/>
        <v>5.8473779540840738</v>
      </c>
      <c r="Q309" s="453">
        <f t="shared" si="4"/>
        <v>4.7384334780412303</v>
      </c>
    </row>
    <row r="310" spans="6:17">
      <c r="F310" s="452">
        <v>304</v>
      </c>
      <c r="G310" s="453">
        <v>2.393419416985763</v>
      </c>
      <c r="H310" s="453">
        <v>7.314463005473641</v>
      </c>
      <c r="I310" s="453">
        <v>9.3959146824001607</v>
      </c>
      <c r="J310" s="453"/>
      <c r="K310" s="453">
        <v>0.24511196723079642</v>
      </c>
      <c r="L310" s="453">
        <v>0.23964835522774308</v>
      </c>
      <c r="M310" s="453">
        <v>-2.1270195522115145</v>
      </c>
      <c r="N310" s="453"/>
      <c r="O310" s="453">
        <f t="shared" si="4"/>
        <v>1.4418216757236779</v>
      </c>
      <c r="P310" s="453">
        <f t="shared" si="4"/>
        <v>3.8968798579645636</v>
      </c>
      <c r="Q310" s="453">
        <f t="shared" si="4"/>
        <v>2.5709377889885658</v>
      </c>
    </row>
    <row r="311" spans="6:17">
      <c r="F311" s="452">
        <v>305</v>
      </c>
      <c r="G311" s="453">
        <v>2.3975725270352566</v>
      </c>
      <c r="H311" s="453">
        <v>9.0214961030956644</v>
      </c>
      <c r="I311" s="453">
        <v>13.820179450457459</v>
      </c>
      <c r="J311" s="453"/>
      <c r="K311" s="453">
        <v>0.18376309668996527</v>
      </c>
      <c r="L311" s="453">
        <v>1.7183673004888078</v>
      </c>
      <c r="M311" s="453">
        <v>2.0788483118459666</v>
      </c>
      <c r="N311" s="453"/>
      <c r="O311" s="453">
        <f t="shared" si="4"/>
        <v>1.3825493602075936</v>
      </c>
      <c r="P311" s="453">
        <f t="shared" si="4"/>
        <v>6.22911535203664</v>
      </c>
      <c r="Q311" s="453">
        <f t="shared" si="4"/>
        <v>8.9889380370746963</v>
      </c>
    </row>
    <row r="312" spans="6:17">
      <c r="F312" s="452">
        <v>306</v>
      </c>
      <c r="G312" s="453">
        <v>2.5430554266293441</v>
      </c>
      <c r="H312" s="453">
        <v>9.1600994652669172</v>
      </c>
      <c r="I312" s="453">
        <v>14.22183929013039</v>
      </c>
      <c r="J312" s="453"/>
      <c r="K312" s="453">
        <v>0.19444846131115234</v>
      </c>
      <c r="L312" s="453">
        <v>1.3683804532280419</v>
      </c>
      <c r="M312" s="453">
        <v>1.5868223760590894</v>
      </c>
      <c r="N312" s="453"/>
      <c r="O312" s="453">
        <f t="shared" si="4"/>
        <v>1.4659761746258244</v>
      </c>
      <c r="P312" s="453">
        <f t="shared" si="4"/>
        <v>5.9484301858615005</v>
      </c>
      <c r="Q312" s="453">
        <f t="shared" si="4"/>
        <v>8.6977420211242844</v>
      </c>
    </row>
    <row r="313" spans="6:17">
      <c r="F313" s="452">
        <v>307</v>
      </c>
      <c r="G313" s="453">
        <v>2.4580052175711078</v>
      </c>
      <c r="H313" s="453">
        <v>9.5972521876991834</v>
      </c>
      <c r="I313" s="453">
        <v>13.77267588320575</v>
      </c>
      <c r="J313" s="453"/>
      <c r="K313" s="453">
        <v>0.26420735320349209</v>
      </c>
      <c r="L313" s="453">
        <v>2.0637546494276506</v>
      </c>
      <c r="M313" s="453">
        <v>1.2945480469249873</v>
      </c>
      <c r="N313" s="453"/>
      <c r="O313" s="453">
        <f t="shared" si="4"/>
        <v>1.493209961989046</v>
      </c>
      <c r="P313" s="453">
        <f t="shared" si="4"/>
        <v>6.8623807432772423</v>
      </c>
      <c r="Q313" s="453">
        <f t="shared" si="4"/>
        <v>8.1808859885278622</v>
      </c>
    </row>
    <row r="314" spans="6:17">
      <c r="F314" s="452">
        <v>308</v>
      </c>
      <c r="G314" s="453">
        <v>2.598242008709299</v>
      </c>
      <c r="H314" s="453">
        <v>8.5253581835842738</v>
      </c>
      <c r="I314" s="453">
        <v>8.7044235740226128</v>
      </c>
      <c r="J314" s="453"/>
      <c r="K314" s="453">
        <v>5.4313398931540746E-2</v>
      </c>
      <c r="L314" s="453">
        <v>0.46411835138000157</v>
      </c>
      <c r="M314" s="453">
        <v>-3.4264711827976697</v>
      </c>
      <c r="N314" s="453"/>
      <c r="O314" s="453">
        <f t="shared" si="4"/>
        <v>1.3534344032861902</v>
      </c>
      <c r="P314" s="453">
        <f t="shared" si="4"/>
        <v>4.7267974431721385</v>
      </c>
      <c r="Q314" s="453">
        <f t="shared" si="4"/>
        <v>0.92574060421363669</v>
      </c>
    </row>
    <row r="315" spans="6:17">
      <c r="F315" s="452">
        <v>309</v>
      </c>
      <c r="G315" s="453">
        <v>3.0330800601005219</v>
      </c>
      <c r="H315" s="453">
        <v>9.6463314262741378</v>
      </c>
      <c r="I315" s="453">
        <v>11.92108491469584</v>
      </c>
      <c r="J315" s="453"/>
      <c r="K315" s="453">
        <v>0.799071928664846</v>
      </c>
      <c r="L315" s="453">
        <v>2.2673827394605297</v>
      </c>
      <c r="M315" s="453">
        <v>-4.9297221256814794E-2</v>
      </c>
      <c r="N315" s="453"/>
      <c r="O315" s="453">
        <f t="shared" si="4"/>
        <v>2.3156119587151069</v>
      </c>
      <c r="P315" s="453">
        <f t="shared" si="4"/>
        <v>7.0905484525975986</v>
      </c>
      <c r="Q315" s="453">
        <f t="shared" si="4"/>
        <v>5.911245236091105</v>
      </c>
    </row>
    <row r="316" spans="6:17">
      <c r="F316" s="452">
        <v>310</v>
      </c>
      <c r="G316" s="453">
        <v>2.5963723129313987</v>
      </c>
      <c r="H316" s="453">
        <v>8.1568227475259576</v>
      </c>
      <c r="I316" s="453">
        <v>9.2645646048089816</v>
      </c>
      <c r="J316" s="453"/>
      <c r="K316" s="453">
        <v>0.30758717618333264</v>
      </c>
      <c r="L316" s="453">
        <v>0.55705766358003928</v>
      </c>
      <c r="M316" s="453">
        <v>-2.7148330731101922</v>
      </c>
      <c r="N316" s="453"/>
      <c r="O316" s="453">
        <f t="shared" si="4"/>
        <v>1.605773332649032</v>
      </c>
      <c r="P316" s="453">
        <f t="shared" si="4"/>
        <v>4.6354690373430181</v>
      </c>
      <c r="Q316" s="453">
        <f t="shared" si="4"/>
        <v>1.9174492292942986</v>
      </c>
    </row>
    <row r="317" spans="6:17">
      <c r="F317" s="452">
        <v>311</v>
      </c>
      <c r="G317" s="453">
        <v>2.9633321112567224</v>
      </c>
      <c r="H317" s="453">
        <v>10.582491646066998</v>
      </c>
      <c r="I317" s="453">
        <v>14.945401523032828</v>
      </c>
      <c r="J317" s="453"/>
      <c r="K317" s="453">
        <v>0.70247188512656678</v>
      </c>
      <c r="L317" s="453">
        <v>2.9664228515709539</v>
      </c>
      <c r="M317" s="453">
        <v>2.3502389357131364</v>
      </c>
      <c r="N317" s="453"/>
      <c r="O317" s="453">
        <f t="shared" si="4"/>
        <v>2.184137940754928</v>
      </c>
      <c r="P317" s="453">
        <f t="shared" si="4"/>
        <v>8.257668674604453</v>
      </c>
      <c r="Q317" s="453">
        <f t="shared" si="4"/>
        <v>9.8229396972295504</v>
      </c>
    </row>
    <row r="318" spans="6:17">
      <c r="F318" s="452">
        <v>312</v>
      </c>
      <c r="G318" s="453">
        <v>2.3435065303974767</v>
      </c>
      <c r="H318" s="453">
        <v>8.0420563382107844</v>
      </c>
      <c r="I318" s="453">
        <v>10.763075675459334</v>
      </c>
      <c r="J318" s="453"/>
      <c r="K318" s="453">
        <v>8.1096345932184732E-2</v>
      </c>
      <c r="L318" s="453">
        <v>0.48390381389667425</v>
      </c>
      <c r="M318" s="453">
        <v>-2.3029922680441217</v>
      </c>
      <c r="N318" s="453"/>
      <c r="O318" s="453">
        <f t="shared" si="4"/>
        <v>1.2528496111309231</v>
      </c>
      <c r="P318" s="453">
        <f t="shared" si="4"/>
        <v>4.5049319830020664</v>
      </c>
      <c r="Q318" s="453">
        <f t="shared" si="4"/>
        <v>3.078545569685545</v>
      </c>
    </row>
    <row r="319" spans="6:17">
      <c r="F319" s="452">
        <v>313</v>
      </c>
      <c r="G319" s="453">
        <v>2.9019571004190094</v>
      </c>
      <c r="H319" s="453">
        <v>9.5581624025575991</v>
      </c>
      <c r="I319" s="453">
        <v>11.874500624260108</v>
      </c>
      <c r="J319" s="453"/>
      <c r="K319" s="453">
        <v>0.66111002151316356</v>
      </c>
      <c r="L319" s="453">
        <v>2.1702928522678704</v>
      </c>
      <c r="M319" s="453">
        <v>2.2937567587177909E-3</v>
      </c>
      <c r="N319" s="453"/>
      <c r="O319" s="453">
        <f t="shared" si="4"/>
        <v>2.1120885717226683</v>
      </c>
      <c r="P319" s="453">
        <f t="shared" si="4"/>
        <v>6.9493740535466699</v>
      </c>
      <c r="Q319" s="453">
        <f t="shared" si="4"/>
        <v>5.9395440688887717</v>
      </c>
    </row>
    <row r="320" spans="6:17">
      <c r="F320" s="452">
        <v>314</v>
      </c>
      <c r="G320" s="453">
        <v>2.4921970710377437</v>
      </c>
      <c r="H320" s="453">
        <v>7.2632428307595944</v>
      </c>
      <c r="I320" s="453">
        <v>8.7972256022822961</v>
      </c>
      <c r="J320" s="453"/>
      <c r="K320" s="453">
        <v>0.21545431069160337</v>
      </c>
      <c r="L320" s="453">
        <v>-0.2610439355196803</v>
      </c>
      <c r="M320" s="453">
        <v>-2.7316059302844735</v>
      </c>
      <c r="N320" s="453"/>
      <c r="O320" s="453">
        <f t="shared" si="4"/>
        <v>1.4615528462104752</v>
      </c>
      <c r="P320" s="453">
        <f t="shared" si="4"/>
        <v>3.3705774798601169</v>
      </c>
      <c r="Q320" s="453">
        <f t="shared" si="4"/>
        <v>1.6670068708566745</v>
      </c>
    </row>
    <row r="321" spans="6:17">
      <c r="F321" s="452">
        <v>315</v>
      </c>
      <c r="G321" s="453">
        <v>2.8188272481425702</v>
      </c>
      <c r="H321" s="453">
        <v>9.6508099857149787</v>
      </c>
      <c r="I321" s="453">
        <v>13.683361604772671</v>
      </c>
      <c r="J321" s="453"/>
      <c r="K321" s="453">
        <v>0.66900033498862399</v>
      </c>
      <c r="L321" s="453">
        <v>2.5674794549565689</v>
      </c>
      <c r="M321" s="453">
        <v>2.2727813133714321</v>
      </c>
      <c r="N321" s="453"/>
      <c r="O321" s="453">
        <f t="shared" si="4"/>
        <v>2.0784139590599091</v>
      </c>
      <c r="P321" s="453">
        <f t="shared" si="4"/>
        <v>7.3928844478140583</v>
      </c>
      <c r="Q321" s="453">
        <f t="shared" si="4"/>
        <v>9.1144621157577674</v>
      </c>
    </row>
    <row r="322" spans="6:17">
      <c r="F322" s="452">
        <v>316</v>
      </c>
      <c r="G322" s="453">
        <v>2.2890064695822794</v>
      </c>
      <c r="H322" s="453">
        <v>6.728717713568372</v>
      </c>
      <c r="I322" s="453">
        <v>7.581600983943332</v>
      </c>
      <c r="J322" s="453"/>
      <c r="K322" s="453">
        <v>-8.7419288350885083E-2</v>
      </c>
      <c r="L322" s="453">
        <v>-0.97766184581766424</v>
      </c>
      <c r="M322" s="453">
        <v>-4.9045049005182833</v>
      </c>
      <c r="N322" s="453"/>
      <c r="O322" s="453">
        <f t="shared" si="4"/>
        <v>1.0570839464402546</v>
      </c>
      <c r="P322" s="453">
        <f t="shared" si="4"/>
        <v>2.3866970109665218</v>
      </c>
      <c r="Q322" s="453">
        <f t="shared" si="4"/>
        <v>-1.1137044085466172</v>
      </c>
    </row>
    <row r="323" spans="6:17">
      <c r="F323" s="452">
        <v>317</v>
      </c>
      <c r="G323" s="453">
        <v>3.1116615714016742</v>
      </c>
      <c r="H323" s="453">
        <v>10.475646235809222</v>
      </c>
      <c r="I323" s="453">
        <v>13.627643703783505</v>
      </c>
      <c r="J323" s="453"/>
      <c r="K323" s="453">
        <v>0.5815312238962953</v>
      </c>
      <c r="L323" s="453">
        <v>1.137241757586267</v>
      </c>
      <c r="M323" s="453">
        <v>-1.3429126012436967</v>
      </c>
      <c r="N323" s="453"/>
      <c r="O323" s="453">
        <f t="shared" si="4"/>
        <v>2.1373620095971324</v>
      </c>
      <c r="P323" s="453">
        <f t="shared" si="4"/>
        <v>6.3750648754908781</v>
      </c>
      <c r="Q323" s="453">
        <f t="shared" si="4"/>
        <v>5.4709092506480559</v>
      </c>
    </row>
    <row r="324" spans="6:17">
      <c r="F324" s="452">
        <v>318</v>
      </c>
      <c r="G324" s="453">
        <v>3.099902499812595</v>
      </c>
      <c r="H324" s="453">
        <v>10.163164980594075</v>
      </c>
      <c r="I324" s="453">
        <v>13.096840898267274</v>
      </c>
      <c r="J324" s="453"/>
      <c r="K324" s="453">
        <v>0.63460028227786403</v>
      </c>
      <c r="L324" s="453">
        <v>1.2984152071964559</v>
      </c>
      <c r="M324" s="453">
        <v>-0.8662980743291584</v>
      </c>
      <c r="N324" s="453"/>
      <c r="O324" s="453">
        <f t="shared" si="4"/>
        <v>2.1845515321841615</v>
      </c>
      <c r="P324" s="453">
        <f t="shared" si="4"/>
        <v>6.3799976974934935</v>
      </c>
      <c r="Q324" s="453">
        <f t="shared" si="4"/>
        <v>5.6821223748044787</v>
      </c>
    </row>
    <row r="325" spans="6:17">
      <c r="F325" s="452">
        <v>319</v>
      </c>
      <c r="G325" s="453">
        <v>3.0299257404962532</v>
      </c>
      <c r="H325" s="453">
        <v>10.658690237471518</v>
      </c>
      <c r="I325" s="453">
        <v>15.147106946498056</v>
      </c>
      <c r="J325" s="453"/>
      <c r="K325" s="453">
        <v>0.63658429206169842</v>
      </c>
      <c r="L325" s="453">
        <v>2.6154302876158937</v>
      </c>
      <c r="M325" s="453">
        <v>1.7173174866145615</v>
      </c>
      <c r="N325" s="453"/>
      <c r="O325" s="453">
        <f t="shared" si="4"/>
        <v>2.151547162309825</v>
      </c>
      <c r="P325" s="453">
        <f t="shared" si="4"/>
        <v>7.9447754063516527</v>
      </c>
      <c r="Q325" s="453">
        <f t="shared" si="4"/>
        <v>9.2908709598635895</v>
      </c>
    </row>
    <row r="326" spans="6:17">
      <c r="F326" s="452">
        <v>320</v>
      </c>
      <c r="G326" s="453">
        <v>2.7789706926989073</v>
      </c>
      <c r="H326" s="453">
        <v>8.6412717822146945</v>
      </c>
      <c r="I326" s="453">
        <v>10.568160188153527</v>
      </c>
      <c r="J326" s="453"/>
      <c r="K326" s="453">
        <v>-0.12821861070013263</v>
      </c>
      <c r="L326" s="453">
        <v>-0.43257737955217124</v>
      </c>
      <c r="M326" s="453">
        <v>-3.7997633951928833</v>
      </c>
      <c r="N326" s="453"/>
      <c r="O326" s="453">
        <f t="shared" si="4"/>
        <v>1.261266735649321</v>
      </c>
      <c r="P326" s="453">
        <f t="shared" si="4"/>
        <v>3.888058511555176</v>
      </c>
      <c r="Q326" s="453">
        <f t="shared" si="4"/>
        <v>1.4843166988838803</v>
      </c>
    </row>
    <row r="327" spans="6:17">
      <c r="F327" s="452">
        <v>321</v>
      </c>
      <c r="G327" s="453">
        <v>2.7531278527851768</v>
      </c>
      <c r="H327" s="453">
        <v>9.2978864883487944</v>
      </c>
      <c r="I327" s="453">
        <v>11.47892507637475</v>
      </c>
      <c r="J327" s="453"/>
      <c r="K327" s="453">
        <v>0.54499005345679308</v>
      </c>
      <c r="L327" s="453">
        <v>1.9957042508033354</v>
      </c>
      <c r="M327" s="453">
        <v>-0.24465692451239107</v>
      </c>
      <c r="N327" s="453"/>
      <c r="O327" s="453">
        <f t="shared" si="4"/>
        <v>1.9215539798493815</v>
      </c>
      <c r="P327" s="453">
        <f t="shared" si="4"/>
        <v>6.6446474949777325</v>
      </c>
      <c r="Q327" s="453">
        <f t="shared" si="4"/>
        <v>5.4948056136749841</v>
      </c>
    </row>
    <row r="328" spans="6:17">
      <c r="F328" s="452">
        <v>322</v>
      </c>
      <c r="G328" s="453">
        <v>2.5147903275543566</v>
      </c>
      <c r="H328" s="453">
        <v>8.5216995970865668</v>
      </c>
      <c r="I328" s="453">
        <v>11.501470065245357</v>
      </c>
      <c r="J328" s="453"/>
      <c r="K328" s="453">
        <v>0.41870027342573479</v>
      </c>
      <c r="L328" s="453">
        <v>2.397734862183853</v>
      </c>
      <c r="M328" s="453">
        <v>1.9966407285099166</v>
      </c>
      <c r="N328" s="453"/>
      <c r="O328" s="453">
        <f t="shared" ref="O328:Q391" si="5">G328*0.5+K328</f>
        <v>1.6760954372029131</v>
      </c>
      <c r="P328" s="453">
        <f t="shared" si="5"/>
        <v>6.6585846607271364</v>
      </c>
      <c r="Q328" s="453">
        <f t="shared" si="5"/>
        <v>7.7473757611325951</v>
      </c>
    </row>
    <row r="329" spans="6:17">
      <c r="F329" s="452">
        <v>323</v>
      </c>
      <c r="G329" s="453">
        <v>2.5138095684554553</v>
      </c>
      <c r="H329" s="453">
        <v>8.7439129556031645</v>
      </c>
      <c r="I329" s="453">
        <v>12.007325689075742</v>
      </c>
      <c r="J329" s="453"/>
      <c r="K329" s="453">
        <v>0.42006297682188176</v>
      </c>
      <c r="L329" s="453">
        <v>2.3443469703477149</v>
      </c>
      <c r="M329" s="453">
        <v>1.8593096602300818</v>
      </c>
      <c r="N329" s="453"/>
      <c r="O329" s="453">
        <f t="shared" si="5"/>
        <v>1.6769677610496094</v>
      </c>
      <c r="P329" s="453">
        <f t="shared" si="5"/>
        <v>6.7163034481492971</v>
      </c>
      <c r="Q329" s="453">
        <f t="shared" si="5"/>
        <v>7.8629725047679528</v>
      </c>
    </row>
    <row r="330" spans="6:17">
      <c r="F330" s="452">
        <v>324</v>
      </c>
      <c r="G330" s="453">
        <v>2.3609794091958562</v>
      </c>
      <c r="H330" s="453">
        <v>7.8235228390267793</v>
      </c>
      <c r="I330" s="453">
        <v>11.23363955966245</v>
      </c>
      <c r="J330" s="453"/>
      <c r="K330" s="453">
        <v>9.8717113772543996E-2</v>
      </c>
      <c r="L330" s="453">
        <v>0.47281829963236532</v>
      </c>
      <c r="M330" s="453">
        <v>-0.85472638170668347</v>
      </c>
      <c r="N330" s="453"/>
      <c r="O330" s="453">
        <f t="shared" si="5"/>
        <v>1.2792068183704721</v>
      </c>
      <c r="P330" s="453">
        <f t="shared" si="5"/>
        <v>4.384579719145755</v>
      </c>
      <c r="Q330" s="453">
        <f t="shared" si="5"/>
        <v>4.7620933981245415</v>
      </c>
    </row>
    <row r="331" spans="6:17">
      <c r="F331" s="452">
        <v>325</v>
      </c>
      <c r="G331" s="453">
        <v>2.5646051849366831</v>
      </c>
      <c r="H331" s="453">
        <v>8.6891459516584888</v>
      </c>
      <c r="I331" s="453">
        <v>11.939981983918059</v>
      </c>
      <c r="J331" s="453"/>
      <c r="K331" s="453">
        <v>0.49952633210841135</v>
      </c>
      <c r="L331" s="453">
        <v>1.8685820586223088</v>
      </c>
      <c r="M331" s="453">
        <v>0.93603682708472746</v>
      </c>
      <c r="N331" s="453"/>
      <c r="O331" s="453">
        <f t="shared" si="5"/>
        <v>1.7818289245767529</v>
      </c>
      <c r="P331" s="453">
        <f t="shared" si="5"/>
        <v>6.2131550344515531</v>
      </c>
      <c r="Q331" s="453">
        <f t="shared" si="5"/>
        <v>6.9060278190437572</v>
      </c>
    </row>
    <row r="332" spans="6:17">
      <c r="F332" s="452">
        <v>326</v>
      </c>
      <c r="G332" s="453">
        <v>1.922363339767065</v>
      </c>
      <c r="H332" s="453">
        <v>4.4843233948328134</v>
      </c>
      <c r="I332" s="453">
        <v>2.9888529571212672</v>
      </c>
      <c r="J332" s="453"/>
      <c r="K332" s="453">
        <v>-0.18870422084133764</v>
      </c>
      <c r="L332" s="453">
        <v>-1.9679993062932724</v>
      </c>
      <c r="M332" s="453">
        <v>-6.1074203498334896</v>
      </c>
      <c r="N332" s="453"/>
      <c r="O332" s="453">
        <f t="shared" si="5"/>
        <v>0.77247744904219484</v>
      </c>
      <c r="P332" s="453">
        <f t="shared" si="5"/>
        <v>0.27416239112313434</v>
      </c>
      <c r="Q332" s="453">
        <f t="shared" si="5"/>
        <v>-4.612993871272856</v>
      </c>
    </row>
    <row r="333" spans="6:17">
      <c r="F333" s="452">
        <v>327</v>
      </c>
      <c r="G333" s="453">
        <v>2.9308737664964344</v>
      </c>
      <c r="H333" s="453">
        <v>10.213295273295813</v>
      </c>
      <c r="I333" s="453">
        <v>13.06172204955503</v>
      </c>
      <c r="J333" s="453"/>
      <c r="K333" s="453">
        <v>0.6991441912573837</v>
      </c>
      <c r="L333" s="453">
        <v>2.7040936765597507</v>
      </c>
      <c r="M333" s="453">
        <v>1.0605216131188087</v>
      </c>
      <c r="N333" s="453"/>
      <c r="O333" s="453">
        <f t="shared" si="5"/>
        <v>2.1645810745056009</v>
      </c>
      <c r="P333" s="453">
        <f t="shared" si="5"/>
        <v>7.8107413132076573</v>
      </c>
      <c r="Q333" s="453">
        <f t="shared" si="5"/>
        <v>7.5913826378963236</v>
      </c>
    </row>
    <row r="334" spans="6:17">
      <c r="F334" s="452">
        <v>328</v>
      </c>
      <c r="G334" s="453">
        <v>2.2562393528255384</v>
      </c>
      <c r="H334" s="453">
        <v>6.8708939336939139</v>
      </c>
      <c r="I334" s="453">
        <v>7.7397794104646636</v>
      </c>
      <c r="J334" s="453"/>
      <c r="K334" s="453">
        <v>1.1434801225275049</v>
      </c>
      <c r="L334" s="453">
        <v>4.1025599432585196</v>
      </c>
      <c r="M334" s="453">
        <v>3.1186632192968915</v>
      </c>
      <c r="N334" s="453"/>
      <c r="O334" s="453">
        <f t="shared" si="5"/>
        <v>2.2715997989402741</v>
      </c>
      <c r="P334" s="453">
        <f t="shared" si="5"/>
        <v>7.5380069101054765</v>
      </c>
      <c r="Q334" s="453">
        <f t="shared" si="5"/>
        <v>6.9885529245292233</v>
      </c>
    </row>
    <row r="335" spans="6:17">
      <c r="F335" s="452">
        <v>329</v>
      </c>
      <c r="G335" s="453">
        <v>3.0487436619263377</v>
      </c>
      <c r="H335" s="453">
        <v>11.973088335142492</v>
      </c>
      <c r="I335" s="453">
        <v>17.795273312222946</v>
      </c>
      <c r="J335" s="453"/>
      <c r="K335" s="453">
        <v>0.66330439313722955</v>
      </c>
      <c r="L335" s="453">
        <v>4.1725854074931235</v>
      </c>
      <c r="M335" s="453">
        <v>5.09220908426785</v>
      </c>
      <c r="N335" s="453"/>
      <c r="O335" s="453">
        <f t="shared" si="5"/>
        <v>2.1876762241003984</v>
      </c>
      <c r="P335" s="453">
        <f t="shared" si="5"/>
        <v>10.15912957506437</v>
      </c>
      <c r="Q335" s="453">
        <f t="shared" si="5"/>
        <v>13.989845740379323</v>
      </c>
    </row>
    <row r="336" spans="6:17">
      <c r="F336" s="452">
        <v>330</v>
      </c>
      <c r="G336" s="453">
        <v>2.4330976475334793</v>
      </c>
      <c r="H336" s="453">
        <v>7.6678822854420474</v>
      </c>
      <c r="I336" s="453">
        <v>9.4123670507304951</v>
      </c>
      <c r="J336" s="453"/>
      <c r="K336" s="453">
        <v>0.69362001447754373</v>
      </c>
      <c r="L336" s="453">
        <v>2.0093753657396576</v>
      </c>
      <c r="M336" s="453">
        <v>-5.4361043260769293E-2</v>
      </c>
      <c r="N336" s="453"/>
      <c r="O336" s="453">
        <f t="shared" si="5"/>
        <v>1.9101688382442834</v>
      </c>
      <c r="P336" s="453">
        <f t="shared" si="5"/>
        <v>5.8433165084606813</v>
      </c>
      <c r="Q336" s="453">
        <f t="shared" si="5"/>
        <v>4.6518224821044782</v>
      </c>
    </row>
    <row r="337" spans="6:17">
      <c r="F337" s="452">
        <v>331</v>
      </c>
      <c r="G337" s="453">
        <v>2.3882740610764017</v>
      </c>
      <c r="H337" s="453">
        <v>8.1586983063766496</v>
      </c>
      <c r="I337" s="453">
        <v>11.963993321744496</v>
      </c>
      <c r="J337" s="453"/>
      <c r="K337" s="453">
        <v>0.11232591230585243</v>
      </c>
      <c r="L337" s="453">
        <v>0.66778380738712428</v>
      </c>
      <c r="M337" s="453">
        <v>-0.32724459627653602</v>
      </c>
      <c r="N337" s="453"/>
      <c r="O337" s="453">
        <f t="shared" si="5"/>
        <v>1.3064629428440533</v>
      </c>
      <c r="P337" s="453">
        <f t="shared" si="5"/>
        <v>4.7471329605754491</v>
      </c>
      <c r="Q337" s="453">
        <f t="shared" si="5"/>
        <v>5.6547520645957121</v>
      </c>
    </row>
    <row r="338" spans="6:17">
      <c r="F338" s="452">
        <v>332</v>
      </c>
      <c r="G338" s="453">
        <v>2.2828010297503951</v>
      </c>
      <c r="H338" s="453">
        <v>7.8187684991416191</v>
      </c>
      <c r="I338" s="453">
        <v>10.177263785232824</v>
      </c>
      <c r="J338" s="453"/>
      <c r="K338" s="453">
        <v>0.19533050267454577</v>
      </c>
      <c r="L338" s="453">
        <v>1.6514686381814272</v>
      </c>
      <c r="M338" s="453">
        <v>0.64791075758748917</v>
      </c>
      <c r="N338" s="453"/>
      <c r="O338" s="453">
        <f t="shared" si="5"/>
        <v>1.3367310175497433</v>
      </c>
      <c r="P338" s="453">
        <f t="shared" si="5"/>
        <v>5.5608528877522367</v>
      </c>
      <c r="Q338" s="453">
        <f t="shared" si="5"/>
        <v>5.7365426502039014</v>
      </c>
    </row>
    <row r="339" spans="6:17">
      <c r="F339" s="452">
        <v>333</v>
      </c>
      <c r="G339" s="453">
        <v>2.4262028080152014</v>
      </c>
      <c r="H339" s="453">
        <v>8.1330120210970591</v>
      </c>
      <c r="I339" s="453">
        <v>12.081799772784549</v>
      </c>
      <c r="J339" s="453"/>
      <c r="K339" s="453">
        <v>0.1584917590375241</v>
      </c>
      <c r="L339" s="453">
        <v>0.57478570064208157</v>
      </c>
      <c r="M339" s="453">
        <v>-0.13941165424517976</v>
      </c>
      <c r="N339" s="453"/>
      <c r="O339" s="453">
        <f t="shared" si="5"/>
        <v>1.3715931630451248</v>
      </c>
      <c r="P339" s="453">
        <f t="shared" si="5"/>
        <v>4.6412917111906111</v>
      </c>
      <c r="Q339" s="453">
        <f t="shared" si="5"/>
        <v>5.9014882321470949</v>
      </c>
    </row>
    <row r="340" spans="6:17">
      <c r="F340" s="452">
        <v>334</v>
      </c>
      <c r="G340" s="453">
        <v>3.483989790773224</v>
      </c>
      <c r="H340" s="453">
        <v>9.8679133966408301</v>
      </c>
      <c r="I340" s="453">
        <v>10.594858192846587</v>
      </c>
      <c r="J340" s="453"/>
      <c r="K340" s="453">
        <v>1.4054794452906236</v>
      </c>
      <c r="L340" s="453">
        <v>3.3178753945851724</v>
      </c>
      <c r="M340" s="453">
        <v>1.1801759396738589</v>
      </c>
      <c r="N340" s="453"/>
      <c r="O340" s="453">
        <f t="shared" si="5"/>
        <v>3.1474743406772356</v>
      </c>
      <c r="P340" s="453">
        <f t="shared" si="5"/>
        <v>8.2518320929055875</v>
      </c>
      <c r="Q340" s="453">
        <f t="shared" si="5"/>
        <v>6.4776050360971524</v>
      </c>
    </row>
    <row r="341" spans="6:17">
      <c r="F341" s="452">
        <v>335</v>
      </c>
      <c r="G341" s="453">
        <v>3.0272607370722557</v>
      </c>
      <c r="H341" s="453">
        <v>10.733068674197909</v>
      </c>
      <c r="I341" s="453">
        <v>14.883600851204534</v>
      </c>
      <c r="J341" s="453"/>
      <c r="K341" s="453">
        <v>1.0657336885807673</v>
      </c>
      <c r="L341" s="453">
        <v>4.656235602139958</v>
      </c>
      <c r="M341" s="453">
        <v>5.3604576242081947</v>
      </c>
      <c r="N341" s="453"/>
      <c r="O341" s="453">
        <f t="shared" si="5"/>
        <v>2.5793640571168952</v>
      </c>
      <c r="P341" s="453">
        <f t="shared" si="5"/>
        <v>10.022769939238913</v>
      </c>
      <c r="Q341" s="453">
        <f t="shared" si="5"/>
        <v>12.802258049810462</v>
      </c>
    </row>
    <row r="342" spans="6:17">
      <c r="F342" s="452">
        <v>336</v>
      </c>
      <c r="G342" s="453">
        <v>2.6728932108661514</v>
      </c>
      <c r="H342" s="453">
        <v>9.9941216243481534</v>
      </c>
      <c r="I342" s="453">
        <v>14.869180186952676</v>
      </c>
      <c r="J342" s="453"/>
      <c r="K342" s="453">
        <v>0.50861474985125987</v>
      </c>
      <c r="L342" s="453">
        <v>2.7161782784036888</v>
      </c>
      <c r="M342" s="453">
        <v>2.8368957037856504</v>
      </c>
      <c r="N342" s="453"/>
      <c r="O342" s="453">
        <f t="shared" si="5"/>
        <v>1.8450613552843356</v>
      </c>
      <c r="P342" s="453">
        <f t="shared" si="5"/>
        <v>7.7132390905777655</v>
      </c>
      <c r="Q342" s="453">
        <f t="shared" si="5"/>
        <v>10.271485797261988</v>
      </c>
    </row>
    <row r="343" spans="6:17">
      <c r="F343" s="452">
        <v>337</v>
      </c>
      <c r="G343" s="453">
        <v>2.3444015834794154</v>
      </c>
      <c r="H343" s="453">
        <v>8.1094353661428045</v>
      </c>
      <c r="I343" s="453">
        <v>10.972778979719578</v>
      </c>
      <c r="J343" s="453"/>
      <c r="K343" s="453">
        <v>0.30358646137595713</v>
      </c>
      <c r="L343" s="453">
        <v>1.4677919703574247</v>
      </c>
      <c r="M343" s="453">
        <v>0.30573204763342687</v>
      </c>
      <c r="N343" s="453"/>
      <c r="O343" s="453">
        <f t="shared" si="5"/>
        <v>1.4757872531156648</v>
      </c>
      <c r="P343" s="453">
        <f t="shared" si="5"/>
        <v>5.5225096534288269</v>
      </c>
      <c r="Q343" s="453">
        <f t="shared" si="5"/>
        <v>5.792121537493216</v>
      </c>
    </row>
    <row r="344" spans="6:17">
      <c r="F344" s="452">
        <v>338</v>
      </c>
      <c r="G344" s="453">
        <v>2.8097138571667806</v>
      </c>
      <c r="H344" s="453">
        <v>9.6190844706203933</v>
      </c>
      <c r="I344" s="453">
        <v>13.574575374055641</v>
      </c>
      <c r="J344" s="453"/>
      <c r="K344" s="453">
        <v>0.57254921883440524</v>
      </c>
      <c r="L344" s="453">
        <v>1.8873331759891698</v>
      </c>
      <c r="M344" s="453">
        <v>7.3344128720471247E-2</v>
      </c>
      <c r="N344" s="453"/>
      <c r="O344" s="453">
        <f t="shared" si="5"/>
        <v>1.9774061474177955</v>
      </c>
      <c r="P344" s="453">
        <f t="shared" si="5"/>
        <v>6.6968754112993665</v>
      </c>
      <c r="Q344" s="453">
        <f t="shared" si="5"/>
        <v>6.8606318157482917</v>
      </c>
    </row>
    <row r="345" spans="6:17">
      <c r="F345" s="452">
        <v>339</v>
      </c>
      <c r="G345" s="453">
        <v>2.4433478050364243</v>
      </c>
      <c r="H345" s="453">
        <v>7.8760112567028244</v>
      </c>
      <c r="I345" s="453">
        <v>10.949542003980071</v>
      </c>
      <c r="J345" s="453"/>
      <c r="K345" s="453">
        <v>0.23944138537451742</v>
      </c>
      <c r="L345" s="453">
        <v>0.5046930358721724</v>
      </c>
      <c r="M345" s="453">
        <v>-1.079868028200778</v>
      </c>
      <c r="N345" s="453"/>
      <c r="O345" s="453">
        <f t="shared" si="5"/>
        <v>1.4611152878927296</v>
      </c>
      <c r="P345" s="453">
        <f t="shared" si="5"/>
        <v>4.4426986642235846</v>
      </c>
      <c r="Q345" s="453">
        <f t="shared" si="5"/>
        <v>4.3949029737892573</v>
      </c>
    </row>
    <row r="346" spans="6:17">
      <c r="F346" s="452">
        <v>340</v>
      </c>
      <c r="G346" s="453">
        <v>2.5229856272427629</v>
      </c>
      <c r="H346" s="453">
        <v>7.6125051515592546</v>
      </c>
      <c r="I346" s="453">
        <v>8.737047899960217</v>
      </c>
      <c r="J346" s="453"/>
      <c r="K346" s="453">
        <v>0.33340528510704637</v>
      </c>
      <c r="L346" s="453">
        <v>0.3572268071676703</v>
      </c>
      <c r="M346" s="453">
        <v>-2.9639499562061147</v>
      </c>
      <c r="N346" s="453"/>
      <c r="O346" s="453">
        <f t="shared" si="5"/>
        <v>1.5948980987284278</v>
      </c>
      <c r="P346" s="453">
        <f t="shared" si="5"/>
        <v>4.1634793829472976</v>
      </c>
      <c r="Q346" s="453">
        <f t="shared" si="5"/>
        <v>1.4045739937739938</v>
      </c>
    </row>
    <row r="347" spans="6:17">
      <c r="F347" s="452">
        <v>341</v>
      </c>
      <c r="G347" s="453">
        <v>1.9898974197254002</v>
      </c>
      <c r="H347" s="453">
        <v>4.7730372342301166</v>
      </c>
      <c r="I347" s="453">
        <v>3.5555641916075302</v>
      </c>
      <c r="J347" s="453"/>
      <c r="K347" s="453">
        <v>-0.2599026941744107</v>
      </c>
      <c r="L347" s="453">
        <v>-1.8799450592798124</v>
      </c>
      <c r="M347" s="453">
        <v>-5.9680967225361314</v>
      </c>
      <c r="N347" s="453"/>
      <c r="O347" s="453">
        <f t="shared" si="5"/>
        <v>0.73504601568828942</v>
      </c>
      <c r="P347" s="453">
        <f t="shared" si="5"/>
        <v>0.50657355783524594</v>
      </c>
      <c r="Q347" s="453">
        <f t="shared" si="5"/>
        <v>-4.1903146267323663</v>
      </c>
    </row>
    <row r="348" spans="6:17">
      <c r="F348" s="452">
        <v>342</v>
      </c>
      <c r="G348" s="453">
        <v>3.1242573964359597</v>
      </c>
      <c r="H348" s="453">
        <v>9.512684175127518</v>
      </c>
      <c r="I348" s="453">
        <v>12.024727772083736</v>
      </c>
      <c r="J348" s="453"/>
      <c r="K348" s="453">
        <v>0.17944642612471107</v>
      </c>
      <c r="L348" s="453">
        <v>0.79773311923882773</v>
      </c>
      <c r="M348" s="453">
        <v>-1.6848894399002461</v>
      </c>
      <c r="N348" s="453"/>
      <c r="O348" s="453">
        <f t="shared" si="5"/>
        <v>1.7415751243426909</v>
      </c>
      <c r="P348" s="453">
        <f t="shared" si="5"/>
        <v>5.5540752068025867</v>
      </c>
      <c r="Q348" s="453">
        <f t="shared" si="5"/>
        <v>4.3274744461416219</v>
      </c>
    </row>
    <row r="349" spans="6:17">
      <c r="F349" s="452">
        <v>343</v>
      </c>
      <c r="G349" s="453">
        <v>2.3489513898912833</v>
      </c>
      <c r="H349" s="453">
        <v>8.122683761704458</v>
      </c>
      <c r="I349" s="453">
        <v>10.845747919282573</v>
      </c>
      <c r="J349" s="453"/>
      <c r="K349" s="453">
        <v>0.46026348059738353</v>
      </c>
      <c r="L349" s="453">
        <v>2.440693968618362</v>
      </c>
      <c r="M349" s="453">
        <v>1.9509248693642434</v>
      </c>
      <c r="N349" s="453"/>
      <c r="O349" s="453">
        <f t="shared" si="5"/>
        <v>1.6347391755430252</v>
      </c>
      <c r="P349" s="453">
        <f t="shared" si="5"/>
        <v>6.502035849470591</v>
      </c>
      <c r="Q349" s="453">
        <f t="shared" si="5"/>
        <v>7.3737988290055299</v>
      </c>
    </row>
    <row r="350" spans="6:17">
      <c r="F350" s="452">
        <v>344</v>
      </c>
      <c r="G350" s="453">
        <v>2.5725541967005174</v>
      </c>
      <c r="H350" s="453">
        <v>8.3816060543564532</v>
      </c>
      <c r="I350" s="453">
        <v>9.6408814586497158</v>
      </c>
      <c r="J350" s="453"/>
      <c r="K350" s="453">
        <v>0.31584985979368341</v>
      </c>
      <c r="L350" s="453">
        <v>0.85760445986387879</v>
      </c>
      <c r="M350" s="453">
        <v>-2.3882768414105868</v>
      </c>
      <c r="N350" s="453"/>
      <c r="O350" s="453">
        <f t="shared" si="5"/>
        <v>1.6021269581439421</v>
      </c>
      <c r="P350" s="453">
        <f t="shared" si="5"/>
        <v>5.0484074870421054</v>
      </c>
      <c r="Q350" s="453">
        <f t="shared" si="5"/>
        <v>2.4321638879142711</v>
      </c>
    </row>
    <row r="351" spans="6:17">
      <c r="F351" s="452">
        <v>345</v>
      </c>
      <c r="G351" s="453">
        <v>2.2629906083408962</v>
      </c>
      <c r="H351" s="453">
        <v>7.6400393588355371</v>
      </c>
      <c r="I351" s="453">
        <v>7.8273928781801487</v>
      </c>
      <c r="J351" s="453"/>
      <c r="K351" s="453">
        <v>-0.16042865180415689</v>
      </c>
      <c r="L351" s="453">
        <v>-0.56876228321827682</v>
      </c>
      <c r="M351" s="453">
        <v>-4.9775374486404402</v>
      </c>
      <c r="N351" s="453"/>
      <c r="O351" s="453">
        <f t="shared" si="5"/>
        <v>0.97106665236629119</v>
      </c>
      <c r="P351" s="453">
        <f t="shared" si="5"/>
        <v>3.2512573961994917</v>
      </c>
      <c r="Q351" s="453">
        <f t="shared" si="5"/>
        <v>-1.0638410095503659</v>
      </c>
    </row>
    <row r="352" spans="6:17">
      <c r="F352" s="452">
        <v>346</v>
      </c>
      <c r="G352" s="453">
        <v>2.4947696778196722</v>
      </c>
      <c r="H352" s="453">
        <v>7.2465296823150709</v>
      </c>
      <c r="I352" s="453">
        <v>8.5923841396697611</v>
      </c>
      <c r="J352" s="453"/>
      <c r="K352" s="453">
        <v>0.26449049184883933</v>
      </c>
      <c r="L352" s="453">
        <v>-0.13337344623345615</v>
      </c>
      <c r="M352" s="453">
        <v>-2.6410878017829447</v>
      </c>
      <c r="N352" s="453"/>
      <c r="O352" s="453">
        <f t="shared" si="5"/>
        <v>1.5118753307586754</v>
      </c>
      <c r="P352" s="453">
        <f t="shared" si="5"/>
        <v>3.4898913949240793</v>
      </c>
      <c r="Q352" s="453">
        <f t="shared" si="5"/>
        <v>1.6551042680519359</v>
      </c>
    </row>
    <row r="353" spans="6:17">
      <c r="F353" s="452">
        <v>347</v>
      </c>
      <c r="G353" s="453">
        <v>3.2621014491721887</v>
      </c>
      <c r="H353" s="453">
        <v>11.471854798385287</v>
      </c>
      <c r="I353" s="453">
        <v>16.191557858289755</v>
      </c>
      <c r="J353" s="453"/>
      <c r="K353" s="453">
        <v>1.3630713212731465</v>
      </c>
      <c r="L353" s="453">
        <v>5.49175454189173</v>
      </c>
      <c r="M353" s="453">
        <v>6.6753322076620663</v>
      </c>
      <c r="N353" s="453"/>
      <c r="O353" s="453">
        <f t="shared" si="5"/>
        <v>2.9941220458592408</v>
      </c>
      <c r="P353" s="453">
        <f t="shared" si="5"/>
        <v>11.227681941084374</v>
      </c>
      <c r="Q353" s="453">
        <f t="shared" si="5"/>
        <v>14.771111136806944</v>
      </c>
    </row>
    <row r="354" spans="6:17">
      <c r="F354" s="452">
        <v>348</v>
      </c>
      <c r="G354" s="453">
        <v>3.1822357700533317</v>
      </c>
      <c r="H354" s="453">
        <v>8.8428524288638712</v>
      </c>
      <c r="I354" s="453">
        <v>9.1201495546076501</v>
      </c>
      <c r="J354" s="453"/>
      <c r="K354" s="453">
        <v>1.3867260050718322</v>
      </c>
      <c r="L354" s="453">
        <v>3.3278608710216417</v>
      </c>
      <c r="M354" s="453">
        <v>1.5097607138451536</v>
      </c>
      <c r="N354" s="453"/>
      <c r="O354" s="453">
        <f t="shared" si="5"/>
        <v>2.977843890098498</v>
      </c>
      <c r="P354" s="453">
        <f t="shared" si="5"/>
        <v>7.7492870854535774</v>
      </c>
      <c r="Q354" s="453">
        <f t="shared" si="5"/>
        <v>6.0698354911489787</v>
      </c>
    </row>
    <row r="355" spans="6:17">
      <c r="F355" s="452">
        <v>349</v>
      </c>
      <c r="G355" s="453">
        <v>2.417367850951047</v>
      </c>
      <c r="H355" s="453">
        <v>8.1994733351351954</v>
      </c>
      <c r="I355" s="453">
        <v>11.016429903880024</v>
      </c>
      <c r="J355" s="453"/>
      <c r="K355" s="453">
        <v>0.2557798720599731</v>
      </c>
      <c r="L355" s="453">
        <v>1.0066834784398253</v>
      </c>
      <c r="M355" s="453">
        <v>-1.5049277236564294</v>
      </c>
      <c r="N355" s="453"/>
      <c r="O355" s="453">
        <f t="shared" si="5"/>
        <v>1.4644637975354966</v>
      </c>
      <c r="P355" s="453">
        <f t="shared" si="5"/>
        <v>5.106420146007423</v>
      </c>
      <c r="Q355" s="453">
        <f t="shared" si="5"/>
        <v>4.0032872282835825</v>
      </c>
    </row>
    <row r="356" spans="6:17">
      <c r="F356" s="452">
        <v>350</v>
      </c>
      <c r="G356" s="453">
        <v>2.0134333301630161</v>
      </c>
      <c r="H356" s="453">
        <v>6.0284666921128007</v>
      </c>
      <c r="I356" s="453">
        <v>6.2522956213110916</v>
      </c>
      <c r="J356" s="453"/>
      <c r="K356" s="453">
        <v>-0.71857941753461141</v>
      </c>
      <c r="L356" s="453">
        <v>-1.878284993639479</v>
      </c>
      <c r="M356" s="453">
        <v>-6.6999583093111639</v>
      </c>
      <c r="N356" s="453"/>
      <c r="O356" s="453">
        <f t="shared" si="5"/>
        <v>0.28813724754689662</v>
      </c>
      <c r="P356" s="453">
        <f t="shared" si="5"/>
        <v>1.1359483524169214</v>
      </c>
      <c r="Q356" s="453">
        <f t="shared" si="5"/>
        <v>-3.5738104986556181</v>
      </c>
    </row>
    <row r="357" spans="6:17">
      <c r="F357" s="452">
        <v>351</v>
      </c>
      <c r="G357" s="453">
        <v>2.7532493137516685</v>
      </c>
      <c r="H357" s="453">
        <v>9.1771336681978539</v>
      </c>
      <c r="I357" s="453">
        <v>12.800052404964504</v>
      </c>
      <c r="J357" s="453"/>
      <c r="K357" s="453">
        <v>0.5377401532340631</v>
      </c>
      <c r="L357" s="453">
        <v>1.3594416540211895</v>
      </c>
      <c r="M357" s="453">
        <v>-1.5519561484621107</v>
      </c>
      <c r="N357" s="453"/>
      <c r="O357" s="453">
        <f t="shared" si="5"/>
        <v>1.9143648101098973</v>
      </c>
      <c r="P357" s="453">
        <f t="shared" si="5"/>
        <v>5.9480084881201165</v>
      </c>
      <c r="Q357" s="453">
        <f t="shared" si="5"/>
        <v>4.8480700540201411</v>
      </c>
    </row>
    <row r="358" spans="6:17">
      <c r="F358" s="452">
        <v>352</v>
      </c>
      <c r="G358" s="453">
        <v>2.1691948233522318</v>
      </c>
      <c r="H358" s="453">
        <v>6.415064198676518</v>
      </c>
      <c r="I358" s="453">
        <v>6.7182934635455638</v>
      </c>
      <c r="J358" s="453"/>
      <c r="K358" s="453">
        <v>-0.79926914903115431</v>
      </c>
      <c r="L358" s="453">
        <v>-2.396688357657645</v>
      </c>
      <c r="M358" s="453">
        <v>-7.6320776438824041</v>
      </c>
      <c r="N358" s="453"/>
      <c r="O358" s="453">
        <f t="shared" si="5"/>
        <v>0.28532826264496158</v>
      </c>
      <c r="P358" s="453">
        <f t="shared" si="5"/>
        <v>0.81084374168061402</v>
      </c>
      <c r="Q358" s="453">
        <f t="shared" si="5"/>
        <v>-4.2729309121096222</v>
      </c>
    </row>
    <row r="359" spans="6:17">
      <c r="F359" s="452">
        <v>353</v>
      </c>
      <c r="G359" s="453">
        <v>2.906233111825868</v>
      </c>
      <c r="H359" s="453">
        <v>9.5188288301864574</v>
      </c>
      <c r="I359" s="453">
        <v>11.731143454723735</v>
      </c>
      <c r="J359" s="453"/>
      <c r="K359" s="453">
        <v>0.66862045983138074</v>
      </c>
      <c r="L359" s="453">
        <v>2.1211092519277202</v>
      </c>
      <c r="M359" s="453">
        <v>-0.21820073060021627</v>
      </c>
      <c r="N359" s="453"/>
      <c r="O359" s="453">
        <f t="shared" si="5"/>
        <v>2.1217370157443147</v>
      </c>
      <c r="P359" s="453">
        <f t="shared" si="5"/>
        <v>6.8805236670209489</v>
      </c>
      <c r="Q359" s="453">
        <f t="shared" si="5"/>
        <v>5.6473709967616514</v>
      </c>
    </row>
    <row r="360" spans="6:17">
      <c r="F360" s="452">
        <v>354</v>
      </c>
      <c r="G360" s="453">
        <v>3.2550794908017906</v>
      </c>
      <c r="H360" s="453">
        <v>12.474181974252211</v>
      </c>
      <c r="I360" s="453">
        <v>17.796608622323731</v>
      </c>
      <c r="J360" s="453"/>
      <c r="K360" s="453">
        <v>1.0636435172836105</v>
      </c>
      <c r="L360" s="453">
        <v>5.3037459041623265</v>
      </c>
      <c r="M360" s="453">
        <v>6.1338705845169841</v>
      </c>
      <c r="N360" s="453"/>
      <c r="O360" s="453">
        <f t="shared" si="5"/>
        <v>2.6911832626845058</v>
      </c>
      <c r="P360" s="453">
        <f t="shared" si="5"/>
        <v>11.540836891288432</v>
      </c>
      <c r="Q360" s="453">
        <f t="shared" si="5"/>
        <v>15.03217489567885</v>
      </c>
    </row>
    <row r="361" spans="6:17">
      <c r="F361" s="452">
        <v>355</v>
      </c>
      <c r="G361" s="453">
        <v>2.4729629494568464</v>
      </c>
      <c r="H361" s="453">
        <v>7.8879964162423519</v>
      </c>
      <c r="I361" s="453">
        <v>9.6929594550416169</v>
      </c>
      <c r="J361" s="453"/>
      <c r="K361" s="453">
        <v>4.2558422745980096E-2</v>
      </c>
      <c r="L361" s="453">
        <v>-0.33285366121420168</v>
      </c>
      <c r="M361" s="453">
        <v>-3.819045754904522</v>
      </c>
      <c r="N361" s="453"/>
      <c r="O361" s="453">
        <f t="shared" si="5"/>
        <v>1.2790398974744033</v>
      </c>
      <c r="P361" s="453">
        <f t="shared" si="5"/>
        <v>3.6111445469069743</v>
      </c>
      <c r="Q361" s="453">
        <f t="shared" si="5"/>
        <v>1.0274339726162864</v>
      </c>
    </row>
    <row r="362" spans="6:17">
      <c r="F362" s="452">
        <v>356</v>
      </c>
      <c r="G362" s="453">
        <v>3.0957611613681344</v>
      </c>
      <c r="H362" s="453">
        <v>12.218416146591451</v>
      </c>
      <c r="I362" s="453">
        <v>18.074808399704636</v>
      </c>
      <c r="J362" s="453"/>
      <c r="K362" s="453">
        <v>0.73319589492573911</v>
      </c>
      <c r="L362" s="453">
        <v>4.4290888746936901</v>
      </c>
      <c r="M362" s="453">
        <v>5.4980703278249052</v>
      </c>
      <c r="N362" s="453"/>
      <c r="O362" s="453">
        <f t="shared" si="5"/>
        <v>2.2810764756098063</v>
      </c>
      <c r="P362" s="453">
        <f t="shared" si="5"/>
        <v>10.538296947989416</v>
      </c>
      <c r="Q362" s="453">
        <f t="shared" si="5"/>
        <v>14.535474527677223</v>
      </c>
    </row>
    <row r="363" spans="6:17">
      <c r="F363" s="452">
        <v>357</v>
      </c>
      <c r="G363" s="453">
        <v>2.2876414422238955</v>
      </c>
      <c r="H363" s="453">
        <v>7.0583224723739448</v>
      </c>
      <c r="I363" s="453">
        <v>8.056158748009949</v>
      </c>
      <c r="J363" s="453"/>
      <c r="K363" s="453">
        <v>1.2881511675741049</v>
      </c>
      <c r="L363" s="453">
        <v>4.7780810221241836</v>
      </c>
      <c r="M363" s="453">
        <v>4.311202978184312</v>
      </c>
      <c r="N363" s="453"/>
      <c r="O363" s="453">
        <f t="shared" si="5"/>
        <v>2.4319718886860526</v>
      </c>
      <c r="P363" s="453">
        <f t="shared" si="5"/>
        <v>8.307242258311156</v>
      </c>
      <c r="Q363" s="453">
        <f t="shared" si="5"/>
        <v>8.3392823521892865</v>
      </c>
    </row>
    <row r="364" spans="6:17">
      <c r="F364" s="452">
        <v>358</v>
      </c>
      <c r="G364" s="453">
        <v>2.7761027908523559</v>
      </c>
      <c r="H364" s="453">
        <v>8.8961477308927144</v>
      </c>
      <c r="I364" s="453">
        <v>11.241450641240704</v>
      </c>
      <c r="J364" s="453"/>
      <c r="K364" s="453">
        <v>0.48598918877894448</v>
      </c>
      <c r="L364" s="453">
        <v>1.4212339001704706</v>
      </c>
      <c r="M364" s="453">
        <v>-0.95438399427823128</v>
      </c>
      <c r="N364" s="453"/>
      <c r="O364" s="453">
        <f t="shared" si="5"/>
        <v>1.8740405842051224</v>
      </c>
      <c r="P364" s="453">
        <f t="shared" si="5"/>
        <v>5.8693077656168278</v>
      </c>
      <c r="Q364" s="453">
        <f t="shared" si="5"/>
        <v>4.6663413263421205</v>
      </c>
    </row>
    <row r="365" spans="6:17">
      <c r="F365" s="452">
        <v>359</v>
      </c>
      <c r="G365" s="453">
        <v>2.4629730262924081</v>
      </c>
      <c r="H365" s="453">
        <v>8.399715739396747</v>
      </c>
      <c r="I365" s="453">
        <v>11.502964732662164</v>
      </c>
      <c r="J365" s="453"/>
      <c r="K365" s="453">
        <v>0.47747665971142439</v>
      </c>
      <c r="L365" s="453">
        <v>1.8778627374351657</v>
      </c>
      <c r="M365" s="453">
        <v>0.98349177293559364</v>
      </c>
      <c r="N365" s="453"/>
      <c r="O365" s="453">
        <f t="shared" si="5"/>
        <v>1.7089631728576284</v>
      </c>
      <c r="P365" s="453">
        <f t="shared" si="5"/>
        <v>6.0777206071335392</v>
      </c>
      <c r="Q365" s="453">
        <f t="shared" si="5"/>
        <v>6.7349741392666758</v>
      </c>
    </row>
    <row r="366" spans="6:17">
      <c r="F366" s="452">
        <v>360</v>
      </c>
      <c r="G366" s="453">
        <v>2.3115626815921022</v>
      </c>
      <c r="H366" s="453">
        <v>7.1008956718629292</v>
      </c>
      <c r="I366" s="453">
        <v>8.1433917279638024</v>
      </c>
      <c r="J366" s="453"/>
      <c r="K366" s="453">
        <v>7.4117405994437391E-2</v>
      </c>
      <c r="L366" s="453">
        <v>-0.126223055322086</v>
      </c>
      <c r="M366" s="453">
        <v>-3.5438643206295168</v>
      </c>
      <c r="N366" s="453"/>
      <c r="O366" s="453">
        <f t="shared" si="5"/>
        <v>1.2298987467904885</v>
      </c>
      <c r="P366" s="453">
        <f t="shared" si="5"/>
        <v>3.4242247806093786</v>
      </c>
      <c r="Q366" s="453">
        <f t="shared" si="5"/>
        <v>0.52783154335238436</v>
      </c>
    </row>
    <row r="367" spans="6:17">
      <c r="F367" s="452">
        <v>361</v>
      </c>
      <c r="G367" s="453">
        <v>2.5750441020805113</v>
      </c>
      <c r="H367" s="453">
        <v>8.2497324073543084</v>
      </c>
      <c r="I367" s="453">
        <v>10.104021856393146</v>
      </c>
      <c r="J367" s="453"/>
      <c r="K367" s="453">
        <v>0.36442847088181907</v>
      </c>
      <c r="L367" s="453">
        <v>0.62012566202966468</v>
      </c>
      <c r="M367" s="453">
        <v>-2.22272846090965</v>
      </c>
      <c r="N367" s="453"/>
      <c r="O367" s="453">
        <f t="shared" si="5"/>
        <v>1.6519505219220747</v>
      </c>
      <c r="P367" s="453">
        <f t="shared" si="5"/>
        <v>4.7449918657068189</v>
      </c>
      <c r="Q367" s="453">
        <f t="shared" si="5"/>
        <v>2.829282467286923</v>
      </c>
    </row>
    <row r="368" spans="6:17">
      <c r="F368" s="452">
        <v>362</v>
      </c>
      <c r="G368" s="453">
        <v>2.7470972112283469</v>
      </c>
      <c r="H368" s="453">
        <v>9.4766019995030319</v>
      </c>
      <c r="I368" s="453">
        <v>14.730752221993598</v>
      </c>
      <c r="J368" s="453"/>
      <c r="K368" s="453">
        <v>0.4151358711406079</v>
      </c>
      <c r="L368" s="453">
        <v>1.6809113645014833</v>
      </c>
      <c r="M368" s="453">
        <v>2.151201902960139</v>
      </c>
      <c r="N368" s="453"/>
      <c r="O368" s="453">
        <f t="shared" si="5"/>
        <v>1.7886844767547814</v>
      </c>
      <c r="P368" s="453">
        <f t="shared" si="5"/>
        <v>6.4192123642529992</v>
      </c>
      <c r="Q368" s="453">
        <f t="shared" si="5"/>
        <v>9.5165780139569378</v>
      </c>
    </row>
    <row r="369" spans="6:17">
      <c r="F369" s="452">
        <v>363</v>
      </c>
      <c r="G369" s="453">
        <v>2.3195802645458485</v>
      </c>
      <c r="H369" s="453">
        <v>7.0980993634896947</v>
      </c>
      <c r="I369" s="453">
        <v>8.1319916496518232</v>
      </c>
      <c r="J369" s="453"/>
      <c r="K369" s="453">
        <v>9.0693012859892619E-2</v>
      </c>
      <c r="L369" s="453">
        <v>-0.11963222404747142</v>
      </c>
      <c r="M369" s="453">
        <v>-3.5717988401764629</v>
      </c>
      <c r="N369" s="453"/>
      <c r="O369" s="453">
        <f t="shared" si="5"/>
        <v>1.2504831451328169</v>
      </c>
      <c r="P369" s="453">
        <f t="shared" si="5"/>
        <v>3.4294174576973759</v>
      </c>
      <c r="Q369" s="453">
        <f t="shared" si="5"/>
        <v>0.49419698464944872</v>
      </c>
    </row>
    <row r="370" spans="6:17">
      <c r="F370" s="452">
        <v>364</v>
      </c>
      <c r="G370" s="453">
        <v>2.7487120440060195</v>
      </c>
      <c r="H370" s="453">
        <v>9.5713023538656046</v>
      </c>
      <c r="I370" s="453">
        <v>14.903299962562087</v>
      </c>
      <c r="J370" s="453"/>
      <c r="K370" s="453">
        <v>0.41197631630476117</v>
      </c>
      <c r="L370" s="453">
        <v>1.8280249354144402</v>
      </c>
      <c r="M370" s="453">
        <v>2.3840258501891185</v>
      </c>
      <c r="N370" s="453"/>
      <c r="O370" s="453">
        <f t="shared" si="5"/>
        <v>1.7863323383077709</v>
      </c>
      <c r="P370" s="453">
        <f t="shared" si="5"/>
        <v>6.6136761123472425</v>
      </c>
      <c r="Q370" s="453">
        <f t="shared" si="5"/>
        <v>9.8356758314701622</v>
      </c>
    </row>
    <row r="371" spans="6:17">
      <c r="F371" s="452">
        <v>365</v>
      </c>
      <c r="G371" s="453">
        <v>2.8466290500127318</v>
      </c>
      <c r="H371" s="453">
        <v>8.8105498039611234</v>
      </c>
      <c r="I371" s="453">
        <v>11.329169780265062</v>
      </c>
      <c r="J371" s="453"/>
      <c r="K371" s="453">
        <v>0.64014533954296127</v>
      </c>
      <c r="L371" s="453">
        <v>1.6072626673945933</v>
      </c>
      <c r="M371" s="453">
        <v>-0.44223525407983999</v>
      </c>
      <c r="N371" s="453"/>
      <c r="O371" s="453">
        <f t="shared" si="5"/>
        <v>2.0634598645493272</v>
      </c>
      <c r="P371" s="453">
        <f t="shared" si="5"/>
        <v>6.012537569375155</v>
      </c>
      <c r="Q371" s="453">
        <f t="shared" si="5"/>
        <v>5.2223496360526909</v>
      </c>
    </row>
    <row r="372" spans="6:17">
      <c r="F372" s="452">
        <v>366</v>
      </c>
      <c r="G372" s="453">
        <v>2.0928115027676242</v>
      </c>
      <c r="H372" s="453">
        <v>6.1652011535900897</v>
      </c>
      <c r="I372" s="453">
        <v>7.0979176542462596</v>
      </c>
      <c r="J372" s="453"/>
      <c r="K372" s="453">
        <v>-0.15105191798705064</v>
      </c>
      <c r="L372" s="453">
        <v>-0.95097521429033094</v>
      </c>
      <c r="M372" s="453">
        <v>-3.677042669469067</v>
      </c>
      <c r="N372" s="453"/>
      <c r="O372" s="453">
        <f t="shared" si="5"/>
        <v>0.89535383339676144</v>
      </c>
      <c r="P372" s="453">
        <f t="shared" si="5"/>
        <v>2.1316253625047139</v>
      </c>
      <c r="Q372" s="453">
        <f t="shared" si="5"/>
        <v>-0.12808384234593717</v>
      </c>
    </row>
    <row r="373" spans="6:17">
      <c r="F373" s="452">
        <v>367</v>
      </c>
      <c r="G373" s="453">
        <v>2.5636769869685789</v>
      </c>
      <c r="H373" s="453">
        <v>8.1282878473524747</v>
      </c>
      <c r="I373" s="453">
        <v>7.9149726991501836</v>
      </c>
      <c r="J373" s="453"/>
      <c r="K373" s="453">
        <v>0.2548054446633703</v>
      </c>
      <c r="L373" s="453">
        <v>1.0056904671388196</v>
      </c>
      <c r="M373" s="453">
        <v>-2.7121224747408306</v>
      </c>
      <c r="N373" s="453"/>
      <c r="O373" s="453">
        <f t="shared" si="5"/>
        <v>1.5366439381476598</v>
      </c>
      <c r="P373" s="453">
        <f t="shared" si="5"/>
        <v>5.0698343908150569</v>
      </c>
      <c r="Q373" s="453">
        <f t="shared" si="5"/>
        <v>1.2453638748342613</v>
      </c>
    </row>
    <row r="374" spans="6:17">
      <c r="F374" s="452">
        <v>368</v>
      </c>
      <c r="G374" s="453">
        <v>2.4891676880140334</v>
      </c>
      <c r="H374" s="453">
        <v>8.6036889176948392</v>
      </c>
      <c r="I374" s="453">
        <v>11.486397346218652</v>
      </c>
      <c r="J374" s="453"/>
      <c r="K374" s="453">
        <v>0.36275873739306874</v>
      </c>
      <c r="L374" s="453">
        <v>1.6225419317507175</v>
      </c>
      <c r="M374" s="453">
        <v>0.30300210893484802</v>
      </c>
      <c r="N374" s="453"/>
      <c r="O374" s="453">
        <f t="shared" si="5"/>
        <v>1.6073425814000855</v>
      </c>
      <c r="P374" s="453">
        <f t="shared" si="5"/>
        <v>5.9243863905981371</v>
      </c>
      <c r="Q374" s="453">
        <f t="shared" si="5"/>
        <v>6.0462007820441741</v>
      </c>
    </row>
    <row r="375" spans="6:17">
      <c r="F375" s="452">
        <v>369</v>
      </c>
      <c r="G375" s="453">
        <v>2.8750808274399269</v>
      </c>
      <c r="H375" s="453">
        <v>9.8019737647673395</v>
      </c>
      <c r="I375" s="453">
        <v>12.318664712911513</v>
      </c>
      <c r="J375" s="453"/>
      <c r="K375" s="453">
        <v>0.50389364019644489</v>
      </c>
      <c r="L375" s="453">
        <v>1.8550036136785337</v>
      </c>
      <c r="M375" s="453">
        <v>-0.43007305416237074</v>
      </c>
      <c r="N375" s="453"/>
      <c r="O375" s="453">
        <f t="shared" si="5"/>
        <v>1.9414340539164083</v>
      </c>
      <c r="P375" s="453">
        <f t="shared" si="5"/>
        <v>6.7559904960622035</v>
      </c>
      <c r="Q375" s="453">
        <f t="shared" si="5"/>
        <v>5.7292593022933858</v>
      </c>
    </row>
    <row r="376" spans="6:17">
      <c r="F376" s="452">
        <v>370</v>
      </c>
      <c r="G376" s="453">
        <v>2.633156751674214</v>
      </c>
      <c r="H376" s="453">
        <v>8.7118538466657185</v>
      </c>
      <c r="I376" s="453">
        <v>11.660398838086508</v>
      </c>
      <c r="J376" s="453"/>
      <c r="K376" s="453">
        <v>0.13746434363990723</v>
      </c>
      <c r="L376" s="453">
        <v>1.2427755594503651</v>
      </c>
      <c r="M376" s="453">
        <v>0.10506271486752894</v>
      </c>
      <c r="N376" s="453"/>
      <c r="O376" s="453">
        <f t="shared" si="5"/>
        <v>1.4540427194770142</v>
      </c>
      <c r="P376" s="453">
        <f t="shared" si="5"/>
        <v>5.5987024827832244</v>
      </c>
      <c r="Q376" s="453">
        <f t="shared" si="5"/>
        <v>5.9352621339107827</v>
      </c>
    </row>
    <row r="377" spans="6:17">
      <c r="F377" s="452">
        <v>371</v>
      </c>
      <c r="G377" s="453">
        <v>2.7369684114134358</v>
      </c>
      <c r="H377" s="453">
        <v>10.627672733793837</v>
      </c>
      <c r="I377" s="453">
        <v>15.20805844767753</v>
      </c>
      <c r="J377" s="453"/>
      <c r="K377" s="453">
        <v>0.45982548030719705</v>
      </c>
      <c r="L377" s="453">
        <v>2.7504316986075352</v>
      </c>
      <c r="M377" s="453">
        <v>2.2067180628366572</v>
      </c>
      <c r="N377" s="453"/>
      <c r="O377" s="453">
        <f t="shared" si="5"/>
        <v>1.828309686013915</v>
      </c>
      <c r="P377" s="453">
        <f t="shared" si="5"/>
        <v>8.0642680655044536</v>
      </c>
      <c r="Q377" s="453">
        <f t="shared" si="5"/>
        <v>9.8107472866754222</v>
      </c>
    </row>
    <row r="378" spans="6:17">
      <c r="F378" s="452">
        <v>372</v>
      </c>
      <c r="G378" s="453">
        <v>2.0680235717776796</v>
      </c>
      <c r="H378" s="453">
        <v>4.8288122023789271</v>
      </c>
      <c r="I378" s="453">
        <v>3.2734960120151584</v>
      </c>
      <c r="J378" s="453"/>
      <c r="K378" s="453">
        <v>1.9044948472746626E-2</v>
      </c>
      <c r="L378" s="453">
        <v>-1.3482118672656185</v>
      </c>
      <c r="M378" s="453">
        <v>-5.5357644909477273</v>
      </c>
      <c r="N378" s="453"/>
      <c r="O378" s="453">
        <f t="shared" si="5"/>
        <v>1.0530567343615864</v>
      </c>
      <c r="P378" s="453">
        <f t="shared" si="5"/>
        <v>1.066194233923845</v>
      </c>
      <c r="Q378" s="453">
        <f t="shared" si="5"/>
        <v>-3.8990164849401481</v>
      </c>
    </row>
    <row r="379" spans="6:17">
      <c r="F379" s="452">
        <v>373</v>
      </c>
      <c r="G379" s="453">
        <v>2.8120827803727408</v>
      </c>
      <c r="H379" s="453">
        <v>8.8428730488641065</v>
      </c>
      <c r="I379" s="453">
        <v>11.246205803694423</v>
      </c>
      <c r="J379" s="453"/>
      <c r="K379" s="453">
        <v>0.58479129922485917</v>
      </c>
      <c r="L379" s="453">
        <v>1.5472533964981494</v>
      </c>
      <c r="M379" s="453">
        <v>-0.6708781560975865</v>
      </c>
      <c r="N379" s="453"/>
      <c r="O379" s="453">
        <f t="shared" si="5"/>
        <v>1.9908326894112296</v>
      </c>
      <c r="P379" s="453">
        <f t="shared" si="5"/>
        <v>5.9686899209302027</v>
      </c>
      <c r="Q379" s="453">
        <f t="shared" si="5"/>
        <v>4.9522247457496249</v>
      </c>
    </row>
    <row r="380" spans="6:17">
      <c r="F380" s="452">
        <v>374</v>
      </c>
      <c r="G380" s="453">
        <v>2.5468132226085274</v>
      </c>
      <c r="H380" s="453">
        <v>8.0247840747187524</v>
      </c>
      <c r="I380" s="453">
        <v>8.9784574372693129</v>
      </c>
      <c r="J380" s="453"/>
      <c r="K380" s="453">
        <v>0.25687238613036634</v>
      </c>
      <c r="L380" s="453">
        <v>0.36618913251263763</v>
      </c>
      <c r="M380" s="453">
        <v>-3.2074685505323046</v>
      </c>
      <c r="N380" s="453"/>
      <c r="O380" s="453">
        <f t="shared" si="5"/>
        <v>1.53027899743463</v>
      </c>
      <c r="P380" s="453">
        <f t="shared" si="5"/>
        <v>4.3785811698720138</v>
      </c>
      <c r="Q380" s="453">
        <f t="shared" si="5"/>
        <v>1.2817601681023518</v>
      </c>
    </row>
    <row r="381" spans="6:17">
      <c r="F381" s="452">
        <v>375</v>
      </c>
      <c r="G381" s="453">
        <v>2.1751231403487505</v>
      </c>
      <c r="H381" s="453">
        <v>6.3487419957394735</v>
      </c>
      <c r="I381" s="453">
        <v>7.2445204724181309</v>
      </c>
      <c r="J381" s="453"/>
      <c r="K381" s="453">
        <v>-0.15845174340284451</v>
      </c>
      <c r="L381" s="453">
        <v>-1.1007072552822663</v>
      </c>
      <c r="M381" s="453">
        <v>-4.1041615037781654</v>
      </c>
      <c r="N381" s="453"/>
      <c r="O381" s="453">
        <f t="shared" si="5"/>
        <v>0.92910982677153076</v>
      </c>
      <c r="P381" s="453">
        <f t="shared" si="5"/>
        <v>2.0736637425874704</v>
      </c>
      <c r="Q381" s="453">
        <f t="shared" si="5"/>
        <v>-0.4819012675690999</v>
      </c>
    </row>
    <row r="382" spans="6:17">
      <c r="F382" s="452">
        <v>376</v>
      </c>
      <c r="G382" s="453">
        <v>1.9444277688430507</v>
      </c>
      <c r="H382" s="453">
        <v>4.662017106637812</v>
      </c>
      <c r="I382" s="453">
        <v>3.5098846910843662</v>
      </c>
      <c r="J382" s="453"/>
      <c r="K382" s="453">
        <v>-0.30914179930772079</v>
      </c>
      <c r="L382" s="453">
        <v>-1.9859721572094351</v>
      </c>
      <c r="M382" s="453">
        <v>-5.9576988020069024</v>
      </c>
      <c r="N382" s="453"/>
      <c r="O382" s="453">
        <f t="shared" si="5"/>
        <v>0.66307208511380455</v>
      </c>
      <c r="P382" s="453">
        <f t="shared" si="5"/>
        <v>0.3450363961094709</v>
      </c>
      <c r="Q382" s="453">
        <f t="shared" si="5"/>
        <v>-4.2027564564647193</v>
      </c>
    </row>
    <row r="383" spans="6:17">
      <c r="F383" s="452">
        <v>377</v>
      </c>
      <c r="G383" s="453">
        <v>2.9243592867550436</v>
      </c>
      <c r="H383" s="453">
        <v>8.7939969282716817</v>
      </c>
      <c r="I383" s="453">
        <v>10.582215607178014</v>
      </c>
      <c r="J383" s="453"/>
      <c r="K383" s="453">
        <v>0.6685826831466759</v>
      </c>
      <c r="L383" s="453">
        <v>1.3672024704004855</v>
      </c>
      <c r="M383" s="453">
        <v>-0.95912843458213359</v>
      </c>
      <c r="N383" s="453"/>
      <c r="O383" s="453">
        <f t="shared" si="5"/>
        <v>2.1307623265241977</v>
      </c>
      <c r="P383" s="453">
        <f t="shared" si="5"/>
        <v>5.7642009345363263</v>
      </c>
      <c r="Q383" s="453">
        <f t="shared" si="5"/>
        <v>4.3319793690068735</v>
      </c>
    </row>
    <row r="384" spans="6:17">
      <c r="F384" s="452">
        <v>378</v>
      </c>
      <c r="G384" s="453">
        <v>2.587298524341783</v>
      </c>
      <c r="H384" s="453">
        <v>8.2630771327293786</v>
      </c>
      <c r="I384" s="453">
        <v>9.8253361776686035</v>
      </c>
      <c r="J384" s="453"/>
      <c r="K384" s="453">
        <v>-0.25639218699982891</v>
      </c>
      <c r="L384" s="453">
        <v>-1.1974283940124621</v>
      </c>
      <c r="M384" s="453">
        <v>-5.0502256292642471</v>
      </c>
      <c r="N384" s="453"/>
      <c r="O384" s="453">
        <f t="shared" si="5"/>
        <v>1.0372570751710626</v>
      </c>
      <c r="P384" s="453">
        <f t="shared" si="5"/>
        <v>2.9341101723522272</v>
      </c>
      <c r="Q384" s="453">
        <f t="shared" si="5"/>
        <v>-0.13755754042994539</v>
      </c>
    </row>
    <row r="385" spans="6:17">
      <c r="F385" s="452">
        <v>379</v>
      </c>
      <c r="G385" s="453">
        <v>2.6368108003586546</v>
      </c>
      <c r="H385" s="453">
        <v>9.6074224227021929</v>
      </c>
      <c r="I385" s="453">
        <v>12.190602141756401</v>
      </c>
      <c r="J385" s="453"/>
      <c r="K385" s="453">
        <v>0.26746640528141441</v>
      </c>
      <c r="L385" s="453">
        <v>0.61619998014216293</v>
      </c>
      <c r="M385" s="453">
        <v>-2.3883431722204307</v>
      </c>
      <c r="N385" s="453"/>
      <c r="O385" s="453">
        <f t="shared" si="5"/>
        <v>1.5858718054607417</v>
      </c>
      <c r="P385" s="453">
        <f t="shared" si="5"/>
        <v>5.4199111914932594</v>
      </c>
      <c r="Q385" s="453">
        <f t="shared" si="5"/>
        <v>3.7069578986577696</v>
      </c>
    </row>
    <row r="386" spans="6:17">
      <c r="F386" s="452">
        <v>380</v>
      </c>
      <c r="G386" s="453">
        <v>2.6365604069972228</v>
      </c>
      <c r="H386" s="453">
        <v>8.5703081669040699</v>
      </c>
      <c r="I386" s="453">
        <v>11.562158901038501</v>
      </c>
      <c r="J386" s="453"/>
      <c r="K386" s="453">
        <v>0.44357461470156068</v>
      </c>
      <c r="L386" s="453">
        <v>1.9447795686465383</v>
      </c>
      <c r="M386" s="453">
        <v>1.5199554719023212</v>
      </c>
      <c r="N386" s="453"/>
      <c r="O386" s="453">
        <f t="shared" si="5"/>
        <v>1.7618548182001721</v>
      </c>
      <c r="P386" s="453">
        <f t="shared" si="5"/>
        <v>6.2299336520985733</v>
      </c>
      <c r="Q386" s="453">
        <f t="shared" si="5"/>
        <v>7.3010349224215716</v>
      </c>
    </row>
    <row r="387" spans="6:17">
      <c r="F387" s="452">
        <v>381</v>
      </c>
      <c r="G387" s="453">
        <v>2.4002419403366222</v>
      </c>
      <c r="H387" s="453">
        <v>7.8165578857358113</v>
      </c>
      <c r="I387" s="453">
        <v>9.3353992318522927</v>
      </c>
      <c r="J387" s="453"/>
      <c r="K387" s="453">
        <v>0.28715780175904015</v>
      </c>
      <c r="L387" s="453">
        <v>0.93540786627652039</v>
      </c>
      <c r="M387" s="453">
        <v>-1.8180491503946286</v>
      </c>
      <c r="N387" s="453"/>
      <c r="O387" s="453">
        <f t="shared" si="5"/>
        <v>1.4872787719273513</v>
      </c>
      <c r="P387" s="453">
        <f t="shared" si="5"/>
        <v>4.8436868091444261</v>
      </c>
      <c r="Q387" s="453">
        <f t="shared" si="5"/>
        <v>2.8496504655315178</v>
      </c>
    </row>
    <row r="388" spans="6:17">
      <c r="F388" s="452">
        <v>382</v>
      </c>
      <c r="G388" s="453">
        <v>2.8994874375114641</v>
      </c>
      <c r="H388" s="453">
        <v>9.3958232508554715</v>
      </c>
      <c r="I388" s="453">
        <v>11.731982578810019</v>
      </c>
      <c r="J388" s="453"/>
      <c r="K388" s="453">
        <v>0.39632022047772786</v>
      </c>
      <c r="L388" s="453">
        <v>0.58856419288382256</v>
      </c>
      <c r="M388" s="453">
        <v>-1.8848461009127178</v>
      </c>
      <c r="N388" s="453"/>
      <c r="O388" s="453">
        <f t="shared" si="5"/>
        <v>1.8460639392334599</v>
      </c>
      <c r="P388" s="453">
        <f t="shared" si="5"/>
        <v>5.2864758183115583</v>
      </c>
      <c r="Q388" s="453">
        <f t="shared" si="5"/>
        <v>3.9811451884922917</v>
      </c>
    </row>
    <row r="389" spans="6:17">
      <c r="F389" s="452">
        <v>383</v>
      </c>
      <c r="G389" s="453">
        <v>2.3212568544064975</v>
      </c>
      <c r="H389" s="453">
        <v>7.8050775766806453</v>
      </c>
      <c r="I389" s="453">
        <v>7.7003254573142641</v>
      </c>
      <c r="J389" s="453"/>
      <c r="K389" s="453">
        <v>-0.38564463844912389</v>
      </c>
      <c r="L389" s="453">
        <v>-0.98114768579830525</v>
      </c>
      <c r="M389" s="453">
        <v>-5.646814214673384</v>
      </c>
      <c r="N389" s="453"/>
      <c r="O389" s="453">
        <f t="shared" si="5"/>
        <v>0.77498378875412488</v>
      </c>
      <c r="P389" s="453">
        <f t="shared" si="5"/>
        <v>2.9213911025420174</v>
      </c>
      <c r="Q389" s="453">
        <f t="shared" si="5"/>
        <v>-1.7966514860162519</v>
      </c>
    </row>
    <row r="390" spans="6:17">
      <c r="F390" s="452">
        <v>384</v>
      </c>
      <c r="G390" s="453">
        <v>2.2481188377524504</v>
      </c>
      <c r="H390" s="453">
        <v>6.8839593858156221</v>
      </c>
      <c r="I390" s="453">
        <v>8.7593363826437098</v>
      </c>
      <c r="J390" s="453"/>
      <c r="K390" s="453">
        <v>8.8049085008311323E-2</v>
      </c>
      <c r="L390" s="453">
        <v>-0.25518941628743974</v>
      </c>
      <c r="M390" s="453">
        <v>-2.9063324259539982</v>
      </c>
      <c r="N390" s="453"/>
      <c r="O390" s="453">
        <f t="shared" si="5"/>
        <v>1.2121085038845365</v>
      </c>
      <c r="P390" s="453">
        <f t="shared" si="5"/>
        <v>3.1867902766203713</v>
      </c>
      <c r="Q390" s="453">
        <f t="shared" si="5"/>
        <v>1.4733357653678567</v>
      </c>
    </row>
    <row r="391" spans="6:17">
      <c r="F391" s="452">
        <v>385</v>
      </c>
      <c r="G391" s="453">
        <v>2.9802965316300885</v>
      </c>
      <c r="H391" s="453">
        <v>9.8323084621559929</v>
      </c>
      <c r="I391" s="453">
        <v>13.718132477517784</v>
      </c>
      <c r="J391" s="453"/>
      <c r="K391" s="453">
        <v>0.61555520935966967</v>
      </c>
      <c r="L391" s="453">
        <v>1.4186453583433973</v>
      </c>
      <c r="M391" s="453">
        <v>-1.3208558331886024</v>
      </c>
      <c r="N391" s="453"/>
      <c r="O391" s="453">
        <f t="shared" si="5"/>
        <v>2.1057034751747139</v>
      </c>
      <c r="P391" s="453">
        <f t="shared" si="5"/>
        <v>6.3347995894213938</v>
      </c>
      <c r="Q391" s="453">
        <f t="shared" si="5"/>
        <v>5.5382104055702897</v>
      </c>
    </row>
    <row r="392" spans="6:17">
      <c r="F392" s="452">
        <v>386</v>
      </c>
      <c r="G392" s="453">
        <v>2.682450925535349</v>
      </c>
      <c r="H392" s="453">
        <v>7.9390387763068802</v>
      </c>
      <c r="I392" s="453">
        <v>9.345594199486996</v>
      </c>
      <c r="J392" s="453"/>
      <c r="K392" s="453">
        <v>-0.39951782568901884</v>
      </c>
      <c r="L392" s="453">
        <v>-1.2777948199328968</v>
      </c>
      <c r="M392" s="453">
        <v>-5.497537639979555</v>
      </c>
      <c r="N392" s="453"/>
      <c r="O392" s="453">
        <f t="shared" ref="O392:Q455" si="6">G392*0.5+K392</f>
        <v>0.94170763707865568</v>
      </c>
      <c r="P392" s="453">
        <f t="shared" si="6"/>
        <v>2.6917245682205433</v>
      </c>
      <c r="Q392" s="453">
        <f t="shared" si="6"/>
        <v>-0.82474054023605703</v>
      </c>
    </row>
    <row r="393" spans="6:17">
      <c r="F393" s="452">
        <v>387</v>
      </c>
      <c r="G393" s="453">
        <v>2.5078264430884101</v>
      </c>
      <c r="H393" s="453">
        <v>8.6925667159829985</v>
      </c>
      <c r="I393" s="453">
        <v>11.750669936075624</v>
      </c>
      <c r="J393" s="453"/>
      <c r="K393" s="453">
        <v>0.23515155554646938</v>
      </c>
      <c r="L393" s="453">
        <v>0.98932980578970131</v>
      </c>
      <c r="M393" s="453">
        <v>-1.7521092586146807</v>
      </c>
      <c r="N393" s="453"/>
      <c r="O393" s="453">
        <f t="shared" si="6"/>
        <v>1.4890647770906744</v>
      </c>
      <c r="P393" s="453">
        <f t="shared" si="6"/>
        <v>5.3356131637812005</v>
      </c>
      <c r="Q393" s="453">
        <f t="shared" si="6"/>
        <v>4.1232257094231315</v>
      </c>
    </row>
    <row r="394" spans="6:17">
      <c r="F394" s="452">
        <v>388</v>
      </c>
      <c r="G394" s="453">
        <v>2.7478678439034265</v>
      </c>
      <c r="H394" s="453">
        <v>9.5877583551830483</v>
      </c>
      <c r="I394" s="453">
        <v>14.922889234568359</v>
      </c>
      <c r="J394" s="453"/>
      <c r="K394" s="453">
        <v>0.40443154998814457</v>
      </c>
      <c r="L394" s="453">
        <v>1.8218824118453725</v>
      </c>
      <c r="M394" s="453">
        <v>2.288638844795166</v>
      </c>
      <c r="N394" s="453"/>
      <c r="O394" s="453">
        <f t="shared" si="6"/>
        <v>1.7783654719398578</v>
      </c>
      <c r="P394" s="453">
        <f t="shared" si="6"/>
        <v>6.6157615894368966</v>
      </c>
      <c r="Q394" s="453">
        <f t="shared" si="6"/>
        <v>9.7500834620793455</v>
      </c>
    </row>
    <row r="395" spans="6:17">
      <c r="F395" s="452">
        <v>389</v>
      </c>
      <c r="G395" s="453">
        <v>1.930217104813698</v>
      </c>
      <c r="H395" s="453">
        <v>5.6167955080416547</v>
      </c>
      <c r="I395" s="453">
        <v>5.4444867946533577</v>
      </c>
      <c r="J395" s="453"/>
      <c r="K395" s="453">
        <v>-0.69164799925971643</v>
      </c>
      <c r="L395" s="453">
        <v>-1.7516003644643732</v>
      </c>
      <c r="M395" s="453">
        <v>-6.617203218395872</v>
      </c>
      <c r="N395" s="453"/>
      <c r="O395" s="453">
        <f t="shared" si="6"/>
        <v>0.27346055314713258</v>
      </c>
      <c r="P395" s="453">
        <f t="shared" si="6"/>
        <v>1.0567973895564542</v>
      </c>
      <c r="Q395" s="453">
        <f t="shared" si="6"/>
        <v>-3.8949598210691931</v>
      </c>
    </row>
    <row r="396" spans="6:17">
      <c r="F396" s="452">
        <v>390</v>
      </c>
      <c r="G396" s="453">
        <v>2.5865004144230443</v>
      </c>
      <c r="H396" s="453">
        <v>8.4949116001564065</v>
      </c>
      <c r="I396" s="453">
        <v>10.012751870454252</v>
      </c>
      <c r="J396" s="453"/>
      <c r="K396" s="453">
        <v>0.55801058407881143</v>
      </c>
      <c r="L396" s="453">
        <v>1.8067560879824356</v>
      </c>
      <c r="M396" s="453">
        <v>-0.83357627171069737</v>
      </c>
      <c r="N396" s="453"/>
      <c r="O396" s="453">
        <f t="shared" si="6"/>
        <v>1.8512607912903336</v>
      </c>
      <c r="P396" s="453">
        <f t="shared" si="6"/>
        <v>6.0542118880606388</v>
      </c>
      <c r="Q396" s="453">
        <f t="shared" si="6"/>
        <v>4.1727996635164288</v>
      </c>
    </row>
    <row r="397" spans="6:17">
      <c r="F397" s="452">
        <v>391</v>
      </c>
      <c r="G397" s="453">
        <v>2.583588015929152</v>
      </c>
      <c r="H397" s="453">
        <v>7.7408206242059237</v>
      </c>
      <c r="I397" s="453">
        <v>9.0146489683774007</v>
      </c>
      <c r="J397" s="453"/>
      <c r="K397" s="453">
        <v>0.30367586705588323</v>
      </c>
      <c r="L397" s="453">
        <v>0.15459050012542264</v>
      </c>
      <c r="M397" s="453">
        <v>-3.212667144283202</v>
      </c>
      <c r="N397" s="453"/>
      <c r="O397" s="453">
        <f t="shared" si="6"/>
        <v>1.5954698750204592</v>
      </c>
      <c r="P397" s="453">
        <f t="shared" si="6"/>
        <v>4.0250008122283845</v>
      </c>
      <c r="Q397" s="453">
        <f t="shared" si="6"/>
        <v>1.2946573399054984</v>
      </c>
    </row>
    <row r="398" spans="6:17">
      <c r="F398" s="452">
        <v>392</v>
      </c>
      <c r="G398" s="453">
        <v>2.6021580459467728</v>
      </c>
      <c r="H398" s="453">
        <v>8.1584763607897912</v>
      </c>
      <c r="I398" s="453">
        <v>9.2639423624276134</v>
      </c>
      <c r="J398" s="453"/>
      <c r="K398" s="453">
        <v>0.30776482853526765</v>
      </c>
      <c r="L398" s="453">
        <v>0.58291653889645545</v>
      </c>
      <c r="M398" s="453">
        <v>-2.7403661712137009</v>
      </c>
      <c r="N398" s="453"/>
      <c r="O398" s="453">
        <f t="shared" si="6"/>
        <v>1.6088438515086541</v>
      </c>
      <c r="P398" s="453">
        <f t="shared" si="6"/>
        <v>4.6621547192913511</v>
      </c>
      <c r="Q398" s="453">
        <f t="shared" si="6"/>
        <v>1.8916050100001058</v>
      </c>
    </row>
    <row r="399" spans="6:17">
      <c r="F399" s="452">
        <v>393</v>
      </c>
      <c r="G399" s="453">
        <v>3.3221433421061111</v>
      </c>
      <c r="H399" s="453">
        <v>11.139999279467645</v>
      </c>
      <c r="I399" s="453">
        <v>14.611885625472198</v>
      </c>
      <c r="J399" s="453"/>
      <c r="K399" s="453">
        <v>0.83083490435740792</v>
      </c>
      <c r="L399" s="453">
        <v>1.8335530106002977</v>
      </c>
      <c r="M399" s="453">
        <v>2.5339697630386127E-2</v>
      </c>
      <c r="N399" s="453"/>
      <c r="O399" s="453">
        <f t="shared" si="6"/>
        <v>2.4919065754104635</v>
      </c>
      <c r="P399" s="453">
        <f t="shared" si="6"/>
        <v>7.4035526503341202</v>
      </c>
      <c r="Q399" s="453">
        <f t="shared" si="6"/>
        <v>7.3312825103664849</v>
      </c>
    </row>
    <row r="400" spans="6:17">
      <c r="F400" s="452">
        <v>394</v>
      </c>
      <c r="G400" s="453">
        <v>2.9871197211256053</v>
      </c>
      <c r="H400" s="453">
        <v>10.304695936300604</v>
      </c>
      <c r="I400" s="453">
        <v>14.39586838431245</v>
      </c>
      <c r="J400" s="453"/>
      <c r="K400" s="453">
        <v>0.66081889697812279</v>
      </c>
      <c r="L400" s="453">
        <v>2.494266550690817</v>
      </c>
      <c r="M400" s="453">
        <v>1.4528595627962844</v>
      </c>
      <c r="N400" s="453"/>
      <c r="O400" s="453">
        <f t="shared" si="6"/>
        <v>2.1543787575409254</v>
      </c>
      <c r="P400" s="453">
        <f t="shared" si="6"/>
        <v>7.646614518841119</v>
      </c>
      <c r="Q400" s="453">
        <f t="shared" si="6"/>
        <v>8.6507937549525096</v>
      </c>
    </row>
    <row r="401" spans="6:17">
      <c r="F401" s="452">
        <v>395</v>
      </c>
      <c r="G401" s="453">
        <v>2.5825897117255341</v>
      </c>
      <c r="H401" s="453">
        <v>10.048945737651898</v>
      </c>
      <c r="I401" s="453">
        <v>15.412407253732596</v>
      </c>
      <c r="J401" s="453"/>
      <c r="K401" s="453">
        <v>0.2936867437133035</v>
      </c>
      <c r="L401" s="453">
        <v>2.4864052600556477</v>
      </c>
      <c r="M401" s="453">
        <v>3.1621561553875637</v>
      </c>
      <c r="N401" s="453"/>
      <c r="O401" s="453">
        <f t="shared" si="6"/>
        <v>1.5849815995760705</v>
      </c>
      <c r="P401" s="453">
        <f t="shared" si="6"/>
        <v>7.5108781288815969</v>
      </c>
      <c r="Q401" s="453">
        <f t="shared" si="6"/>
        <v>10.868359782253862</v>
      </c>
    </row>
    <row r="402" spans="6:17">
      <c r="F402" s="452">
        <v>396</v>
      </c>
      <c r="G402" s="453">
        <v>2.504530855291863</v>
      </c>
      <c r="H402" s="453">
        <v>7.3031829122637362</v>
      </c>
      <c r="I402" s="453">
        <v>8.8558426411476887</v>
      </c>
      <c r="J402" s="453"/>
      <c r="K402" s="453">
        <v>0.27739106240641753</v>
      </c>
      <c r="L402" s="453">
        <v>-0.11756742937961207</v>
      </c>
      <c r="M402" s="453">
        <v>-2.5975453304965015</v>
      </c>
      <c r="N402" s="453"/>
      <c r="O402" s="453">
        <f t="shared" si="6"/>
        <v>1.529656490052349</v>
      </c>
      <c r="P402" s="453">
        <f t="shared" si="6"/>
        <v>3.534024026752256</v>
      </c>
      <c r="Q402" s="453">
        <f t="shared" si="6"/>
        <v>1.8303759900773429</v>
      </c>
    </row>
    <row r="403" spans="6:17">
      <c r="F403" s="452">
        <v>397</v>
      </c>
      <c r="G403" s="453">
        <v>2.5885784995414731</v>
      </c>
      <c r="H403" s="453">
        <v>10.538090655826991</v>
      </c>
      <c r="I403" s="453">
        <v>15.654373139679265</v>
      </c>
      <c r="J403" s="453"/>
      <c r="K403" s="453">
        <v>0.32646400069597625</v>
      </c>
      <c r="L403" s="453">
        <v>3.1826186698085692</v>
      </c>
      <c r="M403" s="453">
        <v>3.7020151864816597</v>
      </c>
      <c r="N403" s="453"/>
      <c r="O403" s="453">
        <f t="shared" si="6"/>
        <v>1.6207532504667128</v>
      </c>
      <c r="P403" s="453">
        <f t="shared" si="6"/>
        <v>8.4516639977220649</v>
      </c>
      <c r="Q403" s="453">
        <f t="shared" si="6"/>
        <v>11.529201756321292</v>
      </c>
    </row>
    <row r="404" spans="6:17">
      <c r="F404" s="452">
        <v>398</v>
      </c>
      <c r="G404" s="453">
        <v>3.3984972376337037</v>
      </c>
      <c r="H404" s="453">
        <v>11.47922731039516</v>
      </c>
      <c r="I404" s="453">
        <v>17.194319161085673</v>
      </c>
      <c r="J404" s="453"/>
      <c r="K404" s="453">
        <v>0.91512779180775183</v>
      </c>
      <c r="L404" s="453">
        <v>3.3224132941893387</v>
      </c>
      <c r="M404" s="453">
        <v>3.8736961740377183</v>
      </c>
      <c r="N404" s="453"/>
      <c r="O404" s="453">
        <f t="shared" si="6"/>
        <v>2.6143764106246037</v>
      </c>
      <c r="P404" s="453">
        <f t="shared" si="6"/>
        <v>9.0620269493869188</v>
      </c>
      <c r="Q404" s="453">
        <f t="shared" si="6"/>
        <v>12.470855754580555</v>
      </c>
    </row>
    <row r="405" spans="6:17">
      <c r="F405" s="452">
        <v>399</v>
      </c>
      <c r="G405" s="453">
        <v>2.7846991522801883</v>
      </c>
      <c r="H405" s="453">
        <v>10.109969457025784</v>
      </c>
      <c r="I405" s="453">
        <v>15.210695890793929</v>
      </c>
      <c r="J405" s="453"/>
      <c r="K405" s="453">
        <v>0.49806543922310631</v>
      </c>
      <c r="L405" s="453">
        <v>2.4652310645928992</v>
      </c>
      <c r="M405" s="453">
        <v>2.6232621874390532</v>
      </c>
      <c r="N405" s="453"/>
      <c r="O405" s="453">
        <f t="shared" si="6"/>
        <v>1.8904150153632004</v>
      </c>
      <c r="P405" s="453">
        <f t="shared" si="6"/>
        <v>7.5202157931057911</v>
      </c>
      <c r="Q405" s="453">
        <f t="shared" si="6"/>
        <v>10.228610132836017</v>
      </c>
    </row>
    <row r="406" spans="6:17">
      <c r="F406" s="452">
        <v>400</v>
      </c>
      <c r="G406" s="453">
        <v>2.7942240991020011</v>
      </c>
      <c r="H406" s="453">
        <v>8.3504167899347479</v>
      </c>
      <c r="I406" s="453">
        <v>9.9754340573659732</v>
      </c>
      <c r="J406" s="453"/>
      <c r="K406" s="453">
        <v>0.66484542674471214</v>
      </c>
      <c r="L406" s="453">
        <v>1.1996598985364315</v>
      </c>
      <c r="M406" s="453">
        <v>-1.1316545739241803</v>
      </c>
      <c r="N406" s="453"/>
      <c r="O406" s="453">
        <f t="shared" si="6"/>
        <v>2.0619574762957127</v>
      </c>
      <c r="P406" s="453">
        <f t="shared" si="6"/>
        <v>5.3748682935038055</v>
      </c>
      <c r="Q406" s="453">
        <f t="shared" si="6"/>
        <v>3.8560624547588063</v>
      </c>
    </row>
    <row r="407" spans="6:17">
      <c r="F407" s="452">
        <v>401</v>
      </c>
      <c r="G407" s="453">
        <v>2.7107422844235121</v>
      </c>
      <c r="H407" s="453">
        <v>8.2006329523165391</v>
      </c>
      <c r="I407" s="453">
        <v>9.8754069888116049</v>
      </c>
      <c r="J407" s="453"/>
      <c r="K407" s="453">
        <v>-4.770276862788414E-2</v>
      </c>
      <c r="L407" s="453">
        <v>-9.3959146409140715E-2</v>
      </c>
      <c r="M407" s="453">
        <v>-3.2680521623071215</v>
      </c>
      <c r="N407" s="453"/>
      <c r="O407" s="453">
        <f t="shared" si="6"/>
        <v>1.3076683735838719</v>
      </c>
      <c r="P407" s="453">
        <f t="shared" si="6"/>
        <v>4.0063573297491288</v>
      </c>
      <c r="Q407" s="453">
        <f t="shared" si="6"/>
        <v>1.669651332098681</v>
      </c>
    </row>
    <row r="408" spans="6:17">
      <c r="F408" s="452">
        <v>402</v>
      </c>
      <c r="G408" s="453">
        <v>3.0087953983394673</v>
      </c>
      <c r="H408" s="453">
        <v>10.283050870674451</v>
      </c>
      <c r="I408" s="453">
        <v>13.106651834218212</v>
      </c>
      <c r="J408" s="453"/>
      <c r="K408" s="453">
        <v>0.61607536859463785</v>
      </c>
      <c r="L408" s="453">
        <v>2.3153904576745461</v>
      </c>
      <c r="M408" s="453">
        <v>0.28183517785640788</v>
      </c>
      <c r="N408" s="453"/>
      <c r="O408" s="453">
        <f t="shared" si="6"/>
        <v>2.1204730677643715</v>
      </c>
      <c r="P408" s="453">
        <f t="shared" si="6"/>
        <v>7.4569158930117716</v>
      </c>
      <c r="Q408" s="453">
        <f t="shared" si="6"/>
        <v>6.8351610949655139</v>
      </c>
    </row>
    <row r="409" spans="6:17">
      <c r="F409" s="452">
        <v>403</v>
      </c>
      <c r="G409" s="453">
        <v>2.3004396057675134</v>
      </c>
      <c r="H409" s="453">
        <v>7.9985723620291509</v>
      </c>
      <c r="I409" s="453">
        <v>10.395322472694801</v>
      </c>
      <c r="J409" s="453"/>
      <c r="K409" s="453">
        <v>0.42072292304730041</v>
      </c>
      <c r="L409" s="453">
        <v>2.4244866984388551</v>
      </c>
      <c r="M409" s="453">
        <v>1.6558132412582012</v>
      </c>
      <c r="N409" s="453"/>
      <c r="O409" s="453">
        <f t="shared" si="6"/>
        <v>1.5709427259310571</v>
      </c>
      <c r="P409" s="453">
        <f t="shared" si="6"/>
        <v>6.4237728794534306</v>
      </c>
      <c r="Q409" s="453">
        <f t="shared" si="6"/>
        <v>6.8534744776056016</v>
      </c>
    </row>
    <row r="410" spans="6:17">
      <c r="F410" s="452">
        <v>404</v>
      </c>
      <c r="G410" s="453">
        <v>2.5143083564399387</v>
      </c>
      <c r="H410" s="453">
        <v>9.2729271673798976</v>
      </c>
      <c r="I410" s="453">
        <v>11.897910896767755</v>
      </c>
      <c r="J410" s="453"/>
      <c r="K410" s="453">
        <v>0.18632280087698128</v>
      </c>
      <c r="L410" s="453">
        <v>0.62418402274830953</v>
      </c>
      <c r="M410" s="453">
        <v>-2.4147565429406086</v>
      </c>
      <c r="N410" s="453"/>
      <c r="O410" s="453">
        <f t="shared" si="6"/>
        <v>1.4434769790969506</v>
      </c>
      <c r="P410" s="453">
        <f t="shared" si="6"/>
        <v>5.2606476064382584</v>
      </c>
      <c r="Q410" s="453">
        <f t="shared" si="6"/>
        <v>3.5341989054432688</v>
      </c>
    </row>
    <row r="411" spans="6:17">
      <c r="F411" s="452">
        <v>405</v>
      </c>
      <c r="G411" s="453">
        <v>2.0867456303904319</v>
      </c>
      <c r="H411" s="453">
        <v>5.9678399761036331</v>
      </c>
      <c r="I411" s="453">
        <v>6.5474489295288834</v>
      </c>
      <c r="J411" s="453"/>
      <c r="K411" s="453">
        <v>-0.18999343958959614</v>
      </c>
      <c r="L411" s="453">
        <v>-1.4618727865439674</v>
      </c>
      <c r="M411" s="453">
        <v>-4.905083616593501</v>
      </c>
      <c r="N411" s="453"/>
      <c r="O411" s="453">
        <f t="shared" si="6"/>
        <v>0.85337937560561983</v>
      </c>
      <c r="P411" s="453">
        <f t="shared" si="6"/>
        <v>1.5220472015078492</v>
      </c>
      <c r="Q411" s="453">
        <f t="shared" si="6"/>
        <v>-1.6313591518290593</v>
      </c>
    </row>
    <row r="412" spans="6:17">
      <c r="F412" s="452">
        <v>406</v>
      </c>
      <c r="G412" s="453">
        <v>3.0212617446760639</v>
      </c>
      <c r="H412" s="453">
        <v>9.6054620589909732</v>
      </c>
      <c r="I412" s="453">
        <v>11.762646040876305</v>
      </c>
      <c r="J412" s="453"/>
      <c r="K412" s="453">
        <v>0.69591396185100507</v>
      </c>
      <c r="L412" s="453">
        <v>1.9215234469772042</v>
      </c>
      <c r="M412" s="453">
        <v>-0.62852888419930508</v>
      </c>
      <c r="N412" s="453"/>
      <c r="O412" s="453">
        <f t="shared" si="6"/>
        <v>2.206544834189037</v>
      </c>
      <c r="P412" s="453">
        <f t="shared" si="6"/>
        <v>6.7242544764726908</v>
      </c>
      <c r="Q412" s="453">
        <f t="shared" si="6"/>
        <v>5.2527941362388475</v>
      </c>
    </row>
    <row r="413" spans="6:17">
      <c r="F413" s="452">
        <v>407</v>
      </c>
      <c r="G413" s="453">
        <v>2.5744684235793791</v>
      </c>
      <c r="H413" s="453">
        <v>9.051214855553404</v>
      </c>
      <c r="I413" s="453">
        <v>12.372021144132248</v>
      </c>
      <c r="J413" s="453"/>
      <c r="K413" s="453">
        <v>0.45173672618338756</v>
      </c>
      <c r="L413" s="453">
        <v>2.5625552706863033</v>
      </c>
      <c r="M413" s="453">
        <v>2.0377400447226321</v>
      </c>
      <c r="N413" s="453"/>
      <c r="O413" s="453">
        <f t="shared" si="6"/>
        <v>1.7389709379730771</v>
      </c>
      <c r="P413" s="453">
        <f t="shared" si="6"/>
        <v>7.0881626984630053</v>
      </c>
      <c r="Q413" s="453">
        <f t="shared" si="6"/>
        <v>8.223750616788756</v>
      </c>
    </row>
    <row r="414" spans="6:17">
      <c r="F414" s="452">
        <v>408</v>
      </c>
      <c r="G414" s="453">
        <v>2.1111146077389176</v>
      </c>
      <c r="H414" s="453">
        <v>6.2979711890258656</v>
      </c>
      <c r="I414" s="453">
        <v>7.5992082848973581</v>
      </c>
      <c r="J414" s="453"/>
      <c r="K414" s="453">
        <v>-0.19984101222500783</v>
      </c>
      <c r="L414" s="453">
        <v>-0.97634657182462448</v>
      </c>
      <c r="M414" s="453">
        <v>-3.4638823572659163</v>
      </c>
      <c r="N414" s="453"/>
      <c r="O414" s="453">
        <f t="shared" si="6"/>
        <v>0.85571629164445095</v>
      </c>
      <c r="P414" s="453">
        <f t="shared" si="6"/>
        <v>2.1726390226883083</v>
      </c>
      <c r="Q414" s="453">
        <f t="shared" si="6"/>
        <v>0.33572178518276274</v>
      </c>
    </row>
    <row r="415" spans="6:17">
      <c r="F415" s="452">
        <v>409</v>
      </c>
      <c r="G415" s="453">
        <v>2.3352844125107683</v>
      </c>
      <c r="H415" s="453">
        <v>6.9986146774370468</v>
      </c>
      <c r="I415" s="453">
        <v>8.0750509792711966</v>
      </c>
      <c r="J415" s="453"/>
      <c r="K415" s="453">
        <v>7.8366807729635113E-2</v>
      </c>
      <c r="L415" s="453">
        <v>-0.31345204100723834</v>
      </c>
      <c r="M415" s="453">
        <v>-3.706555579901945</v>
      </c>
      <c r="N415" s="453"/>
      <c r="O415" s="453">
        <f t="shared" si="6"/>
        <v>1.2460090139850193</v>
      </c>
      <c r="P415" s="453">
        <f t="shared" si="6"/>
        <v>3.1858552977112851</v>
      </c>
      <c r="Q415" s="453">
        <f t="shared" si="6"/>
        <v>0.33096990973365337</v>
      </c>
    </row>
    <row r="416" spans="6:17">
      <c r="F416" s="452">
        <v>410</v>
      </c>
      <c r="G416" s="453">
        <v>2.9250600512223368</v>
      </c>
      <c r="H416" s="453">
        <v>9.3185797292885724</v>
      </c>
      <c r="I416" s="453">
        <v>12.098297269218776</v>
      </c>
      <c r="J416" s="453"/>
      <c r="K416" s="453">
        <v>0.63094218986650752</v>
      </c>
      <c r="L416" s="453">
        <v>1.8114426926404619</v>
      </c>
      <c r="M416" s="453">
        <v>-0.13530483979245389</v>
      </c>
      <c r="N416" s="453"/>
      <c r="O416" s="453">
        <f t="shared" si="6"/>
        <v>2.0934722154776759</v>
      </c>
      <c r="P416" s="453">
        <f t="shared" si="6"/>
        <v>6.4707325572847481</v>
      </c>
      <c r="Q416" s="453">
        <f t="shared" si="6"/>
        <v>5.913843794816934</v>
      </c>
    </row>
    <row r="417" spans="6:17">
      <c r="F417" s="452">
        <v>411</v>
      </c>
      <c r="G417" s="453">
        <v>2.9708888188152898</v>
      </c>
      <c r="H417" s="453">
        <v>9.526601030982512</v>
      </c>
      <c r="I417" s="453">
        <v>12.274013458754496</v>
      </c>
      <c r="J417" s="453"/>
      <c r="K417" s="453">
        <v>0.63514822092514045</v>
      </c>
      <c r="L417" s="453">
        <v>1.8826641737621372</v>
      </c>
      <c r="M417" s="453">
        <v>-0.17172093458221127</v>
      </c>
      <c r="N417" s="453"/>
      <c r="O417" s="453">
        <f t="shared" si="6"/>
        <v>2.1205926303327853</v>
      </c>
      <c r="P417" s="453">
        <f t="shared" si="6"/>
        <v>6.6459646892533932</v>
      </c>
      <c r="Q417" s="453">
        <f t="shared" si="6"/>
        <v>5.9652857947950366</v>
      </c>
    </row>
    <row r="418" spans="6:17">
      <c r="F418" s="452">
        <v>412</v>
      </c>
      <c r="G418" s="453">
        <v>2.5833895788560159</v>
      </c>
      <c r="H418" s="453">
        <v>9.7381335345056428</v>
      </c>
      <c r="I418" s="453">
        <v>14.222673449148829</v>
      </c>
      <c r="J418" s="453"/>
      <c r="K418" s="453">
        <v>0.46431491054740093</v>
      </c>
      <c r="L418" s="453">
        <v>2.6358913994489512</v>
      </c>
      <c r="M418" s="453">
        <v>2.5473145977014511</v>
      </c>
      <c r="N418" s="453"/>
      <c r="O418" s="453">
        <f t="shared" si="6"/>
        <v>1.7560096999754089</v>
      </c>
      <c r="P418" s="453">
        <f t="shared" si="6"/>
        <v>7.5049581667017726</v>
      </c>
      <c r="Q418" s="453">
        <f t="shared" si="6"/>
        <v>9.6586513222758654</v>
      </c>
    </row>
    <row r="419" spans="6:17">
      <c r="F419" s="452">
        <v>413</v>
      </c>
      <c r="G419" s="453">
        <v>3.0839556621022322</v>
      </c>
      <c r="H419" s="453">
        <v>11.66064349265028</v>
      </c>
      <c r="I419" s="453">
        <v>17.010413635300409</v>
      </c>
      <c r="J419" s="453"/>
      <c r="K419" s="453">
        <v>0.74929089490538558</v>
      </c>
      <c r="L419" s="453">
        <v>3.6554644627945834</v>
      </c>
      <c r="M419" s="453">
        <v>3.7364798206217031</v>
      </c>
      <c r="N419" s="453"/>
      <c r="O419" s="453">
        <f t="shared" si="6"/>
        <v>2.2912687259565017</v>
      </c>
      <c r="P419" s="453">
        <f t="shared" si="6"/>
        <v>9.4857862091197234</v>
      </c>
      <c r="Q419" s="453">
        <f t="shared" si="6"/>
        <v>12.241686638271908</v>
      </c>
    </row>
    <row r="420" spans="6:17">
      <c r="F420" s="452">
        <v>414</v>
      </c>
      <c r="G420" s="453">
        <v>2.4339519599399946</v>
      </c>
      <c r="H420" s="453">
        <v>8.0047982939732805</v>
      </c>
      <c r="I420" s="453">
        <v>11.874488539072104</v>
      </c>
      <c r="J420" s="453"/>
      <c r="K420" s="453">
        <v>0.16847295469207069</v>
      </c>
      <c r="L420" s="453">
        <v>0.40930637616850163</v>
      </c>
      <c r="M420" s="453">
        <v>-0.43077498392813141</v>
      </c>
      <c r="N420" s="453"/>
      <c r="O420" s="453">
        <f t="shared" si="6"/>
        <v>1.385448934662068</v>
      </c>
      <c r="P420" s="453">
        <f t="shared" si="6"/>
        <v>4.4117055231551419</v>
      </c>
      <c r="Q420" s="453">
        <f t="shared" si="6"/>
        <v>5.5064692856079205</v>
      </c>
    </row>
    <row r="421" spans="6:17">
      <c r="F421" s="452">
        <v>415</v>
      </c>
      <c r="G421" s="453">
        <v>2.6407411632712776</v>
      </c>
      <c r="H421" s="453">
        <v>8.4046949775665496</v>
      </c>
      <c r="I421" s="453">
        <v>8.3724366733626283</v>
      </c>
      <c r="J421" s="453"/>
      <c r="K421" s="453">
        <v>0.27467685327404823</v>
      </c>
      <c r="L421" s="453">
        <v>1.0803348444294301</v>
      </c>
      <c r="M421" s="453">
        <v>-2.6418935841338751</v>
      </c>
      <c r="N421" s="453"/>
      <c r="O421" s="453">
        <f t="shared" si="6"/>
        <v>1.595047434909687</v>
      </c>
      <c r="P421" s="453">
        <f t="shared" si="6"/>
        <v>5.2826823332127049</v>
      </c>
      <c r="Q421" s="453">
        <f t="shared" si="6"/>
        <v>1.5443247525474391</v>
      </c>
    </row>
    <row r="422" spans="6:17">
      <c r="F422" s="452">
        <v>416</v>
      </c>
      <c r="G422" s="453">
        <v>3.0087953983394673</v>
      </c>
      <c r="H422" s="453">
        <v>10.283050870674451</v>
      </c>
      <c r="I422" s="453">
        <v>13.106651834218212</v>
      </c>
      <c r="J422" s="453"/>
      <c r="K422" s="453">
        <v>0.61607536859463785</v>
      </c>
      <c r="L422" s="453">
        <v>2.3153904576745461</v>
      </c>
      <c r="M422" s="453">
        <v>0.28183517785640788</v>
      </c>
      <c r="N422" s="453"/>
      <c r="O422" s="453">
        <f t="shared" si="6"/>
        <v>2.1204730677643715</v>
      </c>
      <c r="P422" s="453">
        <f t="shared" si="6"/>
        <v>7.4569158930117716</v>
      </c>
      <c r="Q422" s="453">
        <f t="shared" si="6"/>
        <v>6.8351610949655139</v>
      </c>
    </row>
    <row r="423" spans="6:17">
      <c r="F423" s="452">
        <v>417</v>
      </c>
      <c r="G423" s="453">
        <v>2.2881845611515601</v>
      </c>
      <c r="H423" s="453">
        <v>7.9963013666903038</v>
      </c>
      <c r="I423" s="453">
        <v>10.601632988588861</v>
      </c>
      <c r="J423" s="453"/>
      <c r="K423" s="453">
        <v>-4.6305919641529414E-2</v>
      </c>
      <c r="L423" s="453">
        <v>-0.66197221900259251</v>
      </c>
      <c r="M423" s="453">
        <v>-4.5309908073895286</v>
      </c>
      <c r="N423" s="453"/>
      <c r="O423" s="453">
        <f t="shared" si="6"/>
        <v>1.0977863609342506</v>
      </c>
      <c r="P423" s="453">
        <f t="shared" si="6"/>
        <v>3.3361784643425594</v>
      </c>
      <c r="Q423" s="453">
        <f t="shared" si="6"/>
        <v>0.76982568690490183</v>
      </c>
    </row>
    <row r="424" spans="6:17">
      <c r="F424" s="452">
        <v>418</v>
      </c>
      <c r="G424" s="453">
        <v>2.352961313039069</v>
      </c>
      <c r="H424" s="453">
        <v>7.8241626826950963</v>
      </c>
      <c r="I424" s="453">
        <v>11.218917604287014</v>
      </c>
      <c r="J424" s="453"/>
      <c r="K424" s="453">
        <v>5.5200731228321587E-2</v>
      </c>
      <c r="L424" s="453">
        <v>0.42721724334126776</v>
      </c>
      <c r="M424" s="453">
        <v>-0.93568854655563172</v>
      </c>
      <c r="N424" s="453"/>
      <c r="O424" s="453">
        <f t="shared" si="6"/>
        <v>1.2316813877478561</v>
      </c>
      <c r="P424" s="453">
        <f t="shared" si="6"/>
        <v>4.3392985846888159</v>
      </c>
      <c r="Q424" s="453">
        <f t="shared" si="6"/>
        <v>4.6737702555878755</v>
      </c>
    </row>
    <row r="425" spans="6:17">
      <c r="F425" s="452">
        <v>419</v>
      </c>
      <c r="G425" s="453">
        <v>3.0350910653179053</v>
      </c>
      <c r="H425" s="453">
        <v>10.207424284350722</v>
      </c>
      <c r="I425" s="453">
        <v>14.066805245983261</v>
      </c>
      <c r="J425" s="453"/>
      <c r="K425" s="453">
        <v>0.70459707032034125</v>
      </c>
      <c r="L425" s="453">
        <v>2.4623097122369728</v>
      </c>
      <c r="M425" s="453">
        <v>1.0329652288639011</v>
      </c>
      <c r="N425" s="453"/>
      <c r="O425" s="453">
        <f t="shared" si="6"/>
        <v>2.2221426029792939</v>
      </c>
      <c r="P425" s="453">
        <f t="shared" si="6"/>
        <v>7.5660218544123339</v>
      </c>
      <c r="Q425" s="453">
        <f t="shared" si="6"/>
        <v>8.0663678518555315</v>
      </c>
    </row>
    <row r="426" spans="6:17">
      <c r="F426" s="452">
        <v>420</v>
      </c>
      <c r="G426" s="453">
        <v>2.5483460562291746</v>
      </c>
      <c r="H426" s="453">
        <v>8.4481294551985897</v>
      </c>
      <c r="I426" s="453">
        <v>10.231478744106042</v>
      </c>
      <c r="J426" s="453"/>
      <c r="K426" s="453">
        <v>0.32544715582430506</v>
      </c>
      <c r="L426" s="453">
        <v>1.1980840155963079</v>
      </c>
      <c r="M426" s="453">
        <v>-1.4269273606265358</v>
      </c>
      <c r="N426" s="453"/>
      <c r="O426" s="453">
        <f t="shared" si="6"/>
        <v>1.5996201839388924</v>
      </c>
      <c r="P426" s="453">
        <f t="shared" si="6"/>
        <v>5.4221487431956028</v>
      </c>
      <c r="Q426" s="453">
        <f t="shared" si="6"/>
        <v>3.6888120114264851</v>
      </c>
    </row>
    <row r="427" spans="6:17">
      <c r="F427" s="452">
        <v>421</v>
      </c>
      <c r="G427" s="453">
        <v>2.7417981083543701</v>
      </c>
      <c r="H427" s="453">
        <v>9.5757388149708333</v>
      </c>
      <c r="I427" s="453">
        <v>14.900090494747985</v>
      </c>
      <c r="J427" s="453"/>
      <c r="K427" s="453">
        <v>0.41347057792200026</v>
      </c>
      <c r="L427" s="453">
        <v>1.8165608721987923</v>
      </c>
      <c r="M427" s="453">
        <v>2.3438652086098557</v>
      </c>
      <c r="N427" s="453"/>
      <c r="O427" s="453">
        <f t="shared" si="6"/>
        <v>1.7843696320991853</v>
      </c>
      <c r="P427" s="453">
        <f t="shared" si="6"/>
        <v>6.6044302796842089</v>
      </c>
      <c r="Q427" s="453">
        <f t="shared" si="6"/>
        <v>9.7939104559838484</v>
      </c>
    </row>
    <row r="428" spans="6:17">
      <c r="F428" s="452">
        <v>422</v>
      </c>
      <c r="G428" s="453">
        <v>2.1071008478085087</v>
      </c>
      <c r="H428" s="453">
        <v>6.1471742382569659</v>
      </c>
      <c r="I428" s="453">
        <v>7.029425700387165</v>
      </c>
      <c r="J428" s="453"/>
      <c r="K428" s="453">
        <v>-0.18379768612606107</v>
      </c>
      <c r="L428" s="453">
        <v>-1.2387505448341898</v>
      </c>
      <c r="M428" s="453">
        <v>-4.1812903178210306</v>
      </c>
      <c r="N428" s="453"/>
      <c r="O428" s="453">
        <f t="shared" si="6"/>
        <v>0.86975273777819329</v>
      </c>
      <c r="P428" s="453">
        <f t="shared" si="6"/>
        <v>1.8348365742942931</v>
      </c>
      <c r="Q428" s="453">
        <f t="shared" si="6"/>
        <v>-0.66657746762744807</v>
      </c>
    </row>
    <row r="429" spans="6:17">
      <c r="F429" s="452">
        <v>423</v>
      </c>
      <c r="G429" s="453">
        <v>2.6018653588452487</v>
      </c>
      <c r="H429" s="453">
        <v>8.3262081589304984</v>
      </c>
      <c r="I429" s="453">
        <v>8.3589832566869404</v>
      </c>
      <c r="J429" s="453"/>
      <c r="K429" s="453">
        <v>0.20681669029305105</v>
      </c>
      <c r="L429" s="453">
        <v>0.73593844456753743</v>
      </c>
      <c r="M429" s="453">
        <v>-3.2340250547438174</v>
      </c>
      <c r="N429" s="453"/>
      <c r="O429" s="453">
        <f t="shared" si="6"/>
        <v>1.5077493697156754</v>
      </c>
      <c r="P429" s="453">
        <f t="shared" si="6"/>
        <v>4.8990425240327866</v>
      </c>
      <c r="Q429" s="453">
        <f t="shared" si="6"/>
        <v>0.9454665735996528</v>
      </c>
    </row>
    <row r="430" spans="6:17">
      <c r="F430" s="452">
        <v>424</v>
      </c>
      <c r="G430" s="453">
        <v>2.9704701146875241</v>
      </c>
      <c r="H430" s="453">
        <v>11.924168219887861</v>
      </c>
      <c r="I430" s="453">
        <v>17.792994444905432</v>
      </c>
      <c r="J430" s="453"/>
      <c r="K430" s="453">
        <v>0.73589897025151529</v>
      </c>
      <c r="L430" s="453">
        <v>4.5733868279913992</v>
      </c>
      <c r="M430" s="453">
        <v>5.9178300024255179</v>
      </c>
      <c r="N430" s="453"/>
      <c r="O430" s="453">
        <f t="shared" si="6"/>
        <v>2.2211340275952773</v>
      </c>
      <c r="P430" s="453">
        <f t="shared" si="6"/>
        <v>10.53547093793533</v>
      </c>
      <c r="Q430" s="453">
        <f t="shared" si="6"/>
        <v>14.814327224878234</v>
      </c>
    </row>
    <row r="431" spans="6:17">
      <c r="F431" s="452">
        <v>425</v>
      </c>
      <c r="G431" s="453">
        <v>2.6762392231572676</v>
      </c>
      <c r="H431" s="453">
        <v>8.7653615845943662</v>
      </c>
      <c r="I431" s="453">
        <v>10.42551873432744</v>
      </c>
      <c r="J431" s="453"/>
      <c r="K431" s="453">
        <v>0.49738381190480752</v>
      </c>
      <c r="L431" s="453">
        <v>1.5344401764762594</v>
      </c>
      <c r="M431" s="453">
        <v>-1.2598067776485067</v>
      </c>
      <c r="N431" s="453"/>
      <c r="O431" s="453">
        <f t="shared" si="6"/>
        <v>1.8355034234834413</v>
      </c>
      <c r="P431" s="453">
        <f t="shared" si="6"/>
        <v>5.9171209687734425</v>
      </c>
      <c r="Q431" s="453">
        <f t="shared" si="6"/>
        <v>3.9529525895152133</v>
      </c>
    </row>
    <row r="432" spans="6:17">
      <c r="F432" s="452">
        <v>426</v>
      </c>
      <c r="G432" s="453">
        <v>2.4714324716873346</v>
      </c>
      <c r="H432" s="453">
        <v>9.4286781543687539</v>
      </c>
      <c r="I432" s="453">
        <v>14.491953335773346</v>
      </c>
      <c r="J432" s="453"/>
      <c r="K432" s="453">
        <v>0.15461764594077287</v>
      </c>
      <c r="L432" s="453">
        <v>1.7336558459157985</v>
      </c>
      <c r="M432" s="453">
        <v>2.0376456659190936</v>
      </c>
      <c r="N432" s="453"/>
      <c r="O432" s="453">
        <f t="shared" si="6"/>
        <v>1.3903338817844402</v>
      </c>
      <c r="P432" s="453">
        <f t="shared" si="6"/>
        <v>6.4479949231001754</v>
      </c>
      <c r="Q432" s="453">
        <f t="shared" si="6"/>
        <v>9.2836223338057664</v>
      </c>
    </row>
    <row r="433" spans="6:17">
      <c r="F433" s="452">
        <v>427</v>
      </c>
      <c r="G433" s="453">
        <v>2.2897064907986611</v>
      </c>
      <c r="H433" s="453">
        <v>7.1266193637222202</v>
      </c>
      <c r="I433" s="453">
        <v>8.061849169204919</v>
      </c>
      <c r="J433" s="453"/>
      <c r="K433" s="453">
        <v>-2.9407614078422739E-3</v>
      </c>
      <c r="L433" s="453">
        <v>-0.36568939163668546</v>
      </c>
      <c r="M433" s="453">
        <v>-4.0717511328752352</v>
      </c>
      <c r="N433" s="453"/>
      <c r="O433" s="453">
        <f t="shared" si="6"/>
        <v>1.1419124839914883</v>
      </c>
      <c r="P433" s="453">
        <f t="shared" si="6"/>
        <v>3.1976202902244246</v>
      </c>
      <c r="Q433" s="453">
        <f t="shared" si="6"/>
        <v>-4.0826548272775653E-2</v>
      </c>
    </row>
    <row r="434" spans="6:17">
      <c r="F434" s="452">
        <v>428</v>
      </c>
      <c r="G434" s="453">
        <v>2.2332493647097227</v>
      </c>
      <c r="H434" s="453">
        <v>7.7094358452115372</v>
      </c>
      <c r="I434" s="453">
        <v>10.123418126630256</v>
      </c>
      <c r="J434" s="453"/>
      <c r="K434" s="453">
        <v>0.19019328831546467</v>
      </c>
      <c r="L434" s="453">
        <v>1.7102717136320393</v>
      </c>
      <c r="M434" s="453">
        <v>0.70055472889935544</v>
      </c>
      <c r="N434" s="453"/>
      <c r="O434" s="453">
        <f t="shared" si="6"/>
        <v>1.306817970670326</v>
      </c>
      <c r="P434" s="453">
        <f t="shared" si="6"/>
        <v>5.564989636237808</v>
      </c>
      <c r="Q434" s="453">
        <f t="shared" si="6"/>
        <v>5.7622637922144833</v>
      </c>
    </row>
    <row r="435" spans="6:17">
      <c r="F435" s="452">
        <v>429</v>
      </c>
      <c r="G435" s="453">
        <v>2.2134409601496383</v>
      </c>
      <c r="H435" s="453">
        <v>6.8303226767432506</v>
      </c>
      <c r="I435" s="453">
        <v>8.7471676310828173</v>
      </c>
      <c r="J435" s="453"/>
      <c r="K435" s="453">
        <v>9.3050387558461622E-2</v>
      </c>
      <c r="L435" s="453">
        <v>-0.17189858320669771</v>
      </c>
      <c r="M435" s="453">
        <v>-2.6794364384056735</v>
      </c>
      <c r="N435" s="453"/>
      <c r="O435" s="453">
        <f t="shared" si="6"/>
        <v>1.1997708676332808</v>
      </c>
      <c r="P435" s="453">
        <f t="shared" si="6"/>
        <v>3.2432627551649276</v>
      </c>
      <c r="Q435" s="453">
        <f t="shared" si="6"/>
        <v>1.6941473771357352</v>
      </c>
    </row>
    <row r="436" spans="6:17">
      <c r="F436" s="452">
        <v>430</v>
      </c>
      <c r="G436" s="453">
        <v>2.5852349662654923</v>
      </c>
      <c r="H436" s="453">
        <v>8.603038662321751</v>
      </c>
      <c r="I436" s="453">
        <v>12.967514557944625</v>
      </c>
      <c r="J436" s="453"/>
      <c r="K436" s="453">
        <v>0.30719099485642865</v>
      </c>
      <c r="L436" s="453">
        <v>0.93782339935717829</v>
      </c>
      <c r="M436" s="453">
        <v>0.51451690045571041</v>
      </c>
      <c r="N436" s="453"/>
      <c r="O436" s="453">
        <f t="shared" si="6"/>
        <v>1.5998084779891748</v>
      </c>
      <c r="P436" s="453">
        <f t="shared" si="6"/>
        <v>5.2393427305180538</v>
      </c>
      <c r="Q436" s="453">
        <f t="shared" si="6"/>
        <v>6.998274179428023</v>
      </c>
    </row>
    <row r="437" spans="6:17">
      <c r="F437" s="452">
        <v>431</v>
      </c>
      <c r="G437" s="453">
        <v>2.7102598066080308</v>
      </c>
      <c r="H437" s="453">
        <v>8.6516402993484078</v>
      </c>
      <c r="I437" s="453">
        <v>10.770968852748055</v>
      </c>
      <c r="J437" s="453"/>
      <c r="K437" s="453">
        <v>0.41432859015060508</v>
      </c>
      <c r="L437" s="453">
        <v>1.1419481413792738</v>
      </c>
      <c r="M437" s="453">
        <v>-1.4452482320414433</v>
      </c>
      <c r="N437" s="453"/>
      <c r="O437" s="453">
        <f t="shared" si="6"/>
        <v>1.7694584934546205</v>
      </c>
      <c r="P437" s="453">
        <f t="shared" si="6"/>
        <v>5.4677682910534777</v>
      </c>
      <c r="Q437" s="453">
        <f t="shared" si="6"/>
        <v>3.9402361943325843</v>
      </c>
    </row>
    <row r="438" spans="6:17">
      <c r="F438" s="452">
        <v>432</v>
      </c>
      <c r="G438" s="453">
        <v>2.2275056856768511</v>
      </c>
      <c r="H438" s="453">
        <v>7.5335023037269977</v>
      </c>
      <c r="I438" s="453">
        <v>7.3749338010091066</v>
      </c>
      <c r="J438" s="453"/>
      <c r="K438" s="453">
        <v>-0.34715150305230047</v>
      </c>
      <c r="L438" s="453">
        <v>-0.8867062204201126</v>
      </c>
      <c r="M438" s="453">
        <v>-5.5229426759183795</v>
      </c>
      <c r="N438" s="453"/>
      <c r="O438" s="453">
        <f t="shared" si="6"/>
        <v>0.7666013397861251</v>
      </c>
      <c r="P438" s="453">
        <f t="shared" si="6"/>
        <v>2.8800449314433862</v>
      </c>
      <c r="Q438" s="453">
        <f t="shared" si="6"/>
        <v>-1.8354757754138262</v>
      </c>
    </row>
    <row r="439" spans="6:17">
      <c r="F439" s="452">
        <v>433</v>
      </c>
      <c r="G439" s="453">
        <v>2.3472044696100021</v>
      </c>
      <c r="H439" s="453">
        <v>7.2412342669179068</v>
      </c>
      <c r="I439" s="453">
        <v>8.3993217750632994</v>
      </c>
      <c r="J439" s="453"/>
      <c r="K439" s="453">
        <v>8.825893351693459E-2</v>
      </c>
      <c r="L439" s="453">
        <v>-0.1039217103935357</v>
      </c>
      <c r="M439" s="453">
        <v>-3.566675373425781</v>
      </c>
      <c r="N439" s="453"/>
      <c r="O439" s="453">
        <f t="shared" si="6"/>
        <v>1.2618611683219356</v>
      </c>
      <c r="P439" s="453">
        <f t="shared" si="6"/>
        <v>3.5166954230654177</v>
      </c>
      <c r="Q439" s="453">
        <f t="shared" si="6"/>
        <v>0.63298551410586867</v>
      </c>
    </row>
    <row r="440" spans="6:17">
      <c r="F440" s="452">
        <v>434</v>
      </c>
      <c r="G440" s="453">
        <v>2.5240859405143929</v>
      </c>
      <c r="H440" s="453">
        <v>8.5429660642401188</v>
      </c>
      <c r="I440" s="453">
        <v>12.941524158464489</v>
      </c>
      <c r="J440" s="453"/>
      <c r="K440" s="453">
        <v>0.20941594488687443</v>
      </c>
      <c r="L440" s="453">
        <v>0.79133319064871444</v>
      </c>
      <c r="M440" s="453">
        <v>0.39951706160671563</v>
      </c>
      <c r="N440" s="453"/>
      <c r="O440" s="453">
        <f t="shared" si="6"/>
        <v>1.4714589151440709</v>
      </c>
      <c r="P440" s="453">
        <f t="shared" si="6"/>
        <v>5.0628162227687739</v>
      </c>
      <c r="Q440" s="453">
        <f t="shared" si="6"/>
        <v>6.8702791408389601</v>
      </c>
    </row>
    <row r="441" spans="6:17">
      <c r="F441" s="452">
        <v>435</v>
      </c>
      <c r="G441" s="453">
        <v>2.5017093813489506</v>
      </c>
      <c r="H441" s="453">
        <v>8.1486107803544172</v>
      </c>
      <c r="I441" s="453">
        <v>9.4774716067269225</v>
      </c>
      <c r="J441" s="453"/>
      <c r="K441" s="453">
        <v>0.36646363952534244</v>
      </c>
      <c r="L441" s="453">
        <v>1.0733802427803383</v>
      </c>
      <c r="M441" s="453">
        <v>-2.0343168971913244</v>
      </c>
      <c r="N441" s="453"/>
      <c r="O441" s="453">
        <f t="shared" si="6"/>
        <v>1.6173183301998177</v>
      </c>
      <c r="P441" s="453">
        <f t="shared" si="6"/>
        <v>5.1476856329575469</v>
      </c>
      <c r="Q441" s="453">
        <f t="shared" si="6"/>
        <v>2.7044189061721369</v>
      </c>
    </row>
    <row r="442" spans="6:17">
      <c r="F442" s="452">
        <v>436</v>
      </c>
      <c r="G442" s="453">
        <v>3.1278664061714672</v>
      </c>
      <c r="H442" s="453">
        <v>11.477657026301856</v>
      </c>
      <c r="I442" s="453">
        <v>15.444426885485271</v>
      </c>
      <c r="J442" s="453"/>
      <c r="K442" s="453">
        <v>0.9304291384331993</v>
      </c>
      <c r="L442" s="453">
        <v>4.2196649326399083</v>
      </c>
      <c r="M442" s="453">
        <v>3.6748898101298764</v>
      </c>
      <c r="N442" s="453"/>
      <c r="O442" s="453">
        <f t="shared" si="6"/>
        <v>2.4943623415189329</v>
      </c>
      <c r="P442" s="453">
        <f t="shared" si="6"/>
        <v>9.9584934457908361</v>
      </c>
      <c r="Q442" s="453">
        <f t="shared" si="6"/>
        <v>11.397103252872512</v>
      </c>
    </row>
    <row r="443" spans="6:17">
      <c r="F443" s="452">
        <v>437</v>
      </c>
      <c r="G443" s="453">
        <v>2.564481565697351</v>
      </c>
      <c r="H443" s="453">
        <v>8.7154996642749154</v>
      </c>
      <c r="I443" s="453">
        <v>13.185418290595408</v>
      </c>
      <c r="J443" s="453"/>
      <c r="K443" s="453">
        <v>0.25203507983685114</v>
      </c>
      <c r="L443" s="453">
        <v>1.0069748050903584</v>
      </c>
      <c r="M443" s="453">
        <v>0.67403494704906564</v>
      </c>
      <c r="N443" s="453"/>
      <c r="O443" s="453">
        <f t="shared" si="6"/>
        <v>1.5342758626855266</v>
      </c>
      <c r="P443" s="453">
        <f t="shared" si="6"/>
        <v>5.3647246372278161</v>
      </c>
      <c r="Q443" s="453">
        <f t="shared" si="6"/>
        <v>7.2667440923467694</v>
      </c>
    </row>
    <row r="444" spans="6:17">
      <c r="F444" s="452">
        <v>438</v>
      </c>
      <c r="G444" s="453">
        <v>2.3528425021687251</v>
      </c>
      <c r="H444" s="453">
        <v>7.3667816506948327</v>
      </c>
      <c r="I444" s="453">
        <v>9.4079474041513009</v>
      </c>
      <c r="J444" s="453"/>
      <c r="K444" s="453">
        <v>1.9270746026666785E-2</v>
      </c>
      <c r="L444" s="453">
        <v>0.23702061694888243</v>
      </c>
      <c r="M444" s="453">
        <v>-1.3899616424111372</v>
      </c>
      <c r="N444" s="453"/>
      <c r="O444" s="453">
        <f t="shared" si="6"/>
        <v>1.1956919971110294</v>
      </c>
      <c r="P444" s="453">
        <f t="shared" si="6"/>
        <v>3.9204114422962988</v>
      </c>
      <c r="Q444" s="453">
        <f t="shared" si="6"/>
        <v>3.3140120596645133</v>
      </c>
    </row>
    <row r="445" spans="6:17">
      <c r="F445" s="452">
        <v>439</v>
      </c>
      <c r="G445" s="453">
        <v>2.0300285856262974</v>
      </c>
      <c r="H445" s="453">
        <v>4.787905233623917</v>
      </c>
      <c r="I445" s="453">
        <v>3.1917111037717092</v>
      </c>
      <c r="J445" s="453"/>
      <c r="K445" s="453">
        <v>-0.32145730286819152</v>
      </c>
      <c r="L445" s="453">
        <v>-2.556904489670945</v>
      </c>
      <c r="M445" s="453">
        <v>-7.3350006181825123</v>
      </c>
      <c r="N445" s="453"/>
      <c r="O445" s="453">
        <f t="shared" si="6"/>
        <v>0.69355698994495718</v>
      </c>
      <c r="P445" s="453">
        <f t="shared" si="6"/>
        <v>-0.16295187285898649</v>
      </c>
      <c r="Q445" s="453">
        <f t="shared" si="6"/>
        <v>-5.7391450662966577</v>
      </c>
    </row>
    <row r="446" spans="6:17">
      <c r="F446" s="452">
        <v>440</v>
      </c>
      <c r="G446" s="453">
        <v>2.1691297306267199</v>
      </c>
      <c r="H446" s="453">
        <v>6.4092603080636934</v>
      </c>
      <c r="I446" s="453">
        <v>7.472729832501571</v>
      </c>
      <c r="J446" s="453"/>
      <c r="K446" s="453">
        <v>-0.10438151208200885</v>
      </c>
      <c r="L446" s="453">
        <v>-0.8335906664353594</v>
      </c>
      <c r="M446" s="453">
        <v>-3.5444648525525508</v>
      </c>
      <c r="N446" s="453"/>
      <c r="O446" s="453">
        <f t="shared" si="6"/>
        <v>0.98018335323135108</v>
      </c>
      <c r="P446" s="453">
        <f t="shared" si="6"/>
        <v>2.3710394875964873</v>
      </c>
      <c r="Q446" s="453">
        <f t="shared" si="6"/>
        <v>0.19190006369823465</v>
      </c>
    </row>
    <row r="447" spans="6:17">
      <c r="F447" s="452">
        <v>441</v>
      </c>
      <c r="G447" s="453">
        <v>3.0971931400699404</v>
      </c>
      <c r="H447" s="453">
        <v>12.223382965831227</v>
      </c>
      <c r="I447" s="453">
        <v>18.022484002060537</v>
      </c>
      <c r="J447" s="453"/>
      <c r="K447" s="453">
        <v>0.75527150160813683</v>
      </c>
      <c r="L447" s="453">
        <v>4.5409217394061372</v>
      </c>
      <c r="M447" s="453">
        <v>5.5350373913465205</v>
      </c>
      <c r="N447" s="453"/>
      <c r="O447" s="453">
        <f t="shared" si="6"/>
        <v>2.303868071643107</v>
      </c>
      <c r="P447" s="453">
        <f t="shared" si="6"/>
        <v>10.652613222321751</v>
      </c>
      <c r="Q447" s="453">
        <f t="shared" si="6"/>
        <v>14.546279392376789</v>
      </c>
    </row>
    <row r="448" spans="6:17">
      <c r="F448" s="452">
        <v>442</v>
      </c>
      <c r="G448" s="453">
        <v>2.6194760048091954</v>
      </c>
      <c r="H448" s="453">
        <v>8.571783144730901</v>
      </c>
      <c r="I448" s="453">
        <v>10.71520732290719</v>
      </c>
      <c r="J448" s="453"/>
      <c r="K448" s="453">
        <v>0.41785230543391805</v>
      </c>
      <c r="L448" s="453">
        <v>1.3761581079664538</v>
      </c>
      <c r="M448" s="453">
        <v>-0.96514404970634615</v>
      </c>
      <c r="N448" s="453"/>
      <c r="O448" s="453">
        <f t="shared" si="6"/>
        <v>1.7275903078385157</v>
      </c>
      <c r="P448" s="453">
        <f t="shared" si="6"/>
        <v>5.6620496803319043</v>
      </c>
      <c r="Q448" s="453">
        <f t="shared" si="6"/>
        <v>4.392459611747249</v>
      </c>
    </row>
    <row r="449" spans="6:17">
      <c r="F449" s="452">
        <v>443</v>
      </c>
      <c r="G449" s="453">
        <v>2.8640288034941044</v>
      </c>
      <c r="H449" s="453">
        <v>9.5590039597640484</v>
      </c>
      <c r="I449" s="453">
        <v>13.572308301913353</v>
      </c>
      <c r="J449" s="453"/>
      <c r="K449" s="453">
        <v>0.56989659548940175</v>
      </c>
      <c r="L449" s="453">
        <v>1.6134074876489777</v>
      </c>
      <c r="M449" s="453">
        <v>-0.83641735607700696</v>
      </c>
      <c r="N449" s="453"/>
      <c r="O449" s="453">
        <f t="shared" si="6"/>
        <v>2.0019109972364539</v>
      </c>
      <c r="P449" s="453">
        <f t="shared" si="6"/>
        <v>6.3929094675310019</v>
      </c>
      <c r="Q449" s="453">
        <f t="shared" si="6"/>
        <v>5.9497367948796693</v>
      </c>
    </row>
    <row r="450" spans="6:17">
      <c r="F450" s="452">
        <v>444</v>
      </c>
      <c r="G450" s="453">
        <v>2.7442695625453393</v>
      </c>
      <c r="H450" s="453">
        <v>9.3475526009265764</v>
      </c>
      <c r="I450" s="453">
        <v>12.897993362499932</v>
      </c>
      <c r="J450" s="453"/>
      <c r="K450" s="453">
        <v>0.43837606408136942</v>
      </c>
      <c r="L450" s="453">
        <v>0.82698559395043247</v>
      </c>
      <c r="M450" s="453">
        <v>-2.2208052961490168</v>
      </c>
      <c r="N450" s="453"/>
      <c r="O450" s="453">
        <f t="shared" si="6"/>
        <v>1.8105108453540391</v>
      </c>
      <c r="P450" s="453">
        <f t="shared" si="6"/>
        <v>5.5007618944137207</v>
      </c>
      <c r="Q450" s="453">
        <f t="shared" si="6"/>
        <v>4.2281913851009492</v>
      </c>
    </row>
    <row r="451" spans="6:17">
      <c r="F451" s="452">
        <v>445</v>
      </c>
      <c r="G451" s="453">
        <v>2.5898046428649302</v>
      </c>
      <c r="H451" s="453">
        <v>8.4533321882115473</v>
      </c>
      <c r="I451" s="453">
        <v>9.9508972638843574</v>
      </c>
      <c r="J451" s="453"/>
      <c r="K451" s="453">
        <v>0.45114207137648421</v>
      </c>
      <c r="L451" s="453">
        <v>1.3264158337067045</v>
      </c>
      <c r="M451" s="453">
        <v>-1.5963300619663698</v>
      </c>
      <c r="N451" s="453"/>
      <c r="O451" s="453">
        <f t="shared" si="6"/>
        <v>1.7460443928089493</v>
      </c>
      <c r="P451" s="453">
        <f t="shared" si="6"/>
        <v>5.5530819278124781</v>
      </c>
      <c r="Q451" s="453">
        <f t="shared" si="6"/>
        <v>3.3791185699758088</v>
      </c>
    </row>
    <row r="452" spans="6:17">
      <c r="F452" s="452">
        <v>446</v>
      </c>
      <c r="G452" s="453">
        <v>3.2453602519492684</v>
      </c>
      <c r="H452" s="453">
        <v>11.255092128148803</v>
      </c>
      <c r="I452" s="453">
        <v>14.843949603575751</v>
      </c>
      <c r="J452" s="453"/>
      <c r="K452" s="453">
        <v>0.74083604631470656</v>
      </c>
      <c r="L452" s="453">
        <v>1.696879375387141</v>
      </c>
      <c r="M452" s="453">
        <v>-0.23319204136503657</v>
      </c>
      <c r="N452" s="453"/>
      <c r="O452" s="453">
        <f t="shared" si="6"/>
        <v>2.3635161722893407</v>
      </c>
      <c r="P452" s="453">
        <f t="shared" si="6"/>
        <v>7.3244254394615425</v>
      </c>
      <c r="Q452" s="453">
        <f t="shared" si="6"/>
        <v>7.1887827604228391</v>
      </c>
    </row>
    <row r="453" spans="6:17">
      <c r="F453" s="452">
        <v>447</v>
      </c>
      <c r="G453" s="453">
        <v>2.5110044470480251</v>
      </c>
      <c r="H453" s="453">
        <v>9.5916010425616065</v>
      </c>
      <c r="I453" s="453">
        <v>14.718060254301605</v>
      </c>
      <c r="J453" s="453"/>
      <c r="K453" s="453">
        <v>0.17005080541422934</v>
      </c>
      <c r="L453" s="453">
        <v>1.8390989222113632</v>
      </c>
      <c r="M453" s="453">
        <v>2.2171826962716423</v>
      </c>
      <c r="N453" s="453"/>
      <c r="O453" s="453">
        <f t="shared" si="6"/>
        <v>1.4255530289382419</v>
      </c>
      <c r="P453" s="453">
        <f t="shared" si="6"/>
        <v>6.6348994434921664</v>
      </c>
      <c r="Q453" s="453">
        <f t="shared" si="6"/>
        <v>9.5762128234224448</v>
      </c>
    </row>
    <row r="454" spans="6:17">
      <c r="F454" s="452">
        <v>448</v>
      </c>
      <c r="G454" s="453">
        <v>2.6671589212372773</v>
      </c>
      <c r="H454" s="453">
        <v>9.2386177937469256</v>
      </c>
      <c r="I454" s="453">
        <v>14.317224309291149</v>
      </c>
      <c r="J454" s="453"/>
      <c r="K454" s="453">
        <v>0.31453279092494313</v>
      </c>
      <c r="L454" s="453">
        <v>1.3869649858145152</v>
      </c>
      <c r="M454" s="453">
        <v>1.5636289000135832</v>
      </c>
      <c r="N454" s="453"/>
      <c r="O454" s="453">
        <f t="shared" si="6"/>
        <v>1.6481122515435818</v>
      </c>
      <c r="P454" s="453">
        <f t="shared" si="6"/>
        <v>6.006273882687978</v>
      </c>
      <c r="Q454" s="453">
        <f t="shared" si="6"/>
        <v>8.7222410546591576</v>
      </c>
    </row>
    <row r="455" spans="6:17">
      <c r="F455" s="452">
        <v>449</v>
      </c>
      <c r="G455" s="453">
        <v>2.3296831156984421</v>
      </c>
      <c r="H455" s="453">
        <v>7.8008610831019922</v>
      </c>
      <c r="I455" s="453">
        <v>10.339344603233897</v>
      </c>
      <c r="J455" s="453"/>
      <c r="K455" s="453">
        <v>0.17326183923364269</v>
      </c>
      <c r="L455" s="453">
        <v>1.4015100639344809</v>
      </c>
      <c r="M455" s="453">
        <v>0.40147990109859677</v>
      </c>
      <c r="N455" s="453"/>
      <c r="O455" s="453">
        <f t="shared" si="6"/>
        <v>1.3381033970828637</v>
      </c>
      <c r="P455" s="453">
        <f t="shared" si="6"/>
        <v>5.301940605485477</v>
      </c>
      <c r="Q455" s="453">
        <f t="shared" si="6"/>
        <v>5.5711522027155453</v>
      </c>
    </row>
    <row r="456" spans="6:17">
      <c r="F456" s="452">
        <v>450</v>
      </c>
      <c r="G456" s="453">
        <v>2.2528033572749138</v>
      </c>
      <c r="H456" s="453">
        <v>7.6009438928833646</v>
      </c>
      <c r="I456" s="453">
        <v>7.3896463143396005</v>
      </c>
      <c r="J456" s="453"/>
      <c r="K456" s="453">
        <v>-0.28800776006730011</v>
      </c>
      <c r="L456" s="453">
        <v>-0.71916739985566736</v>
      </c>
      <c r="M456" s="453">
        <v>-5.2658711082056158</v>
      </c>
      <c r="N456" s="453"/>
      <c r="O456" s="453">
        <f t="shared" ref="O456:Q519" si="7">G456*0.5+K456</f>
        <v>0.83839391857015677</v>
      </c>
      <c r="P456" s="453">
        <f t="shared" si="7"/>
        <v>3.0813045465860149</v>
      </c>
      <c r="Q456" s="453">
        <f t="shared" si="7"/>
        <v>-1.5710479510358155</v>
      </c>
    </row>
    <row r="457" spans="6:17">
      <c r="F457" s="452">
        <v>451</v>
      </c>
      <c r="G457" s="453">
        <v>2.2358653472552863</v>
      </c>
      <c r="H457" s="453">
        <v>6.7248095188123997</v>
      </c>
      <c r="I457" s="453">
        <v>8.3712933318396949</v>
      </c>
      <c r="J457" s="453"/>
      <c r="K457" s="453">
        <v>-7.8892802816985963E-2</v>
      </c>
      <c r="L457" s="453">
        <v>-0.53022044193713214</v>
      </c>
      <c r="M457" s="453">
        <v>-2.6033885012095439</v>
      </c>
      <c r="N457" s="453"/>
      <c r="O457" s="453">
        <f t="shared" si="7"/>
        <v>1.0390398708106572</v>
      </c>
      <c r="P457" s="453">
        <f t="shared" si="7"/>
        <v>2.8321843174690677</v>
      </c>
      <c r="Q457" s="453">
        <f t="shared" si="7"/>
        <v>1.5822581647103036</v>
      </c>
    </row>
    <row r="458" spans="6:17">
      <c r="F458" s="452">
        <v>452</v>
      </c>
      <c r="G458" s="453">
        <v>2.9132221742138</v>
      </c>
      <c r="H458" s="453">
        <v>9.2505870833505384</v>
      </c>
      <c r="I458" s="453">
        <v>11.95056486501278</v>
      </c>
      <c r="J458" s="453"/>
      <c r="K458" s="453">
        <v>0.64817086472823959</v>
      </c>
      <c r="L458" s="453">
        <v>1.8566537495688351</v>
      </c>
      <c r="M458" s="453">
        <v>-0.10419441356000192</v>
      </c>
      <c r="N458" s="453"/>
      <c r="O458" s="453">
        <f t="shared" si="7"/>
        <v>2.1047819518351396</v>
      </c>
      <c r="P458" s="453">
        <f t="shared" si="7"/>
        <v>6.4819472912441043</v>
      </c>
      <c r="Q458" s="453">
        <f t="shared" si="7"/>
        <v>5.8710880189463879</v>
      </c>
    </row>
    <row r="459" spans="6:17">
      <c r="F459" s="452">
        <v>453</v>
      </c>
      <c r="G459" s="453">
        <v>3.0576648707382095</v>
      </c>
      <c r="H459" s="453">
        <v>10.807433776727422</v>
      </c>
      <c r="I459" s="453">
        <v>15.408941805932983</v>
      </c>
      <c r="J459" s="453"/>
      <c r="K459" s="453">
        <v>0.73893191604654618</v>
      </c>
      <c r="L459" s="453">
        <v>2.9517923707716776</v>
      </c>
      <c r="M459" s="453">
        <v>2.476543270358853</v>
      </c>
      <c r="N459" s="453"/>
      <c r="O459" s="453">
        <f t="shared" si="7"/>
        <v>2.2677643514156509</v>
      </c>
      <c r="P459" s="453">
        <f t="shared" si="7"/>
        <v>8.3555092591353883</v>
      </c>
      <c r="Q459" s="453">
        <f t="shared" si="7"/>
        <v>10.181014173325345</v>
      </c>
    </row>
    <row r="460" spans="6:17">
      <c r="F460" s="452">
        <v>454</v>
      </c>
      <c r="G460" s="453">
        <v>2.9609720713290528</v>
      </c>
      <c r="H460" s="453">
        <v>11.856361422583639</v>
      </c>
      <c r="I460" s="453">
        <v>17.674821975612417</v>
      </c>
      <c r="J460" s="453"/>
      <c r="K460" s="453">
        <v>0.7342225757941403</v>
      </c>
      <c r="L460" s="453">
        <v>4.5095566250150796</v>
      </c>
      <c r="M460" s="453">
        <v>5.8195517380124357</v>
      </c>
      <c r="N460" s="453"/>
      <c r="O460" s="453">
        <f t="shared" si="7"/>
        <v>2.2147086114586667</v>
      </c>
      <c r="P460" s="453">
        <f t="shared" si="7"/>
        <v>10.437737336306899</v>
      </c>
      <c r="Q460" s="453">
        <f t="shared" si="7"/>
        <v>14.656962725818644</v>
      </c>
    </row>
    <row r="461" spans="6:17">
      <c r="F461" s="452">
        <v>455</v>
      </c>
      <c r="G461" s="453">
        <v>2.7854043403058828</v>
      </c>
      <c r="H461" s="453">
        <v>9.591661525185927</v>
      </c>
      <c r="I461" s="453">
        <v>13.527195402624884</v>
      </c>
      <c r="J461" s="453"/>
      <c r="K461" s="453">
        <v>0.55232049185181609</v>
      </c>
      <c r="L461" s="453">
        <v>1.8031656509547247</v>
      </c>
      <c r="M461" s="453">
        <v>-9.8048916004714215E-2</v>
      </c>
      <c r="N461" s="453"/>
      <c r="O461" s="453">
        <f t="shared" si="7"/>
        <v>1.9450226620047575</v>
      </c>
      <c r="P461" s="453">
        <f t="shared" si="7"/>
        <v>6.5989964135476882</v>
      </c>
      <c r="Q461" s="453">
        <f t="shared" si="7"/>
        <v>6.6655487853077275</v>
      </c>
    </row>
    <row r="462" spans="6:17">
      <c r="F462" s="452">
        <v>456</v>
      </c>
      <c r="G462" s="453">
        <v>2.4126117393698898</v>
      </c>
      <c r="H462" s="453">
        <v>7.8101124123374888</v>
      </c>
      <c r="I462" s="453">
        <v>10.827908723232525</v>
      </c>
      <c r="J462" s="453"/>
      <c r="K462" s="453">
        <v>0.21430471399683348</v>
      </c>
      <c r="L462" s="453">
        <v>0.41232101207093308</v>
      </c>
      <c r="M462" s="453">
        <v>-1.222158725556298</v>
      </c>
      <c r="N462" s="453"/>
      <c r="O462" s="453">
        <f t="shared" si="7"/>
        <v>1.4206105836817784</v>
      </c>
      <c r="P462" s="453">
        <f t="shared" si="7"/>
        <v>4.3173772182396775</v>
      </c>
      <c r="Q462" s="453">
        <f t="shared" si="7"/>
        <v>4.1917956360599646</v>
      </c>
    </row>
    <row r="463" spans="6:17">
      <c r="F463" s="452">
        <v>457</v>
      </c>
      <c r="G463" s="453">
        <v>2.3148858258960878</v>
      </c>
      <c r="H463" s="453">
        <v>6.9830544145808062</v>
      </c>
      <c r="I463" s="453">
        <v>8.0153008405917205</v>
      </c>
      <c r="J463" s="453"/>
      <c r="K463" s="453">
        <v>0.13271211287869278</v>
      </c>
      <c r="L463" s="453">
        <v>-6.0135516081615492E-2</v>
      </c>
      <c r="M463" s="453">
        <v>-3.4120629453127691</v>
      </c>
      <c r="N463" s="453"/>
      <c r="O463" s="453">
        <f t="shared" si="7"/>
        <v>1.2901550258267367</v>
      </c>
      <c r="P463" s="453">
        <f t="shared" si="7"/>
        <v>3.4313916912087876</v>
      </c>
      <c r="Q463" s="453">
        <f t="shared" si="7"/>
        <v>0.59558747498309117</v>
      </c>
    </row>
    <row r="464" spans="6:17">
      <c r="F464" s="452">
        <v>458</v>
      </c>
      <c r="G464" s="453">
        <v>2.5964933476859287</v>
      </c>
      <c r="H464" s="453">
        <v>7.5650300858904558</v>
      </c>
      <c r="I464" s="453">
        <v>8.9314080926435935</v>
      </c>
      <c r="J464" s="453"/>
      <c r="K464" s="453">
        <v>0.45747678024861926</v>
      </c>
      <c r="L464" s="453">
        <v>0.43921527600932819</v>
      </c>
      <c r="M464" s="453">
        <v>-2.0986429056675178</v>
      </c>
      <c r="N464" s="453"/>
      <c r="O464" s="453">
        <f t="shared" si="7"/>
        <v>1.7557234540915836</v>
      </c>
      <c r="P464" s="453">
        <f t="shared" si="7"/>
        <v>4.2217303189545561</v>
      </c>
      <c r="Q464" s="453">
        <f t="shared" si="7"/>
        <v>2.367061140654279</v>
      </c>
    </row>
    <row r="465" spans="6:17">
      <c r="F465" s="452">
        <v>459</v>
      </c>
      <c r="G465" s="453">
        <v>2.4519642014555636</v>
      </c>
      <c r="H465" s="453">
        <v>8.3401327742347107</v>
      </c>
      <c r="I465" s="453">
        <v>11.236544530497596</v>
      </c>
      <c r="J465" s="453"/>
      <c r="K465" s="453">
        <v>0.29046355738555008</v>
      </c>
      <c r="L465" s="453">
        <v>1.8745475749384255</v>
      </c>
      <c r="M465" s="453">
        <v>0.97893633136435199</v>
      </c>
      <c r="N465" s="453"/>
      <c r="O465" s="453">
        <f t="shared" si="7"/>
        <v>1.5164456581133319</v>
      </c>
      <c r="P465" s="453">
        <f t="shared" si="7"/>
        <v>6.0446139620557808</v>
      </c>
      <c r="Q465" s="453">
        <f t="shared" si="7"/>
        <v>6.5972085966131502</v>
      </c>
    </row>
    <row r="466" spans="6:17">
      <c r="F466" s="452">
        <v>460</v>
      </c>
      <c r="G466" s="453">
        <v>2.5423517800600806</v>
      </c>
      <c r="H466" s="453">
        <v>8.080772557352141</v>
      </c>
      <c r="I466" s="453">
        <v>9.8881759361670589</v>
      </c>
      <c r="J466" s="453"/>
      <c r="K466" s="453">
        <v>0.37490291371225126</v>
      </c>
      <c r="L466" s="453">
        <v>0.8267679545792177</v>
      </c>
      <c r="M466" s="453">
        <v>-1.7729782864612815</v>
      </c>
      <c r="N466" s="453"/>
      <c r="O466" s="453">
        <f t="shared" si="7"/>
        <v>1.6460788037422915</v>
      </c>
      <c r="P466" s="453">
        <f t="shared" si="7"/>
        <v>4.8671542332552882</v>
      </c>
      <c r="Q466" s="453">
        <f t="shared" si="7"/>
        <v>3.1711096816222479</v>
      </c>
    </row>
    <row r="467" spans="6:17">
      <c r="F467" s="452">
        <v>461</v>
      </c>
      <c r="G467" s="453">
        <v>3.0678372092767106</v>
      </c>
      <c r="H467" s="453">
        <v>10.88472406642169</v>
      </c>
      <c r="I467" s="453">
        <v>14.188606441912526</v>
      </c>
      <c r="J467" s="453"/>
      <c r="K467" s="453">
        <v>0.8615208674109649</v>
      </c>
      <c r="L467" s="453">
        <v>3.6437815479083682</v>
      </c>
      <c r="M467" s="453">
        <v>2.4448990184869572</v>
      </c>
      <c r="N467" s="453"/>
      <c r="O467" s="453">
        <f t="shared" si="7"/>
        <v>2.3954394720493202</v>
      </c>
      <c r="P467" s="453">
        <f t="shared" si="7"/>
        <v>9.0861435811192131</v>
      </c>
      <c r="Q467" s="453">
        <f t="shared" si="7"/>
        <v>9.5392022394432203</v>
      </c>
    </row>
    <row r="468" spans="6:17">
      <c r="F468" s="452">
        <v>462</v>
      </c>
      <c r="G468" s="453">
        <v>2.5986074603218299</v>
      </c>
      <c r="H468" s="453">
        <v>7.7172872643380117</v>
      </c>
      <c r="I468" s="453">
        <v>9.0414173776052564</v>
      </c>
      <c r="J468" s="453"/>
      <c r="K468" s="453">
        <v>0.40994853591584324</v>
      </c>
      <c r="L468" s="453">
        <v>0.50836547504584928</v>
      </c>
      <c r="M468" s="453">
        <v>-2.5312298138401985</v>
      </c>
      <c r="N468" s="453"/>
      <c r="O468" s="453">
        <f t="shared" si="7"/>
        <v>1.7092522660767582</v>
      </c>
      <c r="P468" s="453">
        <f t="shared" si="7"/>
        <v>4.3670091072148551</v>
      </c>
      <c r="Q468" s="453">
        <f t="shared" si="7"/>
        <v>1.9894788749624297</v>
      </c>
    </row>
    <row r="469" spans="6:17">
      <c r="F469" s="452">
        <v>463</v>
      </c>
      <c r="G469" s="453">
        <v>3.1675201641949826</v>
      </c>
      <c r="H469" s="453">
        <v>11.347870703879543</v>
      </c>
      <c r="I469" s="453">
        <v>15.10489734805374</v>
      </c>
      <c r="J469" s="453"/>
      <c r="K469" s="453">
        <v>0.98594568801957294</v>
      </c>
      <c r="L469" s="453">
        <v>4.1211981497131944</v>
      </c>
      <c r="M469" s="453">
        <v>3.3778642616507</v>
      </c>
      <c r="N469" s="453"/>
      <c r="O469" s="453">
        <f t="shared" si="7"/>
        <v>2.5697057701170642</v>
      </c>
      <c r="P469" s="453">
        <f t="shared" si="7"/>
        <v>9.7951335016529661</v>
      </c>
      <c r="Q469" s="453">
        <f t="shared" si="7"/>
        <v>10.93031293567757</v>
      </c>
    </row>
    <row r="470" spans="6:17">
      <c r="F470" s="452">
        <v>464</v>
      </c>
      <c r="G470" s="453">
        <v>2.4470335884484253</v>
      </c>
      <c r="H470" s="453">
        <v>8.5349311276059012</v>
      </c>
      <c r="I470" s="453">
        <v>12.583220581694945</v>
      </c>
      <c r="J470" s="453"/>
      <c r="K470" s="453">
        <v>0.18791730026750031</v>
      </c>
      <c r="L470" s="453">
        <v>1.1908908544255965</v>
      </c>
      <c r="M470" s="453">
        <v>0.51180452926465847</v>
      </c>
      <c r="N470" s="453"/>
      <c r="O470" s="453">
        <f t="shared" si="7"/>
        <v>1.411434094491713</v>
      </c>
      <c r="P470" s="453">
        <f t="shared" si="7"/>
        <v>5.4583564182285471</v>
      </c>
      <c r="Q470" s="453">
        <f t="shared" si="7"/>
        <v>6.8034148201121312</v>
      </c>
    </row>
    <row r="471" spans="6:17">
      <c r="F471" s="452">
        <v>465</v>
      </c>
      <c r="G471" s="453">
        <v>3.1305930091167085</v>
      </c>
      <c r="H471" s="453">
        <v>11.563241152357065</v>
      </c>
      <c r="I471" s="453">
        <v>15.597355678513324</v>
      </c>
      <c r="J471" s="453"/>
      <c r="K471" s="453">
        <v>0.9053526555264142</v>
      </c>
      <c r="L471" s="453">
        <v>4.2171989079941739</v>
      </c>
      <c r="M471" s="453">
        <v>3.6857058709511108</v>
      </c>
      <c r="N471" s="453"/>
      <c r="O471" s="453">
        <f t="shared" si="7"/>
        <v>2.4706491600847684</v>
      </c>
      <c r="P471" s="453">
        <f t="shared" si="7"/>
        <v>9.9988194841727065</v>
      </c>
      <c r="Q471" s="453">
        <f t="shared" si="7"/>
        <v>11.484383710207773</v>
      </c>
    </row>
    <row r="472" spans="6:17">
      <c r="F472" s="452">
        <v>466</v>
      </c>
      <c r="G472" s="453">
        <v>2.4032609218140593</v>
      </c>
      <c r="H472" s="453">
        <v>7.7752865675858303</v>
      </c>
      <c r="I472" s="453">
        <v>8.9521788354681178</v>
      </c>
      <c r="J472" s="453"/>
      <c r="K472" s="453">
        <v>0.17959080859663246</v>
      </c>
      <c r="L472" s="453">
        <v>0.51826362458413655</v>
      </c>
      <c r="M472" s="453">
        <v>-2.7081448338320939</v>
      </c>
      <c r="N472" s="453"/>
      <c r="O472" s="453">
        <f t="shared" si="7"/>
        <v>1.3812212695036621</v>
      </c>
      <c r="P472" s="453">
        <f t="shared" si="7"/>
        <v>4.4059069083770517</v>
      </c>
      <c r="Q472" s="453">
        <f t="shared" si="7"/>
        <v>1.767944583901965</v>
      </c>
    </row>
    <row r="473" spans="6:17">
      <c r="F473" s="452">
        <v>467</v>
      </c>
      <c r="G473" s="453">
        <v>3.3565934123955827</v>
      </c>
      <c r="H473" s="453">
        <v>11.252423981493386</v>
      </c>
      <c r="I473" s="453">
        <v>16.682402740017977</v>
      </c>
      <c r="J473" s="453"/>
      <c r="K473" s="453">
        <v>1.0366152181658617</v>
      </c>
      <c r="L473" s="453">
        <v>3.6840499464888765</v>
      </c>
      <c r="M473" s="453">
        <v>4.4438559810881628</v>
      </c>
      <c r="N473" s="453"/>
      <c r="O473" s="453">
        <f t="shared" si="7"/>
        <v>2.714911924363653</v>
      </c>
      <c r="P473" s="453">
        <f t="shared" si="7"/>
        <v>9.3102619372355697</v>
      </c>
      <c r="Q473" s="453">
        <f t="shared" si="7"/>
        <v>12.785057351097151</v>
      </c>
    </row>
    <row r="474" spans="6:17">
      <c r="F474" s="452">
        <v>468</v>
      </c>
      <c r="G474" s="453">
        <v>2.9324277444568079</v>
      </c>
      <c r="H474" s="453">
        <v>9.8948769738136804</v>
      </c>
      <c r="I474" s="453">
        <v>12.650557304257958</v>
      </c>
      <c r="J474" s="453"/>
      <c r="K474" s="453">
        <v>0.73675175486694044</v>
      </c>
      <c r="L474" s="453">
        <v>1.6002411979584039</v>
      </c>
      <c r="M474" s="453">
        <v>-0.41623205895102444</v>
      </c>
      <c r="N474" s="453"/>
      <c r="O474" s="453">
        <f t="shared" si="7"/>
        <v>2.2029656270953444</v>
      </c>
      <c r="P474" s="453">
        <f t="shared" si="7"/>
        <v>6.5476796848652441</v>
      </c>
      <c r="Q474" s="453">
        <f t="shared" si="7"/>
        <v>5.9090465931779548</v>
      </c>
    </row>
    <row r="475" spans="6:17">
      <c r="F475" s="452">
        <v>469</v>
      </c>
      <c r="G475" s="453">
        <v>2.8382373411577966</v>
      </c>
      <c r="H475" s="453">
        <v>8.5521098503538582</v>
      </c>
      <c r="I475" s="453">
        <v>10.178471548177995</v>
      </c>
      <c r="J475" s="453"/>
      <c r="K475" s="453">
        <v>0.6560092947288485</v>
      </c>
      <c r="L475" s="453">
        <v>1.3124223861743047</v>
      </c>
      <c r="M475" s="453">
        <v>-1.1172048555442657</v>
      </c>
      <c r="N475" s="453"/>
      <c r="O475" s="453">
        <f t="shared" si="7"/>
        <v>2.0751279653077468</v>
      </c>
      <c r="P475" s="453">
        <f t="shared" si="7"/>
        <v>5.5884773113512338</v>
      </c>
      <c r="Q475" s="453">
        <f t="shared" si="7"/>
        <v>3.972030918544732</v>
      </c>
    </row>
    <row r="476" spans="6:17">
      <c r="F476" s="452">
        <v>470</v>
      </c>
      <c r="G476" s="453">
        <v>2.307900884875556</v>
      </c>
      <c r="H476" s="453">
        <v>6.6558438108847113</v>
      </c>
      <c r="I476" s="453">
        <v>7.6931810921690698</v>
      </c>
      <c r="J476" s="453"/>
      <c r="K476" s="453">
        <v>-9.4674469869724831E-2</v>
      </c>
      <c r="L476" s="453">
        <v>-1.150930649083957</v>
      </c>
      <c r="M476" s="453">
        <v>-4.3032263680036991</v>
      </c>
      <c r="N476" s="453"/>
      <c r="O476" s="453">
        <f t="shared" si="7"/>
        <v>1.0592759725680532</v>
      </c>
      <c r="P476" s="453">
        <f t="shared" si="7"/>
        <v>2.1769912563583986</v>
      </c>
      <c r="Q476" s="453">
        <f t="shared" si="7"/>
        <v>-0.45663582191916419</v>
      </c>
    </row>
    <row r="477" spans="6:17">
      <c r="F477" s="452">
        <v>471</v>
      </c>
      <c r="G477" s="453">
        <v>2.7522223880272989</v>
      </c>
      <c r="H477" s="453">
        <v>9.1592226571181996</v>
      </c>
      <c r="I477" s="453">
        <v>12.826284744815837</v>
      </c>
      <c r="J477" s="453"/>
      <c r="K477" s="453">
        <v>0.49942684093542411</v>
      </c>
      <c r="L477" s="453">
        <v>1.271272413768699</v>
      </c>
      <c r="M477" s="453">
        <v>-1.4814700956776434</v>
      </c>
      <c r="N477" s="453"/>
      <c r="O477" s="453">
        <f t="shared" si="7"/>
        <v>1.8755380349490736</v>
      </c>
      <c r="P477" s="453">
        <f t="shared" si="7"/>
        <v>5.8508837423277988</v>
      </c>
      <c r="Q477" s="453">
        <f t="shared" si="7"/>
        <v>4.931672276730275</v>
      </c>
    </row>
    <row r="478" spans="6:17">
      <c r="F478" s="452">
        <v>472</v>
      </c>
      <c r="G478" s="453">
        <v>3.389319884756171</v>
      </c>
      <c r="H478" s="453">
        <v>11.854400443538836</v>
      </c>
      <c r="I478" s="453">
        <v>16.974871252361311</v>
      </c>
      <c r="J478" s="453"/>
      <c r="K478" s="453">
        <v>1.3293725835965002</v>
      </c>
      <c r="L478" s="453">
        <v>5.2808925842861072</v>
      </c>
      <c r="M478" s="453">
        <v>6.5256035002817185</v>
      </c>
      <c r="N478" s="453"/>
      <c r="O478" s="453">
        <f t="shared" si="7"/>
        <v>3.0240325259745857</v>
      </c>
      <c r="P478" s="453">
        <f t="shared" si="7"/>
        <v>11.208092806055525</v>
      </c>
      <c r="Q478" s="453">
        <f t="shared" si="7"/>
        <v>15.013039126462374</v>
      </c>
    </row>
    <row r="479" spans="6:17">
      <c r="F479" s="452">
        <v>473</v>
      </c>
      <c r="G479" s="453">
        <v>2.6724611675943866</v>
      </c>
      <c r="H479" s="453">
        <v>9.238063952764918</v>
      </c>
      <c r="I479" s="453">
        <v>12.727832026228739</v>
      </c>
      <c r="J479" s="453"/>
      <c r="K479" s="453">
        <v>0.78290807680648555</v>
      </c>
      <c r="L479" s="453">
        <v>3.5561735475216665</v>
      </c>
      <c r="M479" s="453">
        <v>3.8165193049168096</v>
      </c>
      <c r="N479" s="453"/>
      <c r="O479" s="453">
        <f t="shared" si="7"/>
        <v>2.1191386606036788</v>
      </c>
      <c r="P479" s="453">
        <f t="shared" si="7"/>
        <v>8.1752055239041255</v>
      </c>
      <c r="Q479" s="453">
        <f t="shared" si="7"/>
        <v>10.180435318031179</v>
      </c>
    </row>
    <row r="480" spans="6:17">
      <c r="F480" s="452">
        <v>474</v>
      </c>
      <c r="G480" s="453">
        <v>2.629657365259531</v>
      </c>
      <c r="H480" s="453">
        <v>9.2321938721161558</v>
      </c>
      <c r="I480" s="453">
        <v>14.353274834429214</v>
      </c>
      <c r="J480" s="453"/>
      <c r="K480" s="453">
        <v>0.36803208869182313</v>
      </c>
      <c r="L480" s="453">
        <v>1.7217729124181105</v>
      </c>
      <c r="M480" s="453">
        <v>2.1804727601594394</v>
      </c>
      <c r="N480" s="453"/>
      <c r="O480" s="453">
        <f t="shared" si="7"/>
        <v>1.6828607713215886</v>
      </c>
      <c r="P480" s="453">
        <f t="shared" si="7"/>
        <v>6.3378698484761884</v>
      </c>
      <c r="Q480" s="453">
        <f t="shared" si="7"/>
        <v>9.3571101773740466</v>
      </c>
    </row>
    <row r="481" spans="6:17">
      <c r="F481" s="452">
        <v>475</v>
      </c>
      <c r="G481" s="453">
        <v>2.4491939242485241</v>
      </c>
      <c r="H481" s="453">
        <v>7.7233079933372366</v>
      </c>
      <c r="I481" s="453">
        <v>9.4529938385886254</v>
      </c>
      <c r="J481" s="453"/>
      <c r="K481" s="453">
        <v>0.75487741178541867</v>
      </c>
      <c r="L481" s="453">
        <v>2.2992683619359795</v>
      </c>
      <c r="M481" s="453">
        <v>0.39237107927208115</v>
      </c>
      <c r="N481" s="453"/>
      <c r="O481" s="453">
        <f t="shared" si="7"/>
        <v>1.9794743739096807</v>
      </c>
      <c r="P481" s="453">
        <f t="shared" si="7"/>
        <v>6.1609223586045978</v>
      </c>
      <c r="Q481" s="453">
        <f t="shared" si="7"/>
        <v>5.1188679985663939</v>
      </c>
    </row>
    <row r="482" spans="6:17">
      <c r="F482" s="452">
        <v>476</v>
      </c>
      <c r="G482" s="453">
        <v>2.4220717221246169</v>
      </c>
      <c r="H482" s="453">
        <v>8.1072557593715189</v>
      </c>
      <c r="I482" s="453">
        <v>10.775233574392587</v>
      </c>
      <c r="J482" s="453"/>
      <c r="K482" s="453">
        <v>9.1516126035319445E-2</v>
      </c>
      <c r="L482" s="453">
        <v>1.0031692801718606</v>
      </c>
      <c r="M482" s="453">
        <v>-0.16943810012192273</v>
      </c>
      <c r="N482" s="453"/>
      <c r="O482" s="453">
        <f t="shared" si="7"/>
        <v>1.3025519870976279</v>
      </c>
      <c r="P482" s="453">
        <f t="shared" si="7"/>
        <v>5.05679715985762</v>
      </c>
      <c r="Q482" s="453">
        <f t="shared" si="7"/>
        <v>5.2181786870743707</v>
      </c>
    </row>
    <row r="483" spans="6:17">
      <c r="F483" s="452">
        <v>477</v>
      </c>
      <c r="G483" s="453">
        <v>2.5987007555037138</v>
      </c>
      <c r="H483" s="453">
        <v>8.0407521057299931</v>
      </c>
      <c r="I483" s="453">
        <v>10.045776478301505</v>
      </c>
      <c r="J483" s="453"/>
      <c r="K483" s="453">
        <v>0.36066850115068938</v>
      </c>
      <c r="L483" s="453">
        <v>0.71602763468222719</v>
      </c>
      <c r="M483" s="453">
        <v>-1.9188381804565324</v>
      </c>
      <c r="N483" s="453"/>
      <c r="O483" s="453">
        <f t="shared" si="7"/>
        <v>1.6600188789025463</v>
      </c>
      <c r="P483" s="453">
        <f t="shared" si="7"/>
        <v>4.7364036875472237</v>
      </c>
      <c r="Q483" s="453">
        <f t="shared" si="7"/>
        <v>3.1040500586942201</v>
      </c>
    </row>
    <row r="484" spans="6:17">
      <c r="F484" s="452">
        <v>478</v>
      </c>
      <c r="G484" s="453">
        <v>2.1272204123624032</v>
      </c>
      <c r="H484" s="453">
        <v>6.1514808416510505</v>
      </c>
      <c r="I484" s="453">
        <v>6.7757614460129645</v>
      </c>
      <c r="J484" s="453"/>
      <c r="K484" s="453">
        <v>-0.13572804037178443</v>
      </c>
      <c r="L484" s="453">
        <v>-1.1809426400713505</v>
      </c>
      <c r="M484" s="453">
        <v>-4.313854280404513</v>
      </c>
      <c r="N484" s="453"/>
      <c r="O484" s="453">
        <f t="shared" si="7"/>
        <v>0.92788216580941718</v>
      </c>
      <c r="P484" s="453">
        <f t="shared" si="7"/>
        <v>1.8947977807541747</v>
      </c>
      <c r="Q484" s="453">
        <f t="shared" si="7"/>
        <v>-0.92597355739803078</v>
      </c>
    </row>
    <row r="485" spans="6:17">
      <c r="F485" s="452">
        <v>479</v>
      </c>
      <c r="G485" s="453">
        <v>2.390746993507646</v>
      </c>
      <c r="H485" s="453">
        <v>8.1171712963720282</v>
      </c>
      <c r="I485" s="453">
        <v>10.744204069465653</v>
      </c>
      <c r="J485" s="453"/>
      <c r="K485" s="453">
        <v>0.17371960496308958</v>
      </c>
      <c r="L485" s="453">
        <v>1.4764552555625983</v>
      </c>
      <c r="M485" s="453">
        <v>0.53010263560936721</v>
      </c>
      <c r="N485" s="453"/>
      <c r="O485" s="453">
        <f t="shared" si="7"/>
        <v>1.3690931017169126</v>
      </c>
      <c r="P485" s="453">
        <f t="shared" si="7"/>
        <v>5.5350409037486124</v>
      </c>
      <c r="Q485" s="453">
        <f t="shared" si="7"/>
        <v>5.9022046703421935</v>
      </c>
    </row>
    <row r="486" spans="6:17">
      <c r="F486" s="452">
        <v>480</v>
      </c>
      <c r="G486" s="453">
        <v>2.3212568544064975</v>
      </c>
      <c r="H486" s="453">
        <v>7.8050775766806453</v>
      </c>
      <c r="I486" s="453">
        <v>7.7003254573142641</v>
      </c>
      <c r="J486" s="453"/>
      <c r="K486" s="453">
        <v>-0.38564463844912389</v>
      </c>
      <c r="L486" s="453">
        <v>-0.98114768579830525</v>
      </c>
      <c r="M486" s="453">
        <v>-5.646814214673384</v>
      </c>
      <c r="N486" s="453"/>
      <c r="O486" s="453">
        <f t="shared" si="7"/>
        <v>0.77498378875412488</v>
      </c>
      <c r="P486" s="453">
        <f t="shared" si="7"/>
        <v>2.9213911025420174</v>
      </c>
      <c r="Q486" s="453">
        <f t="shared" si="7"/>
        <v>-1.7966514860162519</v>
      </c>
    </row>
    <row r="487" spans="6:17">
      <c r="F487" s="452">
        <v>481</v>
      </c>
      <c r="G487" s="453">
        <v>3.207784727346894</v>
      </c>
      <c r="H487" s="453">
        <v>8.9230086850542136</v>
      </c>
      <c r="I487" s="453">
        <v>9.2420684046616799</v>
      </c>
      <c r="J487" s="453"/>
      <c r="K487" s="453">
        <v>1.3252251999343798</v>
      </c>
      <c r="L487" s="453">
        <v>3.223865605994618</v>
      </c>
      <c r="M487" s="453">
        <v>1.2750681807915498</v>
      </c>
      <c r="N487" s="453"/>
      <c r="O487" s="453">
        <f t="shared" si="7"/>
        <v>2.9291175636078268</v>
      </c>
      <c r="P487" s="453">
        <f t="shared" si="7"/>
        <v>7.6853699485217248</v>
      </c>
      <c r="Q487" s="453">
        <f t="shared" si="7"/>
        <v>5.8961023831223898</v>
      </c>
    </row>
    <row r="488" spans="6:17">
      <c r="F488" s="452">
        <v>482</v>
      </c>
      <c r="G488" s="453">
        <v>2.6962881411897524</v>
      </c>
      <c r="H488" s="453">
        <v>8.5520115007854258</v>
      </c>
      <c r="I488" s="453">
        <v>9.9240011532451007</v>
      </c>
      <c r="J488" s="453"/>
      <c r="K488" s="453">
        <v>0.45549882578592893</v>
      </c>
      <c r="L488" s="453">
        <v>0.71702371687317878</v>
      </c>
      <c r="M488" s="453">
        <v>-2.3428662220748748</v>
      </c>
      <c r="N488" s="453"/>
      <c r="O488" s="453">
        <f t="shared" si="7"/>
        <v>1.8036428963808051</v>
      </c>
      <c r="P488" s="453">
        <f t="shared" si="7"/>
        <v>4.9930294672658917</v>
      </c>
      <c r="Q488" s="453">
        <f t="shared" si="7"/>
        <v>2.6191343545476755</v>
      </c>
    </row>
    <row r="489" spans="6:17">
      <c r="F489" s="452">
        <v>483</v>
      </c>
      <c r="G489" s="453">
        <v>2.7842344582038123</v>
      </c>
      <c r="H489" s="453">
        <v>9.2492649776338496</v>
      </c>
      <c r="I489" s="453">
        <v>11.629150170842721</v>
      </c>
      <c r="J489" s="453"/>
      <c r="K489" s="453">
        <v>0.50983586470252007</v>
      </c>
      <c r="L489" s="453">
        <v>1.8524201177328266</v>
      </c>
      <c r="M489" s="453">
        <v>-0.26645118400342938</v>
      </c>
      <c r="N489" s="453"/>
      <c r="O489" s="453">
        <f t="shared" si="7"/>
        <v>1.9019530938044262</v>
      </c>
      <c r="P489" s="453">
        <f t="shared" si="7"/>
        <v>6.4770526065497513</v>
      </c>
      <c r="Q489" s="453">
        <f t="shared" si="7"/>
        <v>5.5481239014179309</v>
      </c>
    </row>
    <row r="490" spans="6:17">
      <c r="F490" s="452">
        <v>484</v>
      </c>
      <c r="G490" s="453">
        <v>2.7228919182363001</v>
      </c>
      <c r="H490" s="453">
        <v>8.377441086478207</v>
      </c>
      <c r="I490" s="453">
        <v>10.951571147790943</v>
      </c>
      <c r="J490" s="453"/>
      <c r="K490" s="453">
        <v>0.49851862838171357</v>
      </c>
      <c r="L490" s="453">
        <v>1.0424791071988366</v>
      </c>
      <c r="M490" s="453">
        <v>-1.0363148850571804</v>
      </c>
      <c r="N490" s="453"/>
      <c r="O490" s="453">
        <f t="shared" si="7"/>
        <v>1.8599645874998636</v>
      </c>
      <c r="P490" s="453">
        <f t="shared" si="7"/>
        <v>5.2311996504379401</v>
      </c>
      <c r="Q490" s="453">
        <f t="shared" si="7"/>
        <v>4.4394706888382913</v>
      </c>
    </row>
    <row r="491" spans="6:17">
      <c r="F491" s="452">
        <v>485</v>
      </c>
      <c r="G491" s="453">
        <v>2.3116502700464245</v>
      </c>
      <c r="H491" s="453">
        <v>7.0420732779368436</v>
      </c>
      <c r="I491" s="453">
        <v>8.083213719371102</v>
      </c>
      <c r="J491" s="453"/>
      <c r="K491" s="453">
        <v>0.10498477420730623</v>
      </c>
      <c r="L491" s="453">
        <v>-0.10994315779486641</v>
      </c>
      <c r="M491" s="453">
        <v>-3.4509504426691393</v>
      </c>
      <c r="N491" s="453"/>
      <c r="O491" s="453">
        <f t="shared" si="7"/>
        <v>1.2608099092305185</v>
      </c>
      <c r="P491" s="453">
        <f t="shared" si="7"/>
        <v>3.4110934811735554</v>
      </c>
      <c r="Q491" s="453">
        <f t="shared" si="7"/>
        <v>0.59065641701641169</v>
      </c>
    </row>
    <row r="492" spans="6:17">
      <c r="F492" s="452">
        <v>486</v>
      </c>
      <c r="G492" s="453">
        <v>2.6180684925398818</v>
      </c>
      <c r="H492" s="453">
        <v>9.6362786471074173</v>
      </c>
      <c r="I492" s="453">
        <v>14.971912089851557</v>
      </c>
      <c r="J492" s="453"/>
      <c r="K492" s="453">
        <v>0.28877365975275815</v>
      </c>
      <c r="L492" s="453">
        <v>1.9556476087976264</v>
      </c>
      <c r="M492" s="453">
        <v>2.5214773626886782</v>
      </c>
      <c r="N492" s="453"/>
      <c r="O492" s="453">
        <f t="shared" si="7"/>
        <v>1.5978079060226991</v>
      </c>
      <c r="P492" s="453">
        <f t="shared" si="7"/>
        <v>6.7737869323513351</v>
      </c>
      <c r="Q492" s="453">
        <f t="shared" si="7"/>
        <v>10.007433407614457</v>
      </c>
    </row>
    <row r="493" spans="6:17">
      <c r="F493" s="452">
        <v>487</v>
      </c>
      <c r="G493" s="453">
        <v>3.0789554404106738</v>
      </c>
      <c r="H493" s="453">
        <v>11.498061815145434</v>
      </c>
      <c r="I493" s="453">
        <v>15.641470167587215</v>
      </c>
      <c r="J493" s="453"/>
      <c r="K493" s="453">
        <v>0.79127679330665757</v>
      </c>
      <c r="L493" s="453">
        <v>3.9141547750212666</v>
      </c>
      <c r="M493" s="453">
        <v>3.3180392681554309</v>
      </c>
      <c r="N493" s="453"/>
      <c r="O493" s="453">
        <f t="shared" si="7"/>
        <v>2.3307545135119945</v>
      </c>
      <c r="P493" s="453">
        <f t="shared" si="7"/>
        <v>9.6631856825939835</v>
      </c>
      <c r="Q493" s="453">
        <f t="shared" si="7"/>
        <v>11.138774351949039</v>
      </c>
    </row>
    <row r="494" spans="6:17">
      <c r="F494" s="452">
        <v>488</v>
      </c>
      <c r="G494" s="453">
        <v>2.9207091280406061</v>
      </c>
      <c r="H494" s="453">
        <v>9.2871068621482351</v>
      </c>
      <c r="I494" s="453">
        <v>11.995177659798017</v>
      </c>
      <c r="J494" s="453"/>
      <c r="K494" s="453">
        <v>0.62030363619332896</v>
      </c>
      <c r="L494" s="453">
        <v>1.7783831230901939</v>
      </c>
      <c r="M494" s="453">
        <v>-0.2196682396007148</v>
      </c>
      <c r="N494" s="453"/>
      <c r="O494" s="453">
        <f t="shared" si="7"/>
        <v>2.080658200213632</v>
      </c>
      <c r="P494" s="453">
        <f t="shared" si="7"/>
        <v>6.4219365541643114</v>
      </c>
      <c r="Q494" s="453">
        <f t="shared" si="7"/>
        <v>5.7779205902982937</v>
      </c>
    </row>
    <row r="495" spans="6:17">
      <c r="F495" s="452">
        <v>489</v>
      </c>
      <c r="G495" s="453">
        <v>2.4633779378702574</v>
      </c>
      <c r="H495" s="453">
        <v>7.9918826708405106</v>
      </c>
      <c r="I495" s="453">
        <v>10.424073345094968</v>
      </c>
      <c r="J495" s="453"/>
      <c r="K495" s="453">
        <v>0.32488882955888165</v>
      </c>
      <c r="L495" s="453">
        <v>1.6671109691584576</v>
      </c>
      <c r="M495" s="453">
        <v>0.80684220068476264</v>
      </c>
      <c r="N495" s="453"/>
      <c r="O495" s="453">
        <f t="shared" si="7"/>
        <v>1.5565777984940103</v>
      </c>
      <c r="P495" s="453">
        <f t="shared" si="7"/>
        <v>5.6630523045787129</v>
      </c>
      <c r="Q495" s="453">
        <f t="shared" si="7"/>
        <v>6.0188788732322465</v>
      </c>
    </row>
    <row r="496" spans="6:17">
      <c r="F496" s="452">
        <v>490</v>
      </c>
      <c r="G496" s="453">
        <v>2.1177222569770464</v>
      </c>
      <c r="H496" s="453">
        <v>6.4234909511342195</v>
      </c>
      <c r="I496" s="453">
        <v>6.8799712796761412</v>
      </c>
      <c r="J496" s="453"/>
      <c r="K496" s="453">
        <v>0.28904464105572814</v>
      </c>
      <c r="L496" s="453">
        <v>1.5542450159783954</v>
      </c>
      <c r="M496" s="453">
        <v>-1.0567554094044525</v>
      </c>
      <c r="N496" s="453"/>
      <c r="O496" s="453">
        <f t="shared" si="7"/>
        <v>1.3479057695442513</v>
      </c>
      <c r="P496" s="453">
        <f t="shared" si="7"/>
        <v>4.7659904915455051</v>
      </c>
      <c r="Q496" s="453">
        <f t="shared" si="7"/>
        <v>2.3832302304336181</v>
      </c>
    </row>
    <row r="497" spans="6:17">
      <c r="F497" s="452">
        <v>491</v>
      </c>
      <c r="G497" s="453">
        <v>2.6323190920911532</v>
      </c>
      <c r="H497" s="453">
        <v>8.1378855759628976</v>
      </c>
      <c r="I497" s="453">
        <v>9.7725800314129003</v>
      </c>
      <c r="J497" s="453"/>
      <c r="K497" s="453">
        <v>-0.22823520655229856</v>
      </c>
      <c r="L497" s="453">
        <v>-0.95042589331729488</v>
      </c>
      <c r="M497" s="453">
        <v>-4.5395957518054928</v>
      </c>
      <c r="N497" s="453"/>
      <c r="O497" s="453">
        <f t="shared" si="7"/>
        <v>1.087924339493278</v>
      </c>
      <c r="P497" s="453">
        <f t="shared" si="7"/>
        <v>3.1185168946641539</v>
      </c>
      <c r="Q497" s="453">
        <f t="shared" si="7"/>
        <v>0.34669426390095737</v>
      </c>
    </row>
    <row r="498" spans="6:17">
      <c r="F498" s="452">
        <v>492</v>
      </c>
      <c r="G498" s="453">
        <v>2.6050943006853053</v>
      </c>
      <c r="H498" s="453">
        <v>9.6500828311619031</v>
      </c>
      <c r="I498" s="453">
        <v>14.320982738280989</v>
      </c>
      <c r="J498" s="453"/>
      <c r="K498" s="453">
        <v>0.41543004490769242</v>
      </c>
      <c r="L498" s="453">
        <v>2.3613880870372768</v>
      </c>
      <c r="M498" s="453">
        <v>2.2737908286361019</v>
      </c>
      <c r="N498" s="453"/>
      <c r="O498" s="453">
        <f t="shared" si="7"/>
        <v>1.7179771952503451</v>
      </c>
      <c r="P498" s="453">
        <f t="shared" si="7"/>
        <v>7.1864295026182283</v>
      </c>
      <c r="Q498" s="453">
        <f t="shared" si="7"/>
        <v>9.4342821977765965</v>
      </c>
    </row>
    <row r="499" spans="6:17">
      <c r="F499" s="452">
        <v>493</v>
      </c>
      <c r="G499" s="453">
        <v>2.3587401455536412</v>
      </c>
      <c r="H499" s="453">
        <v>7.6798035731737002</v>
      </c>
      <c r="I499" s="453">
        <v>9.2029383692375006</v>
      </c>
      <c r="J499" s="453"/>
      <c r="K499" s="453">
        <v>0.21407747414296274</v>
      </c>
      <c r="L499" s="453">
        <v>0.672324706226064</v>
      </c>
      <c r="M499" s="453">
        <v>-2.2262162694043468</v>
      </c>
      <c r="N499" s="453"/>
      <c r="O499" s="453">
        <f t="shared" si="7"/>
        <v>1.3934475469197833</v>
      </c>
      <c r="P499" s="453">
        <f t="shared" si="7"/>
        <v>4.5122264928129141</v>
      </c>
      <c r="Q499" s="453">
        <f t="shared" si="7"/>
        <v>2.3752529152144035</v>
      </c>
    </row>
    <row r="500" spans="6:17">
      <c r="F500" s="452">
        <v>494</v>
      </c>
      <c r="G500" s="453">
        <v>2.4569765246619255</v>
      </c>
      <c r="H500" s="453">
        <v>9.0435209953760705</v>
      </c>
      <c r="I500" s="453">
        <v>11.438505613628465</v>
      </c>
      <c r="J500" s="453"/>
      <c r="K500" s="453">
        <v>0.19806717804162588</v>
      </c>
      <c r="L500" s="453">
        <v>0.63923811381017259</v>
      </c>
      <c r="M500" s="453">
        <v>-2.3365796756992694</v>
      </c>
      <c r="N500" s="453"/>
      <c r="O500" s="453">
        <f t="shared" si="7"/>
        <v>1.4265554403725886</v>
      </c>
      <c r="P500" s="453">
        <f t="shared" si="7"/>
        <v>5.1609986114982078</v>
      </c>
      <c r="Q500" s="453">
        <f t="shared" si="7"/>
        <v>3.3826731311149629</v>
      </c>
    </row>
    <row r="501" spans="6:17">
      <c r="F501" s="452">
        <v>495</v>
      </c>
      <c r="G501" s="453">
        <v>2.1685762300597862</v>
      </c>
      <c r="H501" s="453">
        <v>7.5432715699186659</v>
      </c>
      <c r="I501" s="453">
        <v>9.8680756429645413</v>
      </c>
      <c r="J501" s="453"/>
      <c r="K501" s="453">
        <v>0.15897659800149988</v>
      </c>
      <c r="L501" s="453">
        <v>1.6410550087225744</v>
      </c>
      <c r="M501" s="453">
        <v>0.57542318154484917</v>
      </c>
      <c r="N501" s="453"/>
      <c r="O501" s="453">
        <f t="shared" si="7"/>
        <v>1.243264713031393</v>
      </c>
      <c r="P501" s="453">
        <f t="shared" si="7"/>
        <v>5.4126907936819073</v>
      </c>
      <c r="Q501" s="453">
        <f t="shared" si="7"/>
        <v>5.5094610030271198</v>
      </c>
    </row>
    <row r="502" spans="6:17">
      <c r="F502" s="452">
        <v>496</v>
      </c>
      <c r="G502" s="453">
        <v>2.4296234377977015</v>
      </c>
      <c r="H502" s="453">
        <v>8.4060171837355213</v>
      </c>
      <c r="I502" s="453">
        <v>11.302609152995061</v>
      </c>
      <c r="J502" s="453"/>
      <c r="K502" s="453">
        <v>0.18232997446466293</v>
      </c>
      <c r="L502" s="453">
        <v>0.9104234499143331</v>
      </c>
      <c r="M502" s="453">
        <v>-1.7933027956438607</v>
      </c>
      <c r="N502" s="453"/>
      <c r="O502" s="453">
        <f t="shared" si="7"/>
        <v>1.3971416933635137</v>
      </c>
      <c r="P502" s="453">
        <f t="shared" si="7"/>
        <v>5.1134320417820938</v>
      </c>
      <c r="Q502" s="453">
        <f t="shared" si="7"/>
        <v>3.8580017808536695</v>
      </c>
    </row>
    <row r="503" spans="6:17">
      <c r="F503" s="452">
        <v>497</v>
      </c>
      <c r="G503" s="453">
        <v>2.5321930246321376</v>
      </c>
      <c r="H503" s="453">
        <v>9.4314663257579099</v>
      </c>
      <c r="I503" s="453">
        <v>13.990027899740724</v>
      </c>
      <c r="J503" s="453"/>
      <c r="K503" s="453">
        <v>0.42965710321449535</v>
      </c>
      <c r="L503" s="453">
        <v>2.4398319559503392</v>
      </c>
      <c r="M503" s="453">
        <v>2.3539432109695895</v>
      </c>
      <c r="N503" s="453"/>
      <c r="O503" s="453">
        <f t="shared" si="7"/>
        <v>1.6957536155305641</v>
      </c>
      <c r="P503" s="453">
        <f t="shared" si="7"/>
        <v>7.1555651188292941</v>
      </c>
      <c r="Q503" s="453">
        <f t="shared" si="7"/>
        <v>9.3489571608399515</v>
      </c>
    </row>
    <row r="504" spans="6:17">
      <c r="F504" s="452">
        <v>498</v>
      </c>
      <c r="G504" s="453">
        <v>2.219890311678963</v>
      </c>
      <c r="H504" s="453">
        <v>7.1643838583816901</v>
      </c>
      <c r="I504" s="453">
        <v>7.3713585219472861</v>
      </c>
      <c r="J504" s="453"/>
      <c r="K504" s="453">
        <v>-0.19171030130801903</v>
      </c>
      <c r="L504" s="453">
        <v>-1.0899695490651453</v>
      </c>
      <c r="M504" s="453">
        <v>-5.6064288815081937</v>
      </c>
      <c r="N504" s="453"/>
      <c r="O504" s="453">
        <f t="shared" si="7"/>
        <v>0.91823485453146247</v>
      </c>
      <c r="P504" s="453">
        <f t="shared" si="7"/>
        <v>2.4922223801256997</v>
      </c>
      <c r="Q504" s="453">
        <f t="shared" si="7"/>
        <v>-1.9207496205345507</v>
      </c>
    </row>
    <row r="505" spans="6:17">
      <c r="F505" s="452">
        <v>499</v>
      </c>
      <c r="G505" s="453">
        <v>2.7734642079143477</v>
      </c>
      <c r="H505" s="453">
        <v>10.409943694567275</v>
      </c>
      <c r="I505" s="453">
        <v>15.434163876009549</v>
      </c>
      <c r="J505" s="453"/>
      <c r="K505" s="453">
        <v>0.49541660267572141</v>
      </c>
      <c r="L505" s="453">
        <v>2.6686558769160769</v>
      </c>
      <c r="M505" s="453">
        <v>2.63974931989884</v>
      </c>
      <c r="N505" s="453"/>
      <c r="O505" s="453">
        <f t="shared" si="7"/>
        <v>1.8821487066328952</v>
      </c>
      <c r="P505" s="453">
        <f t="shared" si="7"/>
        <v>7.8736277241997144</v>
      </c>
      <c r="Q505" s="453">
        <f t="shared" si="7"/>
        <v>10.356831257903615</v>
      </c>
    </row>
    <row r="506" spans="6:17">
      <c r="F506" s="452">
        <v>500</v>
      </c>
      <c r="G506" s="453">
        <v>3.0509255740581693</v>
      </c>
      <c r="H506" s="453">
        <v>10.567345491098692</v>
      </c>
      <c r="I506" s="453">
        <v>14.803404446061677</v>
      </c>
      <c r="J506" s="453"/>
      <c r="K506" s="453">
        <v>0.74299163603895124</v>
      </c>
      <c r="L506" s="453">
        <v>2.8550287988462983</v>
      </c>
      <c r="M506" s="453">
        <v>1.9915393473561593</v>
      </c>
      <c r="N506" s="453"/>
      <c r="O506" s="453">
        <f t="shared" si="7"/>
        <v>2.2684544230680359</v>
      </c>
      <c r="P506" s="453">
        <f t="shared" si="7"/>
        <v>8.1387015443956443</v>
      </c>
      <c r="Q506" s="453">
        <f t="shared" si="7"/>
        <v>9.3932415703869978</v>
      </c>
    </row>
    <row r="507" spans="6:17">
      <c r="F507" s="452">
        <v>501</v>
      </c>
      <c r="G507" s="453">
        <v>2.928082615497928</v>
      </c>
      <c r="H507" s="453">
        <v>9.2443128113517616</v>
      </c>
      <c r="I507" s="453">
        <v>11.594839455153576</v>
      </c>
      <c r="J507" s="453"/>
      <c r="K507" s="453">
        <v>0.23956742627252581</v>
      </c>
      <c r="L507" s="453">
        <v>9.4796410300887146E-2</v>
      </c>
      <c r="M507" s="453">
        <v>-2.7305323844189928</v>
      </c>
      <c r="N507" s="453"/>
      <c r="O507" s="453">
        <f t="shared" si="7"/>
        <v>1.7036087340214898</v>
      </c>
      <c r="P507" s="453">
        <f t="shared" si="7"/>
        <v>4.716952815976768</v>
      </c>
      <c r="Q507" s="453">
        <f t="shared" si="7"/>
        <v>3.066887343157795</v>
      </c>
    </row>
    <row r="508" spans="6:17">
      <c r="F508" s="452">
        <v>502</v>
      </c>
      <c r="G508" s="453">
        <v>2.4848276220185816</v>
      </c>
      <c r="H508" s="453">
        <v>8.4631360893328562</v>
      </c>
      <c r="I508" s="453">
        <v>11.386807679968001</v>
      </c>
      <c r="J508" s="453"/>
      <c r="K508" s="453">
        <v>0.44192443857724406</v>
      </c>
      <c r="L508" s="453">
        <v>2.4223972086591914</v>
      </c>
      <c r="M508" s="453">
        <v>2.0293370728166948</v>
      </c>
      <c r="N508" s="453"/>
      <c r="O508" s="453">
        <f t="shared" si="7"/>
        <v>1.6843382495865349</v>
      </c>
      <c r="P508" s="453">
        <f t="shared" si="7"/>
        <v>6.6539652533256195</v>
      </c>
      <c r="Q508" s="453">
        <f t="shared" si="7"/>
        <v>7.7227409128006954</v>
      </c>
    </row>
    <row r="509" spans="6:17">
      <c r="F509" s="452">
        <v>503</v>
      </c>
      <c r="G509" s="453">
        <v>2.4983147081781691</v>
      </c>
      <c r="H509" s="453">
        <v>10.056606058770463</v>
      </c>
      <c r="I509" s="453">
        <v>15.106004752012268</v>
      </c>
      <c r="J509" s="453"/>
      <c r="K509" s="453">
        <v>0.20737265765587765</v>
      </c>
      <c r="L509" s="453">
        <v>2.5742925455267454</v>
      </c>
      <c r="M509" s="453">
        <v>2.9348096931062031</v>
      </c>
      <c r="N509" s="453"/>
      <c r="O509" s="453">
        <f t="shared" si="7"/>
        <v>1.4565300117449622</v>
      </c>
      <c r="P509" s="453">
        <f t="shared" si="7"/>
        <v>7.6025955749119767</v>
      </c>
      <c r="Q509" s="453">
        <f t="shared" si="7"/>
        <v>10.487812069112337</v>
      </c>
    </row>
    <row r="510" spans="6:17">
      <c r="F510" s="452">
        <v>504</v>
      </c>
      <c r="G510" s="453">
        <v>2.4483722345362846</v>
      </c>
      <c r="H510" s="453">
        <v>8.4870070109781537</v>
      </c>
      <c r="I510" s="453">
        <v>11.35525252913331</v>
      </c>
      <c r="J510" s="453"/>
      <c r="K510" s="453">
        <v>1.6356609587118598E-2</v>
      </c>
      <c r="L510" s="453">
        <v>-0.47730196426725513</v>
      </c>
      <c r="M510" s="453">
        <v>-4.1764680026168364</v>
      </c>
      <c r="N510" s="453"/>
      <c r="O510" s="453">
        <f t="shared" si="7"/>
        <v>1.2405427268552609</v>
      </c>
      <c r="P510" s="453">
        <f t="shared" si="7"/>
        <v>3.7662015412218217</v>
      </c>
      <c r="Q510" s="453">
        <f t="shared" si="7"/>
        <v>1.5011582619498185</v>
      </c>
    </row>
    <row r="511" spans="6:17">
      <c r="F511" s="452">
        <v>505</v>
      </c>
      <c r="G511" s="453">
        <v>3.2967049916071325</v>
      </c>
      <c r="H511" s="453">
        <v>9.6209557381546631</v>
      </c>
      <c r="I511" s="453">
        <v>10.020606731836324</v>
      </c>
      <c r="J511" s="453"/>
      <c r="K511" s="453">
        <v>0.91202363411189324</v>
      </c>
      <c r="L511" s="453">
        <v>2.1621886351221846</v>
      </c>
      <c r="M511" s="453">
        <v>-0.93564563789608002</v>
      </c>
      <c r="N511" s="453"/>
      <c r="O511" s="453">
        <f t="shared" si="7"/>
        <v>2.5603761299154595</v>
      </c>
      <c r="P511" s="453">
        <f t="shared" si="7"/>
        <v>6.9726665041995162</v>
      </c>
      <c r="Q511" s="453">
        <f t="shared" si="7"/>
        <v>4.0746577280220819</v>
      </c>
    </row>
    <row r="512" spans="6:17">
      <c r="F512" s="452">
        <v>506</v>
      </c>
      <c r="G512" s="453">
        <v>3.4622231960607142</v>
      </c>
      <c r="H512" s="453">
        <v>10.086669614578568</v>
      </c>
      <c r="I512" s="453">
        <v>10.883390454819448</v>
      </c>
      <c r="J512" s="453"/>
      <c r="K512" s="453">
        <v>1.3388129054665434</v>
      </c>
      <c r="L512" s="453">
        <v>3.5482066350712245</v>
      </c>
      <c r="M512" s="453">
        <v>1.3894176404097891</v>
      </c>
      <c r="N512" s="453"/>
      <c r="O512" s="453">
        <f t="shared" si="7"/>
        <v>3.0699245034969005</v>
      </c>
      <c r="P512" s="453">
        <f t="shared" si="7"/>
        <v>8.5915414423605085</v>
      </c>
      <c r="Q512" s="453">
        <f t="shared" si="7"/>
        <v>6.8311128678195132</v>
      </c>
    </row>
    <row r="513" spans="6:17">
      <c r="F513" s="452">
        <v>507</v>
      </c>
      <c r="G513" s="453">
        <v>2.9927517295785186</v>
      </c>
      <c r="H513" s="453">
        <v>9.9707635860846651</v>
      </c>
      <c r="I513" s="453">
        <v>14.064167110225426</v>
      </c>
      <c r="J513" s="453"/>
      <c r="K513" s="453">
        <v>0.56323922578612162</v>
      </c>
      <c r="L513" s="453">
        <v>1.3256304472537153</v>
      </c>
      <c r="M513" s="453">
        <v>-1.3699573604114974</v>
      </c>
      <c r="N513" s="453"/>
      <c r="O513" s="453">
        <f t="shared" si="7"/>
        <v>2.0596150905753809</v>
      </c>
      <c r="P513" s="453">
        <f t="shared" si="7"/>
        <v>6.3110122402960478</v>
      </c>
      <c r="Q513" s="453">
        <f t="shared" si="7"/>
        <v>5.6621261947012158</v>
      </c>
    </row>
    <row r="514" spans="6:17">
      <c r="F514" s="452">
        <v>508</v>
      </c>
      <c r="G514" s="453">
        <v>3.3496709855010174</v>
      </c>
      <c r="H514" s="453">
        <v>12.81427495464213</v>
      </c>
      <c r="I514" s="453">
        <v>18.687038955895986</v>
      </c>
      <c r="J514" s="453"/>
      <c r="K514" s="453">
        <v>1.022220233075009</v>
      </c>
      <c r="L514" s="453">
        <v>5.1755705601201925</v>
      </c>
      <c r="M514" s="453">
        <v>6.2657164302088972</v>
      </c>
      <c r="N514" s="453"/>
      <c r="O514" s="453">
        <f t="shared" si="7"/>
        <v>2.6970557258255177</v>
      </c>
      <c r="P514" s="453">
        <f t="shared" si="7"/>
        <v>11.582708037441257</v>
      </c>
      <c r="Q514" s="453">
        <f t="shared" si="7"/>
        <v>15.60923590815689</v>
      </c>
    </row>
    <row r="515" spans="6:17">
      <c r="F515" s="452">
        <v>509</v>
      </c>
      <c r="G515" s="453">
        <v>2.219890311678963</v>
      </c>
      <c r="H515" s="453">
        <v>7.1643838583816901</v>
      </c>
      <c r="I515" s="453">
        <v>7.3713585219472861</v>
      </c>
      <c r="J515" s="453"/>
      <c r="K515" s="453">
        <v>-0.19171030130801903</v>
      </c>
      <c r="L515" s="453">
        <v>-1.0899695490651453</v>
      </c>
      <c r="M515" s="453">
        <v>-5.6064288815081937</v>
      </c>
      <c r="N515" s="453"/>
      <c r="O515" s="453">
        <f t="shared" si="7"/>
        <v>0.91823485453146247</v>
      </c>
      <c r="P515" s="453">
        <f t="shared" si="7"/>
        <v>2.4922223801256997</v>
      </c>
      <c r="Q515" s="453">
        <f t="shared" si="7"/>
        <v>-1.9207496205345507</v>
      </c>
    </row>
    <row r="516" spans="6:17">
      <c r="F516" s="452">
        <v>510</v>
      </c>
      <c r="G516" s="453">
        <v>2.5143913104441005</v>
      </c>
      <c r="H516" s="453">
        <v>10.13908955992504</v>
      </c>
      <c r="I516" s="453">
        <v>15.205933938227048</v>
      </c>
      <c r="J516" s="453"/>
      <c r="K516" s="453">
        <v>0.27446615434570631</v>
      </c>
      <c r="L516" s="453">
        <v>2.8091906790954937</v>
      </c>
      <c r="M516" s="453">
        <v>3.267957916892172</v>
      </c>
      <c r="N516" s="453"/>
      <c r="O516" s="453">
        <f t="shared" si="7"/>
        <v>1.5316618095677565</v>
      </c>
      <c r="P516" s="453">
        <f t="shared" si="7"/>
        <v>7.8787354590580136</v>
      </c>
      <c r="Q516" s="453">
        <f t="shared" si="7"/>
        <v>10.870924886005696</v>
      </c>
    </row>
    <row r="517" spans="6:17">
      <c r="F517" s="452">
        <v>511</v>
      </c>
      <c r="G517" s="453">
        <v>2.6373365494176078</v>
      </c>
      <c r="H517" s="453">
        <v>8.2403484876683919</v>
      </c>
      <c r="I517" s="453">
        <v>9.908058382700645</v>
      </c>
      <c r="J517" s="453"/>
      <c r="K517" s="453">
        <v>-9.060103336566705E-2</v>
      </c>
      <c r="L517" s="453">
        <v>-0.58622666597848649</v>
      </c>
      <c r="M517" s="453">
        <v>-3.9387609302116857</v>
      </c>
      <c r="N517" s="453"/>
      <c r="O517" s="453">
        <f t="shared" si="7"/>
        <v>1.2280672413431368</v>
      </c>
      <c r="P517" s="453">
        <f t="shared" si="7"/>
        <v>3.5339475778557095</v>
      </c>
      <c r="Q517" s="453">
        <f t="shared" si="7"/>
        <v>1.0152682611386368</v>
      </c>
    </row>
    <row r="518" spans="6:17">
      <c r="F518" s="452">
        <v>512</v>
      </c>
      <c r="G518" s="453">
        <v>2.564481565697351</v>
      </c>
      <c r="H518" s="453">
        <v>8.7154996642749154</v>
      </c>
      <c r="I518" s="453">
        <v>13.185418290595408</v>
      </c>
      <c r="J518" s="453"/>
      <c r="K518" s="453">
        <v>0.25203507983685114</v>
      </c>
      <c r="L518" s="453">
        <v>1.0069748050903584</v>
      </c>
      <c r="M518" s="453">
        <v>0.67403494704906564</v>
      </c>
      <c r="N518" s="453"/>
      <c r="O518" s="453">
        <f t="shared" si="7"/>
        <v>1.5342758626855266</v>
      </c>
      <c r="P518" s="453">
        <f t="shared" si="7"/>
        <v>5.3647246372278161</v>
      </c>
      <c r="Q518" s="453">
        <f t="shared" si="7"/>
        <v>7.2667440923467694</v>
      </c>
    </row>
    <row r="519" spans="6:17">
      <c r="F519" s="452">
        <v>513</v>
      </c>
      <c r="G519" s="453">
        <v>2.1272204123624032</v>
      </c>
      <c r="H519" s="453">
        <v>6.1514808416510505</v>
      </c>
      <c r="I519" s="453">
        <v>6.7757614460129645</v>
      </c>
      <c r="J519" s="453"/>
      <c r="K519" s="453">
        <v>-0.13572804037178443</v>
      </c>
      <c r="L519" s="453">
        <v>-1.1809426400713505</v>
      </c>
      <c r="M519" s="453">
        <v>-4.313854280404513</v>
      </c>
      <c r="N519" s="453"/>
      <c r="O519" s="453">
        <f t="shared" si="7"/>
        <v>0.92788216580941718</v>
      </c>
      <c r="P519" s="453">
        <f t="shared" si="7"/>
        <v>1.8947977807541747</v>
      </c>
      <c r="Q519" s="453">
        <f t="shared" si="7"/>
        <v>-0.92597355739803078</v>
      </c>
    </row>
    <row r="520" spans="6:17">
      <c r="F520" s="452">
        <v>514</v>
      </c>
      <c r="G520" s="453">
        <v>2.8735530505460467</v>
      </c>
      <c r="H520" s="453">
        <v>9.2128072234210805</v>
      </c>
      <c r="I520" s="453">
        <v>11.778335204027812</v>
      </c>
      <c r="J520" s="453"/>
      <c r="K520" s="453">
        <v>0.54794443977246488</v>
      </c>
      <c r="L520" s="453">
        <v>1.6001285278800736</v>
      </c>
      <c r="M520" s="453">
        <v>-0.65969774287231076</v>
      </c>
      <c r="N520" s="453"/>
      <c r="O520" s="453">
        <f t="shared" ref="O520:Q583" si="8">G520*0.5+K520</f>
        <v>1.9847209650454882</v>
      </c>
      <c r="P520" s="453">
        <f t="shared" si="8"/>
        <v>6.2065321395906139</v>
      </c>
      <c r="Q520" s="453">
        <f t="shared" si="8"/>
        <v>5.2294698591415951</v>
      </c>
    </row>
    <row r="521" spans="6:17">
      <c r="F521" s="452">
        <v>515</v>
      </c>
      <c r="G521" s="453">
        <v>2.5667313495842414</v>
      </c>
      <c r="H521" s="453">
        <v>8.6792375000986368</v>
      </c>
      <c r="I521" s="453">
        <v>13.097075448800311</v>
      </c>
      <c r="J521" s="453"/>
      <c r="K521" s="453">
        <v>0.24886601940439412</v>
      </c>
      <c r="L521" s="453">
        <v>0.90514746169608173</v>
      </c>
      <c r="M521" s="453">
        <v>0.464699204550719</v>
      </c>
      <c r="N521" s="453"/>
      <c r="O521" s="453">
        <f t="shared" si="8"/>
        <v>1.5322316941965148</v>
      </c>
      <c r="P521" s="453">
        <f t="shared" si="8"/>
        <v>5.2447662117454001</v>
      </c>
      <c r="Q521" s="453">
        <f t="shared" si="8"/>
        <v>7.0132369289508745</v>
      </c>
    </row>
    <row r="522" spans="6:17">
      <c r="F522" s="452">
        <v>516</v>
      </c>
      <c r="G522" s="453">
        <v>2.9474981176358419</v>
      </c>
      <c r="H522" s="453">
        <v>9.6615311113078519</v>
      </c>
      <c r="I522" s="453">
        <v>11.968593432113266</v>
      </c>
      <c r="J522" s="453"/>
      <c r="K522" s="453">
        <v>0.74661196302759514</v>
      </c>
      <c r="L522" s="453">
        <v>2.3451384109501845</v>
      </c>
      <c r="M522" s="453">
        <v>0.16446723232478178</v>
      </c>
      <c r="N522" s="453"/>
      <c r="O522" s="453">
        <f t="shared" si="8"/>
        <v>2.2203610218455161</v>
      </c>
      <c r="P522" s="453">
        <f t="shared" si="8"/>
        <v>7.1759039666041105</v>
      </c>
      <c r="Q522" s="453">
        <f t="shared" si="8"/>
        <v>6.1487639483814149</v>
      </c>
    </row>
    <row r="523" spans="6:17">
      <c r="F523" s="452">
        <v>517</v>
      </c>
      <c r="G523" s="453">
        <v>2.6451306410525373</v>
      </c>
      <c r="H523" s="453">
        <v>9.0146525503204487</v>
      </c>
      <c r="I523" s="453">
        <v>12.392899500787905</v>
      </c>
      <c r="J523" s="453"/>
      <c r="K523" s="453">
        <v>0.53955075237529826</v>
      </c>
      <c r="L523" s="453">
        <v>2.0933668385630568</v>
      </c>
      <c r="M523" s="453">
        <v>1.2051026026347245</v>
      </c>
      <c r="N523" s="453"/>
      <c r="O523" s="453">
        <f t="shared" si="8"/>
        <v>1.8621160729015669</v>
      </c>
      <c r="P523" s="453">
        <f t="shared" si="8"/>
        <v>6.6006931137232812</v>
      </c>
      <c r="Q523" s="453">
        <f t="shared" si="8"/>
        <v>7.4015523530286771</v>
      </c>
    </row>
    <row r="524" spans="6:17">
      <c r="F524" s="452">
        <v>518</v>
      </c>
      <c r="G524" s="453">
        <v>2.6820640783097307</v>
      </c>
      <c r="H524" s="453">
        <v>8.6959622155446681</v>
      </c>
      <c r="I524" s="453">
        <v>10.786802985897054</v>
      </c>
      <c r="J524" s="453"/>
      <c r="K524" s="453">
        <v>0.40020377361001991</v>
      </c>
      <c r="L524" s="453">
        <v>1.2046977073548391</v>
      </c>
      <c r="M524" s="453">
        <v>-1.3789626246610851</v>
      </c>
      <c r="N524" s="453"/>
      <c r="O524" s="453">
        <f t="shared" si="8"/>
        <v>1.7412358127648853</v>
      </c>
      <c r="P524" s="453">
        <f t="shared" si="8"/>
        <v>5.5526788151271731</v>
      </c>
      <c r="Q524" s="453">
        <f t="shared" si="8"/>
        <v>4.0144388682874421</v>
      </c>
    </row>
    <row r="525" spans="6:17">
      <c r="F525" s="452">
        <v>519</v>
      </c>
      <c r="G525" s="453">
        <v>2.417004973640088</v>
      </c>
      <c r="H525" s="453">
        <v>7.6808811616076582</v>
      </c>
      <c r="I525" s="453">
        <v>8.3363061079747922</v>
      </c>
      <c r="J525" s="453"/>
      <c r="K525" s="453">
        <v>0.11227118598219121</v>
      </c>
      <c r="L525" s="453">
        <v>-1.7781530581359561E-2</v>
      </c>
      <c r="M525" s="453">
        <v>-3.8881792211022841</v>
      </c>
      <c r="N525" s="453"/>
      <c r="O525" s="453">
        <f t="shared" si="8"/>
        <v>1.3207736728022352</v>
      </c>
      <c r="P525" s="453">
        <f t="shared" si="8"/>
        <v>3.8226590502224695</v>
      </c>
      <c r="Q525" s="453">
        <f t="shared" si="8"/>
        <v>0.27997383288511202</v>
      </c>
    </row>
    <row r="526" spans="6:17">
      <c r="F526" s="452">
        <v>520</v>
      </c>
      <c r="G526" s="453">
        <v>2.7911078346188187</v>
      </c>
      <c r="H526" s="453">
        <v>8.5912896052133618</v>
      </c>
      <c r="I526" s="453">
        <v>11.330837892724489</v>
      </c>
      <c r="J526" s="453"/>
      <c r="K526" s="453">
        <v>0.52350689578088172</v>
      </c>
      <c r="L526" s="453">
        <v>1.1355897422683512</v>
      </c>
      <c r="M526" s="453">
        <v>-0.81452539845480487</v>
      </c>
      <c r="N526" s="453"/>
      <c r="O526" s="453">
        <f t="shared" si="8"/>
        <v>1.9190608130902911</v>
      </c>
      <c r="P526" s="453">
        <f t="shared" si="8"/>
        <v>5.4312345448750321</v>
      </c>
      <c r="Q526" s="453">
        <f t="shared" si="8"/>
        <v>4.8508935479074395</v>
      </c>
    </row>
    <row r="527" spans="6:17">
      <c r="F527" s="452">
        <v>521</v>
      </c>
      <c r="G527" s="453">
        <v>2.4585680312049174</v>
      </c>
      <c r="H527" s="453">
        <v>8.489092106312313</v>
      </c>
      <c r="I527" s="453">
        <v>11.495601144380259</v>
      </c>
      <c r="J527" s="453"/>
      <c r="K527" s="453">
        <v>0.19105025738640613</v>
      </c>
      <c r="L527" s="453">
        <v>0.95710030862650797</v>
      </c>
      <c r="M527" s="453">
        <v>-1.7736156164327568</v>
      </c>
      <c r="N527" s="453"/>
      <c r="O527" s="453">
        <f t="shared" si="8"/>
        <v>1.4203342729888648</v>
      </c>
      <c r="P527" s="453">
        <f t="shared" si="8"/>
        <v>5.2016463617826645</v>
      </c>
      <c r="Q527" s="453">
        <f t="shared" si="8"/>
        <v>3.974184955757373</v>
      </c>
    </row>
    <row r="528" spans="6:17">
      <c r="F528" s="452">
        <v>522</v>
      </c>
      <c r="G528" s="453">
        <v>2.3304322346409627</v>
      </c>
      <c r="H528" s="453">
        <v>7.8822446776804611</v>
      </c>
      <c r="I528" s="453">
        <v>11.469413268736915</v>
      </c>
      <c r="J528" s="453"/>
      <c r="K528" s="453">
        <v>3.0024144244443107E-2</v>
      </c>
      <c r="L528" s="453">
        <v>0.48850938868053362</v>
      </c>
      <c r="M528" s="453">
        <v>-0.68925197404133343</v>
      </c>
      <c r="N528" s="453"/>
      <c r="O528" s="453">
        <f t="shared" si="8"/>
        <v>1.1952402615649245</v>
      </c>
      <c r="P528" s="453">
        <f t="shared" si="8"/>
        <v>4.4296317275207642</v>
      </c>
      <c r="Q528" s="453">
        <f t="shared" si="8"/>
        <v>5.045454660327124</v>
      </c>
    </row>
    <row r="529" spans="6:17">
      <c r="F529" s="452">
        <v>523</v>
      </c>
      <c r="G529" s="453">
        <v>2.485597791737888</v>
      </c>
      <c r="H529" s="453">
        <v>9.8066726526380137</v>
      </c>
      <c r="I529" s="453">
        <v>14.951106778750216</v>
      </c>
      <c r="J529" s="453"/>
      <c r="K529" s="453">
        <v>0.26235302961675977</v>
      </c>
      <c r="L529" s="453">
        <v>2.5023650216987576</v>
      </c>
      <c r="M529" s="453">
        <v>3.1938588127099194</v>
      </c>
      <c r="N529" s="453"/>
      <c r="O529" s="453">
        <f t="shared" si="8"/>
        <v>1.5051519254857038</v>
      </c>
      <c r="P529" s="453">
        <f t="shared" si="8"/>
        <v>7.4057013480177645</v>
      </c>
      <c r="Q529" s="453">
        <f t="shared" si="8"/>
        <v>10.669412202085027</v>
      </c>
    </row>
    <row r="530" spans="6:17">
      <c r="F530" s="452">
        <v>524</v>
      </c>
      <c r="G530" s="453">
        <v>2.5421634614954307</v>
      </c>
      <c r="H530" s="453">
        <v>9.72485912373498</v>
      </c>
      <c r="I530" s="453">
        <v>14.948377075482384</v>
      </c>
      <c r="J530" s="453"/>
      <c r="K530" s="453">
        <v>0.23065419240951357</v>
      </c>
      <c r="L530" s="453">
        <v>2.0934757215520676</v>
      </c>
      <c r="M530" s="453">
        <v>2.6854725372498507</v>
      </c>
      <c r="N530" s="453"/>
      <c r="O530" s="453">
        <f t="shared" si="8"/>
        <v>1.5017359231572289</v>
      </c>
      <c r="P530" s="453">
        <f t="shared" si="8"/>
        <v>6.9559052834195576</v>
      </c>
      <c r="Q530" s="453">
        <f t="shared" si="8"/>
        <v>10.159661074991043</v>
      </c>
    </row>
    <row r="531" spans="6:17">
      <c r="F531" s="452">
        <v>525</v>
      </c>
      <c r="G531" s="453">
        <v>2.8736997569028144</v>
      </c>
      <c r="H531" s="453">
        <v>9.752015095769714</v>
      </c>
      <c r="I531" s="453">
        <v>12.230139098743635</v>
      </c>
      <c r="J531" s="453"/>
      <c r="K531" s="453">
        <v>0.49547998512281133</v>
      </c>
      <c r="L531" s="453">
        <v>1.7993537035347984</v>
      </c>
      <c r="M531" s="453">
        <v>-0.53648319225625585</v>
      </c>
      <c r="N531" s="453"/>
      <c r="O531" s="453">
        <f t="shared" si="8"/>
        <v>1.9323298635742185</v>
      </c>
      <c r="P531" s="453">
        <f t="shared" si="8"/>
        <v>6.6753612514196554</v>
      </c>
      <c r="Q531" s="453">
        <f t="shared" si="8"/>
        <v>5.5785863571155616</v>
      </c>
    </row>
    <row r="532" spans="6:17">
      <c r="F532" s="452">
        <v>526</v>
      </c>
      <c r="G532" s="453">
        <v>3.0230152541280333</v>
      </c>
      <c r="H532" s="453">
        <v>10.781368040843915</v>
      </c>
      <c r="I532" s="453">
        <v>15.048311362408882</v>
      </c>
      <c r="J532" s="453"/>
      <c r="K532" s="453">
        <v>1.0883316849209308</v>
      </c>
      <c r="L532" s="453">
        <v>4.8101291469571237</v>
      </c>
      <c r="M532" s="453">
        <v>5.6577011735203513</v>
      </c>
      <c r="N532" s="453"/>
      <c r="O532" s="453">
        <f t="shared" si="8"/>
        <v>2.5998393119849474</v>
      </c>
      <c r="P532" s="453">
        <f t="shared" si="8"/>
        <v>10.200813167379081</v>
      </c>
      <c r="Q532" s="453">
        <f t="shared" si="8"/>
        <v>13.181856854724792</v>
      </c>
    </row>
    <row r="533" spans="6:17">
      <c r="F533" s="452">
        <v>527</v>
      </c>
      <c r="G533" s="453">
        <v>2.8632514882480269</v>
      </c>
      <c r="H533" s="453">
        <v>9.7764174642219785</v>
      </c>
      <c r="I533" s="453">
        <v>13.780316859561836</v>
      </c>
      <c r="J533" s="453"/>
      <c r="K533" s="453">
        <v>0.63379609996822239</v>
      </c>
      <c r="L533" s="453">
        <v>2.1309130226472917</v>
      </c>
      <c r="M533" s="453">
        <v>0.46073822966275202</v>
      </c>
      <c r="N533" s="453"/>
      <c r="O533" s="453">
        <f t="shared" si="8"/>
        <v>2.0654218440922358</v>
      </c>
      <c r="P533" s="453">
        <f t="shared" si="8"/>
        <v>7.0191217547582809</v>
      </c>
      <c r="Q533" s="453">
        <f t="shared" si="8"/>
        <v>7.35089665944367</v>
      </c>
    </row>
    <row r="534" spans="6:17">
      <c r="F534" s="452">
        <v>528</v>
      </c>
      <c r="G534" s="453">
        <v>2.5775422801573988</v>
      </c>
      <c r="H534" s="453">
        <v>8.9447765321196968</v>
      </c>
      <c r="I534" s="453">
        <v>12.200758522831393</v>
      </c>
      <c r="J534" s="453"/>
      <c r="K534" s="453">
        <v>0.35585831582008787</v>
      </c>
      <c r="L534" s="453">
        <v>1.5242530154266376</v>
      </c>
      <c r="M534" s="453">
        <v>-0.75904932484927201</v>
      </c>
      <c r="N534" s="453"/>
      <c r="O534" s="453">
        <f t="shared" si="8"/>
        <v>1.6446294558987873</v>
      </c>
      <c r="P534" s="453">
        <f t="shared" si="8"/>
        <v>5.996641281486486</v>
      </c>
      <c r="Q534" s="453">
        <f t="shared" si="8"/>
        <v>5.3413299365664244</v>
      </c>
    </row>
    <row r="535" spans="6:17">
      <c r="F535" s="452">
        <v>529</v>
      </c>
      <c r="G535" s="453">
        <v>2.7958571132345238</v>
      </c>
      <c r="H535" s="453">
        <v>9.6418187365761909</v>
      </c>
      <c r="I535" s="453">
        <v>13.334648719823747</v>
      </c>
      <c r="J535" s="453"/>
      <c r="K535" s="453">
        <v>0.51474684254710468</v>
      </c>
      <c r="L535" s="453">
        <v>1.8506026492647578</v>
      </c>
      <c r="M535" s="453">
        <v>-0.23929412012371643</v>
      </c>
      <c r="N535" s="453"/>
      <c r="O535" s="453">
        <f t="shared" si="8"/>
        <v>1.9126753991643666</v>
      </c>
      <c r="P535" s="453">
        <f t="shared" si="8"/>
        <v>6.6715120175528533</v>
      </c>
      <c r="Q535" s="453">
        <f t="shared" si="8"/>
        <v>6.428030239788157</v>
      </c>
    </row>
    <row r="536" spans="6:17">
      <c r="F536" s="452">
        <v>530</v>
      </c>
      <c r="G536" s="453">
        <v>2.7324747681814312</v>
      </c>
      <c r="H536" s="453">
        <v>9.1382197531601577</v>
      </c>
      <c r="I536" s="453">
        <v>13.433990825799711</v>
      </c>
      <c r="J536" s="453"/>
      <c r="K536" s="453">
        <v>0.39322448471582128</v>
      </c>
      <c r="L536" s="453">
        <v>1.5327363360977131</v>
      </c>
      <c r="M536" s="453">
        <v>0.94163984839829595</v>
      </c>
      <c r="N536" s="453"/>
      <c r="O536" s="453">
        <f t="shared" si="8"/>
        <v>1.7594618688065369</v>
      </c>
      <c r="P536" s="453">
        <f t="shared" si="8"/>
        <v>6.1018462126777919</v>
      </c>
      <c r="Q536" s="453">
        <f t="shared" si="8"/>
        <v>7.6586352612981514</v>
      </c>
    </row>
    <row r="537" spans="6:17">
      <c r="F537" s="452">
        <v>531</v>
      </c>
      <c r="G537" s="453">
        <v>2.6747398868291388</v>
      </c>
      <c r="H537" s="453">
        <v>8.3259862426143343</v>
      </c>
      <c r="I537" s="453">
        <v>10.514527811667605</v>
      </c>
      <c r="J537" s="453"/>
      <c r="K537" s="453">
        <v>0.46133257219860901</v>
      </c>
      <c r="L537" s="453">
        <v>1.100966748498962</v>
      </c>
      <c r="M537" s="453">
        <v>-1.2398437869945838</v>
      </c>
      <c r="N537" s="453"/>
      <c r="O537" s="453">
        <f t="shared" si="8"/>
        <v>1.7987025156131784</v>
      </c>
      <c r="P537" s="453">
        <f t="shared" si="8"/>
        <v>5.2639598698061292</v>
      </c>
      <c r="Q537" s="453">
        <f t="shared" si="8"/>
        <v>4.0174201188392189</v>
      </c>
    </row>
    <row r="538" spans="6:17">
      <c r="F538" s="452">
        <v>532</v>
      </c>
      <c r="G538" s="453">
        <v>1.8868216309210695</v>
      </c>
      <c r="H538" s="453">
        <v>4.2862526722230569</v>
      </c>
      <c r="I538" s="453">
        <v>2.5483392081426857</v>
      </c>
      <c r="J538" s="453"/>
      <c r="K538" s="453">
        <v>-0.33950444636228205</v>
      </c>
      <c r="L538" s="453">
        <v>-2.5814631000756023</v>
      </c>
      <c r="M538" s="453">
        <v>-7.526293440678522</v>
      </c>
      <c r="N538" s="453"/>
      <c r="O538" s="453">
        <f t="shared" si="8"/>
        <v>0.60390636909825268</v>
      </c>
      <c r="P538" s="453">
        <f t="shared" si="8"/>
        <v>-0.43833676396407384</v>
      </c>
      <c r="Q538" s="453">
        <f t="shared" si="8"/>
        <v>-6.2521238366071792</v>
      </c>
    </row>
    <row r="539" spans="6:17">
      <c r="F539" s="452">
        <v>533</v>
      </c>
      <c r="G539" s="453">
        <v>2.6156441491022022</v>
      </c>
      <c r="H539" s="453">
        <v>10.203599703593454</v>
      </c>
      <c r="I539" s="453">
        <v>15.66456289423455</v>
      </c>
      <c r="J539" s="453"/>
      <c r="K539" s="453">
        <v>0.35300475445557034</v>
      </c>
      <c r="L539" s="453">
        <v>2.7176829318293585</v>
      </c>
      <c r="M539" s="453">
        <v>3.556776330930731</v>
      </c>
      <c r="N539" s="453"/>
      <c r="O539" s="453">
        <f t="shared" si="8"/>
        <v>1.6608268290066714</v>
      </c>
      <c r="P539" s="453">
        <f t="shared" si="8"/>
        <v>7.8194827836260856</v>
      </c>
      <c r="Q539" s="453">
        <f t="shared" si="8"/>
        <v>11.389057778048006</v>
      </c>
    </row>
    <row r="540" spans="6:17">
      <c r="F540" s="452">
        <v>534</v>
      </c>
      <c r="G540" s="453">
        <v>2.6820640783097307</v>
      </c>
      <c r="H540" s="453">
        <v>8.6959622155446681</v>
      </c>
      <c r="I540" s="453">
        <v>10.786802985897054</v>
      </c>
      <c r="J540" s="453"/>
      <c r="K540" s="453">
        <v>0.40020377361001991</v>
      </c>
      <c r="L540" s="453">
        <v>1.2046977073548391</v>
      </c>
      <c r="M540" s="453">
        <v>-1.3789626246610851</v>
      </c>
      <c r="N540" s="453"/>
      <c r="O540" s="453">
        <f t="shared" si="8"/>
        <v>1.7412358127648853</v>
      </c>
      <c r="P540" s="453">
        <f t="shared" si="8"/>
        <v>5.5526788151271731</v>
      </c>
      <c r="Q540" s="453">
        <f t="shared" si="8"/>
        <v>4.0144388682874421</v>
      </c>
    </row>
    <row r="541" spans="6:17">
      <c r="F541" s="452">
        <v>535</v>
      </c>
      <c r="G541" s="453">
        <v>2.5780457862148829</v>
      </c>
      <c r="H541" s="453">
        <v>7.9061933652308198</v>
      </c>
      <c r="I541" s="453">
        <v>10.158462289915292</v>
      </c>
      <c r="J541" s="453"/>
      <c r="K541" s="453">
        <v>0.33959866815172113</v>
      </c>
      <c r="L541" s="453">
        <v>0.58720914028217663</v>
      </c>
      <c r="M541" s="453">
        <v>-1.8050963333646166</v>
      </c>
      <c r="N541" s="453"/>
      <c r="O541" s="453">
        <f t="shared" si="8"/>
        <v>1.6286215612591626</v>
      </c>
      <c r="P541" s="453">
        <f t="shared" si="8"/>
        <v>4.5403058228975866</v>
      </c>
      <c r="Q541" s="453">
        <f t="shared" si="8"/>
        <v>3.2741348115930293</v>
      </c>
    </row>
    <row r="542" spans="6:17">
      <c r="F542" s="452">
        <v>536</v>
      </c>
      <c r="G542" s="453">
        <v>2.7435256072957515</v>
      </c>
      <c r="H542" s="453">
        <v>9.5191046654334528</v>
      </c>
      <c r="I542" s="453">
        <v>13.55797764622821</v>
      </c>
      <c r="J542" s="453"/>
      <c r="K542" s="453">
        <v>0.52735648749698072</v>
      </c>
      <c r="L542" s="453">
        <v>2.1017265258135254</v>
      </c>
      <c r="M542" s="453">
        <v>1.5620279413392595</v>
      </c>
      <c r="N542" s="453"/>
      <c r="O542" s="453">
        <f t="shared" si="8"/>
        <v>1.8991192911448564</v>
      </c>
      <c r="P542" s="453">
        <f t="shared" si="8"/>
        <v>6.8612788585302518</v>
      </c>
      <c r="Q542" s="453">
        <f t="shared" si="8"/>
        <v>8.3410167644533644</v>
      </c>
    </row>
    <row r="543" spans="6:17">
      <c r="F543" s="452">
        <v>537</v>
      </c>
      <c r="G543" s="453">
        <v>2.4153830696206207</v>
      </c>
      <c r="H543" s="453">
        <v>8.224317544097218</v>
      </c>
      <c r="I543" s="453">
        <v>11.036221069459316</v>
      </c>
      <c r="J543" s="453"/>
      <c r="K543" s="453">
        <v>0.17255372888351594</v>
      </c>
      <c r="L543" s="453">
        <v>1.4681965896956797</v>
      </c>
      <c r="M543" s="453">
        <v>0.60494355141395317</v>
      </c>
      <c r="N543" s="453"/>
      <c r="O543" s="453">
        <f t="shared" si="8"/>
        <v>1.3802452636938263</v>
      </c>
      <c r="P543" s="453">
        <f t="shared" si="8"/>
        <v>5.5803553617442887</v>
      </c>
      <c r="Q543" s="453">
        <f t="shared" si="8"/>
        <v>6.1230540861436111</v>
      </c>
    </row>
    <row r="544" spans="6:17">
      <c r="F544" s="452">
        <v>538</v>
      </c>
      <c r="G544" s="453">
        <v>2.9041792999503873</v>
      </c>
      <c r="H544" s="453">
        <v>10.288107297441393</v>
      </c>
      <c r="I544" s="453">
        <v>13.24349749059752</v>
      </c>
      <c r="J544" s="453"/>
      <c r="K544" s="453">
        <v>0.69280281715703751</v>
      </c>
      <c r="L544" s="453">
        <v>2.9040154682697477</v>
      </c>
      <c r="M544" s="453">
        <v>1.3330008051723183</v>
      </c>
      <c r="N544" s="453"/>
      <c r="O544" s="453">
        <f t="shared" si="8"/>
        <v>2.1448924671322311</v>
      </c>
      <c r="P544" s="453">
        <f t="shared" si="8"/>
        <v>8.0480691169904439</v>
      </c>
      <c r="Q544" s="453">
        <f t="shared" si="8"/>
        <v>7.9547495504710781</v>
      </c>
    </row>
    <row r="545" spans="6:17">
      <c r="F545" s="452">
        <v>539</v>
      </c>
      <c r="G545" s="453">
        <v>3.0723139080376303</v>
      </c>
      <c r="H545" s="453">
        <v>10.614883202215083</v>
      </c>
      <c r="I545" s="453">
        <v>14.904633393006108</v>
      </c>
      <c r="J545" s="453"/>
      <c r="K545" s="453">
        <v>0.82124661491379847</v>
      </c>
      <c r="L545" s="453">
        <v>3.0591107536338171</v>
      </c>
      <c r="M545" s="453">
        <v>2.2713175107854795</v>
      </c>
      <c r="N545" s="453"/>
      <c r="O545" s="453">
        <f t="shared" si="8"/>
        <v>2.3574035689326136</v>
      </c>
      <c r="P545" s="453">
        <f t="shared" si="8"/>
        <v>8.3665523547413585</v>
      </c>
      <c r="Q545" s="453">
        <f t="shared" si="8"/>
        <v>9.7236342072885336</v>
      </c>
    </row>
    <row r="546" spans="6:17">
      <c r="F546" s="452">
        <v>540</v>
      </c>
      <c r="G546" s="453">
        <v>2.9041792999503873</v>
      </c>
      <c r="H546" s="453">
        <v>10.288107297441393</v>
      </c>
      <c r="I546" s="453">
        <v>13.24349749059752</v>
      </c>
      <c r="J546" s="453"/>
      <c r="K546" s="453">
        <v>0.69280281715703751</v>
      </c>
      <c r="L546" s="453">
        <v>2.9040154682697477</v>
      </c>
      <c r="M546" s="453">
        <v>1.3330008051723183</v>
      </c>
      <c r="N546" s="453"/>
      <c r="O546" s="453">
        <f t="shared" si="8"/>
        <v>2.1448924671322311</v>
      </c>
      <c r="P546" s="453">
        <f t="shared" si="8"/>
        <v>8.0480691169904439</v>
      </c>
      <c r="Q546" s="453">
        <f t="shared" si="8"/>
        <v>7.9547495504710781</v>
      </c>
    </row>
    <row r="547" spans="6:17">
      <c r="F547" s="452">
        <v>541</v>
      </c>
      <c r="G547" s="453">
        <v>2.4570208746550843</v>
      </c>
      <c r="H547" s="453">
        <v>7.968408088454062</v>
      </c>
      <c r="I547" s="453">
        <v>10.386309245739326</v>
      </c>
      <c r="J547" s="453"/>
      <c r="K547" s="453">
        <v>0.18229163743265531</v>
      </c>
      <c r="L547" s="453">
        <v>1.099937522649661</v>
      </c>
      <c r="M547" s="453">
        <v>-8.9390879202781548E-2</v>
      </c>
      <c r="N547" s="453"/>
      <c r="O547" s="453">
        <f t="shared" si="8"/>
        <v>1.4108020747601975</v>
      </c>
      <c r="P547" s="453">
        <f t="shared" si="8"/>
        <v>5.0841415668766921</v>
      </c>
      <c r="Q547" s="453">
        <f t="shared" si="8"/>
        <v>5.1037637436668817</v>
      </c>
    </row>
    <row r="548" spans="6:17">
      <c r="F548" s="452">
        <v>542</v>
      </c>
      <c r="G548" s="453">
        <v>2.4560950728637465</v>
      </c>
      <c r="H548" s="453">
        <v>9.3777965472981961</v>
      </c>
      <c r="I548" s="453">
        <v>14.36500435127941</v>
      </c>
      <c r="J548" s="453"/>
      <c r="K548" s="453">
        <v>0.14825796289630944</v>
      </c>
      <c r="L548" s="453">
        <v>1.7124659999443992</v>
      </c>
      <c r="M548" s="453">
        <v>1.9820983828214622</v>
      </c>
      <c r="N548" s="453"/>
      <c r="O548" s="453">
        <f t="shared" si="8"/>
        <v>1.3763054993281827</v>
      </c>
      <c r="P548" s="453">
        <f t="shared" si="8"/>
        <v>6.4013642735934972</v>
      </c>
      <c r="Q548" s="453">
        <f t="shared" si="8"/>
        <v>9.1646005584611672</v>
      </c>
    </row>
    <row r="549" spans="6:17">
      <c r="F549" s="452">
        <v>543</v>
      </c>
      <c r="G549" s="453">
        <v>2.8092205339292846</v>
      </c>
      <c r="H549" s="453">
        <v>10.426226608582539</v>
      </c>
      <c r="I549" s="453">
        <v>13.642197458090493</v>
      </c>
      <c r="J549" s="453"/>
      <c r="K549" s="453">
        <v>0.311186448524154</v>
      </c>
      <c r="L549" s="453">
        <v>0.81306036587318431</v>
      </c>
      <c r="M549" s="453">
        <v>-2.0206030271950226</v>
      </c>
      <c r="N549" s="453"/>
      <c r="O549" s="453">
        <f t="shared" si="8"/>
        <v>1.7157967154887963</v>
      </c>
      <c r="P549" s="453">
        <f t="shared" si="8"/>
        <v>6.0261736701644537</v>
      </c>
      <c r="Q549" s="453">
        <f t="shared" si="8"/>
        <v>4.8004957018502239</v>
      </c>
    </row>
    <row r="550" spans="6:17">
      <c r="F550" s="452">
        <v>544</v>
      </c>
      <c r="G550" s="453">
        <v>2.4302109233612015</v>
      </c>
      <c r="H550" s="453">
        <v>9.0788507285294457</v>
      </c>
      <c r="I550" s="453">
        <v>13.953959212369156</v>
      </c>
      <c r="J550" s="453"/>
      <c r="K550" s="453">
        <v>0.18140135564632232</v>
      </c>
      <c r="L550" s="453">
        <v>1.6235539472319616</v>
      </c>
      <c r="M550" s="453">
        <v>1.940768312388812</v>
      </c>
      <c r="N550" s="453"/>
      <c r="O550" s="453">
        <f t="shared" si="8"/>
        <v>1.3965068173269231</v>
      </c>
      <c r="P550" s="453">
        <f t="shared" si="8"/>
        <v>6.1629793114966844</v>
      </c>
      <c r="Q550" s="453">
        <f t="shared" si="8"/>
        <v>8.9177479185733901</v>
      </c>
    </row>
    <row r="551" spans="6:17">
      <c r="F551" s="452">
        <v>545</v>
      </c>
      <c r="G551" s="453">
        <v>2.4652805475127408</v>
      </c>
      <c r="H551" s="453">
        <v>8.115242262508076</v>
      </c>
      <c r="I551" s="453">
        <v>12.057071650242307</v>
      </c>
      <c r="J551" s="453"/>
      <c r="K551" s="453">
        <v>0.22030205166746875</v>
      </c>
      <c r="L551" s="453">
        <v>0.55150192873068704</v>
      </c>
      <c r="M551" s="453">
        <v>-0.19507151886243435</v>
      </c>
      <c r="N551" s="453"/>
      <c r="O551" s="453">
        <f t="shared" si="8"/>
        <v>1.4529423254238392</v>
      </c>
      <c r="P551" s="453">
        <f t="shared" si="8"/>
        <v>4.609123059984725</v>
      </c>
      <c r="Q551" s="453">
        <f t="shared" si="8"/>
        <v>5.833464306258719</v>
      </c>
    </row>
    <row r="552" spans="6:17">
      <c r="F552" s="452">
        <v>546</v>
      </c>
      <c r="G552" s="453">
        <v>2.7841335020364042</v>
      </c>
      <c r="H552" s="453">
        <v>8.6284547641898826</v>
      </c>
      <c r="I552" s="453">
        <v>10.462271119819619</v>
      </c>
      <c r="J552" s="453"/>
      <c r="K552" s="453">
        <v>-0.18105016372593852</v>
      </c>
      <c r="L552" s="453">
        <v>-0.56689104686670078</v>
      </c>
      <c r="M552" s="453">
        <v>-4.205041745340921</v>
      </c>
      <c r="N552" s="453"/>
      <c r="O552" s="453">
        <f t="shared" si="8"/>
        <v>1.2110165872922636</v>
      </c>
      <c r="P552" s="453">
        <f t="shared" si="8"/>
        <v>3.7473363352282405</v>
      </c>
      <c r="Q552" s="453">
        <f t="shared" si="8"/>
        <v>1.0260938145688883</v>
      </c>
    </row>
    <row r="553" spans="6:17">
      <c r="F553" s="452">
        <v>547</v>
      </c>
      <c r="G553" s="453">
        <v>3.031844452418536</v>
      </c>
      <c r="H553" s="453">
        <v>10.716356845147175</v>
      </c>
      <c r="I553" s="453">
        <v>13.956720625547717</v>
      </c>
      <c r="J553" s="453"/>
      <c r="K553" s="453">
        <v>0.79212562305973222</v>
      </c>
      <c r="L553" s="453">
        <v>3.3198136783454402</v>
      </c>
      <c r="M553" s="453">
        <v>1.988768893817543</v>
      </c>
      <c r="N553" s="453"/>
      <c r="O553" s="453">
        <f t="shared" si="8"/>
        <v>2.3080478492690002</v>
      </c>
      <c r="P553" s="453">
        <f t="shared" si="8"/>
        <v>8.6779921009190275</v>
      </c>
      <c r="Q553" s="453">
        <f t="shared" si="8"/>
        <v>8.9671292065914017</v>
      </c>
    </row>
    <row r="554" spans="6:17">
      <c r="F554" s="452">
        <v>548</v>
      </c>
      <c r="G554" s="453">
        <v>2.5324926600129629</v>
      </c>
      <c r="H554" s="453">
        <v>8.0590825443429281</v>
      </c>
      <c r="I554" s="453">
        <v>9.9961034932068458</v>
      </c>
      <c r="J554" s="453"/>
      <c r="K554" s="453">
        <v>0.35657556900095599</v>
      </c>
      <c r="L554" s="453">
        <v>0.66492851892815708</v>
      </c>
      <c r="M554" s="453">
        <v>-2.1719695152719467</v>
      </c>
      <c r="N554" s="453"/>
      <c r="O554" s="453">
        <f t="shared" si="8"/>
        <v>1.6228218990074375</v>
      </c>
      <c r="P554" s="453">
        <f t="shared" si="8"/>
        <v>4.6944697910996211</v>
      </c>
      <c r="Q554" s="453">
        <f t="shared" si="8"/>
        <v>2.8260822313314762</v>
      </c>
    </row>
    <row r="555" spans="6:17">
      <c r="F555" s="452">
        <v>549</v>
      </c>
      <c r="G555" s="453">
        <v>3.0524570112183067</v>
      </c>
      <c r="H555" s="453">
        <v>9.3573374858528808</v>
      </c>
      <c r="I555" s="453">
        <v>11.666206166956556</v>
      </c>
      <c r="J555" s="453"/>
      <c r="K555" s="453">
        <v>0.14493669351303851</v>
      </c>
      <c r="L555" s="453">
        <v>0.49559768590020781</v>
      </c>
      <c r="M555" s="453">
        <v>-2.4471880355017461</v>
      </c>
      <c r="N555" s="453"/>
      <c r="O555" s="453">
        <f t="shared" si="8"/>
        <v>1.6711651991221919</v>
      </c>
      <c r="P555" s="453">
        <f t="shared" si="8"/>
        <v>5.1742664288266482</v>
      </c>
      <c r="Q555" s="453">
        <f t="shared" si="8"/>
        <v>3.3859150479765319</v>
      </c>
    </row>
    <row r="556" spans="6:17">
      <c r="F556" s="452">
        <v>550</v>
      </c>
      <c r="G556" s="453">
        <v>2.7836018429856768</v>
      </c>
      <c r="H556" s="453">
        <v>8.5061301661765043</v>
      </c>
      <c r="I556" s="453">
        <v>10.216663804067778</v>
      </c>
      <c r="J556" s="453"/>
      <c r="K556" s="453">
        <v>0.53835031209136908</v>
      </c>
      <c r="L556" s="453">
        <v>1.0733401166139771</v>
      </c>
      <c r="M556" s="453">
        <v>-1.7186559396707182</v>
      </c>
      <c r="N556" s="453"/>
      <c r="O556" s="453">
        <f t="shared" si="8"/>
        <v>1.9301512335842075</v>
      </c>
      <c r="P556" s="453">
        <f t="shared" si="8"/>
        <v>5.3264051997022293</v>
      </c>
      <c r="Q556" s="453">
        <f t="shared" si="8"/>
        <v>3.3896759623631709</v>
      </c>
    </row>
    <row r="557" spans="6:17">
      <c r="F557" s="452">
        <v>551</v>
      </c>
      <c r="G557" s="453">
        <v>2.6210397256538087</v>
      </c>
      <c r="H557" s="453">
        <v>9.0359451228451633</v>
      </c>
      <c r="I557" s="453">
        <v>12.613369430270936</v>
      </c>
      <c r="J557" s="453"/>
      <c r="K557" s="453">
        <v>0.45039452189837625</v>
      </c>
      <c r="L557" s="453">
        <v>1.8724587037511427</v>
      </c>
      <c r="M557" s="453">
        <v>1.0862882180251958</v>
      </c>
      <c r="N557" s="453"/>
      <c r="O557" s="453">
        <f t="shared" si="8"/>
        <v>1.7609143847252806</v>
      </c>
      <c r="P557" s="453">
        <f t="shared" si="8"/>
        <v>6.3904312651737243</v>
      </c>
      <c r="Q557" s="453">
        <f t="shared" si="8"/>
        <v>7.3929729331606637</v>
      </c>
    </row>
    <row r="558" spans="6:17">
      <c r="F558" s="452">
        <v>552</v>
      </c>
      <c r="G558" s="453">
        <v>2.5035080079502485</v>
      </c>
      <c r="H558" s="453">
        <v>8.5157580195905354</v>
      </c>
      <c r="I558" s="453">
        <v>11.54519238667821</v>
      </c>
      <c r="J558" s="453"/>
      <c r="K558" s="453">
        <v>0.29147154078529525</v>
      </c>
      <c r="L558" s="453">
        <v>1.1423507918547173</v>
      </c>
      <c r="M558" s="453">
        <v>-1.2608034723254065</v>
      </c>
      <c r="N558" s="453"/>
      <c r="O558" s="453">
        <f t="shared" si="8"/>
        <v>1.5432255447604195</v>
      </c>
      <c r="P558" s="453">
        <f t="shared" si="8"/>
        <v>5.400229801649985</v>
      </c>
      <c r="Q558" s="453">
        <f t="shared" si="8"/>
        <v>4.5117927210136983</v>
      </c>
    </row>
    <row r="559" spans="6:17">
      <c r="F559" s="452">
        <v>553</v>
      </c>
      <c r="G559" s="453">
        <v>2.6662677436250259</v>
      </c>
      <c r="H559" s="453">
        <v>8.647300458528143</v>
      </c>
      <c r="I559" s="453">
        <v>10.840289188261025</v>
      </c>
      <c r="J559" s="453"/>
      <c r="K559" s="453">
        <v>0.49683936193454414</v>
      </c>
      <c r="L559" s="453">
        <v>1.5910774982394145</v>
      </c>
      <c r="M559" s="453">
        <v>-0.60071159406162877</v>
      </c>
      <c r="N559" s="453"/>
      <c r="O559" s="453">
        <f t="shared" si="8"/>
        <v>1.8299732337470571</v>
      </c>
      <c r="P559" s="453">
        <f t="shared" si="8"/>
        <v>5.914727727503486</v>
      </c>
      <c r="Q559" s="453">
        <f t="shared" si="8"/>
        <v>4.8194330000688836</v>
      </c>
    </row>
    <row r="560" spans="6:17">
      <c r="F560" s="452">
        <v>554</v>
      </c>
      <c r="G560" s="453">
        <v>2.7560247583173965</v>
      </c>
      <c r="H560" s="453">
        <v>9.7597815061610191</v>
      </c>
      <c r="I560" s="453">
        <v>13.370938110796985</v>
      </c>
      <c r="J560" s="453"/>
      <c r="K560" s="453">
        <v>0.88676912048608436</v>
      </c>
      <c r="L560" s="453">
        <v>4.0451337155497598</v>
      </c>
      <c r="M560" s="453">
        <v>4.3127928308020955</v>
      </c>
      <c r="N560" s="453"/>
      <c r="O560" s="453">
        <f t="shared" si="8"/>
        <v>2.2647814996447826</v>
      </c>
      <c r="P560" s="453">
        <f t="shared" si="8"/>
        <v>8.9250244686302693</v>
      </c>
      <c r="Q560" s="453">
        <f t="shared" si="8"/>
        <v>10.998261886200588</v>
      </c>
    </row>
    <row r="561" spans="6:17">
      <c r="F561" s="452">
        <v>555</v>
      </c>
      <c r="G561" s="453">
        <v>2.8719933798342758</v>
      </c>
      <c r="H561" s="453">
        <v>9.4922480090285646</v>
      </c>
      <c r="I561" s="453">
        <v>11.780742376937582</v>
      </c>
      <c r="J561" s="453"/>
      <c r="K561" s="453">
        <v>0.61568483019518538</v>
      </c>
      <c r="L561" s="453">
        <v>2.0013698284850605</v>
      </c>
      <c r="M561" s="453">
        <v>-0.31022948833397379</v>
      </c>
      <c r="N561" s="453"/>
      <c r="O561" s="453">
        <f t="shared" si="8"/>
        <v>2.0516815201123233</v>
      </c>
      <c r="P561" s="453">
        <f t="shared" si="8"/>
        <v>6.7474938329993428</v>
      </c>
      <c r="Q561" s="453">
        <f t="shared" si="8"/>
        <v>5.580141700134817</v>
      </c>
    </row>
    <row r="562" spans="6:17">
      <c r="F562" s="452">
        <v>556</v>
      </c>
      <c r="G562" s="453">
        <v>2.3830635555391293</v>
      </c>
      <c r="H562" s="453">
        <v>7.4308960589367885</v>
      </c>
      <c r="I562" s="453">
        <v>8.9068930304944445</v>
      </c>
      <c r="J562" s="453"/>
      <c r="K562" s="453">
        <v>0.73052408906054467</v>
      </c>
      <c r="L562" s="453">
        <v>1.9221334605095279</v>
      </c>
      <c r="M562" s="453">
        <v>-0.11740563414984706</v>
      </c>
      <c r="N562" s="453"/>
      <c r="O562" s="453">
        <f t="shared" si="8"/>
        <v>1.9220558668301093</v>
      </c>
      <c r="P562" s="453">
        <f t="shared" si="8"/>
        <v>5.6375814899779222</v>
      </c>
      <c r="Q562" s="453">
        <f t="shared" si="8"/>
        <v>4.3360408810973752</v>
      </c>
    </row>
    <row r="563" spans="6:17">
      <c r="F563" s="452">
        <v>557</v>
      </c>
      <c r="G563" s="453">
        <v>2.0107905440449372</v>
      </c>
      <c r="H563" s="453">
        <v>4.6699179707288749</v>
      </c>
      <c r="I563" s="453">
        <v>3.1395121301277484</v>
      </c>
      <c r="J563" s="453"/>
      <c r="K563" s="453">
        <v>-0.31675507023494909</v>
      </c>
      <c r="L563" s="453">
        <v>-2.5986633051126624</v>
      </c>
      <c r="M563" s="453">
        <v>-7.3634947744185979</v>
      </c>
      <c r="N563" s="453"/>
      <c r="O563" s="453">
        <f t="shared" si="8"/>
        <v>0.6886402017875195</v>
      </c>
      <c r="P563" s="453">
        <f t="shared" si="8"/>
        <v>-0.26370431974822495</v>
      </c>
      <c r="Q563" s="453">
        <f t="shared" si="8"/>
        <v>-5.7937387093547237</v>
      </c>
    </row>
    <row r="564" spans="6:17">
      <c r="F564" s="452">
        <v>558</v>
      </c>
      <c r="G564" s="453">
        <v>2.438497625710049</v>
      </c>
      <c r="H564" s="453">
        <v>9.3538486360718593</v>
      </c>
      <c r="I564" s="453">
        <v>13.348356125893474</v>
      </c>
      <c r="J564" s="453"/>
      <c r="K564" s="453">
        <v>0.1839083104231527</v>
      </c>
      <c r="L564" s="453">
        <v>1.7435807802607286</v>
      </c>
      <c r="M564" s="453">
        <v>0.89303544063490392</v>
      </c>
      <c r="N564" s="453"/>
      <c r="O564" s="453">
        <f t="shared" si="8"/>
        <v>1.4031571232781772</v>
      </c>
      <c r="P564" s="453">
        <f t="shared" si="8"/>
        <v>6.4205050982966583</v>
      </c>
      <c r="Q564" s="453">
        <f t="shared" si="8"/>
        <v>7.567213503581641</v>
      </c>
    </row>
    <row r="565" spans="6:17">
      <c r="F565" s="452">
        <v>559</v>
      </c>
      <c r="G565" s="453">
        <v>2.4665121094855031</v>
      </c>
      <c r="H565" s="453">
        <v>7.8488691323878825</v>
      </c>
      <c r="I565" s="453">
        <v>9.3341895055201434</v>
      </c>
      <c r="J565" s="453"/>
      <c r="K565" s="453">
        <v>0.4002995378685501</v>
      </c>
      <c r="L565" s="453">
        <v>0.79738950826182275</v>
      </c>
      <c r="M565" s="453">
        <v>-1.9345906141013813</v>
      </c>
      <c r="N565" s="453"/>
      <c r="O565" s="453">
        <f t="shared" si="8"/>
        <v>1.6335555926113017</v>
      </c>
      <c r="P565" s="453">
        <f t="shared" si="8"/>
        <v>4.721824074455764</v>
      </c>
      <c r="Q565" s="453">
        <f t="shared" si="8"/>
        <v>2.7325041386586904</v>
      </c>
    </row>
    <row r="566" spans="6:17">
      <c r="F566" s="452">
        <v>560</v>
      </c>
      <c r="G566" s="453">
        <v>2.4180797105613241</v>
      </c>
      <c r="H566" s="453">
        <v>6.9908292898867685</v>
      </c>
      <c r="I566" s="453">
        <v>8.0188640600172931</v>
      </c>
      <c r="J566" s="453"/>
      <c r="K566" s="453">
        <v>0.19759171689870847</v>
      </c>
      <c r="L566" s="453">
        <v>-0.33595888941952623</v>
      </c>
      <c r="M566" s="453">
        <v>-3.1282551894407931</v>
      </c>
      <c r="N566" s="453"/>
      <c r="O566" s="453">
        <f t="shared" si="8"/>
        <v>1.4066315721793705</v>
      </c>
      <c r="P566" s="453">
        <f t="shared" si="8"/>
        <v>3.159455755523858</v>
      </c>
      <c r="Q566" s="453">
        <f t="shared" si="8"/>
        <v>0.8811768405678535</v>
      </c>
    </row>
    <row r="567" spans="6:17">
      <c r="F567" s="452">
        <v>561</v>
      </c>
      <c r="G567" s="453">
        <v>2.8132372485265069</v>
      </c>
      <c r="H567" s="453">
        <v>10.082216076621094</v>
      </c>
      <c r="I567" s="453">
        <v>13.839596063615033</v>
      </c>
      <c r="J567" s="453"/>
      <c r="K567" s="453">
        <v>0.91218931071661125</v>
      </c>
      <c r="L567" s="453">
        <v>4.2683888012699924</v>
      </c>
      <c r="M567" s="453">
        <v>4.5953959817933878</v>
      </c>
      <c r="N567" s="453"/>
      <c r="O567" s="453">
        <f t="shared" si="8"/>
        <v>2.3188079349798647</v>
      </c>
      <c r="P567" s="453">
        <f t="shared" si="8"/>
        <v>9.3094968395805395</v>
      </c>
      <c r="Q567" s="453">
        <f t="shared" si="8"/>
        <v>11.515194013600905</v>
      </c>
    </row>
    <row r="568" spans="6:17">
      <c r="F568" s="452">
        <v>562</v>
      </c>
      <c r="G568" s="453">
        <v>2.1162329672616575</v>
      </c>
      <c r="H568" s="453">
        <v>6.2146594444377428</v>
      </c>
      <c r="I568" s="453">
        <v>7.3665708054293759</v>
      </c>
      <c r="J568" s="453"/>
      <c r="K568" s="453">
        <v>-0.15527249385864295</v>
      </c>
      <c r="L568" s="453">
        <v>-0.91743645362597448</v>
      </c>
      <c r="M568" s="453">
        <v>-3.4325403086927793</v>
      </c>
      <c r="N568" s="453"/>
      <c r="O568" s="453">
        <f t="shared" si="8"/>
        <v>0.90284398977218583</v>
      </c>
      <c r="P568" s="453">
        <f t="shared" si="8"/>
        <v>2.1898932685928969</v>
      </c>
      <c r="Q568" s="453">
        <f t="shared" si="8"/>
        <v>0.2507450940219087</v>
      </c>
    </row>
    <row r="569" spans="6:17">
      <c r="F569" s="452">
        <v>563</v>
      </c>
      <c r="G569" s="453">
        <v>2.4484360351551047</v>
      </c>
      <c r="H569" s="453">
        <v>9.1282311016979349</v>
      </c>
      <c r="I569" s="453">
        <v>14.014314820112631</v>
      </c>
      <c r="J569" s="453"/>
      <c r="K569" s="453">
        <v>0.20308296672614112</v>
      </c>
      <c r="L569" s="453">
        <v>1.6981484350365008</v>
      </c>
      <c r="M569" s="453">
        <v>2.0128386907594376</v>
      </c>
      <c r="N569" s="453"/>
      <c r="O569" s="453">
        <f t="shared" si="8"/>
        <v>1.4273009843036935</v>
      </c>
      <c r="P569" s="453">
        <f t="shared" si="8"/>
        <v>6.2622639858854683</v>
      </c>
      <c r="Q569" s="453">
        <f t="shared" si="8"/>
        <v>9.019996100815753</v>
      </c>
    </row>
    <row r="570" spans="6:17">
      <c r="F570" s="452">
        <v>564</v>
      </c>
      <c r="G570" s="453">
        <v>2.9484979879468689</v>
      </c>
      <c r="H570" s="453">
        <v>9.9132306067914726</v>
      </c>
      <c r="I570" s="453">
        <v>13.878600510959714</v>
      </c>
      <c r="J570" s="453"/>
      <c r="K570" s="453">
        <v>0.54481763088652357</v>
      </c>
      <c r="L570" s="453">
        <v>1.3072078409175774</v>
      </c>
      <c r="M570" s="453">
        <v>-1.4113237777934913</v>
      </c>
      <c r="N570" s="453"/>
      <c r="O570" s="453">
        <f t="shared" si="8"/>
        <v>2.019066624859958</v>
      </c>
      <c r="P570" s="453">
        <f t="shared" si="8"/>
        <v>6.2638231443133137</v>
      </c>
      <c r="Q570" s="453">
        <f t="shared" si="8"/>
        <v>5.5279764776863658</v>
      </c>
    </row>
    <row r="571" spans="6:17">
      <c r="F571" s="452">
        <v>565</v>
      </c>
      <c r="G571" s="453">
        <v>3.124807683599693</v>
      </c>
      <c r="H571" s="453">
        <v>11.920938644536292</v>
      </c>
      <c r="I571" s="453">
        <v>17.436473526681468</v>
      </c>
      <c r="J571" s="453"/>
      <c r="K571" s="453">
        <v>0.74618972285890628</v>
      </c>
      <c r="L571" s="453">
        <v>3.6667409350298072</v>
      </c>
      <c r="M571" s="453">
        <v>3.7968365282371153</v>
      </c>
      <c r="N571" s="453"/>
      <c r="O571" s="453">
        <f t="shared" si="8"/>
        <v>2.3085935646587528</v>
      </c>
      <c r="P571" s="453">
        <f t="shared" si="8"/>
        <v>9.6272102572979534</v>
      </c>
      <c r="Q571" s="453">
        <f t="shared" si="8"/>
        <v>12.515073291577849</v>
      </c>
    </row>
    <row r="572" spans="6:17">
      <c r="F572" s="452">
        <v>566</v>
      </c>
      <c r="G572" s="453">
        <v>2.6504167035250248</v>
      </c>
      <c r="H572" s="453">
        <v>9.266516185555254</v>
      </c>
      <c r="I572" s="453">
        <v>12.578514561493535</v>
      </c>
      <c r="J572" s="453"/>
      <c r="K572" s="453">
        <v>0.60151957848136561</v>
      </c>
      <c r="L572" s="453">
        <v>2.8638968717712459</v>
      </c>
      <c r="M572" s="453">
        <v>2.3842774012654075</v>
      </c>
      <c r="N572" s="453"/>
      <c r="O572" s="453">
        <f t="shared" si="8"/>
        <v>1.926727930243878</v>
      </c>
      <c r="P572" s="453">
        <f t="shared" si="8"/>
        <v>7.4971549645488729</v>
      </c>
      <c r="Q572" s="453">
        <f t="shared" si="8"/>
        <v>8.6735346820121748</v>
      </c>
    </row>
    <row r="573" spans="6:17">
      <c r="F573" s="452">
        <v>567</v>
      </c>
      <c r="G573" s="453">
        <v>2.3259161481044224</v>
      </c>
      <c r="H573" s="453">
        <v>7.397957807061232</v>
      </c>
      <c r="I573" s="453">
        <v>9.9768197212253256</v>
      </c>
      <c r="J573" s="453"/>
      <c r="K573" s="453">
        <v>0.19743695279157691</v>
      </c>
      <c r="L573" s="453">
        <v>0.288037447041809</v>
      </c>
      <c r="M573" s="453">
        <v>-1.6107026995517657</v>
      </c>
      <c r="N573" s="453"/>
      <c r="O573" s="453">
        <f t="shared" si="8"/>
        <v>1.3603950268437881</v>
      </c>
      <c r="P573" s="453">
        <f t="shared" si="8"/>
        <v>3.987016350572425</v>
      </c>
      <c r="Q573" s="453">
        <f t="shared" si="8"/>
        <v>3.3777071610608971</v>
      </c>
    </row>
    <row r="574" spans="6:17">
      <c r="F574" s="452">
        <v>568</v>
      </c>
      <c r="G574" s="453">
        <v>2.4997725813007232</v>
      </c>
      <c r="H574" s="453">
        <v>8.6256147233279847</v>
      </c>
      <c r="I574" s="453">
        <v>11.508070577807501</v>
      </c>
      <c r="J574" s="453"/>
      <c r="K574" s="453">
        <v>0.36579834352859208</v>
      </c>
      <c r="L574" s="453">
        <v>1.6190341627684219</v>
      </c>
      <c r="M574" s="453">
        <v>0.2598034244087799</v>
      </c>
      <c r="N574" s="453"/>
      <c r="O574" s="453">
        <f t="shared" si="8"/>
        <v>1.6156846341789537</v>
      </c>
      <c r="P574" s="453">
        <f t="shared" si="8"/>
        <v>5.9318415244324143</v>
      </c>
      <c r="Q574" s="453">
        <f t="shared" si="8"/>
        <v>6.0138387133125306</v>
      </c>
    </row>
    <row r="575" spans="6:17">
      <c r="F575" s="452">
        <v>569</v>
      </c>
      <c r="G575" s="453">
        <v>2.3440349744475846</v>
      </c>
      <c r="H575" s="453">
        <v>7.3495847768293103</v>
      </c>
      <c r="I575" s="453">
        <v>8.849313892584405</v>
      </c>
      <c r="J575" s="453"/>
      <c r="K575" s="453">
        <v>0.77887820361115878</v>
      </c>
      <c r="L575" s="453">
        <v>2.2996908474809175</v>
      </c>
      <c r="M575" s="453">
        <v>0.49870612026087713</v>
      </c>
      <c r="N575" s="453"/>
      <c r="O575" s="453">
        <f t="shared" si="8"/>
        <v>1.9508956908349511</v>
      </c>
      <c r="P575" s="453">
        <f t="shared" si="8"/>
        <v>5.9744832358955726</v>
      </c>
      <c r="Q575" s="453">
        <f t="shared" si="8"/>
        <v>4.9233630665530796</v>
      </c>
    </row>
    <row r="576" spans="6:17">
      <c r="F576" s="452">
        <v>570</v>
      </c>
      <c r="G576" s="453">
        <v>2.6519025870602668</v>
      </c>
      <c r="H576" s="453">
        <v>9.142916594786584</v>
      </c>
      <c r="I576" s="453">
        <v>12.440859205097567</v>
      </c>
      <c r="J576" s="453"/>
      <c r="K576" s="453">
        <v>0.52860514360104283</v>
      </c>
      <c r="L576" s="453">
        <v>2.3048375366001821</v>
      </c>
      <c r="M576" s="453">
        <v>1.6262087595568886</v>
      </c>
      <c r="N576" s="453"/>
      <c r="O576" s="453">
        <f t="shared" si="8"/>
        <v>1.8545564371311762</v>
      </c>
      <c r="P576" s="453">
        <f t="shared" si="8"/>
        <v>6.8762958339934741</v>
      </c>
      <c r="Q576" s="453">
        <f t="shared" si="8"/>
        <v>7.8466383621056721</v>
      </c>
    </row>
    <row r="577" spans="6:17">
      <c r="F577" s="452">
        <v>571</v>
      </c>
      <c r="G577" s="453">
        <v>2.7610344368417081</v>
      </c>
      <c r="H577" s="453">
        <v>9.5901110182778666</v>
      </c>
      <c r="I577" s="453">
        <v>14.942890133021294</v>
      </c>
      <c r="J577" s="453"/>
      <c r="K577" s="453">
        <v>0.41099110866534261</v>
      </c>
      <c r="L577" s="453">
        <v>1.8032005214562616</v>
      </c>
      <c r="M577" s="453">
        <v>2.2794789006503109</v>
      </c>
      <c r="N577" s="453"/>
      <c r="O577" s="453">
        <f t="shared" si="8"/>
        <v>1.7915083270861967</v>
      </c>
      <c r="P577" s="453">
        <f t="shared" si="8"/>
        <v>6.5982560305951949</v>
      </c>
      <c r="Q577" s="453">
        <f t="shared" si="8"/>
        <v>9.7509239671609578</v>
      </c>
    </row>
    <row r="578" spans="6:17">
      <c r="F578" s="452">
        <v>572</v>
      </c>
      <c r="G578" s="453">
        <v>2.6274970338850512</v>
      </c>
      <c r="H578" s="453">
        <v>8.5920843318499678</v>
      </c>
      <c r="I578" s="453">
        <v>11.566668121683264</v>
      </c>
      <c r="J578" s="453"/>
      <c r="K578" s="453">
        <v>0.49555115129304994</v>
      </c>
      <c r="L578" s="453">
        <v>2.2507617246304576</v>
      </c>
      <c r="M578" s="453">
        <v>1.8537478988943121</v>
      </c>
      <c r="N578" s="453"/>
      <c r="O578" s="453">
        <f t="shared" si="8"/>
        <v>1.8092996682355755</v>
      </c>
      <c r="P578" s="453">
        <f t="shared" si="8"/>
        <v>6.5468038905554415</v>
      </c>
      <c r="Q578" s="453">
        <f t="shared" si="8"/>
        <v>7.6370819597359443</v>
      </c>
    </row>
    <row r="579" spans="6:17">
      <c r="F579" s="452">
        <v>573</v>
      </c>
      <c r="G579" s="453">
        <v>2.6361096505746549</v>
      </c>
      <c r="H579" s="453">
        <v>8.360092063400856</v>
      </c>
      <c r="I579" s="453">
        <v>9.6648572164253466</v>
      </c>
      <c r="J579" s="453"/>
      <c r="K579" s="453">
        <v>0.11110251683484584</v>
      </c>
      <c r="L579" s="453">
        <v>-0.35371211734412</v>
      </c>
      <c r="M579" s="453">
        <v>-4.1573917482245264</v>
      </c>
      <c r="N579" s="453"/>
      <c r="O579" s="453">
        <f t="shared" si="8"/>
        <v>1.4291573421221733</v>
      </c>
      <c r="P579" s="453">
        <f t="shared" si="8"/>
        <v>3.826333914356308</v>
      </c>
      <c r="Q579" s="453">
        <f t="shared" si="8"/>
        <v>0.67503685998814689</v>
      </c>
    </row>
    <row r="580" spans="6:17">
      <c r="F580" s="452">
        <v>574</v>
      </c>
      <c r="G580" s="453">
        <v>3.0770565509356445</v>
      </c>
      <c r="H580" s="453">
        <v>9.2775955314299168</v>
      </c>
      <c r="I580" s="453">
        <v>9.5457464578893791</v>
      </c>
      <c r="J580" s="453"/>
      <c r="K580" s="453">
        <v>1.0439768431023744</v>
      </c>
      <c r="L580" s="453">
        <v>3.063171656724478</v>
      </c>
      <c r="M580" s="453">
        <v>0.60627995256308509</v>
      </c>
      <c r="N580" s="453"/>
      <c r="O580" s="453">
        <f t="shared" si="8"/>
        <v>2.5825051185701966</v>
      </c>
      <c r="P580" s="453">
        <f t="shared" si="8"/>
        <v>7.7019694224394364</v>
      </c>
      <c r="Q580" s="453">
        <f t="shared" si="8"/>
        <v>5.3791531815077747</v>
      </c>
    </row>
    <row r="581" spans="6:17">
      <c r="F581" s="452">
        <v>575</v>
      </c>
      <c r="G581" s="453">
        <v>2.8086876149988935</v>
      </c>
      <c r="H581" s="453">
        <v>8.7899230592924411</v>
      </c>
      <c r="I581" s="453">
        <v>10.827015629051388</v>
      </c>
      <c r="J581" s="453"/>
      <c r="K581" s="453">
        <v>-0.13545801202223018</v>
      </c>
      <c r="L581" s="453">
        <v>-0.79738981956085553</v>
      </c>
      <c r="M581" s="453">
        <v>-4.4848969686315527</v>
      </c>
      <c r="N581" s="453"/>
      <c r="O581" s="453">
        <f t="shared" si="8"/>
        <v>1.2688857954772166</v>
      </c>
      <c r="P581" s="453">
        <f t="shared" si="8"/>
        <v>3.597571710085365</v>
      </c>
      <c r="Q581" s="453">
        <f t="shared" si="8"/>
        <v>0.92861084589414133</v>
      </c>
    </row>
    <row r="582" spans="6:17">
      <c r="F582" s="452">
        <v>576</v>
      </c>
      <c r="G582" s="453">
        <v>2.4182694131907247</v>
      </c>
      <c r="H582" s="453">
        <v>7.3625639317293192</v>
      </c>
      <c r="I582" s="453">
        <v>9.4496781975321227</v>
      </c>
      <c r="J582" s="453"/>
      <c r="K582" s="453">
        <v>0.21392145516866812</v>
      </c>
      <c r="L582" s="453">
        <v>0.12538435522865399</v>
      </c>
      <c r="M582" s="453">
        <v>-2.3330773041678938</v>
      </c>
      <c r="N582" s="453"/>
      <c r="O582" s="453">
        <f t="shared" si="8"/>
        <v>1.4230561617640305</v>
      </c>
      <c r="P582" s="453">
        <f t="shared" si="8"/>
        <v>3.8066663210933136</v>
      </c>
      <c r="Q582" s="453">
        <f t="shared" si="8"/>
        <v>2.3917617945981675</v>
      </c>
    </row>
    <row r="583" spans="6:17">
      <c r="F583" s="452">
        <v>577</v>
      </c>
      <c r="G583" s="453">
        <v>2.7698980532240096</v>
      </c>
      <c r="H583" s="453">
        <v>9.7034091118008376</v>
      </c>
      <c r="I583" s="453">
        <v>12.108941113305278</v>
      </c>
      <c r="J583" s="453"/>
      <c r="K583" s="453">
        <v>0.58270860049121964</v>
      </c>
      <c r="L583" s="453">
        <v>2.4152552237888543</v>
      </c>
      <c r="M583" s="453">
        <v>0.41742525296296407</v>
      </c>
      <c r="N583" s="453"/>
      <c r="O583" s="453">
        <f t="shared" si="8"/>
        <v>1.9676576271032244</v>
      </c>
      <c r="P583" s="453">
        <f t="shared" si="8"/>
        <v>7.2669597796892731</v>
      </c>
      <c r="Q583" s="453">
        <f t="shared" si="8"/>
        <v>6.471895809615603</v>
      </c>
    </row>
    <row r="584" spans="6:17">
      <c r="F584" s="452">
        <v>578</v>
      </c>
      <c r="G584" s="453">
        <v>2.09204760542511</v>
      </c>
      <c r="H584" s="453">
        <v>4.9110608086106993</v>
      </c>
      <c r="I584" s="453">
        <v>3.3251426133851609</v>
      </c>
      <c r="J584" s="453"/>
      <c r="K584" s="453">
        <v>-8.1306410509302651E-2</v>
      </c>
      <c r="L584" s="453">
        <v>-1.8468813283940122</v>
      </c>
      <c r="M584" s="453">
        <v>-6.3884952650314304</v>
      </c>
      <c r="N584" s="453"/>
      <c r="O584" s="453">
        <f t="shared" ref="O584:Q647" si="9">G584*0.5+K584</f>
        <v>0.96471739220325237</v>
      </c>
      <c r="P584" s="453">
        <f t="shared" si="9"/>
        <v>0.60864907591133743</v>
      </c>
      <c r="Q584" s="453">
        <f t="shared" si="9"/>
        <v>-4.7259239583388499</v>
      </c>
    </row>
    <row r="585" spans="6:17">
      <c r="F585" s="452">
        <v>579</v>
      </c>
      <c r="G585" s="453">
        <v>2.339161931320735</v>
      </c>
      <c r="H585" s="453">
        <v>7.7265255200045289</v>
      </c>
      <c r="I585" s="453">
        <v>11.079963296480344</v>
      </c>
      <c r="J585" s="453"/>
      <c r="K585" s="453">
        <v>0.15574943922029227</v>
      </c>
      <c r="L585" s="453">
        <v>0.3692198681963248</v>
      </c>
      <c r="M585" s="453">
        <v>-0.84376832469359897</v>
      </c>
      <c r="N585" s="453"/>
      <c r="O585" s="453">
        <f t="shared" si="9"/>
        <v>1.3253304048806598</v>
      </c>
      <c r="P585" s="453">
        <f t="shared" si="9"/>
        <v>4.2324826281985892</v>
      </c>
      <c r="Q585" s="453">
        <f t="shared" si="9"/>
        <v>4.6962133235465728</v>
      </c>
    </row>
    <row r="586" spans="6:17">
      <c r="F586" s="452">
        <v>580</v>
      </c>
      <c r="G586" s="453">
        <v>2.707863350310225</v>
      </c>
      <c r="H586" s="453">
        <v>8.5963590968267383</v>
      </c>
      <c r="I586" s="453">
        <v>10.903225659591712</v>
      </c>
      <c r="J586" s="453"/>
      <c r="K586" s="453">
        <v>0.82774679658446004</v>
      </c>
      <c r="L586" s="453">
        <v>2.8227159323809303</v>
      </c>
      <c r="M586" s="453">
        <v>1.2472466223805725</v>
      </c>
      <c r="N586" s="453"/>
      <c r="O586" s="453">
        <f t="shared" si="9"/>
        <v>2.1816784717395725</v>
      </c>
      <c r="P586" s="453">
        <f t="shared" si="9"/>
        <v>7.1208954807942995</v>
      </c>
      <c r="Q586" s="453">
        <f t="shared" si="9"/>
        <v>6.6988594521764284</v>
      </c>
    </row>
    <row r="587" spans="6:17">
      <c r="F587" s="452">
        <v>581</v>
      </c>
      <c r="G587" s="453">
        <v>2.1081751859172826</v>
      </c>
      <c r="H587" s="453">
        <v>6.2062184396163786</v>
      </c>
      <c r="I587" s="453">
        <v>7.3663551563067386</v>
      </c>
      <c r="J587" s="453"/>
      <c r="K587" s="453">
        <v>-0.14626185015843873</v>
      </c>
      <c r="L587" s="453">
        <v>-0.88691142482566931</v>
      </c>
      <c r="M587" s="453">
        <v>-3.3967905762685149</v>
      </c>
      <c r="N587" s="453"/>
      <c r="O587" s="453">
        <f t="shared" si="9"/>
        <v>0.90782574280020256</v>
      </c>
      <c r="P587" s="453">
        <f t="shared" si="9"/>
        <v>2.21619779498252</v>
      </c>
      <c r="Q587" s="453">
        <f t="shared" si="9"/>
        <v>0.28638700188485444</v>
      </c>
    </row>
    <row r="588" spans="6:17">
      <c r="F588" s="452">
        <v>582</v>
      </c>
      <c r="G588" s="453">
        <v>2.36968878932311</v>
      </c>
      <c r="H588" s="453">
        <v>7.025957759649927</v>
      </c>
      <c r="I588" s="453">
        <v>8.0723636240725227</v>
      </c>
      <c r="J588" s="453"/>
      <c r="K588" s="453">
        <v>-4.5855508613104945E-2</v>
      </c>
      <c r="L588" s="453">
        <v>-0.9441569723301626</v>
      </c>
      <c r="M588" s="453">
        <v>-4.7877381258602583</v>
      </c>
      <c r="N588" s="453"/>
      <c r="O588" s="453">
        <f t="shared" si="9"/>
        <v>1.1389888860484501</v>
      </c>
      <c r="P588" s="453">
        <f t="shared" si="9"/>
        <v>2.5688219074948009</v>
      </c>
      <c r="Q588" s="453">
        <f t="shared" si="9"/>
        <v>-0.7515563138239969</v>
      </c>
    </row>
    <row r="589" spans="6:17">
      <c r="F589" s="452">
        <v>583</v>
      </c>
      <c r="G589" s="453">
        <v>2.532558740601516</v>
      </c>
      <c r="H589" s="453">
        <v>7.858814753562406</v>
      </c>
      <c r="I589" s="453">
        <v>9.7025097923904156</v>
      </c>
      <c r="J589" s="453"/>
      <c r="K589" s="453">
        <v>0.69864421632095031</v>
      </c>
      <c r="L589" s="453">
        <v>2.1216280351970553</v>
      </c>
      <c r="M589" s="453">
        <v>-7.6645686617283104E-2</v>
      </c>
      <c r="N589" s="453"/>
      <c r="O589" s="453">
        <f t="shared" si="9"/>
        <v>1.9649235866217083</v>
      </c>
      <c r="P589" s="453">
        <f t="shared" si="9"/>
        <v>6.0510354119782583</v>
      </c>
      <c r="Q589" s="453">
        <f t="shared" si="9"/>
        <v>4.7746092095779247</v>
      </c>
    </row>
    <row r="590" spans="6:17">
      <c r="F590" s="452">
        <v>584</v>
      </c>
      <c r="G590" s="453">
        <v>2.4693324852877936</v>
      </c>
      <c r="H590" s="453">
        <v>7.5786988996303037</v>
      </c>
      <c r="I590" s="453">
        <v>8.9944859053418185</v>
      </c>
      <c r="J590" s="453"/>
      <c r="K590" s="453">
        <v>1.5128944012428232</v>
      </c>
      <c r="L590" s="453">
        <v>5.5970370025859211</v>
      </c>
      <c r="M590" s="453">
        <v>5.5637246443221215</v>
      </c>
      <c r="N590" s="453"/>
      <c r="O590" s="453">
        <f t="shared" si="9"/>
        <v>2.7475606438867199</v>
      </c>
      <c r="P590" s="453">
        <f t="shared" si="9"/>
        <v>9.3863864524010729</v>
      </c>
      <c r="Q590" s="453">
        <f t="shared" si="9"/>
        <v>10.060967596993031</v>
      </c>
    </row>
    <row r="591" spans="6:17">
      <c r="F591" s="452">
        <v>585</v>
      </c>
      <c r="G591" s="453">
        <v>2.6031494281886349</v>
      </c>
      <c r="H591" s="453">
        <v>10.488740790117561</v>
      </c>
      <c r="I591" s="453">
        <v>15.561890898113163</v>
      </c>
      <c r="J591" s="453"/>
      <c r="K591" s="453">
        <v>0.41781128507882137</v>
      </c>
      <c r="L591" s="453">
        <v>3.3644589439125241</v>
      </c>
      <c r="M591" s="453">
        <v>4.0525301023063847</v>
      </c>
      <c r="N591" s="453"/>
      <c r="O591" s="453">
        <f t="shared" si="9"/>
        <v>1.7193859991731388</v>
      </c>
      <c r="P591" s="453">
        <f t="shared" si="9"/>
        <v>8.6088293389713044</v>
      </c>
      <c r="Q591" s="453">
        <f t="shared" si="9"/>
        <v>11.833475551362966</v>
      </c>
    </row>
    <row r="592" spans="6:17">
      <c r="F592" s="452">
        <v>586</v>
      </c>
      <c r="G592" s="453">
        <v>2.3788728266619579</v>
      </c>
      <c r="H592" s="453">
        <v>7.2706241420788942</v>
      </c>
      <c r="I592" s="453">
        <v>8.3518727359111438</v>
      </c>
      <c r="J592" s="453"/>
      <c r="K592" s="453">
        <v>1.2377148398763307</v>
      </c>
      <c r="L592" s="453">
        <v>4.8309278661050712</v>
      </c>
      <c r="M592" s="453">
        <v>4.23708966101416</v>
      </c>
      <c r="N592" s="453"/>
      <c r="O592" s="453">
        <f t="shared" si="9"/>
        <v>2.4271512532073096</v>
      </c>
      <c r="P592" s="453">
        <f t="shared" si="9"/>
        <v>8.4662399371445183</v>
      </c>
      <c r="Q592" s="453">
        <f t="shared" si="9"/>
        <v>8.4130260289697318</v>
      </c>
    </row>
    <row r="593" spans="6:17">
      <c r="F593" s="452">
        <v>587</v>
      </c>
      <c r="G593" s="453">
        <v>3.0272706934978846</v>
      </c>
      <c r="H593" s="453">
        <v>10.25618206281947</v>
      </c>
      <c r="I593" s="453">
        <v>14.154265516472449</v>
      </c>
      <c r="J593" s="453"/>
      <c r="K593" s="453">
        <v>0.74824467715284015</v>
      </c>
      <c r="L593" s="453">
        <v>2.6928280814397141</v>
      </c>
      <c r="M593" s="453">
        <v>1.4325810752412593</v>
      </c>
      <c r="N593" s="453"/>
      <c r="O593" s="453">
        <f t="shared" si="9"/>
        <v>2.2618800239017824</v>
      </c>
      <c r="P593" s="453">
        <f t="shared" si="9"/>
        <v>7.8209191128494489</v>
      </c>
      <c r="Q593" s="453">
        <f t="shared" si="9"/>
        <v>8.509713833477484</v>
      </c>
    </row>
    <row r="594" spans="6:17">
      <c r="F594" s="452">
        <v>588</v>
      </c>
      <c r="G594" s="453">
        <v>2.4344034521477305</v>
      </c>
      <c r="H594" s="453">
        <v>7.9667792230188894</v>
      </c>
      <c r="I594" s="453">
        <v>9.5613033611376892</v>
      </c>
      <c r="J594" s="453"/>
      <c r="K594" s="453">
        <v>0.25663336737702735</v>
      </c>
      <c r="L594" s="453">
        <v>0.89314271765822184</v>
      </c>
      <c r="M594" s="453">
        <v>-1.8445650746763533</v>
      </c>
      <c r="N594" s="453"/>
      <c r="O594" s="453">
        <f t="shared" si="9"/>
        <v>1.4738350934508926</v>
      </c>
      <c r="P594" s="453">
        <f t="shared" si="9"/>
        <v>4.8765323291676665</v>
      </c>
      <c r="Q594" s="453">
        <f t="shared" si="9"/>
        <v>2.9360866058924913</v>
      </c>
    </row>
    <row r="595" spans="6:17">
      <c r="F595" s="452">
        <v>589</v>
      </c>
      <c r="G595" s="453">
        <v>2.5075242489785481</v>
      </c>
      <c r="H595" s="453">
        <v>7.8737483168360853</v>
      </c>
      <c r="I595" s="453">
        <v>9.6675633045010159</v>
      </c>
      <c r="J595" s="453"/>
      <c r="K595" s="453">
        <v>0.68574323896326739</v>
      </c>
      <c r="L595" s="453">
        <v>2.4020257600134727</v>
      </c>
      <c r="M595" s="453">
        <v>0.56628552530724363</v>
      </c>
      <c r="N595" s="453"/>
      <c r="O595" s="453">
        <f t="shared" si="9"/>
        <v>1.9395053634525414</v>
      </c>
      <c r="P595" s="453">
        <f t="shared" si="9"/>
        <v>6.3388999184315153</v>
      </c>
      <c r="Q595" s="453">
        <f t="shared" si="9"/>
        <v>5.4000671775577516</v>
      </c>
    </row>
    <row r="596" spans="6:17">
      <c r="F596" s="452">
        <v>590</v>
      </c>
      <c r="G596" s="453">
        <v>2.4732902744081322</v>
      </c>
      <c r="H596" s="453">
        <v>7.8675664061868318</v>
      </c>
      <c r="I596" s="453">
        <v>9.3601083178316316</v>
      </c>
      <c r="J596" s="453"/>
      <c r="K596" s="453">
        <v>0.42241676679735107</v>
      </c>
      <c r="L596" s="453">
        <v>0.79885886839301889</v>
      </c>
      <c r="M596" s="453">
        <v>-1.8948487608967426</v>
      </c>
      <c r="N596" s="453"/>
      <c r="O596" s="453">
        <f t="shared" si="9"/>
        <v>1.6590619040014172</v>
      </c>
      <c r="P596" s="453">
        <f t="shared" si="9"/>
        <v>4.7326420714864348</v>
      </c>
      <c r="Q596" s="453">
        <f t="shared" si="9"/>
        <v>2.7852053980190732</v>
      </c>
    </row>
    <row r="597" spans="6:17">
      <c r="F597" s="452">
        <v>591</v>
      </c>
      <c r="G597" s="453">
        <v>2.5478618820210475</v>
      </c>
      <c r="H597" s="453">
        <v>8.3577559347098287</v>
      </c>
      <c r="I597" s="453">
        <v>10.194411325390817</v>
      </c>
      <c r="J597" s="453"/>
      <c r="K597" s="453">
        <v>0.33996080130685513</v>
      </c>
      <c r="L597" s="453">
        <v>1.1791613086067514</v>
      </c>
      <c r="M597" s="453">
        <v>-1.3854720495642709</v>
      </c>
      <c r="N597" s="453"/>
      <c r="O597" s="453">
        <f t="shared" si="9"/>
        <v>1.6138917423173789</v>
      </c>
      <c r="P597" s="453">
        <f t="shared" si="9"/>
        <v>5.3580392759616657</v>
      </c>
      <c r="Q597" s="453">
        <f t="shared" si="9"/>
        <v>3.7117336131311376</v>
      </c>
    </row>
    <row r="598" spans="6:17">
      <c r="F598" s="452">
        <v>592</v>
      </c>
      <c r="G598" s="453">
        <v>2.3784899071049264</v>
      </c>
      <c r="H598" s="453">
        <v>7.7672252971108833</v>
      </c>
      <c r="I598" s="453">
        <v>9.2524323939684336</v>
      </c>
      <c r="J598" s="453"/>
      <c r="K598" s="453">
        <v>0.28530636837115253</v>
      </c>
      <c r="L598" s="453">
        <v>0.95525715534779465</v>
      </c>
      <c r="M598" s="453">
        <v>-1.7748306353224734</v>
      </c>
      <c r="N598" s="453"/>
      <c r="O598" s="453">
        <f t="shared" si="9"/>
        <v>1.4745513219236157</v>
      </c>
      <c r="P598" s="453">
        <f t="shared" si="9"/>
        <v>4.8388698039032363</v>
      </c>
      <c r="Q598" s="453">
        <f t="shared" si="9"/>
        <v>2.8513855616617434</v>
      </c>
    </row>
    <row r="599" spans="6:17">
      <c r="F599" s="452">
        <v>593</v>
      </c>
      <c r="G599" s="453">
        <v>2.2896672475819368</v>
      </c>
      <c r="H599" s="453">
        <v>7.1182801289630362</v>
      </c>
      <c r="I599" s="453">
        <v>8.1553377428504916</v>
      </c>
      <c r="J599" s="453"/>
      <c r="K599" s="453">
        <v>1.1182710336709647</v>
      </c>
      <c r="L599" s="453">
        <v>4.1667868727994346</v>
      </c>
      <c r="M599" s="453">
        <v>3.2673171582800791</v>
      </c>
      <c r="N599" s="453"/>
      <c r="O599" s="453">
        <f t="shared" si="9"/>
        <v>2.2631046574619331</v>
      </c>
      <c r="P599" s="453">
        <f t="shared" si="9"/>
        <v>7.7259269372809527</v>
      </c>
      <c r="Q599" s="453">
        <f t="shared" si="9"/>
        <v>7.3449860297053249</v>
      </c>
    </row>
    <row r="600" spans="6:17">
      <c r="F600" s="452">
        <v>594</v>
      </c>
      <c r="G600" s="453">
        <v>2.3791584471050911</v>
      </c>
      <c r="H600" s="453">
        <v>7.4222170339120837</v>
      </c>
      <c r="I600" s="453">
        <v>9.8409040184265422</v>
      </c>
      <c r="J600" s="453"/>
      <c r="K600" s="453">
        <v>0.15918979120694843</v>
      </c>
      <c r="L600" s="453">
        <v>6.7281226768443503E-2</v>
      </c>
      <c r="M600" s="453">
        <v>-2.1917338484523086</v>
      </c>
      <c r="N600" s="453"/>
      <c r="O600" s="453">
        <f t="shared" si="9"/>
        <v>1.348769014759494</v>
      </c>
      <c r="P600" s="453">
        <f t="shared" si="9"/>
        <v>3.7783897437244853</v>
      </c>
      <c r="Q600" s="453">
        <f t="shared" si="9"/>
        <v>2.7287181607609625</v>
      </c>
    </row>
    <row r="601" spans="6:17">
      <c r="F601" s="452">
        <v>595</v>
      </c>
      <c r="G601" s="453">
        <v>2.3345827418562681</v>
      </c>
      <c r="H601" s="453">
        <v>7.8057352078089792</v>
      </c>
      <c r="I601" s="453">
        <v>7.7121849318630211</v>
      </c>
      <c r="J601" s="453"/>
      <c r="K601" s="453">
        <v>-2.7325538674858763E-2</v>
      </c>
      <c r="L601" s="453">
        <v>0.35654587333775822</v>
      </c>
      <c r="M601" s="453">
        <v>-3.4095060593847109</v>
      </c>
      <c r="N601" s="453"/>
      <c r="O601" s="453">
        <f t="shared" si="9"/>
        <v>1.1399658322532753</v>
      </c>
      <c r="P601" s="453">
        <f t="shared" si="9"/>
        <v>4.2594134772422478</v>
      </c>
      <c r="Q601" s="453">
        <f t="shared" si="9"/>
        <v>0.44658640654679971</v>
      </c>
    </row>
    <row r="602" spans="6:17">
      <c r="F602" s="452">
        <v>596</v>
      </c>
      <c r="G602" s="453">
        <v>2.5341680577991781</v>
      </c>
      <c r="H602" s="453">
        <v>8.1542264313193158</v>
      </c>
      <c r="I602" s="453">
        <v>9.1848405225421033</v>
      </c>
      <c r="J602" s="453"/>
      <c r="K602" s="453">
        <v>0.25194828605368791</v>
      </c>
      <c r="L602" s="453">
        <v>0.52840161564881782</v>
      </c>
      <c r="M602" s="453">
        <v>-2.9734153497640818</v>
      </c>
      <c r="N602" s="453"/>
      <c r="O602" s="453">
        <f t="shared" si="9"/>
        <v>1.519032314953277</v>
      </c>
      <c r="P602" s="453">
        <f t="shared" si="9"/>
        <v>4.6055148313084757</v>
      </c>
      <c r="Q602" s="453">
        <f t="shared" si="9"/>
        <v>1.6190049115069698</v>
      </c>
    </row>
    <row r="603" spans="6:17">
      <c r="F603" s="452">
        <v>597</v>
      </c>
      <c r="G603" s="453">
        <v>2.3342507709523463</v>
      </c>
      <c r="H603" s="453">
        <v>7.1909371565114171</v>
      </c>
      <c r="I603" s="453">
        <v>8.2897759534776867</v>
      </c>
      <c r="J603" s="453"/>
      <c r="K603" s="453">
        <v>7.6001314592019753E-2</v>
      </c>
      <c r="L603" s="453">
        <v>-0.16137987050994695</v>
      </c>
      <c r="M603" s="453">
        <v>-3.6078361835589376</v>
      </c>
      <c r="N603" s="453"/>
      <c r="O603" s="453">
        <f t="shared" si="9"/>
        <v>1.2431267000681929</v>
      </c>
      <c r="P603" s="453">
        <f t="shared" si="9"/>
        <v>3.4340887077457616</v>
      </c>
      <c r="Q603" s="453">
        <f t="shared" si="9"/>
        <v>0.5370517931799057</v>
      </c>
    </row>
    <row r="604" spans="6:17">
      <c r="F604" s="452">
        <v>598</v>
      </c>
      <c r="G604" s="453">
        <v>2.4352382563623021</v>
      </c>
      <c r="H604" s="453">
        <v>8.4306633014596315</v>
      </c>
      <c r="I604" s="453">
        <v>11.262053491133329</v>
      </c>
      <c r="J604" s="453"/>
      <c r="K604" s="453">
        <v>0.2229937683617198</v>
      </c>
      <c r="L604" s="453">
        <v>1.2358019479456601</v>
      </c>
      <c r="M604" s="453">
        <v>-0.28274555590940054</v>
      </c>
      <c r="N604" s="453"/>
      <c r="O604" s="453">
        <f t="shared" si="9"/>
        <v>1.4406128965428708</v>
      </c>
      <c r="P604" s="453">
        <f t="shared" si="9"/>
        <v>5.4511335986754759</v>
      </c>
      <c r="Q604" s="453">
        <f t="shared" si="9"/>
        <v>5.3482811896572642</v>
      </c>
    </row>
    <row r="605" spans="6:17">
      <c r="F605" s="452">
        <v>599</v>
      </c>
      <c r="G605" s="453">
        <v>2.588847057174263</v>
      </c>
      <c r="H605" s="453">
        <v>8.4570506681691739</v>
      </c>
      <c r="I605" s="453">
        <v>8.6116399866006219</v>
      </c>
      <c r="J605" s="453"/>
      <c r="K605" s="453">
        <v>1.3116706750794904E-2</v>
      </c>
      <c r="L605" s="453">
        <v>0.41591519417836764</v>
      </c>
      <c r="M605" s="453">
        <v>-3.4525196242003346</v>
      </c>
      <c r="N605" s="453"/>
      <c r="O605" s="453">
        <f t="shared" si="9"/>
        <v>1.3075402353379264</v>
      </c>
      <c r="P605" s="453">
        <f t="shared" si="9"/>
        <v>4.6444405282629546</v>
      </c>
      <c r="Q605" s="453">
        <f t="shared" si="9"/>
        <v>0.85330036909997631</v>
      </c>
    </row>
    <row r="606" spans="6:17">
      <c r="F606" s="452">
        <v>600</v>
      </c>
      <c r="G606" s="453">
        <v>2.4530689160908778</v>
      </c>
      <c r="H606" s="453">
        <v>8.3514902007219263</v>
      </c>
      <c r="I606" s="453">
        <v>11.385401209469592</v>
      </c>
      <c r="J606" s="453"/>
      <c r="K606" s="453">
        <v>0.46093262987238681</v>
      </c>
      <c r="L606" s="453">
        <v>1.8872422055475084</v>
      </c>
      <c r="M606" s="453">
        <v>1.0723368741236925</v>
      </c>
      <c r="N606" s="453"/>
      <c r="O606" s="453">
        <f t="shared" si="9"/>
        <v>1.6874670879178257</v>
      </c>
      <c r="P606" s="453">
        <f t="shared" si="9"/>
        <v>6.0629873059084716</v>
      </c>
      <c r="Q606" s="453">
        <f t="shared" si="9"/>
        <v>6.7650374788584884</v>
      </c>
    </row>
    <row r="607" spans="6:17">
      <c r="F607" s="452">
        <v>601</v>
      </c>
      <c r="G607" s="453">
        <v>2.6133903192946235</v>
      </c>
      <c r="H607" s="453">
        <v>8.2737337591974978</v>
      </c>
      <c r="I607" s="453">
        <v>9.8302234954901877</v>
      </c>
      <c r="J607" s="453"/>
      <c r="K607" s="453">
        <v>-0.21697357816621654</v>
      </c>
      <c r="L607" s="453">
        <v>-1.092944360539633</v>
      </c>
      <c r="M607" s="453">
        <v>-4.6954718519241609</v>
      </c>
      <c r="N607" s="453"/>
      <c r="O607" s="453">
        <f t="shared" si="9"/>
        <v>1.0897215814810952</v>
      </c>
      <c r="P607" s="453">
        <f t="shared" si="9"/>
        <v>3.0439225190591159</v>
      </c>
      <c r="Q607" s="453">
        <f t="shared" si="9"/>
        <v>0.21963989582093291</v>
      </c>
    </row>
    <row r="608" spans="6:17">
      <c r="F608" s="452">
        <v>602</v>
      </c>
      <c r="G608" s="453">
        <v>2.5917283281473864</v>
      </c>
      <c r="H608" s="453">
        <v>8.1050576153996303</v>
      </c>
      <c r="I608" s="453">
        <v>9.2246370727176696</v>
      </c>
      <c r="J608" s="453"/>
      <c r="K608" s="453">
        <v>0.21784492349276796</v>
      </c>
      <c r="L608" s="453">
        <v>0.22794859654066357</v>
      </c>
      <c r="M608" s="453">
        <v>-3.1329675425655665</v>
      </c>
      <c r="N608" s="453"/>
      <c r="O608" s="453">
        <f t="shared" si="9"/>
        <v>1.5137090875664612</v>
      </c>
      <c r="P608" s="453">
        <f t="shared" si="9"/>
        <v>4.2804774042404787</v>
      </c>
      <c r="Q608" s="453">
        <f t="shared" si="9"/>
        <v>1.4793509937932683</v>
      </c>
    </row>
    <row r="609" spans="6:17">
      <c r="F609" s="452">
        <v>603</v>
      </c>
      <c r="G609" s="453">
        <v>2.195951025952267</v>
      </c>
      <c r="H609" s="453">
        <v>7.2388902857367441</v>
      </c>
      <c r="I609" s="453">
        <v>7.3839111836291949</v>
      </c>
      <c r="J609" s="453"/>
      <c r="K609" s="453">
        <v>1.505527979948873E-2</v>
      </c>
      <c r="L609" s="453">
        <v>-0.18592487960613724</v>
      </c>
      <c r="M609" s="453">
        <v>-4.2901394590631554</v>
      </c>
      <c r="N609" s="453"/>
      <c r="O609" s="453">
        <f t="shared" si="9"/>
        <v>1.1130307927756222</v>
      </c>
      <c r="P609" s="453">
        <f t="shared" si="9"/>
        <v>3.4335202632622348</v>
      </c>
      <c r="Q609" s="453">
        <f t="shared" si="9"/>
        <v>-0.59818386724855799</v>
      </c>
    </row>
    <row r="610" spans="6:17">
      <c r="F610" s="452">
        <v>604</v>
      </c>
      <c r="G610" s="453">
        <v>2.56310610157289</v>
      </c>
      <c r="H610" s="453">
        <v>8.353925146071326</v>
      </c>
      <c r="I610" s="453">
        <v>8.4489036887132869</v>
      </c>
      <c r="J610" s="453"/>
      <c r="K610" s="453">
        <v>2.0763774405617497E-2</v>
      </c>
      <c r="L610" s="453">
        <v>0.47637643549472131</v>
      </c>
      <c r="M610" s="453">
        <v>-3.2893250983232676</v>
      </c>
      <c r="N610" s="453"/>
      <c r="O610" s="453">
        <f t="shared" si="9"/>
        <v>1.3023168251920625</v>
      </c>
      <c r="P610" s="453">
        <f t="shared" si="9"/>
        <v>4.6533390085303843</v>
      </c>
      <c r="Q610" s="453">
        <f t="shared" si="9"/>
        <v>0.93512674603337587</v>
      </c>
    </row>
    <row r="611" spans="6:17">
      <c r="F611" s="452">
        <v>605</v>
      </c>
      <c r="G611" s="453">
        <v>2.7924939322016549</v>
      </c>
      <c r="H611" s="453">
        <v>10.007534588277096</v>
      </c>
      <c r="I611" s="453">
        <v>15.158100279140513</v>
      </c>
      <c r="J611" s="453"/>
      <c r="K611" s="453">
        <v>0.57750919770258768</v>
      </c>
      <c r="L611" s="453">
        <v>2.7399234926049658</v>
      </c>
      <c r="M611" s="453">
        <v>3.079922167774015</v>
      </c>
      <c r="N611" s="453"/>
      <c r="O611" s="453">
        <f t="shared" si="9"/>
        <v>1.9737561638034151</v>
      </c>
      <c r="P611" s="453">
        <f t="shared" si="9"/>
        <v>7.7436907867435139</v>
      </c>
      <c r="Q611" s="453">
        <f t="shared" si="9"/>
        <v>10.658972307344271</v>
      </c>
    </row>
    <row r="612" spans="6:17">
      <c r="F612" s="452">
        <v>606</v>
      </c>
      <c r="G612" s="453">
        <v>2.4170005669774834</v>
      </c>
      <c r="H612" s="453">
        <v>8.6905286326206834</v>
      </c>
      <c r="I612" s="453">
        <v>11.488390059097512</v>
      </c>
      <c r="J612" s="453"/>
      <c r="K612" s="453">
        <v>-9.6657375847481575E-2</v>
      </c>
      <c r="L612" s="453">
        <v>-0.51088519738429383</v>
      </c>
      <c r="M612" s="453">
        <v>-4.1905431654725263</v>
      </c>
      <c r="N612" s="453"/>
      <c r="O612" s="453">
        <f t="shared" si="9"/>
        <v>1.1118429076412601</v>
      </c>
      <c r="P612" s="453">
        <f t="shared" si="9"/>
        <v>3.8343791189260479</v>
      </c>
      <c r="Q612" s="453">
        <f t="shared" si="9"/>
        <v>1.5536518640762296</v>
      </c>
    </row>
    <row r="613" spans="6:17">
      <c r="F613" s="452">
        <v>607</v>
      </c>
      <c r="G613" s="453">
        <v>2.1400552600324048</v>
      </c>
      <c r="H613" s="453">
        <v>6.255632500292478</v>
      </c>
      <c r="I613" s="453">
        <v>7.1274557817244641</v>
      </c>
      <c r="J613" s="453"/>
      <c r="K613" s="453">
        <v>-0.13390767558087191</v>
      </c>
      <c r="L613" s="453">
        <v>-1.0897569867437618</v>
      </c>
      <c r="M613" s="453">
        <v>-4.0388546102563581</v>
      </c>
      <c r="N613" s="453"/>
      <c r="O613" s="453">
        <f t="shared" si="9"/>
        <v>0.93611995443533047</v>
      </c>
      <c r="P613" s="453">
        <f t="shared" si="9"/>
        <v>2.0380592634024772</v>
      </c>
      <c r="Q613" s="453">
        <f t="shared" si="9"/>
        <v>-0.47512671939412598</v>
      </c>
    </row>
    <row r="614" spans="6:17">
      <c r="F614" s="452">
        <v>608</v>
      </c>
      <c r="G614" s="453">
        <v>2.2565850823944533</v>
      </c>
      <c r="H614" s="453">
        <v>7.6016860480759334</v>
      </c>
      <c r="I614" s="453">
        <v>7.7527402799522918</v>
      </c>
      <c r="J614" s="453"/>
      <c r="K614" s="453">
        <v>-0.18578669115485269</v>
      </c>
      <c r="L614" s="453">
        <v>-0.63378635731246646</v>
      </c>
      <c r="M614" s="453">
        <v>-5.0107791249544675</v>
      </c>
      <c r="N614" s="453"/>
      <c r="O614" s="453">
        <f t="shared" si="9"/>
        <v>0.94250585004237397</v>
      </c>
      <c r="P614" s="453">
        <f t="shared" si="9"/>
        <v>3.1670566667255002</v>
      </c>
      <c r="Q614" s="453">
        <f t="shared" si="9"/>
        <v>-1.1344089849783217</v>
      </c>
    </row>
    <row r="615" spans="6:17">
      <c r="F615" s="452">
        <v>609</v>
      </c>
      <c r="G615" s="453">
        <v>2.2448262567142478</v>
      </c>
      <c r="H615" s="453">
        <v>7.5615789294655471</v>
      </c>
      <c r="I615" s="453">
        <v>7.3696234642376623</v>
      </c>
      <c r="J615" s="453"/>
      <c r="K615" s="453">
        <v>-0.33635608927285077</v>
      </c>
      <c r="L615" s="453">
        <v>-0.87382735042386628</v>
      </c>
      <c r="M615" s="453">
        <v>-5.4989667274277423</v>
      </c>
      <c r="N615" s="453"/>
      <c r="O615" s="453">
        <f t="shared" si="9"/>
        <v>0.78605703908427316</v>
      </c>
      <c r="P615" s="453">
        <f t="shared" si="9"/>
        <v>2.9069621143089073</v>
      </c>
      <c r="Q615" s="453">
        <f t="shared" si="9"/>
        <v>-1.8141549953089111</v>
      </c>
    </row>
    <row r="616" spans="6:17">
      <c r="F616" s="452">
        <v>610</v>
      </c>
      <c r="G616" s="453">
        <v>2.3531382451244145</v>
      </c>
      <c r="H616" s="453">
        <v>7.7800585676264831</v>
      </c>
      <c r="I616" s="453">
        <v>11.239587872925938</v>
      </c>
      <c r="J616" s="453"/>
      <c r="K616" s="453">
        <v>0.13754703208443786</v>
      </c>
      <c r="L616" s="453">
        <v>0.31027555053764644</v>
      </c>
      <c r="M616" s="453">
        <v>-0.85863166584758233</v>
      </c>
      <c r="N616" s="453"/>
      <c r="O616" s="453">
        <f t="shared" si="9"/>
        <v>1.3141161546466451</v>
      </c>
      <c r="P616" s="453">
        <f t="shared" si="9"/>
        <v>4.200304834350888</v>
      </c>
      <c r="Q616" s="453">
        <f t="shared" si="9"/>
        <v>4.7611622706153867</v>
      </c>
    </row>
    <row r="617" spans="6:17">
      <c r="F617" s="452">
        <v>611</v>
      </c>
      <c r="G617" s="453">
        <v>2.5654990834181017</v>
      </c>
      <c r="H617" s="453">
        <v>9.5248648954403663</v>
      </c>
      <c r="I617" s="453">
        <v>14.067707509224491</v>
      </c>
      <c r="J617" s="453"/>
      <c r="K617" s="453">
        <v>0.42128369394917087</v>
      </c>
      <c r="L617" s="453">
        <v>2.3840324105452666</v>
      </c>
      <c r="M617" s="453">
        <v>2.2800426493485162</v>
      </c>
      <c r="N617" s="453"/>
      <c r="O617" s="453">
        <f t="shared" si="9"/>
        <v>1.7040332356582217</v>
      </c>
      <c r="P617" s="453">
        <f t="shared" si="9"/>
        <v>7.1464648582654497</v>
      </c>
      <c r="Q617" s="453">
        <f t="shared" si="9"/>
        <v>9.3138964039607615</v>
      </c>
    </row>
    <row r="618" spans="6:17">
      <c r="F618" s="452">
        <v>612</v>
      </c>
      <c r="G618" s="453">
        <v>2.7437184855865606</v>
      </c>
      <c r="H618" s="453">
        <v>9.0896916337916949</v>
      </c>
      <c r="I618" s="453">
        <v>12.209004054253668</v>
      </c>
      <c r="J618" s="453"/>
      <c r="K618" s="453">
        <v>0.39196003815196256</v>
      </c>
      <c r="L618" s="453">
        <v>1.3636986366676496</v>
      </c>
      <c r="M618" s="453">
        <v>-0.83389926927755198</v>
      </c>
      <c r="N618" s="453"/>
      <c r="O618" s="453">
        <f t="shared" si="9"/>
        <v>1.7638192809452429</v>
      </c>
      <c r="P618" s="453">
        <f t="shared" si="9"/>
        <v>5.908544453563497</v>
      </c>
      <c r="Q618" s="453">
        <f t="shared" si="9"/>
        <v>5.2706027578492822</v>
      </c>
    </row>
    <row r="619" spans="6:17">
      <c r="F619" s="452">
        <v>613</v>
      </c>
      <c r="G619" s="453">
        <v>2.5932419948634688</v>
      </c>
      <c r="H619" s="453">
        <v>8.8098287130019273</v>
      </c>
      <c r="I619" s="453">
        <v>13.338631196937484</v>
      </c>
      <c r="J619" s="453"/>
      <c r="K619" s="453">
        <v>0.25435270051982073</v>
      </c>
      <c r="L619" s="453">
        <v>0.99576103170085162</v>
      </c>
      <c r="M619" s="453">
        <v>0.64043096394615873</v>
      </c>
      <c r="N619" s="453"/>
      <c r="O619" s="453">
        <f t="shared" si="9"/>
        <v>1.5509736979515552</v>
      </c>
      <c r="P619" s="453">
        <f t="shared" si="9"/>
        <v>5.4006753882018153</v>
      </c>
      <c r="Q619" s="453">
        <f t="shared" si="9"/>
        <v>7.3097465624149009</v>
      </c>
    </row>
    <row r="620" spans="6:17">
      <c r="F620" s="452">
        <v>614</v>
      </c>
      <c r="G620" s="453">
        <v>2.7972760435220074</v>
      </c>
      <c r="H620" s="453">
        <v>9.6925982719930346</v>
      </c>
      <c r="I620" s="453">
        <v>15.115039107998129</v>
      </c>
      <c r="J620" s="453"/>
      <c r="K620" s="453">
        <v>0.48361336851922765</v>
      </c>
      <c r="L620" s="453">
        <v>1.9856552128280356</v>
      </c>
      <c r="M620" s="453">
        <v>2.6208352940602566</v>
      </c>
      <c r="N620" s="453"/>
      <c r="O620" s="453">
        <f t="shared" si="9"/>
        <v>1.8822513902802314</v>
      </c>
      <c r="P620" s="453">
        <f t="shared" si="9"/>
        <v>6.8319543488245529</v>
      </c>
      <c r="Q620" s="453">
        <f t="shared" si="9"/>
        <v>10.178354848059321</v>
      </c>
    </row>
    <row r="621" spans="6:17">
      <c r="F621" s="452">
        <v>615</v>
      </c>
      <c r="G621" s="453">
        <v>2.5159726216332015</v>
      </c>
      <c r="H621" s="453">
        <v>8.6894004291541833</v>
      </c>
      <c r="I621" s="453">
        <v>11.715352714094266</v>
      </c>
      <c r="J621" s="453"/>
      <c r="K621" s="453">
        <v>0.31533654534660016</v>
      </c>
      <c r="L621" s="453">
        <v>1.4802314769534561</v>
      </c>
      <c r="M621" s="453">
        <v>9.0108089677180203E-2</v>
      </c>
      <c r="N621" s="453"/>
      <c r="O621" s="453">
        <f t="shared" si="9"/>
        <v>1.5733228561632009</v>
      </c>
      <c r="P621" s="453">
        <f t="shared" si="9"/>
        <v>5.8249316915305478</v>
      </c>
      <c r="Q621" s="453">
        <f t="shared" si="9"/>
        <v>5.9477844467243131</v>
      </c>
    </row>
    <row r="622" spans="6:17">
      <c r="F622" s="452">
        <v>616</v>
      </c>
      <c r="G622" s="453">
        <v>2.4989029614090974</v>
      </c>
      <c r="H622" s="453">
        <v>7.4896392704223018</v>
      </c>
      <c r="I622" s="453">
        <v>8.5999997783325028</v>
      </c>
      <c r="J622" s="453"/>
      <c r="K622" s="453">
        <v>0.32562686008185082</v>
      </c>
      <c r="L622" s="453">
        <v>0.24636712908723268</v>
      </c>
      <c r="M622" s="453">
        <v>-3.0499375342734609</v>
      </c>
      <c r="N622" s="453"/>
      <c r="O622" s="453">
        <f t="shared" si="9"/>
        <v>1.5750783407863995</v>
      </c>
      <c r="P622" s="453">
        <f t="shared" si="9"/>
        <v>3.9911867642983836</v>
      </c>
      <c r="Q622" s="453">
        <f t="shared" si="9"/>
        <v>1.2500623548927905</v>
      </c>
    </row>
    <row r="623" spans="6:17">
      <c r="F623" s="452">
        <v>617</v>
      </c>
      <c r="G623" s="453">
        <v>2.5987007555037138</v>
      </c>
      <c r="H623" s="453">
        <v>8.0407521057299931</v>
      </c>
      <c r="I623" s="453">
        <v>10.045776478301505</v>
      </c>
      <c r="J623" s="453"/>
      <c r="K623" s="453">
        <v>0.36066850115068938</v>
      </c>
      <c r="L623" s="453">
        <v>0.71602763468222719</v>
      </c>
      <c r="M623" s="453">
        <v>-1.9188381804565324</v>
      </c>
      <c r="N623" s="453"/>
      <c r="O623" s="453">
        <f t="shared" si="9"/>
        <v>1.6600188789025463</v>
      </c>
      <c r="P623" s="453">
        <f t="shared" si="9"/>
        <v>4.7364036875472237</v>
      </c>
      <c r="Q623" s="453">
        <f t="shared" si="9"/>
        <v>3.1040500586942201</v>
      </c>
    </row>
    <row r="624" spans="6:17">
      <c r="F624" s="452">
        <v>618</v>
      </c>
      <c r="G624" s="453">
        <v>2.6840001775053217</v>
      </c>
      <c r="H624" s="453">
        <v>9.496039236940014</v>
      </c>
      <c r="I624" s="453">
        <v>14.276972215850208</v>
      </c>
      <c r="J624" s="453"/>
      <c r="K624" s="453">
        <v>0.48750878315471979</v>
      </c>
      <c r="L624" s="453">
        <v>2.3764863438514823</v>
      </c>
      <c r="M624" s="453">
        <v>2.4401798926628331</v>
      </c>
      <c r="N624" s="453"/>
      <c r="O624" s="453">
        <f t="shared" si="9"/>
        <v>1.8295088719073807</v>
      </c>
      <c r="P624" s="453">
        <f t="shared" si="9"/>
        <v>7.1245059623214892</v>
      </c>
      <c r="Q624" s="453">
        <f t="shared" si="9"/>
        <v>9.5786660005879369</v>
      </c>
    </row>
    <row r="625" spans="6:17">
      <c r="F625" s="452">
        <v>619</v>
      </c>
      <c r="G625" s="453">
        <v>2.4725660698483374</v>
      </c>
      <c r="H625" s="453">
        <v>8.2020768808680842</v>
      </c>
      <c r="I625" s="453">
        <v>8.2777241298195321</v>
      </c>
      <c r="J625" s="453"/>
      <c r="K625" s="453">
        <v>-5.6826389613316763E-2</v>
      </c>
      <c r="L625" s="453">
        <v>0.13100178264249962</v>
      </c>
      <c r="M625" s="453">
        <v>-3.925600063887579</v>
      </c>
      <c r="N625" s="453"/>
      <c r="O625" s="453">
        <f t="shared" si="9"/>
        <v>1.1794566453108519</v>
      </c>
      <c r="P625" s="453">
        <f t="shared" si="9"/>
        <v>4.2320402230765417</v>
      </c>
      <c r="Q625" s="453">
        <f t="shared" si="9"/>
        <v>0.21326200102218706</v>
      </c>
    </row>
    <row r="626" spans="6:17">
      <c r="F626" s="452">
        <v>620</v>
      </c>
      <c r="G626" s="453">
        <v>2.6997075537399287</v>
      </c>
      <c r="H626" s="453">
        <v>10.954516219935869</v>
      </c>
      <c r="I626" s="453">
        <v>16.263158100444585</v>
      </c>
      <c r="J626" s="453"/>
      <c r="K626" s="453">
        <v>0.42635949248980687</v>
      </c>
      <c r="L626" s="453">
        <v>3.5177036609208514</v>
      </c>
      <c r="M626" s="453">
        <v>4.1964685626355447</v>
      </c>
      <c r="N626" s="453"/>
      <c r="O626" s="453">
        <f t="shared" si="9"/>
        <v>1.7762132693597712</v>
      </c>
      <c r="P626" s="453">
        <f t="shared" si="9"/>
        <v>8.9949617708887857</v>
      </c>
      <c r="Q626" s="453">
        <f t="shared" si="9"/>
        <v>12.328047612857837</v>
      </c>
    </row>
    <row r="627" spans="6:17">
      <c r="F627" s="452">
        <v>621</v>
      </c>
      <c r="G627" s="453">
        <v>2.5548061034333127</v>
      </c>
      <c r="H627" s="453">
        <v>8.0973053636682053</v>
      </c>
      <c r="I627" s="453">
        <v>9.7261696531734145</v>
      </c>
      <c r="J627" s="453"/>
      <c r="K627" s="453">
        <v>0.39674794622729159</v>
      </c>
      <c r="L627" s="453">
        <v>0.66065724789835656</v>
      </c>
      <c r="M627" s="453">
        <v>-2.2696601717921823</v>
      </c>
      <c r="N627" s="453"/>
      <c r="O627" s="453">
        <f t="shared" si="9"/>
        <v>1.6741509979439479</v>
      </c>
      <c r="P627" s="453">
        <f t="shared" si="9"/>
        <v>4.7093099297324592</v>
      </c>
      <c r="Q627" s="453">
        <f t="shared" si="9"/>
        <v>2.593424654794525</v>
      </c>
    </row>
    <row r="628" spans="6:17">
      <c r="F628" s="452">
        <v>622</v>
      </c>
      <c r="G628" s="453">
        <v>2.6626726795082192</v>
      </c>
      <c r="H628" s="453">
        <v>8.5237613991732673</v>
      </c>
      <c r="I628" s="453">
        <v>8.5488360563434895</v>
      </c>
      <c r="J628" s="453"/>
      <c r="K628" s="453">
        <v>0.41799814266028967</v>
      </c>
      <c r="L628" s="453">
        <v>1.7044099992096093</v>
      </c>
      <c r="M628" s="453">
        <v>-1.6700634193340349</v>
      </c>
      <c r="N628" s="453"/>
      <c r="O628" s="453">
        <f t="shared" si="9"/>
        <v>1.7493344824143993</v>
      </c>
      <c r="P628" s="453">
        <f t="shared" si="9"/>
        <v>5.966290698796243</v>
      </c>
      <c r="Q628" s="453">
        <f t="shared" si="9"/>
        <v>2.6043546088377099</v>
      </c>
    </row>
    <row r="629" spans="6:17">
      <c r="F629" s="452">
        <v>623</v>
      </c>
      <c r="G629" s="453">
        <v>2.2834826855241843</v>
      </c>
      <c r="H629" s="453">
        <v>7.5900469596138009</v>
      </c>
      <c r="I629" s="453">
        <v>9.9599751478622238</v>
      </c>
      <c r="J629" s="453"/>
      <c r="K629" s="453">
        <v>8.6768665430202674E-2</v>
      </c>
      <c r="L629" s="453">
        <v>0.95382956016759124</v>
      </c>
      <c r="M629" s="453">
        <v>-0.29495140041282752</v>
      </c>
      <c r="N629" s="453"/>
      <c r="O629" s="453">
        <f t="shared" si="9"/>
        <v>1.2285100081922948</v>
      </c>
      <c r="P629" s="453">
        <f t="shared" si="9"/>
        <v>4.7488530399744917</v>
      </c>
      <c r="Q629" s="453">
        <f t="shared" si="9"/>
        <v>4.6850361735182844</v>
      </c>
    </row>
    <row r="630" spans="6:17">
      <c r="F630" s="452">
        <v>624</v>
      </c>
      <c r="G630" s="453">
        <v>2.6373398126826899</v>
      </c>
      <c r="H630" s="453">
        <v>7.8365575886562695</v>
      </c>
      <c r="I630" s="453">
        <v>9.2905509200299434</v>
      </c>
      <c r="J630" s="453"/>
      <c r="K630" s="453">
        <v>0.3913466721618839</v>
      </c>
      <c r="L630" s="453">
        <v>0.41019563536262638</v>
      </c>
      <c r="M630" s="453">
        <v>-2.5746987403479977</v>
      </c>
      <c r="N630" s="453"/>
      <c r="O630" s="453">
        <f t="shared" si="9"/>
        <v>1.7100165785032289</v>
      </c>
      <c r="P630" s="453">
        <f t="shared" si="9"/>
        <v>4.3284744296907611</v>
      </c>
      <c r="Q630" s="453">
        <f t="shared" si="9"/>
        <v>2.070576719666974</v>
      </c>
    </row>
    <row r="631" spans="6:17">
      <c r="F631" s="452">
        <v>625</v>
      </c>
      <c r="G631" s="453">
        <v>2.2755348877126558</v>
      </c>
      <c r="H631" s="453">
        <v>6.809515643909009</v>
      </c>
      <c r="I631" s="453">
        <v>8.6117705198623895</v>
      </c>
      <c r="J631" s="453"/>
      <c r="K631" s="453">
        <v>-5.9617232109619778E-2</v>
      </c>
      <c r="L631" s="453">
        <v>-0.54629263378623705</v>
      </c>
      <c r="M631" s="453">
        <v>-2.561732338421379</v>
      </c>
      <c r="N631" s="453"/>
      <c r="O631" s="453">
        <f t="shared" si="9"/>
        <v>1.0781502117467081</v>
      </c>
      <c r="P631" s="453">
        <f t="shared" si="9"/>
        <v>2.8584651881682674</v>
      </c>
      <c r="Q631" s="453">
        <f t="shared" si="9"/>
        <v>1.7441529215098157</v>
      </c>
    </row>
    <row r="632" spans="6:17">
      <c r="F632" s="452">
        <v>626</v>
      </c>
      <c r="G632" s="453">
        <v>2.1951116362820127</v>
      </c>
      <c r="H632" s="453">
        <v>6.9565900682344051</v>
      </c>
      <c r="I632" s="453">
        <v>7.6360790068128779</v>
      </c>
      <c r="J632" s="453"/>
      <c r="K632" s="453">
        <v>1.8958595376675547E-2</v>
      </c>
      <c r="L632" s="453">
        <v>-9.252293622601826E-2</v>
      </c>
      <c r="M632" s="453">
        <v>-3.831811402956717</v>
      </c>
      <c r="N632" s="453"/>
      <c r="O632" s="453">
        <f t="shared" si="9"/>
        <v>1.1165144135176819</v>
      </c>
      <c r="P632" s="453">
        <f t="shared" si="9"/>
        <v>3.3857720978911843</v>
      </c>
      <c r="Q632" s="453">
        <f t="shared" si="9"/>
        <v>-1.3771899550278022E-2</v>
      </c>
    </row>
    <row r="633" spans="6:17">
      <c r="F633" s="452">
        <v>627</v>
      </c>
      <c r="G633" s="453">
        <v>2.4574137775625626</v>
      </c>
      <c r="H633" s="453">
        <v>7.9305043838020453</v>
      </c>
      <c r="I633" s="453">
        <v>9.2594567152928562</v>
      </c>
      <c r="J633" s="453"/>
      <c r="K633" s="453">
        <v>0.34151852284410111</v>
      </c>
      <c r="L633" s="453">
        <v>0.98226274190989216</v>
      </c>
      <c r="M633" s="453">
        <v>-2.0610234565827099</v>
      </c>
      <c r="N633" s="453"/>
      <c r="O633" s="453">
        <f t="shared" si="9"/>
        <v>1.5702254116253824</v>
      </c>
      <c r="P633" s="453">
        <f t="shared" si="9"/>
        <v>4.9475149338109148</v>
      </c>
      <c r="Q633" s="453">
        <f t="shared" si="9"/>
        <v>2.5687049010637182</v>
      </c>
    </row>
    <row r="634" spans="6:17">
      <c r="F634" s="452">
        <v>628</v>
      </c>
      <c r="G634" s="453">
        <v>2.6217149056392692</v>
      </c>
      <c r="H634" s="453">
        <v>7.9505778319388583</v>
      </c>
      <c r="I634" s="453">
        <v>9.3714083227034024</v>
      </c>
      <c r="J634" s="453"/>
      <c r="K634" s="453">
        <v>0.42323010333181799</v>
      </c>
      <c r="L634" s="453">
        <v>0.69293245789887692</v>
      </c>
      <c r="M634" s="453">
        <v>-2.2662048879144052</v>
      </c>
      <c r="N634" s="453"/>
      <c r="O634" s="453">
        <f t="shared" si="9"/>
        <v>1.7340875561514526</v>
      </c>
      <c r="P634" s="453">
        <f t="shared" si="9"/>
        <v>4.668221373868306</v>
      </c>
      <c r="Q634" s="453">
        <f t="shared" si="9"/>
        <v>2.419499273437296</v>
      </c>
    </row>
    <row r="635" spans="6:17">
      <c r="F635" s="452">
        <v>629</v>
      </c>
      <c r="G635" s="453">
        <v>3.0957611613681344</v>
      </c>
      <c r="H635" s="453">
        <v>12.218416146591451</v>
      </c>
      <c r="I635" s="453">
        <v>18.074808399704636</v>
      </c>
      <c r="J635" s="453"/>
      <c r="K635" s="453">
        <v>0.73319589492573911</v>
      </c>
      <c r="L635" s="453">
        <v>4.4290888746936901</v>
      </c>
      <c r="M635" s="453">
        <v>5.4980703278249052</v>
      </c>
      <c r="N635" s="453"/>
      <c r="O635" s="453">
        <f t="shared" si="9"/>
        <v>2.2810764756098063</v>
      </c>
      <c r="P635" s="453">
        <f t="shared" si="9"/>
        <v>10.538296947989416</v>
      </c>
      <c r="Q635" s="453">
        <f t="shared" si="9"/>
        <v>14.535474527677223</v>
      </c>
    </row>
    <row r="636" spans="6:17">
      <c r="F636" s="452">
        <v>630</v>
      </c>
      <c r="G636" s="453">
        <v>2.6462543587593874</v>
      </c>
      <c r="H636" s="453">
        <v>10.030201279441116</v>
      </c>
      <c r="I636" s="453">
        <v>14.742994992219607</v>
      </c>
      <c r="J636" s="453"/>
      <c r="K636" s="453">
        <v>0.43440110472125681</v>
      </c>
      <c r="L636" s="453">
        <v>2.5554607577981656</v>
      </c>
      <c r="M636" s="453">
        <v>2.3628889852375536</v>
      </c>
      <c r="N636" s="453"/>
      <c r="O636" s="453">
        <f t="shared" si="9"/>
        <v>1.7575282841009505</v>
      </c>
      <c r="P636" s="453">
        <f t="shared" si="9"/>
        <v>7.5705613975187234</v>
      </c>
      <c r="Q636" s="453">
        <f t="shared" si="9"/>
        <v>9.7343864813473573</v>
      </c>
    </row>
    <row r="637" spans="6:17">
      <c r="F637" s="452">
        <v>631</v>
      </c>
      <c r="G637" s="453">
        <v>2.42282507310847</v>
      </c>
      <c r="H637" s="453">
        <v>8.2721191871023052</v>
      </c>
      <c r="I637" s="453">
        <v>11.078675230772959</v>
      </c>
      <c r="J637" s="453"/>
      <c r="K637" s="453">
        <v>0.19168753145885198</v>
      </c>
      <c r="L637" s="453">
        <v>0.83508677063862535</v>
      </c>
      <c r="M637" s="453">
        <v>-1.8195013963617868</v>
      </c>
      <c r="N637" s="453"/>
      <c r="O637" s="453">
        <f t="shared" si="9"/>
        <v>1.403100068013087</v>
      </c>
      <c r="P637" s="453">
        <f t="shared" si="9"/>
        <v>4.971146364189778</v>
      </c>
      <c r="Q637" s="453">
        <f t="shared" si="9"/>
        <v>3.7198362190246925</v>
      </c>
    </row>
    <row r="638" spans="6:17">
      <c r="F638" s="452">
        <v>632</v>
      </c>
      <c r="G638" s="453">
        <v>2.1334891382290984</v>
      </c>
      <c r="H638" s="453">
        <v>6.11803688336785</v>
      </c>
      <c r="I638" s="453">
        <v>6.9260419622548142</v>
      </c>
      <c r="J638" s="453"/>
      <c r="K638" s="453">
        <v>-0.1431980475210608</v>
      </c>
      <c r="L638" s="453">
        <v>-1.3186406384106348</v>
      </c>
      <c r="M638" s="453">
        <v>-4.5064293901621753</v>
      </c>
      <c r="N638" s="453"/>
      <c r="O638" s="453">
        <f t="shared" si="9"/>
        <v>0.92354652159348838</v>
      </c>
      <c r="P638" s="453">
        <f t="shared" si="9"/>
        <v>1.7403778032732902</v>
      </c>
      <c r="Q638" s="453">
        <f t="shared" si="9"/>
        <v>-1.0434084090347682</v>
      </c>
    </row>
    <row r="639" spans="6:17">
      <c r="F639" s="452">
        <v>633</v>
      </c>
      <c r="G639" s="453">
        <v>3.2346426525314449</v>
      </c>
      <c r="H639" s="453">
        <v>11.683782718661121</v>
      </c>
      <c r="I639" s="453">
        <v>15.674680080920623</v>
      </c>
      <c r="J639" s="453"/>
      <c r="K639" s="453">
        <v>0.99198232532850028</v>
      </c>
      <c r="L639" s="453">
        <v>4.3176230144976202</v>
      </c>
      <c r="M639" s="453">
        <v>3.7404839727543902</v>
      </c>
      <c r="N639" s="453"/>
      <c r="O639" s="453">
        <f t="shared" si="9"/>
        <v>2.6093036515942227</v>
      </c>
      <c r="P639" s="453">
        <f t="shared" si="9"/>
        <v>10.159514373828181</v>
      </c>
      <c r="Q639" s="453">
        <f t="shared" si="9"/>
        <v>11.577824013214702</v>
      </c>
    </row>
    <row r="640" spans="6:17">
      <c r="F640" s="452">
        <v>634</v>
      </c>
      <c r="G640" s="453">
        <v>2.661714790507455</v>
      </c>
      <c r="H640" s="453">
        <v>9.8873852975871728</v>
      </c>
      <c r="I640" s="453">
        <v>14.584123476838514</v>
      </c>
      <c r="J640" s="453"/>
      <c r="K640" s="453">
        <v>0.49264562615783269</v>
      </c>
      <c r="L640" s="453">
        <v>2.6113604398838248</v>
      </c>
      <c r="M640" s="453">
        <v>2.5287484425844156</v>
      </c>
      <c r="N640" s="453"/>
      <c r="O640" s="453">
        <f t="shared" si="9"/>
        <v>1.8235030214115602</v>
      </c>
      <c r="P640" s="453">
        <f t="shared" si="9"/>
        <v>7.5550530886774112</v>
      </c>
      <c r="Q640" s="453">
        <f t="shared" si="9"/>
        <v>9.8208101810036723</v>
      </c>
    </row>
    <row r="641" spans="6:17">
      <c r="F641" s="452">
        <v>635</v>
      </c>
      <c r="G641" s="453">
        <v>2.6271356427912593</v>
      </c>
      <c r="H641" s="453">
        <v>9.0569477006590233</v>
      </c>
      <c r="I641" s="453">
        <v>12.431250004211918</v>
      </c>
      <c r="J641" s="453"/>
      <c r="K641" s="453">
        <v>0.43605214104053935</v>
      </c>
      <c r="L641" s="453">
        <v>1.5863648818123295</v>
      </c>
      <c r="M641" s="453">
        <v>-0.64471513012313153</v>
      </c>
      <c r="N641" s="453"/>
      <c r="O641" s="453">
        <f t="shared" si="9"/>
        <v>1.749619962436169</v>
      </c>
      <c r="P641" s="453">
        <f t="shared" si="9"/>
        <v>6.1148387321418411</v>
      </c>
      <c r="Q641" s="453">
        <f t="shared" si="9"/>
        <v>5.5709098719828276</v>
      </c>
    </row>
    <row r="642" spans="6:17">
      <c r="F642" s="452">
        <v>636</v>
      </c>
      <c r="G642" s="453">
        <v>2.26090244328247</v>
      </c>
      <c r="H642" s="453">
        <v>6.666643596148603</v>
      </c>
      <c r="I642" s="453">
        <v>7.4662170284893108</v>
      </c>
      <c r="J642" s="453"/>
      <c r="K642" s="453">
        <v>-2.4507797801895492E-2</v>
      </c>
      <c r="L642" s="453">
        <v>-0.77002049662881689</v>
      </c>
      <c r="M642" s="453">
        <v>-4.5013478427174221</v>
      </c>
      <c r="N642" s="453"/>
      <c r="O642" s="453">
        <f t="shared" si="9"/>
        <v>1.1059434238393395</v>
      </c>
      <c r="P642" s="453">
        <f t="shared" si="9"/>
        <v>2.5633013014454846</v>
      </c>
      <c r="Q642" s="453">
        <f t="shared" si="9"/>
        <v>-0.76823932847276666</v>
      </c>
    </row>
    <row r="643" spans="6:17">
      <c r="F643" s="452">
        <v>637</v>
      </c>
      <c r="G643" s="453">
        <v>2.6662677436250259</v>
      </c>
      <c r="H643" s="453">
        <v>8.647300458528143</v>
      </c>
      <c r="I643" s="453">
        <v>10.840289188261025</v>
      </c>
      <c r="J643" s="453"/>
      <c r="K643" s="453">
        <v>0.49683936193454414</v>
      </c>
      <c r="L643" s="453">
        <v>1.5910774982394145</v>
      </c>
      <c r="M643" s="453">
        <v>-0.60071159406162877</v>
      </c>
      <c r="N643" s="453"/>
      <c r="O643" s="453">
        <f t="shared" si="9"/>
        <v>1.8299732337470571</v>
      </c>
      <c r="P643" s="453">
        <f t="shared" si="9"/>
        <v>5.914727727503486</v>
      </c>
      <c r="Q643" s="453">
        <f t="shared" si="9"/>
        <v>4.8194330000688836</v>
      </c>
    </row>
    <row r="644" spans="6:17">
      <c r="F644" s="452">
        <v>638</v>
      </c>
      <c r="G644" s="453">
        <v>2.9079589173963605</v>
      </c>
      <c r="H644" s="453">
        <v>11.123630659052409</v>
      </c>
      <c r="I644" s="453">
        <v>16.050475106128658</v>
      </c>
      <c r="J644" s="453"/>
      <c r="K644" s="453">
        <v>0.57410827638515194</v>
      </c>
      <c r="L644" s="453">
        <v>3.16370076187998</v>
      </c>
      <c r="M644" s="453">
        <v>2.9447245989728614</v>
      </c>
      <c r="N644" s="453"/>
      <c r="O644" s="453">
        <f t="shared" si="9"/>
        <v>2.0280877350833322</v>
      </c>
      <c r="P644" s="453">
        <f t="shared" si="9"/>
        <v>8.7255160914061847</v>
      </c>
      <c r="Q644" s="453">
        <f t="shared" si="9"/>
        <v>10.969962152037191</v>
      </c>
    </row>
    <row r="645" spans="6:17">
      <c r="F645" s="452">
        <v>639</v>
      </c>
      <c r="G645" s="453">
        <v>2.4491939242485241</v>
      </c>
      <c r="H645" s="453">
        <v>7.7233079933372366</v>
      </c>
      <c r="I645" s="453">
        <v>9.4529938385886254</v>
      </c>
      <c r="J645" s="453"/>
      <c r="K645" s="453">
        <v>0.75487741178541867</v>
      </c>
      <c r="L645" s="453">
        <v>2.2992683619359795</v>
      </c>
      <c r="M645" s="453">
        <v>0.39237107927208115</v>
      </c>
      <c r="N645" s="453"/>
      <c r="O645" s="453">
        <f t="shared" si="9"/>
        <v>1.9794743739096807</v>
      </c>
      <c r="P645" s="453">
        <f t="shared" si="9"/>
        <v>6.1609223586045978</v>
      </c>
      <c r="Q645" s="453">
        <f t="shared" si="9"/>
        <v>5.1188679985663939</v>
      </c>
    </row>
    <row r="646" spans="6:17">
      <c r="F646" s="452">
        <v>640</v>
      </c>
      <c r="G646" s="453">
        <v>2.5159726216332015</v>
      </c>
      <c r="H646" s="453">
        <v>8.6894004291541833</v>
      </c>
      <c r="I646" s="453">
        <v>11.715352714094266</v>
      </c>
      <c r="J646" s="453"/>
      <c r="K646" s="453">
        <v>0.31533654534660016</v>
      </c>
      <c r="L646" s="453">
        <v>1.4802314769534561</v>
      </c>
      <c r="M646" s="453">
        <v>9.0108089677180203E-2</v>
      </c>
      <c r="N646" s="453"/>
      <c r="O646" s="453">
        <f t="shared" si="9"/>
        <v>1.5733228561632009</v>
      </c>
      <c r="P646" s="453">
        <f t="shared" si="9"/>
        <v>5.8249316915305478</v>
      </c>
      <c r="Q646" s="453">
        <f t="shared" si="9"/>
        <v>5.9477844467243131</v>
      </c>
    </row>
    <row r="647" spans="6:17">
      <c r="F647" s="452">
        <v>641</v>
      </c>
      <c r="G647" s="453">
        <v>3.0566234598276196</v>
      </c>
      <c r="H647" s="453">
        <v>10.561046027466773</v>
      </c>
      <c r="I647" s="453">
        <v>14.711258894091614</v>
      </c>
      <c r="J647" s="453"/>
      <c r="K647" s="453">
        <v>0.81469438923339865</v>
      </c>
      <c r="L647" s="453">
        <v>3.3376917962673645</v>
      </c>
      <c r="M647" s="453">
        <v>3.230973418875152</v>
      </c>
      <c r="N647" s="453"/>
      <c r="O647" s="453">
        <f t="shared" si="9"/>
        <v>2.3430061191472085</v>
      </c>
      <c r="P647" s="453">
        <f t="shared" si="9"/>
        <v>8.618214810000751</v>
      </c>
      <c r="Q647" s="453">
        <f t="shared" si="9"/>
        <v>10.586602865920959</v>
      </c>
    </row>
    <row r="648" spans="6:17">
      <c r="F648" s="452">
        <v>642</v>
      </c>
      <c r="G648" s="453">
        <v>2.9266658589771684</v>
      </c>
      <c r="H648" s="453">
        <v>8.5434506678571012</v>
      </c>
      <c r="I648" s="453">
        <v>10.603052104713399</v>
      </c>
      <c r="J648" s="453"/>
      <c r="K648" s="453">
        <v>0.5120607544652831</v>
      </c>
      <c r="L648" s="453">
        <v>0.48866372687852078</v>
      </c>
      <c r="M648" s="453">
        <v>-1.9765066086492382</v>
      </c>
      <c r="N648" s="453"/>
      <c r="O648" s="453">
        <f t="shared" ref="O648:Q711" si="10">G648*0.5+K648</f>
        <v>1.9753936839538673</v>
      </c>
      <c r="P648" s="453">
        <f t="shared" si="10"/>
        <v>4.7603890608070714</v>
      </c>
      <c r="Q648" s="453">
        <f t="shared" si="10"/>
        <v>3.3250194437074612</v>
      </c>
    </row>
    <row r="649" spans="6:17">
      <c r="F649" s="452">
        <v>643</v>
      </c>
      <c r="G649" s="453">
        <v>2.748581339240932</v>
      </c>
      <c r="H649" s="453">
        <v>9.0735147490173063</v>
      </c>
      <c r="I649" s="453">
        <v>12.464286699845175</v>
      </c>
      <c r="J649" s="453"/>
      <c r="K649" s="453">
        <v>0.52222627154795909</v>
      </c>
      <c r="L649" s="453">
        <v>1.1236906509620894</v>
      </c>
      <c r="M649" s="453">
        <v>-1.7072448187547806</v>
      </c>
      <c r="N649" s="453"/>
      <c r="O649" s="453">
        <f t="shared" si="10"/>
        <v>1.8965169411684251</v>
      </c>
      <c r="P649" s="453">
        <f t="shared" si="10"/>
        <v>5.6604480254707426</v>
      </c>
      <c r="Q649" s="453">
        <f t="shared" si="10"/>
        <v>4.5248985311678069</v>
      </c>
    </row>
    <row r="650" spans="6:17">
      <c r="F650" s="452">
        <v>644</v>
      </c>
      <c r="G650" s="453">
        <v>2.9066859600546966</v>
      </c>
      <c r="H650" s="453">
        <v>9.9407655723475301</v>
      </c>
      <c r="I650" s="453">
        <v>12.541152503929467</v>
      </c>
      <c r="J650" s="453"/>
      <c r="K650" s="453">
        <v>0.50872890796402359</v>
      </c>
      <c r="L650" s="453">
        <v>1.9221005212978213</v>
      </c>
      <c r="M650" s="453">
        <v>-0.32801908101036048</v>
      </c>
      <c r="N650" s="453"/>
      <c r="O650" s="453">
        <f t="shared" si="10"/>
        <v>1.9620718879913719</v>
      </c>
      <c r="P650" s="453">
        <f t="shared" si="10"/>
        <v>6.8924833074715863</v>
      </c>
      <c r="Q650" s="453">
        <f t="shared" si="10"/>
        <v>5.9425571709543732</v>
      </c>
    </row>
    <row r="651" spans="6:17">
      <c r="F651" s="452">
        <v>645</v>
      </c>
      <c r="G651" s="453">
        <v>3.3350536498668877</v>
      </c>
      <c r="H651" s="453">
        <v>12.784716707807725</v>
      </c>
      <c r="I651" s="453">
        <v>18.446423698831467</v>
      </c>
      <c r="J651" s="453"/>
      <c r="K651" s="453">
        <v>1.068568572989955</v>
      </c>
      <c r="L651" s="453">
        <v>5.321574950870513</v>
      </c>
      <c r="M651" s="453">
        <v>6.4361945014372566</v>
      </c>
      <c r="N651" s="453"/>
      <c r="O651" s="453">
        <f t="shared" si="10"/>
        <v>2.7360953979233988</v>
      </c>
      <c r="P651" s="453">
        <f t="shared" si="10"/>
        <v>11.713933304774375</v>
      </c>
      <c r="Q651" s="453">
        <f t="shared" si="10"/>
        <v>15.65940635085299</v>
      </c>
    </row>
    <row r="652" spans="6:17">
      <c r="F652" s="452">
        <v>646</v>
      </c>
      <c r="G652" s="453">
        <v>2.5140586514131833</v>
      </c>
      <c r="H652" s="453">
        <v>8.1041119255909067</v>
      </c>
      <c r="I652" s="453">
        <v>10.003198365733709</v>
      </c>
      <c r="J652" s="453"/>
      <c r="K652" s="453">
        <v>0.32043905155854802</v>
      </c>
      <c r="L652" s="453">
        <v>0.93795815268700977</v>
      </c>
      <c r="M652" s="453">
        <v>-1.6830996767192516</v>
      </c>
      <c r="N652" s="453"/>
      <c r="O652" s="453">
        <f t="shared" si="10"/>
        <v>1.5774683772651397</v>
      </c>
      <c r="P652" s="453">
        <f t="shared" si="10"/>
        <v>4.9900141154824631</v>
      </c>
      <c r="Q652" s="453">
        <f t="shared" si="10"/>
        <v>3.318499506147603</v>
      </c>
    </row>
    <row r="653" spans="6:17">
      <c r="F653" s="452">
        <v>647</v>
      </c>
      <c r="G653" s="453">
        <v>2.1951116362820127</v>
      </c>
      <c r="H653" s="453">
        <v>6.9565900682344051</v>
      </c>
      <c r="I653" s="453">
        <v>7.6360790068128779</v>
      </c>
      <c r="J653" s="453"/>
      <c r="K653" s="453">
        <v>1.8958595376675547E-2</v>
      </c>
      <c r="L653" s="453">
        <v>-9.252293622601826E-2</v>
      </c>
      <c r="M653" s="453">
        <v>-3.831811402956717</v>
      </c>
      <c r="N653" s="453"/>
      <c r="O653" s="453">
        <f t="shared" si="10"/>
        <v>1.1165144135176819</v>
      </c>
      <c r="P653" s="453">
        <f t="shared" si="10"/>
        <v>3.3857720978911843</v>
      </c>
      <c r="Q653" s="453">
        <f t="shared" si="10"/>
        <v>-1.3771899550278022E-2</v>
      </c>
    </row>
    <row r="654" spans="6:17">
      <c r="F654" s="452">
        <v>648</v>
      </c>
      <c r="G654" s="453">
        <v>2.2806089094736866</v>
      </c>
      <c r="H654" s="453">
        <v>7.6026291169417064</v>
      </c>
      <c r="I654" s="453">
        <v>7.9121361774616332</v>
      </c>
      <c r="J654" s="453"/>
      <c r="K654" s="453">
        <v>-0.10907246381106894</v>
      </c>
      <c r="L654" s="453">
        <v>-0.47537691681090877</v>
      </c>
      <c r="M654" s="453">
        <v>-4.5452929745470669</v>
      </c>
      <c r="N654" s="453"/>
      <c r="O654" s="453">
        <f t="shared" si="10"/>
        <v>1.0312319909257743</v>
      </c>
      <c r="P654" s="453">
        <f t="shared" si="10"/>
        <v>3.3259376416599444</v>
      </c>
      <c r="Q654" s="453">
        <f t="shared" si="10"/>
        <v>-0.58922488581625032</v>
      </c>
    </row>
    <row r="655" spans="6:17">
      <c r="F655" s="452">
        <v>649</v>
      </c>
      <c r="G655" s="453">
        <v>2.461482099741465</v>
      </c>
      <c r="H655" s="453">
        <v>8.8486147159230768</v>
      </c>
      <c r="I655" s="453">
        <v>11.409733144358327</v>
      </c>
      <c r="J655" s="453"/>
      <c r="K655" s="453">
        <v>9.7308512006437198E-2</v>
      </c>
      <c r="L655" s="453">
        <v>2.3604957323279052E-2</v>
      </c>
      <c r="M655" s="453">
        <v>-3.2482406114694129</v>
      </c>
      <c r="N655" s="453"/>
      <c r="O655" s="453">
        <f t="shared" si="10"/>
        <v>1.3280495618771697</v>
      </c>
      <c r="P655" s="453">
        <f t="shared" si="10"/>
        <v>4.4479123152848175</v>
      </c>
      <c r="Q655" s="453">
        <f t="shared" si="10"/>
        <v>2.4566259607097507</v>
      </c>
    </row>
    <row r="656" spans="6:17">
      <c r="F656" s="452">
        <v>650</v>
      </c>
      <c r="G656" s="453">
        <v>3.1548030422907054</v>
      </c>
      <c r="H656" s="453">
        <v>12.454756884427681</v>
      </c>
      <c r="I656" s="453">
        <v>18.508528162711585</v>
      </c>
      <c r="J656" s="453"/>
      <c r="K656" s="453">
        <v>0.82153388892485069</v>
      </c>
      <c r="L656" s="453">
        <v>4.7700674862160497</v>
      </c>
      <c r="M656" s="453">
        <v>6.1208322006050935</v>
      </c>
      <c r="N656" s="453"/>
      <c r="O656" s="453">
        <f t="shared" si="10"/>
        <v>2.3989354100702034</v>
      </c>
      <c r="P656" s="453">
        <f t="shared" si="10"/>
        <v>10.99744592842989</v>
      </c>
      <c r="Q656" s="453">
        <f t="shared" si="10"/>
        <v>15.375096281960886</v>
      </c>
    </row>
    <row r="657" spans="6:17">
      <c r="F657" s="452">
        <v>651</v>
      </c>
      <c r="G657" s="453">
        <v>2.3994176522475694</v>
      </c>
      <c r="H657" s="453">
        <v>7.641276910328024</v>
      </c>
      <c r="I657" s="453">
        <v>9.0235729606227295</v>
      </c>
      <c r="J657" s="453"/>
      <c r="K657" s="453">
        <v>0.14347484013689105</v>
      </c>
      <c r="L657" s="453">
        <v>-0.29366873399212423</v>
      </c>
      <c r="M657" s="453">
        <v>-3.6925473350410911</v>
      </c>
      <c r="N657" s="453"/>
      <c r="O657" s="453">
        <f t="shared" si="10"/>
        <v>1.3431836662606758</v>
      </c>
      <c r="P657" s="453">
        <f t="shared" si="10"/>
        <v>3.5269697211718878</v>
      </c>
      <c r="Q657" s="453">
        <f t="shared" si="10"/>
        <v>0.81923914527027364</v>
      </c>
    </row>
    <row r="658" spans="6:17">
      <c r="F658" s="452">
        <v>652</v>
      </c>
      <c r="G658" s="453">
        <v>2.0334219877612565</v>
      </c>
      <c r="H658" s="453">
        <v>6.3813861588846805</v>
      </c>
      <c r="I658" s="453">
        <v>7.0960620368229996</v>
      </c>
      <c r="J658" s="453"/>
      <c r="K658" s="453">
        <v>0.75170048208125806</v>
      </c>
      <c r="L658" s="453">
        <v>1.9893647316390286</v>
      </c>
      <c r="M658" s="453">
        <v>-9.800746410434158E-2</v>
      </c>
      <c r="N658" s="453"/>
      <c r="O658" s="453">
        <f t="shared" si="10"/>
        <v>1.7684114759618863</v>
      </c>
      <c r="P658" s="453">
        <f t="shared" si="10"/>
        <v>5.1800578110813689</v>
      </c>
      <c r="Q658" s="453">
        <f t="shared" si="10"/>
        <v>3.4500235543071582</v>
      </c>
    </row>
    <row r="659" spans="6:17">
      <c r="F659" s="452">
        <v>653</v>
      </c>
      <c r="G659" s="453">
        <v>2.6514992013141061</v>
      </c>
      <c r="H659" s="453">
        <v>7.8851145957748798</v>
      </c>
      <c r="I659" s="453">
        <v>9.3882399124850906</v>
      </c>
      <c r="J659" s="453"/>
      <c r="K659" s="453">
        <v>0.39140604355675279</v>
      </c>
      <c r="L659" s="453">
        <v>0.47046649666961571</v>
      </c>
      <c r="M659" s="453">
        <v>-2.5181624724597071</v>
      </c>
      <c r="N659" s="453"/>
      <c r="O659" s="453">
        <f t="shared" si="10"/>
        <v>1.7171556442138058</v>
      </c>
      <c r="P659" s="453">
        <f t="shared" si="10"/>
        <v>4.4130237945570556</v>
      </c>
      <c r="Q659" s="453">
        <f t="shared" si="10"/>
        <v>2.1759574837828382</v>
      </c>
    </row>
    <row r="660" spans="6:17">
      <c r="F660" s="452">
        <v>654</v>
      </c>
      <c r="G660" s="453">
        <v>3.1763825973981668</v>
      </c>
      <c r="H660" s="453">
        <v>8.8090801927444673</v>
      </c>
      <c r="I660" s="453">
        <v>9.058685101975243</v>
      </c>
      <c r="J660" s="453"/>
      <c r="K660" s="453">
        <v>1.2168149987050878</v>
      </c>
      <c r="L660" s="453">
        <v>2.8017564494235856</v>
      </c>
      <c r="M660" s="453">
        <v>0.65584124416466238</v>
      </c>
      <c r="N660" s="453"/>
      <c r="O660" s="453">
        <f t="shared" si="10"/>
        <v>2.8050062974041712</v>
      </c>
      <c r="P660" s="453">
        <f t="shared" si="10"/>
        <v>7.2062965457958192</v>
      </c>
      <c r="Q660" s="453">
        <f t="shared" si="10"/>
        <v>5.1851837951522839</v>
      </c>
    </row>
    <row r="661" spans="6:17">
      <c r="F661" s="452">
        <v>655</v>
      </c>
      <c r="G661" s="453">
        <v>2.2840676916101739</v>
      </c>
      <c r="H661" s="453">
        <v>7.095594107312408</v>
      </c>
      <c r="I661" s="453">
        <v>8.0152022585991318</v>
      </c>
      <c r="J661" s="453"/>
      <c r="K661" s="453">
        <v>8.5679752656304231E-2</v>
      </c>
      <c r="L661" s="453">
        <v>-9.1953460564923262E-2</v>
      </c>
      <c r="M661" s="453">
        <v>-3.547059261193894</v>
      </c>
      <c r="N661" s="453"/>
      <c r="O661" s="453">
        <f t="shared" si="10"/>
        <v>1.2277135984613912</v>
      </c>
      <c r="P661" s="453">
        <f t="shared" si="10"/>
        <v>3.4558435930912808</v>
      </c>
      <c r="Q661" s="453">
        <f t="shared" si="10"/>
        <v>0.46054186810567188</v>
      </c>
    </row>
    <row r="662" spans="6:17">
      <c r="F662" s="452">
        <v>656</v>
      </c>
      <c r="G662" s="453">
        <v>2.7891375533667233</v>
      </c>
      <c r="H662" s="453">
        <v>8.7134152167824936</v>
      </c>
      <c r="I662" s="453">
        <v>10.439613964432809</v>
      </c>
      <c r="J662" s="453"/>
      <c r="K662" s="453">
        <v>0.71460893350185195</v>
      </c>
      <c r="L662" s="453">
        <v>1.5931886184854491</v>
      </c>
      <c r="M662" s="453">
        <v>-1.0874199423587925</v>
      </c>
      <c r="N662" s="453"/>
      <c r="O662" s="453">
        <f t="shared" si="10"/>
        <v>2.1091777101852136</v>
      </c>
      <c r="P662" s="453">
        <f t="shared" si="10"/>
        <v>5.9498962268766959</v>
      </c>
      <c r="Q662" s="453">
        <f t="shared" si="10"/>
        <v>4.1323870398576119</v>
      </c>
    </row>
    <row r="663" spans="6:17">
      <c r="F663" s="452">
        <v>657</v>
      </c>
      <c r="G663" s="453">
        <v>3.1724418751610965</v>
      </c>
      <c r="H663" s="453">
        <v>11.471223989453136</v>
      </c>
      <c r="I663" s="453">
        <v>15.298543734645776</v>
      </c>
      <c r="J663" s="453"/>
      <c r="K663" s="453">
        <v>0.97911591917981866</v>
      </c>
      <c r="L663" s="453">
        <v>4.230880033240453</v>
      </c>
      <c r="M663" s="453">
        <v>3.5673097457334961</v>
      </c>
      <c r="N663" s="453"/>
      <c r="O663" s="453">
        <f t="shared" si="10"/>
        <v>2.5653368567603669</v>
      </c>
      <c r="P663" s="453">
        <f t="shared" si="10"/>
        <v>9.9664920279670213</v>
      </c>
      <c r="Q663" s="453">
        <f t="shared" si="10"/>
        <v>11.216581613056384</v>
      </c>
    </row>
    <row r="664" spans="6:17">
      <c r="F664" s="452">
        <v>658</v>
      </c>
      <c r="G664" s="453">
        <v>2.7781552336499225</v>
      </c>
      <c r="H664" s="453">
        <v>8.486758975880079</v>
      </c>
      <c r="I664" s="453">
        <v>10.20831139282933</v>
      </c>
      <c r="J664" s="453"/>
      <c r="K664" s="453">
        <v>0.51609600650544429</v>
      </c>
      <c r="L664" s="453">
        <v>1.036896875940684</v>
      </c>
      <c r="M664" s="453">
        <v>-1.7616759107857405</v>
      </c>
      <c r="N664" s="453"/>
      <c r="O664" s="453">
        <f t="shared" si="10"/>
        <v>1.9051736233304055</v>
      </c>
      <c r="P664" s="453">
        <f t="shared" si="10"/>
        <v>5.2802763638807235</v>
      </c>
      <c r="Q664" s="453">
        <f t="shared" si="10"/>
        <v>3.3424797856289246</v>
      </c>
    </row>
    <row r="665" spans="6:17">
      <c r="F665" s="452">
        <v>659</v>
      </c>
      <c r="G665" s="453">
        <v>2.6707804941252196</v>
      </c>
      <c r="H665" s="453">
        <v>9.4241182642563643</v>
      </c>
      <c r="I665" s="453">
        <v>14.694860843670185</v>
      </c>
      <c r="J665" s="453"/>
      <c r="K665" s="453">
        <v>0.46462231138360899</v>
      </c>
      <c r="L665" s="453">
        <v>2.1280521819880818</v>
      </c>
      <c r="M665" s="453">
        <v>2.8851305001522363</v>
      </c>
      <c r="N665" s="453"/>
      <c r="O665" s="453">
        <f t="shared" si="10"/>
        <v>1.8000125584462188</v>
      </c>
      <c r="P665" s="453">
        <f t="shared" si="10"/>
        <v>6.8401113141162639</v>
      </c>
      <c r="Q665" s="453">
        <f t="shared" si="10"/>
        <v>10.232560921987329</v>
      </c>
    </row>
    <row r="666" spans="6:17">
      <c r="F666" s="452">
        <v>660</v>
      </c>
      <c r="G666" s="453">
        <v>2.4522331187817414</v>
      </c>
      <c r="H666" s="453">
        <v>7.6812855764543002</v>
      </c>
      <c r="I666" s="453">
        <v>9.4103344079861557</v>
      </c>
      <c r="J666" s="453"/>
      <c r="K666" s="453">
        <v>0.73987865920699392</v>
      </c>
      <c r="L666" s="453">
        <v>2.2818455654303307</v>
      </c>
      <c r="M666" s="453">
        <v>0.26113594532706941</v>
      </c>
      <c r="N666" s="453"/>
      <c r="O666" s="453">
        <f t="shared" si="10"/>
        <v>1.9659952185978646</v>
      </c>
      <c r="P666" s="453">
        <f t="shared" si="10"/>
        <v>6.1224883536574808</v>
      </c>
      <c r="Q666" s="453">
        <f t="shared" si="10"/>
        <v>4.9663031493201473</v>
      </c>
    </row>
    <row r="667" spans="6:17">
      <c r="F667" s="452">
        <v>661</v>
      </c>
      <c r="G667" s="453">
        <v>2.6702547382759025</v>
      </c>
      <c r="H667" s="453">
        <v>8.5250346478951471</v>
      </c>
      <c r="I667" s="453">
        <v>10.349963920622599</v>
      </c>
      <c r="J667" s="453"/>
      <c r="K667" s="453">
        <v>0.48871783016588033</v>
      </c>
      <c r="L667" s="453">
        <v>0.76073161705151193</v>
      </c>
      <c r="M667" s="453">
        <v>-2.1504422628395048</v>
      </c>
      <c r="N667" s="453"/>
      <c r="O667" s="453">
        <f t="shared" si="10"/>
        <v>1.8238451993038316</v>
      </c>
      <c r="P667" s="453">
        <f t="shared" si="10"/>
        <v>5.0232489409990855</v>
      </c>
      <c r="Q667" s="453">
        <f t="shared" si="10"/>
        <v>3.0245396974717949</v>
      </c>
    </row>
    <row r="668" spans="6:17">
      <c r="F668" s="452">
        <v>662</v>
      </c>
      <c r="G668" s="453">
        <v>3.3417259718612282</v>
      </c>
      <c r="H668" s="453">
        <v>12.787391013901647</v>
      </c>
      <c r="I668" s="453">
        <v>18.480040394716639</v>
      </c>
      <c r="J668" s="453"/>
      <c r="K668" s="453">
        <v>1.0185364785684676</v>
      </c>
      <c r="L668" s="453">
        <v>5.1601261011048507</v>
      </c>
      <c r="M668" s="453">
        <v>6.1687965069276771</v>
      </c>
      <c r="N668" s="453"/>
      <c r="O668" s="453">
        <f t="shared" si="10"/>
        <v>2.6893994644990817</v>
      </c>
      <c r="P668" s="453">
        <f t="shared" si="10"/>
        <v>11.553821608055674</v>
      </c>
      <c r="Q668" s="453">
        <f t="shared" si="10"/>
        <v>15.408816704285996</v>
      </c>
    </row>
    <row r="669" spans="6:17">
      <c r="F669" s="452">
        <v>663</v>
      </c>
      <c r="G669" s="453">
        <v>2.4023132543083534</v>
      </c>
      <c r="H669" s="453">
        <v>7.8661730561814593</v>
      </c>
      <c r="I669" s="453">
        <v>11.303869848541439</v>
      </c>
      <c r="J669" s="453"/>
      <c r="K669" s="453">
        <v>0.19114530214375769</v>
      </c>
      <c r="L669" s="453">
        <v>0.48602699078472256</v>
      </c>
      <c r="M669" s="453">
        <v>-0.67403531232807268</v>
      </c>
      <c r="N669" s="453"/>
      <c r="O669" s="453">
        <f t="shared" si="10"/>
        <v>1.3923019292979344</v>
      </c>
      <c r="P669" s="453">
        <f t="shared" si="10"/>
        <v>4.4191135188754522</v>
      </c>
      <c r="Q669" s="453">
        <f t="shared" si="10"/>
        <v>4.9778996119426466</v>
      </c>
    </row>
    <row r="670" spans="6:17">
      <c r="F670" s="452">
        <v>664</v>
      </c>
      <c r="G670" s="453">
        <v>3.0570240148740755</v>
      </c>
      <c r="H670" s="453">
        <v>10.804490279695777</v>
      </c>
      <c r="I670" s="453">
        <v>14.171520534177048</v>
      </c>
      <c r="J670" s="453"/>
      <c r="K670" s="453">
        <v>0.80328787460914697</v>
      </c>
      <c r="L670" s="453">
        <v>3.3950319586449496</v>
      </c>
      <c r="M670" s="453">
        <v>2.1305737468871513</v>
      </c>
      <c r="N670" s="453"/>
      <c r="O670" s="453">
        <f t="shared" si="10"/>
        <v>2.3317998820461847</v>
      </c>
      <c r="P670" s="453">
        <f t="shared" si="10"/>
        <v>8.7972770984928381</v>
      </c>
      <c r="Q670" s="453">
        <f t="shared" si="10"/>
        <v>9.2163340139756755</v>
      </c>
    </row>
    <row r="671" spans="6:17">
      <c r="F671" s="452">
        <v>665</v>
      </c>
      <c r="G671" s="453">
        <v>2.5421561450554577</v>
      </c>
      <c r="H671" s="453">
        <v>9.1479564882062405</v>
      </c>
      <c r="I671" s="453">
        <v>12.086519212690419</v>
      </c>
      <c r="J671" s="453"/>
      <c r="K671" s="453">
        <v>0.20581791555154716</v>
      </c>
      <c r="L671" s="453">
        <v>0.47501499141165482</v>
      </c>
      <c r="M671" s="453">
        <v>-2.5029446602302272</v>
      </c>
      <c r="N671" s="453"/>
      <c r="O671" s="453">
        <f t="shared" si="10"/>
        <v>1.476895988079276</v>
      </c>
      <c r="P671" s="453">
        <f t="shared" si="10"/>
        <v>5.0489932355147751</v>
      </c>
      <c r="Q671" s="453">
        <f t="shared" si="10"/>
        <v>3.5403149461149823</v>
      </c>
    </row>
    <row r="672" spans="6:17">
      <c r="F672" s="452">
        <v>666</v>
      </c>
      <c r="G672" s="453">
        <v>2.5896087581264275</v>
      </c>
      <c r="H672" s="453">
        <v>9.7872488635095323</v>
      </c>
      <c r="I672" s="453">
        <v>14.30953672743378</v>
      </c>
      <c r="J672" s="453"/>
      <c r="K672" s="453">
        <v>0.51488860651580737</v>
      </c>
      <c r="L672" s="453">
        <v>2.7970331483257382</v>
      </c>
      <c r="M672" s="453">
        <v>2.7935101922812891</v>
      </c>
      <c r="N672" s="453"/>
      <c r="O672" s="453">
        <f t="shared" si="10"/>
        <v>1.8096929855790211</v>
      </c>
      <c r="P672" s="453">
        <f t="shared" si="10"/>
        <v>7.6906575800805044</v>
      </c>
      <c r="Q672" s="453">
        <f t="shared" si="10"/>
        <v>9.9482785559981792</v>
      </c>
    </row>
    <row r="673" spans="6:17">
      <c r="F673" s="452">
        <v>667</v>
      </c>
      <c r="G673" s="453">
        <v>3.004251191539252</v>
      </c>
      <c r="H673" s="453">
        <v>9.6128402565835529</v>
      </c>
      <c r="I673" s="453">
        <v>12.101402541504669</v>
      </c>
      <c r="J673" s="453"/>
      <c r="K673" s="453">
        <v>0.35989132704582616</v>
      </c>
      <c r="L673" s="453">
        <v>0.42121223587686529</v>
      </c>
      <c r="M673" s="453">
        <v>-2.0351600160552508</v>
      </c>
      <c r="N673" s="453"/>
      <c r="O673" s="453">
        <f t="shared" si="10"/>
        <v>1.8620169228154522</v>
      </c>
      <c r="P673" s="453">
        <f t="shared" si="10"/>
        <v>5.2276323641686417</v>
      </c>
      <c r="Q673" s="453">
        <f t="shared" si="10"/>
        <v>4.0155412546970837</v>
      </c>
    </row>
    <row r="674" spans="6:17">
      <c r="F674" s="452">
        <v>668</v>
      </c>
      <c r="G674" s="453">
        <v>2.3202597372352489</v>
      </c>
      <c r="H674" s="453">
        <v>7.68388043516984</v>
      </c>
      <c r="I674" s="453">
        <v>11.07622266262571</v>
      </c>
      <c r="J674" s="453"/>
      <c r="K674" s="453">
        <v>0.12281215544280855</v>
      </c>
      <c r="L674" s="453">
        <v>0.25759594936072006</v>
      </c>
      <c r="M674" s="453">
        <v>-0.98950070452268335</v>
      </c>
      <c r="N674" s="453"/>
      <c r="O674" s="453">
        <f t="shared" si="10"/>
        <v>1.282942024060433</v>
      </c>
      <c r="P674" s="453">
        <f t="shared" si="10"/>
        <v>4.09953616694564</v>
      </c>
      <c r="Q674" s="453">
        <f t="shared" si="10"/>
        <v>4.5486106267901718</v>
      </c>
    </row>
    <row r="675" spans="6:17">
      <c r="F675" s="452">
        <v>669</v>
      </c>
      <c r="G675" s="453">
        <v>2.6052627692711372</v>
      </c>
      <c r="H675" s="453">
        <v>8.4979405996035808</v>
      </c>
      <c r="I675" s="453">
        <v>9.9971611348821199</v>
      </c>
      <c r="J675" s="453"/>
      <c r="K675" s="453">
        <v>0.44703280364165288</v>
      </c>
      <c r="L675" s="453">
        <v>1.5014796663851229</v>
      </c>
      <c r="M675" s="453">
        <v>-1.3472130828094322</v>
      </c>
      <c r="N675" s="453"/>
      <c r="O675" s="453">
        <f t="shared" si="10"/>
        <v>1.7496641882772215</v>
      </c>
      <c r="P675" s="453">
        <f t="shared" si="10"/>
        <v>5.7504499661869133</v>
      </c>
      <c r="Q675" s="453">
        <f t="shared" si="10"/>
        <v>3.6513674846316277</v>
      </c>
    </row>
    <row r="676" spans="6:17">
      <c r="F676" s="452">
        <v>670</v>
      </c>
      <c r="G676" s="453">
        <v>2.0107905440449372</v>
      </c>
      <c r="H676" s="453">
        <v>4.6699179707288749</v>
      </c>
      <c r="I676" s="453">
        <v>3.1395121301277484</v>
      </c>
      <c r="J676" s="453"/>
      <c r="K676" s="453">
        <v>-0.31675507023494909</v>
      </c>
      <c r="L676" s="453">
        <v>-2.5986633051126624</v>
      </c>
      <c r="M676" s="453">
        <v>-7.3634947744185979</v>
      </c>
      <c r="N676" s="453"/>
      <c r="O676" s="453">
        <f t="shared" si="10"/>
        <v>0.6886402017875195</v>
      </c>
      <c r="P676" s="453">
        <f t="shared" si="10"/>
        <v>-0.26370431974822495</v>
      </c>
      <c r="Q676" s="453">
        <f t="shared" si="10"/>
        <v>-5.7937387093547237</v>
      </c>
    </row>
    <row r="677" spans="6:17">
      <c r="F677" s="452">
        <v>671</v>
      </c>
      <c r="G677" s="453">
        <v>2.5394168372320003</v>
      </c>
      <c r="H677" s="453">
        <v>8.2012500645451212</v>
      </c>
      <c r="I677" s="453">
        <v>9.5484559174762609</v>
      </c>
      <c r="J677" s="453"/>
      <c r="K677" s="453">
        <v>0.36394838397164797</v>
      </c>
      <c r="L677" s="453">
        <v>1.1037686605089192</v>
      </c>
      <c r="M677" s="453">
        <v>-2.0241040427422305</v>
      </c>
      <c r="N677" s="453"/>
      <c r="O677" s="453">
        <f t="shared" si="10"/>
        <v>1.6336568025876481</v>
      </c>
      <c r="P677" s="453">
        <f t="shared" si="10"/>
        <v>5.2043936927814798</v>
      </c>
      <c r="Q677" s="453">
        <f t="shared" si="10"/>
        <v>2.7501239159958999</v>
      </c>
    </row>
    <row r="678" spans="6:17">
      <c r="F678" s="452">
        <v>672</v>
      </c>
      <c r="G678" s="453">
        <v>2.906233111825868</v>
      </c>
      <c r="H678" s="453">
        <v>9.5188288301864574</v>
      </c>
      <c r="I678" s="453">
        <v>11.731143454723735</v>
      </c>
      <c r="J678" s="453"/>
      <c r="K678" s="453">
        <v>0.66862045983138074</v>
      </c>
      <c r="L678" s="453">
        <v>2.1211092519277202</v>
      </c>
      <c r="M678" s="453">
        <v>-0.21820073060021627</v>
      </c>
      <c r="N678" s="453"/>
      <c r="O678" s="453">
        <f t="shared" si="10"/>
        <v>2.1217370157443147</v>
      </c>
      <c r="P678" s="453">
        <f t="shared" si="10"/>
        <v>6.8805236670209489</v>
      </c>
      <c r="Q678" s="453">
        <f t="shared" si="10"/>
        <v>5.6473709967616514</v>
      </c>
    </row>
    <row r="679" spans="6:17">
      <c r="F679" s="452">
        <v>673</v>
      </c>
      <c r="G679" s="453">
        <v>3.1825297406229947</v>
      </c>
      <c r="H679" s="453">
        <v>11.936284754338416</v>
      </c>
      <c r="I679" s="453">
        <v>17.347780940957676</v>
      </c>
      <c r="J679" s="453"/>
      <c r="K679" s="453">
        <v>0.8070233376540159</v>
      </c>
      <c r="L679" s="453">
        <v>3.7153586681740762</v>
      </c>
      <c r="M679" s="453">
        <v>3.7993624629837939</v>
      </c>
      <c r="N679" s="453"/>
      <c r="O679" s="453">
        <f t="shared" si="10"/>
        <v>2.3982882079655132</v>
      </c>
      <c r="P679" s="453">
        <f t="shared" si="10"/>
        <v>9.6835010453432844</v>
      </c>
      <c r="Q679" s="453">
        <f t="shared" si="10"/>
        <v>12.473252933462632</v>
      </c>
    </row>
    <row r="680" spans="6:17">
      <c r="F680" s="452">
        <v>674</v>
      </c>
      <c r="G680" s="453">
        <v>2.723655269838364</v>
      </c>
      <c r="H680" s="453">
        <v>9.0884971182664884</v>
      </c>
      <c r="I680" s="453">
        <v>11.371281479306845</v>
      </c>
      <c r="J680" s="453"/>
      <c r="K680" s="453">
        <v>0.48198028474959465</v>
      </c>
      <c r="L680" s="453">
        <v>1.7896948618618609</v>
      </c>
      <c r="M680" s="453">
        <v>-0.36016276226278165</v>
      </c>
      <c r="N680" s="453"/>
      <c r="O680" s="453">
        <f t="shared" si="10"/>
        <v>1.8438079196687767</v>
      </c>
      <c r="P680" s="453">
        <f t="shared" si="10"/>
        <v>6.3339434209951051</v>
      </c>
      <c r="Q680" s="453">
        <f t="shared" si="10"/>
        <v>5.3254779773906407</v>
      </c>
    </row>
    <row r="681" spans="6:17">
      <c r="F681" s="452">
        <v>675</v>
      </c>
      <c r="G681" s="453">
        <v>2.6605462048905277</v>
      </c>
      <c r="H681" s="453">
        <v>8.3730531583545513</v>
      </c>
      <c r="I681" s="453">
        <v>9.7547262036349736</v>
      </c>
      <c r="J681" s="453"/>
      <c r="K681" s="453">
        <v>0.20545614148034019</v>
      </c>
      <c r="L681" s="453">
        <v>-0.17339087747722104</v>
      </c>
      <c r="M681" s="453">
        <v>-3.7181895093422455</v>
      </c>
      <c r="N681" s="453"/>
      <c r="O681" s="453">
        <f t="shared" si="10"/>
        <v>1.5357292439256041</v>
      </c>
      <c r="P681" s="453">
        <f t="shared" si="10"/>
        <v>4.0131357017000546</v>
      </c>
      <c r="Q681" s="453">
        <f t="shared" si="10"/>
        <v>1.1591735924752413</v>
      </c>
    </row>
    <row r="682" spans="6:17">
      <c r="F682" s="452">
        <v>676</v>
      </c>
      <c r="G682" s="453">
        <v>2.6139776011073739</v>
      </c>
      <c r="H682" s="453">
        <v>7.5750195152050708</v>
      </c>
      <c r="I682" s="453">
        <v>8.9479284410481768</v>
      </c>
      <c r="J682" s="453"/>
      <c r="K682" s="453">
        <v>0.38112930010183454</v>
      </c>
      <c r="L682" s="453">
        <v>0.17681974106882592</v>
      </c>
      <c r="M682" s="453">
        <v>-2.472782543344934</v>
      </c>
      <c r="N682" s="453"/>
      <c r="O682" s="453">
        <f t="shared" si="10"/>
        <v>1.6881181006555215</v>
      </c>
      <c r="P682" s="453">
        <f t="shared" si="10"/>
        <v>3.9643294986713613</v>
      </c>
      <c r="Q682" s="453">
        <f t="shared" si="10"/>
        <v>2.0011816771791544</v>
      </c>
    </row>
    <row r="683" spans="6:17">
      <c r="F683" s="452">
        <v>677</v>
      </c>
      <c r="G683" s="453">
        <v>2.9510788757568882</v>
      </c>
      <c r="H683" s="453">
        <v>9.9940995986729391</v>
      </c>
      <c r="I683" s="453">
        <v>14.335086773845603</v>
      </c>
      <c r="J683" s="453"/>
      <c r="K683" s="453">
        <v>0.71805020583795809</v>
      </c>
      <c r="L683" s="453">
        <v>2.3447825654770753</v>
      </c>
      <c r="M683" s="453">
        <v>0.73596019010419411</v>
      </c>
      <c r="N683" s="453"/>
      <c r="O683" s="453">
        <f t="shared" si="10"/>
        <v>2.1935896437164022</v>
      </c>
      <c r="P683" s="453">
        <f t="shared" si="10"/>
        <v>7.3418323648135448</v>
      </c>
      <c r="Q683" s="453">
        <f t="shared" si="10"/>
        <v>7.9035035770269957</v>
      </c>
    </row>
    <row r="684" spans="6:17">
      <c r="F684" s="452">
        <v>678</v>
      </c>
      <c r="G684" s="453">
        <v>2.3539640612084671</v>
      </c>
      <c r="H684" s="453">
        <v>7.6966325764468024</v>
      </c>
      <c r="I684" s="453">
        <v>9.0992208608871863</v>
      </c>
      <c r="J684" s="453"/>
      <c r="K684" s="453">
        <v>0.18321645637772477</v>
      </c>
      <c r="L684" s="453">
        <v>0.64606240067625009</v>
      </c>
      <c r="M684" s="453">
        <v>-2.2944528206519124</v>
      </c>
      <c r="N684" s="453"/>
      <c r="O684" s="453">
        <f t="shared" si="10"/>
        <v>1.3601984869819583</v>
      </c>
      <c r="P684" s="453">
        <f t="shared" si="10"/>
        <v>4.4943786888996513</v>
      </c>
      <c r="Q684" s="453">
        <f t="shared" si="10"/>
        <v>2.2551576097916808</v>
      </c>
    </row>
    <row r="685" spans="6:17">
      <c r="F685" s="452">
        <v>679</v>
      </c>
      <c r="G685" s="453">
        <v>2.9132805002509539</v>
      </c>
      <c r="H685" s="453">
        <v>9.1106744784983533</v>
      </c>
      <c r="I685" s="453">
        <v>11.122554388080587</v>
      </c>
      <c r="J685" s="453"/>
      <c r="K685" s="453">
        <v>0.65664713611880643</v>
      </c>
      <c r="L685" s="453">
        <v>1.6511445258730291</v>
      </c>
      <c r="M685" s="453">
        <v>-0.89741047449820144</v>
      </c>
      <c r="N685" s="453"/>
      <c r="O685" s="453">
        <f t="shared" si="10"/>
        <v>2.1132873862442834</v>
      </c>
      <c r="P685" s="453">
        <f t="shared" si="10"/>
        <v>6.2064817651222057</v>
      </c>
      <c r="Q685" s="453">
        <f t="shared" si="10"/>
        <v>4.6638667195420922</v>
      </c>
    </row>
    <row r="686" spans="6:17">
      <c r="F686" s="452">
        <v>680</v>
      </c>
      <c r="G686" s="453">
        <v>2.9250800531914667</v>
      </c>
      <c r="H686" s="453">
        <v>9.2019073865774956</v>
      </c>
      <c r="I686" s="453">
        <v>11.224889247639467</v>
      </c>
      <c r="J686" s="453"/>
      <c r="K686" s="453">
        <v>0.67256995436601485</v>
      </c>
      <c r="L686" s="453">
        <v>1.7553924524751636</v>
      </c>
      <c r="M686" s="453">
        <v>-0.74481354894950158</v>
      </c>
      <c r="N686" s="453"/>
      <c r="O686" s="453">
        <f t="shared" si="10"/>
        <v>2.1351099809617482</v>
      </c>
      <c r="P686" s="453">
        <f t="shared" si="10"/>
        <v>6.3563461457639114</v>
      </c>
      <c r="Q686" s="453">
        <f t="shared" si="10"/>
        <v>4.8676310748702321</v>
      </c>
    </row>
    <row r="687" spans="6:17">
      <c r="F687" s="452">
        <v>681</v>
      </c>
      <c r="G687" s="453">
        <v>2.5275763055057752</v>
      </c>
      <c r="H687" s="453">
        <v>9.1778956746809897</v>
      </c>
      <c r="I687" s="453">
        <v>14.197281230873514</v>
      </c>
      <c r="J687" s="453"/>
      <c r="K687" s="453">
        <v>0.24028357465296857</v>
      </c>
      <c r="L687" s="453">
        <v>1.6059040410861201</v>
      </c>
      <c r="M687" s="453">
        <v>1.9004944486693844</v>
      </c>
      <c r="N687" s="453"/>
      <c r="O687" s="453">
        <f t="shared" si="10"/>
        <v>1.5040717274058562</v>
      </c>
      <c r="P687" s="453">
        <f t="shared" si="10"/>
        <v>6.1948518784266149</v>
      </c>
      <c r="Q687" s="453">
        <f t="shared" si="10"/>
        <v>8.9991350641061416</v>
      </c>
    </row>
    <row r="688" spans="6:17">
      <c r="F688" s="452">
        <v>682</v>
      </c>
      <c r="G688" s="453">
        <v>2.4484360351551047</v>
      </c>
      <c r="H688" s="453">
        <v>9.1282311016979349</v>
      </c>
      <c r="I688" s="453">
        <v>14.014314820112631</v>
      </c>
      <c r="J688" s="453"/>
      <c r="K688" s="453">
        <v>0.20308296672614112</v>
      </c>
      <c r="L688" s="453">
        <v>1.6981484350365008</v>
      </c>
      <c r="M688" s="453">
        <v>2.0128386907594376</v>
      </c>
      <c r="N688" s="453"/>
      <c r="O688" s="453">
        <f t="shared" si="10"/>
        <v>1.4273009843036935</v>
      </c>
      <c r="P688" s="453">
        <f t="shared" si="10"/>
        <v>6.2622639858854683</v>
      </c>
      <c r="Q688" s="453">
        <f t="shared" si="10"/>
        <v>9.019996100815753</v>
      </c>
    </row>
    <row r="689" spans="6:17">
      <c r="F689" s="452">
        <v>683</v>
      </c>
      <c r="G689" s="453">
        <v>2.2162129243337638</v>
      </c>
      <c r="H689" s="453">
        <v>7.5195500079113344</v>
      </c>
      <c r="I689" s="453">
        <v>7.622252383648231</v>
      </c>
      <c r="J689" s="453"/>
      <c r="K689" s="453">
        <v>-0.20167242812149944</v>
      </c>
      <c r="L689" s="453">
        <v>-0.64752621621689599</v>
      </c>
      <c r="M689" s="453">
        <v>-5.0681289929526088</v>
      </c>
      <c r="N689" s="453"/>
      <c r="O689" s="453">
        <f t="shared" si="10"/>
        <v>0.90643403404538248</v>
      </c>
      <c r="P689" s="453">
        <f t="shared" si="10"/>
        <v>3.1122487877387712</v>
      </c>
      <c r="Q689" s="453">
        <f t="shared" si="10"/>
        <v>-1.2570028011284933</v>
      </c>
    </row>
    <row r="690" spans="6:17">
      <c r="F690" s="452">
        <v>684</v>
      </c>
      <c r="G690" s="453">
        <v>2.9990062343222643</v>
      </c>
      <c r="H690" s="453">
        <v>9.4702258473835599</v>
      </c>
      <c r="I690" s="453">
        <v>11.598628113817028</v>
      </c>
      <c r="J690" s="453"/>
      <c r="K690" s="453">
        <v>0.63873800958296911</v>
      </c>
      <c r="L690" s="453">
        <v>1.6315893956505363</v>
      </c>
      <c r="M690" s="453">
        <v>-0.98725551189708938</v>
      </c>
      <c r="N690" s="453"/>
      <c r="O690" s="453">
        <f t="shared" si="10"/>
        <v>2.1382411267441013</v>
      </c>
      <c r="P690" s="453">
        <f t="shared" si="10"/>
        <v>6.3667023193423162</v>
      </c>
      <c r="Q690" s="453">
        <f t="shared" si="10"/>
        <v>4.8120585450114248</v>
      </c>
    </row>
    <row r="691" spans="6:17">
      <c r="F691" s="452">
        <v>685</v>
      </c>
      <c r="G691" s="453">
        <v>3.2109034010659752</v>
      </c>
      <c r="H691" s="453">
        <v>12.020049923840553</v>
      </c>
      <c r="I691" s="453">
        <v>16.562296916860376</v>
      </c>
      <c r="J691" s="453"/>
      <c r="K691" s="453">
        <v>0.90912375239986254</v>
      </c>
      <c r="L691" s="453">
        <v>4.4432792250831028</v>
      </c>
      <c r="M691" s="453">
        <v>4.222449268564489</v>
      </c>
      <c r="N691" s="453"/>
      <c r="O691" s="453">
        <f t="shared" si="10"/>
        <v>2.5145754529328501</v>
      </c>
      <c r="P691" s="453">
        <f t="shared" si="10"/>
        <v>10.453304187003379</v>
      </c>
      <c r="Q691" s="453">
        <f t="shared" si="10"/>
        <v>12.503597726994677</v>
      </c>
    </row>
    <row r="692" spans="6:17">
      <c r="F692" s="452">
        <v>686</v>
      </c>
      <c r="G692" s="453">
        <v>3.0973198217900073</v>
      </c>
      <c r="H692" s="453">
        <v>10.738783863739236</v>
      </c>
      <c r="I692" s="453">
        <v>15.035022218256088</v>
      </c>
      <c r="J692" s="453"/>
      <c r="K692" s="453">
        <v>1.0616251457357997</v>
      </c>
      <c r="L692" s="453">
        <v>4.1967612699608878</v>
      </c>
      <c r="M692" s="453">
        <v>4.5777192916088723</v>
      </c>
      <c r="N692" s="453"/>
      <c r="O692" s="453">
        <f t="shared" si="10"/>
        <v>2.6102850566308033</v>
      </c>
      <c r="P692" s="453">
        <f t="shared" si="10"/>
        <v>9.566153201830506</v>
      </c>
      <c r="Q692" s="453">
        <f t="shared" si="10"/>
        <v>12.095230400736916</v>
      </c>
    </row>
    <row r="693" spans="6:17">
      <c r="F693" s="452">
        <v>687</v>
      </c>
      <c r="G693" s="453">
        <v>2.9065195469050717</v>
      </c>
      <c r="H693" s="453">
        <v>10.544032709797889</v>
      </c>
      <c r="I693" s="453">
        <v>13.803914592256106</v>
      </c>
      <c r="J693" s="453"/>
      <c r="K693" s="453">
        <v>0.39780208043100096</v>
      </c>
      <c r="L693" s="453">
        <v>1.1295103369212427</v>
      </c>
      <c r="M693" s="453">
        <v>-1.4531361892960035</v>
      </c>
      <c r="N693" s="453"/>
      <c r="O693" s="453">
        <f t="shared" si="10"/>
        <v>1.8510618538835368</v>
      </c>
      <c r="P693" s="453">
        <f t="shared" si="10"/>
        <v>6.4015266918201874</v>
      </c>
      <c r="Q693" s="453">
        <f t="shared" si="10"/>
        <v>5.4488211068320496</v>
      </c>
    </row>
    <row r="694" spans="6:17">
      <c r="F694" s="452">
        <v>688</v>
      </c>
      <c r="G694" s="453">
        <v>2.4262028080152014</v>
      </c>
      <c r="H694" s="453">
        <v>8.1330120210970591</v>
      </c>
      <c r="I694" s="453">
        <v>12.081799772784549</v>
      </c>
      <c r="J694" s="453"/>
      <c r="K694" s="453">
        <v>0.1584917590375241</v>
      </c>
      <c r="L694" s="453">
        <v>0.57478570064208157</v>
      </c>
      <c r="M694" s="453">
        <v>-0.13941165424517976</v>
      </c>
      <c r="N694" s="453"/>
      <c r="O694" s="453">
        <f t="shared" si="10"/>
        <v>1.3715931630451248</v>
      </c>
      <c r="P694" s="453">
        <f t="shared" si="10"/>
        <v>4.6412917111906111</v>
      </c>
      <c r="Q694" s="453">
        <f t="shared" si="10"/>
        <v>5.9014882321470949</v>
      </c>
    </row>
    <row r="695" spans="6:17">
      <c r="F695" s="452">
        <v>689</v>
      </c>
      <c r="G695" s="453">
        <v>2.659625433730362</v>
      </c>
      <c r="H695" s="453">
        <v>8.583360773337354</v>
      </c>
      <c r="I695" s="453">
        <v>10.652409767849178</v>
      </c>
      <c r="J695" s="453"/>
      <c r="K695" s="453">
        <v>0.37927968858890537</v>
      </c>
      <c r="L695" s="453">
        <v>1.0933709342014595</v>
      </c>
      <c r="M695" s="453">
        <v>-1.557696077736523</v>
      </c>
      <c r="N695" s="453"/>
      <c r="O695" s="453">
        <f t="shared" si="10"/>
        <v>1.7090924054540864</v>
      </c>
      <c r="P695" s="453">
        <f t="shared" si="10"/>
        <v>5.3850513208701365</v>
      </c>
      <c r="Q695" s="453">
        <f t="shared" si="10"/>
        <v>3.7685088061880663</v>
      </c>
    </row>
    <row r="696" spans="6:17">
      <c r="F696" s="452">
        <v>690</v>
      </c>
      <c r="G696" s="453">
        <v>2.5784422383053265</v>
      </c>
      <c r="H696" s="453">
        <v>8.0927829972220451</v>
      </c>
      <c r="I696" s="453">
        <v>9.63041372880555</v>
      </c>
      <c r="J696" s="453"/>
      <c r="K696" s="453">
        <v>-0.14803925624023506</v>
      </c>
      <c r="L696" s="453">
        <v>-0.89969528726836501</v>
      </c>
      <c r="M696" s="453">
        <v>-4.3610968961363241</v>
      </c>
      <c r="N696" s="453"/>
      <c r="O696" s="453">
        <f t="shared" si="10"/>
        <v>1.1411818629124282</v>
      </c>
      <c r="P696" s="453">
        <f t="shared" si="10"/>
        <v>3.1466962113426575</v>
      </c>
      <c r="Q696" s="453">
        <f t="shared" si="10"/>
        <v>0.45410996826645089</v>
      </c>
    </row>
    <row r="697" spans="6:17">
      <c r="F697" s="452">
        <v>691</v>
      </c>
      <c r="G697" s="453">
        <v>2.8958946188645847</v>
      </c>
      <c r="H697" s="453">
        <v>9.6916259712059514</v>
      </c>
      <c r="I697" s="453">
        <v>13.147101115324261</v>
      </c>
      <c r="J697" s="453"/>
      <c r="K697" s="453">
        <v>0.54763275136118317</v>
      </c>
      <c r="L697" s="453">
        <v>1.8890384269837526</v>
      </c>
      <c r="M697" s="453">
        <v>5.3361949786619789E-2</v>
      </c>
      <c r="N697" s="453"/>
      <c r="O697" s="453">
        <f t="shared" si="10"/>
        <v>1.9955800607934755</v>
      </c>
      <c r="P697" s="453">
        <f t="shared" si="10"/>
        <v>6.7348514125867283</v>
      </c>
      <c r="Q697" s="453">
        <f t="shared" si="10"/>
        <v>6.6269125074487505</v>
      </c>
    </row>
    <row r="698" spans="6:17">
      <c r="F698" s="452">
        <v>692</v>
      </c>
      <c r="G698" s="453">
        <v>2.5333261200973087</v>
      </c>
      <c r="H698" s="453">
        <v>7.6242117766339916</v>
      </c>
      <c r="I698" s="453">
        <v>8.8005514699218566</v>
      </c>
      <c r="J698" s="453"/>
      <c r="K698" s="453">
        <v>0.36094509456035162</v>
      </c>
      <c r="L698" s="453">
        <v>0.41147925415645403</v>
      </c>
      <c r="M698" s="453">
        <v>-2.7994632596288938</v>
      </c>
      <c r="N698" s="453"/>
      <c r="O698" s="453">
        <f t="shared" si="10"/>
        <v>1.627608154609006</v>
      </c>
      <c r="P698" s="453">
        <f t="shared" si="10"/>
        <v>4.2235851424734498</v>
      </c>
      <c r="Q698" s="453">
        <f t="shared" si="10"/>
        <v>1.6008124753320345</v>
      </c>
    </row>
    <row r="699" spans="6:17">
      <c r="F699" s="452">
        <v>693</v>
      </c>
      <c r="G699" s="453">
        <v>2.7594562735906383</v>
      </c>
      <c r="H699" s="453">
        <v>8.6233786054515207</v>
      </c>
      <c r="I699" s="453">
        <v>10.312019297016505</v>
      </c>
      <c r="J699" s="453"/>
      <c r="K699" s="453">
        <v>0.57541572346857706</v>
      </c>
      <c r="L699" s="453">
        <v>1.0764478011312519</v>
      </c>
      <c r="M699" s="453">
        <v>-1.9242446101992456</v>
      </c>
      <c r="N699" s="453"/>
      <c r="O699" s="453">
        <f t="shared" si="10"/>
        <v>1.9551438602638962</v>
      </c>
      <c r="P699" s="453">
        <f t="shared" si="10"/>
        <v>5.3881371038570123</v>
      </c>
      <c r="Q699" s="453">
        <f t="shared" si="10"/>
        <v>3.2317650383090069</v>
      </c>
    </row>
    <row r="700" spans="6:17">
      <c r="F700" s="452">
        <v>694</v>
      </c>
      <c r="G700" s="453">
        <v>2.8250078589135335</v>
      </c>
      <c r="H700" s="453">
        <v>9.7366957705968247</v>
      </c>
      <c r="I700" s="453">
        <v>13.70112941933499</v>
      </c>
      <c r="J700" s="453"/>
      <c r="K700" s="453">
        <v>0.44727173414081278</v>
      </c>
      <c r="L700" s="453">
        <v>1.5488273323976429</v>
      </c>
      <c r="M700" s="453">
        <v>-0.54547125415495401</v>
      </c>
      <c r="N700" s="453"/>
      <c r="O700" s="453">
        <f t="shared" si="10"/>
        <v>1.8597756635975795</v>
      </c>
      <c r="P700" s="453">
        <f t="shared" si="10"/>
        <v>6.4171752176960553</v>
      </c>
      <c r="Q700" s="453">
        <f t="shared" si="10"/>
        <v>6.3050934555125409</v>
      </c>
    </row>
    <row r="701" spans="6:17">
      <c r="F701" s="452">
        <v>695</v>
      </c>
      <c r="G701" s="453">
        <v>3.4489420493874743</v>
      </c>
      <c r="H701" s="453">
        <v>9.7580817996262041</v>
      </c>
      <c r="I701" s="453">
        <v>10.39440416386455</v>
      </c>
      <c r="J701" s="453"/>
      <c r="K701" s="453">
        <v>1.4444669756317197</v>
      </c>
      <c r="L701" s="453">
        <v>3.5177583389203235</v>
      </c>
      <c r="M701" s="453">
        <v>1.6765329366881687</v>
      </c>
      <c r="N701" s="453"/>
      <c r="O701" s="453">
        <f t="shared" si="10"/>
        <v>3.1689380003254568</v>
      </c>
      <c r="P701" s="453">
        <f t="shared" si="10"/>
        <v>8.3967992387334256</v>
      </c>
      <c r="Q701" s="453">
        <f t="shared" si="10"/>
        <v>6.8737350186204438</v>
      </c>
    </row>
    <row r="702" spans="6:17">
      <c r="F702" s="452">
        <v>696</v>
      </c>
      <c r="G702" s="453">
        <v>2.4493227270029827</v>
      </c>
      <c r="H702" s="453">
        <v>7.8875148739139647</v>
      </c>
      <c r="I702" s="453">
        <v>8.821575746744216</v>
      </c>
      <c r="J702" s="453"/>
      <c r="K702" s="453">
        <v>0.20966307996646982</v>
      </c>
      <c r="L702" s="453">
        <v>0.40768454748095451</v>
      </c>
      <c r="M702" s="453">
        <v>-3.1648470981997079</v>
      </c>
      <c r="N702" s="453"/>
      <c r="O702" s="453">
        <f t="shared" si="10"/>
        <v>1.4343244434679612</v>
      </c>
      <c r="P702" s="453">
        <f t="shared" si="10"/>
        <v>4.3514419844379368</v>
      </c>
      <c r="Q702" s="453">
        <f t="shared" si="10"/>
        <v>1.2459407751724001</v>
      </c>
    </row>
    <row r="703" spans="6:17">
      <c r="F703" s="452">
        <v>697</v>
      </c>
      <c r="G703" s="453">
        <v>2.4714254558667843</v>
      </c>
      <c r="H703" s="453">
        <v>7.8311901167131666</v>
      </c>
      <c r="I703" s="453">
        <v>8.6128763629064622</v>
      </c>
      <c r="J703" s="453"/>
      <c r="K703" s="453">
        <v>0.18237383435399934</v>
      </c>
      <c r="L703" s="453">
        <v>0.21623763960236886</v>
      </c>
      <c r="M703" s="453">
        <v>-3.44626534344183</v>
      </c>
      <c r="N703" s="453"/>
      <c r="O703" s="453">
        <f t="shared" si="10"/>
        <v>1.4180865622873915</v>
      </c>
      <c r="P703" s="453">
        <f t="shared" si="10"/>
        <v>4.1318326979589521</v>
      </c>
      <c r="Q703" s="453">
        <f t="shared" si="10"/>
        <v>0.8601728380114011</v>
      </c>
    </row>
    <row r="704" spans="6:17">
      <c r="F704" s="452">
        <v>698</v>
      </c>
      <c r="G704" s="453">
        <v>2.9075687520140416</v>
      </c>
      <c r="H704" s="453">
        <v>9.2362846968107775</v>
      </c>
      <c r="I704" s="453">
        <v>11.940957624023412</v>
      </c>
      <c r="J704" s="453"/>
      <c r="K704" s="453">
        <v>0.65478819579454495</v>
      </c>
      <c r="L704" s="453">
        <v>1.8824284560255364</v>
      </c>
      <c r="M704" s="453">
        <v>-6.2331528032345318E-2</v>
      </c>
      <c r="N704" s="453"/>
      <c r="O704" s="453">
        <f t="shared" si="10"/>
        <v>2.1085725718015658</v>
      </c>
      <c r="P704" s="453">
        <f t="shared" si="10"/>
        <v>6.5005708044309252</v>
      </c>
      <c r="Q704" s="453">
        <f t="shared" si="10"/>
        <v>5.9081472839793605</v>
      </c>
    </row>
    <row r="705" spans="6:17">
      <c r="F705" s="452">
        <v>699</v>
      </c>
      <c r="G705" s="453">
        <v>2.2162129243337638</v>
      </c>
      <c r="H705" s="453">
        <v>7.5195500079113344</v>
      </c>
      <c r="I705" s="453">
        <v>7.622252383648231</v>
      </c>
      <c r="J705" s="453"/>
      <c r="K705" s="453">
        <v>-0.20167242812149944</v>
      </c>
      <c r="L705" s="453">
        <v>-0.64752621621689599</v>
      </c>
      <c r="M705" s="453">
        <v>-5.0681289929526088</v>
      </c>
      <c r="N705" s="453"/>
      <c r="O705" s="453">
        <f t="shared" si="10"/>
        <v>0.90643403404538248</v>
      </c>
      <c r="P705" s="453">
        <f t="shared" si="10"/>
        <v>3.1122487877387712</v>
      </c>
      <c r="Q705" s="453">
        <f t="shared" si="10"/>
        <v>-1.2570028011284933</v>
      </c>
    </row>
    <row r="706" spans="6:17">
      <c r="F706" s="452">
        <v>700</v>
      </c>
      <c r="G706" s="453">
        <v>2.6890350497328139</v>
      </c>
      <c r="H706" s="453">
        <v>9.2635692309544169</v>
      </c>
      <c r="I706" s="453">
        <v>12.753300663387677</v>
      </c>
      <c r="J706" s="453"/>
      <c r="K706" s="453">
        <v>0.40285071128365679</v>
      </c>
      <c r="L706" s="453">
        <v>1.3839918445583237</v>
      </c>
      <c r="M706" s="453">
        <v>-0.96443552714991654</v>
      </c>
      <c r="N706" s="453"/>
      <c r="O706" s="453">
        <f t="shared" si="10"/>
        <v>1.7473682361500638</v>
      </c>
      <c r="P706" s="453">
        <f t="shared" si="10"/>
        <v>6.0157764600355321</v>
      </c>
      <c r="Q706" s="453">
        <f t="shared" si="10"/>
        <v>5.4122148045439218</v>
      </c>
    </row>
    <row r="707" spans="6:17">
      <c r="F707" s="452">
        <v>701</v>
      </c>
      <c r="G707" s="453">
        <v>2.2642654950173391</v>
      </c>
      <c r="H707" s="453">
        <v>6.6609825485941698</v>
      </c>
      <c r="I707" s="453">
        <v>7.1166387754790321</v>
      </c>
      <c r="J707" s="453"/>
      <c r="K707" s="453">
        <v>-0.80170319871605322</v>
      </c>
      <c r="L707" s="453">
        <v>-2.399632177832121</v>
      </c>
      <c r="M707" s="453">
        <v>-7.5866832593466853</v>
      </c>
      <c r="N707" s="453"/>
      <c r="O707" s="453">
        <f t="shared" si="10"/>
        <v>0.33042954879261632</v>
      </c>
      <c r="P707" s="453">
        <f t="shared" si="10"/>
        <v>0.9308590964649639</v>
      </c>
      <c r="Q707" s="453">
        <f t="shared" si="10"/>
        <v>-4.0283638716071692</v>
      </c>
    </row>
    <row r="708" spans="6:17">
      <c r="F708" s="452">
        <v>702</v>
      </c>
      <c r="G708" s="453">
        <v>3.2621014491721887</v>
      </c>
      <c r="H708" s="453">
        <v>11.471854798385287</v>
      </c>
      <c r="I708" s="453">
        <v>16.191557858289755</v>
      </c>
      <c r="J708" s="453"/>
      <c r="K708" s="453">
        <v>1.3630713212731465</v>
      </c>
      <c r="L708" s="453">
        <v>5.49175454189173</v>
      </c>
      <c r="M708" s="453">
        <v>6.6753322076620663</v>
      </c>
      <c r="N708" s="453"/>
      <c r="O708" s="453">
        <f t="shared" si="10"/>
        <v>2.9941220458592408</v>
      </c>
      <c r="P708" s="453">
        <f t="shared" si="10"/>
        <v>11.227681941084374</v>
      </c>
      <c r="Q708" s="453">
        <f t="shared" si="10"/>
        <v>14.771111136806944</v>
      </c>
    </row>
    <row r="709" spans="6:17">
      <c r="F709" s="452">
        <v>703</v>
      </c>
      <c r="G709" s="453">
        <v>2.1791816081155364</v>
      </c>
      <c r="H709" s="453">
        <v>6.7338306672581822</v>
      </c>
      <c r="I709" s="453">
        <v>8.57945690419416</v>
      </c>
      <c r="J709" s="453"/>
      <c r="K709" s="453">
        <v>2.2590035919261453E-2</v>
      </c>
      <c r="L709" s="453">
        <v>-0.41932355556760115</v>
      </c>
      <c r="M709" s="453">
        <v>-3.1043348672923514</v>
      </c>
      <c r="N709" s="453"/>
      <c r="O709" s="453">
        <f t="shared" si="10"/>
        <v>1.1121808399770297</v>
      </c>
      <c r="P709" s="453">
        <f t="shared" si="10"/>
        <v>2.94759177806149</v>
      </c>
      <c r="Q709" s="453">
        <f t="shared" si="10"/>
        <v>1.1853935848047286</v>
      </c>
    </row>
    <row r="710" spans="6:17">
      <c r="F710" s="452">
        <v>704</v>
      </c>
      <c r="G710" s="453">
        <v>2.990306621962608</v>
      </c>
      <c r="H710" s="453">
        <v>10.17463600767411</v>
      </c>
      <c r="I710" s="453">
        <v>14.623044261057089</v>
      </c>
      <c r="J710" s="453"/>
      <c r="K710" s="453">
        <v>0.72036178149158658</v>
      </c>
      <c r="L710" s="453">
        <v>2.3662815720249384</v>
      </c>
      <c r="M710" s="453">
        <v>0.77044630394253488</v>
      </c>
      <c r="N710" s="453"/>
      <c r="O710" s="453">
        <f t="shared" si="10"/>
        <v>2.2155150924728906</v>
      </c>
      <c r="P710" s="453">
        <f t="shared" si="10"/>
        <v>7.4535995758619933</v>
      </c>
      <c r="Q710" s="453">
        <f t="shared" si="10"/>
        <v>8.0819684344710794</v>
      </c>
    </row>
    <row r="711" spans="6:17">
      <c r="F711" s="452">
        <v>705</v>
      </c>
      <c r="G711" s="453">
        <v>2.9897195249949906</v>
      </c>
      <c r="H711" s="453">
        <v>10.193130384799289</v>
      </c>
      <c r="I711" s="453">
        <v>14.610371284429789</v>
      </c>
      <c r="J711" s="453"/>
      <c r="K711" s="453">
        <v>0.7084462053381273</v>
      </c>
      <c r="L711" s="453">
        <v>2.2042421297170591</v>
      </c>
      <c r="M711" s="453">
        <v>0.33776732792730968</v>
      </c>
      <c r="N711" s="453"/>
      <c r="O711" s="453">
        <f t="shared" si="10"/>
        <v>2.2033059678356226</v>
      </c>
      <c r="P711" s="453">
        <f t="shared" si="10"/>
        <v>7.3008073221167038</v>
      </c>
      <c r="Q711" s="453">
        <f t="shared" si="10"/>
        <v>7.6429529701422041</v>
      </c>
    </row>
    <row r="712" spans="6:17">
      <c r="F712" s="452">
        <v>706</v>
      </c>
      <c r="G712" s="453">
        <v>2.4077060839267705</v>
      </c>
      <c r="H712" s="453">
        <v>8.2746343750896258</v>
      </c>
      <c r="I712" s="453">
        <v>11.281779421629153</v>
      </c>
      <c r="J712" s="453"/>
      <c r="K712" s="453">
        <v>0.4494037145319556</v>
      </c>
      <c r="L712" s="453">
        <v>1.9138498635211789</v>
      </c>
      <c r="M712" s="453">
        <v>1.1288982758572459</v>
      </c>
      <c r="N712" s="453"/>
      <c r="O712" s="453">
        <f t="shared" ref="O712:Q775" si="11">G712*0.5+K712</f>
        <v>1.6532567564953409</v>
      </c>
      <c r="P712" s="453">
        <f t="shared" si="11"/>
        <v>6.0511670510659918</v>
      </c>
      <c r="Q712" s="453">
        <f t="shared" si="11"/>
        <v>6.7697879866718225</v>
      </c>
    </row>
    <row r="713" spans="6:17">
      <c r="F713" s="452">
        <v>707</v>
      </c>
      <c r="G713" s="453">
        <v>2.7335756957409778</v>
      </c>
      <c r="H713" s="453">
        <v>8.4632963671532195</v>
      </c>
      <c r="I713" s="453">
        <v>10.966710746657455</v>
      </c>
      <c r="J713" s="453"/>
      <c r="K713" s="453">
        <v>0.44425027027380715</v>
      </c>
      <c r="L713" s="453">
        <v>0.9397348900399578</v>
      </c>
      <c r="M713" s="453">
        <v>-1.3279048748133988</v>
      </c>
      <c r="N713" s="453"/>
      <c r="O713" s="453">
        <f t="shared" si="11"/>
        <v>1.811038118144296</v>
      </c>
      <c r="P713" s="453">
        <f t="shared" si="11"/>
        <v>5.1713830736165676</v>
      </c>
      <c r="Q713" s="453">
        <f t="shared" si="11"/>
        <v>4.1554504985153287</v>
      </c>
    </row>
    <row r="714" spans="6:17">
      <c r="F714" s="452">
        <v>708</v>
      </c>
      <c r="G714" s="453">
        <v>2.7769198895202898</v>
      </c>
      <c r="H714" s="453">
        <v>8.4496378066642066</v>
      </c>
      <c r="I714" s="453">
        <v>10.271252348142625</v>
      </c>
      <c r="J714" s="453"/>
      <c r="K714" s="453">
        <v>-0.28817074392098263</v>
      </c>
      <c r="L714" s="453">
        <v>-0.80221091782838272</v>
      </c>
      <c r="M714" s="453">
        <v>-4.5035172782312642</v>
      </c>
      <c r="N714" s="453"/>
      <c r="O714" s="453">
        <f t="shared" si="11"/>
        <v>1.1002892008391623</v>
      </c>
      <c r="P714" s="453">
        <f t="shared" si="11"/>
        <v>3.4226079855037206</v>
      </c>
      <c r="Q714" s="453">
        <f t="shared" si="11"/>
        <v>0.63210889584004804</v>
      </c>
    </row>
    <row r="715" spans="6:17">
      <c r="F715" s="452">
        <v>709</v>
      </c>
      <c r="G715" s="453">
        <v>2.8729617281514397</v>
      </c>
      <c r="H715" s="453">
        <v>9.5723879528510381</v>
      </c>
      <c r="I715" s="453">
        <v>13.07746124219419</v>
      </c>
      <c r="J715" s="453"/>
      <c r="K715" s="453">
        <v>0.54028693084587509</v>
      </c>
      <c r="L715" s="453">
        <v>1.8586706520207201</v>
      </c>
      <c r="M715" s="453">
        <v>-3.1813170877995844E-2</v>
      </c>
      <c r="N715" s="453"/>
      <c r="O715" s="453">
        <f t="shared" si="11"/>
        <v>1.9767677949215949</v>
      </c>
      <c r="P715" s="453">
        <f t="shared" si="11"/>
        <v>6.6448646284462392</v>
      </c>
      <c r="Q715" s="453">
        <f t="shared" si="11"/>
        <v>6.506917450219099</v>
      </c>
    </row>
    <row r="716" spans="6:17">
      <c r="F716" s="452">
        <v>710</v>
      </c>
      <c r="G716" s="453">
        <v>2.334748422589314</v>
      </c>
      <c r="H716" s="453">
        <v>6.920264525680885</v>
      </c>
      <c r="I716" s="453">
        <v>7.9028927564439044</v>
      </c>
      <c r="J716" s="453"/>
      <c r="K716" s="453">
        <v>-5.9206204773442295E-2</v>
      </c>
      <c r="L716" s="453">
        <v>-0.99570531308161492</v>
      </c>
      <c r="M716" s="453">
        <v>-4.8669420706607127</v>
      </c>
      <c r="N716" s="453"/>
      <c r="O716" s="453">
        <f t="shared" si="11"/>
        <v>1.1081680065212147</v>
      </c>
      <c r="P716" s="453">
        <f t="shared" si="11"/>
        <v>2.4644269497588276</v>
      </c>
      <c r="Q716" s="453">
        <f t="shared" si="11"/>
        <v>-0.9154956924387605</v>
      </c>
    </row>
    <row r="717" spans="6:17">
      <c r="F717" s="452">
        <v>711</v>
      </c>
      <c r="G717" s="453">
        <v>2.431384472931839</v>
      </c>
      <c r="H717" s="453">
        <v>8.1284404018696037</v>
      </c>
      <c r="I717" s="453">
        <v>10.788992045688587</v>
      </c>
      <c r="J717" s="453"/>
      <c r="K717" s="453">
        <v>0.23451629684607944</v>
      </c>
      <c r="L717" s="453">
        <v>0.88157182796363287</v>
      </c>
      <c r="M717" s="453">
        <v>-1.6272094611467978</v>
      </c>
      <c r="N717" s="453"/>
      <c r="O717" s="453">
        <f t="shared" si="11"/>
        <v>1.4502085333119989</v>
      </c>
      <c r="P717" s="453">
        <f t="shared" si="11"/>
        <v>4.9457920288984347</v>
      </c>
      <c r="Q717" s="453">
        <f t="shared" si="11"/>
        <v>3.767286561697496</v>
      </c>
    </row>
    <row r="718" spans="6:17">
      <c r="F718" s="452">
        <v>712</v>
      </c>
      <c r="G718" s="453">
        <v>2.5019694121345246</v>
      </c>
      <c r="H718" s="453">
        <v>8.1539510734527312</v>
      </c>
      <c r="I718" s="453">
        <v>9.3522540921244968</v>
      </c>
      <c r="J718" s="453"/>
      <c r="K718" s="453">
        <v>0.36414160950260488</v>
      </c>
      <c r="L718" s="453">
        <v>1.0050197650502213</v>
      </c>
      <c r="M718" s="453">
        <v>-2.1800207386346102</v>
      </c>
      <c r="N718" s="453"/>
      <c r="O718" s="453">
        <f t="shared" si="11"/>
        <v>1.6151263155698672</v>
      </c>
      <c r="P718" s="453">
        <f t="shared" si="11"/>
        <v>5.0819953017765869</v>
      </c>
      <c r="Q718" s="453">
        <f t="shared" si="11"/>
        <v>2.4961063074276382</v>
      </c>
    </row>
    <row r="719" spans="6:17">
      <c r="F719" s="452">
        <v>713</v>
      </c>
      <c r="G719" s="453">
        <v>2.5989438074341091</v>
      </c>
      <c r="H719" s="453">
        <v>8.8322926273732563</v>
      </c>
      <c r="I719" s="453">
        <v>13.367797947188052</v>
      </c>
      <c r="J719" s="453"/>
      <c r="K719" s="453">
        <v>0.25582738282217576</v>
      </c>
      <c r="L719" s="453">
        <v>0.99372661508775906</v>
      </c>
      <c r="M719" s="453">
        <v>0.63793391001621558</v>
      </c>
      <c r="N719" s="453"/>
      <c r="O719" s="453">
        <f t="shared" si="11"/>
        <v>1.5552992865392303</v>
      </c>
      <c r="P719" s="453">
        <f t="shared" si="11"/>
        <v>5.4098729287743872</v>
      </c>
      <c r="Q719" s="453">
        <f t="shared" si="11"/>
        <v>7.3218328836102415</v>
      </c>
    </row>
    <row r="720" spans="6:17">
      <c r="F720" s="452">
        <v>714</v>
      </c>
      <c r="G720" s="453">
        <v>2.9569528628213977</v>
      </c>
      <c r="H720" s="453">
        <v>10.564111888710912</v>
      </c>
      <c r="I720" s="453">
        <v>14.914292485693238</v>
      </c>
      <c r="J720" s="453"/>
      <c r="K720" s="453">
        <v>0.70497690532284984</v>
      </c>
      <c r="L720" s="453">
        <v>2.9783824967347527</v>
      </c>
      <c r="M720" s="453">
        <v>2.3575135247599235</v>
      </c>
      <c r="N720" s="453"/>
      <c r="O720" s="453">
        <f t="shared" si="11"/>
        <v>2.1834533367335487</v>
      </c>
      <c r="P720" s="453">
        <f t="shared" si="11"/>
        <v>8.2604384410902085</v>
      </c>
      <c r="Q720" s="453">
        <f t="shared" si="11"/>
        <v>9.8146597676065426</v>
      </c>
    </row>
    <row r="721" spans="6:17">
      <c r="F721" s="452">
        <v>715</v>
      </c>
      <c r="G721" s="453">
        <v>2.6122031123358873</v>
      </c>
      <c r="H721" s="453">
        <v>8.0719266242266627</v>
      </c>
      <c r="I721" s="453">
        <v>10.106412786573273</v>
      </c>
      <c r="J721" s="453"/>
      <c r="K721" s="453">
        <v>0.40539216520567578</v>
      </c>
      <c r="L721" s="453">
        <v>0.86520030702779138</v>
      </c>
      <c r="M721" s="453">
        <v>-1.6504262414950972</v>
      </c>
      <c r="N721" s="453"/>
      <c r="O721" s="453">
        <f t="shared" si="11"/>
        <v>1.7114937213736194</v>
      </c>
      <c r="P721" s="453">
        <f t="shared" si="11"/>
        <v>4.9011636191411228</v>
      </c>
      <c r="Q721" s="453">
        <f t="shared" si="11"/>
        <v>3.4027801517915393</v>
      </c>
    </row>
    <row r="722" spans="6:17">
      <c r="F722" s="452">
        <v>716</v>
      </c>
      <c r="G722" s="453">
        <v>2.3757533074851853</v>
      </c>
      <c r="H722" s="453">
        <v>6.8429682008224901</v>
      </c>
      <c r="I722" s="453">
        <v>7.8299817124028266</v>
      </c>
      <c r="J722" s="453"/>
      <c r="K722" s="453">
        <v>0.15096382920611617</v>
      </c>
      <c r="L722" s="453">
        <v>-0.5742804690911143</v>
      </c>
      <c r="M722" s="453">
        <v>-3.6660804319513716</v>
      </c>
      <c r="N722" s="453"/>
      <c r="O722" s="453">
        <f t="shared" si="11"/>
        <v>1.3388404829487088</v>
      </c>
      <c r="P722" s="453">
        <f t="shared" si="11"/>
        <v>2.8472036313201308</v>
      </c>
      <c r="Q722" s="453">
        <f t="shared" si="11"/>
        <v>0.24891042425004173</v>
      </c>
    </row>
    <row r="723" spans="6:17">
      <c r="F723" s="452">
        <v>717</v>
      </c>
      <c r="G723" s="453">
        <v>2.5054348049884876</v>
      </c>
      <c r="H723" s="453">
        <v>8.5141663446931162</v>
      </c>
      <c r="I723" s="453">
        <v>11.536472310969728</v>
      </c>
      <c r="J723" s="453"/>
      <c r="K723" s="453">
        <v>0.42442099102595776</v>
      </c>
      <c r="L723" s="453">
        <v>2.4070015151100819</v>
      </c>
      <c r="M723" s="453">
        <v>1.9858489993869668</v>
      </c>
      <c r="N723" s="453"/>
      <c r="O723" s="453">
        <f t="shared" si="11"/>
        <v>1.6771383935202016</v>
      </c>
      <c r="P723" s="453">
        <f t="shared" si="11"/>
        <v>6.66408468745664</v>
      </c>
      <c r="Q723" s="453">
        <f t="shared" si="11"/>
        <v>7.7540851548718308</v>
      </c>
    </row>
    <row r="724" spans="6:17">
      <c r="F724" s="452">
        <v>718</v>
      </c>
      <c r="G724" s="453">
        <v>2.340702592284563</v>
      </c>
      <c r="H724" s="453">
        <v>6.7873302911978257</v>
      </c>
      <c r="I724" s="453">
        <v>7.9212900582429313</v>
      </c>
      <c r="J724" s="453"/>
      <c r="K724" s="453">
        <v>-4.1040781327600584E-2</v>
      </c>
      <c r="L724" s="453">
        <v>-1.0536504817816876</v>
      </c>
      <c r="M724" s="453">
        <v>-4.1459934878313263</v>
      </c>
      <c r="N724" s="453"/>
      <c r="O724" s="453">
        <f t="shared" si="11"/>
        <v>1.1293105148146809</v>
      </c>
      <c r="P724" s="453">
        <f t="shared" si="11"/>
        <v>2.3400146638172252</v>
      </c>
      <c r="Q724" s="453">
        <f t="shared" si="11"/>
        <v>-0.18534845870986061</v>
      </c>
    </row>
    <row r="725" spans="6:17">
      <c r="F725" s="452">
        <v>719</v>
      </c>
      <c r="G725" s="453">
        <v>3.5659652088922531</v>
      </c>
      <c r="H725" s="453">
        <v>10.176043371457176</v>
      </c>
      <c r="I725" s="453">
        <v>11.070030791723184</v>
      </c>
      <c r="J725" s="453"/>
      <c r="K725" s="453">
        <v>1.6998909327534513</v>
      </c>
      <c r="L725" s="453">
        <v>4.4289768109664536</v>
      </c>
      <c r="M725" s="453">
        <v>2.8085012879772364</v>
      </c>
      <c r="N725" s="453"/>
      <c r="O725" s="453">
        <f t="shared" si="11"/>
        <v>3.4828735371995778</v>
      </c>
      <c r="P725" s="453">
        <f t="shared" si="11"/>
        <v>9.5169984966950416</v>
      </c>
      <c r="Q725" s="453">
        <f t="shared" si="11"/>
        <v>8.3435166838388284</v>
      </c>
    </row>
    <row r="726" spans="6:17">
      <c r="F726" s="452">
        <v>720</v>
      </c>
      <c r="G726" s="453">
        <v>2.5652099197098686</v>
      </c>
      <c r="H726" s="453">
        <v>8.2630816048884199</v>
      </c>
      <c r="I726" s="453">
        <v>10.186990197215707</v>
      </c>
      <c r="J726" s="453"/>
      <c r="K726" s="453">
        <v>0.35845411231691315</v>
      </c>
      <c r="L726" s="453">
        <v>1.0429398013618467</v>
      </c>
      <c r="M726" s="453">
        <v>-1.5661216939437992</v>
      </c>
      <c r="N726" s="453"/>
      <c r="O726" s="453">
        <f t="shared" si="11"/>
        <v>1.6410590721718474</v>
      </c>
      <c r="P726" s="453">
        <f t="shared" si="11"/>
        <v>5.1744806038060567</v>
      </c>
      <c r="Q726" s="453">
        <f t="shared" si="11"/>
        <v>3.5273734046640541</v>
      </c>
    </row>
    <row r="727" spans="6:17">
      <c r="F727" s="452">
        <v>721</v>
      </c>
      <c r="G727" s="453">
        <v>2.9618284908708734</v>
      </c>
      <c r="H727" s="453">
        <v>9.487334544348542</v>
      </c>
      <c r="I727" s="453">
        <v>11.854074489012817</v>
      </c>
      <c r="J727" s="453"/>
      <c r="K727" s="453">
        <v>0.34592316990580052</v>
      </c>
      <c r="L727" s="453">
        <v>0.34344304755304478</v>
      </c>
      <c r="M727" s="453">
        <v>-2.2643319323680728</v>
      </c>
      <c r="N727" s="453"/>
      <c r="O727" s="453">
        <f t="shared" si="11"/>
        <v>1.8268374153412372</v>
      </c>
      <c r="P727" s="453">
        <f t="shared" si="11"/>
        <v>5.0871103197273158</v>
      </c>
      <c r="Q727" s="453">
        <f t="shared" si="11"/>
        <v>3.6627053121383355</v>
      </c>
    </row>
    <row r="728" spans="6:17">
      <c r="F728" s="452">
        <v>722</v>
      </c>
      <c r="G728" s="453">
        <v>2.4815883928350111</v>
      </c>
      <c r="H728" s="453">
        <v>8.4941445491749761</v>
      </c>
      <c r="I728" s="453">
        <v>11.60492417148761</v>
      </c>
      <c r="J728" s="453"/>
      <c r="K728" s="453">
        <v>0.32141252023662403</v>
      </c>
      <c r="L728" s="453">
        <v>1.3434336401015514</v>
      </c>
      <c r="M728" s="453">
        <v>9.477225864704053E-2</v>
      </c>
      <c r="N728" s="453"/>
      <c r="O728" s="453">
        <f t="shared" si="11"/>
        <v>1.5622067166541296</v>
      </c>
      <c r="P728" s="453">
        <f t="shared" si="11"/>
        <v>5.5905059146890395</v>
      </c>
      <c r="Q728" s="453">
        <f t="shared" si="11"/>
        <v>5.8972343443908457</v>
      </c>
    </row>
    <row r="729" spans="6:17">
      <c r="F729" s="452">
        <v>723</v>
      </c>
      <c r="G729" s="453">
        <v>2.7683709436706749</v>
      </c>
      <c r="H729" s="453">
        <v>8.8233683996200298</v>
      </c>
      <c r="I729" s="453">
        <v>10.859597696893545</v>
      </c>
      <c r="J729" s="453"/>
      <c r="K729" s="453">
        <v>5.6830950492010146E-2</v>
      </c>
      <c r="L729" s="453">
        <v>-0.4209202398852554</v>
      </c>
      <c r="M729" s="453">
        <v>-3.6519495649018552</v>
      </c>
      <c r="N729" s="453"/>
      <c r="O729" s="453">
        <f t="shared" si="11"/>
        <v>1.4410164223273476</v>
      </c>
      <c r="P729" s="453">
        <f t="shared" si="11"/>
        <v>3.9907639599247595</v>
      </c>
      <c r="Q729" s="453">
        <f t="shared" si="11"/>
        <v>1.7778492835449171</v>
      </c>
    </row>
    <row r="730" spans="6:17">
      <c r="F730" s="452">
        <v>724</v>
      </c>
      <c r="G730" s="453">
        <v>3.0279604319554725</v>
      </c>
      <c r="H730" s="453">
        <v>10.099074700328678</v>
      </c>
      <c r="I730" s="453">
        <v>14.835404597078622</v>
      </c>
      <c r="J730" s="453"/>
      <c r="K730" s="453">
        <v>0.66379007927455014</v>
      </c>
      <c r="L730" s="453">
        <v>2.260893472638557</v>
      </c>
      <c r="M730" s="453">
        <v>2.1200363030783933</v>
      </c>
      <c r="N730" s="453"/>
      <c r="O730" s="453">
        <f t="shared" si="11"/>
        <v>2.1777702952522864</v>
      </c>
      <c r="P730" s="453">
        <f t="shared" si="11"/>
        <v>7.3104308228028962</v>
      </c>
      <c r="Q730" s="453">
        <f t="shared" si="11"/>
        <v>9.5377386016177041</v>
      </c>
    </row>
    <row r="731" spans="6:17">
      <c r="F731" s="452">
        <v>725</v>
      </c>
      <c r="G731" s="453">
        <v>2.4034328096227604</v>
      </c>
      <c r="H731" s="453">
        <v>8.1925905890295354</v>
      </c>
      <c r="I731" s="453">
        <v>10.983053896130883</v>
      </c>
      <c r="J731" s="453"/>
      <c r="K731" s="453">
        <v>0.30672520840398221</v>
      </c>
      <c r="L731" s="453">
        <v>1.9693076781498959</v>
      </c>
      <c r="M731" s="453">
        <v>1.1591117874205707</v>
      </c>
      <c r="N731" s="453"/>
      <c r="O731" s="453">
        <f t="shared" si="11"/>
        <v>1.5084416132153624</v>
      </c>
      <c r="P731" s="453">
        <f t="shared" si="11"/>
        <v>6.0656029726646636</v>
      </c>
      <c r="Q731" s="453">
        <f t="shared" si="11"/>
        <v>6.6506387354860124</v>
      </c>
    </row>
    <row r="732" spans="6:17">
      <c r="F732" s="452">
        <v>726</v>
      </c>
      <c r="G732" s="453">
        <v>2.0599202814174813</v>
      </c>
      <c r="H732" s="453">
        <v>5.9289732897083312</v>
      </c>
      <c r="I732" s="453">
        <v>6.3965310792364676</v>
      </c>
      <c r="J732" s="453"/>
      <c r="K732" s="453">
        <v>-0.15947692622452436</v>
      </c>
      <c r="L732" s="453">
        <v>-1.2307024005522358</v>
      </c>
      <c r="M732" s="453">
        <v>-4.4744171324651205</v>
      </c>
      <c r="N732" s="453"/>
      <c r="O732" s="453">
        <f t="shared" si="11"/>
        <v>0.87048321448421628</v>
      </c>
      <c r="P732" s="453">
        <f t="shared" si="11"/>
        <v>1.7337842443019298</v>
      </c>
      <c r="Q732" s="453">
        <f t="shared" si="11"/>
        <v>-1.2761515928468867</v>
      </c>
    </row>
    <row r="733" spans="6:17">
      <c r="F733" s="452">
        <v>727</v>
      </c>
      <c r="G733" s="453">
        <v>3.145451335739283</v>
      </c>
      <c r="H733" s="453">
        <v>11.579526448628954</v>
      </c>
      <c r="I733" s="453">
        <v>15.646336077105531</v>
      </c>
      <c r="J733" s="453"/>
      <c r="K733" s="453">
        <v>0.92191637159094775</v>
      </c>
      <c r="L733" s="453">
        <v>4.2681365045607009</v>
      </c>
      <c r="M733" s="453">
        <v>3.7246092739427681</v>
      </c>
      <c r="N733" s="453"/>
      <c r="O733" s="453">
        <f t="shared" si="11"/>
        <v>2.4946420394605893</v>
      </c>
      <c r="P733" s="453">
        <f t="shared" si="11"/>
        <v>10.057899728875178</v>
      </c>
      <c r="Q733" s="453">
        <f t="shared" si="11"/>
        <v>11.547777312495533</v>
      </c>
    </row>
    <row r="734" spans="6:17">
      <c r="F734" s="452">
        <v>728</v>
      </c>
      <c r="G734" s="453">
        <v>2.280848608572132</v>
      </c>
      <c r="H734" s="453">
        <v>7.1526152250057464</v>
      </c>
      <c r="I734" s="453">
        <v>8.0324018679402087</v>
      </c>
      <c r="J734" s="453"/>
      <c r="K734" s="453">
        <v>-2.6839457382157761E-2</v>
      </c>
      <c r="L734" s="453">
        <v>-0.35183046498002568</v>
      </c>
      <c r="M734" s="453">
        <v>-4.0071296652322346</v>
      </c>
      <c r="N734" s="453"/>
      <c r="O734" s="453">
        <f t="shared" si="11"/>
        <v>1.1135848469039082</v>
      </c>
      <c r="P734" s="453">
        <f t="shared" si="11"/>
        <v>3.2244771475228475</v>
      </c>
      <c r="Q734" s="453">
        <f t="shared" si="11"/>
        <v>9.0712687378697865E-3</v>
      </c>
    </row>
    <row r="735" spans="6:17">
      <c r="F735" s="452">
        <v>729</v>
      </c>
      <c r="G735" s="453">
        <v>2.2772110350994286</v>
      </c>
      <c r="H735" s="453">
        <v>7.59258808336687</v>
      </c>
      <c r="I735" s="453">
        <v>7.382096087905353</v>
      </c>
      <c r="J735" s="453"/>
      <c r="K735" s="453">
        <v>-0.28970341765692176</v>
      </c>
      <c r="L735" s="453">
        <v>-0.6092964519066939</v>
      </c>
      <c r="M735" s="453">
        <v>-4.9576838517186275</v>
      </c>
      <c r="N735" s="453"/>
      <c r="O735" s="453">
        <f t="shared" si="11"/>
        <v>0.84890209989279253</v>
      </c>
      <c r="P735" s="453">
        <f t="shared" si="11"/>
        <v>3.1869975897767411</v>
      </c>
      <c r="Q735" s="453">
        <f t="shared" si="11"/>
        <v>-1.266635807765951</v>
      </c>
    </row>
    <row r="736" spans="6:17">
      <c r="F736" s="452">
        <v>730</v>
      </c>
      <c r="G736" s="453">
        <v>2.3095431279916241</v>
      </c>
      <c r="H736" s="453">
        <v>7.1760768677516467</v>
      </c>
      <c r="I736" s="453">
        <v>8.187947156033303</v>
      </c>
      <c r="J736" s="453"/>
      <c r="K736" s="453">
        <v>4.9172814826464517E-2</v>
      </c>
      <c r="L736" s="453">
        <v>-0.1446454122949703</v>
      </c>
      <c r="M736" s="453">
        <v>-3.7440132906749284</v>
      </c>
      <c r="N736" s="453"/>
      <c r="O736" s="453">
        <f t="shared" si="11"/>
        <v>1.2039443788222766</v>
      </c>
      <c r="P736" s="453">
        <f t="shared" si="11"/>
        <v>3.443393021580853</v>
      </c>
      <c r="Q736" s="453">
        <f t="shared" si="11"/>
        <v>0.34996028734172313</v>
      </c>
    </row>
    <row r="737" spans="6:17">
      <c r="F737" s="452">
        <v>731</v>
      </c>
      <c r="G737" s="453">
        <v>2.4368657180702336</v>
      </c>
      <c r="H737" s="453">
        <v>9.2397611996033504</v>
      </c>
      <c r="I737" s="453">
        <v>14.133205947349921</v>
      </c>
      <c r="J737" s="453"/>
      <c r="K737" s="453">
        <v>0.16863773786636216</v>
      </c>
      <c r="L737" s="453">
        <v>1.7175578102244486</v>
      </c>
      <c r="M737" s="453">
        <v>2.010362174106163</v>
      </c>
      <c r="N737" s="453"/>
      <c r="O737" s="453">
        <f t="shared" si="11"/>
        <v>1.3870705969014789</v>
      </c>
      <c r="P737" s="453">
        <f t="shared" si="11"/>
        <v>6.3374384100261238</v>
      </c>
      <c r="Q737" s="453">
        <f t="shared" si="11"/>
        <v>9.0769651477811237</v>
      </c>
    </row>
    <row r="738" spans="6:17">
      <c r="F738" s="452">
        <v>732</v>
      </c>
      <c r="G738" s="453">
        <v>3.2463684434591364</v>
      </c>
      <c r="H738" s="453">
        <v>12.743936556795958</v>
      </c>
      <c r="I738" s="453">
        <v>19.00179772046296</v>
      </c>
      <c r="J738" s="453"/>
      <c r="K738" s="453">
        <v>0.88561955595133668</v>
      </c>
      <c r="L738" s="453">
        <v>4.9663516099644269</v>
      </c>
      <c r="M738" s="453">
        <v>6.4270227475676762</v>
      </c>
      <c r="N738" s="453"/>
      <c r="O738" s="453">
        <f t="shared" si="11"/>
        <v>2.5088037776809049</v>
      </c>
      <c r="P738" s="453">
        <f t="shared" si="11"/>
        <v>11.338319888362406</v>
      </c>
      <c r="Q738" s="453">
        <f t="shared" si="11"/>
        <v>15.927921607799156</v>
      </c>
    </row>
    <row r="739" spans="6:17">
      <c r="F739" s="452">
        <v>733</v>
      </c>
      <c r="G739" s="453">
        <v>3.0863665291405891</v>
      </c>
      <c r="H739" s="453">
        <v>9.3241340697139563</v>
      </c>
      <c r="I739" s="453">
        <v>9.6782237480853439</v>
      </c>
      <c r="J739" s="453"/>
      <c r="K739" s="453">
        <v>0.89381879496460215</v>
      </c>
      <c r="L739" s="453">
        <v>2.5784052898195071</v>
      </c>
      <c r="M739" s="453">
        <v>-0.28586242719646293</v>
      </c>
      <c r="N739" s="453"/>
      <c r="O739" s="453">
        <f t="shared" si="11"/>
        <v>2.4370020595348967</v>
      </c>
      <c r="P739" s="453">
        <f t="shared" si="11"/>
        <v>7.2404723246764853</v>
      </c>
      <c r="Q739" s="453">
        <f t="shared" si="11"/>
        <v>4.553249446846209</v>
      </c>
    </row>
    <row r="740" spans="6:17">
      <c r="F740" s="452">
        <v>734</v>
      </c>
      <c r="G740" s="453">
        <v>2.4420883444204957</v>
      </c>
      <c r="H740" s="453">
        <v>7.6747399820567068</v>
      </c>
      <c r="I740" s="453">
        <v>9.3785003316956619</v>
      </c>
      <c r="J740" s="453"/>
      <c r="K740" s="453">
        <v>0.82793334044796651</v>
      </c>
      <c r="L740" s="453">
        <v>2.532733944032266</v>
      </c>
      <c r="M740" s="453">
        <v>0.75326418060036815</v>
      </c>
      <c r="N740" s="453"/>
      <c r="O740" s="453">
        <f t="shared" si="11"/>
        <v>2.0489775126582144</v>
      </c>
      <c r="P740" s="453">
        <f t="shared" si="11"/>
        <v>6.3701039350606194</v>
      </c>
      <c r="Q740" s="453">
        <f t="shared" si="11"/>
        <v>5.4425143464481991</v>
      </c>
    </row>
    <row r="741" spans="6:17">
      <c r="F741" s="452">
        <v>735</v>
      </c>
      <c r="G741" s="453">
        <v>2.3095431279916241</v>
      </c>
      <c r="H741" s="453">
        <v>7.1760768677516467</v>
      </c>
      <c r="I741" s="453">
        <v>8.187947156033303</v>
      </c>
      <c r="J741" s="453"/>
      <c r="K741" s="453">
        <v>4.9172814826464517E-2</v>
      </c>
      <c r="L741" s="453">
        <v>-0.1446454122949703</v>
      </c>
      <c r="M741" s="453">
        <v>-3.7440132906749284</v>
      </c>
      <c r="N741" s="453"/>
      <c r="O741" s="453">
        <f t="shared" si="11"/>
        <v>1.2039443788222766</v>
      </c>
      <c r="P741" s="453">
        <f t="shared" si="11"/>
        <v>3.443393021580853</v>
      </c>
      <c r="Q741" s="453">
        <f t="shared" si="11"/>
        <v>0.34996028734172313</v>
      </c>
    </row>
    <row r="742" spans="6:17">
      <c r="F742" s="452">
        <v>736</v>
      </c>
      <c r="G742" s="453">
        <v>2.9133991929615988</v>
      </c>
      <c r="H742" s="453">
        <v>9.2848691505514296</v>
      </c>
      <c r="I742" s="453">
        <v>12.021376317787954</v>
      </c>
      <c r="J742" s="453"/>
      <c r="K742" s="453">
        <v>0.61652080226926209</v>
      </c>
      <c r="L742" s="453">
        <v>1.7982844564671083</v>
      </c>
      <c r="M742" s="453">
        <v>-0.17057330414607463</v>
      </c>
      <c r="N742" s="453"/>
      <c r="O742" s="453">
        <f t="shared" si="11"/>
        <v>2.0732203987500615</v>
      </c>
      <c r="P742" s="453">
        <f t="shared" si="11"/>
        <v>6.4407190317428231</v>
      </c>
      <c r="Q742" s="453">
        <f t="shared" si="11"/>
        <v>5.8401148547479025</v>
      </c>
    </row>
    <row r="743" spans="6:17">
      <c r="F743" s="452">
        <v>737</v>
      </c>
      <c r="G743" s="453">
        <v>2.5824790595280209</v>
      </c>
      <c r="H743" s="453">
        <v>9.1498990098520636</v>
      </c>
      <c r="I743" s="453">
        <v>14.241151508417857</v>
      </c>
      <c r="J743" s="453"/>
      <c r="K743" s="453">
        <v>0.29933602876122656</v>
      </c>
      <c r="L743" s="453">
        <v>1.5696662160361967</v>
      </c>
      <c r="M743" s="453">
        <v>1.9164596257343192</v>
      </c>
      <c r="N743" s="453"/>
      <c r="O743" s="453">
        <f t="shared" si="11"/>
        <v>1.590575558525237</v>
      </c>
      <c r="P743" s="453">
        <f t="shared" si="11"/>
        <v>6.1446157209622285</v>
      </c>
      <c r="Q743" s="453">
        <f t="shared" si="11"/>
        <v>9.0370353799432479</v>
      </c>
    </row>
    <row r="744" spans="6:17">
      <c r="F744" s="452">
        <v>738</v>
      </c>
      <c r="G744" s="453">
        <v>2.8556001747406583</v>
      </c>
      <c r="H744" s="453">
        <v>10.188344794632009</v>
      </c>
      <c r="I744" s="453">
        <v>13.107335334021911</v>
      </c>
      <c r="J744" s="453"/>
      <c r="K744" s="453">
        <v>0.54404923147679618</v>
      </c>
      <c r="L744" s="453">
        <v>1.2182542766784792</v>
      </c>
      <c r="M744" s="453">
        <v>-1.1094899514615477</v>
      </c>
      <c r="N744" s="453"/>
      <c r="O744" s="453">
        <f t="shared" si="11"/>
        <v>1.9718493188471253</v>
      </c>
      <c r="P744" s="453">
        <f t="shared" si="11"/>
        <v>6.3124266739944837</v>
      </c>
      <c r="Q744" s="453">
        <f t="shared" si="11"/>
        <v>5.444177715549408</v>
      </c>
    </row>
    <row r="745" spans="6:17">
      <c r="F745" s="452">
        <v>739</v>
      </c>
      <c r="G745" s="453">
        <v>2.2882397411307398</v>
      </c>
      <c r="H745" s="453">
        <v>7.7418563135906737</v>
      </c>
      <c r="I745" s="453">
        <v>11.325657125105678</v>
      </c>
      <c r="J745" s="453"/>
      <c r="K745" s="453">
        <v>0.14646164379835724</v>
      </c>
      <c r="L745" s="453">
        <v>0.78129328495899131</v>
      </c>
      <c r="M745" s="453">
        <v>-0.15311893811583133</v>
      </c>
      <c r="N745" s="453"/>
      <c r="O745" s="453">
        <f t="shared" si="11"/>
        <v>1.2905815143637271</v>
      </c>
      <c r="P745" s="453">
        <f t="shared" si="11"/>
        <v>4.6522214417543282</v>
      </c>
      <c r="Q745" s="453">
        <f t="shared" si="11"/>
        <v>5.5097096244370078</v>
      </c>
    </row>
    <row r="746" spans="6:17">
      <c r="F746" s="452">
        <v>740</v>
      </c>
      <c r="G746" s="453">
        <v>3.116636746337381</v>
      </c>
      <c r="H746" s="453">
        <v>12.312065833667248</v>
      </c>
      <c r="I746" s="453">
        <v>18.255498146749943</v>
      </c>
      <c r="J746" s="453"/>
      <c r="K746" s="453">
        <v>0.80180207462005093</v>
      </c>
      <c r="L746" s="453">
        <v>4.6730489378864775</v>
      </c>
      <c r="M746" s="453">
        <v>5.9363306232323652</v>
      </c>
      <c r="N746" s="453"/>
      <c r="O746" s="453">
        <f t="shared" si="11"/>
        <v>2.3601204477887414</v>
      </c>
      <c r="P746" s="453">
        <f t="shared" si="11"/>
        <v>10.829081854720101</v>
      </c>
      <c r="Q746" s="453">
        <f t="shared" si="11"/>
        <v>15.064079696607337</v>
      </c>
    </row>
    <row r="747" spans="6:17">
      <c r="F747" s="452">
        <v>741</v>
      </c>
      <c r="G747" s="453">
        <v>2.9120219304112052</v>
      </c>
      <c r="H747" s="453">
        <v>9.9494974504940998</v>
      </c>
      <c r="I747" s="453">
        <v>14.279496374127277</v>
      </c>
      <c r="J747" s="453"/>
      <c r="K747" s="453">
        <v>0.6581617393882695</v>
      </c>
      <c r="L747" s="453">
        <v>2.4786294161698521</v>
      </c>
      <c r="M747" s="453">
        <v>2.1960388495402867</v>
      </c>
      <c r="N747" s="453"/>
      <c r="O747" s="453">
        <f t="shared" si="11"/>
        <v>2.1141727045938721</v>
      </c>
      <c r="P747" s="453">
        <f t="shared" si="11"/>
        <v>7.453378141416902</v>
      </c>
      <c r="Q747" s="453">
        <f t="shared" si="11"/>
        <v>9.3357870366039251</v>
      </c>
    </row>
    <row r="748" spans="6:17">
      <c r="F748" s="452">
        <v>742</v>
      </c>
      <c r="G748" s="453">
        <v>2.8516436665496627</v>
      </c>
      <c r="H748" s="453">
        <v>8.8182015973189749</v>
      </c>
      <c r="I748" s="453">
        <v>10.811523549757837</v>
      </c>
      <c r="J748" s="453"/>
      <c r="K748" s="453">
        <v>-8.4512560152850469E-2</v>
      </c>
      <c r="L748" s="453">
        <v>-0.27982145020805405</v>
      </c>
      <c r="M748" s="453">
        <v>-3.6600510584173733</v>
      </c>
      <c r="N748" s="453"/>
      <c r="O748" s="453">
        <f t="shared" si="11"/>
        <v>1.3413092731219809</v>
      </c>
      <c r="P748" s="453">
        <f t="shared" si="11"/>
        <v>4.1292793484514334</v>
      </c>
      <c r="Q748" s="453">
        <f t="shared" si="11"/>
        <v>1.7457107164615451</v>
      </c>
    </row>
    <row r="749" spans="6:17">
      <c r="F749" s="452">
        <v>743</v>
      </c>
      <c r="G749" s="453">
        <v>3.0007329457368606</v>
      </c>
      <c r="H749" s="453">
        <v>11.968179291759782</v>
      </c>
      <c r="I749" s="453">
        <v>17.864976251060298</v>
      </c>
      <c r="J749" s="453"/>
      <c r="K749" s="453">
        <v>0.85136611398824691</v>
      </c>
      <c r="L749" s="453">
        <v>4.9269219207480859</v>
      </c>
      <c r="M749" s="453">
        <v>6.5296554977482231</v>
      </c>
      <c r="N749" s="453"/>
      <c r="O749" s="453">
        <f t="shared" si="11"/>
        <v>2.3517325868566772</v>
      </c>
      <c r="P749" s="453">
        <f t="shared" si="11"/>
        <v>10.911011566627977</v>
      </c>
      <c r="Q749" s="453">
        <f t="shared" si="11"/>
        <v>15.462143623278372</v>
      </c>
    </row>
    <row r="750" spans="6:17">
      <c r="F750" s="452">
        <v>744</v>
      </c>
      <c r="G750" s="453">
        <v>2.8654855530301013</v>
      </c>
      <c r="H750" s="453">
        <v>9.2030529861303805</v>
      </c>
      <c r="I750" s="453">
        <v>11.206159681291297</v>
      </c>
      <c r="J750" s="453"/>
      <c r="K750" s="453">
        <v>0.67843925512218384</v>
      </c>
      <c r="L750" s="453">
        <v>1.978555067697215</v>
      </c>
      <c r="M750" s="453">
        <v>-0.4111745992798177</v>
      </c>
      <c r="N750" s="453"/>
      <c r="O750" s="453">
        <f t="shared" si="11"/>
        <v>2.1111820316372345</v>
      </c>
      <c r="P750" s="453">
        <f t="shared" si="11"/>
        <v>6.5800815607624052</v>
      </c>
      <c r="Q750" s="453">
        <f t="shared" si="11"/>
        <v>5.1919052413658306</v>
      </c>
    </row>
    <row r="751" spans="6:17">
      <c r="F751" s="452">
        <v>745</v>
      </c>
      <c r="G751" s="453">
        <v>2.9776383950217102</v>
      </c>
      <c r="H751" s="453">
        <v>9.1059206456075046</v>
      </c>
      <c r="I751" s="453">
        <v>9.2946181330760709</v>
      </c>
      <c r="J751" s="453"/>
      <c r="K751" s="453">
        <v>1.0059390933898431</v>
      </c>
      <c r="L751" s="453">
        <v>2.9192645014091099</v>
      </c>
      <c r="M751" s="453">
        <v>0.31672856411042005</v>
      </c>
      <c r="N751" s="453"/>
      <c r="O751" s="453">
        <f t="shared" si="11"/>
        <v>2.4947582909006982</v>
      </c>
      <c r="P751" s="453">
        <f t="shared" si="11"/>
        <v>7.4722248242128622</v>
      </c>
      <c r="Q751" s="453">
        <f t="shared" si="11"/>
        <v>4.9640376306484555</v>
      </c>
    </row>
    <row r="752" spans="6:17">
      <c r="F752" s="452">
        <v>746</v>
      </c>
      <c r="G752" s="453">
        <v>2.5547105054708581</v>
      </c>
      <c r="H752" s="453">
        <v>8.2179078562383907</v>
      </c>
      <c r="I752" s="453">
        <v>10.805345885913582</v>
      </c>
      <c r="J752" s="453"/>
      <c r="K752" s="453">
        <v>8.2012266220814922E-2</v>
      </c>
      <c r="L752" s="453">
        <v>0.66619697753397134</v>
      </c>
      <c r="M752" s="453">
        <v>-0.81793197288760666</v>
      </c>
      <c r="N752" s="453"/>
      <c r="O752" s="453">
        <f t="shared" si="11"/>
        <v>1.359367518956244</v>
      </c>
      <c r="P752" s="453">
        <f t="shared" si="11"/>
        <v>4.7751509056531667</v>
      </c>
      <c r="Q752" s="453">
        <f t="shared" si="11"/>
        <v>4.5847409700691841</v>
      </c>
    </row>
    <row r="753" spans="6:17">
      <c r="F753" s="452">
        <v>747</v>
      </c>
      <c r="G753" s="453">
        <v>2.3599815902525503</v>
      </c>
      <c r="H753" s="453">
        <v>6.9894867694331992</v>
      </c>
      <c r="I753" s="453">
        <v>8.009526739516744</v>
      </c>
      <c r="J753" s="453"/>
      <c r="K753" s="453">
        <v>-1.4386804282592536E-2</v>
      </c>
      <c r="L753" s="453">
        <v>-0.84424942122642221</v>
      </c>
      <c r="M753" s="453">
        <v>-4.6339335786191498</v>
      </c>
      <c r="N753" s="453"/>
      <c r="O753" s="453">
        <f t="shared" si="11"/>
        <v>1.1656039908436826</v>
      </c>
      <c r="P753" s="453">
        <f t="shared" si="11"/>
        <v>2.6504939634901774</v>
      </c>
      <c r="Q753" s="453">
        <f t="shared" si="11"/>
        <v>-0.62917020886077779</v>
      </c>
    </row>
    <row r="754" spans="6:17">
      <c r="F754" s="452">
        <v>748</v>
      </c>
      <c r="G754" s="453">
        <v>2.6743242973330101</v>
      </c>
      <c r="H754" s="453">
        <v>9.2334961568670266</v>
      </c>
      <c r="I754" s="453">
        <v>12.59367829554381</v>
      </c>
      <c r="J754" s="453"/>
      <c r="K754" s="453">
        <v>0.4778768562270308</v>
      </c>
      <c r="L754" s="453">
        <v>2.0288592263621155</v>
      </c>
      <c r="M754" s="453">
        <v>1.0043608398548827</v>
      </c>
      <c r="N754" s="453"/>
      <c r="O754" s="453">
        <f t="shared" si="11"/>
        <v>1.8150390048935359</v>
      </c>
      <c r="P754" s="453">
        <f t="shared" si="11"/>
        <v>6.6456073047956288</v>
      </c>
      <c r="Q754" s="453">
        <f t="shared" si="11"/>
        <v>7.3011999876267879</v>
      </c>
    </row>
    <row r="755" spans="6:17">
      <c r="F755" s="452">
        <v>749</v>
      </c>
      <c r="G755" s="453">
        <v>2.6570974548899002</v>
      </c>
      <c r="H755" s="453">
        <v>9.0732310888285639</v>
      </c>
      <c r="I755" s="453">
        <v>12.688553366108792</v>
      </c>
      <c r="J755" s="453"/>
      <c r="K755" s="453">
        <v>0.41502576199098407</v>
      </c>
      <c r="L755" s="453">
        <v>1.6169565602318769</v>
      </c>
      <c r="M755" s="453">
        <v>0.60262796101192606</v>
      </c>
      <c r="N755" s="453"/>
      <c r="O755" s="453">
        <f t="shared" si="11"/>
        <v>1.7435744894359342</v>
      </c>
      <c r="P755" s="453">
        <f t="shared" si="11"/>
        <v>6.1535721046461589</v>
      </c>
      <c r="Q755" s="453">
        <f t="shared" si="11"/>
        <v>6.946904644066322</v>
      </c>
    </row>
    <row r="756" spans="6:17">
      <c r="F756" s="452">
        <v>750</v>
      </c>
      <c r="G756" s="453">
        <v>2.4665121094855031</v>
      </c>
      <c r="H756" s="453">
        <v>7.8488691323878825</v>
      </c>
      <c r="I756" s="453">
        <v>9.3341895055201434</v>
      </c>
      <c r="J756" s="453"/>
      <c r="K756" s="453">
        <v>0.4002995378685501</v>
      </c>
      <c r="L756" s="453">
        <v>0.79738950826182275</v>
      </c>
      <c r="M756" s="453">
        <v>-1.9345906141013813</v>
      </c>
      <c r="N756" s="453"/>
      <c r="O756" s="453">
        <f t="shared" si="11"/>
        <v>1.6335555926113017</v>
      </c>
      <c r="P756" s="453">
        <f t="shared" si="11"/>
        <v>4.721824074455764</v>
      </c>
      <c r="Q756" s="453">
        <f t="shared" si="11"/>
        <v>2.7325041386586904</v>
      </c>
    </row>
    <row r="757" spans="6:17">
      <c r="F757" s="452">
        <v>751</v>
      </c>
      <c r="G757" s="453">
        <v>2.558701613700892</v>
      </c>
      <c r="H757" s="453">
        <v>8.181116110436804</v>
      </c>
      <c r="I757" s="453">
        <v>10.081411277230089</v>
      </c>
      <c r="J757" s="453"/>
      <c r="K757" s="453">
        <v>0.47905296935380726</v>
      </c>
      <c r="L757" s="453">
        <v>0.88825909288200933</v>
      </c>
      <c r="M757" s="453">
        <v>-1.6787456800399809</v>
      </c>
      <c r="N757" s="453"/>
      <c r="O757" s="453">
        <f t="shared" si="11"/>
        <v>1.7584037762042533</v>
      </c>
      <c r="P757" s="453">
        <f t="shared" si="11"/>
        <v>4.9788171481004113</v>
      </c>
      <c r="Q757" s="453">
        <f t="shared" si="11"/>
        <v>3.3619599585750635</v>
      </c>
    </row>
    <row r="758" spans="6:17">
      <c r="F758" s="452">
        <v>752</v>
      </c>
      <c r="G758" s="453">
        <v>3.0031430301861981</v>
      </c>
      <c r="H758" s="453">
        <v>10.321295441989385</v>
      </c>
      <c r="I758" s="453">
        <v>14.429000040268505</v>
      </c>
      <c r="J758" s="453"/>
      <c r="K758" s="453">
        <v>0.65672583996336797</v>
      </c>
      <c r="L758" s="453">
        <v>2.4766383761305875</v>
      </c>
      <c r="M758" s="453">
        <v>1.2617185894989973</v>
      </c>
      <c r="N758" s="453"/>
      <c r="O758" s="453">
        <f t="shared" si="11"/>
        <v>2.158297355056467</v>
      </c>
      <c r="P758" s="453">
        <f t="shared" si="11"/>
        <v>7.6372860971252798</v>
      </c>
      <c r="Q758" s="453">
        <f t="shared" si="11"/>
        <v>8.4762186096332499</v>
      </c>
    </row>
    <row r="759" spans="6:17">
      <c r="F759" s="452">
        <v>753</v>
      </c>
      <c r="G759" s="453">
        <v>2.6329906452980758</v>
      </c>
      <c r="H759" s="453">
        <v>8.1107875745855225</v>
      </c>
      <c r="I759" s="453">
        <v>9.2681729857418134</v>
      </c>
      <c r="J759" s="453"/>
      <c r="K759" s="453">
        <v>0.43029100420884703</v>
      </c>
      <c r="L759" s="453">
        <v>0.72339184886402563</v>
      </c>
      <c r="M759" s="453">
        <v>-2.3772336248088735</v>
      </c>
      <c r="N759" s="453"/>
      <c r="O759" s="453">
        <f t="shared" si="11"/>
        <v>1.7467863268578849</v>
      </c>
      <c r="P759" s="453">
        <f t="shared" si="11"/>
        <v>4.7787856361567869</v>
      </c>
      <c r="Q759" s="453">
        <f t="shared" si="11"/>
        <v>2.2568528680620332</v>
      </c>
    </row>
    <row r="760" spans="6:17">
      <c r="F760" s="452">
        <v>754</v>
      </c>
      <c r="G760" s="453">
        <v>2.9253715726110681</v>
      </c>
      <c r="H760" s="453">
        <v>8.7781683226814025</v>
      </c>
      <c r="I760" s="453">
        <v>10.565344970278574</v>
      </c>
      <c r="J760" s="453"/>
      <c r="K760" s="453">
        <v>0.68444970634686264</v>
      </c>
      <c r="L760" s="453">
        <v>1.4145974885501573</v>
      </c>
      <c r="M760" s="453">
        <v>-0.86291680468855247</v>
      </c>
      <c r="N760" s="453"/>
      <c r="O760" s="453">
        <f t="shared" si="11"/>
        <v>2.1471354926523967</v>
      </c>
      <c r="P760" s="453">
        <f t="shared" si="11"/>
        <v>5.8036816498908586</v>
      </c>
      <c r="Q760" s="453">
        <f t="shared" si="11"/>
        <v>4.4197556804507343</v>
      </c>
    </row>
    <row r="761" spans="6:17">
      <c r="F761" s="452">
        <v>755</v>
      </c>
      <c r="G761" s="453">
        <v>1.9481648052288403</v>
      </c>
      <c r="H761" s="453">
        <v>4.655275766493908</v>
      </c>
      <c r="I761" s="453">
        <v>3.278291904344826</v>
      </c>
      <c r="J761" s="453"/>
      <c r="K761" s="453">
        <v>-0.25215688993687024</v>
      </c>
      <c r="L761" s="453">
        <v>-2.0419226130350729</v>
      </c>
      <c r="M761" s="453">
        <v>-6.2157937026971126</v>
      </c>
      <c r="N761" s="453"/>
      <c r="O761" s="453">
        <f t="shared" si="11"/>
        <v>0.7219255126775499</v>
      </c>
      <c r="P761" s="453">
        <f t="shared" si="11"/>
        <v>0.28571527021188103</v>
      </c>
      <c r="Q761" s="453">
        <f t="shared" si="11"/>
        <v>-4.5766477505246996</v>
      </c>
    </row>
    <row r="762" spans="6:17">
      <c r="F762" s="452">
        <v>756</v>
      </c>
      <c r="G762" s="453">
        <v>2.3776791526161105</v>
      </c>
      <c r="H762" s="453">
        <v>7.4697523872824547</v>
      </c>
      <c r="I762" s="453">
        <v>8.5678692881886178</v>
      </c>
      <c r="J762" s="453"/>
      <c r="K762" s="453">
        <v>6.6445766897633263E-2</v>
      </c>
      <c r="L762" s="453">
        <v>-7.810146912601823E-2</v>
      </c>
      <c r="M762" s="453">
        <v>-3.6150528667948976</v>
      </c>
      <c r="N762" s="453"/>
      <c r="O762" s="453">
        <f t="shared" si="11"/>
        <v>1.2552853432056885</v>
      </c>
      <c r="P762" s="453">
        <f t="shared" si="11"/>
        <v>3.6567747245152091</v>
      </c>
      <c r="Q762" s="453">
        <f t="shared" si="11"/>
        <v>0.66888177729941134</v>
      </c>
    </row>
    <row r="763" spans="6:17">
      <c r="F763" s="452">
        <v>757</v>
      </c>
      <c r="G763" s="453">
        <v>2.0786457837015053</v>
      </c>
      <c r="H763" s="453">
        <v>5.9801583141310388</v>
      </c>
      <c r="I763" s="453">
        <v>6.543431473522503</v>
      </c>
      <c r="J763" s="453"/>
      <c r="K763" s="453">
        <v>-0.21562024244397549</v>
      </c>
      <c r="L763" s="453">
        <v>-1.5136269457371228</v>
      </c>
      <c r="M763" s="453">
        <v>-4.9575037071248147</v>
      </c>
      <c r="N763" s="453"/>
      <c r="O763" s="453">
        <f t="shared" si="11"/>
        <v>0.82370264940677718</v>
      </c>
      <c r="P763" s="453">
        <f t="shared" si="11"/>
        <v>1.4764522113283967</v>
      </c>
      <c r="Q763" s="453">
        <f t="shared" si="11"/>
        <v>-1.6857879703635632</v>
      </c>
    </row>
    <row r="764" spans="6:17">
      <c r="F764" s="452">
        <v>758</v>
      </c>
      <c r="G764" s="453">
        <v>2.9792294173575051</v>
      </c>
      <c r="H764" s="453">
        <v>10.104859357426591</v>
      </c>
      <c r="I764" s="453">
        <v>14.50587221836372</v>
      </c>
      <c r="J764" s="453"/>
      <c r="K764" s="453">
        <v>0.69863960211676535</v>
      </c>
      <c r="L764" s="453">
        <v>2.5607902261976676</v>
      </c>
      <c r="M764" s="453">
        <v>2.2808575011102334</v>
      </c>
      <c r="N764" s="453"/>
      <c r="O764" s="453">
        <f t="shared" si="11"/>
        <v>2.1882543107955179</v>
      </c>
      <c r="P764" s="453">
        <f t="shared" si="11"/>
        <v>7.613219904910963</v>
      </c>
      <c r="Q764" s="453">
        <f t="shared" si="11"/>
        <v>9.5337936102920935</v>
      </c>
    </row>
    <row r="765" spans="6:17">
      <c r="F765" s="452">
        <v>759</v>
      </c>
      <c r="G765" s="453">
        <v>3.0689643133787712</v>
      </c>
      <c r="H765" s="453">
        <v>11.388521798146073</v>
      </c>
      <c r="I765" s="453">
        <v>15.44182281150681</v>
      </c>
      <c r="J765" s="453"/>
      <c r="K765" s="453">
        <v>0.82467293318536861</v>
      </c>
      <c r="L765" s="453">
        <v>3.977669158515063</v>
      </c>
      <c r="M765" s="453">
        <v>3.3958574871443261</v>
      </c>
      <c r="N765" s="453"/>
      <c r="O765" s="453">
        <f t="shared" si="11"/>
        <v>2.3591550898747542</v>
      </c>
      <c r="P765" s="453">
        <f t="shared" si="11"/>
        <v>9.6719300575880993</v>
      </c>
      <c r="Q765" s="453">
        <f t="shared" si="11"/>
        <v>11.116768892897731</v>
      </c>
    </row>
    <row r="766" spans="6:17">
      <c r="F766" s="452">
        <v>760</v>
      </c>
      <c r="G766" s="453">
        <v>2.5689537518677366</v>
      </c>
      <c r="H766" s="453">
        <v>8.3522786897691148</v>
      </c>
      <c r="I766" s="453">
        <v>9.7853149360218055</v>
      </c>
      <c r="J766" s="453"/>
      <c r="K766" s="453">
        <v>0.35711838535617879</v>
      </c>
      <c r="L766" s="453">
        <v>1.1288216337302188</v>
      </c>
      <c r="M766" s="453">
        <v>-1.987371382970359</v>
      </c>
      <c r="N766" s="453"/>
      <c r="O766" s="453">
        <f t="shared" si="11"/>
        <v>1.6415952612900471</v>
      </c>
      <c r="P766" s="453">
        <f t="shared" si="11"/>
        <v>5.3049609786147762</v>
      </c>
      <c r="Q766" s="453">
        <f t="shared" si="11"/>
        <v>2.9052860850405438</v>
      </c>
    </row>
    <row r="767" spans="6:17">
      <c r="F767" s="452">
        <v>761</v>
      </c>
      <c r="G767" s="453">
        <v>2.163026265057086</v>
      </c>
      <c r="H767" s="453">
        <v>6.3775079472966496</v>
      </c>
      <c r="I767" s="453">
        <v>7.3962008815102962</v>
      </c>
      <c r="J767" s="453"/>
      <c r="K767" s="453">
        <v>-5.6988250247034244E-2</v>
      </c>
      <c r="L767" s="453">
        <v>-0.72841863676777052</v>
      </c>
      <c r="M767" s="453">
        <v>-3.4253898448427336</v>
      </c>
      <c r="N767" s="453"/>
      <c r="O767" s="453">
        <f t="shared" si="11"/>
        <v>1.0245248822815087</v>
      </c>
      <c r="P767" s="453">
        <f t="shared" si="11"/>
        <v>2.4603353368805543</v>
      </c>
      <c r="Q767" s="453">
        <f t="shared" si="11"/>
        <v>0.27271059591241453</v>
      </c>
    </row>
    <row r="768" spans="6:17">
      <c r="F768" s="452">
        <v>762</v>
      </c>
      <c r="G768" s="453">
        <v>2.5303128602185776</v>
      </c>
      <c r="H768" s="453">
        <v>7.6326891209003094</v>
      </c>
      <c r="I768" s="453">
        <v>8.7652224306803106</v>
      </c>
      <c r="J768" s="453"/>
      <c r="K768" s="453">
        <v>0.33753017952482622</v>
      </c>
      <c r="L768" s="453">
        <v>0.37710031741535488</v>
      </c>
      <c r="M768" s="453">
        <v>-2.9289946683864088</v>
      </c>
      <c r="N768" s="453"/>
      <c r="O768" s="453">
        <f t="shared" si="11"/>
        <v>1.602686609634115</v>
      </c>
      <c r="P768" s="453">
        <f t="shared" si="11"/>
        <v>4.1934448778655096</v>
      </c>
      <c r="Q768" s="453">
        <f t="shared" si="11"/>
        <v>1.4536165469537465</v>
      </c>
    </row>
    <row r="769" spans="6:17">
      <c r="F769" s="452">
        <v>763</v>
      </c>
      <c r="G769" s="453">
        <v>2.7213507945283446</v>
      </c>
      <c r="H769" s="453">
        <v>9.0644957692166699</v>
      </c>
      <c r="I769" s="453">
        <v>12.549378334434252</v>
      </c>
      <c r="J769" s="453"/>
      <c r="K769" s="453">
        <v>0.45156173088972196</v>
      </c>
      <c r="L769" s="453">
        <v>1.0601432337121395</v>
      </c>
      <c r="M769" s="453">
        <v>-1.8484116307426603</v>
      </c>
      <c r="N769" s="453"/>
      <c r="O769" s="453">
        <f t="shared" si="11"/>
        <v>1.8122371281538943</v>
      </c>
      <c r="P769" s="453">
        <f t="shared" si="11"/>
        <v>5.5923911183204744</v>
      </c>
      <c r="Q769" s="453">
        <f t="shared" si="11"/>
        <v>4.4262775364744655</v>
      </c>
    </row>
    <row r="770" spans="6:17">
      <c r="F770" s="452">
        <v>764</v>
      </c>
      <c r="G770" s="453">
        <v>3.0789554404106738</v>
      </c>
      <c r="H770" s="453">
        <v>11.498061815145434</v>
      </c>
      <c r="I770" s="453">
        <v>15.641470167587215</v>
      </c>
      <c r="J770" s="453"/>
      <c r="K770" s="453">
        <v>0.79127679330665757</v>
      </c>
      <c r="L770" s="453">
        <v>3.9141547750212666</v>
      </c>
      <c r="M770" s="453">
        <v>3.3180392681554309</v>
      </c>
      <c r="N770" s="453"/>
      <c r="O770" s="453">
        <f t="shared" si="11"/>
        <v>2.3307545135119945</v>
      </c>
      <c r="P770" s="453">
        <f t="shared" si="11"/>
        <v>9.6631856825939835</v>
      </c>
      <c r="Q770" s="453">
        <f t="shared" si="11"/>
        <v>11.138774351949039</v>
      </c>
    </row>
    <row r="771" spans="6:17">
      <c r="F771" s="452">
        <v>765</v>
      </c>
      <c r="G771" s="453">
        <v>2.58707060005408</v>
      </c>
      <c r="H771" s="453">
        <v>9.7484328557508917</v>
      </c>
      <c r="I771" s="453">
        <v>14.372555883920896</v>
      </c>
      <c r="J771" s="453"/>
      <c r="K771" s="453">
        <v>0.39005625140796063</v>
      </c>
      <c r="L771" s="453">
        <v>2.3617412731730241</v>
      </c>
      <c r="M771" s="453">
        <v>2.1319875918774187</v>
      </c>
      <c r="N771" s="453"/>
      <c r="O771" s="453">
        <f t="shared" si="11"/>
        <v>1.6835915514350006</v>
      </c>
      <c r="P771" s="453">
        <f t="shared" si="11"/>
        <v>7.2359577010484699</v>
      </c>
      <c r="Q771" s="453">
        <f t="shared" si="11"/>
        <v>9.3182655338378666</v>
      </c>
    </row>
    <row r="772" spans="6:17">
      <c r="F772" s="452">
        <v>766</v>
      </c>
      <c r="G772" s="453">
        <v>2.7795133048594476</v>
      </c>
      <c r="H772" s="453">
        <v>8.4611695719752902</v>
      </c>
      <c r="I772" s="453">
        <v>10.346736885987141</v>
      </c>
      <c r="J772" s="453"/>
      <c r="K772" s="453">
        <v>-0.21061079169054153</v>
      </c>
      <c r="L772" s="453">
        <v>-0.58885189264852755</v>
      </c>
      <c r="M772" s="453">
        <v>-4.1506975817364662</v>
      </c>
      <c r="N772" s="453"/>
      <c r="O772" s="453">
        <f t="shared" si="11"/>
        <v>1.1791458607391823</v>
      </c>
      <c r="P772" s="453">
        <f t="shared" si="11"/>
        <v>3.6417328933391175</v>
      </c>
      <c r="Q772" s="453">
        <f t="shared" si="11"/>
        <v>1.0226708612571045</v>
      </c>
    </row>
    <row r="773" spans="6:17">
      <c r="F773" s="452">
        <v>767</v>
      </c>
      <c r="G773" s="453">
        <v>2.7189064309470474</v>
      </c>
      <c r="H773" s="453">
        <v>9.0259798936025391</v>
      </c>
      <c r="I773" s="453">
        <v>12.48707371855474</v>
      </c>
      <c r="J773" s="453"/>
      <c r="K773" s="453">
        <v>0.46698194118300407</v>
      </c>
      <c r="L773" s="453">
        <v>1.1250607943679611</v>
      </c>
      <c r="M773" s="453">
        <v>-1.8153165218498017</v>
      </c>
      <c r="N773" s="453"/>
      <c r="O773" s="453">
        <f t="shared" si="11"/>
        <v>1.8264351566565278</v>
      </c>
      <c r="P773" s="453">
        <f t="shared" si="11"/>
        <v>5.6380507411692307</v>
      </c>
      <c r="Q773" s="453">
        <f t="shared" si="11"/>
        <v>4.4282203374275682</v>
      </c>
    </row>
    <row r="774" spans="6:17">
      <c r="F774" s="452">
        <v>768</v>
      </c>
      <c r="G774" s="453">
        <v>2.4234279580478404</v>
      </c>
      <c r="H774" s="453">
        <v>8.1344217151623681</v>
      </c>
      <c r="I774" s="453">
        <v>10.857961914692368</v>
      </c>
      <c r="J774" s="453"/>
      <c r="K774" s="453">
        <v>0.1930749623067971</v>
      </c>
      <c r="L774" s="453">
        <v>0.72751264890861478</v>
      </c>
      <c r="M774" s="453">
        <v>-2.0636952203176904</v>
      </c>
      <c r="N774" s="453"/>
      <c r="O774" s="453">
        <f t="shared" si="11"/>
        <v>1.4047889413307173</v>
      </c>
      <c r="P774" s="453">
        <f t="shared" si="11"/>
        <v>4.7947235064897988</v>
      </c>
      <c r="Q774" s="453">
        <f t="shared" si="11"/>
        <v>3.3652857370284934</v>
      </c>
    </row>
    <row r="775" spans="6:17">
      <c r="F775" s="452">
        <v>769</v>
      </c>
      <c r="G775" s="453">
        <v>3.173870441594044</v>
      </c>
      <c r="H775" s="453">
        <v>12.181517458358329</v>
      </c>
      <c r="I775" s="453">
        <v>17.343221947596149</v>
      </c>
      <c r="J775" s="453"/>
      <c r="K775" s="453">
        <v>0.89581215886684973</v>
      </c>
      <c r="L775" s="453">
        <v>4.7027884369363093</v>
      </c>
      <c r="M775" s="453">
        <v>5.2285799425284551</v>
      </c>
      <c r="N775" s="453"/>
      <c r="O775" s="453">
        <f t="shared" si="11"/>
        <v>2.4827473796638717</v>
      </c>
      <c r="P775" s="453">
        <f t="shared" si="11"/>
        <v>10.793547166115474</v>
      </c>
      <c r="Q775" s="453">
        <f t="shared" si="11"/>
        <v>13.90019091632653</v>
      </c>
    </row>
    <row r="776" spans="6:17">
      <c r="F776" s="452">
        <v>770</v>
      </c>
      <c r="G776" s="453">
        <v>2.5888595397820762</v>
      </c>
      <c r="H776" s="453">
        <v>8.4577999931513048</v>
      </c>
      <c r="I776" s="453">
        <v>9.9591029052415507</v>
      </c>
      <c r="J776" s="453"/>
      <c r="K776" s="453">
        <v>0.41204891730684245</v>
      </c>
      <c r="L776" s="453">
        <v>1.2078314718552789</v>
      </c>
      <c r="M776" s="453">
        <v>-1.7577585019473929</v>
      </c>
      <c r="N776" s="453"/>
      <c r="O776" s="453">
        <f t="shared" ref="O776:Q839" si="12">G776*0.5+K776</f>
        <v>1.7064786871978805</v>
      </c>
      <c r="P776" s="453">
        <f t="shared" si="12"/>
        <v>5.4367314684309314</v>
      </c>
      <c r="Q776" s="453">
        <f t="shared" si="12"/>
        <v>3.2217929506733824</v>
      </c>
    </row>
    <row r="777" spans="6:17">
      <c r="F777" s="452">
        <v>771</v>
      </c>
      <c r="G777" s="453">
        <v>2.4989029614090974</v>
      </c>
      <c r="H777" s="453">
        <v>7.4896392704223018</v>
      </c>
      <c r="I777" s="453">
        <v>8.5999997783325028</v>
      </c>
      <c r="J777" s="453"/>
      <c r="K777" s="453">
        <v>0.32562686008185082</v>
      </c>
      <c r="L777" s="453">
        <v>0.24636712908723268</v>
      </c>
      <c r="M777" s="453">
        <v>-3.0499375342734609</v>
      </c>
      <c r="N777" s="453"/>
      <c r="O777" s="453">
        <f t="shared" si="12"/>
        <v>1.5750783407863995</v>
      </c>
      <c r="P777" s="453">
        <f t="shared" si="12"/>
        <v>3.9911867642983836</v>
      </c>
      <c r="Q777" s="453">
        <f t="shared" si="12"/>
        <v>1.2500623548927905</v>
      </c>
    </row>
    <row r="778" spans="6:17">
      <c r="F778" s="452">
        <v>772</v>
      </c>
      <c r="G778" s="453">
        <v>2.5543129818190646</v>
      </c>
      <c r="H778" s="453">
        <v>8.7201422020722532</v>
      </c>
      <c r="I778" s="453">
        <v>11.9609271832757</v>
      </c>
      <c r="J778" s="453"/>
      <c r="K778" s="453">
        <v>0.52021561485514312</v>
      </c>
      <c r="L778" s="453">
        <v>2.080650280726779</v>
      </c>
      <c r="M778" s="453">
        <v>1.2746681508450948</v>
      </c>
      <c r="N778" s="453"/>
      <c r="O778" s="453">
        <f t="shared" si="12"/>
        <v>1.7973721057646754</v>
      </c>
      <c r="P778" s="453">
        <f t="shared" si="12"/>
        <v>6.4407213817629057</v>
      </c>
      <c r="Q778" s="453">
        <f t="shared" si="12"/>
        <v>7.2551317424829449</v>
      </c>
    </row>
    <row r="779" spans="6:17">
      <c r="F779" s="452">
        <v>773</v>
      </c>
      <c r="G779" s="453">
        <v>3.1183507541715603</v>
      </c>
      <c r="H779" s="453">
        <v>10.830620821465445</v>
      </c>
      <c r="I779" s="453">
        <v>14.138983177154387</v>
      </c>
      <c r="J779" s="453"/>
      <c r="K779" s="453">
        <v>0.6926259337308931</v>
      </c>
      <c r="L779" s="453">
        <v>1.5816910102614159</v>
      </c>
      <c r="M779" s="453">
        <v>-0.5027121675346109</v>
      </c>
      <c r="N779" s="453"/>
      <c r="O779" s="453">
        <f t="shared" si="12"/>
        <v>2.2518013108166732</v>
      </c>
      <c r="P779" s="453">
        <f t="shared" si="12"/>
        <v>6.9970014209941382</v>
      </c>
      <c r="Q779" s="453">
        <f t="shared" si="12"/>
        <v>6.5667794210425825</v>
      </c>
    </row>
    <row r="780" spans="6:17">
      <c r="F780" s="452">
        <v>774</v>
      </c>
      <c r="G780" s="453">
        <v>2.3634762790863508</v>
      </c>
      <c r="H780" s="453">
        <v>7.8999023289440231</v>
      </c>
      <c r="I780" s="453">
        <v>8.2998235557119955</v>
      </c>
      <c r="J780" s="453"/>
      <c r="K780" s="453">
        <v>-9.5895493850665758E-2</v>
      </c>
      <c r="L780" s="453">
        <v>-0.16979539624041706</v>
      </c>
      <c r="M780" s="453">
        <v>-4.149705362570046</v>
      </c>
      <c r="N780" s="453"/>
      <c r="O780" s="453">
        <f t="shared" si="12"/>
        <v>1.0858426456925097</v>
      </c>
      <c r="P780" s="453">
        <f t="shared" si="12"/>
        <v>3.7801557682315945</v>
      </c>
      <c r="Q780" s="453">
        <f t="shared" si="12"/>
        <v>2.0641528595177761E-4</v>
      </c>
    </row>
    <row r="781" spans="6:17">
      <c r="F781" s="452">
        <v>775</v>
      </c>
      <c r="G781" s="453">
        <v>2.2566128107325607</v>
      </c>
      <c r="H781" s="453">
        <v>7.2038855205944401</v>
      </c>
      <c r="I781" s="453">
        <v>8.0314847481872249</v>
      </c>
      <c r="J781" s="453"/>
      <c r="K781" s="453">
        <v>0.11438931124566842</v>
      </c>
      <c r="L781" s="453">
        <v>0.24316997456622857</v>
      </c>
      <c r="M781" s="453">
        <v>-3.1936171925638064</v>
      </c>
      <c r="N781" s="453"/>
      <c r="O781" s="453">
        <f t="shared" si="12"/>
        <v>1.2426957166119488</v>
      </c>
      <c r="P781" s="453">
        <f t="shared" si="12"/>
        <v>3.8451127348634486</v>
      </c>
      <c r="Q781" s="453">
        <f t="shared" si="12"/>
        <v>0.82212518152980607</v>
      </c>
    </row>
    <row r="782" spans="6:17">
      <c r="F782" s="452">
        <v>776</v>
      </c>
      <c r="G782" s="453">
        <v>3.0244769948282126</v>
      </c>
      <c r="H782" s="453">
        <v>8.9364695212664031</v>
      </c>
      <c r="I782" s="453">
        <v>11.167013280315999</v>
      </c>
      <c r="J782" s="453"/>
      <c r="K782" s="453">
        <v>0.75101770001465162</v>
      </c>
      <c r="L782" s="453">
        <v>1.25588930259687</v>
      </c>
      <c r="M782" s="453">
        <v>-0.65791148148382206</v>
      </c>
      <c r="N782" s="453"/>
      <c r="O782" s="453">
        <f t="shared" si="12"/>
        <v>2.2632561974287579</v>
      </c>
      <c r="P782" s="453">
        <f t="shared" si="12"/>
        <v>5.7241240632300716</v>
      </c>
      <c r="Q782" s="453">
        <f t="shared" si="12"/>
        <v>4.9255951586741773</v>
      </c>
    </row>
    <row r="783" spans="6:17">
      <c r="F783" s="452">
        <v>777</v>
      </c>
      <c r="G783" s="453">
        <v>2.6016873787582089</v>
      </c>
      <c r="H783" s="453">
        <v>8.5490822422844062</v>
      </c>
      <c r="I783" s="453">
        <v>10.117821285646329</v>
      </c>
      <c r="J783" s="453"/>
      <c r="K783" s="453">
        <v>0.39161400913948086</v>
      </c>
      <c r="L783" s="453">
        <v>1.1599789443923143</v>
      </c>
      <c r="M783" s="453">
        <v>-1.9083734928702398</v>
      </c>
      <c r="N783" s="453"/>
      <c r="O783" s="453">
        <f t="shared" si="12"/>
        <v>1.6924576985185853</v>
      </c>
      <c r="P783" s="453">
        <f t="shared" si="12"/>
        <v>5.4345200655345174</v>
      </c>
      <c r="Q783" s="453">
        <f t="shared" si="12"/>
        <v>3.1505371499529247</v>
      </c>
    </row>
    <row r="784" spans="6:17">
      <c r="F784" s="452">
        <v>778</v>
      </c>
      <c r="G784" s="453">
        <v>3.0041553879928067</v>
      </c>
      <c r="H784" s="453">
        <v>11.961238604635902</v>
      </c>
      <c r="I784" s="453">
        <v>17.860887344261258</v>
      </c>
      <c r="J784" s="453"/>
      <c r="K784" s="453">
        <v>0.80631295223057897</v>
      </c>
      <c r="L784" s="453">
        <v>4.7310863035409483</v>
      </c>
      <c r="M784" s="453">
        <v>6.2043626357829424</v>
      </c>
      <c r="N784" s="453"/>
      <c r="O784" s="453">
        <f t="shared" si="12"/>
        <v>2.3083906462269823</v>
      </c>
      <c r="P784" s="453">
        <f t="shared" si="12"/>
        <v>10.711705605858899</v>
      </c>
      <c r="Q784" s="453">
        <f t="shared" si="12"/>
        <v>15.134806307913571</v>
      </c>
    </row>
    <row r="785" spans="6:17">
      <c r="F785" s="452">
        <v>779</v>
      </c>
      <c r="G785" s="453">
        <v>2.2735141229024887</v>
      </c>
      <c r="H785" s="453">
        <v>7.9495842986524607</v>
      </c>
      <c r="I785" s="453">
        <v>10.282286551864672</v>
      </c>
      <c r="J785" s="453"/>
      <c r="K785" s="453">
        <v>-7.8059290870944764E-2</v>
      </c>
      <c r="L785" s="453">
        <v>-0.64955062313592293</v>
      </c>
      <c r="M785" s="453">
        <v>-4.5083608054606827</v>
      </c>
      <c r="N785" s="453"/>
      <c r="O785" s="453">
        <f t="shared" si="12"/>
        <v>1.0586977705802996</v>
      </c>
      <c r="P785" s="453">
        <f t="shared" si="12"/>
        <v>3.3252415261903074</v>
      </c>
      <c r="Q785" s="453">
        <f t="shared" si="12"/>
        <v>0.63278247047165337</v>
      </c>
    </row>
    <row r="786" spans="6:17">
      <c r="F786" s="452">
        <v>780</v>
      </c>
      <c r="G786" s="453">
        <v>2.3674230604011708</v>
      </c>
      <c r="H786" s="453">
        <v>8.5625661947265144</v>
      </c>
      <c r="I786" s="453">
        <v>10.910891540023769</v>
      </c>
      <c r="J786" s="453"/>
      <c r="K786" s="453">
        <v>5.4345692331372319E-2</v>
      </c>
      <c r="L786" s="453">
        <v>5.7455839163409905E-2</v>
      </c>
      <c r="M786" s="453">
        <v>-3.2683559415213708</v>
      </c>
      <c r="N786" s="453"/>
      <c r="O786" s="453">
        <f t="shared" si="12"/>
        <v>1.2380572225319577</v>
      </c>
      <c r="P786" s="453">
        <f t="shared" si="12"/>
        <v>4.3387389365266671</v>
      </c>
      <c r="Q786" s="453">
        <f t="shared" si="12"/>
        <v>2.1870898284905138</v>
      </c>
    </row>
    <row r="787" spans="6:17">
      <c r="F787" s="452">
        <v>781</v>
      </c>
      <c r="G787" s="453">
        <v>2.75101407489141</v>
      </c>
      <c r="H787" s="453">
        <v>9.1838040486413348</v>
      </c>
      <c r="I787" s="453">
        <v>12.769553860522137</v>
      </c>
      <c r="J787" s="453"/>
      <c r="K787" s="453">
        <v>0.53438073557061472</v>
      </c>
      <c r="L787" s="453">
        <v>1.414055674068301</v>
      </c>
      <c r="M787" s="453">
        <v>-1.2591171713820728</v>
      </c>
      <c r="N787" s="453"/>
      <c r="O787" s="453">
        <f t="shared" si="12"/>
        <v>1.9098877730163197</v>
      </c>
      <c r="P787" s="453">
        <f t="shared" si="12"/>
        <v>6.0059576983889684</v>
      </c>
      <c r="Q787" s="453">
        <f t="shared" si="12"/>
        <v>5.1256597588789958</v>
      </c>
    </row>
    <row r="788" spans="6:17">
      <c r="F788" s="452">
        <v>782</v>
      </c>
      <c r="G788" s="453">
        <v>3.0330800601005219</v>
      </c>
      <c r="H788" s="453">
        <v>9.6463314262741378</v>
      </c>
      <c r="I788" s="453">
        <v>11.92108491469584</v>
      </c>
      <c r="J788" s="453"/>
      <c r="K788" s="453">
        <v>0.799071928664846</v>
      </c>
      <c r="L788" s="453">
        <v>2.2673827394605297</v>
      </c>
      <c r="M788" s="453">
        <v>-4.9297221256814794E-2</v>
      </c>
      <c r="N788" s="453"/>
      <c r="O788" s="453">
        <f t="shared" si="12"/>
        <v>2.3156119587151069</v>
      </c>
      <c r="P788" s="453">
        <f t="shared" si="12"/>
        <v>7.0905484525975986</v>
      </c>
      <c r="Q788" s="453">
        <f t="shared" si="12"/>
        <v>5.911245236091105</v>
      </c>
    </row>
    <row r="789" spans="6:17">
      <c r="F789" s="452">
        <v>783</v>
      </c>
      <c r="G789" s="453">
        <v>2.6479272994487353</v>
      </c>
      <c r="H789" s="453">
        <v>8.3901025965180764</v>
      </c>
      <c r="I789" s="453">
        <v>9.7055331266438003</v>
      </c>
      <c r="J789" s="453"/>
      <c r="K789" s="453">
        <v>0.19551317239971411</v>
      </c>
      <c r="L789" s="453">
        <v>7.6851405138640416E-3</v>
      </c>
      <c r="M789" s="453">
        <v>-3.4038706588828802</v>
      </c>
      <c r="N789" s="453"/>
      <c r="O789" s="453">
        <f t="shared" si="12"/>
        <v>1.5194768221240817</v>
      </c>
      <c r="P789" s="453">
        <f t="shared" si="12"/>
        <v>4.2027364387729023</v>
      </c>
      <c r="Q789" s="453">
        <f t="shared" si="12"/>
        <v>1.4488959044390199</v>
      </c>
    </row>
    <row r="790" spans="6:17">
      <c r="F790" s="452">
        <v>784</v>
      </c>
      <c r="G790" s="453">
        <v>2.6078474462566756</v>
      </c>
      <c r="H790" s="453">
        <v>8.1246196728516651</v>
      </c>
      <c r="I790" s="453">
        <v>9.2508030304520332</v>
      </c>
      <c r="J790" s="453"/>
      <c r="K790" s="453">
        <v>0.34529867970474015</v>
      </c>
      <c r="L790" s="453">
        <v>0.67556537513100068</v>
      </c>
      <c r="M790" s="453">
        <v>-2.5338721818201435</v>
      </c>
      <c r="N790" s="453"/>
      <c r="O790" s="453">
        <f t="shared" si="12"/>
        <v>1.649222402833078</v>
      </c>
      <c r="P790" s="453">
        <f t="shared" si="12"/>
        <v>4.7378752115568332</v>
      </c>
      <c r="Q790" s="453">
        <f t="shared" si="12"/>
        <v>2.0915293334058731</v>
      </c>
    </row>
    <row r="791" spans="6:17">
      <c r="F791" s="452">
        <v>785</v>
      </c>
      <c r="G791" s="453">
        <v>2.6004291886031723</v>
      </c>
      <c r="H791" s="453">
        <v>9.6258898104146198</v>
      </c>
      <c r="I791" s="453">
        <v>14.261831745909902</v>
      </c>
      <c r="J791" s="453"/>
      <c r="K791" s="453">
        <v>0.42508800904233546</v>
      </c>
      <c r="L791" s="453">
        <v>2.4041469197706391</v>
      </c>
      <c r="M791" s="453">
        <v>2.3113018595732768</v>
      </c>
      <c r="N791" s="453"/>
      <c r="O791" s="453">
        <f t="shared" si="12"/>
        <v>1.7253026033439216</v>
      </c>
      <c r="P791" s="453">
        <f t="shared" si="12"/>
        <v>7.217091824977949</v>
      </c>
      <c r="Q791" s="453">
        <f t="shared" si="12"/>
        <v>9.4422177325282277</v>
      </c>
    </row>
    <row r="792" spans="6:17">
      <c r="F792" s="452">
        <v>786</v>
      </c>
      <c r="G792" s="453">
        <v>2.8237444565331717</v>
      </c>
      <c r="H792" s="453">
        <v>9.6560434011612557</v>
      </c>
      <c r="I792" s="453">
        <v>13.602678722546585</v>
      </c>
      <c r="J792" s="453"/>
      <c r="K792" s="453">
        <v>0.56001007548734094</v>
      </c>
      <c r="L792" s="453">
        <v>1.8422419661673004</v>
      </c>
      <c r="M792" s="453">
        <v>-3.7174557551544751E-2</v>
      </c>
      <c r="N792" s="453"/>
      <c r="O792" s="453">
        <f t="shared" si="12"/>
        <v>1.9718823037539268</v>
      </c>
      <c r="P792" s="453">
        <f t="shared" si="12"/>
        <v>6.6702636667479283</v>
      </c>
      <c r="Q792" s="453">
        <f t="shared" si="12"/>
        <v>6.7641648037217479</v>
      </c>
    </row>
    <row r="793" spans="6:17">
      <c r="F793" s="452">
        <v>787</v>
      </c>
      <c r="G793" s="453">
        <v>2.6247922503080012</v>
      </c>
      <c r="H793" s="453">
        <v>8.122443454227394</v>
      </c>
      <c r="I793" s="453">
        <v>10.207080160708031</v>
      </c>
      <c r="J793" s="453"/>
      <c r="K793" s="453">
        <v>0.42949679050723333</v>
      </c>
      <c r="L793" s="453">
        <v>0.91758691882409948</v>
      </c>
      <c r="M793" s="453">
        <v>-1.5535822164147604</v>
      </c>
      <c r="N793" s="453"/>
      <c r="O793" s="453">
        <f t="shared" si="12"/>
        <v>1.7418929156612339</v>
      </c>
      <c r="P793" s="453">
        <f t="shared" si="12"/>
        <v>4.9788086459377965</v>
      </c>
      <c r="Q793" s="453">
        <f t="shared" si="12"/>
        <v>3.5499578639392553</v>
      </c>
    </row>
    <row r="794" spans="6:17">
      <c r="F794" s="452">
        <v>788</v>
      </c>
      <c r="G794" s="453">
        <v>2.5654326962615084</v>
      </c>
      <c r="H794" s="453">
        <v>8.039005691697227</v>
      </c>
      <c r="I794" s="453">
        <v>10.491409674962071</v>
      </c>
      <c r="J794" s="453"/>
      <c r="K794" s="453">
        <v>0.11162791195386212</v>
      </c>
      <c r="L794" s="453">
        <v>0.3589751622900792</v>
      </c>
      <c r="M794" s="453">
        <v>-1.2521046549132251</v>
      </c>
      <c r="N794" s="453"/>
      <c r="O794" s="453">
        <f t="shared" si="12"/>
        <v>1.3943442600846163</v>
      </c>
      <c r="P794" s="453">
        <f t="shared" si="12"/>
        <v>4.3784780081386927</v>
      </c>
      <c r="Q794" s="453">
        <f t="shared" si="12"/>
        <v>3.9936001825678105</v>
      </c>
    </row>
    <row r="795" spans="6:17">
      <c r="F795" s="452">
        <v>789</v>
      </c>
      <c r="G795" s="453">
        <v>2.56397083373278</v>
      </c>
      <c r="H795" s="453">
        <v>9.5190468953294385</v>
      </c>
      <c r="I795" s="453">
        <v>14.048051590348294</v>
      </c>
      <c r="J795" s="453"/>
      <c r="K795" s="453">
        <v>0.40722090980738379</v>
      </c>
      <c r="L795" s="453">
        <v>2.3978952674383436</v>
      </c>
      <c r="M795" s="453">
        <v>2.308254561676037</v>
      </c>
      <c r="N795" s="453"/>
      <c r="O795" s="453">
        <f t="shared" si="12"/>
        <v>1.6892063266737738</v>
      </c>
      <c r="P795" s="453">
        <f t="shared" si="12"/>
        <v>7.1574187151030628</v>
      </c>
      <c r="Q795" s="453">
        <f t="shared" si="12"/>
        <v>9.332280356850184</v>
      </c>
    </row>
    <row r="796" spans="6:17">
      <c r="F796" s="452">
        <v>790</v>
      </c>
      <c r="G796" s="453">
        <v>2.4889838309795156</v>
      </c>
      <c r="H796" s="453">
        <v>8.2874372591166576</v>
      </c>
      <c r="I796" s="453">
        <v>12.437207780174518</v>
      </c>
      <c r="J796" s="453"/>
      <c r="K796" s="453">
        <v>0.26121450694546944</v>
      </c>
      <c r="L796" s="453">
        <v>0.81735664680873299</v>
      </c>
      <c r="M796" s="453">
        <v>0.32979763508870974</v>
      </c>
      <c r="N796" s="453"/>
      <c r="O796" s="453">
        <f t="shared" si="12"/>
        <v>1.5057064224352272</v>
      </c>
      <c r="P796" s="453">
        <f t="shared" si="12"/>
        <v>4.9610752763670618</v>
      </c>
      <c r="Q796" s="453">
        <f t="shared" si="12"/>
        <v>6.5484015251759686</v>
      </c>
    </row>
    <row r="797" spans="6:17">
      <c r="F797" s="452">
        <v>791</v>
      </c>
      <c r="G797" s="453">
        <v>2.4733473453159149</v>
      </c>
      <c r="H797" s="453">
        <v>8.3484420933194912</v>
      </c>
      <c r="I797" s="453">
        <v>12.343993375153516</v>
      </c>
      <c r="J797" s="453"/>
      <c r="K797" s="453">
        <v>0.20966948443905586</v>
      </c>
      <c r="L797" s="453">
        <v>1.0884972870674616</v>
      </c>
      <c r="M797" s="453">
        <v>0.36843316994223585</v>
      </c>
      <c r="N797" s="453"/>
      <c r="O797" s="453">
        <f t="shared" si="12"/>
        <v>1.4463431570970133</v>
      </c>
      <c r="P797" s="453">
        <f t="shared" si="12"/>
        <v>5.2627183337272072</v>
      </c>
      <c r="Q797" s="453">
        <f t="shared" si="12"/>
        <v>6.5404298575189941</v>
      </c>
    </row>
    <row r="798" spans="6:17">
      <c r="F798" s="452">
        <v>792</v>
      </c>
      <c r="G798" s="453">
        <v>2.2162129243337638</v>
      </c>
      <c r="H798" s="453">
        <v>7.5195500079113344</v>
      </c>
      <c r="I798" s="453">
        <v>7.622252383648231</v>
      </c>
      <c r="J798" s="453"/>
      <c r="K798" s="453">
        <v>-0.20167242812149944</v>
      </c>
      <c r="L798" s="453">
        <v>-0.64752621621689599</v>
      </c>
      <c r="M798" s="453">
        <v>-5.0681289929526088</v>
      </c>
      <c r="N798" s="453"/>
      <c r="O798" s="453">
        <f t="shared" si="12"/>
        <v>0.90643403404538248</v>
      </c>
      <c r="P798" s="453">
        <f t="shared" si="12"/>
        <v>3.1122487877387712</v>
      </c>
      <c r="Q798" s="453">
        <f t="shared" si="12"/>
        <v>-1.2570028011284933</v>
      </c>
    </row>
    <row r="799" spans="6:17">
      <c r="F799" s="452">
        <v>793</v>
      </c>
      <c r="G799" s="453">
        <v>2.8938076646742612</v>
      </c>
      <c r="H799" s="453">
        <v>9.7482736750445156</v>
      </c>
      <c r="I799" s="453">
        <v>13.580213749838606</v>
      </c>
      <c r="J799" s="453"/>
      <c r="K799" s="453">
        <v>0.63784185749940114</v>
      </c>
      <c r="L799" s="453">
        <v>1.686083960797518</v>
      </c>
      <c r="M799" s="453">
        <v>-0.90175813392572479</v>
      </c>
      <c r="N799" s="453"/>
      <c r="O799" s="453">
        <f t="shared" si="12"/>
        <v>2.0847456898365317</v>
      </c>
      <c r="P799" s="453">
        <f t="shared" si="12"/>
        <v>6.5602207983197758</v>
      </c>
      <c r="Q799" s="453">
        <f t="shared" si="12"/>
        <v>5.8883487409935782</v>
      </c>
    </row>
    <row r="800" spans="6:17">
      <c r="F800" s="452">
        <v>794</v>
      </c>
      <c r="G800" s="453">
        <v>2.3291167281777465</v>
      </c>
      <c r="H800" s="453">
        <v>7.1162488687374719</v>
      </c>
      <c r="I800" s="453">
        <v>8.2970943413440921</v>
      </c>
      <c r="J800" s="453"/>
      <c r="K800" s="453">
        <v>8.9567189674705006E-2</v>
      </c>
      <c r="L800" s="453">
        <v>-0.15275860266751806</v>
      </c>
      <c r="M800" s="453">
        <v>-3.5001716017310187</v>
      </c>
      <c r="N800" s="453"/>
      <c r="O800" s="453">
        <f t="shared" si="12"/>
        <v>1.2541255537635783</v>
      </c>
      <c r="P800" s="453">
        <f t="shared" si="12"/>
        <v>3.4053658317012179</v>
      </c>
      <c r="Q800" s="453">
        <f t="shared" si="12"/>
        <v>0.64837556894102732</v>
      </c>
    </row>
    <row r="801" spans="6:17">
      <c r="F801" s="452">
        <v>795</v>
      </c>
      <c r="G801" s="453">
        <v>2.6014331993168227</v>
      </c>
      <c r="H801" s="453">
        <v>8.2924970384032619</v>
      </c>
      <c r="I801" s="453">
        <v>10.272434237788644</v>
      </c>
      <c r="J801" s="453"/>
      <c r="K801" s="453">
        <v>0.63781603355080208</v>
      </c>
      <c r="L801" s="453">
        <v>1.4055018390541747</v>
      </c>
      <c r="M801" s="453">
        <v>-0.75584234192377409</v>
      </c>
      <c r="N801" s="453"/>
      <c r="O801" s="453">
        <f t="shared" si="12"/>
        <v>1.9385326332092134</v>
      </c>
      <c r="P801" s="453">
        <f t="shared" si="12"/>
        <v>5.5517503582558057</v>
      </c>
      <c r="Q801" s="453">
        <f t="shared" si="12"/>
        <v>4.3803747769705481</v>
      </c>
    </row>
    <row r="802" spans="6:17">
      <c r="F802" s="452">
        <v>796</v>
      </c>
      <c r="G802" s="453">
        <v>2.5539082081541107</v>
      </c>
      <c r="H802" s="453">
        <v>9.7813247973308535</v>
      </c>
      <c r="I802" s="453">
        <v>15.042169434831195</v>
      </c>
      <c r="J802" s="453"/>
      <c r="K802" s="453">
        <v>0.22607082936829315</v>
      </c>
      <c r="L802" s="453">
        <v>2.12041677948271</v>
      </c>
      <c r="M802" s="453">
        <v>2.7070534983971015</v>
      </c>
      <c r="N802" s="453"/>
      <c r="O802" s="453">
        <f t="shared" si="12"/>
        <v>1.5030249334453485</v>
      </c>
      <c r="P802" s="453">
        <f t="shared" si="12"/>
        <v>7.0110791781481367</v>
      </c>
      <c r="Q802" s="453">
        <f t="shared" si="12"/>
        <v>10.228138215812699</v>
      </c>
    </row>
    <row r="803" spans="6:17">
      <c r="F803" s="452">
        <v>797</v>
      </c>
      <c r="G803" s="453">
        <v>2.3682566134090521</v>
      </c>
      <c r="H803" s="453">
        <v>7.8527665398598572</v>
      </c>
      <c r="I803" s="453">
        <v>10.415069080742285</v>
      </c>
      <c r="J803" s="453"/>
      <c r="K803" s="453">
        <v>0.15686354141404912</v>
      </c>
      <c r="L803" s="453">
        <v>1.259850718552336</v>
      </c>
      <c r="M803" s="453">
        <v>0.25695803072204626</v>
      </c>
      <c r="N803" s="453"/>
      <c r="O803" s="453">
        <f t="shared" si="12"/>
        <v>1.3409918481185752</v>
      </c>
      <c r="P803" s="453">
        <f t="shared" si="12"/>
        <v>5.1862339884822646</v>
      </c>
      <c r="Q803" s="453">
        <f t="shared" si="12"/>
        <v>5.4644925710931886</v>
      </c>
    </row>
    <row r="804" spans="6:17">
      <c r="F804" s="452">
        <v>798</v>
      </c>
      <c r="G804" s="453">
        <v>2.8765406665719446</v>
      </c>
      <c r="H804" s="453">
        <v>10.069199993003906</v>
      </c>
      <c r="I804" s="453">
        <v>12.794104189903706</v>
      </c>
      <c r="J804" s="453"/>
      <c r="K804" s="453">
        <v>0.64857915297835689</v>
      </c>
      <c r="L804" s="453">
        <v>2.6204384081448353</v>
      </c>
      <c r="M804" s="453">
        <v>0.88700052918521521</v>
      </c>
      <c r="N804" s="453"/>
      <c r="O804" s="453">
        <f t="shared" si="12"/>
        <v>2.0868494862643292</v>
      </c>
      <c r="P804" s="453">
        <f t="shared" si="12"/>
        <v>7.6550384046467883</v>
      </c>
      <c r="Q804" s="453">
        <f t="shared" si="12"/>
        <v>7.2840526241370682</v>
      </c>
    </row>
    <row r="805" spans="6:17">
      <c r="F805" s="452">
        <v>799</v>
      </c>
      <c r="G805" s="453">
        <v>2.4625210846883494</v>
      </c>
      <c r="H805" s="453">
        <v>8.0806409343409413</v>
      </c>
      <c r="I805" s="453">
        <v>9.3652213984337038</v>
      </c>
      <c r="J805" s="453"/>
      <c r="K805" s="453">
        <v>0.32607555479834538</v>
      </c>
      <c r="L805" s="453">
        <v>0.95464444858030362</v>
      </c>
      <c r="M805" s="453">
        <v>-2.2554815144826676</v>
      </c>
      <c r="N805" s="453"/>
      <c r="O805" s="453">
        <f t="shared" si="12"/>
        <v>1.5573360971425201</v>
      </c>
      <c r="P805" s="453">
        <f t="shared" si="12"/>
        <v>4.9949649157507743</v>
      </c>
      <c r="Q805" s="453">
        <f t="shared" si="12"/>
        <v>2.4271291847341843</v>
      </c>
    </row>
    <row r="806" spans="6:17">
      <c r="F806" s="452">
        <v>800</v>
      </c>
      <c r="G806" s="453">
        <v>2.5711556955625561</v>
      </c>
      <c r="H806" s="453">
        <v>8.322103544420969</v>
      </c>
      <c r="I806" s="453">
        <v>11.922377161647915</v>
      </c>
      <c r="J806" s="453"/>
      <c r="K806" s="453">
        <v>0.34739872387576654</v>
      </c>
      <c r="L806" s="453">
        <v>0.86296982077224271</v>
      </c>
      <c r="M806" s="453">
        <v>-0.21803405337478665</v>
      </c>
      <c r="N806" s="453"/>
      <c r="O806" s="453">
        <f t="shared" si="12"/>
        <v>1.6329765716570446</v>
      </c>
      <c r="P806" s="453">
        <f t="shared" si="12"/>
        <v>5.0240215929827272</v>
      </c>
      <c r="Q806" s="453">
        <f t="shared" si="12"/>
        <v>5.7431545274491711</v>
      </c>
    </row>
    <row r="807" spans="6:17">
      <c r="F807" s="452">
        <v>801</v>
      </c>
      <c r="G807" s="453">
        <v>2.6139793408799346</v>
      </c>
      <c r="H807" s="453">
        <v>7.765480163232013</v>
      </c>
      <c r="I807" s="453">
        <v>9.2915963406511821</v>
      </c>
      <c r="J807" s="453"/>
      <c r="K807" s="453">
        <v>0.16228359618808774</v>
      </c>
      <c r="L807" s="453">
        <v>-0.26243620624928354</v>
      </c>
      <c r="M807" s="453">
        <v>-3.6741307546731008</v>
      </c>
      <c r="N807" s="453"/>
      <c r="O807" s="453">
        <f t="shared" si="12"/>
        <v>1.469273266628055</v>
      </c>
      <c r="P807" s="453">
        <f t="shared" si="12"/>
        <v>3.6203038753667229</v>
      </c>
      <c r="Q807" s="453">
        <f t="shared" si="12"/>
        <v>0.97166741565249026</v>
      </c>
    </row>
    <row r="808" spans="6:17">
      <c r="F808" s="452">
        <v>802</v>
      </c>
      <c r="G808" s="453">
        <v>2.8043355747017298</v>
      </c>
      <c r="H808" s="453">
        <v>8.3378260614668065</v>
      </c>
      <c r="I808" s="453">
        <v>9.9743801767252052</v>
      </c>
      <c r="J808" s="453"/>
      <c r="K808" s="453">
        <v>0.73031111480886146</v>
      </c>
      <c r="L808" s="453">
        <v>1.3657645328898553</v>
      </c>
      <c r="M808" s="453">
        <v>-0.79083528810343751</v>
      </c>
      <c r="N808" s="453"/>
      <c r="O808" s="453">
        <f t="shared" si="12"/>
        <v>2.1324789021597264</v>
      </c>
      <c r="P808" s="453">
        <f t="shared" si="12"/>
        <v>5.5346775636232586</v>
      </c>
      <c r="Q808" s="453">
        <f t="shared" si="12"/>
        <v>4.1963548002591651</v>
      </c>
    </row>
    <row r="809" spans="6:17">
      <c r="F809" s="452">
        <v>803</v>
      </c>
      <c r="G809" s="453">
        <v>2.4030794963722553</v>
      </c>
      <c r="H809" s="453">
        <v>9.285478919931947</v>
      </c>
      <c r="I809" s="453">
        <v>13.310884715496016</v>
      </c>
      <c r="J809" s="453"/>
      <c r="K809" s="453">
        <v>0.14462323928244913</v>
      </c>
      <c r="L809" s="453">
        <v>1.6265069803185668</v>
      </c>
      <c r="M809" s="453">
        <v>0.66963945424139126</v>
      </c>
      <c r="N809" s="453"/>
      <c r="O809" s="453">
        <f t="shared" si="12"/>
        <v>1.3461629874685768</v>
      </c>
      <c r="P809" s="453">
        <f t="shared" si="12"/>
        <v>6.2692464402845403</v>
      </c>
      <c r="Q809" s="453">
        <f t="shared" si="12"/>
        <v>7.3250818119893992</v>
      </c>
    </row>
    <row r="810" spans="6:17">
      <c r="F810" s="452">
        <v>804</v>
      </c>
      <c r="G810" s="453">
        <v>2.5329070261912161</v>
      </c>
      <c r="H810" s="453">
        <v>8.6326937501910805</v>
      </c>
      <c r="I810" s="453">
        <v>13.048717631682393</v>
      </c>
      <c r="J810" s="453"/>
      <c r="K810" s="453">
        <v>0.23041700049574132</v>
      </c>
      <c r="L810" s="453">
        <v>0.95073739967502036</v>
      </c>
      <c r="M810" s="453">
        <v>0.55528055470909976</v>
      </c>
      <c r="N810" s="453"/>
      <c r="O810" s="453">
        <f t="shared" si="12"/>
        <v>1.4968705135913494</v>
      </c>
      <c r="P810" s="453">
        <f t="shared" si="12"/>
        <v>5.2670842747705606</v>
      </c>
      <c r="Q810" s="453">
        <f t="shared" si="12"/>
        <v>7.0796393705502965</v>
      </c>
    </row>
    <row r="811" spans="6:17">
      <c r="F811" s="452">
        <v>805</v>
      </c>
      <c r="G811" s="453">
        <v>2.4392738338279472</v>
      </c>
      <c r="H811" s="453">
        <v>7.8766007833290601</v>
      </c>
      <c r="I811" s="453">
        <v>9.4783336352158756</v>
      </c>
      <c r="J811" s="453"/>
      <c r="K811" s="453">
        <v>0.29270862191246216</v>
      </c>
      <c r="L811" s="453">
        <v>0.87152100274060729</v>
      </c>
      <c r="M811" s="453">
        <v>-1.8576660318571001</v>
      </c>
      <c r="N811" s="453"/>
      <c r="O811" s="453">
        <f t="shared" si="12"/>
        <v>1.5123455388264357</v>
      </c>
      <c r="P811" s="453">
        <f t="shared" si="12"/>
        <v>4.8098213944051373</v>
      </c>
      <c r="Q811" s="453">
        <f t="shared" si="12"/>
        <v>2.8815007857508377</v>
      </c>
    </row>
    <row r="812" spans="6:17">
      <c r="F812" s="452">
        <v>806</v>
      </c>
      <c r="G812" s="453">
        <v>2.6773796296938563</v>
      </c>
      <c r="H812" s="453">
        <v>8.5120112283781282</v>
      </c>
      <c r="I812" s="453">
        <v>8.5276877336566059</v>
      </c>
      <c r="J812" s="453"/>
      <c r="K812" s="453">
        <v>0.30739505988047355</v>
      </c>
      <c r="L812" s="453">
        <v>1.097146718770631</v>
      </c>
      <c r="M812" s="453">
        <v>-2.6619750595967631</v>
      </c>
      <c r="N812" s="453"/>
      <c r="O812" s="453">
        <f t="shared" si="12"/>
        <v>1.6460848747274017</v>
      </c>
      <c r="P812" s="453">
        <f t="shared" si="12"/>
        <v>5.3531523329596951</v>
      </c>
      <c r="Q812" s="453">
        <f t="shared" si="12"/>
        <v>1.6018688072315399</v>
      </c>
    </row>
    <row r="813" spans="6:17">
      <c r="F813" s="452">
        <v>807</v>
      </c>
      <c r="G813" s="453">
        <v>3.0034127288646815</v>
      </c>
      <c r="H813" s="453">
        <v>9.5103815745053524</v>
      </c>
      <c r="I813" s="453">
        <v>11.632080206868679</v>
      </c>
      <c r="J813" s="453"/>
      <c r="K813" s="453">
        <v>0.70539970752687964</v>
      </c>
      <c r="L813" s="453">
        <v>1.9173063351718653</v>
      </c>
      <c r="M813" s="453">
        <v>-0.5892178652879565</v>
      </c>
      <c r="N813" s="453"/>
      <c r="O813" s="453">
        <f t="shared" si="12"/>
        <v>2.2071060719592204</v>
      </c>
      <c r="P813" s="453">
        <f t="shared" si="12"/>
        <v>6.6724971224245415</v>
      </c>
      <c r="Q813" s="453">
        <f t="shared" si="12"/>
        <v>5.2268222381463829</v>
      </c>
    </row>
    <row r="814" spans="6:17">
      <c r="F814" s="452">
        <v>808</v>
      </c>
      <c r="G814" s="453">
        <v>2.0958158973431171</v>
      </c>
      <c r="H814" s="453">
        <v>6.5340435568265889</v>
      </c>
      <c r="I814" s="453">
        <v>7.2587313982819097</v>
      </c>
      <c r="J814" s="453"/>
      <c r="K814" s="453">
        <v>0.81132927818624445</v>
      </c>
      <c r="L814" s="453">
        <v>2.8749855234907429</v>
      </c>
      <c r="M814" s="453">
        <v>1.2991739025821332</v>
      </c>
      <c r="N814" s="453"/>
      <c r="O814" s="453">
        <f t="shared" si="12"/>
        <v>1.859237226857803</v>
      </c>
      <c r="P814" s="453">
        <f t="shared" si="12"/>
        <v>6.1420073019040373</v>
      </c>
      <c r="Q814" s="453">
        <f t="shared" si="12"/>
        <v>4.928539601723088</v>
      </c>
    </row>
    <row r="815" spans="6:17">
      <c r="F815" s="452">
        <v>809</v>
      </c>
      <c r="G815" s="453">
        <v>2.4058835281271218</v>
      </c>
      <c r="H815" s="453">
        <v>8.8753239424702457</v>
      </c>
      <c r="I815" s="453">
        <v>11.328535342632364</v>
      </c>
      <c r="J815" s="453"/>
      <c r="K815" s="453">
        <v>0.20189611465279</v>
      </c>
      <c r="L815" s="453">
        <v>0.5952009424790532</v>
      </c>
      <c r="M815" s="453">
        <v>-2.448465760741243</v>
      </c>
      <c r="N815" s="453"/>
      <c r="O815" s="453">
        <f t="shared" si="12"/>
        <v>1.4048378787163509</v>
      </c>
      <c r="P815" s="453">
        <f t="shared" si="12"/>
        <v>5.032862913714176</v>
      </c>
      <c r="Q815" s="453">
        <f t="shared" si="12"/>
        <v>3.2158019105749389</v>
      </c>
    </row>
    <row r="816" spans="6:17">
      <c r="F816" s="452">
        <v>810</v>
      </c>
      <c r="G816" s="453">
        <v>3.1795121348572355</v>
      </c>
      <c r="H816" s="453">
        <v>11.485588491283792</v>
      </c>
      <c r="I816" s="453">
        <v>15.325573988672346</v>
      </c>
      <c r="J816" s="453"/>
      <c r="K816" s="453">
        <v>0.99743231603573435</v>
      </c>
      <c r="L816" s="453">
        <v>4.3239470760543242</v>
      </c>
      <c r="M816" s="453">
        <v>3.7119200460929846</v>
      </c>
      <c r="N816" s="453"/>
      <c r="O816" s="453">
        <f t="shared" si="12"/>
        <v>2.5871883834643521</v>
      </c>
      <c r="P816" s="453">
        <f t="shared" si="12"/>
        <v>10.06674132169622</v>
      </c>
      <c r="Q816" s="453">
        <f t="shared" si="12"/>
        <v>11.374707040429158</v>
      </c>
    </row>
    <row r="817" spans="6:17">
      <c r="F817" s="452">
        <v>811</v>
      </c>
      <c r="G817" s="453">
        <v>3.1767421777343383</v>
      </c>
      <c r="H817" s="453">
        <v>10.710439577574931</v>
      </c>
      <c r="I817" s="453">
        <v>15.59423524511628</v>
      </c>
      <c r="J817" s="453"/>
      <c r="K817" s="453">
        <v>0.94622694178599254</v>
      </c>
      <c r="L817" s="453">
        <v>3.3235650366205931</v>
      </c>
      <c r="M817" s="453">
        <v>3.6762817668008125</v>
      </c>
      <c r="N817" s="453"/>
      <c r="O817" s="453">
        <f t="shared" si="12"/>
        <v>2.5345980306531617</v>
      </c>
      <c r="P817" s="453">
        <f t="shared" si="12"/>
        <v>8.6787848254080586</v>
      </c>
      <c r="Q817" s="453">
        <f t="shared" si="12"/>
        <v>11.473399389358953</v>
      </c>
    </row>
    <row r="818" spans="6:17">
      <c r="F818" s="452">
        <v>812</v>
      </c>
      <c r="G818" s="453">
        <v>3.0297259375391672</v>
      </c>
      <c r="H818" s="453">
        <v>10.168827139027918</v>
      </c>
      <c r="I818" s="453">
        <v>13.981768961049184</v>
      </c>
      <c r="J818" s="453"/>
      <c r="K818" s="453">
        <v>0.60123600859034099</v>
      </c>
      <c r="L818" s="453">
        <v>2.1012928551215708</v>
      </c>
      <c r="M818" s="453">
        <v>0.5121494666154689</v>
      </c>
      <c r="N818" s="453"/>
      <c r="O818" s="453">
        <f t="shared" si="12"/>
        <v>2.1160989773599246</v>
      </c>
      <c r="P818" s="453">
        <f t="shared" si="12"/>
        <v>7.18570642463553</v>
      </c>
      <c r="Q818" s="453">
        <f t="shared" si="12"/>
        <v>7.5030339471400609</v>
      </c>
    </row>
    <row r="819" spans="6:17">
      <c r="F819" s="452">
        <v>813</v>
      </c>
      <c r="G819" s="453">
        <v>2.5200480200451292</v>
      </c>
      <c r="H819" s="453">
        <v>9.6477358379290621</v>
      </c>
      <c r="I819" s="453">
        <v>13.88212707533377</v>
      </c>
      <c r="J819" s="453"/>
      <c r="K819" s="453">
        <v>0.3045956724374701</v>
      </c>
      <c r="L819" s="453">
        <v>2.0507841944130263</v>
      </c>
      <c r="M819" s="453">
        <v>1.3263297887703089</v>
      </c>
      <c r="N819" s="453"/>
      <c r="O819" s="453">
        <f t="shared" si="12"/>
        <v>1.5646196824600347</v>
      </c>
      <c r="P819" s="453">
        <f t="shared" si="12"/>
        <v>6.8746521133775573</v>
      </c>
      <c r="Q819" s="453">
        <f t="shared" si="12"/>
        <v>8.2673933264371939</v>
      </c>
    </row>
    <row r="820" spans="6:17">
      <c r="F820" s="452">
        <v>814</v>
      </c>
      <c r="G820" s="453">
        <v>2.5847229672409675</v>
      </c>
      <c r="H820" s="453">
        <v>8.2859317960637711</v>
      </c>
      <c r="I820" s="453">
        <v>11.754402131486287</v>
      </c>
      <c r="J820" s="453"/>
      <c r="K820" s="453">
        <v>0.30689198598219392</v>
      </c>
      <c r="L820" s="453">
        <v>0.66821419157067652</v>
      </c>
      <c r="M820" s="453">
        <v>-0.65535116068517141</v>
      </c>
      <c r="N820" s="453"/>
      <c r="O820" s="453">
        <f t="shared" si="12"/>
        <v>1.5992534696026777</v>
      </c>
      <c r="P820" s="453">
        <f t="shared" si="12"/>
        <v>4.811180089602562</v>
      </c>
      <c r="Q820" s="453">
        <f t="shared" si="12"/>
        <v>5.2218499050579723</v>
      </c>
    </row>
    <row r="821" spans="6:17">
      <c r="F821" s="452">
        <v>815</v>
      </c>
      <c r="G821" s="453">
        <v>2.9725776685263074</v>
      </c>
      <c r="H821" s="453">
        <v>9.5356873966731399</v>
      </c>
      <c r="I821" s="453">
        <v>11.993473728600179</v>
      </c>
      <c r="J821" s="453"/>
      <c r="K821" s="453">
        <v>0.38004183480898135</v>
      </c>
      <c r="L821" s="453">
        <v>0.35444760175253975</v>
      </c>
      <c r="M821" s="453">
        <v>-2.2977548269665533</v>
      </c>
      <c r="N821" s="453"/>
      <c r="O821" s="453">
        <f t="shared" si="12"/>
        <v>1.8663306690721351</v>
      </c>
      <c r="P821" s="453">
        <f t="shared" si="12"/>
        <v>5.1222913000891097</v>
      </c>
      <c r="Q821" s="453">
        <f t="shared" si="12"/>
        <v>3.6989820373335363</v>
      </c>
    </row>
    <row r="822" spans="6:17">
      <c r="F822" s="452">
        <v>816</v>
      </c>
      <c r="G822" s="453">
        <v>2.3291786864443438</v>
      </c>
      <c r="H822" s="453">
        <v>7.0057688554047175</v>
      </c>
      <c r="I822" s="453">
        <v>8.1034250546882589</v>
      </c>
      <c r="J822" s="453"/>
      <c r="K822" s="453">
        <v>3.1104114796672633E-2</v>
      </c>
      <c r="L822" s="453">
        <v>-0.53824484329331312</v>
      </c>
      <c r="M822" s="453">
        <v>-4.0800930626968821</v>
      </c>
      <c r="N822" s="453"/>
      <c r="O822" s="453">
        <f t="shared" si="12"/>
        <v>1.1956934580188445</v>
      </c>
      <c r="P822" s="453">
        <f t="shared" si="12"/>
        <v>2.9646395844090456</v>
      </c>
      <c r="Q822" s="453">
        <f t="shared" si="12"/>
        <v>-2.8380535352752645E-2</v>
      </c>
    </row>
    <row r="823" spans="6:17">
      <c r="F823" s="452">
        <v>817</v>
      </c>
      <c r="G823" s="453">
        <v>2.7616430020385359</v>
      </c>
      <c r="H823" s="453">
        <v>8.5674903217558622</v>
      </c>
      <c r="I823" s="453">
        <v>10.40687513587207</v>
      </c>
      <c r="J823" s="453"/>
      <c r="K823" s="453">
        <v>-0.11026217513775727</v>
      </c>
      <c r="L823" s="453">
        <v>-0.43252398144524307</v>
      </c>
      <c r="M823" s="453">
        <v>-3.9174734152040784</v>
      </c>
      <c r="N823" s="453"/>
      <c r="O823" s="453">
        <f t="shared" si="12"/>
        <v>1.2705593258815107</v>
      </c>
      <c r="P823" s="453">
        <f t="shared" si="12"/>
        <v>3.851221179432688</v>
      </c>
      <c r="Q823" s="453">
        <f t="shared" si="12"/>
        <v>1.2859641527319567</v>
      </c>
    </row>
    <row r="824" spans="6:17">
      <c r="F824" s="452">
        <v>818</v>
      </c>
      <c r="G824" s="453">
        <v>2.619773093194846</v>
      </c>
      <c r="H824" s="453">
        <v>8.9985651942272966</v>
      </c>
      <c r="I824" s="453">
        <v>12.565482518436468</v>
      </c>
      <c r="J824" s="453"/>
      <c r="K824" s="453">
        <v>0.41213452263580663</v>
      </c>
      <c r="L824" s="453">
        <v>1.6640158139169472</v>
      </c>
      <c r="M824" s="453">
        <v>0.68011038444964811</v>
      </c>
      <c r="N824" s="453"/>
      <c r="O824" s="453">
        <f t="shared" si="12"/>
        <v>1.7220210692332296</v>
      </c>
      <c r="P824" s="453">
        <f t="shared" si="12"/>
        <v>6.1632984110305955</v>
      </c>
      <c r="Q824" s="453">
        <f t="shared" si="12"/>
        <v>6.9628516436678822</v>
      </c>
    </row>
    <row r="825" spans="6:17">
      <c r="F825" s="452">
        <v>819</v>
      </c>
      <c r="G825" s="453">
        <v>2.5016151223358047</v>
      </c>
      <c r="H825" s="453">
        <v>8.1524159992048766</v>
      </c>
      <c r="I825" s="453">
        <v>9.3488549558430805</v>
      </c>
      <c r="J825" s="453"/>
      <c r="K825" s="453">
        <v>0.28633685722346947</v>
      </c>
      <c r="L825" s="453">
        <v>0.7190074165394833</v>
      </c>
      <c r="M825" s="453">
        <v>-2.63855039197081</v>
      </c>
      <c r="N825" s="453"/>
      <c r="O825" s="453">
        <f t="shared" si="12"/>
        <v>1.5371444183913718</v>
      </c>
      <c r="P825" s="453">
        <f t="shared" si="12"/>
        <v>4.7952154161419216</v>
      </c>
      <c r="Q825" s="453">
        <f t="shared" si="12"/>
        <v>2.0358770859507302</v>
      </c>
    </row>
    <row r="826" spans="6:17">
      <c r="F826" s="452">
        <v>820</v>
      </c>
      <c r="G826" s="453">
        <v>2.2956354185377084</v>
      </c>
      <c r="H826" s="453">
        <v>7.1554904698362733</v>
      </c>
      <c r="I826" s="453">
        <v>8.1306871883456466</v>
      </c>
      <c r="J826" s="453"/>
      <c r="K826" s="453">
        <v>2.5218944151657041E-3</v>
      </c>
      <c r="L826" s="453">
        <v>-0.28553313427205396</v>
      </c>
      <c r="M826" s="453">
        <v>-3.909770620525137</v>
      </c>
      <c r="N826" s="453"/>
      <c r="O826" s="453">
        <f t="shared" si="12"/>
        <v>1.1503396036840199</v>
      </c>
      <c r="P826" s="453">
        <f t="shared" si="12"/>
        <v>3.2922121006460827</v>
      </c>
      <c r="Q826" s="453">
        <f t="shared" si="12"/>
        <v>0.1555729736476863</v>
      </c>
    </row>
    <row r="827" spans="6:17">
      <c r="F827" s="452">
        <v>821</v>
      </c>
      <c r="G827" s="453">
        <v>2.2629906083408962</v>
      </c>
      <c r="H827" s="453">
        <v>7.6400393588355371</v>
      </c>
      <c r="I827" s="453">
        <v>7.8273928781801487</v>
      </c>
      <c r="J827" s="453"/>
      <c r="K827" s="453">
        <v>-0.16042865180415689</v>
      </c>
      <c r="L827" s="453">
        <v>-0.56876228321827682</v>
      </c>
      <c r="M827" s="453">
        <v>-4.9775374486404402</v>
      </c>
      <c r="N827" s="453"/>
      <c r="O827" s="453">
        <f t="shared" si="12"/>
        <v>0.97106665236629119</v>
      </c>
      <c r="P827" s="453">
        <f t="shared" si="12"/>
        <v>3.2512573961994917</v>
      </c>
      <c r="Q827" s="453">
        <f t="shared" si="12"/>
        <v>-1.0638410095503659</v>
      </c>
    </row>
    <row r="828" spans="6:17">
      <c r="F828" s="452">
        <v>822</v>
      </c>
      <c r="G828" s="453">
        <v>2.254675443451001</v>
      </c>
      <c r="H828" s="453">
        <v>7.5892357428167969</v>
      </c>
      <c r="I828" s="453">
        <v>7.72469839339972</v>
      </c>
      <c r="J828" s="453"/>
      <c r="K828" s="453">
        <v>-0.2208843225376782</v>
      </c>
      <c r="L828" s="453">
        <v>-0.72274276859042175</v>
      </c>
      <c r="M828" s="453">
        <v>-5.1958839138135957</v>
      </c>
      <c r="N828" s="453"/>
      <c r="O828" s="453">
        <f t="shared" si="12"/>
        <v>0.90645339918782231</v>
      </c>
      <c r="P828" s="453">
        <f t="shared" si="12"/>
        <v>3.0718751028179767</v>
      </c>
      <c r="Q828" s="453">
        <f t="shared" si="12"/>
        <v>-1.3335347171137357</v>
      </c>
    </row>
    <row r="829" spans="6:17">
      <c r="F829" s="452">
        <v>823</v>
      </c>
      <c r="G829" s="453">
        <v>2.1929304937678413</v>
      </c>
      <c r="H829" s="453">
        <v>5.2258176654112347</v>
      </c>
      <c r="I829" s="453">
        <v>3.6082888919571872</v>
      </c>
      <c r="J829" s="453"/>
      <c r="K829" s="453">
        <v>0.17243956863614507</v>
      </c>
      <c r="L829" s="453">
        <v>-1.1799780145230798</v>
      </c>
      <c r="M829" s="453">
        <v>-5.4289717803911088</v>
      </c>
      <c r="N829" s="453"/>
      <c r="O829" s="453">
        <f t="shared" si="12"/>
        <v>1.2689048155200657</v>
      </c>
      <c r="P829" s="453">
        <f t="shared" si="12"/>
        <v>1.4329308181825375</v>
      </c>
      <c r="Q829" s="453">
        <f t="shared" si="12"/>
        <v>-3.6248273344125153</v>
      </c>
    </row>
    <row r="830" spans="6:17">
      <c r="F830" s="452">
        <v>824</v>
      </c>
      <c r="G830" s="453">
        <v>2.9819747920473532</v>
      </c>
      <c r="H830" s="453">
        <v>11.003388372497227</v>
      </c>
      <c r="I830" s="453">
        <v>15.681039975005802</v>
      </c>
      <c r="J830" s="453"/>
      <c r="K830" s="453">
        <v>0.71731181267397481</v>
      </c>
      <c r="L830" s="453">
        <v>3.3272935587791324</v>
      </c>
      <c r="M830" s="453">
        <v>3.1049425468858658</v>
      </c>
      <c r="N830" s="453"/>
      <c r="O830" s="453">
        <f t="shared" si="12"/>
        <v>2.2082992086976514</v>
      </c>
      <c r="P830" s="453">
        <f t="shared" si="12"/>
        <v>8.8289877450277459</v>
      </c>
      <c r="Q830" s="453">
        <f t="shared" si="12"/>
        <v>10.945462534388767</v>
      </c>
    </row>
    <row r="831" spans="6:17">
      <c r="F831" s="452">
        <v>825</v>
      </c>
      <c r="G831" s="453">
        <v>2.3073955361706702</v>
      </c>
      <c r="H831" s="453">
        <v>7.0726909437279346</v>
      </c>
      <c r="I831" s="453">
        <v>8.083174628927992</v>
      </c>
      <c r="J831" s="453"/>
      <c r="K831" s="453">
        <v>0.12950130918868652</v>
      </c>
      <c r="L831" s="453">
        <v>1.10827984422599E-2</v>
      </c>
      <c r="M831" s="453">
        <v>-3.3660900118480086</v>
      </c>
      <c r="N831" s="453"/>
      <c r="O831" s="453">
        <f t="shared" si="12"/>
        <v>1.2831990772740216</v>
      </c>
      <c r="P831" s="453">
        <f t="shared" si="12"/>
        <v>3.5474282703062272</v>
      </c>
      <c r="Q831" s="453">
        <f t="shared" si="12"/>
        <v>0.67549730261598739</v>
      </c>
    </row>
    <row r="832" spans="6:17">
      <c r="F832" s="452">
        <v>826</v>
      </c>
      <c r="G832" s="453">
        <v>2.1995359521023534</v>
      </c>
      <c r="H832" s="453">
        <v>6.7190479097993006</v>
      </c>
      <c r="I832" s="453">
        <v>8.3702769446364726</v>
      </c>
      <c r="J832" s="453"/>
      <c r="K832" s="453">
        <v>-9.034641917660835E-2</v>
      </c>
      <c r="L832" s="453">
        <v>-0.37623989111455458</v>
      </c>
      <c r="M832" s="453">
        <v>-2.4184145019401768</v>
      </c>
      <c r="N832" s="453"/>
      <c r="O832" s="453">
        <f t="shared" si="12"/>
        <v>1.0094215568745684</v>
      </c>
      <c r="P832" s="453">
        <f t="shared" si="12"/>
        <v>2.9832840637850957</v>
      </c>
      <c r="Q832" s="453">
        <f t="shared" si="12"/>
        <v>1.7667239703780595</v>
      </c>
    </row>
    <row r="833" spans="6:17">
      <c r="F833" s="452">
        <v>827</v>
      </c>
      <c r="G833" s="453">
        <v>2.3029831851903193</v>
      </c>
      <c r="H833" s="453">
        <v>8.1570675303824984</v>
      </c>
      <c r="I833" s="453">
        <v>10.618455620721207</v>
      </c>
      <c r="J833" s="453"/>
      <c r="K833" s="453">
        <v>-0.15796878746451348</v>
      </c>
      <c r="L833" s="453">
        <v>-0.92275853472203195</v>
      </c>
      <c r="M833" s="453">
        <v>-4.9454314154848618</v>
      </c>
      <c r="N833" s="453"/>
      <c r="O833" s="453">
        <f t="shared" si="12"/>
        <v>0.99352280513064617</v>
      </c>
      <c r="P833" s="453">
        <f t="shared" si="12"/>
        <v>3.1557752304692173</v>
      </c>
      <c r="Q833" s="453">
        <f t="shared" si="12"/>
        <v>0.36379639487574167</v>
      </c>
    </row>
    <row r="834" spans="6:17">
      <c r="F834" s="452">
        <v>828</v>
      </c>
      <c r="G834" s="453">
        <v>2.0416508302279439</v>
      </c>
      <c r="H834" s="453">
        <v>5.031575236555895</v>
      </c>
      <c r="I834" s="453">
        <v>4.0989446380626333</v>
      </c>
      <c r="J834" s="453"/>
      <c r="K834" s="453">
        <v>-0.25277111873474034</v>
      </c>
      <c r="L834" s="453">
        <v>-1.7482018079243957</v>
      </c>
      <c r="M834" s="453">
        <v>-5.4260263686698735</v>
      </c>
      <c r="N834" s="453"/>
      <c r="O834" s="453">
        <f t="shared" si="12"/>
        <v>0.76805429637923162</v>
      </c>
      <c r="P834" s="453">
        <f t="shared" si="12"/>
        <v>0.76758581035355178</v>
      </c>
      <c r="Q834" s="453">
        <f t="shared" si="12"/>
        <v>-3.3765540496385569</v>
      </c>
    </row>
    <row r="835" spans="6:17">
      <c r="F835" s="452">
        <v>829</v>
      </c>
      <c r="G835" s="453">
        <v>3.0272607370722557</v>
      </c>
      <c r="H835" s="453">
        <v>10.733068674197909</v>
      </c>
      <c r="I835" s="453">
        <v>14.883600851204534</v>
      </c>
      <c r="J835" s="453"/>
      <c r="K835" s="453">
        <v>1.0657336885807673</v>
      </c>
      <c r="L835" s="453">
        <v>4.656235602139958</v>
      </c>
      <c r="M835" s="453">
        <v>5.3604576242081947</v>
      </c>
      <c r="N835" s="453"/>
      <c r="O835" s="453">
        <f t="shared" si="12"/>
        <v>2.5793640571168952</v>
      </c>
      <c r="P835" s="453">
        <f t="shared" si="12"/>
        <v>10.022769939238913</v>
      </c>
      <c r="Q835" s="453">
        <f t="shared" si="12"/>
        <v>12.802258049810462</v>
      </c>
    </row>
    <row r="836" spans="6:17">
      <c r="F836" s="452">
        <v>830</v>
      </c>
      <c r="G836" s="453">
        <v>2.2985711675528115</v>
      </c>
      <c r="H836" s="453">
        <v>7.897874918660456</v>
      </c>
      <c r="I836" s="453">
        <v>10.410530382697218</v>
      </c>
      <c r="J836" s="453"/>
      <c r="K836" s="453">
        <v>0.16359192968826974</v>
      </c>
      <c r="L836" s="453">
        <v>1.5195117906344748</v>
      </c>
      <c r="M836" s="453">
        <v>0.55180230029933597</v>
      </c>
      <c r="N836" s="453"/>
      <c r="O836" s="453">
        <f t="shared" si="12"/>
        <v>1.3128775134646755</v>
      </c>
      <c r="P836" s="453">
        <f t="shared" si="12"/>
        <v>5.4684492499647028</v>
      </c>
      <c r="Q836" s="453">
        <f t="shared" si="12"/>
        <v>5.7570674916479447</v>
      </c>
    </row>
    <row r="837" spans="6:17">
      <c r="F837" s="452">
        <v>831</v>
      </c>
      <c r="G837" s="453">
        <v>2.7233145995365167</v>
      </c>
      <c r="H837" s="453">
        <v>9.0374851588034772</v>
      </c>
      <c r="I837" s="453">
        <v>12.207997916973525</v>
      </c>
      <c r="J837" s="453"/>
      <c r="K837" s="453">
        <v>0.36539174675625752</v>
      </c>
      <c r="L837" s="453">
        <v>1.2515983360524743</v>
      </c>
      <c r="M837" s="453">
        <v>-1.0520281809646193</v>
      </c>
      <c r="N837" s="453"/>
      <c r="O837" s="453">
        <f t="shared" si="12"/>
        <v>1.7270490465245159</v>
      </c>
      <c r="P837" s="453">
        <f t="shared" si="12"/>
        <v>5.7703409154542129</v>
      </c>
      <c r="Q837" s="453">
        <f t="shared" si="12"/>
        <v>5.0519707775221434</v>
      </c>
    </row>
    <row r="838" spans="6:17">
      <c r="F838" s="452">
        <v>832</v>
      </c>
      <c r="G838" s="453">
        <v>3.4045157175467811</v>
      </c>
      <c r="H838" s="453">
        <v>9.5653250755915309</v>
      </c>
      <c r="I838" s="453">
        <v>10.133866855334745</v>
      </c>
      <c r="J838" s="453"/>
      <c r="K838" s="453">
        <v>1.490003382721401</v>
      </c>
      <c r="L838" s="453">
        <v>3.7066079795810509</v>
      </c>
      <c r="M838" s="453">
        <v>1.9946380888845141</v>
      </c>
      <c r="N838" s="453"/>
      <c r="O838" s="453">
        <f t="shared" si="12"/>
        <v>3.1922612414947915</v>
      </c>
      <c r="P838" s="453">
        <f t="shared" si="12"/>
        <v>8.4892705173768164</v>
      </c>
      <c r="Q838" s="453">
        <f t="shared" si="12"/>
        <v>7.0615715165518864</v>
      </c>
    </row>
    <row r="839" spans="6:17">
      <c r="F839" s="452">
        <v>833</v>
      </c>
      <c r="G839" s="453">
        <v>2.3304994341393286</v>
      </c>
      <c r="H839" s="453">
        <v>7.3945027914686605</v>
      </c>
      <c r="I839" s="453">
        <v>9.9045825943044008</v>
      </c>
      <c r="J839" s="453"/>
      <c r="K839" s="453">
        <v>0.1565276081047724</v>
      </c>
      <c r="L839" s="453">
        <v>0.13590881049881887</v>
      </c>
      <c r="M839" s="453">
        <v>-1.9570094917549454</v>
      </c>
      <c r="N839" s="453"/>
      <c r="O839" s="453">
        <f t="shared" si="12"/>
        <v>1.3217773251744367</v>
      </c>
      <c r="P839" s="453">
        <f t="shared" si="12"/>
        <v>3.8331602062331491</v>
      </c>
      <c r="Q839" s="453">
        <f t="shared" si="12"/>
        <v>2.995281805397255</v>
      </c>
    </row>
    <row r="840" spans="6:17">
      <c r="F840" s="452">
        <v>834</v>
      </c>
      <c r="G840" s="453">
        <v>2.7159933293302991</v>
      </c>
      <c r="H840" s="453">
        <v>10.910878402214365</v>
      </c>
      <c r="I840" s="453">
        <v>16.191338045965821</v>
      </c>
      <c r="J840" s="453"/>
      <c r="K840" s="453">
        <v>0.44895242921360889</v>
      </c>
      <c r="L840" s="453">
        <v>3.4757230090958018</v>
      </c>
      <c r="M840" s="453">
        <v>4.124613835930603</v>
      </c>
      <c r="N840" s="453"/>
      <c r="O840" s="453">
        <f t="shared" ref="O840:Q903" si="13">G840*0.5+K840</f>
        <v>1.8069490938787585</v>
      </c>
      <c r="P840" s="453">
        <f t="shared" si="13"/>
        <v>8.9311622102029844</v>
      </c>
      <c r="Q840" s="453">
        <f t="shared" si="13"/>
        <v>12.220282858913514</v>
      </c>
    </row>
    <row r="841" spans="6:17">
      <c r="F841" s="452">
        <v>835</v>
      </c>
      <c r="G841" s="453">
        <v>2.5371081831633262</v>
      </c>
      <c r="H841" s="453">
        <v>9.3426712340803277</v>
      </c>
      <c r="I841" s="453">
        <v>11.942077665416633</v>
      </c>
      <c r="J841" s="453"/>
      <c r="K841" s="453">
        <v>0.19971219559031184</v>
      </c>
      <c r="L841" s="453">
        <v>0.62729215171837893</v>
      </c>
      <c r="M841" s="453">
        <v>-2.4240138509758609</v>
      </c>
      <c r="N841" s="453"/>
      <c r="O841" s="453">
        <f t="shared" si="13"/>
        <v>1.4682662871719749</v>
      </c>
      <c r="P841" s="453">
        <f t="shared" si="13"/>
        <v>5.2986277687585428</v>
      </c>
      <c r="Q841" s="453">
        <f t="shared" si="13"/>
        <v>3.5470249817324557</v>
      </c>
    </row>
    <row r="842" spans="6:17">
      <c r="F842" s="452">
        <v>836</v>
      </c>
      <c r="G842" s="453">
        <v>2.3571261726442252</v>
      </c>
      <c r="H842" s="453">
        <v>7.3823273678365453</v>
      </c>
      <c r="I842" s="453">
        <v>9.6932190132177141</v>
      </c>
      <c r="J842" s="453"/>
      <c r="K842" s="453">
        <v>0.1452696496107535</v>
      </c>
      <c r="L842" s="453">
        <v>4.1102460124051277E-2</v>
      </c>
      <c r="M842" s="453">
        <v>-2.3134241468206795</v>
      </c>
      <c r="N842" s="453"/>
      <c r="O842" s="453">
        <f t="shared" si="13"/>
        <v>1.3238327359328661</v>
      </c>
      <c r="P842" s="453">
        <f t="shared" si="13"/>
        <v>3.7322661440423239</v>
      </c>
      <c r="Q842" s="453">
        <f t="shared" si="13"/>
        <v>2.5331853597881775</v>
      </c>
    </row>
    <row r="843" spans="6:17">
      <c r="F843" s="452">
        <v>837</v>
      </c>
      <c r="G843" s="453">
        <v>2.8167272415726252</v>
      </c>
      <c r="H843" s="453">
        <v>9.6833395752913844</v>
      </c>
      <c r="I843" s="453">
        <v>13.668248689805949</v>
      </c>
      <c r="J843" s="453"/>
      <c r="K843" s="453">
        <v>0.5593990030414524</v>
      </c>
      <c r="L843" s="453">
        <v>1.9318832268952804</v>
      </c>
      <c r="M843" s="453">
        <v>1.2486125447402685E-2</v>
      </c>
      <c r="N843" s="453"/>
      <c r="O843" s="453">
        <f t="shared" si="13"/>
        <v>1.967762623827765</v>
      </c>
      <c r="P843" s="453">
        <f t="shared" si="13"/>
        <v>6.7735530145409726</v>
      </c>
      <c r="Q843" s="453">
        <f t="shared" si="13"/>
        <v>6.8466104703503774</v>
      </c>
    </row>
    <row r="844" spans="6:17">
      <c r="F844" s="452">
        <v>838</v>
      </c>
      <c r="G844" s="453">
        <v>2.5964070201850227</v>
      </c>
      <c r="H844" s="453">
        <v>8.5707625232981854</v>
      </c>
      <c r="I844" s="453">
        <v>8.787048520787252</v>
      </c>
      <c r="J844" s="453"/>
      <c r="K844" s="453">
        <v>0.1252312836735463</v>
      </c>
      <c r="L844" s="453">
        <v>0.66065379025107518</v>
      </c>
      <c r="M844" s="453">
        <v>-3.0163840714397168</v>
      </c>
      <c r="N844" s="453"/>
      <c r="O844" s="453">
        <f t="shared" si="13"/>
        <v>1.4234347937660576</v>
      </c>
      <c r="P844" s="453">
        <f t="shared" si="13"/>
        <v>4.9460350519001679</v>
      </c>
      <c r="Q844" s="453">
        <f t="shared" si="13"/>
        <v>1.3771401889539092</v>
      </c>
    </row>
    <row r="845" spans="6:17">
      <c r="F845" s="452">
        <v>839</v>
      </c>
      <c r="G845" s="453">
        <v>2.4196296204450967</v>
      </c>
      <c r="H845" s="453">
        <v>7.6809288868989398</v>
      </c>
      <c r="I845" s="453">
        <v>9.0722218774656227</v>
      </c>
      <c r="J845" s="453"/>
      <c r="K845" s="453">
        <v>0.20760591299706199</v>
      </c>
      <c r="L845" s="453">
        <v>-9.681488376288172E-2</v>
      </c>
      <c r="M845" s="453">
        <v>-3.3671548117198427</v>
      </c>
      <c r="N845" s="453"/>
      <c r="O845" s="453">
        <f t="shared" si="13"/>
        <v>1.4174207232196103</v>
      </c>
      <c r="P845" s="453">
        <f t="shared" si="13"/>
        <v>3.7436495596865882</v>
      </c>
      <c r="Q845" s="453">
        <f t="shared" si="13"/>
        <v>1.1689561270129687</v>
      </c>
    </row>
    <row r="846" spans="6:17">
      <c r="F846" s="452">
        <v>840</v>
      </c>
      <c r="G846" s="453">
        <v>2.6416358243818951</v>
      </c>
      <c r="H846" s="453">
        <v>8.3831289526958344</v>
      </c>
      <c r="I846" s="453">
        <v>10.397468453868314</v>
      </c>
      <c r="J846" s="453"/>
      <c r="K846" s="453">
        <v>0.27717413773195609</v>
      </c>
      <c r="L846" s="453">
        <v>0.26200511775506641</v>
      </c>
      <c r="M846" s="453">
        <v>-2.7461782836859712</v>
      </c>
      <c r="N846" s="453"/>
      <c r="O846" s="453">
        <f t="shared" si="13"/>
        <v>1.5979920499229037</v>
      </c>
      <c r="P846" s="453">
        <f t="shared" si="13"/>
        <v>4.4535695941029836</v>
      </c>
      <c r="Q846" s="453">
        <f t="shared" si="13"/>
        <v>2.4525559432481856</v>
      </c>
    </row>
    <row r="847" spans="6:17">
      <c r="F847" s="452">
        <v>841</v>
      </c>
      <c r="G847" s="453">
        <v>2.5247933576294841</v>
      </c>
      <c r="H847" s="453">
        <v>8.5064785854246452</v>
      </c>
      <c r="I847" s="453">
        <v>11.413355279719184</v>
      </c>
      <c r="J847" s="453"/>
      <c r="K847" s="453">
        <v>0.25343387750330848</v>
      </c>
      <c r="L847" s="453">
        <v>0.95611714019423033</v>
      </c>
      <c r="M847" s="453">
        <v>-1.4482638089953852</v>
      </c>
      <c r="N847" s="453"/>
      <c r="O847" s="453">
        <f t="shared" si="13"/>
        <v>1.5158305563180505</v>
      </c>
      <c r="P847" s="453">
        <f t="shared" si="13"/>
        <v>5.2093564329065529</v>
      </c>
      <c r="Q847" s="453">
        <f t="shared" si="13"/>
        <v>4.2584138308642068</v>
      </c>
    </row>
    <row r="848" spans="6:17">
      <c r="F848" s="452">
        <v>842</v>
      </c>
      <c r="G848" s="453">
        <v>2.3981899252124066</v>
      </c>
      <c r="H848" s="453">
        <v>8.1878437381997813</v>
      </c>
      <c r="I848" s="453">
        <v>10.894025456392328</v>
      </c>
      <c r="J848" s="453"/>
      <c r="K848" s="453">
        <v>0.32791794307234667</v>
      </c>
      <c r="L848" s="453">
        <v>2.0426753365118628</v>
      </c>
      <c r="M848" s="453">
        <v>1.4172481900206861</v>
      </c>
      <c r="N848" s="453"/>
      <c r="O848" s="453">
        <f t="shared" si="13"/>
        <v>1.52701290567855</v>
      </c>
      <c r="P848" s="453">
        <f t="shared" si="13"/>
        <v>6.1365972056117535</v>
      </c>
      <c r="Q848" s="453">
        <f t="shared" si="13"/>
        <v>6.8642609182168499</v>
      </c>
    </row>
    <row r="849" spans="6:17">
      <c r="F849" s="452">
        <v>843</v>
      </c>
      <c r="G849" s="453">
        <v>2.3531637225220692</v>
      </c>
      <c r="H849" s="453">
        <v>7.9050757706800141</v>
      </c>
      <c r="I849" s="453">
        <v>8.0535968301094982</v>
      </c>
      <c r="J849" s="453"/>
      <c r="K849" s="453">
        <v>-7.7253498009076438E-2</v>
      </c>
      <c r="L849" s="453">
        <v>-0.18279208463985697</v>
      </c>
      <c r="M849" s="453">
        <v>-4.2870921311750294</v>
      </c>
      <c r="N849" s="453"/>
      <c r="O849" s="453">
        <f t="shared" si="13"/>
        <v>1.0993283632519582</v>
      </c>
      <c r="P849" s="453">
        <f t="shared" si="13"/>
        <v>3.7697458007001501</v>
      </c>
      <c r="Q849" s="453">
        <f t="shared" si="13"/>
        <v>-0.26029371612028029</v>
      </c>
    </row>
    <row r="850" spans="6:17">
      <c r="F850" s="452">
        <v>844</v>
      </c>
      <c r="G850" s="453">
        <v>2.4125149947258056</v>
      </c>
      <c r="H850" s="453">
        <v>8.4257261526667406</v>
      </c>
      <c r="I850" s="453">
        <v>12.432922290847273</v>
      </c>
      <c r="J850" s="453"/>
      <c r="K850" s="453">
        <v>0.19738904365534715</v>
      </c>
      <c r="L850" s="453">
        <v>1.2232007349346361</v>
      </c>
      <c r="M850" s="453">
        <v>0.59048005256494207</v>
      </c>
      <c r="N850" s="453"/>
      <c r="O850" s="453">
        <f t="shared" si="13"/>
        <v>1.4036465410182499</v>
      </c>
      <c r="P850" s="453">
        <f t="shared" si="13"/>
        <v>5.4360638112680064</v>
      </c>
      <c r="Q850" s="453">
        <f t="shared" si="13"/>
        <v>6.8069411979885786</v>
      </c>
    </row>
    <row r="851" spans="6:17">
      <c r="F851" s="452">
        <v>845</v>
      </c>
      <c r="G851" s="453">
        <v>2.44168292218788</v>
      </c>
      <c r="H851" s="453">
        <v>7.2242437935688102</v>
      </c>
      <c r="I851" s="453">
        <v>8.4082841793653529</v>
      </c>
      <c r="J851" s="453"/>
      <c r="K851" s="453">
        <v>7.432951528953069E-2</v>
      </c>
      <c r="L851" s="453">
        <v>-0.49454653046278452</v>
      </c>
      <c r="M851" s="453">
        <v>-4.076769109107417</v>
      </c>
      <c r="N851" s="453"/>
      <c r="O851" s="453">
        <f t="shared" si="13"/>
        <v>1.2951709763834707</v>
      </c>
      <c r="P851" s="453">
        <f t="shared" si="13"/>
        <v>3.1175753663216206</v>
      </c>
      <c r="Q851" s="453">
        <f t="shared" si="13"/>
        <v>0.12737298057525948</v>
      </c>
    </row>
    <row r="852" spans="6:17">
      <c r="F852" s="452">
        <v>846</v>
      </c>
      <c r="G852" s="453">
        <v>2.6548724212642405</v>
      </c>
      <c r="H852" s="453">
        <v>7.6973389430886314</v>
      </c>
      <c r="I852" s="453">
        <v>9.118467818123321</v>
      </c>
      <c r="J852" s="453"/>
      <c r="K852" s="453">
        <v>0.49021939480443244</v>
      </c>
      <c r="L852" s="453">
        <v>0.54121363759659857</v>
      </c>
      <c r="M852" s="453">
        <v>-1.8234734859975461</v>
      </c>
      <c r="N852" s="453"/>
      <c r="O852" s="453">
        <f t="shared" si="13"/>
        <v>1.8176556054365527</v>
      </c>
      <c r="P852" s="453">
        <f t="shared" si="13"/>
        <v>4.3898831091409143</v>
      </c>
      <c r="Q852" s="453">
        <f t="shared" si="13"/>
        <v>2.7357604230641144</v>
      </c>
    </row>
    <row r="853" spans="6:17">
      <c r="F853" s="452">
        <v>847</v>
      </c>
      <c r="G853" s="453">
        <v>2.3919430191963365</v>
      </c>
      <c r="H853" s="453">
        <v>6.8011993609883561</v>
      </c>
      <c r="I853" s="453">
        <v>7.7859583650023154</v>
      </c>
      <c r="J853" s="453"/>
      <c r="K853" s="453">
        <v>0.2118371454998762</v>
      </c>
      <c r="L853" s="453">
        <v>-0.40127633142383701</v>
      </c>
      <c r="M853" s="453">
        <v>-3.3636147226266218</v>
      </c>
      <c r="N853" s="453"/>
      <c r="O853" s="453">
        <f t="shared" si="13"/>
        <v>1.4078086550980444</v>
      </c>
      <c r="P853" s="453">
        <f t="shared" si="13"/>
        <v>2.999323349070341</v>
      </c>
      <c r="Q853" s="453">
        <f t="shared" si="13"/>
        <v>0.52936445987453595</v>
      </c>
    </row>
    <row r="854" spans="6:17">
      <c r="F854" s="452">
        <v>848</v>
      </c>
      <c r="G854" s="453">
        <v>2.4236191671180158</v>
      </c>
      <c r="H854" s="453">
        <v>8.4136621968932488</v>
      </c>
      <c r="I854" s="453">
        <v>11.288082090565879</v>
      </c>
      <c r="J854" s="453"/>
      <c r="K854" s="453">
        <v>0.14098746129056217</v>
      </c>
      <c r="L854" s="453">
        <v>0.76209631239407116</v>
      </c>
      <c r="M854" s="453">
        <v>-1.977008634001578</v>
      </c>
      <c r="N854" s="453"/>
      <c r="O854" s="453">
        <f t="shared" si="13"/>
        <v>1.3527970448495701</v>
      </c>
      <c r="P854" s="453">
        <f t="shared" si="13"/>
        <v>4.9689274108406956</v>
      </c>
      <c r="Q854" s="453">
        <f t="shared" si="13"/>
        <v>3.6670324112813617</v>
      </c>
    </row>
    <row r="855" spans="6:17">
      <c r="F855" s="452">
        <v>849</v>
      </c>
      <c r="G855" s="453">
        <v>2.362720387049519</v>
      </c>
      <c r="H855" s="453">
        <v>7.9093183999510046</v>
      </c>
      <c r="I855" s="453">
        <v>11.440020684822542</v>
      </c>
      <c r="J855" s="453"/>
      <c r="K855" s="453">
        <v>2.503439320275902E-2</v>
      </c>
      <c r="L855" s="453">
        <v>0.2502721896571245</v>
      </c>
      <c r="M855" s="453">
        <v>-1.1410866870592855</v>
      </c>
      <c r="N855" s="453"/>
      <c r="O855" s="453">
        <f t="shared" si="13"/>
        <v>1.2063945867275185</v>
      </c>
      <c r="P855" s="453">
        <f t="shared" si="13"/>
        <v>4.2049313896326268</v>
      </c>
      <c r="Q855" s="453">
        <f t="shared" si="13"/>
        <v>4.5789236553519856</v>
      </c>
    </row>
    <row r="856" spans="6:17">
      <c r="F856" s="452">
        <v>850</v>
      </c>
      <c r="G856" s="453">
        <v>3.1274457331139285</v>
      </c>
      <c r="H856" s="453">
        <v>12.167338455488647</v>
      </c>
      <c r="I856" s="453">
        <v>17.722603140717951</v>
      </c>
      <c r="J856" s="453"/>
      <c r="K856" s="453">
        <v>0.83713588385888471</v>
      </c>
      <c r="L856" s="453">
        <v>4.6704277687138074</v>
      </c>
      <c r="M856" s="453">
        <v>5.5819375848106603</v>
      </c>
      <c r="N856" s="453"/>
      <c r="O856" s="453">
        <f t="shared" si="13"/>
        <v>2.400858750415849</v>
      </c>
      <c r="P856" s="453">
        <f t="shared" si="13"/>
        <v>10.754096996458131</v>
      </c>
      <c r="Q856" s="453">
        <f t="shared" si="13"/>
        <v>14.443239155169636</v>
      </c>
    </row>
    <row r="857" spans="6:17">
      <c r="F857" s="452">
        <v>851</v>
      </c>
      <c r="G857" s="453">
        <v>2.5878392994463635</v>
      </c>
      <c r="H857" s="453">
        <v>8.9641101537725234</v>
      </c>
      <c r="I857" s="453">
        <v>12.253897253816589</v>
      </c>
      <c r="J857" s="453"/>
      <c r="K857" s="453">
        <v>0.35978414200769215</v>
      </c>
      <c r="L857" s="453">
        <v>1.5202823011393107</v>
      </c>
      <c r="M857" s="453">
        <v>-0.89812605810304547</v>
      </c>
      <c r="N857" s="453"/>
      <c r="O857" s="453">
        <f t="shared" si="13"/>
        <v>1.6537037917308739</v>
      </c>
      <c r="P857" s="453">
        <f t="shared" si="13"/>
        <v>6.0023373780255724</v>
      </c>
      <c r="Q857" s="453">
        <f t="shared" si="13"/>
        <v>5.2288225688052492</v>
      </c>
    </row>
    <row r="858" spans="6:17">
      <c r="F858" s="452">
        <v>852</v>
      </c>
      <c r="G858" s="453">
        <v>2.8876426975928062</v>
      </c>
      <c r="H858" s="453">
        <v>9.7204706507601131</v>
      </c>
      <c r="I858" s="453">
        <v>13.539907673068711</v>
      </c>
      <c r="J858" s="453"/>
      <c r="K858" s="453">
        <v>0.63227705484277763</v>
      </c>
      <c r="L858" s="453">
        <v>1.7009047461320463</v>
      </c>
      <c r="M858" s="453">
        <v>-0.88583563631309659</v>
      </c>
      <c r="N858" s="453"/>
      <c r="O858" s="453">
        <f t="shared" si="13"/>
        <v>2.0760984036391807</v>
      </c>
      <c r="P858" s="453">
        <f t="shared" si="13"/>
        <v>6.5611400715121029</v>
      </c>
      <c r="Q858" s="453">
        <f t="shared" si="13"/>
        <v>5.8841182002212591</v>
      </c>
    </row>
    <row r="859" spans="6:17">
      <c r="F859" s="452">
        <v>853</v>
      </c>
      <c r="G859" s="453">
        <v>2.5079331347484288</v>
      </c>
      <c r="H859" s="453">
        <v>7.7331745286311673</v>
      </c>
      <c r="I859" s="453">
        <v>9.2784781491476878</v>
      </c>
      <c r="J859" s="453"/>
      <c r="K859" s="453">
        <v>1.4179588306447055</v>
      </c>
      <c r="L859" s="453">
        <v>5.3120256184934007</v>
      </c>
      <c r="M859" s="453">
        <v>5.1863524658852072</v>
      </c>
      <c r="N859" s="453"/>
      <c r="O859" s="453">
        <f t="shared" si="13"/>
        <v>2.6719253980189199</v>
      </c>
      <c r="P859" s="453">
        <f t="shared" si="13"/>
        <v>9.1786128828089844</v>
      </c>
      <c r="Q859" s="453">
        <f t="shared" si="13"/>
        <v>9.825591540459051</v>
      </c>
    </row>
    <row r="860" spans="6:17">
      <c r="F860" s="452">
        <v>854</v>
      </c>
      <c r="G860" s="453">
        <v>3.2046867800481955</v>
      </c>
      <c r="H860" s="453">
        <v>12.140866402075233</v>
      </c>
      <c r="I860" s="453">
        <v>17.87624680342735</v>
      </c>
      <c r="J860" s="453"/>
      <c r="K860" s="453">
        <v>0.84264556547938518</v>
      </c>
      <c r="L860" s="453">
        <v>4.0405251478023558</v>
      </c>
      <c r="M860" s="453">
        <v>4.4872065558708698</v>
      </c>
      <c r="N860" s="453"/>
      <c r="O860" s="453">
        <f t="shared" si="13"/>
        <v>2.4449889555034829</v>
      </c>
      <c r="P860" s="453">
        <f t="shared" si="13"/>
        <v>10.110958348839972</v>
      </c>
      <c r="Q860" s="453">
        <f t="shared" si="13"/>
        <v>13.425329957584545</v>
      </c>
    </row>
    <row r="861" spans="6:17">
      <c r="F861" s="452">
        <v>855</v>
      </c>
      <c r="G861" s="453">
        <v>2.7841335020364042</v>
      </c>
      <c r="H861" s="453">
        <v>8.6284547641898826</v>
      </c>
      <c r="I861" s="453">
        <v>10.462271119819619</v>
      </c>
      <c r="J861" s="453"/>
      <c r="K861" s="453">
        <v>-0.18105016372593852</v>
      </c>
      <c r="L861" s="453">
        <v>-0.56689104686670078</v>
      </c>
      <c r="M861" s="453">
        <v>-4.205041745340921</v>
      </c>
      <c r="N861" s="453"/>
      <c r="O861" s="453">
        <f t="shared" si="13"/>
        <v>1.2110165872922636</v>
      </c>
      <c r="P861" s="453">
        <f t="shared" si="13"/>
        <v>3.7473363352282405</v>
      </c>
      <c r="Q861" s="453">
        <f t="shared" si="13"/>
        <v>1.0260938145688883</v>
      </c>
    </row>
    <row r="862" spans="6:17">
      <c r="F862" s="452">
        <v>856</v>
      </c>
      <c r="G862" s="453">
        <v>2.2891943676563766</v>
      </c>
      <c r="H862" s="453">
        <v>7.7250662980099349</v>
      </c>
      <c r="I862" s="453">
        <v>7.9938905059585608</v>
      </c>
      <c r="J862" s="453"/>
      <c r="K862" s="453">
        <v>-0.19849982881736672</v>
      </c>
      <c r="L862" s="453">
        <v>-0.6100009428533113</v>
      </c>
      <c r="M862" s="453">
        <v>-5.0521744252537673</v>
      </c>
      <c r="N862" s="453"/>
      <c r="O862" s="453">
        <f t="shared" si="13"/>
        <v>0.94609735501082159</v>
      </c>
      <c r="P862" s="453">
        <f t="shared" si="13"/>
        <v>3.2525322061516562</v>
      </c>
      <c r="Q862" s="453">
        <f t="shared" si="13"/>
        <v>-1.0552291722744869</v>
      </c>
    </row>
    <row r="863" spans="6:17">
      <c r="F863" s="452">
        <v>857</v>
      </c>
      <c r="G863" s="453">
        <v>2.9032380774238025</v>
      </c>
      <c r="H863" s="453">
        <v>9.7575651449169101</v>
      </c>
      <c r="I863" s="453">
        <v>12.1745702356761</v>
      </c>
      <c r="J863" s="453"/>
      <c r="K863" s="453">
        <v>0.59170648879458732</v>
      </c>
      <c r="L863" s="453">
        <v>2.0440409707685916</v>
      </c>
      <c r="M863" s="453">
        <v>-0.17578164816919184</v>
      </c>
      <c r="N863" s="453"/>
      <c r="O863" s="453">
        <f t="shared" si="13"/>
        <v>2.0433255275064885</v>
      </c>
      <c r="P863" s="453">
        <f t="shared" si="13"/>
        <v>6.9228235432270466</v>
      </c>
      <c r="Q863" s="453">
        <f t="shared" si="13"/>
        <v>5.9115034696688582</v>
      </c>
    </row>
    <row r="864" spans="6:17">
      <c r="F864" s="452">
        <v>858</v>
      </c>
      <c r="G864" s="453">
        <v>2.2321333716976</v>
      </c>
      <c r="H864" s="453">
        <v>7.5946024225253126</v>
      </c>
      <c r="I864" s="453">
        <v>9.7533622400637512</v>
      </c>
      <c r="J864" s="453"/>
      <c r="K864" s="453">
        <v>7.9357888905596141E-2</v>
      </c>
      <c r="L864" s="453">
        <v>1.1610192618522817</v>
      </c>
      <c r="M864" s="453">
        <v>-0.21401191621247051</v>
      </c>
      <c r="N864" s="453"/>
      <c r="O864" s="453">
        <f t="shared" si="13"/>
        <v>1.1954245747543961</v>
      </c>
      <c r="P864" s="453">
        <f t="shared" si="13"/>
        <v>4.958320473114938</v>
      </c>
      <c r="Q864" s="453">
        <f t="shared" si="13"/>
        <v>4.6626692038194051</v>
      </c>
    </row>
    <row r="865" spans="6:17">
      <c r="F865" s="452">
        <v>859</v>
      </c>
      <c r="G865" s="453">
        <v>2.9194028575094269</v>
      </c>
      <c r="H865" s="453">
        <v>9.195821669334002</v>
      </c>
      <c r="I865" s="453">
        <v>11.197042182021832</v>
      </c>
      <c r="J865" s="453"/>
      <c r="K865" s="453">
        <v>0.61795416930993774</v>
      </c>
      <c r="L865" s="453">
        <v>1.5800772152312703</v>
      </c>
      <c r="M865" s="453">
        <v>-1.0343094058621034</v>
      </c>
      <c r="N865" s="453"/>
      <c r="O865" s="453">
        <f t="shared" si="13"/>
        <v>2.0776555980646512</v>
      </c>
      <c r="P865" s="453">
        <f t="shared" si="13"/>
        <v>6.1779880498982713</v>
      </c>
      <c r="Q865" s="453">
        <f t="shared" si="13"/>
        <v>4.5642116851488126</v>
      </c>
    </row>
    <row r="866" spans="6:17">
      <c r="F866" s="452">
        <v>860</v>
      </c>
      <c r="G866" s="453">
        <v>2.4483882081026902</v>
      </c>
      <c r="H866" s="453">
        <v>9.6728879097702887</v>
      </c>
      <c r="I866" s="453">
        <v>14.757009123130118</v>
      </c>
      <c r="J866" s="453"/>
      <c r="K866" s="453">
        <v>0.25211032575515802</v>
      </c>
      <c r="L866" s="453">
        <v>2.4631784703455608</v>
      </c>
      <c r="M866" s="453">
        <v>3.1481811519313965</v>
      </c>
      <c r="N866" s="453"/>
      <c r="O866" s="453">
        <f t="shared" si="13"/>
        <v>1.4763044298065031</v>
      </c>
      <c r="P866" s="453">
        <f t="shared" si="13"/>
        <v>7.2996224252307051</v>
      </c>
      <c r="Q866" s="453">
        <f t="shared" si="13"/>
        <v>10.526685713496455</v>
      </c>
    </row>
    <row r="867" spans="6:17">
      <c r="F867" s="452">
        <v>861</v>
      </c>
      <c r="G867" s="453">
        <v>2.5694394903957019</v>
      </c>
      <c r="H867" s="453">
        <v>8.0876913491144222</v>
      </c>
      <c r="I867" s="453">
        <v>9.1526841434594672</v>
      </c>
      <c r="J867" s="453"/>
      <c r="K867" s="453">
        <v>0.33874981196648335</v>
      </c>
      <c r="L867" s="453">
        <v>0.28633462207332627</v>
      </c>
      <c r="M867" s="453">
        <v>-3.2308373363405423</v>
      </c>
      <c r="N867" s="453"/>
      <c r="O867" s="453">
        <f t="shared" si="13"/>
        <v>1.6234695571643343</v>
      </c>
      <c r="P867" s="453">
        <f t="shared" si="13"/>
        <v>4.3301802966305374</v>
      </c>
      <c r="Q867" s="453">
        <f t="shared" si="13"/>
        <v>1.3455047353891914</v>
      </c>
    </row>
    <row r="868" spans="6:17">
      <c r="F868" s="452">
        <v>862</v>
      </c>
      <c r="G868" s="453">
        <v>3.1035718789642495</v>
      </c>
      <c r="H868" s="453">
        <v>11.483474095523121</v>
      </c>
      <c r="I868" s="453">
        <v>15.473950515812845</v>
      </c>
      <c r="J868" s="453"/>
      <c r="K868" s="453">
        <v>0.91672065145608173</v>
      </c>
      <c r="L868" s="453">
        <v>4.2249379994038208</v>
      </c>
      <c r="M868" s="453">
        <v>3.7104118545814515</v>
      </c>
      <c r="N868" s="453"/>
      <c r="O868" s="453">
        <f t="shared" si="13"/>
        <v>2.4685065909382065</v>
      </c>
      <c r="P868" s="453">
        <f t="shared" si="13"/>
        <v>9.9666750471653813</v>
      </c>
      <c r="Q868" s="453">
        <f t="shared" si="13"/>
        <v>11.447387112487874</v>
      </c>
    </row>
    <row r="869" spans="6:17">
      <c r="F869" s="452">
        <v>863</v>
      </c>
      <c r="G869" s="453">
        <v>2.4419918493021893</v>
      </c>
      <c r="H869" s="453">
        <v>7.8960398125445792</v>
      </c>
      <c r="I869" s="453">
        <v>9.0607196109954629</v>
      </c>
      <c r="J869" s="453"/>
      <c r="K869" s="453">
        <v>0.30107262920359368</v>
      </c>
      <c r="L869" s="453">
        <v>0.86820030992505792</v>
      </c>
      <c r="M869" s="453">
        <v>-2.4312283260633905</v>
      </c>
      <c r="N869" s="453"/>
      <c r="O869" s="453">
        <f t="shared" si="13"/>
        <v>1.5220685538546883</v>
      </c>
      <c r="P869" s="453">
        <f t="shared" si="13"/>
        <v>4.8162202161973475</v>
      </c>
      <c r="Q869" s="453">
        <f t="shared" si="13"/>
        <v>2.099131479434341</v>
      </c>
    </row>
    <row r="870" spans="6:17">
      <c r="F870" s="452">
        <v>864</v>
      </c>
      <c r="G870" s="453">
        <v>2.3209552830805684</v>
      </c>
      <c r="H870" s="453">
        <v>7.2567834569530092</v>
      </c>
      <c r="I870" s="453">
        <v>8.2410229447267227</v>
      </c>
      <c r="J870" s="453"/>
      <c r="K870" s="453">
        <v>2.2254387803970488E-2</v>
      </c>
      <c r="L870" s="453">
        <v>-0.22628106236754775</v>
      </c>
      <c r="M870" s="453">
        <v>-3.9176914390893955</v>
      </c>
      <c r="N870" s="453"/>
      <c r="O870" s="453">
        <f t="shared" si="13"/>
        <v>1.1827320293442547</v>
      </c>
      <c r="P870" s="453">
        <f t="shared" si="13"/>
        <v>3.4021106661089568</v>
      </c>
      <c r="Q870" s="453">
        <f t="shared" si="13"/>
        <v>0.20282003327396581</v>
      </c>
    </row>
    <row r="871" spans="6:17">
      <c r="F871" s="452">
        <v>865</v>
      </c>
      <c r="G871" s="453">
        <v>3.1719544199918683</v>
      </c>
      <c r="H871" s="453">
        <v>9.5014447193860505</v>
      </c>
      <c r="I871" s="453">
        <v>12.108838371193301</v>
      </c>
      <c r="J871" s="453"/>
      <c r="K871" s="453">
        <v>0.89844841468392289</v>
      </c>
      <c r="L871" s="453">
        <v>1.8998123339856008</v>
      </c>
      <c r="M871" s="453">
        <v>0.39179091519133635</v>
      </c>
      <c r="N871" s="453"/>
      <c r="O871" s="453">
        <f t="shared" si="13"/>
        <v>2.4844256246798571</v>
      </c>
      <c r="P871" s="453">
        <f t="shared" si="13"/>
        <v>6.650534693678626</v>
      </c>
      <c r="Q871" s="453">
        <f t="shared" si="13"/>
        <v>6.4462101007879866</v>
      </c>
    </row>
    <row r="872" spans="6:17">
      <c r="F872" s="452">
        <v>866</v>
      </c>
      <c r="G872" s="453">
        <v>3.1910900739358716</v>
      </c>
      <c r="H872" s="453">
        <v>12.028697563752758</v>
      </c>
      <c r="I872" s="453">
        <v>17.585195780559715</v>
      </c>
      <c r="J872" s="453"/>
      <c r="K872" s="453">
        <v>0.78578566986401732</v>
      </c>
      <c r="L872" s="453">
        <v>3.7325449430985458</v>
      </c>
      <c r="M872" s="453">
        <v>3.8575168788793661</v>
      </c>
      <c r="N872" s="453"/>
      <c r="O872" s="453">
        <f t="shared" si="13"/>
        <v>2.3813307068319531</v>
      </c>
      <c r="P872" s="453">
        <f t="shared" si="13"/>
        <v>9.7468937249749246</v>
      </c>
      <c r="Q872" s="453">
        <f t="shared" si="13"/>
        <v>12.650114769159224</v>
      </c>
    </row>
    <row r="873" spans="6:17">
      <c r="F873" s="452">
        <v>867</v>
      </c>
      <c r="G873" s="453">
        <v>3.1183507541715603</v>
      </c>
      <c r="H873" s="453">
        <v>10.830620821465445</v>
      </c>
      <c r="I873" s="453">
        <v>14.138983177154387</v>
      </c>
      <c r="J873" s="453"/>
      <c r="K873" s="453">
        <v>0.6926259337308931</v>
      </c>
      <c r="L873" s="453">
        <v>1.5816910102614159</v>
      </c>
      <c r="M873" s="453">
        <v>-0.5027121675346109</v>
      </c>
      <c r="N873" s="453"/>
      <c r="O873" s="453">
        <f t="shared" si="13"/>
        <v>2.2518013108166732</v>
      </c>
      <c r="P873" s="453">
        <f t="shared" si="13"/>
        <v>6.9970014209941382</v>
      </c>
      <c r="Q873" s="453">
        <f t="shared" si="13"/>
        <v>6.5667794210425825</v>
      </c>
    </row>
    <row r="874" spans="6:17">
      <c r="F874" s="452">
        <v>868</v>
      </c>
      <c r="G874" s="453">
        <v>2.569478498149758</v>
      </c>
      <c r="H874" s="453">
        <v>9.4943302918840544</v>
      </c>
      <c r="I874" s="453">
        <v>14.620486939197036</v>
      </c>
      <c r="J874" s="453"/>
      <c r="K874" s="453">
        <v>0.31650784252954267</v>
      </c>
      <c r="L874" s="453">
        <v>2.0002864929920747</v>
      </c>
      <c r="M874" s="453">
        <v>2.4972749216459889</v>
      </c>
      <c r="N874" s="453"/>
      <c r="O874" s="453">
        <f t="shared" si="13"/>
        <v>1.6012470916044217</v>
      </c>
      <c r="P874" s="453">
        <f t="shared" si="13"/>
        <v>6.7474516389341019</v>
      </c>
      <c r="Q874" s="453">
        <f t="shared" si="13"/>
        <v>9.807518391244507</v>
      </c>
    </row>
    <row r="875" spans="6:17">
      <c r="F875" s="452">
        <v>869</v>
      </c>
      <c r="G875" s="453">
        <v>2.7924752329824116</v>
      </c>
      <c r="H875" s="453">
        <v>9.7122468318248281</v>
      </c>
      <c r="I875" s="453">
        <v>13.491871264931547</v>
      </c>
      <c r="J875" s="453"/>
      <c r="K875" s="453">
        <v>0.46810937211606962</v>
      </c>
      <c r="L875" s="453">
        <v>1.6336537767889965</v>
      </c>
      <c r="M875" s="453">
        <v>-0.52699828363145684</v>
      </c>
      <c r="N875" s="453"/>
      <c r="O875" s="453">
        <f t="shared" si="13"/>
        <v>1.8643469886072754</v>
      </c>
      <c r="P875" s="453">
        <f t="shared" si="13"/>
        <v>6.4897771927014105</v>
      </c>
      <c r="Q875" s="453">
        <f t="shared" si="13"/>
        <v>6.2189373488343165</v>
      </c>
    </row>
    <row r="876" spans="6:17">
      <c r="F876" s="452">
        <v>870</v>
      </c>
      <c r="G876" s="453">
        <v>2.3485044980716161</v>
      </c>
      <c r="H876" s="453">
        <v>8.13099277746133</v>
      </c>
      <c r="I876" s="453">
        <v>10.958117287054094</v>
      </c>
      <c r="J876" s="453"/>
      <c r="K876" s="453">
        <v>0.15372192233260051</v>
      </c>
      <c r="L876" s="453">
        <v>0.75978620552463383</v>
      </c>
      <c r="M876" s="453">
        <v>-2.01624090647271</v>
      </c>
      <c r="N876" s="453"/>
      <c r="O876" s="453">
        <f t="shared" si="13"/>
        <v>1.3279741713684086</v>
      </c>
      <c r="P876" s="453">
        <f t="shared" si="13"/>
        <v>4.8252825942552988</v>
      </c>
      <c r="Q876" s="453">
        <f t="shared" si="13"/>
        <v>3.4628177370543369</v>
      </c>
    </row>
    <row r="877" spans="6:17">
      <c r="F877" s="452">
        <v>871</v>
      </c>
      <c r="G877" s="453">
        <v>2.9362238118058368</v>
      </c>
      <c r="H877" s="453">
        <v>10.209109337667577</v>
      </c>
      <c r="I877" s="453">
        <v>13.059436565794485</v>
      </c>
      <c r="J877" s="453"/>
      <c r="K877" s="453">
        <v>0.69639619045650747</v>
      </c>
      <c r="L877" s="453">
        <v>2.6576157727678051</v>
      </c>
      <c r="M877" s="453">
        <v>0.98431825769743853</v>
      </c>
      <c r="N877" s="453"/>
      <c r="O877" s="453">
        <f t="shared" si="13"/>
        <v>2.1645080963594259</v>
      </c>
      <c r="P877" s="453">
        <f t="shared" si="13"/>
        <v>7.7621704416015938</v>
      </c>
      <c r="Q877" s="453">
        <f t="shared" si="13"/>
        <v>7.514036540594681</v>
      </c>
    </row>
    <row r="878" spans="6:17">
      <c r="F878" s="452">
        <v>872</v>
      </c>
      <c r="G878" s="453">
        <v>2.4712732543257143</v>
      </c>
      <c r="H878" s="453">
        <v>8.239171946629682</v>
      </c>
      <c r="I878" s="453">
        <v>12.017931464597012</v>
      </c>
      <c r="J878" s="453"/>
      <c r="K878" s="453">
        <v>9.3702019195402997E-2</v>
      </c>
      <c r="L878" s="453">
        <v>0.50578741421928441</v>
      </c>
      <c r="M878" s="453">
        <v>-0.7570668495631665</v>
      </c>
      <c r="N878" s="453"/>
      <c r="O878" s="453">
        <f t="shared" si="13"/>
        <v>1.3293386463582602</v>
      </c>
      <c r="P878" s="453">
        <f t="shared" si="13"/>
        <v>4.6253733875341254</v>
      </c>
      <c r="Q878" s="453">
        <f t="shared" si="13"/>
        <v>5.2518988827353397</v>
      </c>
    </row>
    <row r="879" spans="6:17">
      <c r="F879" s="452">
        <v>873</v>
      </c>
      <c r="G879" s="453">
        <v>2.278721205034886</v>
      </c>
      <c r="H879" s="453">
        <v>7.1445264087236211</v>
      </c>
      <c r="I879" s="453">
        <v>8.0104735334263495</v>
      </c>
      <c r="J879" s="453"/>
      <c r="K879" s="453">
        <v>4.1654680462109184E-2</v>
      </c>
      <c r="L879" s="453">
        <v>-0.15293372219502999</v>
      </c>
      <c r="M879" s="453">
        <v>-3.7894369349729118</v>
      </c>
      <c r="N879" s="453"/>
      <c r="O879" s="453">
        <f t="shared" si="13"/>
        <v>1.1810152829795522</v>
      </c>
      <c r="P879" s="453">
        <f t="shared" si="13"/>
        <v>3.4193294821667806</v>
      </c>
      <c r="Q879" s="453">
        <f t="shared" si="13"/>
        <v>0.21579983174026296</v>
      </c>
    </row>
    <row r="880" spans="6:17">
      <c r="F880" s="452">
        <v>874</v>
      </c>
      <c r="G880" s="453">
        <v>2.9704724454485234</v>
      </c>
      <c r="H880" s="453">
        <v>9.7400010626427118</v>
      </c>
      <c r="I880" s="453">
        <v>12.094674763886658</v>
      </c>
      <c r="J880" s="453"/>
      <c r="K880" s="453">
        <v>0.69299302773118221</v>
      </c>
      <c r="L880" s="453">
        <v>2.2281704673041247</v>
      </c>
      <c r="M880" s="453">
        <v>-3.3665451152131709E-3</v>
      </c>
      <c r="N880" s="453"/>
      <c r="O880" s="453">
        <f t="shared" si="13"/>
        <v>2.1782292504554439</v>
      </c>
      <c r="P880" s="453">
        <f t="shared" si="13"/>
        <v>7.0981709986254806</v>
      </c>
      <c r="Q880" s="453">
        <f t="shared" si="13"/>
        <v>6.043970836828116</v>
      </c>
    </row>
    <row r="881" spans="6:17">
      <c r="F881" s="452">
        <v>875</v>
      </c>
      <c r="G881" s="453">
        <v>2.7272076972975476</v>
      </c>
      <c r="H881" s="453">
        <v>9.074843500310763</v>
      </c>
      <c r="I881" s="453">
        <v>12.480358354611909</v>
      </c>
      <c r="J881" s="453"/>
      <c r="K881" s="453">
        <v>0.44730346982936275</v>
      </c>
      <c r="L881" s="453">
        <v>0.87622097552014111</v>
      </c>
      <c r="M881" s="453">
        <v>-2.2279230607620093</v>
      </c>
      <c r="N881" s="453"/>
      <c r="O881" s="453">
        <f t="shared" si="13"/>
        <v>1.8109073184781366</v>
      </c>
      <c r="P881" s="453">
        <f t="shared" si="13"/>
        <v>5.4136427256755226</v>
      </c>
      <c r="Q881" s="453">
        <f t="shared" si="13"/>
        <v>4.012256116543945</v>
      </c>
    </row>
    <row r="882" spans="6:17">
      <c r="F882" s="452">
        <v>876</v>
      </c>
      <c r="G882" s="453">
        <v>2.567138586448829</v>
      </c>
      <c r="H882" s="453">
        <v>8.3817552158591937</v>
      </c>
      <c r="I882" s="453">
        <v>12.033237978499585</v>
      </c>
      <c r="J882" s="453"/>
      <c r="K882" s="453">
        <v>0.32303645370533296</v>
      </c>
      <c r="L882" s="453">
        <v>0.84532148285926212</v>
      </c>
      <c r="M882" s="453">
        <v>-0.26660512508310319</v>
      </c>
      <c r="N882" s="453"/>
      <c r="O882" s="453">
        <f t="shared" si="13"/>
        <v>1.6066057469297474</v>
      </c>
      <c r="P882" s="453">
        <f t="shared" si="13"/>
        <v>5.036199090788859</v>
      </c>
      <c r="Q882" s="453">
        <f t="shared" si="13"/>
        <v>5.7500138641666894</v>
      </c>
    </row>
    <row r="883" spans="6:17">
      <c r="F883" s="452">
        <v>877</v>
      </c>
      <c r="G883" s="453">
        <v>2.5442692461827381</v>
      </c>
      <c r="H883" s="453">
        <v>9.0194355138641953</v>
      </c>
      <c r="I883" s="453">
        <v>13.479956349989109</v>
      </c>
      <c r="J883" s="453"/>
      <c r="K883" s="453">
        <v>0.46733071334024601</v>
      </c>
      <c r="L883" s="453">
        <v>2.1707449226523536</v>
      </c>
      <c r="M883" s="453">
        <v>2.1705577619042487</v>
      </c>
      <c r="N883" s="453"/>
      <c r="O883" s="453">
        <f t="shared" si="13"/>
        <v>1.7394653364316151</v>
      </c>
      <c r="P883" s="453">
        <f t="shared" si="13"/>
        <v>6.6804626795844513</v>
      </c>
      <c r="Q883" s="453">
        <f t="shared" si="13"/>
        <v>8.9105359368988033</v>
      </c>
    </row>
    <row r="884" spans="6:17">
      <c r="F884" s="452">
        <v>878</v>
      </c>
      <c r="G884" s="453">
        <v>2.9496293004952197</v>
      </c>
      <c r="H884" s="453">
        <v>9.5498258273997152</v>
      </c>
      <c r="I884" s="453">
        <v>12.021619592382692</v>
      </c>
      <c r="J884" s="453"/>
      <c r="K884" s="453">
        <v>0.35875584945707217</v>
      </c>
      <c r="L884" s="453">
        <v>0.41423247311284683</v>
      </c>
      <c r="M884" s="453">
        <v>-2.1884047375296447</v>
      </c>
      <c r="N884" s="453"/>
      <c r="O884" s="453">
        <f t="shared" si="13"/>
        <v>1.833570499704682</v>
      </c>
      <c r="P884" s="453">
        <f t="shared" si="13"/>
        <v>5.1891453868127044</v>
      </c>
      <c r="Q884" s="453">
        <f t="shared" si="13"/>
        <v>3.8224050586617011</v>
      </c>
    </row>
    <row r="885" spans="6:17">
      <c r="F885" s="452">
        <v>879</v>
      </c>
      <c r="G885" s="453">
        <v>2.0045192951523951</v>
      </c>
      <c r="H885" s="453">
        <v>5.7870734720465578</v>
      </c>
      <c r="I885" s="453">
        <v>5.6739434666163504</v>
      </c>
      <c r="J885" s="453"/>
      <c r="K885" s="453">
        <v>-0.56525255524776163</v>
      </c>
      <c r="L885" s="453">
        <v>-1.5759648392583436</v>
      </c>
      <c r="M885" s="453">
        <v>-6.3121350613157432</v>
      </c>
      <c r="N885" s="453"/>
      <c r="O885" s="453">
        <f t="shared" si="13"/>
        <v>0.43700709232843593</v>
      </c>
      <c r="P885" s="453">
        <f t="shared" si="13"/>
        <v>1.3175718967649352</v>
      </c>
      <c r="Q885" s="453">
        <f t="shared" si="13"/>
        <v>-3.475163328007568</v>
      </c>
    </row>
    <row r="886" spans="6:17">
      <c r="F886" s="452">
        <v>880</v>
      </c>
      <c r="G886" s="453">
        <v>2.7499346670564968</v>
      </c>
      <c r="H886" s="453">
        <v>9.348534911220824</v>
      </c>
      <c r="I886" s="453">
        <v>12.868814055835983</v>
      </c>
      <c r="J886" s="453"/>
      <c r="K886" s="453">
        <v>0.42318922359409861</v>
      </c>
      <c r="L886" s="453">
        <v>0.86251931180171937</v>
      </c>
      <c r="M886" s="453">
        <v>-2.1461861278032828</v>
      </c>
      <c r="N886" s="453"/>
      <c r="O886" s="453">
        <f t="shared" si="13"/>
        <v>1.798156557122347</v>
      </c>
      <c r="P886" s="453">
        <f t="shared" si="13"/>
        <v>5.5367867674121314</v>
      </c>
      <c r="Q886" s="453">
        <f t="shared" si="13"/>
        <v>4.2882209001147089</v>
      </c>
    </row>
    <row r="887" spans="6:17">
      <c r="F887" s="452">
        <v>881</v>
      </c>
      <c r="G887" s="453">
        <v>2.485597791737888</v>
      </c>
      <c r="H887" s="453">
        <v>9.8066726526380137</v>
      </c>
      <c r="I887" s="453">
        <v>14.951106778750216</v>
      </c>
      <c r="J887" s="453"/>
      <c r="K887" s="453">
        <v>0.26235302961675977</v>
      </c>
      <c r="L887" s="453">
        <v>2.5023650216987576</v>
      </c>
      <c r="M887" s="453">
        <v>3.1938588127099194</v>
      </c>
      <c r="N887" s="453"/>
      <c r="O887" s="453">
        <f t="shared" si="13"/>
        <v>1.5051519254857038</v>
      </c>
      <c r="P887" s="453">
        <f t="shared" si="13"/>
        <v>7.4057013480177645</v>
      </c>
      <c r="Q887" s="453">
        <f t="shared" si="13"/>
        <v>10.669412202085027</v>
      </c>
    </row>
    <row r="888" spans="6:17">
      <c r="F888" s="452">
        <v>882</v>
      </c>
      <c r="G888" s="453">
        <v>2.3692603275095188</v>
      </c>
      <c r="H888" s="453">
        <v>7.6605583011436593</v>
      </c>
      <c r="I888" s="453">
        <v>9.1844691353924048</v>
      </c>
      <c r="J888" s="453"/>
      <c r="K888" s="453">
        <v>0.22463579466141148</v>
      </c>
      <c r="L888" s="453">
        <v>0.64953460329387269</v>
      </c>
      <c r="M888" s="453">
        <v>-2.2554165172174976</v>
      </c>
      <c r="N888" s="453"/>
      <c r="O888" s="453">
        <f t="shared" si="13"/>
        <v>1.4092659584161709</v>
      </c>
      <c r="P888" s="453">
        <f t="shared" si="13"/>
        <v>4.4798137538657024</v>
      </c>
      <c r="Q888" s="453">
        <f t="shared" si="13"/>
        <v>2.3368180504787048</v>
      </c>
    </row>
    <row r="889" spans="6:17">
      <c r="F889" s="452">
        <v>883</v>
      </c>
      <c r="G889" s="453">
        <v>2.7435256072957515</v>
      </c>
      <c r="H889" s="453">
        <v>9.5191046654334528</v>
      </c>
      <c r="I889" s="453">
        <v>13.55797764622821</v>
      </c>
      <c r="J889" s="453"/>
      <c r="K889" s="453">
        <v>0.52735648749698072</v>
      </c>
      <c r="L889" s="453">
        <v>2.1017265258135254</v>
      </c>
      <c r="M889" s="453">
        <v>1.5620279413392595</v>
      </c>
      <c r="N889" s="453"/>
      <c r="O889" s="453">
        <f t="shared" si="13"/>
        <v>1.8991192911448564</v>
      </c>
      <c r="P889" s="453">
        <f t="shared" si="13"/>
        <v>6.8612788585302518</v>
      </c>
      <c r="Q889" s="453">
        <f t="shared" si="13"/>
        <v>8.3410167644533644</v>
      </c>
    </row>
    <row r="890" spans="6:17">
      <c r="F890" s="452">
        <v>884</v>
      </c>
      <c r="G890" s="453">
        <v>3.1097595900465667</v>
      </c>
      <c r="H890" s="453">
        <v>10.712952955796709</v>
      </c>
      <c r="I890" s="453">
        <v>15.033887868938834</v>
      </c>
      <c r="J890" s="453"/>
      <c r="K890" s="453">
        <v>0.79211760918675367</v>
      </c>
      <c r="L890" s="453">
        <v>2.9562615691538383</v>
      </c>
      <c r="M890" s="453">
        <v>2.0595168768426433</v>
      </c>
      <c r="N890" s="453"/>
      <c r="O890" s="453">
        <f t="shared" si="13"/>
        <v>2.346997404210037</v>
      </c>
      <c r="P890" s="453">
        <f t="shared" si="13"/>
        <v>8.3127380470521928</v>
      </c>
      <c r="Q890" s="453">
        <f t="shared" si="13"/>
        <v>9.5764608113120602</v>
      </c>
    </row>
    <row r="891" spans="6:17">
      <c r="F891" s="452">
        <v>885</v>
      </c>
      <c r="G891" s="453">
        <v>2.0810619070959326</v>
      </c>
      <c r="H891" s="453">
        <v>6.5131820011311987</v>
      </c>
      <c r="I891" s="453">
        <v>7.2930704192396121</v>
      </c>
      <c r="J891" s="453"/>
      <c r="K891" s="453">
        <v>0.55681463830472744</v>
      </c>
      <c r="L891" s="453">
        <v>1.6095623214143231</v>
      </c>
      <c r="M891" s="453">
        <v>-0.60092760524094047</v>
      </c>
      <c r="N891" s="453"/>
      <c r="O891" s="453">
        <f t="shared" si="13"/>
        <v>1.5973455918526938</v>
      </c>
      <c r="P891" s="453">
        <f t="shared" si="13"/>
        <v>4.8661533219799225</v>
      </c>
      <c r="Q891" s="453">
        <f t="shared" si="13"/>
        <v>3.0456076043788656</v>
      </c>
    </row>
    <row r="892" spans="6:17">
      <c r="F892" s="452">
        <v>886</v>
      </c>
      <c r="G892" s="453">
        <v>2.8469266303232068</v>
      </c>
      <c r="H892" s="453">
        <v>9.5922368561468758</v>
      </c>
      <c r="I892" s="453">
        <v>13.358192699965102</v>
      </c>
      <c r="J892" s="453"/>
      <c r="K892" s="453">
        <v>0.49469798582078894</v>
      </c>
      <c r="L892" s="453">
        <v>1.1358958581636216</v>
      </c>
      <c r="M892" s="453">
        <v>-1.8397112287228481</v>
      </c>
      <c r="N892" s="453"/>
      <c r="O892" s="453">
        <f t="shared" si="13"/>
        <v>1.9181613009823923</v>
      </c>
      <c r="P892" s="453">
        <f t="shared" si="13"/>
        <v>5.9320142862370595</v>
      </c>
      <c r="Q892" s="453">
        <f t="shared" si="13"/>
        <v>4.8393851212597028</v>
      </c>
    </row>
    <row r="893" spans="6:17">
      <c r="F893" s="452">
        <v>887</v>
      </c>
      <c r="G893" s="453">
        <v>2.7094351863703956</v>
      </c>
      <c r="H893" s="453">
        <v>8.7447551950938092</v>
      </c>
      <c r="I893" s="453">
        <v>10.94840495405488</v>
      </c>
      <c r="J893" s="453"/>
      <c r="K893" s="453">
        <v>0.41861929314626778</v>
      </c>
      <c r="L893" s="453">
        <v>1.2373178393988837</v>
      </c>
      <c r="M893" s="453">
        <v>-1.2865557989011194</v>
      </c>
      <c r="N893" s="453"/>
      <c r="O893" s="453">
        <f t="shared" si="13"/>
        <v>1.7733368863314656</v>
      </c>
      <c r="P893" s="453">
        <f t="shared" si="13"/>
        <v>5.6096954369457883</v>
      </c>
      <c r="Q893" s="453">
        <f t="shared" si="13"/>
        <v>4.1876466781263204</v>
      </c>
    </row>
    <row r="894" spans="6:17">
      <c r="F894" s="452">
        <v>888</v>
      </c>
      <c r="G894" s="453">
        <v>2.8340047525477097</v>
      </c>
      <c r="H894" s="453">
        <v>10.581833485972247</v>
      </c>
      <c r="I894" s="453">
        <v>15.675368587274491</v>
      </c>
      <c r="J894" s="453"/>
      <c r="K894" s="453">
        <v>0.45730013579098383</v>
      </c>
      <c r="L894" s="453">
        <v>2.5314031219855622</v>
      </c>
      <c r="M894" s="453">
        <v>2.4313202558643638</v>
      </c>
      <c r="N894" s="453"/>
      <c r="O894" s="453">
        <f t="shared" si="13"/>
        <v>1.8743025120648387</v>
      </c>
      <c r="P894" s="453">
        <f t="shared" si="13"/>
        <v>7.8223198649716856</v>
      </c>
      <c r="Q894" s="453">
        <f t="shared" si="13"/>
        <v>10.269004549501609</v>
      </c>
    </row>
    <row r="895" spans="6:17">
      <c r="F895" s="452">
        <v>889</v>
      </c>
      <c r="G895" s="453">
        <v>2.096591024581123</v>
      </c>
      <c r="H895" s="453">
        <v>5.0278147068089822</v>
      </c>
      <c r="I895" s="453">
        <v>3.5646668155756061</v>
      </c>
      <c r="J895" s="453"/>
      <c r="K895" s="453">
        <v>-5.4228960234029344E-2</v>
      </c>
      <c r="L895" s="453">
        <v>-1.7449644211523108</v>
      </c>
      <c r="M895" s="453">
        <v>-6.0808176254567812</v>
      </c>
      <c r="N895" s="453"/>
      <c r="O895" s="453">
        <f t="shared" si="13"/>
        <v>0.99406655205653216</v>
      </c>
      <c r="P895" s="453">
        <f t="shared" si="13"/>
        <v>0.76894293225218036</v>
      </c>
      <c r="Q895" s="453">
        <f t="shared" si="13"/>
        <v>-4.2984842176689781</v>
      </c>
    </row>
    <row r="896" spans="6:17">
      <c r="F896" s="452">
        <v>890</v>
      </c>
      <c r="G896" s="453">
        <v>3.4489420493874743</v>
      </c>
      <c r="H896" s="453">
        <v>9.7580817996262041</v>
      </c>
      <c r="I896" s="453">
        <v>10.39440416386455</v>
      </c>
      <c r="J896" s="453"/>
      <c r="K896" s="453">
        <v>1.4444669756317197</v>
      </c>
      <c r="L896" s="453">
        <v>3.5177583389203235</v>
      </c>
      <c r="M896" s="453">
        <v>1.6765329366881687</v>
      </c>
      <c r="N896" s="453"/>
      <c r="O896" s="453">
        <f t="shared" si="13"/>
        <v>3.1689380003254568</v>
      </c>
      <c r="P896" s="453">
        <f t="shared" si="13"/>
        <v>8.3967992387334256</v>
      </c>
      <c r="Q896" s="453">
        <f t="shared" si="13"/>
        <v>6.8737350186204438</v>
      </c>
    </row>
    <row r="897" spans="6:17">
      <c r="F897" s="452">
        <v>891</v>
      </c>
      <c r="G897" s="453">
        <v>2.5318211716656727</v>
      </c>
      <c r="H897" s="453">
        <v>8.8668633456914279</v>
      </c>
      <c r="I897" s="453">
        <v>12.218828868904353</v>
      </c>
      <c r="J897" s="453"/>
      <c r="K897" s="453">
        <v>0.37942724666745065</v>
      </c>
      <c r="L897" s="453">
        <v>1.4359896859909185</v>
      </c>
      <c r="M897" s="453">
        <v>-0.85824385554447957</v>
      </c>
      <c r="N897" s="453"/>
      <c r="O897" s="453">
        <f t="shared" si="13"/>
        <v>1.645337832500287</v>
      </c>
      <c r="P897" s="453">
        <f t="shared" si="13"/>
        <v>5.8694213588366324</v>
      </c>
      <c r="Q897" s="453">
        <f t="shared" si="13"/>
        <v>5.251170578907697</v>
      </c>
    </row>
    <row r="898" spans="6:17">
      <c r="F898" s="452">
        <v>892</v>
      </c>
      <c r="G898" s="453">
        <v>2.1097549732004079</v>
      </c>
      <c r="H898" s="453">
        <v>6.1131903906139016</v>
      </c>
      <c r="I898" s="453">
        <v>6.7073920189741045</v>
      </c>
      <c r="J898" s="453"/>
      <c r="K898" s="453">
        <v>-0.18722971764804441</v>
      </c>
      <c r="L898" s="453">
        <v>-1.3551779712409555</v>
      </c>
      <c r="M898" s="453">
        <v>-4.7391479825929537</v>
      </c>
      <c r="N898" s="453"/>
      <c r="O898" s="453">
        <f t="shared" si="13"/>
        <v>0.86764776895215956</v>
      </c>
      <c r="P898" s="453">
        <f t="shared" si="13"/>
        <v>1.7014172240659953</v>
      </c>
      <c r="Q898" s="453">
        <f t="shared" si="13"/>
        <v>-1.3854519731059014</v>
      </c>
    </row>
    <row r="899" spans="6:17">
      <c r="F899" s="452">
        <v>893</v>
      </c>
      <c r="G899" s="453">
        <v>2.2665520542632489</v>
      </c>
      <c r="H899" s="453">
        <v>7.7207953068671387</v>
      </c>
      <c r="I899" s="453">
        <v>10.02950542146128</v>
      </c>
      <c r="J899" s="453"/>
      <c r="K899" s="453">
        <v>0.1019222883139399</v>
      </c>
      <c r="L899" s="453">
        <v>1.263945142569554</v>
      </c>
      <c r="M899" s="453">
        <v>-2.2587022763858045E-3</v>
      </c>
      <c r="N899" s="453"/>
      <c r="O899" s="453">
        <f t="shared" si="13"/>
        <v>1.2351983154455644</v>
      </c>
      <c r="P899" s="453">
        <f t="shared" si="13"/>
        <v>5.1243427960031234</v>
      </c>
      <c r="Q899" s="453">
        <f t="shared" si="13"/>
        <v>5.0124940084542544</v>
      </c>
    </row>
    <row r="900" spans="6:17">
      <c r="F900" s="452">
        <v>894</v>
      </c>
      <c r="G900" s="453">
        <v>2.2566128107325607</v>
      </c>
      <c r="H900" s="453">
        <v>7.2038855205944401</v>
      </c>
      <c r="I900" s="453">
        <v>8.0314847481872249</v>
      </c>
      <c r="J900" s="453"/>
      <c r="K900" s="453">
        <v>0.11438931124566842</v>
      </c>
      <c r="L900" s="453">
        <v>0.24316997456622857</v>
      </c>
      <c r="M900" s="453">
        <v>-3.1936171925638064</v>
      </c>
      <c r="N900" s="453"/>
      <c r="O900" s="453">
        <f t="shared" si="13"/>
        <v>1.2426957166119488</v>
      </c>
      <c r="P900" s="453">
        <f t="shared" si="13"/>
        <v>3.8451127348634486</v>
      </c>
      <c r="Q900" s="453">
        <f t="shared" si="13"/>
        <v>0.82212518152980607</v>
      </c>
    </row>
    <row r="901" spans="6:17">
      <c r="F901" s="452">
        <v>895</v>
      </c>
      <c r="G901" s="453">
        <v>2.4451295122615182</v>
      </c>
      <c r="H901" s="453">
        <v>7.0317928122529665</v>
      </c>
      <c r="I901" s="453">
        <v>8.1606833298436499</v>
      </c>
      <c r="J901" s="453"/>
      <c r="K901" s="453">
        <v>0.21157804209332376</v>
      </c>
      <c r="L901" s="453">
        <v>-0.39511318336189305</v>
      </c>
      <c r="M901" s="453">
        <v>-3.248682442274621</v>
      </c>
      <c r="N901" s="453"/>
      <c r="O901" s="453">
        <f t="shared" si="13"/>
        <v>1.4341427982240829</v>
      </c>
      <c r="P901" s="453">
        <f t="shared" si="13"/>
        <v>3.1207832227645902</v>
      </c>
      <c r="Q901" s="453">
        <f t="shared" si="13"/>
        <v>0.83165922264720393</v>
      </c>
    </row>
    <row r="902" spans="6:17">
      <c r="F902" s="452">
        <v>896</v>
      </c>
      <c r="G902" s="453">
        <v>2.8994874375114641</v>
      </c>
      <c r="H902" s="453">
        <v>9.3958232508554715</v>
      </c>
      <c r="I902" s="453">
        <v>11.731982578810019</v>
      </c>
      <c r="J902" s="453"/>
      <c r="K902" s="453">
        <v>0.39632022047772786</v>
      </c>
      <c r="L902" s="453">
        <v>0.58856419288382256</v>
      </c>
      <c r="M902" s="453">
        <v>-1.8848461009127178</v>
      </c>
      <c r="N902" s="453"/>
      <c r="O902" s="453">
        <f t="shared" si="13"/>
        <v>1.8460639392334599</v>
      </c>
      <c r="P902" s="453">
        <f t="shared" si="13"/>
        <v>5.2864758183115583</v>
      </c>
      <c r="Q902" s="453">
        <f t="shared" si="13"/>
        <v>3.9811451884922917</v>
      </c>
    </row>
    <row r="903" spans="6:17">
      <c r="F903" s="452">
        <v>897</v>
      </c>
      <c r="G903" s="453">
        <v>2.6713756004932812</v>
      </c>
      <c r="H903" s="453">
        <v>10.408155263001561</v>
      </c>
      <c r="I903" s="453">
        <v>14.931246041944163</v>
      </c>
      <c r="J903" s="453"/>
      <c r="K903" s="453">
        <v>0.53358217887008941</v>
      </c>
      <c r="L903" s="453">
        <v>3.060913163367772</v>
      </c>
      <c r="M903" s="453">
        <v>2.8049210154516118</v>
      </c>
      <c r="N903" s="453"/>
      <c r="O903" s="453">
        <f t="shared" si="13"/>
        <v>1.86926997911673</v>
      </c>
      <c r="P903" s="453">
        <f t="shared" si="13"/>
        <v>8.2649907948685524</v>
      </c>
      <c r="Q903" s="453">
        <f t="shared" si="13"/>
        <v>10.270544036423694</v>
      </c>
    </row>
    <row r="904" spans="6:17">
      <c r="F904" s="452">
        <v>898</v>
      </c>
      <c r="G904" s="453">
        <v>2.4298798355395395</v>
      </c>
      <c r="H904" s="453">
        <v>6.9153262034526293</v>
      </c>
      <c r="I904" s="453">
        <v>7.9360262961938446</v>
      </c>
      <c r="J904" s="453"/>
      <c r="K904" s="453">
        <v>0.23143955902188296</v>
      </c>
      <c r="L904" s="453">
        <v>-0.37197852423942734</v>
      </c>
      <c r="M904" s="453">
        <v>-3.3234098281919131</v>
      </c>
      <c r="N904" s="453"/>
      <c r="O904" s="453">
        <f t="shared" ref="O904:Q967" si="14">G904*0.5+K904</f>
        <v>1.4463794767916527</v>
      </c>
      <c r="P904" s="453">
        <f t="shared" si="14"/>
        <v>3.0856845774868873</v>
      </c>
      <c r="Q904" s="453">
        <f t="shared" si="14"/>
        <v>0.64460331990500919</v>
      </c>
    </row>
    <row r="905" spans="6:17">
      <c r="F905" s="452">
        <v>899</v>
      </c>
      <c r="G905" s="453">
        <v>2.7365713869824191</v>
      </c>
      <c r="H905" s="453">
        <v>9.8041757374467196</v>
      </c>
      <c r="I905" s="453">
        <v>14.792656624105476</v>
      </c>
      <c r="J905" s="453"/>
      <c r="K905" s="453">
        <v>0.59584202455712543</v>
      </c>
      <c r="L905" s="453">
        <v>2.8234820434616523</v>
      </c>
      <c r="M905" s="453">
        <v>3.2552620011394211</v>
      </c>
      <c r="N905" s="453"/>
      <c r="O905" s="453">
        <f t="shared" si="14"/>
        <v>1.964127718048335</v>
      </c>
      <c r="P905" s="453">
        <f t="shared" si="14"/>
        <v>7.7255699121850121</v>
      </c>
      <c r="Q905" s="453">
        <f t="shared" si="14"/>
        <v>10.651590313192159</v>
      </c>
    </row>
    <row r="906" spans="6:17">
      <c r="F906" s="452">
        <v>900</v>
      </c>
      <c r="G906" s="453">
        <v>2.548655496628573</v>
      </c>
      <c r="H906" s="453">
        <v>8.3496144907015406</v>
      </c>
      <c r="I906" s="453">
        <v>9.6948366231987819</v>
      </c>
      <c r="J906" s="453"/>
      <c r="K906" s="453">
        <v>0.31878156086389708</v>
      </c>
      <c r="L906" s="453">
        <v>0.85157269256256996</v>
      </c>
      <c r="M906" s="453">
        <v>-2.3337861334680952</v>
      </c>
      <c r="N906" s="453"/>
      <c r="O906" s="453">
        <f t="shared" si="14"/>
        <v>1.5931093091781836</v>
      </c>
      <c r="P906" s="453">
        <f t="shared" si="14"/>
        <v>5.0263799379133403</v>
      </c>
      <c r="Q906" s="453">
        <f t="shared" si="14"/>
        <v>2.5136321781312958</v>
      </c>
    </row>
    <row r="907" spans="6:17">
      <c r="F907" s="452">
        <v>901</v>
      </c>
      <c r="G907" s="453">
        <v>2.1422153708061131</v>
      </c>
      <c r="H907" s="453">
        <v>6.2450779630552233</v>
      </c>
      <c r="I907" s="453">
        <v>7.1237006618627277</v>
      </c>
      <c r="J907" s="453"/>
      <c r="K907" s="453">
        <v>-0.14441910564559279</v>
      </c>
      <c r="L907" s="453">
        <v>-1.1073437200762477</v>
      </c>
      <c r="M907" s="453">
        <v>-4.0065085746007796</v>
      </c>
      <c r="N907" s="453"/>
      <c r="O907" s="453">
        <f t="shared" si="14"/>
        <v>0.92668857975746377</v>
      </c>
      <c r="P907" s="453">
        <f t="shared" si="14"/>
        <v>2.015195261451364</v>
      </c>
      <c r="Q907" s="453">
        <f t="shared" si="14"/>
        <v>-0.44465824366941575</v>
      </c>
    </row>
    <row r="908" spans="6:17">
      <c r="F908" s="452">
        <v>902</v>
      </c>
      <c r="G908" s="453">
        <v>3.116636746337381</v>
      </c>
      <c r="H908" s="453">
        <v>12.312065833667248</v>
      </c>
      <c r="I908" s="453">
        <v>18.255498146749943</v>
      </c>
      <c r="J908" s="453"/>
      <c r="K908" s="453">
        <v>0.80180207462005093</v>
      </c>
      <c r="L908" s="453">
        <v>4.6730489378864775</v>
      </c>
      <c r="M908" s="453">
        <v>5.9363306232323652</v>
      </c>
      <c r="N908" s="453"/>
      <c r="O908" s="453">
        <f t="shared" si="14"/>
        <v>2.3601204477887414</v>
      </c>
      <c r="P908" s="453">
        <f t="shared" si="14"/>
        <v>10.829081854720101</v>
      </c>
      <c r="Q908" s="453">
        <f t="shared" si="14"/>
        <v>15.064079696607337</v>
      </c>
    </row>
    <row r="909" spans="6:17">
      <c r="F909" s="452">
        <v>903</v>
      </c>
      <c r="G909" s="453">
        <v>2.9122085562616107</v>
      </c>
      <c r="H909" s="453">
        <v>9.8339615262063163</v>
      </c>
      <c r="I909" s="453">
        <v>13.969506060651725</v>
      </c>
      <c r="J909" s="453"/>
      <c r="K909" s="453">
        <v>0.65633277557686753</v>
      </c>
      <c r="L909" s="453">
        <v>2.0008633570754526</v>
      </c>
      <c r="M909" s="453">
        <v>-0.16436902583414081</v>
      </c>
      <c r="N909" s="453"/>
      <c r="O909" s="453">
        <f t="shared" si="14"/>
        <v>2.1124370537076729</v>
      </c>
      <c r="P909" s="453">
        <f t="shared" si="14"/>
        <v>6.9178441201786107</v>
      </c>
      <c r="Q909" s="453">
        <f t="shared" si="14"/>
        <v>6.8203840044917214</v>
      </c>
    </row>
    <row r="910" spans="6:17">
      <c r="F910" s="452">
        <v>904</v>
      </c>
      <c r="G910" s="453">
        <v>2.5688795714698287</v>
      </c>
      <c r="H910" s="453">
        <v>7.5143059428527721</v>
      </c>
      <c r="I910" s="453">
        <v>8.9965198943970393</v>
      </c>
      <c r="J910" s="453"/>
      <c r="K910" s="453">
        <v>0.35046623874648652</v>
      </c>
      <c r="L910" s="453">
        <v>0.16444621763591272</v>
      </c>
      <c r="M910" s="453">
        <v>-2.1211262714990298</v>
      </c>
      <c r="N910" s="453"/>
      <c r="O910" s="453">
        <f t="shared" si="14"/>
        <v>1.6349060244814009</v>
      </c>
      <c r="P910" s="453">
        <f t="shared" si="14"/>
        <v>3.9215991890622988</v>
      </c>
      <c r="Q910" s="453">
        <f t="shared" si="14"/>
        <v>2.3771336756994899</v>
      </c>
    </row>
    <row r="911" spans="6:17">
      <c r="F911" s="452">
        <v>905</v>
      </c>
      <c r="G911" s="453">
        <v>2.6228136902056765</v>
      </c>
      <c r="H911" s="453">
        <v>8.2912636079576956</v>
      </c>
      <c r="I911" s="453">
        <v>8.0547189271492954</v>
      </c>
      <c r="J911" s="453"/>
      <c r="K911" s="453">
        <v>0.35928338419309824</v>
      </c>
      <c r="L911" s="453">
        <v>1.2881838950017794</v>
      </c>
      <c r="M911" s="453">
        <v>-2.441023790204909</v>
      </c>
      <c r="N911" s="453"/>
      <c r="O911" s="453">
        <f t="shared" si="14"/>
        <v>1.6706902292959365</v>
      </c>
      <c r="P911" s="453">
        <f t="shared" si="14"/>
        <v>5.4338156989806272</v>
      </c>
      <c r="Q911" s="453">
        <f t="shared" si="14"/>
        <v>1.5863356733697387</v>
      </c>
    </row>
    <row r="912" spans="6:17">
      <c r="F912" s="452">
        <v>906</v>
      </c>
      <c r="G912" s="453">
        <v>2.682450925535349</v>
      </c>
      <c r="H912" s="453">
        <v>7.9390387763068802</v>
      </c>
      <c r="I912" s="453">
        <v>9.345594199486996</v>
      </c>
      <c r="J912" s="453"/>
      <c r="K912" s="453">
        <v>-0.39951782568901884</v>
      </c>
      <c r="L912" s="453">
        <v>-1.2777948199328968</v>
      </c>
      <c r="M912" s="453">
        <v>-5.497537639979555</v>
      </c>
      <c r="N912" s="453"/>
      <c r="O912" s="453">
        <f t="shared" si="14"/>
        <v>0.94170763707865568</v>
      </c>
      <c r="P912" s="453">
        <f t="shared" si="14"/>
        <v>2.6917245682205433</v>
      </c>
      <c r="Q912" s="453">
        <f t="shared" si="14"/>
        <v>-0.82474054023605703</v>
      </c>
    </row>
    <row r="913" spans="6:17">
      <c r="F913" s="452">
        <v>907</v>
      </c>
      <c r="G913" s="453">
        <v>2.7101463393747753</v>
      </c>
      <c r="H913" s="453">
        <v>9.343248284065389</v>
      </c>
      <c r="I913" s="453">
        <v>12.862433403289785</v>
      </c>
      <c r="J913" s="453"/>
      <c r="K913" s="453">
        <v>0.4182096367287258</v>
      </c>
      <c r="L913" s="453">
        <v>1.4747223671066294</v>
      </c>
      <c r="M913" s="453">
        <v>-0.80498863836345436</v>
      </c>
      <c r="N913" s="453"/>
      <c r="O913" s="453">
        <f t="shared" si="14"/>
        <v>1.7732828064161135</v>
      </c>
      <c r="P913" s="453">
        <f t="shared" si="14"/>
        <v>6.1463465091393239</v>
      </c>
      <c r="Q913" s="453">
        <f t="shared" si="14"/>
        <v>5.6262280632814381</v>
      </c>
    </row>
    <row r="914" spans="6:17">
      <c r="F914" s="452">
        <v>908</v>
      </c>
      <c r="G914" s="453">
        <v>2.4395099497604704</v>
      </c>
      <c r="H914" s="453">
        <v>8.2582950498012409</v>
      </c>
      <c r="I914" s="453">
        <v>11.005412010922058</v>
      </c>
      <c r="J914" s="453"/>
      <c r="K914" s="453">
        <v>0.32831569854616838</v>
      </c>
      <c r="L914" s="453">
        <v>1.9888070587112594</v>
      </c>
      <c r="M914" s="453">
        <v>1.2717848165522838</v>
      </c>
      <c r="N914" s="453"/>
      <c r="O914" s="453">
        <f t="shared" si="14"/>
        <v>1.5480706734264036</v>
      </c>
      <c r="P914" s="453">
        <f t="shared" si="14"/>
        <v>6.1179545836118798</v>
      </c>
      <c r="Q914" s="453">
        <f t="shared" si="14"/>
        <v>6.7744908220133127</v>
      </c>
    </row>
    <row r="915" spans="6:17">
      <c r="F915" s="452">
        <v>909</v>
      </c>
      <c r="G915" s="453">
        <v>3.061574144192015</v>
      </c>
      <c r="H915" s="453">
        <v>10.831205749200336</v>
      </c>
      <c r="I915" s="453">
        <v>15.439537788123431</v>
      </c>
      <c r="J915" s="453"/>
      <c r="K915" s="453">
        <v>0.73394502360978464</v>
      </c>
      <c r="L915" s="453">
        <v>2.9352043658625107</v>
      </c>
      <c r="M915" s="453">
        <v>2.4245656261044388</v>
      </c>
      <c r="N915" s="453"/>
      <c r="O915" s="453">
        <f t="shared" si="14"/>
        <v>2.2647320957057921</v>
      </c>
      <c r="P915" s="453">
        <f t="shared" si="14"/>
        <v>8.3508072404626787</v>
      </c>
      <c r="Q915" s="453">
        <f t="shared" si="14"/>
        <v>10.144334520166154</v>
      </c>
    </row>
    <row r="916" spans="6:17">
      <c r="F916" s="452">
        <v>910</v>
      </c>
      <c r="G916" s="453">
        <v>2.6919541533381697</v>
      </c>
      <c r="H916" s="453">
        <v>8.4569861931471451</v>
      </c>
      <c r="I916" s="453">
        <v>10.354880775301254</v>
      </c>
      <c r="J916" s="453"/>
      <c r="K916" s="453">
        <v>-8.4606466822577886E-2</v>
      </c>
      <c r="L916" s="453">
        <v>-0.65628049293460577</v>
      </c>
      <c r="M916" s="453">
        <v>-4.1020248056132971</v>
      </c>
      <c r="N916" s="453"/>
      <c r="O916" s="453">
        <f t="shared" si="14"/>
        <v>1.261370609846507</v>
      </c>
      <c r="P916" s="453">
        <f t="shared" si="14"/>
        <v>3.5722126036389668</v>
      </c>
      <c r="Q916" s="453">
        <f t="shared" si="14"/>
        <v>1.0754155820373299</v>
      </c>
    </row>
    <row r="917" spans="6:17">
      <c r="F917" s="452">
        <v>911</v>
      </c>
      <c r="G917" s="453">
        <v>3.109777212856832</v>
      </c>
      <c r="H917" s="453">
        <v>10.707509337104305</v>
      </c>
      <c r="I917" s="453">
        <v>14.999312959186057</v>
      </c>
      <c r="J917" s="453"/>
      <c r="K917" s="453">
        <v>0.76208675541004567</v>
      </c>
      <c r="L917" s="453">
        <v>2.8380870318752258</v>
      </c>
      <c r="M917" s="453">
        <v>1.8332069757780971</v>
      </c>
      <c r="N917" s="453"/>
      <c r="O917" s="453">
        <f t="shared" si="14"/>
        <v>2.3169753618384616</v>
      </c>
      <c r="P917" s="453">
        <f t="shared" si="14"/>
        <v>8.1918417004273785</v>
      </c>
      <c r="Q917" s="453">
        <f t="shared" si="14"/>
        <v>9.3328634553711254</v>
      </c>
    </row>
    <row r="918" spans="6:17">
      <c r="F918" s="452">
        <v>912</v>
      </c>
      <c r="G918" s="453">
        <v>3.2005098052586654</v>
      </c>
      <c r="H918" s="453">
        <v>12.046520578534526</v>
      </c>
      <c r="I918" s="453">
        <v>16.653520535158364</v>
      </c>
      <c r="J918" s="453"/>
      <c r="K918" s="453">
        <v>0.90004578019395431</v>
      </c>
      <c r="L918" s="453">
        <v>4.4272384717694706</v>
      </c>
      <c r="M918" s="453">
        <v>4.2535206224225917</v>
      </c>
      <c r="N918" s="453"/>
      <c r="O918" s="453">
        <f t="shared" si="14"/>
        <v>2.500300682823287</v>
      </c>
      <c r="P918" s="453">
        <f t="shared" si="14"/>
        <v>10.450498761036734</v>
      </c>
      <c r="Q918" s="453">
        <f t="shared" si="14"/>
        <v>12.580280890001774</v>
      </c>
    </row>
    <row r="919" spans="6:17">
      <c r="F919" s="452">
        <v>913</v>
      </c>
      <c r="G919" s="453">
        <v>2.7685115153523832</v>
      </c>
      <c r="H919" s="453">
        <v>9.2152163954405353</v>
      </c>
      <c r="I919" s="453">
        <v>12.78993380278861</v>
      </c>
      <c r="J919" s="453"/>
      <c r="K919" s="453">
        <v>0.5014994152743899</v>
      </c>
      <c r="L919" s="453">
        <v>1.1520880376329288</v>
      </c>
      <c r="M919" s="453">
        <v>-1.7760936620093659</v>
      </c>
      <c r="N919" s="453"/>
      <c r="O919" s="453">
        <f t="shared" si="14"/>
        <v>1.8857551729505815</v>
      </c>
      <c r="P919" s="453">
        <f t="shared" si="14"/>
        <v>5.7596962353531964</v>
      </c>
      <c r="Q919" s="453">
        <f t="shared" si="14"/>
        <v>4.6188732393849392</v>
      </c>
    </row>
    <row r="920" spans="6:17">
      <c r="F920" s="452">
        <v>914</v>
      </c>
      <c r="G920" s="453">
        <v>2.9802965316300885</v>
      </c>
      <c r="H920" s="453">
        <v>9.8323084621559929</v>
      </c>
      <c r="I920" s="453">
        <v>13.718132477517784</v>
      </c>
      <c r="J920" s="453"/>
      <c r="K920" s="453">
        <v>0.61555520935966967</v>
      </c>
      <c r="L920" s="453">
        <v>1.4186453583433973</v>
      </c>
      <c r="M920" s="453">
        <v>-1.3208558331886024</v>
      </c>
      <c r="N920" s="453"/>
      <c r="O920" s="453">
        <f t="shared" si="14"/>
        <v>2.1057034751747139</v>
      </c>
      <c r="P920" s="453">
        <f t="shared" si="14"/>
        <v>6.3347995894213938</v>
      </c>
      <c r="Q920" s="453">
        <f t="shared" si="14"/>
        <v>5.5382104055702897</v>
      </c>
    </row>
    <row r="921" spans="6:17">
      <c r="F921" s="452">
        <v>915</v>
      </c>
      <c r="G921" s="453">
        <v>2.9438743795446278</v>
      </c>
      <c r="H921" s="453">
        <v>9.4967401226306976</v>
      </c>
      <c r="I921" s="453">
        <v>11.913769223103372</v>
      </c>
      <c r="J921" s="453"/>
      <c r="K921" s="453">
        <v>0.39461553565521434</v>
      </c>
      <c r="L921" s="453">
        <v>0.51852367068951111</v>
      </c>
      <c r="M921" s="453">
        <v>-1.9868475369281526</v>
      </c>
      <c r="N921" s="453"/>
      <c r="O921" s="453">
        <f t="shared" si="14"/>
        <v>1.8665527254275283</v>
      </c>
      <c r="P921" s="453">
        <f t="shared" si="14"/>
        <v>5.2668937320048599</v>
      </c>
      <c r="Q921" s="453">
        <f t="shared" si="14"/>
        <v>3.9700370746235336</v>
      </c>
    </row>
    <row r="922" spans="6:17">
      <c r="F922" s="452">
        <v>916</v>
      </c>
      <c r="G922" s="453">
        <v>2.680969463709733</v>
      </c>
      <c r="H922" s="453">
        <v>8.882233308602423</v>
      </c>
      <c r="I922" s="453">
        <v>11.011373094665643</v>
      </c>
      <c r="J922" s="453"/>
      <c r="K922" s="453">
        <v>0.41992625073213397</v>
      </c>
      <c r="L922" s="453">
        <v>1.5011532543973942</v>
      </c>
      <c r="M922" s="453">
        <v>-0.87204698927344282</v>
      </c>
      <c r="N922" s="453"/>
      <c r="O922" s="453">
        <f t="shared" si="14"/>
        <v>1.7604109825870005</v>
      </c>
      <c r="P922" s="453">
        <f t="shared" si="14"/>
        <v>5.9422699086986057</v>
      </c>
      <c r="Q922" s="453">
        <f t="shared" si="14"/>
        <v>4.6336395580593788</v>
      </c>
    </row>
    <row r="923" spans="6:17">
      <c r="F923" s="452">
        <v>917</v>
      </c>
      <c r="G923" s="453">
        <v>2.5599797174073498</v>
      </c>
      <c r="H923" s="453">
        <v>8.3374686024095155</v>
      </c>
      <c r="I923" s="453">
        <v>9.7577444848681978</v>
      </c>
      <c r="J923" s="453"/>
      <c r="K923" s="453">
        <v>0.37295059699395949</v>
      </c>
      <c r="L923" s="453">
        <v>1.1283382769884511</v>
      </c>
      <c r="M923" s="453">
        <v>-1.8780858929351041</v>
      </c>
      <c r="N923" s="453"/>
      <c r="O923" s="453">
        <f t="shared" si="14"/>
        <v>1.6529404556976344</v>
      </c>
      <c r="P923" s="453">
        <f t="shared" si="14"/>
        <v>5.2970725781932089</v>
      </c>
      <c r="Q923" s="453">
        <f t="shared" si="14"/>
        <v>3.0007863494989948</v>
      </c>
    </row>
    <row r="924" spans="6:17">
      <c r="F924" s="452">
        <v>918</v>
      </c>
      <c r="G924" s="453">
        <v>2.3831327005132508</v>
      </c>
      <c r="H924" s="453">
        <v>8.6398016648073153</v>
      </c>
      <c r="I924" s="453">
        <v>11.394533154979683</v>
      </c>
      <c r="J924" s="453"/>
      <c r="K924" s="453">
        <v>2.791990167416003E-2</v>
      </c>
      <c r="L924" s="453">
        <v>-0.12382518763377703</v>
      </c>
      <c r="M924" s="453">
        <v>-3.6093555572598461</v>
      </c>
      <c r="N924" s="453"/>
      <c r="O924" s="453">
        <f t="shared" si="14"/>
        <v>1.2194862519307854</v>
      </c>
      <c r="P924" s="453">
        <f t="shared" si="14"/>
        <v>4.1960756447698806</v>
      </c>
      <c r="Q924" s="453">
        <f t="shared" si="14"/>
        <v>2.0879110202299955</v>
      </c>
    </row>
    <row r="925" spans="6:17">
      <c r="F925" s="452">
        <v>919</v>
      </c>
      <c r="G925" s="453">
        <v>2.9990062343222643</v>
      </c>
      <c r="H925" s="453">
        <v>9.4702258473835599</v>
      </c>
      <c r="I925" s="453">
        <v>11.598628113817028</v>
      </c>
      <c r="J925" s="453"/>
      <c r="K925" s="453">
        <v>0.63873800958296911</v>
      </c>
      <c r="L925" s="453">
        <v>1.6315893956505363</v>
      </c>
      <c r="M925" s="453">
        <v>-0.98725551189708938</v>
      </c>
      <c r="N925" s="453"/>
      <c r="O925" s="453">
        <f t="shared" si="14"/>
        <v>2.1382411267441013</v>
      </c>
      <c r="P925" s="453">
        <f t="shared" si="14"/>
        <v>6.3667023193423162</v>
      </c>
      <c r="Q925" s="453">
        <f t="shared" si="14"/>
        <v>4.8120585450114248</v>
      </c>
    </row>
    <row r="926" spans="6:17">
      <c r="F926" s="452">
        <v>920</v>
      </c>
      <c r="G926" s="453">
        <v>2.3859355386433307</v>
      </c>
      <c r="H926" s="453">
        <v>7.3990452679069278</v>
      </c>
      <c r="I926" s="453">
        <v>9.4915205775473623</v>
      </c>
      <c r="J926" s="453"/>
      <c r="K926" s="453">
        <v>0.14736296768346513</v>
      </c>
      <c r="L926" s="453">
        <v>0.46729874923236991</v>
      </c>
      <c r="M926" s="453">
        <v>-1.0230190208918515</v>
      </c>
      <c r="N926" s="453"/>
      <c r="O926" s="453">
        <f t="shared" si="14"/>
        <v>1.3403307370051305</v>
      </c>
      <c r="P926" s="453">
        <f t="shared" si="14"/>
        <v>4.1668213831858338</v>
      </c>
      <c r="Q926" s="453">
        <f t="shared" si="14"/>
        <v>3.7227412678818297</v>
      </c>
    </row>
    <row r="927" spans="6:17">
      <c r="F927" s="452">
        <v>921</v>
      </c>
      <c r="G927" s="453">
        <v>2.5087326571104605</v>
      </c>
      <c r="H927" s="453">
        <v>10.016420850778225</v>
      </c>
      <c r="I927" s="453">
        <v>15.282217096505818</v>
      </c>
      <c r="J927" s="453"/>
      <c r="K927" s="453">
        <v>0.29118181737402438</v>
      </c>
      <c r="L927" s="453">
        <v>2.7522145081121323</v>
      </c>
      <c r="M927" s="453">
        <v>3.553148894339202</v>
      </c>
      <c r="N927" s="453"/>
      <c r="O927" s="453">
        <f t="shared" si="14"/>
        <v>1.5455481459292546</v>
      </c>
      <c r="P927" s="453">
        <f t="shared" si="14"/>
        <v>7.7604249335012447</v>
      </c>
      <c r="Q927" s="453">
        <f t="shared" si="14"/>
        <v>11.194257442592111</v>
      </c>
    </row>
    <row r="928" spans="6:17">
      <c r="F928" s="452">
        <v>922</v>
      </c>
      <c r="G928" s="453">
        <v>2.7679570894036924</v>
      </c>
      <c r="H928" s="453">
        <v>9.8775653666959897</v>
      </c>
      <c r="I928" s="453">
        <v>13.524115697140147</v>
      </c>
      <c r="J928" s="453"/>
      <c r="K928" s="453">
        <v>0.86868095744811846</v>
      </c>
      <c r="L928" s="453">
        <v>4.0587612951724878</v>
      </c>
      <c r="M928" s="453">
        <v>4.3081280997469804</v>
      </c>
      <c r="N928" s="453"/>
      <c r="O928" s="453">
        <f t="shared" si="14"/>
        <v>2.2526595021499647</v>
      </c>
      <c r="P928" s="453">
        <f t="shared" si="14"/>
        <v>8.9975439785204827</v>
      </c>
      <c r="Q928" s="453">
        <f t="shared" si="14"/>
        <v>11.070185948317054</v>
      </c>
    </row>
    <row r="929" spans="6:17">
      <c r="F929" s="452">
        <v>923</v>
      </c>
      <c r="G929" s="453">
        <v>2.5879952602660801</v>
      </c>
      <c r="H929" s="453">
        <v>9.4754232409289969</v>
      </c>
      <c r="I929" s="453">
        <v>11.945612285190592</v>
      </c>
      <c r="J929" s="453"/>
      <c r="K929" s="453">
        <v>0.31401563429032819</v>
      </c>
      <c r="L929" s="453">
        <v>0.59199025567110652</v>
      </c>
      <c r="M929" s="453">
        <v>-2.3252544275621574</v>
      </c>
      <c r="N929" s="453"/>
      <c r="O929" s="453">
        <f t="shared" si="14"/>
        <v>1.6080132644233682</v>
      </c>
      <c r="P929" s="453">
        <f t="shared" si="14"/>
        <v>5.329701876135605</v>
      </c>
      <c r="Q929" s="453">
        <f t="shared" si="14"/>
        <v>3.6475517150331385</v>
      </c>
    </row>
    <row r="930" spans="6:17">
      <c r="F930" s="452">
        <v>924</v>
      </c>
      <c r="G930" s="453">
        <v>2.5780457862148829</v>
      </c>
      <c r="H930" s="453">
        <v>7.9061933652308198</v>
      </c>
      <c r="I930" s="453">
        <v>10.158462289915292</v>
      </c>
      <c r="J930" s="453"/>
      <c r="K930" s="453">
        <v>0.33959866815172113</v>
      </c>
      <c r="L930" s="453">
        <v>0.58720914028217663</v>
      </c>
      <c r="M930" s="453">
        <v>-1.8050963333646166</v>
      </c>
      <c r="N930" s="453"/>
      <c r="O930" s="453">
        <f t="shared" si="14"/>
        <v>1.6286215612591626</v>
      </c>
      <c r="P930" s="453">
        <f t="shared" si="14"/>
        <v>4.5403058228975866</v>
      </c>
      <c r="Q930" s="453">
        <f t="shared" si="14"/>
        <v>3.2741348115930293</v>
      </c>
    </row>
    <row r="931" spans="6:17">
      <c r="F931" s="452">
        <v>925</v>
      </c>
      <c r="G931" s="453">
        <v>2.2925962399348911</v>
      </c>
      <c r="H931" s="453">
        <v>6.9780227985297927</v>
      </c>
      <c r="I931" s="453">
        <v>7.9959613675491426</v>
      </c>
      <c r="J931" s="453"/>
      <c r="K931" s="453">
        <v>6.5286696554835544E-2</v>
      </c>
      <c r="L931" s="453">
        <v>-0.23631265672717561</v>
      </c>
      <c r="M931" s="453">
        <v>-3.7287990888996063</v>
      </c>
      <c r="N931" s="453"/>
      <c r="O931" s="453">
        <f t="shared" si="14"/>
        <v>1.2115848165222811</v>
      </c>
      <c r="P931" s="453">
        <f t="shared" si="14"/>
        <v>3.2526987425377207</v>
      </c>
      <c r="Q931" s="453">
        <f t="shared" si="14"/>
        <v>0.26918159487496496</v>
      </c>
    </row>
    <row r="932" spans="6:17">
      <c r="F932" s="452">
        <v>926</v>
      </c>
      <c r="G932" s="453">
        <v>3.2979709989874433</v>
      </c>
      <c r="H932" s="453">
        <v>12.392555188673256</v>
      </c>
      <c r="I932" s="453">
        <v>17.434266878408295</v>
      </c>
      <c r="J932" s="453"/>
      <c r="K932" s="453">
        <v>1.0723925119010325</v>
      </c>
      <c r="L932" s="453">
        <v>5.0405420822212079</v>
      </c>
      <c r="M932" s="453">
        <v>5.4643335738704053</v>
      </c>
      <c r="N932" s="453"/>
      <c r="O932" s="453">
        <f t="shared" si="14"/>
        <v>2.7213780113947541</v>
      </c>
      <c r="P932" s="453">
        <f t="shared" si="14"/>
        <v>11.236819676557836</v>
      </c>
      <c r="Q932" s="453">
        <f t="shared" si="14"/>
        <v>14.181467013074553</v>
      </c>
    </row>
    <row r="933" spans="6:17">
      <c r="F933" s="452">
        <v>927</v>
      </c>
      <c r="G933" s="453">
        <v>2.6511293906972018</v>
      </c>
      <c r="H933" s="453">
        <v>8.3533061725114663</v>
      </c>
      <c r="I933" s="453">
        <v>9.6879077635046684</v>
      </c>
      <c r="J933" s="453"/>
      <c r="K933" s="453">
        <v>0.21648082292638016</v>
      </c>
      <c r="L933" s="453">
        <v>-0.28131143163933103</v>
      </c>
      <c r="M933" s="453">
        <v>-4.0333159185564682</v>
      </c>
      <c r="N933" s="453"/>
      <c r="O933" s="453">
        <f t="shared" si="14"/>
        <v>1.542045518274981</v>
      </c>
      <c r="P933" s="453">
        <f t="shared" si="14"/>
        <v>3.8953416546164021</v>
      </c>
      <c r="Q933" s="453">
        <f t="shared" si="14"/>
        <v>0.81063796319586601</v>
      </c>
    </row>
    <row r="934" spans="6:17">
      <c r="F934" s="452">
        <v>928</v>
      </c>
      <c r="G934" s="453">
        <v>2.4839681594305087</v>
      </c>
      <c r="H934" s="453">
        <v>8.485870407099803</v>
      </c>
      <c r="I934" s="453">
        <v>11.583036384728459</v>
      </c>
      <c r="J934" s="453"/>
      <c r="K934" s="453">
        <v>0.31435943642673081</v>
      </c>
      <c r="L934" s="453">
        <v>1.4050926759634947</v>
      </c>
      <c r="M934" s="453">
        <v>0.16501110552799503</v>
      </c>
      <c r="N934" s="453"/>
      <c r="O934" s="453">
        <f t="shared" si="14"/>
        <v>1.5563435161419852</v>
      </c>
      <c r="P934" s="453">
        <f t="shared" si="14"/>
        <v>5.6480278795133962</v>
      </c>
      <c r="Q934" s="453">
        <f t="shared" si="14"/>
        <v>5.9565292978922244</v>
      </c>
    </row>
    <row r="935" spans="6:17">
      <c r="F935" s="452">
        <v>929</v>
      </c>
      <c r="G935" s="453">
        <v>2.9704701146875241</v>
      </c>
      <c r="H935" s="453">
        <v>11.924168219887861</v>
      </c>
      <c r="I935" s="453">
        <v>17.792994444905432</v>
      </c>
      <c r="J935" s="453"/>
      <c r="K935" s="453">
        <v>0.73589897025151529</v>
      </c>
      <c r="L935" s="453">
        <v>4.5733868279913992</v>
      </c>
      <c r="M935" s="453">
        <v>5.9178300024255179</v>
      </c>
      <c r="N935" s="453"/>
      <c r="O935" s="453">
        <f t="shared" si="14"/>
        <v>2.2211340275952773</v>
      </c>
      <c r="P935" s="453">
        <f t="shared" si="14"/>
        <v>10.53547093793533</v>
      </c>
      <c r="Q935" s="453">
        <f t="shared" si="14"/>
        <v>14.814327224878234</v>
      </c>
    </row>
    <row r="936" spans="6:17">
      <c r="F936" s="452">
        <v>930</v>
      </c>
      <c r="G936" s="453">
        <v>2.7958571132345238</v>
      </c>
      <c r="H936" s="453">
        <v>9.6418187365761909</v>
      </c>
      <c r="I936" s="453">
        <v>13.334648719823747</v>
      </c>
      <c r="J936" s="453"/>
      <c r="K936" s="453">
        <v>0.51474684254710468</v>
      </c>
      <c r="L936" s="453">
        <v>1.8506026492647578</v>
      </c>
      <c r="M936" s="453">
        <v>-0.23929412012371643</v>
      </c>
      <c r="N936" s="453"/>
      <c r="O936" s="453">
        <f t="shared" si="14"/>
        <v>1.9126753991643666</v>
      </c>
      <c r="P936" s="453">
        <f t="shared" si="14"/>
        <v>6.6715120175528533</v>
      </c>
      <c r="Q936" s="453">
        <f t="shared" si="14"/>
        <v>6.428030239788157</v>
      </c>
    </row>
    <row r="937" spans="6:17">
      <c r="F937" s="452">
        <v>931</v>
      </c>
      <c r="G937" s="453">
        <v>2.9535933180569067</v>
      </c>
      <c r="H937" s="453">
        <v>10.283943580604081</v>
      </c>
      <c r="I937" s="453">
        <v>14.37267217375576</v>
      </c>
      <c r="J937" s="453"/>
      <c r="K937" s="453">
        <v>0.57581743057943413</v>
      </c>
      <c r="L937" s="453">
        <v>2.3447944993425338</v>
      </c>
      <c r="M937" s="453">
        <v>1.1625745139744836</v>
      </c>
      <c r="N937" s="453"/>
      <c r="O937" s="453">
        <f t="shared" si="14"/>
        <v>2.0526140896078875</v>
      </c>
      <c r="P937" s="453">
        <f t="shared" si="14"/>
        <v>7.4867662896445744</v>
      </c>
      <c r="Q937" s="453">
        <f t="shared" si="14"/>
        <v>8.3489106008523635</v>
      </c>
    </row>
    <row r="938" spans="6:17">
      <c r="F938" s="452">
        <v>932</v>
      </c>
      <c r="G938" s="453">
        <v>2.670035773019622</v>
      </c>
      <c r="H938" s="453">
        <v>9.2630135349287031</v>
      </c>
      <c r="I938" s="453">
        <v>12.767248320721023</v>
      </c>
      <c r="J938" s="453"/>
      <c r="K938" s="453">
        <v>0.77612766361352747</v>
      </c>
      <c r="L938" s="453">
        <v>3.5948483236167448</v>
      </c>
      <c r="M938" s="453">
        <v>3.8430158021765379</v>
      </c>
      <c r="N938" s="453"/>
      <c r="O938" s="453">
        <f t="shared" si="14"/>
        <v>2.1111455501233385</v>
      </c>
      <c r="P938" s="453">
        <f t="shared" si="14"/>
        <v>8.2263550910810963</v>
      </c>
      <c r="Q938" s="453">
        <f t="shared" si="14"/>
        <v>10.22663996253705</v>
      </c>
    </row>
    <row r="939" spans="6:17">
      <c r="F939" s="452">
        <v>933</v>
      </c>
      <c r="G939" s="453">
        <v>3.1910232200947526</v>
      </c>
      <c r="H939" s="453">
        <v>11.957049020367364</v>
      </c>
      <c r="I939" s="453">
        <v>16.487751413085093</v>
      </c>
      <c r="J939" s="453"/>
      <c r="K939" s="453">
        <v>0.93177954623444847</v>
      </c>
      <c r="L939" s="453">
        <v>4.5341537126956268</v>
      </c>
      <c r="M939" s="453">
        <v>4.387440920325929</v>
      </c>
      <c r="N939" s="453"/>
      <c r="O939" s="453">
        <f t="shared" si="14"/>
        <v>2.5272911562818248</v>
      </c>
      <c r="P939" s="453">
        <f t="shared" si="14"/>
        <v>10.512678222879309</v>
      </c>
      <c r="Q939" s="453">
        <f t="shared" si="14"/>
        <v>12.631316626868475</v>
      </c>
    </row>
    <row r="940" spans="6:17">
      <c r="F940" s="452">
        <v>934</v>
      </c>
      <c r="G940" s="453">
        <v>2.6096607281758644</v>
      </c>
      <c r="H940" s="453">
        <v>8.4398922251838684</v>
      </c>
      <c r="I940" s="453">
        <v>11.405475558441182</v>
      </c>
      <c r="J940" s="453"/>
      <c r="K940" s="453">
        <v>0.18824463812158498</v>
      </c>
      <c r="L940" s="453">
        <v>0.99218889327229931</v>
      </c>
      <c r="M940" s="453">
        <v>-9.2863250383437901E-2</v>
      </c>
      <c r="N940" s="453"/>
      <c r="O940" s="453">
        <f t="shared" si="14"/>
        <v>1.4930750022095172</v>
      </c>
      <c r="P940" s="453">
        <f t="shared" si="14"/>
        <v>5.2121350058642335</v>
      </c>
      <c r="Q940" s="453">
        <f t="shared" si="14"/>
        <v>5.6098745288371532</v>
      </c>
    </row>
    <row r="941" spans="6:17">
      <c r="F941" s="452">
        <v>935</v>
      </c>
      <c r="G941" s="453">
        <v>2.6273561221104256</v>
      </c>
      <c r="H941" s="453">
        <v>8.3433258360209379</v>
      </c>
      <c r="I941" s="453">
        <v>9.5698238438356213</v>
      </c>
      <c r="J941" s="453"/>
      <c r="K941" s="453">
        <v>0.10598100667232302</v>
      </c>
      <c r="L941" s="453">
        <v>-0.20713469181945499</v>
      </c>
      <c r="M941" s="453">
        <v>-4.0357154068133809</v>
      </c>
      <c r="N941" s="453"/>
      <c r="O941" s="453">
        <f t="shared" si="14"/>
        <v>1.4196590677275358</v>
      </c>
      <c r="P941" s="453">
        <f t="shared" si="14"/>
        <v>3.964528226191014</v>
      </c>
      <c r="Q941" s="453">
        <f t="shared" si="14"/>
        <v>0.74919651510442975</v>
      </c>
    </row>
    <row r="942" spans="6:17">
      <c r="F942" s="452">
        <v>936</v>
      </c>
      <c r="G942" s="453">
        <v>2.4040986728157296</v>
      </c>
      <c r="H942" s="453">
        <v>8.0675788522931953</v>
      </c>
      <c r="I942" s="453">
        <v>10.752580877386976</v>
      </c>
      <c r="J942" s="453"/>
      <c r="K942" s="453">
        <v>0.31079971377190319</v>
      </c>
      <c r="L942" s="453">
        <v>1.9028774568219831</v>
      </c>
      <c r="M942" s="453">
        <v>1.2479502030108733</v>
      </c>
      <c r="N942" s="453"/>
      <c r="O942" s="453">
        <f t="shared" si="14"/>
        <v>1.512849050179768</v>
      </c>
      <c r="P942" s="453">
        <f t="shared" si="14"/>
        <v>5.9366668829685807</v>
      </c>
      <c r="Q942" s="453">
        <f t="shared" si="14"/>
        <v>6.6242406417043611</v>
      </c>
    </row>
    <row r="943" spans="6:17">
      <c r="F943" s="452">
        <v>937</v>
      </c>
      <c r="G943" s="453">
        <v>2.5660550926613865</v>
      </c>
      <c r="H943" s="453">
        <v>8.8274750526199881</v>
      </c>
      <c r="I943" s="453">
        <v>12.140332535361992</v>
      </c>
      <c r="J943" s="453"/>
      <c r="K943" s="453">
        <v>0.53747608558362714</v>
      </c>
      <c r="L943" s="453">
        <v>2.687101704365503</v>
      </c>
      <c r="M943" s="453">
        <v>2.4411623044504225</v>
      </c>
      <c r="N943" s="453"/>
      <c r="O943" s="453">
        <f t="shared" si="14"/>
        <v>1.8205036319143204</v>
      </c>
      <c r="P943" s="453">
        <f t="shared" si="14"/>
        <v>7.100839230675497</v>
      </c>
      <c r="Q943" s="453">
        <f t="shared" si="14"/>
        <v>8.5113285721314185</v>
      </c>
    </row>
    <row r="944" spans="6:17">
      <c r="F944" s="452">
        <v>938</v>
      </c>
      <c r="G944" s="453">
        <v>2.2275056856768511</v>
      </c>
      <c r="H944" s="453">
        <v>7.5335023037269977</v>
      </c>
      <c r="I944" s="453">
        <v>7.3749338010091066</v>
      </c>
      <c r="J944" s="453"/>
      <c r="K944" s="453">
        <v>-0.34715150305230047</v>
      </c>
      <c r="L944" s="453">
        <v>-0.8867062204201126</v>
      </c>
      <c r="M944" s="453">
        <v>-5.5229426759183795</v>
      </c>
      <c r="N944" s="453"/>
      <c r="O944" s="453">
        <f t="shared" si="14"/>
        <v>0.7666013397861251</v>
      </c>
      <c r="P944" s="453">
        <f t="shared" si="14"/>
        <v>2.8800449314433862</v>
      </c>
      <c r="Q944" s="453">
        <f t="shared" si="14"/>
        <v>-1.8354757754138262</v>
      </c>
    </row>
    <row r="945" spans="6:17">
      <c r="F945" s="452">
        <v>939</v>
      </c>
      <c r="G945" s="453">
        <v>2.4293109341314025</v>
      </c>
      <c r="H945" s="453">
        <v>7.5574763091216539</v>
      </c>
      <c r="I945" s="453">
        <v>9.2066345137845502</v>
      </c>
      <c r="J945" s="453"/>
      <c r="K945" s="453">
        <v>0.68598045425210863</v>
      </c>
      <c r="L945" s="453">
        <v>2.071787769685038</v>
      </c>
      <c r="M945" s="453">
        <v>0.10922599118188003</v>
      </c>
      <c r="N945" s="453"/>
      <c r="O945" s="453">
        <f t="shared" si="14"/>
        <v>1.9006359213178099</v>
      </c>
      <c r="P945" s="453">
        <f t="shared" si="14"/>
        <v>5.8505259242458649</v>
      </c>
      <c r="Q945" s="453">
        <f t="shared" si="14"/>
        <v>4.7125432480741551</v>
      </c>
    </row>
    <row r="946" spans="6:17">
      <c r="F946" s="452">
        <v>940</v>
      </c>
      <c r="G946" s="453">
        <v>2.5996160763326124</v>
      </c>
      <c r="H946" s="453">
        <v>8.7234588238051174</v>
      </c>
      <c r="I946" s="453">
        <v>11.585379868423587</v>
      </c>
      <c r="J946" s="453"/>
      <c r="K946" s="453">
        <v>0.33701419510495434</v>
      </c>
      <c r="L946" s="453">
        <v>1.1882439568165211</v>
      </c>
      <c r="M946" s="453">
        <v>-1.2327514162528246</v>
      </c>
      <c r="N946" s="453"/>
      <c r="O946" s="453">
        <f t="shared" si="14"/>
        <v>1.6368222332712605</v>
      </c>
      <c r="P946" s="453">
        <f t="shared" si="14"/>
        <v>5.5499733687190798</v>
      </c>
      <c r="Q946" s="453">
        <f t="shared" si="14"/>
        <v>4.5599385179589689</v>
      </c>
    </row>
    <row r="947" spans="6:17">
      <c r="F947" s="452">
        <v>941</v>
      </c>
      <c r="G947" s="453">
        <v>2.6697286982065407</v>
      </c>
      <c r="H947" s="453">
        <v>10.329317547454799</v>
      </c>
      <c r="I947" s="453">
        <v>14.878785387485067</v>
      </c>
      <c r="J947" s="453"/>
      <c r="K947" s="453">
        <v>0.54222430411906508</v>
      </c>
      <c r="L947" s="453">
        <v>3.0639104269925994</v>
      </c>
      <c r="M947" s="453">
        <v>2.8958783406348658</v>
      </c>
      <c r="N947" s="453"/>
      <c r="O947" s="453">
        <f t="shared" si="14"/>
        <v>1.8770886532223354</v>
      </c>
      <c r="P947" s="453">
        <f t="shared" si="14"/>
        <v>8.2285692007199991</v>
      </c>
      <c r="Q947" s="453">
        <f t="shared" si="14"/>
        <v>10.335271034377399</v>
      </c>
    </row>
    <row r="948" spans="6:17">
      <c r="F948" s="452">
        <v>942</v>
      </c>
      <c r="G948" s="453">
        <v>3.0157510059486157</v>
      </c>
      <c r="H948" s="453">
        <v>9.6018597840675852</v>
      </c>
      <c r="I948" s="453">
        <v>11.764763071371448</v>
      </c>
      <c r="J948" s="453"/>
      <c r="K948" s="453">
        <v>0.70834595456769378</v>
      </c>
      <c r="L948" s="453">
        <v>1.9288790505066657</v>
      </c>
      <c r="M948" s="453">
        <v>-0.62575842057266584</v>
      </c>
      <c r="N948" s="453"/>
      <c r="O948" s="453">
        <f t="shared" si="14"/>
        <v>2.2162214575420016</v>
      </c>
      <c r="P948" s="453">
        <f t="shared" si="14"/>
        <v>6.7298089425404584</v>
      </c>
      <c r="Q948" s="453">
        <f t="shared" si="14"/>
        <v>5.256623115113058</v>
      </c>
    </row>
    <row r="949" spans="6:17">
      <c r="F949" s="452">
        <v>943</v>
      </c>
      <c r="G949" s="453">
        <v>2.4195601541813883</v>
      </c>
      <c r="H949" s="453">
        <v>9.0556519873667227</v>
      </c>
      <c r="I949" s="453">
        <v>13.891279936189534</v>
      </c>
      <c r="J949" s="453"/>
      <c r="K949" s="453">
        <v>0.18679204147113815</v>
      </c>
      <c r="L949" s="453">
        <v>1.6413375751391612</v>
      </c>
      <c r="M949" s="453">
        <v>1.9520685556471733</v>
      </c>
      <c r="N949" s="453"/>
      <c r="O949" s="453">
        <f t="shared" si="14"/>
        <v>1.3965721185618323</v>
      </c>
      <c r="P949" s="453">
        <f t="shared" si="14"/>
        <v>6.1691635688225226</v>
      </c>
      <c r="Q949" s="453">
        <f t="shared" si="14"/>
        <v>8.8977085237419402</v>
      </c>
    </row>
    <row r="950" spans="6:17">
      <c r="F950" s="452">
        <v>944</v>
      </c>
      <c r="G950" s="453">
        <v>3.242817763466558</v>
      </c>
      <c r="H950" s="453">
        <v>10.905934735867234</v>
      </c>
      <c r="I950" s="453">
        <v>15.948332247813497</v>
      </c>
      <c r="J950" s="453"/>
      <c r="K950" s="453">
        <v>1.0506554226799523</v>
      </c>
      <c r="L950" s="453">
        <v>3.6320658220714677</v>
      </c>
      <c r="M950" s="453">
        <v>4.2137815909116298</v>
      </c>
      <c r="N950" s="453"/>
      <c r="O950" s="453">
        <f t="shared" si="14"/>
        <v>2.6720643044132313</v>
      </c>
      <c r="P950" s="453">
        <f t="shared" si="14"/>
        <v>9.0850331900050847</v>
      </c>
      <c r="Q950" s="453">
        <f t="shared" si="14"/>
        <v>12.187947714818378</v>
      </c>
    </row>
    <row r="951" spans="6:17">
      <c r="F951" s="452">
        <v>945</v>
      </c>
      <c r="G951" s="453">
        <v>2.3269274638128792</v>
      </c>
      <c r="H951" s="453">
        <v>7.1558216945660291</v>
      </c>
      <c r="I951" s="453">
        <v>8.1529677206974753</v>
      </c>
      <c r="J951" s="453"/>
      <c r="K951" s="453">
        <v>0.1275697508628042</v>
      </c>
      <c r="L951" s="453">
        <v>2.7840308658511503E-2</v>
      </c>
      <c r="M951" s="453">
        <v>-3.3250519966427703</v>
      </c>
      <c r="N951" s="453"/>
      <c r="O951" s="453">
        <f t="shared" si="14"/>
        <v>1.2910334827692438</v>
      </c>
      <c r="P951" s="453">
        <f t="shared" si="14"/>
        <v>3.6057511559415261</v>
      </c>
      <c r="Q951" s="453">
        <f t="shared" si="14"/>
        <v>0.75143186370596737</v>
      </c>
    </row>
    <row r="952" spans="6:17">
      <c r="F952" s="452">
        <v>946</v>
      </c>
      <c r="G952" s="453">
        <v>2.8847900275934126</v>
      </c>
      <c r="H952" s="453">
        <v>9.1405899477847043</v>
      </c>
      <c r="I952" s="453">
        <v>11.419182964973942</v>
      </c>
      <c r="J952" s="453"/>
      <c r="K952" s="453">
        <v>0.15336916374984888</v>
      </c>
      <c r="L952" s="453">
        <v>-0.19190067376727171</v>
      </c>
      <c r="M952" s="453">
        <v>-3.2386708602645484</v>
      </c>
      <c r="N952" s="453"/>
      <c r="O952" s="453">
        <f t="shared" si="14"/>
        <v>1.5957641775465552</v>
      </c>
      <c r="P952" s="453">
        <f t="shared" si="14"/>
        <v>4.3783943001250805</v>
      </c>
      <c r="Q952" s="453">
        <f t="shared" si="14"/>
        <v>2.4709206222224225</v>
      </c>
    </row>
    <row r="953" spans="6:17">
      <c r="F953" s="452">
        <v>947</v>
      </c>
      <c r="G953" s="453">
        <v>3.5233763287708335</v>
      </c>
      <c r="H953" s="453">
        <v>10.200532920684644</v>
      </c>
      <c r="I953" s="453">
        <v>11.085830974395947</v>
      </c>
      <c r="J953" s="453"/>
      <c r="K953" s="453">
        <v>1.678258174819625</v>
      </c>
      <c r="L953" s="453">
        <v>4.2006130914611859</v>
      </c>
      <c r="M953" s="453">
        <v>2.650798536038323</v>
      </c>
      <c r="N953" s="453"/>
      <c r="O953" s="453">
        <f t="shared" si="14"/>
        <v>3.4399463392050418</v>
      </c>
      <c r="P953" s="453">
        <f t="shared" si="14"/>
        <v>9.3008795518035079</v>
      </c>
      <c r="Q953" s="453">
        <f t="shared" si="14"/>
        <v>8.1937140232362964</v>
      </c>
    </row>
    <row r="954" spans="6:17">
      <c r="F954" s="452">
        <v>948</v>
      </c>
      <c r="G954" s="453">
        <v>2.6385887228687874</v>
      </c>
      <c r="H954" s="453">
        <v>9.3312286662057033</v>
      </c>
      <c r="I954" s="453">
        <v>14.053637331808901</v>
      </c>
      <c r="J954" s="453"/>
      <c r="K954" s="453">
        <v>0.43411810877929824</v>
      </c>
      <c r="L954" s="453">
        <v>2.1308142122571283</v>
      </c>
      <c r="M954" s="453">
        <v>2.0931221141444922</v>
      </c>
      <c r="N954" s="453"/>
      <c r="O954" s="453">
        <f t="shared" si="14"/>
        <v>1.753412470213692</v>
      </c>
      <c r="P954" s="453">
        <f t="shared" si="14"/>
        <v>6.79642854535998</v>
      </c>
      <c r="Q954" s="453">
        <f t="shared" si="14"/>
        <v>9.1199407800489425</v>
      </c>
    </row>
    <row r="955" spans="6:17">
      <c r="F955" s="452">
        <v>949</v>
      </c>
      <c r="G955" s="453">
        <v>2.8472664978469506</v>
      </c>
      <c r="H955" s="453">
        <v>10.417318394472957</v>
      </c>
      <c r="I955" s="453">
        <v>13.66110219917546</v>
      </c>
      <c r="J955" s="453"/>
      <c r="K955" s="453">
        <v>0.33251288679632118</v>
      </c>
      <c r="L955" s="453">
        <v>0.8432547013673144</v>
      </c>
      <c r="M955" s="453">
        <v>-1.9340871854735155</v>
      </c>
      <c r="N955" s="453"/>
      <c r="O955" s="453">
        <f t="shared" si="14"/>
        <v>1.7561461357197965</v>
      </c>
      <c r="P955" s="453">
        <f t="shared" si="14"/>
        <v>6.051913898603793</v>
      </c>
      <c r="Q955" s="453">
        <f t="shared" si="14"/>
        <v>4.8964639141142143</v>
      </c>
    </row>
    <row r="956" spans="6:17">
      <c r="F956" s="452">
        <v>950</v>
      </c>
      <c r="G956" s="453">
        <v>2.4002419403366222</v>
      </c>
      <c r="H956" s="453">
        <v>7.8165578857358113</v>
      </c>
      <c r="I956" s="453">
        <v>9.3353992318522927</v>
      </c>
      <c r="J956" s="453"/>
      <c r="K956" s="453">
        <v>0.28715780175904015</v>
      </c>
      <c r="L956" s="453">
        <v>0.93540786627652039</v>
      </c>
      <c r="M956" s="453">
        <v>-1.8180491503946286</v>
      </c>
      <c r="N956" s="453"/>
      <c r="O956" s="453">
        <f t="shared" si="14"/>
        <v>1.4872787719273513</v>
      </c>
      <c r="P956" s="453">
        <f t="shared" si="14"/>
        <v>4.8436868091444261</v>
      </c>
      <c r="Q956" s="453">
        <f t="shared" si="14"/>
        <v>2.8496504655315178</v>
      </c>
    </row>
    <row r="957" spans="6:17">
      <c r="F957" s="452">
        <v>951</v>
      </c>
      <c r="G957" s="453">
        <v>2.997490359279432</v>
      </c>
      <c r="H957" s="453">
        <v>10.384468678471961</v>
      </c>
      <c r="I957" s="453">
        <v>14.514499989808698</v>
      </c>
      <c r="J957" s="453"/>
      <c r="K957" s="453">
        <v>0.58970617601747577</v>
      </c>
      <c r="L957" s="453">
        <v>2.2902365199928099</v>
      </c>
      <c r="M957" s="453">
        <v>1.1352068826186965</v>
      </c>
      <c r="N957" s="453"/>
      <c r="O957" s="453">
        <f t="shared" si="14"/>
        <v>2.0884513556571918</v>
      </c>
      <c r="P957" s="453">
        <f t="shared" si="14"/>
        <v>7.4824708592287905</v>
      </c>
      <c r="Q957" s="453">
        <f t="shared" si="14"/>
        <v>8.3924568775230455</v>
      </c>
    </row>
    <row r="958" spans="6:17">
      <c r="F958" s="452">
        <v>952</v>
      </c>
      <c r="G958" s="453">
        <v>2.6660066274506384</v>
      </c>
      <c r="H958" s="453">
        <v>8.2148123016247325</v>
      </c>
      <c r="I958" s="453">
        <v>10.523300264253862</v>
      </c>
      <c r="J958" s="453"/>
      <c r="K958" s="453">
        <v>0.36463822838417492</v>
      </c>
      <c r="L958" s="453">
        <v>0.69275687269114883</v>
      </c>
      <c r="M958" s="453">
        <v>-1.7451843301808125</v>
      </c>
      <c r="N958" s="453"/>
      <c r="O958" s="453">
        <f t="shared" si="14"/>
        <v>1.6976415421094941</v>
      </c>
      <c r="P958" s="453">
        <f t="shared" si="14"/>
        <v>4.8001630235035151</v>
      </c>
      <c r="Q958" s="453">
        <f t="shared" si="14"/>
        <v>3.5164658019461186</v>
      </c>
    </row>
    <row r="959" spans="6:17">
      <c r="F959" s="452">
        <v>953</v>
      </c>
      <c r="G959" s="453">
        <v>2.8685038163842336</v>
      </c>
      <c r="H959" s="453">
        <v>9.6446732279202436</v>
      </c>
      <c r="I959" s="453">
        <v>11.973263060747271</v>
      </c>
      <c r="J959" s="453"/>
      <c r="K959" s="453">
        <v>0.55665766317684628</v>
      </c>
      <c r="L959" s="453">
        <v>1.960113044775639</v>
      </c>
      <c r="M959" s="453">
        <v>-0.35087331945366174</v>
      </c>
      <c r="N959" s="453"/>
      <c r="O959" s="453">
        <f t="shared" si="14"/>
        <v>1.9909095713689631</v>
      </c>
      <c r="P959" s="453">
        <f t="shared" si="14"/>
        <v>6.7824496587357608</v>
      </c>
      <c r="Q959" s="453">
        <f t="shared" si="14"/>
        <v>5.635758210919974</v>
      </c>
    </row>
    <row r="960" spans="6:17">
      <c r="F960" s="452">
        <v>954</v>
      </c>
      <c r="G960" s="453">
        <v>2.5400528974814378</v>
      </c>
      <c r="H960" s="453">
        <v>8.2530059727878822</v>
      </c>
      <c r="I960" s="453">
        <v>9.6717734375416029</v>
      </c>
      <c r="J960" s="453"/>
      <c r="K960" s="453">
        <v>0.44806679597149035</v>
      </c>
      <c r="L960" s="453">
        <v>1.3379568083103521</v>
      </c>
      <c r="M960" s="453">
        <v>-1.6426172176654745</v>
      </c>
      <c r="N960" s="453"/>
      <c r="O960" s="453">
        <f t="shared" si="14"/>
        <v>1.7180932447122093</v>
      </c>
      <c r="P960" s="453">
        <f t="shared" si="14"/>
        <v>5.4644597947042932</v>
      </c>
      <c r="Q960" s="453">
        <f t="shared" si="14"/>
        <v>3.1932695011053269</v>
      </c>
    </row>
    <row r="961" spans="6:17">
      <c r="F961" s="452">
        <v>955</v>
      </c>
      <c r="G961" s="453">
        <v>2.7478678439034265</v>
      </c>
      <c r="H961" s="453">
        <v>9.5877583551830483</v>
      </c>
      <c r="I961" s="453">
        <v>14.922889234568359</v>
      </c>
      <c r="J961" s="453"/>
      <c r="K961" s="453">
        <v>0.40443154998814457</v>
      </c>
      <c r="L961" s="453">
        <v>1.8218824118453725</v>
      </c>
      <c r="M961" s="453">
        <v>2.288638844795166</v>
      </c>
      <c r="N961" s="453"/>
      <c r="O961" s="453">
        <f t="shared" si="14"/>
        <v>1.7783654719398578</v>
      </c>
      <c r="P961" s="453">
        <f t="shared" si="14"/>
        <v>6.6157615894368966</v>
      </c>
      <c r="Q961" s="453">
        <f t="shared" si="14"/>
        <v>9.7500834620793455</v>
      </c>
    </row>
    <row r="962" spans="6:17">
      <c r="F962" s="452">
        <v>956</v>
      </c>
      <c r="G962" s="453">
        <v>2.4769584753451781</v>
      </c>
      <c r="H962" s="453">
        <v>7.7240871632408883</v>
      </c>
      <c r="I962" s="453">
        <v>9.2714192977685173</v>
      </c>
      <c r="J962" s="453"/>
      <c r="K962" s="453">
        <v>0.42512356119744155</v>
      </c>
      <c r="L962" s="453">
        <v>1.543936086164841</v>
      </c>
      <c r="M962" s="453">
        <v>-0.84064721838271339</v>
      </c>
      <c r="N962" s="453"/>
      <c r="O962" s="453">
        <f t="shared" si="14"/>
        <v>1.6636027988700306</v>
      </c>
      <c r="P962" s="453">
        <f t="shared" si="14"/>
        <v>5.4059796677852852</v>
      </c>
      <c r="Q962" s="453">
        <f t="shared" si="14"/>
        <v>3.7950624305015452</v>
      </c>
    </row>
    <row r="963" spans="6:17">
      <c r="F963" s="452">
        <v>957</v>
      </c>
      <c r="G963" s="453">
        <v>2.6521061692028987</v>
      </c>
      <c r="H963" s="453">
        <v>8.9452954939907201</v>
      </c>
      <c r="I963" s="453">
        <v>12.38695668135918</v>
      </c>
      <c r="J963" s="453"/>
      <c r="K963" s="453">
        <v>0.41386239641541955</v>
      </c>
      <c r="L963" s="453">
        <v>1.0188265364573112</v>
      </c>
      <c r="M963" s="453">
        <v>-1.9400969048638856</v>
      </c>
      <c r="N963" s="453"/>
      <c r="O963" s="453">
        <f t="shared" si="14"/>
        <v>1.7399154810168689</v>
      </c>
      <c r="P963" s="453">
        <f t="shared" si="14"/>
        <v>5.4914742834526713</v>
      </c>
      <c r="Q963" s="453">
        <f t="shared" si="14"/>
        <v>4.2533814358157045</v>
      </c>
    </row>
    <row r="964" spans="6:17">
      <c r="F964" s="452">
        <v>958</v>
      </c>
      <c r="G964" s="453">
        <v>2.8814090843872258</v>
      </c>
      <c r="H964" s="453">
        <v>9.5393123267618023</v>
      </c>
      <c r="I964" s="453">
        <v>13.995209029049775</v>
      </c>
      <c r="J964" s="453"/>
      <c r="K964" s="453">
        <v>0.47782956225941575</v>
      </c>
      <c r="L964" s="453">
        <v>1.7583490280733685</v>
      </c>
      <c r="M964" s="453">
        <v>1.3148711247959568</v>
      </c>
      <c r="N964" s="453"/>
      <c r="O964" s="453">
        <f t="shared" si="14"/>
        <v>1.9185341044530286</v>
      </c>
      <c r="P964" s="453">
        <f t="shared" si="14"/>
        <v>6.5280051914542696</v>
      </c>
      <c r="Q964" s="453">
        <f t="shared" si="14"/>
        <v>8.3124756393208443</v>
      </c>
    </row>
    <row r="965" spans="6:17">
      <c r="F965" s="452">
        <v>959</v>
      </c>
      <c r="G965" s="453">
        <v>2.6715596938152188</v>
      </c>
      <c r="H965" s="453">
        <v>10.346853703911677</v>
      </c>
      <c r="I965" s="453">
        <v>14.856650601271298</v>
      </c>
      <c r="J965" s="453"/>
      <c r="K965" s="453">
        <v>0.44469841308172064</v>
      </c>
      <c r="L965" s="453">
        <v>2.7434635179322413</v>
      </c>
      <c r="M965" s="453">
        <v>2.351071149204202</v>
      </c>
      <c r="N965" s="453"/>
      <c r="O965" s="453">
        <f t="shared" si="14"/>
        <v>1.7804782599893301</v>
      </c>
      <c r="P965" s="453">
        <f t="shared" si="14"/>
        <v>7.9168903698880797</v>
      </c>
      <c r="Q965" s="453">
        <f t="shared" si="14"/>
        <v>9.7793964498398509</v>
      </c>
    </row>
    <row r="966" spans="6:17">
      <c r="F966" s="452">
        <v>960</v>
      </c>
      <c r="G966" s="453">
        <v>1.8835851959562095</v>
      </c>
      <c r="H966" s="453">
        <v>4.3993855238209392</v>
      </c>
      <c r="I966" s="453">
        <v>2.7793968069726844</v>
      </c>
      <c r="J966" s="453"/>
      <c r="K966" s="453">
        <v>-0.13203330510086531</v>
      </c>
      <c r="L966" s="453">
        <v>-1.7072957953350283</v>
      </c>
      <c r="M966" s="453">
        <v>-5.7242160771778785</v>
      </c>
      <c r="N966" s="453"/>
      <c r="O966" s="453">
        <f t="shared" si="14"/>
        <v>0.80975929287723947</v>
      </c>
      <c r="P966" s="453">
        <f t="shared" si="14"/>
        <v>0.4923969665754413</v>
      </c>
      <c r="Q966" s="453">
        <f t="shared" si="14"/>
        <v>-4.3345176736915363</v>
      </c>
    </row>
    <row r="967" spans="6:17">
      <c r="F967" s="452">
        <v>961</v>
      </c>
      <c r="G967" s="453">
        <v>2.7920634365775996</v>
      </c>
      <c r="H967" s="453">
        <v>8.6612675235344696</v>
      </c>
      <c r="I967" s="453">
        <v>10.563003856905851</v>
      </c>
      <c r="J967" s="453"/>
      <c r="K967" s="453">
        <v>-0.22717947022028717</v>
      </c>
      <c r="L967" s="453">
        <v>-1.0476059115794385</v>
      </c>
      <c r="M967" s="453">
        <v>-4.7596219555712693</v>
      </c>
      <c r="N967" s="453"/>
      <c r="O967" s="453">
        <f t="shared" si="14"/>
        <v>1.1688522480685126</v>
      </c>
      <c r="P967" s="453">
        <f t="shared" si="14"/>
        <v>3.2830278501877963</v>
      </c>
      <c r="Q967" s="453">
        <f t="shared" si="14"/>
        <v>0.52187997288165633</v>
      </c>
    </row>
    <row r="968" spans="6:17">
      <c r="F968" s="452">
        <v>962</v>
      </c>
      <c r="G968" s="453">
        <v>2.3352844125107683</v>
      </c>
      <c r="H968" s="453">
        <v>6.9986146774370468</v>
      </c>
      <c r="I968" s="453">
        <v>8.0750509792711966</v>
      </c>
      <c r="J968" s="453"/>
      <c r="K968" s="453">
        <v>7.8366807729635113E-2</v>
      </c>
      <c r="L968" s="453">
        <v>-0.31345204100723834</v>
      </c>
      <c r="M968" s="453">
        <v>-3.706555579901945</v>
      </c>
      <c r="N968" s="453"/>
      <c r="O968" s="453">
        <f t="shared" ref="O968:Q1031" si="15">G968*0.5+K968</f>
        <v>1.2460090139850193</v>
      </c>
      <c r="P968" s="453">
        <f t="shared" si="15"/>
        <v>3.1858552977112851</v>
      </c>
      <c r="Q968" s="453">
        <f t="shared" si="15"/>
        <v>0.33096990973365337</v>
      </c>
    </row>
    <row r="969" spans="6:17">
      <c r="F969" s="452">
        <v>963</v>
      </c>
      <c r="G969" s="453">
        <v>2.5927252583157276</v>
      </c>
      <c r="H969" s="453">
        <v>8.0734031536288313</v>
      </c>
      <c r="I969" s="453">
        <v>9.6554401163136703</v>
      </c>
      <c r="J969" s="453"/>
      <c r="K969" s="453">
        <v>-0.16905725434369501</v>
      </c>
      <c r="L969" s="453">
        <v>-0.9530483538498089</v>
      </c>
      <c r="M969" s="453">
        <v>-4.4966502097009098</v>
      </c>
      <c r="N969" s="453"/>
      <c r="O969" s="453">
        <f t="shared" si="15"/>
        <v>1.1273053748141688</v>
      </c>
      <c r="P969" s="453">
        <f t="shared" si="15"/>
        <v>3.0836532229646068</v>
      </c>
      <c r="Q969" s="453">
        <f t="shared" si="15"/>
        <v>0.33106984845592535</v>
      </c>
    </row>
    <row r="970" spans="6:17">
      <c r="F970" s="452">
        <v>964</v>
      </c>
      <c r="G970" s="453">
        <v>2.3304322346409627</v>
      </c>
      <c r="H970" s="453">
        <v>7.8822446776804611</v>
      </c>
      <c r="I970" s="453">
        <v>11.469413268736915</v>
      </c>
      <c r="J970" s="453"/>
      <c r="K970" s="453">
        <v>3.0024144244443107E-2</v>
      </c>
      <c r="L970" s="453">
        <v>0.48850938868053362</v>
      </c>
      <c r="M970" s="453">
        <v>-0.68925197404133343</v>
      </c>
      <c r="N970" s="453"/>
      <c r="O970" s="453">
        <f t="shared" si="15"/>
        <v>1.1952402615649245</v>
      </c>
      <c r="P970" s="453">
        <f t="shared" si="15"/>
        <v>4.4296317275207642</v>
      </c>
      <c r="Q970" s="453">
        <f t="shared" si="15"/>
        <v>5.045454660327124</v>
      </c>
    </row>
    <row r="971" spans="6:17">
      <c r="F971" s="452">
        <v>965</v>
      </c>
      <c r="G971" s="453">
        <v>2.6124742617398837</v>
      </c>
      <c r="H971" s="453">
        <v>7.7474901123077018</v>
      </c>
      <c r="I971" s="453">
        <v>9.268588573429426</v>
      </c>
      <c r="J971" s="453"/>
      <c r="K971" s="453">
        <v>0.20707070524554183</v>
      </c>
      <c r="L971" s="453">
        <v>-0.16978639837326881</v>
      </c>
      <c r="M971" s="453">
        <v>-3.4605934347595664</v>
      </c>
      <c r="N971" s="453"/>
      <c r="O971" s="453">
        <f t="shared" si="15"/>
        <v>1.5133078361154837</v>
      </c>
      <c r="P971" s="453">
        <f t="shared" si="15"/>
        <v>3.7039586577805821</v>
      </c>
      <c r="Q971" s="453">
        <f t="shared" si="15"/>
        <v>1.1737008519551466</v>
      </c>
    </row>
    <row r="972" spans="6:17">
      <c r="F972" s="452">
        <v>966</v>
      </c>
      <c r="G972" s="453">
        <v>2.4055793061185593</v>
      </c>
      <c r="H972" s="453">
        <v>7.8784947895828097</v>
      </c>
      <c r="I972" s="453">
        <v>11.291872260084247</v>
      </c>
      <c r="J972" s="453"/>
      <c r="K972" s="453">
        <v>0.19203114898122919</v>
      </c>
      <c r="L972" s="453">
        <v>0.48972313319779914</v>
      </c>
      <c r="M972" s="453">
        <v>-0.69058013557886966</v>
      </c>
      <c r="N972" s="453"/>
      <c r="O972" s="453">
        <f t="shared" si="15"/>
        <v>1.3948208020405088</v>
      </c>
      <c r="P972" s="453">
        <f t="shared" si="15"/>
        <v>4.428970527989204</v>
      </c>
      <c r="Q972" s="453">
        <f t="shared" si="15"/>
        <v>4.9553559944632539</v>
      </c>
    </row>
    <row r="973" spans="6:17">
      <c r="F973" s="452">
        <v>967</v>
      </c>
      <c r="G973" s="453">
        <v>2.3148858258960878</v>
      </c>
      <c r="H973" s="453">
        <v>6.9830544145808062</v>
      </c>
      <c r="I973" s="453">
        <v>8.0153008405917205</v>
      </c>
      <c r="J973" s="453"/>
      <c r="K973" s="453">
        <v>0.13271211287869278</v>
      </c>
      <c r="L973" s="453">
        <v>-6.0135516081615492E-2</v>
      </c>
      <c r="M973" s="453">
        <v>-3.4120629453127691</v>
      </c>
      <c r="N973" s="453"/>
      <c r="O973" s="453">
        <f t="shared" si="15"/>
        <v>1.2901550258267367</v>
      </c>
      <c r="P973" s="453">
        <f t="shared" si="15"/>
        <v>3.4313916912087876</v>
      </c>
      <c r="Q973" s="453">
        <f t="shared" si="15"/>
        <v>0.59558747498309117</v>
      </c>
    </row>
    <row r="974" spans="6:17">
      <c r="F974" s="452">
        <v>968</v>
      </c>
      <c r="G974" s="453">
        <v>2.7900415351456509</v>
      </c>
      <c r="H974" s="453">
        <v>9.3208851116965619</v>
      </c>
      <c r="I974" s="453">
        <v>12.908805091550803</v>
      </c>
      <c r="J974" s="453"/>
      <c r="K974" s="453">
        <v>0.41224516893057306</v>
      </c>
      <c r="L974" s="453">
        <v>0.73659547457873487</v>
      </c>
      <c r="M974" s="453">
        <v>-2.3024747198013458</v>
      </c>
      <c r="N974" s="453"/>
      <c r="O974" s="453">
        <f t="shared" si="15"/>
        <v>1.8072659365033985</v>
      </c>
      <c r="P974" s="453">
        <f t="shared" si="15"/>
        <v>5.3970380304270158</v>
      </c>
      <c r="Q974" s="453">
        <f t="shared" si="15"/>
        <v>4.151927825974056</v>
      </c>
    </row>
    <row r="975" spans="6:17">
      <c r="F975" s="452">
        <v>969</v>
      </c>
      <c r="G975" s="453">
        <v>3.1467359603342917</v>
      </c>
      <c r="H975" s="453">
        <v>8.3938832801881489</v>
      </c>
      <c r="I975" s="453">
        <v>8.4739097740633014</v>
      </c>
      <c r="J975" s="453"/>
      <c r="K975" s="453">
        <v>1.1729103667085408</v>
      </c>
      <c r="L975" s="453">
        <v>2.1910721418402375</v>
      </c>
      <c r="M975" s="453">
        <v>-0.27527088012403311</v>
      </c>
      <c r="N975" s="453"/>
      <c r="O975" s="453">
        <f t="shared" si="15"/>
        <v>2.7462783468756866</v>
      </c>
      <c r="P975" s="453">
        <f t="shared" si="15"/>
        <v>6.3880137819343119</v>
      </c>
      <c r="Q975" s="453">
        <f t="shared" si="15"/>
        <v>3.9616840069076176</v>
      </c>
    </row>
    <row r="976" spans="6:17">
      <c r="F976" s="452">
        <v>970</v>
      </c>
      <c r="G976" s="453">
        <v>2.4585978230924503</v>
      </c>
      <c r="H976" s="453">
        <v>8.0183006724897226</v>
      </c>
      <c r="I976" s="453">
        <v>9.2059282703324499</v>
      </c>
      <c r="J976" s="453"/>
      <c r="K976" s="453">
        <v>0.22096636017888471</v>
      </c>
      <c r="L976" s="453">
        <v>0.50733955253041074</v>
      </c>
      <c r="M976" s="453">
        <v>-2.8778697133570574</v>
      </c>
      <c r="N976" s="453"/>
      <c r="O976" s="453">
        <f t="shared" si="15"/>
        <v>1.4502652717251099</v>
      </c>
      <c r="P976" s="453">
        <f t="shared" si="15"/>
        <v>4.516489888775272</v>
      </c>
      <c r="Q976" s="453">
        <f t="shared" si="15"/>
        <v>1.7250944218091675</v>
      </c>
    </row>
    <row r="977" spans="6:17">
      <c r="F977" s="452">
        <v>971</v>
      </c>
      <c r="G977" s="453">
        <v>2.3084932334136621</v>
      </c>
      <c r="H977" s="453">
        <v>7.0742793331173459</v>
      </c>
      <c r="I977" s="453">
        <v>8.0627037336128495</v>
      </c>
      <c r="J977" s="453"/>
      <c r="K977" s="453">
        <v>0.10943584455949917</v>
      </c>
      <c r="L977" s="453">
        <v>-4.1377463473125431E-2</v>
      </c>
      <c r="M977" s="453">
        <v>-3.4955435937070973</v>
      </c>
      <c r="N977" s="453"/>
      <c r="O977" s="453">
        <f t="shared" si="15"/>
        <v>1.2636824612663302</v>
      </c>
      <c r="P977" s="453">
        <f t="shared" si="15"/>
        <v>3.4957622030855475</v>
      </c>
      <c r="Q977" s="453">
        <f t="shared" si="15"/>
        <v>0.53580827309932744</v>
      </c>
    </row>
    <row r="978" spans="6:17">
      <c r="F978" s="452">
        <v>972</v>
      </c>
      <c r="G978" s="453">
        <v>2.462981202430278</v>
      </c>
      <c r="H978" s="453">
        <v>8.6976531042851803</v>
      </c>
      <c r="I978" s="453">
        <v>11.699072444815158</v>
      </c>
      <c r="J978" s="453"/>
      <c r="K978" s="453">
        <v>0.46715397919474988</v>
      </c>
      <c r="L978" s="453">
        <v>2.6276953352763286</v>
      </c>
      <c r="M978" s="453">
        <v>2.0893914071549489</v>
      </c>
      <c r="N978" s="453"/>
      <c r="O978" s="453">
        <f t="shared" si="15"/>
        <v>1.6986445804098889</v>
      </c>
      <c r="P978" s="453">
        <f t="shared" si="15"/>
        <v>6.9765218874189188</v>
      </c>
      <c r="Q978" s="453">
        <f t="shared" si="15"/>
        <v>7.938927629562528</v>
      </c>
    </row>
    <row r="979" spans="6:17">
      <c r="F979" s="452">
        <v>973</v>
      </c>
      <c r="G979" s="453">
        <v>3.3260073283983775</v>
      </c>
      <c r="H979" s="453">
        <v>11.669697455965832</v>
      </c>
      <c r="I979" s="453">
        <v>16.619937985557542</v>
      </c>
      <c r="J979" s="453"/>
      <c r="K979" s="453">
        <v>1.395122843442584</v>
      </c>
      <c r="L979" s="453">
        <v>5.6320397641981188</v>
      </c>
      <c r="M979" s="453">
        <v>7.0036293288164444</v>
      </c>
      <c r="N979" s="453"/>
      <c r="O979" s="453">
        <f t="shared" si="15"/>
        <v>3.0581265076417727</v>
      </c>
      <c r="P979" s="453">
        <f t="shared" si="15"/>
        <v>11.466888492181035</v>
      </c>
      <c r="Q979" s="453">
        <f t="shared" si="15"/>
        <v>15.313598321595215</v>
      </c>
    </row>
    <row r="980" spans="6:17">
      <c r="F980" s="452">
        <v>974</v>
      </c>
      <c r="G980" s="453">
        <v>2.2779241859113242</v>
      </c>
      <c r="H980" s="453">
        <v>7.9942952828251919</v>
      </c>
      <c r="I980" s="453">
        <v>10.587007259751829</v>
      </c>
      <c r="J980" s="453"/>
      <c r="K980" s="453">
        <v>-3.7655613754250084E-2</v>
      </c>
      <c r="L980" s="453">
        <v>-0.63022872298634525</v>
      </c>
      <c r="M980" s="453">
        <v>-4.545366208162342</v>
      </c>
      <c r="N980" s="453"/>
      <c r="O980" s="453">
        <f t="shared" si="15"/>
        <v>1.101306479201412</v>
      </c>
      <c r="P980" s="453">
        <f t="shared" si="15"/>
        <v>3.3669189184262507</v>
      </c>
      <c r="Q980" s="453">
        <f t="shared" si="15"/>
        <v>0.74813742171357234</v>
      </c>
    </row>
    <row r="981" spans="6:17">
      <c r="F981" s="452">
        <v>975</v>
      </c>
      <c r="G981" s="453">
        <v>2.9392707189702936</v>
      </c>
      <c r="H981" s="453">
        <v>9.9698772917255241</v>
      </c>
      <c r="I981" s="453">
        <v>14.320618613167042</v>
      </c>
      <c r="J981" s="453"/>
      <c r="K981" s="453">
        <v>0.70695956986019048</v>
      </c>
      <c r="L981" s="453">
        <v>2.570908810347909</v>
      </c>
      <c r="M981" s="453">
        <v>2.328693626379831</v>
      </c>
      <c r="N981" s="453"/>
      <c r="O981" s="453">
        <f t="shared" si="15"/>
        <v>2.1765949293453373</v>
      </c>
      <c r="P981" s="453">
        <f t="shared" si="15"/>
        <v>7.555847456210671</v>
      </c>
      <c r="Q981" s="453">
        <f t="shared" si="15"/>
        <v>9.4890029329633521</v>
      </c>
    </row>
    <row r="982" spans="6:17">
      <c r="F982" s="452">
        <v>976</v>
      </c>
      <c r="G982" s="453">
        <v>3.1918490679165181</v>
      </c>
      <c r="H982" s="453">
        <v>11.71070505837227</v>
      </c>
      <c r="I982" s="453">
        <v>15.875493224698999</v>
      </c>
      <c r="J982" s="453"/>
      <c r="K982" s="453">
        <v>0.95709770314419096</v>
      </c>
      <c r="L982" s="453">
        <v>4.3740677450418843</v>
      </c>
      <c r="M982" s="453">
        <v>3.9363091858116661</v>
      </c>
      <c r="N982" s="453"/>
      <c r="O982" s="453">
        <f t="shared" si="15"/>
        <v>2.55302223710245</v>
      </c>
      <c r="P982" s="453">
        <f t="shared" si="15"/>
        <v>10.229420274228019</v>
      </c>
      <c r="Q982" s="453">
        <f t="shared" si="15"/>
        <v>11.874055798161166</v>
      </c>
    </row>
    <row r="983" spans="6:17">
      <c r="F983" s="452">
        <v>977</v>
      </c>
      <c r="G983" s="453">
        <v>3.0917531061769008</v>
      </c>
      <c r="H983" s="453">
        <v>10.467010439665842</v>
      </c>
      <c r="I983" s="453">
        <v>15.140072212284323</v>
      </c>
      <c r="J983" s="453"/>
      <c r="K983" s="453">
        <v>0.75407276137356227</v>
      </c>
      <c r="L983" s="453">
        <v>2.7881405789739162</v>
      </c>
      <c r="M983" s="453">
        <v>2.6918174551261913</v>
      </c>
      <c r="N983" s="453"/>
      <c r="O983" s="453">
        <f t="shared" si="15"/>
        <v>2.2999493144620127</v>
      </c>
      <c r="P983" s="453">
        <f t="shared" si="15"/>
        <v>8.021645798806837</v>
      </c>
      <c r="Q983" s="453">
        <f t="shared" si="15"/>
        <v>10.261853561268353</v>
      </c>
    </row>
    <row r="984" spans="6:17">
      <c r="F984" s="452">
        <v>978</v>
      </c>
      <c r="G984" s="453">
        <v>2.4644826218168152</v>
      </c>
      <c r="H984" s="453">
        <v>8.5084275548970112</v>
      </c>
      <c r="I984" s="453">
        <v>11.506099859276802</v>
      </c>
      <c r="J984" s="453"/>
      <c r="K984" s="453">
        <v>0.18880383270909462</v>
      </c>
      <c r="L984" s="453">
        <v>0.91572330579045058</v>
      </c>
      <c r="M984" s="453">
        <v>-1.8678104610610475</v>
      </c>
      <c r="N984" s="453"/>
      <c r="O984" s="453">
        <f t="shared" si="15"/>
        <v>1.4210451436175022</v>
      </c>
      <c r="P984" s="453">
        <f t="shared" si="15"/>
        <v>5.1699370832389562</v>
      </c>
      <c r="Q984" s="453">
        <f t="shared" si="15"/>
        <v>3.8852394685773533</v>
      </c>
    </row>
    <row r="985" spans="6:17">
      <c r="F985" s="452">
        <v>979</v>
      </c>
      <c r="G985" s="453">
        <v>2.3828117384890266</v>
      </c>
      <c r="H985" s="453">
        <v>7.7472014878610125</v>
      </c>
      <c r="I985" s="453">
        <v>9.2992499145047844</v>
      </c>
      <c r="J985" s="453"/>
      <c r="K985" s="453">
        <v>0.20981941099719315</v>
      </c>
      <c r="L985" s="453">
        <v>0.63907997348776746</v>
      </c>
      <c r="M985" s="453">
        <v>-2.2741891374384622</v>
      </c>
      <c r="N985" s="453"/>
      <c r="O985" s="453">
        <f t="shared" si="15"/>
        <v>1.4012252802417065</v>
      </c>
      <c r="P985" s="453">
        <f t="shared" si="15"/>
        <v>4.5126807174182737</v>
      </c>
      <c r="Q985" s="453">
        <f t="shared" si="15"/>
        <v>2.37543581981393</v>
      </c>
    </row>
    <row r="986" spans="6:17">
      <c r="F986" s="452">
        <v>980</v>
      </c>
      <c r="G986" s="453">
        <v>2.4320455374368262</v>
      </c>
      <c r="H986" s="453">
        <v>7.9177319969938083</v>
      </c>
      <c r="I986" s="453">
        <v>9.4727633947683074</v>
      </c>
      <c r="J986" s="453"/>
      <c r="K986" s="453">
        <v>0.25820851664948918</v>
      </c>
      <c r="L986" s="453">
        <v>0.85967832485393814</v>
      </c>
      <c r="M986" s="453">
        <v>-1.9490445026317786</v>
      </c>
      <c r="N986" s="453"/>
      <c r="O986" s="453">
        <f t="shared" si="15"/>
        <v>1.4742312853679023</v>
      </c>
      <c r="P986" s="453">
        <f t="shared" si="15"/>
        <v>4.8185443233508423</v>
      </c>
      <c r="Q986" s="453">
        <f t="shared" si="15"/>
        <v>2.7873371947523751</v>
      </c>
    </row>
    <row r="987" spans="6:17">
      <c r="F987" s="452">
        <v>981</v>
      </c>
      <c r="G987" s="453">
        <v>2.7575643735243958</v>
      </c>
      <c r="H987" s="453">
        <v>8.5005741709405811</v>
      </c>
      <c r="I987" s="453">
        <v>11.207234140539526</v>
      </c>
      <c r="J987" s="453"/>
      <c r="K987" s="453">
        <v>0.44468346868926467</v>
      </c>
      <c r="L987" s="453">
        <v>0.89301580833021177</v>
      </c>
      <c r="M987" s="453">
        <v>-1.2069518936575108</v>
      </c>
      <c r="N987" s="453"/>
      <c r="O987" s="453">
        <f t="shared" si="15"/>
        <v>1.8234656554514626</v>
      </c>
      <c r="P987" s="453">
        <f t="shared" si="15"/>
        <v>5.1433028938005023</v>
      </c>
      <c r="Q987" s="453">
        <f t="shared" si="15"/>
        <v>4.3966651766122524</v>
      </c>
    </row>
    <row r="988" spans="6:17">
      <c r="F988" s="452">
        <v>982</v>
      </c>
      <c r="G988" s="453">
        <v>2.3581210332009608</v>
      </c>
      <c r="H988" s="453">
        <v>8.1155650841123332</v>
      </c>
      <c r="I988" s="453">
        <v>10.825770377019637</v>
      </c>
      <c r="J988" s="453"/>
      <c r="K988" s="453">
        <v>0.44637563309025907</v>
      </c>
      <c r="L988" s="453">
        <v>2.4075352997058985</v>
      </c>
      <c r="M988" s="453">
        <v>1.9092493532308765</v>
      </c>
      <c r="N988" s="453"/>
      <c r="O988" s="453">
        <f t="shared" si="15"/>
        <v>1.6254361496907395</v>
      </c>
      <c r="P988" s="453">
        <f t="shared" si="15"/>
        <v>6.4653178417620651</v>
      </c>
      <c r="Q988" s="453">
        <f t="shared" si="15"/>
        <v>7.3221345417406951</v>
      </c>
    </row>
    <row r="989" spans="6:17">
      <c r="F989" s="452">
        <v>983</v>
      </c>
      <c r="G989" s="453">
        <v>3.1096647212808701</v>
      </c>
      <c r="H989" s="453">
        <v>10.790649526355978</v>
      </c>
      <c r="I989" s="453">
        <v>15.11576609404878</v>
      </c>
      <c r="J989" s="453"/>
      <c r="K989" s="453">
        <v>1.0780613295150143</v>
      </c>
      <c r="L989" s="453">
        <v>4.2714593843288142</v>
      </c>
      <c r="M989" s="453">
        <v>4.712541257761913</v>
      </c>
      <c r="N989" s="453"/>
      <c r="O989" s="453">
        <f t="shared" si="15"/>
        <v>2.6328936901554494</v>
      </c>
      <c r="P989" s="453">
        <f t="shared" si="15"/>
        <v>9.666784147506803</v>
      </c>
      <c r="Q989" s="453">
        <f t="shared" si="15"/>
        <v>12.270424304786303</v>
      </c>
    </row>
    <row r="990" spans="6:17">
      <c r="F990" s="452">
        <v>984</v>
      </c>
      <c r="G990" s="453">
        <v>3.1684397848203965</v>
      </c>
      <c r="H990" s="453">
        <v>9.3772791750137827</v>
      </c>
      <c r="I990" s="453">
        <v>9.5795418061842099</v>
      </c>
      <c r="J990" s="453"/>
      <c r="K990" s="453">
        <v>0.76721513568989863</v>
      </c>
      <c r="L990" s="453">
        <v>1.8170175625131648</v>
      </c>
      <c r="M990" s="453">
        <v>-1.650152809202531</v>
      </c>
      <c r="N990" s="453"/>
      <c r="O990" s="453">
        <f t="shared" si="15"/>
        <v>2.3514350281000969</v>
      </c>
      <c r="P990" s="453">
        <f t="shared" si="15"/>
        <v>6.5056571500200562</v>
      </c>
      <c r="Q990" s="453">
        <f t="shared" si="15"/>
        <v>3.1396180938895739</v>
      </c>
    </row>
    <row r="991" spans="6:17">
      <c r="F991" s="452">
        <v>985</v>
      </c>
      <c r="G991" s="453">
        <v>2.5502426407355703</v>
      </c>
      <c r="H991" s="453">
        <v>8.3264876739329168</v>
      </c>
      <c r="I991" s="453">
        <v>9.7408399684205449</v>
      </c>
      <c r="J991" s="453"/>
      <c r="K991" s="453">
        <v>0.4051154169134108</v>
      </c>
      <c r="L991" s="453">
        <v>1.3341878167957191</v>
      </c>
      <c r="M991" s="453">
        <v>-1.5582754532783341</v>
      </c>
      <c r="N991" s="453"/>
      <c r="O991" s="453">
        <f t="shared" si="15"/>
        <v>1.6802367372811959</v>
      </c>
      <c r="P991" s="453">
        <f t="shared" si="15"/>
        <v>5.4974316537621775</v>
      </c>
      <c r="Q991" s="453">
        <f t="shared" si="15"/>
        <v>3.3121445309319384</v>
      </c>
    </row>
    <row r="992" spans="6:17">
      <c r="F992" s="452">
        <v>986</v>
      </c>
      <c r="G992" s="453">
        <v>3.3879363352869873</v>
      </c>
      <c r="H992" s="453">
        <v>11.442703750991669</v>
      </c>
      <c r="I992" s="453">
        <v>17.135799828162888</v>
      </c>
      <c r="J992" s="453"/>
      <c r="K992" s="453">
        <v>0.90915340364002617</v>
      </c>
      <c r="L992" s="453">
        <v>3.3235258126165661</v>
      </c>
      <c r="M992" s="453">
        <v>3.9008749369764928</v>
      </c>
      <c r="N992" s="453"/>
      <c r="O992" s="453">
        <f t="shared" si="15"/>
        <v>2.6031215712835198</v>
      </c>
      <c r="P992" s="453">
        <f t="shared" si="15"/>
        <v>9.0448776881124004</v>
      </c>
      <c r="Q992" s="453">
        <f t="shared" si="15"/>
        <v>12.468774851057937</v>
      </c>
    </row>
    <row r="993" spans="6:17">
      <c r="F993" s="452">
        <v>987</v>
      </c>
      <c r="G993" s="453">
        <v>2.4371619250146637</v>
      </c>
      <c r="H993" s="453">
        <v>8.2180700824135471</v>
      </c>
      <c r="I993" s="453">
        <v>10.981919257781513</v>
      </c>
      <c r="J993" s="453"/>
      <c r="K993" s="453">
        <v>0.28342730081020662</v>
      </c>
      <c r="L993" s="453">
        <v>1.1016003741656775</v>
      </c>
      <c r="M993" s="453">
        <v>-1.3620588348734231</v>
      </c>
      <c r="N993" s="453"/>
      <c r="O993" s="453">
        <f t="shared" si="15"/>
        <v>1.5020082633175385</v>
      </c>
      <c r="P993" s="453">
        <f t="shared" si="15"/>
        <v>5.210635415372451</v>
      </c>
      <c r="Q993" s="453">
        <f t="shared" si="15"/>
        <v>4.1289007940173335</v>
      </c>
    </row>
    <row r="994" spans="6:17">
      <c r="F994" s="452">
        <v>988</v>
      </c>
      <c r="G994" s="453">
        <v>2.5996889497870654</v>
      </c>
      <c r="H994" s="453">
        <v>9.5749579753167566</v>
      </c>
      <c r="I994" s="453">
        <v>14.208383866573314</v>
      </c>
      <c r="J994" s="453"/>
      <c r="K994" s="453">
        <v>0.37027925678714091</v>
      </c>
      <c r="L994" s="453">
        <v>2.2328857019300514</v>
      </c>
      <c r="M994" s="453">
        <v>1.9847934565983465</v>
      </c>
      <c r="N994" s="453"/>
      <c r="O994" s="453">
        <f t="shared" si="15"/>
        <v>1.6701237316806736</v>
      </c>
      <c r="P994" s="453">
        <f t="shared" si="15"/>
        <v>7.0203646895884297</v>
      </c>
      <c r="Q994" s="453">
        <f t="shared" si="15"/>
        <v>9.0889853898850035</v>
      </c>
    </row>
    <row r="995" spans="6:17">
      <c r="F995" s="452">
        <v>989</v>
      </c>
      <c r="G995" s="453">
        <v>2.5589227903665694</v>
      </c>
      <c r="H995" s="453">
        <v>8.3653434364433323</v>
      </c>
      <c r="I995" s="453">
        <v>8.4898430267207772</v>
      </c>
      <c r="J995" s="453"/>
      <c r="K995" s="453">
        <v>0.13702567108264496</v>
      </c>
      <c r="L995" s="453">
        <v>0.84838010645831474</v>
      </c>
      <c r="M995" s="453">
        <v>-2.7627902054185967</v>
      </c>
      <c r="N995" s="453"/>
      <c r="O995" s="453">
        <f t="shared" si="15"/>
        <v>1.4164870662659297</v>
      </c>
      <c r="P995" s="453">
        <f t="shared" si="15"/>
        <v>5.0310518246799809</v>
      </c>
      <c r="Q995" s="453">
        <f t="shared" si="15"/>
        <v>1.4821313079417919</v>
      </c>
    </row>
    <row r="996" spans="6:17">
      <c r="F996" s="452">
        <v>990</v>
      </c>
      <c r="G996" s="453">
        <v>2.6586774612915889</v>
      </c>
      <c r="H996" s="453">
        <v>9.1327107910038023</v>
      </c>
      <c r="I996" s="453">
        <v>12.813973998486759</v>
      </c>
      <c r="J996" s="453"/>
      <c r="K996" s="453">
        <v>0.41666471497699398</v>
      </c>
      <c r="L996" s="453">
        <v>1.6865028473786126</v>
      </c>
      <c r="M996" s="453">
        <v>0.73362375816324032</v>
      </c>
      <c r="N996" s="453"/>
      <c r="O996" s="453">
        <f t="shared" si="15"/>
        <v>1.7460034456227884</v>
      </c>
      <c r="P996" s="453">
        <f t="shared" si="15"/>
        <v>6.2528582428805137</v>
      </c>
      <c r="Q996" s="453">
        <f t="shared" si="15"/>
        <v>7.1406107574066198</v>
      </c>
    </row>
    <row r="997" spans="6:17">
      <c r="F997" s="452">
        <v>991</v>
      </c>
      <c r="G997" s="453">
        <v>2.1313527872275451</v>
      </c>
      <c r="H997" s="453">
        <v>6.2018323541586113</v>
      </c>
      <c r="I997" s="453">
        <v>6.7963920021575888</v>
      </c>
      <c r="J997" s="453"/>
      <c r="K997" s="453">
        <v>-0.16477984843579563</v>
      </c>
      <c r="L997" s="453">
        <v>-1.2413581670660747</v>
      </c>
      <c r="M997" s="453">
        <v>-4.6136387864038966</v>
      </c>
      <c r="N997" s="453"/>
      <c r="O997" s="453">
        <f t="shared" si="15"/>
        <v>0.9008965451779769</v>
      </c>
      <c r="P997" s="453">
        <f t="shared" si="15"/>
        <v>1.859558010013231</v>
      </c>
      <c r="Q997" s="453">
        <f t="shared" si="15"/>
        <v>-1.2154427853251022</v>
      </c>
    </row>
    <row r="998" spans="6:17">
      <c r="F998" s="452">
        <v>992</v>
      </c>
      <c r="G998" s="453">
        <v>2.8110036600966772</v>
      </c>
      <c r="H998" s="453">
        <v>9.6957080520541865</v>
      </c>
      <c r="I998" s="453">
        <v>13.465491509620222</v>
      </c>
      <c r="J998" s="453"/>
      <c r="K998" s="453">
        <v>0.53064264698883967</v>
      </c>
      <c r="L998" s="453">
        <v>1.9408175767378992</v>
      </c>
      <c r="M998" s="453">
        <v>-0.14681103120837946</v>
      </c>
      <c r="N998" s="453"/>
      <c r="O998" s="453">
        <f t="shared" si="15"/>
        <v>1.9361444770371783</v>
      </c>
      <c r="P998" s="453">
        <f t="shared" si="15"/>
        <v>6.7886716027649925</v>
      </c>
      <c r="Q998" s="453">
        <f t="shared" si="15"/>
        <v>6.5859347236017314</v>
      </c>
    </row>
    <row r="999" spans="6:17">
      <c r="F999" s="452">
        <v>993</v>
      </c>
      <c r="G999" s="453">
        <v>2.247501522697716</v>
      </c>
      <c r="H999" s="453">
        <v>7.5520367280047438</v>
      </c>
      <c r="I999" s="453">
        <v>7.5475489664086126</v>
      </c>
      <c r="J999" s="453"/>
      <c r="K999" s="453">
        <v>-0.30376878030782528</v>
      </c>
      <c r="L999" s="453">
        <v>-0.92042987069567062</v>
      </c>
      <c r="M999" s="453">
        <v>-5.2980255405137768</v>
      </c>
      <c r="N999" s="453"/>
      <c r="O999" s="453">
        <f t="shared" si="15"/>
        <v>0.8199819810410327</v>
      </c>
      <c r="P999" s="453">
        <f t="shared" si="15"/>
        <v>2.8555884933067013</v>
      </c>
      <c r="Q999" s="453">
        <f t="shared" si="15"/>
        <v>-1.5242510573094705</v>
      </c>
    </row>
    <row r="1000" spans="6:17">
      <c r="F1000" s="452">
        <v>994</v>
      </c>
      <c r="G1000" s="453">
        <v>3.2046867800481955</v>
      </c>
      <c r="H1000" s="453">
        <v>12.140866402075233</v>
      </c>
      <c r="I1000" s="453">
        <v>17.87624680342735</v>
      </c>
      <c r="J1000" s="453"/>
      <c r="K1000" s="453">
        <v>0.84264556547938518</v>
      </c>
      <c r="L1000" s="453">
        <v>4.0405251478023558</v>
      </c>
      <c r="M1000" s="453">
        <v>4.4872065558708698</v>
      </c>
      <c r="N1000" s="453"/>
      <c r="O1000" s="453">
        <f t="shared" si="15"/>
        <v>2.4449889555034829</v>
      </c>
      <c r="P1000" s="453">
        <f t="shared" si="15"/>
        <v>10.110958348839972</v>
      </c>
      <c r="Q1000" s="453">
        <f t="shared" si="15"/>
        <v>13.425329957584545</v>
      </c>
    </row>
    <row r="1001" spans="6:17">
      <c r="F1001" s="452">
        <v>995</v>
      </c>
      <c r="G1001" s="453">
        <v>3.0948083783873894</v>
      </c>
      <c r="H1001" s="453">
        <v>9.3231718238769403</v>
      </c>
      <c r="I1001" s="453">
        <v>9.638405264719907</v>
      </c>
      <c r="J1001" s="453"/>
      <c r="K1001" s="453">
        <v>0.86870482979671948</v>
      </c>
      <c r="L1001" s="453">
        <v>2.4661784390055459</v>
      </c>
      <c r="M1001" s="453">
        <v>-0.52881622565058706</v>
      </c>
      <c r="N1001" s="453"/>
      <c r="O1001" s="453">
        <f t="shared" si="15"/>
        <v>2.4161090189904142</v>
      </c>
      <c r="P1001" s="453">
        <f t="shared" si="15"/>
        <v>7.1277643509440161</v>
      </c>
      <c r="Q1001" s="453">
        <f t="shared" si="15"/>
        <v>4.2903864067093664</v>
      </c>
    </row>
    <row r="1002" spans="6:17">
      <c r="F1002" s="452">
        <v>996</v>
      </c>
      <c r="G1002" s="453">
        <v>2.6368108003586546</v>
      </c>
      <c r="H1002" s="453">
        <v>9.6074224227021929</v>
      </c>
      <c r="I1002" s="453">
        <v>12.190602141756401</v>
      </c>
      <c r="J1002" s="453"/>
      <c r="K1002" s="453">
        <v>0.26746640528141441</v>
      </c>
      <c r="L1002" s="453">
        <v>0.61619998014216293</v>
      </c>
      <c r="M1002" s="453">
        <v>-2.3883431722204307</v>
      </c>
      <c r="N1002" s="453"/>
      <c r="O1002" s="453">
        <f t="shared" si="15"/>
        <v>1.5858718054607417</v>
      </c>
      <c r="P1002" s="453">
        <f t="shared" si="15"/>
        <v>5.4199111914932594</v>
      </c>
      <c r="Q1002" s="453">
        <f t="shared" si="15"/>
        <v>3.7069578986577696</v>
      </c>
    </row>
    <row r="1003" spans="6:17">
      <c r="F1003" s="452">
        <v>997</v>
      </c>
      <c r="G1003" s="453">
        <v>3.1344429725777996</v>
      </c>
      <c r="H1003" s="453">
        <v>11.494552900663102</v>
      </c>
      <c r="I1003" s="453">
        <v>15.469836930884782</v>
      </c>
      <c r="J1003" s="453"/>
      <c r="K1003" s="453">
        <v>0.94809099629035032</v>
      </c>
      <c r="L1003" s="453">
        <v>4.2738231224261511</v>
      </c>
      <c r="M1003" s="453">
        <v>3.7405464869780118</v>
      </c>
      <c r="N1003" s="453"/>
      <c r="O1003" s="453">
        <f t="shared" si="15"/>
        <v>2.5153124825792501</v>
      </c>
      <c r="P1003" s="453">
        <f t="shared" si="15"/>
        <v>10.021099572757702</v>
      </c>
      <c r="Q1003" s="453">
        <f t="shared" si="15"/>
        <v>11.475464952420403</v>
      </c>
    </row>
    <row r="1004" spans="6:17">
      <c r="F1004" s="452">
        <v>998</v>
      </c>
      <c r="G1004" s="453">
        <v>2.4891676880140334</v>
      </c>
      <c r="H1004" s="453">
        <v>8.6036889176948392</v>
      </c>
      <c r="I1004" s="453">
        <v>11.486397346218652</v>
      </c>
      <c r="J1004" s="453"/>
      <c r="K1004" s="453">
        <v>0.36275873739306874</v>
      </c>
      <c r="L1004" s="453">
        <v>1.6225419317507175</v>
      </c>
      <c r="M1004" s="453">
        <v>0.30300210893484802</v>
      </c>
      <c r="N1004" s="453"/>
      <c r="O1004" s="453">
        <f t="shared" si="15"/>
        <v>1.6073425814000855</v>
      </c>
      <c r="P1004" s="453">
        <f t="shared" si="15"/>
        <v>5.9243863905981371</v>
      </c>
      <c r="Q1004" s="453">
        <f t="shared" si="15"/>
        <v>6.0462007820441741</v>
      </c>
    </row>
    <row r="1005" spans="6:17">
      <c r="F1005" s="452">
        <v>999</v>
      </c>
      <c r="G1005" s="453">
        <v>2.5111104477160815</v>
      </c>
      <c r="H1005" s="453">
        <v>8.0672950373016974</v>
      </c>
      <c r="I1005" s="453">
        <v>9.008118189755038</v>
      </c>
      <c r="J1005" s="453"/>
      <c r="K1005" s="453">
        <v>8.156119474758583E-2</v>
      </c>
      <c r="L1005" s="453">
        <v>-0.23617402135940679</v>
      </c>
      <c r="M1005" s="453">
        <v>-4.2008828695182672</v>
      </c>
      <c r="N1005" s="453"/>
      <c r="O1005" s="453">
        <f t="shared" si="15"/>
        <v>1.3371164186056266</v>
      </c>
      <c r="P1005" s="453">
        <f t="shared" si="15"/>
        <v>3.7974734972914419</v>
      </c>
      <c r="Q1005" s="453">
        <f t="shared" si="15"/>
        <v>0.30317622535925182</v>
      </c>
    </row>
    <row r="1006" spans="6:17">
      <c r="F1006" s="452">
        <v>1000</v>
      </c>
      <c r="G1006" s="453">
        <v>2.5187961002257317</v>
      </c>
      <c r="H1006" s="453">
        <v>8.1754437243822835</v>
      </c>
      <c r="I1006" s="453">
        <v>9.3636569506729046</v>
      </c>
      <c r="J1006" s="453"/>
      <c r="K1006" s="453">
        <v>0.31104497933346487</v>
      </c>
      <c r="L1006" s="453">
        <v>0.86444279209457164</v>
      </c>
      <c r="M1006" s="453">
        <v>-2.3466531701700717</v>
      </c>
      <c r="N1006" s="453"/>
      <c r="O1006" s="453">
        <f t="shared" si="15"/>
        <v>1.5704430294463307</v>
      </c>
      <c r="P1006" s="453">
        <f t="shared" si="15"/>
        <v>4.9521646542857134</v>
      </c>
      <c r="Q1006" s="453">
        <f t="shared" si="15"/>
        <v>2.3351753051663806</v>
      </c>
    </row>
    <row r="1007" spans="6:17">
      <c r="F1007" s="452">
        <v>1001</v>
      </c>
      <c r="G1007" s="453">
        <v>2.2387486238909737</v>
      </c>
      <c r="H1007" s="453">
        <v>7.5319393490607496</v>
      </c>
      <c r="I1007" s="453">
        <v>7.4897723696274596</v>
      </c>
      <c r="J1007" s="453"/>
      <c r="K1007" s="453">
        <v>-0.30566737803888167</v>
      </c>
      <c r="L1007" s="453">
        <v>-0.91192971765347153</v>
      </c>
      <c r="M1007" s="453">
        <v>-5.3417321467469208</v>
      </c>
      <c r="N1007" s="453"/>
      <c r="O1007" s="453">
        <f t="shared" si="15"/>
        <v>0.8137069339066052</v>
      </c>
      <c r="P1007" s="453">
        <f t="shared" si="15"/>
        <v>2.8540399568769033</v>
      </c>
      <c r="Q1007" s="453">
        <f t="shared" si="15"/>
        <v>-1.5968459619331909</v>
      </c>
    </row>
    <row r="1008" spans="6:17">
      <c r="F1008" s="452">
        <v>1002</v>
      </c>
      <c r="G1008" s="453">
        <v>2.305604743711049</v>
      </c>
      <c r="H1008" s="453">
        <v>7.9273234443685823</v>
      </c>
      <c r="I1008" s="453">
        <v>10.559113685456722</v>
      </c>
      <c r="J1008" s="453"/>
      <c r="K1008" s="453">
        <v>9.6669417767008881E-2</v>
      </c>
      <c r="L1008" s="453">
        <v>0.56297309037982046</v>
      </c>
      <c r="M1008" s="453">
        <v>-2.167376895160956</v>
      </c>
      <c r="N1008" s="453"/>
      <c r="O1008" s="453">
        <f t="shared" si="15"/>
        <v>1.2494717896225334</v>
      </c>
      <c r="P1008" s="453">
        <f t="shared" si="15"/>
        <v>4.5266348125641116</v>
      </c>
      <c r="Q1008" s="453">
        <f t="shared" si="15"/>
        <v>3.1121799475674052</v>
      </c>
    </row>
    <row r="1009" spans="6:17">
      <c r="F1009" s="452">
        <v>1003</v>
      </c>
      <c r="G1009" s="453">
        <v>3.2005098052586654</v>
      </c>
      <c r="H1009" s="453">
        <v>12.046520578534526</v>
      </c>
      <c r="I1009" s="453">
        <v>16.653520535158364</v>
      </c>
      <c r="J1009" s="453"/>
      <c r="K1009" s="453">
        <v>0.90004578019395431</v>
      </c>
      <c r="L1009" s="453">
        <v>4.4272384717694706</v>
      </c>
      <c r="M1009" s="453">
        <v>4.2535206224225917</v>
      </c>
      <c r="N1009" s="453"/>
      <c r="O1009" s="453">
        <f t="shared" si="15"/>
        <v>2.500300682823287</v>
      </c>
      <c r="P1009" s="453">
        <f t="shared" si="15"/>
        <v>10.450498761036734</v>
      </c>
      <c r="Q1009" s="453">
        <f t="shared" si="15"/>
        <v>12.580280890001774</v>
      </c>
    </row>
    <row r="1010" spans="6:17">
      <c r="F1010" s="452">
        <v>1004</v>
      </c>
      <c r="G1010" s="453">
        <v>2.42282507310847</v>
      </c>
      <c r="H1010" s="453">
        <v>8.2721191871023052</v>
      </c>
      <c r="I1010" s="453">
        <v>11.078675230772959</v>
      </c>
      <c r="J1010" s="453"/>
      <c r="K1010" s="453">
        <v>0.19168753145885198</v>
      </c>
      <c r="L1010" s="453">
        <v>0.83508677063862535</v>
      </c>
      <c r="M1010" s="453">
        <v>-1.8195013963617868</v>
      </c>
      <c r="N1010" s="453"/>
      <c r="O1010" s="453">
        <f t="shared" si="15"/>
        <v>1.403100068013087</v>
      </c>
      <c r="P1010" s="453">
        <f t="shared" si="15"/>
        <v>4.971146364189778</v>
      </c>
      <c r="Q1010" s="453">
        <f t="shared" si="15"/>
        <v>3.7198362190246925</v>
      </c>
    </row>
    <row r="1011" spans="6:17">
      <c r="F1011" s="452">
        <v>1005</v>
      </c>
      <c r="G1011" s="453">
        <v>2.8297628614852783</v>
      </c>
      <c r="H1011" s="453">
        <v>9.4440592633313898</v>
      </c>
      <c r="I1011" s="453">
        <v>14.000914387107031</v>
      </c>
      <c r="J1011" s="453"/>
      <c r="K1011" s="453">
        <v>0.43722077141813109</v>
      </c>
      <c r="L1011" s="453">
        <v>1.6109180098018641</v>
      </c>
      <c r="M1011" s="453">
        <v>1.1292126228257686</v>
      </c>
      <c r="N1011" s="453"/>
      <c r="O1011" s="453">
        <f t="shared" si="15"/>
        <v>1.8521022021607703</v>
      </c>
      <c r="P1011" s="453">
        <f t="shared" si="15"/>
        <v>6.332947641467559</v>
      </c>
      <c r="Q1011" s="453">
        <f t="shared" si="15"/>
        <v>8.129669816379284</v>
      </c>
    </row>
    <row r="1012" spans="6:17">
      <c r="F1012" s="452">
        <v>1006</v>
      </c>
      <c r="G1012" s="453">
        <v>2.6942224501073504</v>
      </c>
      <c r="H1012" s="453">
        <v>9.3983865701235061</v>
      </c>
      <c r="I1012" s="453">
        <v>13.080448204942172</v>
      </c>
      <c r="J1012" s="453"/>
      <c r="K1012" s="453">
        <v>0.71646424069510317</v>
      </c>
      <c r="L1012" s="453">
        <v>3.4519654500026178</v>
      </c>
      <c r="M1012" s="453">
        <v>3.7188076265792489</v>
      </c>
      <c r="N1012" s="453"/>
      <c r="O1012" s="453">
        <f t="shared" si="15"/>
        <v>2.0635754657487784</v>
      </c>
      <c r="P1012" s="453">
        <f t="shared" si="15"/>
        <v>8.1511587350643708</v>
      </c>
      <c r="Q1012" s="453">
        <f t="shared" si="15"/>
        <v>10.259031729050335</v>
      </c>
    </row>
    <row r="1013" spans="6:17">
      <c r="F1013" s="452">
        <v>1007</v>
      </c>
      <c r="G1013" s="453">
        <v>2.7061519427912586</v>
      </c>
      <c r="H1013" s="453">
        <v>8.7055369212270008</v>
      </c>
      <c r="I1013" s="453">
        <v>10.836821581181951</v>
      </c>
      <c r="J1013" s="453"/>
      <c r="K1013" s="453">
        <v>0.42571935140144035</v>
      </c>
      <c r="L1013" s="453">
        <v>1.2259462820971621</v>
      </c>
      <c r="M1013" s="453">
        <v>-1.3352618011529387</v>
      </c>
      <c r="N1013" s="453"/>
      <c r="O1013" s="453">
        <f t="shared" si="15"/>
        <v>1.7787953227970696</v>
      </c>
      <c r="P1013" s="453">
        <f t="shared" si="15"/>
        <v>5.5787147427106625</v>
      </c>
      <c r="Q1013" s="453">
        <f t="shared" si="15"/>
        <v>4.0831489894380368</v>
      </c>
    </row>
    <row r="1014" spans="6:17">
      <c r="F1014" s="452">
        <v>1008</v>
      </c>
      <c r="G1014" s="453">
        <v>3.1650155817081362</v>
      </c>
      <c r="H1014" s="453">
        <v>10.669509204833162</v>
      </c>
      <c r="I1014" s="453">
        <v>14.016035792561212</v>
      </c>
      <c r="J1014" s="453"/>
      <c r="K1014" s="453">
        <v>0.53685534550416669</v>
      </c>
      <c r="L1014" s="453">
        <v>0.9128640895813902</v>
      </c>
      <c r="M1014" s="453">
        <v>-1.6147069239629133</v>
      </c>
      <c r="N1014" s="453"/>
      <c r="O1014" s="453">
        <f t="shared" si="15"/>
        <v>2.1193631363582348</v>
      </c>
      <c r="P1014" s="453">
        <f t="shared" si="15"/>
        <v>6.247618691997971</v>
      </c>
      <c r="Q1014" s="453">
        <f t="shared" si="15"/>
        <v>5.3933109723176926</v>
      </c>
    </row>
    <row r="1015" spans="6:17">
      <c r="F1015" s="452">
        <v>1009</v>
      </c>
      <c r="G1015" s="453">
        <v>2.6465406379018894</v>
      </c>
      <c r="H1015" s="453">
        <v>9.3798163213713792</v>
      </c>
      <c r="I1015" s="453">
        <v>14.634961275965168</v>
      </c>
      <c r="J1015" s="453"/>
      <c r="K1015" s="453">
        <v>0.32368055058161715</v>
      </c>
      <c r="L1015" s="453">
        <v>1.6689740620186839</v>
      </c>
      <c r="M1015" s="453">
        <v>2.1621180282526993</v>
      </c>
      <c r="N1015" s="453"/>
      <c r="O1015" s="453">
        <f t="shared" si="15"/>
        <v>1.6469508695325619</v>
      </c>
      <c r="P1015" s="453">
        <f t="shared" si="15"/>
        <v>6.3588822227043735</v>
      </c>
      <c r="Q1015" s="453">
        <f t="shared" si="15"/>
        <v>9.4795986662352831</v>
      </c>
    </row>
    <row r="1016" spans="6:17">
      <c r="F1016" s="452">
        <v>1010</v>
      </c>
      <c r="G1016" s="453">
        <v>2.7081028772861799</v>
      </c>
      <c r="H1016" s="453">
        <v>8.6778046209969304</v>
      </c>
      <c r="I1016" s="453">
        <v>10.85843484928472</v>
      </c>
      <c r="J1016" s="453"/>
      <c r="K1016" s="453">
        <v>0.41263115529303462</v>
      </c>
      <c r="L1016" s="453">
        <v>1.1750210092833839</v>
      </c>
      <c r="M1016" s="453">
        <v>-1.3667699300649687</v>
      </c>
      <c r="N1016" s="453"/>
      <c r="O1016" s="453">
        <f t="shared" si="15"/>
        <v>1.7666825939361246</v>
      </c>
      <c r="P1016" s="453">
        <f t="shared" si="15"/>
        <v>5.5139233197818491</v>
      </c>
      <c r="Q1016" s="453">
        <f t="shared" si="15"/>
        <v>4.0624474945773912</v>
      </c>
    </row>
    <row r="1017" spans="6:17">
      <c r="F1017" s="452">
        <v>1011</v>
      </c>
      <c r="G1017" s="453">
        <v>2.4744502941082001</v>
      </c>
      <c r="H1017" s="453">
        <v>7.50960861226568</v>
      </c>
      <c r="I1017" s="453">
        <v>9.591761783248316</v>
      </c>
      <c r="J1017" s="453"/>
      <c r="K1017" s="453">
        <v>0.28725071387614953</v>
      </c>
      <c r="L1017" s="453">
        <v>0.34070295862613875</v>
      </c>
      <c r="M1017" s="453">
        <v>-2.0478428894707292</v>
      </c>
      <c r="N1017" s="453"/>
      <c r="O1017" s="453">
        <f t="shared" si="15"/>
        <v>1.5244758609302496</v>
      </c>
      <c r="P1017" s="453">
        <f t="shared" si="15"/>
        <v>4.0955072647589787</v>
      </c>
      <c r="Q1017" s="453">
        <f t="shared" si="15"/>
        <v>2.7480380021534287</v>
      </c>
    </row>
    <row r="1018" spans="6:17">
      <c r="F1018" s="452">
        <v>1012</v>
      </c>
      <c r="G1018" s="453">
        <v>2.5849416038992565</v>
      </c>
      <c r="H1018" s="453">
        <v>9.7467377674788693</v>
      </c>
      <c r="I1018" s="453">
        <v>14.249341955847228</v>
      </c>
      <c r="J1018" s="453"/>
      <c r="K1018" s="453">
        <v>0.47129323707284421</v>
      </c>
      <c r="L1018" s="453">
        <v>2.6718013499060049</v>
      </c>
      <c r="M1018" s="453">
        <v>2.5855500557667597</v>
      </c>
      <c r="N1018" s="453"/>
      <c r="O1018" s="453">
        <f t="shared" si="15"/>
        <v>1.7637640390224725</v>
      </c>
      <c r="P1018" s="453">
        <f t="shared" si="15"/>
        <v>7.5451702336454396</v>
      </c>
      <c r="Q1018" s="453">
        <f t="shared" si="15"/>
        <v>9.7102210336903738</v>
      </c>
    </row>
    <row r="1019" spans="6:17">
      <c r="F1019" s="452">
        <v>1013</v>
      </c>
      <c r="G1019" s="453">
        <v>3.1037814134175949</v>
      </c>
      <c r="H1019" s="453">
        <v>10.605727004862217</v>
      </c>
      <c r="I1019" s="453">
        <v>13.693659207224513</v>
      </c>
      <c r="J1019" s="453"/>
      <c r="K1019" s="453">
        <v>0.82684513788689351</v>
      </c>
      <c r="L1019" s="453">
        <v>3.0668308590959441</v>
      </c>
      <c r="M1019" s="453">
        <v>1.6222715163926154</v>
      </c>
      <c r="N1019" s="453"/>
      <c r="O1019" s="453">
        <f t="shared" si="15"/>
        <v>2.378735844595691</v>
      </c>
      <c r="P1019" s="453">
        <f t="shared" si="15"/>
        <v>8.3696943615270527</v>
      </c>
      <c r="Q1019" s="453">
        <f t="shared" si="15"/>
        <v>8.469101120004872</v>
      </c>
    </row>
    <row r="1020" spans="6:17">
      <c r="F1020" s="452">
        <v>1014</v>
      </c>
      <c r="G1020" s="453">
        <v>2.6736442052001852</v>
      </c>
      <c r="H1020" s="453">
        <v>8.9143403897235487</v>
      </c>
      <c r="I1020" s="453">
        <v>12.973397418048734</v>
      </c>
      <c r="J1020" s="453"/>
      <c r="K1020" s="453">
        <v>0.35487413101169629</v>
      </c>
      <c r="L1020" s="453">
        <v>1.315466946607927</v>
      </c>
      <c r="M1020" s="453">
        <v>0.50991686363781241</v>
      </c>
      <c r="N1020" s="453"/>
      <c r="O1020" s="453">
        <f t="shared" si="15"/>
        <v>1.6916962336117889</v>
      </c>
      <c r="P1020" s="453">
        <f t="shared" si="15"/>
        <v>5.7726371414697013</v>
      </c>
      <c r="Q1020" s="453">
        <f t="shared" si="15"/>
        <v>6.9966155726621793</v>
      </c>
    </row>
    <row r="1021" spans="6:17">
      <c r="F1021" s="452">
        <v>1015</v>
      </c>
      <c r="G1021" s="453">
        <v>2.5375789887553228</v>
      </c>
      <c r="H1021" s="453">
        <v>8.625588909058358</v>
      </c>
      <c r="I1021" s="453">
        <v>13.014779881075185</v>
      </c>
      <c r="J1021" s="453"/>
      <c r="K1021" s="453">
        <v>0.24332759115728209</v>
      </c>
      <c r="L1021" s="453">
        <v>0.97636401993845823</v>
      </c>
      <c r="M1021" s="453">
        <v>0.6171232158005111</v>
      </c>
      <c r="N1021" s="453"/>
      <c r="O1021" s="453">
        <f t="shared" si="15"/>
        <v>1.5121170855349435</v>
      </c>
      <c r="P1021" s="453">
        <f t="shared" si="15"/>
        <v>5.2891584744676372</v>
      </c>
      <c r="Q1021" s="453">
        <f t="shared" si="15"/>
        <v>7.1245131563381037</v>
      </c>
    </row>
    <row r="1022" spans="6:17">
      <c r="F1022" s="452">
        <v>1016</v>
      </c>
      <c r="G1022" s="453">
        <v>3.0142058057661139</v>
      </c>
      <c r="H1022" s="453">
        <v>10.285130269471729</v>
      </c>
      <c r="I1022" s="453">
        <v>13.10371600714079</v>
      </c>
      <c r="J1022" s="453"/>
      <c r="K1022" s="453">
        <v>0.61262357690023173</v>
      </c>
      <c r="L1022" s="453">
        <v>2.2869260552788404</v>
      </c>
      <c r="M1022" s="453">
        <v>0.24414497697950566</v>
      </c>
      <c r="N1022" s="453"/>
      <c r="O1022" s="453">
        <f t="shared" si="15"/>
        <v>2.1197264797832887</v>
      </c>
      <c r="P1022" s="453">
        <f t="shared" si="15"/>
        <v>7.4294911900147049</v>
      </c>
      <c r="Q1022" s="453">
        <f t="shared" si="15"/>
        <v>6.7960029805499005</v>
      </c>
    </row>
    <row r="1023" spans="6:17">
      <c r="F1023" s="452">
        <v>1017</v>
      </c>
      <c r="G1023" s="453">
        <v>2.7567415634092338</v>
      </c>
      <c r="H1023" s="453">
        <v>9.4750972564980458</v>
      </c>
      <c r="I1023" s="453">
        <v>13.422329558727512</v>
      </c>
      <c r="J1023" s="453"/>
      <c r="K1023" s="453">
        <v>0.48019128672407696</v>
      </c>
      <c r="L1023" s="453">
        <v>1.9350636566110921</v>
      </c>
      <c r="M1023" s="453">
        <v>1.2081506881737525</v>
      </c>
      <c r="N1023" s="453"/>
      <c r="O1023" s="453">
        <f t="shared" si="15"/>
        <v>1.8585620684286939</v>
      </c>
      <c r="P1023" s="453">
        <f t="shared" si="15"/>
        <v>6.672612284860115</v>
      </c>
      <c r="Q1023" s="453">
        <f t="shared" si="15"/>
        <v>7.9193154675375084</v>
      </c>
    </row>
    <row r="1024" spans="6:17">
      <c r="F1024" s="452">
        <v>1018</v>
      </c>
      <c r="G1024" s="453">
        <v>2.3907672996786591</v>
      </c>
      <c r="H1024" s="453">
        <v>7.6751772455393095</v>
      </c>
      <c r="I1024" s="453">
        <v>10.54602138890553</v>
      </c>
      <c r="J1024" s="453"/>
      <c r="K1024" s="453">
        <v>0.18940677726939192</v>
      </c>
      <c r="L1024" s="453">
        <v>0.30274090252525809</v>
      </c>
      <c r="M1024" s="453">
        <v>-1.4450789621788545</v>
      </c>
      <c r="N1024" s="453"/>
      <c r="O1024" s="453">
        <f t="shared" si="15"/>
        <v>1.3847904271087215</v>
      </c>
      <c r="P1024" s="453">
        <f t="shared" si="15"/>
        <v>4.1403295252949128</v>
      </c>
      <c r="Q1024" s="453">
        <f t="shared" si="15"/>
        <v>3.8279317322739104</v>
      </c>
    </row>
    <row r="1025" spans="6:17">
      <c r="F1025" s="452">
        <v>1019</v>
      </c>
      <c r="G1025" s="453">
        <v>3.0104882035729617</v>
      </c>
      <c r="H1025" s="453">
        <v>12.008951616833407</v>
      </c>
      <c r="I1025" s="453">
        <v>17.896225512634715</v>
      </c>
      <c r="J1025" s="453"/>
      <c r="K1025" s="453">
        <v>0.85528515620770662</v>
      </c>
      <c r="L1025" s="453">
        <v>4.9639202983193869</v>
      </c>
      <c r="M1025" s="453">
        <v>6.5117730884150262</v>
      </c>
      <c r="N1025" s="453"/>
      <c r="O1025" s="453">
        <f t="shared" si="15"/>
        <v>2.3605292579941874</v>
      </c>
      <c r="P1025" s="453">
        <f t="shared" si="15"/>
        <v>10.96839610673609</v>
      </c>
      <c r="Q1025" s="453">
        <f t="shared" si="15"/>
        <v>15.459885844732383</v>
      </c>
    </row>
    <row r="1026" spans="6:17">
      <c r="F1026" s="452">
        <v>1020</v>
      </c>
      <c r="G1026" s="453">
        <v>2.9341225804596291</v>
      </c>
      <c r="H1026" s="453">
        <v>10.032101176090578</v>
      </c>
      <c r="I1026" s="453">
        <v>14.380332070274932</v>
      </c>
      <c r="J1026" s="453"/>
      <c r="K1026" s="453">
        <v>0.68442628049245613</v>
      </c>
      <c r="L1026" s="453">
        <v>2.5970492757517931</v>
      </c>
      <c r="M1026" s="453">
        <v>2.3526518538072025</v>
      </c>
      <c r="N1026" s="453"/>
      <c r="O1026" s="453">
        <f t="shared" si="15"/>
        <v>2.1514875707222707</v>
      </c>
      <c r="P1026" s="453">
        <f t="shared" si="15"/>
        <v>7.6130998637970819</v>
      </c>
      <c r="Q1026" s="453">
        <f t="shared" si="15"/>
        <v>9.5428178889446684</v>
      </c>
    </row>
    <row r="1027" spans="6:17">
      <c r="F1027" s="452">
        <v>1021</v>
      </c>
      <c r="G1027" s="453">
        <v>2.2872129876760194</v>
      </c>
      <c r="H1027" s="453">
        <v>7.1466353145549704</v>
      </c>
      <c r="I1027" s="453">
        <v>9.3269691390297425</v>
      </c>
      <c r="J1027" s="453"/>
      <c r="K1027" s="453">
        <v>0.12458603269066337</v>
      </c>
      <c r="L1027" s="453">
        <v>-1.5949823916599826E-2</v>
      </c>
      <c r="M1027" s="453">
        <v>-2.3751531518258062</v>
      </c>
      <c r="N1027" s="453"/>
      <c r="O1027" s="453">
        <f t="shared" si="15"/>
        <v>1.2681925265286731</v>
      </c>
      <c r="P1027" s="453">
        <f t="shared" si="15"/>
        <v>3.5573678333608854</v>
      </c>
      <c r="Q1027" s="453">
        <f t="shared" si="15"/>
        <v>2.288331417689065</v>
      </c>
    </row>
    <row r="1028" spans="6:17">
      <c r="F1028" s="452">
        <v>1022</v>
      </c>
      <c r="G1028" s="453">
        <v>2.6754265932044099</v>
      </c>
      <c r="H1028" s="453">
        <v>9.9345138700283826</v>
      </c>
      <c r="I1028" s="453">
        <v>14.613750289724692</v>
      </c>
      <c r="J1028" s="453"/>
      <c r="K1028" s="453">
        <v>0.57953032772943303</v>
      </c>
      <c r="L1028" s="453">
        <v>2.9870996543537842</v>
      </c>
      <c r="M1028" s="453">
        <v>3.1949788179081295</v>
      </c>
      <c r="N1028" s="453"/>
      <c r="O1028" s="453">
        <f t="shared" si="15"/>
        <v>1.917243624331638</v>
      </c>
      <c r="P1028" s="453">
        <f t="shared" si="15"/>
        <v>7.9543565893679755</v>
      </c>
      <c r="Q1028" s="453">
        <f t="shared" si="15"/>
        <v>10.501853962770475</v>
      </c>
    </row>
    <row r="1029" spans="6:17">
      <c r="F1029" s="452">
        <v>1023</v>
      </c>
      <c r="G1029" s="453">
        <v>3.376655201038421</v>
      </c>
      <c r="H1029" s="453">
        <v>12.18107997485464</v>
      </c>
      <c r="I1029" s="453">
        <v>17.588848539244566</v>
      </c>
      <c r="J1029" s="453"/>
      <c r="K1029" s="453">
        <v>0.95851230737015314</v>
      </c>
      <c r="L1029" s="453">
        <v>3.8968027685114208</v>
      </c>
      <c r="M1029" s="453">
        <v>3.9663680198486446</v>
      </c>
      <c r="N1029" s="453"/>
      <c r="O1029" s="453">
        <f t="shared" si="15"/>
        <v>2.6468399078893636</v>
      </c>
      <c r="P1029" s="453">
        <f t="shared" si="15"/>
        <v>9.9873427559387409</v>
      </c>
      <c r="Q1029" s="453">
        <f t="shared" si="15"/>
        <v>12.760792289470928</v>
      </c>
    </row>
    <row r="1030" spans="6:17">
      <c r="F1030" s="452">
        <v>1024</v>
      </c>
      <c r="G1030" s="453">
        <v>2.6047870160850035</v>
      </c>
      <c r="H1030" s="453">
        <v>9.3289869306541959</v>
      </c>
      <c r="I1030" s="453">
        <v>11.61927307247322</v>
      </c>
      <c r="J1030" s="453"/>
      <c r="K1030" s="453">
        <v>0.37880611155753385</v>
      </c>
      <c r="L1030" s="453">
        <v>0.69285406256911131</v>
      </c>
      <c r="M1030" s="453">
        <v>-2.1745559166518404</v>
      </c>
      <c r="N1030" s="453"/>
      <c r="O1030" s="453">
        <f t="shared" si="15"/>
        <v>1.6811996196000356</v>
      </c>
      <c r="P1030" s="453">
        <f t="shared" si="15"/>
        <v>5.3573475278962093</v>
      </c>
      <c r="Q1030" s="453">
        <f t="shared" si="15"/>
        <v>3.6350806195847696</v>
      </c>
    </row>
    <row r="1031" spans="6:17">
      <c r="F1031" s="452">
        <v>1025</v>
      </c>
      <c r="G1031" s="453">
        <v>2.2426999757761301</v>
      </c>
      <c r="H1031" s="453">
        <v>7.9026515618352633</v>
      </c>
      <c r="I1031" s="453">
        <v>10.272886010142727</v>
      </c>
      <c r="J1031" s="453"/>
      <c r="K1031" s="453">
        <v>0.3515920817075866</v>
      </c>
      <c r="L1031" s="453">
        <v>2.2934174312944435</v>
      </c>
      <c r="M1031" s="453">
        <v>1.6127051508507435</v>
      </c>
      <c r="N1031" s="453"/>
      <c r="O1031" s="453">
        <f t="shared" si="15"/>
        <v>1.4729420695956517</v>
      </c>
      <c r="P1031" s="453">
        <f t="shared" si="15"/>
        <v>6.2447432122120752</v>
      </c>
      <c r="Q1031" s="453">
        <f t="shared" si="15"/>
        <v>6.7491481559221072</v>
      </c>
    </row>
    <row r="1032" spans="6:17">
      <c r="F1032" s="452">
        <v>1026</v>
      </c>
      <c r="G1032" s="453">
        <v>2.2358653472552863</v>
      </c>
      <c r="H1032" s="453">
        <v>6.7248095188123997</v>
      </c>
      <c r="I1032" s="453">
        <v>8.3712933318396949</v>
      </c>
      <c r="J1032" s="453"/>
      <c r="K1032" s="453">
        <v>-7.8892802816985963E-2</v>
      </c>
      <c r="L1032" s="453">
        <v>-0.53022044193713214</v>
      </c>
      <c r="M1032" s="453">
        <v>-2.6033885012095439</v>
      </c>
      <c r="N1032" s="453"/>
      <c r="O1032" s="453">
        <f t="shared" ref="O1032:Q1095" si="16">G1032*0.5+K1032</f>
        <v>1.0390398708106572</v>
      </c>
      <c r="P1032" s="453">
        <f t="shared" si="16"/>
        <v>2.8321843174690677</v>
      </c>
      <c r="Q1032" s="453">
        <f t="shared" si="16"/>
        <v>1.5822581647103036</v>
      </c>
    </row>
    <row r="1033" spans="6:17">
      <c r="F1033" s="452">
        <v>1027</v>
      </c>
      <c r="G1033" s="453">
        <v>2.5644862349936481</v>
      </c>
      <c r="H1033" s="453">
        <v>8.3022143531404993</v>
      </c>
      <c r="I1033" s="453">
        <v>9.4167589591507692</v>
      </c>
      <c r="J1033" s="453"/>
      <c r="K1033" s="453">
        <v>0.27615510568048229</v>
      </c>
      <c r="L1033" s="453">
        <v>0.64127354812676174</v>
      </c>
      <c r="M1033" s="453">
        <v>-2.8730807275586585</v>
      </c>
      <c r="N1033" s="453"/>
      <c r="O1033" s="453">
        <f t="shared" si="16"/>
        <v>1.5583982231773064</v>
      </c>
      <c r="P1033" s="453">
        <f t="shared" si="16"/>
        <v>4.7923807246970114</v>
      </c>
      <c r="Q1033" s="453">
        <f t="shared" si="16"/>
        <v>1.8352987520167261</v>
      </c>
    </row>
    <row r="1034" spans="6:17">
      <c r="F1034" s="452">
        <v>1028</v>
      </c>
      <c r="G1034" s="453">
        <v>2.4890590804227095</v>
      </c>
      <c r="H1034" s="453">
        <v>8.9602352076380143</v>
      </c>
      <c r="I1034" s="453">
        <v>11.735913707911877</v>
      </c>
      <c r="J1034" s="453"/>
      <c r="K1034" s="453">
        <v>5.2033137989596412E-2</v>
      </c>
      <c r="L1034" s="453">
        <v>2.9085955643424199E-2</v>
      </c>
      <c r="M1034" s="453">
        <v>-3.1961489314745393</v>
      </c>
      <c r="N1034" s="453"/>
      <c r="O1034" s="453">
        <f t="shared" si="16"/>
        <v>1.2965626782009512</v>
      </c>
      <c r="P1034" s="453">
        <f t="shared" si="16"/>
        <v>4.5092035594624313</v>
      </c>
      <c r="Q1034" s="453">
        <f t="shared" si="16"/>
        <v>2.6718079224813991</v>
      </c>
    </row>
    <row r="1035" spans="6:17">
      <c r="F1035" s="452">
        <v>1029</v>
      </c>
      <c r="G1035" s="453">
        <v>3.1602596506635319</v>
      </c>
      <c r="H1035" s="453">
        <v>11.146175394997037</v>
      </c>
      <c r="I1035" s="453">
        <v>15.692572591242552</v>
      </c>
      <c r="J1035" s="453"/>
      <c r="K1035" s="453">
        <v>1.2318421081119197</v>
      </c>
      <c r="L1035" s="453">
        <v>5.1631590254999011</v>
      </c>
      <c r="M1035" s="453">
        <v>6.2917406085352638</v>
      </c>
      <c r="N1035" s="453"/>
      <c r="O1035" s="453">
        <f t="shared" si="16"/>
        <v>2.8119719334436857</v>
      </c>
      <c r="P1035" s="453">
        <f t="shared" si="16"/>
        <v>10.73624672299842</v>
      </c>
      <c r="Q1035" s="453">
        <f t="shared" si="16"/>
        <v>14.13802690415654</v>
      </c>
    </row>
    <row r="1036" spans="6:17">
      <c r="F1036" s="452">
        <v>1030</v>
      </c>
      <c r="G1036" s="453">
        <v>2.6465723471584184</v>
      </c>
      <c r="H1036" s="453">
        <v>8.3970613531414529</v>
      </c>
      <c r="I1036" s="453">
        <v>10.101223539291226</v>
      </c>
      <c r="J1036" s="453"/>
      <c r="K1036" s="453">
        <v>0.465429809673374</v>
      </c>
      <c r="L1036" s="453">
        <v>0.98369706631856957</v>
      </c>
      <c r="M1036" s="453">
        <v>-1.8404837479716392</v>
      </c>
      <c r="N1036" s="453"/>
      <c r="O1036" s="453">
        <f t="shared" si="16"/>
        <v>1.7887159832525832</v>
      </c>
      <c r="P1036" s="453">
        <f t="shared" si="16"/>
        <v>5.182227742889296</v>
      </c>
      <c r="Q1036" s="453">
        <f t="shared" si="16"/>
        <v>3.2101280216739738</v>
      </c>
    </row>
    <row r="1037" spans="6:17">
      <c r="F1037" s="452">
        <v>1031</v>
      </c>
      <c r="G1037" s="453">
        <v>2.9909965025802894</v>
      </c>
      <c r="H1037" s="453">
        <v>9.8243678237531711</v>
      </c>
      <c r="I1037" s="453">
        <v>13.694967853274605</v>
      </c>
      <c r="J1037" s="453"/>
      <c r="K1037" s="453">
        <v>0.61437241168453838</v>
      </c>
      <c r="L1037" s="453">
        <v>1.5110811537975621</v>
      </c>
      <c r="M1037" s="453">
        <v>-1.138349910938814</v>
      </c>
      <c r="N1037" s="453"/>
      <c r="O1037" s="453">
        <f t="shared" si="16"/>
        <v>2.1098706629746831</v>
      </c>
      <c r="P1037" s="453">
        <f t="shared" si="16"/>
        <v>6.4232650656741477</v>
      </c>
      <c r="Q1037" s="453">
        <f t="shared" si="16"/>
        <v>5.7091340156984884</v>
      </c>
    </row>
    <row r="1038" spans="6:17">
      <c r="F1038" s="452">
        <v>1032</v>
      </c>
      <c r="G1038" s="453">
        <v>2.1396269824582248</v>
      </c>
      <c r="H1038" s="453">
        <v>5.0242666759117611</v>
      </c>
      <c r="I1038" s="453">
        <v>3.4237571350474099</v>
      </c>
      <c r="J1038" s="453"/>
      <c r="K1038" s="453">
        <v>6.9270011936964693E-2</v>
      </c>
      <c r="L1038" s="453">
        <v>-1.2888329045774185</v>
      </c>
      <c r="M1038" s="453">
        <v>-5.4393195429681853</v>
      </c>
      <c r="N1038" s="453"/>
      <c r="O1038" s="453">
        <f t="shared" si="16"/>
        <v>1.1390835031660771</v>
      </c>
      <c r="P1038" s="453">
        <f t="shared" si="16"/>
        <v>1.2233004333784621</v>
      </c>
      <c r="Q1038" s="453">
        <f t="shared" si="16"/>
        <v>-3.7274409754444804</v>
      </c>
    </row>
    <row r="1039" spans="6:17">
      <c r="F1039" s="452">
        <v>1033</v>
      </c>
      <c r="G1039" s="453">
        <v>2.7004015428340171</v>
      </c>
      <c r="H1039" s="453">
        <v>8.034640170190869</v>
      </c>
      <c r="I1039" s="453">
        <v>9.5579473707642535</v>
      </c>
      <c r="J1039" s="453"/>
      <c r="K1039" s="453">
        <v>-0.27900376469204602</v>
      </c>
      <c r="L1039" s="453">
        <v>-0.96038954021130962</v>
      </c>
      <c r="M1039" s="453">
        <v>-4.9799174015318783</v>
      </c>
      <c r="N1039" s="453"/>
      <c r="O1039" s="453">
        <f t="shared" si="16"/>
        <v>1.0711970067249625</v>
      </c>
      <c r="P1039" s="453">
        <f t="shared" si="16"/>
        <v>3.0569305448841249</v>
      </c>
      <c r="Q1039" s="453">
        <f t="shared" si="16"/>
        <v>-0.20094371614975159</v>
      </c>
    </row>
    <row r="1040" spans="6:17">
      <c r="F1040" s="452">
        <v>1034</v>
      </c>
      <c r="G1040" s="453">
        <v>2.3127684250768539</v>
      </c>
      <c r="H1040" s="453">
        <v>7.9687211112241556</v>
      </c>
      <c r="I1040" s="453">
        <v>10.612257605124057</v>
      </c>
      <c r="J1040" s="453"/>
      <c r="K1040" s="453">
        <v>0.1290500951435245</v>
      </c>
      <c r="L1040" s="453">
        <v>0.64381723751981212</v>
      </c>
      <c r="M1040" s="453">
        <v>-2.047220727344083</v>
      </c>
      <c r="N1040" s="453"/>
      <c r="O1040" s="453">
        <f t="shared" si="16"/>
        <v>1.2854343076819514</v>
      </c>
      <c r="P1040" s="453">
        <f t="shared" si="16"/>
        <v>4.6281777931318899</v>
      </c>
      <c r="Q1040" s="453">
        <f t="shared" si="16"/>
        <v>3.2589080752179456</v>
      </c>
    </row>
    <row r="1041" spans="6:17">
      <c r="F1041" s="452">
        <v>1035</v>
      </c>
      <c r="G1041" s="453">
        <v>2.3039220583626072</v>
      </c>
      <c r="H1041" s="453">
        <v>7.0341132848979413</v>
      </c>
      <c r="I1041" s="453">
        <v>8.1719487872843217</v>
      </c>
      <c r="J1041" s="453"/>
      <c r="K1041" s="453">
        <v>5.4600319812923459E-2</v>
      </c>
      <c r="L1041" s="453">
        <v>-0.2845941399901335</v>
      </c>
      <c r="M1041" s="453">
        <v>-3.7238134982382434</v>
      </c>
      <c r="N1041" s="453"/>
      <c r="O1041" s="453">
        <f t="shared" si="16"/>
        <v>1.2065613489942271</v>
      </c>
      <c r="P1041" s="453">
        <f t="shared" si="16"/>
        <v>3.2324625024588372</v>
      </c>
      <c r="Q1041" s="453">
        <f t="shared" si="16"/>
        <v>0.36216089540391749</v>
      </c>
    </row>
    <row r="1042" spans="6:17">
      <c r="F1042" s="452">
        <v>1036</v>
      </c>
      <c r="G1042" s="453">
        <v>2.7272076972975476</v>
      </c>
      <c r="H1042" s="453">
        <v>9.074843500310763</v>
      </c>
      <c r="I1042" s="453">
        <v>12.480358354611909</v>
      </c>
      <c r="J1042" s="453"/>
      <c r="K1042" s="453">
        <v>0.44730346982936275</v>
      </c>
      <c r="L1042" s="453">
        <v>0.87622097552014111</v>
      </c>
      <c r="M1042" s="453">
        <v>-2.2279230607620093</v>
      </c>
      <c r="N1042" s="453"/>
      <c r="O1042" s="453">
        <f t="shared" si="16"/>
        <v>1.8109073184781366</v>
      </c>
      <c r="P1042" s="453">
        <f t="shared" si="16"/>
        <v>5.4136427256755226</v>
      </c>
      <c r="Q1042" s="453">
        <f t="shared" si="16"/>
        <v>4.012256116543945</v>
      </c>
    </row>
    <row r="1043" spans="6:17">
      <c r="F1043" s="452">
        <v>1037</v>
      </c>
      <c r="G1043" s="453">
        <v>2.4848038542127071</v>
      </c>
      <c r="H1043" s="453">
        <v>7.1218356972561878</v>
      </c>
      <c r="I1043" s="453">
        <v>8.1925312988843757</v>
      </c>
      <c r="J1043" s="453"/>
      <c r="K1043" s="453">
        <v>0.22518149046783265</v>
      </c>
      <c r="L1043" s="453">
        <v>-0.39131107324012504</v>
      </c>
      <c r="M1043" s="453">
        <v>-3.4430492460899274</v>
      </c>
      <c r="N1043" s="453"/>
      <c r="O1043" s="453">
        <f t="shared" si="16"/>
        <v>1.4675834175741862</v>
      </c>
      <c r="P1043" s="453">
        <f t="shared" si="16"/>
        <v>3.1696067753879689</v>
      </c>
      <c r="Q1043" s="453">
        <f t="shared" si="16"/>
        <v>0.6532164033522605</v>
      </c>
    </row>
    <row r="1044" spans="6:17">
      <c r="F1044" s="452">
        <v>1038</v>
      </c>
      <c r="G1044" s="453">
        <v>2.7244246655854951</v>
      </c>
      <c r="H1044" s="453">
        <v>9.4340725966032437</v>
      </c>
      <c r="I1044" s="453">
        <v>14.699978325372271</v>
      </c>
      <c r="J1044" s="453"/>
      <c r="K1044" s="453">
        <v>0.37049093425049406</v>
      </c>
      <c r="L1044" s="453">
        <v>1.6245729340816766</v>
      </c>
      <c r="M1044" s="453">
        <v>1.9811452306226727</v>
      </c>
      <c r="N1044" s="453"/>
      <c r="O1044" s="453">
        <f t="shared" si="16"/>
        <v>1.7327032670432416</v>
      </c>
      <c r="P1044" s="453">
        <f t="shared" si="16"/>
        <v>6.3416092323832984</v>
      </c>
      <c r="Q1044" s="453">
        <f t="shared" si="16"/>
        <v>9.3311343933088082</v>
      </c>
    </row>
    <row r="1045" spans="6:17">
      <c r="F1045" s="452">
        <v>1039</v>
      </c>
      <c r="G1045" s="453">
        <v>2.605142537957235</v>
      </c>
      <c r="H1045" s="453">
        <v>8.5388542914246486</v>
      </c>
      <c r="I1045" s="453">
        <v>10.651253521747762</v>
      </c>
      <c r="J1045" s="453"/>
      <c r="K1045" s="453">
        <v>0.40339988960704076</v>
      </c>
      <c r="L1045" s="453">
        <v>1.3205499447877074</v>
      </c>
      <c r="M1045" s="453">
        <v>-1.0849700317832429</v>
      </c>
      <c r="N1045" s="453"/>
      <c r="O1045" s="453">
        <f t="shared" si="16"/>
        <v>1.7059711585856583</v>
      </c>
      <c r="P1045" s="453">
        <f t="shared" si="16"/>
        <v>5.5899770905000317</v>
      </c>
      <c r="Q1045" s="453">
        <f t="shared" si="16"/>
        <v>4.2406567290906381</v>
      </c>
    </row>
    <row r="1046" spans="6:17">
      <c r="F1046" s="452">
        <v>1040</v>
      </c>
      <c r="G1046" s="453">
        <v>2.7370804506227753</v>
      </c>
      <c r="H1046" s="453">
        <v>8.6046483443130271</v>
      </c>
      <c r="I1046" s="453">
        <v>10.577545362331563</v>
      </c>
      <c r="J1046" s="453"/>
      <c r="K1046" s="453">
        <v>-8.5109893046102059E-2</v>
      </c>
      <c r="L1046" s="453">
        <v>-0.61352769626258663</v>
      </c>
      <c r="M1046" s="453">
        <v>-4.0030428691282935</v>
      </c>
      <c r="N1046" s="453"/>
      <c r="O1046" s="453">
        <f t="shared" si="16"/>
        <v>1.2834303322652856</v>
      </c>
      <c r="P1046" s="453">
        <f t="shared" si="16"/>
        <v>3.6887964758939269</v>
      </c>
      <c r="Q1046" s="453">
        <f t="shared" si="16"/>
        <v>1.2857298120374878</v>
      </c>
    </row>
    <row r="1047" spans="6:17">
      <c r="F1047" s="452">
        <v>1041</v>
      </c>
      <c r="G1047" s="453">
        <v>2.0983400439846793</v>
      </c>
      <c r="H1047" s="453">
        <v>6.1925410185318057</v>
      </c>
      <c r="I1047" s="453">
        <v>7.3068526161978724</v>
      </c>
      <c r="J1047" s="453"/>
      <c r="K1047" s="453">
        <v>-0.14724044743635645</v>
      </c>
      <c r="L1047" s="453">
        <v>-0.96325259462647495</v>
      </c>
      <c r="M1047" s="453">
        <v>-3.5769154962418028</v>
      </c>
      <c r="N1047" s="453"/>
      <c r="O1047" s="453">
        <f t="shared" si="16"/>
        <v>0.90192957455598322</v>
      </c>
      <c r="P1047" s="453">
        <f t="shared" si="16"/>
        <v>2.1330179146394279</v>
      </c>
      <c r="Q1047" s="453">
        <f t="shared" si="16"/>
        <v>7.6510811857133376E-2</v>
      </c>
    </row>
    <row r="1048" spans="6:17">
      <c r="F1048" s="452">
        <v>1042</v>
      </c>
      <c r="G1048" s="453">
        <v>2.4950434387156921</v>
      </c>
      <c r="H1048" s="453">
        <v>8.0999107963959105</v>
      </c>
      <c r="I1048" s="453">
        <v>11.385304400801857</v>
      </c>
      <c r="J1048" s="453"/>
      <c r="K1048" s="453">
        <v>0.23602162944316873</v>
      </c>
      <c r="L1048" s="453">
        <v>0.50868175788782821</v>
      </c>
      <c r="M1048" s="453">
        <v>-0.97581352463940618</v>
      </c>
      <c r="N1048" s="453"/>
      <c r="O1048" s="453">
        <f t="shared" si="16"/>
        <v>1.4835433488010148</v>
      </c>
      <c r="P1048" s="453">
        <f t="shared" si="16"/>
        <v>4.5586371560857835</v>
      </c>
      <c r="Q1048" s="453">
        <f t="shared" si="16"/>
        <v>4.7168386757615224</v>
      </c>
    </row>
    <row r="1049" spans="6:17">
      <c r="F1049" s="452">
        <v>1043</v>
      </c>
      <c r="G1049" s="453">
        <v>2.640505528621615</v>
      </c>
      <c r="H1049" s="453">
        <v>9.4615239452976425</v>
      </c>
      <c r="I1049" s="453">
        <v>14.181330179099376</v>
      </c>
      <c r="J1049" s="453"/>
      <c r="K1049" s="453">
        <v>0.36050779652360987</v>
      </c>
      <c r="L1049" s="453">
        <v>1.9192919771858499</v>
      </c>
      <c r="M1049" s="453">
        <v>1.6160258543454518</v>
      </c>
      <c r="N1049" s="453"/>
      <c r="O1049" s="453">
        <f t="shared" si="16"/>
        <v>1.6807605608344174</v>
      </c>
      <c r="P1049" s="453">
        <f t="shared" si="16"/>
        <v>6.6500539498346711</v>
      </c>
      <c r="Q1049" s="453">
        <f t="shared" si="16"/>
        <v>8.7066909438951399</v>
      </c>
    </row>
    <row r="1050" spans="6:17">
      <c r="F1050" s="452">
        <v>1044</v>
      </c>
      <c r="G1050" s="453">
        <v>3.1411107893598711</v>
      </c>
      <c r="H1050" s="453">
        <v>11.504271072099669</v>
      </c>
      <c r="I1050" s="453">
        <v>15.485605263732097</v>
      </c>
      <c r="J1050" s="453"/>
      <c r="K1050" s="453">
        <v>0.90285440626961666</v>
      </c>
      <c r="L1050" s="453">
        <v>4.0980135457096267</v>
      </c>
      <c r="M1050" s="453">
        <v>3.4278136808400603</v>
      </c>
      <c r="N1050" s="453"/>
      <c r="O1050" s="453">
        <f t="shared" si="16"/>
        <v>2.4734098009495522</v>
      </c>
      <c r="P1050" s="453">
        <f t="shared" si="16"/>
        <v>9.8501490817594615</v>
      </c>
      <c r="Q1050" s="453">
        <f t="shared" si="16"/>
        <v>11.170616312706109</v>
      </c>
    </row>
    <row r="1051" spans="6:17">
      <c r="F1051" s="452">
        <v>1045</v>
      </c>
      <c r="G1051" s="453">
        <v>2.3244694246448319</v>
      </c>
      <c r="H1051" s="453">
        <v>7.7294480679157545</v>
      </c>
      <c r="I1051" s="453">
        <v>10.222759854851304</v>
      </c>
      <c r="J1051" s="453"/>
      <c r="K1051" s="453">
        <v>0.16076542568435848</v>
      </c>
      <c r="L1051" s="453">
        <v>1.2668425656784947</v>
      </c>
      <c r="M1051" s="453">
        <v>0.18808197788665382</v>
      </c>
      <c r="N1051" s="453"/>
      <c r="O1051" s="453">
        <f t="shared" si="16"/>
        <v>1.3230001380067744</v>
      </c>
      <c r="P1051" s="453">
        <f t="shared" si="16"/>
        <v>5.131566599636372</v>
      </c>
      <c r="Q1051" s="453">
        <f t="shared" si="16"/>
        <v>5.299461905312306</v>
      </c>
    </row>
    <row r="1052" spans="6:17">
      <c r="F1052" s="452">
        <v>1046</v>
      </c>
      <c r="G1052" s="453">
        <v>2.9403796674803679</v>
      </c>
      <c r="H1052" s="453">
        <v>9.6558472093877441</v>
      </c>
      <c r="I1052" s="453">
        <v>11.932057576034651</v>
      </c>
      <c r="J1052" s="453"/>
      <c r="K1052" s="453">
        <v>0.58363158780188762</v>
      </c>
      <c r="L1052" s="453">
        <v>1.8601909018640583</v>
      </c>
      <c r="M1052" s="453">
        <v>-0.63713749429348354</v>
      </c>
      <c r="N1052" s="453"/>
      <c r="O1052" s="453">
        <f t="shared" si="16"/>
        <v>2.0538214215420716</v>
      </c>
      <c r="P1052" s="453">
        <f t="shared" si="16"/>
        <v>6.6881145065579304</v>
      </c>
      <c r="Q1052" s="453">
        <f t="shared" si="16"/>
        <v>5.3288912937238422</v>
      </c>
    </row>
    <row r="1053" spans="6:17">
      <c r="F1053" s="452">
        <v>1047</v>
      </c>
      <c r="G1053" s="453">
        <v>3.389319884756171</v>
      </c>
      <c r="H1053" s="453">
        <v>11.854400443538836</v>
      </c>
      <c r="I1053" s="453">
        <v>16.974871252361311</v>
      </c>
      <c r="J1053" s="453"/>
      <c r="K1053" s="453">
        <v>1.3293725835965002</v>
      </c>
      <c r="L1053" s="453">
        <v>5.2808925842861072</v>
      </c>
      <c r="M1053" s="453">
        <v>6.5256035002817185</v>
      </c>
      <c r="N1053" s="453"/>
      <c r="O1053" s="453">
        <f t="shared" si="16"/>
        <v>3.0240325259745857</v>
      </c>
      <c r="P1053" s="453">
        <f t="shared" si="16"/>
        <v>11.208092806055525</v>
      </c>
      <c r="Q1053" s="453">
        <f t="shared" si="16"/>
        <v>15.013039126462374</v>
      </c>
    </row>
    <row r="1054" spans="6:17">
      <c r="F1054" s="452">
        <v>1048</v>
      </c>
      <c r="G1054" s="453">
        <v>2.4719532816587257</v>
      </c>
      <c r="H1054" s="453">
        <v>8.0268645486802299</v>
      </c>
      <c r="I1054" s="453">
        <v>11.511169773712197</v>
      </c>
      <c r="J1054" s="453"/>
      <c r="K1054" s="453">
        <v>0.26266138741819312</v>
      </c>
      <c r="L1054" s="453">
        <v>0.61521061303994884</v>
      </c>
      <c r="M1054" s="453">
        <v>-0.53194805340149998</v>
      </c>
      <c r="N1054" s="453"/>
      <c r="O1054" s="453">
        <f t="shared" si="16"/>
        <v>1.498638028247556</v>
      </c>
      <c r="P1054" s="453">
        <f t="shared" si="16"/>
        <v>4.6286428873800638</v>
      </c>
      <c r="Q1054" s="453">
        <f t="shared" si="16"/>
        <v>5.2236368334545986</v>
      </c>
    </row>
    <row r="1055" spans="6:17">
      <c r="F1055" s="452">
        <v>1049</v>
      </c>
      <c r="G1055" s="453">
        <v>3.2349890044988481</v>
      </c>
      <c r="H1055" s="453">
        <v>11.685446409173991</v>
      </c>
      <c r="I1055" s="453">
        <v>15.668662166532144</v>
      </c>
      <c r="J1055" s="453"/>
      <c r="K1055" s="453">
        <v>1.0122514621628849</v>
      </c>
      <c r="L1055" s="453">
        <v>4.3610930590821368</v>
      </c>
      <c r="M1055" s="453">
        <v>3.7822270600933763</v>
      </c>
      <c r="N1055" s="453"/>
      <c r="O1055" s="453">
        <f t="shared" si="16"/>
        <v>2.6297459644123089</v>
      </c>
      <c r="P1055" s="453">
        <f t="shared" si="16"/>
        <v>10.203816263669133</v>
      </c>
      <c r="Q1055" s="453">
        <f t="shared" si="16"/>
        <v>11.616558143359448</v>
      </c>
    </row>
    <row r="1056" spans="6:17">
      <c r="F1056" s="452">
        <v>1050</v>
      </c>
      <c r="G1056" s="453">
        <v>2.7393275893568187</v>
      </c>
      <c r="H1056" s="453">
        <v>8.5070281120223825</v>
      </c>
      <c r="I1056" s="453">
        <v>8.4004321865130009</v>
      </c>
      <c r="J1056" s="453"/>
      <c r="K1056" s="453">
        <v>0.7259303715629386</v>
      </c>
      <c r="L1056" s="453">
        <v>2.3438459534672305</v>
      </c>
      <c r="M1056" s="453">
        <v>-0.59250295441464829</v>
      </c>
      <c r="N1056" s="453"/>
      <c r="O1056" s="453">
        <f t="shared" si="16"/>
        <v>2.095594166241348</v>
      </c>
      <c r="P1056" s="453">
        <f t="shared" si="16"/>
        <v>6.5973600094784217</v>
      </c>
      <c r="Q1056" s="453">
        <f t="shared" si="16"/>
        <v>3.6077131388418522</v>
      </c>
    </row>
    <row r="1057" spans="6:17">
      <c r="F1057" s="452">
        <v>1051</v>
      </c>
      <c r="G1057" s="453">
        <v>2.9021590928320204</v>
      </c>
      <c r="H1057" s="453">
        <v>11.162084602011085</v>
      </c>
      <c r="I1057" s="453">
        <v>16.23491499194779</v>
      </c>
      <c r="J1057" s="453"/>
      <c r="K1057" s="453">
        <v>0.6197635654618221</v>
      </c>
      <c r="L1057" s="453">
        <v>3.3268419283279655</v>
      </c>
      <c r="M1057" s="453">
        <v>3.2670633254926571</v>
      </c>
      <c r="N1057" s="453"/>
      <c r="O1057" s="453">
        <f t="shared" si="16"/>
        <v>2.0708431118778323</v>
      </c>
      <c r="P1057" s="453">
        <f t="shared" si="16"/>
        <v>8.9078842293335079</v>
      </c>
      <c r="Q1057" s="453">
        <f t="shared" si="16"/>
        <v>11.384520821466552</v>
      </c>
    </row>
    <row r="1058" spans="6:17">
      <c r="F1058" s="452">
        <v>1052</v>
      </c>
      <c r="G1058" s="453">
        <v>2.874793169202416</v>
      </c>
      <c r="H1058" s="453">
        <v>7.5051115742336947</v>
      </c>
      <c r="I1058" s="453">
        <v>7.0529576015478312</v>
      </c>
      <c r="J1058" s="453"/>
      <c r="K1058" s="453">
        <v>1.1572468199912702</v>
      </c>
      <c r="L1058" s="453">
        <v>2.2009126001956929</v>
      </c>
      <c r="M1058" s="453">
        <v>-0.24596602613934238</v>
      </c>
      <c r="N1058" s="453"/>
      <c r="O1058" s="453">
        <f t="shared" si="16"/>
        <v>2.5946434045924782</v>
      </c>
      <c r="P1058" s="453">
        <f t="shared" si="16"/>
        <v>5.9534683873125402</v>
      </c>
      <c r="Q1058" s="453">
        <f t="shared" si="16"/>
        <v>3.2805127746345732</v>
      </c>
    </row>
    <row r="1059" spans="6:17">
      <c r="F1059" s="452">
        <v>1053</v>
      </c>
      <c r="G1059" s="453">
        <v>2.780102526456524</v>
      </c>
      <c r="H1059" s="453">
        <v>9.6011693902998445</v>
      </c>
      <c r="I1059" s="453">
        <v>13.305546432127471</v>
      </c>
      <c r="J1059" s="453"/>
      <c r="K1059" s="453">
        <v>0.50222156350520386</v>
      </c>
      <c r="L1059" s="453">
        <v>1.8764916171583934</v>
      </c>
      <c r="M1059" s="453">
        <v>-0.16656353384618683</v>
      </c>
      <c r="N1059" s="453"/>
      <c r="O1059" s="453">
        <f t="shared" si="16"/>
        <v>1.8922728267334659</v>
      </c>
      <c r="P1059" s="453">
        <f t="shared" si="16"/>
        <v>6.6770763123083157</v>
      </c>
      <c r="Q1059" s="453">
        <f t="shared" si="16"/>
        <v>6.4862096822175488</v>
      </c>
    </row>
    <row r="1060" spans="6:17">
      <c r="F1060" s="452">
        <v>1054</v>
      </c>
      <c r="G1060" s="453">
        <v>2.558159118976814</v>
      </c>
      <c r="H1060" s="453">
        <v>7.4047928175565403</v>
      </c>
      <c r="I1060" s="453">
        <v>8.6663115786849545</v>
      </c>
      <c r="J1060" s="453"/>
      <c r="K1060" s="453">
        <v>0.27068882906480418</v>
      </c>
      <c r="L1060" s="453">
        <v>-0.20002547041507057</v>
      </c>
      <c r="M1060" s="453">
        <v>-3.0702934185401034</v>
      </c>
      <c r="N1060" s="453"/>
      <c r="O1060" s="453">
        <f t="shared" si="16"/>
        <v>1.5497683885532112</v>
      </c>
      <c r="P1060" s="453">
        <f t="shared" si="16"/>
        <v>3.5023709383631996</v>
      </c>
      <c r="Q1060" s="453">
        <f t="shared" si="16"/>
        <v>1.2628623708023738</v>
      </c>
    </row>
    <row r="1061" spans="6:17">
      <c r="F1061" s="452">
        <v>1055</v>
      </c>
      <c r="G1061" s="453">
        <v>2.9215324202037181</v>
      </c>
      <c r="H1061" s="453">
        <v>9.8432256589873575</v>
      </c>
      <c r="I1061" s="453">
        <v>14.026949844501303</v>
      </c>
      <c r="J1061" s="453"/>
      <c r="K1061" s="453">
        <v>0.67154286393426332</v>
      </c>
      <c r="L1061" s="453">
        <v>2.0182787161856908</v>
      </c>
      <c r="M1061" s="453">
        <v>-5.7440382520667299E-2</v>
      </c>
      <c r="N1061" s="453"/>
      <c r="O1061" s="453">
        <f t="shared" si="16"/>
        <v>2.1323090740361224</v>
      </c>
      <c r="P1061" s="453">
        <f t="shared" si="16"/>
        <v>6.9398915456793695</v>
      </c>
      <c r="Q1061" s="453">
        <f t="shared" si="16"/>
        <v>6.9560345397299841</v>
      </c>
    </row>
    <row r="1062" spans="6:17">
      <c r="F1062" s="452">
        <v>1056</v>
      </c>
      <c r="G1062" s="453">
        <v>3.210402160750693</v>
      </c>
      <c r="H1062" s="453">
        <v>10.802859977147513</v>
      </c>
      <c r="I1062" s="453">
        <v>14.249611484221774</v>
      </c>
      <c r="J1062" s="453"/>
      <c r="K1062" s="453">
        <v>0.43456807073420833</v>
      </c>
      <c r="L1062" s="453">
        <v>0.68996801370687422</v>
      </c>
      <c r="M1062" s="453">
        <v>-2.0657327412700681</v>
      </c>
      <c r="N1062" s="453"/>
      <c r="O1062" s="453">
        <f t="shared" si="16"/>
        <v>2.0397691511095548</v>
      </c>
      <c r="P1062" s="453">
        <f t="shared" si="16"/>
        <v>6.0913980022806307</v>
      </c>
      <c r="Q1062" s="453">
        <f t="shared" si="16"/>
        <v>5.0590730008408187</v>
      </c>
    </row>
    <row r="1063" spans="6:17">
      <c r="F1063" s="452">
        <v>1057</v>
      </c>
      <c r="G1063" s="453">
        <v>3.1752649721040118</v>
      </c>
      <c r="H1063" s="453">
        <v>10.703444615804059</v>
      </c>
      <c r="I1063" s="453">
        <v>15.593794426874084</v>
      </c>
      <c r="J1063" s="453"/>
      <c r="K1063" s="453">
        <v>0.94549899895918976</v>
      </c>
      <c r="L1063" s="453">
        <v>3.3094108935099484</v>
      </c>
      <c r="M1063" s="453">
        <v>3.6401809814687951</v>
      </c>
      <c r="N1063" s="453"/>
      <c r="O1063" s="453">
        <f t="shared" si="16"/>
        <v>2.5331314850111957</v>
      </c>
      <c r="P1063" s="453">
        <f t="shared" si="16"/>
        <v>8.6611332014119782</v>
      </c>
      <c r="Q1063" s="453">
        <f t="shared" si="16"/>
        <v>11.437078194905837</v>
      </c>
    </row>
    <row r="1064" spans="6:17">
      <c r="F1064" s="452">
        <v>1058</v>
      </c>
      <c r="G1064" s="453">
        <v>2.3571261726442252</v>
      </c>
      <c r="H1064" s="453">
        <v>7.3823273678365453</v>
      </c>
      <c r="I1064" s="453">
        <v>9.6932190132177141</v>
      </c>
      <c r="J1064" s="453"/>
      <c r="K1064" s="453">
        <v>0.1452696496107535</v>
      </c>
      <c r="L1064" s="453">
        <v>4.1102460124051277E-2</v>
      </c>
      <c r="M1064" s="453">
        <v>-2.3134241468206795</v>
      </c>
      <c r="N1064" s="453"/>
      <c r="O1064" s="453">
        <f t="shared" si="16"/>
        <v>1.3238327359328661</v>
      </c>
      <c r="P1064" s="453">
        <f t="shared" si="16"/>
        <v>3.7322661440423239</v>
      </c>
      <c r="Q1064" s="453">
        <f t="shared" si="16"/>
        <v>2.5331853597881775</v>
      </c>
    </row>
    <row r="1065" spans="6:17">
      <c r="F1065" s="452">
        <v>1059</v>
      </c>
      <c r="G1065" s="453">
        <v>3.4458931158290618</v>
      </c>
      <c r="H1065" s="453">
        <v>10.00886483981472</v>
      </c>
      <c r="I1065" s="453">
        <v>10.810154780258145</v>
      </c>
      <c r="J1065" s="453"/>
      <c r="K1065" s="453">
        <v>1.282954306237853</v>
      </c>
      <c r="L1065" s="453">
        <v>3.296550064516893</v>
      </c>
      <c r="M1065" s="453">
        <v>1.0882958875273303</v>
      </c>
      <c r="N1065" s="453"/>
      <c r="O1065" s="453">
        <f t="shared" si="16"/>
        <v>3.0059008641523839</v>
      </c>
      <c r="P1065" s="453">
        <f t="shared" si="16"/>
        <v>8.300982484424253</v>
      </c>
      <c r="Q1065" s="453">
        <f t="shared" si="16"/>
        <v>6.4933732776564028</v>
      </c>
    </row>
    <row r="1066" spans="6:17">
      <c r="F1066" s="452">
        <v>1060</v>
      </c>
      <c r="G1066" s="453">
        <v>2.660894243211974</v>
      </c>
      <c r="H1066" s="453">
        <v>8.4271565111712761</v>
      </c>
      <c r="I1066" s="453">
        <v>8.2712727160762114</v>
      </c>
      <c r="J1066" s="453"/>
      <c r="K1066" s="453">
        <v>0.21613627481950104</v>
      </c>
      <c r="L1066" s="453">
        <v>0.8400811517959923</v>
      </c>
      <c r="M1066" s="453">
        <v>-3.2013342944156449</v>
      </c>
      <c r="N1066" s="453"/>
      <c r="O1066" s="453">
        <f t="shared" si="16"/>
        <v>1.546583396425488</v>
      </c>
      <c r="P1066" s="453">
        <f t="shared" si="16"/>
        <v>5.0536594073816303</v>
      </c>
      <c r="Q1066" s="453">
        <f t="shared" si="16"/>
        <v>0.93430206362246082</v>
      </c>
    </row>
    <row r="1067" spans="6:17">
      <c r="F1067" s="452">
        <v>1061</v>
      </c>
      <c r="G1067" s="453">
        <v>2.8716605086000033</v>
      </c>
      <c r="H1067" s="453">
        <v>9.6270461271973105</v>
      </c>
      <c r="I1067" s="453">
        <v>13.100552372319825</v>
      </c>
      <c r="J1067" s="453"/>
      <c r="K1067" s="453">
        <v>0.59123949431543821</v>
      </c>
      <c r="L1067" s="453">
        <v>2.0419208121299732</v>
      </c>
      <c r="M1067" s="453">
        <v>0.32403779647495412</v>
      </c>
      <c r="N1067" s="453"/>
      <c r="O1067" s="453">
        <f t="shared" si="16"/>
        <v>2.0270697486154399</v>
      </c>
      <c r="P1067" s="453">
        <f t="shared" si="16"/>
        <v>6.8554438757286285</v>
      </c>
      <c r="Q1067" s="453">
        <f t="shared" si="16"/>
        <v>6.8743139826348667</v>
      </c>
    </row>
    <row r="1068" spans="6:17">
      <c r="F1068" s="452">
        <v>1062</v>
      </c>
      <c r="G1068" s="453">
        <v>2.6372407288442261</v>
      </c>
      <c r="H1068" s="453">
        <v>9.037374641397264</v>
      </c>
      <c r="I1068" s="453">
        <v>12.641369903873709</v>
      </c>
      <c r="J1068" s="453"/>
      <c r="K1068" s="453">
        <v>0.38968579432919093</v>
      </c>
      <c r="L1068" s="453">
        <v>1.5699584865641469</v>
      </c>
      <c r="M1068" s="453">
        <v>0.53052852217190605</v>
      </c>
      <c r="N1068" s="453"/>
      <c r="O1068" s="453">
        <f t="shared" si="16"/>
        <v>1.708306158751304</v>
      </c>
      <c r="P1068" s="453">
        <f t="shared" si="16"/>
        <v>6.0886458072627789</v>
      </c>
      <c r="Q1068" s="453">
        <f t="shared" si="16"/>
        <v>6.8512134741087607</v>
      </c>
    </row>
    <row r="1069" spans="6:17">
      <c r="F1069" s="452">
        <v>1063</v>
      </c>
      <c r="G1069" s="453">
        <v>2.454155616870624</v>
      </c>
      <c r="H1069" s="453">
        <v>8.8348295708415989</v>
      </c>
      <c r="I1069" s="453">
        <v>11.389479624887642</v>
      </c>
      <c r="J1069" s="453"/>
      <c r="K1069" s="453">
        <v>0.14506103522005453</v>
      </c>
      <c r="L1069" s="453">
        <v>0.41770047846175373</v>
      </c>
      <c r="M1069" s="453">
        <v>-2.5658810939726777</v>
      </c>
      <c r="N1069" s="453"/>
      <c r="O1069" s="453">
        <f t="shared" si="16"/>
        <v>1.3721388436553665</v>
      </c>
      <c r="P1069" s="453">
        <f t="shared" si="16"/>
        <v>4.8351152638825532</v>
      </c>
      <c r="Q1069" s="453">
        <f t="shared" si="16"/>
        <v>3.1288587184711432</v>
      </c>
    </row>
    <row r="1070" spans="6:17">
      <c r="F1070" s="452">
        <v>1064</v>
      </c>
      <c r="G1070" s="453">
        <v>2.0741193003517324</v>
      </c>
      <c r="H1070" s="453">
        <v>6.4582664422491192</v>
      </c>
      <c r="I1070" s="453">
        <v>7.1105206794965596</v>
      </c>
      <c r="J1070" s="453"/>
      <c r="K1070" s="453">
        <v>0.72833634481147946</v>
      </c>
      <c r="L1070" s="453">
        <v>2.6944096362346812</v>
      </c>
      <c r="M1070" s="453">
        <v>1.0141299232680367</v>
      </c>
      <c r="N1070" s="453"/>
      <c r="O1070" s="453">
        <f t="shared" si="16"/>
        <v>1.7653959949873457</v>
      </c>
      <c r="P1070" s="453">
        <f t="shared" si="16"/>
        <v>5.9235428573592408</v>
      </c>
      <c r="Q1070" s="453">
        <f t="shared" si="16"/>
        <v>4.5693902630163166</v>
      </c>
    </row>
    <row r="1071" spans="6:17">
      <c r="F1071" s="452">
        <v>1065</v>
      </c>
      <c r="G1071" s="453">
        <v>3.0354374674616675</v>
      </c>
      <c r="H1071" s="453">
        <v>10.246777764367664</v>
      </c>
      <c r="I1071" s="453">
        <v>14.112764316477552</v>
      </c>
      <c r="J1071" s="453"/>
      <c r="K1071" s="453">
        <v>0.67410320453919326</v>
      </c>
      <c r="L1071" s="453">
        <v>2.400997911294553</v>
      </c>
      <c r="M1071" s="453">
        <v>0.93502309266921912</v>
      </c>
      <c r="N1071" s="453"/>
      <c r="O1071" s="453">
        <f t="shared" si="16"/>
        <v>2.191821938270027</v>
      </c>
      <c r="P1071" s="453">
        <f t="shared" si="16"/>
        <v>7.524386793478385</v>
      </c>
      <c r="Q1071" s="453">
        <f t="shared" si="16"/>
        <v>7.9914052509079951</v>
      </c>
    </row>
    <row r="1072" spans="6:17">
      <c r="F1072" s="452">
        <v>1066</v>
      </c>
      <c r="G1072" s="453">
        <v>2.9133863209480193</v>
      </c>
      <c r="H1072" s="453">
        <v>8.6147433639375066</v>
      </c>
      <c r="I1072" s="453">
        <v>10.489461329072228</v>
      </c>
      <c r="J1072" s="453"/>
      <c r="K1072" s="453">
        <v>0.84951405649546707</v>
      </c>
      <c r="L1072" s="453">
        <v>1.8293599860209255</v>
      </c>
      <c r="M1072" s="453">
        <v>-2.2356101141156159E-2</v>
      </c>
      <c r="N1072" s="453"/>
      <c r="O1072" s="453">
        <f t="shared" si="16"/>
        <v>2.3062072169694767</v>
      </c>
      <c r="P1072" s="453">
        <f t="shared" si="16"/>
        <v>6.1367316679896788</v>
      </c>
      <c r="Q1072" s="453">
        <f t="shared" si="16"/>
        <v>5.2223745633949576</v>
      </c>
    </row>
    <row r="1073" spans="6:17">
      <c r="F1073" s="452">
        <v>1067</v>
      </c>
      <c r="G1073" s="453">
        <v>2.0929682636514055</v>
      </c>
      <c r="H1073" s="453">
        <v>6.8044932422462665</v>
      </c>
      <c r="I1073" s="453">
        <v>6.7876524008344035</v>
      </c>
      <c r="J1073" s="453"/>
      <c r="K1073" s="453">
        <v>-0.2012189712045771</v>
      </c>
      <c r="L1073" s="453">
        <v>-1.0148684188849302</v>
      </c>
      <c r="M1073" s="453">
        <v>-5.5243391925143186</v>
      </c>
      <c r="N1073" s="453"/>
      <c r="O1073" s="453">
        <f t="shared" si="16"/>
        <v>0.84526516062112567</v>
      </c>
      <c r="P1073" s="453">
        <f t="shared" si="16"/>
        <v>2.3873782022382031</v>
      </c>
      <c r="Q1073" s="453">
        <f t="shared" si="16"/>
        <v>-2.1305129920971169</v>
      </c>
    </row>
    <row r="1074" spans="6:17">
      <c r="F1074" s="452">
        <v>1068</v>
      </c>
      <c r="G1074" s="453">
        <v>3.1055636849587103</v>
      </c>
      <c r="H1074" s="453">
        <v>10.715592612343208</v>
      </c>
      <c r="I1074" s="453">
        <v>15.076810895452724</v>
      </c>
      <c r="J1074" s="453"/>
      <c r="K1074" s="453">
        <v>0.7804012474565134</v>
      </c>
      <c r="L1074" s="453">
        <v>2.9179852196797782</v>
      </c>
      <c r="M1074" s="453">
        <v>2.0041647601372432</v>
      </c>
      <c r="N1074" s="453"/>
      <c r="O1074" s="453">
        <f t="shared" si="16"/>
        <v>2.3331830899358685</v>
      </c>
      <c r="P1074" s="453">
        <f t="shared" si="16"/>
        <v>8.2757815258513823</v>
      </c>
      <c r="Q1074" s="453">
        <f t="shared" si="16"/>
        <v>9.542570207863605</v>
      </c>
    </row>
    <row r="1075" spans="6:17">
      <c r="F1075" s="452">
        <v>1069</v>
      </c>
      <c r="G1075" s="453">
        <v>2.4578848700424665</v>
      </c>
      <c r="H1075" s="453">
        <v>8.4651508737743271</v>
      </c>
      <c r="I1075" s="453">
        <v>11.234664544572937</v>
      </c>
      <c r="J1075" s="453"/>
      <c r="K1075" s="453">
        <v>0.17922231220034845</v>
      </c>
      <c r="L1075" s="453">
        <v>1.0876127953620269</v>
      </c>
      <c r="M1075" s="453">
        <v>-0.62512431038870631</v>
      </c>
      <c r="N1075" s="453"/>
      <c r="O1075" s="453">
        <f t="shared" si="16"/>
        <v>1.4081647472215817</v>
      </c>
      <c r="P1075" s="453">
        <f t="shared" si="16"/>
        <v>5.3201882322491905</v>
      </c>
      <c r="Q1075" s="453">
        <f t="shared" si="16"/>
        <v>4.9922079618977619</v>
      </c>
    </row>
    <row r="1076" spans="6:17">
      <c r="F1076" s="452">
        <v>1070</v>
      </c>
      <c r="G1076" s="453">
        <v>2.8909173385443179</v>
      </c>
      <c r="H1076" s="453">
        <v>11.15959302419364</v>
      </c>
      <c r="I1076" s="453">
        <v>16.239313523103775</v>
      </c>
      <c r="J1076" s="453"/>
      <c r="K1076" s="453">
        <v>0.60432042099622585</v>
      </c>
      <c r="L1076" s="453">
        <v>3.2788323338840257</v>
      </c>
      <c r="M1076" s="453">
        <v>3.2300551892582092</v>
      </c>
      <c r="N1076" s="453"/>
      <c r="O1076" s="453">
        <f t="shared" si="16"/>
        <v>2.0497790902683848</v>
      </c>
      <c r="P1076" s="453">
        <f t="shared" si="16"/>
        <v>8.8586288459808458</v>
      </c>
      <c r="Q1076" s="453">
        <f t="shared" si="16"/>
        <v>11.349711950810097</v>
      </c>
    </row>
    <row r="1077" spans="6:17">
      <c r="F1077" s="452">
        <v>1071</v>
      </c>
      <c r="G1077" s="453">
        <v>3.0142058057661139</v>
      </c>
      <c r="H1077" s="453">
        <v>10.285130269471729</v>
      </c>
      <c r="I1077" s="453">
        <v>13.10371600714079</v>
      </c>
      <c r="J1077" s="453"/>
      <c r="K1077" s="453">
        <v>0.61262357690023173</v>
      </c>
      <c r="L1077" s="453">
        <v>2.2869260552788404</v>
      </c>
      <c r="M1077" s="453">
        <v>0.24414497697950566</v>
      </c>
      <c r="N1077" s="453"/>
      <c r="O1077" s="453">
        <f t="shared" si="16"/>
        <v>2.1197264797832887</v>
      </c>
      <c r="P1077" s="453">
        <f t="shared" si="16"/>
        <v>7.4294911900147049</v>
      </c>
      <c r="Q1077" s="453">
        <f t="shared" si="16"/>
        <v>6.7960029805499005</v>
      </c>
    </row>
    <row r="1078" spans="6:17">
      <c r="F1078" s="452">
        <v>1072</v>
      </c>
      <c r="G1078" s="453">
        <v>2.2547327301975955</v>
      </c>
      <c r="H1078" s="453">
        <v>7.7414768712444584</v>
      </c>
      <c r="I1078" s="453">
        <v>10.049073150604315</v>
      </c>
      <c r="J1078" s="453"/>
      <c r="K1078" s="453">
        <v>0.18541827806032174</v>
      </c>
      <c r="L1078" s="453">
        <v>1.6187713840356679</v>
      </c>
      <c r="M1078" s="453">
        <v>0.58850539855201589</v>
      </c>
      <c r="N1078" s="453"/>
      <c r="O1078" s="453">
        <f t="shared" si="16"/>
        <v>1.3127846431591195</v>
      </c>
      <c r="P1078" s="453">
        <f t="shared" si="16"/>
        <v>5.4895098196578971</v>
      </c>
      <c r="Q1078" s="453">
        <f t="shared" si="16"/>
        <v>5.6130419738541732</v>
      </c>
    </row>
    <row r="1079" spans="6:17">
      <c r="F1079" s="452">
        <v>1073</v>
      </c>
      <c r="G1079" s="453">
        <v>2.9132221742138</v>
      </c>
      <c r="H1079" s="453">
        <v>9.2505870833505384</v>
      </c>
      <c r="I1079" s="453">
        <v>11.95056486501278</v>
      </c>
      <c r="J1079" s="453"/>
      <c r="K1079" s="453">
        <v>0.64817086472823959</v>
      </c>
      <c r="L1079" s="453">
        <v>1.8566537495688351</v>
      </c>
      <c r="M1079" s="453">
        <v>-0.10419441356000192</v>
      </c>
      <c r="N1079" s="453"/>
      <c r="O1079" s="453">
        <f t="shared" si="16"/>
        <v>2.1047819518351396</v>
      </c>
      <c r="P1079" s="453">
        <f t="shared" si="16"/>
        <v>6.4819472912441043</v>
      </c>
      <c r="Q1079" s="453">
        <f t="shared" si="16"/>
        <v>5.8710880189463879</v>
      </c>
    </row>
    <row r="1080" spans="6:17">
      <c r="F1080" s="452">
        <v>1074</v>
      </c>
      <c r="G1080" s="453">
        <v>3.0867862034703251</v>
      </c>
      <c r="H1080" s="453">
        <v>9.2604303030192838</v>
      </c>
      <c r="I1080" s="453">
        <v>9.4630246536109865</v>
      </c>
      <c r="J1080" s="453"/>
      <c r="K1080" s="453">
        <v>0.89195850828288492</v>
      </c>
      <c r="L1080" s="453">
        <v>2.1785783395197171</v>
      </c>
      <c r="M1080" s="453">
        <v>-0.85844920428046123</v>
      </c>
      <c r="N1080" s="453"/>
      <c r="O1080" s="453">
        <f t="shared" si="16"/>
        <v>2.4353516100180475</v>
      </c>
      <c r="P1080" s="453">
        <f t="shared" si="16"/>
        <v>6.808793491029359</v>
      </c>
      <c r="Q1080" s="453">
        <f t="shared" si="16"/>
        <v>3.873063122525032</v>
      </c>
    </row>
    <row r="1081" spans="6:17">
      <c r="F1081" s="452">
        <v>1075</v>
      </c>
      <c r="G1081" s="453">
        <v>2.0300285856262974</v>
      </c>
      <c r="H1081" s="453">
        <v>4.787905233623917</v>
      </c>
      <c r="I1081" s="453">
        <v>3.1917111037717092</v>
      </c>
      <c r="J1081" s="453"/>
      <c r="K1081" s="453">
        <v>-0.32145730286819152</v>
      </c>
      <c r="L1081" s="453">
        <v>-2.556904489670945</v>
      </c>
      <c r="M1081" s="453">
        <v>-7.3350006181825123</v>
      </c>
      <c r="N1081" s="453"/>
      <c r="O1081" s="453">
        <f t="shared" si="16"/>
        <v>0.69355698994495718</v>
      </c>
      <c r="P1081" s="453">
        <f t="shared" si="16"/>
        <v>-0.16295187285898649</v>
      </c>
      <c r="Q1081" s="453">
        <f t="shared" si="16"/>
        <v>-5.7391450662966577</v>
      </c>
    </row>
    <row r="1082" spans="6:17">
      <c r="F1082" s="452">
        <v>1076</v>
      </c>
      <c r="G1082" s="453">
        <v>2.0958158973431171</v>
      </c>
      <c r="H1082" s="453">
        <v>6.5340435568265889</v>
      </c>
      <c r="I1082" s="453">
        <v>7.2587313982819097</v>
      </c>
      <c r="J1082" s="453"/>
      <c r="K1082" s="453">
        <v>0.81132927818624445</v>
      </c>
      <c r="L1082" s="453">
        <v>2.8749855234907429</v>
      </c>
      <c r="M1082" s="453">
        <v>1.2991739025821332</v>
      </c>
      <c r="N1082" s="453"/>
      <c r="O1082" s="453">
        <f t="shared" si="16"/>
        <v>1.859237226857803</v>
      </c>
      <c r="P1082" s="453">
        <f t="shared" si="16"/>
        <v>6.1420073019040373</v>
      </c>
      <c r="Q1082" s="453">
        <f t="shared" si="16"/>
        <v>4.928539601723088</v>
      </c>
    </row>
    <row r="1083" spans="6:17">
      <c r="F1083" s="452">
        <v>1077</v>
      </c>
      <c r="G1083" s="453">
        <v>2.758879284017322</v>
      </c>
      <c r="H1083" s="453">
        <v>8.6212247263303965</v>
      </c>
      <c r="I1083" s="453">
        <v>11.002222280610908</v>
      </c>
      <c r="J1083" s="453"/>
      <c r="K1083" s="453">
        <v>0.52969216881106895</v>
      </c>
      <c r="L1083" s="453">
        <v>1.3301788581490328</v>
      </c>
      <c r="M1083" s="453">
        <v>-0.86370444166526283</v>
      </c>
      <c r="N1083" s="453"/>
      <c r="O1083" s="453">
        <f t="shared" si="16"/>
        <v>1.9091318108197299</v>
      </c>
      <c r="P1083" s="453">
        <f t="shared" si="16"/>
        <v>5.6407912213142311</v>
      </c>
      <c r="Q1083" s="453">
        <f t="shared" si="16"/>
        <v>4.6374066986401914</v>
      </c>
    </row>
    <row r="1084" spans="6:17">
      <c r="F1084" s="452">
        <v>1078</v>
      </c>
      <c r="G1084" s="453">
        <v>2.745780290800063</v>
      </c>
      <c r="H1084" s="453">
        <v>9.9096196729643253</v>
      </c>
      <c r="I1084" s="453">
        <v>14.839120655498462</v>
      </c>
      <c r="J1084" s="453"/>
      <c r="K1084" s="453">
        <v>0.49247292971536361</v>
      </c>
      <c r="L1084" s="453">
        <v>2.5096481737728169</v>
      </c>
      <c r="M1084" s="453">
        <v>2.6552181671423796</v>
      </c>
      <c r="N1084" s="453"/>
      <c r="O1084" s="453">
        <f t="shared" si="16"/>
        <v>1.8653630751153951</v>
      </c>
      <c r="P1084" s="453">
        <f t="shared" si="16"/>
        <v>7.4644580102549796</v>
      </c>
      <c r="Q1084" s="453">
        <f t="shared" si="16"/>
        <v>10.074778494891611</v>
      </c>
    </row>
    <row r="1085" spans="6:17">
      <c r="F1085" s="452">
        <v>1079</v>
      </c>
      <c r="G1085" s="453">
        <v>3.1724418751610965</v>
      </c>
      <c r="H1085" s="453">
        <v>11.471223989453136</v>
      </c>
      <c r="I1085" s="453">
        <v>15.298543734645776</v>
      </c>
      <c r="J1085" s="453"/>
      <c r="K1085" s="453">
        <v>0.97911591917981866</v>
      </c>
      <c r="L1085" s="453">
        <v>4.230880033240453</v>
      </c>
      <c r="M1085" s="453">
        <v>3.5673097457334961</v>
      </c>
      <c r="N1085" s="453"/>
      <c r="O1085" s="453">
        <f t="shared" si="16"/>
        <v>2.5653368567603669</v>
      </c>
      <c r="P1085" s="453">
        <f t="shared" si="16"/>
        <v>9.9664920279670213</v>
      </c>
      <c r="Q1085" s="453">
        <f t="shared" si="16"/>
        <v>11.216581613056384</v>
      </c>
    </row>
    <row r="1086" spans="6:17">
      <c r="F1086" s="452">
        <v>1080</v>
      </c>
      <c r="G1086" s="453">
        <v>2.5673898331916032</v>
      </c>
      <c r="H1086" s="453">
        <v>9.3309265629176963</v>
      </c>
      <c r="I1086" s="453">
        <v>14.457655230442853</v>
      </c>
      <c r="J1086" s="453"/>
      <c r="K1086" s="453">
        <v>0.31575955919631404</v>
      </c>
      <c r="L1086" s="453">
        <v>1.8769851437253635</v>
      </c>
      <c r="M1086" s="453">
        <v>2.3967033826727402</v>
      </c>
      <c r="N1086" s="453"/>
      <c r="O1086" s="453">
        <f t="shared" si="16"/>
        <v>1.5994544757921156</v>
      </c>
      <c r="P1086" s="453">
        <f t="shared" si="16"/>
        <v>6.5424484251842117</v>
      </c>
      <c r="Q1086" s="453">
        <f t="shared" si="16"/>
        <v>9.6255309978941668</v>
      </c>
    </row>
    <row r="1087" spans="6:17">
      <c r="F1087" s="452">
        <v>1081</v>
      </c>
      <c r="G1087" s="453">
        <v>2.607303874169526</v>
      </c>
      <c r="H1087" s="453">
        <v>8.5395957416641792</v>
      </c>
      <c r="I1087" s="453">
        <v>10.159763035813384</v>
      </c>
      <c r="J1087" s="453"/>
      <c r="K1087" s="453">
        <v>0.4882579343344311</v>
      </c>
      <c r="L1087" s="453">
        <v>1.4866322390748437</v>
      </c>
      <c r="M1087" s="453">
        <v>-1.4036056554264604</v>
      </c>
      <c r="N1087" s="453"/>
      <c r="O1087" s="453">
        <f t="shared" si="16"/>
        <v>1.7919098714191941</v>
      </c>
      <c r="P1087" s="453">
        <f t="shared" si="16"/>
        <v>5.7564301099069333</v>
      </c>
      <c r="Q1087" s="453">
        <f t="shared" si="16"/>
        <v>3.6762758624802316</v>
      </c>
    </row>
    <row r="1088" spans="6:17">
      <c r="F1088" s="452">
        <v>1082</v>
      </c>
      <c r="G1088" s="453">
        <v>2.922440681446</v>
      </c>
      <c r="H1088" s="453">
        <v>9.4814794124963413</v>
      </c>
      <c r="I1088" s="453">
        <v>11.611581372664986</v>
      </c>
      <c r="J1088" s="453"/>
      <c r="K1088" s="453">
        <v>0.60044753188742916</v>
      </c>
      <c r="L1088" s="453">
        <v>1.8535790525000095</v>
      </c>
      <c r="M1088" s="453">
        <v>-0.70762796178697585</v>
      </c>
      <c r="N1088" s="453"/>
      <c r="O1088" s="453">
        <f t="shared" si="16"/>
        <v>2.0616678726104292</v>
      </c>
      <c r="P1088" s="453">
        <f t="shared" si="16"/>
        <v>6.5943187587481802</v>
      </c>
      <c r="Q1088" s="453">
        <f t="shared" si="16"/>
        <v>5.0981627245455172</v>
      </c>
    </row>
    <row r="1089" spans="6:17">
      <c r="F1089" s="452">
        <v>1083</v>
      </c>
      <c r="G1089" s="453">
        <v>2.410284748398043</v>
      </c>
      <c r="H1089" s="453">
        <v>8.4021253144344712</v>
      </c>
      <c r="I1089" s="453">
        <v>12.349640550450331</v>
      </c>
      <c r="J1089" s="453"/>
      <c r="K1089" s="453">
        <v>0.183069754791374</v>
      </c>
      <c r="L1089" s="453">
        <v>1.1716294261396314</v>
      </c>
      <c r="M1089" s="453">
        <v>0.50035182874981388</v>
      </c>
      <c r="N1089" s="453"/>
      <c r="O1089" s="453">
        <f t="shared" si="16"/>
        <v>1.3882121289903955</v>
      </c>
      <c r="P1089" s="453">
        <f t="shared" si="16"/>
        <v>5.372692083356867</v>
      </c>
      <c r="Q1089" s="453">
        <f t="shared" si="16"/>
        <v>6.6751721039749796</v>
      </c>
    </row>
    <row r="1090" spans="6:17">
      <c r="F1090" s="452">
        <v>1084</v>
      </c>
      <c r="G1090" s="453">
        <v>2.5530346919211091</v>
      </c>
      <c r="H1090" s="453">
        <v>7.4373609774144356</v>
      </c>
      <c r="I1090" s="453">
        <v>8.8401103605613258</v>
      </c>
      <c r="J1090" s="453"/>
      <c r="K1090" s="453">
        <v>0.29690679917289842</v>
      </c>
      <c r="L1090" s="453">
        <v>-4.6107443907317247E-2</v>
      </c>
      <c r="M1090" s="453">
        <v>-2.6485330808131948</v>
      </c>
      <c r="N1090" s="453"/>
      <c r="O1090" s="453">
        <f t="shared" si="16"/>
        <v>1.573424145133453</v>
      </c>
      <c r="P1090" s="453">
        <f t="shared" si="16"/>
        <v>3.6725730447999005</v>
      </c>
      <c r="Q1090" s="453">
        <f t="shared" si="16"/>
        <v>1.7715220994674681</v>
      </c>
    </row>
    <row r="1091" spans="6:17">
      <c r="F1091" s="452">
        <v>1085</v>
      </c>
      <c r="G1091" s="453">
        <v>2.6553123523155886</v>
      </c>
      <c r="H1091" s="453">
        <v>8.5862849424583487</v>
      </c>
      <c r="I1091" s="453">
        <v>11.600936473286822</v>
      </c>
      <c r="J1091" s="453"/>
      <c r="K1091" s="453">
        <v>0.51476098386074121</v>
      </c>
      <c r="L1091" s="453">
        <v>2.2014255204147872</v>
      </c>
      <c r="M1091" s="453">
        <v>1.8171310907055087</v>
      </c>
      <c r="N1091" s="453"/>
      <c r="O1091" s="453">
        <f t="shared" si="16"/>
        <v>1.8424171600185355</v>
      </c>
      <c r="P1091" s="453">
        <f t="shared" si="16"/>
        <v>6.4945679916439616</v>
      </c>
      <c r="Q1091" s="453">
        <f t="shared" si="16"/>
        <v>7.6175993273489198</v>
      </c>
    </row>
    <row r="1092" spans="6:17">
      <c r="F1092" s="452">
        <v>1086</v>
      </c>
      <c r="G1092" s="453">
        <v>2.5870437971205682</v>
      </c>
      <c r="H1092" s="453">
        <v>10.45419925954657</v>
      </c>
      <c r="I1092" s="453">
        <v>15.535024057015846</v>
      </c>
      <c r="J1092" s="453"/>
      <c r="K1092" s="453">
        <v>0.3995024329479957</v>
      </c>
      <c r="L1092" s="453">
        <v>3.3283177815075575</v>
      </c>
      <c r="M1092" s="453">
        <v>3.9991307095704158</v>
      </c>
      <c r="N1092" s="453"/>
      <c r="O1092" s="453">
        <f t="shared" si="16"/>
        <v>1.6930243315082798</v>
      </c>
      <c r="P1092" s="453">
        <f t="shared" si="16"/>
        <v>8.5554174112808425</v>
      </c>
      <c r="Q1092" s="453">
        <f t="shared" si="16"/>
        <v>11.766642738078339</v>
      </c>
    </row>
    <row r="1093" spans="6:17">
      <c r="F1093" s="452">
        <v>1087</v>
      </c>
      <c r="G1093" s="453">
        <v>2.5977521349745896</v>
      </c>
      <c r="H1093" s="453">
        <v>7.6034283216307728</v>
      </c>
      <c r="I1093" s="453">
        <v>8.9951958237996621</v>
      </c>
      <c r="J1093" s="453"/>
      <c r="K1093" s="453">
        <v>0.46465997667530345</v>
      </c>
      <c r="L1093" s="453">
        <v>0.49528020863590427</v>
      </c>
      <c r="M1093" s="453">
        <v>-2.0350025193651788</v>
      </c>
      <c r="N1093" s="453"/>
      <c r="O1093" s="453">
        <f t="shared" si="16"/>
        <v>1.7635360441625982</v>
      </c>
      <c r="P1093" s="453">
        <f t="shared" si="16"/>
        <v>4.2969943694512907</v>
      </c>
      <c r="Q1093" s="453">
        <f t="shared" si="16"/>
        <v>2.4625953925346522</v>
      </c>
    </row>
    <row r="1094" spans="6:17">
      <c r="F1094" s="452">
        <v>1088</v>
      </c>
      <c r="G1094" s="453">
        <v>2.2860359461524347</v>
      </c>
      <c r="H1094" s="453">
        <v>7.0944073709536539</v>
      </c>
      <c r="I1094" s="453">
        <v>8.1213923245226027</v>
      </c>
      <c r="J1094" s="453"/>
      <c r="K1094" s="453">
        <v>1.0880487746198408</v>
      </c>
      <c r="L1094" s="453">
        <v>4.0882562634821227</v>
      </c>
      <c r="M1094" s="453">
        <v>3.2659830728613528</v>
      </c>
      <c r="N1094" s="453"/>
      <c r="O1094" s="453">
        <f t="shared" si="16"/>
        <v>2.2310667476960582</v>
      </c>
      <c r="P1094" s="453">
        <f t="shared" si="16"/>
        <v>7.6354599489589496</v>
      </c>
      <c r="Q1094" s="453">
        <f t="shared" si="16"/>
        <v>7.3266792351226542</v>
      </c>
    </row>
    <row r="1095" spans="6:17">
      <c r="F1095" s="452">
        <v>1089</v>
      </c>
      <c r="G1095" s="453">
        <v>2.5780457862148829</v>
      </c>
      <c r="H1095" s="453">
        <v>7.9061933652308198</v>
      </c>
      <c r="I1095" s="453">
        <v>10.158462289915292</v>
      </c>
      <c r="J1095" s="453"/>
      <c r="K1095" s="453">
        <v>0.33959866815172113</v>
      </c>
      <c r="L1095" s="453">
        <v>0.58720914028217663</v>
      </c>
      <c r="M1095" s="453">
        <v>-1.8050963333646166</v>
      </c>
      <c r="N1095" s="453"/>
      <c r="O1095" s="453">
        <f t="shared" si="16"/>
        <v>1.6286215612591626</v>
      </c>
      <c r="P1095" s="453">
        <f t="shared" si="16"/>
        <v>4.5403058228975866</v>
      </c>
      <c r="Q1095" s="453">
        <f t="shared" si="16"/>
        <v>3.2741348115930293</v>
      </c>
    </row>
    <row r="1096" spans="6:17">
      <c r="F1096" s="452">
        <v>1090</v>
      </c>
      <c r="G1096" s="453">
        <v>2.6235483035854301</v>
      </c>
      <c r="H1096" s="453">
        <v>9.0667176634114952</v>
      </c>
      <c r="I1096" s="453">
        <v>12.447149095824329</v>
      </c>
      <c r="J1096" s="453"/>
      <c r="K1096" s="453">
        <v>0.41495828936322532</v>
      </c>
      <c r="L1096" s="453">
        <v>1.5340496655500999</v>
      </c>
      <c r="M1096" s="453">
        <v>-0.72612452747796397</v>
      </c>
      <c r="N1096" s="453"/>
      <c r="O1096" s="453">
        <f t="shared" ref="O1096:Q1159" si="17">G1096*0.5+K1096</f>
        <v>1.7267324411559404</v>
      </c>
      <c r="P1096" s="453">
        <f t="shared" si="17"/>
        <v>6.0674084972558475</v>
      </c>
      <c r="Q1096" s="453">
        <f t="shared" si="17"/>
        <v>5.4974500204342007</v>
      </c>
    </row>
    <row r="1097" spans="6:17">
      <c r="F1097" s="452">
        <v>1091</v>
      </c>
      <c r="G1097" s="453">
        <v>3.5753341140251287</v>
      </c>
      <c r="H1097" s="453">
        <v>12.586878269798831</v>
      </c>
      <c r="I1097" s="453">
        <v>18.048409649125844</v>
      </c>
      <c r="J1097" s="453"/>
      <c r="K1097" s="453">
        <v>1.6114106096619931</v>
      </c>
      <c r="L1097" s="453">
        <v>6.4284397380661531</v>
      </c>
      <c r="M1097" s="453">
        <v>8.3357907579338359</v>
      </c>
      <c r="N1097" s="453"/>
      <c r="O1097" s="453">
        <f t="shared" si="17"/>
        <v>3.3990776666745575</v>
      </c>
      <c r="P1097" s="453">
        <f t="shared" si="17"/>
        <v>12.721878872965569</v>
      </c>
      <c r="Q1097" s="453">
        <f t="shared" si="17"/>
        <v>17.359995582496758</v>
      </c>
    </row>
    <row r="1098" spans="6:17">
      <c r="F1098" s="452">
        <v>1092</v>
      </c>
      <c r="G1098" s="453">
        <v>2.9884060665354522</v>
      </c>
      <c r="H1098" s="453">
        <v>9.4816091201134256</v>
      </c>
      <c r="I1098" s="453">
        <v>12.24900309754004</v>
      </c>
      <c r="J1098" s="453"/>
      <c r="K1098" s="453">
        <v>0.70190486634032112</v>
      </c>
      <c r="L1098" s="453">
        <v>2.0221691282898888</v>
      </c>
      <c r="M1098" s="453">
        <v>0.12256471251530598</v>
      </c>
      <c r="N1098" s="453"/>
      <c r="O1098" s="453">
        <f t="shared" si="17"/>
        <v>2.1961078996080472</v>
      </c>
      <c r="P1098" s="453">
        <f t="shared" si="17"/>
        <v>6.7629736883466016</v>
      </c>
      <c r="Q1098" s="453">
        <f t="shared" si="17"/>
        <v>6.247066261285326</v>
      </c>
    </row>
    <row r="1099" spans="6:17">
      <c r="F1099" s="452">
        <v>1093</v>
      </c>
      <c r="G1099" s="453">
        <v>2.898180646191836</v>
      </c>
      <c r="H1099" s="453">
        <v>9.7285796224624335</v>
      </c>
      <c r="I1099" s="453">
        <v>13.896064762925334</v>
      </c>
      <c r="J1099" s="453"/>
      <c r="K1099" s="453">
        <v>0.59865411389886702</v>
      </c>
      <c r="L1099" s="453">
        <v>1.7286475031126969</v>
      </c>
      <c r="M1099" s="453">
        <v>-0.72934745830579573</v>
      </c>
      <c r="N1099" s="453"/>
      <c r="O1099" s="453">
        <f t="shared" si="17"/>
        <v>2.047744436994785</v>
      </c>
      <c r="P1099" s="453">
        <f t="shared" si="17"/>
        <v>6.5929373143439136</v>
      </c>
      <c r="Q1099" s="453">
        <f t="shared" si="17"/>
        <v>6.2186849231568715</v>
      </c>
    </row>
    <row r="1100" spans="6:17">
      <c r="F1100" s="452">
        <v>1094</v>
      </c>
      <c r="G1100" s="453">
        <v>2.4357729795926808</v>
      </c>
      <c r="H1100" s="453">
        <v>8.438695655019032</v>
      </c>
      <c r="I1100" s="453">
        <v>12.527408457752429</v>
      </c>
      <c r="J1100" s="453"/>
      <c r="K1100" s="453">
        <v>0.45006100859608189</v>
      </c>
      <c r="L1100" s="453">
        <v>2.0212210541282829</v>
      </c>
      <c r="M1100" s="453">
        <v>1.9636190104945968</v>
      </c>
      <c r="N1100" s="453"/>
      <c r="O1100" s="453">
        <f t="shared" si="17"/>
        <v>1.6679474983924223</v>
      </c>
      <c r="P1100" s="453">
        <f t="shared" si="17"/>
        <v>6.2405688816377989</v>
      </c>
      <c r="Q1100" s="453">
        <f t="shared" si="17"/>
        <v>8.2273232393708113</v>
      </c>
    </row>
    <row r="1101" spans="6:17">
      <c r="F1101" s="452">
        <v>1095</v>
      </c>
      <c r="G1101" s="453">
        <v>2.5427671686868987</v>
      </c>
      <c r="H1101" s="453">
        <v>8.2000200451689977</v>
      </c>
      <c r="I1101" s="453">
        <v>10.868727926702974</v>
      </c>
      <c r="J1101" s="453"/>
      <c r="K1101" s="453">
        <v>0.14113295234842127</v>
      </c>
      <c r="L1101" s="453">
        <v>0.85773246727480057</v>
      </c>
      <c r="M1101" s="453">
        <v>-0.44422613038193504</v>
      </c>
      <c r="N1101" s="453"/>
      <c r="O1101" s="453">
        <f t="shared" si="17"/>
        <v>1.4125165366918706</v>
      </c>
      <c r="P1101" s="453">
        <f t="shared" si="17"/>
        <v>4.9577424898592994</v>
      </c>
      <c r="Q1101" s="453">
        <f t="shared" si="17"/>
        <v>4.9901378329695518</v>
      </c>
    </row>
    <row r="1102" spans="6:17">
      <c r="F1102" s="452">
        <v>1096</v>
      </c>
      <c r="G1102" s="453">
        <v>2.0131197018368443</v>
      </c>
      <c r="H1102" s="453">
        <v>4.7769820995610814</v>
      </c>
      <c r="I1102" s="453">
        <v>3.388246225798369</v>
      </c>
      <c r="J1102" s="453"/>
      <c r="K1102" s="453">
        <v>-0.29710542174154675</v>
      </c>
      <c r="L1102" s="453">
        <v>-2.2606118443744947</v>
      </c>
      <c r="M1102" s="453">
        <v>-6.5227649978446038</v>
      </c>
      <c r="N1102" s="453"/>
      <c r="O1102" s="453">
        <f t="shared" si="17"/>
        <v>0.7094544291768754</v>
      </c>
      <c r="P1102" s="453">
        <f t="shared" si="17"/>
        <v>0.12787920540604603</v>
      </c>
      <c r="Q1102" s="453">
        <f t="shared" si="17"/>
        <v>-4.8286418849454193</v>
      </c>
    </row>
    <row r="1103" spans="6:17">
      <c r="F1103" s="452">
        <v>1097</v>
      </c>
      <c r="G1103" s="453">
        <v>2.4375393281390902</v>
      </c>
      <c r="H1103" s="453">
        <v>7.0678851620358643</v>
      </c>
      <c r="I1103" s="453">
        <v>8.4106735515696869</v>
      </c>
      <c r="J1103" s="453"/>
      <c r="K1103" s="453">
        <v>0.11912638261202524</v>
      </c>
      <c r="L1103" s="453">
        <v>-0.51325445522058999</v>
      </c>
      <c r="M1103" s="453">
        <v>-3.2376292892648735</v>
      </c>
      <c r="N1103" s="453"/>
      <c r="O1103" s="453">
        <f t="shared" si="17"/>
        <v>1.3378960466815704</v>
      </c>
      <c r="P1103" s="453">
        <f t="shared" si="17"/>
        <v>3.0206881257973421</v>
      </c>
      <c r="Q1103" s="453">
        <f t="shared" si="17"/>
        <v>0.96770748651996996</v>
      </c>
    </row>
    <row r="1104" spans="6:17">
      <c r="F1104" s="452">
        <v>1098</v>
      </c>
      <c r="G1104" s="453">
        <v>2.3485653732619554</v>
      </c>
      <c r="H1104" s="453">
        <v>5.7511654947057309</v>
      </c>
      <c r="I1104" s="453">
        <v>4.370787480861523</v>
      </c>
      <c r="J1104" s="453"/>
      <c r="K1104" s="453">
        <v>0.13328419859624319</v>
      </c>
      <c r="L1104" s="453">
        <v>-1.0630170462690955</v>
      </c>
      <c r="M1104" s="453">
        <v>-5.5364796835364771</v>
      </c>
      <c r="N1104" s="453"/>
      <c r="O1104" s="453">
        <f t="shared" si="17"/>
        <v>1.3075668852272209</v>
      </c>
      <c r="P1104" s="453">
        <f t="shared" si="17"/>
        <v>1.8125657010837699</v>
      </c>
      <c r="Q1104" s="453">
        <f t="shared" si="17"/>
        <v>-3.3510859431057156</v>
      </c>
    </row>
    <row r="1105" spans="6:17">
      <c r="F1105" s="452">
        <v>1099</v>
      </c>
      <c r="G1105" s="453">
        <v>2.6869073060359199</v>
      </c>
      <c r="H1105" s="453">
        <v>9.2604814795087549</v>
      </c>
      <c r="I1105" s="453">
        <v>12.728520978791707</v>
      </c>
      <c r="J1105" s="453"/>
      <c r="K1105" s="453">
        <v>0.39020474294431828</v>
      </c>
      <c r="L1105" s="453">
        <v>1.3645032466104112</v>
      </c>
      <c r="M1105" s="453">
        <v>-1.0030982896899445</v>
      </c>
      <c r="N1105" s="453"/>
      <c r="O1105" s="453">
        <f t="shared" si="17"/>
        <v>1.7336583959622782</v>
      </c>
      <c r="P1105" s="453">
        <f t="shared" si="17"/>
        <v>5.9947439863647887</v>
      </c>
      <c r="Q1105" s="453">
        <f t="shared" si="17"/>
        <v>5.3611621997059089</v>
      </c>
    </row>
    <row r="1106" spans="6:17">
      <c r="F1106" s="452">
        <v>1100</v>
      </c>
      <c r="G1106" s="453">
        <v>2.8997495400273099</v>
      </c>
      <c r="H1106" s="453">
        <v>9.3662720224797766</v>
      </c>
      <c r="I1106" s="453">
        <v>11.725944159004143</v>
      </c>
      <c r="J1106" s="453"/>
      <c r="K1106" s="453">
        <v>0.38222086916260345</v>
      </c>
      <c r="L1106" s="453">
        <v>0.50186301530097666</v>
      </c>
      <c r="M1106" s="453">
        <v>-2.1211183925174453</v>
      </c>
      <c r="N1106" s="453"/>
      <c r="O1106" s="453">
        <f t="shared" si="17"/>
        <v>1.8320956391762584</v>
      </c>
      <c r="P1106" s="453">
        <f t="shared" si="17"/>
        <v>5.184999026540865</v>
      </c>
      <c r="Q1106" s="453">
        <f t="shared" si="17"/>
        <v>3.7418536869846264</v>
      </c>
    </row>
    <row r="1107" spans="6:17">
      <c r="F1107" s="452">
        <v>1101</v>
      </c>
      <c r="G1107" s="453">
        <v>2.2411128670126921</v>
      </c>
      <c r="H1107" s="453">
        <v>7.0597569199288301</v>
      </c>
      <c r="I1107" s="453">
        <v>9.3650122150615829</v>
      </c>
      <c r="J1107" s="453"/>
      <c r="K1107" s="453">
        <v>5.4160232088511506E-2</v>
      </c>
      <c r="L1107" s="453">
        <v>-0.21864568780436144</v>
      </c>
      <c r="M1107" s="453">
        <v>-2.5219423183445713</v>
      </c>
      <c r="N1107" s="453"/>
      <c r="O1107" s="453">
        <f t="shared" si="17"/>
        <v>1.1747166655948575</v>
      </c>
      <c r="P1107" s="453">
        <f t="shared" si="17"/>
        <v>3.3112327721600536</v>
      </c>
      <c r="Q1107" s="453">
        <f t="shared" si="17"/>
        <v>2.1605637891862202</v>
      </c>
    </row>
    <row r="1108" spans="6:17">
      <c r="F1108" s="452">
        <v>1102</v>
      </c>
      <c r="G1108" s="453">
        <v>2.4362485277964936</v>
      </c>
      <c r="H1108" s="453">
        <v>8.1963508824287032</v>
      </c>
      <c r="I1108" s="453">
        <v>10.962303397941113</v>
      </c>
      <c r="J1108" s="453"/>
      <c r="K1108" s="453">
        <v>0.22481228465428948</v>
      </c>
      <c r="L1108" s="453">
        <v>0.79751120405277476</v>
      </c>
      <c r="M1108" s="453">
        <v>-1.8100297115055852</v>
      </c>
      <c r="N1108" s="453"/>
      <c r="O1108" s="453">
        <f t="shared" si="17"/>
        <v>1.4429365485525363</v>
      </c>
      <c r="P1108" s="453">
        <f t="shared" si="17"/>
        <v>4.8956866452671264</v>
      </c>
      <c r="Q1108" s="453">
        <f t="shared" si="17"/>
        <v>3.6711219874649714</v>
      </c>
    </row>
    <row r="1109" spans="6:17">
      <c r="F1109" s="452">
        <v>1103</v>
      </c>
      <c r="G1109" s="453">
        <v>2.4352065239458707</v>
      </c>
      <c r="H1109" s="453">
        <v>8.4563995637671923</v>
      </c>
      <c r="I1109" s="453">
        <v>12.486859701130612</v>
      </c>
      <c r="J1109" s="453"/>
      <c r="K1109" s="453">
        <v>0.27051363221030655</v>
      </c>
      <c r="L1109" s="453">
        <v>1.3810162374514334</v>
      </c>
      <c r="M1109" s="453">
        <v>0.89085395723290617</v>
      </c>
      <c r="N1109" s="453"/>
      <c r="O1109" s="453">
        <f t="shared" si="17"/>
        <v>1.4881168941832419</v>
      </c>
      <c r="P1109" s="453">
        <f t="shared" si="17"/>
        <v>5.6092160193350296</v>
      </c>
      <c r="Q1109" s="453">
        <f t="shared" si="17"/>
        <v>7.1342838077982123</v>
      </c>
    </row>
    <row r="1110" spans="6:17">
      <c r="F1110" s="452">
        <v>1104</v>
      </c>
      <c r="G1110" s="453">
        <v>2.7602789043690095</v>
      </c>
      <c r="H1110" s="453">
        <v>8.2865935187145539</v>
      </c>
      <c r="I1110" s="453">
        <v>9.7640135906875827</v>
      </c>
      <c r="J1110" s="453"/>
      <c r="K1110" s="453">
        <v>0.60559332574807279</v>
      </c>
      <c r="L1110" s="453">
        <v>1.135104759178283</v>
      </c>
      <c r="M1110" s="453">
        <v>-1.3165736127344019</v>
      </c>
      <c r="N1110" s="453"/>
      <c r="O1110" s="453">
        <f t="shared" si="17"/>
        <v>1.9857327779325775</v>
      </c>
      <c r="P1110" s="453">
        <f t="shared" si="17"/>
        <v>5.2784015185355599</v>
      </c>
      <c r="Q1110" s="453">
        <f t="shared" si="17"/>
        <v>3.5654331826093895</v>
      </c>
    </row>
    <row r="1111" spans="6:17">
      <c r="F1111" s="452">
        <v>1105</v>
      </c>
      <c r="G1111" s="453">
        <v>1.8606933566339556</v>
      </c>
      <c r="H1111" s="453">
        <v>4.3491349940441424</v>
      </c>
      <c r="I1111" s="453">
        <v>2.9080779347304144</v>
      </c>
      <c r="J1111" s="453"/>
      <c r="K1111" s="453">
        <v>-0.46738508162701109</v>
      </c>
      <c r="L1111" s="453">
        <v>-2.6678233804735214</v>
      </c>
      <c r="M1111" s="453">
        <v>-7.2488967997483797</v>
      </c>
      <c r="N1111" s="453"/>
      <c r="O1111" s="453">
        <f t="shared" si="17"/>
        <v>0.46296159668996673</v>
      </c>
      <c r="P1111" s="453">
        <f t="shared" si="17"/>
        <v>-0.49325588345145022</v>
      </c>
      <c r="Q1111" s="453">
        <f t="shared" si="17"/>
        <v>-5.7948578323831725</v>
      </c>
    </row>
    <row r="1112" spans="6:17">
      <c r="F1112" s="452">
        <v>1106</v>
      </c>
      <c r="G1112" s="453">
        <v>2.3255808842077812</v>
      </c>
      <c r="H1112" s="453">
        <v>6.9744925495900247</v>
      </c>
      <c r="I1112" s="453">
        <v>8.0578638586424916</v>
      </c>
      <c r="J1112" s="453"/>
      <c r="K1112" s="453">
        <v>2.9129112324719486E-2</v>
      </c>
      <c r="L1112" s="453">
        <v>-0.53803016472899401</v>
      </c>
      <c r="M1112" s="453">
        <v>-4.1157943161582011</v>
      </c>
      <c r="N1112" s="453"/>
      <c r="O1112" s="453">
        <f t="shared" si="17"/>
        <v>1.1919195544286101</v>
      </c>
      <c r="P1112" s="453">
        <f t="shared" si="17"/>
        <v>2.9492161100660184</v>
      </c>
      <c r="Q1112" s="453">
        <f t="shared" si="17"/>
        <v>-8.6862386836955352E-2</v>
      </c>
    </row>
    <row r="1113" spans="6:17">
      <c r="F1113" s="452">
        <v>1107</v>
      </c>
      <c r="G1113" s="453">
        <v>3.288205265866889</v>
      </c>
      <c r="H1113" s="453">
        <v>12.522568803763754</v>
      </c>
      <c r="I1113" s="453">
        <v>17.826044457603047</v>
      </c>
      <c r="J1113" s="453"/>
      <c r="K1113" s="453">
        <v>1.0860645103603197</v>
      </c>
      <c r="L1113" s="453">
        <v>5.2674497757025804</v>
      </c>
      <c r="M1113" s="453">
        <v>6.0464731896281734</v>
      </c>
      <c r="N1113" s="453"/>
      <c r="O1113" s="453">
        <f t="shared" si="17"/>
        <v>2.7301671432937642</v>
      </c>
      <c r="P1113" s="453">
        <f t="shared" si="17"/>
        <v>11.528734177584457</v>
      </c>
      <c r="Q1113" s="453">
        <f t="shared" si="17"/>
        <v>14.959495418429697</v>
      </c>
    </row>
    <row r="1114" spans="6:17">
      <c r="F1114" s="452">
        <v>1108</v>
      </c>
      <c r="G1114" s="453">
        <v>2.430178945098886</v>
      </c>
      <c r="H1114" s="453">
        <v>8.3638444229988522</v>
      </c>
      <c r="I1114" s="453">
        <v>12.345218342022619</v>
      </c>
      <c r="J1114" s="453"/>
      <c r="K1114" s="453">
        <v>0.25348892274182155</v>
      </c>
      <c r="L1114" s="453">
        <v>1.3745381839853579</v>
      </c>
      <c r="M1114" s="453">
        <v>0.85554498347204344</v>
      </c>
      <c r="N1114" s="453"/>
      <c r="O1114" s="453">
        <f t="shared" si="17"/>
        <v>1.4685783952912645</v>
      </c>
      <c r="P1114" s="453">
        <f t="shared" si="17"/>
        <v>5.556460395484784</v>
      </c>
      <c r="Q1114" s="453">
        <f t="shared" si="17"/>
        <v>7.028154154483353</v>
      </c>
    </row>
    <row r="1115" spans="6:17">
      <c r="F1115" s="452">
        <v>1109</v>
      </c>
      <c r="G1115" s="453">
        <v>2.220637757484667</v>
      </c>
      <c r="H1115" s="453">
        <v>7.7154404563551111</v>
      </c>
      <c r="I1115" s="453">
        <v>10.152788880676752</v>
      </c>
      <c r="J1115" s="453"/>
      <c r="K1115" s="453">
        <v>0.18852330236447301</v>
      </c>
      <c r="L1115" s="453">
        <v>1.6860578888264115</v>
      </c>
      <c r="M1115" s="453">
        <v>0.69983382984079157</v>
      </c>
      <c r="N1115" s="453"/>
      <c r="O1115" s="453">
        <f t="shared" si="17"/>
        <v>1.2988421811068065</v>
      </c>
      <c r="P1115" s="453">
        <f t="shared" si="17"/>
        <v>5.5437781170039671</v>
      </c>
      <c r="Q1115" s="453">
        <f t="shared" si="17"/>
        <v>5.7762282701791676</v>
      </c>
    </row>
    <row r="1116" spans="6:17">
      <c r="F1116" s="452">
        <v>1110</v>
      </c>
      <c r="G1116" s="453">
        <v>2.4752219399289679</v>
      </c>
      <c r="H1116" s="453">
        <v>8.5928025360119022</v>
      </c>
      <c r="I1116" s="453">
        <v>11.697818360298783</v>
      </c>
      <c r="J1116" s="453"/>
      <c r="K1116" s="453">
        <v>0.17952244046816013</v>
      </c>
      <c r="L1116" s="453">
        <v>0.89758239704073617</v>
      </c>
      <c r="M1116" s="453">
        <v>-1.8192583064736638</v>
      </c>
      <c r="N1116" s="453"/>
      <c r="O1116" s="453">
        <f t="shared" si="17"/>
        <v>1.4171334104326441</v>
      </c>
      <c r="P1116" s="453">
        <f t="shared" si="17"/>
        <v>5.1939836650466873</v>
      </c>
      <c r="Q1116" s="453">
        <f t="shared" si="17"/>
        <v>4.0296508736757275</v>
      </c>
    </row>
    <row r="1117" spans="6:17">
      <c r="F1117" s="452">
        <v>1111</v>
      </c>
      <c r="G1117" s="453">
        <v>2.8624278766423696</v>
      </c>
      <c r="H1117" s="453">
        <v>9.9814052593641307</v>
      </c>
      <c r="I1117" s="453">
        <v>13.880353786184102</v>
      </c>
      <c r="J1117" s="453"/>
      <c r="K1117" s="453">
        <v>0.5679370877583434</v>
      </c>
      <c r="L1117" s="453">
        <v>2.2682659690367046</v>
      </c>
      <c r="M1117" s="453">
        <v>1.0498619145647154</v>
      </c>
      <c r="N1117" s="453"/>
      <c r="O1117" s="453">
        <f t="shared" si="17"/>
        <v>1.9991510260795282</v>
      </c>
      <c r="P1117" s="453">
        <f t="shared" si="17"/>
        <v>7.25896859871877</v>
      </c>
      <c r="Q1117" s="453">
        <f t="shared" si="17"/>
        <v>7.9900388076567666</v>
      </c>
    </row>
    <row r="1118" spans="6:17">
      <c r="F1118" s="452">
        <v>1112</v>
      </c>
      <c r="G1118" s="453">
        <v>2.5708929071479538</v>
      </c>
      <c r="H1118" s="453">
        <v>7.868700264368357</v>
      </c>
      <c r="I1118" s="453">
        <v>10.151324449697711</v>
      </c>
      <c r="J1118" s="453"/>
      <c r="K1118" s="453">
        <v>0.35977261934110949</v>
      </c>
      <c r="L1118" s="453">
        <v>0.63127108555173805</v>
      </c>
      <c r="M1118" s="453">
        <v>-1.6375403964885464</v>
      </c>
      <c r="N1118" s="453"/>
      <c r="O1118" s="453">
        <f t="shared" si="17"/>
        <v>1.6452190729150864</v>
      </c>
      <c r="P1118" s="453">
        <f t="shared" si="17"/>
        <v>4.5656212177359166</v>
      </c>
      <c r="Q1118" s="453">
        <f t="shared" si="17"/>
        <v>3.438121828360309</v>
      </c>
    </row>
    <row r="1119" spans="6:17">
      <c r="F1119" s="452">
        <v>1113</v>
      </c>
      <c r="G1119" s="453">
        <v>2.8716605086000033</v>
      </c>
      <c r="H1119" s="453">
        <v>9.6270461271973105</v>
      </c>
      <c r="I1119" s="453">
        <v>13.100552372319825</v>
      </c>
      <c r="J1119" s="453"/>
      <c r="K1119" s="453">
        <v>0.59123949431543821</v>
      </c>
      <c r="L1119" s="453">
        <v>2.0419208121299732</v>
      </c>
      <c r="M1119" s="453">
        <v>0.32403779647495412</v>
      </c>
      <c r="N1119" s="453"/>
      <c r="O1119" s="453">
        <f t="shared" si="17"/>
        <v>2.0270697486154399</v>
      </c>
      <c r="P1119" s="453">
        <f t="shared" si="17"/>
        <v>6.8554438757286285</v>
      </c>
      <c r="Q1119" s="453">
        <f t="shared" si="17"/>
        <v>6.8743139826348667</v>
      </c>
    </row>
    <row r="1120" spans="6:17">
      <c r="F1120" s="452">
        <v>1114</v>
      </c>
      <c r="G1120" s="453">
        <v>2.3032280299589161</v>
      </c>
      <c r="H1120" s="453">
        <v>7.9854169837518683</v>
      </c>
      <c r="I1120" s="453">
        <v>10.563757882930332</v>
      </c>
      <c r="J1120" s="453"/>
      <c r="K1120" s="453">
        <v>-2.2648240013241505E-2</v>
      </c>
      <c r="L1120" s="453">
        <v>-0.49778389013421531</v>
      </c>
      <c r="M1120" s="453">
        <v>-4.2171876946866149</v>
      </c>
      <c r="N1120" s="453"/>
      <c r="O1120" s="453">
        <f t="shared" si="17"/>
        <v>1.1289657749662165</v>
      </c>
      <c r="P1120" s="453">
        <f t="shared" si="17"/>
        <v>3.4949246017417188</v>
      </c>
      <c r="Q1120" s="453">
        <f t="shared" si="17"/>
        <v>1.0646912467785512</v>
      </c>
    </row>
    <row r="1121" spans="6:17">
      <c r="F1121" s="452">
        <v>1115</v>
      </c>
      <c r="G1121" s="453">
        <v>2.6084249606739949</v>
      </c>
      <c r="H1121" s="453">
        <v>8.053089971228431</v>
      </c>
      <c r="I1121" s="453">
        <v>9.9900529309668116</v>
      </c>
      <c r="J1121" s="453"/>
      <c r="K1121" s="453">
        <v>0.37121304055873949</v>
      </c>
      <c r="L1121" s="453">
        <v>0.70909432942781336</v>
      </c>
      <c r="M1121" s="453">
        <v>-1.9637990193166672</v>
      </c>
      <c r="N1121" s="453"/>
      <c r="O1121" s="453">
        <f t="shared" si="17"/>
        <v>1.6754255208957369</v>
      </c>
      <c r="P1121" s="453">
        <f t="shared" si="17"/>
        <v>4.7356393150420288</v>
      </c>
      <c r="Q1121" s="453">
        <f t="shared" si="17"/>
        <v>3.0312274461667386</v>
      </c>
    </row>
    <row r="1122" spans="6:17">
      <c r="F1122" s="452">
        <v>1116</v>
      </c>
      <c r="G1122" s="453">
        <v>2.7891375533667233</v>
      </c>
      <c r="H1122" s="453">
        <v>8.7134152167824936</v>
      </c>
      <c r="I1122" s="453">
        <v>10.439613964432809</v>
      </c>
      <c r="J1122" s="453"/>
      <c r="K1122" s="453">
        <v>0.71460893350185195</v>
      </c>
      <c r="L1122" s="453">
        <v>1.5931886184854491</v>
      </c>
      <c r="M1122" s="453">
        <v>-1.0874199423587925</v>
      </c>
      <c r="N1122" s="453"/>
      <c r="O1122" s="453">
        <f t="shared" si="17"/>
        <v>2.1091777101852136</v>
      </c>
      <c r="P1122" s="453">
        <f t="shared" si="17"/>
        <v>5.9498962268766959</v>
      </c>
      <c r="Q1122" s="453">
        <f t="shared" si="17"/>
        <v>4.1323870398576119</v>
      </c>
    </row>
    <row r="1123" spans="6:17">
      <c r="F1123" s="452">
        <v>1117</v>
      </c>
      <c r="G1123" s="453">
        <v>2.4030794963722553</v>
      </c>
      <c r="H1123" s="453">
        <v>9.285478919931947</v>
      </c>
      <c r="I1123" s="453">
        <v>13.310884715496016</v>
      </c>
      <c r="J1123" s="453"/>
      <c r="K1123" s="453">
        <v>0.14462323928244913</v>
      </c>
      <c r="L1123" s="453">
        <v>1.6265069803185668</v>
      </c>
      <c r="M1123" s="453">
        <v>0.66963945424139126</v>
      </c>
      <c r="N1123" s="453"/>
      <c r="O1123" s="453">
        <f t="shared" si="17"/>
        <v>1.3461629874685768</v>
      </c>
      <c r="P1123" s="453">
        <f t="shared" si="17"/>
        <v>6.2692464402845403</v>
      </c>
      <c r="Q1123" s="453">
        <f t="shared" si="17"/>
        <v>7.3250818119893992</v>
      </c>
    </row>
    <row r="1124" spans="6:17">
      <c r="F1124" s="452">
        <v>1118</v>
      </c>
      <c r="G1124" s="453">
        <v>2.542543005016114</v>
      </c>
      <c r="H1124" s="453">
        <v>7.9194270654079162</v>
      </c>
      <c r="I1124" s="453">
        <v>9.5216066408346762</v>
      </c>
      <c r="J1124" s="453"/>
      <c r="K1124" s="453">
        <v>1.4062081953185697</v>
      </c>
      <c r="L1124" s="453">
        <v>5.1005289622156411</v>
      </c>
      <c r="M1124" s="453">
        <v>4.7865452755154365</v>
      </c>
      <c r="N1124" s="453"/>
      <c r="O1124" s="453">
        <f t="shared" si="17"/>
        <v>2.6774796978266266</v>
      </c>
      <c r="P1124" s="453">
        <f t="shared" si="17"/>
        <v>9.0602424949195992</v>
      </c>
      <c r="Q1124" s="453">
        <f t="shared" si="17"/>
        <v>9.5473485959327746</v>
      </c>
    </row>
    <row r="1125" spans="6:17">
      <c r="F1125" s="452">
        <v>1119</v>
      </c>
      <c r="G1125" s="453">
        <v>2.4320455374368262</v>
      </c>
      <c r="H1125" s="453">
        <v>7.9177319969938083</v>
      </c>
      <c r="I1125" s="453">
        <v>9.4727633947683074</v>
      </c>
      <c r="J1125" s="453"/>
      <c r="K1125" s="453">
        <v>0.25820851664948918</v>
      </c>
      <c r="L1125" s="453">
        <v>0.85967832485393814</v>
      </c>
      <c r="M1125" s="453">
        <v>-1.9490445026317786</v>
      </c>
      <c r="N1125" s="453"/>
      <c r="O1125" s="453">
        <f t="shared" si="17"/>
        <v>1.4742312853679023</v>
      </c>
      <c r="P1125" s="453">
        <f t="shared" si="17"/>
        <v>4.8185443233508423</v>
      </c>
      <c r="Q1125" s="453">
        <f t="shared" si="17"/>
        <v>2.7873371947523751</v>
      </c>
    </row>
    <row r="1126" spans="6:17">
      <c r="F1126" s="452">
        <v>1120</v>
      </c>
      <c r="G1126" s="453">
        <v>2.43041286324849</v>
      </c>
      <c r="H1126" s="453">
        <v>6.0155008388360187</v>
      </c>
      <c r="I1126" s="453">
        <v>4.8255969367974814</v>
      </c>
      <c r="J1126" s="453"/>
      <c r="K1126" s="453">
        <v>6.4815188260414658E-2</v>
      </c>
      <c r="L1126" s="453">
        <v>-1.2471855148465849</v>
      </c>
      <c r="M1126" s="453">
        <v>-5.9150850765947141</v>
      </c>
      <c r="N1126" s="453"/>
      <c r="O1126" s="453">
        <f t="shared" si="17"/>
        <v>1.2800216198846597</v>
      </c>
      <c r="P1126" s="453">
        <f t="shared" si="17"/>
        <v>1.7605649045714244</v>
      </c>
      <c r="Q1126" s="453">
        <f t="shared" si="17"/>
        <v>-3.5022866081959734</v>
      </c>
    </row>
    <row r="1127" spans="6:17">
      <c r="F1127" s="452">
        <v>1121</v>
      </c>
      <c r="G1127" s="453">
        <v>2.5059128971927347</v>
      </c>
      <c r="H1127" s="453">
        <v>8.1379810715468963</v>
      </c>
      <c r="I1127" s="453">
        <v>11.600854318064279</v>
      </c>
      <c r="J1127" s="453"/>
      <c r="K1127" s="453">
        <v>0.34931056602687427</v>
      </c>
      <c r="L1127" s="453">
        <v>0.91782154953644124</v>
      </c>
      <c r="M1127" s="453">
        <v>-0.16787764736227473</v>
      </c>
      <c r="N1127" s="453"/>
      <c r="O1127" s="453">
        <f t="shared" si="17"/>
        <v>1.6022670146232416</v>
      </c>
      <c r="P1127" s="453">
        <f t="shared" si="17"/>
        <v>4.9868120853098894</v>
      </c>
      <c r="Q1127" s="453">
        <f t="shared" si="17"/>
        <v>5.6325495116698647</v>
      </c>
    </row>
    <row r="1128" spans="6:17">
      <c r="F1128" s="452">
        <v>1122</v>
      </c>
      <c r="G1128" s="453">
        <v>2.3299005917614686</v>
      </c>
      <c r="H1128" s="453">
        <v>6.9928240149018777</v>
      </c>
      <c r="I1128" s="453">
        <v>8.0718223260737432</v>
      </c>
      <c r="J1128" s="453"/>
      <c r="K1128" s="453">
        <v>8.389119440079007E-2</v>
      </c>
      <c r="L1128" s="453">
        <v>-0.29386615842150476</v>
      </c>
      <c r="M1128" s="453">
        <v>-3.673510852858783</v>
      </c>
      <c r="N1128" s="453"/>
      <c r="O1128" s="453">
        <f t="shared" si="17"/>
        <v>1.2488414902815244</v>
      </c>
      <c r="P1128" s="453">
        <f t="shared" si="17"/>
        <v>3.2025458490294341</v>
      </c>
      <c r="Q1128" s="453">
        <f t="shared" si="17"/>
        <v>0.3624003101780886</v>
      </c>
    </row>
    <row r="1129" spans="6:17">
      <c r="F1129" s="452">
        <v>1123</v>
      </c>
      <c r="G1129" s="453">
        <v>2.3073835184039009</v>
      </c>
      <c r="H1129" s="453">
        <v>7.6993241743089982</v>
      </c>
      <c r="I1129" s="453">
        <v>7.5452894407141002</v>
      </c>
      <c r="J1129" s="453"/>
      <c r="K1129" s="453">
        <v>-0.29938474783101121</v>
      </c>
      <c r="L1129" s="453">
        <v>-0.62004581205594533</v>
      </c>
      <c r="M1129" s="453">
        <v>-4.9748418833981418</v>
      </c>
      <c r="N1129" s="453"/>
      <c r="O1129" s="453">
        <f t="shared" si="17"/>
        <v>0.85430701137093923</v>
      </c>
      <c r="P1129" s="453">
        <f t="shared" si="17"/>
        <v>3.2296162750985538</v>
      </c>
      <c r="Q1129" s="453">
        <f t="shared" si="17"/>
        <v>-1.2021971630410917</v>
      </c>
    </row>
    <row r="1130" spans="6:17">
      <c r="F1130" s="452">
        <v>1124</v>
      </c>
      <c r="G1130" s="453">
        <v>2.7481777607354818</v>
      </c>
      <c r="H1130" s="453">
        <v>8.2330619573705164</v>
      </c>
      <c r="I1130" s="453">
        <v>9.7865436743267651</v>
      </c>
      <c r="J1130" s="453"/>
      <c r="K1130" s="453">
        <v>0.58344178348715126</v>
      </c>
      <c r="L1130" s="453">
        <v>1.0157188303382796</v>
      </c>
      <c r="M1130" s="453">
        <v>-1.3801714054452319</v>
      </c>
      <c r="N1130" s="453"/>
      <c r="O1130" s="453">
        <f t="shared" si="17"/>
        <v>1.9575306638548922</v>
      </c>
      <c r="P1130" s="453">
        <f t="shared" si="17"/>
        <v>5.1322498090235378</v>
      </c>
      <c r="Q1130" s="453">
        <f t="shared" si="17"/>
        <v>3.5131004317181507</v>
      </c>
    </row>
    <row r="1131" spans="6:17">
      <c r="F1131" s="452">
        <v>1125</v>
      </c>
      <c r="G1131" s="453">
        <v>2.5311571480798651</v>
      </c>
      <c r="H1131" s="453">
        <v>8.4156915192500605</v>
      </c>
      <c r="I1131" s="453">
        <v>12.480281238747651</v>
      </c>
      <c r="J1131" s="453"/>
      <c r="K1131" s="453">
        <v>0.26339770963313214</v>
      </c>
      <c r="L1131" s="453">
        <v>0.76761285821268643</v>
      </c>
      <c r="M1131" s="453">
        <v>0.11113026461401887</v>
      </c>
      <c r="N1131" s="453"/>
      <c r="O1131" s="453">
        <f t="shared" si="17"/>
        <v>1.5289762836730647</v>
      </c>
      <c r="P1131" s="453">
        <f t="shared" si="17"/>
        <v>4.9754586178377167</v>
      </c>
      <c r="Q1131" s="453">
        <f t="shared" si="17"/>
        <v>6.3512708839878442</v>
      </c>
    </row>
    <row r="1132" spans="6:17">
      <c r="F1132" s="452">
        <v>1126</v>
      </c>
      <c r="G1132" s="453">
        <v>2.6276254893687394</v>
      </c>
      <c r="H1132" s="453">
        <v>8.2463092166884806</v>
      </c>
      <c r="I1132" s="453">
        <v>9.736138727388564</v>
      </c>
      <c r="J1132" s="453"/>
      <c r="K1132" s="453">
        <v>0.47826248059506682</v>
      </c>
      <c r="L1132" s="453">
        <v>0.73798815536690654</v>
      </c>
      <c r="M1132" s="453">
        <v>-2.4377457588407196</v>
      </c>
      <c r="N1132" s="453"/>
      <c r="O1132" s="453">
        <f t="shared" si="17"/>
        <v>1.7920752252794365</v>
      </c>
      <c r="P1132" s="453">
        <f t="shared" si="17"/>
        <v>4.8611427637111468</v>
      </c>
      <c r="Q1132" s="453">
        <f t="shared" si="17"/>
        <v>2.4303236048535624</v>
      </c>
    </row>
    <row r="1133" spans="6:17">
      <c r="F1133" s="452">
        <v>1127</v>
      </c>
      <c r="G1133" s="453">
        <v>2.9282831569119683</v>
      </c>
      <c r="H1133" s="453">
        <v>9.2360526357105499</v>
      </c>
      <c r="I1133" s="453">
        <v>11.255821133228352</v>
      </c>
      <c r="J1133" s="453"/>
      <c r="K1133" s="453">
        <v>0.63538118279880251</v>
      </c>
      <c r="L1133" s="453">
        <v>1.6362667726408375</v>
      </c>
      <c r="M1133" s="453">
        <v>-0.96559774876800475</v>
      </c>
      <c r="N1133" s="453"/>
      <c r="O1133" s="453">
        <f t="shared" si="17"/>
        <v>2.0995227612547867</v>
      </c>
      <c r="P1133" s="453">
        <f t="shared" si="17"/>
        <v>6.2542930904961125</v>
      </c>
      <c r="Q1133" s="453">
        <f t="shared" si="17"/>
        <v>4.6623128178461712</v>
      </c>
    </row>
    <row r="1134" spans="6:17">
      <c r="F1134" s="452">
        <v>1128</v>
      </c>
      <c r="G1134" s="453">
        <v>2.5925560519225836</v>
      </c>
      <c r="H1134" s="453">
        <v>8.2851413613519682</v>
      </c>
      <c r="I1134" s="453">
        <v>8.2617299063035858</v>
      </c>
      <c r="J1134" s="453"/>
      <c r="K1134" s="453">
        <v>0.17391520391755044</v>
      </c>
      <c r="L1134" s="453">
        <v>0.65664182575603292</v>
      </c>
      <c r="M1134" s="453">
        <v>-3.3208644146570094</v>
      </c>
      <c r="N1134" s="453"/>
      <c r="O1134" s="453">
        <f t="shared" si="17"/>
        <v>1.4701932298788423</v>
      </c>
      <c r="P1134" s="453">
        <f t="shared" si="17"/>
        <v>4.799212506432017</v>
      </c>
      <c r="Q1134" s="453">
        <f t="shared" si="17"/>
        <v>0.81000053849478348</v>
      </c>
    </row>
    <row r="1135" spans="6:17">
      <c r="F1135" s="452">
        <v>1129</v>
      </c>
      <c r="G1135" s="453">
        <v>2.7034490892847884</v>
      </c>
      <c r="H1135" s="453">
        <v>8.8961513138590433</v>
      </c>
      <c r="I1135" s="453">
        <v>11.014222866871052</v>
      </c>
      <c r="J1135" s="453"/>
      <c r="K1135" s="453">
        <v>0.41168080102401206</v>
      </c>
      <c r="L1135" s="453">
        <v>1.4071119671165064</v>
      </c>
      <c r="M1135" s="453">
        <v>-1.0529394497622135</v>
      </c>
      <c r="N1135" s="453"/>
      <c r="O1135" s="453">
        <f t="shared" si="17"/>
        <v>1.7634053456664063</v>
      </c>
      <c r="P1135" s="453">
        <f t="shared" si="17"/>
        <v>5.8551876240460281</v>
      </c>
      <c r="Q1135" s="453">
        <f t="shared" si="17"/>
        <v>4.4541719836733122</v>
      </c>
    </row>
    <row r="1136" spans="6:17">
      <c r="F1136" s="452">
        <v>1130</v>
      </c>
      <c r="G1136" s="453">
        <v>3.3229655592627516</v>
      </c>
      <c r="H1136" s="453">
        <v>12.723623502955675</v>
      </c>
      <c r="I1136" s="453">
        <v>18.330648135026976</v>
      </c>
      <c r="J1136" s="453"/>
      <c r="K1136" s="453">
        <v>1.0202154564256887</v>
      </c>
      <c r="L1136" s="453">
        <v>5.1429104777800632</v>
      </c>
      <c r="M1136" s="453">
        <v>6.0936201684538673</v>
      </c>
      <c r="N1136" s="453"/>
      <c r="O1136" s="453">
        <f t="shared" si="17"/>
        <v>2.6816982360570645</v>
      </c>
      <c r="P1136" s="453">
        <f t="shared" si="17"/>
        <v>11.504722229257901</v>
      </c>
      <c r="Q1136" s="453">
        <f t="shared" si="17"/>
        <v>15.258944235967355</v>
      </c>
    </row>
    <row r="1137" spans="6:17">
      <c r="F1137" s="452">
        <v>1131</v>
      </c>
      <c r="G1137" s="453">
        <v>2.3032280299589161</v>
      </c>
      <c r="H1137" s="453">
        <v>7.9854169837518683</v>
      </c>
      <c r="I1137" s="453">
        <v>10.563757882930332</v>
      </c>
      <c r="J1137" s="453"/>
      <c r="K1137" s="453">
        <v>-2.2648240013241505E-2</v>
      </c>
      <c r="L1137" s="453">
        <v>-0.49778389013421531</v>
      </c>
      <c r="M1137" s="453">
        <v>-4.2171876946866149</v>
      </c>
      <c r="N1137" s="453"/>
      <c r="O1137" s="453">
        <f t="shared" si="17"/>
        <v>1.1289657749662165</v>
      </c>
      <c r="P1137" s="453">
        <f t="shared" si="17"/>
        <v>3.4949246017417188</v>
      </c>
      <c r="Q1137" s="453">
        <f t="shared" si="17"/>
        <v>1.0646912467785512</v>
      </c>
    </row>
    <row r="1138" spans="6:17">
      <c r="F1138" s="452">
        <v>1132</v>
      </c>
      <c r="G1138" s="453">
        <v>2.5368343054826585</v>
      </c>
      <c r="H1138" s="453">
        <v>8.6389099556817683</v>
      </c>
      <c r="I1138" s="453">
        <v>13.046858279997906</v>
      </c>
      <c r="J1138" s="453"/>
      <c r="K1138" s="453">
        <v>0.24020535162986079</v>
      </c>
      <c r="L1138" s="453">
        <v>0.98047869633646201</v>
      </c>
      <c r="M1138" s="453">
        <v>0.61217007768296128</v>
      </c>
      <c r="N1138" s="453"/>
      <c r="O1138" s="453">
        <f t="shared" si="17"/>
        <v>1.5086225043711901</v>
      </c>
      <c r="P1138" s="453">
        <f t="shared" si="17"/>
        <v>5.2999336741773462</v>
      </c>
      <c r="Q1138" s="453">
        <f t="shared" si="17"/>
        <v>7.1355992176819143</v>
      </c>
    </row>
    <row r="1139" spans="6:17">
      <c r="F1139" s="452">
        <v>1133</v>
      </c>
      <c r="G1139" s="453">
        <v>3.1898312228026331</v>
      </c>
      <c r="H1139" s="453">
        <v>11.506893941362129</v>
      </c>
      <c r="I1139" s="453">
        <v>15.4143018447065</v>
      </c>
      <c r="J1139" s="453"/>
      <c r="K1139" s="453">
        <v>1.0183159570918292</v>
      </c>
      <c r="L1139" s="453">
        <v>4.3543511284692329</v>
      </c>
      <c r="M1139" s="453">
        <v>3.8027928712043462</v>
      </c>
      <c r="N1139" s="453"/>
      <c r="O1139" s="453">
        <f t="shared" si="17"/>
        <v>2.6132315684931458</v>
      </c>
      <c r="P1139" s="453">
        <f t="shared" si="17"/>
        <v>10.107798099150298</v>
      </c>
      <c r="Q1139" s="453">
        <f t="shared" si="17"/>
        <v>11.509943793557596</v>
      </c>
    </row>
    <row r="1140" spans="6:17">
      <c r="F1140" s="452">
        <v>1134</v>
      </c>
      <c r="G1140" s="453">
        <v>2.383046207031235</v>
      </c>
      <c r="H1140" s="453">
        <v>7.1662813790755138</v>
      </c>
      <c r="I1140" s="453">
        <v>8.199700601960572</v>
      </c>
      <c r="J1140" s="453"/>
      <c r="K1140" s="453">
        <v>0.46663090224739356</v>
      </c>
      <c r="L1140" s="453">
        <v>2.0217073361670828</v>
      </c>
      <c r="M1140" s="453">
        <v>-0.48463478530727855</v>
      </c>
      <c r="N1140" s="453"/>
      <c r="O1140" s="453">
        <f t="shared" si="17"/>
        <v>1.6581540057630111</v>
      </c>
      <c r="P1140" s="453">
        <f t="shared" si="17"/>
        <v>5.6048480257048396</v>
      </c>
      <c r="Q1140" s="453">
        <f t="shared" si="17"/>
        <v>3.6152155156730075</v>
      </c>
    </row>
    <row r="1141" spans="6:17">
      <c r="F1141" s="452">
        <v>1135</v>
      </c>
      <c r="G1141" s="453">
        <v>3.0255575265486474</v>
      </c>
      <c r="H1141" s="453">
        <v>11.324467311131897</v>
      </c>
      <c r="I1141" s="453">
        <v>15.331510977184067</v>
      </c>
      <c r="J1141" s="453"/>
      <c r="K1141" s="453">
        <v>0.74904385572226495</v>
      </c>
      <c r="L1141" s="453">
        <v>3.7671934778555851</v>
      </c>
      <c r="M1141" s="453">
        <v>3.0379154477116543</v>
      </c>
      <c r="N1141" s="453"/>
      <c r="O1141" s="453">
        <f t="shared" si="17"/>
        <v>2.2618226189965887</v>
      </c>
      <c r="P1141" s="453">
        <f t="shared" si="17"/>
        <v>9.4294271334215338</v>
      </c>
      <c r="Q1141" s="453">
        <f t="shared" si="17"/>
        <v>10.703670936303688</v>
      </c>
    </row>
    <row r="1142" spans="6:17">
      <c r="F1142" s="452">
        <v>1136</v>
      </c>
      <c r="G1142" s="453">
        <v>2.3223646137719953</v>
      </c>
      <c r="H1142" s="453">
        <v>7.1801903898856949</v>
      </c>
      <c r="I1142" s="453">
        <v>8.1293669260776369</v>
      </c>
      <c r="J1142" s="453"/>
      <c r="K1142" s="453">
        <v>0.12941809416122396</v>
      </c>
      <c r="L1142" s="453">
        <v>6.8873123933300917E-2</v>
      </c>
      <c r="M1142" s="453">
        <v>-3.3394664025396565</v>
      </c>
      <c r="N1142" s="453"/>
      <c r="O1142" s="453">
        <f t="shared" si="17"/>
        <v>1.2906004010472216</v>
      </c>
      <c r="P1142" s="453">
        <f t="shared" si="17"/>
        <v>3.6589683188761484</v>
      </c>
      <c r="Q1142" s="453">
        <f t="shared" si="17"/>
        <v>0.7252170604991619</v>
      </c>
    </row>
    <row r="1143" spans="6:17">
      <c r="F1143" s="452">
        <v>1137</v>
      </c>
      <c r="G1143" s="453">
        <v>2.9884060665354522</v>
      </c>
      <c r="H1143" s="453">
        <v>9.4816091201134256</v>
      </c>
      <c r="I1143" s="453">
        <v>12.24900309754004</v>
      </c>
      <c r="J1143" s="453"/>
      <c r="K1143" s="453">
        <v>0.70190486634032112</v>
      </c>
      <c r="L1143" s="453">
        <v>2.0221691282898888</v>
      </c>
      <c r="M1143" s="453">
        <v>0.12256471251530598</v>
      </c>
      <c r="N1143" s="453"/>
      <c r="O1143" s="453">
        <f t="shared" si="17"/>
        <v>2.1961078996080472</v>
      </c>
      <c r="P1143" s="453">
        <f t="shared" si="17"/>
        <v>6.7629736883466016</v>
      </c>
      <c r="Q1143" s="453">
        <f t="shared" si="17"/>
        <v>6.247066261285326</v>
      </c>
    </row>
    <row r="1144" spans="6:17">
      <c r="F1144" s="452">
        <v>1138</v>
      </c>
      <c r="G1144" s="453">
        <v>2.7884305544058225</v>
      </c>
      <c r="H1144" s="453">
        <v>8.2629354171676468</v>
      </c>
      <c r="I1144" s="453">
        <v>9.8299658902811444</v>
      </c>
      <c r="J1144" s="453"/>
      <c r="K1144" s="453">
        <v>0.6671891654829416</v>
      </c>
      <c r="L1144" s="453">
        <v>1.2159322242794417</v>
      </c>
      <c r="M1144" s="453">
        <v>-1.1344114611721352</v>
      </c>
      <c r="N1144" s="453"/>
      <c r="O1144" s="453">
        <f t="shared" si="17"/>
        <v>2.0614044426858529</v>
      </c>
      <c r="P1144" s="453">
        <f t="shared" si="17"/>
        <v>5.3473999328632651</v>
      </c>
      <c r="Q1144" s="453">
        <f t="shared" si="17"/>
        <v>3.780571483968437</v>
      </c>
    </row>
    <row r="1145" spans="6:17">
      <c r="F1145" s="452">
        <v>1139</v>
      </c>
      <c r="G1145" s="453">
        <v>2.8132372485265069</v>
      </c>
      <c r="H1145" s="453">
        <v>10.082216076621094</v>
      </c>
      <c r="I1145" s="453">
        <v>13.839596063615033</v>
      </c>
      <c r="J1145" s="453"/>
      <c r="K1145" s="453">
        <v>0.91218931071661125</v>
      </c>
      <c r="L1145" s="453">
        <v>4.2683888012699924</v>
      </c>
      <c r="M1145" s="453">
        <v>4.5953959817933878</v>
      </c>
      <c r="N1145" s="453"/>
      <c r="O1145" s="453">
        <f t="shared" si="17"/>
        <v>2.3188079349798647</v>
      </c>
      <c r="P1145" s="453">
        <f t="shared" si="17"/>
        <v>9.3094968395805395</v>
      </c>
      <c r="Q1145" s="453">
        <f t="shared" si="17"/>
        <v>11.515194013600905</v>
      </c>
    </row>
    <row r="1146" spans="6:17">
      <c r="F1146" s="452">
        <v>1140</v>
      </c>
      <c r="G1146" s="453">
        <v>2.5222037005421747</v>
      </c>
      <c r="H1146" s="453">
        <v>10.092567141853408</v>
      </c>
      <c r="I1146" s="453">
        <v>15.172033643448842</v>
      </c>
      <c r="J1146" s="453"/>
      <c r="K1146" s="453">
        <v>0.25271563422699828</v>
      </c>
      <c r="L1146" s="453">
        <v>2.6746492860613102</v>
      </c>
      <c r="M1146" s="453">
        <v>3.1103573705296981</v>
      </c>
      <c r="N1146" s="453"/>
      <c r="O1146" s="453">
        <f t="shared" si="17"/>
        <v>1.5138174844980856</v>
      </c>
      <c r="P1146" s="453">
        <f t="shared" si="17"/>
        <v>7.7209328569880142</v>
      </c>
      <c r="Q1146" s="453">
        <f t="shared" si="17"/>
        <v>10.696374192254119</v>
      </c>
    </row>
    <row r="1147" spans="6:17">
      <c r="F1147" s="452">
        <v>1141</v>
      </c>
      <c r="G1147" s="453">
        <v>2.7592474400834561</v>
      </c>
      <c r="H1147" s="453">
        <v>8.6278207132843576</v>
      </c>
      <c r="I1147" s="453">
        <v>8.6126621696563603</v>
      </c>
      <c r="J1147" s="453"/>
      <c r="K1147" s="453">
        <v>0.5838869206449715</v>
      </c>
      <c r="L1147" s="453">
        <v>2.0413210604688601</v>
      </c>
      <c r="M1147" s="453">
        <v>-1.167052107056989</v>
      </c>
      <c r="N1147" s="453"/>
      <c r="O1147" s="453">
        <f t="shared" si="17"/>
        <v>1.9635106406866996</v>
      </c>
      <c r="P1147" s="453">
        <f t="shared" si="17"/>
        <v>6.3552314171110389</v>
      </c>
      <c r="Q1147" s="453">
        <f t="shared" si="17"/>
        <v>3.1392789777711911</v>
      </c>
    </row>
    <row r="1148" spans="6:17">
      <c r="F1148" s="452">
        <v>1142</v>
      </c>
      <c r="G1148" s="453">
        <v>2.9045579076603634</v>
      </c>
      <c r="H1148" s="453">
        <v>10.159089559654163</v>
      </c>
      <c r="I1148" s="453">
        <v>12.901618237182007</v>
      </c>
      <c r="J1148" s="453"/>
      <c r="K1148" s="453">
        <v>0.72392246828607654</v>
      </c>
      <c r="L1148" s="453">
        <v>2.8276929436549665</v>
      </c>
      <c r="M1148" s="453">
        <v>1.1256956940143681</v>
      </c>
      <c r="N1148" s="453"/>
      <c r="O1148" s="453">
        <f t="shared" si="17"/>
        <v>2.1762014221162582</v>
      </c>
      <c r="P1148" s="453">
        <f t="shared" si="17"/>
        <v>7.9072377234820479</v>
      </c>
      <c r="Q1148" s="453">
        <f t="shared" si="17"/>
        <v>7.5765048126053713</v>
      </c>
    </row>
    <row r="1149" spans="6:17">
      <c r="F1149" s="452">
        <v>1143</v>
      </c>
      <c r="G1149" s="453">
        <v>3.4351806810645478</v>
      </c>
      <c r="H1149" s="453">
        <v>12.049776974953375</v>
      </c>
      <c r="I1149" s="453">
        <v>17.201365027432757</v>
      </c>
      <c r="J1149" s="453"/>
      <c r="K1149" s="453">
        <v>1.3737922864598531</v>
      </c>
      <c r="L1149" s="453">
        <v>5.5505979759813613</v>
      </c>
      <c r="M1149" s="453">
        <v>6.9041415790203757</v>
      </c>
      <c r="N1149" s="453"/>
      <c r="O1149" s="453">
        <f t="shared" si="17"/>
        <v>3.091382626992127</v>
      </c>
      <c r="P1149" s="453">
        <f t="shared" si="17"/>
        <v>11.575486463458049</v>
      </c>
      <c r="Q1149" s="453">
        <f t="shared" si="17"/>
        <v>15.504824092736754</v>
      </c>
    </row>
    <row r="1150" spans="6:17">
      <c r="F1150" s="452">
        <v>1144</v>
      </c>
      <c r="G1150" s="453">
        <v>2.6328954597239758</v>
      </c>
      <c r="H1150" s="453">
        <v>8.3820423109838771</v>
      </c>
      <c r="I1150" s="453">
        <v>8.3357421439724675</v>
      </c>
      <c r="J1150" s="453"/>
      <c r="K1150" s="453">
        <v>0.2921107990941465</v>
      </c>
      <c r="L1150" s="453">
        <v>1.094654218384207</v>
      </c>
      <c r="M1150" s="453">
        <v>-2.6057758441111503</v>
      </c>
      <c r="N1150" s="453"/>
      <c r="O1150" s="453">
        <f t="shared" si="17"/>
        <v>1.6085585289561344</v>
      </c>
      <c r="P1150" s="453">
        <f t="shared" si="17"/>
        <v>5.2856753738761455</v>
      </c>
      <c r="Q1150" s="453">
        <f t="shared" si="17"/>
        <v>1.5620952278750835</v>
      </c>
    </row>
    <row r="1151" spans="6:17">
      <c r="F1151" s="452">
        <v>1145</v>
      </c>
      <c r="G1151" s="453">
        <v>1.9995900206355</v>
      </c>
      <c r="H1151" s="453">
        <v>5.8298480748138388</v>
      </c>
      <c r="I1151" s="453">
        <v>5.7808446855319318</v>
      </c>
      <c r="J1151" s="453"/>
      <c r="K1151" s="453">
        <v>-0.55077057600417945</v>
      </c>
      <c r="L1151" s="453">
        <v>-1.6909669570190573</v>
      </c>
      <c r="M1151" s="453">
        <v>-6.4862638626284763</v>
      </c>
      <c r="N1151" s="453"/>
      <c r="O1151" s="453">
        <f t="shared" si="17"/>
        <v>0.44902443431357053</v>
      </c>
      <c r="P1151" s="453">
        <f t="shared" si="17"/>
        <v>1.2239570803878621</v>
      </c>
      <c r="Q1151" s="453">
        <f t="shared" si="17"/>
        <v>-3.5958415198625104</v>
      </c>
    </row>
    <row r="1152" spans="6:17">
      <c r="F1152" s="452">
        <v>1146</v>
      </c>
      <c r="G1152" s="453">
        <v>2.4395099497604704</v>
      </c>
      <c r="H1152" s="453">
        <v>8.2582950498012409</v>
      </c>
      <c r="I1152" s="453">
        <v>11.005412010922058</v>
      </c>
      <c r="J1152" s="453"/>
      <c r="K1152" s="453">
        <v>0.32831569854616838</v>
      </c>
      <c r="L1152" s="453">
        <v>1.9888070587112594</v>
      </c>
      <c r="M1152" s="453">
        <v>1.2717848165522838</v>
      </c>
      <c r="N1152" s="453"/>
      <c r="O1152" s="453">
        <f t="shared" si="17"/>
        <v>1.5480706734264036</v>
      </c>
      <c r="P1152" s="453">
        <f t="shared" si="17"/>
        <v>6.1179545836118798</v>
      </c>
      <c r="Q1152" s="453">
        <f t="shared" si="17"/>
        <v>6.7744908220133127</v>
      </c>
    </row>
    <row r="1153" spans="6:17">
      <c r="F1153" s="452">
        <v>1147</v>
      </c>
      <c r="G1153" s="453">
        <v>2.5478618820210475</v>
      </c>
      <c r="H1153" s="453">
        <v>8.3577559347098287</v>
      </c>
      <c r="I1153" s="453">
        <v>10.194411325390817</v>
      </c>
      <c r="J1153" s="453"/>
      <c r="K1153" s="453">
        <v>0.33996080130685513</v>
      </c>
      <c r="L1153" s="453">
        <v>1.1791613086067514</v>
      </c>
      <c r="M1153" s="453">
        <v>-1.3854720495642709</v>
      </c>
      <c r="N1153" s="453"/>
      <c r="O1153" s="453">
        <f t="shared" si="17"/>
        <v>1.6138917423173789</v>
      </c>
      <c r="P1153" s="453">
        <f t="shared" si="17"/>
        <v>5.3580392759616657</v>
      </c>
      <c r="Q1153" s="453">
        <f t="shared" si="17"/>
        <v>3.7117336131311376</v>
      </c>
    </row>
    <row r="1154" spans="6:17">
      <c r="F1154" s="452">
        <v>1148</v>
      </c>
      <c r="G1154" s="453">
        <v>2.3794443464094215</v>
      </c>
      <c r="H1154" s="453">
        <v>7.9103717195854273</v>
      </c>
      <c r="I1154" s="453">
        <v>7.8205954632296653</v>
      </c>
      <c r="J1154" s="453"/>
      <c r="K1154" s="453">
        <v>-0.1497968702172976</v>
      </c>
      <c r="L1154" s="453">
        <v>-0.32413299787641137</v>
      </c>
      <c r="M1154" s="453">
        <v>-4.5897872309793897</v>
      </c>
      <c r="N1154" s="453"/>
      <c r="O1154" s="453">
        <f t="shared" si="17"/>
        <v>1.0399253029874131</v>
      </c>
      <c r="P1154" s="453">
        <f t="shared" si="17"/>
        <v>3.6310528619163023</v>
      </c>
      <c r="Q1154" s="453">
        <f t="shared" si="17"/>
        <v>-0.67948949936455705</v>
      </c>
    </row>
    <row r="1155" spans="6:17">
      <c r="F1155" s="452">
        <v>1149</v>
      </c>
      <c r="G1155" s="453">
        <v>2.597148658273392</v>
      </c>
      <c r="H1155" s="453">
        <v>8.9850352370199857</v>
      </c>
      <c r="I1155" s="453">
        <v>12.080179655074318</v>
      </c>
      <c r="J1155" s="453"/>
      <c r="K1155" s="453">
        <v>0.19492410256190418</v>
      </c>
      <c r="L1155" s="453">
        <v>1.1144939035977046</v>
      </c>
      <c r="M1155" s="453">
        <v>-0.57170846384481422</v>
      </c>
      <c r="N1155" s="453"/>
      <c r="O1155" s="453">
        <f t="shared" si="17"/>
        <v>1.4934984316986002</v>
      </c>
      <c r="P1155" s="453">
        <f t="shared" si="17"/>
        <v>5.6070115221076975</v>
      </c>
      <c r="Q1155" s="453">
        <f t="shared" si="17"/>
        <v>5.4683813636923446</v>
      </c>
    </row>
    <row r="1156" spans="6:17">
      <c r="F1156" s="452">
        <v>1150</v>
      </c>
      <c r="G1156" s="453">
        <v>2.9644917451670274</v>
      </c>
      <c r="H1156" s="453">
        <v>9.8101944933101421</v>
      </c>
      <c r="I1156" s="453">
        <v>13.759650757838656</v>
      </c>
      <c r="J1156" s="453"/>
      <c r="K1156" s="453">
        <v>0.62127762665364195</v>
      </c>
      <c r="L1156" s="453">
        <v>1.5095707701334788</v>
      </c>
      <c r="M1156" s="453">
        <v>-1.1401372651345554</v>
      </c>
      <c r="N1156" s="453"/>
      <c r="O1156" s="453">
        <f t="shared" si="17"/>
        <v>2.1035234992371556</v>
      </c>
      <c r="P1156" s="453">
        <f t="shared" si="17"/>
        <v>6.4146680167885499</v>
      </c>
      <c r="Q1156" s="453">
        <f t="shared" si="17"/>
        <v>5.7396881137847728</v>
      </c>
    </row>
    <row r="1157" spans="6:17">
      <c r="F1157" s="452">
        <v>1151</v>
      </c>
      <c r="G1157" s="453">
        <v>2.3322606658868601</v>
      </c>
      <c r="H1157" s="453">
        <v>6.9823283457040475</v>
      </c>
      <c r="I1157" s="453">
        <v>8.0383000853754396</v>
      </c>
      <c r="J1157" s="453"/>
      <c r="K1157" s="453">
        <v>3.5312506111131015E-2</v>
      </c>
      <c r="L1157" s="453">
        <v>-0.44351034088646202</v>
      </c>
      <c r="M1157" s="453">
        <v>-4.0307624398974298</v>
      </c>
      <c r="N1157" s="453"/>
      <c r="O1157" s="453">
        <f t="shared" si="17"/>
        <v>1.2014428390545611</v>
      </c>
      <c r="P1157" s="453">
        <f t="shared" si="17"/>
        <v>3.0476538319655617</v>
      </c>
      <c r="Q1157" s="453">
        <f t="shared" si="17"/>
        <v>-1.1612397209709968E-2</v>
      </c>
    </row>
    <row r="1158" spans="6:17">
      <c r="F1158" s="452">
        <v>1152</v>
      </c>
      <c r="G1158" s="453">
        <v>1.8699570232050728</v>
      </c>
      <c r="H1158" s="453">
        <v>4.3479298093058532</v>
      </c>
      <c r="I1158" s="453">
        <v>2.7101547356903595</v>
      </c>
      <c r="J1158" s="453"/>
      <c r="K1158" s="453">
        <v>-0.13090101010664235</v>
      </c>
      <c r="L1158" s="453">
        <v>-1.6628500099851848</v>
      </c>
      <c r="M1158" s="453">
        <v>-5.720598905192972</v>
      </c>
      <c r="N1158" s="453"/>
      <c r="O1158" s="453">
        <f t="shared" si="17"/>
        <v>0.80407750149589408</v>
      </c>
      <c r="P1158" s="453">
        <f t="shared" si="17"/>
        <v>0.51111489466774174</v>
      </c>
      <c r="Q1158" s="453">
        <f t="shared" si="17"/>
        <v>-4.3655215373477922</v>
      </c>
    </row>
    <row r="1159" spans="6:17">
      <c r="F1159" s="452">
        <v>1153</v>
      </c>
      <c r="G1159" s="453">
        <v>2.2723430561959841</v>
      </c>
      <c r="H1159" s="453">
        <v>6.6968090687106994</v>
      </c>
      <c r="I1159" s="453">
        <v>7.5132555094931348</v>
      </c>
      <c r="J1159" s="453"/>
      <c r="K1159" s="453">
        <v>-3.9181639971163307E-2</v>
      </c>
      <c r="L1159" s="453">
        <v>-0.82043262183493937</v>
      </c>
      <c r="M1159" s="453">
        <v>-4.5845112287076475</v>
      </c>
      <c r="N1159" s="453"/>
      <c r="O1159" s="453">
        <f t="shared" si="17"/>
        <v>1.0969898881268287</v>
      </c>
      <c r="P1159" s="453">
        <f t="shared" si="17"/>
        <v>2.5279719125204103</v>
      </c>
      <c r="Q1159" s="453">
        <f t="shared" si="17"/>
        <v>-0.82788347396108009</v>
      </c>
    </row>
    <row r="1160" spans="6:17">
      <c r="F1160" s="452">
        <v>1154</v>
      </c>
      <c r="G1160" s="453">
        <v>2.6422007413891162</v>
      </c>
      <c r="H1160" s="453">
        <v>8.6261163562900052</v>
      </c>
      <c r="I1160" s="453">
        <v>10.203714075267513</v>
      </c>
      <c r="J1160" s="453"/>
      <c r="K1160" s="453">
        <v>0.45046233176408101</v>
      </c>
      <c r="L1160" s="453">
        <v>1.4089721954898167</v>
      </c>
      <c r="M1160" s="453">
        <v>-1.382753656523704</v>
      </c>
      <c r="N1160" s="453"/>
      <c r="O1160" s="453">
        <f t="shared" ref="O1160:Q1223" si="18">G1160*0.5+K1160</f>
        <v>1.7715627024586391</v>
      </c>
      <c r="P1160" s="453">
        <f t="shared" si="18"/>
        <v>5.7220303736348193</v>
      </c>
      <c r="Q1160" s="453">
        <f t="shared" si="18"/>
        <v>3.7191033811100525</v>
      </c>
    </row>
    <row r="1161" spans="6:17">
      <c r="F1161" s="452">
        <v>1155</v>
      </c>
      <c r="G1161" s="453">
        <v>2.7119881840518367</v>
      </c>
      <c r="H1161" s="453">
        <v>10.13973113576467</v>
      </c>
      <c r="I1161" s="453">
        <v>15.102001267905052</v>
      </c>
      <c r="J1161" s="453"/>
      <c r="K1161" s="453">
        <v>0.56406445581246167</v>
      </c>
      <c r="L1161" s="453">
        <v>2.9374347816533373</v>
      </c>
      <c r="M1161" s="453">
        <v>3.2165818479281327</v>
      </c>
      <c r="N1161" s="453"/>
      <c r="O1161" s="453">
        <f t="shared" si="18"/>
        <v>1.92005854783838</v>
      </c>
      <c r="P1161" s="453">
        <f t="shared" si="18"/>
        <v>8.0073003495356723</v>
      </c>
      <c r="Q1161" s="453">
        <f t="shared" si="18"/>
        <v>10.767582481880659</v>
      </c>
    </row>
    <row r="1162" spans="6:17">
      <c r="F1162" s="452">
        <v>1156</v>
      </c>
      <c r="G1162" s="453">
        <v>2.6801422057490836</v>
      </c>
      <c r="H1162" s="453">
        <v>9.9470617864387876</v>
      </c>
      <c r="I1162" s="453">
        <v>14.661316796010539</v>
      </c>
      <c r="J1162" s="453"/>
      <c r="K1162" s="453">
        <v>0.53821461832569817</v>
      </c>
      <c r="L1162" s="453">
        <v>2.8684976695940989</v>
      </c>
      <c r="M1162" s="453">
        <v>2.9651633971913895</v>
      </c>
      <c r="N1162" s="453"/>
      <c r="O1162" s="453">
        <f t="shared" si="18"/>
        <v>1.87828572120024</v>
      </c>
      <c r="P1162" s="453">
        <f t="shared" si="18"/>
        <v>7.8420285628134927</v>
      </c>
      <c r="Q1162" s="453">
        <f t="shared" si="18"/>
        <v>10.295821795196659</v>
      </c>
    </row>
    <row r="1163" spans="6:17">
      <c r="F1163" s="452">
        <v>1157</v>
      </c>
      <c r="G1163" s="453">
        <v>2.9107631152922</v>
      </c>
      <c r="H1163" s="453">
        <v>10.162402675783568</v>
      </c>
      <c r="I1163" s="453">
        <v>12.882115619969881</v>
      </c>
      <c r="J1163" s="453"/>
      <c r="K1163" s="453">
        <v>0.68956695867224482</v>
      </c>
      <c r="L1163" s="453">
        <v>2.7577516879717408</v>
      </c>
      <c r="M1163" s="453">
        <v>1.0153347066496252</v>
      </c>
      <c r="N1163" s="453"/>
      <c r="O1163" s="453">
        <f t="shared" si="18"/>
        <v>2.1449485163183448</v>
      </c>
      <c r="P1163" s="453">
        <f t="shared" si="18"/>
        <v>7.8389530258635247</v>
      </c>
      <c r="Q1163" s="453">
        <f t="shared" si="18"/>
        <v>7.4563925166345655</v>
      </c>
    </row>
    <row r="1164" spans="6:17">
      <c r="F1164" s="452">
        <v>1158</v>
      </c>
      <c r="G1164" s="453">
        <v>2.2998021045211914</v>
      </c>
      <c r="H1164" s="453">
        <v>7.2235353031249119</v>
      </c>
      <c r="I1164" s="453">
        <v>8.1687876914370747</v>
      </c>
      <c r="J1164" s="453"/>
      <c r="K1164" s="453">
        <v>-1.3871220914669635E-3</v>
      </c>
      <c r="L1164" s="453">
        <v>-0.34227034896613873</v>
      </c>
      <c r="M1164" s="453">
        <v>-4.0163523517513511</v>
      </c>
      <c r="N1164" s="453"/>
      <c r="O1164" s="453">
        <f t="shared" si="18"/>
        <v>1.1485139301691287</v>
      </c>
      <c r="P1164" s="453">
        <f t="shared" si="18"/>
        <v>3.2694973025963172</v>
      </c>
      <c r="Q1164" s="453">
        <f t="shared" si="18"/>
        <v>6.8041493967186284E-2</v>
      </c>
    </row>
    <row r="1165" spans="6:17">
      <c r="F1165" s="452">
        <v>1159</v>
      </c>
      <c r="G1165" s="453">
        <v>2.4371619250146637</v>
      </c>
      <c r="H1165" s="453">
        <v>8.2180700824135471</v>
      </c>
      <c r="I1165" s="453">
        <v>10.981919257781513</v>
      </c>
      <c r="J1165" s="453"/>
      <c r="K1165" s="453">
        <v>0.28342730081020662</v>
      </c>
      <c r="L1165" s="453">
        <v>1.1016003741656775</v>
      </c>
      <c r="M1165" s="453">
        <v>-1.3620588348734231</v>
      </c>
      <c r="N1165" s="453"/>
      <c r="O1165" s="453">
        <f t="shared" si="18"/>
        <v>1.5020082633175385</v>
      </c>
      <c r="P1165" s="453">
        <f t="shared" si="18"/>
        <v>5.210635415372451</v>
      </c>
      <c r="Q1165" s="453">
        <f t="shared" si="18"/>
        <v>4.1289007940173335</v>
      </c>
    </row>
    <row r="1166" spans="6:17">
      <c r="F1166" s="452">
        <v>1160</v>
      </c>
      <c r="G1166" s="453">
        <v>2.1743437099521046</v>
      </c>
      <c r="H1166" s="453">
        <v>6.7956580852720592</v>
      </c>
      <c r="I1166" s="453">
        <v>7.6654468770902611</v>
      </c>
      <c r="J1166" s="453"/>
      <c r="K1166" s="453">
        <v>0.79240683198789696</v>
      </c>
      <c r="L1166" s="453">
        <v>2.9282077520357817</v>
      </c>
      <c r="M1166" s="453">
        <v>1.4122230278930061</v>
      </c>
      <c r="N1166" s="453"/>
      <c r="O1166" s="453">
        <f t="shared" si="18"/>
        <v>1.8795786869639493</v>
      </c>
      <c r="P1166" s="453">
        <f t="shared" si="18"/>
        <v>6.3260367946718112</v>
      </c>
      <c r="Q1166" s="453">
        <f t="shared" si="18"/>
        <v>5.2449464664381367</v>
      </c>
    </row>
    <row r="1167" spans="6:17">
      <c r="F1167" s="452">
        <v>1161</v>
      </c>
      <c r="G1167" s="453">
        <v>2.5035080079502485</v>
      </c>
      <c r="H1167" s="453">
        <v>8.5157580195905354</v>
      </c>
      <c r="I1167" s="453">
        <v>11.54519238667821</v>
      </c>
      <c r="J1167" s="453"/>
      <c r="K1167" s="453">
        <v>0.29147154078529525</v>
      </c>
      <c r="L1167" s="453">
        <v>1.1423507918547173</v>
      </c>
      <c r="M1167" s="453">
        <v>-1.2608034723254065</v>
      </c>
      <c r="N1167" s="453"/>
      <c r="O1167" s="453">
        <f t="shared" si="18"/>
        <v>1.5432255447604195</v>
      </c>
      <c r="P1167" s="453">
        <f t="shared" si="18"/>
        <v>5.400229801649985</v>
      </c>
      <c r="Q1167" s="453">
        <f t="shared" si="18"/>
        <v>4.5117927210136983</v>
      </c>
    </row>
    <row r="1168" spans="6:17">
      <c r="F1168" s="452">
        <v>1162</v>
      </c>
      <c r="G1168" s="453">
        <v>2.7622591080287986</v>
      </c>
      <c r="H1168" s="453">
        <v>8.5083226784896482</v>
      </c>
      <c r="I1168" s="453">
        <v>11.205370170016764</v>
      </c>
      <c r="J1168" s="453"/>
      <c r="K1168" s="453">
        <v>0.42290794354933148</v>
      </c>
      <c r="L1168" s="453">
        <v>0.80808761852999567</v>
      </c>
      <c r="M1168" s="453">
        <v>-1.3612189799036329</v>
      </c>
      <c r="N1168" s="453"/>
      <c r="O1168" s="453">
        <f t="shared" si="18"/>
        <v>1.8040374975637308</v>
      </c>
      <c r="P1168" s="453">
        <f t="shared" si="18"/>
        <v>5.0622489577748198</v>
      </c>
      <c r="Q1168" s="453">
        <f t="shared" si="18"/>
        <v>4.2414661051047489</v>
      </c>
    </row>
    <row r="1169" spans="6:17">
      <c r="F1169" s="452">
        <v>1163</v>
      </c>
      <c r="G1169" s="453">
        <v>2.5198453391003923</v>
      </c>
      <c r="H1169" s="453">
        <v>9.2989208795471896</v>
      </c>
      <c r="I1169" s="453">
        <v>13.746768268663899</v>
      </c>
      <c r="J1169" s="453"/>
      <c r="K1169" s="453">
        <v>0.42738767305903202</v>
      </c>
      <c r="L1169" s="453">
        <v>2.3890717031486162</v>
      </c>
      <c r="M1169" s="453">
        <v>2.3192648582689159</v>
      </c>
      <c r="N1169" s="453"/>
      <c r="O1169" s="453">
        <f t="shared" si="18"/>
        <v>1.6873103426092282</v>
      </c>
      <c r="P1169" s="453">
        <f t="shared" si="18"/>
        <v>7.038532142922211</v>
      </c>
      <c r="Q1169" s="453">
        <f t="shared" si="18"/>
        <v>9.1926489926008657</v>
      </c>
    </row>
    <row r="1170" spans="6:17">
      <c r="F1170" s="452">
        <v>1164</v>
      </c>
      <c r="G1170" s="453">
        <v>3.1813123201826237</v>
      </c>
      <c r="H1170" s="453">
        <v>10.886490055394411</v>
      </c>
      <c r="I1170" s="453">
        <v>15.290699023605924</v>
      </c>
      <c r="J1170" s="453"/>
      <c r="K1170" s="453">
        <v>0.73869551984839354</v>
      </c>
      <c r="L1170" s="453">
        <v>2.6903624542340907</v>
      </c>
      <c r="M1170" s="453">
        <v>1.6121277834113883</v>
      </c>
      <c r="N1170" s="453"/>
      <c r="O1170" s="453">
        <f t="shared" si="18"/>
        <v>2.3293516799397054</v>
      </c>
      <c r="P1170" s="453">
        <f t="shared" si="18"/>
        <v>8.1336074819312962</v>
      </c>
      <c r="Q1170" s="453">
        <f t="shared" si="18"/>
        <v>9.2574772952143505</v>
      </c>
    </row>
    <row r="1171" spans="6:17">
      <c r="F1171" s="452">
        <v>1165</v>
      </c>
      <c r="G1171" s="453">
        <v>2.5710735195655889</v>
      </c>
      <c r="H1171" s="453">
        <v>8.9051122644240337</v>
      </c>
      <c r="I1171" s="453">
        <v>12.088977675669753</v>
      </c>
      <c r="J1171" s="453"/>
      <c r="K1171" s="453">
        <v>0.35311374208242441</v>
      </c>
      <c r="L1171" s="453">
        <v>1.4554758458177233</v>
      </c>
      <c r="M1171" s="453">
        <v>-0.91763011106351655</v>
      </c>
      <c r="N1171" s="453"/>
      <c r="O1171" s="453">
        <f t="shared" si="18"/>
        <v>1.6386505018652189</v>
      </c>
      <c r="P1171" s="453">
        <f t="shared" si="18"/>
        <v>5.9080319780297401</v>
      </c>
      <c r="Q1171" s="453">
        <f t="shared" si="18"/>
        <v>5.1268587267713599</v>
      </c>
    </row>
    <row r="1172" spans="6:17">
      <c r="F1172" s="452">
        <v>1166</v>
      </c>
      <c r="G1172" s="453">
        <v>2.7924680418526187</v>
      </c>
      <c r="H1172" s="453">
        <v>9.6713877308408485</v>
      </c>
      <c r="I1172" s="453">
        <v>15.114255796610664</v>
      </c>
      <c r="J1172" s="453"/>
      <c r="K1172" s="453">
        <v>0.38365793533430015</v>
      </c>
      <c r="L1172" s="453">
        <v>1.6876316009314394</v>
      </c>
      <c r="M1172" s="453">
        <v>2.1397268101593454</v>
      </c>
      <c r="N1172" s="453"/>
      <c r="O1172" s="453">
        <f t="shared" si="18"/>
        <v>1.7798919562606095</v>
      </c>
      <c r="P1172" s="453">
        <f t="shared" si="18"/>
        <v>6.5233254663518636</v>
      </c>
      <c r="Q1172" s="453">
        <f t="shared" si="18"/>
        <v>9.6968547084646772</v>
      </c>
    </row>
    <row r="1173" spans="6:17">
      <c r="F1173" s="452">
        <v>1167</v>
      </c>
      <c r="G1173" s="453">
        <v>2.548788368242322</v>
      </c>
      <c r="H1173" s="453">
        <v>7.6809184087379023</v>
      </c>
      <c r="I1173" s="453">
        <v>8.9333074497715046</v>
      </c>
      <c r="J1173" s="453"/>
      <c r="K1173" s="453">
        <v>0.35613499538758653</v>
      </c>
      <c r="L1173" s="453">
        <v>0.35166950560958554</v>
      </c>
      <c r="M1173" s="453">
        <v>-2.8987618273642326</v>
      </c>
      <c r="N1173" s="453"/>
      <c r="O1173" s="453">
        <f t="shared" si="18"/>
        <v>1.6305291795087475</v>
      </c>
      <c r="P1173" s="453">
        <f t="shared" si="18"/>
        <v>4.1921287099785367</v>
      </c>
      <c r="Q1173" s="453">
        <f t="shared" si="18"/>
        <v>1.5678918975215197</v>
      </c>
    </row>
    <row r="1174" spans="6:17">
      <c r="F1174" s="452">
        <v>1168</v>
      </c>
      <c r="G1174" s="453">
        <v>2.4722130686136836</v>
      </c>
      <c r="H1174" s="453">
        <v>8.5694635316998671</v>
      </c>
      <c r="I1174" s="453">
        <v>11.697538076231112</v>
      </c>
      <c r="J1174" s="453"/>
      <c r="K1174" s="453">
        <v>0.463001936022442</v>
      </c>
      <c r="L1174" s="453">
        <v>2.4406454791468519</v>
      </c>
      <c r="M1174" s="453">
        <v>2.0020134730554773</v>
      </c>
      <c r="N1174" s="453"/>
      <c r="O1174" s="453">
        <f t="shared" si="18"/>
        <v>1.6991084703292838</v>
      </c>
      <c r="P1174" s="453">
        <f t="shared" si="18"/>
        <v>6.7253772449967855</v>
      </c>
      <c r="Q1174" s="453">
        <f t="shared" si="18"/>
        <v>7.8507825111710332</v>
      </c>
    </row>
    <row r="1175" spans="6:17">
      <c r="F1175" s="452">
        <v>1169</v>
      </c>
      <c r="G1175" s="453">
        <v>2.5980282236464127</v>
      </c>
      <c r="H1175" s="453">
        <v>9.1518687585572422</v>
      </c>
      <c r="I1175" s="453">
        <v>12.678414609985523</v>
      </c>
      <c r="J1175" s="453"/>
      <c r="K1175" s="453">
        <v>0.65657239828624014</v>
      </c>
      <c r="L1175" s="453">
        <v>3.3095555077931849</v>
      </c>
      <c r="M1175" s="453">
        <v>3.4740101347377035</v>
      </c>
      <c r="N1175" s="453"/>
      <c r="O1175" s="453">
        <f t="shared" si="18"/>
        <v>1.9555865101094465</v>
      </c>
      <c r="P1175" s="453">
        <f t="shared" si="18"/>
        <v>7.885489887071806</v>
      </c>
      <c r="Q1175" s="453">
        <f t="shared" si="18"/>
        <v>9.8132174397304652</v>
      </c>
    </row>
    <row r="1176" spans="6:17">
      <c r="F1176" s="452">
        <v>1170</v>
      </c>
      <c r="G1176" s="453">
        <v>2.7654626993216791</v>
      </c>
      <c r="H1176" s="453">
        <v>8.7917928526275659</v>
      </c>
      <c r="I1176" s="453">
        <v>10.826710180668599</v>
      </c>
      <c r="J1176" s="453"/>
      <c r="K1176" s="453">
        <v>0.12057246223778151</v>
      </c>
      <c r="L1176" s="453">
        <v>-0.18019927382025003</v>
      </c>
      <c r="M1176" s="453">
        <v>-3.2743775969596385</v>
      </c>
      <c r="N1176" s="453"/>
      <c r="O1176" s="453">
        <f t="shared" si="18"/>
        <v>1.5033038118986211</v>
      </c>
      <c r="P1176" s="453">
        <f t="shared" si="18"/>
        <v>4.2156971524935329</v>
      </c>
      <c r="Q1176" s="453">
        <f t="shared" si="18"/>
        <v>2.1389774933746608</v>
      </c>
    </row>
    <row r="1177" spans="6:17">
      <c r="F1177" s="452">
        <v>1171</v>
      </c>
      <c r="G1177" s="453">
        <v>2.3833709334537367</v>
      </c>
      <c r="H1177" s="453">
        <v>7.8557829189174484</v>
      </c>
      <c r="I1177" s="453">
        <v>11.299506549936268</v>
      </c>
      <c r="J1177" s="453"/>
      <c r="K1177" s="453">
        <v>0.1937339755567411</v>
      </c>
      <c r="L1177" s="453">
        <v>0.52446599030411534</v>
      </c>
      <c r="M1177" s="453">
        <v>-0.5544713571176203</v>
      </c>
      <c r="N1177" s="453"/>
      <c r="O1177" s="453">
        <f t="shared" si="18"/>
        <v>1.3854194422836095</v>
      </c>
      <c r="P1177" s="453">
        <f t="shared" si="18"/>
        <v>4.4523574497628395</v>
      </c>
      <c r="Q1177" s="453">
        <f t="shared" si="18"/>
        <v>5.0952819178505138</v>
      </c>
    </row>
    <row r="1178" spans="6:17">
      <c r="F1178" s="452">
        <v>1172</v>
      </c>
      <c r="G1178" s="453">
        <v>2.6538515059205032</v>
      </c>
      <c r="H1178" s="453">
        <v>8.7243404767416237</v>
      </c>
      <c r="I1178" s="453">
        <v>10.774474038016464</v>
      </c>
      <c r="J1178" s="453"/>
      <c r="K1178" s="453">
        <v>0.40221814440963044</v>
      </c>
      <c r="L1178" s="453">
        <v>1.3896094357465003</v>
      </c>
      <c r="M1178" s="453">
        <v>-1.0646132666726942</v>
      </c>
      <c r="N1178" s="453"/>
      <c r="O1178" s="453">
        <f t="shared" si="18"/>
        <v>1.7291438973698821</v>
      </c>
      <c r="P1178" s="453">
        <f t="shared" si="18"/>
        <v>5.7517796741173122</v>
      </c>
      <c r="Q1178" s="453">
        <f t="shared" si="18"/>
        <v>4.322623752335538</v>
      </c>
    </row>
    <row r="1179" spans="6:17">
      <c r="F1179" s="452">
        <v>1173</v>
      </c>
      <c r="G1179" s="453">
        <v>2.391502137383835</v>
      </c>
      <c r="H1179" s="453">
        <v>7.7690427436156284</v>
      </c>
      <c r="I1179" s="453">
        <v>9.3460785930236057</v>
      </c>
      <c r="J1179" s="453"/>
      <c r="K1179" s="453">
        <v>0.23951437386088337</v>
      </c>
      <c r="L1179" s="453">
        <v>0.71599675634895732</v>
      </c>
      <c r="M1179" s="453">
        <v>-2.1350538208392038</v>
      </c>
      <c r="N1179" s="453"/>
      <c r="O1179" s="453">
        <f t="shared" si="18"/>
        <v>1.4352654425528009</v>
      </c>
      <c r="P1179" s="453">
        <f t="shared" si="18"/>
        <v>4.6005181281567715</v>
      </c>
      <c r="Q1179" s="453">
        <f t="shared" si="18"/>
        <v>2.537985475672599</v>
      </c>
    </row>
    <row r="1180" spans="6:17">
      <c r="F1180" s="452">
        <v>1174</v>
      </c>
      <c r="G1180" s="453">
        <v>2.8958946188645847</v>
      </c>
      <c r="H1180" s="453">
        <v>9.6916259712059514</v>
      </c>
      <c r="I1180" s="453">
        <v>13.147101115324261</v>
      </c>
      <c r="J1180" s="453"/>
      <c r="K1180" s="453">
        <v>0.54763275136118317</v>
      </c>
      <c r="L1180" s="453">
        <v>1.8890384269837526</v>
      </c>
      <c r="M1180" s="453">
        <v>5.3361949786619789E-2</v>
      </c>
      <c r="N1180" s="453"/>
      <c r="O1180" s="453">
        <f t="shared" si="18"/>
        <v>1.9955800607934755</v>
      </c>
      <c r="P1180" s="453">
        <f t="shared" si="18"/>
        <v>6.7348514125867283</v>
      </c>
      <c r="Q1180" s="453">
        <f t="shared" si="18"/>
        <v>6.6269125074487505</v>
      </c>
    </row>
    <row r="1181" spans="6:17">
      <c r="F1181" s="452">
        <v>1175</v>
      </c>
      <c r="G1181" s="453">
        <v>2.3110760383702438</v>
      </c>
      <c r="H1181" s="453">
        <v>6.866111130661757</v>
      </c>
      <c r="I1181" s="453">
        <v>7.8290594815434105</v>
      </c>
      <c r="J1181" s="453"/>
      <c r="K1181" s="453">
        <v>1.4493785802603298E-2</v>
      </c>
      <c r="L1181" s="453">
        <v>-0.55189162241472189</v>
      </c>
      <c r="M1181" s="453">
        <v>-4.1640080444495382</v>
      </c>
      <c r="N1181" s="453"/>
      <c r="O1181" s="453">
        <f t="shared" si="18"/>
        <v>1.1700318049877252</v>
      </c>
      <c r="P1181" s="453">
        <f t="shared" si="18"/>
        <v>2.8811639429161566</v>
      </c>
      <c r="Q1181" s="453">
        <f t="shared" si="18"/>
        <v>-0.24947830367783297</v>
      </c>
    </row>
    <row r="1182" spans="6:17">
      <c r="F1182" s="452">
        <v>1176</v>
      </c>
      <c r="G1182" s="453">
        <v>2.7599048733012737</v>
      </c>
      <c r="H1182" s="453">
        <v>8.694913778989374</v>
      </c>
      <c r="I1182" s="453">
        <v>10.711972686591409</v>
      </c>
      <c r="J1182" s="453"/>
      <c r="K1182" s="453">
        <v>-1.278798497204825E-2</v>
      </c>
      <c r="L1182" s="453">
        <v>-0.43084596711047496</v>
      </c>
      <c r="M1182" s="453">
        <v>-3.8488746909379472</v>
      </c>
      <c r="N1182" s="453"/>
      <c r="O1182" s="453">
        <f t="shared" si="18"/>
        <v>1.3671644516785886</v>
      </c>
      <c r="P1182" s="453">
        <f t="shared" si="18"/>
        <v>3.916610922384212</v>
      </c>
      <c r="Q1182" s="453">
        <f t="shared" si="18"/>
        <v>1.5071116523577572</v>
      </c>
    </row>
    <row r="1183" spans="6:17">
      <c r="F1183" s="452">
        <v>1177</v>
      </c>
      <c r="G1183" s="453">
        <v>3.0737604051832044</v>
      </c>
      <c r="H1183" s="453">
        <v>12.065716112093611</v>
      </c>
      <c r="I1183" s="453">
        <v>17.709881408160228</v>
      </c>
      <c r="J1183" s="453"/>
      <c r="K1183" s="453">
        <v>0.71142680682401149</v>
      </c>
      <c r="L1183" s="453">
        <v>4.2634478015869561</v>
      </c>
      <c r="M1183" s="453">
        <v>5.0440788993060011</v>
      </c>
      <c r="N1183" s="453"/>
      <c r="O1183" s="453">
        <f t="shared" si="18"/>
        <v>2.2483070094156137</v>
      </c>
      <c r="P1183" s="453">
        <f t="shared" si="18"/>
        <v>10.296305857633762</v>
      </c>
      <c r="Q1183" s="453">
        <f t="shared" si="18"/>
        <v>13.899019603386115</v>
      </c>
    </row>
    <row r="1184" spans="6:17">
      <c r="F1184" s="452">
        <v>1178</v>
      </c>
      <c r="G1184" s="453">
        <v>2.8762053488429746</v>
      </c>
      <c r="H1184" s="453">
        <v>7.5468461189349441</v>
      </c>
      <c r="I1184" s="453">
        <v>7.2184909507616197</v>
      </c>
      <c r="J1184" s="453"/>
      <c r="K1184" s="453">
        <v>0.84044005485148787</v>
      </c>
      <c r="L1184" s="453">
        <v>1.3325616966607825</v>
      </c>
      <c r="M1184" s="453">
        <v>-1.7570842282275407</v>
      </c>
      <c r="N1184" s="453"/>
      <c r="O1184" s="453">
        <f t="shared" si="18"/>
        <v>2.2785427292729752</v>
      </c>
      <c r="P1184" s="453">
        <f t="shared" si="18"/>
        <v>5.1059847561282545</v>
      </c>
      <c r="Q1184" s="453">
        <f t="shared" si="18"/>
        <v>1.8521612471532691</v>
      </c>
    </row>
    <row r="1185" spans="6:17">
      <c r="F1185" s="452">
        <v>1179</v>
      </c>
      <c r="G1185" s="453">
        <v>2.3269274638128792</v>
      </c>
      <c r="H1185" s="453">
        <v>7.1558216945660291</v>
      </c>
      <c r="I1185" s="453">
        <v>8.1529677206974753</v>
      </c>
      <c r="J1185" s="453"/>
      <c r="K1185" s="453">
        <v>0.1275697508628042</v>
      </c>
      <c r="L1185" s="453">
        <v>2.7840308658511503E-2</v>
      </c>
      <c r="M1185" s="453">
        <v>-3.3250519966427703</v>
      </c>
      <c r="N1185" s="453"/>
      <c r="O1185" s="453">
        <f t="shared" si="18"/>
        <v>1.2910334827692438</v>
      </c>
      <c r="P1185" s="453">
        <f t="shared" si="18"/>
        <v>3.6057511559415261</v>
      </c>
      <c r="Q1185" s="453">
        <f t="shared" si="18"/>
        <v>0.75143186370596737</v>
      </c>
    </row>
    <row r="1186" spans="6:17">
      <c r="F1186" s="452">
        <v>1180</v>
      </c>
      <c r="G1186" s="453">
        <v>3.1994567754936512</v>
      </c>
      <c r="H1186" s="453">
        <v>10.876822565684947</v>
      </c>
      <c r="I1186" s="453">
        <v>15.255718226696629</v>
      </c>
      <c r="J1186" s="453"/>
      <c r="K1186" s="453">
        <v>0.85415123524083647</v>
      </c>
      <c r="L1186" s="453">
        <v>3.0737731166101341</v>
      </c>
      <c r="M1186" s="453">
        <v>2.1667536324305132</v>
      </c>
      <c r="N1186" s="453"/>
      <c r="O1186" s="453">
        <f t="shared" si="18"/>
        <v>2.453879622987662</v>
      </c>
      <c r="P1186" s="453">
        <f t="shared" si="18"/>
        <v>8.5121843994526074</v>
      </c>
      <c r="Q1186" s="453">
        <f t="shared" si="18"/>
        <v>9.7946127457788279</v>
      </c>
    </row>
    <row r="1187" spans="6:17">
      <c r="F1187" s="452">
        <v>1181</v>
      </c>
      <c r="G1187" s="453">
        <v>2.6860175659254413</v>
      </c>
      <c r="H1187" s="453">
        <v>8.9201007359128042</v>
      </c>
      <c r="I1187" s="453">
        <v>12.243567237443457</v>
      </c>
      <c r="J1187" s="453"/>
      <c r="K1187" s="453">
        <v>0.50447013391927875</v>
      </c>
      <c r="L1187" s="453">
        <v>1.1836281381225717</v>
      </c>
      <c r="M1187" s="453">
        <v>-1.6981267581418464</v>
      </c>
      <c r="N1187" s="453"/>
      <c r="O1187" s="453">
        <f t="shared" si="18"/>
        <v>1.8474789168819994</v>
      </c>
      <c r="P1187" s="453">
        <f t="shared" si="18"/>
        <v>5.6436785060789738</v>
      </c>
      <c r="Q1187" s="453">
        <f t="shared" si="18"/>
        <v>4.4236568605798823</v>
      </c>
    </row>
    <row r="1188" spans="6:17">
      <c r="F1188" s="452">
        <v>1182</v>
      </c>
      <c r="G1188" s="453">
        <v>2.8405782425030672</v>
      </c>
      <c r="H1188" s="453">
        <v>8.7678536277228005</v>
      </c>
      <c r="I1188" s="453">
        <v>10.776105437131193</v>
      </c>
      <c r="J1188" s="453"/>
      <c r="K1188" s="453">
        <v>-7.9073515882681633E-2</v>
      </c>
      <c r="L1188" s="453">
        <v>-0.19719844549735299</v>
      </c>
      <c r="M1188" s="453">
        <v>-3.5121987007325473</v>
      </c>
      <c r="N1188" s="453"/>
      <c r="O1188" s="453">
        <f t="shared" si="18"/>
        <v>1.341215605368852</v>
      </c>
      <c r="P1188" s="453">
        <f t="shared" si="18"/>
        <v>4.1867283683640473</v>
      </c>
      <c r="Q1188" s="453">
        <f t="shared" si="18"/>
        <v>1.8758540178330492</v>
      </c>
    </row>
    <row r="1189" spans="6:17">
      <c r="F1189" s="452">
        <v>1183</v>
      </c>
      <c r="G1189" s="453">
        <v>2.5694574909065437</v>
      </c>
      <c r="H1189" s="453">
        <v>8.9775867392254725</v>
      </c>
      <c r="I1189" s="453">
        <v>12.077738687557499</v>
      </c>
      <c r="J1189" s="453"/>
      <c r="K1189" s="453">
        <v>0.6273146058572685</v>
      </c>
      <c r="L1189" s="453">
        <v>3.0171004528934944</v>
      </c>
      <c r="M1189" s="453">
        <v>2.6807877066661803</v>
      </c>
      <c r="N1189" s="453"/>
      <c r="O1189" s="453">
        <f t="shared" si="18"/>
        <v>1.9120433513105404</v>
      </c>
      <c r="P1189" s="453">
        <f t="shared" si="18"/>
        <v>7.5058938225062306</v>
      </c>
      <c r="Q1189" s="453">
        <f t="shared" si="18"/>
        <v>8.7196570504449298</v>
      </c>
    </row>
    <row r="1190" spans="6:17">
      <c r="F1190" s="452">
        <v>1184</v>
      </c>
      <c r="G1190" s="453">
        <v>3.0200406918979592</v>
      </c>
      <c r="H1190" s="453">
        <v>9.7850886160119828</v>
      </c>
      <c r="I1190" s="453">
        <v>12.335998679002415</v>
      </c>
      <c r="J1190" s="453"/>
      <c r="K1190" s="453">
        <v>0.39552130241336947</v>
      </c>
      <c r="L1190" s="453">
        <v>0.44989977930126201</v>
      </c>
      <c r="M1190" s="453">
        <v>-2.144573194927716</v>
      </c>
      <c r="N1190" s="453"/>
      <c r="O1190" s="453">
        <f t="shared" si="18"/>
        <v>1.9055416483623491</v>
      </c>
      <c r="P1190" s="453">
        <f t="shared" si="18"/>
        <v>5.3424440873072534</v>
      </c>
      <c r="Q1190" s="453">
        <f t="shared" si="18"/>
        <v>4.0234261445734916</v>
      </c>
    </row>
    <row r="1191" spans="6:17">
      <c r="F1191" s="452">
        <v>1185</v>
      </c>
      <c r="G1191" s="453">
        <v>2.4483722345362846</v>
      </c>
      <c r="H1191" s="453">
        <v>8.4870070109781537</v>
      </c>
      <c r="I1191" s="453">
        <v>11.35525252913331</v>
      </c>
      <c r="J1191" s="453"/>
      <c r="K1191" s="453">
        <v>1.6356609587118598E-2</v>
      </c>
      <c r="L1191" s="453">
        <v>-0.47730196426725513</v>
      </c>
      <c r="M1191" s="453">
        <v>-4.1764680026168364</v>
      </c>
      <c r="N1191" s="453"/>
      <c r="O1191" s="453">
        <f t="shared" si="18"/>
        <v>1.2405427268552609</v>
      </c>
      <c r="P1191" s="453">
        <f t="shared" si="18"/>
        <v>3.7662015412218217</v>
      </c>
      <c r="Q1191" s="453">
        <f t="shared" si="18"/>
        <v>1.5011582619498185</v>
      </c>
    </row>
    <row r="1192" spans="6:17">
      <c r="F1192" s="452">
        <v>1186</v>
      </c>
      <c r="G1192" s="453">
        <v>2.5689537518677366</v>
      </c>
      <c r="H1192" s="453">
        <v>8.3522786897691148</v>
      </c>
      <c r="I1192" s="453">
        <v>9.7853149360218055</v>
      </c>
      <c r="J1192" s="453"/>
      <c r="K1192" s="453">
        <v>0.35711838535617879</v>
      </c>
      <c r="L1192" s="453">
        <v>1.1288216337302188</v>
      </c>
      <c r="M1192" s="453">
        <v>-1.987371382970359</v>
      </c>
      <c r="N1192" s="453"/>
      <c r="O1192" s="453">
        <f t="shared" si="18"/>
        <v>1.6415952612900471</v>
      </c>
      <c r="P1192" s="453">
        <f t="shared" si="18"/>
        <v>5.3049609786147762</v>
      </c>
      <c r="Q1192" s="453">
        <f t="shared" si="18"/>
        <v>2.9052860850405438</v>
      </c>
    </row>
    <row r="1193" spans="6:17">
      <c r="F1193" s="452">
        <v>1187</v>
      </c>
      <c r="G1193" s="453">
        <v>2.1868126824605785</v>
      </c>
      <c r="H1193" s="453">
        <v>7.2093120001128455</v>
      </c>
      <c r="I1193" s="453">
        <v>7.3443407768135813</v>
      </c>
      <c r="J1193" s="453"/>
      <c r="K1193" s="453">
        <v>2.0251720087687275E-2</v>
      </c>
      <c r="L1193" s="453">
        <v>-0.20008858234547233</v>
      </c>
      <c r="M1193" s="453">
        <v>-4.2858812288415109</v>
      </c>
      <c r="N1193" s="453"/>
      <c r="O1193" s="453">
        <f t="shared" si="18"/>
        <v>1.1136580613179765</v>
      </c>
      <c r="P1193" s="453">
        <f t="shared" si="18"/>
        <v>3.4045674177109504</v>
      </c>
      <c r="Q1193" s="453">
        <f t="shared" si="18"/>
        <v>-0.61371084043472024</v>
      </c>
    </row>
    <row r="1194" spans="6:17">
      <c r="F1194" s="452">
        <v>1188</v>
      </c>
      <c r="G1194" s="453">
        <v>2.2986092952414712</v>
      </c>
      <c r="H1194" s="453">
        <v>6.9743022085519968</v>
      </c>
      <c r="I1194" s="453">
        <v>8.0434217249107718</v>
      </c>
      <c r="J1194" s="453"/>
      <c r="K1194" s="453">
        <v>6.572611963275854E-2</v>
      </c>
      <c r="L1194" s="453">
        <v>-0.25510534301032095</v>
      </c>
      <c r="M1194" s="453">
        <v>-3.7268750642576904</v>
      </c>
      <c r="N1194" s="453"/>
      <c r="O1194" s="453">
        <f t="shared" si="18"/>
        <v>1.2150307672534941</v>
      </c>
      <c r="P1194" s="453">
        <f t="shared" si="18"/>
        <v>3.2320457612656774</v>
      </c>
      <c r="Q1194" s="453">
        <f t="shared" si="18"/>
        <v>0.29483579819769545</v>
      </c>
    </row>
    <row r="1195" spans="6:17">
      <c r="F1195" s="452">
        <v>1189</v>
      </c>
      <c r="G1195" s="453">
        <v>2.9336994167625221</v>
      </c>
      <c r="H1195" s="453">
        <v>9.4188833245915333</v>
      </c>
      <c r="I1195" s="453">
        <v>11.772839098602091</v>
      </c>
      <c r="J1195" s="453"/>
      <c r="K1195" s="453">
        <v>0.41580637355766115</v>
      </c>
      <c r="L1195" s="453">
        <v>0.5342183312944826</v>
      </c>
      <c r="M1195" s="453">
        <v>-1.8937320848848458</v>
      </c>
      <c r="N1195" s="453"/>
      <c r="O1195" s="453">
        <f t="shared" si="18"/>
        <v>1.8826560819389222</v>
      </c>
      <c r="P1195" s="453">
        <f t="shared" si="18"/>
        <v>5.2436599935902493</v>
      </c>
      <c r="Q1195" s="453">
        <f t="shared" si="18"/>
        <v>3.9926874644161998</v>
      </c>
    </row>
    <row r="1196" spans="6:17">
      <c r="F1196" s="452">
        <v>1190</v>
      </c>
      <c r="G1196" s="453">
        <v>2.8296760054489845</v>
      </c>
      <c r="H1196" s="453">
        <v>9.5136735400674084</v>
      </c>
      <c r="I1196" s="453">
        <v>13.454378805361216</v>
      </c>
      <c r="J1196" s="453"/>
      <c r="K1196" s="453">
        <v>0.59603420113273842</v>
      </c>
      <c r="L1196" s="453">
        <v>1.6249904696344544</v>
      </c>
      <c r="M1196" s="453">
        <v>-0.84662818542373941</v>
      </c>
      <c r="N1196" s="453"/>
      <c r="O1196" s="453">
        <f t="shared" si="18"/>
        <v>2.0108722038572306</v>
      </c>
      <c r="P1196" s="453">
        <f t="shared" si="18"/>
        <v>6.3818272396681586</v>
      </c>
      <c r="Q1196" s="453">
        <f t="shared" si="18"/>
        <v>5.8805612172568686</v>
      </c>
    </row>
    <row r="1197" spans="6:17">
      <c r="F1197" s="452">
        <v>1191</v>
      </c>
      <c r="G1197" s="453">
        <v>2.4179672022351628</v>
      </c>
      <c r="H1197" s="453">
        <v>7.5134159961808535</v>
      </c>
      <c r="I1197" s="453">
        <v>9.2137943365637653</v>
      </c>
      <c r="J1197" s="453"/>
      <c r="K1197" s="453">
        <v>0.7197421409074245</v>
      </c>
      <c r="L1197" s="453">
        <v>2.1754123574146291</v>
      </c>
      <c r="M1197" s="453">
        <v>0.12174087328016014</v>
      </c>
      <c r="N1197" s="453"/>
      <c r="O1197" s="453">
        <f t="shared" si="18"/>
        <v>1.9287257420250059</v>
      </c>
      <c r="P1197" s="453">
        <f t="shared" si="18"/>
        <v>5.9321203555050559</v>
      </c>
      <c r="Q1197" s="453">
        <f t="shared" si="18"/>
        <v>4.7286380415620428</v>
      </c>
    </row>
    <row r="1198" spans="6:17">
      <c r="F1198" s="452">
        <v>1192</v>
      </c>
      <c r="G1198" s="453">
        <v>2.4652805475127408</v>
      </c>
      <c r="H1198" s="453">
        <v>8.115242262508076</v>
      </c>
      <c r="I1198" s="453">
        <v>12.057071650242307</v>
      </c>
      <c r="J1198" s="453"/>
      <c r="K1198" s="453">
        <v>0.22030205166746875</v>
      </c>
      <c r="L1198" s="453">
        <v>0.55150192873068704</v>
      </c>
      <c r="M1198" s="453">
        <v>-0.19507151886243435</v>
      </c>
      <c r="N1198" s="453"/>
      <c r="O1198" s="453">
        <f t="shared" si="18"/>
        <v>1.4529423254238392</v>
      </c>
      <c r="P1198" s="453">
        <f t="shared" si="18"/>
        <v>4.609123059984725</v>
      </c>
      <c r="Q1198" s="453">
        <f t="shared" si="18"/>
        <v>5.833464306258719</v>
      </c>
    </row>
    <row r="1199" spans="6:17">
      <c r="F1199" s="452">
        <v>1193</v>
      </c>
      <c r="G1199" s="453">
        <v>1.9954578730742707</v>
      </c>
      <c r="H1199" s="453">
        <v>5.9313312499007509</v>
      </c>
      <c r="I1199" s="453">
        <v>5.9741928380156253</v>
      </c>
      <c r="J1199" s="453"/>
      <c r="K1199" s="453">
        <v>-0.73560248736114175</v>
      </c>
      <c r="L1199" s="453">
        <v>-1.7555872920343205</v>
      </c>
      <c r="M1199" s="453">
        <v>-6.5302399993318048</v>
      </c>
      <c r="N1199" s="453"/>
      <c r="O1199" s="453">
        <f t="shared" si="18"/>
        <v>0.26212644917599359</v>
      </c>
      <c r="P1199" s="453">
        <f t="shared" si="18"/>
        <v>1.2100783329160549</v>
      </c>
      <c r="Q1199" s="453">
        <f t="shared" si="18"/>
        <v>-3.5431435803239921</v>
      </c>
    </row>
    <row r="1200" spans="6:17">
      <c r="F1200" s="452">
        <v>1194</v>
      </c>
      <c r="G1200" s="453">
        <v>2.5989573166415507</v>
      </c>
      <c r="H1200" s="453">
        <v>8.3522913085026786</v>
      </c>
      <c r="I1200" s="453">
        <v>8.3732585459830062</v>
      </c>
      <c r="J1200" s="453"/>
      <c r="K1200" s="453">
        <v>9.570373821558853E-2</v>
      </c>
      <c r="L1200" s="453">
        <v>0.41106901652506167</v>
      </c>
      <c r="M1200" s="453">
        <v>-3.7591123172929883</v>
      </c>
      <c r="N1200" s="453"/>
      <c r="O1200" s="453">
        <f t="shared" si="18"/>
        <v>1.3951823965363639</v>
      </c>
      <c r="P1200" s="453">
        <f t="shared" si="18"/>
        <v>4.587214670776401</v>
      </c>
      <c r="Q1200" s="453">
        <f t="shared" si="18"/>
        <v>0.42751695569851478</v>
      </c>
    </row>
    <row r="1201" spans="6:17">
      <c r="F1201" s="452">
        <v>1195</v>
      </c>
      <c r="G1201" s="453">
        <v>3.0580689904927496</v>
      </c>
      <c r="H1201" s="453">
        <v>10.353578243168947</v>
      </c>
      <c r="I1201" s="453">
        <v>14.970363979821229</v>
      </c>
      <c r="J1201" s="453"/>
      <c r="K1201" s="453">
        <v>0.67447284009030817</v>
      </c>
      <c r="L1201" s="453">
        <v>2.5042577235390127</v>
      </c>
      <c r="M1201" s="453">
        <v>2.207753953858905</v>
      </c>
      <c r="N1201" s="453"/>
      <c r="O1201" s="453">
        <f t="shared" si="18"/>
        <v>2.203507335336683</v>
      </c>
      <c r="P1201" s="453">
        <f t="shared" si="18"/>
        <v>7.6810468451234861</v>
      </c>
      <c r="Q1201" s="453">
        <f t="shared" si="18"/>
        <v>9.6929359437695197</v>
      </c>
    </row>
    <row r="1202" spans="6:17">
      <c r="F1202" s="452">
        <v>1196</v>
      </c>
      <c r="G1202" s="453">
        <v>3.0360432924717635</v>
      </c>
      <c r="H1202" s="453">
        <v>10.67032012435655</v>
      </c>
      <c r="I1202" s="453">
        <v>15.066361318289765</v>
      </c>
      <c r="J1202" s="453"/>
      <c r="K1202" s="453">
        <v>0.66169208209409547</v>
      </c>
      <c r="L1202" s="453">
        <v>2.7238005815012585</v>
      </c>
      <c r="M1202" s="453">
        <v>1.8762411085571244</v>
      </c>
      <c r="N1202" s="453"/>
      <c r="O1202" s="453">
        <f t="shared" si="18"/>
        <v>2.1797137283299772</v>
      </c>
      <c r="P1202" s="453">
        <f t="shared" si="18"/>
        <v>8.0589606436795336</v>
      </c>
      <c r="Q1202" s="453">
        <f t="shared" si="18"/>
        <v>9.4094217677020069</v>
      </c>
    </row>
    <row r="1203" spans="6:17">
      <c r="F1203" s="452">
        <v>1197</v>
      </c>
      <c r="G1203" s="453">
        <v>3.0741831651849303</v>
      </c>
      <c r="H1203" s="453">
        <v>10.953330280611134</v>
      </c>
      <c r="I1203" s="453">
        <v>15.645414120420213</v>
      </c>
      <c r="J1203" s="453"/>
      <c r="K1203" s="453">
        <v>0.70501200825631472</v>
      </c>
      <c r="L1203" s="453">
        <v>2.8896412827889577</v>
      </c>
      <c r="M1203" s="453">
        <v>2.359914536813605</v>
      </c>
      <c r="N1203" s="453"/>
      <c r="O1203" s="453">
        <f t="shared" si="18"/>
        <v>2.2421035908487799</v>
      </c>
      <c r="P1203" s="453">
        <f t="shared" si="18"/>
        <v>8.3663064230945245</v>
      </c>
      <c r="Q1203" s="453">
        <f t="shared" si="18"/>
        <v>10.182621597023712</v>
      </c>
    </row>
    <row r="1204" spans="6:17">
      <c r="F1204" s="452">
        <v>1198</v>
      </c>
      <c r="G1204" s="453">
        <v>2.3958739341128368</v>
      </c>
      <c r="H1204" s="453">
        <v>8.3724475719785971</v>
      </c>
      <c r="I1204" s="453">
        <v>12.344078621705947</v>
      </c>
      <c r="J1204" s="453"/>
      <c r="K1204" s="453">
        <v>7.5213201207747105E-2</v>
      </c>
      <c r="L1204" s="453">
        <v>0.75385000674489788</v>
      </c>
      <c r="M1204" s="453">
        <v>-0.19817118328410288</v>
      </c>
      <c r="N1204" s="453"/>
      <c r="O1204" s="453">
        <f t="shared" si="18"/>
        <v>1.2731501682641655</v>
      </c>
      <c r="P1204" s="453">
        <f t="shared" si="18"/>
        <v>4.9400737927341964</v>
      </c>
      <c r="Q1204" s="453">
        <f t="shared" si="18"/>
        <v>5.9738681275688705</v>
      </c>
    </row>
    <row r="1205" spans="6:17">
      <c r="F1205" s="452">
        <v>1199</v>
      </c>
      <c r="G1205" s="453">
        <v>2.3494432132478398</v>
      </c>
      <c r="H1205" s="453">
        <v>7.3297061610513765</v>
      </c>
      <c r="I1205" s="453">
        <v>8.6376569026868992</v>
      </c>
      <c r="J1205" s="453"/>
      <c r="K1205" s="453">
        <v>0.55762283875079355</v>
      </c>
      <c r="L1205" s="453">
        <v>1.9379862813458431</v>
      </c>
      <c r="M1205" s="453">
        <v>-0.24914442514958068</v>
      </c>
      <c r="N1205" s="453"/>
      <c r="O1205" s="453">
        <f t="shared" si="18"/>
        <v>1.7323444453747134</v>
      </c>
      <c r="P1205" s="453">
        <f t="shared" si="18"/>
        <v>5.6028393618715313</v>
      </c>
      <c r="Q1205" s="453">
        <f t="shared" si="18"/>
        <v>4.0696840261938689</v>
      </c>
    </row>
    <row r="1206" spans="6:17">
      <c r="F1206" s="452">
        <v>1200</v>
      </c>
      <c r="G1206" s="453">
        <v>2.0300285856262974</v>
      </c>
      <c r="H1206" s="453">
        <v>4.787905233623917</v>
      </c>
      <c r="I1206" s="453">
        <v>3.1917111037717092</v>
      </c>
      <c r="J1206" s="453"/>
      <c r="K1206" s="453">
        <v>-0.32145730286819152</v>
      </c>
      <c r="L1206" s="453">
        <v>-2.556904489670945</v>
      </c>
      <c r="M1206" s="453">
        <v>-7.3350006181825123</v>
      </c>
      <c r="N1206" s="453"/>
      <c r="O1206" s="453">
        <f t="shared" si="18"/>
        <v>0.69355698994495718</v>
      </c>
      <c r="P1206" s="453">
        <f t="shared" si="18"/>
        <v>-0.16295187285898649</v>
      </c>
      <c r="Q1206" s="453">
        <f t="shared" si="18"/>
        <v>-5.7391450662966577</v>
      </c>
    </row>
    <row r="1207" spans="6:17">
      <c r="F1207" s="452">
        <v>1201</v>
      </c>
      <c r="G1207" s="453">
        <v>2.5863142837721114</v>
      </c>
      <c r="H1207" s="453">
        <v>9.6256209510024604</v>
      </c>
      <c r="I1207" s="453">
        <v>14.177805842565647</v>
      </c>
      <c r="J1207" s="453"/>
      <c r="K1207" s="453">
        <v>0.5454370387459786</v>
      </c>
      <c r="L1207" s="453">
        <v>2.8214365956025702</v>
      </c>
      <c r="M1207" s="453">
        <v>2.8689042626595906</v>
      </c>
      <c r="N1207" s="453"/>
      <c r="O1207" s="453">
        <f t="shared" si="18"/>
        <v>1.8385941806320343</v>
      </c>
      <c r="P1207" s="453">
        <f t="shared" si="18"/>
        <v>7.6342470711038004</v>
      </c>
      <c r="Q1207" s="453">
        <f t="shared" si="18"/>
        <v>9.957807183942414</v>
      </c>
    </row>
    <row r="1208" spans="6:17">
      <c r="F1208" s="452">
        <v>1202</v>
      </c>
      <c r="G1208" s="453">
        <v>2.6469314476674679</v>
      </c>
      <c r="H1208" s="453">
        <v>10.772623517819511</v>
      </c>
      <c r="I1208" s="453">
        <v>16.013934338172106</v>
      </c>
      <c r="J1208" s="453"/>
      <c r="K1208" s="453">
        <v>0.34248479484111449</v>
      </c>
      <c r="L1208" s="453">
        <v>3.2372426395673699</v>
      </c>
      <c r="M1208" s="453">
        <v>3.759448429154773</v>
      </c>
      <c r="N1208" s="453"/>
      <c r="O1208" s="453">
        <f t="shared" si="18"/>
        <v>1.6659505186748484</v>
      </c>
      <c r="P1208" s="453">
        <f t="shared" si="18"/>
        <v>8.6235543984771255</v>
      </c>
      <c r="Q1208" s="453">
        <f t="shared" si="18"/>
        <v>11.766415598240826</v>
      </c>
    </row>
    <row r="1209" spans="6:17">
      <c r="F1209" s="452">
        <v>1203</v>
      </c>
      <c r="G1209" s="453">
        <v>2.5052330375270611</v>
      </c>
      <c r="H1209" s="453">
        <v>8.0485790675059974</v>
      </c>
      <c r="I1209" s="453">
        <v>8.999178865602758</v>
      </c>
      <c r="J1209" s="453"/>
      <c r="K1209" s="453">
        <v>0.15838079221056134</v>
      </c>
      <c r="L1209" s="453">
        <v>8.628562302142484E-2</v>
      </c>
      <c r="M1209" s="453">
        <v>-3.6062036157689974</v>
      </c>
      <c r="N1209" s="453"/>
      <c r="O1209" s="453">
        <f t="shared" si="18"/>
        <v>1.4109973109740919</v>
      </c>
      <c r="P1209" s="453">
        <f t="shared" si="18"/>
        <v>4.1105751567744235</v>
      </c>
      <c r="Q1209" s="453">
        <f t="shared" si="18"/>
        <v>0.89338581703238162</v>
      </c>
    </row>
    <row r="1210" spans="6:17">
      <c r="F1210" s="452">
        <v>1204</v>
      </c>
      <c r="G1210" s="453">
        <v>2.5586687538416797</v>
      </c>
      <c r="H1210" s="453">
        <v>8.462086640727108</v>
      </c>
      <c r="I1210" s="453">
        <v>12.66836139447804</v>
      </c>
      <c r="J1210" s="453"/>
      <c r="K1210" s="453">
        <v>0.2925004155789459</v>
      </c>
      <c r="L1210" s="453">
        <v>0.8189845915582552</v>
      </c>
      <c r="M1210" s="453">
        <v>0.27059136253839711</v>
      </c>
      <c r="N1210" s="453"/>
      <c r="O1210" s="453">
        <f t="shared" si="18"/>
        <v>1.5718347924997857</v>
      </c>
      <c r="P1210" s="453">
        <f t="shared" si="18"/>
        <v>5.0500279119218092</v>
      </c>
      <c r="Q1210" s="453">
        <f t="shared" si="18"/>
        <v>6.6047720597774173</v>
      </c>
    </row>
    <row r="1211" spans="6:17">
      <c r="F1211" s="452">
        <v>1205</v>
      </c>
      <c r="G1211" s="453">
        <v>2.6963986240401656</v>
      </c>
      <c r="H1211" s="453">
        <v>9.2336977986288034</v>
      </c>
      <c r="I1211" s="453">
        <v>12.625405287161811</v>
      </c>
      <c r="J1211" s="453"/>
      <c r="K1211" s="453">
        <v>0.46895701488483788</v>
      </c>
      <c r="L1211" s="453">
        <v>2.0330164548260825</v>
      </c>
      <c r="M1211" s="453">
        <v>1.1192904028995372</v>
      </c>
      <c r="N1211" s="453"/>
      <c r="O1211" s="453">
        <f t="shared" si="18"/>
        <v>1.8171563269049207</v>
      </c>
      <c r="P1211" s="453">
        <f t="shared" si="18"/>
        <v>6.6498653541404842</v>
      </c>
      <c r="Q1211" s="453">
        <f t="shared" si="18"/>
        <v>7.4319930464804429</v>
      </c>
    </row>
    <row r="1212" spans="6:17">
      <c r="F1212" s="452">
        <v>1206</v>
      </c>
      <c r="G1212" s="453">
        <v>2.6724611675943866</v>
      </c>
      <c r="H1212" s="453">
        <v>9.238063952764918</v>
      </c>
      <c r="I1212" s="453">
        <v>12.727832026228739</v>
      </c>
      <c r="J1212" s="453"/>
      <c r="K1212" s="453">
        <v>0.78290807680648555</v>
      </c>
      <c r="L1212" s="453">
        <v>3.5561735475216665</v>
      </c>
      <c r="M1212" s="453">
        <v>3.8165193049168096</v>
      </c>
      <c r="N1212" s="453"/>
      <c r="O1212" s="453">
        <f t="shared" si="18"/>
        <v>2.1191386606036788</v>
      </c>
      <c r="P1212" s="453">
        <f t="shared" si="18"/>
        <v>8.1752055239041255</v>
      </c>
      <c r="Q1212" s="453">
        <f t="shared" si="18"/>
        <v>10.180435318031179</v>
      </c>
    </row>
    <row r="1213" spans="6:17">
      <c r="F1213" s="452">
        <v>1207</v>
      </c>
      <c r="G1213" s="453">
        <v>2.4980711054572105</v>
      </c>
      <c r="H1213" s="453">
        <v>8.1512064905370281</v>
      </c>
      <c r="I1213" s="453">
        <v>9.4177796691598274</v>
      </c>
      <c r="J1213" s="453"/>
      <c r="K1213" s="453">
        <v>0.24334950190057825</v>
      </c>
      <c r="L1213" s="453">
        <v>0.58872295908201977</v>
      </c>
      <c r="M1213" s="453">
        <v>-2.713730146400934</v>
      </c>
      <c r="N1213" s="453"/>
      <c r="O1213" s="453">
        <f t="shared" si="18"/>
        <v>1.4923850546291835</v>
      </c>
      <c r="P1213" s="453">
        <f t="shared" si="18"/>
        <v>4.6643262043505338</v>
      </c>
      <c r="Q1213" s="453">
        <f t="shared" si="18"/>
        <v>1.9951596881789797</v>
      </c>
    </row>
    <row r="1214" spans="6:17">
      <c r="F1214" s="452">
        <v>1208</v>
      </c>
      <c r="G1214" s="453">
        <v>2.4894731258483116</v>
      </c>
      <c r="H1214" s="453">
        <v>8.4740425796698489</v>
      </c>
      <c r="I1214" s="453">
        <v>11.447574432188048</v>
      </c>
      <c r="J1214" s="453"/>
      <c r="K1214" s="453">
        <v>0.31284084551587554</v>
      </c>
      <c r="L1214" s="453">
        <v>2.0033135753738165</v>
      </c>
      <c r="M1214" s="453">
        <v>1.4885411444979297</v>
      </c>
      <c r="N1214" s="453"/>
      <c r="O1214" s="453">
        <f t="shared" si="18"/>
        <v>1.5575774084400313</v>
      </c>
      <c r="P1214" s="453">
        <f t="shared" si="18"/>
        <v>6.2403348652087409</v>
      </c>
      <c r="Q1214" s="453">
        <f t="shared" si="18"/>
        <v>7.2123283605919539</v>
      </c>
    </row>
    <row r="1215" spans="6:17">
      <c r="F1215" s="452">
        <v>1209</v>
      </c>
      <c r="G1215" s="453">
        <v>3.1231171884974263</v>
      </c>
      <c r="H1215" s="453">
        <v>9.4236024469552362</v>
      </c>
      <c r="I1215" s="453">
        <v>9.8931589661150241</v>
      </c>
      <c r="J1215" s="453"/>
      <c r="K1215" s="453">
        <v>1.1482048475217663</v>
      </c>
      <c r="L1215" s="453">
        <v>3.4775928921664629</v>
      </c>
      <c r="M1215" s="453">
        <v>1.3546748776967092</v>
      </c>
      <c r="N1215" s="453"/>
      <c r="O1215" s="453">
        <f t="shared" si="18"/>
        <v>2.7097634417704795</v>
      </c>
      <c r="P1215" s="453">
        <f t="shared" si="18"/>
        <v>8.189394115644081</v>
      </c>
      <c r="Q1215" s="453">
        <f t="shared" si="18"/>
        <v>6.3012543607542213</v>
      </c>
    </row>
    <row r="1216" spans="6:17">
      <c r="F1216" s="452">
        <v>1210</v>
      </c>
      <c r="G1216" s="453">
        <v>2.5223121648609226</v>
      </c>
      <c r="H1216" s="453">
        <v>8.705217946017072</v>
      </c>
      <c r="I1216" s="453">
        <v>11.773196735600422</v>
      </c>
      <c r="J1216" s="453"/>
      <c r="K1216" s="453">
        <v>0.22045851592069354</v>
      </c>
      <c r="L1216" s="453">
        <v>0.18866512199156205</v>
      </c>
      <c r="M1216" s="453">
        <v>-3.2575105096762513</v>
      </c>
      <c r="N1216" s="453"/>
      <c r="O1216" s="453">
        <f t="shared" si="18"/>
        <v>1.4816145983511548</v>
      </c>
      <c r="P1216" s="453">
        <f t="shared" si="18"/>
        <v>4.541274095000098</v>
      </c>
      <c r="Q1216" s="453">
        <f t="shared" si="18"/>
        <v>2.6290878581239596</v>
      </c>
    </row>
    <row r="1217" spans="6:17">
      <c r="F1217" s="452">
        <v>1211</v>
      </c>
      <c r="G1217" s="453">
        <v>1.7833168716187817</v>
      </c>
      <c r="H1217" s="453">
        <v>3.9975162976119165</v>
      </c>
      <c r="I1217" s="453">
        <v>1.9910237992790911</v>
      </c>
      <c r="J1217" s="453"/>
      <c r="K1217" s="453">
        <v>-0.35039184142815927</v>
      </c>
      <c r="L1217" s="453">
        <v>-2.3817658098453585</v>
      </c>
      <c r="M1217" s="453">
        <v>-7.1385782543730443</v>
      </c>
      <c r="N1217" s="453"/>
      <c r="O1217" s="453">
        <f t="shared" si="18"/>
        <v>0.54126659438123159</v>
      </c>
      <c r="P1217" s="453">
        <f t="shared" si="18"/>
        <v>-0.3830076610394002</v>
      </c>
      <c r="Q1217" s="453">
        <f t="shared" si="18"/>
        <v>-6.1430663547334987</v>
      </c>
    </row>
    <row r="1218" spans="6:17">
      <c r="F1218" s="452">
        <v>1212</v>
      </c>
      <c r="G1218" s="453">
        <v>2.3630861090438167</v>
      </c>
      <c r="H1218" s="453">
        <v>7.8432669299171707</v>
      </c>
      <c r="I1218" s="453">
        <v>10.417705474785564</v>
      </c>
      <c r="J1218" s="453"/>
      <c r="K1218" s="453">
        <v>0.16834814624271033</v>
      </c>
      <c r="L1218" s="453">
        <v>1.2717420393887409</v>
      </c>
      <c r="M1218" s="453">
        <v>0.26953412794276232</v>
      </c>
      <c r="N1218" s="453"/>
      <c r="O1218" s="453">
        <f t="shared" si="18"/>
        <v>1.3498912007646187</v>
      </c>
      <c r="P1218" s="453">
        <f t="shared" si="18"/>
        <v>5.1933755043473262</v>
      </c>
      <c r="Q1218" s="453">
        <f t="shared" si="18"/>
        <v>5.4783868653355441</v>
      </c>
    </row>
    <row r="1219" spans="6:17">
      <c r="F1219" s="452">
        <v>1213</v>
      </c>
      <c r="G1219" s="453">
        <v>2.3215067280538531</v>
      </c>
      <c r="H1219" s="453">
        <v>8.1585394568812504</v>
      </c>
      <c r="I1219" s="453">
        <v>10.663478617024978</v>
      </c>
      <c r="J1219" s="453"/>
      <c r="K1219" s="453">
        <v>-1.4794434421657954E-2</v>
      </c>
      <c r="L1219" s="453">
        <v>-0.46409579644886634</v>
      </c>
      <c r="M1219" s="453">
        <v>-4.2406812399062659</v>
      </c>
      <c r="N1219" s="453"/>
      <c r="O1219" s="453">
        <f t="shared" si="18"/>
        <v>1.1459589296052686</v>
      </c>
      <c r="P1219" s="453">
        <f t="shared" si="18"/>
        <v>3.6151739319917588</v>
      </c>
      <c r="Q1219" s="453">
        <f t="shared" si="18"/>
        <v>1.0910580686062232</v>
      </c>
    </row>
    <row r="1220" spans="6:17">
      <c r="F1220" s="452">
        <v>1214</v>
      </c>
      <c r="G1220" s="453">
        <v>3.1712912630145489</v>
      </c>
      <c r="H1220" s="453">
        <v>11.154500504243025</v>
      </c>
      <c r="I1220" s="453">
        <v>15.761359974082453</v>
      </c>
      <c r="J1220" s="453"/>
      <c r="K1220" s="453">
        <v>1.2354479510546117</v>
      </c>
      <c r="L1220" s="453">
        <v>5.0401578228355532</v>
      </c>
      <c r="M1220" s="453">
        <v>6.026737076529102</v>
      </c>
      <c r="N1220" s="453"/>
      <c r="O1220" s="453">
        <f t="shared" si="18"/>
        <v>2.8210935825618861</v>
      </c>
      <c r="P1220" s="453">
        <f t="shared" si="18"/>
        <v>10.617408074957066</v>
      </c>
      <c r="Q1220" s="453">
        <f t="shared" si="18"/>
        <v>13.907417063570328</v>
      </c>
    </row>
    <row r="1221" spans="6:17">
      <c r="F1221" s="452">
        <v>1215</v>
      </c>
      <c r="G1221" s="453">
        <v>2.2998919459813756</v>
      </c>
      <c r="H1221" s="453">
        <v>7.6471170541021891</v>
      </c>
      <c r="I1221" s="453">
        <v>7.9752807807215049</v>
      </c>
      <c r="J1221" s="453"/>
      <c r="K1221" s="453">
        <v>8.7281433307515144E-2</v>
      </c>
      <c r="L1221" s="453">
        <v>0.10752351745915689</v>
      </c>
      <c r="M1221" s="453">
        <v>-3.8703712770358791</v>
      </c>
      <c r="N1221" s="453"/>
      <c r="O1221" s="453">
        <f t="shared" si="18"/>
        <v>1.2372274062982029</v>
      </c>
      <c r="P1221" s="453">
        <f t="shared" si="18"/>
        <v>3.9310820445102514</v>
      </c>
      <c r="Q1221" s="453">
        <f t="shared" si="18"/>
        <v>0.11726911332487333</v>
      </c>
    </row>
    <row r="1222" spans="6:17">
      <c r="F1222" s="452">
        <v>1216</v>
      </c>
      <c r="G1222" s="453">
        <v>2.9094932035145487</v>
      </c>
      <c r="H1222" s="453">
        <v>8.6305308683567574</v>
      </c>
      <c r="I1222" s="453">
        <v>10.525224430644087</v>
      </c>
      <c r="J1222" s="453"/>
      <c r="K1222" s="453">
        <v>0.86805212917700381</v>
      </c>
      <c r="L1222" s="453">
        <v>1.9127897468407156</v>
      </c>
      <c r="M1222" s="453">
        <v>0.10950781865511772</v>
      </c>
      <c r="N1222" s="453"/>
      <c r="O1222" s="453">
        <f t="shared" si="18"/>
        <v>2.3227987309342781</v>
      </c>
      <c r="P1222" s="453">
        <f t="shared" si="18"/>
        <v>6.2280551810190943</v>
      </c>
      <c r="Q1222" s="453">
        <f t="shared" si="18"/>
        <v>5.3721200339771613</v>
      </c>
    </row>
    <row r="1223" spans="6:17">
      <c r="F1223" s="452">
        <v>1217</v>
      </c>
      <c r="G1223" s="453">
        <v>2.563935221366096</v>
      </c>
      <c r="H1223" s="453">
        <v>8.6626131119613063</v>
      </c>
      <c r="I1223" s="453">
        <v>13.097942428443247</v>
      </c>
      <c r="J1223" s="453"/>
      <c r="K1223" s="453">
        <v>0.24397009125313573</v>
      </c>
      <c r="L1223" s="453">
        <v>0.89991240303616848</v>
      </c>
      <c r="M1223" s="453">
        <v>0.5133888789955563</v>
      </c>
      <c r="N1223" s="453"/>
      <c r="O1223" s="453">
        <f t="shared" si="18"/>
        <v>1.5259377019361837</v>
      </c>
      <c r="P1223" s="453">
        <f t="shared" si="18"/>
        <v>5.2312189590168217</v>
      </c>
      <c r="Q1223" s="453">
        <f t="shared" si="18"/>
        <v>7.0623600932171797</v>
      </c>
    </row>
    <row r="1224" spans="6:17">
      <c r="F1224" s="452">
        <v>1218</v>
      </c>
      <c r="G1224" s="453">
        <v>3.2802257816113123</v>
      </c>
      <c r="H1224" s="453">
        <v>11.429203599502102</v>
      </c>
      <c r="I1224" s="453">
        <v>16.305835446537941</v>
      </c>
      <c r="J1224" s="453"/>
      <c r="K1224" s="453">
        <v>1.2401226756966874</v>
      </c>
      <c r="L1224" s="453">
        <v>4.9668321699675957</v>
      </c>
      <c r="M1224" s="453">
        <v>5.9983818493099221</v>
      </c>
      <c r="N1224" s="453"/>
      <c r="O1224" s="453">
        <f t="shared" ref="O1224:Q1287" si="19">G1224*0.5+K1224</f>
        <v>2.8802355665023436</v>
      </c>
      <c r="P1224" s="453">
        <f t="shared" si="19"/>
        <v>10.681433969718647</v>
      </c>
      <c r="Q1224" s="453">
        <f t="shared" si="19"/>
        <v>14.151299572578893</v>
      </c>
    </row>
    <row r="1225" spans="6:17">
      <c r="F1225" s="452">
        <v>1219</v>
      </c>
      <c r="G1225" s="453">
        <v>2.7714332706016034</v>
      </c>
      <c r="H1225" s="453">
        <v>9.9405227838026491</v>
      </c>
      <c r="I1225" s="453">
        <v>15.033144069005957</v>
      </c>
      <c r="J1225" s="453"/>
      <c r="K1225" s="453">
        <v>0.58688845038321347</v>
      </c>
      <c r="L1225" s="453">
        <v>2.6603111992046067</v>
      </c>
      <c r="M1225" s="453">
        <v>2.9624636371474082</v>
      </c>
      <c r="N1225" s="453"/>
      <c r="O1225" s="453">
        <f t="shared" si="19"/>
        <v>1.9726050856840152</v>
      </c>
      <c r="P1225" s="453">
        <f t="shared" si="19"/>
        <v>7.6305725911059312</v>
      </c>
      <c r="Q1225" s="453">
        <f t="shared" si="19"/>
        <v>10.479035671650387</v>
      </c>
    </row>
    <row r="1226" spans="6:17">
      <c r="F1226" s="452">
        <v>1220</v>
      </c>
      <c r="G1226" s="453">
        <v>3.2284864838019232</v>
      </c>
      <c r="H1226" s="453">
        <v>12.097107619406778</v>
      </c>
      <c r="I1226" s="453">
        <v>16.730163895802335</v>
      </c>
      <c r="J1226" s="453"/>
      <c r="K1226" s="453">
        <v>0.97076608611492254</v>
      </c>
      <c r="L1226" s="453">
        <v>4.6858763324284212</v>
      </c>
      <c r="M1226" s="453">
        <v>4.6496218600783692</v>
      </c>
      <c r="N1226" s="453"/>
      <c r="O1226" s="453">
        <f t="shared" si="19"/>
        <v>2.5850093280158841</v>
      </c>
      <c r="P1226" s="453">
        <f t="shared" si="19"/>
        <v>10.73443014213181</v>
      </c>
      <c r="Q1226" s="453">
        <f t="shared" si="19"/>
        <v>13.014703807979537</v>
      </c>
    </row>
    <row r="1227" spans="6:17">
      <c r="F1227" s="452">
        <v>1221</v>
      </c>
      <c r="G1227" s="453">
        <v>2.9090387856423945</v>
      </c>
      <c r="H1227" s="453">
        <v>10.198903073370403</v>
      </c>
      <c r="I1227" s="453">
        <v>12.955321573900292</v>
      </c>
      <c r="J1227" s="453"/>
      <c r="K1227" s="453">
        <v>0.58861044876666391</v>
      </c>
      <c r="L1227" s="453">
        <v>2.5263276773485259</v>
      </c>
      <c r="M1227" s="453">
        <v>0.57153367717863546</v>
      </c>
      <c r="N1227" s="453"/>
      <c r="O1227" s="453">
        <f t="shared" si="19"/>
        <v>2.0431298415878612</v>
      </c>
      <c r="P1227" s="453">
        <f t="shared" si="19"/>
        <v>7.6257792140337273</v>
      </c>
      <c r="Q1227" s="453">
        <f t="shared" si="19"/>
        <v>7.0491944641287816</v>
      </c>
    </row>
    <row r="1228" spans="6:17">
      <c r="F1228" s="452">
        <v>1222</v>
      </c>
      <c r="G1228" s="453">
        <v>2.4700380525952106</v>
      </c>
      <c r="H1228" s="453">
        <v>7.9412183057248669</v>
      </c>
      <c r="I1228" s="453">
        <v>10.391397487705518</v>
      </c>
      <c r="J1228" s="453"/>
      <c r="K1228" s="453">
        <v>0.11751758671080559</v>
      </c>
      <c r="L1228" s="453">
        <v>0.83990069586134553</v>
      </c>
      <c r="M1228" s="453">
        <v>-0.55161503099437681</v>
      </c>
      <c r="N1228" s="453"/>
      <c r="O1228" s="453">
        <f t="shared" si="19"/>
        <v>1.3525366130084109</v>
      </c>
      <c r="P1228" s="453">
        <f t="shared" si="19"/>
        <v>4.810509848723779</v>
      </c>
      <c r="Q1228" s="453">
        <f t="shared" si="19"/>
        <v>4.6440837128583823</v>
      </c>
    </row>
    <row r="1229" spans="6:17">
      <c r="F1229" s="452">
        <v>1223</v>
      </c>
      <c r="G1229" s="453">
        <v>2.4596465864257997</v>
      </c>
      <c r="H1229" s="453">
        <v>7.9832132650686276</v>
      </c>
      <c r="I1229" s="453">
        <v>8.9258192862317287</v>
      </c>
      <c r="J1229" s="453"/>
      <c r="K1229" s="453">
        <v>0.13409148047540853</v>
      </c>
      <c r="L1229" s="453">
        <v>0.2082613003530156</v>
      </c>
      <c r="M1229" s="453">
        <v>-3.6181010237402091</v>
      </c>
      <c r="N1229" s="453"/>
      <c r="O1229" s="453">
        <f t="shared" si="19"/>
        <v>1.3639147736883084</v>
      </c>
      <c r="P1229" s="453">
        <f t="shared" si="19"/>
        <v>4.1998679328873294</v>
      </c>
      <c r="Q1229" s="453">
        <f t="shared" si="19"/>
        <v>0.84480861937565521</v>
      </c>
    </row>
    <row r="1230" spans="6:17">
      <c r="F1230" s="452">
        <v>1224</v>
      </c>
      <c r="G1230" s="453">
        <v>2.4284670586600008</v>
      </c>
      <c r="H1230" s="453">
        <v>8.3853052913536246</v>
      </c>
      <c r="I1230" s="453">
        <v>11.402245749712108</v>
      </c>
      <c r="J1230" s="453"/>
      <c r="K1230" s="453">
        <v>0.3897187895349834</v>
      </c>
      <c r="L1230" s="453">
        <v>2.1660831954919786</v>
      </c>
      <c r="M1230" s="453">
        <v>1.5723678404654677</v>
      </c>
      <c r="N1230" s="453"/>
      <c r="O1230" s="453">
        <f t="shared" si="19"/>
        <v>1.6039523188649838</v>
      </c>
      <c r="P1230" s="453">
        <f t="shared" si="19"/>
        <v>6.3587358411687909</v>
      </c>
      <c r="Q1230" s="453">
        <f t="shared" si="19"/>
        <v>7.2734907153215218</v>
      </c>
    </row>
    <row r="1231" spans="6:17">
      <c r="F1231" s="452">
        <v>1225</v>
      </c>
      <c r="G1231" s="453">
        <v>2.9235679161818684</v>
      </c>
      <c r="H1231" s="453">
        <v>9.4852078739542875</v>
      </c>
      <c r="I1231" s="453">
        <v>11.880752737385663</v>
      </c>
      <c r="J1231" s="453"/>
      <c r="K1231" s="453">
        <v>0.31584231499957838</v>
      </c>
      <c r="L1231" s="453">
        <v>0.19439025679013611</v>
      </c>
      <c r="M1231" s="453">
        <v>-2.5452209678198727</v>
      </c>
      <c r="N1231" s="453"/>
      <c r="O1231" s="453">
        <f t="shared" si="19"/>
        <v>1.7776262730905126</v>
      </c>
      <c r="P1231" s="453">
        <f t="shared" si="19"/>
        <v>4.9369941937672799</v>
      </c>
      <c r="Q1231" s="453">
        <f t="shared" si="19"/>
        <v>3.3951554008729588</v>
      </c>
    </row>
    <row r="1232" spans="6:17">
      <c r="F1232" s="452">
        <v>1226</v>
      </c>
      <c r="G1232" s="453">
        <v>2.3583317267686716</v>
      </c>
      <c r="H1232" s="453">
        <v>7.6470646032617466</v>
      </c>
      <c r="I1232" s="453">
        <v>9.1226321643209758</v>
      </c>
      <c r="J1232" s="453"/>
      <c r="K1232" s="453">
        <v>0.22547323416626064</v>
      </c>
      <c r="L1232" s="453">
        <v>0.65154146287036951</v>
      </c>
      <c r="M1232" s="453">
        <v>-2.249105410946342</v>
      </c>
      <c r="N1232" s="453"/>
      <c r="O1232" s="453">
        <f t="shared" si="19"/>
        <v>1.4046390975505965</v>
      </c>
      <c r="P1232" s="453">
        <f t="shared" si="19"/>
        <v>4.4750737645012428</v>
      </c>
      <c r="Q1232" s="453">
        <f t="shared" si="19"/>
        <v>2.3122106712141459</v>
      </c>
    </row>
    <row r="1233" spans="6:17">
      <c r="F1233" s="452">
        <v>1227</v>
      </c>
      <c r="G1233" s="453">
        <v>2.5644862349936481</v>
      </c>
      <c r="H1233" s="453">
        <v>8.3022143531404993</v>
      </c>
      <c r="I1233" s="453">
        <v>9.4167589591507692</v>
      </c>
      <c r="J1233" s="453"/>
      <c r="K1233" s="453">
        <v>0.27615510568048229</v>
      </c>
      <c r="L1233" s="453">
        <v>0.64127354812676174</v>
      </c>
      <c r="M1233" s="453">
        <v>-2.8730807275586585</v>
      </c>
      <c r="N1233" s="453"/>
      <c r="O1233" s="453">
        <f t="shared" si="19"/>
        <v>1.5583982231773064</v>
      </c>
      <c r="P1233" s="453">
        <f t="shared" si="19"/>
        <v>4.7923807246970114</v>
      </c>
      <c r="Q1233" s="453">
        <f t="shared" si="19"/>
        <v>1.8352987520167261</v>
      </c>
    </row>
    <row r="1234" spans="6:17">
      <c r="F1234" s="452">
        <v>1228</v>
      </c>
      <c r="G1234" s="453">
        <v>2.9182066871195573</v>
      </c>
      <c r="H1234" s="453">
        <v>9.999277257976857</v>
      </c>
      <c r="I1234" s="453">
        <v>14.326510712895853</v>
      </c>
      <c r="J1234" s="453"/>
      <c r="K1234" s="453">
        <v>0.69653942159152926</v>
      </c>
      <c r="L1234" s="453">
        <v>2.6121549989931836</v>
      </c>
      <c r="M1234" s="453">
        <v>2.4355808885705841</v>
      </c>
      <c r="N1234" s="453"/>
      <c r="O1234" s="453">
        <f t="shared" si="19"/>
        <v>2.1556427651513079</v>
      </c>
      <c r="P1234" s="453">
        <f t="shared" si="19"/>
        <v>7.6117936279816121</v>
      </c>
      <c r="Q1234" s="453">
        <f t="shared" si="19"/>
        <v>9.5988362450185107</v>
      </c>
    </row>
    <row r="1235" spans="6:17">
      <c r="F1235" s="452">
        <v>1229</v>
      </c>
      <c r="G1235" s="453">
        <v>2.6451306410525373</v>
      </c>
      <c r="H1235" s="453">
        <v>9.0146525503204487</v>
      </c>
      <c r="I1235" s="453">
        <v>12.392899500787905</v>
      </c>
      <c r="J1235" s="453"/>
      <c r="K1235" s="453">
        <v>0.53955075237529826</v>
      </c>
      <c r="L1235" s="453">
        <v>2.0933668385630568</v>
      </c>
      <c r="M1235" s="453">
        <v>1.2051026026347245</v>
      </c>
      <c r="N1235" s="453"/>
      <c r="O1235" s="453">
        <f t="shared" si="19"/>
        <v>1.8621160729015669</v>
      </c>
      <c r="P1235" s="453">
        <f t="shared" si="19"/>
        <v>6.6006931137232812</v>
      </c>
      <c r="Q1235" s="453">
        <f t="shared" si="19"/>
        <v>7.4015523530286771</v>
      </c>
    </row>
    <row r="1236" spans="6:17">
      <c r="F1236" s="452">
        <v>1230</v>
      </c>
      <c r="G1236" s="453">
        <v>2.5494106451254712</v>
      </c>
      <c r="H1236" s="453">
        <v>7.6615168346434999</v>
      </c>
      <c r="I1236" s="453">
        <v>8.9096295896917326</v>
      </c>
      <c r="J1236" s="453"/>
      <c r="K1236" s="453">
        <v>0.37422202295585194</v>
      </c>
      <c r="L1236" s="453">
        <v>0.43877083993093891</v>
      </c>
      <c r="M1236" s="453">
        <v>-2.7525476287685677</v>
      </c>
      <c r="N1236" s="453"/>
      <c r="O1236" s="453">
        <f t="shared" si="19"/>
        <v>1.6489273455185876</v>
      </c>
      <c r="P1236" s="453">
        <f t="shared" si="19"/>
        <v>4.2695292572526888</v>
      </c>
      <c r="Q1236" s="453">
        <f t="shared" si="19"/>
        <v>1.7022671660772986</v>
      </c>
    </row>
    <row r="1237" spans="6:17">
      <c r="F1237" s="452">
        <v>1231</v>
      </c>
      <c r="G1237" s="453">
        <v>2.2567280830974337</v>
      </c>
      <c r="H1237" s="453">
        <v>7.7178624308410946</v>
      </c>
      <c r="I1237" s="453">
        <v>10.084906161875736</v>
      </c>
      <c r="J1237" s="453"/>
      <c r="K1237" s="453">
        <v>0.3416060735905031</v>
      </c>
      <c r="L1237" s="453">
        <v>2.0485162113285043</v>
      </c>
      <c r="M1237" s="453">
        <v>1.1922781602020578</v>
      </c>
      <c r="N1237" s="453"/>
      <c r="O1237" s="453">
        <f t="shared" si="19"/>
        <v>1.4699701151392199</v>
      </c>
      <c r="P1237" s="453">
        <f t="shared" si="19"/>
        <v>5.9074474267490515</v>
      </c>
      <c r="Q1237" s="453">
        <f t="shared" si="19"/>
        <v>6.2347312411399258</v>
      </c>
    </row>
    <row r="1238" spans="6:17">
      <c r="F1238" s="452">
        <v>1232</v>
      </c>
      <c r="G1238" s="453">
        <v>2.79264533398152</v>
      </c>
      <c r="H1238" s="453">
        <v>9.3904980671010847</v>
      </c>
      <c r="I1238" s="453">
        <v>13.055108557615583</v>
      </c>
      <c r="J1238" s="453"/>
      <c r="K1238" s="453">
        <v>0.41361274325840469</v>
      </c>
      <c r="L1238" s="453">
        <v>0.76456330213360957</v>
      </c>
      <c r="M1238" s="453">
        <v>-2.3961572869184025</v>
      </c>
      <c r="N1238" s="453"/>
      <c r="O1238" s="453">
        <f t="shared" si="19"/>
        <v>1.8099354102491647</v>
      </c>
      <c r="P1238" s="453">
        <f t="shared" si="19"/>
        <v>5.4598123356841519</v>
      </c>
      <c r="Q1238" s="453">
        <f t="shared" si="19"/>
        <v>4.1313969918893889</v>
      </c>
    </row>
    <row r="1239" spans="6:17">
      <c r="F1239" s="452">
        <v>1233</v>
      </c>
      <c r="G1239" s="453">
        <v>2.6696905595670604</v>
      </c>
      <c r="H1239" s="453">
        <v>8.3005512238351997</v>
      </c>
      <c r="I1239" s="453">
        <v>10.421770323063768</v>
      </c>
      <c r="J1239" s="453"/>
      <c r="K1239" s="453">
        <v>0.41888166826914031</v>
      </c>
      <c r="L1239" s="453">
        <v>0.92658065845122906</v>
      </c>
      <c r="M1239" s="453">
        <v>-1.5858335741778617</v>
      </c>
      <c r="N1239" s="453"/>
      <c r="O1239" s="453">
        <f t="shared" si="19"/>
        <v>1.7537269480526705</v>
      </c>
      <c r="P1239" s="453">
        <f t="shared" si="19"/>
        <v>5.0768562703688289</v>
      </c>
      <c r="Q1239" s="453">
        <f t="shared" si="19"/>
        <v>3.6250515873540223</v>
      </c>
    </row>
    <row r="1240" spans="6:17">
      <c r="F1240" s="452">
        <v>1234</v>
      </c>
      <c r="G1240" s="453">
        <v>2.6423760819586537</v>
      </c>
      <c r="H1240" s="453">
        <v>8.4205697523506089</v>
      </c>
      <c r="I1240" s="453">
        <v>10.499821149986488</v>
      </c>
      <c r="J1240" s="453"/>
      <c r="K1240" s="453">
        <v>0.52396435318841661</v>
      </c>
      <c r="L1240" s="453">
        <v>1.0293151653587529</v>
      </c>
      <c r="M1240" s="453">
        <v>-1.331647503467309</v>
      </c>
      <c r="N1240" s="453"/>
      <c r="O1240" s="453">
        <f t="shared" si="19"/>
        <v>1.8451523941677435</v>
      </c>
      <c r="P1240" s="453">
        <f t="shared" si="19"/>
        <v>5.2396000415340573</v>
      </c>
      <c r="Q1240" s="453">
        <f t="shared" si="19"/>
        <v>3.918263071525935</v>
      </c>
    </row>
    <row r="1241" spans="6:17">
      <c r="F1241" s="452">
        <v>1235</v>
      </c>
      <c r="G1241" s="453">
        <v>2.6615745386199539</v>
      </c>
      <c r="H1241" s="453">
        <v>8.2381424600817326</v>
      </c>
      <c r="I1241" s="453">
        <v>10.567985487503776</v>
      </c>
      <c r="J1241" s="453"/>
      <c r="K1241" s="453">
        <v>0.35901841885961261</v>
      </c>
      <c r="L1241" s="453">
        <v>0.71275945330486934</v>
      </c>
      <c r="M1241" s="453">
        <v>-1.7246903540109457</v>
      </c>
      <c r="N1241" s="453"/>
      <c r="O1241" s="453">
        <f t="shared" si="19"/>
        <v>1.6898056881695895</v>
      </c>
      <c r="P1241" s="453">
        <f t="shared" si="19"/>
        <v>4.8318306833457356</v>
      </c>
      <c r="Q1241" s="453">
        <f t="shared" si="19"/>
        <v>3.5593023897409424</v>
      </c>
    </row>
    <row r="1242" spans="6:17">
      <c r="F1242" s="452">
        <v>1236</v>
      </c>
      <c r="G1242" s="453">
        <v>2.9909965025802894</v>
      </c>
      <c r="H1242" s="453">
        <v>9.8243678237531711</v>
      </c>
      <c r="I1242" s="453">
        <v>13.694967853274605</v>
      </c>
      <c r="J1242" s="453"/>
      <c r="K1242" s="453">
        <v>0.61437241168453838</v>
      </c>
      <c r="L1242" s="453">
        <v>1.5110811537975621</v>
      </c>
      <c r="M1242" s="453">
        <v>-1.138349910938814</v>
      </c>
      <c r="N1242" s="453"/>
      <c r="O1242" s="453">
        <f t="shared" si="19"/>
        <v>2.1098706629746831</v>
      </c>
      <c r="P1242" s="453">
        <f t="shared" si="19"/>
        <v>6.4232650656741477</v>
      </c>
      <c r="Q1242" s="453">
        <f t="shared" si="19"/>
        <v>5.7091340156984884</v>
      </c>
    </row>
    <row r="1243" spans="6:17">
      <c r="F1243" s="452">
        <v>1237</v>
      </c>
      <c r="G1243" s="453">
        <v>2.9341225804596291</v>
      </c>
      <c r="H1243" s="453">
        <v>10.032101176090578</v>
      </c>
      <c r="I1243" s="453">
        <v>14.380332070274932</v>
      </c>
      <c r="J1243" s="453"/>
      <c r="K1243" s="453">
        <v>0.68442628049245613</v>
      </c>
      <c r="L1243" s="453">
        <v>2.5970492757517931</v>
      </c>
      <c r="M1243" s="453">
        <v>2.3526518538072025</v>
      </c>
      <c r="N1243" s="453"/>
      <c r="O1243" s="453">
        <f t="shared" si="19"/>
        <v>2.1514875707222707</v>
      </c>
      <c r="P1243" s="453">
        <f t="shared" si="19"/>
        <v>7.6130998637970819</v>
      </c>
      <c r="Q1243" s="453">
        <f t="shared" si="19"/>
        <v>9.5428178889446684</v>
      </c>
    </row>
    <row r="1244" spans="6:17">
      <c r="F1244" s="452">
        <v>1238</v>
      </c>
      <c r="G1244" s="453">
        <v>2.8611507333843562</v>
      </c>
      <c r="H1244" s="453">
        <v>9.7675290013111606</v>
      </c>
      <c r="I1244" s="453">
        <v>13.762965351732547</v>
      </c>
      <c r="J1244" s="453"/>
      <c r="K1244" s="453">
        <v>0.57961929004816248</v>
      </c>
      <c r="L1244" s="453">
        <v>1.9098512983762248</v>
      </c>
      <c r="M1244" s="453">
        <v>3.8550051611785818E-2</v>
      </c>
      <c r="N1244" s="453"/>
      <c r="O1244" s="453">
        <f t="shared" si="19"/>
        <v>2.0101946567403406</v>
      </c>
      <c r="P1244" s="453">
        <f t="shared" si="19"/>
        <v>6.7936157990318051</v>
      </c>
      <c r="Q1244" s="453">
        <f t="shared" si="19"/>
        <v>6.9200327274780591</v>
      </c>
    </row>
    <row r="1245" spans="6:17">
      <c r="F1245" s="452">
        <v>1239</v>
      </c>
      <c r="G1245" s="453">
        <v>2.8689008100852185</v>
      </c>
      <c r="H1245" s="453">
        <v>10.283528503723559</v>
      </c>
      <c r="I1245" s="453">
        <v>14.164048149888075</v>
      </c>
      <c r="J1245" s="453"/>
      <c r="K1245" s="453">
        <v>0.99206572140329286</v>
      </c>
      <c r="L1245" s="453">
        <v>4.5013776955012048</v>
      </c>
      <c r="M1245" s="453">
        <v>5.0456808916006395</v>
      </c>
      <c r="N1245" s="453"/>
      <c r="O1245" s="453">
        <f t="shared" si="19"/>
        <v>2.4265161264459021</v>
      </c>
      <c r="P1245" s="453">
        <f t="shared" si="19"/>
        <v>9.6431419473629845</v>
      </c>
      <c r="Q1245" s="453">
        <f t="shared" si="19"/>
        <v>12.127704966544677</v>
      </c>
    </row>
    <row r="1246" spans="6:17">
      <c r="F1246" s="452">
        <v>1240</v>
      </c>
      <c r="G1246" s="453">
        <v>2.6454221762472123</v>
      </c>
      <c r="H1246" s="453">
        <v>8.5785774130730204</v>
      </c>
      <c r="I1246" s="453">
        <v>11.55216036227749</v>
      </c>
      <c r="J1246" s="453"/>
      <c r="K1246" s="453">
        <v>0.46777348461758095</v>
      </c>
      <c r="L1246" s="453">
        <v>2.0168398744967106</v>
      </c>
      <c r="M1246" s="453">
        <v>1.5471863637417229</v>
      </c>
      <c r="N1246" s="453"/>
      <c r="O1246" s="453">
        <f t="shared" si="19"/>
        <v>1.7904845727411871</v>
      </c>
      <c r="P1246" s="453">
        <f t="shared" si="19"/>
        <v>6.3061285810332208</v>
      </c>
      <c r="Q1246" s="453">
        <f t="shared" si="19"/>
        <v>7.3232665448804681</v>
      </c>
    </row>
    <row r="1247" spans="6:17">
      <c r="F1247" s="452">
        <v>1241</v>
      </c>
      <c r="G1247" s="453">
        <v>2.3219342513549321</v>
      </c>
      <c r="H1247" s="453">
        <v>6.8645826705443653</v>
      </c>
      <c r="I1247" s="453">
        <v>7.4651495799939198</v>
      </c>
      <c r="J1247" s="453"/>
      <c r="K1247" s="453">
        <v>-0.3624953978037091</v>
      </c>
      <c r="L1247" s="453">
        <v>-0.98053260191350233</v>
      </c>
      <c r="M1247" s="453">
        <v>-5.018000178751528</v>
      </c>
      <c r="N1247" s="453"/>
      <c r="O1247" s="453">
        <f t="shared" si="19"/>
        <v>0.79847172787375698</v>
      </c>
      <c r="P1247" s="453">
        <f t="shared" si="19"/>
        <v>2.4517587333586803</v>
      </c>
      <c r="Q1247" s="453">
        <f t="shared" si="19"/>
        <v>-1.2854253887545681</v>
      </c>
    </row>
    <row r="1248" spans="6:17">
      <c r="F1248" s="452">
        <v>1242</v>
      </c>
      <c r="G1248" s="453">
        <v>2.6027145666379496</v>
      </c>
      <c r="H1248" s="453">
        <v>8.8530518510568825</v>
      </c>
      <c r="I1248" s="453">
        <v>12.182362770240189</v>
      </c>
      <c r="J1248" s="453"/>
      <c r="K1248" s="453">
        <v>0.2929149860387632</v>
      </c>
      <c r="L1248" s="453">
        <v>0.34904155290101357</v>
      </c>
      <c r="M1248" s="453">
        <v>-2.9884970296817386</v>
      </c>
      <c r="N1248" s="453"/>
      <c r="O1248" s="453">
        <f t="shared" si="19"/>
        <v>1.594272269357738</v>
      </c>
      <c r="P1248" s="453">
        <f t="shared" si="19"/>
        <v>4.7755674784294548</v>
      </c>
      <c r="Q1248" s="453">
        <f t="shared" si="19"/>
        <v>3.1026843554383561</v>
      </c>
    </row>
    <row r="1249" spans="6:17">
      <c r="F1249" s="452">
        <v>1243</v>
      </c>
      <c r="G1249" s="453">
        <v>2.0089419931568049</v>
      </c>
      <c r="H1249" s="453">
        <v>5.9043082959688888</v>
      </c>
      <c r="I1249" s="453">
        <v>5.916953581324961</v>
      </c>
      <c r="J1249" s="453"/>
      <c r="K1249" s="453">
        <v>-0.44215133141542218</v>
      </c>
      <c r="L1249" s="453">
        <v>-1.3177639193089874</v>
      </c>
      <c r="M1249" s="453">
        <v>-5.7943483873857247</v>
      </c>
      <c r="N1249" s="453"/>
      <c r="O1249" s="453">
        <f t="shared" si="19"/>
        <v>0.56231966516298026</v>
      </c>
      <c r="P1249" s="453">
        <f t="shared" si="19"/>
        <v>1.634390228675457</v>
      </c>
      <c r="Q1249" s="453">
        <f t="shared" si="19"/>
        <v>-2.8358715967232442</v>
      </c>
    </row>
    <row r="1250" spans="6:17">
      <c r="F1250" s="452">
        <v>1244</v>
      </c>
      <c r="G1250" s="453">
        <v>2.4434495084759753</v>
      </c>
      <c r="H1250" s="453">
        <v>8.1647914052131227</v>
      </c>
      <c r="I1250" s="453">
        <v>10.780603197854418</v>
      </c>
      <c r="J1250" s="453"/>
      <c r="K1250" s="453">
        <v>0.23544614499999383</v>
      </c>
      <c r="L1250" s="453">
        <v>0.86738572860893015</v>
      </c>
      <c r="M1250" s="453">
        <v>-1.6877945965682528</v>
      </c>
      <c r="N1250" s="453"/>
      <c r="O1250" s="453">
        <f t="shared" si="19"/>
        <v>1.4571708992379815</v>
      </c>
      <c r="P1250" s="453">
        <f t="shared" si="19"/>
        <v>4.9497814312154915</v>
      </c>
      <c r="Q1250" s="453">
        <f t="shared" si="19"/>
        <v>3.7025070023589564</v>
      </c>
    </row>
    <row r="1251" spans="6:17">
      <c r="F1251" s="452">
        <v>1245</v>
      </c>
      <c r="G1251" s="453">
        <v>2.4204599760826397</v>
      </c>
      <c r="H1251" s="453">
        <v>8.8102962438341734</v>
      </c>
      <c r="I1251" s="453">
        <v>11.491183636342129</v>
      </c>
      <c r="J1251" s="453"/>
      <c r="K1251" s="453">
        <v>8.4514124529595946E-2</v>
      </c>
      <c r="L1251" s="453">
        <v>-4.3903290904069081E-2</v>
      </c>
      <c r="M1251" s="453">
        <v>-3.3710209840257832</v>
      </c>
      <c r="N1251" s="453"/>
      <c r="O1251" s="453">
        <f t="shared" si="19"/>
        <v>1.2947441125709158</v>
      </c>
      <c r="P1251" s="453">
        <f t="shared" si="19"/>
        <v>4.3612448310130176</v>
      </c>
      <c r="Q1251" s="453">
        <f t="shared" si="19"/>
        <v>2.3745708341452811</v>
      </c>
    </row>
    <row r="1252" spans="6:17">
      <c r="F1252" s="452">
        <v>1246</v>
      </c>
      <c r="G1252" s="453">
        <v>2.3223646137719953</v>
      </c>
      <c r="H1252" s="453">
        <v>7.1801903898856949</v>
      </c>
      <c r="I1252" s="453">
        <v>8.1293669260776369</v>
      </c>
      <c r="J1252" s="453"/>
      <c r="K1252" s="453">
        <v>0.12941809416122396</v>
      </c>
      <c r="L1252" s="453">
        <v>6.8873123933300917E-2</v>
      </c>
      <c r="M1252" s="453">
        <v>-3.3394664025396565</v>
      </c>
      <c r="N1252" s="453"/>
      <c r="O1252" s="453">
        <f t="shared" si="19"/>
        <v>1.2906004010472216</v>
      </c>
      <c r="P1252" s="453">
        <f t="shared" si="19"/>
        <v>3.6589683188761484</v>
      </c>
      <c r="Q1252" s="453">
        <f t="shared" si="19"/>
        <v>0.7252170604991619</v>
      </c>
    </row>
    <row r="1253" spans="6:17">
      <c r="F1253" s="452">
        <v>1247</v>
      </c>
      <c r="G1253" s="453">
        <v>2.36968878932311</v>
      </c>
      <c r="H1253" s="453">
        <v>7.025957759649927</v>
      </c>
      <c r="I1253" s="453">
        <v>8.0723636240725227</v>
      </c>
      <c r="J1253" s="453"/>
      <c r="K1253" s="453">
        <v>-4.5855508613104945E-2</v>
      </c>
      <c r="L1253" s="453">
        <v>-0.9441569723301626</v>
      </c>
      <c r="M1253" s="453">
        <v>-4.7877381258602583</v>
      </c>
      <c r="N1253" s="453"/>
      <c r="O1253" s="453">
        <f t="shared" si="19"/>
        <v>1.1389888860484501</v>
      </c>
      <c r="P1253" s="453">
        <f t="shared" si="19"/>
        <v>2.5688219074948009</v>
      </c>
      <c r="Q1253" s="453">
        <f t="shared" si="19"/>
        <v>-0.7515563138239969</v>
      </c>
    </row>
    <row r="1254" spans="6:17">
      <c r="F1254" s="452">
        <v>1248</v>
      </c>
      <c r="G1254" s="453">
        <v>2.4696478410169327</v>
      </c>
      <c r="H1254" s="453">
        <v>7.2107987093708132</v>
      </c>
      <c r="I1254" s="453">
        <v>8.5091826737984206</v>
      </c>
      <c r="J1254" s="453"/>
      <c r="K1254" s="453">
        <v>0.23390336823930724</v>
      </c>
      <c r="L1254" s="453">
        <v>-0.18491520166053022</v>
      </c>
      <c r="M1254" s="453">
        <v>-2.7442601805592233</v>
      </c>
      <c r="N1254" s="453"/>
      <c r="O1254" s="453">
        <f t="shared" si="19"/>
        <v>1.4687272887477736</v>
      </c>
      <c r="P1254" s="453">
        <f t="shared" si="19"/>
        <v>3.4204841530248764</v>
      </c>
      <c r="Q1254" s="453">
        <f t="shared" si="19"/>
        <v>1.510331156339987</v>
      </c>
    </row>
    <row r="1255" spans="6:17">
      <c r="F1255" s="452">
        <v>1249</v>
      </c>
      <c r="G1255" s="453">
        <v>2.9236379044158962</v>
      </c>
      <c r="H1255" s="453">
        <v>8.6109299185391066</v>
      </c>
      <c r="I1255" s="453">
        <v>10.624570815121743</v>
      </c>
      <c r="J1255" s="453"/>
      <c r="K1255" s="453">
        <v>0.50180075528280454</v>
      </c>
      <c r="L1255" s="453">
        <v>0.46285963045921363</v>
      </c>
      <c r="M1255" s="453">
        <v>-1.9997971442552043</v>
      </c>
      <c r="N1255" s="453"/>
      <c r="O1255" s="453">
        <f t="shared" si="19"/>
        <v>1.9636197074907527</v>
      </c>
      <c r="P1255" s="453">
        <f t="shared" si="19"/>
        <v>4.7683245897287669</v>
      </c>
      <c r="Q1255" s="453">
        <f t="shared" si="19"/>
        <v>3.3124882633056671</v>
      </c>
    </row>
    <row r="1256" spans="6:17">
      <c r="F1256" s="452">
        <v>1250</v>
      </c>
      <c r="G1256" s="453">
        <v>2.3389711311532171</v>
      </c>
      <c r="H1256" s="453">
        <v>7.3070191911936462</v>
      </c>
      <c r="I1256" s="453">
        <v>8.262018506796025</v>
      </c>
      <c r="J1256" s="453"/>
      <c r="K1256" s="453">
        <v>6.9122572376850044E-2</v>
      </c>
      <c r="L1256" s="453">
        <v>-6.2790115572241234E-2</v>
      </c>
      <c r="M1256" s="453">
        <v>-3.6697367199823532</v>
      </c>
      <c r="N1256" s="453"/>
      <c r="O1256" s="453">
        <f t="shared" si="19"/>
        <v>1.2386081379534586</v>
      </c>
      <c r="P1256" s="453">
        <f t="shared" si="19"/>
        <v>3.5907194800245819</v>
      </c>
      <c r="Q1256" s="453">
        <f t="shared" si="19"/>
        <v>0.46127253341565932</v>
      </c>
    </row>
    <row r="1257" spans="6:17">
      <c r="F1257" s="452">
        <v>1251</v>
      </c>
      <c r="G1257" s="453">
        <v>2.6736442052001852</v>
      </c>
      <c r="H1257" s="453">
        <v>8.9143403897235487</v>
      </c>
      <c r="I1257" s="453">
        <v>12.973397418048734</v>
      </c>
      <c r="J1257" s="453"/>
      <c r="K1257" s="453">
        <v>0.35487413101169629</v>
      </c>
      <c r="L1257" s="453">
        <v>1.315466946607927</v>
      </c>
      <c r="M1257" s="453">
        <v>0.50991686363781241</v>
      </c>
      <c r="N1257" s="453"/>
      <c r="O1257" s="453">
        <f t="shared" si="19"/>
        <v>1.6916962336117889</v>
      </c>
      <c r="P1257" s="453">
        <f t="shared" si="19"/>
        <v>5.7726371414697013</v>
      </c>
      <c r="Q1257" s="453">
        <f t="shared" si="19"/>
        <v>6.9966155726621793</v>
      </c>
    </row>
    <row r="1258" spans="6:17">
      <c r="F1258" s="452">
        <v>1252</v>
      </c>
      <c r="G1258" s="453">
        <v>2.849524542863076</v>
      </c>
      <c r="H1258" s="453">
        <v>8.6592404517706143</v>
      </c>
      <c r="I1258" s="453">
        <v>10.300051121292327</v>
      </c>
      <c r="J1258" s="453"/>
      <c r="K1258" s="453">
        <v>0.5984758989887986</v>
      </c>
      <c r="L1258" s="453">
        <v>1.2068036353050928</v>
      </c>
      <c r="M1258" s="453">
        <v>-1.222617004554337</v>
      </c>
      <c r="N1258" s="453"/>
      <c r="O1258" s="453">
        <f t="shared" si="19"/>
        <v>2.0232381704203366</v>
      </c>
      <c r="P1258" s="453">
        <f t="shared" si="19"/>
        <v>5.5364238611904</v>
      </c>
      <c r="Q1258" s="453">
        <f t="shared" si="19"/>
        <v>3.9274085560918266</v>
      </c>
    </row>
    <row r="1259" spans="6:17">
      <c r="F1259" s="452">
        <v>1253</v>
      </c>
      <c r="G1259" s="453">
        <v>2.9090387856423945</v>
      </c>
      <c r="H1259" s="453">
        <v>10.198903073370403</v>
      </c>
      <c r="I1259" s="453">
        <v>12.955321573900292</v>
      </c>
      <c r="J1259" s="453"/>
      <c r="K1259" s="453">
        <v>0.58861044876666391</v>
      </c>
      <c r="L1259" s="453">
        <v>2.5263276773485259</v>
      </c>
      <c r="M1259" s="453">
        <v>0.57153367717863546</v>
      </c>
      <c r="N1259" s="453"/>
      <c r="O1259" s="453">
        <f t="shared" si="19"/>
        <v>2.0431298415878612</v>
      </c>
      <c r="P1259" s="453">
        <f t="shared" si="19"/>
        <v>7.6257792140337273</v>
      </c>
      <c r="Q1259" s="453">
        <f t="shared" si="19"/>
        <v>7.0491944641287816</v>
      </c>
    </row>
    <row r="1260" spans="6:17">
      <c r="F1260" s="452">
        <v>1254</v>
      </c>
      <c r="G1260" s="453">
        <v>2.422487384019762</v>
      </c>
      <c r="H1260" s="453">
        <v>7.1621128000359278</v>
      </c>
      <c r="I1260" s="453">
        <v>8.2930257210150558</v>
      </c>
      <c r="J1260" s="453"/>
      <c r="K1260" s="453">
        <v>6.3932407603404684E-2</v>
      </c>
      <c r="L1260" s="453">
        <v>-0.53337668963135343</v>
      </c>
      <c r="M1260" s="453">
        <v>-4.1344504032096978</v>
      </c>
      <c r="N1260" s="453"/>
      <c r="O1260" s="453">
        <f t="shared" si="19"/>
        <v>1.2751760996132857</v>
      </c>
      <c r="P1260" s="453">
        <f t="shared" si="19"/>
        <v>3.0476797103866105</v>
      </c>
      <c r="Q1260" s="453">
        <f t="shared" si="19"/>
        <v>1.2062457297830065E-2</v>
      </c>
    </row>
    <row r="1261" spans="6:17">
      <c r="F1261" s="452">
        <v>1255</v>
      </c>
      <c r="G1261" s="453">
        <v>2.7233145995365167</v>
      </c>
      <c r="H1261" s="453">
        <v>9.0374851588034772</v>
      </c>
      <c r="I1261" s="453">
        <v>12.207997916973525</v>
      </c>
      <c r="J1261" s="453"/>
      <c r="K1261" s="453">
        <v>0.36539174675625752</v>
      </c>
      <c r="L1261" s="453">
        <v>1.2515983360524743</v>
      </c>
      <c r="M1261" s="453">
        <v>-1.0520281809646193</v>
      </c>
      <c r="N1261" s="453"/>
      <c r="O1261" s="453">
        <f t="shared" si="19"/>
        <v>1.7270490465245159</v>
      </c>
      <c r="P1261" s="453">
        <f t="shared" si="19"/>
        <v>5.7703409154542129</v>
      </c>
      <c r="Q1261" s="453">
        <f t="shared" si="19"/>
        <v>5.0519707775221434</v>
      </c>
    </row>
    <row r="1262" spans="6:17">
      <c r="F1262" s="452">
        <v>1256</v>
      </c>
      <c r="G1262" s="453">
        <v>2.6288508374102939</v>
      </c>
      <c r="H1262" s="453">
        <v>8.6651812111820092</v>
      </c>
      <c r="I1262" s="453">
        <v>11.644263219332018</v>
      </c>
      <c r="J1262" s="453"/>
      <c r="K1262" s="453">
        <v>0.1863440627384918</v>
      </c>
      <c r="L1262" s="453">
        <v>1.3419896621766156</v>
      </c>
      <c r="M1262" s="453">
        <v>0.39007949788310725</v>
      </c>
      <c r="N1262" s="453"/>
      <c r="O1262" s="453">
        <f t="shared" si="19"/>
        <v>1.5007694814436388</v>
      </c>
      <c r="P1262" s="453">
        <f t="shared" si="19"/>
        <v>5.6745802677676203</v>
      </c>
      <c r="Q1262" s="453">
        <f t="shared" si="19"/>
        <v>6.2122111075491162</v>
      </c>
    </row>
    <row r="1263" spans="6:17">
      <c r="F1263" s="452">
        <v>1257</v>
      </c>
      <c r="G1263" s="453">
        <v>3.3064399096010497</v>
      </c>
      <c r="H1263" s="453">
        <v>12.709910654216962</v>
      </c>
      <c r="I1263" s="453">
        <v>18.314058866630162</v>
      </c>
      <c r="J1263" s="453"/>
      <c r="K1263" s="453">
        <v>1.0489284319378065</v>
      </c>
      <c r="L1263" s="453">
        <v>5.2978240243563022</v>
      </c>
      <c r="M1263" s="453">
        <v>6.32628789152308</v>
      </c>
      <c r="N1263" s="453"/>
      <c r="O1263" s="453">
        <f t="shared" si="19"/>
        <v>2.7021483867383314</v>
      </c>
      <c r="P1263" s="453">
        <f t="shared" si="19"/>
        <v>11.652779351464783</v>
      </c>
      <c r="Q1263" s="453">
        <f t="shared" si="19"/>
        <v>15.483317324838161</v>
      </c>
    </row>
    <row r="1264" spans="6:17">
      <c r="F1264" s="452">
        <v>1258</v>
      </c>
      <c r="G1264" s="453">
        <v>2.4409051117533522</v>
      </c>
      <c r="H1264" s="453">
        <v>8.7764489263460632</v>
      </c>
      <c r="I1264" s="453">
        <v>11.618825924147231</v>
      </c>
      <c r="J1264" s="453"/>
      <c r="K1264" s="453">
        <v>-3.6332207482420387E-2</v>
      </c>
      <c r="L1264" s="453">
        <v>-0.41020726889167136</v>
      </c>
      <c r="M1264" s="453">
        <v>-4.0641731462183657</v>
      </c>
      <c r="N1264" s="453"/>
      <c r="O1264" s="453">
        <f t="shared" si="19"/>
        <v>1.1841203483942557</v>
      </c>
      <c r="P1264" s="453">
        <f t="shared" si="19"/>
        <v>3.9780171942813602</v>
      </c>
      <c r="Q1264" s="453">
        <f t="shared" si="19"/>
        <v>1.7452398158552498</v>
      </c>
    </row>
    <row r="1265" spans="6:17">
      <c r="F1265" s="452">
        <v>1259</v>
      </c>
      <c r="G1265" s="453">
        <v>2.3571261726442252</v>
      </c>
      <c r="H1265" s="453">
        <v>7.3823273678365453</v>
      </c>
      <c r="I1265" s="453">
        <v>9.6932190132177141</v>
      </c>
      <c r="J1265" s="453"/>
      <c r="K1265" s="453">
        <v>0.1452696496107535</v>
      </c>
      <c r="L1265" s="453">
        <v>4.1102460124051277E-2</v>
      </c>
      <c r="M1265" s="453">
        <v>-2.3134241468206795</v>
      </c>
      <c r="N1265" s="453"/>
      <c r="O1265" s="453">
        <f t="shared" si="19"/>
        <v>1.3238327359328661</v>
      </c>
      <c r="P1265" s="453">
        <f t="shared" si="19"/>
        <v>3.7322661440423239</v>
      </c>
      <c r="Q1265" s="453">
        <f t="shared" si="19"/>
        <v>2.5331853597881775</v>
      </c>
    </row>
    <row r="1266" spans="6:17">
      <c r="F1266" s="452">
        <v>1260</v>
      </c>
      <c r="G1266" s="453">
        <v>2.9324277444568079</v>
      </c>
      <c r="H1266" s="453">
        <v>9.8948769738136804</v>
      </c>
      <c r="I1266" s="453">
        <v>12.650557304257958</v>
      </c>
      <c r="J1266" s="453"/>
      <c r="K1266" s="453">
        <v>0.73675175486694044</v>
      </c>
      <c r="L1266" s="453">
        <v>1.6002411979584039</v>
      </c>
      <c r="M1266" s="453">
        <v>-0.41623205895102444</v>
      </c>
      <c r="N1266" s="453"/>
      <c r="O1266" s="453">
        <f t="shared" si="19"/>
        <v>2.2029656270953444</v>
      </c>
      <c r="P1266" s="453">
        <f t="shared" si="19"/>
        <v>6.5476796848652441</v>
      </c>
      <c r="Q1266" s="453">
        <f t="shared" si="19"/>
        <v>5.9090465931779548</v>
      </c>
    </row>
    <row r="1267" spans="6:17">
      <c r="F1267" s="452">
        <v>1261</v>
      </c>
      <c r="G1267" s="453">
        <v>2.351223965545941</v>
      </c>
      <c r="H1267" s="453">
        <v>6.842835477236072</v>
      </c>
      <c r="I1267" s="453">
        <v>7.446538209463256</v>
      </c>
      <c r="J1267" s="453"/>
      <c r="K1267" s="453">
        <v>-0.65670208077646564</v>
      </c>
      <c r="L1267" s="453">
        <v>-1.9734817859500424</v>
      </c>
      <c r="M1267" s="453">
        <v>-6.6715585174639642</v>
      </c>
      <c r="N1267" s="453"/>
      <c r="O1267" s="453">
        <f t="shared" si="19"/>
        <v>0.51890990199650489</v>
      </c>
      <c r="P1267" s="453">
        <f t="shared" si="19"/>
        <v>1.4479359526679936</v>
      </c>
      <c r="Q1267" s="453">
        <f t="shared" si="19"/>
        <v>-2.9482894127323362</v>
      </c>
    </row>
    <row r="1268" spans="6:17">
      <c r="F1268" s="452">
        <v>1262</v>
      </c>
      <c r="G1268" s="453">
        <v>2.4323539210385228</v>
      </c>
      <c r="H1268" s="453">
        <v>7.0591978331634024</v>
      </c>
      <c r="I1268" s="453">
        <v>8.2397255033617256</v>
      </c>
      <c r="J1268" s="453"/>
      <c r="K1268" s="453">
        <v>0.19839347451268807</v>
      </c>
      <c r="L1268" s="453">
        <v>-0.29424162613531735</v>
      </c>
      <c r="M1268" s="453">
        <v>-2.9835294932994216</v>
      </c>
      <c r="N1268" s="453"/>
      <c r="O1268" s="453">
        <f t="shared" si="19"/>
        <v>1.4145704350319495</v>
      </c>
      <c r="P1268" s="453">
        <f t="shared" si="19"/>
        <v>3.2353572904463839</v>
      </c>
      <c r="Q1268" s="453">
        <f t="shared" si="19"/>
        <v>1.1363332583814412</v>
      </c>
    </row>
    <row r="1269" spans="6:17">
      <c r="F1269" s="452">
        <v>1263</v>
      </c>
      <c r="G1269" s="453">
        <v>2.3485044980716161</v>
      </c>
      <c r="H1269" s="453">
        <v>8.13099277746133</v>
      </c>
      <c r="I1269" s="453">
        <v>10.958117287054094</v>
      </c>
      <c r="J1269" s="453"/>
      <c r="K1269" s="453">
        <v>0.15372192233260051</v>
      </c>
      <c r="L1269" s="453">
        <v>0.75978620552463383</v>
      </c>
      <c r="M1269" s="453">
        <v>-2.01624090647271</v>
      </c>
      <c r="N1269" s="453"/>
      <c r="O1269" s="453">
        <f t="shared" si="19"/>
        <v>1.3279741713684086</v>
      </c>
      <c r="P1269" s="453">
        <f t="shared" si="19"/>
        <v>4.8252825942552988</v>
      </c>
      <c r="Q1269" s="453">
        <f t="shared" si="19"/>
        <v>3.4628177370543369</v>
      </c>
    </row>
    <row r="1270" spans="6:17">
      <c r="F1270" s="452">
        <v>1264</v>
      </c>
      <c r="G1270" s="453">
        <v>2.5142904246172701</v>
      </c>
      <c r="H1270" s="453">
        <v>8.0902389324271411</v>
      </c>
      <c r="I1270" s="453">
        <v>9.8183470067728678</v>
      </c>
      <c r="J1270" s="453"/>
      <c r="K1270" s="453">
        <v>0.36126756245126757</v>
      </c>
      <c r="L1270" s="453">
        <v>1.1027119908742122</v>
      </c>
      <c r="M1270" s="453">
        <v>-1.5228764962841197</v>
      </c>
      <c r="N1270" s="453"/>
      <c r="O1270" s="453">
        <f t="shared" si="19"/>
        <v>1.6184127747599026</v>
      </c>
      <c r="P1270" s="453">
        <f t="shared" si="19"/>
        <v>5.1478314570877828</v>
      </c>
      <c r="Q1270" s="453">
        <f t="shared" si="19"/>
        <v>3.3862970071023142</v>
      </c>
    </row>
    <row r="1271" spans="6:17">
      <c r="F1271" s="452">
        <v>1265</v>
      </c>
      <c r="G1271" s="453">
        <v>2.337358949369591</v>
      </c>
      <c r="H1271" s="453">
        <v>7.1554872725802028</v>
      </c>
      <c r="I1271" s="453">
        <v>8.2141388290320521</v>
      </c>
      <c r="J1271" s="453"/>
      <c r="K1271" s="453">
        <v>0.10129671955720987</v>
      </c>
      <c r="L1271" s="453">
        <v>-6.3799246260686004E-2</v>
      </c>
      <c r="M1271" s="453">
        <v>-3.5346053397963786</v>
      </c>
      <c r="N1271" s="453"/>
      <c r="O1271" s="453">
        <f t="shared" si="19"/>
        <v>1.2699761942420054</v>
      </c>
      <c r="P1271" s="453">
        <f t="shared" si="19"/>
        <v>3.5139443900294154</v>
      </c>
      <c r="Q1271" s="453">
        <f t="shared" si="19"/>
        <v>0.57246407471964744</v>
      </c>
    </row>
    <row r="1272" spans="6:17">
      <c r="F1272" s="452">
        <v>1266</v>
      </c>
      <c r="G1272" s="453">
        <v>2.652216289315902</v>
      </c>
      <c r="H1272" s="453">
        <v>8.9258505832379029</v>
      </c>
      <c r="I1272" s="453">
        <v>12.361588358604436</v>
      </c>
      <c r="J1272" s="453"/>
      <c r="K1272" s="453">
        <v>0.40530025869848529</v>
      </c>
      <c r="L1272" s="453">
        <v>0.93831726088506429</v>
      </c>
      <c r="M1272" s="453">
        <v>-2.0457725987960558</v>
      </c>
      <c r="N1272" s="453"/>
      <c r="O1272" s="453">
        <f t="shared" si="19"/>
        <v>1.7314084033564363</v>
      </c>
      <c r="P1272" s="453">
        <f t="shared" si="19"/>
        <v>5.4012425525040157</v>
      </c>
      <c r="Q1272" s="453">
        <f t="shared" si="19"/>
        <v>4.1350215805061623</v>
      </c>
    </row>
    <row r="1273" spans="6:17">
      <c r="F1273" s="452">
        <v>1267</v>
      </c>
      <c r="G1273" s="453">
        <v>2.9927517295785186</v>
      </c>
      <c r="H1273" s="453">
        <v>9.9707635860846651</v>
      </c>
      <c r="I1273" s="453">
        <v>14.064167110225426</v>
      </c>
      <c r="J1273" s="453"/>
      <c r="K1273" s="453">
        <v>0.56323922578612162</v>
      </c>
      <c r="L1273" s="453">
        <v>1.3256304472537153</v>
      </c>
      <c r="M1273" s="453">
        <v>-1.3699573604114974</v>
      </c>
      <c r="N1273" s="453"/>
      <c r="O1273" s="453">
        <f t="shared" si="19"/>
        <v>2.0596150905753809</v>
      </c>
      <c r="P1273" s="453">
        <f t="shared" si="19"/>
        <v>6.3110122402960478</v>
      </c>
      <c r="Q1273" s="453">
        <f t="shared" si="19"/>
        <v>5.6621261947012158</v>
      </c>
    </row>
    <row r="1274" spans="6:17">
      <c r="F1274" s="452">
        <v>1268</v>
      </c>
      <c r="G1274" s="453">
        <v>2.5765865958721594</v>
      </c>
      <c r="H1274" s="453">
        <v>8.3854299313684209</v>
      </c>
      <c r="I1274" s="453">
        <v>9.8352925404003457</v>
      </c>
      <c r="J1274" s="453"/>
      <c r="K1274" s="453">
        <v>0.33444690358157914</v>
      </c>
      <c r="L1274" s="453">
        <v>1.115814481575832</v>
      </c>
      <c r="M1274" s="453">
        <v>-1.9644864648915856</v>
      </c>
      <c r="N1274" s="453"/>
      <c r="O1274" s="453">
        <f t="shared" si="19"/>
        <v>1.6227402015176589</v>
      </c>
      <c r="P1274" s="453">
        <f t="shared" si="19"/>
        <v>5.3085294472600424</v>
      </c>
      <c r="Q1274" s="453">
        <f t="shared" si="19"/>
        <v>2.9531598053085872</v>
      </c>
    </row>
    <row r="1275" spans="6:17">
      <c r="F1275" s="452">
        <v>1269</v>
      </c>
      <c r="G1275" s="453">
        <v>2.8362441456096672</v>
      </c>
      <c r="H1275" s="453">
        <v>9.1028988614599768</v>
      </c>
      <c r="I1275" s="453">
        <v>11.500771229074658</v>
      </c>
      <c r="J1275" s="453"/>
      <c r="K1275" s="453">
        <v>0.48982488856476358</v>
      </c>
      <c r="L1275" s="453">
        <v>1.4248727048929979</v>
      </c>
      <c r="M1275" s="453">
        <v>-0.98828292330376399</v>
      </c>
      <c r="N1275" s="453"/>
      <c r="O1275" s="453">
        <f t="shared" si="19"/>
        <v>1.9079469613695972</v>
      </c>
      <c r="P1275" s="453">
        <f t="shared" si="19"/>
        <v>5.9763221356229863</v>
      </c>
      <c r="Q1275" s="453">
        <f t="shared" si="19"/>
        <v>4.7621026912335651</v>
      </c>
    </row>
    <row r="1276" spans="6:17">
      <c r="F1276" s="452">
        <v>1270</v>
      </c>
      <c r="G1276" s="453">
        <v>2.6365604069972228</v>
      </c>
      <c r="H1276" s="453">
        <v>8.5703081669040699</v>
      </c>
      <c r="I1276" s="453">
        <v>11.562158901038501</v>
      </c>
      <c r="J1276" s="453"/>
      <c r="K1276" s="453">
        <v>0.44357461470156068</v>
      </c>
      <c r="L1276" s="453">
        <v>1.9447795686465383</v>
      </c>
      <c r="M1276" s="453">
        <v>1.5199554719023212</v>
      </c>
      <c r="N1276" s="453"/>
      <c r="O1276" s="453">
        <f t="shared" si="19"/>
        <v>1.7618548182001721</v>
      </c>
      <c r="P1276" s="453">
        <f t="shared" si="19"/>
        <v>6.2299336520985733</v>
      </c>
      <c r="Q1276" s="453">
        <f t="shared" si="19"/>
        <v>7.3010349224215716</v>
      </c>
    </row>
    <row r="1277" spans="6:17">
      <c r="F1277" s="452">
        <v>1271</v>
      </c>
      <c r="G1277" s="453">
        <v>1.9259489139491972</v>
      </c>
      <c r="H1277" s="453">
        <v>4.4632158169272316</v>
      </c>
      <c r="I1277" s="453">
        <v>2.9865682984813517</v>
      </c>
      <c r="J1277" s="453"/>
      <c r="K1277" s="453">
        <v>-0.26896733345867396</v>
      </c>
      <c r="L1277" s="453">
        <v>-2.1183418326385848</v>
      </c>
      <c r="M1277" s="453">
        <v>-6.2749732400940132</v>
      </c>
      <c r="N1277" s="453"/>
      <c r="O1277" s="453">
        <f t="shared" si="19"/>
        <v>0.69400712351592464</v>
      </c>
      <c r="P1277" s="453">
        <f t="shared" si="19"/>
        <v>0.11326607582503101</v>
      </c>
      <c r="Q1277" s="453">
        <f t="shared" si="19"/>
        <v>-4.7816890908533374</v>
      </c>
    </row>
    <row r="1278" spans="6:17">
      <c r="F1278" s="452">
        <v>1272</v>
      </c>
      <c r="G1278" s="453">
        <v>2.7498587488675863</v>
      </c>
      <c r="H1278" s="453">
        <v>8.5764851706798382</v>
      </c>
      <c r="I1278" s="453">
        <v>8.479288604788465</v>
      </c>
      <c r="J1278" s="453"/>
      <c r="K1278" s="453">
        <v>0.72297420546541424</v>
      </c>
      <c r="L1278" s="453">
        <v>2.5017854860034063</v>
      </c>
      <c r="M1278" s="453">
        <v>-0.40129594008884339</v>
      </c>
      <c r="N1278" s="453"/>
      <c r="O1278" s="453">
        <f t="shared" si="19"/>
        <v>2.0979035798992074</v>
      </c>
      <c r="P1278" s="453">
        <f t="shared" si="19"/>
        <v>6.7900280713433254</v>
      </c>
      <c r="Q1278" s="453">
        <f t="shared" si="19"/>
        <v>3.8383483623053891</v>
      </c>
    </row>
    <row r="1279" spans="6:17">
      <c r="F1279" s="452">
        <v>1273</v>
      </c>
      <c r="G1279" s="453">
        <v>2.6332125353942271</v>
      </c>
      <c r="H1279" s="453">
        <v>7.8524191459785939</v>
      </c>
      <c r="I1279" s="453">
        <v>9.2962926957877841</v>
      </c>
      <c r="J1279" s="453"/>
      <c r="K1279" s="453">
        <v>0.38593285105017294</v>
      </c>
      <c r="L1279" s="453">
        <v>0.40968543609187691</v>
      </c>
      <c r="M1279" s="453">
        <v>-2.7498880180386109</v>
      </c>
      <c r="N1279" s="453"/>
      <c r="O1279" s="453">
        <f t="shared" si="19"/>
        <v>1.7025391187472865</v>
      </c>
      <c r="P1279" s="453">
        <f t="shared" si="19"/>
        <v>4.3358950090811739</v>
      </c>
      <c r="Q1279" s="453">
        <f t="shared" si="19"/>
        <v>1.8982583298552811</v>
      </c>
    </row>
    <row r="1280" spans="6:17">
      <c r="F1280" s="452">
        <v>1274</v>
      </c>
      <c r="G1280" s="453">
        <v>2.5389779300147737</v>
      </c>
      <c r="H1280" s="453">
        <v>8.7853415763519109</v>
      </c>
      <c r="I1280" s="453">
        <v>11.946559840037494</v>
      </c>
      <c r="J1280" s="453"/>
      <c r="K1280" s="453">
        <v>0.33389032872640101</v>
      </c>
      <c r="L1280" s="453">
        <v>1.6340106083291346</v>
      </c>
      <c r="M1280" s="453">
        <v>0.45238213957477313</v>
      </c>
      <c r="N1280" s="453"/>
      <c r="O1280" s="453">
        <f t="shared" si="19"/>
        <v>1.6033792937337878</v>
      </c>
      <c r="P1280" s="453">
        <f t="shared" si="19"/>
        <v>6.02668139650509</v>
      </c>
      <c r="Q1280" s="453">
        <f t="shared" si="19"/>
        <v>6.4256620595935203</v>
      </c>
    </row>
    <row r="1281" spans="6:17">
      <c r="F1281" s="452">
        <v>1275</v>
      </c>
      <c r="G1281" s="453">
        <v>2.6469557675981772</v>
      </c>
      <c r="H1281" s="453">
        <v>8.4026664104926354</v>
      </c>
      <c r="I1281" s="453">
        <v>10.095906084230819</v>
      </c>
      <c r="J1281" s="453"/>
      <c r="K1281" s="453">
        <v>0.42217481001099522</v>
      </c>
      <c r="L1281" s="453">
        <v>0.71205034883009688</v>
      </c>
      <c r="M1281" s="453">
        <v>-2.2941749421809519</v>
      </c>
      <c r="N1281" s="453"/>
      <c r="O1281" s="453">
        <f t="shared" si="19"/>
        <v>1.7456526938100838</v>
      </c>
      <c r="P1281" s="453">
        <f t="shared" si="19"/>
        <v>4.9133835540764146</v>
      </c>
      <c r="Q1281" s="453">
        <f t="shared" si="19"/>
        <v>2.7537780999344577</v>
      </c>
    </row>
    <row r="1282" spans="6:17">
      <c r="F1282" s="452">
        <v>1276</v>
      </c>
      <c r="G1282" s="453">
        <v>3.2477539550630041</v>
      </c>
      <c r="H1282" s="453">
        <v>12.503525661240424</v>
      </c>
      <c r="I1282" s="453">
        <v>18.192638270451909</v>
      </c>
      <c r="J1282" s="453"/>
      <c r="K1282" s="453">
        <v>1.050038808149484</v>
      </c>
      <c r="L1282" s="453">
        <v>5.3412984493672298</v>
      </c>
      <c r="M1282" s="453">
        <v>6.5945682560658554</v>
      </c>
      <c r="N1282" s="453"/>
      <c r="O1282" s="453">
        <f t="shared" si="19"/>
        <v>2.6739157856809861</v>
      </c>
      <c r="P1282" s="453">
        <f t="shared" si="19"/>
        <v>11.593061279987442</v>
      </c>
      <c r="Q1282" s="453">
        <f t="shared" si="19"/>
        <v>15.69088739129181</v>
      </c>
    </row>
    <row r="1283" spans="6:17">
      <c r="F1283" s="452">
        <v>1277</v>
      </c>
      <c r="G1283" s="453">
        <v>2.0810619070959326</v>
      </c>
      <c r="H1283" s="453">
        <v>6.5131820011311987</v>
      </c>
      <c r="I1283" s="453">
        <v>7.2930704192396121</v>
      </c>
      <c r="J1283" s="453"/>
      <c r="K1283" s="453">
        <v>0.55681463830472744</v>
      </c>
      <c r="L1283" s="453">
        <v>1.6095623214143231</v>
      </c>
      <c r="M1283" s="453">
        <v>-0.60092760524094047</v>
      </c>
      <c r="N1283" s="453"/>
      <c r="O1283" s="453">
        <f t="shared" si="19"/>
        <v>1.5973455918526938</v>
      </c>
      <c r="P1283" s="453">
        <f t="shared" si="19"/>
        <v>4.8661533219799225</v>
      </c>
      <c r="Q1283" s="453">
        <f t="shared" si="19"/>
        <v>3.0456076043788656</v>
      </c>
    </row>
    <row r="1284" spans="6:17">
      <c r="F1284" s="452">
        <v>1278</v>
      </c>
      <c r="G1284" s="453">
        <v>2.7703413819194633</v>
      </c>
      <c r="H1284" s="453">
        <v>8.597635722540673</v>
      </c>
      <c r="I1284" s="453">
        <v>10.217471856595779</v>
      </c>
      <c r="J1284" s="453"/>
      <c r="K1284" s="453">
        <v>0.49955110043135775</v>
      </c>
      <c r="L1284" s="453">
        <v>0.64349492217668569</v>
      </c>
      <c r="M1284" s="453">
        <v>-2.7713553952413221</v>
      </c>
      <c r="N1284" s="453"/>
      <c r="O1284" s="453">
        <f t="shared" si="19"/>
        <v>1.8847217913910894</v>
      </c>
      <c r="P1284" s="453">
        <f t="shared" si="19"/>
        <v>4.9423127834470222</v>
      </c>
      <c r="Q1284" s="453">
        <f t="shared" si="19"/>
        <v>2.3373805330565673</v>
      </c>
    </row>
    <row r="1285" spans="6:17">
      <c r="F1285" s="452">
        <v>1279</v>
      </c>
      <c r="G1285" s="453">
        <v>2.4703951710746779</v>
      </c>
      <c r="H1285" s="453">
        <v>7.5450535279498681</v>
      </c>
      <c r="I1285" s="453">
        <v>8.9325740590201974</v>
      </c>
      <c r="J1285" s="453"/>
      <c r="K1285" s="453">
        <v>1.5148703476041749</v>
      </c>
      <c r="L1285" s="453">
        <v>5.6088169053864618</v>
      </c>
      <c r="M1285" s="453">
        <v>5.6208492922770716</v>
      </c>
      <c r="N1285" s="453"/>
      <c r="O1285" s="453">
        <f t="shared" si="19"/>
        <v>2.7500679331415139</v>
      </c>
      <c r="P1285" s="453">
        <f t="shared" si="19"/>
        <v>9.3813436693613959</v>
      </c>
      <c r="Q1285" s="453">
        <f t="shared" si="19"/>
        <v>10.08713632178717</v>
      </c>
    </row>
    <row r="1286" spans="6:17">
      <c r="F1286" s="452">
        <v>1280</v>
      </c>
      <c r="G1286" s="453">
        <v>2.5123438255742059</v>
      </c>
      <c r="H1286" s="453">
        <v>8.7196038273397534</v>
      </c>
      <c r="I1286" s="453">
        <v>11.894236433556642</v>
      </c>
      <c r="J1286" s="453"/>
      <c r="K1286" s="453">
        <v>0.25708440214806494</v>
      </c>
      <c r="L1286" s="453">
        <v>1.0828729117519487</v>
      </c>
      <c r="M1286" s="453">
        <v>-1.6444266359919197</v>
      </c>
      <c r="N1286" s="453"/>
      <c r="O1286" s="453">
        <f t="shared" si="19"/>
        <v>1.5132563149351679</v>
      </c>
      <c r="P1286" s="453">
        <f t="shared" si="19"/>
        <v>5.4426748254218253</v>
      </c>
      <c r="Q1286" s="453">
        <f t="shared" si="19"/>
        <v>4.3026915807864015</v>
      </c>
    </row>
    <row r="1287" spans="6:17">
      <c r="F1287" s="452">
        <v>1281</v>
      </c>
      <c r="G1287" s="453">
        <v>3.2550794908017906</v>
      </c>
      <c r="H1287" s="453">
        <v>12.474181974252211</v>
      </c>
      <c r="I1287" s="453">
        <v>17.796608622323731</v>
      </c>
      <c r="J1287" s="453"/>
      <c r="K1287" s="453">
        <v>1.0636435172836105</v>
      </c>
      <c r="L1287" s="453">
        <v>5.3037459041623265</v>
      </c>
      <c r="M1287" s="453">
        <v>6.1338705845169841</v>
      </c>
      <c r="N1287" s="453"/>
      <c r="O1287" s="453">
        <f t="shared" si="19"/>
        <v>2.6911832626845058</v>
      </c>
      <c r="P1287" s="453">
        <f t="shared" si="19"/>
        <v>11.540836891288432</v>
      </c>
      <c r="Q1287" s="453">
        <f t="shared" si="19"/>
        <v>15.03217489567885</v>
      </c>
    </row>
    <row r="1288" spans="6:17">
      <c r="F1288" s="452">
        <v>1282</v>
      </c>
      <c r="G1288" s="453">
        <v>2.6016791866981208</v>
      </c>
      <c r="H1288" s="453">
        <v>8.125024843871671</v>
      </c>
      <c r="I1288" s="453">
        <v>9.3325288468496268</v>
      </c>
      <c r="J1288" s="453"/>
      <c r="K1288" s="453">
        <v>0.33417413200059265</v>
      </c>
      <c r="L1288" s="453">
        <v>0.50695540132468864</v>
      </c>
      <c r="M1288" s="453">
        <v>-2.6736538987367311</v>
      </c>
      <c r="N1288" s="453"/>
      <c r="O1288" s="453">
        <f t="shared" ref="O1288:Q1351" si="20">G1288*0.5+K1288</f>
        <v>1.6350137253496531</v>
      </c>
      <c r="P1288" s="453">
        <f t="shared" si="20"/>
        <v>4.5694678232605241</v>
      </c>
      <c r="Q1288" s="453">
        <f t="shared" si="20"/>
        <v>1.9926105246880823</v>
      </c>
    </row>
    <row r="1289" spans="6:17">
      <c r="F1289" s="452">
        <v>1283</v>
      </c>
      <c r="G1289" s="453">
        <v>2.6696905595670604</v>
      </c>
      <c r="H1289" s="453">
        <v>8.3005512238351997</v>
      </c>
      <c r="I1289" s="453">
        <v>10.421770323063768</v>
      </c>
      <c r="J1289" s="453"/>
      <c r="K1289" s="453">
        <v>0.41888166826914031</v>
      </c>
      <c r="L1289" s="453">
        <v>0.92658065845122906</v>
      </c>
      <c r="M1289" s="453">
        <v>-1.5858335741778617</v>
      </c>
      <c r="N1289" s="453"/>
      <c r="O1289" s="453">
        <f t="shared" si="20"/>
        <v>1.7537269480526705</v>
      </c>
      <c r="P1289" s="453">
        <f t="shared" si="20"/>
        <v>5.0768562703688289</v>
      </c>
      <c r="Q1289" s="453">
        <f t="shared" si="20"/>
        <v>3.6250515873540223</v>
      </c>
    </row>
    <row r="1290" spans="6:17">
      <c r="F1290" s="452">
        <v>1284</v>
      </c>
      <c r="G1290" s="453">
        <v>3.0200406918979592</v>
      </c>
      <c r="H1290" s="453">
        <v>9.7850886160119828</v>
      </c>
      <c r="I1290" s="453">
        <v>12.335998679002415</v>
      </c>
      <c r="J1290" s="453"/>
      <c r="K1290" s="453">
        <v>0.39552130241336947</v>
      </c>
      <c r="L1290" s="453">
        <v>0.44989977930126201</v>
      </c>
      <c r="M1290" s="453">
        <v>-2.144573194927716</v>
      </c>
      <c r="N1290" s="453"/>
      <c r="O1290" s="453">
        <f t="shared" si="20"/>
        <v>1.9055416483623491</v>
      </c>
      <c r="P1290" s="453">
        <f t="shared" si="20"/>
        <v>5.3424440873072534</v>
      </c>
      <c r="Q1290" s="453">
        <f t="shared" si="20"/>
        <v>4.0234261445734916</v>
      </c>
    </row>
    <row r="1291" spans="6:17">
      <c r="F1291" s="452">
        <v>1285</v>
      </c>
      <c r="G1291" s="453">
        <v>2.0630278554352071</v>
      </c>
      <c r="H1291" s="453">
        <v>6.1963929163819529</v>
      </c>
      <c r="I1291" s="453">
        <v>6.5277333649154485</v>
      </c>
      <c r="J1291" s="453"/>
      <c r="K1291" s="453">
        <v>2.8209084092905456E-2</v>
      </c>
      <c r="L1291" s="453">
        <v>0.71512449988993865</v>
      </c>
      <c r="M1291" s="453">
        <v>-2.5263087366551886</v>
      </c>
      <c r="N1291" s="453"/>
      <c r="O1291" s="453">
        <f t="shared" si="20"/>
        <v>1.059723011810509</v>
      </c>
      <c r="P1291" s="453">
        <f t="shared" si="20"/>
        <v>3.8133209580809151</v>
      </c>
      <c r="Q1291" s="453">
        <f t="shared" si="20"/>
        <v>0.73755794580253564</v>
      </c>
    </row>
    <row r="1292" spans="6:17">
      <c r="F1292" s="452">
        <v>1286</v>
      </c>
      <c r="G1292" s="453">
        <v>2.7627856670755087</v>
      </c>
      <c r="H1292" s="453">
        <v>10.242106708236712</v>
      </c>
      <c r="I1292" s="453">
        <v>13.3868954641042</v>
      </c>
      <c r="J1292" s="453"/>
      <c r="K1292" s="453">
        <v>0.22588323623531537</v>
      </c>
      <c r="L1292" s="453">
        <v>0.56672099046117808</v>
      </c>
      <c r="M1292" s="453">
        <v>-2.4062468512372988</v>
      </c>
      <c r="N1292" s="453"/>
      <c r="O1292" s="453">
        <f t="shared" si="20"/>
        <v>1.6072760697730697</v>
      </c>
      <c r="P1292" s="453">
        <f t="shared" si="20"/>
        <v>5.6877743445795339</v>
      </c>
      <c r="Q1292" s="453">
        <f t="shared" si="20"/>
        <v>4.287200880814801</v>
      </c>
    </row>
    <row r="1293" spans="6:17">
      <c r="F1293" s="452">
        <v>1287</v>
      </c>
      <c r="G1293" s="453">
        <v>2.8774605262142963</v>
      </c>
      <c r="H1293" s="453">
        <v>9.8024180096698714</v>
      </c>
      <c r="I1293" s="453">
        <v>13.993936253292446</v>
      </c>
      <c r="J1293" s="453"/>
      <c r="K1293" s="453">
        <v>0.61420099768617398</v>
      </c>
      <c r="L1293" s="453">
        <v>2.3145642489461906</v>
      </c>
      <c r="M1293" s="453">
        <v>1.8321059445805048</v>
      </c>
      <c r="N1293" s="453"/>
      <c r="O1293" s="453">
        <f t="shared" si="20"/>
        <v>2.0529312607933221</v>
      </c>
      <c r="P1293" s="453">
        <f t="shared" si="20"/>
        <v>7.2157732537811263</v>
      </c>
      <c r="Q1293" s="453">
        <f t="shared" si="20"/>
        <v>8.8290740712267279</v>
      </c>
    </row>
    <row r="1294" spans="6:17">
      <c r="F1294" s="452">
        <v>1288</v>
      </c>
      <c r="G1294" s="453">
        <v>2.3739820421432114</v>
      </c>
      <c r="H1294" s="453">
        <v>7.4653465644352721</v>
      </c>
      <c r="I1294" s="453">
        <v>8.5266572420282642</v>
      </c>
      <c r="J1294" s="453"/>
      <c r="K1294" s="453">
        <v>8.4960955127877824E-2</v>
      </c>
      <c r="L1294" s="453">
        <v>-7.6785173648872274E-3</v>
      </c>
      <c r="M1294" s="453">
        <v>-3.6055203361181611</v>
      </c>
      <c r="N1294" s="453"/>
      <c r="O1294" s="453">
        <f t="shared" si="20"/>
        <v>1.2719519761994835</v>
      </c>
      <c r="P1294" s="453">
        <f t="shared" si="20"/>
        <v>3.7249947648527488</v>
      </c>
      <c r="Q1294" s="453">
        <f t="shared" si="20"/>
        <v>0.65780828489597098</v>
      </c>
    </row>
    <row r="1295" spans="6:17">
      <c r="F1295" s="452">
        <v>1289</v>
      </c>
      <c r="G1295" s="453">
        <v>2.8120827803727408</v>
      </c>
      <c r="H1295" s="453">
        <v>8.8428730488641065</v>
      </c>
      <c r="I1295" s="453">
        <v>11.246205803694423</v>
      </c>
      <c r="J1295" s="453"/>
      <c r="K1295" s="453">
        <v>0.58479129922485917</v>
      </c>
      <c r="L1295" s="453">
        <v>1.5472533964981494</v>
      </c>
      <c r="M1295" s="453">
        <v>-0.6708781560975865</v>
      </c>
      <c r="N1295" s="453"/>
      <c r="O1295" s="453">
        <f t="shared" si="20"/>
        <v>1.9908326894112296</v>
      </c>
      <c r="P1295" s="453">
        <f t="shared" si="20"/>
        <v>5.9686899209302027</v>
      </c>
      <c r="Q1295" s="453">
        <f t="shared" si="20"/>
        <v>4.9522247457496249</v>
      </c>
    </row>
    <row r="1296" spans="6:17">
      <c r="F1296" s="452">
        <v>1290</v>
      </c>
      <c r="G1296" s="453">
        <v>2.8700078897555237</v>
      </c>
      <c r="H1296" s="453">
        <v>10.045613133732502</v>
      </c>
      <c r="I1296" s="453">
        <v>12.710041806150315</v>
      </c>
      <c r="J1296" s="453"/>
      <c r="K1296" s="453">
        <v>0.57895693345951393</v>
      </c>
      <c r="L1296" s="453">
        <v>2.4589312692811589</v>
      </c>
      <c r="M1296" s="453">
        <v>0.50424095705523797</v>
      </c>
      <c r="N1296" s="453"/>
      <c r="O1296" s="453">
        <f t="shared" si="20"/>
        <v>2.0139608783372758</v>
      </c>
      <c r="P1296" s="453">
        <f t="shared" si="20"/>
        <v>7.4817378361474098</v>
      </c>
      <c r="Q1296" s="453">
        <f t="shared" si="20"/>
        <v>6.8592618601303954</v>
      </c>
    </row>
    <row r="1297" spans="6:17">
      <c r="F1297" s="452">
        <v>1291</v>
      </c>
      <c r="G1297" s="453">
        <v>2.8708764421365522</v>
      </c>
      <c r="H1297" s="453">
        <v>9.589170749284321</v>
      </c>
      <c r="I1297" s="453">
        <v>13.177700861543684</v>
      </c>
      <c r="J1297" s="453"/>
      <c r="K1297" s="453">
        <v>0.52241514557009516</v>
      </c>
      <c r="L1297" s="453">
        <v>1.7846369667191411</v>
      </c>
      <c r="M1297" s="453">
        <v>-0.14000023484841506</v>
      </c>
      <c r="N1297" s="453"/>
      <c r="O1297" s="453">
        <f t="shared" si="20"/>
        <v>1.9578533666383713</v>
      </c>
      <c r="P1297" s="453">
        <f t="shared" si="20"/>
        <v>6.5792223413613016</v>
      </c>
      <c r="Q1297" s="453">
        <f t="shared" si="20"/>
        <v>6.448850195923427</v>
      </c>
    </row>
    <row r="1298" spans="6:17">
      <c r="F1298" s="452">
        <v>1292</v>
      </c>
      <c r="G1298" s="453">
        <v>2.8658020884099464</v>
      </c>
      <c r="H1298" s="453">
        <v>10.044112310360973</v>
      </c>
      <c r="I1298" s="453">
        <v>12.742687892738061</v>
      </c>
      <c r="J1298" s="453"/>
      <c r="K1298" s="453">
        <v>0.60071812192068386</v>
      </c>
      <c r="L1298" s="453">
        <v>2.5513369982176002</v>
      </c>
      <c r="M1298" s="453">
        <v>0.56362679736800203</v>
      </c>
      <c r="N1298" s="453"/>
      <c r="O1298" s="453">
        <f t="shared" si="20"/>
        <v>2.0336191661256571</v>
      </c>
      <c r="P1298" s="453">
        <f t="shared" si="20"/>
        <v>7.5733931533980865</v>
      </c>
      <c r="Q1298" s="453">
        <f t="shared" si="20"/>
        <v>6.9349707437370327</v>
      </c>
    </row>
    <row r="1299" spans="6:17">
      <c r="F1299" s="452">
        <v>1293</v>
      </c>
      <c r="G1299" s="453">
        <v>2.6993352814090272</v>
      </c>
      <c r="H1299" s="453">
        <v>8.7381256988911247</v>
      </c>
      <c r="I1299" s="453">
        <v>10.841889754177359</v>
      </c>
      <c r="J1299" s="453"/>
      <c r="K1299" s="453">
        <v>0.4280681997946072</v>
      </c>
      <c r="L1299" s="453">
        <v>1.2611825290525118</v>
      </c>
      <c r="M1299" s="453">
        <v>-1.33039630792981</v>
      </c>
      <c r="N1299" s="453"/>
      <c r="O1299" s="453">
        <f t="shared" si="20"/>
        <v>1.7777358404991208</v>
      </c>
      <c r="P1299" s="453">
        <f t="shared" si="20"/>
        <v>5.6302453784980742</v>
      </c>
      <c r="Q1299" s="453">
        <f t="shared" si="20"/>
        <v>4.0905485691588694</v>
      </c>
    </row>
    <row r="1300" spans="6:17">
      <c r="F1300" s="452">
        <v>1294</v>
      </c>
      <c r="G1300" s="453">
        <v>3.1225591146652434</v>
      </c>
      <c r="H1300" s="453">
        <v>11.753450313840879</v>
      </c>
      <c r="I1300" s="453">
        <v>17.086609545904366</v>
      </c>
      <c r="J1300" s="453"/>
      <c r="K1300" s="453">
        <v>0.84245394915845573</v>
      </c>
      <c r="L1300" s="453">
        <v>3.8922038102566745</v>
      </c>
      <c r="M1300" s="453">
        <v>4.0988406226863106</v>
      </c>
      <c r="N1300" s="453"/>
      <c r="O1300" s="453">
        <f t="shared" si="20"/>
        <v>2.4037335064910774</v>
      </c>
      <c r="P1300" s="453">
        <f t="shared" si="20"/>
        <v>9.7689289671771142</v>
      </c>
      <c r="Q1300" s="453">
        <f t="shared" si="20"/>
        <v>12.642145395638494</v>
      </c>
    </row>
    <row r="1301" spans="6:17">
      <c r="F1301" s="452">
        <v>1295</v>
      </c>
      <c r="G1301" s="453">
        <v>2.7248056743663653</v>
      </c>
      <c r="H1301" s="453">
        <v>8.6530867142260064</v>
      </c>
      <c r="I1301" s="453">
        <v>10.134542572601219</v>
      </c>
      <c r="J1301" s="453"/>
      <c r="K1301" s="453">
        <v>0.21624324273230044</v>
      </c>
      <c r="L1301" s="453">
        <v>-1.0387879988869031E-3</v>
      </c>
      <c r="M1301" s="453">
        <v>-3.4108495882733436</v>
      </c>
      <c r="N1301" s="453"/>
      <c r="O1301" s="453">
        <f t="shared" si="20"/>
        <v>1.5786460799154831</v>
      </c>
      <c r="P1301" s="453">
        <f t="shared" si="20"/>
        <v>4.3255045691141163</v>
      </c>
      <c r="Q1301" s="453">
        <f t="shared" si="20"/>
        <v>1.6564216980272661</v>
      </c>
    </row>
    <row r="1302" spans="6:17">
      <c r="F1302" s="452">
        <v>1296</v>
      </c>
      <c r="G1302" s="453">
        <v>2.6575847099571472</v>
      </c>
      <c r="H1302" s="453">
        <v>9.4413937580526479</v>
      </c>
      <c r="I1302" s="453">
        <v>14.673840032775573</v>
      </c>
      <c r="J1302" s="453"/>
      <c r="K1302" s="453">
        <v>0.47540098767088601</v>
      </c>
      <c r="L1302" s="453">
        <v>2.1663712110601381</v>
      </c>
      <c r="M1302" s="453">
        <v>2.8822483282505615</v>
      </c>
      <c r="N1302" s="453"/>
      <c r="O1302" s="453">
        <f t="shared" si="20"/>
        <v>1.8041933426494596</v>
      </c>
      <c r="P1302" s="453">
        <f t="shared" si="20"/>
        <v>6.887068090086462</v>
      </c>
      <c r="Q1302" s="453">
        <f t="shared" si="20"/>
        <v>10.219168344638348</v>
      </c>
    </row>
    <row r="1303" spans="6:17">
      <c r="F1303" s="452">
        <v>1297</v>
      </c>
      <c r="G1303" s="453">
        <v>2.6688887723962438</v>
      </c>
      <c r="H1303" s="453">
        <v>8.2455305370102678</v>
      </c>
      <c r="I1303" s="453">
        <v>10.578333250998568</v>
      </c>
      <c r="J1303" s="453"/>
      <c r="K1303" s="453">
        <v>0.37574603246394744</v>
      </c>
      <c r="L1303" s="453">
        <v>0.72967841183583459</v>
      </c>
      <c r="M1303" s="453">
        <v>-1.7091039633228959</v>
      </c>
      <c r="N1303" s="453"/>
      <c r="O1303" s="453">
        <f t="shared" si="20"/>
        <v>1.7101904186620693</v>
      </c>
      <c r="P1303" s="453">
        <f t="shared" si="20"/>
        <v>4.8524436803409685</v>
      </c>
      <c r="Q1303" s="453">
        <f t="shared" si="20"/>
        <v>3.5800626621763882</v>
      </c>
    </row>
    <row r="1304" spans="6:17">
      <c r="F1304" s="452">
        <v>1298</v>
      </c>
      <c r="G1304" s="453">
        <v>2.4987178250937401</v>
      </c>
      <c r="H1304" s="453">
        <v>8.2322477792796178</v>
      </c>
      <c r="I1304" s="453">
        <v>12.186136284537881</v>
      </c>
      <c r="J1304" s="453"/>
      <c r="K1304" s="453">
        <v>0.20725568476930789</v>
      </c>
      <c r="L1304" s="453">
        <v>0.57631911267392866</v>
      </c>
      <c r="M1304" s="453">
        <v>-0.24993925595610733</v>
      </c>
      <c r="N1304" s="453"/>
      <c r="O1304" s="453">
        <f t="shared" si="20"/>
        <v>1.4566145973161779</v>
      </c>
      <c r="P1304" s="453">
        <f t="shared" si="20"/>
        <v>4.6924430023137376</v>
      </c>
      <c r="Q1304" s="453">
        <f t="shared" si="20"/>
        <v>5.843128886312833</v>
      </c>
    </row>
    <row r="1305" spans="6:17">
      <c r="F1305" s="452">
        <v>1299</v>
      </c>
      <c r="G1305" s="453">
        <v>2.7286970293877335</v>
      </c>
      <c r="H1305" s="453">
        <v>8.9014972799655681</v>
      </c>
      <c r="I1305" s="453">
        <v>12.027928495808609</v>
      </c>
      <c r="J1305" s="453"/>
      <c r="K1305" s="453">
        <v>0.41884990233078412</v>
      </c>
      <c r="L1305" s="453">
        <v>1.9528452101512741</v>
      </c>
      <c r="M1305" s="453">
        <v>1.4491446650567426</v>
      </c>
      <c r="N1305" s="453"/>
      <c r="O1305" s="453">
        <f t="shared" si="20"/>
        <v>1.7831984170246509</v>
      </c>
      <c r="P1305" s="453">
        <f t="shared" si="20"/>
        <v>6.4035938501340581</v>
      </c>
      <c r="Q1305" s="453">
        <f t="shared" si="20"/>
        <v>7.4631089129610473</v>
      </c>
    </row>
    <row r="1306" spans="6:17">
      <c r="F1306" s="452">
        <v>1300</v>
      </c>
      <c r="G1306" s="453">
        <v>2.5341999394965526</v>
      </c>
      <c r="H1306" s="453">
        <v>8.4159269401062744</v>
      </c>
      <c r="I1306" s="453">
        <v>12.745069276027948</v>
      </c>
      <c r="J1306" s="453"/>
      <c r="K1306" s="453">
        <v>0.24532314046425086</v>
      </c>
      <c r="L1306" s="453">
        <v>0.71803420975388832</v>
      </c>
      <c r="M1306" s="453">
        <v>0.28223846273782982</v>
      </c>
      <c r="N1306" s="453"/>
      <c r="O1306" s="453">
        <f t="shared" si="20"/>
        <v>1.5124231102125272</v>
      </c>
      <c r="P1306" s="453">
        <f t="shared" si="20"/>
        <v>4.9259976798070255</v>
      </c>
      <c r="Q1306" s="453">
        <f t="shared" si="20"/>
        <v>6.6547731007518038</v>
      </c>
    </row>
    <row r="1307" spans="6:17">
      <c r="F1307" s="452">
        <v>1301</v>
      </c>
      <c r="G1307" s="453">
        <v>2.4519642014555636</v>
      </c>
      <c r="H1307" s="453">
        <v>8.3401327742347107</v>
      </c>
      <c r="I1307" s="453">
        <v>11.236544530497596</v>
      </c>
      <c r="J1307" s="453"/>
      <c r="K1307" s="453">
        <v>0.29046355738555008</v>
      </c>
      <c r="L1307" s="453">
        <v>1.8745475749384255</v>
      </c>
      <c r="M1307" s="453">
        <v>0.97893633136435199</v>
      </c>
      <c r="N1307" s="453"/>
      <c r="O1307" s="453">
        <f t="shared" si="20"/>
        <v>1.5164456581133319</v>
      </c>
      <c r="P1307" s="453">
        <f t="shared" si="20"/>
        <v>6.0446139620557808</v>
      </c>
      <c r="Q1307" s="453">
        <f t="shared" si="20"/>
        <v>6.5972085966131502</v>
      </c>
    </row>
    <row r="1308" spans="6:17">
      <c r="F1308" s="452">
        <v>1302</v>
      </c>
      <c r="G1308" s="453">
        <v>2.3052769487661866</v>
      </c>
      <c r="H1308" s="453">
        <v>7.9347845937767119</v>
      </c>
      <c r="I1308" s="453">
        <v>10.581194372280336</v>
      </c>
      <c r="J1308" s="453"/>
      <c r="K1308" s="453">
        <v>0.12115486557921784</v>
      </c>
      <c r="L1308" s="453">
        <v>0.65091636761645333</v>
      </c>
      <c r="M1308" s="453">
        <v>-2.0392354747747987</v>
      </c>
      <c r="N1308" s="453"/>
      <c r="O1308" s="453">
        <f t="shared" si="20"/>
        <v>1.2737933399623111</v>
      </c>
      <c r="P1308" s="453">
        <f t="shared" si="20"/>
        <v>4.6183086645048093</v>
      </c>
      <c r="Q1308" s="453">
        <f t="shared" si="20"/>
        <v>3.2513617113653694</v>
      </c>
    </row>
    <row r="1309" spans="6:17">
      <c r="F1309" s="452">
        <v>1303</v>
      </c>
      <c r="G1309" s="453">
        <v>2.9031254588502762</v>
      </c>
      <c r="H1309" s="453">
        <v>11.680965478134283</v>
      </c>
      <c r="I1309" s="453">
        <v>17.407684925592633</v>
      </c>
      <c r="J1309" s="453"/>
      <c r="K1309" s="453">
        <v>0.65052646193406183</v>
      </c>
      <c r="L1309" s="453">
        <v>4.2468383222199151</v>
      </c>
      <c r="M1309" s="453">
        <v>5.3645055415144469</v>
      </c>
      <c r="N1309" s="453"/>
      <c r="O1309" s="453">
        <f t="shared" si="20"/>
        <v>2.1020891913591999</v>
      </c>
      <c r="P1309" s="453">
        <f t="shared" si="20"/>
        <v>10.087321061287057</v>
      </c>
      <c r="Q1309" s="453">
        <f t="shared" si="20"/>
        <v>14.068348004310764</v>
      </c>
    </row>
    <row r="1310" spans="6:17">
      <c r="F1310" s="452">
        <v>1304</v>
      </c>
      <c r="G1310" s="453">
        <v>3.1661379769897238</v>
      </c>
      <c r="H1310" s="453">
        <v>10.396444746101238</v>
      </c>
      <c r="I1310" s="453">
        <v>13.357592818903797</v>
      </c>
      <c r="J1310" s="453"/>
      <c r="K1310" s="453">
        <v>0.44430887582483436</v>
      </c>
      <c r="L1310" s="453">
        <v>0.59352641103339465</v>
      </c>
      <c r="M1310" s="453">
        <v>-1.9144339181754191</v>
      </c>
      <c r="N1310" s="453"/>
      <c r="O1310" s="453">
        <f t="shared" si="20"/>
        <v>2.0273778643196962</v>
      </c>
      <c r="P1310" s="453">
        <f t="shared" si="20"/>
        <v>5.7917487840840138</v>
      </c>
      <c r="Q1310" s="453">
        <f t="shared" si="20"/>
        <v>4.7643624912764793</v>
      </c>
    </row>
    <row r="1311" spans="6:17">
      <c r="F1311" s="452">
        <v>1305</v>
      </c>
      <c r="G1311" s="453">
        <v>2.7521585086027525</v>
      </c>
      <c r="H1311" s="453">
        <v>9.1287361956859172</v>
      </c>
      <c r="I1311" s="453">
        <v>12.522654854499862</v>
      </c>
      <c r="J1311" s="453"/>
      <c r="K1311" s="453">
        <v>0.41789586229522691</v>
      </c>
      <c r="L1311" s="453">
        <v>0.7150467106487568</v>
      </c>
      <c r="M1311" s="453">
        <v>-2.4305569286775324</v>
      </c>
      <c r="N1311" s="453"/>
      <c r="O1311" s="453">
        <f t="shared" si="20"/>
        <v>1.7939751165966031</v>
      </c>
      <c r="P1311" s="453">
        <f t="shared" si="20"/>
        <v>5.2794148084917154</v>
      </c>
      <c r="Q1311" s="453">
        <f t="shared" si="20"/>
        <v>3.8307704985723987</v>
      </c>
    </row>
    <row r="1312" spans="6:17">
      <c r="F1312" s="452">
        <v>1306</v>
      </c>
      <c r="G1312" s="453">
        <v>2.5606842096858458</v>
      </c>
      <c r="H1312" s="453">
        <v>8.4396531870701708</v>
      </c>
      <c r="I1312" s="453">
        <v>11.282202975661377</v>
      </c>
      <c r="J1312" s="453"/>
      <c r="K1312" s="453">
        <v>0.25578171835483943</v>
      </c>
      <c r="L1312" s="453">
        <v>1.4498239662055994</v>
      </c>
      <c r="M1312" s="453">
        <v>0.62941660230218588</v>
      </c>
      <c r="N1312" s="453"/>
      <c r="O1312" s="453">
        <f t="shared" si="20"/>
        <v>1.5361238231977623</v>
      </c>
      <c r="P1312" s="453">
        <f t="shared" si="20"/>
        <v>5.6696505597406848</v>
      </c>
      <c r="Q1312" s="453">
        <f t="shared" si="20"/>
        <v>6.2705180901328745</v>
      </c>
    </row>
    <row r="1313" spans="6:17">
      <c r="F1313" s="452">
        <v>1307</v>
      </c>
      <c r="G1313" s="453">
        <v>2.4449863902376521</v>
      </c>
      <c r="H1313" s="453">
        <v>8.0353448370909604</v>
      </c>
      <c r="I1313" s="453">
        <v>11.571391251897552</v>
      </c>
      <c r="J1313" s="453"/>
      <c r="K1313" s="453">
        <v>7.9147346200587165E-2</v>
      </c>
      <c r="L1313" s="453">
        <v>0.34760097507631116</v>
      </c>
      <c r="M1313" s="453">
        <v>-1.0966697065545645</v>
      </c>
      <c r="N1313" s="453"/>
      <c r="O1313" s="453">
        <f t="shared" si="20"/>
        <v>1.3016405413194132</v>
      </c>
      <c r="P1313" s="453">
        <f t="shared" si="20"/>
        <v>4.3652733936217913</v>
      </c>
      <c r="Q1313" s="453">
        <f t="shared" si="20"/>
        <v>4.6890259193942114</v>
      </c>
    </row>
    <row r="1314" spans="6:17">
      <c r="F1314" s="452">
        <v>1308</v>
      </c>
      <c r="G1314" s="453">
        <v>2.1561158733265344</v>
      </c>
      <c r="H1314" s="453">
        <v>6.1986769089629874</v>
      </c>
      <c r="I1314" s="453">
        <v>6.8941116674480156</v>
      </c>
      <c r="J1314" s="453"/>
      <c r="K1314" s="453">
        <v>-0.1381538648504268</v>
      </c>
      <c r="L1314" s="453">
        <v>-1.1802119291717652</v>
      </c>
      <c r="M1314" s="453">
        <v>-4.3276410786041097</v>
      </c>
      <c r="N1314" s="453"/>
      <c r="O1314" s="453">
        <f t="shared" si="20"/>
        <v>0.93990407181284041</v>
      </c>
      <c r="P1314" s="453">
        <f t="shared" si="20"/>
        <v>1.9191265253097285</v>
      </c>
      <c r="Q1314" s="453">
        <f t="shared" si="20"/>
        <v>-0.88058524488010192</v>
      </c>
    </row>
    <row r="1315" spans="6:17">
      <c r="F1315" s="452">
        <v>1309</v>
      </c>
      <c r="G1315" s="453">
        <v>3.1006892462018794</v>
      </c>
      <c r="H1315" s="453">
        <v>11.148914936987573</v>
      </c>
      <c r="I1315" s="453">
        <v>15.958098237772987</v>
      </c>
      <c r="J1315" s="453"/>
      <c r="K1315" s="453">
        <v>0.74673321843452101</v>
      </c>
      <c r="L1315" s="453">
        <v>3.1075134560217279</v>
      </c>
      <c r="M1315" s="453">
        <v>2.7402125118436302</v>
      </c>
      <c r="N1315" s="453"/>
      <c r="O1315" s="453">
        <f t="shared" si="20"/>
        <v>2.2970778415354607</v>
      </c>
      <c r="P1315" s="453">
        <f t="shared" si="20"/>
        <v>8.6819709245155146</v>
      </c>
      <c r="Q1315" s="453">
        <f t="shared" si="20"/>
        <v>10.719261630730124</v>
      </c>
    </row>
    <row r="1316" spans="6:17">
      <c r="F1316" s="452">
        <v>1310</v>
      </c>
      <c r="G1316" s="453">
        <v>2.9077550446013376</v>
      </c>
      <c r="H1316" s="453">
        <v>10.194432583642993</v>
      </c>
      <c r="I1316" s="453">
        <v>12.958952060882339</v>
      </c>
      <c r="J1316" s="453"/>
      <c r="K1316" s="453">
        <v>0.5891877007045867</v>
      </c>
      <c r="L1316" s="453">
        <v>2.5259515743083156</v>
      </c>
      <c r="M1316" s="453">
        <v>0.59035027717628452</v>
      </c>
      <c r="N1316" s="453"/>
      <c r="O1316" s="453">
        <f t="shared" si="20"/>
        <v>2.0430652230052555</v>
      </c>
      <c r="P1316" s="453">
        <f t="shared" si="20"/>
        <v>7.6231678661298119</v>
      </c>
      <c r="Q1316" s="453">
        <f t="shared" si="20"/>
        <v>7.0698263076174541</v>
      </c>
    </row>
    <row r="1317" spans="6:17">
      <c r="F1317" s="452">
        <v>1311</v>
      </c>
      <c r="G1317" s="453">
        <v>2.7536033784191041</v>
      </c>
      <c r="H1317" s="453">
        <v>8.0901715245295307</v>
      </c>
      <c r="I1317" s="453">
        <v>9.8232641252915158</v>
      </c>
      <c r="J1317" s="453"/>
      <c r="K1317" s="453">
        <v>0.3805195979374556</v>
      </c>
      <c r="L1317" s="453">
        <v>0.22919059372664208</v>
      </c>
      <c r="M1317" s="453">
        <v>-2.4495813291003827</v>
      </c>
      <c r="N1317" s="453"/>
      <c r="O1317" s="453">
        <f t="shared" si="20"/>
        <v>1.7573212871470076</v>
      </c>
      <c r="P1317" s="453">
        <f t="shared" si="20"/>
        <v>4.2742763559914074</v>
      </c>
      <c r="Q1317" s="453">
        <f t="shared" si="20"/>
        <v>2.4620507335453752</v>
      </c>
    </row>
    <row r="1318" spans="6:17">
      <c r="F1318" s="452">
        <v>1312</v>
      </c>
      <c r="G1318" s="453">
        <v>2.5636769869685789</v>
      </c>
      <c r="H1318" s="453">
        <v>8.1282878473524747</v>
      </c>
      <c r="I1318" s="453">
        <v>7.9149726991501836</v>
      </c>
      <c r="J1318" s="453"/>
      <c r="K1318" s="453">
        <v>0.2548054446633703</v>
      </c>
      <c r="L1318" s="453">
        <v>1.0056904671388196</v>
      </c>
      <c r="M1318" s="453">
        <v>-2.7121224747408306</v>
      </c>
      <c r="N1318" s="453"/>
      <c r="O1318" s="453">
        <f t="shared" si="20"/>
        <v>1.5366439381476598</v>
      </c>
      <c r="P1318" s="453">
        <f t="shared" si="20"/>
        <v>5.0698343908150569</v>
      </c>
      <c r="Q1318" s="453">
        <f t="shared" si="20"/>
        <v>1.2453638748342613</v>
      </c>
    </row>
    <row r="1319" spans="6:17">
      <c r="F1319" s="452">
        <v>1313</v>
      </c>
      <c r="G1319" s="453">
        <v>2.7594562735906383</v>
      </c>
      <c r="H1319" s="453">
        <v>8.6233786054515207</v>
      </c>
      <c r="I1319" s="453">
        <v>10.312019297016505</v>
      </c>
      <c r="J1319" s="453"/>
      <c r="K1319" s="453">
        <v>0.57541572346857706</v>
      </c>
      <c r="L1319" s="453">
        <v>1.0764478011312519</v>
      </c>
      <c r="M1319" s="453">
        <v>-1.9242446101992456</v>
      </c>
      <c r="N1319" s="453"/>
      <c r="O1319" s="453">
        <f t="shared" si="20"/>
        <v>1.9551438602638962</v>
      </c>
      <c r="P1319" s="453">
        <f t="shared" si="20"/>
        <v>5.3881371038570123</v>
      </c>
      <c r="Q1319" s="453">
        <f t="shared" si="20"/>
        <v>3.2317650383090069</v>
      </c>
    </row>
    <row r="1320" spans="6:17">
      <c r="F1320" s="452">
        <v>1314</v>
      </c>
      <c r="G1320" s="453">
        <v>2.2757252733795248</v>
      </c>
      <c r="H1320" s="453">
        <v>6.688885926341456</v>
      </c>
      <c r="I1320" s="453">
        <v>7.5212611390873292</v>
      </c>
      <c r="J1320" s="453"/>
      <c r="K1320" s="453">
        <v>-0.10211904425386997</v>
      </c>
      <c r="L1320" s="453">
        <v>-1.0373759159503884</v>
      </c>
      <c r="M1320" s="453">
        <v>-4.9295444657509506</v>
      </c>
      <c r="N1320" s="453"/>
      <c r="O1320" s="453">
        <f t="shared" si="20"/>
        <v>1.0357435924358924</v>
      </c>
      <c r="P1320" s="453">
        <f t="shared" si="20"/>
        <v>2.3070670472203396</v>
      </c>
      <c r="Q1320" s="453">
        <f t="shared" si="20"/>
        <v>-1.168913896207286</v>
      </c>
    </row>
    <row r="1321" spans="6:17">
      <c r="F1321" s="452">
        <v>1315</v>
      </c>
      <c r="G1321" s="453">
        <v>2.4015479112180582</v>
      </c>
      <c r="H1321" s="453">
        <v>7.1421361839344684</v>
      </c>
      <c r="I1321" s="453">
        <v>7.9834603996323352</v>
      </c>
      <c r="J1321" s="453"/>
      <c r="K1321" s="453">
        <v>-0.40127353876664351</v>
      </c>
      <c r="L1321" s="453">
        <v>-1.1773115153176121</v>
      </c>
      <c r="M1321" s="453">
        <v>-5.3841272580659734</v>
      </c>
      <c r="N1321" s="453"/>
      <c r="O1321" s="453">
        <f t="shared" si="20"/>
        <v>0.7995004168423856</v>
      </c>
      <c r="P1321" s="453">
        <f t="shared" si="20"/>
        <v>2.393756576649622</v>
      </c>
      <c r="Q1321" s="453">
        <f t="shared" si="20"/>
        <v>-1.3923970582498058</v>
      </c>
    </row>
    <row r="1322" spans="6:17">
      <c r="F1322" s="452">
        <v>1316</v>
      </c>
      <c r="G1322" s="453">
        <v>3.0971931400699404</v>
      </c>
      <c r="H1322" s="453">
        <v>12.223382965831227</v>
      </c>
      <c r="I1322" s="453">
        <v>18.022484002060537</v>
      </c>
      <c r="J1322" s="453"/>
      <c r="K1322" s="453">
        <v>0.75527150160813683</v>
      </c>
      <c r="L1322" s="453">
        <v>4.5409217394061372</v>
      </c>
      <c r="M1322" s="453">
        <v>5.5350373913465205</v>
      </c>
      <c r="N1322" s="453"/>
      <c r="O1322" s="453">
        <f t="shared" si="20"/>
        <v>2.303868071643107</v>
      </c>
      <c r="P1322" s="453">
        <f t="shared" si="20"/>
        <v>10.652613222321751</v>
      </c>
      <c r="Q1322" s="453">
        <f t="shared" si="20"/>
        <v>14.546279392376789</v>
      </c>
    </row>
    <row r="1323" spans="6:17">
      <c r="F1323" s="452">
        <v>1317</v>
      </c>
      <c r="G1323" s="453">
        <v>3.1097595900465667</v>
      </c>
      <c r="H1323" s="453">
        <v>10.712952955796709</v>
      </c>
      <c r="I1323" s="453">
        <v>15.033887868938834</v>
      </c>
      <c r="J1323" s="453"/>
      <c r="K1323" s="453">
        <v>0.79211760918675367</v>
      </c>
      <c r="L1323" s="453">
        <v>2.9562615691538383</v>
      </c>
      <c r="M1323" s="453">
        <v>2.0595168768426433</v>
      </c>
      <c r="N1323" s="453"/>
      <c r="O1323" s="453">
        <f t="shared" si="20"/>
        <v>2.346997404210037</v>
      </c>
      <c r="P1323" s="453">
        <f t="shared" si="20"/>
        <v>8.3127380470521928</v>
      </c>
      <c r="Q1323" s="453">
        <f t="shared" si="20"/>
        <v>9.5764608113120602</v>
      </c>
    </row>
    <row r="1324" spans="6:17">
      <c r="F1324" s="452">
        <v>1318</v>
      </c>
      <c r="G1324" s="453">
        <v>2.8729617281514397</v>
      </c>
      <c r="H1324" s="453">
        <v>9.5723879528510381</v>
      </c>
      <c r="I1324" s="453">
        <v>13.07746124219419</v>
      </c>
      <c r="J1324" s="453"/>
      <c r="K1324" s="453">
        <v>0.54028693084587509</v>
      </c>
      <c r="L1324" s="453">
        <v>1.8586706520207201</v>
      </c>
      <c r="M1324" s="453">
        <v>-3.1813170877995844E-2</v>
      </c>
      <c r="N1324" s="453"/>
      <c r="O1324" s="453">
        <f t="shared" si="20"/>
        <v>1.9767677949215949</v>
      </c>
      <c r="P1324" s="453">
        <f t="shared" si="20"/>
        <v>6.6448646284462392</v>
      </c>
      <c r="Q1324" s="453">
        <f t="shared" si="20"/>
        <v>6.506917450219099</v>
      </c>
    </row>
    <row r="1325" spans="6:17">
      <c r="F1325" s="452">
        <v>1319</v>
      </c>
      <c r="G1325" s="453">
        <v>2.9878710353554467</v>
      </c>
      <c r="H1325" s="453">
        <v>9.4698010859484967</v>
      </c>
      <c r="I1325" s="453">
        <v>11.56140781608832</v>
      </c>
      <c r="J1325" s="453"/>
      <c r="K1325" s="453">
        <v>0.6746922462008822</v>
      </c>
      <c r="L1325" s="453">
        <v>1.8055096632362506</v>
      </c>
      <c r="M1325" s="453">
        <v>-0.80616701188460382</v>
      </c>
      <c r="N1325" s="453"/>
      <c r="O1325" s="453">
        <f t="shared" si="20"/>
        <v>2.1686277638786056</v>
      </c>
      <c r="P1325" s="453">
        <f t="shared" si="20"/>
        <v>6.540410206210499</v>
      </c>
      <c r="Q1325" s="453">
        <f t="shared" si="20"/>
        <v>4.974536896159556</v>
      </c>
    </row>
    <row r="1326" spans="6:17">
      <c r="F1326" s="452">
        <v>1320</v>
      </c>
      <c r="G1326" s="453">
        <v>2.8963769161220867</v>
      </c>
      <c r="H1326" s="453">
        <v>7.5993296722427885</v>
      </c>
      <c r="I1326" s="453">
        <v>7.2557326821456058</v>
      </c>
      <c r="J1326" s="453"/>
      <c r="K1326" s="453">
        <v>1.0237975012878113</v>
      </c>
      <c r="L1326" s="453">
        <v>1.8019327904957834</v>
      </c>
      <c r="M1326" s="453">
        <v>-0.85865504669835957</v>
      </c>
      <c r="N1326" s="453"/>
      <c r="O1326" s="453">
        <f t="shared" si="20"/>
        <v>2.4719859593488547</v>
      </c>
      <c r="P1326" s="453">
        <f t="shared" si="20"/>
        <v>5.6015976266171776</v>
      </c>
      <c r="Q1326" s="453">
        <f t="shared" si="20"/>
        <v>2.7692112943744434</v>
      </c>
    </row>
    <row r="1327" spans="6:17">
      <c r="F1327" s="452">
        <v>1321</v>
      </c>
      <c r="G1327" s="453">
        <v>3.2568990043979014</v>
      </c>
      <c r="H1327" s="453">
        <v>10.912211551878841</v>
      </c>
      <c r="I1327" s="453">
        <v>16.220570525423554</v>
      </c>
      <c r="J1327" s="453"/>
      <c r="K1327" s="453">
        <v>0.87192999311344899</v>
      </c>
      <c r="L1327" s="453">
        <v>3.1127310439522233</v>
      </c>
      <c r="M1327" s="453">
        <v>3.4759754268919636</v>
      </c>
      <c r="N1327" s="453"/>
      <c r="O1327" s="453">
        <f t="shared" si="20"/>
        <v>2.5003794953123997</v>
      </c>
      <c r="P1327" s="453">
        <f t="shared" si="20"/>
        <v>8.5688368198916436</v>
      </c>
      <c r="Q1327" s="453">
        <f t="shared" si="20"/>
        <v>11.586260689603741</v>
      </c>
    </row>
    <row r="1328" spans="6:17">
      <c r="F1328" s="452">
        <v>1322</v>
      </c>
      <c r="G1328" s="453">
        <v>2.8876426975928062</v>
      </c>
      <c r="H1328" s="453">
        <v>9.7204706507601131</v>
      </c>
      <c r="I1328" s="453">
        <v>13.539907673068711</v>
      </c>
      <c r="J1328" s="453"/>
      <c r="K1328" s="453">
        <v>0.63227705484277763</v>
      </c>
      <c r="L1328" s="453">
        <v>1.7009047461320463</v>
      </c>
      <c r="M1328" s="453">
        <v>-0.88583563631309659</v>
      </c>
      <c r="N1328" s="453"/>
      <c r="O1328" s="453">
        <f t="shared" si="20"/>
        <v>2.0760984036391807</v>
      </c>
      <c r="P1328" s="453">
        <f t="shared" si="20"/>
        <v>6.5611400715121029</v>
      </c>
      <c r="Q1328" s="453">
        <f t="shared" si="20"/>
        <v>5.8841182002212591</v>
      </c>
    </row>
    <row r="1329" spans="6:17">
      <c r="F1329" s="452">
        <v>1323</v>
      </c>
      <c r="G1329" s="453">
        <v>2.7591084930865293</v>
      </c>
      <c r="H1329" s="453">
        <v>8.1697981780710904</v>
      </c>
      <c r="I1329" s="453">
        <v>9.7204838918385832</v>
      </c>
      <c r="J1329" s="453"/>
      <c r="K1329" s="453">
        <v>0.68552231465308999</v>
      </c>
      <c r="L1329" s="453">
        <v>1.2120937487624275</v>
      </c>
      <c r="M1329" s="453">
        <v>-1.0925951866677366</v>
      </c>
      <c r="N1329" s="453"/>
      <c r="O1329" s="453">
        <f t="shared" si="20"/>
        <v>2.0650765611963546</v>
      </c>
      <c r="P1329" s="453">
        <f t="shared" si="20"/>
        <v>5.2969928377979727</v>
      </c>
      <c r="Q1329" s="453">
        <f t="shared" si="20"/>
        <v>3.767646759251555</v>
      </c>
    </row>
    <row r="1330" spans="6:17">
      <c r="F1330" s="452">
        <v>1324</v>
      </c>
      <c r="G1330" s="453">
        <v>2.2786217042520107</v>
      </c>
      <c r="H1330" s="453">
        <v>7.2283005460369694</v>
      </c>
      <c r="I1330" s="453">
        <v>9.6333667684819204</v>
      </c>
      <c r="J1330" s="453"/>
      <c r="K1330" s="453">
        <v>0.152065335841856</v>
      </c>
      <c r="L1330" s="453">
        <v>0.14076994883740923</v>
      </c>
      <c r="M1330" s="453">
        <v>-1.9517305755460868</v>
      </c>
      <c r="N1330" s="453"/>
      <c r="O1330" s="453">
        <f t="shared" si="20"/>
        <v>1.2913761879678614</v>
      </c>
      <c r="P1330" s="453">
        <f t="shared" si="20"/>
        <v>3.7549202218558939</v>
      </c>
      <c r="Q1330" s="453">
        <f t="shared" si="20"/>
        <v>2.8649528086948735</v>
      </c>
    </row>
    <row r="1331" spans="6:17">
      <c r="F1331" s="452">
        <v>1325</v>
      </c>
      <c r="G1331" s="453">
        <v>2.9041792999503873</v>
      </c>
      <c r="H1331" s="453">
        <v>10.288107297441393</v>
      </c>
      <c r="I1331" s="453">
        <v>13.24349749059752</v>
      </c>
      <c r="J1331" s="453"/>
      <c r="K1331" s="453">
        <v>0.69280281715703751</v>
      </c>
      <c r="L1331" s="453">
        <v>2.9040154682697477</v>
      </c>
      <c r="M1331" s="453">
        <v>1.3330008051723183</v>
      </c>
      <c r="N1331" s="453"/>
      <c r="O1331" s="453">
        <f t="shared" si="20"/>
        <v>2.1448924671322311</v>
      </c>
      <c r="P1331" s="453">
        <f t="shared" si="20"/>
        <v>8.0480691169904439</v>
      </c>
      <c r="Q1331" s="453">
        <f t="shared" si="20"/>
        <v>7.9547495504710781</v>
      </c>
    </row>
    <row r="1332" spans="6:17">
      <c r="F1332" s="452">
        <v>1326</v>
      </c>
      <c r="G1332" s="453">
        <v>2.5500118873148683</v>
      </c>
      <c r="H1332" s="453">
        <v>8.0873030353469275</v>
      </c>
      <c r="I1332" s="453">
        <v>9.8587622815395122</v>
      </c>
      <c r="J1332" s="453"/>
      <c r="K1332" s="453">
        <v>0.40146382799368219</v>
      </c>
      <c r="L1332" s="453">
        <v>0.77022860945761806</v>
      </c>
      <c r="M1332" s="453">
        <v>-1.8970345468537388</v>
      </c>
      <c r="N1332" s="453"/>
      <c r="O1332" s="453">
        <f t="shared" si="20"/>
        <v>1.6764697716511163</v>
      </c>
      <c r="P1332" s="453">
        <f t="shared" si="20"/>
        <v>4.8138801271310818</v>
      </c>
      <c r="Q1332" s="453">
        <f t="shared" si="20"/>
        <v>3.0323465939160172</v>
      </c>
    </row>
    <row r="1333" spans="6:17">
      <c r="F1333" s="452">
        <v>1327</v>
      </c>
      <c r="G1333" s="453">
        <v>2.5620913737031916</v>
      </c>
      <c r="H1333" s="453">
        <v>8.1978582935293645</v>
      </c>
      <c r="I1333" s="453">
        <v>11.557046304113143</v>
      </c>
      <c r="J1333" s="453"/>
      <c r="K1333" s="453">
        <v>0.29085274525112048</v>
      </c>
      <c r="L1333" s="453">
        <v>0.58764171388115471</v>
      </c>
      <c r="M1333" s="453">
        <v>-0.81407460204876259</v>
      </c>
      <c r="N1333" s="453"/>
      <c r="O1333" s="453">
        <f t="shared" si="20"/>
        <v>1.5718984321027163</v>
      </c>
      <c r="P1333" s="453">
        <f t="shared" si="20"/>
        <v>4.6865708606458369</v>
      </c>
      <c r="Q1333" s="453">
        <f t="shared" si="20"/>
        <v>4.964448550007809</v>
      </c>
    </row>
    <row r="1334" spans="6:17">
      <c r="F1334" s="452">
        <v>1328</v>
      </c>
      <c r="G1334" s="453">
        <v>2.4949991085916476</v>
      </c>
      <c r="H1334" s="453">
        <v>8.1437401730811345</v>
      </c>
      <c r="I1334" s="453">
        <v>9.4334257003705488</v>
      </c>
      <c r="J1334" s="453"/>
      <c r="K1334" s="453">
        <v>0.34369341100703998</v>
      </c>
      <c r="L1334" s="453">
        <v>1.0277854141293261</v>
      </c>
      <c r="M1334" s="453">
        <v>-2.1340482233073459</v>
      </c>
      <c r="N1334" s="453"/>
      <c r="O1334" s="453">
        <f t="shared" si="20"/>
        <v>1.5911929653028638</v>
      </c>
      <c r="P1334" s="453">
        <f t="shared" si="20"/>
        <v>5.0996555006698934</v>
      </c>
      <c r="Q1334" s="453">
        <f t="shared" si="20"/>
        <v>2.5826646268779285</v>
      </c>
    </row>
    <row r="1335" spans="6:17">
      <c r="F1335" s="452">
        <v>1329</v>
      </c>
      <c r="G1335" s="453">
        <v>2.8654855530301013</v>
      </c>
      <c r="H1335" s="453">
        <v>9.2030529861303805</v>
      </c>
      <c r="I1335" s="453">
        <v>11.206159681291297</v>
      </c>
      <c r="J1335" s="453"/>
      <c r="K1335" s="453">
        <v>0.67843925512218384</v>
      </c>
      <c r="L1335" s="453">
        <v>1.978555067697215</v>
      </c>
      <c r="M1335" s="453">
        <v>-0.4111745992798177</v>
      </c>
      <c r="N1335" s="453"/>
      <c r="O1335" s="453">
        <f t="shared" si="20"/>
        <v>2.1111820316372345</v>
      </c>
      <c r="P1335" s="453">
        <f t="shared" si="20"/>
        <v>6.5800815607624052</v>
      </c>
      <c r="Q1335" s="453">
        <f t="shared" si="20"/>
        <v>5.1919052413658306</v>
      </c>
    </row>
    <row r="1336" spans="6:17">
      <c r="F1336" s="452">
        <v>1330</v>
      </c>
      <c r="G1336" s="453">
        <v>2.4585680312049174</v>
      </c>
      <c r="H1336" s="453">
        <v>8.489092106312313</v>
      </c>
      <c r="I1336" s="453">
        <v>11.495601144380259</v>
      </c>
      <c r="J1336" s="453"/>
      <c r="K1336" s="453">
        <v>0.19105025738640613</v>
      </c>
      <c r="L1336" s="453">
        <v>0.95710030862650797</v>
      </c>
      <c r="M1336" s="453">
        <v>-1.7736156164327568</v>
      </c>
      <c r="N1336" s="453"/>
      <c r="O1336" s="453">
        <f t="shared" si="20"/>
        <v>1.4203342729888648</v>
      </c>
      <c r="P1336" s="453">
        <f t="shared" si="20"/>
        <v>5.2016463617826645</v>
      </c>
      <c r="Q1336" s="453">
        <f t="shared" si="20"/>
        <v>3.974184955757373</v>
      </c>
    </row>
    <row r="1337" spans="6:17">
      <c r="F1337" s="452">
        <v>1331</v>
      </c>
      <c r="G1337" s="453">
        <v>2.5019694121345246</v>
      </c>
      <c r="H1337" s="453">
        <v>8.1539510734527312</v>
      </c>
      <c r="I1337" s="453">
        <v>9.3522540921244968</v>
      </c>
      <c r="J1337" s="453"/>
      <c r="K1337" s="453">
        <v>0.36414160950260488</v>
      </c>
      <c r="L1337" s="453">
        <v>1.0050197650502213</v>
      </c>
      <c r="M1337" s="453">
        <v>-2.1800207386346102</v>
      </c>
      <c r="N1337" s="453"/>
      <c r="O1337" s="453">
        <f t="shared" si="20"/>
        <v>1.6151263155698672</v>
      </c>
      <c r="P1337" s="453">
        <f t="shared" si="20"/>
        <v>5.0819953017765869</v>
      </c>
      <c r="Q1337" s="453">
        <f t="shared" si="20"/>
        <v>2.4961063074276382</v>
      </c>
    </row>
    <row r="1338" spans="6:17">
      <c r="F1338" s="452">
        <v>1332</v>
      </c>
      <c r="G1338" s="453">
        <v>2.4797702174344778</v>
      </c>
      <c r="H1338" s="453">
        <v>9.8854836206856405</v>
      </c>
      <c r="I1338" s="453">
        <v>15.10989721836323</v>
      </c>
      <c r="J1338" s="453"/>
      <c r="K1338" s="453">
        <v>0.2656370173030389</v>
      </c>
      <c r="L1338" s="453">
        <v>2.6482786292566374</v>
      </c>
      <c r="M1338" s="453">
        <v>3.4299733198930795</v>
      </c>
      <c r="N1338" s="453"/>
      <c r="O1338" s="453">
        <f t="shared" si="20"/>
        <v>1.5055221260202778</v>
      </c>
      <c r="P1338" s="453">
        <f t="shared" si="20"/>
        <v>7.5910204395994576</v>
      </c>
      <c r="Q1338" s="453">
        <f t="shared" si="20"/>
        <v>10.984921929074694</v>
      </c>
    </row>
    <row r="1339" spans="6:17">
      <c r="F1339" s="452">
        <v>1333</v>
      </c>
      <c r="G1339" s="453">
        <v>2.8750808274399269</v>
      </c>
      <c r="H1339" s="453">
        <v>9.8019737647673395</v>
      </c>
      <c r="I1339" s="453">
        <v>12.318664712911513</v>
      </c>
      <c r="J1339" s="453"/>
      <c r="K1339" s="453">
        <v>0.50389364019644489</v>
      </c>
      <c r="L1339" s="453">
        <v>1.8550036136785337</v>
      </c>
      <c r="M1339" s="453">
        <v>-0.43007305416237074</v>
      </c>
      <c r="N1339" s="453"/>
      <c r="O1339" s="453">
        <f t="shared" si="20"/>
        <v>1.9414340539164083</v>
      </c>
      <c r="P1339" s="453">
        <f t="shared" si="20"/>
        <v>6.7559904960622035</v>
      </c>
      <c r="Q1339" s="453">
        <f t="shared" si="20"/>
        <v>5.7292593022933858</v>
      </c>
    </row>
    <row r="1340" spans="6:17">
      <c r="F1340" s="452">
        <v>1334</v>
      </c>
      <c r="G1340" s="453">
        <v>2.8994874375114641</v>
      </c>
      <c r="H1340" s="453">
        <v>9.3958232508554715</v>
      </c>
      <c r="I1340" s="453">
        <v>11.731982578810019</v>
      </c>
      <c r="J1340" s="453"/>
      <c r="K1340" s="453">
        <v>0.39632022047772786</v>
      </c>
      <c r="L1340" s="453">
        <v>0.58856419288382256</v>
      </c>
      <c r="M1340" s="453">
        <v>-1.8848461009127178</v>
      </c>
      <c r="N1340" s="453"/>
      <c r="O1340" s="453">
        <f t="shared" si="20"/>
        <v>1.8460639392334599</v>
      </c>
      <c r="P1340" s="453">
        <f t="shared" si="20"/>
        <v>5.2864758183115583</v>
      </c>
      <c r="Q1340" s="453">
        <f t="shared" si="20"/>
        <v>3.9811451884922917</v>
      </c>
    </row>
    <row r="1341" spans="6:17">
      <c r="F1341" s="452">
        <v>1335</v>
      </c>
      <c r="G1341" s="453">
        <v>2.0183840260405645</v>
      </c>
      <c r="H1341" s="453">
        <v>6.3277200659457193</v>
      </c>
      <c r="I1341" s="453">
        <v>6.9863022359671163</v>
      </c>
      <c r="J1341" s="453"/>
      <c r="K1341" s="453">
        <v>0.57858582705824801</v>
      </c>
      <c r="L1341" s="453">
        <v>1.4291097566810436</v>
      </c>
      <c r="M1341" s="453">
        <v>-0.98730382037670239</v>
      </c>
      <c r="N1341" s="453"/>
      <c r="O1341" s="453">
        <f t="shared" si="20"/>
        <v>1.5877778400785303</v>
      </c>
      <c r="P1341" s="453">
        <f t="shared" si="20"/>
        <v>4.5929697896539032</v>
      </c>
      <c r="Q1341" s="453">
        <f t="shared" si="20"/>
        <v>2.5058472976068558</v>
      </c>
    </row>
    <row r="1342" spans="6:17">
      <c r="F1342" s="452">
        <v>1336</v>
      </c>
      <c r="G1342" s="453">
        <v>2.4653575204919438</v>
      </c>
      <c r="H1342" s="453">
        <v>9.4769390932063118</v>
      </c>
      <c r="I1342" s="453">
        <v>13.552852885788923</v>
      </c>
      <c r="J1342" s="453"/>
      <c r="K1342" s="453">
        <v>0.31882298727819958</v>
      </c>
      <c r="L1342" s="453">
        <v>2.1865069581688559</v>
      </c>
      <c r="M1342" s="453">
        <v>1.5163796726831364</v>
      </c>
      <c r="N1342" s="453"/>
      <c r="O1342" s="453">
        <f t="shared" si="20"/>
        <v>1.5515017475241715</v>
      </c>
      <c r="P1342" s="453">
        <f t="shared" si="20"/>
        <v>6.9249765047720118</v>
      </c>
      <c r="Q1342" s="453">
        <f t="shared" si="20"/>
        <v>8.2928061155775978</v>
      </c>
    </row>
    <row r="1343" spans="6:17">
      <c r="F1343" s="452">
        <v>1337</v>
      </c>
      <c r="G1343" s="453">
        <v>2.5075242489785481</v>
      </c>
      <c r="H1343" s="453">
        <v>7.8737483168360853</v>
      </c>
      <c r="I1343" s="453">
        <v>9.6675633045010159</v>
      </c>
      <c r="J1343" s="453"/>
      <c r="K1343" s="453">
        <v>0.68574323896326739</v>
      </c>
      <c r="L1343" s="453">
        <v>2.4020257600134727</v>
      </c>
      <c r="M1343" s="453">
        <v>0.56628552530724363</v>
      </c>
      <c r="N1343" s="453"/>
      <c r="O1343" s="453">
        <f t="shared" si="20"/>
        <v>1.9395053634525414</v>
      </c>
      <c r="P1343" s="453">
        <f t="shared" si="20"/>
        <v>6.3388999184315153</v>
      </c>
      <c r="Q1343" s="453">
        <f t="shared" si="20"/>
        <v>5.4000671775577516</v>
      </c>
    </row>
    <row r="1344" spans="6:17">
      <c r="F1344" s="452">
        <v>1338</v>
      </c>
      <c r="G1344" s="453">
        <v>3.2926762976768149</v>
      </c>
      <c r="H1344" s="453">
        <v>12.491601089890736</v>
      </c>
      <c r="I1344" s="453">
        <v>17.631656079094682</v>
      </c>
      <c r="J1344" s="453"/>
      <c r="K1344" s="453">
        <v>1.1130237859356349</v>
      </c>
      <c r="L1344" s="453">
        <v>5.3339938835459577</v>
      </c>
      <c r="M1344" s="453">
        <v>6.01345493549168</v>
      </c>
      <c r="N1344" s="453"/>
      <c r="O1344" s="453">
        <f t="shared" si="20"/>
        <v>2.7593619347740423</v>
      </c>
      <c r="P1344" s="453">
        <f t="shared" si="20"/>
        <v>11.579794428491326</v>
      </c>
      <c r="Q1344" s="453">
        <f t="shared" si="20"/>
        <v>14.829282975039021</v>
      </c>
    </row>
    <row r="1345" spans="6:17">
      <c r="F1345" s="452">
        <v>1339</v>
      </c>
      <c r="G1345" s="453">
        <v>2.6016873787582089</v>
      </c>
      <c r="H1345" s="453">
        <v>8.5490822422844062</v>
      </c>
      <c r="I1345" s="453">
        <v>10.117821285646329</v>
      </c>
      <c r="J1345" s="453"/>
      <c r="K1345" s="453">
        <v>0.39161400913948086</v>
      </c>
      <c r="L1345" s="453">
        <v>1.1599789443923143</v>
      </c>
      <c r="M1345" s="453">
        <v>-1.9083734928702398</v>
      </c>
      <c r="N1345" s="453"/>
      <c r="O1345" s="453">
        <f t="shared" si="20"/>
        <v>1.6924576985185853</v>
      </c>
      <c r="P1345" s="453">
        <f t="shared" si="20"/>
        <v>5.4345200655345174</v>
      </c>
      <c r="Q1345" s="453">
        <f t="shared" si="20"/>
        <v>3.1505371499529247</v>
      </c>
    </row>
    <row r="1346" spans="6:17">
      <c r="F1346" s="452">
        <v>1340</v>
      </c>
      <c r="G1346" s="453">
        <v>2.5195741384616213</v>
      </c>
      <c r="H1346" s="453">
        <v>8.2087463850659574</v>
      </c>
      <c r="I1346" s="453">
        <v>11.751074257897557</v>
      </c>
      <c r="J1346" s="453"/>
      <c r="K1346" s="453">
        <v>0.27670889851265557</v>
      </c>
      <c r="L1346" s="453">
        <v>0.67364146789898882</v>
      </c>
      <c r="M1346" s="453">
        <v>-0.47619096828933039</v>
      </c>
      <c r="N1346" s="453"/>
      <c r="O1346" s="453">
        <f t="shared" si="20"/>
        <v>1.5364959677434662</v>
      </c>
      <c r="P1346" s="453">
        <f t="shared" si="20"/>
        <v>4.7780146604319675</v>
      </c>
      <c r="Q1346" s="453">
        <f t="shared" si="20"/>
        <v>5.3993461606594479</v>
      </c>
    </row>
    <row r="1347" spans="6:17">
      <c r="F1347" s="452">
        <v>1341</v>
      </c>
      <c r="G1347" s="453">
        <v>2.5557541038967315</v>
      </c>
      <c r="H1347" s="453">
        <v>8.9763567272520319</v>
      </c>
      <c r="I1347" s="453">
        <v>12.078438444061703</v>
      </c>
      <c r="J1347" s="453"/>
      <c r="K1347" s="453">
        <v>0.5035966193150756</v>
      </c>
      <c r="L1347" s="453">
        <v>2.6356067024502607</v>
      </c>
      <c r="M1347" s="453">
        <v>2.0509775497225249</v>
      </c>
      <c r="N1347" s="453"/>
      <c r="O1347" s="453">
        <f t="shared" si="20"/>
        <v>1.7814736712634414</v>
      </c>
      <c r="P1347" s="453">
        <f t="shared" si="20"/>
        <v>7.1237850660762767</v>
      </c>
      <c r="Q1347" s="453">
        <f t="shared" si="20"/>
        <v>8.0901967717533765</v>
      </c>
    </row>
    <row r="1348" spans="6:17">
      <c r="F1348" s="452">
        <v>1342</v>
      </c>
      <c r="G1348" s="453">
        <v>2.9393573036209961</v>
      </c>
      <c r="H1348" s="453">
        <v>9.434900957117371</v>
      </c>
      <c r="I1348" s="453">
        <v>12.125036595502635</v>
      </c>
      <c r="J1348" s="453"/>
      <c r="K1348" s="453">
        <v>0.62521935392625672</v>
      </c>
      <c r="L1348" s="453">
        <v>1.8385858259062502</v>
      </c>
      <c r="M1348" s="453">
        <v>-0.28585000867781218</v>
      </c>
      <c r="N1348" s="453"/>
      <c r="O1348" s="453">
        <f t="shared" si="20"/>
        <v>2.0948980057367548</v>
      </c>
      <c r="P1348" s="453">
        <f t="shared" si="20"/>
        <v>6.5560363044649357</v>
      </c>
      <c r="Q1348" s="453">
        <f t="shared" si="20"/>
        <v>5.7766682890735055</v>
      </c>
    </row>
    <row r="1349" spans="6:17">
      <c r="F1349" s="452">
        <v>1343</v>
      </c>
      <c r="G1349" s="453">
        <v>3.0560158048844439</v>
      </c>
      <c r="H1349" s="453">
        <v>12.016433669571029</v>
      </c>
      <c r="I1349" s="453">
        <v>17.844208451581068</v>
      </c>
      <c r="J1349" s="453"/>
      <c r="K1349" s="453">
        <v>0.65671889298836561</v>
      </c>
      <c r="L1349" s="453">
        <v>4.1542397677744418</v>
      </c>
      <c r="M1349" s="453">
        <v>5.0246188163409045</v>
      </c>
      <c r="N1349" s="453"/>
      <c r="O1349" s="453">
        <f t="shared" si="20"/>
        <v>2.1847267954305876</v>
      </c>
      <c r="P1349" s="453">
        <f t="shared" si="20"/>
        <v>10.162456602559956</v>
      </c>
      <c r="Q1349" s="453">
        <f t="shared" si="20"/>
        <v>13.946723042131438</v>
      </c>
    </row>
    <row r="1350" spans="6:17">
      <c r="F1350" s="452">
        <v>1344</v>
      </c>
      <c r="G1350" s="453">
        <v>1.9493383225676446</v>
      </c>
      <c r="H1350" s="453">
        <v>4.6445318645662397</v>
      </c>
      <c r="I1350" s="453">
        <v>3.4030632139939314</v>
      </c>
      <c r="J1350" s="453"/>
      <c r="K1350" s="453">
        <v>-0.37019843696390708</v>
      </c>
      <c r="L1350" s="453">
        <v>-2.249535886550099</v>
      </c>
      <c r="M1350" s="453">
        <v>-6.3921792858949331</v>
      </c>
      <c r="N1350" s="453"/>
      <c r="O1350" s="453">
        <f t="shared" si="20"/>
        <v>0.60447072431991522</v>
      </c>
      <c r="P1350" s="453">
        <f t="shared" si="20"/>
        <v>7.2730045733020887E-2</v>
      </c>
      <c r="Q1350" s="453">
        <f t="shared" si="20"/>
        <v>-4.6906476788979674</v>
      </c>
    </row>
    <row r="1351" spans="6:17">
      <c r="F1351" s="452">
        <v>1345</v>
      </c>
      <c r="G1351" s="453">
        <v>2.5333261200973087</v>
      </c>
      <c r="H1351" s="453">
        <v>7.6242117766339916</v>
      </c>
      <c r="I1351" s="453">
        <v>8.8005514699218566</v>
      </c>
      <c r="J1351" s="453"/>
      <c r="K1351" s="453">
        <v>0.36094509456035162</v>
      </c>
      <c r="L1351" s="453">
        <v>0.41147925415645403</v>
      </c>
      <c r="M1351" s="453">
        <v>-2.7994632596288938</v>
      </c>
      <c r="N1351" s="453"/>
      <c r="O1351" s="453">
        <f t="shared" si="20"/>
        <v>1.627608154609006</v>
      </c>
      <c r="P1351" s="453">
        <f t="shared" si="20"/>
        <v>4.2235851424734498</v>
      </c>
      <c r="Q1351" s="453">
        <f t="shared" si="20"/>
        <v>1.6008124753320345</v>
      </c>
    </row>
    <row r="1352" spans="6:17">
      <c r="F1352" s="452">
        <v>1346</v>
      </c>
      <c r="G1352" s="453">
        <v>2.5735936931560879</v>
      </c>
      <c r="H1352" s="453">
        <v>8.1174187733308898</v>
      </c>
      <c r="I1352" s="453">
        <v>9.0446608339528893</v>
      </c>
      <c r="J1352" s="453"/>
      <c r="K1352" s="453">
        <v>0.29214100642407459</v>
      </c>
      <c r="L1352" s="453">
        <v>0.53493251303235212</v>
      </c>
      <c r="M1352" s="453">
        <v>-2.9994927637819586</v>
      </c>
      <c r="N1352" s="453"/>
      <c r="O1352" s="453">
        <f t="shared" ref="O1352:Q1415" si="21">G1352*0.5+K1352</f>
        <v>1.5789378530021185</v>
      </c>
      <c r="P1352" s="453">
        <f t="shared" si="21"/>
        <v>4.593641899697797</v>
      </c>
      <c r="Q1352" s="453">
        <f t="shared" si="21"/>
        <v>1.5228376531944861</v>
      </c>
    </row>
    <row r="1353" spans="6:17">
      <c r="F1353" s="452">
        <v>1347</v>
      </c>
      <c r="G1353" s="453">
        <v>3.1396802918503131</v>
      </c>
      <c r="H1353" s="453">
        <v>11.101199684532865</v>
      </c>
      <c r="I1353" s="453">
        <v>14.601188661465486</v>
      </c>
      <c r="J1353" s="453"/>
      <c r="K1353" s="453">
        <v>0.89988078040069119</v>
      </c>
      <c r="L1353" s="453">
        <v>3.7129707419591256</v>
      </c>
      <c r="M1353" s="453">
        <v>2.6457093919687082</v>
      </c>
      <c r="N1353" s="453"/>
      <c r="O1353" s="453">
        <f t="shared" si="21"/>
        <v>2.4697209263258477</v>
      </c>
      <c r="P1353" s="453">
        <f t="shared" si="21"/>
        <v>9.2635705842255582</v>
      </c>
      <c r="Q1353" s="453">
        <f t="shared" si="21"/>
        <v>9.946303722701451</v>
      </c>
    </row>
    <row r="1354" spans="6:17">
      <c r="F1354" s="452">
        <v>1348</v>
      </c>
      <c r="G1354" s="453">
        <v>2.774620151441459</v>
      </c>
      <c r="H1354" s="453">
        <v>9.219001067123294</v>
      </c>
      <c r="I1354" s="453">
        <v>12.862954445056957</v>
      </c>
      <c r="J1354" s="453"/>
      <c r="K1354" s="453">
        <v>0.50062493255697937</v>
      </c>
      <c r="L1354" s="453">
        <v>1.3633264276893939</v>
      </c>
      <c r="M1354" s="453">
        <v>-1.2266056081569729</v>
      </c>
      <c r="N1354" s="453"/>
      <c r="O1354" s="453">
        <f t="shared" si="21"/>
        <v>1.8879350082777089</v>
      </c>
      <c r="P1354" s="453">
        <f t="shared" si="21"/>
        <v>5.972826961251041</v>
      </c>
      <c r="Q1354" s="453">
        <f t="shared" si="21"/>
        <v>5.2048716143715055</v>
      </c>
    </row>
    <row r="1355" spans="6:17">
      <c r="F1355" s="452">
        <v>1349</v>
      </c>
      <c r="G1355" s="453">
        <v>2.6663702644649963</v>
      </c>
      <c r="H1355" s="453">
        <v>9.5262174990132849</v>
      </c>
      <c r="I1355" s="453">
        <v>11.926682657321209</v>
      </c>
      <c r="J1355" s="453"/>
      <c r="K1355" s="453">
        <v>0.40032898460551714</v>
      </c>
      <c r="L1355" s="453">
        <v>0.80479667514440933</v>
      </c>
      <c r="M1355" s="453">
        <v>-1.854289636696663</v>
      </c>
      <c r="N1355" s="453"/>
      <c r="O1355" s="453">
        <f t="shared" si="21"/>
        <v>1.7335141168380153</v>
      </c>
      <c r="P1355" s="453">
        <f t="shared" si="21"/>
        <v>5.5679054246510518</v>
      </c>
      <c r="Q1355" s="453">
        <f t="shared" si="21"/>
        <v>4.1090516919639413</v>
      </c>
    </row>
    <row r="1356" spans="6:17">
      <c r="F1356" s="452">
        <v>1350</v>
      </c>
      <c r="G1356" s="453">
        <v>2.4419918493021893</v>
      </c>
      <c r="H1356" s="453">
        <v>7.8960398125445792</v>
      </c>
      <c r="I1356" s="453">
        <v>9.0607196109954629</v>
      </c>
      <c r="J1356" s="453"/>
      <c r="K1356" s="453">
        <v>0.30107262920359368</v>
      </c>
      <c r="L1356" s="453">
        <v>0.86820030992505792</v>
      </c>
      <c r="M1356" s="453">
        <v>-2.4312283260633905</v>
      </c>
      <c r="N1356" s="453"/>
      <c r="O1356" s="453">
        <f t="shared" si="21"/>
        <v>1.5220685538546883</v>
      </c>
      <c r="P1356" s="453">
        <f t="shared" si="21"/>
        <v>4.8162202161973475</v>
      </c>
      <c r="Q1356" s="453">
        <f t="shared" si="21"/>
        <v>2.099131479434341</v>
      </c>
    </row>
    <row r="1357" spans="6:17">
      <c r="F1357" s="452">
        <v>1351</v>
      </c>
      <c r="G1357" s="453">
        <v>1.9745160832593367</v>
      </c>
      <c r="H1357" s="453">
        <v>5.7511384028901915</v>
      </c>
      <c r="I1357" s="453">
        <v>5.6427565455231274</v>
      </c>
      <c r="J1357" s="453"/>
      <c r="K1357" s="453">
        <v>-0.70644387479892679</v>
      </c>
      <c r="L1357" s="453">
        <v>-1.868985632960527</v>
      </c>
      <c r="M1357" s="453">
        <v>-6.805958500293066</v>
      </c>
      <c r="N1357" s="453"/>
      <c r="O1357" s="453">
        <f t="shared" si="21"/>
        <v>0.28081416683074156</v>
      </c>
      <c r="P1357" s="453">
        <f t="shared" si="21"/>
        <v>1.0065835684845688</v>
      </c>
      <c r="Q1357" s="453">
        <f t="shared" si="21"/>
        <v>-3.9845802275315023</v>
      </c>
    </row>
    <row r="1358" spans="6:17">
      <c r="F1358" s="452">
        <v>1352</v>
      </c>
      <c r="G1358" s="453">
        <v>2.3261468368925335</v>
      </c>
      <c r="H1358" s="453">
        <v>7.5696495220176132</v>
      </c>
      <c r="I1358" s="453">
        <v>8.9931529214229045</v>
      </c>
      <c r="J1358" s="453"/>
      <c r="K1358" s="453">
        <v>0.19420948090001566</v>
      </c>
      <c r="L1358" s="453">
        <v>0.60699586870875066</v>
      </c>
      <c r="M1358" s="453">
        <v>-2.3622864574191738</v>
      </c>
      <c r="N1358" s="453"/>
      <c r="O1358" s="453">
        <f t="shared" si="21"/>
        <v>1.3572828993462824</v>
      </c>
      <c r="P1358" s="453">
        <f t="shared" si="21"/>
        <v>4.3918206297175573</v>
      </c>
      <c r="Q1358" s="453">
        <f t="shared" si="21"/>
        <v>2.1342900032922785</v>
      </c>
    </row>
    <row r="1359" spans="6:17">
      <c r="F1359" s="452">
        <v>1353</v>
      </c>
      <c r="G1359" s="453">
        <v>2.7069738500041662</v>
      </c>
      <c r="H1359" s="453">
        <v>8.9912216317291183</v>
      </c>
      <c r="I1359" s="453">
        <v>12.109468680523236</v>
      </c>
      <c r="J1359" s="453"/>
      <c r="K1359" s="453">
        <v>0.31135808241917218</v>
      </c>
      <c r="L1359" s="453">
        <v>1.0590828804049508</v>
      </c>
      <c r="M1359" s="453">
        <v>-1.3474484349211693</v>
      </c>
      <c r="N1359" s="453"/>
      <c r="O1359" s="453">
        <f t="shared" si="21"/>
        <v>1.6648450074212553</v>
      </c>
      <c r="P1359" s="453">
        <f t="shared" si="21"/>
        <v>5.5546936962695099</v>
      </c>
      <c r="Q1359" s="453">
        <f t="shared" si="21"/>
        <v>4.7072859053404486</v>
      </c>
    </row>
    <row r="1360" spans="6:17">
      <c r="F1360" s="452">
        <v>1354</v>
      </c>
      <c r="G1360" s="453">
        <v>2.4936929173431572</v>
      </c>
      <c r="H1360" s="453">
        <v>7.8191757717322474</v>
      </c>
      <c r="I1360" s="453">
        <v>9.5770600511490187</v>
      </c>
      <c r="J1360" s="453"/>
      <c r="K1360" s="453">
        <v>1.0386067081960597</v>
      </c>
      <c r="L1360" s="453">
        <v>3.3519884252330741</v>
      </c>
      <c r="M1360" s="453">
        <v>2.115653719104877</v>
      </c>
      <c r="N1360" s="453"/>
      <c r="O1360" s="453">
        <f t="shared" si="21"/>
        <v>2.2854531668676383</v>
      </c>
      <c r="P1360" s="453">
        <f t="shared" si="21"/>
        <v>7.2615763110991978</v>
      </c>
      <c r="Q1360" s="453">
        <f t="shared" si="21"/>
        <v>6.9041837446793863</v>
      </c>
    </row>
    <row r="1361" spans="6:17">
      <c r="F1361" s="452">
        <v>1355</v>
      </c>
      <c r="G1361" s="453">
        <v>2.4152524701399702</v>
      </c>
      <c r="H1361" s="453">
        <v>7.5995460276517832</v>
      </c>
      <c r="I1361" s="453">
        <v>9.8204690190847259</v>
      </c>
      <c r="J1361" s="453"/>
      <c r="K1361" s="453">
        <v>9.6454291148798887E-2</v>
      </c>
      <c r="L1361" s="453">
        <v>0.52429251291610512</v>
      </c>
      <c r="M1361" s="453">
        <v>-0.8900619407213668</v>
      </c>
      <c r="N1361" s="453"/>
      <c r="O1361" s="453">
        <f t="shared" si="21"/>
        <v>1.304080526218784</v>
      </c>
      <c r="P1361" s="453">
        <f t="shared" si="21"/>
        <v>4.3240655267419967</v>
      </c>
      <c r="Q1361" s="453">
        <f t="shared" si="21"/>
        <v>4.0201725688209962</v>
      </c>
    </row>
    <row r="1362" spans="6:17">
      <c r="F1362" s="452">
        <v>1356</v>
      </c>
      <c r="G1362" s="453">
        <v>2.6089867620348048</v>
      </c>
      <c r="H1362" s="453">
        <v>7.9024244617637365</v>
      </c>
      <c r="I1362" s="453">
        <v>9.299612604615362</v>
      </c>
      <c r="J1362" s="453"/>
      <c r="K1362" s="453">
        <v>0.42268571287293355</v>
      </c>
      <c r="L1362" s="453">
        <v>0.70661981082471925</v>
      </c>
      <c r="M1362" s="453">
        <v>-2.2941675544359228</v>
      </c>
      <c r="N1362" s="453"/>
      <c r="O1362" s="453">
        <f t="shared" si="21"/>
        <v>1.727179093890336</v>
      </c>
      <c r="P1362" s="453">
        <f t="shared" si="21"/>
        <v>4.6578320417065875</v>
      </c>
      <c r="Q1362" s="453">
        <f t="shared" si="21"/>
        <v>2.3556387478717582</v>
      </c>
    </row>
    <row r="1363" spans="6:17">
      <c r="F1363" s="452">
        <v>1357</v>
      </c>
      <c r="G1363" s="453">
        <v>2.2644997947823118</v>
      </c>
      <c r="H1363" s="453">
        <v>7.9783011683866505</v>
      </c>
      <c r="I1363" s="453">
        <v>10.310334053456288</v>
      </c>
      <c r="J1363" s="453"/>
      <c r="K1363" s="453">
        <v>-8.8993826208287885E-2</v>
      </c>
      <c r="L1363" s="453">
        <v>-0.68810376103404991</v>
      </c>
      <c r="M1363" s="453">
        <v>-4.5606847502050627</v>
      </c>
      <c r="N1363" s="453"/>
      <c r="O1363" s="453">
        <f t="shared" si="21"/>
        <v>1.043256071182868</v>
      </c>
      <c r="P1363" s="453">
        <f t="shared" si="21"/>
        <v>3.3010468231592753</v>
      </c>
      <c r="Q1363" s="453">
        <f t="shared" si="21"/>
        <v>0.59448227652308105</v>
      </c>
    </row>
    <row r="1364" spans="6:17">
      <c r="F1364" s="452">
        <v>1358</v>
      </c>
      <c r="G1364" s="453">
        <v>2.4243141534473232</v>
      </c>
      <c r="H1364" s="453">
        <v>7.6838445069824388</v>
      </c>
      <c r="I1364" s="453">
        <v>9.3636598893904903</v>
      </c>
      <c r="J1364" s="453"/>
      <c r="K1364" s="453">
        <v>0.45967755214606143</v>
      </c>
      <c r="L1364" s="453">
        <v>1.0346440865880311</v>
      </c>
      <c r="M1364" s="453">
        <v>-1.3918117321948031</v>
      </c>
      <c r="N1364" s="453"/>
      <c r="O1364" s="453">
        <f t="shared" si="21"/>
        <v>1.671834628869723</v>
      </c>
      <c r="P1364" s="453">
        <f t="shared" si="21"/>
        <v>4.8765663400792505</v>
      </c>
      <c r="Q1364" s="453">
        <f t="shared" si="21"/>
        <v>3.290018212500442</v>
      </c>
    </row>
    <row r="1365" spans="6:17">
      <c r="F1365" s="452">
        <v>1359</v>
      </c>
      <c r="G1365" s="453">
        <v>2.1459147900560822</v>
      </c>
      <c r="H1365" s="453">
        <v>6.9582443552632185</v>
      </c>
      <c r="I1365" s="453">
        <v>7.0645706353380575</v>
      </c>
      <c r="J1365" s="453"/>
      <c r="K1365" s="453">
        <v>-0.17075650348146709</v>
      </c>
      <c r="L1365" s="453">
        <v>-1.0817176725562483</v>
      </c>
      <c r="M1365" s="453">
        <v>-5.519963087622358</v>
      </c>
      <c r="N1365" s="453"/>
      <c r="O1365" s="453">
        <f t="shared" si="21"/>
        <v>0.90220089154657401</v>
      </c>
      <c r="P1365" s="453">
        <f t="shared" si="21"/>
        <v>2.397404505075361</v>
      </c>
      <c r="Q1365" s="453">
        <f t="shared" si="21"/>
        <v>-1.9876777699533292</v>
      </c>
    </row>
    <row r="1366" spans="6:17">
      <c r="F1366" s="452">
        <v>1360</v>
      </c>
      <c r="G1366" s="453">
        <v>2.2934396555194478</v>
      </c>
      <c r="H1366" s="453">
        <v>7.720258678685191</v>
      </c>
      <c r="I1366" s="453">
        <v>7.8849733658235834</v>
      </c>
      <c r="J1366" s="453"/>
      <c r="K1366" s="453">
        <v>6.5953178304063442E-2</v>
      </c>
      <c r="L1366" s="453">
        <v>0.31502685960072796</v>
      </c>
      <c r="M1366" s="453">
        <v>-3.5655476194507969</v>
      </c>
      <c r="N1366" s="453"/>
      <c r="O1366" s="453">
        <f t="shared" si="21"/>
        <v>1.2126730060637874</v>
      </c>
      <c r="P1366" s="453">
        <f t="shared" si="21"/>
        <v>4.1751561989433235</v>
      </c>
      <c r="Q1366" s="453">
        <f t="shared" si="21"/>
        <v>0.37693906346099482</v>
      </c>
    </row>
    <row r="1367" spans="6:17">
      <c r="F1367" s="452">
        <v>1361</v>
      </c>
      <c r="G1367" s="453">
        <v>2.7885767384751112</v>
      </c>
      <c r="H1367" s="453">
        <v>10.142719871281933</v>
      </c>
      <c r="I1367" s="453">
        <v>13.147268027836262</v>
      </c>
      <c r="J1367" s="453"/>
      <c r="K1367" s="453">
        <v>0.31585875417544607</v>
      </c>
      <c r="L1367" s="453">
        <v>0.76132688944608162</v>
      </c>
      <c r="M1367" s="453">
        <v>-2.1712918549984863</v>
      </c>
      <c r="N1367" s="453"/>
      <c r="O1367" s="453">
        <f t="shared" si="21"/>
        <v>1.7101471234130017</v>
      </c>
      <c r="P1367" s="453">
        <f t="shared" si="21"/>
        <v>5.8326868250870483</v>
      </c>
      <c r="Q1367" s="453">
        <f t="shared" si="21"/>
        <v>4.4023421589196445</v>
      </c>
    </row>
    <row r="1368" spans="6:17">
      <c r="F1368" s="452">
        <v>1362</v>
      </c>
      <c r="G1368" s="453">
        <v>3.0570240148740755</v>
      </c>
      <c r="H1368" s="453">
        <v>10.804490279695777</v>
      </c>
      <c r="I1368" s="453">
        <v>14.171520534177048</v>
      </c>
      <c r="J1368" s="453"/>
      <c r="K1368" s="453">
        <v>0.80328787460914697</v>
      </c>
      <c r="L1368" s="453">
        <v>3.3950319586449496</v>
      </c>
      <c r="M1368" s="453">
        <v>2.1305737468871513</v>
      </c>
      <c r="N1368" s="453"/>
      <c r="O1368" s="453">
        <f t="shared" si="21"/>
        <v>2.3317998820461847</v>
      </c>
      <c r="P1368" s="453">
        <f t="shared" si="21"/>
        <v>8.7972770984928381</v>
      </c>
      <c r="Q1368" s="453">
        <f t="shared" si="21"/>
        <v>9.2163340139756755</v>
      </c>
    </row>
    <row r="1369" spans="6:17">
      <c r="F1369" s="452">
        <v>1363</v>
      </c>
      <c r="G1369" s="453">
        <v>2.5978006956304558</v>
      </c>
      <c r="H1369" s="453">
        <v>8.2761478944792302</v>
      </c>
      <c r="I1369" s="453">
        <v>9.9782959836213081</v>
      </c>
      <c r="J1369" s="453"/>
      <c r="K1369" s="453">
        <v>0.34421589029560984</v>
      </c>
      <c r="L1369" s="453">
        <v>0.45019201363307815</v>
      </c>
      <c r="M1369" s="453">
        <v>-2.7685452325116344</v>
      </c>
      <c r="N1369" s="453"/>
      <c r="O1369" s="453">
        <f t="shared" si="21"/>
        <v>1.6431162381108377</v>
      </c>
      <c r="P1369" s="453">
        <f t="shared" si="21"/>
        <v>4.5882659608726932</v>
      </c>
      <c r="Q1369" s="453">
        <f t="shared" si="21"/>
        <v>2.2206027592990196</v>
      </c>
    </row>
    <row r="1370" spans="6:17">
      <c r="F1370" s="452">
        <v>1364</v>
      </c>
      <c r="G1370" s="453">
        <v>3.1650155817081362</v>
      </c>
      <c r="H1370" s="453">
        <v>10.669509204833162</v>
      </c>
      <c r="I1370" s="453">
        <v>14.016035792561212</v>
      </c>
      <c r="J1370" s="453"/>
      <c r="K1370" s="453">
        <v>0.53685534550416669</v>
      </c>
      <c r="L1370" s="453">
        <v>0.9128640895813902</v>
      </c>
      <c r="M1370" s="453">
        <v>-1.6147069239629133</v>
      </c>
      <c r="N1370" s="453"/>
      <c r="O1370" s="453">
        <f t="shared" si="21"/>
        <v>2.1193631363582348</v>
      </c>
      <c r="P1370" s="453">
        <f t="shared" si="21"/>
        <v>6.247618691997971</v>
      </c>
      <c r="Q1370" s="453">
        <f t="shared" si="21"/>
        <v>5.3933109723176926</v>
      </c>
    </row>
    <row r="1371" spans="6:17">
      <c r="F1371" s="452">
        <v>1365</v>
      </c>
      <c r="G1371" s="453">
        <v>2.9819747920473532</v>
      </c>
      <c r="H1371" s="453">
        <v>11.003388372497227</v>
      </c>
      <c r="I1371" s="453">
        <v>15.681039975005802</v>
      </c>
      <c r="J1371" s="453"/>
      <c r="K1371" s="453">
        <v>0.71731181267397481</v>
      </c>
      <c r="L1371" s="453">
        <v>3.3272935587791324</v>
      </c>
      <c r="M1371" s="453">
        <v>3.1049425468858658</v>
      </c>
      <c r="N1371" s="453"/>
      <c r="O1371" s="453">
        <f t="shared" si="21"/>
        <v>2.2082992086976514</v>
      </c>
      <c r="P1371" s="453">
        <f t="shared" si="21"/>
        <v>8.8289877450277459</v>
      </c>
      <c r="Q1371" s="453">
        <f t="shared" si="21"/>
        <v>10.945462534388767</v>
      </c>
    </row>
    <row r="1372" spans="6:17">
      <c r="F1372" s="452">
        <v>1366</v>
      </c>
      <c r="G1372" s="453">
        <v>2.4234574260053563</v>
      </c>
      <c r="H1372" s="453">
        <v>7.7948731755605394</v>
      </c>
      <c r="I1372" s="453">
        <v>9.3656487794630152</v>
      </c>
      <c r="J1372" s="453"/>
      <c r="K1372" s="453">
        <v>0.25605262217898783</v>
      </c>
      <c r="L1372" s="453">
        <v>0.7016978403493539</v>
      </c>
      <c r="M1372" s="453">
        <v>-2.1239043727215829</v>
      </c>
      <c r="N1372" s="453"/>
      <c r="O1372" s="453">
        <f t="shared" si="21"/>
        <v>1.467781335181666</v>
      </c>
      <c r="P1372" s="453">
        <f t="shared" si="21"/>
        <v>4.5991344281296236</v>
      </c>
      <c r="Q1372" s="453">
        <f t="shared" si="21"/>
        <v>2.5589200170099247</v>
      </c>
    </row>
    <row r="1373" spans="6:17">
      <c r="F1373" s="452">
        <v>1367</v>
      </c>
      <c r="G1373" s="453">
        <v>2.5736884104734958</v>
      </c>
      <c r="H1373" s="453">
        <v>8.8966978689672729</v>
      </c>
      <c r="I1373" s="453">
        <v>12.429379802272337</v>
      </c>
      <c r="J1373" s="453"/>
      <c r="K1373" s="453">
        <v>0.49443818553644725</v>
      </c>
      <c r="L1373" s="453">
        <v>2.003981874248133</v>
      </c>
      <c r="M1373" s="453">
        <v>1.3403325097408043</v>
      </c>
      <c r="N1373" s="453"/>
      <c r="O1373" s="453">
        <f t="shared" si="21"/>
        <v>1.7812823907731952</v>
      </c>
      <c r="P1373" s="453">
        <f t="shared" si="21"/>
        <v>6.4523308087317695</v>
      </c>
      <c r="Q1373" s="453">
        <f t="shared" si="21"/>
        <v>7.5550224108769726</v>
      </c>
    </row>
    <row r="1374" spans="6:17">
      <c r="F1374" s="452">
        <v>1368</v>
      </c>
      <c r="G1374" s="453">
        <v>2.2346239850313747</v>
      </c>
      <c r="H1374" s="453">
        <v>7.1882511121989126</v>
      </c>
      <c r="I1374" s="453">
        <v>7.9805726686099092</v>
      </c>
      <c r="J1374" s="453"/>
      <c r="K1374" s="453">
        <v>5.783982055710446E-2</v>
      </c>
      <c r="L1374" s="453">
        <v>0.1199634744917546</v>
      </c>
      <c r="M1374" s="453">
        <v>-3.4176724198861308</v>
      </c>
      <c r="N1374" s="453"/>
      <c r="O1374" s="453">
        <f t="shared" si="21"/>
        <v>1.1751518130727918</v>
      </c>
      <c r="P1374" s="453">
        <f t="shared" si="21"/>
        <v>3.7140890305912109</v>
      </c>
      <c r="Q1374" s="453">
        <f t="shared" si="21"/>
        <v>0.57261391441882381</v>
      </c>
    </row>
    <row r="1375" spans="6:17">
      <c r="F1375" s="452">
        <v>1369</v>
      </c>
      <c r="G1375" s="453">
        <v>2.5654094224306121</v>
      </c>
      <c r="H1375" s="453">
        <v>8.4419313898001178</v>
      </c>
      <c r="I1375" s="453">
        <v>11.296258135900814</v>
      </c>
      <c r="J1375" s="453"/>
      <c r="K1375" s="453">
        <v>0.23325097952591456</v>
      </c>
      <c r="L1375" s="453">
        <v>1.4399199384101209</v>
      </c>
      <c r="M1375" s="453">
        <v>0.6242135512669762</v>
      </c>
      <c r="N1375" s="453"/>
      <c r="O1375" s="453">
        <f t="shared" si="21"/>
        <v>1.5159556907412206</v>
      </c>
      <c r="P1375" s="453">
        <f t="shared" si="21"/>
        <v>5.6608856333101798</v>
      </c>
      <c r="Q1375" s="453">
        <f t="shared" si="21"/>
        <v>6.2723426192173832</v>
      </c>
    </row>
    <row r="1376" spans="6:17">
      <c r="F1376" s="452">
        <v>1370</v>
      </c>
      <c r="G1376" s="453">
        <v>2.4038314035692672</v>
      </c>
      <c r="H1376" s="453">
        <v>7.7299489213821957</v>
      </c>
      <c r="I1376" s="453">
        <v>10.664579675082337</v>
      </c>
      <c r="J1376" s="453"/>
      <c r="K1376" s="453">
        <v>0.21903821014652536</v>
      </c>
      <c r="L1376" s="453">
        <v>0.43968080714185476</v>
      </c>
      <c r="M1376" s="453">
        <v>-1.2210966249148782</v>
      </c>
      <c r="N1376" s="453"/>
      <c r="O1376" s="453">
        <f t="shared" si="21"/>
        <v>1.4209539119311589</v>
      </c>
      <c r="P1376" s="453">
        <f t="shared" si="21"/>
        <v>4.3046552678329526</v>
      </c>
      <c r="Q1376" s="453">
        <f t="shared" si="21"/>
        <v>4.11119321262629</v>
      </c>
    </row>
    <row r="1377" spans="6:17">
      <c r="F1377" s="452">
        <v>1371</v>
      </c>
      <c r="G1377" s="453">
        <v>2.8876817018269882</v>
      </c>
      <c r="H1377" s="453">
        <v>9.6268265708889729</v>
      </c>
      <c r="I1377" s="453">
        <v>13.526653270990636</v>
      </c>
      <c r="J1377" s="453"/>
      <c r="K1377" s="453">
        <v>0.51374894644413693</v>
      </c>
      <c r="L1377" s="453">
        <v>1.1615747828141281</v>
      </c>
      <c r="M1377" s="453">
        <v>-1.8083430963540224</v>
      </c>
      <c r="N1377" s="453"/>
      <c r="O1377" s="453">
        <f t="shared" si="21"/>
        <v>1.9575897973576311</v>
      </c>
      <c r="P1377" s="453">
        <f t="shared" si="21"/>
        <v>5.9749880682586145</v>
      </c>
      <c r="Q1377" s="453">
        <f t="shared" si="21"/>
        <v>4.9549835391412955</v>
      </c>
    </row>
    <row r="1378" spans="6:17">
      <c r="F1378" s="452">
        <v>1372</v>
      </c>
      <c r="G1378" s="453">
        <v>2.922440681446</v>
      </c>
      <c r="H1378" s="453">
        <v>9.4814794124963413</v>
      </c>
      <c r="I1378" s="453">
        <v>11.611581372664986</v>
      </c>
      <c r="J1378" s="453"/>
      <c r="K1378" s="453">
        <v>0.60044753188742916</v>
      </c>
      <c r="L1378" s="453">
        <v>1.8535790525000095</v>
      </c>
      <c r="M1378" s="453">
        <v>-0.70762796178697585</v>
      </c>
      <c r="N1378" s="453"/>
      <c r="O1378" s="453">
        <f t="shared" si="21"/>
        <v>2.0616678726104292</v>
      </c>
      <c r="P1378" s="453">
        <f t="shared" si="21"/>
        <v>6.5943187587481802</v>
      </c>
      <c r="Q1378" s="453">
        <f t="shared" si="21"/>
        <v>5.0981627245455172</v>
      </c>
    </row>
    <row r="1379" spans="6:17">
      <c r="F1379" s="452">
        <v>1373</v>
      </c>
      <c r="G1379" s="453">
        <v>3.0212617446760639</v>
      </c>
      <c r="H1379" s="453">
        <v>9.6054620589909732</v>
      </c>
      <c r="I1379" s="453">
        <v>11.762646040876305</v>
      </c>
      <c r="J1379" s="453"/>
      <c r="K1379" s="453">
        <v>0.69591396185100507</v>
      </c>
      <c r="L1379" s="453">
        <v>1.9215234469772042</v>
      </c>
      <c r="M1379" s="453">
        <v>-0.62852888419930508</v>
      </c>
      <c r="N1379" s="453"/>
      <c r="O1379" s="453">
        <f t="shared" si="21"/>
        <v>2.206544834189037</v>
      </c>
      <c r="P1379" s="453">
        <f t="shared" si="21"/>
        <v>6.7242544764726908</v>
      </c>
      <c r="Q1379" s="453">
        <f t="shared" si="21"/>
        <v>5.2527941362388475</v>
      </c>
    </row>
    <row r="1380" spans="6:17">
      <c r="F1380" s="452">
        <v>1374</v>
      </c>
      <c r="G1380" s="453">
        <v>2.5143913104441005</v>
      </c>
      <c r="H1380" s="453">
        <v>10.13908955992504</v>
      </c>
      <c r="I1380" s="453">
        <v>15.205933938227048</v>
      </c>
      <c r="J1380" s="453"/>
      <c r="K1380" s="453">
        <v>0.27446615434570631</v>
      </c>
      <c r="L1380" s="453">
        <v>2.8091906790954937</v>
      </c>
      <c r="M1380" s="453">
        <v>3.267957916892172</v>
      </c>
      <c r="N1380" s="453"/>
      <c r="O1380" s="453">
        <f t="shared" si="21"/>
        <v>1.5316618095677565</v>
      </c>
      <c r="P1380" s="453">
        <f t="shared" si="21"/>
        <v>7.8787354590580136</v>
      </c>
      <c r="Q1380" s="453">
        <f t="shared" si="21"/>
        <v>10.870924886005696</v>
      </c>
    </row>
    <row r="1381" spans="6:17">
      <c r="F1381" s="452">
        <v>1375</v>
      </c>
      <c r="G1381" s="453">
        <v>2.9129606055315094</v>
      </c>
      <c r="H1381" s="453">
        <v>10.387054533753819</v>
      </c>
      <c r="I1381" s="453">
        <v>14.624227578871654</v>
      </c>
      <c r="J1381" s="453"/>
      <c r="K1381" s="453">
        <v>0.56366109954445243</v>
      </c>
      <c r="L1381" s="453">
        <v>2.4103887170662972</v>
      </c>
      <c r="M1381" s="453">
        <v>1.4036034070062797</v>
      </c>
      <c r="N1381" s="453"/>
      <c r="O1381" s="453">
        <f t="shared" si="21"/>
        <v>2.0201414023102071</v>
      </c>
      <c r="P1381" s="453">
        <f t="shared" si="21"/>
        <v>7.6039159839432067</v>
      </c>
      <c r="Q1381" s="453">
        <f t="shared" si="21"/>
        <v>8.7157171964421067</v>
      </c>
    </row>
    <row r="1382" spans="6:17">
      <c r="F1382" s="452">
        <v>1376</v>
      </c>
      <c r="G1382" s="453">
        <v>2.8612033828582746</v>
      </c>
      <c r="H1382" s="453">
        <v>9.6181812572940686</v>
      </c>
      <c r="I1382" s="453">
        <v>11.933958681785512</v>
      </c>
      <c r="J1382" s="453"/>
      <c r="K1382" s="453">
        <v>0.54958764014201478</v>
      </c>
      <c r="L1382" s="453">
        <v>1.8747023649543308</v>
      </c>
      <c r="M1382" s="453">
        <v>-0.50775246888526482</v>
      </c>
      <c r="N1382" s="453"/>
      <c r="O1382" s="453">
        <f t="shared" si="21"/>
        <v>1.9801893315711521</v>
      </c>
      <c r="P1382" s="453">
        <f t="shared" si="21"/>
        <v>6.6837929936013651</v>
      </c>
      <c r="Q1382" s="453">
        <f t="shared" si="21"/>
        <v>5.4592268720074912</v>
      </c>
    </row>
    <row r="1383" spans="6:17">
      <c r="F1383" s="452">
        <v>1377</v>
      </c>
      <c r="G1383" s="453">
        <v>2.4512161132354038</v>
      </c>
      <c r="H1383" s="453">
        <v>7.9560286614806657</v>
      </c>
      <c r="I1383" s="453">
        <v>8.9068191976157038</v>
      </c>
      <c r="J1383" s="453"/>
      <c r="K1383" s="453">
        <v>0.19606761574000586</v>
      </c>
      <c r="L1383" s="453">
        <v>0.48467133254553829</v>
      </c>
      <c r="M1383" s="453">
        <v>-3.1597568754276892</v>
      </c>
      <c r="N1383" s="453"/>
      <c r="O1383" s="453">
        <f t="shared" si="21"/>
        <v>1.4216756723577078</v>
      </c>
      <c r="P1383" s="453">
        <f t="shared" si="21"/>
        <v>4.4626856632858711</v>
      </c>
      <c r="Q1383" s="453">
        <f t="shared" si="21"/>
        <v>1.2936527233801627</v>
      </c>
    </row>
    <row r="1384" spans="6:17">
      <c r="F1384" s="452">
        <v>1378</v>
      </c>
      <c r="G1384" s="453">
        <v>2.6036052038214379</v>
      </c>
      <c r="H1384" s="453">
        <v>9.6273390152795102</v>
      </c>
      <c r="I1384" s="453">
        <v>14.302580825348912</v>
      </c>
      <c r="J1384" s="453"/>
      <c r="K1384" s="453">
        <v>0.46520417685687754</v>
      </c>
      <c r="L1384" s="453">
        <v>2.4946545953628601</v>
      </c>
      <c r="M1384" s="453">
        <v>2.5149528285188651</v>
      </c>
      <c r="N1384" s="453"/>
      <c r="O1384" s="453">
        <f t="shared" si="21"/>
        <v>1.7670067787675965</v>
      </c>
      <c r="P1384" s="453">
        <f t="shared" si="21"/>
        <v>7.3083241030026151</v>
      </c>
      <c r="Q1384" s="453">
        <f t="shared" si="21"/>
        <v>9.666243241193321</v>
      </c>
    </row>
    <row r="1385" spans="6:17">
      <c r="F1385" s="452">
        <v>1379</v>
      </c>
      <c r="G1385" s="453">
        <v>2.1996367995075694</v>
      </c>
      <c r="H1385" s="453">
        <v>7.6328298670160137</v>
      </c>
      <c r="I1385" s="453">
        <v>10.014545864578793</v>
      </c>
      <c r="J1385" s="453"/>
      <c r="K1385" s="453">
        <v>0.236984397324985</v>
      </c>
      <c r="L1385" s="453">
        <v>1.7904073970964944</v>
      </c>
      <c r="M1385" s="453">
        <v>0.91058357612656948</v>
      </c>
      <c r="N1385" s="453"/>
      <c r="O1385" s="453">
        <f t="shared" si="21"/>
        <v>1.3368027970787697</v>
      </c>
      <c r="P1385" s="453">
        <f t="shared" si="21"/>
        <v>5.6068223306045013</v>
      </c>
      <c r="Q1385" s="453">
        <f t="shared" si="21"/>
        <v>5.9178565084159658</v>
      </c>
    </row>
    <row r="1386" spans="6:17">
      <c r="F1386" s="452">
        <v>1380</v>
      </c>
      <c r="G1386" s="453">
        <v>2.1973706892590119</v>
      </c>
      <c r="H1386" s="453">
        <v>6.6735459135247837</v>
      </c>
      <c r="I1386" s="453">
        <v>8.2835321375008704</v>
      </c>
      <c r="J1386" s="453"/>
      <c r="K1386" s="453">
        <v>-0.17934174974578454</v>
      </c>
      <c r="L1386" s="453">
        <v>-0.6609109273397209</v>
      </c>
      <c r="M1386" s="453">
        <v>-2.9409282672904027</v>
      </c>
      <c r="N1386" s="453"/>
      <c r="O1386" s="453">
        <f t="shared" si="21"/>
        <v>0.91934359488372142</v>
      </c>
      <c r="P1386" s="453">
        <f t="shared" si="21"/>
        <v>2.6758620294226709</v>
      </c>
      <c r="Q1386" s="453">
        <f t="shared" si="21"/>
        <v>1.2008378014600325</v>
      </c>
    </row>
    <row r="1387" spans="6:17">
      <c r="F1387" s="452">
        <v>1381</v>
      </c>
      <c r="G1387" s="453">
        <v>2.195951025952267</v>
      </c>
      <c r="H1387" s="453">
        <v>7.2388902857367441</v>
      </c>
      <c r="I1387" s="453">
        <v>7.3839111836291949</v>
      </c>
      <c r="J1387" s="453"/>
      <c r="K1387" s="453">
        <v>1.505527979948873E-2</v>
      </c>
      <c r="L1387" s="453">
        <v>-0.18592487960613724</v>
      </c>
      <c r="M1387" s="453">
        <v>-4.2901394590631554</v>
      </c>
      <c r="N1387" s="453"/>
      <c r="O1387" s="453">
        <f t="shared" si="21"/>
        <v>1.1130307927756222</v>
      </c>
      <c r="P1387" s="453">
        <f t="shared" si="21"/>
        <v>3.4335202632622348</v>
      </c>
      <c r="Q1387" s="453">
        <f t="shared" si="21"/>
        <v>-0.59818386724855799</v>
      </c>
    </row>
    <row r="1388" spans="6:17">
      <c r="F1388" s="452">
        <v>1382</v>
      </c>
      <c r="G1388" s="453">
        <v>2.5087582679125546</v>
      </c>
      <c r="H1388" s="453">
        <v>8.1432133314992328</v>
      </c>
      <c r="I1388" s="453">
        <v>9.5371157232904267</v>
      </c>
      <c r="J1388" s="453"/>
      <c r="K1388" s="453">
        <v>0.30561155449420241</v>
      </c>
      <c r="L1388" s="453">
        <v>0.99799282278441126</v>
      </c>
      <c r="M1388" s="453">
        <v>-2.1515112445466116</v>
      </c>
      <c r="N1388" s="453"/>
      <c r="O1388" s="453">
        <f t="shared" si="21"/>
        <v>1.5599906884504797</v>
      </c>
      <c r="P1388" s="453">
        <f t="shared" si="21"/>
        <v>5.0695994885340276</v>
      </c>
      <c r="Q1388" s="453">
        <f t="shared" si="21"/>
        <v>2.6170466170986018</v>
      </c>
    </row>
    <row r="1389" spans="6:17">
      <c r="F1389" s="452">
        <v>1383</v>
      </c>
      <c r="G1389" s="453">
        <v>2.6892416075796532</v>
      </c>
      <c r="H1389" s="453">
        <v>8.5064346567627851</v>
      </c>
      <c r="I1389" s="453">
        <v>9.863526230834438</v>
      </c>
      <c r="J1389" s="453"/>
      <c r="K1389" s="453">
        <v>0.53413170274823862</v>
      </c>
      <c r="L1389" s="453">
        <v>1.0194363815371759</v>
      </c>
      <c r="M1389" s="453">
        <v>-1.8443055855394661</v>
      </c>
      <c r="N1389" s="453"/>
      <c r="O1389" s="453">
        <f t="shared" si="21"/>
        <v>1.8787525065380652</v>
      </c>
      <c r="P1389" s="453">
        <f t="shared" si="21"/>
        <v>5.2726537099185684</v>
      </c>
      <c r="Q1389" s="453">
        <f t="shared" si="21"/>
        <v>3.0874575298777529</v>
      </c>
    </row>
    <row r="1390" spans="6:17">
      <c r="F1390" s="452">
        <v>1384</v>
      </c>
      <c r="G1390" s="453">
        <v>2.8132372485265069</v>
      </c>
      <c r="H1390" s="453">
        <v>10.082216076621094</v>
      </c>
      <c r="I1390" s="453">
        <v>13.839596063615033</v>
      </c>
      <c r="J1390" s="453"/>
      <c r="K1390" s="453">
        <v>0.91218931071661125</v>
      </c>
      <c r="L1390" s="453">
        <v>4.2683888012699924</v>
      </c>
      <c r="M1390" s="453">
        <v>4.5953959817933878</v>
      </c>
      <c r="N1390" s="453"/>
      <c r="O1390" s="453">
        <f t="shared" si="21"/>
        <v>2.3188079349798647</v>
      </c>
      <c r="P1390" s="453">
        <f t="shared" si="21"/>
        <v>9.3094968395805395</v>
      </c>
      <c r="Q1390" s="453">
        <f t="shared" si="21"/>
        <v>11.515194013600905</v>
      </c>
    </row>
    <row r="1391" spans="6:17">
      <c r="F1391" s="452">
        <v>1385</v>
      </c>
      <c r="G1391" s="453">
        <v>2.2141568239251068</v>
      </c>
      <c r="H1391" s="453">
        <v>6.6677639805017392</v>
      </c>
      <c r="I1391" s="453">
        <v>8.3515329734130859</v>
      </c>
      <c r="J1391" s="453"/>
      <c r="K1391" s="453">
        <v>-7.7741170389623804E-2</v>
      </c>
      <c r="L1391" s="453">
        <v>-0.56474149691839415</v>
      </c>
      <c r="M1391" s="453">
        <v>-2.5783515421858851</v>
      </c>
      <c r="N1391" s="453"/>
      <c r="O1391" s="453">
        <f t="shared" si="21"/>
        <v>1.0293372415729296</v>
      </c>
      <c r="P1391" s="453">
        <f t="shared" si="21"/>
        <v>2.7691404933324755</v>
      </c>
      <c r="Q1391" s="453">
        <f t="shared" si="21"/>
        <v>1.5974149445206578</v>
      </c>
    </row>
    <row r="1392" spans="6:17">
      <c r="F1392" s="452">
        <v>1386</v>
      </c>
      <c r="G1392" s="453">
        <v>2.5716205493869317</v>
      </c>
      <c r="H1392" s="453">
        <v>9.6962837439810698</v>
      </c>
      <c r="I1392" s="453">
        <v>14.161755670295719</v>
      </c>
      <c r="J1392" s="453"/>
      <c r="K1392" s="453">
        <v>0.46223950310308659</v>
      </c>
      <c r="L1392" s="453">
        <v>2.5896394247161254</v>
      </c>
      <c r="M1392" s="453">
        <v>2.4871006078401479</v>
      </c>
      <c r="N1392" s="453"/>
      <c r="O1392" s="453">
        <f t="shared" si="21"/>
        <v>1.7480497777965525</v>
      </c>
      <c r="P1392" s="453">
        <f t="shared" si="21"/>
        <v>7.4377812967066603</v>
      </c>
      <c r="Q1392" s="453">
        <f t="shared" si="21"/>
        <v>9.5679784429880073</v>
      </c>
    </row>
    <row r="1393" spans="6:17">
      <c r="F1393" s="452">
        <v>1387</v>
      </c>
      <c r="G1393" s="453">
        <v>2.928082615497928</v>
      </c>
      <c r="H1393" s="453">
        <v>9.2443128113517616</v>
      </c>
      <c r="I1393" s="453">
        <v>11.594839455153576</v>
      </c>
      <c r="J1393" s="453"/>
      <c r="K1393" s="453">
        <v>0.23956742627252581</v>
      </c>
      <c r="L1393" s="453">
        <v>9.4796410300887146E-2</v>
      </c>
      <c r="M1393" s="453">
        <v>-2.7305323844189928</v>
      </c>
      <c r="N1393" s="453"/>
      <c r="O1393" s="453">
        <f t="shared" si="21"/>
        <v>1.7036087340214898</v>
      </c>
      <c r="P1393" s="453">
        <f t="shared" si="21"/>
        <v>4.716952815976768</v>
      </c>
      <c r="Q1393" s="453">
        <f t="shared" si="21"/>
        <v>3.066887343157795</v>
      </c>
    </row>
    <row r="1394" spans="6:17">
      <c r="F1394" s="452">
        <v>1388</v>
      </c>
      <c r="G1394" s="453">
        <v>2.600240818153253</v>
      </c>
      <c r="H1394" s="453">
        <v>9.7652269020343283</v>
      </c>
      <c r="I1394" s="453">
        <v>14.402410398208261</v>
      </c>
      <c r="J1394" s="453"/>
      <c r="K1394" s="453">
        <v>0.40241995166968358</v>
      </c>
      <c r="L1394" s="453">
        <v>2.3634473641833864</v>
      </c>
      <c r="M1394" s="453">
        <v>2.1562197801115417</v>
      </c>
      <c r="N1394" s="453"/>
      <c r="O1394" s="453">
        <f t="shared" si="21"/>
        <v>1.7025403607463101</v>
      </c>
      <c r="P1394" s="453">
        <f t="shared" si="21"/>
        <v>7.2460608152005506</v>
      </c>
      <c r="Q1394" s="453">
        <f t="shared" si="21"/>
        <v>9.3574249792156721</v>
      </c>
    </row>
    <row r="1395" spans="6:17">
      <c r="F1395" s="452">
        <v>1389</v>
      </c>
      <c r="G1395" s="453">
        <v>2.1788263465117499</v>
      </c>
      <c r="H1395" s="453">
        <v>7.0118667310919065</v>
      </c>
      <c r="I1395" s="453">
        <v>7.1063834590499795</v>
      </c>
      <c r="J1395" s="453"/>
      <c r="K1395" s="453">
        <v>-0.20124551250499145</v>
      </c>
      <c r="L1395" s="453">
        <v>-1.0834767641516159</v>
      </c>
      <c r="M1395" s="453">
        <v>-5.6303322566765672</v>
      </c>
      <c r="N1395" s="453"/>
      <c r="O1395" s="453">
        <f t="shared" si="21"/>
        <v>0.88816766075088349</v>
      </c>
      <c r="P1395" s="453">
        <f t="shared" si="21"/>
        <v>2.4224566013943374</v>
      </c>
      <c r="Q1395" s="453">
        <f t="shared" si="21"/>
        <v>-2.0771405271515775</v>
      </c>
    </row>
    <row r="1396" spans="6:17">
      <c r="F1396" s="452">
        <v>1390</v>
      </c>
      <c r="G1396" s="453">
        <v>2.5699764239309335</v>
      </c>
      <c r="H1396" s="453">
        <v>7.8533786617850296</v>
      </c>
      <c r="I1396" s="453">
        <v>10.185964290402254</v>
      </c>
      <c r="J1396" s="453"/>
      <c r="K1396" s="453">
        <v>0.36807530172360892</v>
      </c>
      <c r="L1396" s="453">
        <v>0.63906252959210974</v>
      </c>
      <c r="M1396" s="453">
        <v>-1.6005609646754237</v>
      </c>
      <c r="N1396" s="453"/>
      <c r="O1396" s="453">
        <f t="shared" si="21"/>
        <v>1.6530635136890757</v>
      </c>
      <c r="P1396" s="453">
        <f t="shared" si="21"/>
        <v>4.5657518604846246</v>
      </c>
      <c r="Q1396" s="453">
        <f t="shared" si="21"/>
        <v>3.4924211805257031</v>
      </c>
    </row>
    <row r="1397" spans="6:17">
      <c r="F1397" s="452">
        <v>1391</v>
      </c>
      <c r="G1397" s="453">
        <v>2.6797628308934538</v>
      </c>
      <c r="H1397" s="453">
        <v>8.4074938380590751</v>
      </c>
      <c r="I1397" s="453">
        <v>9.8471879767697459</v>
      </c>
      <c r="J1397" s="453"/>
      <c r="K1397" s="453">
        <v>0.35001866262713399</v>
      </c>
      <c r="L1397" s="453">
        <v>0.36889527381758569</v>
      </c>
      <c r="M1397" s="453">
        <v>-3.0794034214120529</v>
      </c>
      <c r="N1397" s="453"/>
      <c r="O1397" s="453">
        <f t="shared" si="21"/>
        <v>1.6899000780738609</v>
      </c>
      <c r="P1397" s="453">
        <f t="shared" si="21"/>
        <v>4.5726421928471233</v>
      </c>
      <c r="Q1397" s="453">
        <f t="shared" si="21"/>
        <v>1.84419056697282</v>
      </c>
    </row>
    <row r="1398" spans="6:17">
      <c r="F1398" s="452">
        <v>1392</v>
      </c>
      <c r="G1398" s="453">
        <v>2.2857120688153465</v>
      </c>
      <c r="H1398" s="453">
        <v>6.8733168386901013</v>
      </c>
      <c r="I1398" s="453">
        <v>8.6748013487621307</v>
      </c>
      <c r="J1398" s="453"/>
      <c r="K1398" s="453">
        <v>-3.9659889600365261E-2</v>
      </c>
      <c r="L1398" s="453">
        <v>-0.40201734740408313</v>
      </c>
      <c r="M1398" s="453">
        <v>-2.3825027111231236</v>
      </c>
      <c r="N1398" s="453"/>
      <c r="O1398" s="453">
        <f t="shared" si="21"/>
        <v>1.103196144807308</v>
      </c>
      <c r="P1398" s="453">
        <f t="shared" si="21"/>
        <v>3.0346410719409675</v>
      </c>
      <c r="Q1398" s="453">
        <f t="shared" si="21"/>
        <v>1.9548979632579417</v>
      </c>
    </row>
    <row r="1399" spans="6:17">
      <c r="F1399" s="452">
        <v>1393</v>
      </c>
      <c r="G1399" s="453">
        <v>2.4079317756368184</v>
      </c>
      <c r="H1399" s="453">
        <v>7.7458219256391132</v>
      </c>
      <c r="I1399" s="453">
        <v>9.2660178875026276</v>
      </c>
      <c r="J1399" s="453"/>
      <c r="K1399" s="453">
        <v>0.3283750196722206</v>
      </c>
      <c r="L1399" s="453">
        <v>0.98530018211106807</v>
      </c>
      <c r="M1399" s="453">
        <v>-1.6986860573925355</v>
      </c>
      <c r="N1399" s="453"/>
      <c r="O1399" s="453">
        <f t="shared" si="21"/>
        <v>1.5323409074906298</v>
      </c>
      <c r="P1399" s="453">
        <f t="shared" si="21"/>
        <v>4.8582111449306247</v>
      </c>
      <c r="Q1399" s="453">
        <f t="shared" si="21"/>
        <v>2.9343228863587782</v>
      </c>
    </row>
    <row r="1400" spans="6:17">
      <c r="F1400" s="452">
        <v>1394</v>
      </c>
      <c r="G1400" s="453">
        <v>2.6300586733903781</v>
      </c>
      <c r="H1400" s="453">
        <v>8.4800045461752021</v>
      </c>
      <c r="I1400" s="453">
        <v>11.410492615451133</v>
      </c>
      <c r="J1400" s="453"/>
      <c r="K1400" s="453">
        <v>0.54337899254594468</v>
      </c>
      <c r="L1400" s="453">
        <v>2.2631242556739366</v>
      </c>
      <c r="M1400" s="453">
        <v>1.9667708095212078</v>
      </c>
      <c r="N1400" s="453"/>
      <c r="O1400" s="453">
        <f t="shared" si="21"/>
        <v>1.8584083292411337</v>
      </c>
      <c r="P1400" s="453">
        <f t="shared" si="21"/>
        <v>6.5031265287615376</v>
      </c>
      <c r="Q1400" s="453">
        <f t="shared" si="21"/>
        <v>7.6720171172467744</v>
      </c>
    </row>
    <row r="1401" spans="6:17">
      <c r="F1401" s="452">
        <v>1395</v>
      </c>
      <c r="G1401" s="453">
        <v>2.6274970338850512</v>
      </c>
      <c r="H1401" s="453">
        <v>8.5920843318499678</v>
      </c>
      <c r="I1401" s="453">
        <v>11.566668121683264</v>
      </c>
      <c r="J1401" s="453"/>
      <c r="K1401" s="453">
        <v>0.49555115129304994</v>
      </c>
      <c r="L1401" s="453">
        <v>2.2507617246304576</v>
      </c>
      <c r="M1401" s="453">
        <v>1.8537478988943121</v>
      </c>
      <c r="N1401" s="453"/>
      <c r="O1401" s="453">
        <f t="shared" si="21"/>
        <v>1.8092996682355755</v>
      </c>
      <c r="P1401" s="453">
        <f t="shared" si="21"/>
        <v>6.5468038905554415</v>
      </c>
      <c r="Q1401" s="453">
        <f t="shared" si="21"/>
        <v>7.6370819597359443</v>
      </c>
    </row>
    <row r="1402" spans="6:17">
      <c r="F1402" s="452">
        <v>1396</v>
      </c>
      <c r="G1402" s="453">
        <v>3.203130684718781</v>
      </c>
      <c r="H1402" s="453">
        <v>10.911613202057055</v>
      </c>
      <c r="I1402" s="453">
        <v>15.314636019434815</v>
      </c>
      <c r="J1402" s="453"/>
      <c r="K1402" s="453">
        <v>0.85812038443068239</v>
      </c>
      <c r="L1402" s="453">
        <v>3.0797108189934264</v>
      </c>
      <c r="M1402" s="453">
        <v>2.1589553647386452</v>
      </c>
      <c r="N1402" s="453"/>
      <c r="O1402" s="453">
        <f t="shared" si="21"/>
        <v>2.4596857267900729</v>
      </c>
      <c r="P1402" s="453">
        <f t="shared" si="21"/>
        <v>8.5355174200219537</v>
      </c>
      <c r="Q1402" s="453">
        <f t="shared" si="21"/>
        <v>9.8162733744560526</v>
      </c>
    </row>
    <row r="1403" spans="6:17">
      <c r="F1403" s="452">
        <v>1397</v>
      </c>
      <c r="G1403" s="453">
        <v>2.8774605262142963</v>
      </c>
      <c r="H1403" s="453">
        <v>9.8024180096698714</v>
      </c>
      <c r="I1403" s="453">
        <v>13.993936253292446</v>
      </c>
      <c r="J1403" s="453"/>
      <c r="K1403" s="453">
        <v>0.61420099768617398</v>
      </c>
      <c r="L1403" s="453">
        <v>2.3145642489461906</v>
      </c>
      <c r="M1403" s="453">
        <v>1.8321059445805048</v>
      </c>
      <c r="N1403" s="453"/>
      <c r="O1403" s="453">
        <f t="shared" si="21"/>
        <v>2.0529312607933221</v>
      </c>
      <c r="P1403" s="453">
        <f t="shared" si="21"/>
        <v>7.2157732537811263</v>
      </c>
      <c r="Q1403" s="453">
        <f t="shared" si="21"/>
        <v>8.8290740712267279</v>
      </c>
    </row>
    <row r="1404" spans="6:17">
      <c r="F1404" s="452">
        <v>1398</v>
      </c>
      <c r="G1404" s="453">
        <v>2.6654268794996749</v>
      </c>
      <c r="H1404" s="453">
        <v>8.2692690749830859</v>
      </c>
      <c r="I1404" s="453">
        <v>10.429137940123439</v>
      </c>
      <c r="J1404" s="453"/>
      <c r="K1404" s="453">
        <v>0.44439080202901415</v>
      </c>
      <c r="L1404" s="453">
        <v>1.0295192109878215</v>
      </c>
      <c r="M1404" s="453">
        <v>-1.4151459920365426</v>
      </c>
      <c r="N1404" s="453"/>
      <c r="O1404" s="453">
        <f t="shared" si="21"/>
        <v>1.7771042417788516</v>
      </c>
      <c r="P1404" s="453">
        <f t="shared" si="21"/>
        <v>5.1641537484793645</v>
      </c>
      <c r="Q1404" s="453">
        <f t="shared" si="21"/>
        <v>3.7994229780251771</v>
      </c>
    </row>
    <row r="1405" spans="6:17">
      <c r="F1405" s="452">
        <v>1399</v>
      </c>
      <c r="G1405" s="453">
        <v>3.4258904880510226</v>
      </c>
      <c r="H1405" s="453">
        <v>10.021722592412218</v>
      </c>
      <c r="I1405" s="453">
        <v>10.670974986328545</v>
      </c>
      <c r="J1405" s="453"/>
      <c r="K1405" s="453">
        <v>1.1463924416725426</v>
      </c>
      <c r="L1405" s="453">
        <v>2.856062993529612</v>
      </c>
      <c r="M1405" s="453">
        <v>0.31407012526933897</v>
      </c>
      <c r="N1405" s="453"/>
      <c r="O1405" s="453">
        <f t="shared" si="21"/>
        <v>2.8593376856980539</v>
      </c>
      <c r="P1405" s="453">
        <f t="shared" si="21"/>
        <v>7.8669242897357208</v>
      </c>
      <c r="Q1405" s="453">
        <f t="shared" si="21"/>
        <v>5.6495576184336116</v>
      </c>
    </row>
    <row r="1406" spans="6:17">
      <c r="F1406" s="452">
        <v>1400</v>
      </c>
      <c r="G1406" s="453">
        <v>3.173870441594044</v>
      </c>
      <c r="H1406" s="453">
        <v>12.181517458358329</v>
      </c>
      <c r="I1406" s="453">
        <v>17.343221947596149</v>
      </c>
      <c r="J1406" s="453"/>
      <c r="K1406" s="453">
        <v>0.89581215886684973</v>
      </c>
      <c r="L1406" s="453">
        <v>4.7027884369363093</v>
      </c>
      <c r="M1406" s="453">
        <v>5.2285799425284551</v>
      </c>
      <c r="N1406" s="453"/>
      <c r="O1406" s="453">
        <f t="shared" si="21"/>
        <v>2.4827473796638717</v>
      </c>
      <c r="P1406" s="453">
        <f t="shared" si="21"/>
        <v>10.793547166115474</v>
      </c>
      <c r="Q1406" s="453">
        <f t="shared" si="21"/>
        <v>13.90019091632653</v>
      </c>
    </row>
    <row r="1407" spans="6:17">
      <c r="F1407" s="452">
        <v>1401</v>
      </c>
      <c r="G1407" s="453">
        <v>2.8951875528427564</v>
      </c>
      <c r="H1407" s="453">
        <v>10.267864865234934</v>
      </c>
      <c r="I1407" s="453">
        <v>13.200900949108956</v>
      </c>
      <c r="J1407" s="453"/>
      <c r="K1407" s="453">
        <v>0.65088749838015936</v>
      </c>
      <c r="L1407" s="453">
        <v>2.762279966973388</v>
      </c>
      <c r="M1407" s="453">
        <v>1.0858554958259532</v>
      </c>
      <c r="N1407" s="453"/>
      <c r="O1407" s="453">
        <f t="shared" si="21"/>
        <v>2.0984812748015376</v>
      </c>
      <c r="P1407" s="453">
        <f t="shared" si="21"/>
        <v>7.8962123995908549</v>
      </c>
      <c r="Q1407" s="453">
        <f t="shared" si="21"/>
        <v>7.6863059703804311</v>
      </c>
    </row>
    <row r="1408" spans="6:17">
      <c r="F1408" s="452">
        <v>1402</v>
      </c>
      <c r="G1408" s="453">
        <v>3.1294186892550329</v>
      </c>
      <c r="H1408" s="453">
        <v>11.662704535624627</v>
      </c>
      <c r="I1408" s="453">
        <v>16.885555726058584</v>
      </c>
      <c r="J1408" s="453"/>
      <c r="K1408" s="453">
        <v>0.74643602265331666</v>
      </c>
      <c r="L1408" s="453">
        <v>3.5553602803631037</v>
      </c>
      <c r="M1408" s="453">
        <v>3.4991620472293974</v>
      </c>
      <c r="N1408" s="453"/>
      <c r="O1408" s="453">
        <f t="shared" si="21"/>
        <v>2.3111453672808331</v>
      </c>
      <c r="P1408" s="453">
        <f t="shared" si="21"/>
        <v>9.3867125481754172</v>
      </c>
      <c r="Q1408" s="453">
        <f t="shared" si="21"/>
        <v>11.941939910258689</v>
      </c>
    </row>
    <row r="1409" spans="6:17">
      <c r="F1409" s="452">
        <v>1403</v>
      </c>
      <c r="G1409" s="453">
        <v>2.1459147900560822</v>
      </c>
      <c r="H1409" s="453">
        <v>6.9582443552632185</v>
      </c>
      <c r="I1409" s="453">
        <v>7.0645706353380575</v>
      </c>
      <c r="J1409" s="453"/>
      <c r="K1409" s="453">
        <v>-0.17075650348146709</v>
      </c>
      <c r="L1409" s="453">
        <v>-1.0817176725562483</v>
      </c>
      <c r="M1409" s="453">
        <v>-5.519963087622358</v>
      </c>
      <c r="N1409" s="453"/>
      <c r="O1409" s="453">
        <f t="shared" si="21"/>
        <v>0.90220089154657401</v>
      </c>
      <c r="P1409" s="453">
        <f t="shared" si="21"/>
        <v>2.397404505075361</v>
      </c>
      <c r="Q1409" s="453">
        <f t="shared" si="21"/>
        <v>-1.9876777699533292</v>
      </c>
    </row>
    <row r="1410" spans="6:17">
      <c r="F1410" s="452">
        <v>1404</v>
      </c>
      <c r="G1410" s="453">
        <v>2.2603547692984272</v>
      </c>
      <c r="H1410" s="453">
        <v>7.6728099040738513</v>
      </c>
      <c r="I1410" s="453">
        <v>9.9194808059406085</v>
      </c>
      <c r="J1410" s="453"/>
      <c r="K1410" s="453">
        <v>2.8478276286225679E-3</v>
      </c>
      <c r="L1410" s="453">
        <v>0.94823719787434868</v>
      </c>
      <c r="M1410" s="453">
        <v>-0.53156111320767963</v>
      </c>
      <c r="N1410" s="453"/>
      <c r="O1410" s="453">
        <f t="shared" si="21"/>
        <v>1.1330252122778361</v>
      </c>
      <c r="P1410" s="453">
        <f t="shared" si="21"/>
        <v>4.7846421499112743</v>
      </c>
      <c r="Q1410" s="453">
        <f t="shared" si="21"/>
        <v>4.4281792897626246</v>
      </c>
    </row>
    <row r="1411" spans="6:17">
      <c r="F1411" s="452">
        <v>1405</v>
      </c>
      <c r="G1411" s="453">
        <v>2.7079876573807198</v>
      </c>
      <c r="H1411" s="453">
        <v>8.6017720808579341</v>
      </c>
      <c r="I1411" s="453">
        <v>10.517213604599291</v>
      </c>
      <c r="J1411" s="453"/>
      <c r="K1411" s="453">
        <v>0.17920148822011761</v>
      </c>
      <c r="L1411" s="453">
        <v>5.9834644575630591E-2</v>
      </c>
      <c r="M1411" s="453">
        <v>-2.889644158530615</v>
      </c>
      <c r="N1411" s="453"/>
      <c r="O1411" s="453">
        <f t="shared" si="21"/>
        <v>1.5331953169104775</v>
      </c>
      <c r="P1411" s="453">
        <f t="shared" si="21"/>
        <v>4.3607206850045976</v>
      </c>
      <c r="Q1411" s="453">
        <f t="shared" si="21"/>
        <v>2.3689626437690308</v>
      </c>
    </row>
    <row r="1412" spans="6:17">
      <c r="F1412" s="452">
        <v>1406</v>
      </c>
      <c r="G1412" s="453">
        <v>3.03639981650735</v>
      </c>
      <c r="H1412" s="453">
        <v>10.487083831524963</v>
      </c>
      <c r="I1412" s="453">
        <v>14.671456528618762</v>
      </c>
      <c r="J1412" s="453"/>
      <c r="K1412" s="453">
        <v>0.71622794291735303</v>
      </c>
      <c r="L1412" s="453">
        <v>2.7362221477708175</v>
      </c>
      <c r="M1412" s="453">
        <v>1.7809341259522782</v>
      </c>
      <c r="N1412" s="453"/>
      <c r="O1412" s="453">
        <f t="shared" si="21"/>
        <v>2.234427851171028</v>
      </c>
      <c r="P1412" s="453">
        <f t="shared" si="21"/>
        <v>7.9797640635332989</v>
      </c>
      <c r="Q1412" s="453">
        <f t="shared" si="21"/>
        <v>9.1166623902616593</v>
      </c>
    </row>
    <row r="1413" spans="6:17">
      <c r="F1413" s="452">
        <v>1407</v>
      </c>
      <c r="G1413" s="453">
        <v>2.7370244036404152</v>
      </c>
      <c r="H1413" s="453">
        <v>8.2569903553976616</v>
      </c>
      <c r="I1413" s="453">
        <v>9.7947639838329081</v>
      </c>
      <c r="J1413" s="453"/>
      <c r="K1413" s="453">
        <v>0.57367896363059678</v>
      </c>
      <c r="L1413" s="453">
        <v>1.0498315669912444</v>
      </c>
      <c r="M1413" s="453">
        <v>-1.3724020156436083</v>
      </c>
      <c r="N1413" s="453"/>
      <c r="O1413" s="453">
        <f t="shared" si="21"/>
        <v>1.9421911654508044</v>
      </c>
      <c r="P1413" s="453">
        <f t="shared" si="21"/>
        <v>5.1783267446900751</v>
      </c>
      <c r="Q1413" s="453">
        <f t="shared" si="21"/>
        <v>3.5249799762728458</v>
      </c>
    </row>
    <row r="1414" spans="6:17">
      <c r="F1414" s="452">
        <v>1408</v>
      </c>
      <c r="G1414" s="453">
        <v>2.5328249918662493</v>
      </c>
      <c r="H1414" s="453">
        <v>8.1433623046004087</v>
      </c>
      <c r="I1414" s="453">
        <v>9.1965586610359651</v>
      </c>
      <c r="J1414" s="453"/>
      <c r="K1414" s="453">
        <v>0.19484646772168723</v>
      </c>
      <c r="L1414" s="453">
        <v>0.30175561014391405</v>
      </c>
      <c r="M1414" s="453">
        <v>-3.375458099941838</v>
      </c>
      <c r="N1414" s="453"/>
      <c r="O1414" s="453">
        <f t="shared" si="21"/>
        <v>1.4612589636548119</v>
      </c>
      <c r="P1414" s="453">
        <f t="shared" si="21"/>
        <v>4.3734367624441184</v>
      </c>
      <c r="Q1414" s="453">
        <f t="shared" si="21"/>
        <v>1.2228212305761446</v>
      </c>
    </row>
    <row r="1415" spans="6:17">
      <c r="F1415" s="452">
        <v>1409</v>
      </c>
      <c r="G1415" s="453">
        <v>3.2739796829230681</v>
      </c>
      <c r="H1415" s="453">
        <v>11.317127363484062</v>
      </c>
      <c r="I1415" s="453">
        <v>14.915452095530412</v>
      </c>
      <c r="J1415" s="453"/>
      <c r="K1415" s="453">
        <v>0.7160681246121321</v>
      </c>
      <c r="L1415" s="453">
        <v>1.6661131270005782</v>
      </c>
      <c r="M1415" s="453">
        <v>-0.26519795391246959</v>
      </c>
      <c r="N1415" s="453"/>
      <c r="O1415" s="453">
        <f t="shared" si="21"/>
        <v>2.3530579660736661</v>
      </c>
      <c r="P1415" s="453">
        <f t="shared" si="21"/>
        <v>7.3246768087426091</v>
      </c>
      <c r="Q1415" s="453">
        <f t="shared" si="21"/>
        <v>7.1925280938527365</v>
      </c>
    </row>
    <row r="1416" spans="6:17">
      <c r="F1416" s="452">
        <v>1410</v>
      </c>
      <c r="G1416" s="453">
        <v>2.2823177214835013</v>
      </c>
      <c r="H1416" s="453">
        <v>7.1560341402686447</v>
      </c>
      <c r="I1416" s="453">
        <v>7.9945172433650953</v>
      </c>
      <c r="J1416" s="453"/>
      <c r="K1416" s="453">
        <v>5.1321860706982747E-2</v>
      </c>
      <c r="L1416" s="453">
        <v>-0.13459277931220015</v>
      </c>
      <c r="M1416" s="453">
        <v>-3.7887382669497924</v>
      </c>
      <c r="N1416" s="453"/>
      <c r="O1416" s="453">
        <f t="shared" ref="O1416:Q1479" si="22">G1416*0.5+K1416</f>
        <v>1.1924807214487334</v>
      </c>
      <c r="P1416" s="453">
        <f t="shared" si="22"/>
        <v>3.4434242908221222</v>
      </c>
      <c r="Q1416" s="453">
        <f t="shared" si="22"/>
        <v>0.20852035473275521</v>
      </c>
    </row>
    <row r="1417" spans="6:17">
      <c r="F1417" s="452">
        <v>1411</v>
      </c>
      <c r="G1417" s="453">
        <v>3.0036548309480366</v>
      </c>
      <c r="H1417" s="453">
        <v>9.6104857301707156</v>
      </c>
      <c r="I1417" s="453">
        <v>11.879813420792331</v>
      </c>
      <c r="J1417" s="453"/>
      <c r="K1417" s="453">
        <v>0.7797680240836744</v>
      </c>
      <c r="L1417" s="453">
        <v>2.2656273007793146</v>
      </c>
      <c r="M1417" s="453">
        <v>2.7072084507679506E-2</v>
      </c>
      <c r="N1417" s="453"/>
      <c r="O1417" s="453">
        <f t="shared" si="22"/>
        <v>2.2815954395576927</v>
      </c>
      <c r="P1417" s="453">
        <f t="shared" si="22"/>
        <v>7.0708701658646724</v>
      </c>
      <c r="Q1417" s="453">
        <f t="shared" si="22"/>
        <v>5.9669787949038451</v>
      </c>
    </row>
    <row r="1418" spans="6:17">
      <c r="F1418" s="452">
        <v>1412</v>
      </c>
      <c r="G1418" s="453">
        <v>2.9474981176358419</v>
      </c>
      <c r="H1418" s="453">
        <v>9.6615311113078519</v>
      </c>
      <c r="I1418" s="453">
        <v>11.968593432113266</v>
      </c>
      <c r="J1418" s="453"/>
      <c r="K1418" s="453">
        <v>0.74661196302759514</v>
      </c>
      <c r="L1418" s="453">
        <v>2.3451384109501845</v>
      </c>
      <c r="M1418" s="453">
        <v>0.16446723232478178</v>
      </c>
      <c r="N1418" s="453"/>
      <c r="O1418" s="453">
        <f t="shared" si="22"/>
        <v>2.2203610218455161</v>
      </c>
      <c r="P1418" s="453">
        <f t="shared" si="22"/>
        <v>7.1759039666041105</v>
      </c>
      <c r="Q1418" s="453">
        <f t="shared" si="22"/>
        <v>6.1487639483814149</v>
      </c>
    </row>
    <row r="1419" spans="6:17">
      <c r="F1419" s="452">
        <v>1413</v>
      </c>
      <c r="G1419" s="453">
        <v>2.5745995903795773</v>
      </c>
      <c r="H1419" s="453">
        <v>9.0064574176523919</v>
      </c>
      <c r="I1419" s="453">
        <v>13.504502847328084</v>
      </c>
      <c r="J1419" s="453"/>
      <c r="K1419" s="453">
        <v>0.39360873943097729</v>
      </c>
      <c r="L1419" s="453">
        <v>1.9020766193944425</v>
      </c>
      <c r="M1419" s="453">
        <v>1.6986652295321818</v>
      </c>
      <c r="N1419" s="453"/>
      <c r="O1419" s="453">
        <f t="shared" si="22"/>
        <v>1.6809085346207659</v>
      </c>
      <c r="P1419" s="453">
        <f t="shared" si="22"/>
        <v>6.4053053282206385</v>
      </c>
      <c r="Q1419" s="453">
        <f t="shared" si="22"/>
        <v>8.4509166531962236</v>
      </c>
    </row>
    <row r="1420" spans="6:17">
      <c r="F1420" s="452">
        <v>1414</v>
      </c>
      <c r="G1420" s="453">
        <v>2.5373143896199348</v>
      </c>
      <c r="H1420" s="453">
        <v>9.1571148160547224</v>
      </c>
      <c r="I1420" s="453">
        <v>12.118653370492595</v>
      </c>
      <c r="J1420" s="453"/>
      <c r="K1420" s="453">
        <v>0.19960314533262924</v>
      </c>
      <c r="L1420" s="453">
        <v>0.49753703862785414</v>
      </c>
      <c r="M1420" s="453">
        <v>-2.4330300787217141</v>
      </c>
      <c r="N1420" s="453"/>
      <c r="O1420" s="453">
        <f t="shared" si="22"/>
        <v>1.4682603401425967</v>
      </c>
      <c r="P1420" s="453">
        <f t="shared" si="22"/>
        <v>5.0760944466552154</v>
      </c>
      <c r="Q1420" s="453">
        <f t="shared" si="22"/>
        <v>3.6262966065245834</v>
      </c>
    </row>
    <row r="1421" spans="6:17">
      <c r="F1421" s="452">
        <v>1415</v>
      </c>
      <c r="G1421" s="453">
        <v>2.4891676880140334</v>
      </c>
      <c r="H1421" s="453">
        <v>8.6036889176948392</v>
      </c>
      <c r="I1421" s="453">
        <v>11.486397346218652</v>
      </c>
      <c r="J1421" s="453"/>
      <c r="K1421" s="453">
        <v>0.36275873739306874</v>
      </c>
      <c r="L1421" s="453">
        <v>1.6225419317507175</v>
      </c>
      <c r="M1421" s="453">
        <v>0.30300210893484802</v>
      </c>
      <c r="N1421" s="453"/>
      <c r="O1421" s="453">
        <f t="shared" si="22"/>
        <v>1.6073425814000855</v>
      </c>
      <c r="P1421" s="453">
        <f t="shared" si="22"/>
        <v>5.9243863905981371</v>
      </c>
      <c r="Q1421" s="453">
        <f t="shared" si="22"/>
        <v>6.0462007820441741</v>
      </c>
    </row>
    <row r="1422" spans="6:17">
      <c r="F1422" s="452">
        <v>1416</v>
      </c>
      <c r="G1422" s="453">
        <v>2.6349422911421403</v>
      </c>
      <c r="H1422" s="453">
        <v>8.766430477511264</v>
      </c>
      <c r="I1422" s="453">
        <v>11.748063231456953</v>
      </c>
      <c r="J1422" s="453"/>
      <c r="K1422" s="453">
        <v>0.34243927951135689</v>
      </c>
      <c r="L1422" s="453">
        <v>1.1487244270197294</v>
      </c>
      <c r="M1422" s="453">
        <v>-1.3142418362857597</v>
      </c>
      <c r="N1422" s="453"/>
      <c r="O1422" s="453">
        <f t="shared" si="22"/>
        <v>1.659910425082427</v>
      </c>
      <c r="P1422" s="453">
        <f t="shared" si="22"/>
        <v>5.5319396657753614</v>
      </c>
      <c r="Q1422" s="453">
        <f t="shared" si="22"/>
        <v>4.5597897794427169</v>
      </c>
    </row>
    <row r="1423" spans="6:17">
      <c r="F1423" s="452">
        <v>1417</v>
      </c>
      <c r="G1423" s="453">
        <v>3.249717971508197</v>
      </c>
      <c r="H1423" s="453">
        <v>11.787479964926597</v>
      </c>
      <c r="I1423" s="453">
        <v>15.937509332575402</v>
      </c>
      <c r="J1423" s="453"/>
      <c r="K1423" s="453">
        <v>1.0420714567210645</v>
      </c>
      <c r="L1423" s="453">
        <v>4.4626580201848185</v>
      </c>
      <c r="M1423" s="453">
        <v>4.0153798605386726</v>
      </c>
      <c r="N1423" s="453"/>
      <c r="O1423" s="453">
        <f t="shared" si="22"/>
        <v>2.666930442475163</v>
      </c>
      <c r="P1423" s="453">
        <f t="shared" si="22"/>
        <v>10.356398002648117</v>
      </c>
      <c r="Q1423" s="453">
        <f t="shared" si="22"/>
        <v>11.984134526826374</v>
      </c>
    </row>
    <row r="1424" spans="6:17">
      <c r="F1424" s="452">
        <v>1418</v>
      </c>
      <c r="G1424" s="453">
        <v>2.4500399098606156</v>
      </c>
      <c r="H1424" s="453">
        <v>8.368745642471886</v>
      </c>
      <c r="I1424" s="453">
        <v>11.348144342447299</v>
      </c>
      <c r="J1424" s="453"/>
      <c r="K1424" s="453">
        <v>0.45720006619195885</v>
      </c>
      <c r="L1424" s="453">
        <v>1.8777476300424212</v>
      </c>
      <c r="M1424" s="453">
        <v>0.91261236624772835</v>
      </c>
      <c r="N1424" s="453"/>
      <c r="O1424" s="453">
        <f t="shared" si="22"/>
        <v>1.6822200211222667</v>
      </c>
      <c r="P1424" s="453">
        <f t="shared" si="22"/>
        <v>6.0621204512783642</v>
      </c>
      <c r="Q1424" s="453">
        <f t="shared" si="22"/>
        <v>6.5866845374713776</v>
      </c>
    </row>
    <row r="1425" spans="6:17">
      <c r="F1425" s="452">
        <v>1419</v>
      </c>
      <c r="G1425" s="453">
        <v>2.9090387856423945</v>
      </c>
      <c r="H1425" s="453">
        <v>10.198903073370403</v>
      </c>
      <c r="I1425" s="453">
        <v>12.955321573900292</v>
      </c>
      <c r="J1425" s="453"/>
      <c r="K1425" s="453">
        <v>0.58861044876666391</v>
      </c>
      <c r="L1425" s="453">
        <v>2.5263276773485259</v>
      </c>
      <c r="M1425" s="453">
        <v>0.57153367717863546</v>
      </c>
      <c r="N1425" s="453"/>
      <c r="O1425" s="453">
        <f t="shared" si="22"/>
        <v>2.0431298415878612</v>
      </c>
      <c r="P1425" s="453">
        <f t="shared" si="22"/>
        <v>7.6257792140337273</v>
      </c>
      <c r="Q1425" s="453">
        <f t="shared" si="22"/>
        <v>7.0491944641287816</v>
      </c>
    </row>
    <row r="1426" spans="6:17">
      <c r="F1426" s="452">
        <v>1420</v>
      </c>
      <c r="G1426" s="453">
        <v>3.0272706934978846</v>
      </c>
      <c r="H1426" s="453">
        <v>10.25618206281947</v>
      </c>
      <c r="I1426" s="453">
        <v>14.154265516472449</v>
      </c>
      <c r="J1426" s="453"/>
      <c r="K1426" s="453">
        <v>0.74824467715284015</v>
      </c>
      <c r="L1426" s="453">
        <v>2.6928280814397141</v>
      </c>
      <c r="M1426" s="453">
        <v>1.4325810752412593</v>
      </c>
      <c r="N1426" s="453"/>
      <c r="O1426" s="453">
        <f t="shared" si="22"/>
        <v>2.2618800239017824</v>
      </c>
      <c r="P1426" s="453">
        <f t="shared" si="22"/>
        <v>7.8209191128494489</v>
      </c>
      <c r="Q1426" s="453">
        <f t="shared" si="22"/>
        <v>8.509713833477484</v>
      </c>
    </row>
    <row r="1427" spans="6:17">
      <c r="F1427" s="452">
        <v>1421</v>
      </c>
      <c r="G1427" s="453">
        <v>2.3589013608244098</v>
      </c>
      <c r="H1427" s="453">
        <v>7.9314288669867778</v>
      </c>
      <c r="I1427" s="453">
        <v>11.443602381279447</v>
      </c>
      <c r="J1427" s="453"/>
      <c r="K1427" s="453">
        <v>2.8472030516971003E-2</v>
      </c>
      <c r="L1427" s="453">
        <v>0.31170126969787049</v>
      </c>
      <c r="M1427" s="453">
        <v>-1.0992864781877429</v>
      </c>
      <c r="N1427" s="453"/>
      <c r="O1427" s="453">
        <f t="shared" si="22"/>
        <v>1.2079227109291759</v>
      </c>
      <c r="P1427" s="453">
        <f t="shared" si="22"/>
        <v>4.2774157031912594</v>
      </c>
      <c r="Q1427" s="453">
        <f t="shared" si="22"/>
        <v>4.6225147124519808</v>
      </c>
    </row>
    <row r="1428" spans="6:17">
      <c r="F1428" s="452">
        <v>1422</v>
      </c>
      <c r="G1428" s="453">
        <v>2.7447511352222769</v>
      </c>
      <c r="H1428" s="453">
        <v>8.464425311134292</v>
      </c>
      <c r="I1428" s="453">
        <v>10.945010539140426</v>
      </c>
      <c r="J1428" s="453"/>
      <c r="K1428" s="453">
        <v>0.47792990458569484</v>
      </c>
      <c r="L1428" s="453">
        <v>1.0010473894617604</v>
      </c>
      <c r="M1428" s="453">
        <v>-1.2294411544673167</v>
      </c>
      <c r="N1428" s="453"/>
      <c r="O1428" s="453">
        <f t="shared" si="22"/>
        <v>1.8503054721968333</v>
      </c>
      <c r="P1428" s="453">
        <f t="shared" si="22"/>
        <v>5.2332600450289064</v>
      </c>
      <c r="Q1428" s="453">
        <f t="shared" si="22"/>
        <v>4.2430641151028965</v>
      </c>
    </row>
    <row r="1429" spans="6:17">
      <c r="F1429" s="452">
        <v>1423</v>
      </c>
      <c r="G1429" s="453">
        <v>2.4903153066333541</v>
      </c>
      <c r="H1429" s="453">
        <v>8.5532506560762727</v>
      </c>
      <c r="I1429" s="453">
        <v>11.715704022173981</v>
      </c>
      <c r="J1429" s="453"/>
      <c r="K1429" s="453">
        <v>0.51558298447953987</v>
      </c>
      <c r="L1429" s="453">
        <v>2.1029977132638109</v>
      </c>
      <c r="M1429" s="453">
        <v>1.4602308030454836</v>
      </c>
      <c r="N1429" s="453"/>
      <c r="O1429" s="453">
        <f t="shared" si="22"/>
        <v>1.7607406377962169</v>
      </c>
      <c r="P1429" s="453">
        <f t="shared" si="22"/>
        <v>6.3796230413019472</v>
      </c>
      <c r="Q1429" s="453">
        <f t="shared" si="22"/>
        <v>7.3180828141324739</v>
      </c>
    </row>
    <row r="1430" spans="6:17">
      <c r="F1430" s="452">
        <v>1424</v>
      </c>
      <c r="G1430" s="453">
        <v>2.6479272994487353</v>
      </c>
      <c r="H1430" s="453">
        <v>8.3901025965180764</v>
      </c>
      <c r="I1430" s="453">
        <v>9.7055331266438003</v>
      </c>
      <c r="J1430" s="453"/>
      <c r="K1430" s="453">
        <v>0.19551317239971411</v>
      </c>
      <c r="L1430" s="453">
        <v>7.6851405138640416E-3</v>
      </c>
      <c r="M1430" s="453">
        <v>-3.4038706588828802</v>
      </c>
      <c r="N1430" s="453"/>
      <c r="O1430" s="453">
        <f t="shared" si="22"/>
        <v>1.5194768221240817</v>
      </c>
      <c r="P1430" s="453">
        <f t="shared" si="22"/>
        <v>4.2027364387729023</v>
      </c>
      <c r="Q1430" s="453">
        <f t="shared" si="22"/>
        <v>1.4488959044390199</v>
      </c>
    </row>
    <row r="1431" spans="6:17">
      <c r="F1431" s="452">
        <v>1425</v>
      </c>
      <c r="G1431" s="453">
        <v>2.2314761493217699</v>
      </c>
      <c r="H1431" s="453">
        <v>7.5076792213679227</v>
      </c>
      <c r="I1431" s="453">
        <v>7.4621511287800928</v>
      </c>
      <c r="J1431" s="453"/>
      <c r="K1431" s="453">
        <v>-0.30603041098538419</v>
      </c>
      <c r="L1431" s="453">
        <v>-0.9545299553436557</v>
      </c>
      <c r="M1431" s="453">
        <v>-5.359067646074692</v>
      </c>
      <c r="N1431" s="453"/>
      <c r="O1431" s="453">
        <f t="shared" si="22"/>
        <v>0.80970766367550073</v>
      </c>
      <c r="P1431" s="453">
        <f t="shared" si="22"/>
        <v>2.7993096553403056</v>
      </c>
      <c r="Q1431" s="453">
        <f t="shared" si="22"/>
        <v>-1.6279920816846456</v>
      </c>
    </row>
    <row r="1432" spans="6:17">
      <c r="F1432" s="452">
        <v>1426</v>
      </c>
      <c r="G1432" s="453">
        <v>2.1694684399751623</v>
      </c>
      <c r="H1432" s="453">
        <v>7.1518268789110238</v>
      </c>
      <c r="I1432" s="453">
        <v>7.2389367970702239</v>
      </c>
      <c r="J1432" s="453"/>
      <c r="K1432" s="453">
        <v>-5.5287858929288447E-2</v>
      </c>
      <c r="L1432" s="453">
        <v>-0.48235487260711096</v>
      </c>
      <c r="M1432" s="453">
        <v>-4.783453064494104</v>
      </c>
      <c r="N1432" s="453"/>
      <c r="O1432" s="453">
        <f t="shared" si="22"/>
        <v>1.0294463610582927</v>
      </c>
      <c r="P1432" s="453">
        <f t="shared" si="22"/>
        <v>3.0935585668484009</v>
      </c>
      <c r="Q1432" s="453">
        <f t="shared" si="22"/>
        <v>-1.1639846659589921</v>
      </c>
    </row>
    <row r="1433" spans="6:17">
      <c r="F1433" s="452">
        <v>1427</v>
      </c>
      <c r="G1433" s="453">
        <v>2.909023566709724</v>
      </c>
      <c r="H1433" s="453">
        <v>10.202671988279882</v>
      </c>
      <c r="I1433" s="453">
        <v>12.981280560497325</v>
      </c>
      <c r="J1433" s="453"/>
      <c r="K1433" s="453">
        <v>0.59164649053793283</v>
      </c>
      <c r="L1433" s="453">
        <v>2.5249226143431827</v>
      </c>
      <c r="M1433" s="453">
        <v>0.60701929177433556</v>
      </c>
      <c r="N1433" s="453"/>
      <c r="O1433" s="453">
        <f t="shared" si="22"/>
        <v>2.0461582738927948</v>
      </c>
      <c r="P1433" s="453">
        <f t="shared" si="22"/>
        <v>7.6262586084831234</v>
      </c>
      <c r="Q1433" s="453">
        <f t="shared" si="22"/>
        <v>7.097659572022998</v>
      </c>
    </row>
    <row r="1434" spans="6:17">
      <c r="F1434" s="452">
        <v>1428</v>
      </c>
      <c r="G1434" s="453">
        <v>2.6245717501623247</v>
      </c>
      <c r="H1434" s="453">
        <v>8.5955857442771659</v>
      </c>
      <c r="I1434" s="453">
        <v>10.191052514898203</v>
      </c>
      <c r="J1434" s="453"/>
      <c r="K1434" s="453">
        <v>0.53215896896459469</v>
      </c>
      <c r="L1434" s="453">
        <v>1.6605042509013188</v>
      </c>
      <c r="M1434" s="453">
        <v>-1.1181875843386067</v>
      </c>
      <c r="N1434" s="453"/>
      <c r="O1434" s="453">
        <f t="shared" si="22"/>
        <v>1.844444844045757</v>
      </c>
      <c r="P1434" s="453">
        <f t="shared" si="22"/>
        <v>5.9582971230399018</v>
      </c>
      <c r="Q1434" s="453">
        <f t="shared" si="22"/>
        <v>3.9773386731104949</v>
      </c>
    </row>
    <row r="1435" spans="6:17">
      <c r="F1435" s="452">
        <v>1429</v>
      </c>
      <c r="G1435" s="453">
        <v>2.4627670574490885</v>
      </c>
      <c r="H1435" s="453">
        <v>9.3698552124792513</v>
      </c>
      <c r="I1435" s="453">
        <v>14.314987549441824</v>
      </c>
      <c r="J1435" s="453"/>
      <c r="K1435" s="453">
        <v>0.18487429269755218</v>
      </c>
      <c r="L1435" s="453">
        <v>1.7838028642504824</v>
      </c>
      <c r="M1435" s="453">
        <v>2.1090284794262146</v>
      </c>
      <c r="N1435" s="453"/>
      <c r="O1435" s="453">
        <f t="shared" si="22"/>
        <v>1.4162578214220964</v>
      </c>
      <c r="P1435" s="453">
        <f t="shared" si="22"/>
        <v>6.4687304704901081</v>
      </c>
      <c r="Q1435" s="453">
        <f t="shared" si="22"/>
        <v>9.2665222541471266</v>
      </c>
    </row>
    <row r="1436" spans="6:17">
      <c r="F1436" s="452">
        <v>1430</v>
      </c>
      <c r="G1436" s="453">
        <v>2.872180492450827</v>
      </c>
      <c r="H1436" s="453">
        <v>9.5803633802545107</v>
      </c>
      <c r="I1436" s="453">
        <v>13.157329202364622</v>
      </c>
      <c r="J1436" s="453"/>
      <c r="K1436" s="453">
        <v>0.5183178357653464</v>
      </c>
      <c r="L1436" s="453">
        <v>1.782265862081438</v>
      </c>
      <c r="M1436" s="453">
        <v>-0.16816977935112476</v>
      </c>
      <c r="N1436" s="453"/>
      <c r="O1436" s="453">
        <f t="shared" si="22"/>
        <v>1.9544080819907599</v>
      </c>
      <c r="P1436" s="453">
        <f t="shared" si="22"/>
        <v>6.5724475522086934</v>
      </c>
      <c r="Q1436" s="453">
        <f t="shared" si="22"/>
        <v>6.4104948218311861</v>
      </c>
    </row>
    <row r="1437" spans="6:17">
      <c r="F1437" s="452">
        <v>1431</v>
      </c>
      <c r="G1437" s="453">
        <v>2.4753749766557576</v>
      </c>
      <c r="H1437" s="453">
        <v>7.9802150859119863</v>
      </c>
      <c r="I1437" s="453">
        <v>9.6460858463408954</v>
      </c>
      <c r="J1437" s="453"/>
      <c r="K1437" s="453">
        <v>0.27061916096133132</v>
      </c>
      <c r="L1437" s="453">
        <v>0.78464997220462607</v>
      </c>
      <c r="M1437" s="453">
        <v>-2.0178883429570291</v>
      </c>
      <c r="N1437" s="453"/>
      <c r="O1437" s="453">
        <f t="shared" si="22"/>
        <v>1.5083066492892101</v>
      </c>
      <c r="P1437" s="453">
        <f t="shared" si="22"/>
        <v>4.7747575151606192</v>
      </c>
      <c r="Q1437" s="453">
        <f t="shared" si="22"/>
        <v>2.8051545802134186</v>
      </c>
    </row>
    <row r="1438" spans="6:17">
      <c r="F1438" s="452">
        <v>1432</v>
      </c>
      <c r="G1438" s="453">
        <v>2.6823792740963626</v>
      </c>
      <c r="H1438" s="453">
        <v>8.335092913485191</v>
      </c>
      <c r="I1438" s="453">
        <v>8.0682811630948379</v>
      </c>
      <c r="J1438" s="453"/>
      <c r="K1438" s="453">
        <v>0.35763295685602436</v>
      </c>
      <c r="L1438" s="453">
        <v>1.2999533141096151</v>
      </c>
      <c r="M1438" s="453">
        <v>-2.4250095135374465</v>
      </c>
      <c r="N1438" s="453"/>
      <c r="O1438" s="453">
        <f t="shared" si="22"/>
        <v>1.6988225939042056</v>
      </c>
      <c r="P1438" s="453">
        <f t="shared" si="22"/>
        <v>5.4674997708522106</v>
      </c>
      <c r="Q1438" s="453">
        <f t="shared" si="22"/>
        <v>1.6091310680099724</v>
      </c>
    </row>
    <row r="1439" spans="6:17">
      <c r="F1439" s="452">
        <v>1433</v>
      </c>
      <c r="G1439" s="453">
        <v>2.3218203054958977</v>
      </c>
      <c r="H1439" s="453">
        <v>6.9549696625845456</v>
      </c>
      <c r="I1439" s="453">
        <v>8.0414206795259702</v>
      </c>
      <c r="J1439" s="453"/>
      <c r="K1439" s="453">
        <v>8.7756955702593231E-2</v>
      </c>
      <c r="L1439" s="453">
        <v>-0.30352972958540647</v>
      </c>
      <c r="M1439" s="453">
        <v>-3.7602566985993704</v>
      </c>
      <c r="N1439" s="453"/>
      <c r="O1439" s="453">
        <f t="shared" si="22"/>
        <v>1.2486671084505421</v>
      </c>
      <c r="P1439" s="453">
        <f t="shared" si="22"/>
        <v>3.1739551017068663</v>
      </c>
      <c r="Q1439" s="453">
        <f t="shared" si="22"/>
        <v>0.26045364116361469</v>
      </c>
    </row>
    <row r="1440" spans="6:17">
      <c r="F1440" s="452">
        <v>1434</v>
      </c>
      <c r="G1440" s="453">
        <v>2.4804035275228902</v>
      </c>
      <c r="H1440" s="453">
        <v>9.2362911299650392</v>
      </c>
      <c r="I1440" s="453">
        <v>11.880711723300649</v>
      </c>
      <c r="J1440" s="453"/>
      <c r="K1440" s="453">
        <v>0.21671305611345026</v>
      </c>
      <c r="L1440" s="453">
        <v>0.59961720508231764</v>
      </c>
      <c r="M1440" s="453">
        <v>-2.4186224472872411</v>
      </c>
      <c r="N1440" s="453"/>
      <c r="O1440" s="453">
        <f t="shared" si="22"/>
        <v>1.4569148198748954</v>
      </c>
      <c r="P1440" s="453">
        <f t="shared" si="22"/>
        <v>5.2177627700648372</v>
      </c>
      <c r="Q1440" s="453">
        <f t="shared" si="22"/>
        <v>3.5217334143630836</v>
      </c>
    </row>
    <row r="1441" spans="6:17">
      <c r="F1441" s="452">
        <v>1435</v>
      </c>
      <c r="G1441" s="453">
        <v>2.8412574644208792</v>
      </c>
      <c r="H1441" s="453">
        <v>9.7062998162344272</v>
      </c>
      <c r="I1441" s="453">
        <v>13.601751790833674</v>
      </c>
      <c r="J1441" s="453"/>
      <c r="K1441" s="453">
        <v>0.57486241107483949</v>
      </c>
      <c r="L1441" s="453">
        <v>1.9202253676046723</v>
      </c>
      <c r="M1441" s="453">
        <v>7.9960780908201912E-2</v>
      </c>
      <c r="N1441" s="453"/>
      <c r="O1441" s="453">
        <f t="shared" si="22"/>
        <v>1.9954911432852791</v>
      </c>
      <c r="P1441" s="453">
        <f t="shared" si="22"/>
        <v>6.7733752757218859</v>
      </c>
      <c r="Q1441" s="453">
        <f t="shared" si="22"/>
        <v>6.880836676325039</v>
      </c>
    </row>
    <row r="1442" spans="6:17">
      <c r="F1442" s="452">
        <v>1436</v>
      </c>
      <c r="G1442" s="453">
        <v>2.2779241859113242</v>
      </c>
      <c r="H1442" s="453">
        <v>7.9942952828251919</v>
      </c>
      <c r="I1442" s="453">
        <v>10.587007259751829</v>
      </c>
      <c r="J1442" s="453"/>
      <c r="K1442" s="453">
        <v>-3.7655613754250084E-2</v>
      </c>
      <c r="L1442" s="453">
        <v>-0.63022872298634525</v>
      </c>
      <c r="M1442" s="453">
        <v>-4.545366208162342</v>
      </c>
      <c r="N1442" s="453"/>
      <c r="O1442" s="453">
        <f t="shared" si="22"/>
        <v>1.101306479201412</v>
      </c>
      <c r="P1442" s="453">
        <f t="shared" si="22"/>
        <v>3.3669189184262507</v>
      </c>
      <c r="Q1442" s="453">
        <f t="shared" si="22"/>
        <v>0.74813742171357234</v>
      </c>
    </row>
    <row r="1443" spans="6:17">
      <c r="F1443" s="452">
        <v>1437</v>
      </c>
      <c r="G1443" s="453">
        <v>3.1224346205734683</v>
      </c>
      <c r="H1443" s="453">
        <v>10.849039201445606</v>
      </c>
      <c r="I1443" s="453">
        <v>14.133567242151088</v>
      </c>
      <c r="J1443" s="453"/>
      <c r="K1443" s="453">
        <v>0.68259061106214425</v>
      </c>
      <c r="L1443" s="453">
        <v>1.6375288432640289</v>
      </c>
      <c r="M1443" s="453">
        <v>-0.4841160190283631</v>
      </c>
      <c r="N1443" s="453"/>
      <c r="O1443" s="453">
        <f t="shared" si="22"/>
        <v>2.2438079213488784</v>
      </c>
      <c r="P1443" s="453">
        <f t="shared" si="22"/>
        <v>7.0620484439868321</v>
      </c>
      <c r="Q1443" s="453">
        <f t="shared" si="22"/>
        <v>6.5826676020471808</v>
      </c>
    </row>
    <row r="1444" spans="6:17">
      <c r="F1444" s="452">
        <v>1438</v>
      </c>
      <c r="G1444" s="453">
        <v>2.5744684235793791</v>
      </c>
      <c r="H1444" s="453">
        <v>9.051214855553404</v>
      </c>
      <c r="I1444" s="453">
        <v>12.372021144132248</v>
      </c>
      <c r="J1444" s="453"/>
      <c r="K1444" s="453">
        <v>0.45173672618338756</v>
      </c>
      <c r="L1444" s="453">
        <v>2.5625552706863033</v>
      </c>
      <c r="M1444" s="453">
        <v>2.0377400447226321</v>
      </c>
      <c r="N1444" s="453"/>
      <c r="O1444" s="453">
        <f t="shared" si="22"/>
        <v>1.7389709379730771</v>
      </c>
      <c r="P1444" s="453">
        <f t="shared" si="22"/>
        <v>7.0881626984630053</v>
      </c>
      <c r="Q1444" s="453">
        <f t="shared" si="22"/>
        <v>8.223750616788756</v>
      </c>
    </row>
    <row r="1445" spans="6:17">
      <c r="F1445" s="452">
        <v>1439</v>
      </c>
      <c r="G1445" s="453">
        <v>2.9224732518900822</v>
      </c>
      <c r="H1445" s="453">
        <v>9.8684106809831889</v>
      </c>
      <c r="I1445" s="453">
        <v>14.155994746587339</v>
      </c>
      <c r="J1445" s="453"/>
      <c r="K1445" s="453">
        <v>0.68190004709570218</v>
      </c>
      <c r="L1445" s="453">
        <v>2.192559804336824</v>
      </c>
      <c r="M1445" s="453">
        <v>0.41995018740824008</v>
      </c>
      <c r="N1445" s="453"/>
      <c r="O1445" s="453">
        <f t="shared" si="22"/>
        <v>2.1431366730407433</v>
      </c>
      <c r="P1445" s="453">
        <f t="shared" si="22"/>
        <v>7.1267651448284184</v>
      </c>
      <c r="Q1445" s="453">
        <f t="shared" si="22"/>
        <v>7.4979475607019097</v>
      </c>
    </row>
    <row r="1446" spans="6:17">
      <c r="F1446" s="452">
        <v>1440</v>
      </c>
      <c r="G1446" s="453">
        <v>1.9493383225676446</v>
      </c>
      <c r="H1446" s="453">
        <v>4.6445318645662397</v>
      </c>
      <c r="I1446" s="453">
        <v>3.4030632139939314</v>
      </c>
      <c r="J1446" s="453"/>
      <c r="K1446" s="453">
        <v>-0.37019843696390708</v>
      </c>
      <c r="L1446" s="453">
        <v>-2.249535886550099</v>
      </c>
      <c r="M1446" s="453">
        <v>-6.3921792858949331</v>
      </c>
      <c r="N1446" s="453"/>
      <c r="O1446" s="453">
        <f t="shared" si="22"/>
        <v>0.60447072431991522</v>
      </c>
      <c r="P1446" s="453">
        <f t="shared" si="22"/>
        <v>7.2730045733020887E-2</v>
      </c>
      <c r="Q1446" s="453">
        <f t="shared" si="22"/>
        <v>-4.6906476788979674</v>
      </c>
    </row>
    <row r="1447" spans="6:17">
      <c r="F1447" s="452">
        <v>1441</v>
      </c>
      <c r="G1447" s="453">
        <v>2.5017133707150574</v>
      </c>
      <c r="H1447" s="453">
        <v>8.6590675363034961</v>
      </c>
      <c r="I1447" s="453">
        <v>11.713660684312515</v>
      </c>
      <c r="J1447" s="453"/>
      <c r="K1447" s="453">
        <v>0.33858863125641747</v>
      </c>
      <c r="L1447" s="453">
        <v>1.3953131664578535</v>
      </c>
      <c r="M1447" s="453">
        <v>-1.0531539377314445</v>
      </c>
      <c r="N1447" s="453"/>
      <c r="O1447" s="453">
        <f t="shared" si="22"/>
        <v>1.5894453166139462</v>
      </c>
      <c r="P1447" s="453">
        <f t="shared" si="22"/>
        <v>5.7248469346096016</v>
      </c>
      <c r="Q1447" s="453">
        <f t="shared" si="22"/>
        <v>4.803676404424813</v>
      </c>
    </row>
    <row r="1448" spans="6:17">
      <c r="F1448" s="452">
        <v>1442</v>
      </c>
      <c r="G1448" s="453">
        <v>3.1740566291523695</v>
      </c>
      <c r="H1448" s="453">
        <v>12.492197717229779</v>
      </c>
      <c r="I1448" s="453">
        <v>18.508229444063872</v>
      </c>
      <c r="J1448" s="453"/>
      <c r="K1448" s="453">
        <v>0.86602736950278114</v>
      </c>
      <c r="L1448" s="453">
        <v>4.9199438742588129</v>
      </c>
      <c r="M1448" s="453">
        <v>6.2708945629362915</v>
      </c>
      <c r="N1448" s="453"/>
      <c r="O1448" s="453">
        <f t="shared" si="22"/>
        <v>2.4530556840789659</v>
      </c>
      <c r="P1448" s="453">
        <f t="shared" si="22"/>
        <v>11.166042732873702</v>
      </c>
      <c r="Q1448" s="453">
        <f t="shared" si="22"/>
        <v>15.525009284968228</v>
      </c>
    </row>
    <row r="1449" spans="6:17">
      <c r="F1449" s="452">
        <v>1443</v>
      </c>
      <c r="G1449" s="453">
        <v>2.2815209941365939</v>
      </c>
      <c r="H1449" s="453">
        <v>8.0188756100990588</v>
      </c>
      <c r="I1449" s="453">
        <v>10.533218449793324</v>
      </c>
      <c r="J1449" s="453"/>
      <c r="K1449" s="453">
        <v>-3.5047823330803141E-2</v>
      </c>
      <c r="L1449" s="453">
        <v>-0.58410042615910385</v>
      </c>
      <c r="M1449" s="453">
        <v>-4.528126515679574</v>
      </c>
      <c r="N1449" s="453"/>
      <c r="O1449" s="453">
        <f t="shared" si="22"/>
        <v>1.1057126737374938</v>
      </c>
      <c r="P1449" s="453">
        <f t="shared" si="22"/>
        <v>3.4253373788904256</v>
      </c>
      <c r="Q1449" s="453">
        <f t="shared" si="22"/>
        <v>0.73848270921708803</v>
      </c>
    </row>
    <row r="1450" spans="6:17">
      <c r="F1450" s="452">
        <v>1444</v>
      </c>
      <c r="G1450" s="453">
        <v>2.6654268794996749</v>
      </c>
      <c r="H1450" s="453">
        <v>8.2692690749830859</v>
      </c>
      <c r="I1450" s="453">
        <v>10.429137940123439</v>
      </c>
      <c r="J1450" s="453"/>
      <c r="K1450" s="453">
        <v>0.44439080202901415</v>
      </c>
      <c r="L1450" s="453">
        <v>1.0295192109878215</v>
      </c>
      <c r="M1450" s="453">
        <v>-1.4151459920365426</v>
      </c>
      <c r="N1450" s="453"/>
      <c r="O1450" s="453">
        <f t="shared" si="22"/>
        <v>1.7771042417788516</v>
      </c>
      <c r="P1450" s="453">
        <f t="shared" si="22"/>
        <v>5.1641537484793645</v>
      </c>
      <c r="Q1450" s="453">
        <f t="shared" si="22"/>
        <v>3.7994229780251771</v>
      </c>
    </row>
    <row r="1451" spans="6:17">
      <c r="F1451" s="452">
        <v>1445</v>
      </c>
      <c r="G1451" s="453">
        <v>2.3317099545965903</v>
      </c>
      <c r="H1451" s="453">
        <v>6.9823896568357</v>
      </c>
      <c r="I1451" s="453">
        <v>8.061717767602147</v>
      </c>
      <c r="J1451" s="453"/>
      <c r="K1451" s="453">
        <v>2.8509881606579413E-2</v>
      </c>
      <c r="L1451" s="453">
        <v>-0.45594373849704795</v>
      </c>
      <c r="M1451" s="453">
        <v>-4.0153717238187667</v>
      </c>
      <c r="N1451" s="453"/>
      <c r="O1451" s="453">
        <f t="shared" si="22"/>
        <v>1.1943648589048745</v>
      </c>
      <c r="P1451" s="453">
        <f t="shared" si="22"/>
        <v>3.0352510899208021</v>
      </c>
      <c r="Q1451" s="453">
        <f t="shared" si="22"/>
        <v>1.5487159982306764E-2</v>
      </c>
    </row>
    <row r="1452" spans="6:17">
      <c r="F1452" s="452">
        <v>1446</v>
      </c>
      <c r="G1452" s="453">
        <v>2.487990835663517</v>
      </c>
      <c r="H1452" s="453">
        <v>8.9633898680603394</v>
      </c>
      <c r="I1452" s="453">
        <v>11.738504044343628</v>
      </c>
      <c r="J1452" s="453"/>
      <c r="K1452" s="453">
        <v>4.652348082238511E-2</v>
      </c>
      <c r="L1452" s="453">
        <v>-3.1136351982233634E-2</v>
      </c>
      <c r="M1452" s="453">
        <v>-3.2800580653891558</v>
      </c>
      <c r="N1452" s="453"/>
      <c r="O1452" s="453">
        <f t="shared" si="22"/>
        <v>1.2905188986541436</v>
      </c>
      <c r="P1452" s="453">
        <f t="shared" si="22"/>
        <v>4.4505585820479361</v>
      </c>
      <c r="Q1452" s="453">
        <f t="shared" si="22"/>
        <v>2.5891939567826583</v>
      </c>
    </row>
    <row r="1453" spans="6:17">
      <c r="F1453" s="452">
        <v>1447</v>
      </c>
      <c r="G1453" s="453">
        <v>3.1396764469810563</v>
      </c>
      <c r="H1453" s="453">
        <v>12.119915547745094</v>
      </c>
      <c r="I1453" s="453">
        <v>17.304575627018792</v>
      </c>
      <c r="J1453" s="453"/>
      <c r="K1453" s="453">
        <v>0.86512889067204846</v>
      </c>
      <c r="L1453" s="453">
        <v>4.6883322349564978</v>
      </c>
      <c r="M1453" s="453">
        <v>5.2769656035022052</v>
      </c>
      <c r="N1453" s="453"/>
      <c r="O1453" s="453">
        <f t="shared" si="22"/>
        <v>2.4349671141625766</v>
      </c>
      <c r="P1453" s="453">
        <f t="shared" si="22"/>
        <v>10.748290008829045</v>
      </c>
      <c r="Q1453" s="453">
        <f t="shared" si="22"/>
        <v>13.929253417011601</v>
      </c>
    </row>
    <row r="1454" spans="6:17">
      <c r="F1454" s="452">
        <v>1448</v>
      </c>
      <c r="G1454" s="453">
        <v>3.0224506971738432</v>
      </c>
      <c r="H1454" s="453">
        <v>10.730671806551996</v>
      </c>
      <c r="I1454" s="453">
        <v>13.944528586531206</v>
      </c>
      <c r="J1454" s="453"/>
      <c r="K1454" s="453">
        <v>0.78584224149550153</v>
      </c>
      <c r="L1454" s="453">
        <v>3.3665667012715659</v>
      </c>
      <c r="M1454" s="453">
        <v>1.9335920551013785</v>
      </c>
      <c r="N1454" s="453"/>
      <c r="O1454" s="453">
        <f t="shared" si="22"/>
        <v>2.2970675900824231</v>
      </c>
      <c r="P1454" s="453">
        <f t="shared" si="22"/>
        <v>8.7319026045475638</v>
      </c>
      <c r="Q1454" s="453">
        <f t="shared" si="22"/>
        <v>8.9058563483669815</v>
      </c>
    </row>
    <row r="1455" spans="6:17">
      <c r="F1455" s="452">
        <v>1449</v>
      </c>
      <c r="G1455" s="453">
        <v>3.1340997849022294</v>
      </c>
      <c r="H1455" s="453">
        <v>12.289336813230925</v>
      </c>
      <c r="I1455" s="453">
        <v>18.305680793692304</v>
      </c>
      <c r="J1455" s="453"/>
      <c r="K1455" s="453">
        <v>0.65995562756578785</v>
      </c>
      <c r="L1455" s="453">
        <v>4.1639790875394453</v>
      </c>
      <c r="M1455" s="453">
        <v>5.0573901345878483</v>
      </c>
      <c r="N1455" s="453"/>
      <c r="O1455" s="453">
        <f t="shared" si="22"/>
        <v>2.2270055200169026</v>
      </c>
      <c r="P1455" s="453">
        <f t="shared" si="22"/>
        <v>10.308647494154908</v>
      </c>
      <c r="Q1455" s="453">
        <f t="shared" si="22"/>
        <v>14.210230531434</v>
      </c>
    </row>
    <row r="1456" spans="6:17">
      <c r="F1456" s="452">
        <v>1450</v>
      </c>
      <c r="G1456" s="453">
        <v>2.8894063142660205</v>
      </c>
      <c r="H1456" s="453">
        <v>9.5094657980232995</v>
      </c>
      <c r="I1456" s="453">
        <v>11.757931004920124</v>
      </c>
      <c r="J1456" s="453"/>
      <c r="K1456" s="453">
        <v>0.7004809660166913</v>
      </c>
      <c r="L1456" s="453">
        <v>2.2583926789313935</v>
      </c>
      <c r="M1456" s="453">
        <v>8.802716938537003E-2</v>
      </c>
      <c r="N1456" s="453"/>
      <c r="O1456" s="453">
        <f t="shared" si="22"/>
        <v>2.1451841231497015</v>
      </c>
      <c r="P1456" s="453">
        <f t="shared" si="22"/>
        <v>7.0131255779430433</v>
      </c>
      <c r="Q1456" s="453">
        <f t="shared" si="22"/>
        <v>5.966992671845432</v>
      </c>
    </row>
    <row r="1457" spans="6:17">
      <c r="F1457" s="452">
        <v>1451</v>
      </c>
      <c r="G1457" s="453">
        <v>2.3010748253967641</v>
      </c>
      <c r="H1457" s="453">
        <v>7.2336726142370793</v>
      </c>
      <c r="I1457" s="453">
        <v>8.2403029449465777</v>
      </c>
      <c r="J1457" s="453"/>
      <c r="K1457" s="453">
        <v>-4.5371339038062786E-3</v>
      </c>
      <c r="L1457" s="453">
        <v>-0.29460344614717116</v>
      </c>
      <c r="M1457" s="453">
        <v>-4.0006712292783106</v>
      </c>
      <c r="N1457" s="453"/>
      <c r="O1457" s="453">
        <f t="shared" si="22"/>
        <v>1.1460002787945758</v>
      </c>
      <c r="P1457" s="453">
        <f t="shared" si="22"/>
        <v>3.3222328609713685</v>
      </c>
      <c r="Q1457" s="453">
        <f t="shared" si="22"/>
        <v>0.11948024319497819</v>
      </c>
    </row>
    <row r="1458" spans="6:17">
      <c r="F1458" s="452">
        <v>1452</v>
      </c>
      <c r="G1458" s="453">
        <v>2.5100096078913996</v>
      </c>
      <c r="H1458" s="453">
        <v>7.9801095656364396</v>
      </c>
      <c r="I1458" s="453">
        <v>8.8207802149058239</v>
      </c>
      <c r="J1458" s="453"/>
      <c r="K1458" s="453">
        <v>0.12175116691511789</v>
      </c>
      <c r="L1458" s="453">
        <v>4.8491872835043637E-2</v>
      </c>
      <c r="M1458" s="453">
        <v>-3.9068561390645584</v>
      </c>
      <c r="N1458" s="453"/>
      <c r="O1458" s="453">
        <f t="shared" si="22"/>
        <v>1.3767559708608177</v>
      </c>
      <c r="P1458" s="453">
        <f t="shared" si="22"/>
        <v>4.0385466556532634</v>
      </c>
      <c r="Q1458" s="453">
        <f t="shared" si="22"/>
        <v>0.50353396838835351</v>
      </c>
    </row>
    <row r="1459" spans="6:17">
      <c r="F1459" s="452">
        <v>1453</v>
      </c>
      <c r="G1459" s="453">
        <v>2.7738844106595568</v>
      </c>
      <c r="H1459" s="453">
        <v>9.7105334356133852</v>
      </c>
      <c r="I1459" s="453">
        <v>12.123592613453482</v>
      </c>
      <c r="J1459" s="453"/>
      <c r="K1459" s="453">
        <v>0.60485478862811881</v>
      </c>
      <c r="L1459" s="453">
        <v>2.4950012943670288</v>
      </c>
      <c r="M1459" s="453">
        <v>0.55364033585394168</v>
      </c>
      <c r="N1459" s="453"/>
      <c r="O1459" s="453">
        <f t="shared" si="22"/>
        <v>1.9917969939578972</v>
      </c>
      <c r="P1459" s="453">
        <f t="shared" si="22"/>
        <v>7.3502680121737214</v>
      </c>
      <c r="Q1459" s="453">
        <f t="shared" si="22"/>
        <v>6.6154366425806828</v>
      </c>
    </row>
    <row r="1460" spans="6:17">
      <c r="F1460" s="452">
        <v>1454</v>
      </c>
      <c r="G1460" s="453">
        <v>2.6129361453484812</v>
      </c>
      <c r="H1460" s="453">
        <v>8.4843972899826525</v>
      </c>
      <c r="I1460" s="453">
        <v>10.568409290921792</v>
      </c>
      <c r="J1460" s="453"/>
      <c r="K1460" s="453">
        <v>0.42687664848474505</v>
      </c>
      <c r="L1460" s="453">
        <v>1.3524116454615296</v>
      </c>
      <c r="M1460" s="453">
        <v>-1.0159375775976685</v>
      </c>
      <c r="N1460" s="453"/>
      <c r="O1460" s="453">
        <f t="shared" si="22"/>
        <v>1.7333447211589856</v>
      </c>
      <c r="P1460" s="453">
        <f t="shared" si="22"/>
        <v>5.5946102904528558</v>
      </c>
      <c r="Q1460" s="453">
        <f t="shared" si="22"/>
        <v>4.2682670678632277</v>
      </c>
    </row>
    <row r="1461" spans="6:17">
      <c r="F1461" s="452">
        <v>1455</v>
      </c>
      <c r="G1461" s="453">
        <v>3.0345210772690834</v>
      </c>
      <c r="H1461" s="453">
        <v>10.667261897946247</v>
      </c>
      <c r="I1461" s="453">
        <v>15.051047920531076</v>
      </c>
      <c r="J1461" s="453"/>
      <c r="K1461" s="453">
        <v>0.66572724854534293</v>
      </c>
      <c r="L1461" s="453">
        <v>2.7069222174835019</v>
      </c>
      <c r="M1461" s="453">
        <v>1.8476445254275475</v>
      </c>
      <c r="N1461" s="453"/>
      <c r="O1461" s="453">
        <f t="shared" si="22"/>
        <v>2.1829877871798846</v>
      </c>
      <c r="P1461" s="453">
        <f t="shared" si="22"/>
        <v>8.0405531664566254</v>
      </c>
      <c r="Q1461" s="453">
        <f t="shared" si="22"/>
        <v>9.3731684856930855</v>
      </c>
    </row>
    <row r="1462" spans="6:17">
      <c r="F1462" s="452">
        <v>1456</v>
      </c>
      <c r="G1462" s="453">
        <v>2.3712393606168973</v>
      </c>
      <c r="H1462" s="453">
        <v>7.673315443520508</v>
      </c>
      <c r="I1462" s="453">
        <v>10.552438040110133</v>
      </c>
      <c r="J1462" s="453"/>
      <c r="K1462" s="453">
        <v>0.19918551278916041</v>
      </c>
      <c r="L1462" s="453">
        <v>0.37499730281129473</v>
      </c>
      <c r="M1462" s="453">
        <v>-1.3348081969930305</v>
      </c>
      <c r="N1462" s="453"/>
      <c r="O1462" s="453">
        <f t="shared" si="22"/>
        <v>1.3848051930976091</v>
      </c>
      <c r="P1462" s="453">
        <f t="shared" si="22"/>
        <v>4.2116550245715487</v>
      </c>
      <c r="Q1462" s="453">
        <f t="shared" si="22"/>
        <v>3.9414108230620357</v>
      </c>
    </row>
    <row r="1463" spans="6:17">
      <c r="F1463" s="452">
        <v>1457</v>
      </c>
      <c r="G1463" s="453">
        <v>2.3685625213126755</v>
      </c>
      <c r="H1463" s="453">
        <v>6.8389990354472729</v>
      </c>
      <c r="I1463" s="453">
        <v>7.8196720141826006</v>
      </c>
      <c r="J1463" s="453"/>
      <c r="K1463" s="453">
        <v>0.13951489799483774</v>
      </c>
      <c r="L1463" s="453">
        <v>-0.59094832252203133</v>
      </c>
      <c r="M1463" s="453">
        <v>-3.7377041201766588</v>
      </c>
      <c r="N1463" s="453"/>
      <c r="O1463" s="453">
        <f t="shared" si="22"/>
        <v>1.3237961586511755</v>
      </c>
      <c r="P1463" s="453">
        <f t="shared" si="22"/>
        <v>2.8285511952016051</v>
      </c>
      <c r="Q1463" s="453">
        <f t="shared" si="22"/>
        <v>0.17213188691464154</v>
      </c>
    </row>
    <row r="1464" spans="6:17">
      <c r="F1464" s="452">
        <v>1458</v>
      </c>
      <c r="G1464" s="453">
        <v>2.5168721679954285</v>
      </c>
      <c r="H1464" s="453">
        <v>10.078678175352806</v>
      </c>
      <c r="I1464" s="453">
        <v>15.240575575012215</v>
      </c>
      <c r="J1464" s="453"/>
      <c r="K1464" s="453">
        <v>0.27259344583943701</v>
      </c>
      <c r="L1464" s="453">
        <v>2.7003625280995607</v>
      </c>
      <c r="M1464" s="453">
        <v>3.2806540627651373</v>
      </c>
      <c r="N1464" s="453"/>
      <c r="O1464" s="453">
        <f t="shared" si="22"/>
        <v>1.5310295298371512</v>
      </c>
      <c r="P1464" s="453">
        <f t="shared" si="22"/>
        <v>7.7397016157759637</v>
      </c>
      <c r="Q1464" s="453">
        <f t="shared" si="22"/>
        <v>10.900941850271245</v>
      </c>
    </row>
    <row r="1465" spans="6:17">
      <c r="F1465" s="452">
        <v>1459</v>
      </c>
      <c r="G1465" s="453">
        <v>2.4149148683972523</v>
      </c>
      <c r="H1465" s="453">
        <v>7.6204728071210255</v>
      </c>
      <c r="I1465" s="453">
        <v>9.853250634442972</v>
      </c>
      <c r="J1465" s="453"/>
      <c r="K1465" s="453">
        <v>6.9240565302642665E-2</v>
      </c>
      <c r="L1465" s="453">
        <v>0.51251596413823108</v>
      </c>
      <c r="M1465" s="453">
        <v>-0.96308728171429436</v>
      </c>
      <c r="N1465" s="453"/>
      <c r="O1465" s="453">
        <f t="shared" si="22"/>
        <v>1.2766979995012688</v>
      </c>
      <c r="P1465" s="453">
        <f t="shared" si="22"/>
        <v>4.3227523676987438</v>
      </c>
      <c r="Q1465" s="453">
        <f t="shared" si="22"/>
        <v>3.9635380355071916</v>
      </c>
    </row>
    <row r="1466" spans="6:17">
      <c r="F1466" s="452">
        <v>1460</v>
      </c>
      <c r="G1466" s="453">
        <v>3.0948083783873894</v>
      </c>
      <c r="H1466" s="453">
        <v>9.3231718238769403</v>
      </c>
      <c r="I1466" s="453">
        <v>9.638405264719907</v>
      </c>
      <c r="J1466" s="453"/>
      <c r="K1466" s="453">
        <v>0.86870482979671948</v>
      </c>
      <c r="L1466" s="453">
        <v>2.4661784390055459</v>
      </c>
      <c r="M1466" s="453">
        <v>-0.52881622565058706</v>
      </c>
      <c r="N1466" s="453"/>
      <c r="O1466" s="453">
        <f t="shared" si="22"/>
        <v>2.4161090189904142</v>
      </c>
      <c r="P1466" s="453">
        <f t="shared" si="22"/>
        <v>7.1277643509440161</v>
      </c>
      <c r="Q1466" s="453">
        <f t="shared" si="22"/>
        <v>4.2903864067093664</v>
      </c>
    </row>
    <row r="1467" spans="6:17">
      <c r="F1467" s="452">
        <v>1461</v>
      </c>
      <c r="G1467" s="453">
        <v>2.4269869857476785</v>
      </c>
      <c r="H1467" s="453">
        <v>7.6861973747154053</v>
      </c>
      <c r="I1467" s="453">
        <v>8.3170939733005582</v>
      </c>
      <c r="J1467" s="453"/>
      <c r="K1467" s="453">
        <v>7.7060365798164554E-2</v>
      </c>
      <c r="L1467" s="453">
        <v>-7.9351152394146141E-2</v>
      </c>
      <c r="M1467" s="453">
        <v>-4.0052599807145413</v>
      </c>
      <c r="N1467" s="453"/>
      <c r="O1467" s="453">
        <f t="shared" si="22"/>
        <v>1.2905538586720038</v>
      </c>
      <c r="P1467" s="453">
        <f t="shared" si="22"/>
        <v>3.7637475349635565</v>
      </c>
      <c r="Q1467" s="453">
        <f t="shared" si="22"/>
        <v>0.15328700593573785</v>
      </c>
    </row>
    <row r="1468" spans="6:17">
      <c r="F1468" s="452">
        <v>1462</v>
      </c>
      <c r="G1468" s="453">
        <v>2.7561667335113462</v>
      </c>
      <c r="H1468" s="453">
        <v>10.022505168807918</v>
      </c>
      <c r="I1468" s="453">
        <v>15.090252260509303</v>
      </c>
      <c r="J1468" s="453"/>
      <c r="K1468" s="453">
        <v>0.47774595447472024</v>
      </c>
      <c r="L1468" s="453">
        <v>2.5516710378621923</v>
      </c>
      <c r="M1468" s="453">
        <v>2.6722989291538681</v>
      </c>
      <c r="N1468" s="453"/>
      <c r="O1468" s="453">
        <f t="shared" si="22"/>
        <v>1.8558293212303933</v>
      </c>
      <c r="P1468" s="453">
        <f t="shared" si="22"/>
        <v>7.5629236222661511</v>
      </c>
      <c r="Q1468" s="453">
        <f t="shared" si="22"/>
        <v>10.217425059408519</v>
      </c>
    </row>
    <row r="1469" spans="6:17">
      <c r="F1469" s="452">
        <v>1463</v>
      </c>
      <c r="G1469" s="453">
        <v>3.1476295865727426</v>
      </c>
      <c r="H1469" s="453">
        <v>11.350533985609829</v>
      </c>
      <c r="I1469" s="453">
        <v>16.248654282168729</v>
      </c>
      <c r="J1469" s="453"/>
      <c r="K1469" s="453">
        <v>0.79295522319469924</v>
      </c>
      <c r="L1469" s="453">
        <v>3.4119611512437089</v>
      </c>
      <c r="M1469" s="453">
        <v>3.1819883926607133</v>
      </c>
      <c r="N1469" s="453"/>
      <c r="O1469" s="453">
        <f t="shared" si="22"/>
        <v>2.3667700164810705</v>
      </c>
      <c r="P1469" s="453">
        <f t="shared" si="22"/>
        <v>9.0872281440486233</v>
      </c>
      <c r="Q1469" s="453">
        <f t="shared" si="22"/>
        <v>11.306315533745078</v>
      </c>
    </row>
    <row r="1470" spans="6:17">
      <c r="F1470" s="452">
        <v>1464</v>
      </c>
      <c r="G1470" s="453">
        <v>2.6483071682264416</v>
      </c>
      <c r="H1470" s="453">
        <v>7.8674354553391765</v>
      </c>
      <c r="I1470" s="453">
        <v>9.4514841115260566</v>
      </c>
      <c r="J1470" s="453"/>
      <c r="K1470" s="453">
        <v>0.39520441893380287</v>
      </c>
      <c r="L1470" s="453">
        <v>0.41818193191729591</v>
      </c>
      <c r="M1470" s="453">
        <v>-2.5557972313490538</v>
      </c>
      <c r="N1470" s="453"/>
      <c r="O1470" s="453">
        <f t="shared" si="22"/>
        <v>1.7193580030470237</v>
      </c>
      <c r="P1470" s="453">
        <f t="shared" si="22"/>
        <v>4.3518996595868842</v>
      </c>
      <c r="Q1470" s="453">
        <f t="shared" si="22"/>
        <v>2.1699448244139745</v>
      </c>
    </row>
    <row r="1471" spans="6:17">
      <c r="F1471" s="452">
        <v>1465</v>
      </c>
      <c r="G1471" s="453">
        <v>2.0784774058840565</v>
      </c>
      <c r="H1471" s="453">
        <v>5.9985834153428783</v>
      </c>
      <c r="I1471" s="453">
        <v>6.5126841696999378</v>
      </c>
      <c r="J1471" s="453"/>
      <c r="K1471" s="453">
        <v>-0.23972886589797682</v>
      </c>
      <c r="L1471" s="453">
        <v>-1.5006668767193112</v>
      </c>
      <c r="M1471" s="453">
        <v>-4.9564730785746391</v>
      </c>
      <c r="N1471" s="453"/>
      <c r="O1471" s="453">
        <f t="shared" si="22"/>
        <v>0.79950983704405143</v>
      </c>
      <c r="P1471" s="453">
        <f t="shared" si="22"/>
        <v>1.498624830952128</v>
      </c>
      <c r="Q1471" s="453">
        <f t="shared" si="22"/>
        <v>-1.7001309937246702</v>
      </c>
    </row>
    <row r="1472" spans="6:17">
      <c r="F1472" s="452">
        <v>1466</v>
      </c>
      <c r="G1472" s="453">
        <v>2.6140420071071997</v>
      </c>
      <c r="H1472" s="453">
        <v>10.078036027525457</v>
      </c>
      <c r="I1472" s="453">
        <v>14.442601924257943</v>
      </c>
      <c r="J1472" s="453"/>
      <c r="K1472" s="453">
        <v>0.38508545681501083</v>
      </c>
      <c r="L1472" s="453">
        <v>2.4927965389253117</v>
      </c>
      <c r="M1472" s="453">
        <v>1.8768678467427762</v>
      </c>
      <c r="N1472" s="453"/>
      <c r="O1472" s="453">
        <f t="shared" si="22"/>
        <v>1.6921064603686107</v>
      </c>
      <c r="P1472" s="453">
        <f t="shared" si="22"/>
        <v>7.53181455268804</v>
      </c>
      <c r="Q1472" s="453">
        <f t="shared" si="22"/>
        <v>9.0981688088717476</v>
      </c>
    </row>
    <row r="1473" spans="6:17">
      <c r="F1473" s="452">
        <v>1467</v>
      </c>
      <c r="G1473" s="453">
        <v>2.5680588269239202</v>
      </c>
      <c r="H1473" s="453">
        <v>7.5593158118813761</v>
      </c>
      <c r="I1473" s="453">
        <v>9.2319946363605112</v>
      </c>
      <c r="J1473" s="453"/>
      <c r="K1473" s="453">
        <v>0.26624509953037112</v>
      </c>
      <c r="L1473" s="453">
        <v>-3.3547694690021501E-2</v>
      </c>
      <c r="M1473" s="453">
        <v>-2.457046446008178</v>
      </c>
      <c r="N1473" s="453"/>
      <c r="O1473" s="453">
        <f t="shared" si="22"/>
        <v>1.5502745129923312</v>
      </c>
      <c r="P1473" s="453">
        <f t="shared" si="22"/>
        <v>3.7461102112506666</v>
      </c>
      <c r="Q1473" s="453">
        <f t="shared" si="22"/>
        <v>2.1589508721720776</v>
      </c>
    </row>
    <row r="1474" spans="6:17">
      <c r="F1474" s="452">
        <v>1468</v>
      </c>
      <c r="G1474" s="453">
        <v>2.6820640783097307</v>
      </c>
      <c r="H1474" s="453">
        <v>8.6959622155446681</v>
      </c>
      <c r="I1474" s="453">
        <v>10.786802985897054</v>
      </c>
      <c r="J1474" s="453"/>
      <c r="K1474" s="453">
        <v>0.40020377361001991</v>
      </c>
      <c r="L1474" s="453">
        <v>1.2046977073548391</v>
      </c>
      <c r="M1474" s="453">
        <v>-1.3789626246610851</v>
      </c>
      <c r="N1474" s="453"/>
      <c r="O1474" s="453">
        <f t="shared" si="22"/>
        <v>1.7412358127648853</v>
      </c>
      <c r="P1474" s="453">
        <f t="shared" si="22"/>
        <v>5.5526788151271731</v>
      </c>
      <c r="Q1474" s="453">
        <f t="shared" si="22"/>
        <v>4.0144388682874421</v>
      </c>
    </row>
    <row r="1475" spans="6:17">
      <c r="F1475" s="452">
        <v>1469</v>
      </c>
      <c r="G1475" s="453">
        <v>2.7173978229506659</v>
      </c>
      <c r="H1475" s="453">
        <v>9.7911213468489251</v>
      </c>
      <c r="I1475" s="453">
        <v>14.655491346553816</v>
      </c>
      <c r="J1475" s="453"/>
      <c r="K1475" s="453">
        <v>0.51981564417588899</v>
      </c>
      <c r="L1475" s="453">
        <v>2.5737302612665403</v>
      </c>
      <c r="M1475" s="453">
        <v>2.7031756661240394</v>
      </c>
      <c r="N1475" s="453"/>
      <c r="O1475" s="453">
        <f t="shared" si="22"/>
        <v>1.8785145556512219</v>
      </c>
      <c r="P1475" s="453">
        <f t="shared" si="22"/>
        <v>7.4692909346910028</v>
      </c>
      <c r="Q1475" s="453">
        <f t="shared" si="22"/>
        <v>10.030921339400948</v>
      </c>
    </row>
    <row r="1476" spans="6:17">
      <c r="F1476" s="452">
        <v>1470</v>
      </c>
      <c r="G1476" s="453">
        <v>3.138033201435082</v>
      </c>
      <c r="H1476" s="453">
        <v>11.93446682895209</v>
      </c>
      <c r="I1476" s="453">
        <v>17.476253144111169</v>
      </c>
      <c r="J1476" s="453"/>
      <c r="K1476" s="453">
        <v>0.73662533594709956</v>
      </c>
      <c r="L1476" s="453">
        <v>3.6648366842120907</v>
      </c>
      <c r="M1476" s="453">
        <v>3.8013835156723133</v>
      </c>
      <c r="N1476" s="453"/>
      <c r="O1476" s="453">
        <f t="shared" si="22"/>
        <v>2.3056419366646406</v>
      </c>
      <c r="P1476" s="453">
        <f t="shared" si="22"/>
        <v>9.6320700986881356</v>
      </c>
      <c r="Q1476" s="453">
        <f t="shared" si="22"/>
        <v>12.539510087727898</v>
      </c>
    </row>
    <row r="1477" spans="6:17">
      <c r="F1477" s="452">
        <v>1471</v>
      </c>
      <c r="G1477" s="453">
        <v>2.6234651896659535</v>
      </c>
      <c r="H1477" s="453">
        <v>8.1105225274183681</v>
      </c>
      <c r="I1477" s="453">
        <v>10.286750189858964</v>
      </c>
      <c r="J1477" s="453"/>
      <c r="K1477" s="453">
        <v>0.41010339616719627</v>
      </c>
      <c r="L1477" s="453">
        <v>0.83009242922933879</v>
      </c>
      <c r="M1477" s="453">
        <v>-1.5277217945044441</v>
      </c>
      <c r="N1477" s="453"/>
      <c r="O1477" s="453">
        <f t="shared" si="22"/>
        <v>1.721835991000173</v>
      </c>
      <c r="P1477" s="453">
        <f t="shared" si="22"/>
        <v>4.8853536929385228</v>
      </c>
      <c r="Q1477" s="453">
        <f t="shared" si="22"/>
        <v>3.6156533004250377</v>
      </c>
    </row>
    <row r="1478" spans="6:17">
      <c r="F1478" s="452">
        <v>1472</v>
      </c>
      <c r="G1478" s="453">
        <v>2.6001295097290527</v>
      </c>
      <c r="H1478" s="453">
        <v>8.9930367582542345</v>
      </c>
      <c r="I1478" s="453">
        <v>12.353618208694044</v>
      </c>
      <c r="J1478" s="453"/>
      <c r="K1478" s="453">
        <v>0.42089024878172054</v>
      </c>
      <c r="L1478" s="453">
        <v>1.5368085062993728</v>
      </c>
      <c r="M1478" s="453">
        <v>-0.6963214511667104</v>
      </c>
      <c r="N1478" s="453"/>
      <c r="O1478" s="453">
        <f t="shared" si="22"/>
        <v>1.7209550036462469</v>
      </c>
      <c r="P1478" s="453">
        <f t="shared" si="22"/>
        <v>6.0333268854264901</v>
      </c>
      <c r="Q1478" s="453">
        <f t="shared" si="22"/>
        <v>5.4804876531803117</v>
      </c>
    </row>
    <row r="1479" spans="6:17">
      <c r="F1479" s="452">
        <v>1473</v>
      </c>
      <c r="G1479" s="453">
        <v>2.7828692745844563</v>
      </c>
      <c r="H1479" s="453">
        <v>8.5848198727058929</v>
      </c>
      <c r="I1479" s="453">
        <v>10.406063315019054</v>
      </c>
      <c r="J1479" s="453"/>
      <c r="K1479" s="453">
        <v>-0.16910727126226632</v>
      </c>
      <c r="L1479" s="453">
        <v>-0.56084433331778882</v>
      </c>
      <c r="M1479" s="453">
        <v>-4.1309383153074748</v>
      </c>
      <c r="N1479" s="453"/>
      <c r="O1479" s="453">
        <f t="shared" si="22"/>
        <v>1.2223273660299618</v>
      </c>
      <c r="P1479" s="453">
        <f t="shared" si="22"/>
        <v>3.7315656030351576</v>
      </c>
      <c r="Q1479" s="453">
        <f t="shared" si="22"/>
        <v>1.0720933422020522</v>
      </c>
    </row>
    <row r="1480" spans="6:17">
      <c r="F1480" s="452">
        <v>1474</v>
      </c>
      <c r="G1480" s="453">
        <v>2.656119580187708</v>
      </c>
      <c r="H1480" s="453">
        <v>7.900204902654572</v>
      </c>
      <c r="I1480" s="453">
        <v>9.4526050869032048</v>
      </c>
      <c r="J1480" s="453"/>
      <c r="K1480" s="453">
        <v>0.38184376571334688</v>
      </c>
      <c r="L1480" s="453">
        <v>0.38792288251976004</v>
      </c>
      <c r="M1480" s="453">
        <v>-2.5686536991058304</v>
      </c>
      <c r="N1480" s="453"/>
      <c r="O1480" s="453">
        <f t="shared" ref="O1480:Q1543" si="23">G1480*0.5+K1480</f>
        <v>1.7099035558072009</v>
      </c>
      <c r="P1480" s="453">
        <f t="shared" si="23"/>
        <v>4.338025333847046</v>
      </c>
      <c r="Q1480" s="453">
        <f t="shared" si="23"/>
        <v>2.157648844345772</v>
      </c>
    </row>
    <row r="1481" spans="6:17">
      <c r="F1481" s="452">
        <v>1475</v>
      </c>
      <c r="G1481" s="453">
        <v>2.5749764768581507</v>
      </c>
      <c r="H1481" s="453">
        <v>8.0752260585583429</v>
      </c>
      <c r="I1481" s="453">
        <v>10.000953539226501</v>
      </c>
      <c r="J1481" s="453"/>
      <c r="K1481" s="453">
        <v>0.63698733715217237</v>
      </c>
      <c r="L1481" s="453">
        <v>2.2316897198369432</v>
      </c>
      <c r="M1481" s="453">
        <v>0.28990680287955684</v>
      </c>
      <c r="N1481" s="453"/>
      <c r="O1481" s="453">
        <f t="shared" si="23"/>
        <v>1.9244755755812477</v>
      </c>
      <c r="P1481" s="453">
        <f t="shared" si="23"/>
        <v>6.2693027491161146</v>
      </c>
      <c r="Q1481" s="453">
        <f t="shared" si="23"/>
        <v>5.2903835724928072</v>
      </c>
    </row>
    <row r="1482" spans="6:17">
      <c r="F1482" s="452">
        <v>1476</v>
      </c>
      <c r="G1482" s="453">
        <v>2.558940077827522</v>
      </c>
      <c r="H1482" s="453">
        <v>8.1926068537358248</v>
      </c>
      <c r="I1482" s="453">
        <v>10.928055689579978</v>
      </c>
      <c r="J1482" s="453"/>
      <c r="K1482" s="453">
        <v>8.0234506292184093E-2</v>
      </c>
      <c r="L1482" s="453">
        <v>0.58572096192602885</v>
      </c>
      <c r="M1482" s="453">
        <v>-0.919417468161285</v>
      </c>
      <c r="N1482" s="453"/>
      <c r="O1482" s="453">
        <f t="shared" si="23"/>
        <v>1.3597045452059451</v>
      </c>
      <c r="P1482" s="453">
        <f t="shared" si="23"/>
        <v>4.6820243887939412</v>
      </c>
      <c r="Q1482" s="453">
        <f t="shared" si="23"/>
        <v>4.5446103766287038</v>
      </c>
    </row>
    <row r="1483" spans="6:17">
      <c r="F1483" s="452">
        <v>1477</v>
      </c>
      <c r="G1483" s="453">
        <v>2.6928618447311319</v>
      </c>
      <c r="H1483" s="453">
        <v>9.2965183938892153</v>
      </c>
      <c r="I1483" s="453">
        <v>12.728050862900872</v>
      </c>
      <c r="J1483" s="453"/>
      <c r="K1483" s="453">
        <v>0.48495913260251911</v>
      </c>
      <c r="L1483" s="453">
        <v>2.1447646750690623</v>
      </c>
      <c r="M1483" s="453">
        <v>1.3672744074112515</v>
      </c>
      <c r="N1483" s="453"/>
      <c r="O1483" s="453">
        <f t="shared" si="23"/>
        <v>1.831390054968085</v>
      </c>
      <c r="P1483" s="453">
        <f t="shared" si="23"/>
        <v>6.79302387201367</v>
      </c>
      <c r="Q1483" s="453">
        <f t="shared" si="23"/>
        <v>7.7312998388616876</v>
      </c>
    </row>
    <row r="1484" spans="6:17">
      <c r="F1484" s="452">
        <v>1478</v>
      </c>
      <c r="G1484" s="453">
        <v>2.6037579089880349</v>
      </c>
      <c r="H1484" s="453">
        <v>8.5373846576065517</v>
      </c>
      <c r="I1484" s="453">
        <v>10.142808908244916</v>
      </c>
      <c r="J1484" s="453"/>
      <c r="K1484" s="453">
        <v>0.40347891321007623</v>
      </c>
      <c r="L1484" s="453">
        <v>1.1713332698243164</v>
      </c>
      <c r="M1484" s="453">
        <v>-1.8630601390456079</v>
      </c>
      <c r="N1484" s="453"/>
      <c r="O1484" s="453">
        <f t="shared" si="23"/>
        <v>1.7053578677040937</v>
      </c>
      <c r="P1484" s="453">
        <f t="shared" si="23"/>
        <v>5.4400255986275923</v>
      </c>
      <c r="Q1484" s="453">
        <f t="shared" si="23"/>
        <v>3.2083443150768503</v>
      </c>
    </row>
    <row r="1485" spans="6:17">
      <c r="F1485" s="452">
        <v>1479</v>
      </c>
      <c r="G1485" s="453">
        <v>2.5325273063869549</v>
      </c>
      <c r="H1485" s="453">
        <v>9.6675455633656071</v>
      </c>
      <c r="I1485" s="453">
        <v>14.860891391517853</v>
      </c>
      <c r="J1485" s="453"/>
      <c r="K1485" s="453">
        <v>0.19683369938811879</v>
      </c>
      <c r="L1485" s="453">
        <v>1.9278731737163213</v>
      </c>
      <c r="M1485" s="453">
        <v>2.3467012273478787</v>
      </c>
      <c r="N1485" s="453"/>
      <c r="O1485" s="453">
        <f t="shared" si="23"/>
        <v>1.4630973525815962</v>
      </c>
      <c r="P1485" s="453">
        <f t="shared" si="23"/>
        <v>6.7616459553991248</v>
      </c>
      <c r="Q1485" s="453">
        <f t="shared" si="23"/>
        <v>9.7771469231068053</v>
      </c>
    </row>
    <row r="1486" spans="6:17">
      <c r="F1486" s="452">
        <v>1480</v>
      </c>
      <c r="G1486" s="453">
        <v>3.1274457331139285</v>
      </c>
      <c r="H1486" s="453">
        <v>12.167338455488647</v>
      </c>
      <c r="I1486" s="453">
        <v>17.722603140717951</v>
      </c>
      <c r="J1486" s="453"/>
      <c r="K1486" s="453">
        <v>0.83713588385888471</v>
      </c>
      <c r="L1486" s="453">
        <v>4.6704277687138074</v>
      </c>
      <c r="M1486" s="453">
        <v>5.5819375848106603</v>
      </c>
      <c r="N1486" s="453"/>
      <c r="O1486" s="453">
        <f t="shared" si="23"/>
        <v>2.400858750415849</v>
      </c>
      <c r="P1486" s="453">
        <f t="shared" si="23"/>
        <v>10.754096996458131</v>
      </c>
      <c r="Q1486" s="453">
        <f t="shared" si="23"/>
        <v>14.443239155169636</v>
      </c>
    </row>
    <row r="1487" spans="6:17">
      <c r="F1487" s="452">
        <v>1481</v>
      </c>
      <c r="G1487" s="453">
        <v>3.3646331223852961</v>
      </c>
      <c r="H1487" s="453">
        <v>11.323302386637089</v>
      </c>
      <c r="I1487" s="453">
        <v>16.814428346921957</v>
      </c>
      <c r="J1487" s="453"/>
      <c r="K1487" s="453">
        <v>1.0301149116615793</v>
      </c>
      <c r="L1487" s="453">
        <v>3.6430601422211666</v>
      </c>
      <c r="M1487" s="453">
        <v>4.4442974517758387</v>
      </c>
      <c r="N1487" s="453"/>
      <c r="O1487" s="453">
        <f t="shared" si="23"/>
        <v>2.7124314728542274</v>
      </c>
      <c r="P1487" s="453">
        <f t="shared" si="23"/>
        <v>9.3047113355397109</v>
      </c>
      <c r="Q1487" s="453">
        <f t="shared" si="23"/>
        <v>12.851511625236817</v>
      </c>
    </row>
    <row r="1488" spans="6:17">
      <c r="F1488" s="452">
        <v>1482</v>
      </c>
      <c r="G1488" s="453">
        <v>2.3437943104508765</v>
      </c>
      <c r="H1488" s="453">
        <v>8.1449751625868174</v>
      </c>
      <c r="I1488" s="453">
        <v>11.968223199124196</v>
      </c>
      <c r="J1488" s="453"/>
      <c r="K1488" s="453">
        <v>0.199267207253083</v>
      </c>
      <c r="L1488" s="453">
        <v>1.1479304902728842</v>
      </c>
      <c r="M1488" s="453">
        <v>0.44504580072602096</v>
      </c>
      <c r="N1488" s="453"/>
      <c r="O1488" s="453">
        <f t="shared" si="23"/>
        <v>1.3711643624785212</v>
      </c>
      <c r="P1488" s="453">
        <f t="shared" si="23"/>
        <v>5.2204180715662929</v>
      </c>
      <c r="Q1488" s="453">
        <f t="shared" si="23"/>
        <v>6.4291574002881191</v>
      </c>
    </row>
    <row r="1489" spans="6:17">
      <c r="F1489" s="452">
        <v>1483</v>
      </c>
      <c r="G1489" s="453">
        <v>2.9896655774268144</v>
      </c>
      <c r="H1489" s="453">
        <v>10.198045897579703</v>
      </c>
      <c r="I1489" s="453">
        <v>14.713354555264331</v>
      </c>
      <c r="J1489" s="453"/>
      <c r="K1489" s="453">
        <v>0.69792213555321148</v>
      </c>
      <c r="L1489" s="453">
        <v>2.6517718021651007</v>
      </c>
      <c r="M1489" s="453">
        <v>2.4918276396108183</v>
      </c>
      <c r="N1489" s="453"/>
      <c r="O1489" s="453">
        <f t="shared" si="23"/>
        <v>2.1927549242666187</v>
      </c>
      <c r="P1489" s="453">
        <f t="shared" si="23"/>
        <v>7.7507947509549524</v>
      </c>
      <c r="Q1489" s="453">
        <f t="shared" si="23"/>
        <v>9.8485049172429839</v>
      </c>
    </row>
    <row r="1490" spans="6:17">
      <c r="F1490" s="452">
        <v>1484</v>
      </c>
      <c r="G1490" s="453">
        <v>3.1212425929776266</v>
      </c>
      <c r="H1490" s="453">
        <v>11.056067608250203</v>
      </c>
      <c r="I1490" s="453">
        <v>14.531438313879718</v>
      </c>
      <c r="J1490" s="453"/>
      <c r="K1490" s="453">
        <v>0.86522708499783896</v>
      </c>
      <c r="L1490" s="453">
        <v>3.6116208614452603</v>
      </c>
      <c r="M1490" s="453">
        <v>2.5119350833751355</v>
      </c>
      <c r="N1490" s="453"/>
      <c r="O1490" s="453">
        <f t="shared" si="23"/>
        <v>2.4258483814866523</v>
      </c>
      <c r="P1490" s="453">
        <f t="shared" si="23"/>
        <v>9.1396546655703617</v>
      </c>
      <c r="Q1490" s="453">
        <f t="shared" si="23"/>
        <v>9.7776542403149946</v>
      </c>
    </row>
    <row r="1491" spans="6:17">
      <c r="F1491" s="452">
        <v>1485</v>
      </c>
      <c r="G1491" s="453">
        <v>3.3984972376337037</v>
      </c>
      <c r="H1491" s="453">
        <v>11.47922731039516</v>
      </c>
      <c r="I1491" s="453">
        <v>17.194319161085673</v>
      </c>
      <c r="J1491" s="453"/>
      <c r="K1491" s="453">
        <v>0.91512779180775183</v>
      </c>
      <c r="L1491" s="453">
        <v>3.3224132941893387</v>
      </c>
      <c r="M1491" s="453">
        <v>3.8736961740377183</v>
      </c>
      <c r="N1491" s="453"/>
      <c r="O1491" s="453">
        <f t="shared" si="23"/>
        <v>2.6143764106246037</v>
      </c>
      <c r="P1491" s="453">
        <f t="shared" si="23"/>
        <v>9.0620269493869188</v>
      </c>
      <c r="Q1491" s="453">
        <f t="shared" si="23"/>
        <v>12.470855754580555</v>
      </c>
    </row>
    <row r="1492" spans="6:17">
      <c r="F1492" s="452">
        <v>1486</v>
      </c>
      <c r="G1492" s="453">
        <v>2.430763816325884</v>
      </c>
      <c r="H1492" s="453">
        <v>7.7991082783129286</v>
      </c>
      <c r="I1492" s="453">
        <v>10.757102577084126</v>
      </c>
      <c r="J1492" s="453"/>
      <c r="K1492" s="453">
        <v>0.20163144728789639</v>
      </c>
      <c r="L1492" s="453">
        <v>0.36955198577553006</v>
      </c>
      <c r="M1492" s="453">
        <v>-1.3754967463980421</v>
      </c>
      <c r="N1492" s="453"/>
      <c r="O1492" s="453">
        <f t="shared" si="23"/>
        <v>1.4170133554508384</v>
      </c>
      <c r="P1492" s="453">
        <f t="shared" si="23"/>
        <v>4.2691061249319944</v>
      </c>
      <c r="Q1492" s="453">
        <f t="shared" si="23"/>
        <v>4.0030545421440209</v>
      </c>
    </row>
    <row r="1493" spans="6:17">
      <c r="F1493" s="452">
        <v>1487</v>
      </c>
      <c r="G1493" s="453">
        <v>2.4339519599399946</v>
      </c>
      <c r="H1493" s="453">
        <v>8.0047982939732805</v>
      </c>
      <c r="I1493" s="453">
        <v>11.874488539072104</v>
      </c>
      <c r="J1493" s="453"/>
      <c r="K1493" s="453">
        <v>0.16847295469207069</v>
      </c>
      <c r="L1493" s="453">
        <v>0.40930637616850163</v>
      </c>
      <c r="M1493" s="453">
        <v>-0.43077498392813141</v>
      </c>
      <c r="N1493" s="453"/>
      <c r="O1493" s="453">
        <f t="shared" si="23"/>
        <v>1.385448934662068</v>
      </c>
      <c r="P1493" s="453">
        <f t="shared" si="23"/>
        <v>4.4117055231551419</v>
      </c>
      <c r="Q1493" s="453">
        <f t="shared" si="23"/>
        <v>5.5064692856079205</v>
      </c>
    </row>
    <row r="1494" spans="6:17">
      <c r="F1494" s="452">
        <v>1488</v>
      </c>
      <c r="G1494" s="453">
        <v>2.5402849497471625</v>
      </c>
      <c r="H1494" s="453">
        <v>7.4110982566460777</v>
      </c>
      <c r="I1494" s="453">
        <v>8.810037746403097</v>
      </c>
      <c r="J1494" s="453"/>
      <c r="K1494" s="453">
        <v>0.26650242479566089</v>
      </c>
      <c r="L1494" s="453">
        <v>-5.9343978579860845E-2</v>
      </c>
      <c r="M1494" s="453">
        <v>-2.6676027495986574</v>
      </c>
      <c r="N1494" s="453"/>
      <c r="O1494" s="453">
        <f t="shared" si="23"/>
        <v>1.5366448996692421</v>
      </c>
      <c r="P1494" s="453">
        <f t="shared" si="23"/>
        <v>3.646205149743178</v>
      </c>
      <c r="Q1494" s="453">
        <f t="shared" si="23"/>
        <v>1.7374161236028911</v>
      </c>
    </row>
    <row r="1495" spans="6:17">
      <c r="F1495" s="452">
        <v>1489</v>
      </c>
      <c r="G1495" s="453">
        <v>2.2099160811852983</v>
      </c>
      <c r="H1495" s="453">
        <v>6.6516358370363804</v>
      </c>
      <c r="I1495" s="453">
        <v>8.341471824357285</v>
      </c>
      <c r="J1495" s="453"/>
      <c r="K1495" s="453">
        <v>-6.01720423331642E-2</v>
      </c>
      <c r="L1495" s="453">
        <v>-0.53517070223084318</v>
      </c>
      <c r="M1495" s="453">
        <v>-2.5631560550728167</v>
      </c>
      <c r="N1495" s="453"/>
      <c r="O1495" s="453">
        <f t="shared" si="23"/>
        <v>1.0447859982594849</v>
      </c>
      <c r="P1495" s="453">
        <f t="shared" si="23"/>
        <v>2.790647216287347</v>
      </c>
      <c r="Q1495" s="453">
        <f t="shared" si="23"/>
        <v>1.6075798571058257</v>
      </c>
    </row>
    <row r="1496" spans="6:17">
      <c r="F1496" s="452">
        <v>1490</v>
      </c>
      <c r="G1496" s="453">
        <v>2.8634319799693291</v>
      </c>
      <c r="H1496" s="453">
        <v>9.5730051517858143</v>
      </c>
      <c r="I1496" s="453">
        <v>13.031828085422831</v>
      </c>
      <c r="J1496" s="453"/>
      <c r="K1496" s="453">
        <v>0.58063501200773082</v>
      </c>
      <c r="L1496" s="453">
        <v>1.9751267972994526</v>
      </c>
      <c r="M1496" s="453">
        <v>0.27267044809766361</v>
      </c>
      <c r="N1496" s="453"/>
      <c r="O1496" s="453">
        <f t="shared" si="23"/>
        <v>2.0123510019923954</v>
      </c>
      <c r="P1496" s="453">
        <f t="shared" si="23"/>
        <v>6.7616293731923598</v>
      </c>
      <c r="Q1496" s="453">
        <f t="shared" si="23"/>
        <v>6.7885844908090789</v>
      </c>
    </row>
    <row r="1497" spans="6:17">
      <c r="F1497" s="452">
        <v>1491</v>
      </c>
      <c r="G1497" s="453">
        <v>2.9017459726534227</v>
      </c>
      <c r="H1497" s="453">
        <v>9.6253698446799518</v>
      </c>
      <c r="I1497" s="453">
        <v>11.982034325918676</v>
      </c>
      <c r="J1497" s="453"/>
      <c r="K1497" s="453">
        <v>0.6266625821233216</v>
      </c>
      <c r="L1497" s="453">
        <v>2.0680358239802388</v>
      </c>
      <c r="M1497" s="453">
        <v>-0.16632042107347189</v>
      </c>
      <c r="N1497" s="453"/>
      <c r="O1497" s="453">
        <f t="shared" si="23"/>
        <v>2.077535568450033</v>
      </c>
      <c r="P1497" s="453">
        <f t="shared" si="23"/>
        <v>6.8807207463202147</v>
      </c>
      <c r="Q1497" s="453">
        <f t="shared" si="23"/>
        <v>5.8246967418858659</v>
      </c>
    </row>
    <row r="1498" spans="6:17">
      <c r="F1498" s="452">
        <v>1492</v>
      </c>
      <c r="G1498" s="453">
        <v>2.482562528125527</v>
      </c>
      <c r="H1498" s="453">
        <v>8.206541750128288</v>
      </c>
      <c r="I1498" s="453">
        <v>12.18211028663481</v>
      </c>
      <c r="J1498" s="453"/>
      <c r="K1498" s="453">
        <v>0.25742267327329671</v>
      </c>
      <c r="L1498" s="453">
        <v>0.73962610616607805</v>
      </c>
      <c r="M1498" s="453">
        <v>5.2469953556666837E-2</v>
      </c>
      <c r="N1498" s="453"/>
      <c r="O1498" s="453">
        <f t="shared" si="23"/>
        <v>1.4987039373360602</v>
      </c>
      <c r="P1498" s="453">
        <f t="shared" si="23"/>
        <v>4.8428969812302221</v>
      </c>
      <c r="Q1498" s="453">
        <f t="shared" si="23"/>
        <v>6.1435250968740718</v>
      </c>
    </row>
    <row r="1499" spans="6:17">
      <c r="F1499" s="452">
        <v>1493</v>
      </c>
      <c r="G1499" s="453">
        <v>2.5817421406180223</v>
      </c>
      <c r="H1499" s="453">
        <v>8.9337346489234406</v>
      </c>
      <c r="I1499" s="453">
        <v>12.170018357230077</v>
      </c>
      <c r="J1499" s="453"/>
      <c r="K1499" s="453">
        <v>0.4840962970820275</v>
      </c>
      <c r="L1499" s="453">
        <v>2.4866240851369454</v>
      </c>
      <c r="M1499" s="453">
        <v>1.8684963019993432</v>
      </c>
      <c r="N1499" s="453"/>
      <c r="O1499" s="453">
        <f t="shared" si="23"/>
        <v>1.7749673673910387</v>
      </c>
      <c r="P1499" s="453">
        <f t="shared" si="23"/>
        <v>6.9534914095986657</v>
      </c>
      <c r="Q1499" s="453">
        <f t="shared" si="23"/>
        <v>7.9535054806143819</v>
      </c>
    </row>
    <row r="1500" spans="6:17">
      <c r="F1500" s="452">
        <v>1494</v>
      </c>
      <c r="G1500" s="453">
        <v>2.5896087581264275</v>
      </c>
      <c r="H1500" s="453">
        <v>9.7872488635095323</v>
      </c>
      <c r="I1500" s="453">
        <v>14.30953672743378</v>
      </c>
      <c r="J1500" s="453"/>
      <c r="K1500" s="453">
        <v>0.51488860651580737</v>
      </c>
      <c r="L1500" s="453">
        <v>2.7970331483257382</v>
      </c>
      <c r="M1500" s="453">
        <v>2.7935101922812891</v>
      </c>
      <c r="N1500" s="453"/>
      <c r="O1500" s="453">
        <f t="shared" si="23"/>
        <v>1.8096929855790211</v>
      </c>
      <c r="P1500" s="453">
        <f t="shared" si="23"/>
        <v>7.6906575800805044</v>
      </c>
      <c r="Q1500" s="453">
        <f t="shared" si="23"/>
        <v>9.9482785559981792</v>
      </c>
    </row>
    <row r="1501" spans="6:17">
      <c r="F1501" s="452">
        <v>1495</v>
      </c>
      <c r="G1501" s="453">
        <v>3.2351990118308596</v>
      </c>
      <c r="H1501" s="453">
        <v>11.62064962890878</v>
      </c>
      <c r="I1501" s="453">
        <v>15.556509383888582</v>
      </c>
      <c r="J1501" s="453"/>
      <c r="K1501" s="453">
        <v>1.0003704845434687</v>
      </c>
      <c r="L1501" s="453">
        <v>4.2034331866271799</v>
      </c>
      <c r="M1501" s="453">
        <v>3.5171609692281862</v>
      </c>
      <c r="N1501" s="453"/>
      <c r="O1501" s="453">
        <f t="shared" si="23"/>
        <v>2.6179699904588984</v>
      </c>
      <c r="P1501" s="453">
        <f t="shared" si="23"/>
        <v>10.01375800108157</v>
      </c>
      <c r="Q1501" s="453">
        <f t="shared" si="23"/>
        <v>11.295415661172477</v>
      </c>
    </row>
    <row r="1502" spans="6:17">
      <c r="F1502" s="452">
        <v>1496</v>
      </c>
      <c r="G1502" s="453">
        <v>2.385191241906762</v>
      </c>
      <c r="H1502" s="453">
        <v>7.7944942511698372</v>
      </c>
      <c r="I1502" s="453">
        <v>9.3081366741123048</v>
      </c>
      <c r="J1502" s="453"/>
      <c r="K1502" s="453">
        <v>0.27757644398723436</v>
      </c>
      <c r="L1502" s="453">
        <v>0.92000931192799129</v>
      </c>
      <c r="M1502" s="453">
        <v>-1.8529533778830114</v>
      </c>
      <c r="N1502" s="453"/>
      <c r="O1502" s="453">
        <f t="shared" si="23"/>
        <v>1.4701720649406154</v>
      </c>
      <c r="P1502" s="453">
        <f t="shared" si="23"/>
        <v>4.8172564375129099</v>
      </c>
      <c r="Q1502" s="453">
        <f t="shared" si="23"/>
        <v>2.801114959173141</v>
      </c>
    </row>
    <row r="1503" spans="6:17">
      <c r="F1503" s="452">
        <v>1497</v>
      </c>
      <c r="G1503" s="453">
        <v>3.064352418491449</v>
      </c>
      <c r="H1503" s="453">
        <v>11.284099367377749</v>
      </c>
      <c r="I1503" s="453">
        <v>16.191116530941997</v>
      </c>
      <c r="J1503" s="453"/>
      <c r="K1503" s="453">
        <v>0.74321732941523777</v>
      </c>
      <c r="L1503" s="453">
        <v>3.3554430039985732</v>
      </c>
      <c r="M1503" s="453">
        <v>3.15990139681562</v>
      </c>
      <c r="N1503" s="453"/>
      <c r="O1503" s="453">
        <f t="shared" si="23"/>
        <v>2.2753935386609623</v>
      </c>
      <c r="P1503" s="453">
        <f t="shared" si="23"/>
        <v>8.9974926876874477</v>
      </c>
      <c r="Q1503" s="453">
        <f t="shared" si="23"/>
        <v>11.255459662286619</v>
      </c>
    </row>
    <row r="1504" spans="6:17">
      <c r="F1504" s="452">
        <v>1498</v>
      </c>
      <c r="G1504" s="453">
        <v>2.5012816777358822</v>
      </c>
      <c r="H1504" s="453">
        <v>7.9323208129626437</v>
      </c>
      <c r="I1504" s="453">
        <v>9.7962194584606124</v>
      </c>
      <c r="J1504" s="453"/>
      <c r="K1504" s="453">
        <v>0.31704460608431617</v>
      </c>
      <c r="L1504" s="453">
        <v>0.49953888490910003</v>
      </c>
      <c r="M1504" s="453">
        <v>-2.4063482515685664</v>
      </c>
      <c r="N1504" s="453"/>
      <c r="O1504" s="453">
        <f t="shared" si="23"/>
        <v>1.5676854449522573</v>
      </c>
      <c r="P1504" s="453">
        <f t="shared" si="23"/>
        <v>4.4656992913904219</v>
      </c>
      <c r="Q1504" s="453">
        <f t="shared" si="23"/>
        <v>2.4917614776617398</v>
      </c>
    </row>
    <row r="1505" spans="6:17">
      <c r="F1505" s="452">
        <v>1499</v>
      </c>
      <c r="G1505" s="453">
        <v>2.769255274720722</v>
      </c>
      <c r="H1505" s="453">
        <v>7.2420421499432663</v>
      </c>
      <c r="I1505" s="453">
        <v>6.7195146987431684</v>
      </c>
      <c r="J1505" s="453"/>
      <c r="K1505" s="453">
        <v>0.78920704327851787</v>
      </c>
      <c r="L1505" s="453">
        <v>1.0824965543042424</v>
      </c>
      <c r="M1505" s="453">
        <v>-2.1424554082574829</v>
      </c>
      <c r="N1505" s="453"/>
      <c r="O1505" s="453">
        <f t="shared" si="23"/>
        <v>2.1738346806388789</v>
      </c>
      <c r="P1505" s="453">
        <f t="shared" si="23"/>
        <v>4.7035176292758756</v>
      </c>
      <c r="Q1505" s="453">
        <f t="shared" si="23"/>
        <v>1.2173019411141013</v>
      </c>
    </row>
    <row r="1506" spans="6:17">
      <c r="F1506" s="452">
        <v>1500</v>
      </c>
      <c r="G1506" s="453">
        <v>2.5185385518043919</v>
      </c>
      <c r="H1506" s="453">
        <v>9.8849908210541813</v>
      </c>
      <c r="I1506" s="453">
        <v>15.09835126435091</v>
      </c>
      <c r="J1506" s="453"/>
      <c r="K1506" s="453">
        <v>0.28313590625871576</v>
      </c>
      <c r="L1506" s="453">
        <v>2.5023443201530711</v>
      </c>
      <c r="M1506" s="453">
        <v>3.1648126331330175</v>
      </c>
      <c r="N1506" s="453"/>
      <c r="O1506" s="453">
        <f t="shared" si="23"/>
        <v>1.5424051821609117</v>
      </c>
      <c r="P1506" s="453">
        <f t="shared" si="23"/>
        <v>7.4448397306801617</v>
      </c>
      <c r="Q1506" s="453">
        <f t="shared" si="23"/>
        <v>10.713988265308473</v>
      </c>
    </row>
    <row r="1507" spans="6:17">
      <c r="F1507" s="452">
        <v>1501</v>
      </c>
      <c r="G1507" s="453">
        <v>2.5967930420687573</v>
      </c>
      <c r="H1507" s="453">
        <v>8.1420830239978415</v>
      </c>
      <c r="I1507" s="453">
        <v>9.3749607400429795</v>
      </c>
      <c r="J1507" s="453"/>
      <c r="K1507" s="453">
        <v>0.32067043455859334</v>
      </c>
      <c r="L1507" s="453">
        <v>0.57132604355015815</v>
      </c>
      <c r="M1507" s="453">
        <v>-2.5395996210708773</v>
      </c>
      <c r="N1507" s="453"/>
      <c r="O1507" s="453">
        <f t="shared" si="23"/>
        <v>1.619066955592972</v>
      </c>
      <c r="P1507" s="453">
        <f t="shared" si="23"/>
        <v>4.6423675555490789</v>
      </c>
      <c r="Q1507" s="453">
        <f t="shared" si="23"/>
        <v>2.1478807489506124</v>
      </c>
    </row>
    <row r="1508" spans="6:17">
      <c r="F1508" s="452">
        <v>1502</v>
      </c>
      <c r="G1508" s="453">
        <v>2.9331200658385512</v>
      </c>
      <c r="H1508" s="453">
        <v>9.8894674168141989</v>
      </c>
      <c r="I1508" s="453">
        <v>14.044586292085029</v>
      </c>
      <c r="J1508" s="453"/>
      <c r="K1508" s="453">
        <v>0.64939258336242034</v>
      </c>
      <c r="L1508" s="453">
        <v>2.0226820476250396</v>
      </c>
      <c r="M1508" s="453">
        <v>-9.297222406349448E-2</v>
      </c>
      <c r="N1508" s="453"/>
      <c r="O1508" s="453">
        <f t="shared" si="23"/>
        <v>2.115952616281696</v>
      </c>
      <c r="P1508" s="453">
        <f t="shared" si="23"/>
        <v>6.967415756032139</v>
      </c>
      <c r="Q1508" s="453">
        <f t="shared" si="23"/>
        <v>6.9293209219790199</v>
      </c>
    </row>
    <row r="1509" spans="6:17">
      <c r="F1509" s="452">
        <v>1503</v>
      </c>
      <c r="G1509" s="453">
        <v>2.9221971015147279</v>
      </c>
      <c r="H1509" s="453">
        <v>11.243504329501327</v>
      </c>
      <c r="I1509" s="453">
        <v>16.360926763563242</v>
      </c>
      <c r="J1509" s="453"/>
      <c r="K1509" s="453">
        <v>0.68484401618737323</v>
      </c>
      <c r="L1509" s="453">
        <v>3.6068801896071818</v>
      </c>
      <c r="M1509" s="453">
        <v>3.7285731287635926</v>
      </c>
      <c r="N1509" s="453"/>
      <c r="O1509" s="453">
        <f t="shared" si="23"/>
        <v>2.1459425669447372</v>
      </c>
      <c r="P1509" s="453">
        <f t="shared" si="23"/>
        <v>9.2286323543578455</v>
      </c>
      <c r="Q1509" s="453">
        <f t="shared" si="23"/>
        <v>11.909036510545214</v>
      </c>
    </row>
    <row r="1510" spans="6:17">
      <c r="F1510" s="452">
        <v>1504</v>
      </c>
      <c r="G1510" s="453">
        <v>3.2055174807300038</v>
      </c>
      <c r="H1510" s="453">
        <v>12.048266157715418</v>
      </c>
      <c r="I1510" s="453">
        <v>16.64892891712158</v>
      </c>
      <c r="J1510" s="453"/>
      <c r="K1510" s="453">
        <v>0.90907088987300533</v>
      </c>
      <c r="L1510" s="453">
        <v>4.4785608102636516</v>
      </c>
      <c r="M1510" s="453">
        <v>4.3770207655837652</v>
      </c>
      <c r="N1510" s="453"/>
      <c r="O1510" s="453">
        <f t="shared" si="23"/>
        <v>2.5118296302380072</v>
      </c>
      <c r="P1510" s="453">
        <f t="shared" si="23"/>
        <v>10.50269388912136</v>
      </c>
      <c r="Q1510" s="453">
        <f t="shared" si="23"/>
        <v>12.701485224144555</v>
      </c>
    </row>
    <row r="1511" spans="6:17">
      <c r="F1511" s="452">
        <v>1505</v>
      </c>
      <c r="G1511" s="453">
        <v>2.3546204917855444</v>
      </c>
      <c r="H1511" s="453">
        <v>8.1530109480688253</v>
      </c>
      <c r="I1511" s="453">
        <v>11.005593180933104</v>
      </c>
      <c r="J1511" s="453"/>
      <c r="K1511" s="453">
        <v>0.13396346868336018</v>
      </c>
      <c r="L1511" s="453">
        <v>0.69846718315970691</v>
      </c>
      <c r="M1511" s="453">
        <v>-2.1243950864856487</v>
      </c>
      <c r="N1511" s="453"/>
      <c r="O1511" s="453">
        <f t="shared" si="23"/>
        <v>1.3112737145761324</v>
      </c>
      <c r="P1511" s="453">
        <f t="shared" si="23"/>
        <v>4.7749726571941196</v>
      </c>
      <c r="Q1511" s="453">
        <f t="shared" si="23"/>
        <v>3.3784015039809034</v>
      </c>
    </row>
    <row r="1512" spans="6:17">
      <c r="F1512" s="452">
        <v>1506</v>
      </c>
      <c r="G1512" s="453">
        <v>3.0923337201927144</v>
      </c>
      <c r="H1512" s="453">
        <v>11.544492015804877</v>
      </c>
      <c r="I1512" s="453">
        <v>15.741457946946639</v>
      </c>
      <c r="J1512" s="453"/>
      <c r="K1512" s="453">
        <v>0.83048886946975209</v>
      </c>
      <c r="L1512" s="453">
        <v>4.0688482635272649</v>
      </c>
      <c r="M1512" s="453">
        <v>3.570296275806129</v>
      </c>
      <c r="N1512" s="453"/>
      <c r="O1512" s="453">
        <f t="shared" si="23"/>
        <v>2.3766557295661093</v>
      </c>
      <c r="P1512" s="453">
        <f t="shared" si="23"/>
        <v>9.8410942714297036</v>
      </c>
      <c r="Q1512" s="453">
        <f t="shared" si="23"/>
        <v>11.441025249279448</v>
      </c>
    </row>
    <row r="1513" spans="6:17">
      <c r="F1513" s="452">
        <v>1507</v>
      </c>
      <c r="G1513" s="453">
        <v>2.7930907196220396</v>
      </c>
      <c r="H1513" s="453">
        <v>10.522691288907126</v>
      </c>
      <c r="I1513" s="453">
        <v>15.744590366446687</v>
      </c>
      <c r="J1513" s="453"/>
      <c r="K1513" s="453">
        <v>0.60056091911253162</v>
      </c>
      <c r="L1513" s="453">
        <v>3.1139675680511516</v>
      </c>
      <c r="M1513" s="453">
        <v>3.429821772953261</v>
      </c>
      <c r="N1513" s="453"/>
      <c r="O1513" s="453">
        <f t="shared" si="23"/>
        <v>1.9971062789235514</v>
      </c>
      <c r="P1513" s="453">
        <f t="shared" si="23"/>
        <v>8.3753132125047145</v>
      </c>
      <c r="Q1513" s="453">
        <f t="shared" si="23"/>
        <v>11.302116956176604</v>
      </c>
    </row>
    <row r="1514" spans="6:17">
      <c r="F1514" s="452">
        <v>1508</v>
      </c>
      <c r="G1514" s="453">
        <v>2.7622591080287986</v>
      </c>
      <c r="H1514" s="453">
        <v>8.5083226784896482</v>
      </c>
      <c r="I1514" s="453">
        <v>11.205370170016764</v>
      </c>
      <c r="J1514" s="453"/>
      <c r="K1514" s="453">
        <v>0.42290794354933148</v>
      </c>
      <c r="L1514" s="453">
        <v>0.80808761852999567</v>
      </c>
      <c r="M1514" s="453">
        <v>-1.3612189799036329</v>
      </c>
      <c r="N1514" s="453"/>
      <c r="O1514" s="453">
        <f t="shared" si="23"/>
        <v>1.8040374975637308</v>
      </c>
      <c r="P1514" s="453">
        <f t="shared" si="23"/>
        <v>5.0622489577748198</v>
      </c>
      <c r="Q1514" s="453">
        <f t="shared" si="23"/>
        <v>4.2414661051047489</v>
      </c>
    </row>
    <row r="1515" spans="6:17">
      <c r="F1515" s="452">
        <v>1509</v>
      </c>
      <c r="G1515" s="453">
        <v>2.3116135177840587</v>
      </c>
      <c r="H1515" s="453">
        <v>7.5351376810493136</v>
      </c>
      <c r="I1515" s="453">
        <v>10.876737476738384</v>
      </c>
      <c r="J1515" s="453"/>
      <c r="K1515" s="453">
        <v>0.15619668239486195</v>
      </c>
      <c r="L1515" s="453">
        <v>0.29250283706683433</v>
      </c>
      <c r="M1515" s="453">
        <v>-0.88533929907885067</v>
      </c>
      <c r="N1515" s="453"/>
      <c r="O1515" s="453">
        <f t="shared" si="23"/>
        <v>1.3120034412868913</v>
      </c>
      <c r="P1515" s="453">
        <f t="shared" si="23"/>
        <v>4.0600716775914911</v>
      </c>
      <c r="Q1515" s="453">
        <f t="shared" si="23"/>
        <v>4.5530294392903414</v>
      </c>
    </row>
    <row r="1516" spans="6:17">
      <c r="F1516" s="452">
        <v>1510</v>
      </c>
      <c r="G1516" s="453">
        <v>2.2794429950417072</v>
      </c>
      <c r="H1516" s="453">
        <v>7.1430066311656049</v>
      </c>
      <c r="I1516" s="453">
        <v>8.0122314184787484</v>
      </c>
      <c r="J1516" s="453"/>
      <c r="K1516" s="453">
        <v>3.636469569631906E-2</v>
      </c>
      <c r="L1516" s="453">
        <v>-0.18060800194285775</v>
      </c>
      <c r="M1516" s="453">
        <v>-3.8186129203883965</v>
      </c>
      <c r="N1516" s="453"/>
      <c r="O1516" s="453">
        <f t="shared" si="23"/>
        <v>1.1760861932171727</v>
      </c>
      <c r="P1516" s="453">
        <f t="shared" si="23"/>
        <v>3.3908953136399447</v>
      </c>
      <c r="Q1516" s="453">
        <f t="shared" si="23"/>
        <v>0.18750278885097771</v>
      </c>
    </row>
    <row r="1517" spans="6:17">
      <c r="F1517" s="452">
        <v>1511</v>
      </c>
      <c r="G1517" s="453">
        <v>2.6693242066670404</v>
      </c>
      <c r="H1517" s="453">
        <v>8.8388844851790083</v>
      </c>
      <c r="I1517" s="453">
        <v>10.899713957476408</v>
      </c>
      <c r="J1517" s="453"/>
      <c r="K1517" s="453">
        <v>0.42610610134415339</v>
      </c>
      <c r="L1517" s="453">
        <v>1.5242949863628539</v>
      </c>
      <c r="M1517" s="453">
        <v>-0.86434207803429786</v>
      </c>
      <c r="N1517" s="453"/>
      <c r="O1517" s="453">
        <f t="shared" si="23"/>
        <v>1.7607682046776736</v>
      </c>
      <c r="P1517" s="453">
        <f t="shared" si="23"/>
        <v>5.943737228952358</v>
      </c>
      <c r="Q1517" s="453">
        <f t="shared" si="23"/>
        <v>4.585514900703906</v>
      </c>
    </row>
    <row r="1518" spans="6:17">
      <c r="F1518" s="452">
        <v>1512</v>
      </c>
      <c r="G1518" s="453">
        <v>2.8245910031496368</v>
      </c>
      <c r="H1518" s="453">
        <v>9.1249496497355622</v>
      </c>
      <c r="I1518" s="453">
        <v>10.989978929841527</v>
      </c>
      <c r="J1518" s="453"/>
      <c r="K1518" s="453">
        <v>0.57788189765981279</v>
      </c>
      <c r="L1518" s="453">
        <v>1.7038476725613521</v>
      </c>
      <c r="M1518" s="453">
        <v>-0.936113270883844</v>
      </c>
      <c r="N1518" s="453"/>
      <c r="O1518" s="453">
        <f t="shared" si="23"/>
        <v>1.9901773992346312</v>
      </c>
      <c r="P1518" s="453">
        <f t="shared" si="23"/>
        <v>6.2663224974291332</v>
      </c>
      <c r="Q1518" s="453">
        <f t="shared" si="23"/>
        <v>4.5588761940369196</v>
      </c>
    </row>
    <row r="1519" spans="6:17">
      <c r="F1519" s="452">
        <v>1513</v>
      </c>
      <c r="G1519" s="453">
        <v>1.9450689684376457</v>
      </c>
      <c r="H1519" s="453">
        <v>4.5564544436473184</v>
      </c>
      <c r="I1519" s="453">
        <v>3.0822227026126257</v>
      </c>
      <c r="J1519" s="453"/>
      <c r="K1519" s="453">
        <v>-0.36679407827726607</v>
      </c>
      <c r="L1519" s="453">
        <v>-2.4586476520665919</v>
      </c>
      <c r="M1519" s="453">
        <v>-6.7361114271477192</v>
      </c>
      <c r="N1519" s="453"/>
      <c r="O1519" s="453">
        <f t="shared" si="23"/>
        <v>0.60574040594155676</v>
      </c>
      <c r="P1519" s="453">
        <f t="shared" si="23"/>
        <v>-0.18042043024293264</v>
      </c>
      <c r="Q1519" s="453">
        <f t="shared" si="23"/>
        <v>-5.1950000758414063</v>
      </c>
    </row>
    <row r="1520" spans="6:17">
      <c r="F1520" s="452">
        <v>1514</v>
      </c>
      <c r="G1520" s="453">
        <v>2.5860561790234282</v>
      </c>
      <c r="H1520" s="453">
        <v>8.4751941610423671</v>
      </c>
      <c r="I1520" s="453">
        <v>9.9875476681165622</v>
      </c>
      <c r="J1520" s="453"/>
      <c r="K1520" s="453">
        <v>0.39432679426209916</v>
      </c>
      <c r="L1520" s="453">
        <v>1.2129926384098582</v>
      </c>
      <c r="M1520" s="453">
        <v>-1.8155412875150816</v>
      </c>
      <c r="N1520" s="453"/>
      <c r="O1520" s="453">
        <f t="shared" si="23"/>
        <v>1.6873548837738133</v>
      </c>
      <c r="P1520" s="453">
        <f t="shared" si="23"/>
        <v>5.4505897189310417</v>
      </c>
      <c r="Q1520" s="453">
        <f t="shared" si="23"/>
        <v>3.1782325465431995</v>
      </c>
    </row>
    <row r="1521" spans="6:17">
      <c r="F1521" s="452">
        <v>1515</v>
      </c>
      <c r="G1521" s="453">
        <v>2.3259161481044224</v>
      </c>
      <c r="H1521" s="453">
        <v>7.397957807061232</v>
      </c>
      <c r="I1521" s="453">
        <v>9.9768197212253256</v>
      </c>
      <c r="J1521" s="453"/>
      <c r="K1521" s="453">
        <v>0.19743695279157691</v>
      </c>
      <c r="L1521" s="453">
        <v>0.288037447041809</v>
      </c>
      <c r="M1521" s="453">
        <v>-1.6107026995517657</v>
      </c>
      <c r="N1521" s="453"/>
      <c r="O1521" s="453">
        <f t="shared" si="23"/>
        <v>1.3603950268437881</v>
      </c>
      <c r="P1521" s="453">
        <f t="shared" si="23"/>
        <v>3.987016350572425</v>
      </c>
      <c r="Q1521" s="453">
        <f t="shared" si="23"/>
        <v>3.3777071610608971</v>
      </c>
    </row>
    <row r="1522" spans="6:17">
      <c r="F1522" s="452">
        <v>1516</v>
      </c>
      <c r="G1522" s="453">
        <v>2.4668016375421526</v>
      </c>
      <c r="H1522" s="453">
        <v>8.8940593172383089</v>
      </c>
      <c r="I1522" s="453">
        <v>11.872626947972392</v>
      </c>
      <c r="J1522" s="453"/>
      <c r="K1522" s="453">
        <v>-3.8369296090007055E-2</v>
      </c>
      <c r="L1522" s="453">
        <v>-0.32704212120430398</v>
      </c>
      <c r="M1522" s="453">
        <v>-3.8140147291292266</v>
      </c>
      <c r="N1522" s="453"/>
      <c r="O1522" s="453">
        <f t="shared" si="23"/>
        <v>1.1950315226810693</v>
      </c>
      <c r="P1522" s="453">
        <f t="shared" si="23"/>
        <v>4.1199875374148505</v>
      </c>
      <c r="Q1522" s="453">
        <f t="shared" si="23"/>
        <v>2.1222987448569697</v>
      </c>
    </row>
    <row r="1523" spans="6:17">
      <c r="F1523" s="452">
        <v>1517</v>
      </c>
      <c r="G1523" s="453">
        <v>2.4423863639678505</v>
      </c>
      <c r="H1523" s="453">
        <v>8.4702868508835607</v>
      </c>
      <c r="I1523" s="453">
        <v>12.559791959238098</v>
      </c>
      <c r="J1523" s="453"/>
      <c r="K1523" s="453">
        <v>0.42252655747301127</v>
      </c>
      <c r="L1523" s="453">
        <v>1.9616302007202435</v>
      </c>
      <c r="M1523" s="453">
        <v>1.9093593422676278</v>
      </c>
      <c r="N1523" s="453"/>
      <c r="O1523" s="453">
        <f t="shared" si="23"/>
        <v>1.6437197394569365</v>
      </c>
      <c r="P1523" s="453">
        <f t="shared" si="23"/>
        <v>6.1967736261620239</v>
      </c>
      <c r="Q1523" s="453">
        <f t="shared" si="23"/>
        <v>8.1892553218866766</v>
      </c>
    </row>
    <row r="1524" spans="6:17">
      <c r="F1524" s="452">
        <v>1518</v>
      </c>
      <c r="G1524" s="453">
        <v>2.6769865946692022</v>
      </c>
      <c r="H1524" s="453">
        <v>8.7281572754894725</v>
      </c>
      <c r="I1524" s="453">
        <v>10.349291745549806</v>
      </c>
      <c r="J1524" s="453"/>
      <c r="K1524" s="453">
        <v>0.56239875588675758</v>
      </c>
      <c r="L1524" s="453">
        <v>1.7202148637232852</v>
      </c>
      <c r="M1524" s="453">
        <v>-1.0295603326101528</v>
      </c>
      <c r="N1524" s="453"/>
      <c r="O1524" s="453">
        <f t="shared" si="23"/>
        <v>1.9008920532213587</v>
      </c>
      <c r="P1524" s="453">
        <f t="shared" si="23"/>
        <v>6.0842935014680215</v>
      </c>
      <c r="Q1524" s="453">
        <f t="shared" si="23"/>
        <v>4.1450855401647502</v>
      </c>
    </row>
    <row r="1525" spans="6:17">
      <c r="F1525" s="452">
        <v>1519</v>
      </c>
      <c r="G1525" s="453">
        <v>2.4775115125789995</v>
      </c>
      <c r="H1525" s="453">
        <v>8.9292429782117466</v>
      </c>
      <c r="I1525" s="453">
        <v>11.69209750735304</v>
      </c>
      <c r="J1525" s="453"/>
      <c r="K1525" s="453">
        <v>0.12893215765285504</v>
      </c>
      <c r="L1525" s="453">
        <v>0.22219407376391587</v>
      </c>
      <c r="M1525" s="453">
        <v>-3.0305958292735156</v>
      </c>
      <c r="N1525" s="453"/>
      <c r="O1525" s="453">
        <f t="shared" si="23"/>
        <v>1.3676879139423548</v>
      </c>
      <c r="P1525" s="453">
        <f t="shared" si="23"/>
        <v>4.6868155628697892</v>
      </c>
      <c r="Q1525" s="453">
        <f t="shared" si="23"/>
        <v>2.8154529244030044</v>
      </c>
    </row>
    <row r="1526" spans="6:17">
      <c r="F1526" s="452">
        <v>1520</v>
      </c>
      <c r="G1526" s="453">
        <v>2.6373365494176078</v>
      </c>
      <c r="H1526" s="453">
        <v>8.2403484876683919</v>
      </c>
      <c r="I1526" s="453">
        <v>9.908058382700645</v>
      </c>
      <c r="J1526" s="453"/>
      <c r="K1526" s="453">
        <v>-9.060103336566705E-2</v>
      </c>
      <c r="L1526" s="453">
        <v>-0.58622666597848649</v>
      </c>
      <c r="M1526" s="453">
        <v>-3.9387609302116857</v>
      </c>
      <c r="N1526" s="453"/>
      <c r="O1526" s="453">
        <f t="shared" si="23"/>
        <v>1.2280672413431368</v>
      </c>
      <c r="P1526" s="453">
        <f t="shared" si="23"/>
        <v>3.5339475778557095</v>
      </c>
      <c r="Q1526" s="453">
        <f t="shared" si="23"/>
        <v>1.0152682611386368</v>
      </c>
    </row>
    <row r="1527" spans="6:17">
      <c r="F1527" s="452">
        <v>1521</v>
      </c>
      <c r="G1527" s="453">
        <v>2.3729786279166394</v>
      </c>
      <c r="H1527" s="453">
        <v>8.4829183373268506</v>
      </c>
      <c r="I1527" s="453">
        <v>11.12497500570808</v>
      </c>
      <c r="J1527" s="453"/>
      <c r="K1527" s="453">
        <v>-3.4776544942179299E-2</v>
      </c>
      <c r="L1527" s="453">
        <v>-0.31356134498174626</v>
      </c>
      <c r="M1527" s="453">
        <v>-3.8167325716017757</v>
      </c>
      <c r="N1527" s="453"/>
      <c r="O1527" s="453">
        <f t="shared" si="23"/>
        <v>1.1517127690161404</v>
      </c>
      <c r="P1527" s="453">
        <f t="shared" si="23"/>
        <v>3.9278978236816791</v>
      </c>
      <c r="Q1527" s="453">
        <f t="shared" si="23"/>
        <v>1.7457549312522644</v>
      </c>
    </row>
    <row r="1528" spans="6:17">
      <c r="F1528" s="452">
        <v>1522</v>
      </c>
      <c r="G1528" s="453">
        <v>2.3257226574982504</v>
      </c>
      <c r="H1528" s="453">
        <v>7.1600300699372497</v>
      </c>
      <c r="I1528" s="453">
        <v>8.1673019354457352</v>
      </c>
      <c r="J1528" s="453"/>
      <c r="K1528" s="453">
        <v>0.12651456299446373</v>
      </c>
      <c r="L1528" s="453">
        <v>4.703465226849346E-2</v>
      </c>
      <c r="M1528" s="453">
        <v>-3.3335923586744229</v>
      </c>
      <c r="N1528" s="453"/>
      <c r="O1528" s="453">
        <f t="shared" si="23"/>
        <v>1.2893758917435889</v>
      </c>
      <c r="P1528" s="453">
        <f t="shared" si="23"/>
        <v>3.6270496872371183</v>
      </c>
      <c r="Q1528" s="453">
        <f t="shared" si="23"/>
        <v>0.75005860904844468</v>
      </c>
    </row>
    <row r="1529" spans="6:17">
      <c r="F1529" s="452">
        <v>1523</v>
      </c>
      <c r="G1529" s="453">
        <v>2.2965244183250064</v>
      </c>
      <c r="H1529" s="453">
        <v>7.7530226238981967</v>
      </c>
      <c r="I1529" s="453">
        <v>7.8996614847803954</v>
      </c>
      <c r="J1529" s="453"/>
      <c r="K1529" s="453">
        <v>5.8530172181248119E-2</v>
      </c>
      <c r="L1529" s="453">
        <v>0.30446633667556711</v>
      </c>
      <c r="M1529" s="453">
        <v>-3.5959092475296188</v>
      </c>
      <c r="N1529" s="453"/>
      <c r="O1529" s="453">
        <f t="shared" si="23"/>
        <v>1.2067923813437513</v>
      </c>
      <c r="P1529" s="453">
        <f t="shared" si="23"/>
        <v>4.1809776486246655</v>
      </c>
      <c r="Q1529" s="453">
        <f t="shared" si="23"/>
        <v>0.35392149486057889</v>
      </c>
    </row>
    <row r="1530" spans="6:17">
      <c r="F1530" s="452">
        <v>1524</v>
      </c>
      <c r="G1530" s="453">
        <v>2.8065241076109722</v>
      </c>
      <c r="H1530" s="453">
        <v>9.4399334536285124</v>
      </c>
      <c r="I1530" s="453">
        <v>11.712757834047693</v>
      </c>
      <c r="J1530" s="453"/>
      <c r="K1530" s="453">
        <v>0.58056972268118834</v>
      </c>
      <c r="L1530" s="453">
        <v>2.0981704947573334</v>
      </c>
      <c r="M1530" s="453">
        <v>-9.2063489570492152E-2</v>
      </c>
      <c r="N1530" s="453"/>
      <c r="O1530" s="453">
        <f t="shared" si="23"/>
        <v>1.9838317764866744</v>
      </c>
      <c r="P1530" s="453">
        <f t="shared" si="23"/>
        <v>6.8181372215715896</v>
      </c>
      <c r="Q1530" s="453">
        <f t="shared" si="23"/>
        <v>5.7643154274533543</v>
      </c>
    </row>
    <row r="1531" spans="6:17">
      <c r="F1531" s="452">
        <v>1525</v>
      </c>
      <c r="G1531" s="453">
        <v>2.9392707189702936</v>
      </c>
      <c r="H1531" s="453">
        <v>9.9698772917255241</v>
      </c>
      <c r="I1531" s="453">
        <v>14.320618613167042</v>
      </c>
      <c r="J1531" s="453"/>
      <c r="K1531" s="453">
        <v>0.70695956986019048</v>
      </c>
      <c r="L1531" s="453">
        <v>2.570908810347909</v>
      </c>
      <c r="M1531" s="453">
        <v>2.328693626379831</v>
      </c>
      <c r="N1531" s="453"/>
      <c r="O1531" s="453">
        <f t="shared" si="23"/>
        <v>2.1765949293453373</v>
      </c>
      <c r="P1531" s="453">
        <f t="shared" si="23"/>
        <v>7.555847456210671</v>
      </c>
      <c r="Q1531" s="453">
        <f t="shared" si="23"/>
        <v>9.4890029329633521</v>
      </c>
    </row>
    <row r="1532" spans="6:17">
      <c r="F1532" s="452">
        <v>1526</v>
      </c>
      <c r="G1532" s="453">
        <v>2.7005342401933028</v>
      </c>
      <c r="H1532" s="453">
        <v>8.7232076609770459</v>
      </c>
      <c r="I1532" s="453">
        <v>10.93493520690285</v>
      </c>
      <c r="J1532" s="453"/>
      <c r="K1532" s="453">
        <v>0.46357402846251183</v>
      </c>
      <c r="L1532" s="453">
        <v>1.4062195696916433</v>
      </c>
      <c r="M1532" s="453">
        <v>-1.0035961951559074</v>
      </c>
      <c r="N1532" s="453"/>
      <c r="O1532" s="453">
        <f t="shared" si="23"/>
        <v>1.8138411485591632</v>
      </c>
      <c r="P1532" s="453">
        <f t="shared" si="23"/>
        <v>5.7678234001801663</v>
      </c>
      <c r="Q1532" s="453">
        <f t="shared" si="23"/>
        <v>4.4638714082955175</v>
      </c>
    </row>
    <row r="1533" spans="6:17">
      <c r="F1533" s="452">
        <v>1527</v>
      </c>
      <c r="G1533" s="453">
        <v>2.4374782351442459</v>
      </c>
      <c r="H1533" s="453">
        <v>8.8194721153973461</v>
      </c>
      <c r="I1533" s="453">
        <v>11.394338722939153</v>
      </c>
      <c r="J1533" s="453"/>
      <c r="K1533" s="453">
        <v>3.3807545678135043E-2</v>
      </c>
      <c r="L1533" s="453">
        <v>-3.0369169080032066E-2</v>
      </c>
      <c r="M1533" s="453">
        <v>-3.3439981633178206</v>
      </c>
      <c r="N1533" s="453"/>
      <c r="O1533" s="453">
        <f t="shared" si="23"/>
        <v>1.252546663250258</v>
      </c>
      <c r="P1533" s="453">
        <f t="shared" si="23"/>
        <v>4.379366888618641</v>
      </c>
      <c r="Q1533" s="453">
        <f t="shared" si="23"/>
        <v>2.353171198151756</v>
      </c>
    </row>
    <row r="1534" spans="6:17">
      <c r="F1534" s="452">
        <v>1528</v>
      </c>
      <c r="G1534" s="453">
        <v>2.8224537821738167</v>
      </c>
      <c r="H1534" s="453">
        <v>8.7024666907770083</v>
      </c>
      <c r="I1534" s="453">
        <v>10.483857134521656</v>
      </c>
      <c r="J1534" s="453"/>
      <c r="K1534" s="453">
        <v>0.57704743178845241</v>
      </c>
      <c r="L1534" s="453">
        <v>1.267164318778164</v>
      </c>
      <c r="M1534" s="453">
        <v>-1.5515984386247084</v>
      </c>
      <c r="N1534" s="453"/>
      <c r="O1534" s="453">
        <f t="shared" si="23"/>
        <v>1.9882743228753608</v>
      </c>
      <c r="P1534" s="453">
        <f t="shared" si="23"/>
        <v>5.6183976641666682</v>
      </c>
      <c r="Q1534" s="453">
        <f t="shared" si="23"/>
        <v>3.6903301286361199</v>
      </c>
    </row>
    <row r="1535" spans="6:17">
      <c r="F1535" s="452">
        <v>1529</v>
      </c>
      <c r="G1535" s="453">
        <v>2.5061499937486218</v>
      </c>
      <c r="H1535" s="453">
        <v>8.5751471912419532</v>
      </c>
      <c r="I1535" s="453">
        <v>12.950720266662842</v>
      </c>
      <c r="J1535" s="453"/>
      <c r="K1535" s="453">
        <v>0.21671634425326225</v>
      </c>
      <c r="L1535" s="453">
        <v>0.9320569986620626</v>
      </c>
      <c r="M1535" s="453">
        <v>0.61414382052288374</v>
      </c>
      <c r="N1535" s="453"/>
      <c r="O1535" s="453">
        <f t="shared" si="23"/>
        <v>1.4697913411275731</v>
      </c>
      <c r="P1535" s="453">
        <f t="shared" si="23"/>
        <v>5.2196305942830392</v>
      </c>
      <c r="Q1535" s="453">
        <f t="shared" si="23"/>
        <v>7.0895039538543045</v>
      </c>
    </row>
    <row r="1536" spans="6:17">
      <c r="F1536" s="452">
        <v>1530</v>
      </c>
      <c r="G1536" s="453">
        <v>2.5654990834181017</v>
      </c>
      <c r="H1536" s="453">
        <v>9.5248648954403663</v>
      </c>
      <c r="I1536" s="453">
        <v>14.067707509224491</v>
      </c>
      <c r="J1536" s="453"/>
      <c r="K1536" s="453">
        <v>0.42128369394917087</v>
      </c>
      <c r="L1536" s="453">
        <v>2.3840324105452666</v>
      </c>
      <c r="M1536" s="453">
        <v>2.2800426493485162</v>
      </c>
      <c r="N1536" s="453"/>
      <c r="O1536" s="453">
        <f t="shared" si="23"/>
        <v>1.7040332356582217</v>
      </c>
      <c r="P1536" s="453">
        <f t="shared" si="23"/>
        <v>7.1464648582654497</v>
      </c>
      <c r="Q1536" s="453">
        <f t="shared" si="23"/>
        <v>9.3138964039607615</v>
      </c>
    </row>
    <row r="1537" spans="6:17">
      <c r="F1537" s="452">
        <v>1531</v>
      </c>
      <c r="G1537" s="453">
        <v>3.0715235034577812</v>
      </c>
      <c r="H1537" s="453">
        <v>10.995788809230177</v>
      </c>
      <c r="I1537" s="453">
        <v>14.553443415364569</v>
      </c>
      <c r="J1537" s="453"/>
      <c r="K1537" s="453">
        <v>0.87948567286189849</v>
      </c>
      <c r="L1537" s="453">
        <v>3.7330080507359469</v>
      </c>
      <c r="M1537" s="453">
        <v>2.7667588668240626</v>
      </c>
      <c r="N1537" s="453"/>
      <c r="O1537" s="453">
        <f t="shared" si="23"/>
        <v>2.4152474245907891</v>
      </c>
      <c r="P1537" s="453">
        <f t="shared" si="23"/>
        <v>9.2309024553510355</v>
      </c>
      <c r="Q1537" s="453">
        <f t="shared" si="23"/>
        <v>10.043480574506347</v>
      </c>
    </row>
    <row r="1538" spans="6:17">
      <c r="F1538" s="452">
        <v>1532</v>
      </c>
      <c r="G1538" s="453">
        <v>3.0285359531353659</v>
      </c>
      <c r="H1538" s="453">
        <v>10.200670305455631</v>
      </c>
      <c r="I1538" s="453">
        <v>14.025918476631418</v>
      </c>
      <c r="J1538" s="453"/>
      <c r="K1538" s="453">
        <v>0.60902019698375653</v>
      </c>
      <c r="L1538" s="453">
        <v>2.1309726977174535</v>
      </c>
      <c r="M1538" s="453">
        <v>0.46194341410572548</v>
      </c>
      <c r="N1538" s="453"/>
      <c r="O1538" s="453">
        <f t="shared" si="23"/>
        <v>2.1232881735514395</v>
      </c>
      <c r="P1538" s="453">
        <f t="shared" si="23"/>
        <v>7.231307850445269</v>
      </c>
      <c r="Q1538" s="453">
        <f t="shared" si="23"/>
        <v>7.4749026524214344</v>
      </c>
    </row>
    <row r="1539" spans="6:17">
      <c r="F1539" s="452">
        <v>1533</v>
      </c>
      <c r="G1539" s="453">
        <v>2.6481741052392085</v>
      </c>
      <c r="H1539" s="453">
        <v>9.5813981186640618</v>
      </c>
      <c r="I1539" s="453">
        <v>14.902431454504082</v>
      </c>
      <c r="J1539" s="453"/>
      <c r="K1539" s="453">
        <v>0.32848916776224968</v>
      </c>
      <c r="L1539" s="453">
        <v>1.8790416809188173</v>
      </c>
      <c r="M1539" s="453">
        <v>2.3878934308392701</v>
      </c>
      <c r="N1539" s="453"/>
      <c r="O1539" s="453">
        <f t="shared" si="23"/>
        <v>1.6525762203818539</v>
      </c>
      <c r="P1539" s="453">
        <f t="shared" si="23"/>
        <v>6.6697407402508482</v>
      </c>
      <c r="Q1539" s="453">
        <f t="shared" si="23"/>
        <v>9.8391091580913113</v>
      </c>
    </row>
    <row r="1540" spans="6:17">
      <c r="F1540" s="452">
        <v>1534</v>
      </c>
      <c r="G1540" s="453">
        <v>3.3176850331360477</v>
      </c>
      <c r="H1540" s="453">
        <v>9.2368890777060173</v>
      </c>
      <c r="I1540" s="453">
        <v>9.7347018409665225</v>
      </c>
      <c r="J1540" s="453"/>
      <c r="K1540" s="453">
        <v>1.3901548128208212</v>
      </c>
      <c r="L1540" s="453">
        <v>3.3274712962676674</v>
      </c>
      <c r="M1540" s="453">
        <v>1.3345990623298434</v>
      </c>
      <c r="N1540" s="453"/>
      <c r="O1540" s="453">
        <f t="shared" si="23"/>
        <v>3.048997329388845</v>
      </c>
      <c r="P1540" s="453">
        <f t="shared" si="23"/>
        <v>7.945915835120676</v>
      </c>
      <c r="Q1540" s="453">
        <f t="shared" si="23"/>
        <v>6.2019499828131046</v>
      </c>
    </row>
    <row r="1541" spans="6:17">
      <c r="F1541" s="452">
        <v>1535</v>
      </c>
      <c r="G1541" s="453">
        <v>2.398273982890494</v>
      </c>
      <c r="H1541" s="453">
        <v>8.0258563219200809</v>
      </c>
      <c r="I1541" s="453">
        <v>11.596737576595956</v>
      </c>
      <c r="J1541" s="453"/>
      <c r="K1541" s="453">
        <v>0.11054820321001024</v>
      </c>
      <c r="L1541" s="453">
        <v>0.58647556762943509</v>
      </c>
      <c r="M1541" s="453">
        <v>-0.5695522830512445</v>
      </c>
      <c r="N1541" s="453"/>
      <c r="O1541" s="453">
        <f t="shared" si="23"/>
        <v>1.3096851946552572</v>
      </c>
      <c r="P1541" s="453">
        <f t="shared" si="23"/>
        <v>4.5994037285894755</v>
      </c>
      <c r="Q1541" s="453">
        <f t="shared" si="23"/>
        <v>5.2288165052467335</v>
      </c>
    </row>
    <row r="1542" spans="6:17">
      <c r="F1542" s="452">
        <v>1536</v>
      </c>
      <c r="G1542" s="453">
        <v>2.4466770761751189</v>
      </c>
      <c r="H1542" s="453">
        <v>7.7915293610354865</v>
      </c>
      <c r="I1542" s="453">
        <v>9.3922727108838444</v>
      </c>
      <c r="J1542" s="453"/>
      <c r="K1542" s="453">
        <v>0.28551316033764351</v>
      </c>
      <c r="L1542" s="453">
        <v>0.43181125133119735</v>
      </c>
      <c r="M1542" s="453">
        <v>-2.5743848678552013</v>
      </c>
      <c r="N1542" s="453"/>
      <c r="O1542" s="453">
        <f t="shared" si="23"/>
        <v>1.5088516984252029</v>
      </c>
      <c r="P1542" s="453">
        <f t="shared" si="23"/>
        <v>4.3275759318489406</v>
      </c>
      <c r="Q1542" s="453">
        <f t="shared" si="23"/>
        <v>2.1217514875867209</v>
      </c>
    </row>
    <row r="1543" spans="6:17">
      <c r="F1543" s="452">
        <v>1537</v>
      </c>
      <c r="G1543" s="453">
        <v>2.8614384609257488</v>
      </c>
      <c r="H1543" s="453">
        <v>8.6651287482788035</v>
      </c>
      <c r="I1543" s="453">
        <v>10.256443407394002</v>
      </c>
      <c r="J1543" s="453"/>
      <c r="K1543" s="453">
        <v>0.63788770305206377</v>
      </c>
      <c r="L1543" s="453">
        <v>1.2737687043226913</v>
      </c>
      <c r="M1543" s="453">
        <v>-1.2840145289029721</v>
      </c>
      <c r="N1543" s="453"/>
      <c r="O1543" s="453">
        <f t="shared" si="23"/>
        <v>2.0686069335149382</v>
      </c>
      <c r="P1543" s="453">
        <f t="shared" si="23"/>
        <v>5.6063330784620931</v>
      </c>
      <c r="Q1543" s="453">
        <f t="shared" si="23"/>
        <v>3.844207174794029</v>
      </c>
    </row>
    <row r="1544" spans="6:17">
      <c r="F1544" s="452">
        <v>1538</v>
      </c>
      <c r="G1544" s="453">
        <v>2.4421490858360713</v>
      </c>
      <c r="H1544" s="453">
        <v>7.7535838445656751</v>
      </c>
      <c r="I1544" s="453">
        <v>9.1859328366501103</v>
      </c>
      <c r="J1544" s="453"/>
      <c r="K1544" s="453">
        <v>0.28992127430917236</v>
      </c>
      <c r="L1544" s="453">
        <v>0.3464818574567019</v>
      </c>
      <c r="M1544" s="453">
        <v>-2.6643727608550449</v>
      </c>
      <c r="N1544" s="453"/>
      <c r="O1544" s="453">
        <f t="shared" ref="O1544:Q1607" si="24">G1544*0.5+K1544</f>
        <v>1.510995817227208</v>
      </c>
      <c r="P1544" s="453">
        <f t="shared" si="24"/>
        <v>4.2232737797395394</v>
      </c>
      <c r="Q1544" s="453">
        <f t="shared" si="24"/>
        <v>1.9285936574700102</v>
      </c>
    </row>
    <row r="1545" spans="6:17">
      <c r="F1545" s="452">
        <v>1539</v>
      </c>
      <c r="G1545" s="453">
        <v>2.09204760542511</v>
      </c>
      <c r="H1545" s="453">
        <v>4.9110608086106993</v>
      </c>
      <c r="I1545" s="453">
        <v>3.3251426133851609</v>
      </c>
      <c r="J1545" s="453"/>
      <c r="K1545" s="453">
        <v>-8.1306410509302651E-2</v>
      </c>
      <c r="L1545" s="453">
        <v>-1.8468813283940122</v>
      </c>
      <c r="M1545" s="453">
        <v>-6.3884952650314304</v>
      </c>
      <c r="N1545" s="453"/>
      <c r="O1545" s="453">
        <f t="shared" si="24"/>
        <v>0.96471739220325237</v>
      </c>
      <c r="P1545" s="453">
        <f t="shared" si="24"/>
        <v>0.60864907591133743</v>
      </c>
      <c r="Q1545" s="453">
        <f t="shared" si="24"/>
        <v>-4.7259239583388499</v>
      </c>
    </row>
    <row r="1546" spans="6:17">
      <c r="F1546" s="452">
        <v>1540</v>
      </c>
      <c r="G1546" s="453">
        <v>2.3138378350002817</v>
      </c>
      <c r="H1546" s="453">
        <v>6.9967886987157044</v>
      </c>
      <c r="I1546" s="453">
        <v>8.0273235572077084</v>
      </c>
      <c r="J1546" s="453"/>
      <c r="K1546" s="453">
        <v>0.15806490204003865</v>
      </c>
      <c r="L1546" s="453">
        <v>4.8909272573695262E-2</v>
      </c>
      <c r="M1546" s="453">
        <v>-3.2282563723780555</v>
      </c>
      <c r="N1546" s="453"/>
      <c r="O1546" s="453">
        <f t="shared" si="24"/>
        <v>1.3149838195401795</v>
      </c>
      <c r="P1546" s="453">
        <f t="shared" si="24"/>
        <v>3.5473036219315475</v>
      </c>
      <c r="Q1546" s="453">
        <f t="shared" si="24"/>
        <v>0.78540540622579869</v>
      </c>
    </row>
    <row r="1547" spans="6:17">
      <c r="F1547" s="452">
        <v>1541</v>
      </c>
      <c r="G1547" s="453">
        <v>2.5644862349936481</v>
      </c>
      <c r="H1547" s="453">
        <v>8.3022143531404993</v>
      </c>
      <c r="I1547" s="453">
        <v>9.4167589591507692</v>
      </c>
      <c r="J1547" s="453"/>
      <c r="K1547" s="453">
        <v>0.27615510568048229</v>
      </c>
      <c r="L1547" s="453">
        <v>0.64127354812676174</v>
      </c>
      <c r="M1547" s="453">
        <v>-2.8730807275586585</v>
      </c>
      <c r="N1547" s="453"/>
      <c r="O1547" s="453">
        <f t="shared" si="24"/>
        <v>1.5583982231773064</v>
      </c>
      <c r="P1547" s="453">
        <f t="shared" si="24"/>
        <v>4.7923807246970114</v>
      </c>
      <c r="Q1547" s="453">
        <f t="shared" si="24"/>
        <v>1.8352987520167261</v>
      </c>
    </row>
    <row r="1548" spans="6:17">
      <c r="F1548" s="452">
        <v>1542</v>
      </c>
      <c r="G1548" s="453">
        <v>2.8719391702522987</v>
      </c>
      <c r="H1548" s="453">
        <v>8.6702379180487696</v>
      </c>
      <c r="I1548" s="453">
        <v>10.37299279422777</v>
      </c>
      <c r="J1548" s="453"/>
      <c r="K1548" s="453">
        <v>0.65152673585870957</v>
      </c>
      <c r="L1548" s="453">
        <v>1.3562624511830137</v>
      </c>
      <c r="M1548" s="453">
        <v>-1.0266692400336197</v>
      </c>
      <c r="N1548" s="453"/>
      <c r="O1548" s="453">
        <f t="shared" si="24"/>
        <v>2.0874963209848589</v>
      </c>
      <c r="P1548" s="453">
        <f t="shared" si="24"/>
        <v>5.6913814102073985</v>
      </c>
      <c r="Q1548" s="453">
        <f t="shared" si="24"/>
        <v>4.1598271570802652</v>
      </c>
    </row>
    <row r="1549" spans="6:17">
      <c r="F1549" s="452">
        <v>1543</v>
      </c>
      <c r="G1549" s="453">
        <v>2.4175339739362425</v>
      </c>
      <c r="H1549" s="453">
        <v>7.6254873329411126</v>
      </c>
      <c r="I1549" s="453">
        <v>9.8465954069128117</v>
      </c>
      <c r="J1549" s="453"/>
      <c r="K1549" s="453">
        <v>8.1817982804228251E-2</v>
      </c>
      <c r="L1549" s="453">
        <v>0.5199539925748482</v>
      </c>
      <c r="M1549" s="453">
        <v>-0.90275482815096098</v>
      </c>
      <c r="N1549" s="453"/>
      <c r="O1549" s="453">
        <f t="shared" si="24"/>
        <v>1.2905849697723495</v>
      </c>
      <c r="P1549" s="453">
        <f t="shared" si="24"/>
        <v>4.3326976590454045</v>
      </c>
      <c r="Q1549" s="453">
        <f t="shared" si="24"/>
        <v>4.0205428753054449</v>
      </c>
    </row>
    <row r="1550" spans="6:17">
      <c r="F1550" s="452">
        <v>1544</v>
      </c>
      <c r="G1550" s="453">
        <v>2.4977407549875217</v>
      </c>
      <c r="H1550" s="453">
        <v>9.2665355594929224</v>
      </c>
      <c r="I1550" s="453">
        <v>13.6935564590556</v>
      </c>
      <c r="J1550" s="453"/>
      <c r="K1550" s="453">
        <v>0.41525668274135263</v>
      </c>
      <c r="L1550" s="453">
        <v>2.3947408785925646</v>
      </c>
      <c r="M1550" s="453">
        <v>2.2987270800543627</v>
      </c>
      <c r="N1550" s="453"/>
      <c r="O1550" s="453">
        <f t="shared" si="24"/>
        <v>1.6641270602351135</v>
      </c>
      <c r="P1550" s="453">
        <f t="shared" si="24"/>
        <v>7.0280086583390258</v>
      </c>
      <c r="Q1550" s="453">
        <f t="shared" si="24"/>
        <v>9.1455053095821626</v>
      </c>
    </row>
    <row r="1551" spans="6:17">
      <c r="F1551" s="452">
        <v>1545</v>
      </c>
      <c r="G1551" s="453">
        <v>2.6429559908160094</v>
      </c>
      <c r="H1551" s="453">
        <v>8.3448258022666764</v>
      </c>
      <c r="I1551" s="453">
        <v>10.48754153584845</v>
      </c>
      <c r="J1551" s="453"/>
      <c r="K1551" s="453">
        <v>0.64546864046572949</v>
      </c>
      <c r="L1551" s="453">
        <v>2.0497158210229003</v>
      </c>
      <c r="M1551" s="453">
        <v>-9.9267775544099379E-2</v>
      </c>
      <c r="N1551" s="453"/>
      <c r="O1551" s="453">
        <f t="shared" si="24"/>
        <v>1.9669466358737342</v>
      </c>
      <c r="P1551" s="453">
        <f t="shared" si="24"/>
        <v>6.2221287221562385</v>
      </c>
      <c r="Q1551" s="453">
        <f t="shared" si="24"/>
        <v>5.1445029923801258</v>
      </c>
    </row>
    <row r="1552" spans="6:17">
      <c r="F1552" s="452">
        <v>1546</v>
      </c>
      <c r="G1552" s="453">
        <v>2.7103345891395225</v>
      </c>
      <c r="H1552" s="453">
        <v>10.581496472428135</v>
      </c>
      <c r="I1552" s="453">
        <v>15.210606451867704</v>
      </c>
      <c r="J1552" s="453"/>
      <c r="K1552" s="453">
        <v>0.53559050444071943</v>
      </c>
      <c r="L1552" s="453">
        <v>3.0558140187303309</v>
      </c>
      <c r="M1552" s="453">
        <v>2.780294193783412</v>
      </c>
      <c r="N1552" s="453"/>
      <c r="O1552" s="453">
        <f t="shared" si="24"/>
        <v>1.8907577990104807</v>
      </c>
      <c r="P1552" s="453">
        <f t="shared" si="24"/>
        <v>8.3465622549443985</v>
      </c>
      <c r="Q1552" s="453">
        <f t="shared" si="24"/>
        <v>10.385597419717264</v>
      </c>
    </row>
    <row r="1553" spans="6:17">
      <c r="F1553" s="452">
        <v>1547</v>
      </c>
      <c r="G1553" s="453">
        <v>3.0144692088107412</v>
      </c>
      <c r="H1553" s="453">
        <v>10.534535713244196</v>
      </c>
      <c r="I1553" s="453">
        <v>14.752761798817062</v>
      </c>
      <c r="J1553" s="453"/>
      <c r="K1553" s="453">
        <v>0.62916426823640847</v>
      </c>
      <c r="L1553" s="453">
        <v>2.4770083785113144</v>
      </c>
      <c r="M1553" s="453">
        <v>1.4704406293059833</v>
      </c>
      <c r="N1553" s="453"/>
      <c r="O1553" s="453">
        <f t="shared" si="24"/>
        <v>2.1363988726417791</v>
      </c>
      <c r="P1553" s="453">
        <f t="shared" si="24"/>
        <v>7.7442762351334125</v>
      </c>
      <c r="Q1553" s="453">
        <f t="shared" si="24"/>
        <v>8.8468215287145142</v>
      </c>
    </row>
    <row r="1554" spans="6:17">
      <c r="F1554" s="452">
        <v>1548</v>
      </c>
      <c r="G1554" s="453">
        <v>2.913941926361062</v>
      </c>
      <c r="H1554" s="453">
        <v>9.5813145331746483</v>
      </c>
      <c r="I1554" s="453">
        <v>11.875271806697413</v>
      </c>
      <c r="J1554" s="453"/>
      <c r="K1554" s="453">
        <v>0.70134522479373373</v>
      </c>
      <c r="L1554" s="453">
        <v>2.2751284587028309</v>
      </c>
      <c r="M1554" s="453">
        <v>0.15053665406710337</v>
      </c>
      <c r="N1554" s="453"/>
      <c r="O1554" s="453">
        <f t="shared" si="24"/>
        <v>2.1583161879742647</v>
      </c>
      <c r="P1554" s="453">
        <f t="shared" si="24"/>
        <v>7.065785725290155</v>
      </c>
      <c r="Q1554" s="453">
        <f t="shared" si="24"/>
        <v>6.0881725574158096</v>
      </c>
    </row>
    <row r="1555" spans="6:17">
      <c r="F1555" s="452">
        <v>1549</v>
      </c>
      <c r="G1555" s="453">
        <v>2.5129146917860439</v>
      </c>
      <c r="H1555" s="453">
        <v>10.063711134880322</v>
      </c>
      <c r="I1555" s="453">
        <v>15.163292691410405</v>
      </c>
      <c r="J1555" s="453"/>
      <c r="K1555" s="453">
        <v>0.26080208602852295</v>
      </c>
      <c r="L1555" s="453">
        <v>2.7133065450646754</v>
      </c>
      <c r="M1555" s="453">
        <v>3.1999668690196899</v>
      </c>
      <c r="N1555" s="453"/>
      <c r="O1555" s="453">
        <f t="shared" si="24"/>
        <v>1.5172594319215449</v>
      </c>
      <c r="P1555" s="453">
        <f t="shared" si="24"/>
        <v>7.7451621125048362</v>
      </c>
      <c r="Q1555" s="453">
        <f t="shared" si="24"/>
        <v>10.781613214724892</v>
      </c>
    </row>
    <row r="1556" spans="6:17">
      <c r="F1556" s="452">
        <v>1550</v>
      </c>
      <c r="G1556" s="453">
        <v>2.8415560544417051</v>
      </c>
      <c r="H1556" s="453">
        <v>8.7647116227912392</v>
      </c>
      <c r="I1556" s="453">
        <v>10.754186070814356</v>
      </c>
      <c r="J1556" s="453"/>
      <c r="K1556" s="453">
        <v>-7.9433975998609796E-2</v>
      </c>
      <c r="L1556" s="453">
        <v>-0.28235587848005039</v>
      </c>
      <c r="M1556" s="453">
        <v>-3.6777167986548136</v>
      </c>
      <c r="N1556" s="453"/>
      <c r="O1556" s="453">
        <f t="shared" si="24"/>
        <v>1.3413440512222428</v>
      </c>
      <c r="P1556" s="453">
        <f t="shared" si="24"/>
        <v>4.0999999329155692</v>
      </c>
      <c r="Q1556" s="453">
        <f t="shared" si="24"/>
        <v>1.6993762367523644</v>
      </c>
    </row>
    <row r="1557" spans="6:17">
      <c r="F1557" s="452">
        <v>1551</v>
      </c>
      <c r="G1557" s="453">
        <v>2.9046781668768737</v>
      </c>
      <c r="H1557" s="453">
        <v>9.2426291995403105</v>
      </c>
      <c r="I1557" s="453">
        <v>11.57395707473971</v>
      </c>
      <c r="J1557" s="453"/>
      <c r="K1557" s="453">
        <v>0.29004275759223219</v>
      </c>
      <c r="L1557" s="453">
        <v>0.22792920199255207</v>
      </c>
      <c r="M1557" s="453">
        <v>-2.4026048159276243</v>
      </c>
      <c r="N1557" s="453"/>
      <c r="O1557" s="453">
        <f t="shared" si="24"/>
        <v>1.7423818410306691</v>
      </c>
      <c r="P1557" s="453">
        <f t="shared" si="24"/>
        <v>4.8492438017627073</v>
      </c>
      <c r="Q1557" s="453">
        <f t="shared" si="24"/>
        <v>3.3843737214422305</v>
      </c>
    </row>
    <row r="1558" spans="6:17">
      <c r="F1558" s="452">
        <v>1552</v>
      </c>
      <c r="G1558" s="453">
        <v>1.7833168716187817</v>
      </c>
      <c r="H1558" s="453">
        <v>3.9975162976119165</v>
      </c>
      <c r="I1558" s="453">
        <v>1.9910237992790911</v>
      </c>
      <c r="J1558" s="453"/>
      <c r="K1558" s="453">
        <v>-0.35039184142815927</v>
      </c>
      <c r="L1558" s="453">
        <v>-2.3817658098453585</v>
      </c>
      <c r="M1558" s="453">
        <v>-7.1385782543730443</v>
      </c>
      <c r="N1558" s="453"/>
      <c r="O1558" s="453">
        <f t="shared" si="24"/>
        <v>0.54126659438123159</v>
      </c>
      <c r="P1558" s="453">
        <f t="shared" si="24"/>
        <v>-0.3830076610394002</v>
      </c>
      <c r="Q1558" s="453">
        <f t="shared" si="24"/>
        <v>-6.1430663547334987</v>
      </c>
    </row>
    <row r="1559" spans="6:17">
      <c r="F1559" s="452">
        <v>1553</v>
      </c>
      <c r="G1559" s="453">
        <v>2.2925962399348911</v>
      </c>
      <c r="H1559" s="453">
        <v>6.9780227985297927</v>
      </c>
      <c r="I1559" s="453">
        <v>7.9959613675491426</v>
      </c>
      <c r="J1559" s="453"/>
      <c r="K1559" s="453">
        <v>6.5286696554835544E-2</v>
      </c>
      <c r="L1559" s="453">
        <v>-0.23631265672717561</v>
      </c>
      <c r="M1559" s="453">
        <v>-3.7287990888996063</v>
      </c>
      <c r="N1559" s="453"/>
      <c r="O1559" s="453">
        <f t="shared" si="24"/>
        <v>1.2115848165222811</v>
      </c>
      <c r="P1559" s="453">
        <f t="shared" si="24"/>
        <v>3.2526987425377207</v>
      </c>
      <c r="Q1559" s="453">
        <f t="shared" si="24"/>
        <v>0.26918159487496496</v>
      </c>
    </row>
    <row r="1560" spans="6:17">
      <c r="F1560" s="452">
        <v>1554</v>
      </c>
      <c r="G1560" s="453">
        <v>3.2378096337246998</v>
      </c>
      <c r="H1560" s="453">
        <v>11.775899383834691</v>
      </c>
      <c r="I1560" s="453">
        <v>15.956677929568556</v>
      </c>
      <c r="J1560" s="453"/>
      <c r="K1560" s="453">
        <v>1.0503331741615618</v>
      </c>
      <c r="L1560" s="453">
        <v>4.5229236603768896</v>
      </c>
      <c r="M1560" s="453">
        <v>4.1822013835092662</v>
      </c>
      <c r="N1560" s="453"/>
      <c r="O1560" s="453">
        <f t="shared" si="24"/>
        <v>2.6692379910239117</v>
      </c>
      <c r="P1560" s="453">
        <f t="shared" si="24"/>
        <v>10.410873352294235</v>
      </c>
      <c r="Q1560" s="453">
        <f t="shared" si="24"/>
        <v>12.160540348293544</v>
      </c>
    </row>
    <row r="1561" spans="6:17">
      <c r="F1561" s="452">
        <v>1555</v>
      </c>
      <c r="G1561" s="453">
        <v>2.9128162557428148</v>
      </c>
      <c r="H1561" s="453">
        <v>9.4777768853014592</v>
      </c>
      <c r="I1561" s="453">
        <v>11.605673260460676</v>
      </c>
      <c r="J1561" s="453"/>
      <c r="K1561" s="453">
        <v>0.59442224847231273</v>
      </c>
      <c r="L1561" s="453">
        <v>1.8503813926028627</v>
      </c>
      <c r="M1561" s="453">
        <v>-0.70955066975848524</v>
      </c>
      <c r="N1561" s="453"/>
      <c r="O1561" s="453">
        <f t="shared" si="24"/>
        <v>2.0508303763437201</v>
      </c>
      <c r="P1561" s="453">
        <f t="shared" si="24"/>
        <v>6.5892698352535923</v>
      </c>
      <c r="Q1561" s="453">
        <f t="shared" si="24"/>
        <v>5.093285960471853</v>
      </c>
    </row>
    <row r="1562" spans="6:17">
      <c r="F1562" s="452">
        <v>1556</v>
      </c>
      <c r="G1562" s="453">
        <v>2.4756180736426963</v>
      </c>
      <c r="H1562" s="453">
        <v>8.6087014784002065</v>
      </c>
      <c r="I1562" s="453">
        <v>11.724054227956103</v>
      </c>
      <c r="J1562" s="453"/>
      <c r="K1562" s="453">
        <v>0.23535415361930845</v>
      </c>
      <c r="L1562" s="453">
        <v>1.091338330095752</v>
      </c>
      <c r="M1562" s="453">
        <v>-1.5562903643138952</v>
      </c>
      <c r="N1562" s="453"/>
      <c r="O1562" s="453">
        <f t="shared" si="24"/>
        <v>1.4731631904406566</v>
      </c>
      <c r="P1562" s="453">
        <f t="shared" si="24"/>
        <v>5.3956890692958552</v>
      </c>
      <c r="Q1562" s="453">
        <f t="shared" si="24"/>
        <v>4.3057367496641561</v>
      </c>
    </row>
    <row r="1563" spans="6:17">
      <c r="F1563" s="452">
        <v>1557</v>
      </c>
      <c r="G1563" s="453">
        <v>2.7836613715665912</v>
      </c>
      <c r="H1563" s="453">
        <v>8.3381490376995586</v>
      </c>
      <c r="I1563" s="453">
        <v>10.06217680321015</v>
      </c>
      <c r="J1563" s="453"/>
      <c r="K1563" s="453">
        <v>-0.20766914652806179</v>
      </c>
      <c r="L1563" s="453">
        <v>-0.72848959857022777</v>
      </c>
      <c r="M1563" s="453">
        <v>-4.5463627163966578</v>
      </c>
      <c r="N1563" s="453"/>
      <c r="O1563" s="453">
        <f t="shared" si="24"/>
        <v>1.1841615392552338</v>
      </c>
      <c r="P1563" s="453">
        <f t="shared" si="24"/>
        <v>3.4405849202795515</v>
      </c>
      <c r="Q1563" s="453">
        <f t="shared" si="24"/>
        <v>0.48472568520841719</v>
      </c>
    </row>
    <row r="1564" spans="6:17">
      <c r="F1564" s="452">
        <v>1558</v>
      </c>
      <c r="G1564" s="453">
        <v>2.5372247028883397</v>
      </c>
      <c r="H1564" s="453">
        <v>9.2101198030351341</v>
      </c>
      <c r="I1564" s="453">
        <v>14.254028123435205</v>
      </c>
      <c r="J1564" s="453"/>
      <c r="K1564" s="453">
        <v>0.25498384313673306</v>
      </c>
      <c r="L1564" s="453">
        <v>1.6599417118822402</v>
      </c>
      <c r="M1564" s="453">
        <v>2.0323824790323926</v>
      </c>
      <c r="N1564" s="453"/>
      <c r="O1564" s="453">
        <f t="shared" si="24"/>
        <v>1.5235961945809029</v>
      </c>
      <c r="P1564" s="453">
        <f t="shared" si="24"/>
        <v>6.2650016133998072</v>
      </c>
      <c r="Q1564" s="453">
        <f t="shared" si="24"/>
        <v>9.1593965407499951</v>
      </c>
    </row>
    <row r="1565" spans="6:17">
      <c r="F1565" s="452">
        <v>1559</v>
      </c>
      <c r="G1565" s="453">
        <v>2.4323539210385228</v>
      </c>
      <c r="H1565" s="453">
        <v>7.0591978331634024</v>
      </c>
      <c r="I1565" s="453">
        <v>8.2397255033617256</v>
      </c>
      <c r="J1565" s="453"/>
      <c r="K1565" s="453">
        <v>0.19839347451268807</v>
      </c>
      <c r="L1565" s="453">
        <v>-0.29424162613531735</v>
      </c>
      <c r="M1565" s="453">
        <v>-2.9835294932994216</v>
      </c>
      <c r="N1565" s="453"/>
      <c r="O1565" s="453">
        <f t="shared" si="24"/>
        <v>1.4145704350319495</v>
      </c>
      <c r="P1565" s="453">
        <f t="shared" si="24"/>
        <v>3.2353572904463839</v>
      </c>
      <c r="Q1565" s="453">
        <f t="shared" si="24"/>
        <v>1.1363332583814412</v>
      </c>
    </row>
    <row r="1566" spans="6:17">
      <c r="F1566" s="452">
        <v>1560</v>
      </c>
      <c r="G1566" s="453">
        <v>3.0009370670100139</v>
      </c>
      <c r="H1566" s="453">
        <v>10.344489157532379</v>
      </c>
      <c r="I1566" s="453">
        <v>14.475867560366552</v>
      </c>
      <c r="J1566" s="453"/>
      <c r="K1566" s="453">
        <v>0.69691943769377573</v>
      </c>
      <c r="L1566" s="453">
        <v>2.608905598314827</v>
      </c>
      <c r="M1566" s="453">
        <v>1.6596696004044489</v>
      </c>
      <c r="N1566" s="453"/>
      <c r="O1566" s="453">
        <f t="shared" si="24"/>
        <v>2.1973879711987827</v>
      </c>
      <c r="P1566" s="453">
        <f t="shared" si="24"/>
        <v>7.7811501770810167</v>
      </c>
      <c r="Q1566" s="453">
        <f t="shared" si="24"/>
        <v>8.897603380587725</v>
      </c>
    </row>
    <row r="1567" spans="6:17">
      <c r="F1567" s="452">
        <v>1561</v>
      </c>
      <c r="G1567" s="453">
        <v>2.2722201050485964</v>
      </c>
      <c r="H1567" s="453">
        <v>7.6166055421953587</v>
      </c>
      <c r="I1567" s="453">
        <v>7.3874535769535328</v>
      </c>
      <c r="J1567" s="453"/>
      <c r="K1567" s="453">
        <v>-0.24203537600042679</v>
      </c>
      <c r="L1567" s="453">
        <v>-0.55006011913665276</v>
      </c>
      <c r="M1567" s="453">
        <v>-4.9081433956734486</v>
      </c>
      <c r="N1567" s="453"/>
      <c r="O1567" s="453">
        <f t="shared" si="24"/>
        <v>0.8940746765238714</v>
      </c>
      <c r="P1567" s="453">
        <f t="shared" si="24"/>
        <v>3.2582426519610266</v>
      </c>
      <c r="Q1567" s="453">
        <f t="shared" si="24"/>
        <v>-1.2144166071966822</v>
      </c>
    </row>
    <row r="1568" spans="6:17">
      <c r="F1568" s="452">
        <v>1562</v>
      </c>
      <c r="G1568" s="453">
        <v>2.6571036399450971</v>
      </c>
      <c r="H1568" s="453">
        <v>9.0933734731047764</v>
      </c>
      <c r="I1568" s="453">
        <v>12.404137044498626</v>
      </c>
      <c r="J1568" s="453"/>
      <c r="K1568" s="453">
        <v>0.48632121712233456</v>
      </c>
      <c r="L1568" s="453">
        <v>2.0594812316257958</v>
      </c>
      <c r="M1568" s="453">
        <v>1.1470593167758949</v>
      </c>
      <c r="N1568" s="453"/>
      <c r="O1568" s="453">
        <f t="shared" si="24"/>
        <v>1.8148730370948831</v>
      </c>
      <c r="P1568" s="453">
        <f t="shared" si="24"/>
        <v>6.606167968178184</v>
      </c>
      <c r="Q1568" s="453">
        <f t="shared" si="24"/>
        <v>7.3491278390252077</v>
      </c>
    </row>
    <row r="1569" spans="6:17">
      <c r="F1569" s="452">
        <v>1563</v>
      </c>
      <c r="G1569" s="453">
        <v>3.24232349657429</v>
      </c>
      <c r="H1569" s="453">
        <v>8.7798425005095027</v>
      </c>
      <c r="I1569" s="453">
        <v>9.1267276544427176</v>
      </c>
      <c r="J1569" s="453"/>
      <c r="K1569" s="453">
        <v>1.3362311656697656</v>
      </c>
      <c r="L1569" s="453">
        <v>2.692418872438779</v>
      </c>
      <c r="M1569" s="453">
        <v>0.51483308808483486</v>
      </c>
      <c r="N1569" s="453"/>
      <c r="O1569" s="453">
        <f t="shared" si="24"/>
        <v>2.9573929139569106</v>
      </c>
      <c r="P1569" s="453">
        <f t="shared" si="24"/>
        <v>7.0823401226935303</v>
      </c>
      <c r="Q1569" s="453">
        <f t="shared" si="24"/>
        <v>5.0781969153061937</v>
      </c>
    </row>
    <row r="1570" spans="6:17">
      <c r="F1570" s="452">
        <v>1564</v>
      </c>
      <c r="G1570" s="453">
        <v>2.3531382451244145</v>
      </c>
      <c r="H1570" s="453">
        <v>7.7800585676264831</v>
      </c>
      <c r="I1570" s="453">
        <v>11.239587872925938</v>
      </c>
      <c r="J1570" s="453"/>
      <c r="K1570" s="453">
        <v>0.13754703208443786</v>
      </c>
      <c r="L1570" s="453">
        <v>0.31027555053764644</v>
      </c>
      <c r="M1570" s="453">
        <v>-0.85863166584758233</v>
      </c>
      <c r="N1570" s="453"/>
      <c r="O1570" s="453">
        <f t="shared" si="24"/>
        <v>1.3141161546466451</v>
      </c>
      <c r="P1570" s="453">
        <f t="shared" si="24"/>
        <v>4.200304834350888</v>
      </c>
      <c r="Q1570" s="453">
        <f t="shared" si="24"/>
        <v>4.7611622706153867</v>
      </c>
    </row>
    <row r="1571" spans="6:17">
      <c r="F1571" s="452">
        <v>1565</v>
      </c>
      <c r="G1571" s="453">
        <v>2.8382373411577966</v>
      </c>
      <c r="H1571" s="453">
        <v>8.5521098503538582</v>
      </c>
      <c r="I1571" s="453">
        <v>10.178471548177995</v>
      </c>
      <c r="J1571" s="453"/>
      <c r="K1571" s="453">
        <v>0.6560092947288485</v>
      </c>
      <c r="L1571" s="453">
        <v>1.3124223861743047</v>
      </c>
      <c r="M1571" s="453">
        <v>-1.1172048555442657</v>
      </c>
      <c r="N1571" s="453"/>
      <c r="O1571" s="453">
        <f t="shared" si="24"/>
        <v>2.0751279653077468</v>
      </c>
      <c r="P1571" s="453">
        <f t="shared" si="24"/>
        <v>5.5884773113512338</v>
      </c>
      <c r="Q1571" s="453">
        <f t="shared" si="24"/>
        <v>3.972030918544732</v>
      </c>
    </row>
    <row r="1572" spans="6:17">
      <c r="F1572" s="452">
        <v>1566</v>
      </c>
      <c r="G1572" s="453">
        <v>2.392574037012448</v>
      </c>
      <c r="H1572" s="453">
        <v>8.715000548658189</v>
      </c>
      <c r="I1572" s="453">
        <v>11.584970953680738</v>
      </c>
      <c r="J1572" s="453"/>
      <c r="K1572" s="453">
        <v>-6.1700963204280868E-4</v>
      </c>
      <c r="L1572" s="453">
        <v>-0.26749983959763668</v>
      </c>
      <c r="M1572" s="453">
        <v>-3.811202963328256</v>
      </c>
      <c r="N1572" s="453"/>
      <c r="O1572" s="453">
        <f t="shared" si="24"/>
        <v>1.1956700088741812</v>
      </c>
      <c r="P1572" s="453">
        <f t="shared" si="24"/>
        <v>4.0900004347314578</v>
      </c>
      <c r="Q1572" s="453">
        <f t="shared" si="24"/>
        <v>1.981282513512113</v>
      </c>
    </row>
    <row r="1573" spans="6:17">
      <c r="F1573" s="452">
        <v>1567</v>
      </c>
      <c r="G1573" s="453">
        <v>2.9569528628213977</v>
      </c>
      <c r="H1573" s="453">
        <v>10.564111888710912</v>
      </c>
      <c r="I1573" s="453">
        <v>14.914292485693238</v>
      </c>
      <c r="J1573" s="453"/>
      <c r="K1573" s="453">
        <v>0.70497690532284984</v>
      </c>
      <c r="L1573" s="453">
        <v>2.9783824967347527</v>
      </c>
      <c r="M1573" s="453">
        <v>2.3575135247599235</v>
      </c>
      <c r="N1573" s="453"/>
      <c r="O1573" s="453">
        <f t="shared" si="24"/>
        <v>2.1834533367335487</v>
      </c>
      <c r="P1573" s="453">
        <f t="shared" si="24"/>
        <v>8.2604384410902085</v>
      </c>
      <c r="Q1573" s="453">
        <f t="shared" si="24"/>
        <v>9.8146597676065426</v>
      </c>
    </row>
    <row r="1574" spans="6:17">
      <c r="F1574" s="452">
        <v>1568</v>
      </c>
      <c r="G1574" s="453">
        <v>2.635023551638934</v>
      </c>
      <c r="H1574" s="453">
        <v>8.4044221446533598</v>
      </c>
      <c r="I1574" s="453">
        <v>8.3940661113837365</v>
      </c>
      <c r="J1574" s="453"/>
      <c r="K1574" s="453">
        <v>0.2513801675788212</v>
      </c>
      <c r="L1574" s="453">
        <v>1.0124232424652178</v>
      </c>
      <c r="M1574" s="453">
        <v>-2.6806248218384354</v>
      </c>
      <c r="N1574" s="453"/>
      <c r="O1574" s="453">
        <f t="shared" si="24"/>
        <v>1.5688919433982882</v>
      </c>
      <c r="P1574" s="453">
        <f t="shared" si="24"/>
        <v>5.2146343147918977</v>
      </c>
      <c r="Q1574" s="453">
        <f t="shared" si="24"/>
        <v>1.5164082338534328</v>
      </c>
    </row>
    <row r="1575" spans="6:17">
      <c r="F1575" s="452">
        <v>1569</v>
      </c>
      <c r="G1575" s="453">
        <v>2.2653388791683344</v>
      </c>
      <c r="H1575" s="453">
        <v>7.6568151099882229</v>
      </c>
      <c r="I1575" s="453">
        <v>7.8263813280380958</v>
      </c>
      <c r="J1575" s="453"/>
      <c r="K1575" s="453">
        <v>-7.0661317125543022E-2</v>
      </c>
      <c r="L1575" s="453">
        <v>-0.29740354509954514</v>
      </c>
      <c r="M1575" s="453">
        <v>-4.3684027272950132</v>
      </c>
      <c r="N1575" s="453"/>
      <c r="O1575" s="453">
        <f t="shared" si="24"/>
        <v>1.0620081224586242</v>
      </c>
      <c r="P1575" s="453">
        <f t="shared" si="24"/>
        <v>3.5310040098945663</v>
      </c>
      <c r="Q1575" s="453">
        <f t="shared" si="24"/>
        <v>-0.45521206327596531</v>
      </c>
    </row>
    <row r="1576" spans="6:17">
      <c r="F1576" s="452">
        <v>1570</v>
      </c>
      <c r="G1576" s="453">
        <v>2.4141299302060926</v>
      </c>
      <c r="H1576" s="453">
        <v>7.0907553496406663</v>
      </c>
      <c r="I1576" s="453">
        <v>8.2139121893326319</v>
      </c>
      <c r="J1576" s="453"/>
      <c r="K1576" s="453">
        <v>0.12860707547973504</v>
      </c>
      <c r="L1576" s="453">
        <v>-0.50379302719159824</v>
      </c>
      <c r="M1576" s="453">
        <v>-3.4555176009190163</v>
      </c>
      <c r="N1576" s="453"/>
      <c r="O1576" s="453">
        <f t="shared" si="24"/>
        <v>1.3356720405827813</v>
      </c>
      <c r="P1576" s="453">
        <f t="shared" si="24"/>
        <v>3.0415846476287349</v>
      </c>
      <c r="Q1576" s="453">
        <f t="shared" si="24"/>
        <v>0.65143849374729967</v>
      </c>
    </row>
    <row r="1577" spans="6:17">
      <c r="F1577" s="452">
        <v>1571</v>
      </c>
      <c r="G1577" s="453">
        <v>2.6624966768276987</v>
      </c>
      <c r="H1577" s="453">
        <v>8.5188643408752469</v>
      </c>
      <c r="I1577" s="453">
        <v>10.321735797139709</v>
      </c>
      <c r="J1577" s="453"/>
      <c r="K1577" s="453">
        <v>0.47789696613063803</v>
      </c>
      <c r="L1577" s="453">
        <v>0.70616630708577333</v>
      </c>
      <c r="M1577" s="453">
        <v>-2.2246200464275461</v>
      </c>
      <c r="N1577" s="453"/>
      <c r="O1577" s="453">
        <f t="shared" si="24"/>
        <v>1.8091453045444874</v>
      </c>
      <c r="P1577" s="453">
        <f t="shared" si="24"/>
        <v>4.9655984775233968</v>
      </c>
      <c r="Q1577" s="453">
        <f t="shared" si="24"/>
        <v>2.9362478521423085</v>
      </c>
    </row>
    <row r="1578" spans="6:17">
      <c r="F1578" s="452">
        <v>1572</v>
      </c>
      <c r="G1578" s="453">
        <v>2.3202267223359865</v>
      </c>
      <c r="H1578" s="453">
        <v>7.3292598382647327</v>
      </c>
      <c r="I1578" s="453">
        <v>9.7777145015633948</v>
      </c>
      <c r="J1578" s="453"/>
      <c r="K1578" s="453">
        <v>8.31155701513282E-2</v>
      </c>
      <c r="L1578" s="453">
        <v>-8.5238099398296185E-2</v>
      </c>
      <c r="M1578" s="453">
        <v>-2.3654419544752017</v>
      </c>
      <c r="N1578" s="453"/>
      <c r="O1578" s="453">
        <f t="shared" si="24"/>
        <v>1.2432289313193214</v>
      </c>
      <c r="P1578" s="453">
        <f t="shared" si="24"/>
        <v>3.5793918197340702</v>
      </c>
      <c r="Q1578" s="453">
        <f t="shared" si="24"/>
        <v>2.5234152963064957</v>
      </c>
    </row>
    <row r="1579" spans="6:17">
      <c r="F1579" s="452">
        <v>1573</v>
      </c>
      <c r="G1579" s="453">
        <v>2.4752219399289679</v>
      </c>
      <c r="H1579" s="453">
        <v>8.5928025360119022</v>
      </c>
      <c r="I1579" s="453">
        <v>11.697818360298783</v>
      </c>
      <c r="J1579" s="453"/>
      <c r="K1579" s="453">
        <v>0.17952244046816013</v>
      </c>
      <c r="L1579" s="453">
        <v>0.89758239704073617</v>
      </c>
      <c r="M1579" s="453">
        <v>-1.8192583064736638</v>
      </c>
      <c r="N1579" s="453"/>
      <c r="O1579" s="453">
        <f t="shared" si="24"/>
        <v>1.4171334104326441</v>
      </c>
      <c r="P1579" s="453">
        <f t="shared" si="24"/>
        <v>5.1939836650466873</v>
      </c>
      <c r="Q1579" s="453">
        <f t="shared" si="24"/>
        <v>4.0296508736757275</v>
      </c>
    </row>
    <row r="1580" spans="6:17">
      <c r="F1580" s="452">
        <v>1574</v>
      </c>
      <c r="G1580" s="453">
        <v>2.7221262806585393</v>
      </c>
      <c r="H1580" s="453">
        <v>8.923405628722854</v>
      </c>
      <c r="I1580" s="453">
        <v>11.095065582941288</v>
      </c>
      <c r="J1580" s="453"/>
      <c r="K1580" s="453">
        <v>0.45074893100880686</v>
      </c>
      <c r="L1580" s="453">
        <v>1.5047731616655895</v>
      </c>
      <c r="M1580" s="453">
        <v>-0.84537984261633881</v>
      </c>
      <c r="N1580" s="453"/>
      <c r="O1580" s="453">
        <f t="shared" si="24"/>
        <v>1.8118120713380765</v>
      </c>
      <c r="P1580" s="453">
        <f t="shared" si="24"/>
        <v>5.9664759760270165</v>
      </c>
      <c r="Q1580" s="453">
        <f t="shared" si="24"/>
        <v>4.7021529488543052</v>
      </c>
    </row>
    <row r="1581" spans="6:17">
      <c r="F1581" s="452">
        <v>1575</v>
      </c>
      <c r="G1581" s="453">
        <v>2.0772169804537342</v>
      </c>
      <c r="H1581" s="453">
        <v>4.9426157829846957</v>
      </c>
      <c r="I1581" s="453">
        <v>3.4367552134626891</v>
      </c>
      <c r="J1581" s="453"/>
      <c r="K1581" s="453">
        <v>4.8575345261800962E-2</v>
      </c>
      <c r="L1581" s="453">
        <v>-1.2386473395137614</v>
      </c>
      <c r="M1581" s="453">
        <v>-5.3714812478522731</v>
      </c>
      <c r="N1581" s="453"/>
      <c r="O1581" s="453">
        <f t="shared" si="24"/>
        <v>1.087183835488668</v>
      </c>
      <c r="P1581" s="453">
        <f t="shared" si="24"/>
        <v>1.2326605519785865</v>
      </c>
      <c r="Q1581" s="453">
        <f t="shared" si="24"/>
        <v>-3.6531036411209286</v>
      </c>
    </row>
    <row r="1582" spans="6:17">
      <c r="F1582" s="452">
        <v>1576</v>
      </c>
      <c r="G1582" s="453">
        <v>2.3419001900320744</v>
      </c>
      <c r="H1582" s="453">
        <v>8.0508370721564546</v>
      </c>
      <c r="I1582" s="453">
        <v>10.770924902018564</v>
      </c>
      <c r="J1582" s="453"/>
      <c r="K1582" s="453">
        <v>7.0757036443479748E-2</v>
      </c>
      <c r="L1582" s="453">
        <v>0.46373224716358408</v>
      </c>
      <c r="M1582" s="453">
        <v>-2.2822606946385946</v>
      </c>
      <c r="N1582" s="453"/>
      <c r="O1582" s="453">
        <f t="shared" si="24"/>
        <v>1.2417071314595169</v>
      </c>
      <c r="P1582" s="453">
        <f t="shared" si="24"/>
        <v>4.4891507832418114</v>
      </c>
      <c r="Q1582" s="453">
        <f t="shared" si="24"/>
        <v>3.1032017563706873</v>
      </c>
    </row>
    <row r="1583" spans="6:17">
      <c r="F1583" s="452">
        <v>1577</v>
      </c>
      <c r="G1583" s="453">
        <v>2.9439024085714589</v>
      </c>
      <c r="H1583" s="453">
        <v>9.2893652003426297</v>
      </c>
      <c r="I1583" s="453">
        <v>11.948828313045723</v>
      </c>
      <c r="J1583" s="453"/>
      <c r="K1583" s="453">
        <v>0.66953224720178639</v>
      </c>
      <c r="L1583" s="453">
        <v>1.8550820613437935</v>
      </c>
      <c r="M1583" s="453">
        <v>-0.13896611143733395</v>
      </c>
      <c r="N1583" s="453"/>
      <c r="O1583" s="453">
        <f t="shared" si="24"/>
        <v>2.1414834514875158</v>
      </c>
      <c r="P1583" s="453">
        <f t="shared" si="24"/>
        <v>6.4997646615151083</v>
      </c>
      <c r="Q1583" s="453">
        <f t="shared" si="24"/>
        <v>5.8354480450855277</v>
      </c>
    </row>
    <row r="1584" spans="6:17">
      <c r="F1584" s="452">
        <v>1578</v>
      </c>
      <c r="G1584" s="453">
        <v>2.1614193914982049</v>
      </c>
      <c r="H1584" s="453">
        <v>6.3240824836897787</v>
      </c>
      <c r="I1584" s="453">
        <v>7.2500310705547975</v>
      </c>
      <c r="J1584" s="453"/>
      <c r="K1584" s="453">
        <v>-0.14311859826333162</v>
      </c>
      <c r="L1584" s="453">
        <v>-1.0637158749610478</v>
      </c>
      <c r="M1584" s="453">
        <v>-3.9537262982220724</v>
      </c>
      <c r="N1584" s="453"/>
      <c r="O1584" s="453">
        <f t="shared" si="24"/>
        <v>0.93759109748577085</v>
      </c>
      <c r="P1584" s="453">
        <f t="shared" si="24"/>
        <v>2.0983253668838415</v>
      </c>
      <c r="Q1584" s="453">
        <f t="shared" si="24"/>
        <v>-0.32871076294467372</v>
      </c>
    </row>
    <row r="1585" spans="6:17">
      <c r="F1585" s="452">
        <v>1579</v>
      </c>
      <c r="G1585" s="453">
        <v>2.9360841827780249</v>
      </c>
      <c r="H1585" s="453">
        <v>10.869020854407133</v>
      </c>
      <c r="I1585" s="453">
        <v>15.503343471696525</v>
      </c>
      <c r="J1585" s="453"/>
      <c r="K1585" s="453">
        <v>0.6371170347400934</v>
      </c>
      <c r="L1585" s="453">
        <v>3.0019296058348814</v>
      </c>
      <c r="M1585" s="453">
        <v>2.580504085219232</v>
      </c>
      <c r="N1585" s="453"/>
      <c r="O1585" s="453">
        <f t="shared" si="24"/>
        <v>2.1051591261291058</v>
      </c>
      <c r="P1585" s="453">
        <f t="shared" si="24"/>
        <v>8.4364400330384477</v>
      </c>
      <c r="Q1585" s="453">
        <f t="shared" si="24"/>
        <v>10.332175821067494</v>
      </c>
    </row>
    <row r="1586" spans="6:17">
      <c r="F1586" s="452">
        <v>1580</v>
      </c>
      <c r="G1586" s="453">
        <v>2.9700814598025769</v>
      </c>
      <c r="H1586" s="453">
        <v>9.9827028742285222</v>
      </c>
      <c r="I1586" s="453">
        <v>14.067336759455458</v>
      </c>
      <c r="J1586" s="453"/>
      <c r="K1586" s="453">
        <v>0.56826700239064287</v>
      </c>
      <c r="L1586" s="453">
        <v>1.3017724709711089</v>
      </c>
      <c r="M1586" s="453">
        <v>-1.4547860885418373</v>
      </c>
      <c r="N1586" s="453"/>
      <c r="O1586" s="453">
        <f t="shared" si="24"/>
        <v>2.0533077322919313</v>
      </c>
      <c r="P1586" s="453">
        <f t="shared" si="24"/>
        <v>6.29312390808537</v>
      </c>
      <c r="Q1586" s="453">
        <f t="shared" si="24"/>
        <v>5.5788822911858915</v>
      </c>
    </row>
    <row r="1587" spans="6:17">
      <c r="F1587" s="452">
        <v>1581</v>
      </c>
      <c r="G1587" s="453">
        <v>2.7599758231470499</v>
      </c>
      <c r="H1587" s="453">
        <v>8.2021275093572896</v>
      </c>
      <c r="I1587" s="453">
        <v>9.7447392295621711</v>
      </c>
      <c r="J1587" s="453"/>
      <c r="K1587" s="453">
        <v>0.69114508220168602</v>
      </c>
      <c r="L1587" s="453">
        <v>1.2521617646577639</v>
      </c>
      <c r="M1587" s="453">
        <v>-0.9855782073479844</v>
      </c>
      <c r="N1587" s="453"/>
      <c r="O1587" s="453">
        <f t="shared" si="24"/>
        <v>2.071132993775211</v>
      </c>
      <c r="P1587" s="453">
        <f t="shared" si="24"/>
        <v>5.3532255193364087</v>
      </c>
      <c r="Q1587" s="453">
        <f t="shared" si="24"/>
        <v>3.8867914074331011</v>
      </c>
    </row>
    <row r="1588" spans="6:17">
      <c r="F1588" s="452">
        <v>1582</v>
      </c>
      <c r="G1588" s="453">
        <v>2.7478678439034265</v>
      </c>
      <c r="H1588" s="453">
        <v>9.5877583551830483</v>
      </c>
      <c r="I1588" s="453">
        <v>14.922889234568359</v>
      </c>
      <c r="J1588" s="453"/>
      <c r="K1588" s="453">
        <v>0.40443154998814457</v>
      </c>
      <c r="L1588" s="453">
        <v>1.8218824118453725</v>
      </c>
      <c r="M1588" s="453">
        <v>2.288638844795166</v>
      </c>
      <c r="N1588" s="453"/>
      <c r="O1588" s="453">
        <f t="shared" si="24"/>
        <v>1.7783654719398578</v>
      </c>
      <c r="P1588" s="453">
        <f t="shared" si="24"/>
        <v>6.6157615894368966</v>
      </c>
      <c r="Q1588" s="453">
        <f t="shared" si="24"/>
        <v>9.7500834620793455</v>
      </c>
    </row>
    <row r="1589" spans="6:17">
      <c r="F1589" s="452">
        <v>1583</v>
      </c>
      <c r="G1589" s="453">
        <v>2.6235483035854301</v>
      </c>
      <c r="H1589" s="453">
        <v>9.0667176634114952</v>
      </c>
      <c r="I1589" s="453">
        <v>12.447149095824329</v>
      </c>
      <c r="J1589" s="453"/>
      <c r="K1589" s="453">
        <v>0.41495828936322532</v>
      </c>
      <c r="L1589" s="453">
        <v>1.5340496655500999</v>
      </c>
      <c r="M1589" s="453">
        <v>-0.72612452747796397</v>
      </c>
      <c r="N1589" s="453"/>
      <c r="O1589" s="453">
        <f t="shared" si="24"/>
        <v>1.7267324411559404</v>
      </c>
      <c r="P1589" s="453">
        <f t="shared" si="24"/>
        <v>6.0674084972558475</v>
      </c>
      <c r="Q1589" s="453">
        <f t="shared" si="24"/>
        <v>5.4974500204342007</v>
      </c>
    </row>
    <row r="1590" spans="6:17">
      <c r="F1590" s="452">
        <v>1584</v>
      </c>
      <c r="G1590" s="453">
        <v>2.2881845611515601</v>
      </c>
      <c r="H1590" s="453">
        <v>7.9963013666903038</v>
      </c>
      <c r="I1590" s="453">
        <v>10.601632988588861</v>
      </c>
      <c r="J1590" s="453"/>
      <c r="K1590" s="453">
        <v>-4.6305919641529414E-2</v>
      </c>
      <c r="L1590" s="453">
        <v>-0.66197221900259251</v>
      </c>
      <c r="M1590" s="453">
        <v>-4.5309908073895286</v>
      </c>
      <c r="N1590" s="453"/>
      <c r="O1590" s="453">
        <f t="shared" si="24"/>
        <v>1.0977863609342506</v>
      </c>
      <c r="P1590" s="453">
        <f t="shared" si="24"/>
        <v>3.3361784643425594</v>
      </c>
      <c r="Q1590" s="453">
        <f t="shared" si="24"/>
        <v>0.76982568690490183</v>
      </c>
    </row>
    <row r="1591" spans="6:17">
      <c r="F1591" s="452">
        <v>1585</v>
      </c>
      <c r="G1591" s="453">
        <v>3.0049727469981651</v>
      </c>
      <c r="H1591" s="453">
        <v>10.244937593405695</v>
      </c>
      <c r="I1591" s="453">
        <v>13.18341633906158</v>
      </c>
      <c r="J1591" s="453"/>
      <c r="K1591" s="453">
        <v>0.48183269772311732</v>
      </c>
      <c r="L1591" s="453">
        <v>0.67495688552908462</v>
      </c>
      <c r="M1591" s="453">
        <v>-1.837995720085253</v>
      </c>
      <c r="N1591" s="453"/>
      <c r="O1591" s="453">
        <f t="shared" si="24"/>
        <v>1.9843190712221999</v>
      </c>
      <c r="P1591" s="453">
        <f t="shared" si="24"/>
        <v>5.7974256822319319</v>
      </c>
      <c r="Q1591" s="453">
        <f t="shared" si="24"/>
        <v>4.7537124494455369</v>
      </c>
    </row>
    <row r="1592" spans="6:17">
      <c r="F1592" s="452">
        <v>1586</v>
      </c>
      <c r="G1592" s="453">
        <v>2.3786761791288207</v>
      </c>
      <c r="H1592" s="453">
        <v>7.4772945516036202</v>
      </c>
      <c r="I1592" s="453">
        <v>8.5209857662522808</v>
      </c>
      <c r="J1592" s="453"/>
      <c r="K1592" s="453">
        <v>8.0382562120325574E-2</v>
      </c>
      <c r="L1592" s="453">
        <v>-3.8814473775680369E-2</v>
      </c>
      <c r="M1592" s="453">
        <v>-3.6694301956264539</v>
      </c>
      <c r="N1592" s="453"/>
      <c r="O1592" s="453">
        <f t="shared" si="24"/>
        <v>1.2697206516847359</v>
      </c>
      <c r="P1592" s="453">
        <f t="shared" si="24"/>
        <v>3.6998328020261297</v>
      </c>
      <c r="Q1592" s="453">
        <f t="shared" si="24"/>
        <v>0.59106268749968649</v>
      </c>
    </row>
    <row r="1593" spans="6:17">
      <c r="F1593" s="452">
        <v>1587</v>
      </c>
      <c r="G1593" s="453">
        <v>2.6953676078255313</v>
      </c>
      <c r="H1593" s="453">
        <v>8.9820313530756124</v>
      </c>
      <c r="I1593" s="453">
        <v>12.116000770218434</v>
      </c>
      <c r="J1593" s="453"/>
      <c r="K1593" s="453">
        <v>0.31315664010865696</v>
      </c>
      <c r="L1593" s="453">
        <v>1.0650556510243945</v>
      </c>
      <c r="M1593" s="453">
        <v>-1.4059462176725717</v>
      </c>
      <c r="N1593" s="453"/>
      <c r="O1593" s="453">
        <f t="shared" si="24"/>
        <v>1.6608404440214226</v>
      </c>
      <c r="P1593" s="453">
        <f t="shared" si="24"/>
        <v>5.5560713275622007</v>
      </c>
      <c r="Q1593" s="453">
        <f t="shared" si="24"/>
        <v>4.6520541674366456</v>
      </c>
    </row>
    <row r="1594" spans="6:17">
      <c r="F1594" s="452">
        <v>1588</v>
      </c>
      <c r="G1594" s="453">
        <v>3.1476295865727426</v>
      </c>
      <c r="H1594" s="453">
        <v>11.350533985609829</v>
      </c>
      <c r="I1594" s="453">
        <v>16.248654282168729</v>
      </c>
      <c r="J1594" s="453"/>
      <c r="K1594" s="453">
        <v>0.79295522319469924</v>
      </c>
      <c r="L1594" s="453">
        <v>3.4119611512437089</v>
      </c>
      <c r="M1594" s="453">
        <v>3.1819883926607133</v>
      </c>
      <c r="N1594" s="453"/>
      <c r="O1594" s="453">
        <f t="shared" si="24"/>
        <v>2.3667700164810705</v>
      </c>
      <c r="P1594" s="453">
        <f t="shared" si="24"/>
        <v>9.0872281440486233</v>
      </c>
      <c r="Q1594" s="453">
        <f t="shared" si="24"/>
        <v>11.306315533745078</v>
      </c>
    </row>
    <row r="1595" spans="6:17">
      <c r="F1595" s="452">
        <v>1589</v>
      </c>
      <c r="G1595" s="453">
        <v>2.5560835307534084</v>
      </c>
      <c r="H1595" s="453">
        <v>8.2125504452860767</v>
      </c>
      <c r="I1595" s="453">
        <v>10.814576001551487</v>
      </c>
      <c r="J1595" s="453"/>
      <c r="K1595" s="453">
        <v>0.14520194962232225</v>
      </c>
      <c r="L1595" s="453">
        <v>0.81049903683684477</v>
      </c>
      <c r="M1595" s="453">
        <v>-0.55884946656919965</v>
      </c>
      <c r="N1595" s="453"/>
      <c r="O1595" s="453">
        <f t="shared" si="24"/>
        <v>1.4232437149990265</v>
      </c>
      <c r="P1595" s="453">
        <f t="shared" si="24"/>
        <v>4.9167742594798831</v>
      </c>
      <c r="Q1595" s="453">
        <f t="shared" si="24"/>
        <v>4.8484385342065437</v>
      </c>
    </row>
    <row r="1596" spans="6:17">
      <c r="F1596" s="452">
        <v>1590</v>
      </c>
      <c r="G1596" s="453">
        <v>2.6674317483770853</v>
      </c>
      <c r="H1596" s="453">
        <v>8.1243383412196479</v>
      </c>
      <c r="I1596" s="453">
        <v>9.6378958632241876</v>
      </c>
      <c r="J1596" s="453"/>
      <c r="K1596" s="453">
        <v>0.46299263518062617</v>
      </c>
      <c r="L1596" s="453">
        <v>0.85781499109207004</v>
      </c>
      <c r="M1596" s="453">
        <v>-1.9930704828253027</v>
      </c>
      <c r="N1596" s="453"/>
      <c r="O1596" s="453">
        <f t="shared" si="24"/>
        <v>1.7967085093691688</v>
      </c>
      <c r="P1596" s="453">
        <f t="shared" si="24"/>
        <v>4.919984161701894</v>
      </c>
      <c r="Q1596" s="453">
        <f t="shared" si="24"/>
        <v>2.825877448786791</v>
      </c>
    </row>
    <row r="1597" spans="6:17">
      <c r="F1597" s="452">
        <v>1591</v>
      </c>
      <c r="G1597" s="453">
        <v>3.1558688494827525</v>
      </c>
      <c r="H1597" s="453">
        <v>9.309453392086958</v>
      </c>
      <c r="I1597" s="453">
        <v>9.4938126432582521</v>
      </c>
      <c r="J1597" s="453"/>
      <c r="K1597" s="453">
        <v>0.77693946513697298</v>
      </c>
      <c r="L1597" s="453">
        <v>1.806986396625021</v>
      </c>
      <c r="M1597" s="453">
        <v>-1.6511723461599104</v>
      </c>
      <c r="N1597" s="453"/>
      <c r="O1597" s="453">
        <f t="shared" si="24"/>
        <v>2.3548738898783492</v>
      </c>
      <c r="P1597" s="453">
        <f t="shared" si="24"/>
        <v>6.4617130926685</v>
      </c>
      <c r="Q1597" s="453">
        <f t="shared" si="24"/>
        <v>3.0957339754692157</v>
      </c>
    </row>
    <row r="1598" spans="6:17">
      <c r="F1598" s="452">
        <v>1592</v>
      </c>
      <c r="G1598" s="453">
        <v>2.3528425021687251</v>
      </c>
      <c r="H1598" s="453">
        <v>7.3667816506948327</v>
      </c>
      <c r="I1598" s="453">
        <v>9.4079474041513009</v>
      </c>
      <c r="J1598" s="453"/>
      <c r="K1598" s="453">
        <v>1.9270746026666785E-2</v>
      </c>
      <c r="L1598" s="453">
        <v>0.23702061694888243</v>
      </c>
      <c r="M1598" s="453">
        <v>-1.3899616424111372</v>
      </c>
      <c r="N1598" s="453"/>
      <c r="O1598" s="453">
        <f t="shared" si="24"/>
        <v>1.1956919971110294</v>
      </c>
      <c r="P1598" s="453">
        <f t="shared" si="24"/>
        <v>3.9204114422962988</v>
      </c>
      <c r="Q1598" s="453">
        <f t="shared" si="24"/>
        <v>3.3140120596645133</v>
      </c>
    </row>
    <row r="1599" spans="6:17">
      <c r="F1599" s="452">
        <v>1593</v>
      </c>
      <c r="G1599" s="453">
        <v>2.7647484984801451</v>
      </c>
      <c r="H1599" s="453">
        <v>9.565847545195254</v>
      </c>
      <c r="I1599" s="453">
        <v>14.912907551997534</v>
      </c>
      <c r="J1599" s="453"/>
      <c r="K1599" s="453">
        <v>0.40353570150738172</v>
      </c>
      <c r="L1599" s="453">
        <v>1.7413485812258287</v>
      </c>
      <c r="M1599" s="453">
        <v>2.1865263077063091</v>
      </c>
      <c r="N1599" s="453"/>
      <c r="O1599" s="453">
        <f t="shared" si="24"/>
        <v>1.7859099507474543</v>
      </c>
      <c r="P1599" s="453">
        <f t="shared" si="24"/>
        <v>6.5242723538234557</v>
      </c>
      <c r="Q1599" s="453">
        <f t="shared" si="24"/>
        <v>9.6429800837050763</v>
      </c>
    </row>
    <row r="1600" spans="6:17">
      <c r="F1600" s="452">
        <v>1594</v>
      </c>
      <c r="G1600" s="453">
        <v>3.0740514219731168</v>
      </c>
      <c r="H1600" s="453">
        <v>10.936997591358775</v>
      </c>
      <c r="I1600" s="453">
        <v>14.301413220022539</v>
      </c>
      <c r="J1600" s="453"/>
      <c r="K1600" s="453">
        <v>0.79039562491662529</v>
      </c>
      <c r="L1600" s="453">
        <v>1.6940949120619138</v>
      </c>
      <c r="M1600" s="453">
        <v>-0.11752929052852323</v>
      </c>
      <c r="N1600" s="453"/>
      <c r="O1600" s="453">
        <f t="shared" si="24"/>
        <v>2.3274213359031837</v>
      </c>
      <c r="P1600" s="453">
        <f t="shared" si="24"/>
        <v>7.1625937077413013</v>
      </c>
      <c r="Q1600" s="453">
        <f t="shared" si="24"/>
        <v>7.0331773194827463</v>
      </c>
    </row>
    <row r="1601" spans="6:17">
      <c r="F1601" s="452">
        <v>1595</v>
      </c>
      <c r="G1601" s="453">
        <v>2.6654268794996749</v>
      </c>
      <c r="H1601" s="453">
        <v>8.2692690749830859</v>
      </c>
      <c r="I1601" s="453">
        <v>10.429137940123439</v>
      </c>
      <c r="J1601" s="453"/>
      <c r="K1601" s="453">
        <v>0.44439080202901415</v>
      </c>
      <c r="L1601" s="453">
        <v>1.0295192109878215</v>
      </c>
      <c r="M1601" s="453">
        <v>-1.4151459920365426</v>
      </c>
      <c r="N1601" s="453"/>
      <c r="O1601" s="453">
        <f t="shared" si="24"/>
        <v>1.7771042417788516</v>
      </c>
      <c r="P1601" s="453">
        <f t="shared" si="24"/>
        <v>5.1641537484793645</v>
      </c>
      <c r="Q1601" s="453">
        <f t="shared" si="24"/>
        <v>3.7994229780251771</v>
      </c>
    </row>
    <row r="1602" spans="6:17">
      <c r="F1602" s="452">
        <v>1596</v>
      </c>
      <c r="G1602" s="453">
        <v>2.8809390976521705</v>
      </c>
      <c r="H1602" s="453">
        <v>11.594006484306803</v>
      </c>
      <c r="I1602" s="453">
        <v>17.248005437330889</v>
      </c>
      <c r="J1602" s="453"/>
      <c r="K1602" s="453">
        <v>0.59131168406290158</v>
      </c>
      <c r="L1602" s="453">
        <v>4.0566833115862835</v>
      </c>
      <c r="M1602" s="453">
        <v>5.0185066151871638</v>
      </c>
      <c r="N1602" s="453"/>
      <c r="O1602" s="453">
        <f t="shared" si="24"/>
        <v>2.0317812328889868</v>
      </c>
      <c r="P1602" s="453">
        <f t="shared" si="24"/>
        <v>9.8536865537396849</v>
      </c>
      <c r="Q1602" s="453">
        <f t="shared" si="24"/>
        <v>13.642509333852608</v>
      </c>
    </row>
    <row r="1603" spans="6:17">
      <c r="F1603" s="452">
        <v>1597</v>
      </c>
      <c r="G1603" s="453">
        <v>2.2477134641141774</v>
      </c>
      <c r="H1603" s="453">
        <v>6.9832044304423206</v>
      </c>
      <c r="I1603" s="453">
        <v>7.9484319410917266</v>
      </c>
      <c r="J1603" s="453"/>
      <c r="K1603" s="453">
        <v>0.98053461617209692</v>
      </c>
      <c r="L1603" s="453">
        <v>3.6151201676131137</v>
      </c>
      <c r="M1603" s="453">
        <v>2.5133529093207585</v>
      </c>
      <c r="N1603" s="453"/>
      <c r="O1603" s="453">
        <f t="shared" si="24"/>
        <v>2.1043913482291856</v>
      </c>
      <c r="P1603" s="453">
        <f t="shared" si="24"/>
        <v>7.106722382834274</v>
      </c>
      <c r="Q1603" s="453">
        <f t="shared" si="24"/>
        <v>6.4875688798666218</v>
      </c>
    </row>
    <row r="1604" spans="6:17">
      <c r="F1604" s="452">
        <v>1598</v>
      </c>
      <c r="G1604" s="453">
        <v>2.9951357629752362</v>
      </c>
      <c r="H1604" s="453">
        <v>9.4736361488782563</v>
      </c>
      <c r="I1604" s="453">
        <v>11.593379815933801</v>
      </c>
      <c r="J1604" s="453"/>
      <c r="K1604" s="453">
        <v>0.64356682133750631</v>
      </c>
      <c r="L1604" s="453">
        <v>1.6648038758504669</v>
      </c>
      <c r="M1604" s="453">
        <v>-0.96784919061563102</v>
      </c>
      <c r="N1604" s="453"/>
      <c r="O1604" s="453">
        <f t="shared" si="24"/>
        <v>2.1411347028251244</v>
      </c>
      <c r="P1604" s="453">
        <f t="shared" si="24"/>
        <v>6.401621950289595</v>
      </c>
      <c r="Q1604" s="453">
        <f t="shared" si="24"/>
        <v>4.8288407173512695</v>
      </c>
    </row>
    <row r="1605" spans="6:17">
      <c r="F1605" s="452">
        <v>1599</v>
      </c>
      <c r="G1605" s="453">
        <v>2.1115318482824534</v>
      </c>
      <c r="H1605" s="453">
        <v>6.0124177074306289</v>
      </c>
      <c r="I1605" s="453">
        <v>6.6392780534097966</v>
      </c>
      <c r="J1605" s="453"/>
      <c r="K1605" s="453">
        <v>-0.20162976845345248</v>
      </c>
      <c r="L1605" s="453">
        <v>-1.6058685301678679</v>
      </c>
      <c r="M1605" s="453">
        <v>-5.1003521225810005</v>
      </c>
      <c r="N1605" s="453"/>
      <c r="O1605" s="453">
        <f t="shared" si="24"/>
        <v>0.85413615568777423</v>
      </c>
      <c r="P1605" s="453">
        <f t="shared" si="24"/>
        <v>1.4003403235474465</v>
      </c>
      <c r="Q1605" s="453">
        <f t="shared" si="24"/>
        <v>-1.7807130958761022</v>
      </c>
    </row>
    <row r="1606" spans="6:17">
      <c r="F1606" s="452">
        <v>1600</v>
      </c>
      <c r="G1606" s="453">
        <v>2.3311443771014204</v>
      </c>
      <c r="H1606" s="453">
        <v>7.2203240950710352</v>
      </c>
      <c r="I1606" s="453">
        <v>8.2258005254999773</v>
      </c>
      <c r="J1606" s="453"/>
      <c r="K1606" s="453">
        <v>0.13962341488782748</v>
      </c>
      <c r="L1606" s="453">
        <v>0.12871450469485524</v>
      </c>
      <c r="M1606" s="453">
        <v>-3.2326467730818678</v>
      </c>
      <c r="N1606" s="453"/>
      <c r="O1606" s="453">
        <f t="shared" si="24"/>
        <v>1.3051956034385377</v>
      </c>
      <c r="P1606" s="453">
        <f t="shared" si="24"/>
        <v>3.7388765522303729</v>
      </c>
      <c r="Q1606" s="453">
        <f t="shared" si="24"/>
        <v>0.88025348966812089</v>
      </c>
    </row>
    <row r="1607" spans="6:17">
      <c r="F1607" s="452">
        <v>1601</v>
      </c>
      <c r="G1607" s="453">
        <v>2.5898117424634695</v>
      </c>
      <c r="H1607" s="453">
        <v>9.0537777307266438</v>
      </c>
      <c r="I1607" s="453">
        <v>12.21159360641856</v>
      </c>
      <c r="J1607" s="453"/>
      <c r="K1607" s="453">
        <v>0.59543123597383385</v>
      </c>
      <c r="L1607" s="453">
        <v>2.9284120197967312</v>
      </c>
      <c r="M1607" s="453">
        <v>2.5038187179572304</v>
      </c>
      <c r="N1607" s="453"/>
      <c r="O1607" s="453">
        <f t="shared" si="24"/>
        <v>1.8903371072055686</v>
      </c>
      <c r="P1607" s="453">
        <f t="shared" si="24"/>
        <v>7.4553008851600531</v>
      </c>
      <c r="Q1607" s="453">
        <f t="shared" si="24"/>
        <v>8.6096155211665106</v>
      </c>
    </row>
    <row r="1608" spans="6:17">
      <c r="F1608" s="452">
        <v>1602</v>
      </c>
      <c r="G1608" s="453">
        <v>2.8291731020469388</v>
      </c>
      <c r="H1608" s="453">
        <v>9.509583429143504</v>
      </c>
      <c r="I1608" s="453">
        <v>11.824263360223242</v>
      </c>
      <c r="J1608" s="453"/>
      <c r="K1608" s="453">
        <v>0.55801596564488598</v>
      </c>
      <c r="L1608" s="453">
        <v>2.0047149891890683</v>
      </c>
      <c r="M1608" s="453">
        <v>-0.2408884130422706</v>
      </c>
      <c r="N1608" s="453"/>
      <c r="O1608" s="453">
        <f t="shared" ref="O1608:Q1671" si="25">G1608*0.5+K1608</f>
        <v>1.9726025166683554</v>
      </c>
      <c r="P1608" s="453">
        <f t="shared" si="25"/>
        <v>6.7595067037608203</v>
      </c>
      <c r="Q1608" s="453">
        <f t="shared" si="25"/>
        <v>5.6712432670693502</v>
      </c>
    </row>
    <row r="1609" spans="6:17">
      <c r="F1609" s="452">
        <v>1603</v>
      </c>
      <c r="G1609" s="453">
        <v>2.9903167191814468</v>
      </c>
      <c r="H1609" s="453">
        <v>9.6812254861389846</v>
      </c>
      <c r="I1609" s="453">
        <v>12.125710503168463</v>
      </c>
      <c r="J1609" s="453"/>
      <c r="K1609" s="453">
        <v>0.42168287472686039</v>
      </c>
      <c r="L1609" s="453">
        <v>0.63097635306826305</v>
      </c>
      <c r="M1609" s="453">
        <v>-1.8403284854629831</v>
      </c>
      <c r="N1609" s="453"/>
      <c r="O1609" s="453">
        <f t="shared" si="25"/>
        <v>1.9168412343175838</v>
      </c>
      <c r="P1609" s="453">
        <f t="shared" si="25"/>
        <v>5.4715890961377553</v>
      </c>
      <c r="Q1609" s="453">
        <f t="shared" si="25"/>
        <v>4.2225267661212484</v>
      </c>
    </row>
    <row r="1610" spans="6:17">
      <c r="F1610" s="452">
        <v>1604</v>
      </c>
      <c r="G1610" s="453">
        <v>2.7181451836956168</v>
      </c>
      <c r="H1610" s="453">
        <v>8.3032353579195686</v>
      </c>
      <c r="I1610" s="453">
        <v>10.108334700277041</v>
      </c>
      <c r="J1610" s="453"/>
      <c r="K1610" s="453">
        <v>-0.2499436956023473</v>
      </c>
      <c r="L1610" s="453">
        <v>-0.6509575233763556</v>
      </c>
      <c r="M1610" s="453">
        <v>-4.2403362236512336</v>
      </c>
      <c r="N1610" s="453"/>
      <c r="O1610" s="453">
        <f t="shared" si="25"/>
        <v>1.1091288962454611</v>
      </c>
      <c r="P1610" s="453">
        <f t="shared" si="25"/>
        <v>3.5006601555834287</v>
      </c>
      <c r="Q1610" s="453">
        <f t="shared" si="25"/>
        <v>0.81383112648728684</v>
      </c>
    </row>
    <row r="1611" spans="6:17">
      <c r="F1611" s="452">
        <v>1605</v>
      </c>
      <c r="G1611" s="453">
        <v>3.3301832289827598</v>
      </c>
      <c r="H1611" s="453">
        <v>11.223496741606411</v>
      </c>
      <c r="I1611" s="453">
        <v>16.736109162285388</v>
      </c>
      <c r="J1611" s="453"/>
      <c r="K1611" s="453">
        <v>1.074756059756643</v>
      </c>
      <c r="L1611" s="453">
        <v>3.8234567857220298</v>
      </c>
      <c r="M1611" s="453">
        <v>4.7764518129742015</v>
      </c>
      <c r="N1611" s="453"/>
      <c r="O1611" s="453">
        <f t="shared" si="25"/>
        <v>2.7398476742480229</v>
      </c>
      <c r="P1611" s="453">
        <f t="shared" si="25"/>
        <v>9.4352051565252353</v>
      </c>
      <c r="Q1611" s="453">
        <f t="shared" si="25"/>
        <v>13.144506394116895</v>
      </c>
    </row>
    <row r="1612" spans="6:17">
      <c r="F1612" s="452">
        <v>1606</v>
      </c>
      <c r="G1612" s="453">
        <v>2.5646804091769138</v>
      </c>
      <c r="H1612" s="453">
        <v>9.0532587606482053</v>
      </c>
      <c r="I1612" s="453">
        <v>12.360594442812996</v>
      </c>
      <c r="J1612" s="453"/>
      <c r="K1612" s="453">
        <v>0.44320127171084955</v>
      </c>
      <c r="L1612" s="453">
        <v>2.5638448517947978</v>
      </c>
      <c r="M1612" s="453">
        <v>2.0042902497463615</v>
      </c>
      <c r="N1612" s="453"/>
      <c r="O1612" s="453">
        <f t="shared" si="25"/>
        <v>1.7255414762993064</v>
      </c>
      <c r="P1612" s="453">
        <f t="shared" si="25"/>
        <v>7.0904742321189005</v>
      </c>
      <c r="Q1612" s="453">
        <f t="shared" si="25"/>
        <v>8.1845874711528595</v>
      </c>
    </row>
    <row r="1613" spans="6:17">
      <c r="F1613" s="452">
        <v>1607</v>
      </c>
      <c r="G1613" s="453">
        <v>2.5747241364488307</v>
      </c>
      <c r="H1613" s="453">
        <v>8.387573071349955</v>
      </c>
      <c r="I1613" s="453">
        <v>9.6859963518938486</v>
      </c>
      <c r="J1613" s="453"/>
      <c r="K1613" s="453">
        <v>0.22993135211671856</v>
      </c>
      <c r="L1613" s="453">
        <v>0.5238929235719425</v>
      </c>
      <c r="M1613" s="453">
        <v>-2.9795013310356921</v>
      </c>
      <c r="N1613" s="453"/>
      <c r="O1613" s="453">
        <f t="shared" si="25"/>
        <v>1.5172934203411339</v>
      </c>
      <c r="P1613" s="453">
        <f t="shared" si="25"/>
        <v>4.71767945924692</v>
      </c>
      <c r="Q1613" s="453">
        <f t="shared" si="25"/>
        <v>1.8634968449112321</v>
      </c>
    </row>
    <row r="1614" spans="6:17">
      <c r="F1614" s="452">
        <v>1608</v>
      </c>
      <c r="G1614" s="453">
        <v>2.6624304951002031</v>
      </c>
      <c r="H1614" s="453">
        <v>8.5086791057909039</v>
      </c>
      <c r="I1614" s="453">
        <v>8.5350430100568815</v>
      </c>
      <c r="J1614" s="453"/>
      <c r="K1614" s="453">
        <v>0.38843488045126229</v>
      </c>
      <c r="L1614" s="453">
        <v>1.6545028572596152</v>
      </c>
      <c r="M1614" s="453">
        <v>-1.7098177530311602</v>
      </c>
      <c r="N1614" s="453"/>
      <c r="O1614" s="453">
        <f t="shared" si="25"/>
        <v>1.7196501280013639</v>
      </c>
      <c r="P1614" s="453">
        <f t="shared" si="25"/>
        <v>5.9088424101550672</v>
      </c>
      <c r="Q1614" s="453">
        <f t="shared" si="25"/>
        <v>2.5577037519972805</v>
      </c>
    </row>
    <row r="1615" spans="6:17">
      <c r="F1615" s="452">
        <v>1609</v>
      </c>
      <c r="G1615" s="453">
        <v>2.5902136997101266</v>
      </c>
      <c r="H1615" s="453">
        <v>8.9058551959247936</v>
      </c>
      <c r="I1615" s="453">
        <v>13.511815900107052</v>
      </c>
      <c r="J1615" s="453"/>
      <c r="K1615" s="453">
        <v>0.27365163480352983</v>
      </c>
      <c r="L1615" s="453">
        <v>1.1620400982304631</v>
      </c>
      <c r="M1615" s="453">
        <v>0.99155429383653626</v>
      </c>
      <c r="N1615" s="453"/>
      <c r="O1615" s="453">
        <f t="shared" si="25"/>
        <v>1.5687584846585931</v>
      </c>
      <c r="P1615" s="453">
        <f t="shared" si="25"/>
        <v>5.6149676961928598</v>
      </c>
      <c r="Q1615" s="453">
        <f t="shared" si="25"/>
        <v>7.7474622438900624</v>
      </c>
    </row>
    <row r="1616" spans="6:17">
      <c r="F1616" s="452">
        <v>1610</v>
      </c>
      <c r="G1616" s="453">
        <v>2.8494374988966307</v>
      </c>
      <c r="H1616" s="453">
        <v>9.5116911501339558</v>
      </c>
      <c r="I1616" s="453">
        <v>13.044585315897095</v>
      </c>
      <c r="J1616" s="453"/>
      <c r="K1616" s="453">
        <v>0.51231797123573308</v>
      </c>
      <c r="L1616" s="453">
        <v>1.7430300241657548</v>
      </c>
      <c r="M1616" s="453">
        <v>-0.23415319403195411</v>
      </c>
      <c r="N1616" s="453"/>
      <c r="O1616" s="453">
        <f t="shared" si="25"/>
        <v>1.9370367206840484</v>
      </c>
      <c r="P1616" s="453">
        <f t="shared" si="25"/>
        <v>6.4988755992327327</v>
      </c>
      <c r="Q1616" s="453">
        <f t="shared" si="25"/>
        <v>6.2881394639165933</v>
      </c>
    </row>
    <row r="1617" spans="6:17">
      <c r="F1617" s="452">
        <v>1611</v>
      </c>
      <c r="G1617" s="453">
        <v>2.4245159920712869</v>
      </c>
      <c r="H1617" s="453">
        <v>8.7356047350952934</v>
      </c>
      <c r="I1617" s="453">
        <v>11.440775109332591</v>
      </c>
      <c r="J1617" s="453"/>
      <c r="K1617" s="453">
        <v>0.10300935339929751</v>
      </c>
      <c r="L1617" s="453">
        <v>0.15641649279402259</v>
      </c>
      <c r="M1617" s="453">
        <v>-3.1013414745855101</v>
      </c>
      <c r="N1617" s="453"/>
      <c r="O1617" s="453">
        <f t="shared" si="25"/>
        <v>1.3152673494349409</v>
      </c>
      <c r="P1617" s="453">
        <f t="shared" si="25"/>
        <v>4.5242188603416693</v>
      </c>
      <c r="Q1617" s="453">
        <f t="shared" si="25"/>
        <v>2.6190460800807855</v>
      </c>
    </row>
    <row r="1618" spans="6:17">
      <c r="F1618" s="452">
        <v>1612</v>
      </c>
      <c r="G1618" s="453">
        <v>2.6083375162009883</v>
      </c>
      <c r="H1618" s="453">
        <v>8.5493032834477916</v>
      </c>
      <c r="I1618" s="453">
        <v>10.089038302154705</v>
      </c>
      <c r="J1618" s="453"/>
      <c r="K1618" s="453">
        <v>0.48917074193718157</v>
      </c>
      <c r="L1618" s="453">
        <v>1.6019260901418804</v>
      </c>
      <c r="M1618" s="453">
        <v>-1.1196540764808347</v>
      </c>
      <c r="N1618" s="453"/>
      <c r="O1618" s="453">
        <f t="shared" si="25"/>
        <v>1.7933395000376757</v>
      </c>
      <c r="P1618" s="453">
        <f t="shared" si="25"/>
        <v>5.8765777318657761</v>
      </c>
      <c r="Q1618" s="453">
        <f t="shared" si="25"/>
        <v>3.9248650745965179</v>
      </c>
    </row>
    <row r="1619" spans="6:17">
      <c r="F1619" s="452">
        <v>1613</v>
      </c>
      <c r="G1619" s="453">
        <v>2.4237416766005637</v>
      </c>
      <c r="H1619" s="453">
        <v>8.6636848983523578</v>
      </c>
      <c r="I1619" s="453">
        <v>11.449627732100907</v>
      </c>
      <c r="J1619" s="453"/>
      <c r="K1619" s="453">
        <v>-5.8290878006902247E-2</v>
      </c>
      <c r="L1619" s="453">
        <v>-0.35231070345817628</v>
      </c>
      <c r="M1619" s="453">
        <v>-3.8712242814358859</v>
      </c>
      <c r="N1619" s="453"/>
      <c r="O1619" s="453">
        <f t="shared" si="25"/>
        <v>1.1535799602933796</v>
      </c>
      <c r="P1619" s="453">
        <f t="shared" si="25"/>
        <v>3.9795317457180026</v>
      </c>
      <c r="Q1619" s="453">
        <f t="shared" si="25"/>
        <v>1.8535895846145678</v>
      </c>
    </row>
    <row r="1620" spans="6:17">
      <c r="F1620" s="452">
        <v>1614</v>
      </c>
      <c r="G1620" s="453">
        <v>2.2031542728873994</v>
      </c>
      <c r="H1620" s="453">
        <v>7.6189460168013952</v>
      </c>
      <c r="I1620" s="453">
        <v>9.9958833932063129</v>
      </c>
      <c r="J1620" s="453"/>
      <c r="K1620" s="453">
        <v>0.18809439357013069</v>
      </c>
      <c r="L1620" s="453">
        <v>1.6927129236169236</v>
      </c>
      <c r="M1620" s="453">
        <v>0.68082084656791153</v>
      </c>
      <c r="N1620" s="453"/>
      <c r="O1620" s="453">
        <f t="shared" si="25"/>
        <v>1.2896715300138304</v>
      </c>
      <c r="P1620" s="453">
        <f t="shared" si="25"/>
        <v>5.5021859320176212</v>
      </c>
      <c r="Q1620" s="453">
        <f t="shared" si="25"/>
        <v>5.678762543171068</v>
      </c>
    </row>
    <row r="1621" spans="6:17">
      <c r="F1621" s="452">
        <v>1615</v>
      </c>
      <c r="G1621" s="453">
        <v>2.7107422844235121</v>
      </c>
      <c r="H1621" s="453">
        <v>8.2006329523165391</v>
      </c>
      <c r="I1621" s="453">
        <v>9.8754069888116049</v>
      </c>
      <c r="J1621" s="453"/>
      <c r="K1621" s="453">
        <v>-4.770276862788414E-2</v>
      </c>
      <c r="L1621" s="453">
        <v>-9.3959146409140715E-2</v>
      </c>
      <c r="M1621" s="453">
        <v>-3.2680521623071215</v>
      </c>
      <c r="N1621" s="453"/>
      <c r="O1621" s="453">
        <f t="shared" si="25"/>
        <v>1.3076683735838719</v>
      </c>
      <c r="P1621" s="453">
        <f t="shared" si="25"/>
        <v>4.0063573297491288</v>
      </c>
      <c r="Q1621" s="453">
        <f t="shared" si="25"/>
        <v>1.669651332098681</v>
      </c>
    </row>
    <row r="1622" spans="6:17">
      <c r="F1622" s="452">
        <v>1616</v>
      </c>
      <c r="G1622" s="453">
        <v>2.6473492873614202</v>
      </c>
      <c r="H1622" s="453">
        <v>8.8379697569593318</v>
      </c>
      <c r="I1622" s="453">
        <v>12.878479354075537</v>
      </c>
      <c r="J1622" s="453"/>
      <c r="K1622" s="453">
        <v>0.35498962426430936</v>
      </c>
      <c r="L1622" s="453">
        <v>1.2975833713146088</v>
      </c>
      <c r="M1622" s="453">
        <v>0.5093164298455406</v>
      </c>
      <c r="N1622" s="453"/>
      <c r="O1622" s="453">
        <f t="shared" si="25"/>
        <v>1.6786642679450194</v>
      </c>
      <c r="P1622" s="453">
        <f t="shared" si="25"/>
        <v>5.7165682497942747</v>
      </c>
      <c r="Q1622" s="453">
        <f t="shared" si="25"/>
        <v>6.9485561068833093</v>
      </c>
    </row>
    <row r="1623" spans="6:17">
      <c r="F1623" s="452">
        <v>1617</v>
      </c>
      <c r="G1623" s="453">
        <v>2.8029078877019025</v>
      </c>
      <c r="H1623" s="453">
        <v>10.784430302590096</v>
      </c>
      <c r="I1623" s="453">
        <v>15.464470012628809</v>
      </c>
      <c r="J1623" s="453"/>
      <c r="K1623" s="453">
        <v>0.59694046832235692</v>
      </c>
      <c r="L1623" s="453">
        <v>3.228989336208052</v>
      </c>
      <c r="M1623" s="453">
        <v>2.9955330314944817</v>
      </c>
      <c r="N1623" s="453"/>
      <c r="O1623" s="453">
        <f t="shared" si="25"/>
        <v>1.9983944121733082</v>
      </c>
      <c r="P1623" s="453">
        <f t="shared" si="25"/>
        <v>8.6212044875030998</v>
      </c>
      <c r="Q1623" s="453">
        <f t="shared" si="25"/>
        <v>10.727768037808886</v>
      </c>
    </row>
    <row r="1624" spans="6:17">
      <c r="F1624" s="452">
        <v>1618</v>
      </c>
      <c r="G1624" s="453">
        <v>2.6327365078712681</v>
      </c>
      <c r="H1624" s="453">
        <v>9.3447144166402367</v>
      </c>
      <c r="I1624" s="453">
        <v>12.435608970663637</v>
      </c>
      <c r="J1624" s="453"/>
      <c r="K1624" s="453">
        <v>0.19586845890472659</v>
      </c>
      <c r="L1624" s="453">
        <v>0.40303030917943516</v>
      </c>
      <c r="M1624" s="453">
        <v>-2.6826742208784609</v>
      </c>
      <c r="N1624" s="453"/>
      <c r="O1624" s="453">
        <f t="shared" si="25"/>
        <v>1.5122367128403607</v>
      </c>
      <c r="P1624" s="453">
        <f t="shared" si="25"/>
        <v>5.0753875174995535</v>
      </c>
      <c r="Q1624" s="453">
        <f t="shared" si="25"/>
        <v>3.5351302644533575</v>
      </c>
    </row>
    <row r="1625" spans="6:17">
      <c r="F1625" s="452">
        <v>1619</v>
      </c>
      <c r="G1625" s="453">
        <v>3.097963404187448</v>
      </c>
      <c r="H1625" s="453">
        <v>11.35427648247579</v>
      </c>
      <c r="I1625" s="453">
        <v>15.245610577657644</v>
      </c>
      <c r="J1625" s="453"/>
      <c r="K1625" s="453">
        <v>0.87370179002336812</v>
      </c>
      <c r="L1625" s="453">
        <v>3.989162957792459</v>
      </c>
      <c r="M1625" s="453">
        <v>3.2994576948196936</v>
      </c>
      <c r="N1625" s="453"/>
      <c r="O1625" s="453">
        <f t="shared" si="25"/>
        <v>2.4226834921170921</v>
      </c>
      <c r="P1625" s="453">
        <f t="shared" si="25"/>
        <v>9.6663011990303538</v>
      </c>
      <c r="Q1625" s="453">
        <f t="shared" si="25"/>
        <v>10.922262983648515</v>
      </c>
    </row>
    <row r="1626" spans="6:17">
      <c r="F1626" s="452">
        <v>1620</v>
      </c>
      <c r="G1626" s="453">
        <v>2.6612173857963235</v>
      </c>
      <c r="H1626" s="453">
        <v>8.8183612244736764</v>
      </c>
      <c r="I1626" s="453">
        <v>10.91183546996939</v>
      </c>
      <c r="J1626" s="453"/>
      <c r="K1626" s="453">
        <v>0.43398977944359096</v>
      </c>
      <c r="L1626" s="453">
        <v>1.5420801300002935</v>
      </c>
      <c r="M1626" s="453">
        <v>-0.82451155078381078</v>
      </c>
      <c r="N1626" s="453"/>
      <c r="O1626" s="453">
        <f t="shared" si="25"/>
        <v>1.7645984723417527</v>
      </c>
      <c r="P1626" s="453">
        <f t="shared" si="25"/>
        <v>5.9512607422371318</v>
      </c>
      <c r="Q1626" s="453">
        <f t="shared" si="25"/>
        <v>4.631406184200884</v>
      </c>
    </row>
    <row r="1627" spans="6:17">
      <c r="F1627" s="452">
        <v>1621</v>
      </c>
      <c r="G1627" s="453">
        <v>1.7833168716187817</v>
      </c>
      <c r="H1627" s="453">
        <v>3.9975162976119165</v>
      </c>
      <c r="I1627" s="453">
        <v>1.9910237992790911</v>
      </c>
      <c r="J1627" s="453"/>
      <c r="K1627" s="453">
        <v>-0.35039184142815927</v>
      </c>
      <c r="L1627" s="453">
        <v>-2.3817658098453585</v>
      </c>
      <c r="M1627" s="453">
        <v>-7.1385782543730443</v>
      </c>
      <c r="N1627" s="453"/>
      <c r="O1627" s="453">
        <f t="shared" si="25"/>
        <v>0.54126659438123159</v>
      </c>
      <c r="P1627" s="453">
        <f t="shared" si="25"/>
        <v>-0.3830076610394002</v>
      </c>
      <c r="Q1627" s="453">
        <f t="shared" si="25"/>
        <v>-6.1430663547334987</v>
      </c>
    </row>
    <row r="1628" spans="6:17">
      <c r="F1628" s="452">
        <v>1622</v>
      </c>
      <c r="G1628" s="453">
        <v>2.0877398649257923</v>
      </c>
      <c r="H1628" s="453">
        <v>6.5077924120601978</v>
      </c>
      <c r="I1628" s="453">
        <v>7.3410210337091542</v>
      </c>
      <c r="J1628" s="453"/>
      <c r="K1628" s="453">
        <v>0.86071293952091033</v>
      </c>
      <c r="L1628" s="453">
        <v>2.2605321302111676</v>
      </c>
      <c r="M1628" s="453">
        <v>0.49120026764258284</v>
      </c>
      <c r="N1628" s="453"/>
      <c r="O1628" s="453">
        <f t="shared" si="25"/>
        <v>1.9045828719838065</v>
      </c>
      <c r="P1628" s="453">
        <f t="shared" si="25"/>
        <v>5.5144283362412665</v>
      </c>
      <c r="Q1628" s="453">
        <f t="shared" si="25"/>
        <v>4.1617107844971599</v>
      </c>
    </row>
    <row r="1629" spans="6:17">
      <c r="F1629" s="452">
        <v>1623</v>
      </c>
      <c r="G1629" s="453">
        <v>3.3496709855010174</v>
      </c>
      <c r="H1629" s="453">
        <v>12.81427495464213</v>
      </c>
      <c r="I1629" s="453">
        <v>18.687038955895986</v>
      </c>
      <c r="J1629" s="453"/>
      <c r="K1629" s="453">
        <v>1.022220233075009</v>
      </c>
      <c r="L1629" s="453">
        <v>5.1755705601201925</v>
      </c>
      <c r="M1629" s="453">
        <v>6.2657164302088972</v>
      </c>
      <c r="N1629" s="453"/>
      <c r="O1629" s="453">
        <f t="shared" si="25"/>
        <v>2.6970557258255177</v>
      </c>
      <c r="P1629" s="453">
        <f t="shared" si="25"/>
        <v>11.582708037441257</v>
      </c>
      <c r="Q1629" s="453">
        <f t="shared" si="25"/>
        <v>15.60923590815689</v>
      </c>
    </row>
    <row r="1630" spans="6:17">
      <c r="F1630" s="452">
        <v>1624</v>
      </c>
      <c r="G1630" s="453">
        <v>3.1096647212808701</v>
      </c>
      <c r="H1630" s="453">
        <v>10.790649526355978</v>
      </c>
      <c r="I1630" s="453">
        <v>15.11576609404878</v>
      </c>
      <c r="J1630" s="453"/>
      <c r="K1630" s="453">
        <v>1.0780613295150143</v>
      </c>
      <c r="L1630" s="453">
        <v>4.2714593843288142</v>
      </c>
      <c r="M1630" s="453">
        <v>4.712541257761913</v>
      </c>
      <c r="N1630" s="453"/>
      <c r="O1630" s="453">
        <f t="shared" si="25"/>
        <v>2.6328936901554494</v>
      </c>
      <c r="P1630" s="453">
        <f t="shared" si="25"/>
        <v>9.666784147506803</v>
      </c>
      <c r="Q1630" s="453">
        <f t="shared" si="25"/>
        <v>12.270424304786303</v>
      </c>
    </row>
    <row r="1631" spans="6:17">
      <c r="F1631" s="452">
        <v>1625</v>
      </c>
      <c r="G1631" s="453">
        <v>2.2022504440480155</v>
      </c>
      <c r="H1631" s="453">
        <v>7.381230318534719</v>
      </c>
      <c r="I1631" s="453">
        <v>7.2931666967150903</v>
      </c>
      <c r="J1631" s="453"/>
      <c r="K1631" s="453">
        <v>-0.43194079191151324</v>
      </c>
      <c r="L1631" s="453">
        <v>-1.078229740933331</v>
      </c>
      <c r="M1631" s="453">
        <v>-5.7155000191381404</v>
      </c>
      <c r="N1631" s="453"/>
      <c r="O1631" s="453">
        <f t="shared" si="25"/>
        <v>0.66918443011249451</v>
      </c>
      <c r="P1631" s="453">
        <f t="shared" si="25"/>
        <v>2.6123854183340285</v>
      </c>
      <c r="Q1631" s="453">
        <f t="shared" si="25"/>
        <v>-2.0689166707805953</v>
      </c>
    </row>
    <row r="1632" spans="6:17">
      <c r="F1632" s="452">
        <v>1626</v>
      </c>
      <c r="G1632" s="453">
        <v>2.3827875118825297</v>
      </c>
      <c r="H1632" s="453">
        <v>7.8395914671610996</v>
      </c>
      <c r="I1632" s="453">
        <v>11.260044573104949</v>
      </c>
      <c r="J1632" s="453"/>
      <c r="K1632" s="453">
        <v>0.17804136009713467</v>
      </c>
      <c r="L1632" s="453">
        <v>0.45632710837593748</v>
      </c>
      <c r="M1632" s="453">
        <v>-0.6834864374166969</v>
      </c>
      <c r="N1632" s="453"/>
      <c r="O1632" s="453">
        <f t="shared" si="25"/>
        <v>1.3694351160383995</v>
      </c>
      <c r="P1632" s="453">
        <f t="shared" si="25"/>
        <v>4.3761228419564873</v>
      </c>
      <c r="Q1632" s="453">
        <f t="shared" si="25"/>
        <v>4.9465358491357776</v>
      </c>
    </row>
    <row r="1633" spans="6:17">
      <c r="F1633" s="452">
        <v>1627</v>
      </c>
      <c r="G1633" s="453">
        <v>2.7023244551855878</v>
      </c>
      <c r="H1633" s="453">
        <v>8.7406082185044909</v>
      </c>
      <c r="I1633" s="453">
        <v>10.951702714766114</v>
      </c>
      <c r="J1633" s="453"/>
      <c r="K1633" s="453">
        <v>0.46648570160292913</v>
      </c>
      <c r="L1633" s="453">
        <v>1.4300758622788408</v>
      </c>
      <c r="M1633" s="453">
        <v>-0.94745335541694686</v>
      </c>
      <c r="N1633" s="453"/>
      <c r="O1633" s="453">
        <f t="shared" si="25"/>
        <v>1.817647929195723</v>
      </c>
      <c r="P1633" s="453">
        <f t="shared" si="25"/>
        <v>5.8003799715310862</v>
      </c>
      <c r="Q1633" s="453">
        <f t="shared" si="25"/>
        <v>4.5283980019661101</v>
      </c>
    </row>
    <row r="1634" spans="6:17">
      <c r="F1634" s="452">
        <v>1628</v>
      </c>
      <c r="G1634" s="453">
        <v>2.6669281792877495</v>
      </c>
      <c r="H1634" s="453">
        <v>8.4893304456889069</v>
      </c>
      <c r="I1634" s="453">
        <v>9.844309019636853</v>
      </c>
      <c r="J1634" s="453"/>
      <c r="K1634" s="453">
        <v>0.51091311488145408</v>
      </c>
      <c r="L1634" s="453">
        <v>0.9022427329789906</v>
      </c>
      <c r="M1634" s="453">
        <v>-2.0311106440796323</v>
      </c>
      <c r="N1634" s="453"/>
      <c r="O1634" s="453">
        <f t="shared" si="25"/>
        <v>1.8443772045253288</v>
      </c>
      <c r="P1634" s="453">
        <f t="shared" si="25"/>
        <v>5.1469079558234441</v>
      </c>
      <c r="Q1634" s="453">
        <f t="shared" si="25"/>
        <v>2.8910438657387942</v>
      </c>
    </row>
    <row r="1635" spans="6:17">
      <c r="F1635" s="452">
        <v>1629</v>
      </c>
      <c r="G1635" s="453">
        <v>1.9444277688430507</v>
      </c>
      <c r="H1635" s="453">
        <v>4.662017106637812</v>
      </c>
      <c r="I1635" s="453">
        <v>3.5098846910843662</v>
      </c>
      <c r="J1635" s="453"/>
      <c r="K1635" s="453">
        <v>-0.30914179930772079</v>
      </c>
      <c r="L1635" s="453">
        <v>-1.9859721572094351</v>
      </c>
      <c r="M1635" s="453">
        <v>-5.9576988020069024</v>
      </c>
      <c r="N1635" s="453"/>
      <c r="O1635" s="453">
        <f t="shared" si="25"/>
        <v>0.66307208511380455</v>
      </c>
      <c r="P1635" s="453">
        <f t="shared" si="25"/>
        <v>0.3450363961094709</v>
      </c>
      <c r="Q1635" s="453">
        <f t="shared" si="25"/>
        <v>-4.2027564564647193</v>
      </c>
    </row>
    <row r="1636" spans="6:17">
      <c r="F1636" s="452">
        <v>1630</v>
      </c>
      <c r="G1636" s="453">
        <v>2.6276254893687394</v>
      </c>
      <c r="H1636" s="453">
        <v>8.2463092166884806</v>
      </c>
      <c r="I1636" s="453">
        <v>9.736138727388564</v>
      </c>
      <c r="J1636" s="453"/>
      <c r="K1636" s="453">
        <v>0.47826248059506682</v>
      </c>
      <c r="L1636" s="453">
        <v>0.73798815536690654</v>
      </c>
      <c r="M1636" s="453">
        <v>-2.4377457588407196</v>
      </c>
      <c r="N1636" s="453"/>
      <c r="O1636" s="453">
        <f t="shared" si="25"/>
        <v>1.7920752252794365</v>
      </c>
      <c r="P1636" s="453">
        <f t="shared" si="25"/>
        <v>4.8611427637111468</v>
      </c>
      <c r="Q1636" s="453">
        <f t="shared" si="25"/>
        <v>2.4303236048535624</v>
      </c>
    </row>
    <row r="1637" spans="6:17">
      <c r="F1637" s="452">
        <v>1631</v>
      </c>
      <c r="G1637" s="453">
        <v>2.9306476490010489</v>
      </c>
      <c r="H1637" s="453">
        <v>10.434001538150341</v>
      </c>
      <c r="I1637" s="453">
        <v>14.639382363008266</v>
      </c>
      <c r="J1637" s="453"/>
      <c r="K1637" s="453">
        <v>0.54503562831016517</v>
      </c>
      <c r="L1637" s="453">
        <v>2.352369803861194</v>
      </c>
      <c r="M1637" s="453">
        <v>1.2183053611386114</v>
      </c>
      <c r="N1637" s="453"/>
      <c r="O1637" s="453">
        <f t="shared" si="25"/>
        <v>2.0103594528106896</v>
      </c>
      <c r="P1637" s="453">
        <f t="shared" si="25"/>
        <v>7.5693705729363643</v>
      </c>
      <c r="Q1637" s="453">
        <f t="shared" si="25"/>
        <v>8.5379965426427447</v>
      </c>
    </row>
    <row r="1638" spans="6:17">
      <c r="F1638" s="452">
        <v>1632</v>
      </c>
      <c r="G1638" s="453">
        <v>2.2407599010589845</v>
      </c>
      <c r="H1638" s="453">
        <v>7.7400439617881318</v>
      </c>
      <c r="I1638" s="453">
        <v>10.155754722852436</v>
      </c>
      <c r="J1638" s="453"/>
      <c r="K1638" s="453">
        <v>0.14345404556215158</v>
      </c>
      <c r="L1638" s="453">
        <v>1.5700607579905039</v>
      </c>
      <c r="M1638" s="453">
        <v>0.49100226623593102</v>
      </c>
      <c r="N1638" s="453"/>
      <c r="O1638" s="453">
        <f t="shared" si="25"/>
        <v>1.2638339960916438</v>
      </c>
      <c r="P1638" s="453">
        <f t="shared" si="25"/>
        <v>5.4400827388845698</v>
      </c>
      <c r="Q1638" s="453">
        <f t="shared" si="25"/>
        <v>5.5688796276621488</v>
      </c>
    </row>
    <row r="1639" spans="6:17">
      <c r="F1639" s="452">
        <v>1633</v>
      </c>
      <c r="G1639" s="453">
        <v>2.9641299760801925</v>
      </c>
      <c r="H1639" s="453">
        <v>9.9782139421295</v>
      </c>
      <c r="I1639" s="453">
        <v>14.24909402450173</v>
      </c>
      <c r="J1639" s="453"/>
      <c r="K1639" s="453">
        <v>0.65849037349883055</v>
      </c>
      <c r="L1639" s="453">
        <v>2.028195949919521</v>
      </c>
      <c r="M1639" s="453">
        <v>-6.0962709411356286E-2</v>
      </c>
      <c r="N1639" s="453"/>
      <c r="O1639" s="453">
        <f t="shared" si="25"/>
        <v>2.1405553615389268</v>
      </c>
      <c r="P1639" s="453">
        <f t="shared" si="25"/>
        <v>7.017302920984271</v>
      </c>
      <c r="Q1639" s="453">
        <f t="shared" si="25"/>
        <v>7.0635843028395087</v>
      </c>
    </row>
    <row r="1640" spans="6:17">
      <c r="F1640" s="452">
        <v>1634</v>
      </c>
      <c r="G1640" s="453">
        <v>2.6612173857963235</v>
      </c>
      <c r="H1640" s="453">
        <v>8.8183612244736764</v>
      </c>
      <c r="I1640" s="453">
        <v>10.91183546996939</v>
      </c>
      <c r="J1640" s="453"/>
      <c r="K1640" s="453">
        <v>0.43398977944359096</v>
      </c>
      <c r="L1640" s="453">
        <v>1.5420801300002935</v>
      </c>
      <c r="M1640" s="453">
        <v>-0.82451155078381078</v>
      </c>
      <c r="N1640" s="453"/>
      <c r="O1640" s="453">
        <f t="shared" si="25"/>
        <v>1.7645984723417527</v>
      </c>
      <c r="P1640" s="453">
        <f t="shared" si="25"/>
        <v>5.9512607422371318</v>
      </c>
      <c r="Q1640" s="453">
        <f t="shared" si="25"/>
        <v>4.631406184200884</v>
      </c>
    </row>
    <row r="1641" spans="6:17">
      <c r="F1641" s="452">
        <v>1635</v>
      </c>
      <c r="G1641" s="453">
        <v>3.037169535813609</v>
      </c>
      <c r="H1641" s="453">
        <v>10.456821017827089</v>
      </c>
      <c r="I1641" s="453">
        <v>14.614762046661539</v>
      </c>
      <c r="J1641" s="453"/>
      <c r="K1641" s="453">
        <v>0.71098525733216533</v>
      </c>
      <c r="L1641" s="453">
        <v>2.7172835613347885</v>
      </c>
      <c r="M1641" s="453">
        <v>1.7264050843749814</v>
      </c>
      <c r="N1641" s="453"/>
      <c r="O1641" s="453">
        <f t="shared" si="25"/>
        <v>2.2295700252389699</v>
      </c>
      <c r="P1641" s="453">
        <f t="shared" si="25"/>
        <v>7.945694070248333</v>
      </c>
      <c r="Q1641" s="453">
        <f t="shared" si="25"/>
        <v>9.0337861077057511</v>
      </c>
    </row>
    <row r="1642" spans="6:17">
      <c r="F1642" s="452">
        <v>1636</v>
      </c>
      <c r="G1642" s="453">
        <v>2.682827367148704</v>
      </c>
      <c r="H1642" s="453">
        <v>9.2293318072058881</v>
      </c>
      <c r="I1642" s="453">
        <v>12.778695532942891</v>
      </c>
      <c r="J1642" s="453"/>
      <c r="K1642" s="453">
        <v>0.55455240315118282</v>
      </c>
      <c r="L1642" s="453">
        <v>2.3017741681367738</v>
      </c>
      <c r="M1642" s="453">
        <v>1.6515142357429795</v>
      </c>
      <c r="N1642" s="453"/>
      <c r="O1642" s="453">
        <f t="shared" si="25"/>
        <v>1.8959660867255348</v>
      </c>
      <c r="P1642" s="453">
        <f t="shared" si="25"/>
        <v>6.9164400717397179</v>
      </c>
      <c r="Q1642" s="453">
        <f t="shared" si="25"/>
        <v>8.0408620022144248</v>
      </c>
    </row>
    <row r="1643" spans="6:17">
      <c r="F1643" s="452">
        <v>1637</v>
      </c>
      <c r="G1643" s="453">
        <v>3.2625518285338089</v>
      </c>
      <c r="H1643" s="453">
        <v>9.4865575199511198</v>
      </c>
      <c r="I1643" s="453">
        <v>9.7846107369621791</v>
      </c>
      <c r="J1643" s="453"/>
      <c r="K1643" s="453">
        <v>1.1051969946552855</v>
      </c>
      <c r="L1643" s="453">
        <v>2.7714872658671652</v>
      </c>
      <c r="M1643" s="453">
        <v>0.1263690374887716</v>
      </c>
      <c r="N1643" s="453"/>
      <c r="O1643" s="453">
        <f t="shared" si="25"/>
        <v>2.73647290892219</v>
      </c>
      <c r="P1643" s="453">
        <f t="shared" si="25"/>
        <v>7.5147660258427251</v>
      </c>
      <c r="Q1643" s="453">
        <f t="shared" si="25"/>
        <v>5.0186744059698611</v>
      </c>
    </row>
    <row r="1644" spans="6:17">
      <c r="F1644" s="452">
        <v>1638</v>
      </c>
      <c r="G1644" s="453">
        <v>2.6319659307575609</v>
      </c>
      <c r="H1644" s="453">
        <v>9.3390942801281867</v>
      </c>
      <c r="I1644" s="453">
        <v>14.475227721319882</v>
      </c>
      <c r="J1644" s="453"/>
      <c r="K1644" s="453">
        <v>0.41730146501146059</v>
      </c>
      <c r="L1644" s="453">
        <v>1.9578831222729036</v>
      </c>
      <c r="M1644" s="453">
        <v>2.4879781197027029</v>
      </c>
      <c r="N1644" s="453"/>
      <c r="O1644" s="453">
        <f t="shared" si="25"/>
        <v>1.733284430390241</v>
      </c>
      <c r="P1644" s="453">
        <f t="shared" si="25"/>
        <v>6.6274302623369969</v>
      </c>
      <c r="Q1644" s="453">
        <f t="shared" si="25"/>
        <v>9.7255919803626441</v>
      </c>
    </row>
    <row r="1645" spans="6:17">
      <c r="F1645" s="452">
        <v>1639</v>
      </c>
      <c r="G1645" s="453">
        <v>2.8754587822272253</v>
      </c>
      <c r="H1645" s="453">
        <v>9.0387352211394898</v>
      </c>
      <c r="I1645" s="453">
        <v>11.612431719409074</v>
      </c>
      <c r="J1645" s="453"/>
      <c r="K1645" s="453">
        <v>0.59831596839611656</v>
      </c>
      <c r="L1645" s="453">
        <v>1.604185307454685</v>
      </c>
      <c r="M1645" s="453">
        <v>-0.48124611865949873</v>
      </c>
      <c r="N1645" s="453"/>
      <c r="O1645" s="453">
        <f t="shared" si="25"/>
        <v>2.0360453595097292</v>
      </c>
      <c r="P1645" s="453">
        <f t="shared" si="25"/>
        <v>6.1235529180244299</v>
      </c>
      <c r="Q1645" s="453">
        <f t="shared" si="25"/>
        <v>5.3249697410450381</v>
      </c>
    </row>
    <row r="1646" spans="6:17">
      <c r="F1646" s="452">
        <v>1640</v>
      </c>
      <c r="G1646" s="453">
        <v>2.3895455441268876</v>
      </c>
      <c r="H1646" s="453">
        <v>7.1531843623773668</v>
      </c>
      <c r="I1646" s="453">
        <v>8.1658028670297682</v>
      </c>
      <c r="J1646" s="453"/>
      <c r="K1646" s="453">
        <v>0.61910069036086846</v>
      </c>
      <c r="L1646" s="453">
        <v>2.5482677727899912</v>
      </c>
      <c r="M1646" s="453">
        <v>0.47668997415286896</v>
      </c>
      <c r="N1646" s="453"/>
      <c r="O1646" s="453">
        <f t="shared" si="25"/>
        <v>1.8138734624243122</v>
      </c>
      <c r="P1646" s="453">
        <f t="shared" si="25"/>
        <v>6.1248599539786746</v>
      </c>
      <c r="Q1646" s="453">
        <f t="shared" si="25"/>
        <v>4.5595914076677531</v>
      </c>
    </row>
    <row r="1647" spans="6:17">
      <c r="F1647" s="452">
        <v>1641</v>
      </c>
      <c r="G1647" s="453">
        <v>2.6605994051966899</v>
      </c>
      <c r="H1647" s="453">
        <v>9.1544728892182121</v>
      </c>
      <c r="I1647" s="453">
        <v>12.865858620200711</v>
      </c>
      <c r="J1647" s="453"/>
      <c r="K1647" s="453">
        <v>0.51479031756573512</v>
      </c>
      <c r="L1647" s="453">
        <v>2.0729959780364027</v>
      </c>
      <c r="M1647" s="453">
        <v>1.4896146602238218</v>
      </c>
      <c r="N1647" s="453"/>
      <c r="O1647" s="453">
        <f t="shared" si="25"/>
        <v>1.8450900201640801</v>
      </c>
      <c r="P1647" s="453">
        <f t="shared" si="25"/>
        <v>6.6502324226455087</v>
      </c>
      <c r="Q1647" s="453">
        <f t="shared" si="25"/>
        <v>7.9225439703241776</v>
      </c>
    </row>
    <row r="1648" spans="6:17">
      <c r="F1648" s="452">
        <v>1642</v>
      </c>
      <c r="G1648" s="453">
        <v>2.7767773186194447</v>
      </c>
      <c r="H1648" s="453">
        <v>9.2346138375458153</v>
      </c>
      <c r="I1648" s="453">
        <v>12.802784176058438</v>
      </c>
      <c r="J1648" s="453"/>
      <c r="K1648" s="453">
        <v>0.50271729769272788</v>
      </c>
      <c r="L1648" s="453">
        <v>1.1369716346349037</v>
      </c>
      <c r="M1648" s="453">
        <v>-1.7062309658990102</v>
      </c>
      <c r="N1648" s="453"/>
      <c r="O1648" s="453">
        <f t="shared" si="25"/>
        <v>1.8911059570024502</v>
      </c>
      <c r="P1648" s="453">
        <f t="shared" si="25"/>
        <v>5.7542785534078114</v>
      </c>
      <c r="Q1648" s="453">
        <f t="shared" si="25"/>
        <v>4.6951611221302088</v>
      </c>
    </row>
    <row r="1649" spans="6:17">
      <c r="F1649" s="452">
        <v>1643</v>
      </c>
      <c r="G1649" s="453">
        <v>2.9818140483509357</v>
      </c>
      <c r="H1649" s="453">
        <v>11.15300550153566</v>
      </c>
      <c r="I1649" s="453">
        <v>16.108109788835378</v>
      </c>
      <c r="J1649" s="453"/>
      <c r="K1649" s="453">
        <v>0.72015318506955239</v>
      </c>
      <c r="L1649" s="453">
        <v>3.5060064948290517</v>
      </c>
      <c r="M1649" s="453">
        <v>3.5498610528978176</v>
      </c>
      <c r="N1649" s="453"/>
      <c r="O1649" s="453">
        <f t="shared" si="25"/>
        <v>2.2110602092450202</v>
      </c>
      <c r="P1649" s="453">
        <f t="shared" si="25"/>
        <v>9.0825092455968814</v>
      </c>
      <c r="Q1649" s="453">
        <f t="shared" si="25"/>
        <v>11.603915947315507</v>
      </c>
    </row>
    <row r="1650" spans="6:17">
      <c r="F1650" s="452">
        <v>1644</v>
      </c>
      <c r="G1650" s="453">
        <v>2.9014395184974369</v>
      </c>
      <c r="H1650" s="453">
        <v>9.8820503462487892</v>
      </c>
      <c r="I1650" s="453">
        <v>14.117072137051082</v>
      </c>
      <c r="J1650" s="453"/>
      <c r="K1650" s="453">
        <v>0.57580881748054047</v>
      </c>
      <c r="L1650" s="453">
        <v>2.155436990565093</v>
      </c>
      <c r="M1650" s="453">
        <v>1.5725263999038503</v>
      </c>
      <c r="N1650" s="453"/>
      <c r="O1650" s="453">
        <f t="shared" si="25"/>
        <v>2.0265285767292589</v>
      </c>
      <c r="P1650" s="453">
        <f t="shared" si="25"/>
        <v>7.0964621636894876</v>
      </c>
      <c r="Q1650" s="453">
        <f t="shared" si="25"/>
        <v>8.6310624684293913</v>
      </c>
    </row>
    <row r="1651" spans="6:17">
      <c r="F1651" s="452">
        <v>1645</v>
      </c>
      <c r="G1651" s="453">
        <v>2.9270986240829586</v>
      </c>
      <c r="H1651" s="453">
        <v>9.769002860520537</v>
      </c>
      <c r="I1651" s="453">
        <v>13.324166106542748</v>
      </c>
      <c r="J1651" s="453"/>
      <c r="K1651" s="453">
        <v>0.57837841706258963</v>
      </c>
      <c r="L1651" s="453">
        <v>1.9691141257523981</v>
      </c>
      <c r="M1651" s="453">
        <v>0.13995698859366712</v>
      </c>
      <c r="N1651" s="453"/>
      <c r="O1651" s="453">
        <f t="shared" si="25"/>
        <v>2.0419277291040689</v>
      </c>
      <c r="P1651" s="453">
        <f t="shared" si="25"/>
        <v>6.8536155560126666</v>
      </c>
      <c r="Q1651" s="453">
        <f t="shared" si="25"/>
        <v>6.8020400418650411</v>
      </c>
    </row>
    <row r="1652" spans="6:17">
      <c r="F1652" s="452">
        <v>1646</v>
      </c>
      <c r="G1652" s="453">
        <v>2.1923783125612015</v>
      </c>
      <c r="H1652" s="453">
        <v>7.0037457381603687</v>
      </c>
      <c r="I1652" s="453">
        <v>7.6699441896130764</v>
      </c>
      <c r="J1652" s="453"/>
      <c r="K1652" s="453">
        <v>1.3429475868592888E-2</v>
      </c>
      <c r="L1652" s="453">
        <v>-0.1044338470335191</v>
      </c>
      <c r="M1652" s="453">
        <v>-3.8587904124231756</v>
      </c>
      <c r="N1652" s="453"/>
      <c r="O1652" s="453">
        <f t="shared" si="25"/>
        <v>1.1096186321491937</v>
      </c>
      <c r="P1652" s="453">
        <f t="shared" si="25"/>
        <v>3.3974390220466653</v>
      </c>
      <c r="Q1652" s="453">
        <f t="shared" si="25"/>
        <v>-2.381831761663733E-2</v>
      </c>
    </row>
    <row r="1653" spans="6:17">
      <c r="F1653" s="452">
        <v>1647</v>
      </c>
      <c r="G1653" s="453">
        <v>2.4605888249722838</v>
      </c>
      <c r="H1653" s="453">
        <v>9.7237158626182492</v>
      </c>
      <c r="I1653" s="453">
        <v>14.802156289949906</v>
      </c>
      <c r="J1653" s="453"/>
      <c r="K1653" s="453">
        <v>0.27456615657269268</v>
      </c>
      <c r="L1653" s="453">
        <v>2.5231807304883915</v>
      </c>
      <c r="M1653" s="453">
        <v>3.1867317773082746</v>
      </c>
      <c r="N1653" s="453"/>
      <c r="O1653" s="453">
        <f t="shared" si="25"/>
        <v>1.5048605690588346</v>
      </c>
      <c r="P1653" s="453">
        <f t="shared" si="25"/>
        <v>7.3850386617975161</v>
      </c>
      <c r="Q1653" s="453">
        <f t="shared" si="25"/>
        <v>10.587809922283228</v>
      </c>
    </row>
    <row r="1654" spans="6:17">
      <c r="F1654" s="452">
        <v>1648</v>
      </c>
      <c r="G1654" s="453">
        <v>3.0338801795496</v>
      </c>
      <c r="H1654" s="453">
        <v>10.609936616852636</v>
      </c>
      <c r="I1654" s="453">
        <v>14.897057058232633</v>
      </c>
      <c r="J1654" s="453"/>
      <c r="K1654" s="453">
        <v>0.64563698640779421</v>
      </c>
      <c r="L1654" s="453">
        <v>2.54973916802129</v>
      </c>
      <c r="M1654" s="453">
        <v>1.5907392299318559</v>
      </c>
      <c r="N1654" s="453"/>
      <c r="O1654" s="453">
        <f t="shared" si="25"/>
        <v>2.1625770761825942</v>
      </c>
      <c r="P1654" s="453">
        <f t="shared" si="25"/>
        <v>7.8547074764476079</v>
      </c>
      <c r="Q1654" s="453">
        <f t="shared" si="25"/>
        <v>9.0392677590481725</v>
      </c>
    </row>
    <row r="1655" spans="6:17">
      <c r="F1655" s="452">
        <v>1649</v>
      </c>
      <c r="G1655" s="453">
        <v>3.247808650545247</v>
      </c>
      <c r="H1655" s="453">
        <v>12.204633243319094</v>
      </c>
      <c r="I1655" s="453">
        <v>17.101929165427563</v>
      </c>
      <c r="J1655" s="453"/>
      <c r="K1655" s="453">
        <v>1.0798105410440915</v>
      </c>
      <c r="L1655" s="453">
        <v>5.0619017849168486</v>
      </c>
      <c r="M1655" s="453">
        <v>5.46066035335447</v>
      </c>
      <c r="N1655" s="453"/>
      <c r="O1655" s="453">
        <f t="shared" si="25"/>
        <v>2.703714866316715</v>
      </c>
      <c r="P1655" s="453">
        <f t="shared" si="25"/>
        <v>11.164218406576396</v>
      </c>
      <c r="Q1655" s="453">
        <f t="shared" si="25"/>
        <v>14.011624936068252</v>
      </c>
    </row>
    <row r="1656" spans="6:17">
      <c r="F1656" s="452">
        <v>1650</v>
      </c>
      <c r="G1656" s="453">
        <v>2.4613296118211085</v>
      </c>
      <c r="H1656" s="453">
        <v>9.6122178024583249</v>
      </c>
      <c r="I1656" s="453">
        <v>14.692964855352429</v>
      </c>
      <c r="J1656" s="453"/>
      <c r="K1656" s="453">
        <v>0.18636880920958809</v>
      </c>
      <c r="L1656" s="453">
        <v>2.1003947254896858</v>
      </c>
      <c r="M1656" s="453">
        <v>2.5450426011931739</v>
      </c>
      <c r="N1656" s="453"/>
      <c r="O1656" s="453">
        <f t="shared" si="25"/>
        <v>1.4170336151201424</v>
      </c>
      <c r="P1656" s="453">
        <f t="shared" si="25"/>
        <v>6.9065036267188482</v>
      </c>
      <c r="Q1656" s="453">
        <f t="shared" si="25"/>
        <v>9.8915250288693883</v>
      </c>
    </row>
    <row r="1657" spans="6:17">
      <c r="F1657" s="452">
        <v>1651</v>
      </c>
      <c r="G1657" s="453">
        <v>2.3073955361706702</v>
      </c>
      <c r="H1657" s="453">
        <v>7.0726909437279346</v>
      </c>
      <c r="I1657" s="453">
        <v>8.083174628927992</v>
      </c>
      <c r="J1657" s="453"/>
      <c r="K1657" s="453">
        <v>0.12950130918868652</v>
      </c>
      <c r="L1657" s="453">
        <v>1.10827984422599E-2</v>
      </c>
      <c r="M1657" s="453">
        <v>-3.3660900118480086</v>
      </c>
      <c r="N1657" s="453"/>
      <c r="O1657" s="453">
        <f t="shared" si="25"/>
        <v>1.2831990772740216</v>
      </c>
      <c r="P1657" s="453">
        <f t="shared" si="25"/>
        <v>3.5474282703062272</v>
      </c>
      <c r="Q1657" s="453">
        <f t="shared" si="25"/>
        <v>0.67549730261598739</v>
      </c>
    </row>
    <row r="1658" spans="6:17">
      <c r="F1658" s="452">
        <v>1652</v>
      </c>
      <c r="G1658" s="453">
        <v>2.5095372555206339</v>
      </c>
      <c r="H1658" s="453">
        <v>8.1339766114088761</v>
      </c>
      <c r="I1658" s="453">
        <v>9.8823478351845466</v>
      </c>
      <c r="J1658" s="453"/>
      <c r="K1658" s="453">
        <v>0.30347894762227057</v>
      </c>
      <c r="L1658" s="453">
        <v>0.94426027510981214</v>
      </c>
      <c r="M1658" s="453">
        <v>-1.7756909630578264</v>
      </c>
      <c r="N1658" s="453"/>
      <c r="O1658" s="453">
        <f t="shared" si="25"/>
        <v>1.5582475753825875</v>
      </c>
      <c r="P1658" s="453">
        <f t="shared" si="25"/>
        <v>5.0112485808142502</v>
      </c>
      <c r="Q1658" s="453">
        <f t="shared" si="25"/>
        <v>3.1654829545344469</v>
      </c>
    </row>
    <row r="1659" spans="6:17">
      <c r="F1659" s="452">
        <v>1653</v>
      </c>
      <c r="G1659" s="453">
        <v>2.5175842859189892</v>
      </c>
      <c r="H1659" s="453">
        <v>9.6213192722047012</v>
      </c>
      <c r="I1659" s="453">
        <v>14.789136352150962</v>
      </c>
      <c r="J1659" s="453"/>
      <c r="K1659" s="453">
        <v>0.1777922836446777</v>
      </c>
      <c r="L1659" s="453">
        <v>1.8769807933250604</v>
      </c>
      <c r="M1659" s="453">
        <v>2.2807039738689738</v>
      </c>
      <c r="N1659" s="453"/>
      <c r="O1659" s="453">
        <f t="shared" si="25"/>
        <v>1.4365844266041723</v>
      </c>
      <c r="P1659" s="453">
        <f t="shared" si="25"/>
        <v>6.687640429427411</v>
      </c>
      <c r="Q1659" s="453">
        <f t="shared" si="25"/>
        <v>9.6752721499444547</v>
      </c>
    </row>
    <row r="1660" spans="6:17">
      <c r="F1660" s="452">
        <v>1654</v>
      </c>
      <c r="G1660" s="453">
        <v>2.5324926600129629</v>
      </c>
      <c r="H1660" s="453">
        <v>8.0590825443429281</v>
      </c>
      <c r="I1660" s="453">
        <v>9.9961034932068458</v>
      </c>
      <c r="J1660" s="453"/>
      <c r="K1660" s="453">
        <v>0.35657556900095599</v>
      </c>
      <c r="L1660" s="453">
        <v>0.66492851892815708</v>
      </c>
      <c r="M1660" s="453">
        <v>-2.1719695152719467</v>
      </c>
      <c r="N1660" s="453"/>
      <c r="O1660" s="453">
        <f t="shared" si="25"/>
        <v>1.6228218990074375</v>
      </c>
      <c r="P1660" s="453">
        <f t="shared" si="25"/>
        <v>4.6944697910996211</v>
      </c>
      <c r="Q1660" s="453">
        <f t="shared" si="25"/>
        <v>2.8260822313314762</v>
      </c>
    </row>
    <row r="1661" spans="6:17">
      <c r="F1661" s="452">
        <v>1655</v>
      </c>
      <c r="G1661" s="453">
        <v>2.2607632504082904</v>
      </c>
      <c r="H1661" s="453">
        <v>6.926747453032327</v>
      </c>
      <c r="I1661" s="453">
        <v>8.8169304693404342</v>
      </c>
      <c r="J1661" s="453"/>
      <c r="K1661" s="453">
        <v>6.0252990048553556E-2</v>
      </c>
      <c r="L1661" s="453">
        <v>-0.35259834980747939</v>
      </c>
      <c r="M1661" s="453">
        <v>-3.1003044425621553</v>
      </c>
      <c r="N1661" s="453"/>
      <c r="O1661" s="453">
        <f t="shared" si="25"/>
        <v>1.1906346152526988</v>
      </c>
      <c r="P1661" s="453">
        <f t="shared" si="25"/>
        <v>3.1107753767086841</v>
      </c>
      <c r="Q1661" s="453">
        <f t="shared" si="25"/>
        <v>1.3081607921080618</v>
      </c>
    </row>
    <row r="1662" spans="6:17">
      <c r="F1662" s="452">
        <v>1656</v>
      </c>
      <c r="G1662" s="453">
        <v>3.1902288003607424</v>
      </c>
      <c r="H1662" s="453">
        <v>12.086287679593653</v>
      </c>
      <c r="I1662" s="453">
        <v>17.779767946585451</v>
      </c>
      <c r="J1662" s="453"/>
      <c r="K1662" s="453">
        <v>0.87081368587378982</v>
      </c>
      <c r="L1662" s="453">
        <v>4.1712086953220648</v>
      </c>
      <c r="M1662" s="453">
        <v>4.7536242928524786</v>
      </c>
      <c r="N1662" s="453"/>
      <c r="O1662" s="453">
        <f t="shared" si="25"/>
        <v>2.465928086054161</v>
      </c>
      <c r="P1662" s="453">
        <f t="shared" si="25"/>
        <v>10.214352535118891</v>
      </c>
      <c r="Q1662" s="453">
        <f t="shared" si="25"/>
        <v>13.643508266145204</v>
      </c>
    </row>
    <row r="1663" spans="6:17">
      <c r="F1663" s="452">
        <v>1657</v>
      </c>
      <c r="G1663" s="453">
        <v>3.1231171884974263</v>
      </c>
      <c r="H1663" s="453">
        <v>9.4236024469552362</v>
      </c>
      <c r="I1663" s="453">
        <v>9.8931589661150241</v>
      </c>
      <c r="J1663" s="453"/>
      <c r="K1663" s="453">
        <v>1.1482048475217663</v>
      </c>
      <c r="L1663" s="453">
        <v>3.4775928921664629</v>
      </c>
      <c r="M1663" s="453">
        <v>1.3546748776967092</v>
      </c>
      <c r="N1663" s="453"/>
      <c r="O1663" s="453">
        <f t="shared" si="25"/>
        <v>2.7097634417704795</v>
      </c>
      <c r="P1663" s="453">
        <f t="shared" si="25"/>
        <v>8.189394115644081</v>
      </c>
      <c r="Q1663" s="453">
        <f t="shared" si="25"/>
        <v>6.3012543607542213</v>
      </c>
    </row>
    <row r="1664" spans="6:17">
      <c r="F1664" s="452">
        <v>1658</v>
      </c>
      <c r="G1664" s="453">
        <v>2.3116502700464245</v>
      </c>
      <c r="H1664" s="453">
        <v>7.0420732779368436</v>
      </c>
      <c r="I1664" s="453">
        <v>8.083213719371102</v>
      </c>
      <c r="J1664" s="453"/>
      <c r="K1664" s="453">
        <v>0.10498477420730623</v>
      </c>
      <c r="L1664" s="453">
        <v>-0.10994315779486641</v>
      </c>
      <c r="M1664" s="453">
        <v>-3.4509504426691393</v>
      </c>
      <c r="N1664" s="453"/>
      <c r="O1664" s="453">
        <f t="shared" si="25"/>
        <v>1.2608099092305185</v>
      </c>
      <c r="P1664" s="453">
        <f t="shared" si="25"/>
        <v>3.4110934811735554</v>
      </c>
      <c r="Q1664" s="453">
        <f t="shared" si="25"/>
        <v>0.59065641701641169</v>
      </c>
    </row>
    <row r="1665" spans="6:17">
      <c r="F1665" s="452">
        <v>1659</v>
      </c>
      <c r="G1665" s="453">
        <v>2.5863142837721114</v>
      </c>
      <c r="H1665" s="453">
        <v>9.6256209510024604</v>
      </c>
      <c r="I1665" s="453">
        <v>14.177805842565647</v>
      </c>
      <c r="J1665" s="453"/>
      <c r="K1665" s="453">
        <v>0.5454370387459786</v>
      </c>
      <c r="L1665" s="453">
        <v>2.8214365956025702</v>
      </c>
      <c r="M1665" s="453">
        <v>2.8689042626595906</v>
      </c>
      <c r="N1665" s="453"/>
      <c r="O1665" s="453">
        <f t="shared" si="25"/>
        <v>1.8385941806320343</v>
      </c>
      <c r="P1665" s="453">
        <f t="shared" si="25"/>
        <v>7.6342470711038004</v>
      </c>
      <c r="Q1665" s="453">
        <f t="shared" si="25"/>
        <v>9.957807183942414</v>
      </c>
    </row>
    <row r="1666" spans="6:17">
      <c r="F1666" s="452">
        <v>1660</v>
      </c>
      <c r="G1666" s="453">
        <v>2.4551844435500527</v>
      </c>
      <c r="H1666" s="453">
        <v>7.8146492592085295</v>
      </c>
      <c r="I1666" s="453">
        <v>10.727885450554666</v>
      </c>
      <c r="J1666" s="453"/>
      <c r="K1666" s="453">
        <v>0.22690226043566852</v>
      </c>
      <c r="L1666" s="453">
        <v>0.38849666140662009</v>
      </c>
      <c r="M1666" s="453">
        <v>-1.3848287795032519</v>
      </c>
      <c r="N1666" s="453"/>
      <c r="O1666" s="453">
        <f t="shared" si="25"/>
        <v>1.4544944822106949</v>
      </c>
      <c r="P1666" s="453">
        <f t="shared" si="25"/>
        <v>4.2958212910108848</v>
      </c>
      <c r="Q1666" s="453">
        <f t="shared" si="25"/>
        <v>3.9791139457740812</v>
      </c>
    </row>
    <row r="1667" spans="6:17">
      <c r="F1667" s="452">
        <v>1661</v>
      </c>
      <c r="G1667" s="453">
        <v>2.7622591080287986</v>
      </c>
      <c r="H1667" s="453">
        <v>8.5083226784896482</v>
      </c>
      <c r="I1667" s="453">
        <v>11.205370170016764</v>
      </c>
      <c r="J1667" s="453"/>
      <c r="K1667" s="453">
        <v>0.42290794354933148</v>
      </c>
      <c r="L1667" s="453">
        <v>0.80808761852999567</v>
      </c>
      <c r="M1667" s="453">
        <v>-1.3612189799036329</v>
      </c>
      <c r="N1667" s="453"/>
      <c r="O1667" s="453">
        <f t="shared" si="25"/>
        <v>1.8040374975637308</v>
      </c>
      <c r="P1667" s="453">
        <f t="shared" si="25"/>
        <v>5.0622489577748198</v>
      </c>
      <c r="Q1667" s="453">
        <f t="shared" si="25"/>
        <v>4.2414661051047489</v>
      </c>
    </row>
    <row r="1668" spans="6:17">
      <c r="F1668" s="452">
        <v>1662</v>
      </c>
      <c r="G1668" s="453">
        <v>2.8160271980097846</v>
      </c>
      <c r="H1668" s="453">
        <v>8.6793581779642324</v>
      </c>
      <c r="I1668" s="453">
        <v>10.431227407866274</v>
      </c>
      <c r="J1668" s="453"/>
      <c r="K1668" s="453">
        <v>0.57140461092902051</v>
      </c>
      <c r="L1668" s="453">
        <v>1.2852532571501882</v>
      </c>
      <c r="M1668" s="453">
        <v>-1.4741001649933736</v>
      </c>
      <c r="N1668" s="453"/>
      <c r="O1668" s="453">
        <f t="shared" si="25"/>
        <v>1.9794182099339128</v>
      </c>
      <c r="P1668" s="453">
        <f t="shared" si="25"/>
        <v>5.6249323461323044</v>
      </c>
      <c r="Q1668" s="453">
        <f t="shared" si="25"/>
        <v>3.7415135389397634</v>
      </c>
    </row>
    <row r="1669" spans="6:17">
      <c r="F1669" s="452">
        <v>1663</v>
      </c>
      <c r="G1669" s="453">
        <v>2.5912046215522668</v>
      </c>
      <c r="H1669" s="453">
        <v>9.7753890221828144</v>
      </c>
      <c r="I1669" s="453">
        <v>14.315370462128371</v>
      </c>
      <c r="J1669" s="453"/>
      <c r="K1669" s="453">
        <v>0.53488838005062611</v>
      </c>
      <c r="L1669" s="453">
        <v>2.8535129268362027</v>
      </c>
      <c r="M1669" s="453">
        <v>2.9536141308294219</v>
      </c>
      <c r="N1669" s="453"/>
      <c r="O1669" s="453">
        <f t="shared" si="25"/>
        <v>1.8304906908267595</v>
      </c>
      <c r="P1669" s="453">
        <f t="shared" si="25"/>
        <v>7.7412074379276099</v>
      </c>
      <c r="Q1669" s="453">
        <f t="shared" si="25"/>
        <v>10.111299361893607</v>
      </c>
    </row>
    <row r="1670" spans="6:17">
      <c r="F1670" s="452">
        <v>1664</v>
      </c>
      <c r="G1670" s="453">
        <v>2.9249487551672306</v>
      </c>
      <c r="H1670" s="453">
        <v>9.8700530179684591</v>
      </c>
      <c r="I1670" s="453">
        <v>14.0491989479914</v>
      </c>
      <c r="J1670" s="453"/>
      <c r="K1670" s="453">
        <v>0.6266044751939237</v>
      </c>
      <c r="L1670" s="453">
        <v>1.9626594306478253</v>
      </c>
      <c r="M1670" s="453">
        <v>-0.15475332536429676</v>
      </c>
      <c r="N1670" s="453"/>
      <c r="O1670" s="453">
        <f t="shared" si="25"/>
        <v>2.089078852777539</v>
      </c>
      <c r="P1670" s="453">
        <f t="shared" si="25"/>
        <v>6.8976859396320549</v>
      </c>
      <c r="Q1670" s="453">
        <f t="shared" si="25"/>
        <v>6.8698461486314031</v>
      </c>
    </row>
    <row r="1671" spans="6:17">
      <c r="F1671" s="452">
        <v>1665</v>
      </c>
      <c r="G1671" s="453">
        <v>2.4284670586600008</v>
      </c>
      <c r="H1671" s="453">
        <v>8.3853052913536246</v>
      </c>
      <c r="I1671" s="453">
        <v>11.402245749712108</v>
      </c>
      <c r="J1671" s="453"/>
      <c r="K1671" s="453">
        <v>0.3897187895349834</v>
      </c>
      <c r="L1671" s="453">
        <v>2.1660831954919786</v>
      </c>
      <c r="M1671" s="453">
        <v>1.5723678404654677</v>
      </c>
      <c r="N1671" s="453"/>
      <c r="O1671" s="453">
        <f t="shared" si="25"/>
        <v>1.6039523188649838</v>
      </c>
      <c r="P1671" s="453">
        <f t="shared" si="25"/>
        <v>6.3587358411687909</v>
      </c>
      <c r="Q1671" s="453">
        <f t="shared" si="25"/>
        <v>7.2734907153215218</v>
      </c>
    </row>
    <row r="1672" spans="6:17">
      <c r="F1672" s="452">
        <v>1666</v>
      </c>
      <c r="G1672" s="453">
        <v>2.6494331663825967</v>
      </c>
      <c r="H1672" s="453">
        <v>9.4098364333107867</v>
      </c>
      <c r="I1672" s="453">
        <v>14.678899158549385</v>
      </c>
      <c r="J1672" s="453"/>
      <c r="K1672" s="453">
        <v>0.31655853518019228</v>
      </c>
      <c r="L1672" s="453">
        <v>1.6940989575213763</v>
      </c>
      <c r="M1672" s="453">
        <v>2.2010288837078207</v>
      </c>
      <c r="N1672" s="453"/>
      <c r="O1672" s="453">
        <f t="shared" ref="O1672:Q1735" si="26">G1672*0.5+K1672</f>
        <v>1.6412751183714906</v>
      </c>
      <c r="P1672" s="453">
        <f t="shared" si="26"/>
        <v>6.3990171741767696</v>
      </c>
      <c r="Q1672" s="453">
        <f t="shared" si="26"/>
        <v>9.540478462982513</v>
      </c>
    </row>
    <row r="1673" spans="6:17">
      <c r="F1673" s="452">
        <v>1667</v>
      </c>
      <c r="G1673" s="453">
        <v>3.2468522092768026</v>
      </c>
      <c r="H1673" s="453">
        <v>12.449702155356078</v>
      </c>
      <c r="I1673" s="453">
        <v>17.768581460122988</v>
      </c>
      <c r="J1673" s="453"/>
      <c r="K1673" s="453">
        <v>1.0470519132994838</v>
      </c>
      <c r="L1673" s="453">
        <v>5.2549538054595928</v>
      </c>
      <c r="M1673" s="453">
        <v>6.082466592705984</v>
      </c>
      <c r="N1673" s="453"/>
      <c r="O1673" s="453">
        <f t="shared" si="26"/>
        <v>2.6704780179378851</v>
      </c>
      <c r="P1673" s="453">
        <f t="shared" si="26"/>
        <v>11.479804883137632</v>
      </c>
      <c r="Q1673" s="453">
        <f t="shared" si="26"/>
        <v>14.966757322767478</v>
      </c>
    </row>
    <row r="1674" spans="6:17">
      <c r="F1674" s="452">
        <v>1668</v>
      </c>
      <c r="G1674" s="453">
        <v>2.3352303579803806</v>
      </c>
      <c r="H1674" s="453">
        <v>7.8945824602761192</v>
      </c>
      <c r="I1674" s="453">
        <v>8.1013596741041027</v>
      </c>
      <c r="J1674" s="453"/>
      <c r="K1674" s="453">
        <v>6.9460487574357188E-2</v>
      </c>
      <c r="L1674" s="453">
        <v>0.30940851022558036</v>
      </c>
      <c r="M1674" s="453">
        <v>-3.4862624977312109</v>
      </c>
      <c r="N1674" s="453"/>
      <c r="O1674" s="453">
        <f t="shared" si="26"/>
        <v>1.2370756665645475</v>
      </c>
      <c r="P1674" s="453">
        <f t="shared" si="26"/>
        <v>4.25669974036364</v>
      </c>
      <c r="Q1674" s="453">
        <f t="shared" si="26"/>
        <v>0.56441733932084048</v>
      </c>
    </row>
    <row r="1675" spans="6:17">
      <c r="F1675" s="452">
        <v>1669</v>
      </c>
      <c r="G1675" s="453">
        <v>2.5037408796446723</v>
      </c>
      <c r="H1675" s="453">
        <v>7.4608533238392383</v>
      </c>
      <c r="I1675" s="453">
        <v>8.5679188606035268</v>
      </c>
      <c r="J1675" s="453"/>
      <c r="K1675" s="453">
        <v>0.32749248119041852</v>
      </c>
      <c r="L1675" s="453">
        <v>0.20756811734774772</v>
      </c>
      <c r="M1675" s="453">
        <v>-3.1108578418935124</v>
      </c>
      <c r="N1675" s="453"/>
      <c r="O1675" s="453">
        <f t="shared" si="26"/>
        <v>1.5793629210127547</v>
      </c>
      <c r="P1675" s="453">
        <f t="shared" si="26"/>
        <v>3.9379947792673669</v>
      </c>
      <c r="Q1675" s="453">
        <f t="shared" si="26"/>
        <v>1.173101588408251</v>
      </c>
    </row>
    <row r="1676" spans="6:17">
      <c r="F1676" s="452">
        <v>1670</v>
      </c>
      <c r="G1676" s="453">
        <v>2.6373398126826899</v>
      </c>
      <c r="H1676" s="453">
        <v>7.8365575886562695</v>
      </c>
      <c r="I1676" s="453">
        <v>9.2905509200299434</v>
      </c>
      <c r="J1676" s="453"/>
      <c r="K1676" s="453">
        <v>0.3913466721618839</v>
      </c>
      <c r="L1676" s="453">
        <v>0.41019563536262638</v>
      </c>
      <c r="M1676" s="453">
        <v>-2.5746987403479977</v>
      </c>
      <c r="N1676" s="453"/>
      <c r="O1676" s="453">
        <f t="shared" si="26"/>
        <v>1.7100165785032289</v>
      </c>
      <c r="P1676" s="453">
        <f t="shared" si="26"/>
        <v>4.3284744296907611</v>
      </c>
      <c r="Q1676" s="453">
        <f t="shared" si="26"/>
        <v>2.070576719666974</v>
      </c>
    </row>
    <row r="1677" spans="6:17">
      <c r="F1677" s="452">
        <v>1671</v>
      </c>
      <c r="G1677" s="453">
        <v>2.4821499872279293</v>
      </c>
      <c r="H1677" s="453">
        <v>9.9697709667923746</v>
      </c>
      <c r="I1677" s="453">
        <v>15.047026715251093</v>
      </c>
      <c r="J1677" s="453"/>
      <c r="K1677" s="453">
        <v>0.28086619604959751</v>
      </c>
      <c r="L1677" s="453">
        <v>2.6999558989683692</v>
      </c>
      <c r="M1677" s="453">
        <v>3.2600850563806461</v>
      </c>
      <c r="N1677" s="453"/>
      <c r="O1677" s="453">
        <f t="shared" si="26"/>
        <v>1.5219411896635622</v>
      </c>
      <c r="P1677" s="453">
        <f t="shared" si="26"/>
        <v>7.6848413823645565</v>
      </c>
      <c r="Q1677" s="453">
        <f t="shared" si="26"/>
        <v>10.783598414006192</v>
      </c>
    </row>
    <row r="1678" spans="6:17">
      <c r="F1678" s="452">
        <v>1672</v>
      </c>
      <c r="G1678" s="453">
        <v>2.4801873901792124</v>
      </c>
      <c r="H1678" s="453">
        <v>7.6830728005859328</v>
      </c>
      <c r="I1678" s="453">
        <v>9.1915453735051074</v>
      </c>
      <c r="J1678" s="453"/>
      <c r="K1678" s="453">
        <v>0.61374917223714398</v>
      </c>
      <c r="L1678" s="453">
        <v>2.1124261921438432</v>
      </c>
      <c r="M1678" s="453">
        <v>0.18420877217248943</v>
      </c>
      <c r="N1678" s="453"/>
      <c r="O1678" s="453">
        <f t="shared" si="26"/>
        <v>1.8538428673267502</v>
      </c>
      <c r="P1678" s="453">
        <f t="shared" si="26"/>
        <v>5.9539625924368096</v>
      </c>
      <c r="Q1678" s="453">
        <f t="shared" si="26"/>
        <v>4.7799814589250431</v>
      </c>
    </row>
    <row r="1679" spans="6:17">
      <c r="F1679" s="452">
        <v>1673</v>
      </c>
      <c r="G1679" s="453">
        <v>2.9115783853834323</v>
      </c>
      <c r="H1679" s="453">
        <v>8.6169836946203517</v>
      </c>
      <c r="I1679" s="453">
        <v>10.490269403904691</v>
      </c>
      <c r="J1679" s="453"/>
      <c r="K1679" s="453">
        <v>0.93019408453653263</v>
      </c>
      <c r="L1679" s="453">
        <v>2.0624837109070882</v>
      </c>
      <c r="M1679" s="453">
        <v>0.39818455427890598</v>
      </c>
      <c r="N1679" s="453"/>
      <c r="O1679" s="453">
        <f t="shared" si="26"/>
        <v>2.3859832772282488</v>
      </c>
      <c r="P1679" s="453">
        <f t="shared" si="26"/>
        <v>6.370975558217264</v>
      </c>
      <c r="Q1679" s="453">
        <f t="shared" si="26"/>
        <v>5.6433192562312513</v>
      </c>
    </row>
    <row r="1680" spans="6:17">
      <c r="F1680" s="452">
        <v>1674</v>
      </c>
      <c r="G1680" s="453">
        <v>2.9630293296259236</v>
      </c>
      <c r="H1680" s="453">
        <v>9.0773243469204132</v>
      </c>
      <c r="I1680" s="453">
        <v>9.2726595902804689</v>
      </c>
      <c r="J1680" s="453"/>
      <c r="K1680" s="453">
        <v>0.98248157228374922</v>
      </c>
      <c r="L1680" s="453">
        <v>2.9381399469462579</v>
      </c>
      <c r="M1680" s="453">
        <v>0.2998908123852928</v>
      </c>
      <c r="N1680" s="453"/>
      <c r="O1680" s="453">
        <f t="shared" si="26"/>
        <v>2.463996237096711</v>
      </c>
      <c r="P1680" s="453">
        <f t="shared" si="26"/>
        <v>7.4768021204064645</v>
      </c>
      <c r="Q1680" s="453">
        <f t="shared" si="26"/>
        <v>4.9362206075255273</v>
      </c>
    </row>
    <row r="1681" spans="6:17">
      <c r="F1681" s="452">
        <v>1675</v>
      </c>
      <c r="G1681" s="453">
        <v>2.5903482767832759</v>
      </c>
      <c r="H1681" s="453">
        <v>8.3616219438779993</v>
      </c>
      <c r="I1681" s="453">
        <v>9.5440973431113747</v>
      </c>
      <c r="J1681" s="453"/>
      <c r="K1681" s="453">
        <v>0.28160594392383409</v>
      </c>
      <c r="L1681" s="453">
        <v>0.65812966215149515</v>
      </c>
      <c r="M1681" s="453">
        <v>-2.8085602089793653</v>
      </c>
      <c r="N1681" s="453"/>
      <c r="O1681" s="453">
        <f t="shared" si="26"/>
        <v>1.5767800823154721</v>
      </c>
      <c r="P1681" s="453">
        <f t="shared" si="26"/>
        <v>4.8389406340904948</v>
      </c>
      <c r="Q1681" s="453">
        <f t="shared" si="26"/>
        <v>1.963488462576322</v>
      </c>
    </row>
    <row r="1682" spans="6:17">
      <c r="F1682" s="452">
        <v>1676</v>
      </c>
      <c r="G1682" s="453">
        <v>2.9170393094634139</v>
      </c>
      <c r="H1682" s="453">
        <v>7.6472641114366908</v>
      </c>
      <c r="I1682" s="453">
        <v>7.3058509951641497</v>
      </c>
      <c r="J1682" s="453"/>
      <c r="K1682" s="453">
        <v>0.97133433076522024</v>
      </c>
      <c r="L1682" s="453">
        <v>1.6277433397717118</v>
      </c>
      <c r="M1682" s="453">
        <v>-1.210034121816534</v>
      </c>
      <c r="N1682" s="453"/>
      <c r="O1682" s="453">
        <f t="shared" si="26"/>
        <v>2.4298539854969272</v>
      </c>
      <c r="P1682" s="453">
        <f t="shared" si="26"/>
        <v>5.4513753954900572</v>
      </c>
      <c r="Q1682" s="453">
        <f t="shared" si="26"/>
        <v>2.4428913757655408</v>
      </c>
    </row>
    <row r="1683" spans="6:17">
      <c r="F1683" s="452">
        <v>1677</v>
      </c>
      <c r="G1683" s="453">
        <v>2.3128887445441642</v>
      </c>
      <c r="H1683" s="453">
        <v>7.1938830114041039</v>
      </c>
      <c r="I1683" s="453">
        <v>8.2188707768763436</v>
      </c>
      <c r="J1683" s="453"/>
      <c r="K1683" s="453">
        <v>5.9338979845367845E-2</v>
      </c>
      <c r="L1683" s="453">
        <v>-0.12722345715217642</v>
      </c>
      <c r="M1683" s="453">
        <v>-3.7353594805068866</v>
      </c>
      <c r="N1683" s="453"/>
      <c r="O1683" s="453">
        <f t="shared" si="26"/>
        <v>1.2157833521174499</v>
      </c>
      <c r="P1683" s="453">
        <f t="shared" si="26"/>
        <v>3.4697180485498755</v>
      </c>
      <c r="Q1683" s="453">
        <f t="shared" si="26"/>
        <v>0.3740759079312852</v>
      </c>
    </row>
    <row r="1684" spans="6:17">
      <c r="F1684" s="452">
        <v>1678</v>
      </c>
      <c r="G1684" s="453">
        <v>2.6126110183065734</v>
      </c>
      <c r="H1684" s="453">
        <v>7.936477682519147</v>
      </c>
      <c r="I1684" s="453">
        <v>9.9786437688893272</v>
      </c>
      <c r="J1684" s="453"/>
      <c r="K1684" s="453">
        <v>0.34971863736380016</v>
      </c>
      <c r="L1684" s="453">
        <v>0.53254231057616153</v>
      </c>
      <c r="M1684" s="453">
        <v>-2.0630876411403136</v>
      </c>
      <c r="N1684" s="453"/>
      <c r="O1684" s="453">
        <f t="shared" si="26"/>
        <v>1.6560241465170868</v>
      </c>
      <c r="P1684" s="453">
        <f t="shared" si="26"/>
        <v>4.500781151835735</v>
      </c>
      <c r="Q1684" s="453">
        <f t="shared" si="26"/>
        <v>2.92623424330435</v>
      </c>
    </row>
    <row r="1685" spans="6:17">
      <c r="F1685" s="452">
        <v>1679</v>
      </c>
      <c r="G1685" s="453">
        <v>2.5589227903665694</v>
      </c>
      <c r="H1685" s="453">
        <v>8.3653434364433323</v>
      </c>
      <c r="I1685" s="453">
        <v>8.4898430267207772</v>
      </c>
      <c r="J1685" s="453"/>
      <c r="K1685" s="453">
        <v>0.13702567108264496</v>
      </c>
      <c r="L1685" s="453">
        <v>0.84838010645831474</v>
      </c>
      <c r="M1685" s="453">
        <v>-2.7627902054185967</v>
      </c>
      <c r="N1685" s="453"/>
      <c r="O1685" s="453">
        <f t="shared" si="26"/>
        <v>1.4164870662659297</v>
      </c>
      <c r="P1685" s="453">
        <f t="shared" si="26"/>
        <v>5.0310518246799809</v>
      </c>
      <c r="Q1685" s="453">
        <f t="shared" si="26"/>
        <v>1.4821313079417919</v>
      </c>
    </row>
    <row r="1686" spans="6:17">
      <c r="F1686" s="452">
        <v>1680</v>
      </c>
      <c r="G1686" s="453">
        <v>2.4822839329455579</v>
      </c>
      <c r="H1686" s="453">
        <v>8.6136811338861463</v>
      </c>
      <c r="I1686" s="453">
        <v>11.773101367435075</v>
      </c>
      <c r="J1686" s="453"/>
      <c r="K1686" s="453">
        <v>0.4019392753687292</v>
      </c>
      <c r="L1686" s="453">
        <v>2.1754422667230244</v>
      </c>
      <c r="M1686" s="453">
        <v>1.5387657318950616</v>
      </c>
      <c r="N1686" s="453"/>
      <c r="O1686" s="453">
        <f t="shared" si="26"/>
        <v>1.6430812418415082</v>
      </c>
      <c r="P1686" s="453">
        <f t="shared" si="26"/>
        <v>6.4822828336660976</v>
      </c>
      <c r="Q1686" s="453">
        <f t="shared" si="26"/>
        <v>7.425316415612599</v>
      </c>
    </row>
    <row r="1687" spans="6:17">
      <c r="F1687" s="452">
        <v>1681</v>
      </c>
      <c r="G1687" s="453">
        <v>2.9304608840884239</v>
      </c>
      <c r="H1687" s="453">
        <v>9.1957640553742195</v>
      </c>
      <c r="I1687" s="453">
        <v>11.217019401509091</v>
      </c>
      <c r="J1687" s="453"/>
      <c r="K1687" s="453">
        <v>0.68752034508914939</v>
      </c>
      <c r="L1687" s="453">
        <v>1.753145636475999</v>
      </c>
      <c r="M1687" s="453">
        <v>-0.73539774036895267</v>
      </c>
      <c r="N1687" s="453"/>
      <c r="O1687" s="453">
        <f t="shared" si="26"/>
        <v>2.1527507871333613</v>
      </c>
      <c r="P1687" s="453">
        <f t="shared" si="26"/>
        <v>6.3510276641631087</v>
      </c>
      <c r="Q1687" s="453">
        <f t="shared" si="26"/>
        <v>4.873111960385593</v>
      </c>
    </row>
    <row r="1688" spans="6:17">
      <c r="F1688" s="452">
        <v>1682</v>
      </c>
      <c r="G1688" s="453">
        <v>2.9132805002509539</v>
      </c>
      <c r="H1688" s="453">
        <v>9.1106744784983533</v>
      </c>
      <c r="I1688" s="453">
        <v>11.122554388080587</v>
      </c>
      <c r="J1688" s="453"/>
      <c r="K1688" s="453">
        <v>0.65664713611880643</v>
      </c>
      <c r="L1688" s="453">
        <v>1.6511445258730291</v>
      </c>
      <c r="M1688" s="453">
        <v>-0.89741047449820144</v>
      </c>
      <c r="N1688" s="453"/>
      <c r="O1688" s="453">
        <f t="shared" si="26"/>
        <v>2.1132873862442834</v>
      </c>
      <c r="P1688" s="453">
        <f t="shared" si="26"/>
        <v>6.2064817651222057</v>
      </c>
      <c r="Q1688" s="453">
        <f t="shared" si="26"/>
        <v>4.6638667195420922</v>
      </c>
    </row>
    <row r="1689" spans="6:17">
      <c r="F1689" s="452">
        <v>1683</v>
      </c>
      <c r="G1689" s="453">
        <v>2.7924680418526187</v>
      </c>
      <c r="H1689" s="453">
        <v>9.6713877308408485</v>
      </c>
      <c r="I1689" s="453">
        <v>15.114255796610664</v>
      </c>
      <c r="J1689" s="453"/>
      <c r="K1689" s="453">
        <v>0.38365793533430015</v>
      </c>
      <c r="L1689" s="453">
        <v>1.6876316009314394</v>
      </c>
      <c r="M1689" s="453">
        <v>2.1397268101593454</v>
      </c>
      <c r="N1689" s="453"/>
      <c r="O1689" s="453">
        <f t="shared" si="26"/>
        <v>1.7798919562606095</v>
      </c>
      <c r="P1689" s="453">
        <f t="shared" si="26"/>
        <v>6.5233254663518636</v>
      </c>
      <c r="Q1689" s="453">
        <f t="shared" si="26"/>
        <v>9.6968547084646772</v>
      </c>
    </row>
    <row r="1690" spans="6:17">
      <c r="F1690" s="452">
        <v>1684</v>
      </c>
      <c r="G1690" s="453">
        <v>2.3589013608244098</v>
      </c>
      <c r="H1690" s="453">
        <v>7.9314288669867778</v>
      </c>
      <c r="I1690" s="453">
        <v>11.443602381279447</v>
      </c>
      <c r="J1690" s="453"/>
      <c r="K1690" s="453">
        <v>2.8472030516971003E-2</v>
      </c>
      <c r="L1690" s="453">
        <v>0.31170126969787049</v>
      </c>
      <c r="M1690" s="453">
        <v>-1.0992864781877429</v>
      </c>
      <c r="N1690" s="453"/>
      <c r="O1690" s="453">
        <f t="shared" si="26"/>
        <v>1.2079227109291759</v>
      </c>
      <c r="P1690" s="453">
        <f t="shared" si="26"/>
        <v>4.2774157031912594</v>
      </c>
      <c r="Q1690" s="453">
        <f t="shared" si="26"/>
        <v>4.6225147124519808</v>
      </c>
    </row>
    <row r="1691" spans="6:17">
      <c r="F1691" s="452">
        <v>1685</v>
      </c>
      <c r="G1691" s="453">
        <v>2.5163180373464407</v>
      </c>
      <c r="H1691" s="453">
        <v>8.5864190891992322</v>
      </c>
      <c r="I1691" s="453">
        <v>13.003150094964411</v>
      </c>
      <c r="J1691" s="453"/>
      <c r="K1691" s="453">
        <v>0.20710059903419875</v>
      </c>
      <c r="L1691" s="453">
        <v>0.88570091331146727</v>
      </c>
      <c r="M1691" s="453">
        <v>0.52075738066331922</v>
      </c>
      <c r="N1691" s="453"/>
      <c r="O1691" s="453">
        <f t="shared" si="26"/>
        <v>1.4652596177074191</v>
      </c>
      <c r="P1691" s="453">
        <f t="shared" si="26"/>
        <v>5.1789104579110834</v>
      </c>
      <c r="Q1691" s="453">
        <f t="shared" si="26"/>
        <v>7.0223324281455248</v>
      </c>
    </row>
    <row r="1692" spans="6:17">
      <c r="F1692" s="452">
        <v>1686</v>
      </c>
      <c r="G1692" s="453">
        <v>1.8292854667995684</v>
      </c>
      <c r="H1692" s="453">
        <v>4.2881439313881344</v>
      </c>
      <c r="I1692" s="453">
        <v>2.8148948316448212</v>
      </c>
      <c r="J1692" s="453"/>
      <c r="K1692" s="453">
        <v>-0.4510542649054603</v>
      </c>
      <c r="L1692" s="453">
        <v>-2.5978109015745261</v>
      </c>
      <c r="M1692" s="453">
        <v>-7.186716811871122</v>
      </c>
      <c r="N1692" s="453"/>
      <c r="O1692" s="453">
        <f t="shared" si="26"/>
        <v>0.46358846849432389</v>
      </c>
      <c r="P1692" s="453">
        <f t="shared" si="26"/>
        <v>-0.45373893588045888</v>
      </c>
      <c r="Q1692" s="453">
        <f t="shared" si="26"/>
        <v>-5.7792693960487114</v>
      </c>
    </row>
    <row r="1693" spans="6:17">
      <c r="F1693" s="452">
        <v>1687</v>
      </c>
      <c r="G1693" s="453">
        <v>2.6845658739081042</v>
      </c>
      <c r="H1693" s="453">
        <v>8.39173006827113</v>
      </c>
      <c r="I1693" s="453">
        <v>8.1638407204334698</v>
      </c>
      <c r="J1693" s="453"/>
      <c r="K1693" s="453">
        <v>0.42423169103658687</v>
      </c>
      <c r="L1693" s="453">
        <v>1.4936864643038064</v>
      </c>
      <c r="M1693" s="453">
        <v>-2.0681823576815006</v>
      </c>
      <c r="N1693" s="453"/>
      <c r="O1693" s="453">
        <f t="shared" si="26"/>
        <v>1.766514627990639</v>
      </c>
      <c r="P1693" s="453">
        <f t="shared" si="26"/>
        <v>5.6895514984393714</v>
      </c>
      <c r="Q1693" s="453">
        <f t="shared" si="26"/>
        <v>2.0137380025352343</v>
      </c>
    </row>
    <row r="1694" spans="6:17">
      <c r="F1694" s="452">
        <v>1688</v>
      </c>
      <c r="G1694" s="453">
        <v>2.6333287271535042</v>
      </c>
      <c r="H1694" s="453">
        <v>9.0756290088410765</v>
      </c>
      <c r="I1694" s="453">
        <v>12.577122261109821</v>
      </c>
      <c r="J1694" s="453"/>
      <c r="K1694" s="453">
        <v>0.53195967778492914</v>
      </c>
      <c r="L1694" s="453">
        <v>2.6691161127069734</v>
      </c>
      <c r="M1694" s="453">
        <v>2.3814122111180822</v>
      </c>
      <c r="N1694" s="453"/>
      <c r="O1694" s="453">
        <f t="shared" si="26"/>
        <v>1.8486240413616812</v>
      </c>
      <c r="P1694" s="453">
        <f t="shared" si="26"/>
        <v>7.2069306171275116</v>
      </c>
      <c r="Q1694" s="453">
        <f t="shared" si="26"/>
        <v>8.6699733416729927</v>
      </c>
    </row>
    <row r="1695" spans="6:17">
      <c r="F1695" s="452">
        <v>1689</v>
      </c>
      <c r="G1695" s="453">
        <v>2.3485653732619554</v>
      </c>
      <c r="H1695" s="453">
        <v>5.7511654947057309</v>
      </c>
      <c r="I1695" s="453">
        <v>4.370787480861523</v>
      </c>
      <c r="J1695" s="453"/>
      <c r="K1695" s="453">
        <v>0.13328419859624319</v>
      </c>
      <c r="L1695" s="453">
        <v>-1.0630170462690955</v>
      </c>
      <c r="M1695" s="453">
        <v>-5.5364796835364771</v>
      </c>
      <c r="N1695" s="453"/>
      <c r="O1695" s="453">
        <f t="shared" si="26"/>
        <v>1.3075668852272209</v>
      </c>
      <c r="P1695" s="453">
        <f t="shared" si="26"/>
        <v>1.8125657010837699</v>
      </c>
      <c r="Q1695" s="453">
        <f t="shared" si="26"/>
        <v>-3.3510859431057156</v>
      </c>
    </row>
    <row r="1696" spans="6:17">
      <c r="F1696" s="452">
        <v>1690</v>
      </c>
      <c r="G1696" s="453">
        <v>2.9029871117496207</v>
      </c>
      <c r="H1696" s="453">
        <v>8.9008257763220087</v>
      </c>
      <c r="I1696" s="453">
        <v>8.9932535103407787</v>
      </c>
      <c r="J1696" s="453"/>
      <c r="K1696" s="453">
        <v>0.86562688699625845</v>
      </c>
      <c r="L1696" s="453">
        <v>2.6107312972988552</v>
      </c>
      <c r="M1696" s="453">
        <v>-0.22997198450670453</v>
      </c>
      <c r="N1696" s="453"/>
      <c r="O1696" s="453">
        <f t="shared" si="26"/>
        <v>2.3171204428710688</v>
      </c>
      <c r="P1696" s="453">
        <f t="shared" si="26"/>
        <v>7.0611441854598596</v>
      </c>
      <c r="Q1696" s="453">
        <f t="shared" si="26"/>
        <v>4.2666547706636848</v>
      </c>
    </row>
    <row r="1697" spans="6:17">
      <c r="F1697" s="452">
        <v>1691</v>
      </c>
      <c r="G1697" s="453">
        <v>2.1865880263236352</v>
      </c>
      <c r="H1697" s="453">
        <v>6.9903371710453541</v>
      </c>
      <c r="I1697" s="453">
        <v>7.6450622616289223</v>
      </c>
      <c r="J1697" s="453"/>
      <c r="K1697" s="453">
        <v>9.7438414642958548E-3</v>
      </c>
      <c r="L1697" s="453">
        <v>-8.5477442313809604E-2</v>
      </c>
      <c r="M1697" s="453">
        <v>-3.7626514782363998</v>
      </c>
      <c r="N1697" s="453"/>
      <c r="O1697" s="453">
        <f t="shared" si="26"/>
        <v>1.1030378546261135</v>
      </c>
      <c r="P1697" s="453">
        <f t="shared" si="26"/>
        <v>3.4096911432088675</v>
      </c>
      <c r="Q1697" s="453">
        <f t="shared" si="26"/>
        <v>5.9879652578061382E-2</v>
      </c>
    </row>
    <row r="1698" spans="6:17">
      <c r="F1698" s="452">
        <v>1692</v>
      </c>
      <c r="G1698" s="453">
        <v>2.247501522697716</v>
      </c>
      <c r="H1698" s="453">
        <v>7.5520367280047438</v>
      </c>
      <c r="I1698" s="453">
        <v>7.5475489664086126</v>
      </c>
      <c r="J1698" s="453"/>
      <c r="K1698" s="453">
        <v>-0.30376878030782528</v>
      </c>
      <c r="L1698" s="453">
        <v>-0.92042987069567062</v>
      </c>
      <c r="M1698" s="453">
        <v>-5.2980255405137768</v>
      </c>
      <c r="N1698" s="453"/>
      <c r="O1698" s="453">
        <f t="shared" si="26"/>
        <v>0.8199819810410327</v>
      </c>
      <c r="P1698" s="453">
        <f t="shared" si="26"/>
        <v>2.8555884933067013</v>
      </c>
      <c r="Q1698" s="453">
        <f t="shared" si="26"/>
        <v>-1.5242510573094705</v>
      </c>
    </row>
    <row r="1699" spans="6:17">
      <c r="F1699" s="452">
        <v>1693</v>
      </c>
      <c r="G1699" s="453">
        <v>3.1871445226210611</v>
      </c>
      <c r="H1699" s="453">
        <v>11.494224832467609</v>
      </c>
      <c r="I1699" s="453">
        <v>15.305464175549901</v>
      </c>
      <c r="J1699" s="453"/>
      <c r="K1699" s="453">
        <v>1.0209433510135337</v>
      </c>
      <c r="L1699" s="453">
        <v>4.3059095233372631</v>
      </c>
      <c r="M1699" s="453">
        <v>3.6620666305587832</v>
      </c>
      <c r="N1699" s="453"/>
      <c r="O1699" s="453">
        <f t="shared" si="26"/>
        <v>2.6145156123240643</v>
      </c>
      <c r="P1699" s="453">
        <f t="shared" si="26"/>
        <v>10.053021939571067</v>
      </c>
      <c r="Q1699" s="453">
        <f t="shared" si="26"/>
        <v>11.314798718333734</v>
      </c>
    </row>
    <row r="1700" spans="6:17">
      <c r="F1700" s="452">
        <v>1694</v>
      </c>
      <c r="G1700" s="453">
        <v>2.5437681761048285</v>
      </c>
      <c r="H1700" s="453">
        <v>8.3205943400734697</v>
      </c>
      <c r="I1700" s="453">
        <v>9.6597766973329158</v>
      </c>
      <c r="J1700" s="453"/>
      <c r="K1700" s="453">
        <v>0.31710822552712514</v>
      </c>
      <c r="L1700" s="453">
        <v>0.85270436992874465</v>
      </c>
      <c r="M1700" s="453">
        <v>-2.3108937062060662</v>
      </c>
      <c r="N1700" s="453"/>
      <c r="O1700" s="453">
        <f t="shared" si="26"/>
        <v>1.5889923135795394</v>
      </c>
      <c r="P1700" s="453">
        <f t="shared" si="26"/>
        <v>5.0130015399654795</v>
      </c>
      <c r="Q1700" s="453">
        <f t="shared" si="26"/>
        <v>2.5189946424603917</v>
      </c>
    </row>
    <row r="1701" spans="6:17">
      <c r="F1701" s="452">
        <v>1695</v>
      </c>
      <c r="G1701" s="453">
        <v>2.5661449855845646</v>
      </c>
      <c r="H1701" s="453">
        <v>8.9926844942277171</v>
      </c>
      <c r="I1701" s="453">
        <v>13.413395057303504</v>
      </c>
      <c r="J1701" s="453"/>
      <c r="K1701" s="453">
        <v>0.39784171129842427</v>
      </c>
      <c r="L1701" s="453">
        <v>2.0057064396167519</v>
      </c>
      <c r="M1701" s="453">
        <v>1.8593705663550182</v>
      </c>
      <c r="N1701" s="453"/>
      <c r="O1701" s="453">
        <f t="shared" si="26"/>
        <v>1.6809142040907066</v>
      </c>
      <c r="P1701" s="453">
        <f t="shared" si="26"/>
        <v>6.5020486867306104</v>
      </c>
      <c r="Q1701" s="453">
        <f t="shared" si="26"/>
        <v>8.56606809500677</v>
      </c>
    </row>
    <row r="1702" spans="6:17">
      <c r="F1702" s="452">
        <v>1696</v>
      </c>
      <c r="G1702" s="453">
        <v>2.4125798516299923</v>
      </c>
      <c r="H1702" s="453">
        <v>7.321620591057787</v>
      </c>
      <c r="I1702" s="453">
        <v>8.4516115985351092</v>
      </c>
      <c r="J1702" s="453"/>
      <c r="K1702" s="453">
        <v>0.85455176347223549</v>
      </c>
      <c r="L1702" s="453">
        <v>3.4823242465262467</v>
      </c>
      <c r="M1702" s="453">
        <v>2.0354617307651921</v>
      </c>
      <c r="N1702" s="453"/>
      <c r="O1702" s="453">
        <f t="shared" si="26"/>
        <v>2.0608416892872317</v>
      </c>
      <c r="P1702" s="453">
        <f t="shared" si="26"/>
        <v>7.1431345420551402</v>
      </c>
      <c r="Q1702" s="453">
        <f t="shared" si="26"/>
        <v>6.2612675300327467</v>
      </c>
    </row>
    <row r="1703" spans="6:17">
      <c r="F1703" s="452">
        <v>1697</v>
      </c>
      <c r="G1703" s="453">
        <v>2.5293540593868133</v>
      </c>
      <c r="H1703" s="453">
        <v>8.3484718781611917</v>
      </c>
      <c r="I1703" s="453">
        <v>8.4896676401827449</v>
      </c>
      <c r="J1703" s="453"/>
      <c r="K1703" s="453">
        <v>-9.6251323034227454E-2</v>
      </c>
      <c r="L1703" s="453">
        <v>-0.10542945938317416</v>
      </c>
      <c r="M1703" s="453">
        <v>-4.326169812317147</v>
      </c>
      <c r="N1703" s="453"/>
      <c r="O1703" s="453">
        <f t="shared" si="26"/>
        <v>1.1684257066591792</v>
      </c>
      <c r="P1703" s="453">
        <f t="shared" si="26"/>
        <v>4.0688064796974217</v>
      </c>
      <c r="Q1703" s="453">
        <f t="shared" si="26"/>
        <v>-8.1335992225774589E-2</v>
      </c>
    </row>
    <row r="1704" spans="6:17">
      <c r="F1704" s="452">
        <v>1698</v>
      </c>
      <c r="G1704" s="453">
        <v>2.7417620807155831</v>
      </c>
      <c r="H1704" s="453">
        <v>9.0454226413911556</v>
      </c>
      <c r="I1704" s="453">
        <v>12.413938885893785</v>
      </c>
      <c r="J1704" s="453"/>
      <c r="K1704" s="453">
        <v>0.45264174601062912</v>
      </c>
      <c r="L1704" s="453">
        <v>0.88874981687595067</v>
      </c>
      <c r="M1704" s="453">
        <v>-2.1708149705969859</v>
      </c>
      <c r="N1704" s="453"/>
      <c r="O1704" s="453">
        <f t="shared" si="26"/>
        <v>1.8235227863684207</v>
      </c>
      <c r="P1704" s="453">
        <f t="shared" si="26"/>
        <v>5.4114611375715285</v>
      </c>
      <c r="Q1704" s="453">
        <f t="shared" si="26"/>
        <v>4.0361544723499065</v>
      </c>
    </row>
    <row r="1705" spans="6:17">
      <c r="F1705" s="452">
        <v>1699</v>
      </c>
      <c r="G1705" s="453">
        <v>2.6579205640893449</v>
      </c>
      <c r="H1705" s="453">
        <v>9.2227301689842207</v>
      </c>
      <c r="I1705" s="453">
        <v>14.298810711418398</v>
      </c>
      <c r="J1705" s="453"/>
      <c r="K1705" s="453">
        <v>0.3235498590680681</v>
      </c>
      <c r="L1705" s="453">
        <v>1.4381374468270138</v>
      </c>
      <c r="M1705" s="453">
        <v>1.6819049371304473</v>
      </c>
      <c r="N1705" s="453"/>
      <c r="O1705" s="453">
        <f t="shared" si="26"/>
        <v>1.6525101411127405</v>
      </c>
      <c r="P1705" s="453">
        <f t="shared" si="26"/>
        <v>6.0495025313191242</v>
      </c>
      <c r="Q1705" s="453">
        <f t="shared" si="26"/>
        <v>8.8313102928396461</v>
      </c>
    </row>
    <row r="1706" spans="6:17">
      <c r="F1706" s="452">
        <v>1700</v>
      </c>
      <c r="G1706" s="453">
        <v>2.6756359980423259</v>
      </c>
      <c r="H1706" s="453">
        <v>10.3389301971309</v>
      </c>
      <c r="I1706" s="453">
        <v>14.840731400574995</v>
      </c>
      <c r="J1706" s="453"/>
      <c r="K1706" s="453">
        <v>0.49250154728750317</v>
      </c>
      <c r="L1706" s="453">
        <v>2.9276866038439238</v>
      </c>
      <c r="M1706" s="453">
        <v>2.5825656041373719</v>
      </c>
      <c r="N1706" s="453"/>
      <c r="O1706" s="453">
        <f t="shared" si="26"/>
        <v>1.8303195463086661</v>
      </c>
      <c r="P1706" s="453">
        <f t="shared" si="26"/>
        <v>8.0971517024093735</v>
      </c>
      <c r="Q1706" s="453">
        <f t="shared" si="26"/>
        <v>10.00293130442487</v>
      </c>
    </row>
    <row r="1707" spans="6:17">
      <c r="F1707" s="452">
        <v>1701</v>
      </c>
      <c r="G1707" s="453">
        <v>2.605142537957235</v>
      </c>
      <c r="H1707" s="453">
        <v>8.5388542914246486</v>
      </c>
      <c r="I1707" s="453">
        <v>10.651253521747762</v>
      </c>
      <c r="J1707" s="453"/>
      <c r="K1707" s="453">
        <v>0.40339988960704076</v>
      </c>
      <c r="L1707" s="453">
        <v>1.3205499447877074</v>
      </c>
      <c r="M1707" s="453">
        <v>-1.0849700317832429</v>
      </c>
      <c r="N1707" s="453"/>
      <c r="O1707" s="453">
        <f t="shared" si="26"/>
        <v>1.7059711585856583</v>
      </c>
      <c r="P1707" s="453">
        <f t="shared" si="26"/>
        <v>5.5899770905000317</v>
      </c>
      <c r="Q1707" s="453">
        <f t="shared" si="26"/>
        <v>4.2406567290906381</v>
      </c>
    </row>
    <row r="1708" spans="6:17">
      <c r="F1708" s="452">
        <v>1702</v>
      </c>
      <c r="G1708" s="453">
        <v>2.7081649544152029</v>
      </c>
      <c r="H1708" s="453">
        <v>10.427762241061437</v>
      </c>
      <c r="I1708" s="453">
        <v>14.956706596205848</v>
      </c>
      <c r="J1708" s="453"/>
      <c r="K1708" s="453">
        <v>0.47238620996476044</v>
      </c>
      <c r="L1708" s="453">
        <v>2.802541437502974</v>
      </c>
      <c r="M1708" s="453">
        <v>2.3937132698415482</v>
      </c>
      <c r="N1708" s="453"/>
      <c r="O1708" s="453">
        <f t="shared" si="26"/>
        <v>1.8264686871723619</v>
      </c>
      <c r="P1708" s="453">
        <f t="shared" si="26"/>
        <v>8.0164225580336925</v>
      </c>
      <c r="Q1708" s="453">
        <f t="shared" si="26"/>
        <v>9.8720665679444721</v>
      </c>
    </row>
    <row r="1709" spans="6:17">
      <c r="F1709" s="452">
        <v>1703</v>
      </c>
      <c r="G1709" s="453">
        <v>2.5360639592218455</v>
      </c>
      <c r="H1709" s="453">
        <v>8.0643866980015204</v>
      </c>
      <c r="I1709" s="453">
        <v>9.8157595533155302</v>
      </c>
      <c r="J1709" s="453"/>
      <c r="K1709" s="453">
        <v>0.36639428274540364</v>
      </c>
      <c r="L1709" s="453">
        <v>0.65790546952010232</v>
      </c>
      <c r="M1709" s="453">
        <v>-2.1691745251337053</v>
      </c>
      <c r="N1709" s="453"/>
      <c r="O1709" s="453">
        <f t="shared" si="26"/>
        <v>1.6344262623563264</v>
      </c>
      <c r="P1709" s="453">
        <f t="shared" si="26"/>
        <v>4.6900988185208625</v>
      </c>
      <c r="Q1709" s="453">
        <f t="shared" si="26"/>
        <v>2.7387052515240597</v>
      </c>
    </row>
    <row r="1710" spans="6:17">
      <c r="F1710" s="452">
        <v>1704</v>
      </c>
      <c r="G1710" s="453">
        <v>2.548825347059223</v>
      </c>
      <c r="H1710" s="453">
        <v>8.9025849821768759</v>
      </c>
      <c r="I1710" s="453">
        <v>12.142734962302697</v>
      </c>
      <c r="J1710" s="453"/>
      <c r="K1710" s="453">
        <v>0.46356841244074154</v>
      </c>
      <c r="L1710" s="453">
        <v>2.5516525276010213</v>
      </c>
      <c r="M1710" s="453">
        <v>2.025468466006302</v>
      </c>
      <c r="N1710" s="453"/>
      <c r="O1710" s="453">
        <f t="shared" si="26"/>
        <v>1.7379810859703531</v>
      </c>
      <c r="P1710" s="453">
        <f t="shared" si="26"/>
        <v>7.0029450186894593</v>
      </c>
      <c r="Q1710" s="453">
        <f t="shared" si="26"/>
        <v>8.0968359471576505</v>
      </c>
    </row>
    <row r="1711" spans="6:17">
      <c r="F1711" s="452">
        <v>1705</v>
      </c>
      <c r="G1711" s="453">
        <v>2.1371775258253685</v>
      </c>
      <c r="H1711" s="453">
        <v>6.4453356538948512</v>
      </c>
      <c r="I1711" s="453">
        <v>7.8601466492750944</v>
      </c>
      <c r="J1711" s="453"/>
      <c r="K1711" s="453">
        <v>-0.20246757647720415</v>
      </c>
      <c r="L1711" s="453">
        <v>-0.90724794790134666</v>
      </c>
      <c r="M1711" s="453">
        <v>-3.2888006603651974</v>
      </c>
      <c r="N1711" s="453"/>
      <c r="O1711" s="453">
        <f t="shared" si="26"/>
        <v>0.86612118643548008</v>
      </c>
      <c r="P1711" s="453">
        <f t="shared" si="26"/>
        <v>2.3154198790460789</v>
      </c>
      <c r="Q1711" s="453">
        <f t="shared" si="26"/>
        <v>0.64127266427234986</v>
      </c>
    </row>
    <row r="1712" spans="6:17">
      <c r="F1712" s="452">
        <v>1706</v>
      </c>
      <c r="G1712" s="453">
        <v>2.3345630476854939</v>
      </c>
      <c r="H1712" s="453">
        <v>7.8599134994093092</v>
      </c>
      <c r="I1712" s="453">
        <v>8.0036175183236224</v>
      </c>
      <c r="J1712" s="453"/>
      <c r="K1712" s="453">
        <v>-3.5551700220526783E-2</v>
      </c>
      <c r="L1712" s="453">
        <v>-7.6310841112039896E-2</v>
      </c>
      <c r="M1712" s="453">
        <v>-4.1075860473759818</v>
      </c>
      <c r="N1712" s="453"/>
      <c r="O1712" s="453">
        <f t="shared" si="26"/>
        <v>1.1317298236222202</v>
      </c>
      <c r="P1712" s="453">
        <f t="shared" si="26"/>
        <v>3.8536459085926147</v>
      </c>
      <c r="Q1712" s="453">
        <f t="shared" si="26"/>
        <v>-0.10577728821417054</v>
      </c>
    </row>
    <row r="1713" spans="6:17">
      <c r="F1713" s="452">
        <v>1707</v>
      </c>
      <c r="G1713" s="453">
        <v>2.6623840851568854</v>
      </c>
      <c r="H1713" s="453">
        <v>9.9858881419507668</v>
      </c>
      <c r="I1713" s="453">
        <v>14.722825564936528</v>
      </c>
      <c r="J1713" s="453"/>
      <c r="K1713" s="453">
        <v>0.59965356155092842</v>
      </c>
      <c r="L1713" s="453">
        <v>3.0244993342994775</v>
      </c>
      <c r="M1713" s="453">
        <v>3.3385729267952442</v>
      </c>
      <c r="N1713" s="453"/>
      <c r="O1713" s="453">
        <f t="shared" si="26"/>
        <v>1.9308456041293711</v>
      </c>
      <c r="P1713" s="453">
        <f t="shared" si="26"/>
        <v>8.0174434052748609</v>
      </c>
      <c r="Q1713" s="453">
        <f t="shared" si="26"/>
        <v>10.699985709263508</v>
      </c>
    </row>
    <row r="1714" spans="6:17">
      <c r="F1714" s="452">
        <v>1708</v>
      </c>
      <c r="G1714" s="453">
        <v>3.2405232160246786</v>
      </c>
      <c r="H1714" s="453">
        <v>11.784644308473617</v>
      </c>
      <c r="I1714" s="453">
        <v>15.942036512051175</v>
      </c>
      <c r="J1714" s="453"/>
      <c r="K1714" s="453">
        <v>1.0384563624725054</v>
      </c>
      <c r="L1714" s="453">
        <v>4.4745371345537137</v>
      </c>
      <c r="M1714" s="453">
        <v>4.04328341713979</v>
      </c>
      <c r="N1714" s="453"/>
      <c r="O1714" s="453">
        <f t="shared" si="26"/>
        <v>2.6587179704848447</v>
      </c>
      <c r="P1714" s="453">
        <f t="shared" si="26"/>
        <v>10.366859288790522</v>
      </c>
      <c r="Q1714" s="453">
        <f t="shared" si="26"/>
        <v>12.014301673165377</v>
      </c>
    </row>
    <row r="1715" spans="6:17">
      <c r="F1715" s="452">
        <v>1709</v>
      </c>
      <c r="G1715" s="453">
        <v>2.707585244938004</v>
      </c>
      <c r="H1715" s="453">
        <v>9.252435040821041</v>
      </c>
      <c r="I1715" s="453">
        <v>12.860250076748585</v>
      </c>
      <c r="J1715" s="453"/>
      <c r="K1715" s="453">
        <v>0.51458500390818429</v>
      </c>
      <c r="L1715" s="453">
        <v>1.6896899891713488</v>
      </c>
      <c r="M1715" s="453">
        <v>-0.28038474140772252</v>
      </c>
      <c r="N1715" s="453"/>
      <c r="O1715" s="453">
        <f t="shared" si="26"/>
        <v>1.8683776263771863</v>
      </c>
      <c r="P1715" s="453">
        <f t="shared" si="26"/>
        <v>6.3159075095818693</v>
      </c>
      <c r="Q1715" s="453">
        <f t="shared" si="26"/>
        <v>6.14974029696657</v>
      </c>
    </row>
    <row r="1716" spans="6:17">
      <c r="F1716" s="452">
        <v>1710</v>
      </c>
      <c r="G1716" s="453">
        <v>2.5366365035784533</v>
      </c>
      <c r="H1716" s="453">
        <v>10.137925070495996</v>
      </c>
      <c r="I1716" s="453">
        <v>15.295605297155092</v>
      </c>
      <c r="J1716" s="453"/>
      <c r="K1716" s="453">
        <v>0.26975365412782004</v>
      </c>
      <c r="L1716" s="453">
        <v>2.6903225915061455</v>
      </c>
      <c r="M1716" s="453">
        <v>3.2219197369579362</v>
      </c>
      <c r="N1716" s="453"/>
      <c r="O1716" s="453">
        <f t="shared" si="26"/>
        <v>1.5380719059170467</v>
      </c>
      <c r="P1716" s="453">
        <f t="shared" si="26"/>
        <v>7.7592851267541434</v>
      </c>
      <c r="Q1716" s="453">
        <f t="shared" si="26"/>
        <v>10.869722385535482</v>
      </c>
    </row>
    <row r="1717" spans="6:17">
      <c r="F1717" s="452">
        <v>1711</v>
      </c>
      <c r="G1717" s="453">
        <v>2.6916039716039961</v>
      </c>
      <c r="H1717" s="453">
        <v>10.044941754280913</v>
      </c>
      <c r="I1717" s="453">
        <v>14.887215535269007</v>
      </c>
      <c r="J1717" s="453"/>
      <c r="K1717" s="453">
        <v>0.59490549073271382</v>
      </c>
      <c r="L1717" s="453">
        <v>3.0470002780311418</v>
      </c>
      <c r="M1717" s="453">
        <v>3.419817470447029</v>
      </c>
      <c r="N1717" s="453"/>
      <c r="O1717" s="453">
        <f t="shared" si="26"/>
        <v>1.9407074765347119</v>
      </c>
      <c r="P1717" s="453">
        <f t="shared" si="26"/>
        <v>8.0694711551715983</v>
      </c>
      <c r="Q1717" s="453">
        <f t="shared" si="26"/>
        <v>10.863425238081533</v>
      </c>
    </row>
    <row r="1718" spans="6:17">
      <c r="F1718" s="452">
        <v>1712</v>
      </c>
      <c r="G1718" s="453">
        <v>2.4285970373584078</v>
      </c>
      <c r="H1718" s="453">
        <v>7.7184728755098675</v>
      </c>
      <c r="I1718" s="453">
        <v>8.4266095937982612</v>
      </c>
      <c r="J1718" s="453"/>
      <c r="K1718" s="453">
        <v>0.16982872547868055</v>
      </c>
      <c r="L1718" s="453">
        <v>0.16634634251973779</v>
      </c>
      <c r="M1718" s="453">
        <v>-3.592346363900397</v>
      </c>
      <c r="N1718" s="453"/>
      <c r="O1718" s="453">
        <f t="shared" si="26"/>
        <v>1.3841272441578845</v>
      </c>
      <c r="P1718" s="453">
        <f t="shared" si="26"/>
        <v>4.0255827802746715</v>
      </c>
      <c r="Q1718" s="453">
        <f t="shared" si="26"/>
        <v>0.62095843299873366</v>
      </c>
    </row>
    <row r="1719" spans="6:17">
      <c r="F1719" s="452">
        <v>1713</v>
      </c>
      <c r="G1719" s="453">
        <v>2.9221971015147279</v>
      </c>
      <c r="H1719" s="453">
        <v>11.243504329501327</v>
      </c>
      <c r="I1719" s="453">
        <v>16.360926763563242</v>
      </c>
      <c r="J1719" s="453"/>
      <c r="K1719" s="453">
        <v>0.68484401618737323</v>
      </c>
      <c r="L1719" s="453">
        <v>3.6068801896071818</v>
      </c>
      <c r="M1719" s="453">
        <v>3.7285731287635926</v>
      </c>
      <c r="N1719" s="453"/>
      <c r="O1719" s="453">
        <f t="shared" si="26"/>
        <v>2.1459425669447372</v>
      </c>
      <c r="P1719" s="453">
        <f t="shared" si="26"/>
        <v>9.2286323543578455</v>
      </c>
      <c r="Q1719" s="453">
        <f t="shared" si="26"/>
        <v>11.909036510545214</v>
      </c>
    </row>
    <row r="1720" spans="6:17">
      <c r="F1720" s="452">
        <v>1714</v>
      </c>
      <c r="G1720" s="453">
        <v>3.2473136335228947</v>
      </c>
      <c r="H1720" s="453">
        <v>11.293069254520276</v>
      </c>
      <c r="I1720" s="453">
        <v>16.088125467235571</v>
      </c>
      <c r="J1720" s="453"/>
      <c r="K1720" s="453">
        <v>1.2060108420598468</v>
      </c>
      <c r="L1720" s="453">
        <v>4.7838063161517539</v>
      </c>
      <c r="M1720" s="453">
        <v>5.7342030089211278</v>
      </c>
      <c r="N1720" s="453"/>
      <c r="O1720" s="453">
        <f t="shared" si="26"/>
        <v>2.8296676588212941</v>
      </c>
      <c r="P1720" s="453">
        <f t="shared" si="26"/>
        <v>10.430340943411892</v>
      </c>
      <c r="Q1720" s="453">
        <f t="shared" si="26"/>
        <v>13.778265742538913</v>
      </c>
    </row>
    <row r="1721" spans="6:17">
      <c r="F1721" s="452">
        <v>1715</v>
      </c>
      <c r="G1721" s="453">
        <v>2.6055291867157404</v>
      </c>
      <c r="H1721" s="453">
        <v>9.3584306694339787</v>
      </c>
      <c r="I1721" s="453">
        <v>11.681956467336263</v>
      </c>
      <c r="J1721" s="453"/>
      <c r="K1721" s="453">
        <v>0.27201031437331835</v>
      </c>
      <c r="L1721" s="453">
        <v>0.32107208008986987</v>
      </c>
      <c r="M1721" s="453">
        <v>-2.6986876793081649</v>
      </c>
      <c r="N1721" s="453"/>
      <c r="O1721" s="453">
        <f t="shared" si="26"/>
        <v>1.5747749077311886</v>
      </c>
      <c r="P1721" s="453">
        <f t="shared" si="26"/>
        <v>5.0002874148068592</v>
      </c>
      <c r="Q1721" s="453">
        <f t="shared" si="26"/>
        <v>3.1422905543599668</v>
      </c>
    </row>
    <row r="1722" spans="6:17">
      <c r="F1722" s="452">
        <v>1716</v>
      </c>
      <c r="G1722" s="453">
        <v>3.1203091085403347</v>
      </c>
      <c r="H1722" s="453">
        <v>10.239049682714914</v>
      </c>
      <c r="I1722" s="453">
        <v>13.226726255950581</v>
      </c>
      <c r="J1722" s="453"/>
      <c r="K1722" s="453">
        <v>0.6830408840183928</v>
      </c>
      <c r="L1722" s="453">
        <v>1.4118110118573881</v>
      </c>
      <c r="M1722" s="453">
        <v>-0.70820633929098165</v>
      </c>
      <c r="N1722" s="453"/>
      <c r="O1722" s="453">
        <f t="shared" si="26"/>
        <v>2.2431954382885602</v>
      </c>
      <c r="P1722" s="453">
        <f t="shared" si="26"/>
        <v>6.5313358532148449</v>
      </c>
      <c r="Q1722" s="453">
        <f t="shared" si="26"/>
        <v>5.9051567886843088</v>
      </c>
    </row>
    <row r="1723" spans="6:17">
      <c r="F1723" s="452">
        <v>1717</v>
      </c>
      <c r="G1723" s="453">
        <v>2.2282277967348829</v>
      </c>
      <c r="H1723" s="453">
        <v>5.4052125923180512</v>
      </c>
      <c r="I1723" s="453">
        <v>3.8718862843006363</v>
      </c>
      <c r="J1723" s="453"/>
      <c r="K1723" s="453">
        <v>3.2797952705134747E-2</v>
      </c>
      <c r="L1723" s="453">
        <v>-1.5878914777674353</v>
      </c>
      <c r="M1723" s="453">
        <v>-6.1316504072613114</v>
      </c>
      <c r="N1723" s="453"/>
      <c r="O1723" s="453">
        <f t="shared" si="26"/>
        <v>1.1469118510725762</v>
      </c>
      <c r="P1723" s="453">
        <f t="shared" si="26"/>
        <v>1.1147148183915903</v>
      </c>
      <c r="Q1723" s="453">
        <f t="shared" si="26"/>
        <v>-4.1957072651109932</v>
      </c>
    </row>
    <row r="1724" spans="6:17">
      <c r="F1724" s="452">
        <v>1718</v>
      </c>
      <c r="G1724" s="453">
        <v>2.4038314035692672</v>
      </c>
      <c r="H1724" s="453">
        <v>7.7299489213821957</v>
      </c>
      <c r="I1724" s="453">
        <v>10.664579675082337</v>
      </c>
      <c r="J1724" s="453"/>
      <c r="K1724" s="453">
        <v>0.21903821014652536</v>
      </c>
      <c r="L1724" s="453">
        <v>0.43968080714185476</v>
      </c>
      <c r="M1724" s="453">
        <v>-1.2210966249148782</v>
      </c>
      <c r="N1724" s="453"/>
      <c r="O1724" s="453">
        <f t="shared" si="26"/>
        <v>1.4209539119311589</v>
      </c>
      <c r="P1724" s="453">
        <f t="shared" si="26"/>
        <v>4.3046552678329526</v>
      </c>
      <c r="Q1724" s="453">
        <f t="shared" si="26"/>
        <v>4.11119321262629</v>
      </c>
    </row>
    <row r="1725" spans="6:17">
      <c r="F1725" s="452">
        <v>1719</v>
      </c>
      <c r="G1725" s="453">
        <v>2.4828253429267448</v>
      </c>
      <c r="H1725" s="453">
        <v>10.035356196087115</v>
      </c>
      <c r="I1725" s="453">
        <v>15.090769344941094</v>
      </c>
      <c r="J1725" s="453"/>
      <c r="K1725" s="453">
        <v>0.26789466984241628</v>
      </c>
      <c r="L1725" s="453">
        <v>2.7839576997781705</v>
      </c>
      <c r="M1725" s="453">
        <v>3.3230925933758684</v>
      </c>
      <c r="N1725" s="453"/>
      <c r="O1725" s="453">
        <f t="shared" si="26"/>
        <v>1.5093073413057887</v>
      </c>
      <c r="P1725" s="453">
        <f t="shared" si="26"/>
        <v>7.8016357978217279</v>
      </c>
      <c r="Q1725" s="453">
        <f t="shared" si="26"/>
        <v>10.868477265846415</v>
      </c>
    </row>
    <row r="1726" spans="6:17">
      <c r="F1726" s="452">
        <v>1720</v>
      </c>
      <c r="G1726" s="453">
        <v>2.9383216400955696</v>
      </c>
      <c r="H1726" s="453">
        <v>9.6561458827242603</v>
      </c>
      <c r="I1726" s="453">
        <v>11.988052911600349</v>
      </c>
      <c r="J1726" s="453"/>
      <c r="K1726" s="453">
        <v>0.76037652469582362</v>
      </c>
      <c r="L1726" s="453">
        <v>2.4410747619138107</v>
      </c>
      <c r="M1726" s="453">
        <v>0.36639897820467127</v>
      </c>
      <c r="N1726" s="453"/>
      <c r="O1726" s="453">
        <f t="shared" si="26"/>
        <v>2.2295373447436084</v>
      </c>
      <c r="P1726" s="453">
        <f t="shared" si="26"/>
        <v>7.2691477032759408</v>
      </c>
      <c r="Q1726" s="453">
        <f t="shared" si="26"/>
        <v>6.3604254340048456</v>
      </c>
    </row>
    <row r="1727" spans="6:17">
      <c r="F1727" s="452">
        <v>1721</v>
      </c>
      <c r="G1727" s="453">
        <v>2.6054825257014294</v>
      </c>
      <c r="H1727" s="453">
        <v>8.2941818244818606</v>
      </c>
      <c r="I1727" s="453">
        <v>9.314137998128686</v>
      </c>
      <c r="J1727" s="453"/>
      <c r="K1727" s="453">
        <v>0.24153792778573724</v>
      </c>
      <c r="L1727" s="453">
        <v>0.38718556382025326</v>
      </c>
      <c r="M1727" s="453">
        <v>-3.3884031900599823</v>
      </c>
      <c r="N1727" s="453"/>
      <c r="O1727" s="453">
        <f t="shared" si="26"/>
        <v>1.5442791906364519</v>
      </c>
      <c r="P1727" s="453">
        <f t="shared" si="26"/>
        <v>4.5342764760611836</v>
      </c>
      <c r="Q1727" s="453">
        <f t="shared" si="26"/>
        <v>1.2686658090043608</v>
      </c>
    </row>
    <row r="1728" spans="6:17">
      <c r="F1728" s="452">
        <v>1722</v>
      </c>
      <c r="G1728" s="453">
        <v>2.8708764421365522</v>
      </c>
      <c r="H1728" s="453">
        <v>9.589170749284321</v>
      </c>
      <c r="I1728" s="453">
        <v>13.177700861543684</v>
      </c>
      <c r="J1728" s="453"/>
      <c r="K1728" s="453">
        <v>0.52241514557009516</v>
      </c>
      <c r="L1728" s="453">
        <v>1.7846369667191411</v>
      </c>
      <c r="M1728" s="453">
        <v>-0.14000023484841506</v>
      </c>
      <c r="N1728" s="453"/>
      <c r="O1728" s="453">
        <f t="shared" si="26"/>
        <v>1.9578533666383713</v>
      </c>
      <c r="P1728" s="453">
        <f t="shared" si="26"/>
        <v>6.5792223413613016</v>
      </c>
      <c r="Q1728" s="453">
        <f t="shared" si="26"/>
        <v>6.448850195923427</v>
      </c>
    </row>
    <row r="1729" spans="6:17">
      <c r="F1729" s="452">
        <v>1723</v>
      </c>
      <c r="G1729" s="453">
        <v>3.2951981527332546</v>
      </c>
      <c r="H1729" s="453">
        <v>11.049385256910902</v>
      </c>
      <c r="I1729" s="453">
        <v>14.529572423369473</v>
      </c>
      <c r="J1729" s="453"/>
      <c r="K1729" s="453">
        <v>0.8436517430961068</v>
      </c>
      <c r="L1729" s="453">
        <v>1.930720683470625</v>
      </c>
      <c r="M1729" s="453">
        <v>0.16317442611664035</v>
      </c>
      <c r="N1729" s="453"/>
      <c r="O1729" s="453">
        <f t="shared" si="26"/>
        <v>2.4912508194627341</v>
      </c>
      <c r="P1729" s="453">
        <f t="shared" si="26"/>
        <v>7.4554133119260761</v>
      </c>
      <c r="Q1729" s="453">
        <f t="shared" si="26"/>
        <v>7.4279606378013767</v>
      </c>
    </row>
    <row r="1730" spans="6:17">
      <c r="F1730" s="452">
        <v>1724</v>
      </c>
      <c r="G1730" s="453">
        <v>2.2888420584588776</v>
      </c>
      <c r="H1730" s="453">
        <v>7.1532518790550554</v>
      </c>
      <c r="I1730" s="453">
        <v>8.1221040251816277</v>
      </c>
      <c r="J1730" s="453"/>
      <c r="K1730" s="453">
        <v>-4.5570939717087811E-4</v>
      </c>
      <c r="L1730" s="453">
        <v>-0.29525594094344143</v>
      </c>
      <c r="M1730" s="453">
        <v>-3.9581166697743555</v>
      </c>
      <c r="N1730" s="453"/>
      <c r="O1730" s="453">
        <f t="shared" si="26"/>
        <v>1.1439653198322679</v>
      </c>
      <c r="P1730" s="453">
        <f t="shared" si="26"/>
        <v>3.2813699985840863</v>
      </c>
      <c r="Q1730" s="453">
        <f t="shared" si="26"/>
        <v>0.10293534281645833</v>
      </c>
    </row>
    <row r="1731" spans="6:17">
      <c r="F1731" s="452">
        <v>1725</v>
      </c>
      <c r="G1731" s="453">
        <v>2.8990731104236502</v>
      </c>
      <c r="H1731" s="453">
        <v>10.264255776753274</v>
      </c>
      <c r="I1731" s="453">
        <v>13.189399034337541</v>
      </c>
      <c r="J1731" s="453"/>
      <c r="K1731" s="453">
        <v>0.69841442861927483</v>
      </c>
      <c r="L1731" s="453">
        <v>2.9345643133015997</v>
      </c>
      <c r="M1731" s="453">
        <v>1.3207306116664412</v>
      </c>
      <c r="N1731" s="453"/>
      <c r="O1731" s="453">
        <f t="shared" si="26"/>
        <v>2.1479509838310999</v>
      </c>
      <c r="P1731" s="453">
        <f t="shared" si="26"/>
        <v>8.0666922016782365</v>
      </c>
      <c r="Q1731" s="453">
        <f t="shared" si="26"/>
        <v>7.9154301288352116</v>
      </c>
    </row>
    <row r="1732" spans="6:17">
      <c r="F1732" s="452">
        <v>1726</v>
      </c>
      <c r="G1732" s="453">
        <v>2.3269520581240659</v>
      </c>
      <c r="H1732" s="453">
        <v>7.7124150419113846</v>
      </c>
      <c r="I1732" s="453">
        <v>11.160813531271899</v>
      </c>
      <c r="J1732" s="453"/>
      <c r="K1732" s="453">
        <v>3.0205940035122225E-2</v>
      </c>
      <c r="L1732" s="453">
        <v>0.30713988826749983</v>
      </c>
      <c r="M1732" s="453">
        <v>-1.0722731567311072</v>
      </c>
      <c r="N1732" s="453"/>
      <c r="O1732" s="453">
        <f t="shared" si="26"/>
        <v>1.1936819690971552</v>
      </c>
      <c r="P1732" s="453">
        <f t="shared" si="26"/>
        <v>4.1633474092231921</v>
      </c>
      <c r="Q1732" s="453">
        <f t="shared" si="26"/>
        <v>4.508133608904842</v>
      </c>
    </row>
    <row r="1733" spans="6:17">
      <c r="F1733" s="452">
        <v>1727</v>
      </c>
      <c r="G1733" s="453">
        <v>2.3195802645458485</v>
      </c>
      <c r="H1733" s="453">
        <v>7.0980993634896947</v>
      </c>
      <c r="I1733" s="453">
        <v>8.1319916496518232</v>
      </c>
      <c r="J1733" s="453"/>
      <c r="K1733" s="453">
        <v>9.0693012859892619E-2</v>
      </c>
      <c r="L1733" s="453">
        <v>-0.11963222404747142</v>
      </c>
      <c r="M1733" s="453">
        <v>-3.5717988401764629</v>
      </c>
      <c r="N1733" s="453"/>
      <c r="O1733" s="453">
        <f t="shared" si="26"/>
        <v>1.2504831451328169</v>
      </c>
      <c r="P1733" s="453">
        <f t="shared" si="26"/>
        <v>3.4294174576973759</v>
      </c>
      <c r="Q1733" s="453">
        <f t="shared" si="26"/>
        <v>0.49419698464944872</v>
      </c>
    </row>
    <row r="1734" spans="6:17">
      <c r="F1734" s="452">
        <v>1728</v>
      </c>
      <c r="G1734" s="453">
        <v>2.5964933476859287</v>
      </c>
      <c r="H1734" s="453">
        <v>7.5650300858904558</v>
      </c>
      <c r="I1734" s="453">
        <v>8.9314080926435935</v>
      </c>
      <c r="J1734" s="453"/>
      <c r="K1734" s="453">
        <v>0.45747678024861926</v>
      </c>
      <c r="L1734" s="453">
        <v>0.43921527600932819</v>
      </c>
      <c r="M1734" s="453">
        <v>-2.0986429056675178</v>
      </c>
      <c r="N1734" s="453"/>
      <c r="O1734" s="453">
        <f t="shared" si="26"/>
        <v>1.7557234540915836</v>
      </c>
      <c r="P1734" s="453">
        <f t="shared" si="26"/>
        <v>4.2217303189545561</v>
      </c>
      <c r="Q1734" s="453">
        <f t="shared" si="26"/>
        <v>2.367061140654279</v>
      </c>
    </row>
    <row r="1735" spans="6:17">
      <c r="F1735" s="452">
        <v>1729</v>
      </c>
      <c r="G1735" s="453">
        <v>2.75677143635947</v>
      </c>
      <c r="H1735" s="453">
        <v>8.1736006183228866</v>
      </c>
      <c r="I1735" s="453">
        <v>9.734969695947072</v>
      </c>
      <c r="J1735" s="453"/>
      <c r="K1735" s="453">
        <v>0.68507630821474841</v>
      </c>
      <c r="L1735" s="453">
        <v>1.2111793732688341</v>
      </c>
      <c r="M1735" s="453">
        <v>-1.0716715214336006</v>
      </c>
      <c r="N1735" s="453"/>
      <c r="O1735" s="453">
        <f t="shared" si="26"/>
        <v>2.0634620263944834</v>
      </c>
      <c r="P1735" s="453">
        <f t="shared" si="26"/>
        <v>5.2979796824302774</v>
      </c>
      <c r="Q1735" s="453">
        <f t="shared" si="26"/>
        <v>3.7958133265399354</v>
      </c>
    </row>
    <row r="1736" spans="6:17">
      <c r="F1736" s="452">
        <v>1730</v>
      </c>
      <c r="G1736" s="453">
        <v>2.4391446310537628</v>
      </c>
      <c r="H1736" s="453">
        <v>8.3495690445948014</v>
      </c>
      <c r="I1736" s="453">
        <v>11.28532013284331</v>
      </c>
      <c r="J1736" s="453"/>
      <c r="K1736" s="453">
        <v>0.48450497835080775</v>
      </c>
      <c r="L1736" s="453">
        <v>2.036719131102835</v>
      </c>
      <c r="M1736" s="453">
        <v>1.169683221612928</v>
      </c>
      <c r="N1736" s="453"/>
      <c r="O1736" s="453">
        <f t="shared" ref="O1736:Q1799" si="27">G1736*0.5+K1736</f>
        <v>1.7040772938776891</v>
      </c>
      <c r="P1736" s="453">
        <f t="shared" si="27"/>
        <v>6.2115036534002357</v>
      </c>
      <c r="Q1736" s="453">
        <f t="shared" si="27"/>
        <v>6.8123432880345831</v>
      </c>
    </row>
    <row r="1737" spans="6:17">
      <c r="F1737" s="452">
        <v>1731</v>
      </c>
      <c r="G1737" s="453">
        <v>2.8497700781848341</v>
      </c>
      <c r="H1737" s="453">
        <v>9.2416231320996047</v>
      </c>
      <c r="I1737" s="453">
        <v>11.197157968156716</v>
      </c>
      <c r="J1737" s="453"/>
      <c r="K1737" s="453">
        <v>0.56822751578002872</v>
      </c>
      <c r="L1737" s="453">
        <v>1.6794572007307806</v>
      </c>
      <c r="M1737" s="453">
        <v>-1.0423787049767981</v>
      </c>
      <c r="N1737" s="453"/>
      <c r="O1737" s="453">
        <f t="shared" si="27"/>
        <v>1.9931125548724458</v>
      </c>
      <c r="P1737" s="453">
        <f t="shared" si="27"/>
        <v>6.300268766780583</v>
      </c>
      <c r="Q1737" s="453">
        <f t="shared" si="27"/>
        <v>4.5562002791015601</v>
      </c>
    </row>
    <row r="1738" spans="6:17">
      <c r="F1738" s="452">
        <v>1732</v>
      </c>
      <c r="G1738" s="453">
        <v>2.499927575239834</v>
      </c>
      <c r="H1738" s="453">
        <v>8.8220876501751064</v>
      </c>
      <c r="I1738" s="453">
        <v>11.831152472521453</v>
      </c>
      <c r="J1738" s="453"/>
      <c r="K1738" s="453">
        <v>0.45377935235618239</v>
      </c>
      <c r="L1738" s="453">
        <v>2.4521126214678759</v>
      </c>
      <c r="M1738" s="453">
        <v>1.750770053204235</v>
      </c>
      <c r="N1738" s="453"/>
      <c r="O1738" s="453">
        <f t="shared" si="27"/>
        <v>1.7037431399760994</v>
      </c>
      <c r="P1738" s="453">
        <f t="shared" si="27"/>
        <v>6.8631564465554291</v>
      </c>
      <c r="Q1738" s="453">
        <f t="shared" si="27"/>
        <v>7.6663462894649612</v>
      </c>
    </row>
    <row r="1739" spans="6:17">
      <c r="F1739" s="452">
        <v>1733</v>
      </c>
      <c r="G1739" s="453">
        <v>2.4148798600132455</v>
      </c>
      <c r="H1739" s="453">
        <v>7.6777858160780994</v>
      </c>
      <c r="I1739" s="453">
        <v>9.2326491755000717</v>
      </c>
      <c r="J1739" s="453"/>
      <c r="K1739" s="453">
        <v>0.12483471400544133</v>
      </c>
      <c r="L1739" s="453">
        <v>-0.10404094525365792</v>
      </c>
      <c r="M1739" s="453">
        <v>-3.4118330113218462</v>
      </c>
      <c r="N1739" s="453"/>
      <c r="O1739" s="453">
        <f t="shared" si="27"/>
        <v>1.3322746440120641</v>
      </c>
      <c r="P1739" s="453">
        <f t="shared" si="27"/>
        <v>3.7348519627853918</v>
      </c>
      <c r="Q1739" s="453">
        <f t="shared" si="27"/>
        <v>1.2044915764281896</v>
      </c>
    </row>
    <row r="1740" spans="6:17">
      <c r="F1740" s="452">
        <v>1734</v>
      </c>
      <c r="G1740" s="453">
        <v>2.4375393281390902</v>
      </c>
      <c r="H1740" s="453">
        <v>7.0678851620358643</v>
      </c>
      <c r="I1740" s="453">
        <v>8.4106735515696869</v>
      </c>
      <c r="J1740" s="453"/>
      <c r="K1740" s="453">
        <v>0.11912638261202524</v>
      </c>
      <c r="L1740" s="453">
        <v>-0.51325445522058999</v>
      </c>
      <c r="M1740" s="453">
        <v>-3.2376292892648735</v>
      </c>
      <c r="N1740" s="453"/>
      <c r="O1740" s="453">
        <f t="shared" si="27"/>
        <v>1.3378960466815704</v>
      </c>
      <c r="P1740" s="453">
        <f t="shared" si="27"/>
        <v>3.0206881257973421</v>
      </c>
      <c r="Q1740" s="453">
        <f t="shared" si="27"/>
        <v>0.96770748651996996</v>
      </c>
    </row>
    <row r="1741" spans="6:17">
      <c r="F1741" s="452">
        <v>1735</v>
      </c>
      <c r="G1741" s="453">
        <v>2.5983400421630396</v>
      </c>
      <c r="H1741" s="453">
        <v>8.4997107699221104</v>
      </c>
      <c r="I1741" s="453">
        <v>11.378181058309949</v>
      </c>
      <c r="J1741" s="453"/>
      <c r="K1741" s="453">
        <v>0.43997071200914384</v>
      </c>
      <c r="L1741" s="453">
        <v>2.0864965820235071</v>
      </c>
      <c r="M1741" s="453">
        <v>1.5554505316353229</v>
      </c>
      <c r="N1741" s="453"/>
      <c r="O1741" s="453">
        <f t="shared" si="27"/>
        <v>1.7391407330906636</v>
      </c>
      <c r="P1741" s="453">
        <f t="shared" si="27"/>
        <v>6.3363519669845623</v>
      </c>
      <c r="Q1741" s="453">
        <f t="shared" si="27"/>
        <v>7.2445410607902971</v>
      </c>
    </row>
    <row r="1742" spans="6:17">
      <c r="F1742" s="452">
        <v>1736</v>
      </c>
      <c r="G1742" s="453">
        <v>3.0551409512638195</v>
      </c>
      <c r="H1742" s="453">
        <v>11.573690998486384</v>
      </c>
      <c r="I1742" s="453">
        <v>16.851338510460138</v>
      </c>
      <c r="J1742" s="453"/>
      <c r="K1742" s="453">
        <v>0.73921173141624408</v>
      </c>
      <c r="L1742" s="453">
        <v>3.6348300425976561</v>
      </c>
      <c r="M1742" s="453">
        <v>3.7562529632598043</v>
      </c>
      <c r="N1742" s="453"/>
      <c r="O1742" s="453">
        <f t="shared" si="27"/>
        <v>2.2667822070481538</v>
      </c>
      <c r="P1742" s="453">
        <f t="shared" si="27"/>
        <v>9.4216755418408482</v>
      </c>
      <c r="Q1742" s="453">
        <f t="shared" si="27"/>
        <v>12.181922218489873</v>
      </c>
    </row>
    <row r="1743" spans="6:17">
      <c r="F1743" s="452">
        <v>1737</v>
      </c>
      <c r="G1743" s="453">
        <v>2.3784899071049264</v>
      </c>
      <c r="H1743" s="453">
        <v>7.7672252971108833</v>
      </c>
      <c r="I1743" s="453">
        <v>9.2524323939684336</v>
      </c>
      <c r="J1743" s="453"/>
      <c r="K1743" s="453">
        <v>0.28530636837115253</v>
      </c>
      <c r="L1743" s="453">
        <v>0.95525715534779465</v>
      </c>
      <c r="M1743" s="453">
        <v>-1.7748306353224734</v>
      </c>
      <c r="N1743" s="453"/>
      <c r="O1743" s="453">
        <f t="shared" si="27"/>
        <v>1.4745513219236157</v>
      </c>
      <c r="P1743" s="453">
        <f t="shared" si="27"/>
        <v>4.8388698039032363</v>
      </c>
      <c r="Q1743" s="453">
        <f t="shared" si="27"/>
        <v>2.8513855616617434</v>
      </c>
    </row>
    <row r="1744" spans="6:17">
      <c r="F1744" s="452">
        <v>1738</v>
      </c>
      <c r="G1744" s="453">
        <v>2.3116135177840587</v>
      </c>
      <c r="H1744" s="453">
        <v>7.5351376810493136</v>
      </c>
      <c r="I1744" s="453">
        <v>10.876737476738384</v>
      </c>
      <c r="J1744" s="453"/>
      <c r="K1744" s="453">
        <v>0.15619668239486195</v>
      </c>
      <c r="L1744" s="453">
        <v>0.29250283706683433</v>
      </c>
      <c r="M1744" s="453">
        <v>-0.88533929907885067</v>
      </c>
      <c r="N1744" s="453"/>
      <c r="O1744" s="453">
        <f t="shared" si="27"/>
        <v>1.3120034412868913</v>
      </c>
      <c r="P1744" s="453">
        <f t="shared" si="27"/>
        <v>4.0600716775914911</v>
      </c>
      <c r="Q1744" s="453">
        <f t="shared" si="27"/>
        <v>4.5530294392903414</v>
      </c>
    </row>
    <row r="1745" spans="6:17">
      <c r="F1745" s="452">
        <v>1739</v>
      </c>
      <c r="G1745" s="453">
        <v>3.2578257650386586</v>
      </c>
      <c r="H1745" s="453">
        <v>11.104191357986082</v>
      </c>
      <c r="I1745" s="453">
        <v>15.587522769944471</v>
      </c>
      <c r="J1745" s="453"/>
      <c r="K1745" s="453">
        <v>0.83704634010480916</v>
      </c>
      <c r="L1745" s="453">
        <v>3.0986627103396032</v>
      </c>
      <c r="M1745" s="453">
        <v>2.1844781278760905</v>
      </c>
      <c r="N1745" s="453"/>
      <c r="O1745" s="453">
        <f t="shared" si="27"/>
        <v>2.4659592226241385</v>
      </c>
      <c r="P1745" s="453">
        <f t="shared" si="27"/>
        <v>8.6507583893326441</v>
      </c>
      <c r="Q1745" s="453">
        <f t="shared" si="27"/>
        <v>9.9782395128483259</v>
      </c>
    </row>
    <row r="1746" spans="6:17">
      <c r="F1746" s="452">
        <v>1740</v>
      </c>
      <c r="G1746" s="453">
        <v>1.9200182179504512</v>
      </c>
      <c r="H1746" s="453">
        <v>4.6130409788024167</v>
      </c>
      <c r="I1746" s="453">
        <v>3.2855503260254082</v>
      </c>
      <c r="J1746" s="453"/>
      <c r="K1746" s="453">
        <v>-0.31778711553075034</v>
      </c>
      <c r="L1746" s="453">
        <v>-2.1367367742132757</v>
      </c>
      <c r="M1746" s="453">
        <v>-6.3852124361657019</v>
      </c>
      <c r="N1746" s="453"/>
      <c r="O1746" s="453">
        <f t="shared" si="27"/>
        <v>0.64222199344447528</v>
      </c>
      <c r="P1746" s="453">
        <f t="shared" si="27"/>
        <v>0.16978371518793267</v>
      </c>
      <c r="Q1746" s="453">
        <f t="shared" si="27"/>
        <v>-4.7424372731529978</v>
      </c>
    </row>
    <row r="1747" spans="6:17">
      <c r="F1747" s="452">
        <v>1741</v>
      </c>
      <c r="G1747" s="453">
        <v>3.1300763578996733</v>
      </c>
      <c r="H1747" s="453">
        <v>11.484090195148077</v>
      </c>
      <c r="I1747" s="453">
        <v>15.439788684885528</v>
      </c>
      <c r="J1747" s="453"/>
      <c r="K1747" s="453">
        <v>0.9293819165935151</v>
      </c>
      <c r="L1747" s="453">
        <v>4.2200534173089679</v>
      </c>
      <c r="M1747" s="453">
        <v>3.6689582453969223</v>
      </c>
      <c r="N1747" s="453"/>
      <c r="O1747" s="453">
        <f t="shared" si="27"/>
        <v>2.4944200955433518</v>
      </c>
      <c r="P1747" s="453">
        <f t="shared" si="27"/>
        <v>9.9620985148830066</v>
      </c>
      <c r="Q1747" s="453">
        <f t="shared" si="27"/>
        <v>11.388852587839686</v>
      </c>
    </row>
    <row r="1748" spans="6:17">
      <c r="F1748" s="452">
        <v>1742</v>
      </c>
      <c r="G1748" s="453">
        <v>2.5021873124424481</v>
      </c>
      <c r="H1748" s="453">
        <v>8.1602968726827285</v>
      </c>
      <c r="I1748" s="453">
        <v>9.9162681882165487</v>
      </c>
      <c r="J1748" s="453"/>
      <c r="K1748" s="453">
        <v>0.33834192903583293</v>
      </c>
      <c r="L1748" s="453">
        <v>1.0442001939900862</v>
      </c>
      <c r="M1748" s="453">
        <v>-1.6582960138862717</v>
      </c>
      <c r="N1748" s="453"/>
      <c r="O1748" s="453">
        <f t="shared" si="27"/>
        <v>1.589435585257057</v>
      </c>
      <c r="P1748" s="453">
        <f t="shared" si="27"/>
        <v>5.1243486303314505</v>
      </c>
      <c r="Q1748" s="453">
        <f t="shared" si="27"/>
        <v>3.2998380802220026</v>
      </c>
    </row>
    <row r="1749" spans="6:17">
      <c r="F1749" s="452">
        <v>1743</v>
      </c>
      <c r="G1749" s="453">
        <v>2.8606060774313935</v>
      </c>
      <c r="H1749" s="453">
        <v>9.8680526328000298</v>
      </c>
      <c r="I1749" s="453">
        <v>13.624476566177307</v>
      </c>
      <c r="J1749" s="453"/>
      <c r="K1749" s="453">
        <v>0.66593118332263401</v>
      </c>
      <c r="L1749" s="453">
        <v>2.8271067209581986</v>
      </c>
      <c r="M1749" s="453">
        <v>2.4276732496889935</v>
      </c>
      <c r="N1749" s="453"/>
      <c r="O1749" s="453">
        <f t="shared" si="27"/>
        <v>2.0962342220383308</v>
      </c>
      <c r="P1749" s="453">
        <f t="shared" si="27"/>
        <v>7.7611330373582135</v>
      </c>
      <c r="Q1749" s="453">
        <f t="shared" si="27"/>
        <v>9.2399115327776471</v>
      </c>
    </row>
    <row r="1750" spans="6:17">
      <c r="F1750" s="452">
        <v>1744</v>
      </c>
      <c r="G1750" s="453">
        <v>2.2100182608101147</v>
      </c>
      <c r="H1750" s="453">
        <v>5.3173594440172067</v>
      </c>
      <c r="I1750" s="453">
        <v>3.7507675209697737</v>
      </c>
      <c r="J1750" s="453"/>
      <c r="K1750" s="453">
        <v>6.9989243134733314E-2</v>
      </c>
      <c r="L1750" s="453">
        <v>-1.4964664137534243</v>
      </c>
      <c r="M1750" s="453">
        <v>-5.8737365505353836</v>
      </c>
      <c r="N1750" s="453"/>
      <c r="O1750" s="453">
        <f t="shared" si="27"/>
        <v>1.1749983735397906</v>
      </c>
      <c r="P1750" s="453">
        <f t="shared" si="27"/>
        <v>1.1622133082551791</v>
      </c>
      <c r="Q1750" s="453">
        <f t="shared" si="27"/>
        <v>-3.9983527900504967</v>
      </c>
    </row>
    <row r="1751" spans="6:17">
      <c r="F1751" s="452">
        <v>1745</v>
      </c>
      <c r="G1751" s="453">
        <v>2.5773139137621559</v>
      </c>
      <c r="H1751" s="453">
        <v>9.7137093996474135</v>
      </c>
      <c r="I1751" s="453">
        <v>14.222406949234738</v>
      </c>
      <c r="J1751" s="453"/>
      <c r="K1751" s="453">
        <v>0.42430576923848662</v>
      </c>
      <c r="L1751" s="453">
        <v>2.4402247395506507</v>
      </c>
      <c r="M1751" s="453">
        <v>2.1894773026793573</v>
      </c>
      <c r="N1751" s="453"/>
      <c r="O1751" s="453">
        <f t="shared" si="27"/>
        <v>1.7129627261195646</v>
      </c>
      <c r="P1751" s="453">
        <f t="shared" si="27"/>
        <v>7.2970794393743574</v>
      </c>
      <c r="Q1751" s="453">
        <f t="shared" si="27"/>
        <v>9.3006807772967264</v>
      </c>
    </row>
    <row r="1752" spans="6:17">
      <c r="F1752" s="452">
        <v>1746</v>
      </c>
      <c r="G1752" s="453">
        <v>3.1502761247980295</v>
      </c>
      <c r="H1752" s="453">
        <v>11.567800246321227</v>
      </c>
      <c r="I1752" s="453">
        <v>15.574202514587796</v>
      </c>
      <c r="J1752" s="453"/>
      <c r="K1752" s="453">
        <v>0.92507750884803031</v>
      </c>
      <c r="L1752" s="453">
        <v>4.2267908574038202</v>
      </c>
      <c r="M1752" s="453">
        <v>3.6567310253725296</v>
      </c>
      <c r="N1752" s="453"/>
      <c r="O1752" s="453">
        <f t="shared" si="27"/>
        <v>2.5002155712470451</v>
      </c>
      <c r="P1752" s="453">
        <f t="shared" si="27"/>
        <v>10.010690980564434</v>
      </c>
      <c r="Q1752" s="453">
        <f t="shared" si="27"/>
        <v>11.443832282666428</v>
      </c>
    </row>
    <row r="1753" spans="6:17">
      <c r="F1753" s="452">
        <v>1747</v>
      </c>
      <c r="G1753" s="453">
        <v>2.4235363238980163</v>
      </c>
      <c r="H1753" s="453">
        <v>7.3398534239880675</v>
      </c>
      <c r="I1753" s="453">
        <v>8.4564580169014931</v>
      </c>
      <c r="J1753" s="453"/>
      <c r="K1753" s="453">
        <v>0.83472056431249619</v>
      </c>
      <c r="L1753" s="453">
        <v>3.4100779883792143</v>
      </c>
      <c r="M1753" s="453">
        <v>1.9000484460549458</v>
      </c>
      <c r="N1753" s="453"/>
      <c r="O1753" s="453">
        <f t="shared" si="27"/>
        <v>2.0464887262615044</v>
      </c>
      <c r="P1753" s="453">
        <f t="shared" si="27"/>
        <v>7.080004700373248</v>
      </c>
      <c r="Q1753" s="453">
        <f t="shared" si="27"/>
        <v>6.1282774545056924</v>
      </c>
    </row>
    <row r="1754" spans="6:17">
      <c r="F1754" s="452">
        <v>1748</v>
      </c>
      <c r="G1754" s="453">
        <v>2.9258283311338609</v>
      </c>
      <c r="H1754" s="453">
        <v>11.644265600687</v>
      </c>
      <c r="I1754" s="453">
        <v>17.495088614565219</v>
      </c>
      <c r="J1754" s="453"/>
      <c r="K1754" s="453">
        <v>0.65719542638727546</v>
      </c>
      <c r="L1754" s="453">
        <v>4.2087559763230615</v>
      </c>
      <c r="M1754" s="453">
        <v>5.3904057246266035</v>
      </c>
      <c r="N1754" s="453"/>
      <c r="O1754" s="453">
        <f t="shared" si="27"/>
        <v>2.1201095919542059</v>
      </c>
      <c r="P1754" s="453">
        <f t="shared" si="27"/>
        <v>10.030888776666561</v>
      </c>
      <c r="Q1754" s="453">
        <f t="shared" si="27"/>
        <v>14.137950031909213</v>
      </c>
    </row>
    <row r="1755" spans="6:17">
      <c r="F1755" s="452">
        <v>1749</v>
      </c>
      <c r="G1755" s="453">
        <v>2.8190328096701549</v>
      </c>
      <c r="H1755" s="453">
        <v>8.5702920662782063</v>
      </c>
      <c r="I1755" s="453">
        <v>10.499985853647459</v>
      </c>
      <c r="J1755" s="453"/>
      <c r="K1755" s="453">
        <v>-0.2815494031025132</v>
      </c>
      <c r="L1755" s="453">
        <v>-0.83014721208927256</v>
      </c>
      <c r="M1755" s="453">
        <v>-4.5188467224910198</v>
      </c>
      <c r="N1755" s="453"/>
      <c r="O1755" s="453">
        <f t="shared" si="27"/>
        <v>1.1279670017325643</v>
      </c>
      <c r="P1755" s="453">
        <f t="shared" si="27"/>
        <v>3.4549988210498306</v>
      </c>
      <c r="Q1755" s="453">
        <f t="shared" si="27"/>
        <v>0.73114620433270971</v>
      </c>
    </row>
    <row r="1756" spans="6:17">
      <c r="F1756" s="452">
        <v>1750</v>
      </c>
      <c r="G1756" s="453">
        <v>2.3830635555391293</v>
      </c>
      <c r="H1756" s="453">
        <v>7.4308960589367885</v>
      </c>
      <c r="I1756" s="453">
        <v>8.9068930304944445</v>
      </c>
      <c r="J1756" s="453"/>
      <c r="K1756" s="453">
        <v>0.73052408906054467</v>
      </c>
      <c r="L1756" s="453">
        <v>1.9221334605095279</v>
      </c>
      <c r="M1756" s="453">
        <v>-0.11740563414984706</v>
      </c>
      <c r="N1756" s="453"/>
      <c r="O1756" s="453">
        <f t="shared" si="27"/>
        <v>1.9220558668301093</v>
      </c>
      <c r="P1756" s="453">
        <f t="shared" si="27"/>
        <v>5.6375814899779222</v>
      </c>
      <c r="Q1756" s="453">
        <f t="shared" si="27"/>
        <v>4.3360408810973752</v>
      </c>
    </row>
    <row r="1757" spans="6:17">
      <c r="F1757" s="452">
        <v>1751</v>
      </c>
      <c r="G1757" s="453">
        <v>2.5667313495842414</v>
      </c>
      <c r="H1757" s="453">
        <v>8.6792375000986368</v>
      </c>
      <c r="I1757" s="453">
        <v>13.097075448800311</v>
      </c>
      <c r="J1757" s="453"/>
      <c r="K1757" s="453">
        <v>0.24886601940439412</v>
      </c>
      <c r="L1757" s="453">
        <v>0.90514746169608173</v>
      </c>
      <c r="M1757" s="453">
        <v>0.464699204550719</v>
      </c>
      <c r="N1757" s="453"/>
      <c r="O1757" s="453">
        <f t="shared" si="27"/>
        <v>1.5322316941965148</v>
      </c>
      <c r="P1757" s="453">
        <f t="shared" si="27"/>
        <v>5.2447662117454001</v>
      </c>
      <c r="Q1757" s="453">
        <f t="shared" si="27"/>
        <v>7.0132369289508745</v>
      </c>
    </row>
    <row r="1758" spans="6:17">
      <c r="F1758" s="452">
        <v>1752</v>
      </c>
      <c r="G1758" s="453">
        <v>2.9593491388888093</v>
      </c>
      <c r="H1758" s="453">
        <v>11.606250327510665</v>
      </c>
      <c r="I1758" s="453">
        <v>16.790246102733988</v>
      </c>
      <c r="J1758" s="453"/>
      <c r="K1758" s="453">
        <v>0.80849448491379228</v>
      </c>
      <c r="L1758" s="453">
        <v>4.5798659063074965</v>
      </c>
      <c r="M1758" s="453">
        <v>5.508065279346738</v>
      </c>
      <c r="N1758" s="453"/>
      <c r="O1758" s="453">
        <f t="shared" si="27"/>
        <v>2.288169054358197</v>
      </c>
      <c r="P1758" s="453">
        <f t="shared" si="27"/>
        <v>10.382991070062829</v>
      </c>
      <c r="Q1758" s="453">
        <f t="shared" si="27"/>
        <v>13.903188330713732</v>
      </c>
    </row>
    <row r="1759" spans="6:17">
      <c r="F1759" s="452">
        <v>1753</v>
      </c>
      <c r="G1759" s="453">
        <v>2.9674428997188222</v>
      </c>
      <c r="H1759" s="453">
        <v>9.6123492281644261</v>
      </c>
      <c r="I1759" s="453">
        <v>12.05667022605725</v>
      </c>
      <c r="J1759" s="453"/>
      <c r="K1759" s="453">
        <v>0.46244267889936097</v>
      </c>
      <c r="L1759" s="453">
        <v>0.79670817808477068</v>
      </c>
      <c r="M1759" s="453">
        <v>-1.6212281232474055</v>
      </c>
      <c r="N1759" s="453"/>
      <c r="O1759" s="453">
        <f t="shared" si="27"/>
        <v>1.9461641287587721</v>
      </c>
      <c r="P1759" s="453">
        <f t="shared" si="27"/>
        <v>5.6028827921669837</v>
      </c>
      <c r="Q1759" s="453">
        <f t="shared" si="27"/>
        <v>4.4071069897812194</v>
      </c>
    </row>
    <row r="1760" spans="6:17">
      <c r="F1760" s="452">
        <v>1754</v>
      </c>
      <c r="G1760" s="453">
        <v>2.6048015062500607</v>
      </c>
      <c r="H1760" s="453">
        <v>8.5580553368560572</v>
      </c>
      <c r="I1760" s="453">
        <v>10.109285553803758</v>
      </c>
      <c r="J1760" s="453"/>
      <c r="K1760" s="453">
        <v>0.50123355143893278</v>
      </c>
      <c r="L1760" s="453">
        <v>1.5966945748920054</v>
      </c>
      <c r="M1760" s="453">
        <v>-1.1422977911524299</v>
      </c>
      <c r="N1760" s="453"/>
      <c r="O1760" s="453">
        <f t="shared" si="27"/>
        <v>1.8036343045639631</v>
      </c>
      <c r="P1760" s="453">
        <f t="shared" si="27"/>
        <v>5.875722243320034</v>
      </c>
      <c r="Q1760" s="453">
        <f t="shared" si="27"/>
        <v>3.9123449857494492</v>
      </c>
    </row>
    <row r="1761" spans="6:17">
      <c r="F1761" s="452">
        <v>1755</v>
      </c>
      <c r="G1761" s="453">
        <v>2.5756562685987703</v>
      </c>
      <c r="H1761" s="453">
        <v>8.8992007191045772</v>
      </c>
      <c r="I1761" s="453">
        <v>12.305014537121963</v>
      </c>
      <c r="J1761" s="453"/>
      <c r="K1761" s="453">
        <v>0.56835506617501075</v>
      </c>
      <c r="L1761" s="453">
        <v>2.3052115574973442</v>
      </c>
      <c r="M1761" s="453">
        <v>1.8402229636021659</v>
      </c>
      <c r="N1761" s="453"/>
      <c r="O1761" s="453">
        <f t="shared" si="27"/>
        <v>1.8561832004743959</v>
      </c>
      <c r="P1761" s="453">
        <f t="shared" si="27"/>
        <v>6.7548119170496328</v>
      </c>
      <c r="Q1761" s="453">
        <f t="shared" si="27"/>
        <v>7.9927302321631473</v>
      </c>
    </row>
    <row r="1762" spans="6:17">
      <c r="F1762" s="452">
        <v>1756</v>
      </c>
      <c r="G1762" s="453">
        <v>2.7286267475831991</v>
      </c>
      <c r="H1762" s="453">
        <v>8.5323061114058092</v>
      </c>
      <c r="I1762" s="453">
        <v>10.164016932845911</v>
      </c>
      <c r="J1762" s="453"/>
      <c r="K1762" s="453">
        <v>0.60857059369868338</v>
      </c>
      <c r="L1762" s="453">
        <v>1.1324291780198266</v>
      </c>
      <c r="M1762" s="453">
        <v>-1.8096316656302776</v>
      </c>
      <c r="N1762" s="453"/>
      <c r="O1762" s="453">
        <f t="shared" si="27"/>
        <v>1.9728839674902829</v>
      </c>
      <c r="P1762" s="453">
        <f t="shared" si="27"/>
        <v>5.3985822337227312</v>
      </c>
      <c r="Q1762" s="453">
        <f t="shared" si="27"/>
        <v>3.2723768007926779</v>
      </c>
    </row>
    <row r="1763" spans="6:17">
      <c r="F1763" s="452">
        <v>1757</v>
      </c>
      <c r="G1763" s="453">
        <v>3.0723139080376303</v>
      </c>
      <c r="H1763" s="453">
        <v>10.614883202215083</v>
      </c>
      <c r="I1763" s="453">
        <v>14.904633393006108</v>
      </c>
      <c r="J1763" s="453"/>
      <c r="K1763" s="453">
        <v>0.82124661491379847</v>
      </c>
      <c r="L1763" s="453">
        <v>3.0591107536338171</v>
      </c>
      <c r="M1763" s="453">
        <v>2.2713175107854795</v>
      </c>
      <c r="N1763" s="453"/>
      <c r="O1763" s="453">
        <f t="shared" si="27"/>
        <v>2.3574035689326136</v>
      </c>
      <c r="P1763" s="453">
        <f t="shared" si="27"/>
        <v>8.3665523547413585</v>
      </c>
      <c r="Q1763" s="453">
        <f t="shared" si="27"/>
        <v>9.7236342072885336</v>
      </c>
    </row>
    <row r="1764" spans="6:17">
      <c r="F1764" s="452">
        <v>1758</v>
      </c>
      <c r="G1764" s="453">
        <v>2.7647758895984555</v>
      </c>
      <c r="H1764" s="453">
        <v>8.254265740514299</v>
      </c>
      <c r="I1764" s="453">
        <v>9.8091081604249268</v>
      </c>
      <c r="J1764" s="453"/>
      <c r="K1764" s="453">
        <v>0.71947674934986772</v>
      </c>
      <c r="L1764" s="453">
        <v>1.3524966506014238</v>
      </c>
      <c r="M1764" s="453">
        <v>-0.83470598784420247</v>
      </c>
      <c r="N1764" s="453"/>
      <c r="O1764" s="453">
        <f t="shared" si="27"/>
        <v>2.1018646941490955</v>
      </c>
      <c r="P1764" s="453">
        <f t="shared" si="27"/>
        <v>5.4796295208585732</v>
      </c>
      <c r="Q1764" s="453">
        <f t="shared" si="27"/>
        <v>4.069848092368261</v>
      </c>
    </row>
    <row r="1765" spans="6:17">
      <c r="F1765" s="452">
        <v>1759</v>
      </c>
      <c r="G1765" s="453">
        <v>2.9484979879468689</v>
      </c>
      <c r="H1765" s="453">
        <v>9.9132306067914726</v>
      </c>
      <c r="I1765" s="453">
        <v>13.878600510959714</v>
      </c>
      <c r="J1765" s="453"/>
      <c r="K1765" s="453">
        <v>0.54481763088652357</v>
      </c>
      <c r="L1765" s="453">
        <v>1.3072078409175774</v>
      </c>
      <c r="M1765" s="453">
        <v>-1.4113237777934913</v>
      </c>
      <c r="N1765" s="453"/>
      <c r="O1765" s="453">
        <f t="shared" si="27"/>
        <v>2.019066624859958</v>
      </c>
      <c r="P1765" s="453">
        <f t="shared" si="27"/>
        <v>6.2638231443133137</v>
      </c>
      <c r="Q1765" s="453">
        <f t="shared" si="27"/>
        <v>5.5279764776863658</v>
      </c>
    </row>
    <row r="1766" spans="6:17">
      <c r="F1766" s="452">
        <v>1760</v>
      </c>
      <c r="G1766" s="453">
        <v>2.6589695615812534</v>
      </c>
      <c r="H1766" s="453">
        <v>9.0843474581471497</v>
      </c>
      <c r="I1766" s="453">
        <v>13.957205279155517</v>
      </c>
      <c r="J1766" s="453"/>
      <c r="K1766" s="453">
        <v>0.28985136310913795</v>
      </c>
      <c r="L1766" s="453">
        <v>1.1702709923510497</v>
      </c>
      <c r="M1766" s="453">
        <v>1.1466793421045409</v>
      </c>
      <c r="N1766" s="453"/>
      <c r="O1766" s="453">
        <f t="shared" si="27"/>
        <v>1.6193361438997647</v>
      </c>
      <c r="P1766" s="453">
        <f t="shared" si="27"/>
        <v>5.7124447214246246</v>
      </c>
      <c r="Q1766" s="453">
        <f t="shared" si="27"/>
        <v>8.1252819816822992</v>
      </c>
    </row>
    <row r="1767" spans="6:17">
      <c r="F1767" s="452">
        <v>1761</v>
      </c>
      <c r="G1767" s="453">
        <v>2.7498587488675863</v>
      </c>
      <c r="H1767" s="453">
        <v>8.5764851706798382</v>
      </c>
      <c r="I1767" s="453">
        <v>8.479288604788465</v>
      </c>
      <c r="J1767" s="453"/>
      <c r="K1767" s="453">
        <v>0.72297420546541424</v>
      </c>
      <c r="L1767" s="453">
        <v>2.5017854860034063</v>
      </c>
      <c r="M1767" s="453">
        <v>-0.40129594008884339</v>
      </c>
      <c r="N1767" s="453"/>
      <c r="O1767" s="453">
        <f t="shared" si="27"/>
        <v>2.0979035798992074</v>
      </c>
      <c r="P1767" s="453">
        <f t="shared" si="27"/>
        <v>6.7900280713433254</v>
      </c>
      <c r="Q1767" s="453">
        <f t="shared" si="27"/>
        <v>3.8383483623053891</v>
      </c>
    </row>
    <row r="1768" spans="6:17">
      <c r="F1768" s="452">
        <v>1762</v>
      </c>
      <c r="G1768" s="453">
        <v>2.4015479112180582</v>
      </c>
      <c r="H1768" s="453">
        <v>7.1421361839344684</v>
      </c>
      <c r="I1768" s="453">
        <v>7.9834603996323352</v>
      </c>
      <c r="J1768" s="453"/>
      <c r="K1768" s="453">
        <v>-0.40127353876664351</v>
      </c>
      <c r="L1768" s="453">
        <v>-1.1773115153176121</v>
      </c>
      <c r="M1768" s="453">
        <v>-5.3841272580659734</v>
      </c>
      <c r="N1768" s="453"/>
      <c r="O1768" s="453">
        <f t="shared" si="27"/>
        <v>0.7995004168423856</v>
      </c>
      <c r="P1768" s="453">
        <f t="shared" si="27"/>
        <v>2.393756576649622</v>
      </c>
      <c r="Q1768" s="453">
        <f t="shared" si="27"/>
        <v>-1.3923970582498058</v>
      </c>
    </row>
    <row r="1769" spans="6:17">
      <c r="F1769" s="452">
        <v>1763</v>
      </c>
      <c r="G1769" s="453">
        <v>1.9460216946853919</v>
      </c>
      <c r="H1769" s="453">
        <v>5.7337312851908138</v>
      </c>
      <c r="I1769" s="453">
        <v>5.6298151971925563</v>
      </c>
      <c r="J1769" s="453"/>
      <c r="K1769" s="453">
        <v>-0.85150764641156851</v>
      </c>
      <c r="L1769" s="453">
        <v>-2.2823030428288114</v>
      </c>
      <c r="M1769" s="453">
        <v>-7.501864685988096</v>
      </c>
      <c r="N1769" s="453"/>
      <c r="O1769" s="453">
        <f t="shared" si="27"/>
        <v>0.12150320093112743</v>
      </c>
      <c r="P1769" s="453">
        <f t="shared" si="27"/>
        <v>0.58456259976659553</v>
      </c>
      <c r="Q1769" s="453">
        <f t="shared" si="27"/>
        <v>-4.6869570873918178</v>
      </c>
    </row>
    <row r="1770" spans="6:17">
      <c r="F1770" s="452">
        <v>1764</v>
      </c>
      <c r="G1770" s="453">
        <v>2.3956272515008887</v>
      </c>
      <c r="H1770" s="453">
        <v>8.2232338023360043</v>
      </c>
      <c r="I1770" s="453">
        <v>12.127524391100081</v>
      </c>
      <c r="J1770" s="453"/>
      <c r="K1770" s="453">
        <v>0.22654412546854985</v>
      </c>
      <c r="L1770" s="453">
        <v>1.1950733284794381</v>
      </c>
      <c r="M1770" s="453">
        <v>0.55964042027468963</v>
      </c>
      <c r="N1770" s="453"/>
      <c r="O1770" s="453">
        <f t="shared" si="27"/>
        <v>1.4243577512189942</v>
      </c>
      <c r="P1770" s="453">
        <f t="shared" si="27"/>
        <v>5.3066902296474403</v>
      </c>
      <c r="Q1770" s="453">
        <f t="shared" si="27"/>
        <v>6.6234026158247303</v>
      </c>
    </row>
    <row r="1771" spans="6:17">
      <c r="F1771" s="452">
        <v>1765</v>
      </c>
      <c r="G1771" s="453">
        <v>2.486590250420619</v>
      </c>
      <c r="H1771" s="453">
        <v>8.2107477908754518</v>
      </c>
      <c r="I1771" s="453">
        <v>12.125998603978942</v>
      </c>
      <c r="J1771" s="453"/>
      <c r="K1771" s="453">
        <v>0.22304189647363337</v>
      </c>
      <c r="L1771" s="453">
        <v>0.64279640296214779</v>
      </c>
      <c r="M1771" s="453">
        <v>-0.17379283621282582</v>
      </c>
      <c r="N1771" s="453"/>
      <c r="O1771" s="453">
        <f t="shared" si="27"/>
        <v>1.4663370216839429</v>
      </c>
      <c r="P1771" s="453">
        <f t="shared" si="27"/>
        <v>4.7481702983998737</v>
      </c>
      <c r="Q1771" s="453">
        <f t="shared" si="27"/>
        <v>5.8892064657766454</v>
      </c>
    </row>
    <row r="1772" spans="6:17">
      <c r="F1772" s="452">
        <v>1766</v>
      </c>
      <c r="G1772" s="453">
        <v>2.6277048485249583</v>
      </c>
      <c r="H1772" s="453">
        <v>9.0801880651768059</v>
      </c>
      <c r="I1772" s="453">
        <v>12.51096518232012</v>
      </c>
      <c r="J1772" s="453"/>
      <c r="K1772" s="453">
        <v>0.76595328807862728</v>
      </c>
      <c r="L1772" s="453">
        <v>3.5107482255231304</v>
      </c>
      <c r="M1772" s="453">
        <v>3.7739433855370876</v>
      </c>
      <c r="N1772" s="453"/>
      <c r="O1772" s="453">
        <f t="shared" si="27"/>
        <v>2.0798057123411064</v>
      </c>
      <c r="P1772" s="453">
        <f t="shared" si="27"/>
        <v>8.0508422581115333</v>
      </c>
      <c r="Q1772" s="453">
        <f t="shared" si="27"/>
        <v>10.029425976697148</v>
      </c>
    </row>
    <row r="1773" spans="6:17">
      <c r="F1773" s="452">
        <v>1767</v>
      </c>
      <c r="G1773" s="453">
        <v>2.3098061588575369</v>
      </c>
      <c r="H1773" s="453">
        <v>7.6694600679035361</v>
      </c>
      <c r="I1773" s="453">
        <v>7.9790958796449871</v>
      </c>
      <c r="J1773" s="453"/>
      <c r="K1773" s="453">
        <v>7.2844751711981459E-2</v>
      </c>
      <c r="L1773" s="453">
        <v>5.3336737675209633E-2</v>
      </c>
      <c r="M1773" s="453">
        <v>-3.891839628312745</v>
      </c>
      <c r="N1773" s="453"/>
      <c r="O1773" s="453">
        <f t="shared" si="27"/>
        <v>1.2277478311407499</v>
      </c>
      <c r="P1773" s="453">
        <f t="shared" si="27"/>
        <v>3.8880667716269777</v>
      </c>
      <c r="Q1773" s="453">
        <f t="shared" si="27"/>
        <v>9.7708311509748569E-2</v>
      </c>
    </row>
    <row r="1774" spans="6:17">
      <c r="F1774" s="452">
        <v>1768</v>
      </c>
      <c r="G1774" s="453">
        <v>2.2684958451631108</v>
      </c>
      <c r="H1774" s="453">
        <v>7.9298002136325323</v>
      </c>
      <c r="I1774" s="453">
        <v>10.461793026273952</v>
      </c>
      <c r="J1774" s="453"/>
      <c r="K1774" s="453">
        <v>-1.849696648442567E-2</v>
      </c>
      <c r="L1774" s="453">
        <v>-0.57054957126100447</v>
      </c>
      <c r="M1774" s="453">
        <v>-4.4176608037016081</v>
      </c>
      <c r="N1774" s="453"/>
      <c r="O1774" s="453">
        <f t="shared" si="27"/>
        <v>1.1157509560971297</v>
      </c>
      <c r="P1774" s="453">
        <f t="shared" si="27"/>
        <v>3.3943505355552617</v>
      </c>
      <c r="Q1774" s="453">
        <f t="shared" si="27"/>
        <v>0.81323570943536794</v>
      </c>
    </row>
    <row r="1775" spans="6:17">
      <c r="F1775" s="452">
        <v>1769</v>
      </c>
      <c r="G1775" s="453">
        <v>2.5304452653791625</v>
      </c>
      <c r="H1775" s="453">
        <v>9.0969705718302265</v>
      </c>
      <c r="I1775" s="453">
        <v>12.033902770698646</v>
      </c>
      <c r="J1775" s="453"/>
      <c r="K1775" s="453">
        <v>0.22328766321975735</v>
      </c>
      <c r="L1775" s="453">
        <v>0.49727165848547372</v>
      </c>
      <c r="M1775" s="453">
        <v>-2.5281445227223429</v>
      </c>
      <c r="N1775" s="453"/>
      <c r="O1775" s="453">
        <f t="shared" si="27"/>
        <v>1.4885102959093386</v>
      </c>
      <c r="P1775" s="453">
        <f t="shared" si="27"/>
        <v>5.045756944400587</v>
      </c>
      <c r="Q1775" s="453">
        <f t="shared" si="27"/>
        <v>3.4888068626269799</v>
      </c>
    </row>
    <row r="1776" spans="6:17">
      <c r="F1776" s="452">
        <v>1770</v>
      </c>
      <c r="G1776" s="453">
        <v>3.0044794950721325</v>
      </c>
      <c r="H1776" s="453">
        <v>10.176187545584071</v>
      </c>
      <c r="I1776" s="453">
        <v>13.963643524952047</v>
      </c>
      <c r="J1776" s="453"/>
      <c r="K1776" s="453">
        <v>0.71488699015920609</v>
      </c>
      <c r="L1776" s="453">
        <v>2.549527338099054</v>
      </c>
      <c r="M1776" s="453">
        <v>1.1708990911287316</v>
      </c>
      <c r="N1776" s="453"/>
      <c r="O1776" s="453">
        <f t="shared" si="27"/>
        <v>2.2171267376952724</v>
      </c>
      <c r="P1776" s="453">
        <f t="shared" si="27"/>
        <v>7.6376211108910894</v>
      </c>
      <c r="Q1776" s="453">
        <f t="shared" si="27"/>
        <v>8.1527208536047553</v>
      </c>
    </row>
    <row r="1777" spans="6:17">
      <c r="F1777" s="452">
        <v>1771</v>
      </c>
      <c r="G1777" s="453">
        <v>2.521038563423744</v>
      </c>
      <c r="H1777" s="453">
        <v>8.1731462898995133</v>
      </c>
      <c r="I1777" s="453">
        <v>9.5221094772920338</v>
      </c>
      <c r="J1777" s="453"/>
      <c r="K1777" s="453">
        <v>0.29668040106698612</v>
      </c>
      <c r="L1777" s="453">
        <v>0.93729536555984083</v>
      </c>
      <c r="M1777" s="453">
        <v>-2.2174989354299228</v>
      </c>
      <c r="N1777" s="453"/>
      <c r="O1777" s="453">
        <f t="shared" si="27"/>
        <v>1.5571996827788581</v>
      </c>
      <c r="P1777" s="453">
        <f t="shared" si="27"/>
        <v>5.0238685105095975</v>
      </c>
      <c r="Q1777" s="453">
        <f t="shared" si="27"/>
        <v>2.5435558032160941</v>
      </c>
    </row>
    <row r="1778" spans="6:17">
      <c r="F1778" s="452">
        <v>1772</v>
      </c>
      <c r="G1778" s="453">
        <v>2.338479721741761</v>
      </c>
      <c r="H1778" s="453">
        <v>7.2182068333682494</v>
      </c>
      <c r="I1778" s="453">
        <v>8.238679635899075</v>
      </c>
      <c r="J1778" s="453"/>
      <c r="K1778" s="453">
        <v>0.14660078560204148</v>
      </c>
      <c r="L1778" s="453">
        <v>0.13675233082915383</v>
      </c>
      <c r="M1778" s="453">
        <v>-3.2381426397176583</v>
      </c>
      <c r="N1778" s="453"/>
      <c r="O1778" s="453">
        <f t="shared" si="27"/>
        <v>1.315840646472922</v>
      </c>
      <c r="P1778" s="453">
        <f t="shared" si="27"/>
        <v>3.7458557475132785</v>
      </c>
      <c r="Q1778" s="453">
        <f t="shared" si="27"/>
        <v>0.88119717823187926</v>
      </c>
    </row>
    <row r="1779" spans="6:17">
      <c r="F1779" s="452">
        <v>1773</v>
      </c>
      <c r="G1779" s="453">
        <v>2.8868750706453987</v>
      </c>
      <c r="H1779" s="453">
        <v>9.6276783111552078</v>
      </c>
      <c r="I1779" s="453">
        <v>13.132912275528639</v>
      </c>
      <c r="J1779" s="453"/>
      <c r="K1779" s="453">
        <v>0.56397580106546741</v>
      </c>
      <c r="L1779" s="453">
        <v>1.9088746692099576</v>
      </c>
      <c r="M1779" s="453">
        <v>0.14875471332113932</v>
      </c>
      <c r="N1779" s="453"/>
      <c r="O1779" s="453">
        <f t="shared" si="27"/>
        <v>2.0074133363881668</v>
      </c>
      <c r="P1779" s="453">
        <f t="shared" si="27"/>
        <v>6.7227138247875615</v>
      </c>
      <c r="Q1779" s="453">
        <f t="shared" si="27"/>
        <v>6.7152108510854589</v>
      </c>
    </row>
    <row r="1780" spans="6:17">
      <c r="F1780" s="452">
        <v>1774</v>
      </c>
      <c r="G1780" s="453">
        <v>2.1395865967936167</v>
      </c>
      <c r="H1780" s="453">
        <v>6.1228907191968958</v>
      </c>
      <c r="I1780" s="453">
        <v>6.9403968813639239</v>
      </c>
      <c r="J1780" s="453"/>
      <c r="K1780" s="453">
        <v>-0.14666167928712603</v>
      </c>
      <c r="L1780" s="453">
        <v>-1.3471325879686873</v>
      </c>
      <c r="M1780" s="453">
        <v>-4.4674825827986737</v>
      </c>
      <c r="N1780" s="453"/>
      <c r="O1780" s="453">
        <f t="shared" si="27"/>
        <v>0.92313161910968233</v>
      </c>
      <c r="P1780" s="453">
        <f t="shared" si="27"/>
        <v>1.7143127716297606</v>
      </c>
      <c r="Q1780" s="453">
        <f t="shared" si="27"/>
        <v>-0.99728414211671179</v>
      </c>
    </row>
    <row r="1781" spans="6:17">
      <c r="F1781" s="452">
        <v>1775</v>
      </c>
      <c r="G1781" s="453">
        <v>3.2095954860267799</v>
      </c>
      <c r="H1781" s="453">
        <v>12.134904375142284</v>
      </c>
      <c r="I1781" s="453">
        <v>17.781223718048011</v>
      </c>
      <c r="J1781" s="453"/>
      <c r="K1781" s="453">
        <v>0.82555465710626486</v>
      </c>
      <c r="L1781" s="453">
        <v>3.9071150691814793</v>
      </c>
      <c r="M1781" s="453">
        <v>4.1863614516372678</v>
      </c>
      <c r="N1781" s="453"/>
      <c r="O1781" s="453">
        <f t="shared" si="27"/>
        <v>2.4303524001196548</v>
      </c>
      <c r="P1781" s="453">
        <f t="shared" si="27"/>
        <v>9.9745672567526213</v>
      </c>
      <c r="Q1781" s="453">
        <f t="shared" si="27"/>
        <v>13.076973310661273</v>
      </c>
    </row>
    <row r="1782" spans="6:17">
      <c r="F1782" s="452">
        <v>1776</v>
      </c>
      <c r="G1782" s="453">
        <v>3.2238580774031789</v>
      </c>
      <c r="H1782" s="453">
        <v>12.37866593725844</v>
      </c>
      <c r="I1782" s="453">
        <v>17.687390729471275</v>
      </c>
      <c r="J1782" s="453"/>
      <c r="K1782" s="453">
        <v>0.95540834407745123</v>
      </c>
      <c r="L1782" s="453">
        <v>4.9458734233414106</v>
      </c>
      <c r="M1782" s="453">
        <v>5.6258866123922928</v>
      </c>
      <c r="N1782" s="453"/>
      <c r="O1782" s="453">
        <f t="shared" si="27"/>
        <v>2.5673373827790407</v>
      </c>
      <c r="P1782" s="453">
        <f t="shared" si="27"/>
        <v>11.13520639197063</v>
      </c>
      <c r="Q1782" s="453">
        <f t="shared" si="27"/>
        <v>14.46958197712793</v>
      </c>
    </row>
    <row r="1783" spans="6:17">
      <c r="F1783" s="452">
        <v>1777</v>
      </c>
      <c r="G1783" s="453">
        <v>2.9893018467362751</v>
      </c>
      <c r="H1783" s="453">
        <v>10.281198640690988</v>
      </c>
      <c r="I1783" s="453">
        <v>13.208238327603553</v>
      </c>
      <c r="J1783" s="453"/>
      <c r="K1783" s="453">
        <v>0.48699730285013487</v>
      </c>
      <c r="L1783" s="453">
        <v>0.66204000305653921</v>
      </c>
      <c r="M1783" s="453">
        <v>-1.8302303010201868</v>
      </c>
      <c r="N1783" s="453"/>
      <c r="O1783" s="453">
        <f t="shared" si="27"/>
        <v>1.9816482262182724</v>
      </c>
      <c r="P1783" s="453">
        <f t="shared" si="27"/>
        <v>5.8026393234020333</v>
      </c>
      <c r="Q1783" s="453">
        <f t="shared" si="27"/>
        <v>4.7738888627815896</v>
      </c>
    </row>
    <row r="1784" spans="6:17">
      <c r="F1784" s="452">
        <v>1778</v>
      </c>
      <c r="G1784" s="453">
        <v>2.6266304523520212</v>
      </c>
      <c r="H1784" s="453">
        <v>9.6206919388185952</v>
      </c>
      <c r="I1784" s="453">
        <v>14.953723075706051</v>
      </c>
      <c r="J1784" s="453"/>
      <c r="K1784" s="453">
        <v>0.28435838102382149</v>
      </c>
      <c r="L1784" s="453">
        <v>1.9061207870948493</v>
      </c>
      <c r="M1784" s="453">
        <v>2.4685673222046347</v>
      </c>
      <c r="N1784" s="453"/>
      <c r="O1784" s="453">
        <f t="shared" si="27"/>
        <v>1.5976736071998321</v>
      </c>
      <c r="P1784" s="453">
        <f t="shared" si="27"/>
        <v>6.7164667565041469</v>
      </c>
      <c r="Q1784" s="453">
        <f t="shared" si="27"/>
        <v>9.9454288600576604</v>
      </c>
    </row>
    <row r="1785" spans="6:17">
      <c r="F1785" s="452">
        <v>1779</v>
      </c>
      <c r="G1785" s="453">
        <v>2.5958335458542905</v>
      </c>
      <c r="H1785" s="453">
        <v>7.6942972569691221</v>
      </c>
      <c r="I1785" s="453">
        <v>9.0132060028178671</v>
      </c>
      <c r="J1785" s="453"/>
      <c r="K1785" s="453">
        <v>0.353725846353246</v>
      </c>
      <c r="L1785" s="453">
        <v>0.26568917970035244</v>
      </c>
      <c r="M1785" s="453">
        <v>-2.9169352249831206</v>
      </c>
      <c r="N1785" s="453"/>
      <c r="O1785" s="453">
        <f t="shared" si="27"/>
        <v>1.6516426192803912</v>
      </c>
      <c r="P1785" s="453">
        <f t="shared" si="27"/>
        <v>4.1128378081849135</v>
      </c>
      <c r="Q1785" s="453">
        <f t="shared" si="27"/>
        <v>1.5896677764258129</v>
      </c>
    </row>
    <row r="1786" spans="6:17">
      <c r="F1786" s="452">
        <v>1780</v>
      </c>
      <c r="G1786" s="453">
        <v>2.630132232271734</v>
      </c>
      <c r="H1786" s="453">
        <v>8.7748571419137207</v>
      </c>
      <c r="I1786" s="453">
        <v>11.711764200254748</v>
      </c>
      <c r="J1786" s="453"/>
      <c r="K1786" s="453">
        <v>0.34389295837815048</v>
      </c>
      <c r="L1786" s="453">
        <v>1.1946050547933709</v>
      </c>
      <c r="M1786" s="453">
        <v>-1.2209651619936679</v>
      </c>
      <c r="N1786" s="453"/>
      <c r="O1786" s="453">
        <f t="shared" si="27"/>
        <v>1.6589590745140175</v>
      </c>
      <c r="P1786" s="453">
        <f t="shared" si="27"/>
        <v>5.5820336257502312</v>
      </c>
      <c r="Q1786" s="453">
        <f t="shared" si="27"/>
        <v>4.6349169381337063</v>
      </c>
    </row>
    <row r="1787" spans="6:17">
      <c r="F1787" s="452">
        <v>1781</v>
      </c>
      <c r="G1787" s="453">
        <v>2.1421775816297295</v>
      </c>
      <c r="H1787" s="453">
        <v>6.6864570553359712</v>
      </c>
      <c r="I1787" s="453">
        <v>7.6293275680333466</v>
      </c>
      <c r="J1787" s="453"/>
      <c r="K1787" s="453">
        <v>0.78909840612323912</v>
      </c>
      <c r="L1787" s="453">
        <v>2.0370551737593559</v>
      </c>
      <c r="M1787" s="453">
        <v>0.13221291663126067</v>
      </c>
      <c r="N1787" s="453"/>
      <c r="O1787" s="453">
        <f t="shared" si="27"/>
        <v>1.8601871969381039</v>
      </c>
      <c r="P1787" s="453">
        <f t="shared" si="27"/>
        <v>5.3802837014273415</v>
      </c>
      <c r="Q1787" s="453">
        <f t="shared" si="27"/>
        <v>3.9468767006479339</v>
      </c>
    </row>
    <row r="1788" spans="6:17">
      <c r="F1788" s="452">
        <v>1782</v>
      </c>
      <c r="G1788" s="453">
        <v>2.917408496871321</v>
      </c>
      <c r="H1788" s="453">
        <v>10.204162601550863</v>
      </c>
      <c r="I1788" s="453">
        <v>14.224189959640128</v>
      </c>
      <c r="J1788" s="453"/>
      <c r="K1788" s="453">
        <v>0.68217079340660192</v>
      </c>
      <c r="L1788" s="453">
        <v>2.7196451232434384</v>
      </c>
      <c r="M1788" s="453">
        <v>1.7727803469223318</v>
      </c>
      <c r="N1788" s="453"/>
      <c r="O1788" s="453">
        <f t="shared" si="27"/>
        <v>2.1408750418422624</v>
      </c>
      <c r="P1788" s="453">
        <f t="shared" si="27"/>
        <v>7.8217264240188697</v>
      </c>
      <c r="Q1788" s="453">
        <f t="shared" si="27"/>
        <v>8.8848753267423959</v>
      </c>
    </row>
    <row r="1789" spans="6:17">
      <c r="F1789" s="452">
        <v>1783</v>
      </c>
      <c r="G1789" s="453">
        <v>3.1766296702132095</v>
      </c>
      <c r="H1789" s="453">
        <v>10.352099715193972</v>
      </c>
      <c r="I1789" s="453">
        <v>13.283776434100545</v>
      </c>
      <c r="J1789" s="453"/>
      <c r="K1789" s="453">
        <v>0.44333641337555996</v>
      </c>
      <c r="L1789" s="453">
        <v>0.55681808089730112</v>
      </c>
      <c r="M1789" s="453">
        <v>-1.9516055590251682</v>
      </c>
      <c r="N1789" s="453"/>
      <c r="O1789" s="453">
        <f t="shared" si="27"/>
        <v>2.0316512484821647</v>
      </c>
      <c r="P1789" s="453">
        <f t="shared" si="27"/>
        <v>5.7328679384942873</v>
      </c>
      <c r="Q1789" s="453">
        <f t="shared" si="27"/>
        <v>4.6902826580251045</v>
      </c>
    </row>
    <row r="1790" spans="6:17">
      <c r="F1790" s="452">
        <v>1784</v>
      </c>
      <c r="G1790" s="453">
        <v>3.0108134862723563</v>
      </c>
      <c r="H1790" s="453">
        <v>11.816760951844081</v>
      </c>
      <c r="I1790" s="453">
        <v>17.267688981506424</v>
      </c>
      <c r="J1790" s="453"/>
      <c r="K1790" s="453">
        <v>0.70753911552657023</v>
      </c>
      <c r="L1790" s="453">
        <v>4.2763804125101288</v>
      </c>
      <c r="M1790" s="453">
        <v>5.0274829357634161</v>
      </c>
      <c r="N1790" s="453"/>
      <c r="O1790" s="453">
        <f t="shared" si="27"/>
        <v>2.2129458586627484</v>
      </c>
      <c r="P1790" s="453">
        <f t="shared" si="27"/>
        <v>10.184760888432169</v>
      </c>
      <c r="Q1790" s="453">
        <f t="shared" si="27"/>
        <v>13.661327426516628</v>
      </c>
    </row>
    <row r="1791" spans="6:17">
      <c r="F1791" s="452">
        <v>1785</v>
      </c>
      <c r="G1791" s="453">
        <v>2.5976233194413609</v>
      </c>
      <c r="H1791" s="453">
        <v>8.5208187372784892</v>
      </c>
      <c r="I1791" s="453">
        <v>11.411329382325874</v>
      </c>
      <c r="J1791" s="453"/>
      <c r="K1791" s="453">
        <v>0.36839589092055824</v>
      </c>
      <c r="L1791" s="453">
        <v>1.8701064503335871</v>
      </c>
      <c r="M1791" s="453">
        <v>1.2332843578460171</v>
      </c>
      <c r="N1791" s="453"/>
      <c r="O1791" s="453">
        <f t="shared" si="27"/>
        <v>1.6672075506412387</v>
      </c>
      <c r="P1791" s="453">
        <f t="shared" si="27"/>
        <v>6.1305158189728317</v>
      </c>
      <c r="Q1791" s="453">
        <f t="shared" si="27"/>
        <v>6.9389490490089543</v>
      </c>
    </row>
    <row r="1792" spans="6:17">
      <c r="F1792" s="452">
        <v>1786</v>
      </c>
      <c r="G1792" s="453">
        <v>2.5169263509057398</v>
      </c>
      <c r="H1792" s="453">
        <v>7.3281618933652908</v>
      </c>
      <c r="I1792" s="453">
        <v>8.6909487905525538</v>
      </c>
      <c r="J1792" s="453"/>
      <c r="K1792" s="453">
        <v>0.32507456423301839</v>
      </c>
      <c r="L1792" s="453">
        <v>2.1525861514795963E-2</v>
      </c>
      <c r="M1792" s="453">
        <v>-2.3422318963489346</v>
      </c>
      <c r="N1792" s="453"/>
      <c r="O1792" s="453">
        <f t="shared" si="27"/>
        <v>1.5835377396858883</v>
      </c>
      <c r="P1792" s="453">
        <f t="shared" si="27"/>
        <v>3.6856068081974414</v>
      </c>
      <c r="Q1792" s="453">
        <f t="shared" si="27"/>
        <v>2.0032424989273423</v>
      </c>
    </row>
    <row r="1793" spans="6:17">
      <c r="F1793" s="452">
        <v>1787</v>
      </c>
      <c r="G1793" s="453">
        <v>2.7437608475722843</v>
      </c>
      <c r="H1793" s="453">
        <v>8.3847336750158803</v>
      </c>
      <c r="I1793" s="453">
        <v>10.021341195216166</v>
      </c>
      <c r="J1793" s="453"/>
      <c r="K1793" s="453">
        <v>0.41496371578223901</v>
      </c>
      <c r="L1793" s="453">
        <v>0.74448377570101343</v>
      </c>
      <c r="M1793" s="453">
        <v>-2.2568561211089033</v>
      </c>
      <c r="N1793" s="453"/>
      <c r="O1793" s="453">
        <f t="shared" si="27"/>
        <v>1.7868441395683812</v>
      </c>
      <c r="P1793" s="453">
        <f t="shared" si="27"/>
        <v>4.9368506132089536</v>
      </c>
      <c r="Q1793" s="453">
        <f t="shared" si="27"/>
        <v>2.7538144764991799</v>
      </c>
    </row>
    <row r="1794" spans="6:17">
      <c r="F1794" s="452">
        <v>1788</v>
      </c>
      <c r="G1794" s="453">
        <v>2.7648175866059415</v>
      </c>
      <c r="H1794" s="453">
        <v>9.5952633520058654</v>
      </c>
      <c r="I1794" s="453">
        <v>14.949980333580115</v>
      </c>
      <c r="J1794" s="453"/>
      <c r="K1794" s="453">
        <v>0.40580696900021351</v>
      </c>
      <c r="L1794" s="453">
        <v>1.7628440099201512</v>
      </c>
      <c r="M1794" s="453">
        <v>2.2227803393398133</v>
      </c>
      <c r="N1794" s="453"/>
      <c r="O1794" s="453">
        <f t="shared" si="27"/>
        <v>1.7882157623031842</v>
      </c>
      <c r="P1794" s="453">
        <f t="shared" si="27"/>
        <v>6.5604756859230839</v>
      </c>
      <c r="Q1794" s="453">
        <f t="shared" si="27"/>
        <v>9.6977705061298707</v>
      </c>
    </row>
    <row r="1795" spans="6:17">
      <c r="F1795" s="452">
        <v>1789</v>
      </c>
      <c r="G1795" s="453">
        <v>2.7607779547919957</v>
      </c>
      <c r="H1795" s="453">
        <v>8.61608027902939</v>
      </c>
      <c r="I1795" s="453">
        <v>10.974349128540268</v>
      </c>
      <c r="J1795" s="453"/>
      <c r="K1795" s="453">
        <v>0.53411710524911271</v>
      </c>
      <c r="L1795" s="453">
        <v>1.3494229733132741</v>
      </c>
      <c r="M1795" s="453">
        <v>-0.85591878627168683</v>
      </c>
      <c r="N1795" s="453"/>
      <c r="O1795" s="453">
        <f t="shared" si="27"/>
        <v>1.9145060826451106</v>
      </c>
      <c r="P1795" s="453">
        <f t="shared" si="27"/>
        <v>5.6574631128279691</v>
      </c>
      <c r="Q1795" s="453">
        <f t="shared" si="27"/>
        <v>4.6312557779984473</v>
      </c>
    </row>
    <row r="1796" spans="6:17">
      <c r="F1796" s="452">
        <v>1790</v>
      </c>
      <c r="G1796" s="453">
        <v>2.6519864167486613</v>
      </c>
      <c r="H1796" s="453">
        <v>8.3502356921395204</v>
      </c>
      <c r="I1796" s="453">
        <v>9.6720402131302592</v>
      </c>
      <c r="J1796" s="453"/>
      <c r="K1796" s="453">
        <v>0.22511725368027946</v>
      </c>
      <c r="L1796" s="453">
        <v>-0.16469357002408458</v>
      </c>
      <c r="M1796" s="453">
        <v>-3.6602383318511826</v>
      </c>
      <c r="N1796" s="453"/>
      <c r="O1796" s="453">
        <f t="shared" si="27"/>
        <v>1.5511104620546101</v>
      </c>
      <c r="P1796" s="453">
        <f t="shared" si="27"/>
        <v>4.0104242760456756</v>
      </c>
      <c r="Q1796" s="453">
        <f t="shared" si="27"/>
        <v>1.175781774713947</v>
      </c>
    </row>
    <row r="1797" spans="6:17">
      <c r="F1797" s="452">
        <v>1791</v>
      </c>
      <c r="G1797" s="453">
        <v>2.5483460562291746</v>
      </c>
      <c r="H1797" s="453">
        <v>8.4481294551985897</v>
      </c>
      <c r="I1797" s="453">
        <v>10.231478744106042</v>
      </c>
      <c r="J1797" s="453"/>
      <c r="K1797" s="453">
        <v>0.32544715582430506</v>
      </c>
      <c r="L1797" s="453">
        <v>1.1980840155963079</v>
      </c>
      <c r="M1797" s="453">
        <v>-1.4269273606265358</v>
      </c>
      <c r="N1797" s="453"/>
      <c r="O1797" s="453">
        <f t="shared" si="27"/>
        <v>1.5996201839388924</v>
      </c>
      <c r="P1797" s="453">
        <f t="shared" si="27"/>
        <v>5.4221487431956028</v>
      </c>
      <c r="Q1797" s="453">
        <f t="shared" si="27"/>
        <v>3.6888120114264851</v>
      </c>
    </row>
    <row r="1798" spans="6:17">
      <c r="F1798" s="452">
        <v>1792</v>
      </c>
      <c r="G1798" s="453">
        <v>2.3788728266619579</v>
      </c>
      <c r="H1798" s="453">
        <v>7.2706241420788942</v>
      </c>
      <c r="I1798" s="453">
        <v>8.3518727359111438</v>
      </c>
      <c r="J1798" s="453"/>
      <c r="K1798" s="453">
        <v>1.2377148398763307</v>
      </c>
      <c r="L1798" s="453">
        <v>4.8309278661050712</v>
      </c>
      <c r="M1798" s="453">
        <v>4.23708966101416</v>
      </c>
      <c r="N1798" s="453"/>
      <c r="O1798" s="453">
        <f t="shared" si="27"/>
        <v>2.4271512532073096</v>
      </c>
      <c r="P1798" s="453">
        <f t="shared" si="27"/>
        <v>8.4662399371445183</v>
      </c>
      <c r="Q1798" s="453">
        <f t="shared" si="27"/>
        <v>8.4130260289697318</v>
      </c>
    </row>
    <row r="1799" spans="6:17">
      <c r="F1799" s="452">
        <v>1793</v>
      </c>
      <c r="G1799" s="453">
        <v>2.3858884717606745</v>
      </c>
      <c r="H1799" s="453">
        <v>8.2133476559146743</v>
      </c>
      <c r="I1799" s="453">
        <v>10.991406325109821</v>
      </c>
      <c r="J1799" s="453"/>
      <c r="K1799" s="453">
        <v>0.16145653061134446</v>
      </c>
      <c r="L1799" s="453">
        <v>1.627651608676203</v>
      </c>
      <c r="M1799" s="453">
        <v>0.74171505474615174</v>
      </c>
      <c r="N1799" s="453"/>
      <c r="O1799" s="453">
        <f t="shared" si="27"/>
        <v>1.3544007664916817</v>
      </c>
      <c r="P1799" s="453">
        <f t="shared" si="27"/>
        <v>5.7343254366335401</v>
      </c>
      <c r="Q1799" s="453">
        <f t="shared" si="27"/>
        <v>6.2374182173010624</v>
      </c>
    </row>
    <row r="1800" spans="6:17">
      <c r="F1800" s="452">
        <v>1794</v>
      </c>
      <c r="G1800" s="453">
        <v>2.3472044696100021</v>
      </c>
      <c r="H1800" s="453">
        <v>7.2412342669179068</v>
      </c>
      <c r="I1800" s="453">
        <v>8.3993217750632994</v>
      </c>
      <c r="J1800" s="453"/>
      <c r="K1800" s="453">
        <v>8.825893351693459E-2</v>
      </c>
      <c r="L1800" s="453">
        <v>-0.1039217103935357</v>
      </c>
      <c r="M1800" s="453">
        <v>-3.566675373425781</v>
      </c>
      <c r="N1800" s="453"/>
      <c r="O1800" s="453">
        <f t="shared" ref="O1800:Q1863" si="28">G1800*0.5+K1800</f>
        <v>1.2618611683219356</v>
      </c>
      <c r="P1800" s="453">
        <f t="shared" si="28"/>
        <v>3.5166954230654177</v>
      </c>
      <c r="Q1800" s="453">
        <f t="shared" si="28"/>
        <v>0.63298551410586867</v>
      </c>
    </row>
    <row r="1801" spans="6:17">
      <c r="F1801" s="452">
        <v>1795</v>
      </c>
      <c r="G1801" s="453">
        <v>2.1939129077820798</v>
      </c>
      <c r="H1801" s="453">
        <v>6.9499261037534978</v>
      </c>
      <c r="I1801" s="453">
        <v>7.6014765404227091</v>
      </c>
      <c r="J1801" s="453"/>
      <c r="K1801" s="453">
        <v>5.9764033446327858E-3</v>
      </c>
      <c r="L1801" s="453">
        <v>-0.1281046868357123</v>
      </c>
      <c r="M1801" s="453">
        <v>-3.9300049473227716</v>
      </c>
      <c r="N1801" s="453"/>
      <c r="O1801" s="453">
        <f t="shared" si="28"/>
        <v>1.1029328572356727</v>
      </c>
      <c r="P1801" s="453">
        <f t="shared" si="28"/>
        <v>3.3468583650410366</v>
      </c>
      <c r="Q1801" s="453">
        <f t="shared" si="28"/>
        <v>-0.12926667711141704</v>
      </c>
    </row>
    <row r="1802" spans="6:17">
      <c r="F1802" s="452">
        <v>1796</v>
      </c>
      <c r="G1802" s="453">
        <v>2.8789082545030009</v>
      </c>
      <c r="H1802" s="453">
        <v>9.7705606710463044</v>
      </c>
      <c r="I1802" s="453">
        <v>12.252309704046681</v>
      </c>
      <c r="J1802" s="453"/>
      <c r="K1802" s="453">
        <v>0.50751834823234354</v>
      </c>
      <c r="L1802" s="453">
        <v>1.8632027762791523</v>
      </c>
      <c r="M1802" s="453">
        <v>-0.43672893039786231</v>
      </c>
      <c r="N1802" s="453"/>
      <c r="O1802" s="453">
        <f t="shared" si="28"/>
        <v>1.946972475483844</v>
      </c>
      <c r="P1802" s="453">
        <f t="shared" si="28"/>
        <v>6.7484831118023045</v>
      </c>
      <c r="Q1802" s="453">
        <f t="shared" si="28"/>
        <v>5.6894259216254781</v>
      </c>
    </row>
    <row r="1803" spans="6:17">
      <c r="F1803" s="452">
        <v>1797</v>
      </c>
      <c r="G1803" s="453">
        <v>2.3364642734159968</v>
      </c>
      <c r="H1803" s="453">
        <v>7.8964114408386052</v>
      </c>
      <c r="I1803" s="453">
        <v>10.357219312321845</v>
      </c>
      <c r="J1803" s="453"/>
      <c r="K1803" s="453">
        <v>6.6674151132083637E-2</v>
      </c>
      <c r="L1803" s="453">
        <v>1.0441724629066798</v>
      </c>
      <c r="M1803" s="453">
        <v>-0.2242308177783201</v>
      </c>
      <c r="N1803" s="453"/>
      <c r="O1803" s="453">
        <f t="shared" si="28"/>
        <v>1.2349062878400821</v>
      </c>
      <c r="P1803" s="453">
        <f t="shared" si="28"/>
        <v>4.9923781833259824</v>
      </c>
      <c r="Q1803" s="453">
        <f t="shared" si="28"/>
        <v>4.9543788383826026</v>
      </c>
    </row>
    <row r="1804" spans="6:17">
      <c r="F1804" s="452">
        <v>1798</v>
      </c>
      <c r="G1804" s="453">
        <v>2.4617535656429528</v>
      </c>
      <c r="H1804" s="453">
        <v>8.3072777856130244</v>
      </c>
      <c r="I1804" s="453">
        <v>11.119184677385121</v>
      </c>
      <c r="J1804" s="453"/>
      <c r="K1804" s="453">
        <v>0.2186643124005645</v>
      </c>
      <c r="L1804" s="453">
        <v>0.84921546857916042</v>
      </c>
      <c r="M1804" s="453">
        <v>-1.8130565022057681</v>
      </c>
      <c r="N1804" s="453"/>
      <c r="O1804" s="453">
        <f t="shared" si="28"/>
        <v>1.4495410952220409</v>
      </c>
      <c r="P1804" s="453">
        <f t="shared" si="28"/>
        <v>5.0028543613856726</v>
      </c>
      <c r="Q1804" s="453">
        <f t="shared" si="28"/>
        <v>3.7465358364867924</v>
      </c>
    </row>
    <row r="1805" spans="6:17">
      <c r="F1805" s="452">
        <v>1799</v>
      </c>
      <c r="G1805" s="453">
        <v>2.649660693764984</v>
      </c>
      <c r="H1805" s="453">
        <v>7.9417177533769205</v>
      </c>
      <c r="I1805" s="453">
        <v>9.3388464180475239</v>
      </c>
      <c r="J1805" s="453"/>
      <c r="K1805" s="453">
        <v>0.32653795610379177</v>
      </c>
      <c r="L1805" s="453">
        <v>0.27827502158579875</v>
      </c>
      <c r="M1805" s="453">
        <v>-2.9733281577231878</v>
      </c>
      <c r="N1805" s="453"/>
      <c r="O1805" s="453">
        <f t="shared" si="28"/>
        <v>1.6513683029862838</v>
      </c>
      <c r="P1805" s="453">
        <f t="shared" si="28"/>
        <v>4.249133898274259</v>
      </c>
      <c r="Q1805" s="453">
        <f t="shared" si="28"/>
        <v>1.6960950513005741</v>
      </c>
    </row>
    <row r="1806" spans="6:17">
      <c r="F1806" s="452">
        <v>1800</v>
      </c>
      <c r="G1806" s="453">
        <v>2.8267276167708513</v>
      </c>
      <c r="H1806" s="453">
        <v>8.4564319580796621</v>
      </c>
      <c r="I1806" s="453">
        <v>10.191375979746596</v>
      </c>
      <c r="J1806" s="453"/>
      <c r="K1806" s="453">
        <v>0.75268317564854392</v>
      </c>
      <c r="L1806" s="453">
        <v>1.5540276159206599</v>
      </c>
      <c r="M1806" s="453">
        <v>-0.46796979563735874</v>
      </c>
      <c r="N1806" s="453"/>
      <c r="O1806" s="453">
        <f t="shared" si="28"/>
        <v>2.1660469840339696</v>
      </c>
      <c r="P1806" s="453">
        <f t="shared" si="28"/>
        <v>5.7822435949604909</v>
      </c>
      <c r="Q1806" s="453">
        <f t="shared" si="28"/>
        <v>4.6277181942359391</v>
      </c>
    </row>
    <row r="1807" spans="6:17">
      <c r="F1807" s="452">
        <v>1801</v>
      </c>
      <c r="G1807" s="453">
        <v>2.7781552336499225</v>
      </c>
      <c r="H1807" s="453">
        <v>8.486758975880079</v>
      </c>
      <c r="I1807" s="453">
        <v>10.20831139282933</v>
      </c>
      <c r="J1807" s="453"/>
      <c r="K1807" s="453">
        <v>0.51609600650544429</v>
      </c>
      <c r="L1807" s="453">
        <v>1.036896875940684</v>
      </c>
      <c r="M1807" s="453">
        <v>-1.7616759107857405</v>
      </c>
      <c r="N1807" s="453"/>
      <c r="O1807" s="453">
        <f t="shared" si="28"/>
        <v>1.9051736233304055</v>
      </c>
      <c r="P1807" s="453">
        <f t="shared" si="28"/>
        <v>5.2802763638807235</v>
      </c>
      <c r="Q1807" s="453">
        <f t="shared" si="28"/>
        <v>3.3424797856289246</v>
      </c>
    </row>
    <row r="1808" spans="6:17">
      <c r="F1808" s="452">
        <v>1802</v>
      </c>
      <c r="G1808" s="453">
        <v>2.8296760054489845</v>
      </c>
      <c r="H1808" s="453">
        <v>9.5136735400674084</v>
      </c>
      <c r="I1808" s="453">
        <v>13.454378805361216</v>
      </c>
      <c r="J1808" s="453"/>
      <c r="K1808" s="453">
        <v>0.59603420113273842</v>
      </c>
      <c r="L1808" s="453">
        <v>1.6249904696344544</v>
      </c>
      <c r="M1808" s="453">
        <v>-0.84662818542373941</v>
      </c>
      <c r="N1808" s="453"/>
      <c r="O1808" s="453">
        <f t="shared" si="28"/>
        <v>2.0108722038572306</v>
      </c>
      <c r="P1808" s="453">
        <f t="shared" si="28"/>
        <v>6.3818272396681586</v>
      </c>
      <c r="Q1808" s="453">
        <f t="shared" si="28"/>
        <v>5.8805612172568686</v>
      </c>
    </row>
    <row r="1809" spans="6:17">
      <c r="F1809" s="452">
        <v>1803</v>
      </c>
      <c r="G1809" s="453">
        <v>2.9875677566197218</v>
      </c>
      <c r="H1809" s="453">
        <v>8.8847453428464291</v>
      </c>
      <c r="I1809" s="453">
        <v>10.944355378764826</v>
      </c>
      <c r="J1809" s="453"/>
      <c r="K1809" s="453">
        <v>0.95977311382749519</v>
      </c>
      <c r="L1809" s="453">
        <v>2.1131747431278285</v>
      </c>
      <c r="M1809" s="453">
        <v>0.52948945222764365</v>
      </c>
      <c r="N1809" s="453"/>
      <c r="O1809" s="453">
        <f t="shared" si="28"/>
        <v>2.4535569921373561</v>
      </c>
      <c r="P1809" s="453">
        <f t="shared" si="28"/>
        <v>6.5555474145510431</v>
      </c>
      <c r="Q1809" s="453">
        <f t="shared" si="28"/>
        <v>6.0016671416100564</v>
      </c>
    </row>
    <row r="1810" spans="6:17">
      <c r="F1810" s="452">
        <v>1804</v>
      </c>
      <c r="G1810" s="453">
        <v>3.1061928131060483</v>
      </c>
      <c r="H1810" s="453">
        <v>10.604904338532812</v>
      </c>
      <c r="I1810" s="453">
        <v>14.777443489088895</v>
      </c>
      <c r="J1810" s="453"/>
      <c r="K1810" s="453">
        <v>0.70926528171214898</v>
      </c>
      <c r="L1810" s="453">
        <v>2.5984475726151501</v>
      </c>
      <c r="M1810" s="453">
        <v>1.3968643447224167</v>
      </c>
      <c r="N1810" s="453"/>
      <c r="O1810" s="453">
        <f t="shared" si="28"/>
        <v>2.2623616882651731</v>
      </c>
      <c r="P1810" s="453">
        <f t="shared" si="28"/>
        <v>7.9008997418815561</v>
      </c>
      <c r="Q1810" s="453">
        <f t="shared" si="28"/>
        <v>8.7855860892668645</v>
      </c>
    </row>
    <row r="1811" spans="6:17">
      <c r="F1811" s="452">
        <v>1805</v>
      </c>
      <c r="G1811" s="453">
        <v>2.3915260552851265</v>
      </c>
      <c r="H1811" s="453">
        <v>7.7187921287748509</v>
      </c>
      <c r="I1811" s="453">
        <v>10.100638135849366</v>
      </c>
      <c r="J1811" s="453"/>
      <c r="K1811" s="453">
        <v>0.11440215738119441</v>
      </c>
      <c r="L1811" s="453">
        <v>0.87645644126219224</v>
      </c>
      <c r="M1811" s="453">
        <v>-0.29980502350184679</v>
      </c>
      <c r="N1811" s="453"/>
      <c r="O1811" s="453">
        <f t="shared" si="28"/>
        <v>1.3101651850237577</v>
      </c>
      <c r="P1811" s="453">
        <f t="shared" si="28"/>
        <v>4.7358525056496177</v>
      </c>
      <c r="Q1811" s="453">
        <f t="shared" si="28"/>
        <v>4.750514044422836</v>
      </c>
    </row>
    <row r="1812" spans="6:17">
      <c r="F1812" s="452">
        <v>1806</v>
      </c>
      <c r="G1812" s="453">
        <v>2.8958915120018407</v>
      </c>
      <c r="H1812" s="453">
        <v>9.742932678075519</v>
      </c>
      <c r="I1812" s="453">
        <v>12.176610664864768</v>
      </c>
      <c r="J1812" s="453"/>
      <c r="K1812" s="453">
        <v>0.64657930533074293</v>
      </c>
      <c r="L1812" s="453">
        <v>2.2969525475472778</v>
      </c>
      <c r="M1812" s="453">
        <v>0.22452191955746059</v>
      </c>
      <c r="N1812" s="453"/>
      <c r="O1812" s="453">
        <f t="shared" si="28"/>
        <v>2.0945250613316633</v>
      </c>
      <c r="P1812" s="453">
        <f t="shared" si="28"/>
        <v>7.1684188865850373</v>
      </c>
      <c r="Q1812" s="453">
        <f t="shared" si="28"/>
        <v>6.3128272519898445</v>
      </c>
    </row>
    <row r="1813" spans="6:17">
      <c r="F1813" s="452">
        <v>1807</v>
      </c>
      <c r="G1813" s="453">
        <v>2.0533743584493021</v>
      </c>
      <c r="H1813" s="453">
        <v>4.8833620083624325</v>
      </c>
      <c r="I1813" s="453">
        <v>3.6818519126825464</v>
      </c>
      <c r="J1813" s="453"/>
      <c r="K1813" s="453">
        <v>-9.3131917425404609E-2</v>
      </c>
      <c r="L1813" s="453">
        <v>-1.4732198605608389</v>
      </c>
      <c r="M1813" s="453">
        <v>-5.1999808354648351</v>
      </c>
      <c r="N1813" s="453"/>
      <c r="O1813" s="453">
        <f t="shared" si="28"/>
        <v>0.93355526179924642</v>
      </c>
      <c r="P1813" s="453">
        <f t="shared" si="28"/>
        <v>0.96846114362037738</v>
      </c>
      <c r="Q1813" s="453">
        <f t="shared" si="28"/>
        <v>-3.3590548791235619</v>
      </c>
    </row>
    <row r="1814" spans="6:17">
      <c r="F1814" s="452">
        <v>1808</v>
      </c>
      <c r="G1814" s="453">
        <v>2.3980536078498815</v>
      </c>
      <c r="H1814" s="453">
        <v>7.9410227552766557</v>
      </c>
      <c r="I1814" s="453">
        <v>11.439331856920987</v>
      </c>
      <c r="J1814" s="453"/>
      <c r="K1814" s="453">
        <v>2.0959211477808992E-2</v>
      </c>
      <c r="L1814" s="453">
        <v>0.2144167342269867</v>
      </c>
      <c r="M1814" s="453">
        <v>-1.300810167027123</v>
      </c>
      <c r="N1814" s="453"/>
      <c r="O1814" s="453">
        <f t="shared" si="28"/>
        <v>1.2199860154027498</v>
      </c>
      <c r="P1814" s="453">
        <f t="shared" si="28"/>
        <v>4.1849281118653145</v>
      </c>
      <c r="Q1814" s="453">
        <f t="shared" si="28"/>
        <v>4.4188557614333703</v>
      </c>
    </row>
    <row r="1815" spans="6:17">
      <c r="F1815" s="452">
        <v>1809</v>
      </c>
      <c r="G1815" s="453">
        <v>2.9111448018549986</v>
      </c>
      <c r="H1815" s="453">
        <v>9.8058169607537167</v>
      </c>
      <c r="I1815" s="453">
        <v>13.680497581933949</v>
      </c>
      <c r="J1815" s="453"/>
      <c r="K1815" s="453">
        <v>0.60835534081343745</v>
      </c>
      <c r="L1815" s="453">
        <v>1.5789803924982309</v>
      </c>
      <c r="M1815" s="453">
        <v>-1.051981515460227</v>
      </c>
      <c r="N1815" s="453"/>
      <c r="O1815" s="453">
        <f t="shared" si="28"/>
        <v>2.0639277417409367</v>
      </c>
      <c r="P1815" s="453">
        <f t="shared" si="28"/>
        <v>6.4818888728750892</v>
      </c>
      <c r="Q1815" s="453">
        <f t="shared" si="28"/>
        <v>5.7882672755067475</v>
      </c>
    </row>
    <row r="1816" spans="6:17">
      <c r="F1816" s="452">
        <v>1810</v>
      </c>
      <c r="G1816" s="453">
        <v>3.4030578916068954</v>
      </c>
      <c r="H1816" s="453">
        <v>9.9174986540397256</v>
      </c>
      <c r="I1816" s="453">
        <v>10.496648776799603</v>
      </c>
      <c r="J1816" s="453"/>
      <c r="K1816" s="453">
        <v>1.1118130234934931</v>
      </c>
      <c r="L1816" s="453">
        <v>2.7073429810327454</v>
      </c>
      <c r="M1816" s="453">
        <v>5.109088365423986E-2</v>
      </c>
      <c r="N1816" s="453"/>
      <c r="O1816" s="453">
        <f t="shared" si="28"/>
        <v>2.8133419692969408</v>
      </c>
      <c r="P1816" s="453">
        <f t="shared" si="28"/>
        <v>7.6660923080526082</v>
      </c>
      <c r="Q1816" s="453">
        <f t="shared" si="28"/>
        <v>5.2994152720540413</v>
      </c>
    </row>
    <row r="1817" spans="6:17">
      <c r="F1817" s="452">
        <v>1811</v>
      </c>
      <c r="G1817" s="453">
        <v>2.3049566258173257</v>
      </c>
      <c r="H1817" s="453">
        <v>7.6663972671716749</v>
      </c>
      <c r="I1817" s="453">
        <v>8.0282496816900277</v>
      </c>
      <c r="J1817" s="453"/>
      <c r="K1817" s="453">
        <v>-0.11085442838229653</v>
      </c>
      <c r="L1817" s="453">
        <v>-0.37095449471793174</v>
      </c>
      <c r="M1817" s="453">
        <v>-4.4693405774351831</v>
      </c>
      <c r="N1817" s="453"/>
      <c r="O1817" s="453">
        <f t="shared" si="28"/>
        <v>1.0416238845263663</v>
      </c>
      <c r="P1817" s="453">
        <f t="shared" si="28"/>
        <v>3.4622441388679057</v>
      </c>
      <c r="Q1817" s="453">
        <f t="shared" si="28"/>
        <v>-0.45521573659016923</v>
      </c>
    </row>
    <row r="1818" spans="6:17">
      <c r="F1818" s="452">
        <v>1812</v>
      </c>
      <c r="G1818" s="453">
        <v>2.4668016375421526</v>
      </c>
      <c r="H1818" s="453">
        <v>8.8940593172383089</v>
      </c>
      <c r="I1818" s="453">
        <v>11.872626947972392</v>
      </c>
      <c r="J1818" s="453"/>
      <c r="K1818" s="453">
        <v>-3.8369296090007055E-2</v>
      </c>
      <c r="L1818" s="453">
        <v>-0.32704212120430398</v>
      </c>
      <c r="M1818" s="453">
        <v>-3.8140147291292266</v>
      </c>
      <c r="N1818" s="453"/>
      <c r="O1818" s="453">
        <f t="shared" si="28"/>
        <v>1.1950315226810693</v>
      </c>
      <c r="P1818" s="453">
        <f t="shared" si="28"/>
        <v>4.1199875374148505</v>
      </c>
      <c r="Q1818" s="453">
        <f t="shared" si="28"/>
        <v>2.1222987448569697</v>
      </c>
    </row>
    <row r="1819" spans="6:17">
      <c r="F1819" s="452">
        <v>1813</v>
      </c>
      <c r="G1819" s="453">
        <v>2.5245254631364027</v>
      </c>
      <c r="H1819" s="453">
        <v>7.4462389576080881</v>
      </c>
      <c r="I1819" s="453">
        <v>9.0495746499602632</v>
      </c>
      <c r="J1819" s="453"/>
      <c r="K1819" s="453">
        <v>0.17898506037584383</v>
      </c>
      <c r="L1819" s="453">
        <v>-0.33840783063588376</v>
      </c>
      <c r="M1819" s="453">
        <v>-2.9883291680435349</v>
      </c>
      <c r="N1819" s="453"/>
      <c r="O1819" s="453">
        <f t="shared" si="28"/>
        <v>1.4412477919440452</v>
      </c>
      <c r="P1819" s="453">
        <f t="shared" si="28"/>
        <v>3.3847116481681603</v>
      </c>
      <c r="Q1819" s="453">
        <f t="shared" si="28"/>
        <v>1.5364581569365967</v>
      </c>
    </row>
    <row r="1820" spans="6:17">
      <c r="F1820" s="452">
        <v>1814</v>
      </c>
      <c r="G1820" s="453">
        <v>3.0087953983394673</v>
      </c>
      <c r="H1820" s="453">
        <v>10.283050870674451</v>
      </c>
      <c r="I1820" s="453">
        <v>13.106651834218212</v>
      </c>
      <c r="J1820" s="453"/>
      <c r="K1820" s="453">
        <v>0.61607536859463785</v>
      </c>
      <c r="L1820" s="453">
        <v>2.3153904576745461</v>
      </c>
      <c r="M1820" s="453">
        <v>0.28183517785640788</v>
      </c>
      <c r="N1820" s="453"/>
      <c r="O1820" s="453">
        <f t="shared" si="28"/>
        <v>2.1204730677643715</v>
      </c>
      <c r="P1820" s="453">
        <f t="shared" si="28"/>
        <v>7.4569158930117716</v>
      </c>
      <c r="Q1820" s="453">
        <f t="shared" si="28"/>
        <v>6.8351610949655139</v>
      </c>
    </row>
    <row r="1821" spans="6:17">
      <c r="F1821" s="452">
        <v>1815</v>
      </c>
      <c r="G1821" s="453">
        <v>2.9677115521235073</v>
      </c>
      <c r="H1821" s="453">
        <v>11.420405365728648</v>
      </c>
      <c r="I1821" s="453">
        <v>16.649470088196566</v>
      </c>
      <c r="J1821" s="453"/>
      <c r="K1821" s="453">
        <v>0.78844322443108261</v>
      </c>
      <c r="L1821" s="453">
        <v>3.9379367450994138</v>
      </c>
      <c r="M1821" s="453">
        <v>4.3324194163042762</v>
      </c>
      <c r="N1821" s="453"/>
      <c r="O1821" s="453">
        <f t="shared" si="28"/>
        <v>2.2722990004928363</v>
      </c>
      <c r="P1821" s="453">
        <f t="shared" si="28"/>
        <v>9.6481394279637378</v>
      </c>
      <c r="Q1821" s="453">
        <f t="shared" si="28"/>
        <v>12.657154460402559</v>
      </c>
    </row>
    <row r="1822" spans="6:17">
      <c r="F1822" s="452">
        <v>1816</v>
      </c>
      <c r="G1822" s="453">
        <v>2.5640253898894834</v>
      </c>
      <c r="H1822" s="453">
        <v>8.9706274598595641</v>
      </c>
      <c r="I1822" s="453">
        <v>13.413606187484291</v>
      </c>
      <c r="J1822" s="453"/>
      <c r="K1822" s="453">
        <v>0.41217196044931192</v>
      </c>
      <c r="L1822" s="453">
        <v>2.0100009185388785</v>
      </c>
      <c r="M1822" s="453">
        <v>1.871813926001856</v>
      </c>
      <c r="N1822" s="453"/>
      <c r="O1822" s="453">
        <f t="shared" si="28"/>
        <v>1.6941846553940536</v>
      </c>
      <c r="P1822" s="453">
        <f t="shared" si="28"/>
        <v>6.4953146484686606</v>
      </c>
      <c r="Q1822" s="453">
        <f t="shared" si="28"/>
        <v>8.5786170197440015</v>
      </c>
    </row>
    <row r="1823" spans="6:17">
      <c r="F1823" s="452">
        <v>1817</v>
      </c>
      <c r="G1823" s="453">
        <v>2.2424920340165837</v>
      </c>
      <c r="H1823" s="453">
        <v>6.8554855147174862</v>
      </c>
      <c r="I1823" s="453">
        <v>7.7146850252114092</v>
      </c>
      <c r="J1823" s="453"/>
      <c r="K1823" s="453">
        <v>1.1622300960687522</v>
      </c>
      <c r="L1823" s="453">
        <v>4.1732224783762035</v>
      </c>
      <c r="M1823" s="453">
        <v>3.1990966157138629</v>
      </c>
      <c r="N1823" s="453"/>
      <c r="O1823" s="453">
        <f t="shared" si="28"/>
        <v>2.283476113077044</v>
      </c>
      <c r="P1823" s="453">
        <f t="shared" si="28"/>
        <v>7.6009652357349466</v>
      </c>
      <c r="Q1823" s="453">
        <f t="shared" si="28"/>
        <v>7.0564391283195675</v>
      </c>
    </row>
    <row r="1824" spans="6:17">
      <c r="F1824" s="452">
        <v>1818</v>
      </c>
      <c r="G1824" s="453">
        <v>2.2797310831537096</v>
      </c>
      <c r="H1824" s="453">
        <v>7.8266578528531028</v>
      </c>
      <c r="I1824" s="453">
        <v>10.182590065746865</v>
      </c>
      <c r="J1824" s="453"/>
      <c r="K1824" s="453">
        <v>0.17397929796311118</v>
      </c>
      <c r="L1824" s="453">
        <v>1.6596658007113874</v>
      </c>
      <c r="M1824" s="453">
        <v>0.63344121272628939</v>
      </c>
      <c r="N1824" s="453"/>
      <c r="O1824" s="453">
        <f t="shared" si="28"/>
        <v>1.313844839539966</v>
      </c>
      <c r="P1824" s="453">
        <f t="shared" si="28"/>
        <v>5.5729947271379388</v>
      </c>
      <c r="Q1824" s="453">
        <f t="shared" si="28"/>
        <v>5.7247362455997219</v>
      </c>
    </row>
    <row r="1825" spans="6:17">
      <c r="F1825" s="452">
        <v>1819</v>
      </c>
      <c r="G1825" s="453">
        <v>2.4032609218140593</v>
      </c>
      <c r="H1825" s="453">
        <v>7.7752865675858303</v>
      </c>
      <c r="I1825" s="453">
        <v>8.9521788354681178</v>
      </c>
      <c r="J1825" s="453"/>
      <c r="K1825" s="453">
        <v>0.17959080859663246</v>
      </c>
      <c r="L1825" s="453">
        <v>0.51826362458413655</v>
      </c>
      <c r="M1825" s="453">
        <v>-2.7081448338320939</v>
      </c>
      <c r="N1825" s="453"/>
      <c r="O1825" s="453">
        <f t="shared" si="28"/>
        <v>1.3812212695036621</v>
      </c>
      <c r="P1825" s="453">
        <f t="shared" si="28"/>
        <v>4.4059069083770517</v>
      </c>
      <c r="Q1825" s="453">
        <f t="shared" si="28"/>
        <v>1.767944583901965</v>
      </c>
    </row>
    <row r="1826" spans="6:17">
      <c r="F1826" s="452">
        <v>1820</v>
      </c>
      <c r="G1826" s="453">
        <v>2.7801712669739018</v>
      </c>
      <c r="H1826" s="453">
        <v>9.4546793869202048</v>
      </c>
      <c r="I1826" s="453">
        <v>13.181471951171972</v>
      </c>
      <c r="J1826" s="453"/>
      <c r="K1826" s="453">
        <v>0.45263563614368607</v>
      </c>
      <c r="L1826" s="453">
        <v>0.89243627000956849</v>
      </c>
      <c r="M1826" s="453">
        <v>-2.1190956935639846</v>
      </c>
      <c r="N1826" s="453"/>
      <c r="O1826" s="453">
        <f t="shared" si="28"/>
        <v>1.842721269630637</v>
      </c>
      <c r="P1826" s="453">
        <f t="shared" si="28"/>
        <v>5.6197759634696709</v>
      </c>
      <c r="Q1826" s="453">
        <f t="shared" si="28"/>
        <v>4.4716402820220011</v>
      </c>
    </row>
    <row r="1827" spans="6:17">
      <c r="F1827" s="452">
        <v>1821</v>
      </c>
      <c r="G1827" s="453">
        <v>2.8869423008170116</v>
      </c>
      <c r="H1827" s="453">
        <v>9.7692718293060423</v>
      </c>
      <c r="I1827" s="453">
        <v>13.920738421977674</v>
      </c>
      <c r="J1827" s="453"/>
      <c r="K1827" s="453">
        <v>0.59189541767173104</v>
      </c>
      <c r="L1827" s="453">
        <v>1.8107992863355804</v>
      </c>
      <c r="M1827" s="453">
        <v>-0.46806945284575363</v>
      </c>
      <c r="N1827" s="453"/>
      <c r="O1827" s="453">
        <f t="shared" si="28"/>
        <v>2.0353665680802369</v>
      </c>
      <c r="P1827" s="453">
        <f t="shared" si="28"/>
        <v>6.6954352009886016</v>
      </c>
      <c r="Q1827" s="453">
        <f t="shared" si="28"/>
        <v>6.4922997581430835</v>
      </c>
    </row>
    <row r="1828" spans="6:17">
      <c r="F1828" s="452">
        <v>1822</v>
      </c>
      <c r="G1828" s="453">
        <v>2.7498587488675863</v>
      </c>
      <c r="H1828" s="453">
        <v>8.5764851706798382</v>
      </c>
      <c r="I1828" s="453">
        <v>8.479288604788465</v>
      </c>
      <c r="J1828" s="453"/>
      <c r="K1828" s="453">
        <v>0.72297420546541424</v>
      </c>
      <c r="L1828" s="453">
        <v>2.5017854860034063</v>
      </c>
      <c r="M1828" s="453">
        <v>-0.40129594008884339</v>
      </c>
      <c r="N1828" s="453"/>
      <c r="O1828" s="453">
        <f t="shared" si="28"/>
        <v>2.0979035798992074</v>
      </c>
      <c r="P1828" s="453">
        <f t="shared" si="28"/>
        <v>6.7900280713433254</v>
      </c>
      <c r="Q1828" s="453">
        <f t="shared" si="28"/>
        <v>3.8383483623053891</v>
      </c>
    </row>
    <row r="1829" spans="6:17">
      <c r="F1829" s="452">
        <v>1823</v>
      </c>
      <c r="G1829" s="453">
        <v>3.034155945438151</v>
      </c>
      <c r="H1829" s="453">
        <v>10.501801910894791</v>
      </c>
      <c r="I1829" s="453">
        <v>14.664931187977047</v>
      </c>
      <c r="J1829" s="453"/>
      <c r="K1829" s="453">
        <v>0.70959860314199119</v>
      </c>
      <c r="L1829" s="453">
        <v>2.7678770543194489</v>
      </c>
      <c r="M1829" s="453">
        <v>1.8173368316860419</v>
      </c>
      <c r="N1829" s="453"/>
      <c r="O1829" s="453">
        <f t="shared" si="28"/>
        <v>2.2266765758610667</v>
      </c>
      <c r="P1829" s="453">
        <f t="shared" si="28"/>
        <v>8.0187780097668444</v>
      </c>
      <c r="Q1829" s="453">
        <f t="shared" si="28"/>
        <v>9.1498024256745651</v>
      </c>
    </row>
    <row r="1830" spans="6:17">
      <c r="F1830" s="452">
        <v>1824</v>
      </c>
      <c r="G1830" s="453">
        <v>2.6349061224210359</v>
      </c>
      <c r="H1830" s="453">
        <v>8.4385550323518714</v>
      </c>
      <c r="I1830" s="453">
        <v>9.5705560820958056</v>
      </c>
      <c r="J1830" s="453"/>
      <c r="K1830" s="453">
        <v>0.31282733604576407</v>
      </c>
      <c r="L1830" s="453">
        <v>0.74174284890003861</v>
      </c>
      <c r="M1830" s="453">
        <v>-2.7816766011495986</v>
      </c>
      <c r="N1830" s="453"/>
      <c r="O1830" s="453">
        <f t="shared" si="28"/>
        <v>1.630280397256282</v>
      </c>
      <c r="P1830" s="453">
        <f t="shared" si="28"/>
        <v>4.9610203650759743</v>
      </c>
      <c r="Q1830" s="453">
        <f t="shared" si="28"/>
        <v>2.0036014398983042</v>
      </c>
    </row>
    <row r="1831" spans="6:17">
      <c r="F1831" s="452">
        <v>1825</v>
      </c>
      <c r="G1831" s="453">
        <v>2.7326000308667435</v>
      </c>
      <c r="H1831" s="453">
        <v>8.3955672566988611</v>
      </c>
      <c r="I1831" s="453">
        <v>10.977632422849979</v>
      </c>
      <c r="J1831" s="453"/>
      <c r="K1831" s="453">
        <v>0.46103628459329293</v>
      </c>
      <c r="L1831" s="453">
        <v>0.91325630342517172</v>
      </c>
      <c r="M1831" s="453">
        <v>-1.2324656367591444</v>
      </c>
      <c r="N1831" s="453"/>
      <c r="O1831" s="453">
        <f t="shared" si="28"/>
        <v>1.8273363000266647</v>
      </c>
      <c r="P1831" s="453">
        <f t="shared" si="28"/>
        <v>5.1110399317746023</v>
      </c>
      <c r="Q1831" s="453">
        <f t="shared" si="28"/>
        <v>4.256350574665845</v>
      </c>
    </row>
    <row r="1832" spans="6:17">
      <c r="F1832" s="452">
        <v>1826</v>
      </c>
      <c r="G1832" s="453">
        <v>2.5817103620092627</v>
      </c>
      <c r="H1832" s="453">
        <v>8.1340180290185415</v>
      </c>
      <c r="I1832" s="453">
        <v>9.3302779797373461</v>
      </c>
      <c r="J1832" s="453"/>
      <c r="K1832" s="453">
        <v>0.2482702382114681</v>
      </c>
      <c r="L1832" s="453">
        <v>0.32675877535866249</v>
      </c>
      <c r="M1832" s="453">
        <v>-2.9905971310148942</v>
      </c>
      <c r="N1832" s="453"/>
      <c r="O1832" s="453">
        <f t="shared" si="28"/>
        <v>1.5391254192160995</v>
      </c>
      <c r="P1832" s="453">
        <f t="shared" si="28"/>
        <v>4.3937677898679333</v>
      </c>
      <c r="Q1832" s="453">
        <f t="shared" si="28"/>
        <v>1.6745418588537788</v>
      </c>
    </row>
    <row r="1833" spans="6:17">
      <c r="F1833" s="452">
        <v>1827</v>
      </c>
      <c r="G1833" s="453">
        <v>2.3049566258173257</v>
      </c>
      <c r="H1833" s="453">
        <v>7.6663972671716749</v>
      </c>
      <c r="I1833" s="453">
        <v>8.0282496816900277</v>
      </c>
      <c r="J1833" s="453"/>
      <c r="K1833" s="453">
        <v>-0.11085442838229653</v>
      </c>
      <c r="L1833" s="453">
        <v>-0.37095449471793174</v>
      </c>
      <c r="M1833" s="453">
        <v>-4.4693405774351831</v>
      </c>
      <c r="N1833" s="453"/>
      <c r="O1833" s="453">
        <f t="shared" si="28"/>
        <v>1.0416238845263663</v>
      </c>
      <c r="P1833" s="453">
        <f t="shared" si="28"/>
        <v>3.4622441388679057</v>
      </c>
      <c r="Q1833" s="453">
        <f t="shared" si="28"/>
        <v>-0.45521573659016923</v>
      </c>
    </row>
    <row r="1834" spans="6:17">
      <c r="F1834" s="452">
        <v>1828</v>
      </c>
      <c r="G1834" s="453">
        <v>2.5680588269239202</v>
      </c>
      <c r="H1834" s="453">
        <v>7.5593158118813761</v>
      </c>
      <c r="I1834" s="453">
        <v>9.2319946363605112</v>
      </c>
      <c r="J1834" s="453"/>
      <c r="K1834" s="453">
        <v>0.26624509953037112</v>
      </c>
      <c r="L1834" s="453">
        <v>-3.3547694690021501E-2</v>
      </c>
      <c r="M1834" s="453">
        <v>-2.457046446008178</v>
      </c>
      <c r="N1834" s="453"/>
      <c r="O1834" s="453">
        <f t="shared" si="28"/>
        <v>1.5502745129923312</v>
      </c>
      <c r="P1834" s="453">
        <f t="shared" si="28"/>
        <v>3.7461102112506666</v>
      </c>
      <c r="Q1834" s="453">
        <f t="shared" si="28"/>
        <v>2.1589508721720776</v>
      </c>
    </row>
    <row r="1835" spans="6:17">
      <c r="F1835" s="452">
        <v>1829</v>
      </c>
      <c r="G1835" s="453">
        <v>2.6518070931690705</v>
      </c>
      <c r="H1835" s="453">
        <v>9.1526233823120293</v>
      </c>
      <c r="I1835" s="453">
        <v>12.452662682403698</v>
      </c>
      <c r="J1835" s="453"/>
      <c r="K1835" s="453">
        <v>0.38905008649277306</v>
      </c>
      <c r="L1835" s="453">
        <v>1.7422828089736342</v>
      </c>
      <c r="M1835" s="453">
        <v>0.40786168109588061</v>
      </c>
      <c r="N1835" s="453"/>
      <c r="O1835" s="453">
        <f t="shared" si="28"/>
        <v>1.7149536330773083</v>
      </c>
      <c r="P1835" s="453">
        <f t="shared" si="28"/>
        <v>6.3185945001296488</v>
      </c>
      <c r="Q1835" s="453">
        <f t="shared" si="28"/>
        <v>6.6341930222977297</v>
      </c>
    </row>
    <row r="1836" spans="6:17">
      <c r="F1836" s="452">
        <v>1830</v>
      </c>
      <c r="G1836" s="453">
        <v>2.5140586514131833</v>
      </c>
      <c r="H1836" s="453">
        <v>8.1041119255909067</v>
      </c>
      <c r="I1836" s="453">
        <v>10.003198365733709</v>
      </c>
      <c r="J1836" s="453"/>
      <c r="K1836" s="453">
        <v>0.32043905155854802</v>
      </c>
      <c r="L1836" s="453">
        <v>0.93795815268700977</v>
      </c>
      <c r="M1836" s="453">
        <v>-1.6830996767192516</v>
      </c>
      <c r="N1836" s="453"/>
      <c r="O1836" s="453">
        <f t="shared" si="28"/>
        <v>1.5774683772651397</v>
      </c>
      <c r="P1836" s="453">
        <f t="shared" si="28"/>
        <v>4.9900141154824631</v>
      </c>
      <c r="Q1836" s="453">
        <f t="shared" si="28"/>
        <v>3.318499506147603</v>
      </c>
    </row>
    <row r="1837" spans="6:17">
      <c r="F1837" s="452">
        <v>1831</v>
      </c>
      <c r="G1837" s="453">
        <v>2.814982967391634</v>
      </c>
      <c r="H1837" s="453">
        <v>10.80397624470622</v>
      </c>
      <c r="I1837" s="453">
        <v>15.483684679163716</v>
      </c>
      <c r="J1837" s="453"/>
      <c r="K1837" s="453">
        <v>0.59230346230016373</v>
      </c>
      <c r="L1837" s="453">
        <v>3.2304855843343034</v>
      </c>
      <c r="M1837" s="453">
        <v>2.9813073715051814</v>
      </c>
      <c r="N1837" s="453"/>
      <c r="O1837" s="453">
        <f t="shared" si="28"/>
        <v>1.9997949459959807</v>
      </c>
      <c r="P1837" s="453">
        <f t="shared" si="28"/>
        <v>8.6324737066874135</v>
      </c>
      <c r="Q1837" s="453">
        <f t="shared" si="28"/>
        <v>10.723149711087039</v>
      </c>
    </row>
    <row r="1838" spans="6:17">
      <c r="F1838" s="452">
        <v>1832</v>
      </c>
      <c r="G1838" s="453">
        <v>2.5865004144230443</v>
      </c>
      <c r="H1838" s="453">
        <v>8.4949116001564065</v>
      </c>
      <c r="I1838" s="453">
        <v>10.012751870454252</v>
      </c>
      <c r="J1838" s="453"/>
      <c r="K1838" s="453">
        <v>0.55801058407881143</v>
      </c>
      <c r="L1838" s="453">
        <v>1.8067560879824356</v>
      </c>
      <c r="M1838" s="453">
        <v>-0.83357627171069737</v>
      </c>
      <c r="N1838" s="453"/>
      <c r="O1838" s="453">
        <f t="shared" si="28"/>
        <v>1.8512607912903336</v>
      </c>
      <c r="P1838" s="453">
        <f t="shared" si="28"/>
        <v>6.0542118880606388</v>
      </c>
      <c r="Q1838" s="453">
        <f t="shared" si="28"/>
        <v>4.1727996635164288</v>
      </c>
    </row>
    <row r="1839" spans="6:17">
      <c r="F1839" s="452">
        <v>1833</v>
      </c>
      <c r="G1839" s="453">
        <v>3.3609034378204292</v>
      </c>
      <c r="H1839" s="453">
        <v>11.725454638612156</v>
      </c>
      <c r="I1839" s="453">
        <v>16.800875178564908</v>
      </c>
      <c r="J1839" s="453"/>
      <c r="K1839" s="453">
        <v>1.4450053909473564</v>
      </c>
      <c r="L1839" s="453">
        <v>5.6715315681754532</v>
      </c>
      <c r="M1839" s="453">
        <v>7.2153940517275288</v>
      </c>
      <c r="N1839" s="453"/>
      <c r="O1839" s="453">
        <f t="shared" si="28"/>
        <v>3.125457109857571</v>
      </c>
      <c r="P1839" s="453">
        <f t="shared" si="28"/>
        <v>11.534258887481531</v>
      </c>
      <c r="Q1839" s="453">
        <f t="shared" si="28"/>
        <v>15.615831641009983</v>
      </c>
    </row>
    <row r="1840" spans="6:17">
      <c r="F1840" s="452">
        <v>1834</v>
      </c>
      <c r="G1840" s="453">
        <v>2.7761027908523559</v>
      </c>
      <c r="H1840" s="453">
        <v>8.8961477308927144</v>
      </c>
      <c r="I1840" s="453">
        <v>11.241450641240704</v>
      </c>
      <c r="J1840" s="453"/>
      <c r="K1840" s="453">
        <v>0.48598918877894448</v>
      </c>
      <c r="L1840" s="453">
        <v>1.4212339001704706</v>
      </c>
      <c r="M1840" s="453">
        <v>-0.95438399427823128</v>
      </c>
      <c r="N1840" s="453"/>
      <c r="O1840" s="453">
        <f t="shared" si="28"/>
        <v>1.8740405842051224</v>
      </c>
      <c r="P1840" s="453">
        <f t="shared" si="28"/>
        <v>5.8693077656168278</v>
      </c>
      <c r="Q1840" s="453">
        <f t="shared" si="28"/>
        <v>4.6663413263421205</v>
      </c>
    </row>
    <row r="1841" spans="6:17">
      <c r="F1841" s="452">
        <v>1835</v>
      </c>
      <c r="G1841" s="453">
        <v>2.2887688766478131</v>
      </c>
      <c r="H1841" s="453">
        <v>7.0375735349178683</v>
      </c>
      <c r="I1841" s="453">
        <v>8.9364841916492423</v>
      </c>
      <c r="J1841" s="453"/>
      <c r="K1841" s="453">
        <v>0.12371228896478215</v>
      </c>
      <c r="L1841" s="453">
        <v>-0.11273891346253606</v>
      </c>
      <c r="M1841" s="453">
        <v>-2.7403301321343108</v>
      </c>
      <c r="N1841" s="453"/>
      <c r="O1841" s="453">
        <f t="shared" si="28"/>
        <v>1.2680967272886887</v>
      </c>
      <c r="P1841" s="453">
        <f t="shared" si="28"/>
        <v>3.4060478539963981</v>
      </c>
      <c r="Q1841" s="453">
        <f t="shared" si="28"/>
        <v>1.7279119636903104</v>
      </c>
    </row>
    <row r="1842" spans="6:17">
      <c r="F1842" s="452">
        <v>1836</v>
      </c>
      <c r="G1842" s="453">
        <v>2.3345827418562681</v>
      </c>
      <c r="H1842" s="453">
        <v>7.8057352078089792</v>
      </c>
      <c r="I1842" s="453">
        <v>7.7121849318630211</v>
      </c>
      <c r="J1842" s="453"/>
      <c r="K1842" s="453">
        <v>-2.7325538674858763E-2</v>
      </c>
      <c r="L1842" s="453">
        <v>0.35654587333775822</v>
      </c>
      <c r="M1842" s="453">
        <v>-3.4095060593847109</v>
      </c>
      <c r="N1842" s="453"/>
      <c r="O1842" s="453">
        <f t="shared" si="28"/>
        <v>1.1399658322532753</v>
      </c>
      <c r="P1842" s="453">
        <f t="shared" si="28"/>
        <v>4.2594134772422478</v>
      </c>
      <c r="Q1842" s="453">
        <f t="shared" si="28"/>
        <v>0.44658640654679971</v>
      </c>
    </row>
    <row r="1843" spans="6:17">
      <c r="F1843" s="452">
        <v>1837</v>
      </c>
      <c r="G1843" s="453">
        <v>2.9388619543283312</v>
      </c>
      <c r="H1843" s="453">
        <v>9.9537212649322981</v>
      </c>
      <c r="I1843" s="453">
        <v>14.249436090993228</v>
      </c>
      <c r="J1843" s="453"/>
      <c r="K1843" s="453">
        <v>0.69168212515521255</v>
      </c>
      <c r="L1843" s="453">
        <v>2.117776769937457</v>
      </c>
      <c r="M1843" s="453">
        <v>0.15802199641018433</v>
      </c>
      <c r="N1843" s="453"/>
      <c r="O1843" s="453">
        <f t="shared" si="28"/>
        <v>2.1611131023193781</v>
      </c>
      <c r="P1843" s="453">
        <f t="shared" si="28"/>
        <v>7.0946374024036061</v>
      </c>
      <c r="Q1843" s="453">
        <f t="shared" si="28"/>
        <v>7.2827400419067985</v>
      </c>
    </row>
    <row r="1844" spans="6:17">
      <c r="F1844" s="452">
        <v>1838</v>
      </c>
      <c r="G1844" s="453">
        <v>2.8582174129778526</v>
      </c>
      <c r="H1844" s="453">
        <v>10.684083402395281</v>
      </c>
      <c r="I1844" s="453">
        <v>15.853565732180513</v>
      </c>
      <c r="J1844" s="453"/>
      <c r="K1844" s="453">
        <v>0.49109765715186704</v>
      </c>
      <c r="L1844" s="453">
        <v>2.6499531956273827</v>
      </c>
      <c r="M1844" s="453">
        <v>2.5828204832500106</v>
      </c>
      <c r="N1844" s="453"/>
      <c r="O1844" s="453">
        <f t="shared" si="28"/>
        <v>1.9202063636407933</v>
      </c>
      <c r="P1844" s="453">
        <f t="shared" si="28"/>
        <v>7.9919948968250232</v>
      </c>
      <c r="Q1844" s="453">
        <f t="shared" si="28"/>
        <v>10.509603349340267</v>
      </c>
    </row>
    <row r="1845" spans="6:17">
      <c r="F1845" s="452">
        <v>1839</v>
      </c>
      <c r="G1845" s="453">
        <v>2.9496385877506199</v>
      </c>
      <c r="H1845" s="453">
        <v>10.462532123839509</v>
      </c>
      <c r="I1845" s="453">
        <v>13.592146284826413</v>
      </c>
      <c r="J1845" s="453"/>
      <c r="K1845" s="453">
        <v>0.55615754991527844</v>
      </c>
      <c r="L1845" s="453">
        <v>1.228706887533221</v>
      </c>
      <c r="M1845" s="453">
        <v>-1.1374067389760683</v>
      </c>
      <c r="N1845" s="453"/>
      <c r="O1845" s="453">
        <f t="shared" si="28"/>
        <v>2.0309768437905884</v>
      </c>
      <c r="P1845" s="453">
        <f t="shared" si="28"/>
        <v>6.4599729494529754</v>
      </c>
      <c r="Q1845" s="453">
        <f t="shared" si="28"/>
        <v>5.6586664034371381</v>
      </c>
    </row>
    <row r="1846" spans="6:17">
      <c r="F1846" s="452">
        <v>1840</v>
      </c>
      <c r="G1846" s="453">
        <v>2.4185515582070796</v>
      </c>
      <c r="H1846" s="453">
        <v>9.1897123297351015</v>
      </c>
      <c r="I1846" s="453">
        <v>14.087330240866635</v>
      </c>
      <c r="J1846" s="453"/>
      <c r="K1846" s="453">
        <v>0.14747293360295366</v>
      </c>
      <c r="L1846" s="453">
        <v>1.6809348854284707</v>
      </c>
      <c r="M1846" s="453">
        <v>2.0025523523102677</v>
      </c>
      <c r="N1846" s="453"/>
      <c r="O1846" s="453">
        <f t="shared" si="28"/>
        <v>1.3567487127064934</v>
      </c>
      <c r="P1846" s="453">
        <f t="shared" si="28"/>
        <v>6.2757910502960215</v>
      </c>
      <c r="Q1846" s="453">
        <f t="shared" si="28"/>
        <v>9.0462174727435851</v>
      </c>
    </row>
    <row r="1847" spans="6:17">
      <c r="F1847" s="452">
        <v>1841</v>
      </c>
      <c r="G1847" s="453">
        <v>2.4950434387156921</v>
      </c>
      <c r="H1847" s="453">
        <v>8.0999107963959105</v>
      </c>
      <c r="I1847" s="453">
        <v>11.385304400801857</v>
      </c>
      <c r="J1847" s="453"/>
      <c r="K1847" s="453">
        <v>0.23602162944316873</v>
      </c>
      <c r="L1847" s="453">
        <v>0.50868175788782821</v>
      </c>
      <c r="M1847" s="453">
        <v>-0.97581352463940618</v>
      </c>
      <c r="N1847" s="453"/>
      <c r="O1847" s="453">
        <f t="shared" si="28"/>
        <v>1.4835433488010148</v>
      </c>
      <c r="P1847" s="453">
        <f t="shared" si="28"/>
        <v>4.5586371560857835</v>
      </c>
      <c r="Q1847" s="453">
        <f t="shared" si="28"/>
        <v>4.7168386757615224</v>
      </c>
    </row>
    <row r="1848" spans="6:17">
      <c r="F1848" s="452">
        <v>1842</v>
      </c>
      <c r="G1848" s="453">
        <v>2.7703413819194633</v>
      </c>
      <c r="H1848" s="453">
        <v>8.597635722540673</v>
      </c>
      <c r="I1848" s="453">
        <v>10.217471856595779</v>
      </c>
      <c r="J1848" s="453"/>
      <c r="K1848" s="453">
        <v>0.49955110043135775</v>
      </c>
      <c r="L1848" s="453">
        <v>0.64349492217668569</v>
      </c>
      <c r="M1848" s="453">
        <v>-2.7713553952413221</v>
      </c>
      <c r="N1848" s="453"/>
      <c r="O1848" s="453">
        <f t="shared" si="28"/>
        <v>1.8847217913910894</v>
      </c>
      <c r="P1848" s="453">
        <f t="shared" si="28"/>
        <v>4.9423127834470222</v>
      </c>
      <c r="Q1848" s="453">
        <f t="shared" si="28"/>
        <v>2.3373805330565673</v>
      </c>
    </row>
    <row r="1849" spans="6:17">
      <c r="F1849" s="452">
        <v>1843</v>
      </c>
      <c r="G1849" s="453">
        <v>2.6373365494176078</v>
      </c>
      <c r="H1849" s="453">
        <v>8.2403484876683919</v>
      </c>
      <c r="I1849" s="453">
        <v>9.908058382700645</v>
      </c>
      <c r="J1849" s="453"/>
      <c r="K1849" s="453">
        <v>-9.060103336566705E-2</v>
      </c>
      <c r="L1849" s="453">
        <v>-0.58622666597848649</v>
      </c>
      <c r="M1849" s="453">
        <v>-3.9387609302116857</v>
      </c>
      <c r="N1849" s="453"/>
      <c r="O1849" s="453">
        <f t="shared" si="28"/>
        <v>1.2280672413431368</v>
      </c>
      <c r="P1849" s="453">
        <f t="shared" si="28"/>
        <v>3.5339475778557095</v>
      </c>
      <c r="Q1849" s="453">
        <f t="shared" si="28"/>
        <v>1.0152682611386368</v>
      </c>
    </row>
    <row r="1850" spans="6:17">
      <c r="F1850" s="452">
        <v>1844</v>
      </c>
      <c r="G1850" s="453">
        <v>2.5255558631592816</v>
      </c>
      <c r="H1850" s="453">
        <v>7.5922645457570255</v>
      </c>
      <c r="I1850" s="453">
        <v>8.6978646632303622</v>
      </c>
      <c r="J1850" s="453"/>
      <c r="K1850" s="453">
        <v>0.43176921100053178</v>
      </c>
      <c r="L1850" s="453">
        <v>0.67028996391651674</v>
      </c>
      <c r="M1850" s="453">
        <v>-2.3644427357027951</v>
      </c>
      <c r="N1850" s="453"/>
      <c r="O1850" s="453">
        <f t="shared" si="28"/>
        <v>1.6945471425801726</v>
      </c>
      <c r="P1850" s="453">
        <f t="shared" si="28"/>
        <v>4.4664222367950295</v>
      </c>
      <c r="Q1850" s="453">
        <f t="shared" si="28"/>
        <v>1.9844895959123861</v>
      </c>
    </row>
    <row r="1851" spans="6:17">
      <c r="F1851" s="452">
        <v>1845</v>
      </c>
      <c r="G1851" s="453">
        <v>2.4769584753451781</v>
      </c>
      <c r="H1851" s="453">
        <v>7.7240871632408883</v>
      </c>
      <c r="I1851" s="453">
        <v>9.2714192977685173</v>
      </c>
      <c r="J1851" s="453"/>
      <c r="K1851" s="453">
        <v>0.42512356119744155</v>
      </c>
      <c r="L1851" s="453">
        <v>1.543936086164841</v>
      </c>
      <c r="M1851" s="453">
        <v>-0.84064721838271339</v>
      </c>
      <c r="N1851" s="453"/>
      <c r="O1851" s="453">
        <f t="shared" si="28"/>
        <v>1.6636027988700306</v>
      </c>
      <c r="P1851" s="453">
        <f t="shared" si="28"/>
        <v>5.4059796677852852</v>
      </c>
      <c r="Q1851" s="453">
        <f t="shared" si="28"/>
        <v>3.7950624305015452</v>
      </c>
    </row>
    <row r="1852" spans="6:17">
      <c r="F1852" s="452">
        <v>1846</v>
      </c>
      <c r="G1852" s="453">
        <v>2.7793986163059987</v>
      </c>
      <c r="H1852" s="453">
        <v>8.4994018511153655</v>
      </c>
      <c r="I1852" s="453">
        <v>10.150639649529595</v>
      </c>
      <c r="J1852" s="453"/>
      <c r="K1852" s="453">
        <v>0.50070608893866186</v>
      </c>
      <c r="L1852" s="453">
        <v>0.95767900764946035</v>
      </c>
      <c r="M1852" s="453">
        <v>-1.9338351310269246</v>
      </c>
      <c r="N1852" s="453"/>
      <c r="O1852" s="453">
        <f t="shared" si="28"/>
        <v>1.8904053970916612</v>
      </c>
      <c r="P1852" s="453">
        <f t="shared" si="28"/>
        <v>5.2073799332071431</v>
      </c>
      <c r="Q1852" s="453">
        <f t="shared" si="28"/>
        <v>3.1414846937378726</v>
      </c>
    </row>
    <row r="1853" spans="6:17">
      <c r="F1853" s="452">
        <v>1847</v>
      </c>
      <c r="G1853" s="453">
        <v>2.5090962538526806</v>
      </c>
      <c r="H1853" s="453">
        <v>10.154171446210405</v>
      </c>
      <c r="I1853" s="453">
        <v>15.065039651763456</v>
      </c>
      <c r="J1853" s="453"/>
      <c r="K1853" s="453">
        <v>0.29314254622670255</v>
      </c>
      <c r="L1853" s="453">
        <v>2.908081827463576</v>
      </c>
      <c r="M1853" s="453">
        <v>3.3212575342067296</v>
      </c>
      <c r="N1853" s="453"/>
      <c r="O1853" s="453">
        <f t="shared" si="28"/>
        <v>1.5476906731530429</v>
      </c>
      <c r="P1853" s="453">
        <f t="shared" si="28"/>
        <v>7.9851675505687787</v>
      </c>
      <c r="Q1853" s="453">
        <f t="shared" si="28"/>
        <v>10.853777360088458</v>
      </c>
    </row>
    <row r="1854" spans="6:17">
      <c r="F1854" s="452">
        <v>1848</v>
      </c>
      <c r="G1854" s="453">
        <v>2.8106321334754867</v>
      </c>
      <c r="H1854" s="453">
        <v>9.4757691769835262</v>
      </c>
      <c r="I1854" s="453">
        <v>13.085294813286026</v>
      </c>
      <c r="J1854" s="453"/>
      <c r="K1854" s="453">
        <v>0.48185634547987632</v>
      </c>
      <c r="L1854" s="453">
        <v>1.0958853630111207</v>
      </c>
      <c r="M1854" s="453">
        <v>-1.8748417622969313</v>
      </c>
      <c r="N1854" s="453"/>
      <c r="O1854" s="453">
        <f t="shared" si="28"/>
        <v>1.8871724122176197</v>
      </c>
      <c r="P1854" s="453">
        <f t="shared" si="28"/>
        <v>5.8337699515028838</v>
      </c>
      <c r="Q1854" s="453">
        <f t="shared" si="28"/>
        <v>4.6678056443460818</v>
      </c>
    </row>
    <row r="1855" spans="6:17">
      <c r="F1855" s="452">
        <v>1849</v>
      </c>
      <c r="G1855" s="453">
        <v>2.2702964937833432</v>
      </c>
      <c r="H1855" s="453">
        <v>7.4847338232229745</v>
      </c>
      <c r="I1855" s="453">
        <v>9.750385096886717</v>
      </c>
      <c r="J1855" s="453"/>
      <c r="K1855" s="453">
        <v>1.5498281202358299E-2</v>
      </c>
      <c r="L1855" s="453">
        <v>0.64861124092995226</v>
      </c>
      <c r="M1855" s="453">
        <v>-0.80110564286086117</v>
      </c>
      <c r="N1855" s="453"/>
      <c r="O1855" s="453">
        <f t="shared" si="28"/>
        <v>1.1506465280940299</v>
      </c>
      <c r="P1855" s="453">
        <f t="shared" si="28"/>
        <v>4.3909781525414395</v>
      </c>
      <c r="Q1855" s="453">
        <f t="shared" si="28"/>
        <v>4.0740869055824973</v>
      </c>
    </row>
    <row r="1856" spans="6:17">
      <c r="F1856" s="452">
        <v>1850</v>
      </c>
      <c r="G1856" s="453">
        <v>2.4577733110742805</v>
      </c>
      <c r="H1856" s="453">
        <v>8.1411741377207392</v>
      </c>
      <c r="I1856" s="453">
        <v>11.999103789542332</v>
      </c>
      <c r="J1856" s="453"/>
      <c r="K1856" s="453">
        <v>0.22902729294484381</v>
      </c>
      <c r="L1856" s="453">
        <v>0.63166456811578087</v>
      </c>
      <c r="M1856" s="453">
        <v>-0.23776329694501186</v>
      </c>
      <c r="N1856" s="453"/>
      <c r="O1856" s="453">
        <f t="shared" si="28"/>
        <v>1.4579139484819841</v>
      </c>
      <c r="P1856" s="453">
        <f t="shared" si="28"/>
        <v>4.7022516369761505</v>
      </c>
      <c r="Q1856" s="453">
        <f t="shared" si="28"/>
        <v>5.761788597826154</v>
      </c>
    </row>
    <row r="1857" spans="6:17">
      <c r="F1857" s="452">
        <v>1851</v>
      </c>
      <c r="G1857" s="453">
        <v>2.5771733775399248</v>
      </c>
      <c r="H1857" s="453">
        <v>8.0860153430048385</v>
      </c>
      <c r="I1857" s="453">
        <v>9.0081422951821111</v>
      </c>
      <c r="J1857" s="453"/>
      <c r="K1857" s="453">
        <v>0.31020525788180286</v>
      </c>
      <c r="L1857" s="453">
        <v>0.54448814796970879</v>
      </c>
      <c r="M1857" s="453">
        <v>-2.9319891399130711</v>
      </c>
      <c r="N1857" s="453"/>
      <c r="O1857" s="453">
        <f t="shared" si="28"/>
        <v>1.5987919466517653</v>
      </c>
      <c r="P1857" s="453">
        <f t="shared" si="28"/>
        <v>4.587495819472128</v>
      </c>
      <c r="Q1857" s="453">
        <f t="shared" si="28"/>
        <v>1.5720820076779844</v>
      </c>
    </row>
    <row r="1858" spans="6:17">
      <c r="F1858" s="452">
        <v>1852</v>
      </c>
      <c r="G1858" s="453">
        <v>2.4665121094855031</v>
      </c>
      <c r="H1858" s="453">
        <v>7.8488691323878825</v>
      </c>
      <c r="I1858" s="453">
        <v>9.3341895055201434</v>
      </c>
      <c r="J1858" s="453"/>
      <c r="K1858" s="453">
        <v>0.4002995378685501</v>
      </c>
      <c r="L1858" s="453">
        <v>0.79738950826182275</v>
      </c>
      <c r="M1858" s="453">
        <v>-1.9345906141013813</v>
      </c>
      <c r="N1858" s="453"/>
      <c r="O1858" s="453">
        <f t="shared" si="28"/>
        <v>1.6335555926113017</v>
      </c>
      <c r="P1858" s="453">
        <f t="shared" si="28"/>
        <v>4.721824074455764</v>
      </c>
      <c r="Q1858" s="453">
        <f t="shared" si="28"/>
        <v>2.7325041386586904</v>
      </c>
    </row>
    <row r="1859" spans="6:17">
      <c r="F1859" s="452">
        <v>1853</v>
      </c>
      <c r="G1859" s="453">
        <v>2.0017521313689812</v>
      </c>
      <c r="H1859" s="453">
        <v>5.8047520467779492</v>
      </c>
      <c r="I1859" s="453">
        <v>5.7552358261966248</v>
      </c>
      <c r="J1859" s="453"/>
      <c r="K1859" s="453">
        <v>-0.56391263028387328</v>
      </c>
      <c r="L1859" s="453">
        <v>-1.609893411709983</v>
      </c>
      <c r="M1859" s="453">
        <v>-6.4220932754005347</v>
      </c>
      <c r="N1859" s="453"/>
      <c r="O1859" s="453">
        <f t="shared" si="28"/>
        <v>0.43696343540061733</v>
      </c>
      <c r="P1859" s="453">
        <f t="shared" si="28"/>
        <v>1.2924826116789916</v>
      </c>
      <c r="Q1859" s="453">
        <f t="shared" si="28"/>
        <v>-3.5444753623022223</v>
      </c>
    </row>
    <row r="1860" spans="6:17">
      <c r="F1860" s="452">
        <v>1854</v>
      </c>
      <c r="G1860" s="453">
        <v>2.7888528892609248</v>
      </c>
      <c r="H1860" s="453">
        <v>9.5741980439280283</v>
      </c>
      <c r="I1860" s="453">
        <v>13.500355354646629</v>
      </c>
      <c r="J1860" s="453"/>
      <c r="K1860" s="453">
        <v>0.5735188161904059</v>
      </c>
      <c r="L1860" s="453">
        <v>1.8839867464837283</v>
      </c>
      <c r="M1860" s="453">
        <v>9.9920185120680571E-2</v>
      </c>
      <c r="N1860" s="453"/>
      <c r="O1860" s="453">
        <f t="shared" si="28"/>
        <v>1.9679452608208683</v>
      </c>
      <c r="P1860" s="453">
        <f t="shared" si="28"/>
        <v>6.6710857684477425</v>
      </c>
      <c r="Q1860" s="453">
        <f t="shared" si="28"/>
        <v>6.8500978624439952</v>
      </c>
    </row>
    <row r="1861" spans="6:17">
      <c r="F1861" s="452">
        <v>1855</v>
      </c>
      <c r="G1861" s="453">
        <v>2.8886374705188729</v>
      </c>
      <c r="H1861" s="453">
        <v>9.6947786667720521</v>
      </c>
      <c r="I1861" s="453">
        <v>12.059259893137991</v>
      </c>
      <c r="J1861" s="453"/>
      <c r="K1861" s="453">
        <v>0.58647380017340289</v>
      </c>
      <c r="L1861" s="453">
        <v>2.0372034676909507</v>
      </c>
      <c r="M1861" s="453">
        <v>-0.25915452341350687</v>
      </c>
      <c r="N1861" s="453"/>
      <c r="O1861" s="453">
        <f t="shared" si="28"/>
        <v>2.0307925354328393</v>
      </c>
      <c r="P1861" s="453">
        <f t="shared" si="28"/>
        <v>6.8845928010769768</v>
      </c>
      <c r="Q1861" s="453">
        <f t="shared" si="28"/>
        <v>5.7704754231554887</v>
      </c>
    </row>
    <row r="1862" spans="6:17">
      <c r="F1862" s="452">
        <v>1856</v>
      </c>
      <c r="G1862" s="453">
        <v>2.0909311947898175</v>
      </c>
      <c r="H1862" s="453">
        <v>4.9357851859648676</v>
      </c>
      <c r="I1862" s="453">
        <v>3.4585089099492663</v>
      </c>
      <c r="J1862" s="453"/>
      <c r="K1862" s="453">
        <v>-6.7940074759961888E-2</v>
      </c>
      <c r="L1862" s="453">
        <v>-1.6163175819583131</v>
      </c>
      <c r="M1862" s="453">
        <v>-6.0256439137058848</v>
      </c>
      <c r="N1862" s="453"/>
      <c r="O1862" s="453">
        <f t="shared" si="28"/>
        <v>0.97752552263494685</v>
      </c>
      <c r="P1862" s="453">
        <f t="shared" si="28"/>
        <v>0.8515750110241207</v>
      </c>
      <c r="Q1862" s="453">
        <f t="shared" si="28"/>
        <v>-4.2963894587312517</v>
      </c>
    </row>
    <row r="1863" spans="6:17">
      <c r="F1863" s="452">
        <v>1857</v>
      </c>
      <c r="G1863" s="453">
        <v>2.3728644611587768</v>
      </c>
      <c r="H1863" s="453">
        <v>7.4591497682849308</v>
      </c>
      <c r="I1863" s="453">
        <v>8.5028711487537976</v>
      </c>
      <c r="J1863" s="453"/>
      <c r="K1863" s="453">
        <v>6.0602049292853621E-2</v>
      </c>
      <c r="L1863" s="453">
        <v>-8.0177694150464163E-2</v>
      </c>
      <c r="M1863" s="453">
        <v>-3.6815409703270419</v>
      </c>
      <c r="N1863" s="453"/>
      <c r="O1863" s="453">
        <f t="shared" si="28"/>
        <v>1.247034279872242</v>
      </c>
      <c r="P1863" s="453">
        <f t="shared" si="28"/>
        <v>3.6493971899920012</v>
      </c>
      <c r="Q1863" s="453">
        <f t="shared" si="28"/>
        <v>0.56989460404985692</v>
      </c>
    </row>
    <row r="1864" spans="6:17">
      <c r="F1864" s="452">
        <v>1858</v>
      </c>
      <c r="G1864" s="453">
        <v>2.6339219496482329</v>
      </c>
      <c r="H1864" s="453">
        <v>9.0949023198085968</v>
      </c>
      <c r="I1864" s="453">
        <v>12.313669816037248</v>
      </c>
      <c r="J1864" s="453"/>
      <c r="K1864" s="453">
        <v>0.3101927801482649</v>
      </c>
      <c r="L1864" s="453">
        <v>1.4524220860420982</v>
      </c>
      <c r="M1864" s="453">
        <v>1.8132512571469306E-3</v>
      </c>
      <c r="N1864" s="453"/>
      <c r="O1864" s="453">
        <f t="shared" ref="O1864:Q1927" si="29">G1864*0.5+K1864</f>
        <v>1.6271537549723813</v>
      </c>
      <c r="P1864" s="453">
        <f t="shared" si="29"/>
        <v>5.9998732459463966</v>
      </c>
      <c r="Q1864" s="453">
        <f t="shared" si="29"/>
        <v>6.1586481592757707</v>
      </c>
    </row>
    <row r="1865" spans="6:17">
      <c r="F1865" s="452">
        <v>1859</v>
      </c>
      <c r="G1865" s="453">
        <v>2.7897108573825626</v>
      </c>
      <c r="H1865" s="453">
        <v>9.2548642036012581</v>
      </c>
      <c r="I1865" s="453">
        <v>12.877348236719996</v>
      </c>
      <c r="J1865" s="453"/>
      <c r="K1865" s="453">
        <v>0.49039668643088774</v>
      </c>
      <c r="L1865" s="453">
        <v>1.2920453121244933</v>
      </c>
      <c r="M1865" s="453">
        <v>-1.3452275745996047</v>
      </c>
      <c r="N1865" s="453"/>
      <c r="O1865" s="453">
        <f t="shared" si="29"/>
        <v>1.8852521151221691</v>
      </c>
      <c r="P1865" s="453">
        <f t="shared" si="29"/>
        <v>5.9194774139251223</v>
      </c>
      <c r="Q1865" s="453">
        <f t="shared" si="29"/>
        <v>5.0934465437603933</v>
      </c>
    </row>
    <row r="1866" spans="6:17">
      <c r="F1866" s="452">
        <v>1860</v>
      </c>
      <c r="G1866" s="453">
        <v>2.4667775124782292</v>
      </c>
      <c r="H1866" s="453">
        <v>7.7964069920386763</v>
      </c>
      <c r="I1866" s="453">
        <v>10.17213425994602</v>
      </c>
      <c r="J1866" s="453"/>
      <c r="K1866" s="453">
        <v>4.1537731237944797E-2</v>
      </c>
      <c r="L1866" s="453">
        <v>0.46728950261645252</v>
      </c>
      <c r="M1866" s="453">
        <v>-1.0893161778220914</v>
      </c>
      <c r="N1866" s="453"/>
      <c r="O1866" s="453">
        <f t="shared" si="29"/>
        <v>1.2749264874770594</v>
      </c>
      <c r="P1866" s="453">
        <f t="shared" si="29"/>
        <v>4.3654929986357907</v>
      </c>
      <c r="Q1866" s="453">
        <f t="shared" si="29"/>
        <v>3.9967509521509186</v>
      </c>
    </row>
    <row r="1867" spans="6:17">
      <c r="F1867" s="452">
        <v>1861</v>
      </c>
      <c r="G1867" s="453">
        <v>2.2998021045211914</v>
      </c>
      <c r="H1867" s="453">
        <v>7.2235353031249119</v>
      </c>
      <c r="I1867" s="453">
        <v>8.1687876914370747</v>
      </c>
      <c r="J1867" s="453"/>
      <c r="K1867" s="453">
        <v>-1.3871220914669635E-3</v>
      </c>
      <c r="L1867" s="453">
        <v>-0.34227034896613873</v>
      </c>
      <c r="M1867" s="453">
        <v>-4.0163523517513511</v>
      </c>
      <c r="N1867" s="453"/>
      <c r="O1867" s="453">
        <f t="shared" si="29"/>
        <v>1.1485139301691287</v>
      </c>
      <c r="P1867" s="453">
        <f t="shared" si="29"/>
        <v>3.2694973025963172</v>
      </c>
      <c r="Q1867" s="453">
        <f t="shared" si="29"/>
        <v>6.8041493967186284E-2</v>
      </c>
    </row>
    <row r="1868" spans="6:17">
      <c r="F1868" s="452">
        <v>1862</v>
      </c>
      <c r="G1868" s="453">
        <v>2.7218924196178218</v>
      </c>
      <c r="H1868" s="453">
        <v>8.9351712098237641</v>
      </c>
      <c r="I1868" s="453">
        <v>11.096300871512383</v>
      </c>
      <c r="J1868" s="453"/>
      <c r="K1868" s="453">
        <v>0.44184457861321214</v>
      </c>
      <c r="L1868" s="453">
        <v>1.5134283187383417</v>
      </c>
      <c r="M1868" s="453">
        <v>-0.84388813321072575</v>
      </c>
      <c r="N1868" s="453"/>
      <c r="O1868" s="453">
        <f t="shared" si="29"/>
        <v>1.802790788422123</v>
      </c>
      <c r="P1868" s="453">
        <f t="shared" si="29"/>
        <v>5.9810139236502238</v>
      </c>
      <c r="Q1868" s="453">
        <f t="shared" si="29"/>
        <v>4.704262302545466</v>
      </c>
    </row>
    <row r="1869" spans="6:17">
      <c r="F1869" s="452">
        <v>1863</v>
      </c>
      <c r="G1869" s="453">
        <v>3.1891765846856561</v>
      </c>
      <c r="H1869" s="453">
        <v>8.5676538636292818</v>
      </c>
      <c r="I1869" s="453">
        <v>8.7321361986083446</v>
      </c>
      <c r="J1869" s="453"/>
      <c r="K1869" s="453">
        <v>1.4677906378012544</v>
      </c>
      <c r="L1869" s="453">
        <v>3.1363020773032702</v>
      </c>
      <c r="M1869" s="453">
        <v>1.2860352538421722</v>
      </c>
      <c r="N1869" s="453"/>
      <c r="O1869" s="453">
        <f t="shared" si="29"/>
        <v>3.0623789301440825</v>
      </c>
      <c r="P1869" s="453">
        <f t="shared" si="29"/>
        <v>7.4201290091179111</v>
      </c>
      <c r="Q1869" s="453">
        <f t="shared" si="29"/>
        <v>5.6521033531463445</v>
      </c>
    </row>
    <row r="1870" spans="6:17">
      <c r="F1870" s="452">
        <v>1864</v>
      </c>
      <c r="G1870" s="453">
        <v>2.3317099545965903</v>
      </c>
      <c r="H1870" s="453">
        <v>6.9823896568357</v>
      </c>
      <c r="I1870" s="453">
        <v>8.061717767602147</v>
      </c>
      <c r="J1870" s="453"/>
      <c r="K1870" s="453">
        <v>2.8509881606579413E-2</v>
      </c>
      <c r="L1870" s="453">
        <v>-0.45594373849704795</v>
      </c>
      <c r="M1870" s="453">
        <v>-4.0153717238187667</v>
      </c>
      <c r="N1870" s="453"/>
      <c r="O1870" s="453">
        <f t="shared" si="29"/>
        <v>1.1943648589048745</v>
      </c>
      <c r="P1870" s="453">
        <f t="shared" si="29"/>
        <v>3.0352510899208021</v>
      </c>
      <c r="Q1870" s="453">
        <f t="shared" si="29"/>
        <v>1.5487159982306764E-2</v>
      </c>
    </row>
    <row r="1871" spans="6:17">
      <c r="F1871" s="452">
        <v>1865</v>
      </c>
      <c r="G1871" s="453">
        <v>2.6031854477854033</v>
      </c>
      <c r="H1871" s="453">
        <v>8.5686312938179157</v>
      </c>
      <c r="I1871" s="453">
        <v>8.7693314754428826</v>
      </c>
      <c r="J1871" s="453"/>
      <c r="K1871" s="453">
        <v>0.12841206840036712</v>
      </c>
      <c r="L1871" s="453">
        <v>0.67682918360173971</v>
      </c>
      <c r="M1871" s="453">
        <v>-2.9544916352708839</v>
      </c>
      <c r="N1871" s="453"/>
      <c r="O1871" s="453">
        <f t="shared" si="29"/>
        <v>1.4300047922930688</v>
      </c>
      <c r="P1871" s="453">
        <f t="shared" si="29"/>
        <v>4.9611448305106975</v>
      </c>
      <c r="Q1871" s="453">
        <f t="shared" si="29"/>
        <v>1.4301741024505574</v>
      </c>
    </row>
    <row r="1872" spans="6:17">
      <c r="F1872" s="452">
        <v>1866</v>
      </c>
      <c r="G1872" s="453">
        <v>3.2102515947916732</v>
      </c>
      <c r="H1872" s="453">
        <v>10.913518641618793</v>
      </c>
      <c r="I1872" s="453">
        <v>15.386621788740399</v>
      </c>
      <c r="J1872" s="453"/>
      <c r="K1872" s="453">
        <v>0.74950931270281984</v>
      </c>
      <c r="L1872" s="453">
        <v>2.6967560322312067</v>
      </c>
      <c r="M1872" s="453">
        <v>1.6207575721523995</v>
      </c>
      <c r="N1872" s="453"/>
      <c r="O1872" s="453">
        <f t="shared" si="29"/>
        <v>2.3546351100986564</v>
      </c>
      <c r="P1872" s="453">
        <f t="shared" si="29"/>
        <v>8.1535153530406035</v>
      </c>
      <c r="Q1872" s="453">
        <f t="shared" si="29"/>
        <v>9.314068466522599</v>
      </c>
    </row>
    <row r="1873" spans="6:17">
      <c r="F1873" s="452">
        <v>1867</v>
      </c>
      <c r="G1873" s="453">
        <v>2.2805576407005699</v>
      </c>
      <c r="H1873" s="453">
        <v>7.1505863560983443</v>
      </c>
      <c r="I1873" s="453">
        <v>8.0297401347638129</v>
      </c>
      <c r="J1873" s="453"/>
      <c r="K1873" s="453">
        <v>3.465911636382657E-2</v>
      </c>
      <c r="L1873" s="453">
        <v>-0.19092305125517939</v>
      </c>
      <c r="M1873" s="453">
        <v>-3.7957793686710701</v>
      </c>
      <c r="N1873" s="453"/>
      <c r="O1873" s="453">
        <f t="shared" si="29"/>
        <v>1.1749379367141115</v>
      </c>
      <c r="P1873" s="453">
        <f t="shared" si="29"/>
        <v>3.3843701267939927</v>
      </c>
      <c r="Q1873" s="453">
        <f t="shared" si="29"/>
        <v>0.21909069871083631</v>
      </c>
    </row>
    <row r="1874" spans="6:17">
      <c r="F1874" s="452">
        <v>1868</v>
      </c>
      <c r="G1874" s="453">
        <v>2.6504329467567214</v>
      </c>
      <c r="H1874" s="453">
        <v>7.8409081532103784</v>
      </c>
      <c r="I1874" s="453">
        <v>9.3936571857455391</v>
      </c>
      <c r="J1874" s="453"/>
      <c r="K1874" s="453">
        <v>0.33934638565044217</v>
      </c>
      <c r="L1874" s="453">
        <v>0.25805500180806007</v>
      </c>
      <c r="M1874" s="453">
        <v>-2.7919794438820844</v>
      </c>
      <c r="N1874" s="453"/>
      <c r="O1874" s="453">
        <f t="shared" si="29"/>
        <v>1.6645628590288029</v>
      </c>
      <c r="P1874" s="453">
        <f t="shared" si="29"/>
        <v>4.1785090784132493</v>
      </c>
      <c r="Q1874" s="453">
        <f t="shared" si="29"/>
        <v>1.9048491489906851</v>
      </c>
    </row>
    <row r="1875" spans="6:17">
      <c r="F1875" s="452">
        <v>1869</v>
      </c>
      <c r="G1875" s="453">
        <v>2.6523540486640105</v>
      </c>
      <c r="H1875" s="453">
        <v>9.8155722966132046</v>
      </c>
      <c r="I1875" s="453">
        <v>14.443515905855435</v>
      </c>
      <c r="J1875" s="453"/>
      <c r="K1875" s="453">
        <v>0.43105191277377841</v>
      </c>
      <c r="L1875" s="453">
        <v>2.4439254294672281</v>
      </c>
      <c r="M1875" s="453">
        <v>2.3222693437675801</v>
      </c>
      <c r="N1875" s="453"/>
      <c r="O1875" s="453">
        <f t="shared" si="29"/>
        <v>1.7572289371057837</v>
      </c>
      <c r="P1875" s="453">
        <f t="shared" si="29"/>
        <v>7.3517115777738304</v>
      </c>
      <c r="Q1875" s="453">
        <f t="shared" si="29"/>
        <v>9.5440272966952975</v>
      </c>
    </row>
    <row r="1876" spans="6:17">
      <c r="F1876" s="452">
        <v>1870</v>
      </c>
      <c r="G1876" s="453">
        <v>2.0382173499005969</v>
      </c>
      <c r="H1876" s="453">
        <v>5.0477029146882373</v>
      </c>
      <c r="I1876" s="453">
        <v>4.1226126342697995</v>
      </c>
      <c r="J1876" s="453"/>
      <c r="K1876" s="453">
        <v>-0.29328902796809331</v>
      </c>
      <c r="L1876" s="453">
        <v>-1.8048284370767398</v>
      </c>
      <c r="M1876" s="453">
        <v>-5.5041514027848564</v>
      </c>
      <c r="N1876" s="453"/>
      <c r="O1876" s="453">
        <f t="shared" si="29"/>
        <v>0.72581964698220514</v>
      </c>
      <c r="P1876" s="453">
        <f t="shared" si="29"/>
        <v>0.71902302026737885</v>
      </c>
      <c r="Q1876" s="453">
        <f t="shared" si="29"/>
        <v>-3.4428450856499566</v>
      </c>
    </row>
    <row r="1877" spans="6:17">
      <c r="F1877" s="452">
        <v>1871</v>
      </c>
      <c r="G1877" s="453">
        <v>2.6028730009639478</v>
      </c>
      <c r="H1877" s="453">
        <v>8.2597665279014976</v>
      </c>
      <c r="I1877" s="453">
        <v>9.9548072482773762</v>
      </c>
      <c r="J1877" s="453"/>
      <c r="K1877" s="453">
        <v>0.33289809474255705</v>
      </c>
      <c r="L1877" s="453">
        <v>0.36264504905234674</v>
      </c>
      <c r="M1877" s="453">
        <v>-2.878199687981521</v>
      </c>
      <c r="N1877" s="453"/>
      <c r="O1877" s="453">
        <f t="shared" si="29"/>
        <v>1.634334595224531</v>
      </c>
      <c r="P1877" s="453">
        <f t="shared" si="29"/>
        <v>4.4925283130030955</v>
      </c>
      <c r="Q1877" s="453">
        <f t="shared" si="29"/>
        <v>2.099203936157167</v>
      </c>
    </row>
    <row r="1878" spans="6:17">
      <c r="F1878" s="452">
        <v>1872</v>
      </c>
      <c r="G1878" s="453">
        <v>2.7232314728724276</v>
      </c>
      <c r="H1878" s="453">
        <v>8.9703846312166036</v>
      </c>
      <c r="I1878" s="453">
        <v>11.18301966675665</v>
      </c>
      <c r="J1878" s="453"/>
      <c r="K1878" s="453">
        <v>0.44214411081850713</v>
      </c>
      <c r="L1878" s="453">
        <v>1.5324693072513753</v>
      </c>
      <c r="M1878" s="453">
        <v>-0.78938385872561412</v>
      </c>
      <c r="N1878" s="453"/>
      <c r="O1878" s="453">
        <f t="shared" si="29"/>
        <v>1.8037598472547209</v>
      </c>
      <c r="P1878" s="453">
        <f t="shared" si="29"/>
        <v>6.0176616228596771</v>
      </c>
      <c r="Q1878" s="453">
        <f t="shared" si="29"/>
        <v>4.8021259746527107</v>
      </c>
    </row>
    <row r="1879" spans="6:17">
      <c r="F1879" s="452">
        <v>1873</v>
      </c>
      <c r="G1879" s="453">
        <v>2.9405666929539951</v>
      </c>
      <c r="H1879" s="453">
        <v>9.3847268722331592</v>
      </c>
      <c r="I1879" s="453">
        <v>12.18993644685095</v>
      </c>
      <c r="J1879" s="453"/>
      <c r="K1879" s="453">
        <v>0.63154065716859975</v>
      </c>
      <c r="L1879" s="453">
        <v>1.8286086230324941</v>
      </c>
      <c r="M1879" s="453">
        <v>-0.10696779536837653</v>
      </c>
      <c r="N1879" s="453"/>
      <c r="O1879" s="453">
        <f t="shared" si="29"/>
        <v>2.1018240036455973</v>
      </c>
      <c r="P1879" s="453">
        <f t="shared" si="29"/>
        <v>6.5209720591490736</v>
      </c>
      <c r="Q1879" s="453">
        <f t="shared" si="29"/>
        <v>5.9880004280570986</v>
      </c>
    </row>
    <row r="1880" spans="6:17">
      <c r="F1880" s="452">
        <v>1874</v>
      </c>
      <c r="G1880" s="453">
        <v>2.3509183730080121</v>
      </c>
      <c r="H1880" s="453">
        <v>7.913695203803087</v>
      </c>
      <c r="I1880" s="453">
        <v>8.07246867277658</v>
      </c>
      <c r="J1880" s="453"/>
      <c r="K1880" s="453">
        <v>-0.27879940129522041</v>
      </c>
      <c r="L1880" s="453">
        <v>-0.87757307981625132</v>
      </c>
      <c r="M1880" s="453">
        <v>-5.3038788532633134</v>
      </c>
      <c r="N1880" s="453"/>
      <c r="O1880" s="453">
        <f t="shared" si="29"/>
        <v>0.89665978520878564</v>
      </c>
      <c r="P1880" s="453">
        <f t="shared" si="29"/>
        <v>3.0792745220852922</v>
      </c>
      <c r="Q1880" s="453">
        <f t="shared" si="29"/>
        <v>-1.2676445168750234</v>
      </c>
    </row>
    <row r="1881" spans="6:17">
      <c r="F1881" s="452">
        <v>1875</v>
      </c>
      <c r="G1881" s="453">
        <v>2.3796095640733057</v>
      </c>
      <c r="H1881" s="453">
        <v>8.2028916452604648</v>
      </c>
      <c r="I1881" s="453">
        <v>10.943721025551469</v>
      </c>
      <c r="J1881" s="453"/>
      <c r="K1881" s="453">
        <v>0.18090619668179997</v>
      </c>
      <c r="L1881" s="453">
        <v>1.6300636550716376</v>
      </c>
      <c r="M1881" s="453">
        <v>0.77183913608254073</v>
      </c>
      <c r="N1881" s="453"/>
      <c r="O1881" s="453">
        <f t="shared" si="29"/>
        <v>1.3707109787184528</v>
      </c>
      <c r="P1881" s="453">
        <f t="shared" si="29"/>
        <v>5.73150947770187</v>
      </c>
      <c r="Q1881" s="453">
        <f t="shared" si="29"/>
        <v>6.243699648858275</v>
      </c>
    </row>
    <row r="1882" spans="6:17">
      <c r="F1882" s="452">
        <v>1876</v>
      </c>
      <c r="G1882" s="453">
        <v>2.9217245232313793</v>
      </c>
      <c r="H1882" s="453">
        <v>9.9911969017136357</v>
      </c>
      <c r="I1882" s="453">
        <v>14.36629784178686</v>
      </c>
      <c r="J1882" s="453"/>
      <c r="K1882" s="453">
        <v>0.76576118809255256</v>
      </c>
      <c r="L1882" s="453">
        <v>2.8529587640677718</v>
      </c>
      <c r="M1882" s="453">
        <v>2.8798203749781379</v>
      </c>
      <c r="N1882" s="453"/>
      <c r="O1882" s="453">
        <f t="shared" si="29"/>
        <v>2.2266234497082422</v>
      </c>
      <c r="P1882" s="453">
        <f t="shared" si="29"/>
        <v>7.8485572149245897</v>
      </c>
      <c r="Q1882" s="453">
        <f t="shared" si="29"/>
        <v>10.062969295871568</v>
      </c>
    </row>
    <row r="1883" spans="6:17">
      <c r="F1883" s="452">
        <v>1877</v>
      </c>
      <c r="G1883" s="453">
        <v>2.5924708408696571</v>
      </c>
      <c r="H1883" s="453">
        <v>8.514067863426753</v>
      </c>
      <c r="I1883" s="453">
        <v>10.105087067138825</v>
      </c>
      <c r="J1883" s="453"/>
      <c r="K1883" s="453">
        <v>0.42336660403138993</v>
      </c>
      <c r="L1883" s="453">
        <v>1.2591849803634005</v>
      </c>
      <c r="M1883" s="453">
        <v>-1.7118613177179469</v>
      </c>
      <c r="N1883" s="453"/>
      <c r="O1883" s="453">
        <f t="shared" si="29"/>
        <v>1.7196020244662185</v>
      </c>
      <c r="P1883" s="453">
        <f t="shared" si="29"/>
        <v>5.5162189120767771</v>
      </c>
      <c r="Q1883" s="453">
        <f t="shared" si="29"/>
        <v>3.3406822158514657</v>
      </c>
    </row>
    <row r="1884" spans="6:17">
      <c r="F1884" s="452">
        <v>1878</v>
      </c>
      <c r="G1884" s="453">
        <v>1.8070182326836282</v>
      </c>
      <c r="H1884" s="453">
        <v>4.1145203050890515</v>
      </c>
      <c r="I1884" s="453">
        <v>2.1885073560446315</v>
      </c>
      <c r="J1884" s="453"/>
      <c r="K1884" s="453">
        <v>-0.32413201767315059</v>
      </c>
      <c r="L1884" s="453">
        <v>-2.3873192157018295</v>
      </c>
      <c r="M1884" s="453">
        <v>-6.9506951938931181</v>
      </c>
      <c r="N1884" s="453"/>
      <c r="O1884" s="453">
        <f t="shared" si="29"/>
        <v>0.57937709866866349</v>
      </c>
      <c r="P1884" s="453">
        <f t="shared" si="29"/>
        <v>-0.33005906315730371</v>
      </c>
      <c r="Q1884" s="453">
        <f t="shared" si="29"/>
        <v>-5.8564415158708023</v>
      </c>
    </row>
    <row r="1885" spans="6:17">
      <c r="F1885" s="452">
        <v>1879</v>
      </c>
      <c r="G1885" s="453">
        <v>2.6816679332919389</v>
      </c>
      <c r="H1885" s="453">
        <v>8.5799867795949964</v>
      </c>
      <c r="I1885" s="453">
        <v>10.431630567324405</v>
      </c>
      <c r="J1885" s="453"/>
      <c r="K1885" s="453">
        <v>-2.0200200888812248E-2</v>
      </c>
      <c r="L1885" s="453">
        <v>-0.60023719244946605</v>
      </c>
      <c r="M1885" s="453">
        <v>-4.1244079488429009</v>
      </c>
      <c r="N1885" s="453"/>
      <c r="O1885" s="453">
        <f t="shared" si="29"/>
        <v>1.3206337657571572</v>
      </c>
      <c r="P1885" s="453">
        <f t="shared" si="29"/>
        <v>3.6897561973480322</v>
      </c>
      <c r="Q1885" s="453">
        <f t="shared" si="29"/>
        <v>1.0914073348193014</v>
      </c>
    </row>
    <row r="1886" spans="6:17">
      <c r="F1886" s="452">
        <v>1880</v>
      </c>
      <c r="G1886" s="453">
        <v>2.3227285915042248</v>
      </c>
      <c r="H1886" s="453">
        <v>7.3054301736077605</v>
      </c>
      <c r="I1886" s="453">
        <v>9.6113162825539291</v>
      </c>
      <c r="J1886" s="453"/>
      <c r="K1886" s="453">
        <v>0.11449559997010006</v>
      </c>
      <c r="L1886" s="453">
        <v>-3.3664311851232753E-2</v>
      </c>
      <c r="M1886" s="453">
        <v>-2.4071191532228084</v>
      </c>
      <c r="N1886" s="453"/>
      <c r="O1886" s="453">
        <f t="shared" si="29"/>
        <v>1.2758598957222125</v>
      </c>
      <c r="P1886" s="453">
        <f t="shared" si="29"/>
        <v>3.6190507749526475</v>
      </c>
      <c r="Q1886" s="453">
        <f t="shared" si="29"/>
        <v>2.3985389880541561</v>
      </c>
    </row>
    <row r="1887" spans="6:17">
      <c r="F1887" s="452">
        <v>1881</v>
      </c>
      <c r="G1887" s="453">
        <v>2.5838203668630175</v>
      </c>
      <c r="H1887" s="453">
        <v>8.183421135681499</v>
      </c>
      <c r="I1887" s="453">
        <v>9.7860015469541537</v>
      </c>
      <c r="J1887" s="453"/>
      <c r="K1887" s="453">
        <v>0.40785298564366457</v>
      </c>
      <c r="L1887" s="453">
        <v>0.59733129707679211</v>
      </c>
      <c r="M1887" s="453">
        <v>-2.5073155279588377</v>
      </c>
      <c r="N1887" s="453"/>
      <c r="O1887" s="453">
        <f t="shared" si="29"/>
        <v>1.6997631690751733</v>
      </c>
      <c r="P1887" s="453">
        <f t="shared" si="29"/>
        <v>4.6890418649175416</v>
      </c>
      <c r="Q1887" s="453">
        <f t="shared" si="29"/>
        <v>2.3856852455182391</v>
      </c>
    </row>
    <row r="1888" spans="6:17">
      <c r="F1888" s="452">
        <v>1882</v>
      </c>
      <c r="G1888" s="453">
        <v>3.0230322004406727</v>
      </c>
      <c r="H1888" s="453">
        <v>11.832501809898638</v>
      </c>
      <c r="I1888" s="453">
        <v>17.283935517822513</v>
      </c>
      <c r="J1888" s="453"/>
      <c r="K1888" s="453">
        <v>0.72534209567301922</v>
      </c>
      <c r="L1888" s="453">
        <v>4.2998856079922163</v>
      </c>
      <c r="M1888" s="453">
        <v>5.0845687963184361</v>
      </c>
      <c r="N1888" s="453"/>
      <c r="O1888" s="453">
        <f t="shared" si="29"/>
        <v>2.2368581958933555</v>
      </c>
      <c r="P1888" s="453">
        <f t="shared" si="29"/>
        <v>10.216136512941535</v>
      </c>
      <c r="Q1888" s="453">
        <f t="shared" si="29"/>
        <v>13.726536555229693</v>
      </c>
    </row>
    <row r="1889" spans="6:17">
      <c r="F1889" s="452">
        <v>1883</v>
      </c>
      <c r="G1889" s="453">
        <v>2.4279673515589923</v>
      </c>
      <c r="H1889" s="453">
        <v>7.5317406065653358</v>
      </c>
      <c r="I1889" s="453">
        <v>9.2284518012566394</v>
      </c>
      <c r="J1889" s="453"/>
      <c r="K1889" s="453">
        <v>0.69118539121482314</v>
      </c>
      <c r="L1889" s="453">
        <v>2.1060171409867721</v>
      </c>
      <c r="M1889" s="453">
        <v>4.944567015293444E-3</v>
      </c>
      <c r="N1889" s="453"/>
      <c r="O1889" s="453">
        <f t="shared" si="29"/>
        <v>1.9051690669943193</v>
      </c>
      <c r="P1889" s="453">
        <f t="shared" si="29"/>
        <v>5.87188744426944</v>
      </c>
      <c r="Q1889" s="453">
        <f t="shared" si="29"/>
        <v>4.6191704676436132</v>
      </c>
    </row>
    <row r="1890" spans="6:17">
      <c r="F1890" s="452">
        <v>1884</v>
      </c>
      <c r="G1890" s="453">
        <v>3.0542793848405658</v>
      </c>
      <c r="H1890" s="453">
        <v>10.320922374445409</v>
      </c>
      <c r="I1890" s="453">
        <v>14.254099952670984</v>
      </c>
      <c r="J1890" s="453"/>
      <c r="K1890" s="453">
        <v>0.69395913515722363</v>
      </c>
      <c r="L1890" s="453">
        <v>2.4532534206430583</v>
      </c>
      <c r="M1890" s="453">
        <v>0.97793852262178405</v>
      </c>
      <c r="N1890" s="453"/>
      <c r="O1890" s="453">
        <f t="shared" si="29"/>
        <v>2.2210988275775065</v>
      </c>
      <c r="P1890" s="453">
        <f t="shared" si="29"/>
        <v>7.6137146078657629</v>
      </c>
      <c r="Q1890" s="453">
        <f t="shared" si="29"/>
        <v>8.104988498957276</v>
      </c>
    </row>
    <row r="1891" spans="6:17">
      <c r="F1891" s="452">
        <v>1885</v>
      </c>
      <c r="G1891" s="453">
        <v>2.1499724007658756</v>
      </c>
      <c r="H1891" s="453">
        <v>7.0562651486871033</v>
      </c>
      <c r="I1891" s="453">
        <v>7.0978898115608047</v>
      </c>
      <c r="J1891" s="453"/>
      <c r="K1891" s="453">
        <v>-0.11289842363503588</v>
      </c>
      <c r="L1891" s="453">
        <v>-0.67651945975624272</v>
      </c>
      <c r="M1891" s="453">
        <v>-5.1566910991495689</v>
      </c>
      <c r="N1891" s="453"/>
      <c r="O1891" s="453">
        <f t="shared" si="29"/>
        <v>0.96208777674790191</v>
      </c>
      <c r="P1891" s="453">
        <f t="shared" si="29"/>
        <v>2.8516131145873089</v>
      </c>
      <c r="Q1891" s="453">
        <f t="shared" si="29"/>
        <v>-1.6077461933691666</v>
      </c>
    </row>
    <row r="1892" spans="6:17">
      <c r="F1892" s="452">
        <v>1886</v>
      </c>
      <c r="G1892" s="453">
        <v>2.4578263332136707</v>
      </c>
      <c r="H1892" s="453">
        <v>8.8081294416893527</v>
      </c>
      <c r="I1892" s="453">
        <v>11.329698970708421</v>
      </c>
      <c r="J1892" s="453"/>
      <c r="K1892" s="453">
        <v>0.12438669289241489</v>
      </c>
      <c r="L1892" s="453">
        <v>0.26510082171295579</v>
      </c>
      <c r="M1892" s="453">
        <v>-2.7711543554309372</v>
      </c>
      <c r="N1892" s="453"/>
      <c r="O1892" s="453">
        <f t="shared" si="29"/>
        <v>1.3532998594992502</v>
      </c>
      <c r="P1892" s="453">
        <f t="shared" si="29"/>
        <v>4.6691655425576322</v>
      </c>
      <c r="Q1892" s="453">
        <f t="shared" si="29"/>
        <v>2.8936951299232732</v>
      </c>
    </row>
    <row r="1893" spans="6:17">
      <c r="F1893" s="452">
        <v>1887</v>
      </c>
      <c r="G1893" s="453">
        <v>2.4896663691932392</v>
      </c>
      <c r="H1893" s="453">
        <v>9.9135515058811947</v>
      </c>
      <c r="I1893" s="453">
        <v>15.137938111784777</v>
      </c>
      <c r="J1893" s="453"/>
      <c r="K1893" s="453">
        <v>0.26672734919758057</v>
      </c>
      <c r="L1893" s="453">
        <v>2.6486978554776783</v>
      </c>
      <c r="M1893" s="453">
        <v>3.4302099693602628</v>
      </c>
      <c r="N1893" s="453"/>
      <c r="O1893" s="453">
        <f t="shared" si="29"/>
        <v>1.5115605337942002</v>
      </c>
      <c r="P1893" s="453">
        <f t="shared" si="29"/>
        <v>7.6054736084182757</v>
      </c>
      <c r="Q1893" s="453">
        <f t="shared" si="29"/>
        <v>10.999179025252651</v>
      </c>
    </row>
    <row r="1894" spans="6:17">
      <c r="F1894" s="452">
        <v>1888</v>
      </c>
      <c r="G1894" s="453">
        <v>2.3469497244799467</v>
      </c>
      <c r="H1894" s="453">
        <v>7.6933741595658063</v>
      </c>
      <c r="I1894" s="453">
        <v>11.064649113435365</v>
      </c>
      <c r="J1894" s="453"/>
      <c r="K1894" s="453">
        <v>0.12838260382713962</v>
      </c>
      <c r="L1894" s="453">
        <v>0.2128788457638251</v>
      </c>
      <c r="M1894" s="453">
        <v>-1.1061039241593988</v>
      </c>
      <c r="N1894" s="453"/>
      <c r="O1894" s="453">
        <f t="shared" si="29"/>
        <v>1.3018574660671129</v>
      </c>
      <c r="P1894" s="453">
        <f t="shared" si="29"/>
        <v>4.0595659255467282</v>
      </c>
      <c r="Q1894" s="453">
        <f t="shared" si="29"/>
        <v>4.4262206325582838</v>
      </c>
    </row>
    <row r="1895" spans="6:17">
      <c r="F1895" s="452">
        <v>1889</v>
      </c>
      <c r="G1895" s="453">
        <v>2.4308758183936003</v>
      </c>
      <c r="H1895" s="453">
        <v>7.9083442198880505</v>
      </c>
      <c r="I1895" s="453">
        <v>8.9852579820068996</v>
      </c>
      <c r="J1895" s="453"/>
      <c r="K1895" s="453">
        <v>0.26245233997877015</v>
      </c>
      <c r="L1895" s="453">
        <v>0.65428007577803271</v>
      </c>
      <c r="M1895" s="453">
        <v>-2.7029121577558612</v>
      </c>
      <c r="N1895" s="453"/>
      <c r="O1895" s="453">
        <f t="shared" si="29"/>
        <v>1.4778902491755703</v>
      </c>
      <c r="P1895" s="453">
        <f t="shared" si="29"/>
        <v>4.6084521857220579</v>
      </c>
      <c r="Q1895" s="453">
        <f t="shared" si="29"/>
        <v>1.7897168332475886</v>
      </c>
    </row>
    <row r="1896" spans="6:17">
      <c r="F1896" s="452">
        <v>1890</v>
      </c>
      <c r="G1896" s="453">
        <v>2.2642654950173391</v>
      </c>
      <c r="H1896" s="453">
        <v>6.6609825485941698</v>
      </c>
      <c r="I1896" s="453">
        <v>7.1166387754790321</v>
      </c>
      <c r="J1896" s="453"/>
      <c r="K1896" s="453">
        <v>-0.80170319871605322</v>
      </c>
      <c r="L1896" s="453">
        <v>-2.399632177832121</v>
      </c>
      <c r="M1896" s="453">
        <v>-7.5866832593466853</v>
      </c>
      <c r="N1896" s="453"/>
      <c r="O1896" s="453">
        <f t="shared" si="29"/>
        <v>0.33042954879261632</v>
      </c>
      <c r="P1896" s="453">
        <f t="shared" si="29"/>
        <v>0.9308590964649639</v>
      </c>
      <c r="Q1896" s="453">
        <f t="shared" si="29"/>
        <v>-4.0283638716071692</v>
      </c>
    </row>
    <row r="1897" spans="6:17">
      <c r="F1897" s="452">
        <v>1891</v>
      </c>
      <c r="G1897" s="453">
        <v>2.4718147777993309</v>
      </c>
      <c r="H1897" s="453">
        <v>8.0569491668654578</v>
      </c>
      <c r="I1897" s="453">
        <v>9.3431583459817347</v>
      </c>
      <c r="J1897" s="453"/>
      <c r="K1897" s="453">
        <v>0.28588225225327335</v>
      </c>
      <c r="L1897" s="453">
        <v>0.87039804131703846</v>
      </c>
      <c r="M1897" s="453">
        <v>-2.4173386707628595</v>
      </c>
      <c r="N1897" s="453"/>
      <c r="O1897" s="453">
        <f t="shared" si="29"/>
        <v>1.5217896411529388</v>
      </c>
      <c r="P1897" s="453">
        <f t="shared" si="29"/>
        <v>4.8988726247497674</v>
      </c>
      <c r="Q1897" s="453">
        <f t="shared" si="29"/>
        <v>2.2542405022280079</v>
      </c>
    </row>
    <row r="1898" spans="6:17">
      <c r="F1898" s="452">
        <v>1892</v>
      </c>
      <c r="G1898" s="453">
        <v>2.2644997947823118</v>
      </c>
      <c r="H1898" s="453">
        <v>7.9783011683866505</v>
      </c>
      <c r="I1898" s="453">
        <v>10.310334053456288</v>
      </c>
      <c r="J1898" s="453"/>
      <c r="K1898" s="453">
        <v>-8.8993826208287885E-2</v>
      </c>
      <c r="L1898" s="453">
        <v>-0.68810376103404991</v>
      </c>
      <c r="M1898" s="453">
        <v>-4.5606847502050627</v>
      </c>
      <c r="N1898" s="453"/>
      <c r="O1898" s="453">
        <f t="shared" si="29"/>
        <v>1.043256071182868</v>
      </c>
      <c r="P1898" s="453">
        <f t="shared" si="29"/>
        <v>3.3010468231592753</v>
      </c>
      <c r="Q1898" s="453">
        <f t="shared" si="29"/>
        <v>0.59448227652308105</v>
      </c>
    </row>
    <row r="1899" spans="6:17">
      <c r="F1899" s="452">
        <v>1893</v>
      </c>
      <c r="G1899" s="453">
        <v>2.4895127096837051</v>
      </c>
      <c r="H1899" s="453">
        <v>7.8879268030695187</v>
      </c>
      <c r="I1899" s="453">
        <v>8.7543072557182171</v>
      </c>
      <c r="J1899" s="453"/>
      <c r="K1899" s="453">
        <v>0.17793364331660655</v>
      </c>
      <c r="L1899" s="453">
        <v>0.16109289275614458</v>
      </c>
      <c r="M1899" s="453">
        <v>-3.4675241030083157</v>
      </c>
      <c r="N1899" s="453"/>
      <c r="O1899" s="453">
        <f t="shared" si="29"/>
        <v>1.4226899981584591</v>
      </c>
      <c r="P1899" s="453">
        <f t="shared" si="29"/>
        <v>4.1050562942909039</v>
      </c>
      <c r="Q1899" s="453">
        <f t="shared" si="29"/>
        <v>0.90962952485079285</v>
      </c>
    </row>
    <row r="1900" spans="6:17">
      <c r="F1900" s="452">
        <v>1894</v>
      </c>
      <c r="G1900" s="453">
        <v>3.2796226128400541</v>
      </c>
      <c r="H1900" s="453">
        <v>12.502291371213047</v>
      </c>
      <c r="I1900" s="453">
        <v>17.827165235498327</v>
      </c>
      <c r="J1900" s="453"/>
      <c r="K1900" s="453">
        <v>1.073259669857455</v>
      </c>
      <c r="L1900" s="453">
        <v>5.2817684633520301</v>
      </c>
      <c r="M1900" s="453">
        <v>6.1009739329945063</v>
      </c>
      <c r="N1900" s="453"/>
      <c r="O1900" s="453">
        <f t="shared" si="29"/>
        <v>2.7130709762774821</v>
      </c>
      <c r="P1900" s="453">
        <f t="shared" si="29"/>
        <v>11.532914148958554</v>
      </c>
      <c r="Q1900" s="453">
        <f t="shared" si="29"/>
        <v>15.01455655074367</v>
      </c>
    </row>
    <row r="1901" spans="6:17">
      <c r="F1901" s="452">
        <v>1895</v>
      </c>
      <c r="G1901" s="453">
        <v>2.1581527651189774</v>
      </c>
      <c r="H1901" s="453">
        <v>6.9862946566498465</v>
      </c>
      <c r="I1901" s="453">
        <v>7.0923663400876507</v>
      </c>
      <c r="J1901" s="453"/>
      <c r="K1901" s="453">
        <v>-0.16636476829601143</v>
      </c>
      <c r="L1901" s="453">
        <v>-0.97044031444414003</v>
      </c>
      <c r="M1901" s="453">
        <v>-5.3196240863661615</v>
      </c>
      <c r="N1901" s="453"/>
      <c r="O1901" s="453">
        <f t="shared" si="29"/>
        <v>0.91271161426347724</v>
      </c>
      <c r="P1901" s="453">
        <f t="shared" si="29"/>
        <v>2.5227070138807832</v>
      </c>
      <c r="Q1901" s="453">
        <f t="shared" si="29"/>
        <v>-1.7734409163223361</v>
      </c>
    </row>
    <row r="1902" spans="6:17">
      <c r="F1902" s="452">
        <v>1896</v>
      </c>
      <c r="G1902" s="453">
        <v>2.7736571420193457</v>
      </c>
      <c r="H1902" s="453">
        <v>9.7035080847516966</v>
      </c>
      <c r="I1902" s="453">
        <v>12.111939734438181</v>
      </c>
      <c r="J1902" s="453"/>
      <c r="K1902" s="453">
        <v>0.58051082165245838</v>
      </c>
      <c r="L1902" s="453">
        <v>2.4100214658904164</v>
      </c>
      <c r="M1902" s="453">
        <v>0.41870903406478277</v>
      </c>
      <c r="N1902" s="453"/>
      <c r="O1902" s="453">
        <f t="shared" si="29"/>
        <v>1.9673393926621312</v>
      </c>
      <c r="P1902" s="453">
        <f t="shared" si="29"/>
        <v>7.2617755082662647</v>
      </c>
      <c r="Q1902" s="453">
        <f t="shared" si="29"/>
        <v>6.4746789012838732</v>
      </c>
    </row>
    <row r="1903" spans="6:17">
      <c r="F1903" s="452">
        <v>1897</v>
      </c>
      <c r="G1903" s="453">
        <v>2.3025319896943479</v>
      </c>
      <c r="H1903" s="453">
        <v>8.0331394682258761</v>
      </c>
      <c r="I1903" s="453">
        <v>10.599259327164717</v>
      </c>
      <c r="J1903" s="453"/>
      <c r="K1903" s="453">
        <v>-5.1634836154159203E-2</v>
      </c>
      <c r="L1903" s="453">
        <v>-0.59543495248871281</v>
      </c>
      <c r="M1903" s="453">
        <v>-4.4272928303016386</v>
      </c>
      <c r="N1903" s="453"/>
      <c r="O1903" s="453">
        <f t="shared" si="29"/>
        <v>1.0996311586930148</v>
      </c>
      <c r="P1903" s="453">
        <f t="shared" si="29"/>
        <v>3.4211347816242252</v>
      </c>
      <c r="Q1903" s="453">
        <f t="shared" si="29"/>
        <v>0.87233683328071976</v>
      </c>
    </row>
    <row r="1904" spans="6:17">
      <c r="F1904" s="452">
        <v>1898</v>
      </c>
      <c r="G1904" s="453">
        <v>2.519960820590633</v>
      </c>
      <c r="H1904" s="453">
        <v>9.3423291858201196</v>
      </c>
      <c r="I1904" s="453">
        <v>11.95411581704532</v>
      </c>
      <c r="J1904" s="453"/>
      <c r="K1904" s="453">
        <v>0.18348166432546265</v>
      </c>
      <c r="L1904" s="453">
        <v>0.69434452805497671</v>
      </c>
      <c r="M1904" s="453">
        <v>-2.3310886947890737</v>
      </c>
      <c r="N1904" s="453"/>
      <c r="O1904" s="453">
        <f t="shared" si="29"/>
        <v>1.4434620746207791</v>
      </c>
      <c r="P1904" s="453">
        <f t="shared" si="29"/>
        <v>5.3655091209650365</v>
      </c>
      <c r="Q1904" s="453">
        <f t="shared" si="29"/>
        <v>3.6459692137335864</v>
      </c>
    </row>
    <row r="1905" spans="6:17">
      <c r="F1905" s="452">
        <v>1899</v>
      </c>
      <c r="G1905" s="453">
        <v>2.9753310524934946</v>
      </c>
      <c r="H1905" s="453">
        <v>9.6023678055972042</v>
      </c>
      <c r="I1905" s="453">
        <v>12.054281330177218</v>
      </c>
      <c r="J1905" s="453"/>
      <c r="K1905" s="453">
        <v>0.32153772495876254</v>
      </c>
      <c r="L1905" s="453">
        <v>0.31668140347357365</v>
      </c>
      <c r="M1905" s="453">
        <v>-2.313821459669775</v>
      </c>
      <c r="N1905" s="453"/>
      <c r="O1905" s="453">
        <f t="shared" si="29"/>
        <v>1.8092032512055098</v>
      </c>
      <c r="P1905" s="453">
        <f t="shared" si="29"/>
        <v>5.1178653062721757</v>
      </c>
      <c r="Q1905" s="453">
        <f t="shared" si="29"/>
        <v>3.7133192054188342</v>
      </c>
    </row>
    <row r="1906" spans="6:17">
      <c r="F1906" s="452">
        <v>1900</v>
      </c>
      <c r="G1906" s="453">
        <v>2.4149148683972523</v>
      </c>
      <c r="H1906" s="453">
        <v>7.6204728071210255</v>
      </c>
      <c r="I1906" s="453">
        <v>9.853250634442972</v>
      </c>
      <c r="J1906" s="453"/>
      <c r="K1906" s="453">
        <v>6.9240565302642665E-2</v>
      </c>
      <c r="L1906" s="453">
        <v>0.51251596413823108</v>
      </c>
      <c r="M1906" s="453">
        <v>-0.96308728171429436</v>
      </c>
      <c r="N1906" s="453"/>
      <c r="O1906" s="453">
        <f t="shared" si="29"/>
        <v>1.2766979995012688</v>
      </c>
      <c r="P1906" s="453">
        <f t="shared" si="29"/>
        <v>4.3227523676987438</v>
      </c>
      <c r="Q1906" s="453">
        <f t="shared" si="29"/>
        <v>3.9635380355071916</v>
      </c>
    </row>
    <row r="1907" spans="6:17">
      <c r="F1907" s="452">
        <v>1901</v>
      </c>
      <c r="G1907" s="453">
        <v>2.8997495400273099</v>
      </c>
      <c r="H1907" s="453">
        <v>9.3662720224797766</v>
      </c>
      <c r="I1907" s="453">
        <v>11.725944159004143</v>
      </c>
      <c r="J1907" s="453"/>
      <c r="K1907" s="453">
        <v>0.38222086916260345</v>
      </c>
      <c r="L1907" s="453">
        <v>0.50186301530097666</v>
      </c>
      <c r="M1907" s="453">
        <v>-2.1211183925174453</v>
      </c>
      <c r="N1907" s="453"/>
      <c r="O1907" s="453">
        <f t="shared" si="29"/>
        <v>1.8320956391762584</v>
      </c>
      <c r="P1907" s="453">
        <f t="shared" si="29"/>
        <v>5.184999026540865</v>
      </c>
      <c r="Q1907" s="453">
        <f t="shared" si="29"/>
        <v>3.7418536869846264</v>
      </c>
    </row>
    <row r="1908" spans="6:17">
      <c r="F1908" s="452">
        <v>1902</v>
      </c>
      <c r="G1908" s="453">
        <v>2.9249487551672306</v>
      </c>
      <c r="H1908" s="453">
        <v>9.8700530179684591</v>
      </c>
      <c r="I1908" s="453">
        <v>14.0491989479914</v>
      </c>
      <c r="J1908" s="453"/>
      <c r="K1908" s="453">
        <v>0.6266044751939237</v>
      </c>
      <c r="L1908" s="453">
        <v>1.9626594306478253</v>
      </c>
      <c r="M1908" s="453">
        <v>-0.15475332536429676</v>
      </c>
      <c r="N1908" s="453"/>
      <c r="O1908" s="453">
        <f t="shared" si="29"/>
        <v>2.089078852777539</v>
      </c>
      <c r="P1908" s="453">
        <f t="shared" si="29"/>
        <v>6.8976859396320549</v>
      </c>
      <c r="Q1908" s="453">
        <f t="shared" si="29"/>
        <v>6.8698461486314031</v>
      </c>
    </row>
    <row r="1909" spans="6:17">
      <c r="F1909" s="452">
        <v>1903</v>
      </c>
      <c r="G1909" s="453">
        <v>2.7471239761162725</v>
      </c>
      <c r="H1909" s="453">
        <v>8.5700358140553377</v>
      </c>
      <c r="I1909" s="453">
        <v>8.4731861760604517</v>
      </c>
      <c r="J1909" s="453"/>
      <c r="K1909" s="453">
        <v>0.72409518943401707</v>
      </c>
      <c r="L1909" s="453">
        <v>2.3704120169746119</v>
      </c>
      <c r="M1909" s="453">
        <v>-0.49456762375479002</v>
      </c>
      <c r="N1909" s="453"/>
      <c r="O1909" s="453">
        <f t="shared" si="29"/>
        <v>2.0976571774921533</v>
      </c>
      <c r="P1909" s="453">
        <f t="shared" si="29"/>
        <v>6.6554299240022807</v>
      </c>
      <c r="Q1909" s="453">
        <f t="shared" si="29"/>
        <v>3.7420254642754358</v>
      </c>
    </row>
    <row r="1910" spans="6:17">
      <c r="F1910" s="452">
        <v>1904</v>
      </c>
      <c r="G1910" s="453">
        <v>1.9726233224524048</v>
      </c>
      <c r="H1910" s="453">
        <v>5.8263768390517043</v>
      </c>
      <c r="I1910" s="453">
        <v>5.7798137036048729</v>
      </c>
      <c r="J1910" s="453"/>
      <c r="K1910" s="453">
        <v>-0.87610250948144053</v>
      </c>
      <c r="L1910" s="453">
        <v>-2.2474155082837157</v>
      </c>
      <c r="M1910" s="453">
        <v>-7.3735643017413679</v>
      </c>
      <c r="N1910" s="453"/>
      <c r="O1910" s="453">
        <f t="shared" si="29"/>
        <v>0.11020915174476187</v>
      </c>
      <c r="P1910" s="453">
        <f t="shared" si="29"/>
        <v>0.66577291124213644</v>
      </c>
      <c r="Q1910" s="453">
        <f t="shared" si="29"/>
        <v>-4.4836574499389314</v>
      </c>
    </row>
    <row r="1911" spans="6:17">
      <c r="F1911" s="452">
        <v>1905</v>
      </c>
      <c r="G1911" s="453">
        <v>2.6688887723962438</v>
      </c>
      <c r="H1911" s="453">
        <v>8.2455305370102678</v>
      </c>
      <c r="I1911" s="453">
        <v>10.578333250998568</v>
      </c>
      <c r="J1911" s="453"/>
      <c r="K1911" s="453">
        <v>0.37574603246394744</v>
      </c>
      <c r="L1911" s="453">
        <v>0.72967841183583459</v>
      </c>
      <c r="M1911" s="453">
        <v>-1.7091039633228959</v>
      </c>
      <c r="N1911" s="453"/>
      <c r="O1911" s="453">
        <f t="shared" si="29"/>
        <v>1.7101904186620693</v>
      </c>
      <c r="P1911" s="453">
        <f t="shared" si="29"/>
        <v>4.8524436803409685</v>
      </c>
      <c r="Q1911" s="453">
        <f t="shared" si="29"/>
        <v>3.5800626621763882</v>
      </c>
    </row>
    <row r="1912" spans="6:17">
      <c r="F1912" s="452">
        <v>1906</v>
      </c>
      <c r="G1912" s="453">
        <v>2.5551030683516807</v>
      </c>
      <c r="H1912" s="453">
        <v>8.766426827128484</v>
      </c>
      <c r="I1912" s="453">
        <v>11.913231950590216</v>
      </c>
      <c r="J1912" s="453"/>
      <c r="K1912" s="453">
        <v>0.24478119233788753</v>
      </c>
      <c r="L1912" s="453">
        <v>0.24858747487374444</v>
      </c>
      <c r="M1912" s="453">
        <v>-3.1644316164054445</v>
      </c>
      <c r="N1912" s="453"/>
      <c r="O1912" s="453">
        <f t="shared" si="29"/>
        <v>1.5223327265137279</v>
      </c>
      <c r="P1912" s="453">
        <f t="shared" si="29"/>
        <v>4.6318008884379864</v>
      </c>
      <c r="Q1912" s="453">
        <f t="shared" si="29"/>
        <v>2.7921843588896635</v>
      </c>
    </row>
    <row r="1913" spans="6:17">
      <c r="F1913" s="452">
        <v>1907</v>
      </c>
      <c r="G1913" s="453">
        <v>2.5905706853638808</v>
      </c>
      <c r="H1913" s="453">
        <v>8.1277220444655285</v>
      </c>
      <c r="I1913" s="453">
        <v>7.7965585719738471</v>
      </c>
      <c r="J1913" s="453"/>
      <c r="K1913" s="453">
        <v>0.40553304767668763</v>
      </c>
      <c r="L1913" s="453">
        <v>1.4463820636919991</v>
      </c>
      <c r="M1913" s="453">
        <v>-2.1536032921091106</v>
      </c>
      <c r="N1913" s="453"/>
      <c r="O1913" s="453">
        <f t="shared" si="29"/>
        <v>1.700818390358628</v>
      </c>
      <c r="P1913" s="453">
        <f t="shared" si="29"/>
        <v>5.5102430859247633</v>
      </c>
      <c r="Q1913" s="453">
        <f t="shared" si="29"/>
        <v>1.7446759938778129</v>
      </c>
    </row>
    <row r="1914" spans="6:17">
      <c r="F1914" s="452">
        <v>1908</v>
      </c>
      <c r="G1914" s="453">
        <v>3.2152821471799005</v>
      </c>
      <c r="H1914" s="453">
        <v>11.576965674490737</v>
      </c>
      <c r="I1914" s="453">
        <v>15.453867537272444</v>
      </c>
      <c r="J1914" s="453"/>
      <c r="K1914" s="453">
        <v>1.0320448542071574</v>
      </c>
      <c r="L1914" s="453">
        <v>4.3457872959832713</v>
      </c>
      <c r="M1914" s="453">
        <v>3.7631143283458357</v>
      </c>
      <c r="N1914" s="453"/>
      <c r="O1914" s="453">
        <f t="shared" si="29"/>
        <v>2.6396859277971076</v>
      </c>
      <c r="P1914" s="453">
        <f t="shared" si="29"/>
        <v>10.13427013322864</v>
      </c>
      <c r="Q1914" s="453">
        <f t="shared" si="29"/>
        <v>11.490048096982058</v>
      </c>
    </row>
    <row r="1915" spans="6:17">
      <c r="F1915" s="452">
        <v>1909</v>
      </c>
      <c r="G1915" s="453">
        <v>2.383046207031235</v>
      </c>
      <c r="H1915" s="453">
        <v>7.1662813790755138</v>
      </c>
      <c r="I1915" s="453">
        <v>8.199700601960572</v>
      </c>
      <c r="J1915" s="453"/>
      <c r="K1915" s="453">
        <v>0.46663090224739356</v>
      </c>
      <c r="L1915" s="453">
        <v>2.0217073361670828</v>
      </c>
      <c r="M1915" s="453">
        <v>-0.48463478530727855</v>
      </c>
      <c r="N1915" s="453"/>
      <c r="O1915" s="453">
        <f t="shared" si="29"/>
        <v>1.6581540057630111</v>
      </c>
      <c r="P1915" s="453">
        <f t="shared" si="29"/>
        <v>5.6048480257048396</v>
      </c>
      <c r="Q1915" s="453">
        <f t="shared" si="29"/>
        <v>3.6152155156730075</v>
      </c>
    </row>
    <row r="1916" spans="6:17">
      <c r="F1916" s="452">
        <v>1910</v>
      </c>
      <c r="G1916" s="453">
        <v>2.6139793408799346</v>
      </c>
      <c r="H1916" s="453">
        <v>7.765480163232013</v>
      </c>
      <c r="I1916" s="453">
        <v>9.2915963406511821</v>
      </c>
      <c r="J1916" s="453"/>
      <c r="K1916" s="453">
        <v>0.16228359618808774</v>
      </c>
      <c r="L1916" s="453">
        <v>-0.26243620624928354</v>
      </c>
      <c r="M1916" s="453">
        <v>-3.6741307546731008</v>
      </c>
      <c r="N1916" s="453"/>
      <c r="O1916" s="453">
        <f t="shared" si="29"/>
        <v>1.469273266628055</v>
      </c>
      <c r="P1916" s="453">
        <f t="shared" si="29"/>
        <v>3.6203038753667229</v>
      </c>
      <c r="Q1916" s="453">
        <f t="shared" si="29"/>
        <v>0.97166741565249026</v>
      </c>
    </row>
    <row r="1917" spans="6:17">
      <c r="F1917" s="452">
        <v>1911</v>
      </c>
      <c r="G1917" s="453">
        <v>2.3749670601920716</v>
      </c>
      <c r="H1917" s="453">
        <v>7.9124104517861937</v>
      </c>
      <c r="I1917" s="453">
        <v>11.401146241228204</v>
      </c>
      <c r="J1917" s="453"/>
      <c r="K1917" s="453">
        <v>9.8807565506525918E-2</v>
      </c>
      <c r="L1917" s="453">
        <v>0.55753784559978214</v>
      </c>
      <c r="M1917" s="453">
        <v>-0.66423787798230904</v>
      </c>
      <c r="N1917" s="453"/>
      <c r="O1917" s="453">
        <f t="shared" si="29"/>
        <v>1.2862910956025617</v>
      </c>
      <c r="P1917" s="453">
        <f t="shared" si="29"/>
        <v>4.513743071492879</v>
      </c>
      <c r="Q1917" s="453">
        <f t="shared" si="29"/>
        <v>5.0363352426317931</v>
      </c>
    </row>
    <row r="1918" spans="6:17">
      <c r="F1918" s="452">
        <v>1912</v>
      </c>
      <c r="G1918" s="453">
        <v>2.971663430697765</v>
      </c>
      <c r="H1918" s="453">
        <v>10.005334408792692</v>
      </c>
      <c r="I1918" s="453">
        <v>14.060349167058845</v>
      </c>
      <c r="J1918" s="453"/>
      <c r="K1918" s="453">
        <v>0.61542314506889007</v>
      </c>
      <c r="L1918" s="453">
        <v>1.4843855548059395</v>
      </c>
      <c r="M1918" s="453">
        <v>-1.1438278261417736</v>
      </c>
      <c r="N1918" s="453"/>
      <c r="O1918" s="453">
        <f t="shared" si="29"/>
        <v>2.1012548604177725</v>
      </c>
      <c r="P1918" s="453">
        <f t="shared" si="29"/>
        <v>6.4870527592022853</v>
      </c>
      <c r="Q1918" s="453">
        <f t="shared" si="29"/>
        <v>5.8863467573876491</v>
      </c>
    </row>
    <row r="1919" spans="6:17">
      <c r="F1919" s="452">
        <v>1913</v>
      </c>
      <c r="G1919" s="453">
        <v>3.066046886497837</v>
      </c>
      <c r="H1919" s="453">
        <v>10.826241744994682</v>
      </c>
      <c r="I1919" s="453">
        <v>15.474495530364123</v>
      </c>
      <c r="J1919" s="453"/>
      <c r="K1919" s="453">
        <v>0.68109429070802996</v>
      </c>
      <c r="L1919" s="453">
        <v>2.7754033465494246</v>
      </c>
      <c r="M1919" s="453">
        <v>1.9873868180286962</v>
      </c>
      <c r="N1919" s="453"/>
      <c r="O1919" s="453">
        <f t="shared" si="29"/>
        <v>2.2141177339569484</v>
      </c>
      <c r="P1919" s="453">
        <f t="shared" si="29"/>
        <v>8.1885242190467658</v>
      </c>
      <c r="Q1919" s="453">
        <f t="shared" si="29"/>
        <v>9.7246345832107579</v>
      </c>
    </row>
    <row r="1920" spans="6:17">
      <c r="F1920" s="452">
        <v>1914</v>
      </c>
      <c r="G1920" s="453">
        <v>2.3685625213126755</v>
      </c>
      <c r="H1920" s="453">
        <v>6.8389990354472729</v>
      </c>
      <c r="I1920" s="453">
        <v>7.8196720141826006</v>
      </c>
      <c r="J1920" s="453"/>
      <c r="K1920" s="453">
        <v>0.13951489799483774</v>
      </c>
      <c r="L1920" s="453">
        <v>-0.59094832252203133</v>
      </c>
      <c r="M1920" s="453">
        <v>-3.7377041201766588</v>
      </c>
      <c r="N1920" s="453"/>
      <c r="O1920" s="453">
        <f t="shared" si="29"/>
        <v>1.3237961586511755</v>
      </c>
      <c r="P1920" s="453">
        <f t="shared" si="29"/>
        <v>2.8285511952016051</v>
      </c>
      <c r="Q1920" s="453">
        <f t="shared" si="29"/>
        <v>0.17213188691464154</v>
      </c>
    </row>
    <row r="1921" spans="6:17">
      <c r="F1921" s="452">
        <v>1915</v>
      </c>
      <c r="G1921" s="453">
        <v>2.7102598066080308</v>
      </c>
      <c r="H1921" s="453">
        <v>8.6516402993484078</v>
      </c>
      <c r="I1921" s="453">
        <v>10.770968852748055</v>
      </c>
      <c r="J1921" s="453"/>
      <c r="K1921" s="453">
        <v>0.41432859015060508</v>
      </c>
      <c r="L1921" s="453">
        <v>1.1419481413792738</v>
      </c>
      <c r="M1921" s="453">
        <v>-1.4452482320414433</v>
      </c>
      <c r="N1921" s="453"/>
      <c r="O1921" s="453">
        <f t="shared" si="29"/>
        <v>1.7694584934546205</v>
      </c>
      <c r="P1921" s="453">
        <f t="shared" si="29"/>
        <v>5.4677682910534777</v>
      </c>
      <c r="Q1921" s="453">
        <f t="shared" si="29"/>
        <v>3.9402361943325843</v>
      </c>
    </row>
    <row r="1922" spans="6:17">
      <c r="F1922" s="452">
        <v>1916</v>
      </c>
      <c r="G1922" s="453">
        <v>2.2817964957420624</v>
      </c>
      <c r="H1922" s="453">
        <v>7.0810699972668161</v>
      </c>
      <c r="I1922" s="453">
        <v>7.9937695514866647</v>
      </c>
      <c r="J1922" s="453"/>
      <c r="K1922" s="453">
        <v>5.3140787503352271E-2</v>
      </c>
      <c r="L1922" s="453">
        <v>-0.16830219687805226</v>
      </c>
      <c r="M1922" s="453">
        <v>-3.6828783321945977</v>
      </c>
      <c r="N1922" s="453"/>
      <c r="O1922" s="453">
        <f t="shared" si="29"/>
        <v>1.1940390353743835</v>
      </c>
      <c r="P1922" s="453">
        <f t="shared" si="29"/>
        <v>3.3722328017553558</v>
      </c>
      <c r="Q1922" s="453">
        <f t="shared" si="29"/>
        <v>0.31400644354873464</v>
      </c>
    </row>
    <row r="1923" spans="6:17">
      <c r="F1923" s="452">
        <v>1917</v>
      </c>
      <c r="G1923" s="453">
        <v>2.5109879009169394</v>
      </c>
      <c r="H1923" s="453">
        <v>7.9729148457764012</v>
      </c>
      <c r="I1923" s="453">
        <v>9.8827926999441331</v>
      </c>
      <c r="J1923" s="453"/>
      <c r="K1923" s="453">
        <v>0.12577629734205509</v>
      </c>
      <c r="L1923" s="453">
        <v>-0.10599725539115212</v>
      </c>
      <c r="M1923" s="453">
        <v>-3.4100833245809881</v>
      </c>
      <c r="N1923" s="453"/>
      <c r="O1923" s="453">
        <f t="shared" si="29"/>
        <v>1.3812702478005248</v>
      </c>
      <c r="P1923" s="453">
        <f t="shared" si="29"/>
        <v>3.8804601674970485</v>
      </c>
      <c r="Q1923" s="453">
        <f t="shared" si="29"/>
        <v>1.5313130253910785</v>
      </c>
    </row>
    <row r="1924" spans="6:17">
      <c r="F1924" s="452">
        <v>1918</v>
      </c>
      <c r="G1924" s="453">
        <v>2.6379217861096595</v>
      </c>
      <c r="H1924" s="453">
        <v>8.3585700679099943</v>
      </c>
      <c r="I1924" s="453">
        <v>9.6130037445502978</v>
      </c>
      <c r="J1924" s="453"/>
      <c r="K1924" s="453">
        <v>0.13797404663471191</v>
      </c>
      <c r="L1924" s="453">
        <v>-0.24550143059926199</v>
      </c>
      <c r="M1924" s="453">
        <v>-4.1480694660142348</v>
      </c>
      <c r="N1924" s="453"/>
      <c r="O1924" s="453">
        <f t="shared" si="29"/>
        <v>1.4569349396895417</v>
      </c>
      <c r="P1924" s="453">
        <f t="shared" si="29"/>
        <v>3.9337836033557352</v>
      </c>
      <c r="Q1924" s="453">
        <f t="shared" si="29"/>
        <v>0.65843240626091415</v>
      </c>
    </row>
    <row r="1925" spans="6:17">
      <c r="F1925" s="452">
        <v>1919</v>
      </c>
      <c r="G1925" s="453">
        <v>2.4646990846943098</v>
      </c>
      <c r="H1925" s="453">
        <v>9.7126576798916489</v>
      </c>
      <c r="I1925" s="453">
        <v>14.823083421421032</v>
      </c>
      <c r="J1925" s="453"/>
      <c r="K1925" s="453">
        <v>0.25559934114757255</v>
      </c>
      <c r="L1925" s="453">
        <v>2.4415752200057241</v>
      </c>
      <c r="M1925" s="453">
        <v>3.0737659084564157</v>
      </c>
      <c r="N1925" s="453"/>
      <c r="O1925" s="453">
        <f t="shared" si="29"/>
        <v>1.4879488834947274</v>
      </c>
      <c r="P1925" s="453">
        <f t="shared" si="29"/>
        <v>7.2979040599515486</v>
      </c>
      <c r="Q1925" s="453">
        <f t="shared" si="29"/>
        <v>10.485307619166932</v>
      </c>
    </row>
    <row r="1926" spans="6:17">
      <c r="F1926" s="452">
        <v>1920</v>
      </c>
      <c r="G1926" s="453">
        <v>2.4913856845981019</v>
      </c>
      <c r="H1926" s="453">
        <v>8.4795564547194573</v>
      </c>
      <c r="I1926" s="453">
        <v>11.463531709116864</v>
      </c>
      <c r="J1926" s="453"/>
      <c r="K1926" s="453">
        <v>9.5757163250469901E-2</v>
      </c>
      <c r="L1926" s="453">
        <v>1.2702936634006718</v>
      </c>
      <c r="M1926" s="453">
        <v>0.21865569325107259</v>
      </c>
      <c r="N1926" s="453"/>
      <c r="O1926" s="453">
        <f t="shared" si="29"/>
        <v>1.3414500055495209</v>
      </c>
      <c r="P1926" s="453">
        <f t="shared" si="29"/>
        <v>5.5100718907604005</v>
      </c>
      <c r="Q1926" s="453">
        <f t="shared" si="29"/>
        <v>5.9504215478095048</v>
      </c>
    </row>
    <row r="1927" spans="6:17">
      <c r="F1927" s="452">
        <v>1921</v>
      </c>
      <c r="G1927" s="453">
        <v>2.7542181566677311</v>
      </c>
      <c r="H1927" s="453">
        <v>9.1761647967754385</v>
      </c>
      <c r="I1927" s="453">
        <v>12.864964703831149</v>
      </c>
      <c r="J1927" s="453"/>
      <c r="K1927" s="453">
        <v>0.48780517141130808</v>
      </c>
      <c r="L1927" s="453">
        <v>1.3003087322747291</v>
      </c>
      <c r="M1927" s="453">
        <v>-1.3778767123349951</v>
      </c>
      <c r="N1927" s="453"/>
      <c r="O1927" s="453">
        <f t="shared" si="29"/>
        <v>1.8649142497451736</v>
      </c>
      <c r="P1927" s="453">
        <f t="shared" si="29"/>
        <v>5.8883911306624483</v>
      </c>
      <c r="Q1927" s="453">
        <f t="shared" si="29"/>
        <v>5.0546056395805792</v>
      </c>
    </row>
    <row r="1928" spans="6:17">
      <c r="F1928" s="452">
        <v>1922</v>
      </c>
      <c r="G1928" s="453">
        <v>3.1913358395228517</v>
      </c>
      <c r="H1928" s="453">
        <v>9.5264399320052817</v>
      </c>
      <c r="I1928" s="453">
        <v>12.069601474933947</v>
      </c>
      <c r="J1928" s="453"/>
      <c r="K1928" s="453">
        <v>0.94713585452509008</v>
      </c>
      <c r="L1928" s="453">
        <v>2.0478819589253447</v>
      </c>
      <c r="M1928" s="453">
        <v>0.52014822358672319</v>
      </c>
      <c r="N1928" s="453"/>
      <c r="O1928" s="453">
        <f t="shared" ref="O1928:Q1991" si="30">G1928*0.5+K1928</f>
        <v>2.5428037742865159</v>
      </c>
      <c r="P1928" s="453">
        <f t="shared" si="30"/>
        <v>6.8111019249279856</v>
      </c>
      <c r="Q1928" s="453">
        <f t="shared" si="30"/>
        <v>6.5549489610536966</v>
      </c>
    </row>
    <row r="1929" spans="6:17">
      <c r="F1929" s="452">
        <v>1923</v>
      </c>
      <c r="G1929" s="453">
        <v>2.7610344368417081</v>
      </c>
      <c r="H1929" s="453">
        <v>9.5901110182778666</v>
      </c>
      <c r="I1929" s="453">
        <v>14.942890133021294</v>
      </c>
      <c r="J1929" s="453"/>
      <c r="K1929" s="453">
        <v>0.41099110866534261</v>
      </c>
      <c r="L1929" s="453">
        <v>1.8032005214562616</v>
      </c>
      <c r="M1929" s="453">
        <v>2.2794789006503109</v>
      </c>
      <c r="N1929" s="453"/>
      <c r="O1929" s="453">
        <f t="shared" si="30"/>
        <v>1.7915083270861967</v>
      </c>
      <c r="P1929" s="453">
        <f t="shared" si="30"/>
        <v>6.5982560305951949</v>
      </c>
      <c r="Q1929" s="453">
        <f t="shared" si="30"/>
        <v>9.7509239671609578</v>
      </c>
    </row>
    <row r="1930" spans="6:17">
      <c r="F1930" s="452">
        <v>1924</v>
      </c>
      <c r="G1930" s="453">
        <v>2.635023551638934</v>
      </c>
      <c r="H1930" s="453">
        <v>8.4044221446533598</v>
      </c>
      <c r="I1930" s="453">
        <v>8.3940661113837365</v>
      </c>
      <c r="J1930" s="453"/>
      <c r="K1930" s="453">
        <v>0.2513801675788212</v>
      </c>
      <c r="L1930" s="453">
        <v>1.0124232424652178</v>
      </c>
      <c r="M1930" s="453">
        <v>-2.6806248218384354</v>
      </c>
      <c r="N1930" s="453"/>
      <c r="O1930" s="453">
        <f t="shared" si="30"/>
        <v>1.5688919433982882</v>
      </c>
      <c r="P1930" s="453">
        <f t="shared" si="30"/>
        <v>5.2146343147918977</v>
      </c>
      <c r="Q1930" s="453">
        <f t="shared" si="30"/>
        <v>1.5164082338534328</v>
      </c>
    </row>
    <row r="1931" spans="6:17">
      <c r="F1931" s="452">
        <v>1925</v>
      </c>
      <c r="G1931" s="453">
        <v>2.489786999369441</v>
      </c>
      <c r="H1931" s="453">
        <v>8.7779064931596906</v>
      </c>
      <c r="I1931" s="453">
        <v>11.827954393863706</v>
      </c>
      <c r="J1931" s="453"/>
      <c r="K1931" s="453">
        <v>0.42867285776156372</v>
      </c>
      <c r="L1931" s="453">
        <v>2.4538289255516403</v>
      </c>
      <c r="M1931" s="453">
        <v>1.821414825001483</v>
      </c>
      <c r="N1931" s="453"/>
      <c r="O1931" s="453">
        <f t="shared" si="30"/>
        <v>1.6735663574462842</v>
      </c>
      <c r="P1931" s="453">
        <f t="shared" si="30"/>
        <v>6.8427821721314857</v>
      </c>
      <c r="Q1931" s="453">
        <f t="shared" si="30"/>
        <v>7.7353920219333361</v>
      </c>
    </row>
    <row r="1932" spans="6:17">
      <c r="F1932" s="452">
        <v>1926</v>
      </c>
      <c r="G1932" s="453">
        <v>2.5856908833539034</v>
      </c>
      <c r="H1932" s="453">
        <v>8.506360750083843</v>
      </c>
      <c r="I1932" s="453">
        <v>11.407568663565101</v>
      </c>
      <c r="J1932" s="453"/>
      <c r="K1932" s="453">
        <v>0.44388945848750616</v>
      </c>
      <c r="L1932" s="453">
        <v>2.1989673658507769</v>
      </c>
      <c r="M1932" s="453">
        <v>1.7320397283414621</v>
      </c>
      <c r="N1932" s="453"/>
      <c r="O1932" s="453">
        <f t="shared" si="30"/>
        <v>1.7367349001644579</v>
      </c>
      <c r="P1932" s="453">
        <f t="shared" si="30"/>
        <v>6.4521477408926984</v>
      </c>
      <c r="Q1932" s="453">
        <f t="shared" si="30"/>
        <v>7.4358240601240126</v>
      </c>
    </row>
    <row r="1933" spans="6:17">
      <c r="F1933" s="452">
        <v>1927</v>
      </c>
      <c r="G1933" s="453">
        <v>2.838240807029365</v>
      </c>
      <c r="H1933" s="453">
        <v>8.5134853205451009</v>
      </c>
      <c r="I1933" s="453">
        <v>10.14100483983448</v>
      </c>
      <c r="J1933" s="453"/>
      <c r="K1933" s="453">
        <v>0.66599861727416787</v>
      </c>
      <c r="L1933" s="453">
        <v>1.3147035898918134</v>
      </c>
      <c r="M1933" s="453">
        <v>-1.1365366715278853</v>
      </c>
      <c r="N1933" s="453"/>
      <c r="O1933" s="453">
        <f t="shared" si="30"/>
        <v>2.0851190207888504</v>
      </c>
      <c r="P1933" s="453">
        <f t="shared" si="30"/>
        <v>5.5714462501643638</v>
      </c>
      <c r="Q1933" s="453">
        <f t="shared" si="30"/>
        <v>3.9339657483893546</v>
      </c>
    </row>
    <row r="1934" spans="6:17">
      <c r="F1934" s="452">
        <v>1928</v>
      </c>
      <c r="G1934" s="453">
        <v>2.3783435481727508</v>
      </c>
      <c r="H1934" s="453">
        <v>7.5281728305443991</v>
      </c>
      <c r="I1934" s="453">
        <v>8.7781378033069188</v>
      </c>
      <c r="J1934" s="453"/>
      <c r="K1934" s="453">
        <v>0.19196886714320982</v>
      </c>
      <c r="L1934" s="453">
        <v>-0.11469129671685607</v>
      </c>
      <c r="M1934" s="453">
        <v>-3.506778733342621</v>
      </c>
      <c r="N1934" s="453"/>
      <c r="O1934" s="453">
        <f t="shared" si="30"/>
        <v>1.3811406412295852</v>
      </c>
      <c r="P1934" s="453">
        <f t="shared" si="30"/>
        <v>3.6493951185553435</v>
      </c>
      <c r="Q1934" s="453">
        <f t="shared" si="30"/>
        <v>0.8822901683108384</v>
      </c>
    </row>
    <row r="1935" spans="6:17">
      <c r="F1935" s="452">
        <v>1929</v>
      </c>
      <c r="G1935" s="453">
        <v>2.6750234242223261</v>
      </c>
      <c r="H1935" s="453">
        <v>8.5071287738577226</v>
      </c>
      <c r="I1935" s="453">
        <v>8.4870353218316268</v>
      </c>
      <c r="J1935" s="453"/>
      <c r="K1935" s="453">
        <v>0.31980147349708155</v>
      </c>
      <c r="L1935" s="453">
        <v>1.1901870682870168</v>
      </c>
      <c r="M1935" s="453">
        <v>-2.6311701974635469</v>
      </c>
      <c r="N1935" s="453"/>
      <c r="O1935" s="453">
        <f t="shared" si="30"/>
        <v>1.6573131856082446</v>
      </c>
      <c r="P1935" s="453">
        <f t="shared" si="30"/>
        <v>5.4437514552158781</v>
      </c>
      <c r="Q1935" s="453">
        <f t="shared" si="30"/>
        <v>1.6123474634522665</v>
      </c>
    </row>
    <row r="1936" spans="6:17">
      <c r="F1936" s="452">
        <v>1930</v>
      </c>
      <c r="G1936" s="453">
        <v>2.7435614116582308</v>
      </c>
      <c r="H1936" s="453">
        <v>9.0859524542860584</v>
      </c>
      <c r="I1936" s="453">
        <v>11.347748937831014</v>
      </c>
      <c r="J1936" s="453"/>
      <c r="K1936" s="453">
        <v>0.48240380449245635</v>
      </c>
      <c r="L1936" s="453">
        <v>1.7200241419680111</v>
      </c>
      <c r="M1936" s="453">
        <v>-0.54141570829933983</v>
      </c>
      <c r="N1936" s="453"/>
      <c r="O1936" s="453">
        <f t="shared" si="30"/>
        <v>1.8541845103215717</v>
      </c>
      <c r="P1936" s="453">
        <f t="shared" si="30"/>
        <v>6.2630003691110403</v>
      </c>
      <c r="Q1936" s="453">
        <f t="shared" si="30"/>
        <v>5.1324587606161671</v>
      </c>
    </row>
    <row r="1937" spans="6:17">
      <c r="F1937" s="452">
        <v>1931</v>
      </c>
      <c r="G1937" s="453">
        <v>2.6359996699772825</v>
      </c>
      <c r="H1937" s="453">
        <v>8.873160821524479</v>
      </c>
      <c r="I1937" s="453">
        <v>12.308496172691278</v>
      </c>
      <c r="J1937" s="453"/>
      <c r="K1937" s="453">
        <v>0.42396444424488955</v>
      </c>
      <c r="L1937" s="453">
        <v>1.0624768908508528</v>
      </c>
      <c r="M1937" s="453">
        <v>-1.928885808129472</v>
      </c>
      <c r="N1937" s="453"/>
      <c r="O1937" s="453">
        <f t="shared" si="30"/>
        <v>1.7419642792335308</v>
      </c>
      <c r="P1937" s="453">
        <f t="shared" si="30"/>
        <v>5.4990573016130924</v>
      </c>
      <c r="Q1937" s="453">
        <f t="shared" si="30"/>
        <v>4.2253622782161671</v>
      </c>
    </row>
    <row r="1938" spans="6:17">
      <c r="F1938" s="452">
        <v>1932</v>
      </c>
      <c r="G1938" s="453">
        <v>2.7714332706016034</v>
      </c>
      <c r="H1938" s="453">
        <v>9.9405227838026491</v>
      </c>
      <c r="I1938" s="453">
        <v>15.033144069005957</v>
      </c>
      <c r="J1938" s="453"/>
      <c r="K1938" s="453">
        <v>0.58688845038321347</v>
      </c>
      <c r="L1938" s="453">
        <v>2.6603111992046067</v>
      </c>
      <c r="M1938" s="453">
        <v>2.9624636371474082</v>
      </c>
      <c r="N1938" s="453"/>
      <c r="O1938" s="453">
        <f t="shared" si="30"/>
        <v>1.9726050856840152</v>
      </c>
      <c r="P1938" s="453">
        <f t="shared" si="30"/>
        <v>7.6305725911059312</v>
      </c>
      <c r="Q1938" s="453">
        <f t="shared" si="30"/>
        <v>10.479035671650387</v>
      </c>
    </row>
    <row r="1939" spans="6:17">
      <c r="F1939" s="452">
        <v>1933</v>
      </c>
      <c r="G1939" s="453">
        <v>2.6502054424544124</v>
      </c>
      <c r="H1939" s="453">
        <v>7.9470258400150726</v>
      </c>
      <c r="I1939" s="453">
        <v>9.374531317661976</v>
      </c>
      <c r="J1939" s="453"/>
      <c r="K1939" s="453">
        <v>0.34958762818978784</v>
      </c>
      <c r="L1939" s="453">
        <v>0.3204603098042611</v>
      </c>
      <c r="M1939" s="453">
        <v>-2.8940778684352324</v>
      </c>
      <c r="N1939" s="453"/>
      <c r="O1939" s="453">
        <f t="shared" si="30"/>
        <v>1.674690349416994</v>
      </c>
      <c r="P1939" s="453">
        <f t="shared" si="30"/>
        <v>4.2939732298117974</v>
      </c>
      <c r="Q1939" s="453">
        <f t="shared" si="30"/>
        <v>1.7931877903957556</v>
      </c>
    </row>
    <row r="1940" spans="6:17">
      <c r="F1940" s="452">
        <v>1934</v>
      </c>
      <c r="G1940" s="453">
        <v>2.7095596931576225</v>
      </c>
      <c r="H1940" s="453">
        <v>10.4240225418759</v>
      </c>
      <c r="I1940" s="453">
        <v>14.951077777809203</v>
      </c>
      <c r="J1940" s="453"/>
      <c r="K1940" s="453">
        <v>0.53551498808480069</v>
      </c>
      <c r="L1940" s="453">
        <v>3.0044664236673455</v>
      </c>
      <c r="M1940" s="453">
        <v>2.7492864371436383</v>
      </c>
      <c r="N1940" s="453"/>
      <c r="O1940" s="453">
        <f t="shared" si="30"/>
        <v>1.8902948346636119</v>
      </c>
      <c r="P1940" s="453">
        <f t="shared" si="30"/>
        <v>8.2164776946052953</v>
      </c>
      <c r="Q1940" s="453">
        <f t="shared" si="30"/>
        <v>10.22482532604824</v>
      </c>
    </row>
    <row r="1941" spans="6:17">
      <c r="F1941" s="452">
        <v>1935</v>
      </c>
      <c r="G1941" s="453">
        <v>2.5788787797927686</v>
      </c>
      <c r="H1941" s="453">
        <v>9.9791524444887472</v>
      </c>
      <c r="I1941" s="453">
        <v>14.335231585935404</v>
      </c>
      <c r="J1941" s="453"/>
      <c r="K1941" s="453">
        <v>0.29511190496048023</v>
      </c>
      <c r="L1941" s="453">
        <v>2.1496604375503665</v>
      </c>
      <c r="M1941" s="453">
        <v>1.4013544650833651</v>
      </c>
      <c r="N1941" s="453"/>
      <c r="O1941" s="453">
        <f t="shared" si="30"/>
        <v>1.5845512948568645</v>
      </c>
      <c r="P1941" s="453">
        <f t="shared" si="30"/>
        <v>7.1392366597947401</v>
      </c>
      <c r="Q1941" s="453">
        <f t="shared" si="30"/>
        <v>8.5689702580510669</v>
      </c>
    </row>
    <row r="1942" spans="6:17">
      <c r="F1942" s="452">
        <v>1936</v>
      </c>
      <c r="G1942" s="453">
        <v>2.4564426413649727</v>
      </c>
      <c r="H1942" s="453">
        <v>8.1553797144416222</v>
      </c>
      <c r="I1942" s="453">
        <v>12.005010880542358</v>
      </c>
      <c r="J1942" s="453"/>
      <c r="K1942" s="453">
        <v>0.23564431796223317</v>
      </c>
      <c r="L1942" s="453">
        <v>0.6404018981221995</v>
      </c>
      <c r="M1942" s="453">
        <v>-0.18933007978686334</v>
      </c>
      <c r="N1942" s="453"/>
      <c r="O1942" s="453">
        <f t="shared" si="30"/>
        <v>1.4638656386447195</v>
      </c>
      <c r="P1942" s="453">
        <f t="shared" si="30"/>
        <v>4.7180917553430106</v>
      </c>
      <c r="Q1942" s="453">
        <f t="shared" si="30"/>
        <v>5.8131753604843155</v>
      </c>
    </row>
    <row r="1943" spans="6:17">
      <c r="F1943" s="452">
        <v>1937</v>
      </c>
      <c r="G1943" s="453">
        <v>3.097963404187448</v>
      </c>
      <c r="H1943" s="453">
        <v>11.35427648247579</v>
      </c>
      <c r="I1943" s="453">
        <v>15.245610577657644</v>
      </c>
      <c r="J1943" s="453"/>
      <c r="K1943" s="453">
        <v>0.87370179002336812</v>
      </c>
      <c r="L1943" s="453">
        <v>3.989162957792459</v>
      </c>
      <c r="M1943" s="453">
        <v>3.2994576948196936</v>
      </c>
      <c r="N1943" s="453"/>
      <c r="O1943" s="453">
        <f t="shared" si="30"/>
        <v>2.4226834921170921</v>
      </c>
      <c r="P1943" s="453">
        <f t="shared" si="30"/>
        <v>9.6663011990303538</v>
      </c>
      <c r="Q1943" s="453">
        <f t="shared" si="30"/>
        <v>10.922262983648515</v>
      </c>
    </row>
    <row r="1944" spans="6:17">
      <c r="F1944" s="452">
        <v>1938</v>
      </c>
      <c r="G1944" s="453">
        <v>3.0973198217900073</v>
      </c>
      <c r="H1944" s="453">
        <v>10.738783863739236</v>
      </c>
      <c r="I1944" s="453">
        <v>15.035022218256088</v>
      </c>
      <c r="J1944" s="453"/>
      <c r="K1944" s="453">
        <v>1.0616251457357997</v>
      </c>
      <c r="L1944" s="453">
        <v>4.1967612699608878</v>
      </c>
      <c r="M1944" s="453">
        <v>4.5777192916088723</v>
      </c>
      <c r="N1944" s="453"/>
      <c r="O1944" s="453">
        <f t="shared" si="30"/>
        <v>2.6102850566308033</v>
      </c>
      <c r="P1944" s="453">
        <f t="shared" si="30"/>
        <v>9.566153201830506</v>
      </c>
      <c r="Q1944" s="453">
        <f t="shared" si="30"/>
        <v>12.095230400736916</v>
      </c>
    </row>
    <row r="1945" spans="6:17">
      <c r="F1945" s="452">
        <v>1939</v>
      </c>
      <c r="G1945" s="453">
        <v>2.4908727225212353</v>
      </c>
      <c r="H1945" s="453">
        <v>9.9754226244333921</v>
      </c>
      <c r="I1945" s="453">
        <v>15.072620466594046</v>
      </c>
      <c r="J1945" s="453"/>
      <c r="K1945" s="453">
        <v>0.25499608512230232</v>
      </c>
      <c r="L1945" s="453">
        <v>2.6083542485338711</v>
      </c>
      <c r="M1945" s="453">
        <v>3.1386495651080111</v>
      </c>
      <c r="N1945" s="453"/>
      <c r="O1945" s="453">
        <f t="shared" si="30"/>
        <v>1.5004324463829199</v>
      </c>
      <c r="P1945" s="453">
        <f t="shared" si="30"/>
        <v>7.5960655607505672</v>
      </c>
      <c r="Q1945" s="453">
        <f t="shared" si="30"/>
        <v>10.674959798405034</v>
      </c>
    </row>
    <row r="1946" spans="6:17">
      <c r="F1946" s="452">
        <v>1940</v>
      </c>
      <c r="G1946" s="453">
        <v>2.4023132543083534</v>
      </c>
      <c r="H1946" s="453">
        <v>7.8661730561814593</v>
      </c>
      <c r="I1946" s="453">
        <v>11.303869848541439</v>
      </c>
      <c r="J1946" s="453"/>
      <c r="K1946" s="453">
        <v>0.19114530214375769</v>
      </c>
      <c r="L1946" s="453">
        <v>0.48602699078472256</v>
      </c>
      <c r="M1946" s="453">
        <v>-0.67403531232807268</v>
      </c>
      <c r="N1946" s="453"/>
      <c r="O1946" s="453">
        <f t="shared" si="30"/>
        <v>1.3923019292979344</v>
      </c>
      <c r="P1946" s="453">
        <f t="shared" si="30"/>
        <v>4.4191135188754522</v>
      </c>
      <c r="Q1946" s="453">
        <f t="shared" si="30"/>
        <v>4.9778996119426466</v>
      </c>
    </row>
    <row r="1947" spans="6:17">
      <c r="F1947" s="452">
        <v>1941</v>
      </c>
      <c r="G1947" s="453">
        <v>2.5256826706287328</v>
      </c>
      <c r="H1947" s="453">
        <v>8.5252401839316576</v>
      </c>
      <c r="I1947" s="453">
        <v>12.880276547958459</v>
      </c>
      <c r="J1947" s="453"/>
      <c r="K1947" s="453">
        <v>0.2714783905061644</v>
      </c>
      <c r="L1947" s="453">
        <v>0.98637301561849711</v>
      </c>
      <c r="M1947" s="453">
        <v>0.64803811211664453</v>
      </c>
      <c r="N1947" s="453"/>
      <c r="O1947" s="453">
        <f t="shared" si="30"/>
        <v>1.5343197258205308</v>
      </c>
      <c r="P1947" s="453">
        <f t="shared" si="30"/>
        <v>5.2489931075843259</v>
      </c>
      <c r="Q1947" s="453">
        <f t="shared" si="30"/>
        <v>7.0881763860958742</v>
      </c>
    </row>
    <row r="1948" spans="6:17">
      <c r="F1948" s="452">
        <v>1942</v>
      </c>
      <c r="G1948" s="453">
        <v>2.432215898105385</v>
      </c>
      <c r="H1948" s="453">
        <v>8.268726294383768</v>
      </c>
      <c r="I1948" s="453">
        <v>11.090351005060043</v>
      </c>
      <c r="J1948" s="453"/>
      <c r="K1948" s="453">
        <v>0.17121597432172742</v>
      </c>
      <c r="L1948" s="453">
        <v>1.4698671911939059</v>
      </c>
      <c r="M1948" s="453">
        <v>0.58183098414126277</v>
      </c>
      <c r="N1948" s="453"/>
      <c r="O1948" s="453">
        <f t="shared" si="30"/>
        <v>1.3873239233744199</v>
      </c>
      <c r="P1948" s="453">
        <f t="shared" si="30"/>
        <v>5.6042303383857899</v>
      </c>
      <c r="Q1948" s="453">
        <f t="shared" si="30"/>
        <v>6.1270064866712843</v>
      </c>
    </row>
    <row r="1949" spans="6:17">
      <c r="F1949" s="452">
        <v>1943</v>
      </c>
      <c r="G1949" s="453">
        <v>2.6589695615812534</v>
      </c>
      <c r="H1949" s="453">
        <v>9.0843474581471497</v>
      </c>
      <c r="I1949" s="453">
        <v>13.957205279155517</v>
      </c>
      <c r="J1949" s="453"/>
      <c r="K1949" s="453">
        <v>0.28985136310913795</v>
      </c>
      <c r="L1949" s="453">
        <v>1.1702709923510497</v>
      </c>
      <c r="M1949" s="453">
        <v>1.1466793421045409</v>
      </c>
      <c r="N1949" s="453"/>
      <c r="O1949" s="453">
        <f t="shared" si="30"/>
        <v>1.6193361438997647</v>
      </c>
      <c r="P1949" s="453">
        <f t="shared" si="30"/>
        <v>5.7124447214246246</v>
      </c>
      <c r="Q1949" s="453">
        <f t="shared" si="30"/>
        <v>8.1252819816822992</v>
      </c>
    </row>
    <row r="1950" spans="6:17">
      <c r="F1950" s="452">
        <v>1944</v>
      </c>
      <c r="G1950" s="453">
        <v>3.1603686438320775</v>
      </c>
      <c r="H1950" s="453">
        <v>10.409308918607678</v>
      </c>
      <c r="I1950" s="453">
        <v>13.489496729720614</v>
      </c>
      <c r="J1950" s="453"/>
      <c r="K1950" s="453">
        <v>0.75885934988768611</v>
      </c>
      <c r="L1950" s="453">
        <v>1.6924922872302304</v>
      </c>
      <c r="M1950" s="453">
        <v>-0.1622219442001267</v>
      </c>
      <c r="N1950" s="453"/>
      <c r="O1950" s="453">
        <f t="shared" si="30"/>
        <v>2.3390436718037249</v>
      </c>
      <c r="P1950" s="453">
        <f t="shared" si="30"/>
        <v>6.8971467465340695</v>
      </c>
      <c r="Q1950" s="453">
        <f t="shared" si="30"/>
        <v>6.5825264206601801</v>
      </c>
    </row>
    <row r="1951" spans="6:17">
      <c r="F1951" s="452">
        <v>1945</v>
      </c>
      <c r="G1951" s="453">
        <v>2.8545987863793734</v>
      </c>
      <c r="H1951" s="453">
        <v>9.5078195745865415</v>
      </c>
      <c r="I1951" s="453">
        <v>14.022272016820281</v>
      </c>
      <c r="J1951" s="453"/>
      <c r="K1951" s="453">
        <v>0.40901475099327378</v>
      </c>
      <c r="L1951" s="453">
        <v>1.5168811669421274</v>
      </c>
      <c r="M1951" s="453">
        <v>0.99859355788677817</v>
      </c>
      <c r="N1951" s="453"/>
      <c r="O1951" s="453">
        <f t="shared" si="30"/>
        <v>1.8363141441829605</v>
      </c>
      <c r="P1951" s="453">
        <f t="shared" si="30"/>
        <v>6.2707909542353981</v>
      </c>
      <c r="Q1951" s="453">
        <f t="shared" si="30"/>
        <v>8.0097295662969188</v>
      </c>
    </row>
    <row r="1952" spans="6:17">
      <c r="F1952" s="452">
        <v>1946</v>
      </c>
      <c r="G1952" s="453">
        <v>2.6348481773636934</v>
      </c>
      <c r="H1952" s="453">
        <v>8.605982778016795</v>
      </c>
      <c r="I1952" s="453">
        <v>10.166857792669859</v>
      </c>
      <c r="J1952" s="453"/>
      <c r="K1952" s="453">
        <v>0.51720834387007919</v>
      </c>
      <c r="L1952" s="453">
        <v>1.5670291889764911</v>
      </c>
      <c r="M1952" s="453">
        <v>-1.2668201237922005</v>
      </c>
      <c r="N1952" s="453"/>
      <c r="O1952" s="453">
        <f t="shared" si="30"/>
        <v>1.8346324325519259</v>
      </c>
      <c r="P1952" s="453">
        <f t="shared" si="30"/>
        <v>5.8700205779848886</v>
      </c>
      <c r="Q1952" s="453">
        <f t="shared" si="30"/>
        <v>3.8166087725427289</v>
      </c>
    </row>
    <row r="1953" spans="6:17">
      <c r="F1953" s="452">
        <v>1947</v>
      </c>
      <c r="G1953" s="453">
        <v>2.5163782418627836</v>
      </c>
      <c r="H1953" s="453">
        <v>9.2948963531538027</v>
      </c>
      <c r="I1953" s="453">
        <v>11.918984954957821</v>
      </c>
      <c r="J1953" s="453"/>
      <c r="K1953" s="453">
        <v>0.17852759236448357</v>
      </c>
      <c r="L1953" s="453">
        <v>0.55045800297470038</v>
      </c>
      <c r="M1953" s="453">
        <v>-2.5817706593284697</v>
      </c>
      <c r="N1953" s="453"/>
      <c r="O1953" s="453">
        <f t="shared" si="30"/>
        <v>1.4367167132958754</v>
      </c>
      <c r="P1953" s="453">
        <f t="shared" si="30"/>
        <v>5.1979061795516017</v>
      </c>
      <c r="Q1953" s="453">
        <f t="shared" si="30"/>
        <v>3.3777218181504409</v>
      </c>
    </row>
    <row r="1954" spans="6:17">
      <c r="F1954" s="452">
        <v>1948</v>
      </c>
      <c r="G1954" s="453">
        <v>2.5748358712562922</v>
      </c>
      <c r="H1954" s="453">
        <v>8.0649985438525889</v>
      </c>
      <c r="I1954" s="453">
        <v>9.1251144875460426</v>
      </c>
      <c r="J1954" s="453"/>
      <c r="K1954" s="453">
        <v>0.34774329033981921</v>
      </c>
      <c r="L1954" s="453">
        <v>0.27545194405463747</v>
      </c>
      <c r="M1954" s="453">
        <v>-3.2288996436620252</v>
      </c>
      <c r="N1954" s="453"/>
      <c r="O1954" s="453">
        <f t="shared" si="30"/>
        <v>1.6351612259679653</v>
      </c>
      <c r="P1954" s="453">
        <f t="shared" si="30"/>
        <v>4.3079512159809319</v>
      </c>
      <c r="Q1954" s="453">
        <f t="shared" si="30"/>
        <v>1.3336576001109961</v>
      </c>
    </row>
    <row r="1955" spans="6:17">
      <c r="F1955" s="452">
        <v>1949</v>
      </c>
      <c r="G1955" s="453">
        <v>3.0104882035729617</v>
      </c>
      <c r="H1955" s="453">
        <v>12.008951616833407</v>
      </c>
      <c r="I1955" s="453">
        <v>17.896225512634715</v>
      </c>
      <c r="J1955" s="453"/>
      <c r="K1955" s="453">
        <v>0.85528515620770662</v>
      </c>
      <c r="L1955" s="453">
        <v>4.9639202983193869</v>
      </c>
      <c r="M1955" s="453">
        <v>6.5117730884150262</v>
      </c>
      <c r="N1955" s="453"/>
      <c r="O1955" s="453">
        <f t="shared" si="30"/>
        <v>2.3605292579941874</v>
      </c>
      <c r="P1955" s="453">
        <f t="shared" si="30"/>
        <v>10.96839610673609</v>
      </c>
      <c r="Q1955" s="453">
        <f t="shared" si="30"/>
        <v>15.459885844732383</v>
      </c>
    </row>
    <row r="1956" spans="6:17">
      <c r="F1956" s="452">
        <v>1950</v>
      </c>
      <c r="G1956" s="453">
        <v>2.5824790595280209</v>
      </c>
      <c r="H1956" s="453">
        <v>9.1498990098520636</v>
      </c>
      <c r="I1956" s="453">
        <v>14.241151508417857</v>
      </c>
      <c r="J1956" s="453"/>
      <c r="K1956" s="453">
        <v>0.29933602876122656</v>
      </c>
      <c r="L1956" s="453">
        <v>1.5696662160361967</v>
      </c>
      <c r="M1956" s="453">
        <v>1.9164596257343192</v>
      </c>
      <c r="N1956" s="453"/>
      <c r="O1956" s="453">
        <f t="shared" si="30"/>
        <v>1.590575558525237</v>
      </c>
      <c r="P1956" s="453">
        <f t="shared" si="30"/>
        <v>6.1446157209622285</v>
      </c>
      <c r="Q1956" s="453">
        <f t="shared" si="30"/>
        <v>9.0370353799432479</v>
      </c>
    </row>
    <row r="1957" spans="6:17">
      <c r="F1957" s="452">
        <v>1951</v>
      </c>
      <c r="G1957" s="453">
        <v>2.8009071058980126</v>
      </c>
      <c r="H1957" s="453">
        <v>8.9895553707440925</v>
      </c>
      <c r="I1957" s="453">
        <v>11.391737487108045</v>
      </c>
      <c r="J1957" s="453"/>
      <c r="K1957" s="453">
        <v>0.51834011653855683</v>
      </c>
      <c r="L1957" s="453">
        <v>1.5056768069294577</v>
      </c>
      <c r="M1957" s="453">
        <v>-0.8209808048273004</v>
      </c>
      <c r="N1957" s="453"/>
      <c r="O1957" s="453">
        <f t="shared" si="30"/>
        <v>1.9187936694875631</v>
      </c>
      <c r="P1957" s="453">
        <f t="shared" si="30"/>
        <v>6.000454492301504</v>
      </c>
      <c r="Q1957" s="453">
        <f t="shared" si="30"/>
        <v>4.8748879387267223</v>
      </c>
    </row>
    <row r="1958" spans="6:17">
      <c r="F1958" s="452">
        <v>1952</v>
      </c>
      <c r="G1958" s="453">
        <v>2.4423863639678505</v>
      </c>
      <c r="H1958" s="453">
        <v>8.4702868508835607</v>
      </c>
      <c r="I1958" s="453">
        <v>12.559791959238098</v>
      </c>
      <c r="J1958" s="453"/>
      <c r="K1958" s="453">
        <v>0.42252655747301127</v>
      </c>
      <c r="L1958" s="453">
        <v>1.9616302007202435</v>
      </c>
      <c r="M1958" s="453">
        <v>1.9093593422676278</v>
      </c>
      <c r="N1958" s="453"/>
      <c r="O1958" s="453">
        <f t="shared" si="30"/>
        <v>1.6437197394569365</v>
      </c>
      <c r="P1958" s="453">
        <f t="shared" si="30"/>
        <v>6.1967736261620239</v>
      </c>
      <c r="Q1958" s="453">
        <f t="shared" si="30"/>
        <v>8.1892553218866766</v>
      </c>
    </row>
    <row r="1959" spans="6:17">
      <c r="F1959" s="452">
        <v>1953</v>
      </c>
      <c r="G1959" s="453">
        <v>3.1476295865727426</v>
      </c>
      <c r="H1959" s="453">
        <v>11.350533985609829</v>
      </c>
      <c r="I1959" s="453">
        <v>16.248654282168729</v>
      </c>
      <c r="J1959" s="453"/>
      <c r="K1959" s="453">
        <v>0.79295522319469924</v>
      </c>
      <c r="L1959" s="453">
        <v>3.4119611512437089</v>
      </c>
      <c r="M1959" s="453">
        <v>3.1819883926607133</v>
      </c>
      <c r="N1959" s="453"/>
      <c r="O1959" s="453">
        <f t="shared" si="30"/>
        <v>2.3667700164810705</v>
      </c>
      <c r="P1959" s="453">
        <f t="shared" si="30"/>
        <v>9.0872281440486233</v>
      </c>
      <c r="Q1959" s="453">
        <f t="shared" si="30"/>
        <v>11.306315533745078</v>
      </c>
    </row>
    <row r="1960" spans="6:17">
      <c r="F1960" s="452">
        <v>1954</v>
      </c>
      <c r="G1960" s="453">
        <v>2.4698173816011426</v>
      </c>
      <c r="H1960" s="453">
        <v>7.9307845155380576</v>
      </c>
      <c r="I1960" s="453">
        <v>8.8839920624960484</v>
      </c>
      <c r="J1960" s="453"/>
      <c r="K1960" s="453">
        <v>0.21811124714086816</v>
      </c>
      <c r="L1960" s="453">
        <v>0.43541678859567412</v>
      </c>
      <c r="M1960" s="453">
        <v>-3.1867586714483735</v>
      </c>
      <c r="N1960" s="453"/>
      <c r="O1960" s="453">
        <f t="shared" si="30"/>
        <v>1.4530199379414395</v>
      </c>
      <c r="P1960" s="453">
        <f t="shared" si="30"/>
        <v>4.4008090463647029</v>
      </c>
      <c r="Q1960" s="453">
        <f t="shared" si="30"/>
        <v>1.2552373597996507</v>
      </c>
    </row>
    <row r="1961" spans="6:17">
      <c r="F1961" s="452">
        <v>1955</v>
      </c>
      <c r="G1961" s="453">
        <v>3.2273567619249075</v>
      </c>
      <c r="H1961" s="453">
        <v>12.631228600821807</v>
      </c>
      <c r="I1961" s="453">
        <v>18.901644482707056</v>
      </c>
      <c r="J1961" s="453"/>
      <c r="K1961" s="453">
        <v>0.84591882321665679</v>
      </c>
      <c r="L1961" s="453">
        <v>4.8361262786285053</v>
      </c>
      <c r="M1961" s="453">
        <v>6.2718189756624554</v>
      </c>
      <c r="N1961" s="453"/>
      <c r="O1961" s="453">
        <f t="shared" si="30"/>
        <v>2.4595972041791105</v>
      </c>
      <c r="P1961" s="453">
        <f t="shared" si="30"/>
        <v>11.151740579039409</v>
      </c>
      <c r="Q1961" s="453">
        <f t="shared" si="30"/>
        <v>15.722641217015983</v>
      </c>
    </row>
    <row r="1962" spans="6:17">
      <c r="F1962" s="452">
        <v>1956</v>
      </c>
      <c r="G1962" s="453">
        <v>2.2566128107325607</v>
      </c>
      <c r="H1962" s="453">
        <v>7.2038855205944401</v>
      </c>
      <c r="I1962" s="453">
        <v>8.0314847481872249</v>
      </c>
      <c r="J1962" s="453"/>
      <c r="K1962" s="453">
        <v>0.11438931124566842</v>
      </c>
      <c r="L1962" s="453">
        <v>0.24316997456622857</v>
      </c>
      <c r="M1962" s="453">
        <v>-3.1936171925638064</v>
      </c>
      <c r="N1962" s="453"/>
      <c r="O1962" s="453">
        <f t="shared" si="30"/>
        <v>1.2426957166119488</v>
      </c>
      <c r="P1962" s="453">
        <f t="shared" si="30"/>
        <v>3.8451127348634486</v>
      </c>
      <c r="Q1962" s="453">
        <f t="shared" si="30"/>
        <v>0.82212518152980607</v>
      </c>
    </row>
    <row r="1963" spans="6:17">
      <c r="F1963" s="452">
        <v>1957</v>
      </c>
      <c r="G1963" s="453">
        <v>2.5074856676797719</v>
      </c>
      <c r="H1963" s="453">
        <v>8.3366179991249822</v>
      </c>
      <c r="I1963" s="453">
        <v>10.079749226133316</v>
      </c>
      <c r="J1963" s="453"/>
      <c r="K1963" s="453">
        <v>0.29371658048362193</v>
      </c>
      <c r="L1963" s="453">
        <v>1.110586180221155</v>
      </c>
      <c r="M1963" s="453">
        <v>-1.5312648019235979</v>
      </c>
      <c r="N1963" s="453"/>
      <c r="O1963" s="453">
        <f t="shared" si="30"/>
        <v>1.5474594143235079</v>
      </c>
      <c r="P1963" s="453">
        <f t="shared" si="30"/>
        <v>5.2788951797836461</v>
      </c>
      <c r="Q1963" s="453">
        <f t="shared" si="30"/>
        <v>3.5086098111430601</v>
      </c>
    </row>
    <row r="1964" spans="6:17">
      <c r="F1964" s="452">
        <v>1958</v>
      </c>
      <c r="G1964" s="453">
        <v>2.6031494281886349</v>
      </c>
      <c r="H1964" s="453">
        <v>10.488740790117561</v>
      </c>
      <c r="I1964" s="453">
        <v>15.561890898113163</v>
      </c>
      <c r="J1964" s="453"/>
      <c r="K1964" s="453">
        <v>0.41781128507882137</v>
      </c>
      <c r="L1964" s="453">
        <v>3.3644589439125241</v>
      </c>
      <c r="M1964" s="453">
        <v>4.0525301023063847</v>
      </c>
      <c r="N1964" s="453"/>
      <c r="O1964" s="453">
        <f t="shared" si="30"/>
        <v>1.7193859991731388</v>
      </c>
      <c r="P1964" s="453">
        <f t="shared" si="30"/>
        <v>8.6088293389713044</v>
      </c>
      <c r="Q1964" s="453">
        <f t="shared" si="30"/>
        <v>11.833475551362966</v>
      </c>
    </row>
    <row r="1965" spans="6:17">
      <c r="F1965" s="452">
        <v>1959</v>
      </c>
      <c r="G1965" s="453">
        <v>2.6473287274914767</v>
      </c>
      <c r="H1965" s="453">
        <v>9.1449693007958714</v>
      </c>
      <c r="I1965" s="453">
        <v>12.864246633953513</v>
      </c>
      <c r="J1965" s="453"/>
      <c r="K1965" s="453">
        <v>0.4389435630126286</v>
      </c>
      <c r="L1965" s="453">
        <v>1.8231039742533994</v>
      </c>
      <c r="M1965" s="453">
        <v>1.0529605656977168</v>
      </c>
      <c r="N1965" s="453"/>
      <c r="O1965" s="453">
        <f t="shared" si="30"/>
        <v>1.762607926758367</v>
      </c>
      <c r="P1965" s="453">
        <f t="shared" si="30"/>
        <v>6.3955886246513352</v>
      </c>
      <c r="Q1965" s="453">
        <f t="shared" si="30"/>
        <v>7.4850838826744734</v>
      </c>
    </row>
    <row r="1966" spans="6:17">
      <c r="F1966" s="452">
        <v>1960</v>
      </c>
      <c r="G1966" s="453">
        <v>2.8994874375114641</v>
      </c>
      <c r="H1966" s="453">
        <v>9.3958232508554715</v>
      </c>
      <c r="I1966" s="453">
        <v>11.731982578810019</v>
      </c>
      <c r="J1966" s="453"/>
      <c r="K1966" s="453">
        <v>0.39632022047772786</v>
      </c>
      <c r="L1966" s="453">
        <v>0.58856419288382256</v>
      </c>
      <c r="M1966" s="453">
        <v>-1.8848461009127178</v>
      </c>
      <c r="N1966" s="453"/>
      <c r="O1966" s="453">
        <f t="shared" si="30"/>
        <v>1.8460639392334599</v>
      </c>
      <c r="P1966" s="453">
        <f t="shared" si="30"/>
        <v>5.2864758183115583</v>
      </c>
      <c r="Q1966" s="453">
        <f t="shared" si="30"/>
        <v>3.9811451884922917</v>
      </c>
    </row>
    <row r="1967" spans="6:17">
      <c r="F1967" s="452">
        <v>1961</v>
      </c>
      <c r="G1967" s="453">
        <v>2.683231379221688</v>
      </c>
      <c r="H1967" s="453">
        <v>9.3954219158450911</v>
      </c>
      <c r="I1967" s="453">
        <v>12.695511104797518</v>
      </c>
      <c r="J1967" s="453"/>
      <c r="K1967" s="453">
        <v>0.8808536242529712</v>
      </c>
      <c r="L1967" s="453">
        <v>3.8370857903187243</v>
      </c>
      <c r="M1967" s="453">
        <v>3.9455278402601692</v>
      </c>
      <c r="N1967" s="453"/>
      <c r="O1967" s="453">
        <f t="shared" si="30"/>
        <v>2.2224693138638152</v>
      </c>
      <c r="P1967" s="453">
        <f t="shared" si="30"/>
        <v>8.5347967482412699</v>
      </c>
      <c r="Q1967" s="453">
        <f t="shared" si="30"/>
        <v>10.293283392658928</v>
      </c>
    </row>
    <row r="1968" spans="6:17">
      <c r="F1968" s="452">
        <v>1962</v>
      </c>
      <c r="G1968" s="453">
        <v>2.4058415451247566</v>
      </c>
      <c r="H1968" s="453">
        <v>8.2487161569553962</v>
      </c>
      <c r="I1968" s="453">
        <v>12.164556561385652</v>
      </c>
      <c r="J1968" s="453"/>
      <c r="K1968" s="453">
        <v>0.23311074894224859</v>
      </c>
      <c r="L1968" s="453">
        <v>1.1965465917859603</v>
      </c>
      <c r="M1968" s="453">
        <v>0.54074133565909221</v>
      </c>
      <c r="N1968" s="453"/>
      <c r="O1968" s="453">
        <f t="shared" si="30"/>
        <v>1.4360315215046269</v>
      </c>
      <c r="P1968" s="453">
        <f t="shared" si="30"/>
        <v>5.3209046702636584</v>
      </c>
      <c r="Q1968" s="453">
        <f t="shared" si="30"/>
        <v>6.6230196163519182</v>
      </c>
    </row>
    <row r="1969" spans="6:17">
      <c r="F1969" s="452">
        <v>1963</v>
      </c>
      <c r="G1969" s="453">
        <v>3.2059329573713935</v>
      </c>
      <c r="H1969" s="453">
        <v>11.766163900117206</v>
      </c>
      <c r="I1969" s="453">
        <v>15.959454530769889</v>
      </c>
      <c r="J1969" s="453"/>
      <c r="K1969" s="453">
        <v>0.96854865419575731</v>
      </c>
      <c r="L1969" s="453">
        <v>4.429551549418612</v>
      </c>
      <c r="M1969" s="453">
        <v>3.9940349331402984</v>
      </c>
      <c r="N1969" s="453"/>
      <c r="O1969" s="453">
        <f t="shared" si="30"/>
        <v>2.5715151328814541</v>
      </c>
      <c r="P1969" s="453">
        <f t="shared" si="30"/>
        <v>10.312633499477215</v>
      </c>
      <c r="Q1969" s="453">
        <f t="shared" si="30"/>
        <v>11.973762198525243</v>
      </c>
    </row>
    <row r="1970" spans="6:17">
      <c r="F1970" s="452">
        <v>1964</v>
      </c>
      <c r="G1970" s="453">
        <v>2.624289801552715</v>
      </c>
      <c r="H1970" s="453">
        <v>8.54825218725383</v>
      </c>
      <c r="I1970" s="453">
        <v>9.9260864469190579</v>
      </c>
      <c r="J1970" s="453"/>
      <c r="K1970" s="453">
        <v>0.31858356703162194</v>
      </c>
      <c r="L1970" s="453">
        <v>0.8003408666354872</v>
      </c>
      <c r="M1970" s="453">
        <v>-2.4946788185509092</v>
      </c>
      <c r="N1970" s="453"/>
      <c r="O1970" s="453">
        <f t="shared" si="30"/>
        <v>1.6307284678079794</v>
      </c>
      <c r="P1970" s="453">
        <f t="shared" si="30"/>
        <v>5.0744669602624022</v>
      </c>
      <c r="Q1970" s="453">
        <f t="shared" si="30"/>
        <v>2.4683644049086197</v>
      </c>
    </row>
    <row r="1971" spans="6:17">
      <c r="F1971" s="452">
        <v>1965</v>
      </c>
      <c r="G1971" s="453">
        <v>2.4858654950875021</v>
      </c>
      <c r="H1971" s="453">
        <v>9.9339031724244578</v>
      </c>
      <c r="I1971" s="453">
        <v>15.069611584370293</v>
      </c>
      <c r="J1971" s="453"/>
      <c r="K1971" s="453">
        <v>0.24720154144370277</v>
      </c>
      <c r="L1971" s="453">
        <v>2.5674657110770838</v>
      </c>
      <c r="M1971" s="453">
        <v>3.0982398845657713</v>
      </c>
      <c r="N1971" s="453"/>
      <c r="O1971" s="453">
        <f t="shared" si="30"/>
        <v>1.4901342889874538</v>
      </c>
      <c r="P1971" s="453">
        <f t="shared" si="30"/>
        <v>7.5344172972893126</v>
      </c>
      <c r="Q1971" s="453">
        <f t="shared" si="30"/>
        <v>10.633045676750918</v>
      </c>
    </row>
    <row r="1972" spans="6:17">
      <c r="F1972" s="452">
        <v>1966</v>
      </c>
      <c r="G1972" s="453">
        <v>2.4711244534032648</v>
      </c>
      <c r="H1972" s="453">
        <v>8.4084638628942088</v>
      </c>
      <c r="I1972" s="453">
        <v>11.334110166383141</v>
      </c>
      <c r="J1972" s="453"/>
      <c r="K1972" s="453">
        <v>0.26315685901206542</v>
      </c>
      <c r="L1972" s="453">
        <v>1.014248595133239</v>
      </c>
      <c r="M1972" s="453">
        <v>-1.5097726016779518</v>
      </c>
      <c r="N1972" s="453"/>
      <c r="O1972" s="453">
        <f t="shared" si="30"/>
        <v>1.4987190857136978</v>
      </c>
      <c r="P1972" s="453">
        <f t="shared" si="30"/>
        <v>5.2184805265803433</v>
      </c>
      <c r="Q1972" s="453">
        <f t="shared" si="30"/>
        <v>4.1572824815136187</v>
      </c>
    </row>
    <row r="1973" spans="6:17">
      <c r="F1973" s="452">
        <v>1967</v>
      </c>
      <c r="G1973" s="453">
        <v>2.5245254631364027</v>
      </c>
      <c r="H1973" s="453">
        <v>7.4462389576080881</v>
      </c>
      <c r="I1973" s="453">
        <v>9.0495746499602632</v>
      </c>
      <c r="J1973" s="453"/>
      <c r="K1973" s="453">
        <v>0.17898506037584383</v>
      </c>
      <c r="L1973" s="453">
        <v>-0.33840783063588376</v>
      </c>
      <c r="M1973" s="453">
        <v>-2.9883291680435349</v>
      </c>
      <c r="N1973" s="453"/>
      <c r="O1973" s="453">
        <f t="shared" si="30"/>
        <v>1.4412477919440452</v>
      </c>
      <c r="P1973" s="453">
        <f t="shared" si="30"/>
        <v>3.3847116481681603</v>
      </c>
      <c r="Q1973" s="453">
        <f t="shared" si="30"/>
        <v>1.5364581569365967</v>
      </c>
    </row>
    <row r="1974" spans="6:17">
      <c r="F1974" s="452">
        <v>1968</v>
      </c>
      <c r="G1974" s="453">
        <v>2.5421956137953785</v>
      </c>
      <c r="H1974" s="453">
        <v>10.186818613322046</v>
      </c>
      <c r="I1974" s="453">
        <v>15.241244293024167</v>
      </c>
      <c r="J1974" s="453"/>
      <c r="K1974" s="453">
        <v>0.29548426902979763</v>
      </c>
      <c r="L1974" s="453">
        <v>2.8317141057635098</v>
      </c>
      <c r="M1974" s="453">
        <v>3.2829488202328463</v>
      </c>
      <c r="N1974" s="453"/>
      <c r="O1974" s="453">
        <f t="shared" si="30"/>
        <v>1.5665820759274869</v>
      </c>
      <c r="P1974" s="453">
        <f t="shared" si="30"/>
        <v>7.9251234124245329</v>
      </c>
      <c r="Q1974" s="453">
        <f t="shared" si="30"/>
        <v>10.90357096674493</v>
      </c>
    </row>
    <row r="1975" spans="6:17">
      <c r="F1975" s="452">
        <v>1969</v>
      </c>
      <c r="G1975" s="453">
        <v>2.0131197018368443</v>
      </c>
      <c r="H1975" s="453">
        <v>4.7769820995610814</v>
      </c>
      <c r="I1975" s="453">
        <v>3.388246225798369</v>
      </c>
      <c r="J1975" s="453"/>
      <c r="K1975" s="453">
        <v>-0.29710542174154675</v>
      </c>
      <c r="L1975" s="453">
        <v>-2.2606118443744947</v>
      </c>
      <c r="M1975" s="453">
        <v>-6.5227649978446038</v>
      </c>
      <c r="N1975" s="453"/>
      <c r="O1975" s="453">
        <f t="shared" si="30"/>
        <v>0.7094544291768754</v>
      </c>
      <c r="P1975" s="453">
        <f t="shared" si="30"/>
        <v>0.12787920540604603</v>
      </c>
      <c r="Q1975" s="453">
        <f t="shared" si="30"/>
        <v>-4.8286418849454193</v>
      </c>
    </row>
    <row r="1976" spans="6:17">
      <c r="F1976" s="452">
        <v>1970</v>
      </c>
      <c r="G1976" s="453">
        <v>2.25852468594797</v>
      </c>
      <c r="H1976" s="453">
        <v>6.6491781827520384</v>
      </c>
      <c r="I1976" s="453">
        <v>7.0870735744299935</v>
      </c>
      <c r="J1976" s="453"/>
      <c r="K1976" s="453">
        <v>-0.79295595899270399</v>
      </c>
      <c r="L1976" s="453">
        <v>-2.3246515631923792</v>
      </c>
      <c r="M1976" s="453">
        <v>-7.4527769732396223</v>
      </c>
      <c r="N1976" s="453"/>
      <c r="O1976" s="453">
        <f t="shared" si="30"/>
        <v>0.33630638398128099</v>
      </c>
      <c r="P1976" s="453">
        <f t="shared" si="30"/>
        <v>0.99993752818364001</v>
      </c>
      <c r="Q1976" s="453">
        <f t="shared" si="30"/>
        <v>-3.9092401860246255</v>
      </c>
    </row>
    <row r="1977" spans="6:17">
      <c r="F1977" s="452">
        <v>1971</v>
      </c>
      <c r="G1977" s="453">
        <v>2.1996367995075694</v>
      </c>
      <c r="H1977" s="453">
        <v>7.6328298670160137</v>
      </c>
      <c r="I1977" s="453">
        <v>10.014545864578793</v>
      </c>
      <c r="J1977" s="453"/>
      <c r="K1977" s="453">
        <v>0.236984397324985</v>
      </c>
      <c r="L1977" s="453">
        <v>1.7904073970964944</v>
      </c>
      <c r="M1977" s="453">
        <v>0.91058357612656948</v>
      </c>
      <c r="N1977" s="453"/>
      <c r="O1977" s="453">
        <f t="shared" si="30"/>
        <v>1.3368027970787697</v>
      </c>
      <c r="P1977" s="453">
        <f t="shared" si="30"/>
        <v>5.6068223306045013</v>
      </c>
      <c r="Q1977" s="453">
        <f t="shared" si="30"/>
        <v>5.9178565084159658</v>
      </c>
    </row>
    <row r="1978" spans="6:17">
      <c r="F1978" s="452">
        <v>1972</v>
      </c>
      <c r="G1978" s="453">
        <v>2.3160441921479986</v>
      </c>
      <c r="H1978" s="453">
        <v>7.0791985983865189</v>
      </c>
      <c r="I1978" s="453">
        <v>8.188327160069079</v>
      </c>
      <c r="J1978" s="453"/>
      <c r="K1978" s="453">
        <v>5.7256075501184611E-2</v>
      </c>
      <c r="L1978" s="453">
        <v>-0.3019945688607315</v>
      </c>
      <c r="M1978" s="453">
        <v>-3.7026896836415375</v>
      </c>
      <c r="N1978" s="453"/>
      <c r="O1978" s="453">
        <f t="shared" si="30"/>
        <v>1.2152781715751839</v>
      </c>
      <c r="P1978" s="453">
        <f t="shared" si="30"/>
        <v>3.2376047303325279</v>
      </c>
      <c r="Q1978" s="453">
        <f t="shared" si="30"/>
        <v>0.39147389639300201</v>
      </c>
    </row>
    <row r="1979" spans="6:17">
      <c r="F1979" s="452">
        <v>1973</v>
      </c>
      <c r="G1979" s="453">
        <v>2.6189176148649196</v>
      </c>
      <c r="H1979" s="453">
        <v>7.7739353633293788</v>
      </c>
      <c r="I1979" s="453">
        <v>9.3115076849061609</v>
      </c>
      <c r="J1979" s="453"/>
      <c r="K1979" s="453">
        <v>0.27854384510538033</v>
      </c>
      <c r="L1979" s="453">
        <v>4.5954230033594001E-2</v>
      </c>
      <c r="M1979" s="453">
        <v>-3.1782862710892914</v>
      </c>
      <c r="N1979" s="453"/>
      <c r="O1979" s="453">
        <f t="shared" si="30"/>
        <v>1.5880026525378401</v>
      </c>
      <c r="P1979" s="453">
        <f t="shared" si="30"/>
        <v>3.9329219116982834</v>
      </c>
      <c r="Q1979" s="453">
        <f t="shared" si="30"/>
        <v>1.477467571363789</v>
      </c>
    </row>
    <row r="1980" spans="6:17">
      <c r="F1980" s="452">
        <v>1974</v>
      </c>
      <c r="G1980" s="453">
        <v>3.0451568903842094</v>
      </c>
      <c r="H1980" s="453">
        <v>9.366358346332234</v>
      </c>
      <c r="I1980" s="453">
        <v>11.718897355235327</v>
      </c>
      <c r="J1980" s="453"/>
      <c r="K1980" s="453">
        <v>7.8648658992916509E-2</v>
      </c>
      <c r="L1980" s="453">
        <v>0.35836010257978046</v>
      </c>
      <c r="M1980" s="453">
        <v>-2.5727149158984659</v>
      </c>
      <c r="N1980" s="453"/>
      <c r="O1980" s="453">
        <f t="shared" si="30"/>
        <v>1.6012271041850212</v>
      </c>
      <c r="P1980" s="453">
        <f t="shared" si="30"/>
        <v>5.0415392757458974</v>
      </c>
      <c r="Q1980" s="453">
        <f t="shared" si="30"/>
        <v>3.2867337617191978</v>
      </c>
    </row>
    <row r="1981" spans="6:17">
      <c r="F1981" s="452">
        <v>1975</v>
      </c>
      <c r="G1981" s="453">
        <v>2.5245254631364027</v>
      </c>
      <c r="H1981" s="453">
        <v>7.4462389576080881</v>
      </c>
      <c r="I1981" s="453">
        <v>9.0495746499602632</v>
      </c>
      <c r="J1981" s="453"/>
      <c r="K1981" s="453">
        <v>0.17898506037584383</v>
      </c>
      <c r="L1981" s="453">
        <v>-0.33840783063588376</v>
      </c>
      <c r="M1981" s="453">
        <v>-2.9883291680435349</v>
      </c>
      <c r="N1981" s="453"/>
      <c r="O1981" s="453">
        <f t="shared" si="30"/>
        <v>1.4412477919440452</v>
      </c>
      <c r="P1981" s="453">
        <f t="shared" si="30"/>
        <v>3.3847116481681603</v>
      </c>
      <c r="Q1981" s="453">
        <f t="shared" si="30"/>
        <v>1.5364581569365967</v>
      </c>
    </row>
    <row r="1982" spans="6:17">
      <c r="F1982" s="452">
        <v>1976</v>
      </c>
      <c r="G1982" s="453">
        <v>2.4409051117533522</v>
      </c>
      <c r="H1982" s="453">
        <v>8.7764489263460632</v>
      </c>
      <c r="I1982" s="453">
        <v>11.618825924147231</v>
      </c>
      <c r="J1982" s="453"/>
      <c r="K1982" s="453">
        <v>-3.6332207482420387E-2</v>
      </c>
      <c r="L1982" s="453">
        <v>-0.41020726889167136</v>
      </c>
      <c r="M1982" s="453">
        <v>-4.0641731462183657</v>
      </c>
      <c r="N1982" s="453"/>
      <c r="O1982" s="453">
        <f t="shared" si="30"/>
        <v>1.1841203483942557</v>
      </c>
      <c r="P1982" s="453">
        <f t="shared" si="30"/>
        <v>3.9780171942813602</v>
      </c>
      <c r="Q1982" s="453">
        <f t="shared" si="30"/>
        <v>1.7452398158552498</v>
      </c>
    </row>
    <row r="1983" spans="6:17">
      <c r="F1983" s="452">
        <v>1977</v>
      </c>
      <c r="G1983" s="453">
        <v>3.2462062193156509</v>
      </c>
      <c r="H1983" s="453">
        <v>12.169933071635441</v>
      </c>
      <c r="I1983" s="453">
        <v>16.83795775232953</v>
      </c>
      <c r="J1983" s="453"/>
      <c r="K1983" s="453">
        <v>0.95832565266044156</v>
      </c>
      <c r="L1983" s="453">
        <v>4.6719602551120829</v>
      </c>
      <c r="M1983" s="453">
        <v>4.6313768116769154</v>
      </c>
      <c r="N1983" s="453"/>
      <c r="O1983" s="453">
        <f t="shared" si="30"/>
        <v>2.581428762318267</v>
      </c>
      <c r="P1983" s="453">
        <f t="shared" si="30"/>
        <v>10.756926790929803</v>
      </c>
      <c r="Q1983" s="453">
        <f t="shared" si="30"/>
        <v>13.05035568784168</v>
      </c>
    </row>
    <row r="1984" spans="6:17">
      <c r="F1984" s="452">
        <v>1978</v>
      </c>
      <c r="G1984" s="453">
        <v>2.660894243211974</v>
      </c>
      <c r="H1984" s="453">
        <v>8.4271565111712761</v>
      </c>
      <c r="I1984" s="453">
        <v>8.2712727160762114</v>
      </c>
      <c r="J1984" s="453"/>
      <c r="K1984" s="453">
        <v>0.21613627481950104</v>
      </c>
      <c r="L1984" s="453">
        <v>0.8400811517959923</v>
      </c>
      <c r="M1984" s="453">
        <v>-3.2013342944156449</v>
      </c>
      <c r="N1984" s="453"/>
      <c r="O1984" s="453">
        <f t="shared" si="30"/>
        <v>1.546583396425488</v>
      </c>
      <c r="P1984" s="453">
        <f t="shared" si="30"/>
        <v>5.0536594073816303</v>
      </c>
      <c r="Q1984" s="453">
        <f t="shared" si="30"/>
        <v>0.93430206362246082</v>
      </c>
    </row>
    <row r="1985" spans="6:17">
      <c r="F1985" s="452">
        <v>1979</v>
      </c>
      <c r="G1985" s="453">
        <v>2.5849416038992565</v>
      </c>
      <c r="H1985" s="453">
        <v>9.7467377674788693</v>
      </c>
      <c r="I1985" s="453">
        <v>14.249341955847228</v>
      </c>
      <c r="J1985" s="453"/>
      <c r="K1985" s="453">
        <v>0.47129323707284421</v>
      </c>
      <c r="L1985" s="453">
        <v>2.6718013499060049</v>
      </c>
      <c r="M1985" s="453">
        <v>2.5855500557667597</v>
      </c>
      <c r="N1985" s="453"/>
      <c r="O1985" s="453">
        <f t="shared" si="30"/>
        <v>1.7637640390224725</v>
      </c>
      <c r="P1985" s="453">
        <f t="shared" si="30"/>
        <v>7.5451702336454396</v>
      </c>
      <c r="Q1985" s="453">
        <f t="shared" si="30"/>
        <v>9.7102210336903738</v>
      </c>
    </row>
    <row r="1986" spans="6:17">
      <c r="F1986" s="452">
        <v>1980</v>
      </c>
      <c r="G1986" s="453">
        <v>2.3372426429420674</v>
      </c>
      <c r="H1986" s="453">
        <v>5.7036446025241148</v>
      </c>
      <c r="I1986" s="453">
        <v>4.3499668493927999</v>
      </c>
      <c r="J1986" s="453"/>
      <c r="K1986" s="453">
        <v>9.9794052501920305E-2</v>
      </c>
      <c r="L1986" s="453">
        <v>-1.2142462399845719</v>
      </c>
      <c r="M1986" s="453">
        <v>-5.6726709194095264</v>
      </c>
      <c r="N1986" s="453"/>
      <c r="O1986" s="453">
        <f t="shared" si="30"/>
        <v>1.268415373972954</v>
      </c>
      <c r="P1986" s="453">
        <f t="shared" si="30"/>
        <v>1.6375760612774855</v>
      </c>
      <c r="Q1986" s="453">
        <f t="shared" si="30"/>
        <v>-3.4976874947131265</v>
      </c>
    </row>
    <row r="1987" spans="6:17">
      <c r="F1987" s="452">
        <v>1981</v>
      </c>
      <c r="G1987" s="453">
        <v>1.9668994932361432</v>
      </c>
      <c r="H1987" s="453">
        <v>4.7602011840760028</v>
      </c>
      <c r="I1987" s="453">
        <v>3.6626810603822477</v>
      </c>
      <c r="J1987" s="453"/>
      <c r="K1987" s="453">
        <v>-0.29316866428498756</v>
      </c>
      <c r="L1987" s="453">
        <v>-1.9375347705080301</v>
      </c>
      <c r="M1987" s="453">
        <v>-5.9357335002021543</v>
      </c>
      <c r="N1987" s="453"/>
      <c r="O1987" s="453">
        <f t="shared" si="30"/>
        <v>0.69028108233308405</v>
      </c>
      <c r="P1987" s="453">
        <f t="shared" si="30"/>
        <v>0.44256582152997126</v>
      </c>
      <c r="Q1987" s="453">
        <f t="shared" si="30"/>
        <v>-4.1043929700110304</v>
      </c>
    </row>
    <row r="1988" spans="6:17">
      <c r="F1988" s="452">
        <v>1982</v>
      </c>
      <c r="G1988" s="453">
        <v>2.0958158973431171</v>
      </c>
      <c r="H1988" s="453">
        <v>6.5340435568265889</v>
      </c>
      <c r="I1988" s="453">
        <v>7.2587313982819097</v>
      </c>
      <c r="J1988" s="453"/>
      <c r="K1988" s="453">
        <v>0.81132927818624445</v>
      </c>
      <c r="L1988" s="453">
        <v>2.8749855234907429</v>
      </c>
      <c r="M1988" s="453">
        <v>1.2991739025821332</v>
      </c>
      <c r="N1988" s="453"/>
      <c r="O1988" s="453">
        <f t="shared" si="30"/>
        <v>1.859237226857803</v>
      </c>
      <c r="P1988" s="453">
        <f t="shared" si="30"/>
        <v>6.1420073019040373</v>
      </c>
      <c r="Q1988" s="453">
        <f t="shared" si="30"/>
        <v>4.928539601723088</v>
      </c>
    </row>
    <row r="1989" spans="6:17">
      <c r="F1989" s="452">
        <v>1983</v>
      </c>
      <c r="G1989" s="453">
        <v>2.696163648577361</v>
      </c>
      <c r="H1989" s="453">
        <v>9.2493961265568174</v>
      </c>
      <c r="I1989" s="453">
        <v>12.983988489591582</v>
      </c>
      <c r="J1989" s="453"/>
      <c r="K1989" s="453">
        <v>0.53634675373416663</v>
      </c>
      <c r="L1989" s="453">
        <v>2.0405954413866496</v>
      </c>
      <c r="M1989" s="453">
        <v>1.338117262196576</v>
      </c>
      <c r="N1989" s="453"/>
      <c r="O1989" s="453">
        <f t="shared" si="30"/>
        <v>1.8844285780228471</v>
      </c>
      <c r="P1989" s="453">
        <f t="shared" si="30"/>
        <v>6.6652935046650583</v>
      </c>
      <c r="Q1989" s="453">
        <f t="shared" si="30"/>
        <v>7.8301115069923668</v>
      </c>
    </row>
    <row r="1990" spans="6:17">
      <c r="F1990" s="452">
        <v>1984</v>
      </c>
      <c r="G1990" s="453">
        <v>2.0994900927782467</v>
      </c>
      <c r="H1990" s="453">
        <v>6.8400319951640967</v>
      </c>
      <c r="I1990" s="453">
        <v>6.7804162544207429</v>
      </c>
      <c r="J1990" s="453"/>
      <c r="K1990" s="453">
        <v>-3.2767920079471935E-2</v>
      </c>
      <c r="L1990" s="453">
        <v>-0.44023682070117331</v>
      </c>
      <c r="M1990" s="453">
        <v>-4.7579812287841321</v>
      </c>
      <c r="N1990" s="453"/>
      <c r="O1990" s="453">
        <f t="shared" si="30"/>
        <v>1.0169771263096514</v>
      </c>
      <c r="P1990" s="453">
        <f t="shared" si="30"/>
        <v>2.979779176880875</v>
      </c>
      <c r="Q1990" s="453">
        <f t="shared" si="30"/>
        <v>-1.3677731015737606</v>
      </c>
    </row>
    <row r="1991" spans="6:17">
      <c r="F1991" s="452">
        <v>1985</v>
      </c>
      <c r="G1991" s="453">
        <v>2.6475766265871474</v>
      </c>
      <c r="H1991" s="453">
        <v>9.0880084220318409</v>
      </c>
      <c r="I1991" s="453">
        <v>12.710897327511489</v>
      </c>
      <c r="J1991" s="453"/>
      <c r="K1991" s="453">
        <v>0.47301278984718564</v>
      </c>
      <c r="L1991" s="453">
        <v>1.9288014968422686</v>
      </c>
      <c r="M1991" s="453">
        <v>1.1343593241032579</v>
      </c>
      <c r="N1991" s="453"/>
      <c r="O1991" s="453">
        <f t="shared" si="30"/>
        <v>1.7968011031407594</v>
      </c>
      <c r="P1991" s="453">
        <f t="shared" si="30"/>
        <v>6.4728057078581891</v>
      </c>
      <c r="Q1991" s="453">
        <f t="shared" si="30"/>
        <v>7.4898079878590025</v>
      </c>
    </row>
    <row r="1992" spans="6:17">
      <c r="F1992" s="452">
        <v>1986</v>
      </c>
      <c r="G1992" s="453">
        <v>1.9959445054816083</v>
      </c>
      <c r="H1992" s="453">
        <v>5.809009017736912</v>
      </c>
      <c r="I1992" s="453">
        <v>5.7531451553152522</v>
      </c>
      <c r="J1992" s="453"/>
      <c r="K1992" s="453">
        <v>-0.52464016363846255</v>
      </c>
      <c r="L1992" s="453">
        <v>-1.5966110160109892</v>
      </c>
      <c r="M1992" s="453">
        <v>-6.4045727821442711</v>
      </c>
      <c r="N1992" s="453"/>
      <c r="O1992" s="453">
        <f t="shared" ref="O1992:Q2055" si="31">G1992*0.5+K1992</f>
        <v>0.47333208910234159</v>
      </c>
      <c r="P1992" s="453">
        <f t="shared" si="31"/>
        <v>1.3078934928574668</v>
      </c>
      <c r="Q1992" s="453">
        <f t="shared" si="31"/>
        <v>-3.528000204486645</v>
      </c>
    </row>
    <row r="1993" spans="6:17">
      <c r="F1993" s="452">
        <v>1987</v>
      </c>
      <c r="G1993" s="453">
        <v>2.5111104477160815</v>
      </c>
      <c r="H1993" s="453">
        <v>8.0672950373016974</v>
      </c>
      <c r="I1993" s="453">
        <v>9.008118189755038</v>
      </c>
      <c r="J1993" s="453"/>
      <c r="K1993" s="453">
        <v>8.156119474758583E-2</v>
      </c>
      <c r="L1993" s="453">
        <v>-0.23617402135940679</v>
      </c>
      <c r="M1993" s="453">
        <v>-4.2008828695182672</v>
      </c>
      <c r="N1993" s="453"/>
      <c r="O1993" s="453">
        <f t="shared" si="31"/>
        <v>1.3371164186056266</v>
      </c>
      <c r="P1993" s="453">
        <f t="shared" si="31"/>
        <v>3.7974734972914419</v>
      </c>
      <c r="Q1993" s="453">
        <f t="shared" si="31"/>
        <v>0.30317622535925182</v>
      </c>
    </row>
    <row r="1994" spans="6:17">
      <c r="F1994" s="452">
        <v>1988</v>
      </c>
      <c r="G1994" s="453">
        <v>2.8635288833431591</v>
      </c>
      <c r="H1994" s="453">
        <v>9.7846515755691001</v>
      </c>
      <c r="I1994" s="453">
        <v>13.839856617920333</v>
      </c>
      <c r="J1994" s="453"/>
      <c r="K1994" s="453">
        <v>0.6368919118907499</v>
      </c>
      <c r="L1994" s="453">
        <v>2.1718319377480526</v>
      </c>
      <c r="M1994" s="453">
        <v>0.53395517436581486</v>
      </c>
      <c r="N1994" s="453"/>
      <c r="O1994" s="453">
        <f t="shared" si="31"/>
        <v>2.0686563535623295</v>
      </c>
      <c r="P1994" s="453">
        <f t="shared" si="31"/>
        <v>7.0641577255326027</v>
      </c>
      <c r="Q1994" s="453">
        <f t="shared" si="31"/>
        <v>7.4538834833259813</v>
      </c>
    </row>
    <row r="1995" spans="6:17">
      <c r="F1995" s="452">
        <v>1989</v>
      </c>
      <c r="G1995" s="453">
        <v>2.1900737185842001</v>
      </c>
      <c r="H1995" s="453">
        <v>5.1949778378436804</v>
      </c>
      <c r="I1995" s="453">
        <v>3.6019063336794019</v>
      </c>
      <c r="J1995" s="453"/>
      <c r="K1995" s="453">
        <v>0.11251537397975575</v>
      </c>
      <c r="L1995" s="453">
        <v>-1.2923325158451178</v>
      </c>
      <c r="M1995" s="453">
        <v>-5.5594674668410562</v>
      </c>
      <c r="N1995" s="453"/>
      <c r="O1995" s="453">
        <f t="shared" si="31"/>
        <v>1.2075522332718558</v>
      </c>
      <c r="P1995" s="453">
        <f t="shared" si="31"/>
        <v>1.3051564030767224</v>
      </c>
      <c r="Q1995" s="453">
        <f t="shared" si="31"/>
        <v>-3.7585143000013552</v>
      </c>
    </row>
    <row r="1996" spans="6:17">
      <c r="F1996" s="452">
        <v>1990</v>
      </c>
      <c r="G1996" s="453">
        <v>3.2351990118308596</v>
      </c>
      <c r="H1996" s="453">
        <v>11.62064962890878</v>
      </c>
      <c r="I1996" s="453">
        <v>15.556509383888582</v>
      </c>
      <c r="J1996" s="453"/>
      <c r="K1996" s="453">
        <v>1.0003704845434687</v>
      </c>
      <c r="L1996" s="453">
        <v>4.2034331866271799</v>
      </c>
      <c r="M1996" s="453">
        <v>3.5171609692281862</v>
      </c>
      <c r="N1996" s="453"/>
      <c r="O1996" s="453">
        <f t="shared" si="31"/>
        <v>2.6179699904588984</v>
      </c>
      <c r="P1996" s="453">
        <f t="shared" si="31"/>
        <v>10.01375800108157</v>
      </c>
      <c r="Q1996" s="453">
        <f t="shared" si="31"/>
        <v>11.295415661172477</v>
      </c>
    </row>
    <row r="1997" spans="6:17">
      <c r="F1997" s="452">
        <v>1991</v>
      </c>
      <c r="G1997" s="453">
        <v>2.5719944287319993</v>
      </c>
      <c r="H1997" s="453">
        <v>9.050733729772432</v>
      </c>
      <c r="I1997" s="453">
        <v>12.392844346226028</v>
      </c>
      <c r="J1997" s="453"/>
      <c r="K1997" s="453">
        <v>0.45913049531137418</v>
      </c>
      <c r="L1997" s="453">
        <v>2.5911325180691733</v>
      </c>
      <c r="M1997" s="453">
        <v>2.0709582294511506</v>
      </c>
      <c r="N1997" s="453"/>
      <c r="O1997" s="453">
        <f t="shared" si="31"/>
        <v>1.7451277096773739</v>
      </c>
      <c r="P1997" s="453">
        <f t="shared" si="31"/>
        <v>7.1164993829553893</v>
      </c>
      <c r="Q1997" s="453">
        <f t="shared" si="31"/>
        <v>8.2673804025641644</v>
      </c>
    </row>
    <row r="1998" spans="6:17">
      <c r="F1998" s="452">
        <v>1992</v>
      </c>
      <c r="G1998" s="453">
        <v>2.548655496628573</v>
      </c>
      <c r="H1998" s="453">
        <v>8.3496144907015406</v>
      </c>
      <c r="I1998" s="453">
        <v>9.6948366231987819</v>
      </c>
      <c r="J1998" s="453"/>
      <c r="K1998" s="453">
        <v>0.31878156086389708</v>
      </c>
      <c r="L1998" s="453">
        <v>0.85157269256256996</v>
      </c>
      <c r="M1998" s="453">
        <v>-2.3337861334680952</v>
      </c>
      <c r="N1998" s="453"/>
      <c r="O1998" s="453">
        <f t="shared" si="31"/>
        <v>1.5931093091781836</v>
      </c>
      <c r="P1998" s="453">
        <f t="shared" si="31"/>
        <v>5.0263799379133403</v>
      </c>
      <c r="Q1998" s="453">
        <f t="shared" si="31"/>
        <v>2.5136321781312958</v>
      </c>
    </row>
    <row r="1999" spans="6:17">
      <c r="F1999" s="452">
        <v>1993</v>
      </c>
      <c r="G1999" s="453">
        <v>2.5858305220613289</v>
      </c>
      <c r="H1999" s="453">
        <v>8.8723418350984957</v>
      </c>
      <c r="I1999" s="453">
        <v>12.024834935557379</v>
      </c>
      <c r="J1999" s="453"/>
      <c r="K1999" s="453">
        <v>0.2510277072666014</v>
      </c>
      <c r="L1999" s="453">
        <v>1.1995788626433921</v>
      </c>
      <c r="M1999" s="453">
        <v>-0.43038578165516128</v>
      </c>
      <c r="N1999" s="453"/>
      <c r="O1999" s="453">
        <f t="shared" si="31"/>
        <v>1.5439429682972658</v>
      </c>
      <c r="P1999" s="453">
        <f t="shared" si="31"/>
        <v>5.6357497801926399</v>
      </c>
      <c r="Q1999" s="453">
        <f t="shared" si="31"/>
        <v>5.5820316861235284</v>
      </c>
    </row>
    <row r="2000" spans="6:17">
      <c r="F2000" s="452">
        <v>1994</v>
      </c>
      <c r="G2000" s="453">
        <v>2.9725776685263074</v>
      </c>
      <c r="H2000" s="453">
        <v>9.5356873966731399</v>
      </c>
      <c r="I2000" s="453">
        <v>11.993473728600179</v>
      </c>
      <c r="J2000" s="453"/>
      <c r="K2000" s="453">
        <v>0.38004183480898135</v>
      </c>
      <c r="L2000" s="453">
        <v>0.35444760175253975</v>
      </c>
      <c r="M2000" s="453">
        <v>-2.2977548269665533</v>
      </c>
      <c r="N2000" s="453"/>
      <c r="O2000" s="453">
        <f t="shared" si="31"/>
        <v>1.8663306690721351</v>
      </c>
      <c r="P2000" s="453">
        <f t="shared" si="31"/>
        <v>5.1222913000891097</v>
      </c>
      <c r="Q2000" s="453">
        <f t="shared" si="31"/>
        <v>3.6989820373335363</v>
      </c>
    </row>
    <row r="2001" spans="6:17">
      <c r="F2001" s="452">
        <v>1995</v>
      </c>
      <c r="G2001" s="453">
        <v>2.5328105001244072</v>
      </c>
      <c r="H2001" s="453">
        <v>7.7204598025630631</v>
      </c>
      <c r="I2001" s="453">
        <v>9.9414447109144106</v>
      </c>
      <c r="J2001" s="453"/>
      <c r="K2001" s="453">
        <v>0.27052123856887889</v>
      </c>
      <c r="L2001" s="453">
        <v>0.28625591649327475</v>
      </c>
      <c r="M2001" s="453">
        <v>-2.176474437614992</v>
      </c>
      <c r="N2001" s="453"/>
      <c r="O2001" s="453">
        <f t="shared" si="31"/>
        <v>1.5369264886310825</v>
      </c>
      <c r="P2001" s="453">
        <f t="shared" si="31"/>
        <v>4.1464858177748063</v>
      </c>
      <c r="Q2001" s="453">
        <f t="shared" si="31"/>
        <v>2.7942479178422133</v>
      </c>
    </row>
    <row r="2002" spans="6:17">
      <c r="F2002" s="452">
        <v>1996</v>
      </c>
      <c r="G2002" s="453">
        <v>2.0416508302279439</v>
      </c>
      <c r="H2002" s="453">
        <v>5.031575236555895</v>
      </c>
      <c r="I2002" s="453">
        <v>4.0989446380626333</v>
      </c>
      <c r="J2002" s="453"/>
      <c r="K2002" s="453">
        <v>-0.25277111873474034</v>
      </c>
      <c r="L2002" s="453">
        <v>-1.7482018079243957</v>
      </c>
      <c r="M2002" s="453">
        <v>-5.4260263686698735</v>
      </c>
      <c r="N2002" s="453"/>
      <c r="O2002" s="453">
        <f t="shared" si="31"/>
        <v>0.76805429637923162</v>
      </c>
      <c r="P2002" s="453">
        <f t="shared" si="31"/>
        <v>0.76758581035355178</v>
      </c>
      <c r="Q2002" s="453">
        <f t="shared" si="31"/>
        <v>-3.3765540496385569</v>
      </c>
    </row>
    <row r="2003" spans="6:17">
      <c r="F2003" s="452">
        <v>1997</v>
      </c>
      <c r="G2003" s="453">
        <v>3.4603290815698742</v>
      </c>
      <c r="H2003" s="453">
        <v>10.072741057819627</v>
      </c>
      <c r="I2003" s="453">
        <v>10.929551039274557</v>
      </c>
      <c r="J2003" s="453"/>
      <c r="K2003" s="453">
        <v>1.3092358085770144</v>
      </c>
      <c r="L2003" s="453">
        <v>3.4606799615585047</v>
      </c>
      <c r="M2003" s="453">
        <v>1.3170638779257118</v>
      </c>
      <c r="N2003" s="453"/>
      <c r="O2003" s="453">
        <f t="shared" si="31"/>
        <v>3.0394003493619515</v>
      </c>
      <c r="P2003" s="453">
        <f t="shared" si="31"/>
        <v>8.4970504904683182</v>
      </c>
      <c r="Q2003" s="453">
        <f t="shared" si="31"/>
        <v>6.7818393975629903</v>
      </c>
    </row>
    <row r="2004" spans="6:17">
      <c r="F2004" s="452">
        <v>1998</v>
      </c>
      <c r="G2004" s="453">
        <v>2.6124742617398837</v>
      </c>
      <c r="H2004" s="453">
        <v>7.7474901123077018</v>
      </c>
      <c r="I2004" s="453">
        <v>9.268588573429426</v>
      </c>
      <c r="J2004" s="453"/>
      <c r="K2004" s="453">
        <v>0.20707070524554183</v>
      </c>
      <c r="L2004" s="453">
        <v>-0.16978639837326881</v>
      </c>
      <c r="M2004" s="453">
        <v>-3.4605934347595664</v>
      </c>
      <c r="N2004" s="453"/>
      <c r="O2004" s="453">
        <f t="shared" si="31"/>
        <v>1.5133078361154837</v>
      </c>
      <c r="P2004" s="453">
        <f t="shared" si="31"/>
        <v>3.7039586577805821</v>
      </c>
      <c r="Q2004" s="453">
        <f t="shared" si="31"/>
        <v>1.1737008519551466</v>
      </c>
    </row>
    <row r="2005" spans="6:17">
      <c r="F2005" s="452">
        <v>1999</v>
      </c>
      <c r="G2005" s="453">
        <v>2.6061764270884478</v>
      </c>
      <c r="H2005" s="453">
        <v>7.5720559339049913</v>
      </c>
      <c r="I2005" s="453">
        <v>8.9363564604796011</v>
      </c>
      <c r="J2005" s="453"/>
      <c r="K2005" s="453">
        <v>0.45524601168715328</v>
      </c>
      <c r="L2005" s="453">
        <v>0.47801476517634711</v>
      </c>
      <c r="M2005" s="453">
        <v>-2.0115950986995159</v>
      </c>
      <c r="N2005" s="453"/>
      <c r="O2005" s="453">
        <f t="shared" si="31"/>
        <v>1.7583342252313772</v>
      </c>
      <c r="P2005" s="453">
        <f t="shared" si="31"/>
        <v>4.2640427321288428</v>
      </c>
      <c r="Q2005" s="453">
        <f t="shared" si="31"/>
        <v>2.4565831315402846</v>
      </c>
    </row>
    <row r="2006" spans="6:17">
      <c r="F2006" s="452">
        <v>2000</v>
      </c>
      <c r="G2006" s="453">
        <v>2.4392738338279472</v>
      </c>
      <c r="H2006" s="453">
        <v>7.8766007833290601</v>
      </c>
      <c r="I2006" s="453">
        <v>9.4783336352158756</v>
      </c>
      <c r="J2006" s="453"/>
      <c r="K2006" s="453">
        <v>0.29270862191246216</v>
      </c>
      <c r="L2006" s="453">
        <v>0.87152100274060729</v>
      </c>
      <c r="M2006" s="453">
        <v>-1.8576660318571001</v>
      </c>
      <c r="N2006" s="453"/>
      <c r="O2006" s="453">
        <f t="shared" si="31"/>
        <v>1.5123455388264357</v>
      </c>
      <c r="P2006" s="453">
        <f t="shared" si="31"/>
        <v>4.8098213944051373</v>
      </c>
      <c r="Q2006" s="453">
        <f t="shared" si="31"/>
        <v>2.8815007857508377</v>
      </c>
    </row>
    <row r="2007" spans="6:17">
      <c r="F2007" s="452">
        <v>2001</v>
      </c>
      <c r="G2007" s="453">
        <v>2.9830915218571068</v>
      </c>
      <c r="H2007" s="453">
        <v>10.168688928382828</v>
      </c>
      <c r="I2007" s="453">
        <v>14.585900679503936</v>
      </c>
      <c r="J2007" s="453"/>
      <c r="K2007" s="453">
        <v>0.64755598861683161</v>
      </c>
      <c r="L2007" s="453">
        <v>1.9668560988980772</v>
      </c>
      <c r="M2007" s="453">
        <v>8.6360884998981646E-3</v>
      </c>
      <c r="N2007" s="453"/>
      <c r="O2007" s="453">
        <f t="shared" si="31"/>
        <v>2.139101749545385</v>
      </c>
      <c r="P2007" s="453">
        <f t="shared" si="31"/>
        <v>7.0512005630894912</v>
      </c>
      <c r="Q2007" s="453">
        <f t="shared" si="31"/>
        <v>7.3015864282518663</v>
      </c>
    </row>
    <row r="2008" spans="6:17">
      <c r="F2008" s="452">
        <v>2002</v>
      </c>
      <c r="G2008" s="453">
        <v>2.3441400876473804</v>
      </c>
      <c r="H2008" s="453">
        <v>6.8889337076433961</v>
      </c>
      <c r="I2008" s="453">
        <v>7.9006356882102864</v>
      </c>
      <c r="J2008" s="453"/>
      <c r="K2008" s="453">
        <v>-9.1850128396316677E-2</v>
      </c>
      <c r="L2008" s="453">
        <v>-1.0825547193440812</v>
      </c>
      <c r="M2008" s="453">
        <v>-5.0167724683705117</v>
      </c>
      <c r="N2008" s="453"/>
      <c r="O2008" s="453">
        <f t="shared" si="31"/>
        <v>1.0802199154273735</v>
      </c>
      <c r="P2008" s="453">
        <f t="shared" si="31"/>
        <v>2.3619121344776168</v>
      </c>
      <c r="Q2008" s="453">
        <f t="shared" si="31"/>
        <v>-1.0664546242653685</v>
      </c>
    </row>
    <row r="2009" spans="6:17">
      <c r="F2009" s="452">
        <v>2003</v>
      </c>
      <c r="G2009" s="453">
        <v>2.4217698629468067</v>
      </c>
      <c r="H2009" s="453">
        <v>8.7782494765495827</v>
      </c>
      <c r="I2009" s="453">
        <v>11.736283777930609</v>
      </c>
      <c r="J2009" s="453"/>
      <c r="K2009" s="453">
        <v>-2.5222161536131438E-2</v>
      </c>
      <c r="L2009" s="453">
        <v>-0.35112020054913273</v>
      </c>
      <c r="M2009" s="453">
        <v>-3.9156096762034025</v>
      </c>
      <c r="N2009" s="453"/>
      <c r="O2009" s="453">
        <f t="shared" si="31"/>
        <v>1.1856627699372719</v>
      </c>
      <c r="P2009" s="453">
        <f t="shared" si="31"/>
        <v>4.0380045377256586</v>
      </c>
      <c r="Q2009" s="453">
        <f t="shared" si="31"/>
        <v>1.952532212761902</v>
      </c>
    </row>
    <row r="2010" spans="6:17">
      <c r="F2010" s="452">
        <v>2004</v>
      </c>
      <c r="G2010" s="453">
        <v>2.6709053584951086</v>
      </c>
      <c r="H2010" s="453">
        <v>8.6928628448033862</v>
      </c>
      <c r="I2010" s="453">
        <v>10.864511337895337</v>
      </c>
      <c r="J2010" s="453"/>
      <c r="K2010" s="453">
        <v>0.5009998997163212</v>
      </c>
      <c r="L2010" s="453">
        <v>1.6119794494518871</v>
      </c>
      <c r="M2010" s="453">
        <v>-0.62107289895256201</v>
      </c>
      <c r="N2010" s="453"/>
      <c r="O2010" s="453">
        <f t="shared" si="31"/>
        <v>1.8364525789638755</v>
      </c>
      <c r="P2010" s="453">
        <f t="shared" si="31"/>
        <v>5.9584108718535802</v>
      </c>
      <c r="Q2010" s="453">
        <f t="shared" si="31"/>
        <v>4.8111827699951064</v>
      </c>
    </row>
    <row r="2011" spans="6:17">
      <c r="F2011" s="452">
        <v>2005</v>
      </c>
      <c r="G2011" s="453">
        <v>2.6424077643460304</v>
      </c>
      <c r="H2011" s="453">
        <v>8.3143826875165843</v>
      </c>
      <c r="I2011" s="453">
        <v>8.0825538257229397</v>
      </c>
      <c r="J2011" s="453"/>
      <c r="K2011" s="453">
        <v>0.47153611227412284</v>
      </c>
      <c r="L2011" s="453">
        <v>1.5787604319154696</v>
      </c>
      <c r="M2011" s="453">
        <v>-1.9122346017269933</v>
      </c>
      <c r="N2011" s="453"/>
      <c r="O2011" s="453">
        <f t="shared" si="31"/>
        <v>1.7927399944471381</v>
      </c>
      <c r="P2011" s="453">
        <f t="shared" si="31"/>
        <v>5.7359517756737617</v>
      </c>
      <c r="Q2011" s="453">
        <f t="shared" si="31"/>
        <v>2.1290423111344765</v>
      </c>
    </row>
    <row r="2012" spans="6:17">
      <c r="F2012" s="452">
        <v>2006</v>
      </c>
      <c r="G2012" s="453">
        <v>2.3115626815921022</v>
      </c>
      <c r="H2012" s="453">
        <v>7.1008956718629292</v>
      </c>
      <c r="I2012" s="453">
        <v>8.1433917279638024</v>
      </c>
      <c r="J2012" s="453"/>
      <c r="K2012" s="453">
        <v>7.4117405994437391E-2</v>
      </c>
      <c r="L2012" s="453">
        <v>-0.126223055322086</v>
      </c>
      <c r="M2012" s="453">
        <v>-3.5438643206295168</v>
      </c>
      <c r="N2012" s="453"/>
      <c r="O2012" s="453">
        <f t="shared" si="31"/>
        <v>1.2298987467904885</v>
      </c>
      <c r="P2012" s="453">
        <f t="shared" si="31"/>
        <v>3.4242247806093786</v>
      </c>
      <c r="Q2012" s="453">
        <f t="shared" si="31"/>
        <v>0.52783154335238436</v>
      </c>
    </row>
    <row r="2013" spans="6:17">
      <c r="F2013" s="452">
        <v>2007</v>
      </c>
      <c r="G2013" s="453">
        <v>3.1427645734885221</v>
      </c>
      <c r="H2013" s="453">
        <v>12.183745624092161</v>
      </c>
      <c r="I2013" s="453">
        <v>17.699588915071018</v>
      </c>
      <c r="J2013" s="453"/>
      <c r="K2013" s="453">
        <v>0.86673796158667216</v>
      </c>
      <c r="L2013" s="453">
        <v>4.7365265867181421</v>
      </c>
      <c r="M2013" s="453">
        <v>5.6488976968390716</v>
      </c>
      <c r="N2013" s="453"/>
      <c r="O2013" s="453">
        <f t="shared" si="31"/>
        <v>2.4381202483309332</v>
      </c>
      <c r="P2013" s="453">
        <f t="shared" si="31"/>
        <v>10.828399398764223</v>
      </c>
      <c r="Q2013" s="453">
        <f t="shared" si="31"/>
        <v>14.498692154374581</v>
      </c>
    </row>
    <row r="2014" spans="6:17">
      <c r="F2014" s="452">
        <v>2008</v>
      </c>
      <c r="G2014" s="453">
        <v>2.5558233509341477</v>
      </c>
      <c r="H2014" s="453">
        <v>8.3464589636640767</v>
      </c>
      <c r="I2014" s="453">
        <v>8.4498895775878822</v>
      </c>
      <c r="J2014" s="453"/>
      <c r="K2014" s="453">
        <v>-9.3567472894442005E-2</v>
      </c>
      <c r="L2014" s="453">
        <v>0.11174889644944841</v>
      </c>
      <c r="M2014" s="453">
        <v>-3.918585444283984</v>
      </c>
      <c r="N2014" s="453"/>
      <c r="O2014" s="453">
        <f t="shared" si="31"/>
        <v>1.1843442025726318</v>
      </c>
      <c r="P2014" s="453">
        <f t="shared" si="31"/>
        <v>4.2849783782814868</v>
      </c>
      <c r="Q2014" s="453">
        <f t="shared" si="31"/>
        <v>0.30635934450995705</v>
      </c>
    </row>
    <row r="2015" spans="6:17">
      <c r="F2015" s="452">
        <v>2009</v>
      </c>
      <c r="G2015" s="453">
        <v>2.6626231742939854</v>
      </c>
      <c r="H2015" s="453">
        <v>9.140531771565918</v>
      </c>
      <c r="I2015" s="453">
        <v>14.00281258769904</v>
      </c>
      <c r="J2015" s="453"/>
      <c r="K2015" s="453">
        <v>0.30442133644582192</v>
      </c>
      <c r="L2015" s="453">
        <v>1.2815745986688754</v>
      </c>
      <c r="M2015" s="453">
        <v>1.2915254962703386</v>
      </c>
      <c r="N2015" s="453"/>
      <c r="O2015" s="453">
        <f t="shared" si="31"/>
        <v>1.6357329235928146</v>
      </c>
      <c r="P2015" s="453">
        <f t="shared" si="31"/>
        <v>5.8518404844518344</v>
      </c>
      <c r="Q2015" s="453">
        <f t="shared" si="31"/>
        <v>8.2929317901198587</v>
      </c>
    </row>
    <row r="2016" spans="6:17">
      <c r="F2016" s="452">
        <v>2010</v>
      </c>
      <c r="G2016" s="453">
        <v>2.5502426407355703</v>
      </c>
      <c r="H2016" s="453">
        <v>8.3264876739329168</v>
      </c>
      <c r="I2016" s="453">
        <v>9.7408399684205449</v>
      </c>
      <c r="J2016" s="453"/>
      <c r="K2016" s="453">
        <v>0.4051154169134108</v>
      </c>
      <c r="L2016" s="453">
        <v>1.3341878167957191</v>
      </c>
      <c r="M2016" s="453">
        <v>-1.5582754532783341</v>
      </c>
      <c r="N2016" s="453"/>
      <c r="O2016" s="453">
        <f t="shared" si="31"/>
        <v>1.6802367372811959</v>
      </c>
      <c r="P2016" s="453">
        <f t="shared" si="31"/>
        <v>5.4974316537621775</v>
      </c>
      <c r="Q2016" s="453">
        <f t="shared" si="31"/>
        <v>3.3121445309319384</v>
      </c>
    </row>
    <row r="2017" spans="6:17">
      <c r="F2017" s="452">
        <v>2011</v>
      </c>
      <c r="G2017" s="453">
        <v>1.8081099816278972</v>
      </c>
      <c r="H2017" s="453">
        <v>4.0802236185737684</v>
      </c>
      <c r="I2017" s="453">
        <v>2.0788057885545186</v>
      </c>
      <c r="J2017" s="453"/>
      <c r="K2017" s="453">
        <v>-0.34300868841435417</v>
      </c>
      <c r="L2017" s="453">
        <v>-2.4076915825965273</v>
      </c>
      <c r="M2017" s="453">
        <v>-7.0858593960383871</v>
      </c>
      <c r="N2017" s="453"/>
      <c r="O2017" s="453">
        <f t="shared" si="31"/>
        <v>0.56104630239959441</v>
      </c>
      <c r="P2017" s="453">
        <f t="shared" si="31"/>
        <v>-0.36757977330964309</v>
      </c>
      <c r="Q2017" s="453">
        <f t="shared" si="31"/>
        <v>-6.0464565017611278</v>
      </c>
    </row>
    <row r="2018" spans="6:17">
      <c r="F2018" s="452">
        <v>2012</v>
      </c>
      <c r="G2018" s="453">
        <v>2.8479042143951769</v>
      </c>
      <c r="H2018" s="453">
        <v>10.670562454990403</v>
      </c>
      <c r="I2018" s="453">
        <v>15.844412475115675</v>
      </c>
      <c r="J2018" s="453"/>
      <c r="K2018" s="453">
        <v>0.49879808466965692</v>
      </c>
      <c r="L2018" s="453">
        <v>2.6555954534601653</v>
      </c>
      <c r="M2018" s="453">
        <v>2.5581138157461751</v>
      </c>
      <c r="N2018" s="453"/>
      <c r="O2018" s="453">
        <f t="shared" si="31"/>
        <v>1.9227501918672454</v>
      </c>
      <c r="P2018" s="453">
        <f t="shared" si="31"/>
        <v>7.9908766809553669</v>
      </c>
      <c r="Q2018" s="453">
        <f t="shared" si="31"/>
        <v>10.480320053304013</v>
      </c>
    </row>
    <row r="2019" spans="6:17">
      <c r="F2019" s="452">
        <v>2013</v>
      </c>
      <c r="G2019" s="453">
        <v>3.0130495794433028</v>
      </c>
      <c r="H2019" s="453">
        <v>9.2363535130792727</v>
      </c>
      <c r="I2019" s="453">
        <v>11.496161682466322</v>
      </c>
      <c r="J2019" s="453"/>
      <c r="K2019" s="453">
        <v>0.38733345581638545</v>
      </c>
      <c r="L2019" s="453">
        <v>1.4338716877178399</v>
      </c>
      <c r="M2019" s="453">
        <v>-0.70072925074779846</v>
      </c>
      <c r="N2019" s="453"/>
      <c r="O2019" s="453">
        <f t="shared" si="31"/>
        <v>1.8938582455380368</v>
      </c>
      <c r="P2019" s="453">
        <f t="shared" si="31"/>
        <v>6.0520484442574762</v>
      </c>
      <c r="Q2019" s="453">
        <f t="shared" si="31"/>
        <v>5.0473515904853627</v>
      </c>
    </row>
    <row r="2020" spans="6:17">
      <c r="F2020" s="452">
        <v>2014</v>
      </c>
      <c r="G2020" s="453">
        <v>2.7971442928009917</v>
      </c>
      <c r="H2020" s="453">
        <v>10.38359415473505</v>
      </c>
      <c r="I2020" s="453">
        <v>13.576110961936891</v>
      </c>
      <c r="J2020" s="453"/>
      <c r="K2020" s="453">
        <v>0.30450617847580652</v>
      </c>
      <c r="L2020" s="453">
        <v>0.76961463904149241</v>
      </c>
      <c r="M2020" s="453">
        <v>-2.0495577245758625</v>
      </c>
      <c r="N2020" s="453"/>
      <c r="O2020" s="453">
        <f t="shared" si="31"/>
        <v>1.7030783248763024</v>
      </c>
      <c r="P2020" s="453">
        <f t="shared" si="31"/>
        <v>5.9614117164090175</v>
      </c>
      <c r="Q2020" s="453">
        <f t="shared" si="31"/>
        <v>4.738497756392583</v>
      </c>
    </row>
    <row r="2021" spans="6:17">
      <c r="F2021" s="452">
        <v>2015</v>
      </c>
      <c r="G2021" s="453">
        <v>3.0250909965012944</v>
      </c>
      <c r="H2021" s="453">
        <v>10.421401689667299</v>
      </c>
      <c r="I2021" s="453">
        <v>14.636600181032065</v>
      </c>
      <c r="J2021" s="453"/>
      <c r="K2021" s="453">
        <v>0.64713798446103254</v>
      </c>
      <c r="L2021" s="453">
        <v>2.4302705532617992</v>
      </c>
      <c r="M2021" s="453">
        <v>1.3104532896458778</v>
      </c>
      <c r="N2021" s="453"/>
      <c r="O2021" s="453">
        <f t="shared" si="31"/>
        <v>2.1596834827116798</v>
      </c>
      <c r="P2021" s="453">
        <f t="shared" si="31"/>
        <v>7.6409713980954486</v>
      </c>
      <c r="Q2021" s="453">
        <f t="shared" si="31"/>
        <v>8.6287533801619105</v>
      </c>
    </row>
    <row r="2022" spans="6:17">
      <c r="F2022" s="452">
        <v>2016</v>
      </c>
      <c r="G2022" s="453">
        <v>2.7146087728070682</v>
      </c>
      <c r="H2022" s="453">
        <v>9.3669727037934081</v>
      </c>
      <c r="I2022" s="453">
        <v>14.55095784222182</v>
      </c>
      <c r="J2022" s="453"/>
      <c r="K2022" s="453">
        <v>0.37452501836322227</v>
      </c>
      <c r="L2022" s="453">
        <v>1.5502095782991461</v>
      </c>
      <c r="M2022" s="453">
        <v>1.9135851049438344</v>
      </c>
      <c r="N2022" s="453"/>
      <c r="O2022" s="453">
        <f t="shared" si="31"/>
        <v>1.7318294047667564</v>
      </c>
      <c r="P2022" s="453">
        <f t="shared" si="31"/>
        <v>6.2336959301958501</v>
      </c>
      <c r="Q2022" s="453">
        <f t="shared" si="31"/>
        <v>9.1890640260547443</v>
      </c>
    </row>
    <row r="2023" spans="6:17">
      <c r="F2023" s="452">
        <v>2017</v>
      </c>
      <c r="G2023" s="453">
        <v>2.7997326237690867</v>
      </c>
      <c r="H2023" s="453">
        <v>9.8649654609961601</v>
      </c>
      <c r="I2023" s="453">
        <v>12.501442209271204</v>
      </c>
      <c r="J2023" s="453"/>
      <c r="K2023" s="453">
        <v>0.58307277664437862</v>
      </c>
      <c r="L2023" s="453">
        <v>2.4576681399543716</v>
      </c>
      <c r="M2023" s="453">
        <v>0.52065812566256398</v>
      </c>
      <c r="N2023" s="453"/>
      <c r="O2023" s="453">
        <f t="shared" si="31"/>
        <v>1.982939088528922</v>
      </c>
      <c r="P2023" s="453">
        <f t="shared" si="31"/>
        <v>7.3901508704524517</v>
      </c>
      <c r="Q2023" s="453">
        <f t="shared" si="31"/>
        <v>6.7713792302981659</v>
      </c>
    </row>
    <row r="2024" spans="6:17">
      <c r="F2024" s="452">
        <v>2018</v>
      </c>
      <c r="G2024" s="453">
        <v>3.2685239015551382</v>
      </c>
      <c r="H2024" s="453">
        <v>11.695670670206368</v>
      </c>
      <c r="I2024" s="453">
        <v>16.798149740125794</v>
      </c>
      <c r="J2024" s="453"/>
      <c r="K2024" s="453">
        <v>0.90645974902624005</v>
      </c>
      <c r="L2024" s="453">
        <v>3.6769875827172456</v>
      </c>
      <c r="M2024" s="453">
        <v>3.5509356011382422</v>
      </c>
      <c r="N2024" s="453"/>
      <c r="O2024" s="453">
        <f t="shared" si="31"/>
        <v>2.5407216998038091</v>
      </c>
      <c r="P2024" s="453">
        <f t="shared" si="31"/>
        <v>9.5248229178204298</v>
      </c>
      <c r="Q2024" s="453">
        <f t="shared" si="31"/>
        <v>11.950010471201139</v>
      </c>
    </row>
    <row r="2025" spans="6:17">
      <c r="F2025" s="452">
        <v>2019</v>
      </c>
      <c r="G2025" s="453">
        <v>2.9286242172880819</v>
      </c>
      <c r="H2025" s="453">
        <v>10.807896472436219</v>
      </c>
      <c r="I2025" s="453">
        <v>15.419705723844302</v>
      </c>
      <c r="J2025" s="453"/>
      <c r="K2025" s="453">
        <v>0.72786511023550382</v>
      </c>
      <c r="L2025" s="453">
        <v>3.3542911992192899</v>
      </c>
      <c r="M2025" s="453">
        <v>3.0883326117712926</v>
      </c>
      <c r="N2025" s="453"/>
      <c r="O2025" s="453">
        <f t="shared" si="31"/>
        <v>2.1921772188795448</v>
      </c>
      <c r="P2025" s="453">
        <f t="shared" si="31"/>
        <v>8.7582394354373996</v>
      </c>
      <c r="Q2025" s="453">
        <f t="shared" si="31"/>
        <v>10.798185473693444</v>
      </c>
    </row>
    <row r="2026" spans="6:17">
      <c r="F2026" s="452">
        <v>2020</v>
      </c>
      <c r="G2026" s="453">
        <v>2.3895455441268876</v>
      </c>
      <c r="H2026" s="453">
        <v>7.1531843623773668</v>
      </c>
      <c r="I2026" s="453">
        <v>8.1658028670297682</v>
      </c>
      <c r="J2026" s="453"/>
      <c r="K2026" s="453">
        <v>0.61910069036086846</v>
      </c>
      <c r="L2026" s="453">
        <v>2.5482677727899912</v>
      </c>
      <c r="M2026" s="453">
        <v>0.47668997415286896</v>
      </c>
      <c r="N2026" s="453"/>
      <c r="O2026" s="453">
        <f t="shared" si="31"/>
        <v>1.8138734624243122</v>
      </c>
      <c r="P2026" s="453">
        <f t="shared" si="31"/>
        <v>6.1248599539786746</v>
      </c>
      <c r="Q2026" s="453">
        <f t="shared" si="31"/>
        <v>4.5595914076677531</v>
      </c>
    </row>
    <row r="2027" spans="6:17">
      <c r="F2027" s="452">
        <v>2021</v>
      </c>
      <c r="G2027" s="453">
        <v>3.2990457476628876</v>
      </c>
      <c r="H2027" s="453">
        <v>11.037813038911011</v>
      </c>
      <c r="I2027" s="453">
        <v>16.41505400703322</v>
      </c>
      <c r="J2027" s="453"/>
      <c r="K2027" s="453">
        <v>0.94726874376285863</v>
      </c>
      <c r="L2027" s="453">
        <v>3.3446434713499116</v>
      </c>
      <c r="M2027" s="453">
        <v>3.8907695845523094</v>
      </c>
      <c r="N2027" s="453"/>
      <c r="O2027" s="453">
        <f t="shared" si="31"/>
        <v>2.5967916175943024</v>
      </c>
      <c r="P2027" s="453">
        <f t="shared" si="31"/>
        <v>8.8635499908054172</v>
      </c>
      <c r="Q2027" s="453">
        <f t="shared" si="31"/>
        <v>12.098296588068919</v>
      </c>
    </row>
    <row r="2028" spans="6:17">
      <c r="F2028" s="452">
        <v>2022</v>
      </c>
      <c r="G2028" s="453">
        <v>2.7309180176149948</v>
      </c>
      <c r="H2028" s="453">
        <v>9.4869129480694525</v>
      </c>
      <c r="I2028" s="453">
        <v>13.518091270642728</v>
      </c>
      <c r="J2028" s="453"/>
      <c r="K2028" s="453">
        <v>0.51418837001729756</v>
      </c>
      <c r="L2028" s="453">
        <v>2.0943246957873143</v>
      </c>
      <c r="M2028" s="453">
        <v>1.5359818187541094</v>
      </c>
      <c r="N2028" s="453"/>
      <c r="O2028" s="453">
        <f t="shared" si="31"/>
        <v>1.8796473788247949</v>
      </c>
      <c r="P2028" s="453">
        <f t="shared" si="31"/>
        <v>6.8377811698220405</v>
      </c>
      <c r="Q2028" s="453">
        <f t="shared" si="31"/>
        <v>8.2950274540754734</v>
      </c>
    </row>
    <row r="2029" spans="6:17">
      <c r="F2029" s="452">
        <v>2023</v>
      </c>
      <c r="G2029" s="453">
        <v>3.3496709855010174</v>
      </c>
      <c r="H2029" s="453">
        <v>12.81427495464213</v>
      </c>
      <c r="I2029" s="453">
        <v>18.687038955895986</v>
      </c>
      <c r="J2029" s="453"/>
      <c r="K2029" s="453">
        <v>1.022220233075009</v>
      </c>
      <c r="L2029" s="453">
        <v>5.1755705601201925</v>
      </c>
      <c r="M2029" s="453">
        <v>6.2657164302088972</v>
      </c>
      <c r="N2029" s="453"/>
      <c r="O2029" s="453">
        <f t="shared" si="31"/>
        <v>2.6970557258255177</v>
      </c>
      <c r="P2029" s="453">
        <f t="shared" si="31"/>
        <v>11.582708037441257</v>
      </c>
      <c r="Q2029" s="453">
        <f t="shared" si="31"/>
        <v>15.60923590815689</v>
      </c>
    </row>
    <row r="2030" spans="6:17">
      <c r="F2030" s="452">
        <v>2024</v>
      </c>
      <c r="G2030" s="453">
        <v>2.4375645046497567</v>
      </c>
      <c r="H2030" s="453">
        <v>8.1741480029964464</v>
      </c>
      <c r="I2030" s="453">
        <v>10.814628303910794</v>
      </c>
      <c r="J2030" s="453"/>
      <c r="K2030" s="453">
        <v>0.25217566815888048</v>
      </c>
      <c r="L2030" s="453">
        <v>0.89977660666885129</v>
      </c>
      <c r="M2030" s="453">
        <v>-1.7204225091415708</v>
      </c>
      <c r="N2030" s="453"/>
      <c r="O2030" s="453">
        <f t="shared" si="31"/>
        <v>1.4709579204837588</v>
      </c>
      <c r="P2030" s="453">
        <f t="shared" si="31"/>
        <v>4.9868506081670745</v>
      </c>
      <c r="Q2030" s="453">
        <f t="shared" si="31"/>
        <v>3.6868916428138263</v>
      </c>
    </row>
    <row r="2031" spans="6:17">
      <c r="F2031" s="452">
        <v>2025</v>
      </c>
      <c r="G2031" s="453">
        <v>3.1385674951183233</v>
      </c>
      <c r="H2031" s="453">
        <v>12.182221234334818</v>
      </c>
      <c r="I2031" s="453">
        <v>17.724411961017267</v>
      </c>
      <c r="J2031" s="453"/>
      <c r="K2031" s="453">
        <v>0.84550764579284277</v>
      </c>
      <c r="L2031" s="453">
        <v>4.6696171837621208</v>
      </c>
      <c r="M2031" s="453">
        <v>5.5473982028494078</v>
      </c>
      <c r="N2031" s="453"/>
      <c r="O2031" s="453">
        <f t="shared" si="31"/>
        <v>2.4147913933520044</v>
      </c>
      <c r="P2031" s="453">
        <f t="shared" si="31"/>
        <v>10.76072780092953</v>
      </c>
      <c r="Q2031" s="453">
        <f t="shared" si="31"/>
        <v>14.409604183358041</v>
      </c>
    </row>
    <row r="2032" spans="6:17">
      <c r="F2032" s="452">
        <v>2026</v>
      </c>
      <c r="G2032" s="453">
        <v>2.3057822169639959</v>
      </c>
      <c r="H2032" s="453">
        <v>7.1761155173151536</v>
      </c>
      <c r="I2032" s="453">
        <v>8.1267043653624143</v>
      </c>
      <c r="J2032" s="453"/>
      <c r="K2032" s="453">
        <v>2.8143304488494891E-3</v>
      </c>
      <c r="L2032" s="453">
        <v>-0.34686416196799996</v>
      </c>
      <c r="M2032" s="453">
        <v>-4.0317848979633624</v>
      </c>
      <c r="N2032" s="453"/>
      <c r="O2032" s="453">
        <f t="shared" si="31"/>
        <v>1.1557054389308474</v>
      </c>
      <c r="P2032" s="453">
        <f t="shared" si="31"/>
        <v>3.2411935966895769</v>
      </c>
      <c r="Q2032" s="453">
        <f t="shared" si="31"/>
        <v>3.1567284717844757E-2</v>
      </c>
    </row>
    <row r="2033" spans="6:17">
      <c r="F2033" s="452">
        <v>2027</v>
      </c>
      <c r="G2033" s="453">
        <v>3.1881171119456582</v>
      </c>
      <c r="H2033" s="453">
        <v>11.046976871770482</v>
      </c>
      <c r="I2033" s="453">
        <v>15.679311891491309</v>
      </c>
      <c r="J2033" s="453"/>
      <c r="K2033" s="453">
        <v>1.0678642845668396</v>
      </c>
      <c r="L2033" s="453">
        <v>4.2500233811193269</v>
      </c>
      <c r="M2033" s="453">
        <v>4.7770019709258378</v>
      </c>
      <c r="N2033" s="453"/>
      <c r="O2033" s="453">
        <f t="shared" si="31"/>
        <v>2.6619228405396687</v>
      </c>
      <c r="P2033" s="453">
        <f t="shared" si="31"/>
        <v>9.7735118170045681</v>
      </c>
      <c r="Q2033" s="453">
        <f t="shared" si="31"/>
        <v>12.616657916671493</v>
      </c>
    </row>
    <row r="2034" spans="6:17">
      <c r="F2034" s="452">
        <v>2028</v>
      </c>
      <c r="G2034" s="453">
        <v>2.7397446722952949</v>
      </c>
      <c r="H2034" s="453">
        <v>8.4579983196231083</v>
      </c>
      <c r="I2034" s="453">
        <v>10.966301609407168</v>
      </c>
      <c r="J2034" s="453"/>
      <c r="K2034" s="453">
        <v>0.44158732089938901</v>
      </c>
      <c r="L2034" s="453">
        <v>0.93980177563593514</v>
      </c>
      <c r="M2034" s="453">
        <v>-1.3186887971813874</v>
      </c>
      <c r="N2034" s="453"/>
      <c r="O2034" s="453">
        <f t="shared" si="31"/>
        <v>1.8114596570470365</v>
      </c>
      <c r="P2034" s="453">
        <f t="shared" si="31"/>
        <v>5.1688009354474893</v>
      </c>
      <c r="Q2034" s="453">
        <f t="shared" si="31"/>
        <v>4.1644620075221965</v>
      </c>
    </row>
    <row r="2035" spans="6:17">
      <c r="F2035" s="452">
        <v>2029</v>
      </c>
      <c r="G2035" s="453">
        <v>2.2282277967348829</v>
      </c>
      <c r="H2035" s="453">
        <v>5.4052125923180512</v>
      </c>
      <c r="I2035" s="453">
        <v>3.8718862843006363</v>
      </c>
      <c r="J2035" s="453"/>
      <c r="K2035" s="453">
        <v>3.2797952705134747E-2</v>
      </c>
      <c r="L2035" s="453">
        <v>-1.5878914777674353</v>
      </c>
      <c r="M2035" s="453">
        <v>-6.1316504072613114</v>
      </c>
      <c r="N2035" s="453"/>
      <c r="O2035" s="453">
        <f t="shared" si="31"/>
        <v>1.1469118510725762</v>
      </c>
      <c r="P2035" s="453">
        <f t="shared" si="31"/>
        <v>1.1147148183915903</v>
      </c>
      <c r="Q2035" s="453">
        <f t="shared" si="31"/>
        <v>-4.1957072651109932</v>
      </c>
    </row>
    <row r="2036" spans="6:17">
      <c r="F2036" s="452">
        <v>2030</v>
      </c>
      <c r="G2036" s="453">
        <v>2.5630843187786887</v>
      </c>
      <c r="H2036" s="453">
        <v>8.7018092009863892</v>
      </c>
      <c r="I2036" s="453">
        <v>13.180170742244783</v>
      </c>
      <c r="J2036" s="453"/>
      <c r="K2036" s="453">
        <v>0.27204900599668136</v>
      </c>
      <c r="L2036" s="453">
        <v>1.0279064500684356</v>
      </c>
      <c r="M2036" s="453">
        <v>0.75891002030470389</v>
      </c>
      <c r="N2036" s="453"/>
      <c r="O2036" s="453">
        <f t="shared" si="31"/>
        <v>1.5535911653860257</v>
      </c>
      <c r="P2036" s="453">
        <f t="shared" si="31"/>
        <v>5.3788110505616302</v>
      </c>
      <c r="Q2036" s="453">
        <f t="shared" si="31"/>
        <v>7.3489953914270956</v>
      </c>
    </row>
    <row r="2037" spans="6:17">
      <c r="F2037" s="452">
        <v>2031</v>
      </c>
      <c r="G2037" s="453">
        <v>2.0509167663483971</v>
      </c>
      <c r="H2037" s="453">
        <v>6.1679883546429579</v>
      </c>
      <c r="I2037" s="453">
        <v>6.4800513735242902</v>
      </c>
      <c r="J2037" s="453"/>
      <c r="K2037" s="453">
        <v>-8.6289465971979951E-2</v>
      </c>
      <c r="L2037" s="453">
        <v>0.34947214635919011</v>
      </c>
      <c r="M2037" s="453">
        <v>-3.1343076450680911</v>
      </c>
      <c r="N2037" s="453"/>
      <c r="O2037" s="453">
        <f t="shared" si="31"/>
        <v>0.93916891720221862</v>
      </c>
      <c r="P2037" s="453">
        <f t="shared" si="31"/>
        <v>3.4334663236806691</v>
      </c>
      <c r="Q2037" s="453">
        <f t="shared" si="31"/>
        <v>0.10571804169405397</v>
      </c>
    </row>
    <row r="2038" spans="6:17">
      <c r="F2038" s="452">
        <v>2032</v>
      </c>
      <c r="G2038" s="453">
        <v>3.2070529926847176</v>
      </c>
      <c r="H2038" s="453">
        <v>12.413652986091165</v>
      </c>
      <c r="I2038" s="453">
        <v>18.065034775340564</v>
      </c>
      <c r="J2038" s="453"/>
      <c r="K2038" s="453">
        <v>0.97750548325053188</v>
      </c>
      <c r="L2038" s="453">
        <v>5.1401942876866897</v>
      </c>
      <c r="M2038" s="453">
        <v>6.269881675943779</v>
      </c>
      <c r="N2038" s="453"/>
      <c r="O2038" s="453">
        <f t="shared" si="31"/>
        <v>2.5810319795928907</v>
      </c>
      <c r="P2038" s="453">
        <f t="shared" si="31"/>
        <v>11.347020780732272</v>
      </c>
      <c r="Q2038" s="453">
        <f t="shared" si="31"/>
        <v>15.302399063614061</v>
      </c>
    </row>
    <row r="2039" spans="6:17">
      <c r="F2039" s="452">
        <v>2033</v>
      </c>
      <c r="G2039" s="453">
        <v>2.3350465839100583</v>
      </c>
      <c r="H2039" s="453">
        <v>7.7510898378918682</v>
      </c>
      <c r="I2039" s="453">
        <v>10.15135712129107</v>
      </c>
      <c r="J2039" s="453"/>
      <c r="K2039" s="453">
        <v>6.9039384152555172E-2</v>
      </c>
      <c r="L2039" s="453">
        <v>0.93615412490910899</v>
      </c>
      <c r="M2039" s="453">
        <v>-0.33479409680720806</v>
      </c>
      <c r="N2039" s="453"/>
      <c r="O2039" s="453">
        <f t="shared" si="31"/>
        <v>1.2365626761075843</v>
      </c>
      <c r="P2039" s="453">
        <f t="shared" si="31"/>
        <v>4.8116990438550431</v>
      </c>
      <c r="Q2039" s="453">
        <f t="shared" si="31"/>
        <v>4.7408844638383272</v>
      </c>
    </row>
    <row r="2040" spans="6:17">
      <c r="F2040" s="452">
        <v>2034</v>
      </c>
      <c r="G2040" s="453">
        <v>2.9010153878075098</v>
      </c>
      <c r="H2040" s="453">
        <v>9.0566385871079973</v>
      </c>
      <c r="I2040" s="453">
        <v>11.046197725147337</v>
      </c>
      <c r="J2040" s="453"/>
      <c r="K2040" s="453">
        <v>0.68411208976025861</v>
      </c>
      <c r="L2040" s="453">
        <v>1.7449745099260241</v>
      </c>
      <c r="M2040" s="453">
        <v>-0.74176267065578827</v>
      </c>
      <c r="N2040" s="453"/>
      <c r="O2040" s="453">
        <f t="shared" si="31"/>
        <v>2.1346197836640135</v>
      </c>
      <c r="P2040" s="453">
        <f t="shared" si="31"/>
        <v>6.2732938034800227</v>
      </c>
      <c r="Q2040" s="453">
        <f t="shared" si="31"/>
        <v>4.7813361919178803</v>
      </c>
    </row>
    <row r="2041" spans="6:17">
      <c r="F2041" s="452">
        <v>2035</v>
      </c>
      <c r="G2041" s="453">
        <v>2.4293016857662124</v>
      </c>
      <c r="H2041" s="453">
        <v>7.668869146844564</v>
      </c>
      <c r="I2041" s="453">
        <v>9.4109624814080917</v>
      </c>
      <c r="J2041" s="453"/>
      <c r="K2041" s="453">
        <v>0.69682919316985448</v>
      </c>
      <c r="L2041" s="453">
        <v>2.0004208094868403</v>
      </c>
      <c r="M2041" s="453">
        <v>-7.1688018087826322E-2</v>
      </c>
      <c r="N2041" s="453"/>
      <c r="O2041" s="453">
        <f t="shared" si="31"/>
        <v>1.9114800360529607</v>
      </c>
      <c r="P2041" s="453">
        <f t="shared" si="31"/>
        <v>5.8348553829091223</v>
      </c>
      <c r="Q2041" s="453">
        <f t="shared" si="31"/>
        <v>4.6337932226162195</v>
      </c>
    </row>
    <row r="2042" spans="6:17">
      <c r="F2042" s="452">
        <v>2036</v>
      </c>
      <c r="G2042" s="453">
        <v>2.6855274763342205</v>
      </c>
      <c r="H2042" s="453">
        <v>8.8285627866327872</v>
      </c>
      <c r="I2042" s="453">
        <v>10.951027210071047</v>
      </c>
      <c r="J2042" s="453"/>
      <c r="K2042" s="453">
        <v>0.41325809419263315</v>
      </c>
      <c r="L2042" s="453">
        <v>1.4347631037652846</v>
      </c>
      <c r="M2042" s="453">
        <v>-0.94154715323561788</v>
      </c>
      <c r="N2042" s="453"/>
      <c r="O2042" s="453">
        <f t="shared" si="31"/>
        <v>1.7560218323597434</v>
      </c>
      <c r="P2042" s="453">
        <f t="shared" si="31"/>
        <v>5.8490444970816782</v>
      </c>
      <c r="Q2042" s="453">
        <f t="shared" si="31"/>
        <v>4.5339664517999054</v>
      </c>
    </row>
    <row r="2043" spans="6:17">
      <c r="F2043" s="452">
        <v>2037</v>
      </c>
      <c r="G2043" s="453">
        <v>2.5680588269239202</v>
      </c>
      <c r="H2043" s="453">
        <v>7.5593158118813761</v>
      </c>
      <c r="I2043" s="453">
        <v>9.2319946363605112</v>
      </c>
      <c r="J2043" s="453"/>
      <c r="K2043" s="453">
        <v>0.26624509953037112</v>
      </c>
      <c r="L2043" s="453">
        <v>-3.3547694690021501E-2</v>
      </c>
      <c r="M2043" s="453">
        <v>-2.457046446008178</v>
      </c>
      <c r="N2043" s="453"/>
      <c r="O2043" s="453">
        <f t="shared" si="31"/>
        <v>1.5502745129923312</v>
      </c>
      <c r="P2043" s="453">
        <f t="shared" si="31"/>
        <v>3.7461102112506666</v>
      </c>
      <c r="Q2043" s="453">
        <f t="shared" si="31"/>
        <v>2.1589508721720776</v>
      </c>
    </row>
    <row r="2044" spans="6:17">
      <c r="F2044" s="452">
        <v>2038</v>
      </c>
      <c r="G2044" s="453">
        <v>2.7854043403058828</v>
      </c>
      <c r="H2044" s="453">
        <v>9.591661525185927</v>
      </c>
      <c r="I2044" s="453">
        <v>13.527195402624884</v>
      </c>
      <c r="J2044" s="453"/>
      <c r="K2044" s="453">
        <v>0.55232049185181609</v>
      </c>
      <c r="L2044" s="453">
        <v>1.8031656509547247</v>
      </c>
      <c r="M2044" s="453">
        <v>-9.8048916004714215E-2</v>
      </c>
      <c r="N2044" s="453"/>
      <c r="O2044" s="453">
        <f t="shared" si="31"/>
        <v>1.9450226620047575</v>
      </c>
      <c r="P2044" s="453">
        <f t="shared" si="31"/>
        <v>6.5989964135476882</v>
      </c>
      <c r="Q2044" s="453">
        <f t="shared" si="31"/>
        <v>6.6655487853077275</v>
      </c>
    </row>
    <row r="2045" spans="6:17">
      <c r="F2045" s="452">
        <v>2039</v>
      </c>
      <c r="G2045" s="453">
        <v>2.8464070080421209</v>
      </c>
      <c r="H2045" s="453">
        <v>9.5763713570559261</v>
      </c>
      <c r="I2045" s="453">
        <v>11.928320101251586</v>
      </c>
      <c r="J2045" s="453"/>
      <c r="K2045" s="453">
        <v>0.54397480504771067</v>
      </c>
      <c r="L2045" s="453">
        <v>1.9715339263940592</v>
      </c>
      <c r="M2045" s="453">
        <v>-0.31734937554078613</v>
      </c>
      <c r="N2045" s="453"/>
      <c r="O2045" s="453">
        <f t="shared" si="31"/>
        <v>1.9671783090687711</v>
      </c>
      <c r="P2045" s="453">
        <f t="shared" si="31"/>
        <v>6.7597196049220223</v>
      </c>
      <c r="Q2045" s="453">
        <f t="shared" si="31"/>
        <v>5.6468106750850069</v>
      </c>
    </row>
    <row r="2046" spans="6:17">
      <c r="F2046" s="452">
        <v>2040</v>
      </c>
      <c r="G2046" s="453">
        <v>2.6153032937215563</v>
      </c>
      <c r="H2046" s="453">
        <v>8.5053202297519874</v>
      </c>
      <c r="I2046" s="453">
        <v>10.057778635133474</v>
      </c>
      <c r="J2046" s="453"/>
      <c r="K2046" s="453">
        <v>0.47485983214153116</v>
      </c>
      <c r="L2046" s="453">
        <v>1.4164984419736726</v>
      </c>
      <c r="M2046" s="453">
        <v>-1.3570825564803854</v>
      </c>
      <c r="N2046" s="453"/>
      <c r="O2046" s="453">
        <f t="shared" si="31"/>
        <v>1.7825114790023093</v>
      </c>
      <c r="P2046" s="453">
        <f t="shared" si="31"/>
        <v>5.6691585568496663</v>
      </c>
      <c r="Q2046" s="453">
        <f t="shared" si="31"/>
        <v>3.6718067610863514</v>
      </c>
    </row>
    <row r="2047" spans="6:17">
      <c r="F2047" s="452">
        <v>2041</v>
      </c>
      <c r="G2047" s="453">
        <v>3.0202587087789556</v>
      </c>
      <c r="H2047" s="453">
        <v>10.272509890715781</v>
      </c>
      <c r="I2047" s="453">
        <v>14.875494973244088</v>
      </c>
      <c r="J2047" s="453"/>
      <c r="K2047" s="453">
        <v>0.69768306323355311</v>
      </c>
      <c r="L2047" s="453">
        <v>2.5894196527652369</v>
      </c>
      <c r="M2047" s="453">
        <v>2.4468850588176707</v>
      </c>
      <c r="N2047" s="453"/>
      <c r="O2047" s="453">
        <f t="shared" si="31"/>
        <v>2.2078124176230309</v>
      </c>
      <c r="P2047" s="453">
        <f t="shared" si="31"/>
        <v>7.7256745981231276</v>
      </c>
      <c r="Q2047" s="453">
        <f t="shared" si="31"/>
        <v>9.8846325454397146</v>
      </c>
    </row>
    <row r="2048" spans="6:17">
      <c r="F2048" s="452">
        <v>2042</v>
      </c>
      <c r="G2048" s="453">
        <v>2.4749540743400722</v>
      </c>
      <c r="H2048" s="453">
        <v>8.8873785827986893</v>
      </c>
      <c r="I2048" s="453">
        <v>11.714677684765277</v>
      </c>
      <c r="J2048" s="453"/>
      <c r="K2048" s="453">
        <v>-2.7269908225811434E-2</v>
      </c>
      <c r="L2048" s="453">
        <v>-0.32301400088751464</v>
      </c>
      <c r="M2048" s="453">
        <v>-3.7501529222869436</v>
      </c>
      <c r="N2048" s="453"/>
      <c r="O2048" s="453">
        <f t="shared" si="31"/>
        <v>1.2102071289442247</v>
      </c>
      <c r="P2048" s="453">
        <f t="shared" si="31"/>
        <v>4.12067529051183</v>
      </c>
      <c r="Q2048" s="453">
        <f t="shared" si="31"/>
        <v>2.1071859200956951</v>
      </c>
    </row>
    <row r="2049" spans="6:17">
      <c r="F2049" s="452">
        <v>2043</v>
      </c>
      <c r="G2049" s="453">
        <v>3.2926762976768149</v>
      </c>
      <c r="H2049" s="453">
        <v>12.491601089890736</v>
      </c>
      <c r="I2049" s="453">
        <v>17.631656079094682</v>
      </c>
      <c r="J2049" s="453"/>
      <c r="K2049" s="453">
        <v>1.1130237859356349</v>
      </c>
      <c r="L2049" s="453">
        <v>5.3339938835459577</v>
      </c>
      <c r="M2049" s="453">
        <v>6.01345493549168</v>
      </c>
      <c r="N2049" s="453"/>
      <c r="O2049" s="453">
        <f t="shared" si="31"/>
        <v>2.7593619347740423</v>
      </c>
      <c r="P2049" s="453">
        <f t="shared" si="31"/>
        <v>11.579794428491326</v>
      </c>
      <c r="Q2049" s="453">
        <f t="shared" si="31"/>
        <v>14.829282975039021</v>
      </c>
    </row>
    <row r="2050" spans="6:17">
      <c r="F2050" s="452">
        <v>2044</v>
      </c>
      <c r="G2050" s="453">
        <v>3.1379074093454982</v>
      </c>
      <c r="H2050" s="453">
        <v>11.327628434199688</v>
      </c>
      <c r="I2050" s="453">
        <v>16.258061104109387</v>
      </c>
      <c r="J2050" s="453"/>
      <c r="K2050" s="453">
        <v>0.79975813024008069</v>
      </c>
      <c r="L2050" s="453">
        <v>3.3965996981640458</v>
      </c>
      <c r="M2050" s="453">
        <v>3.1835263062678294</v>
      </c>
      <c r="N2050" s="453"/>
      <c r="O2050" s="453">
        <f t="shared" si="31"/>
        <v>2.3687118349128298</v>
      </c>
      <c r="P2050" s="453">
        <f t="shared" si="31"/>
        <v>9.0604139152638901</v>
      </c>
      <c r="Q2050" s="453">
        <f t="shared" si="31"/>
        <v>11.312556858322523</v>
      </c>
    </row>
    <row r="2051" spans="6:17">
      <c r="F2051" s="452">
        <v>2045</v>
      </c>
      <c r="G2051" s="453">
        <v>2.4170723554417144</v>
      </c>
      <c r="H2051" s="453">
        <v>7.8497427471904402</v>
      </c>
      <c r="I2051" s="453">
        <v>9.0989657421751389</v>
      </c>
      <c r="J2051" s="453"/>
      <c r="K2051" s="453">
        <v>0.28404292710508017</v>
      </c>
      <c r="L2051" s="453">
        <v>0.89508402017180799</v>
      </c>
      <c r="M2051" s="453">
        <v>-2.1836733741362053</v>
      </c>
      <c r="N2051" s="453"/>
      <c r="O2051" s="453">
        <f t="shared" si="31"/>
        <v>1.4925791048259374</v>
      </c>
      <c r="P2051" s="453">
        <f t="shared" si="31"/>
        <v>4.8199553937670281</v>
      </c>
      <c r="Q2051" s="453">
        <f t="shared" si="31"/>
        <v>2.3658094969513641</v>
      </c>
    </row>
    <row r="2052" spans="6:17">
      <c r="F2052" s="452">
        <v>2046</v>
      </c>
      <c r="G2052" s="453">
        <v>2.5507900110637731</v>
      </c>
      <c r="H2052" s="453">
        <v>6.3831225096268014</v>
      </c>
      <c r="I2052" s="453">
        <v>5.4122473971617211</v>
      </c>
      <c r="J2052" s="453"/>
      <c r="K2052" s="453">
        <v>0.30581136077682913</v>
      </c>
      <c r="L2052" s="453">
        <v>-0.63410008023773656</v>
      </c>
      <c r="M2052" s="453">
        <v>-5.0308500879358462</v>
      </c>
      <c r="N2052" s="453"/>
      <c r="O2052" s="453">
        <f t="shared" si="31"/>
        <v>1.5812063663087157</v>
      </c>
      <c r="P2052" s="453">
        <f t="shared" si="31"/>
        <v>2.5574611745756641</v>
      </c>
      <c r="Q2052" s="453">
        <f t="shared" si="31"/>
        <v>-2.3247263893549857</v>
      </c>
    </row>
    <row r="2053" spans="6:17">
      <c r="F2053" s="452">
        <v>2047</v>
      </c>
      <c r="G2053" s="453">
        <v>2.2569377905803059</v>
      </c>
      <c r="H2053" s="453">
        <v>6.9478584900582803</v>
      </c>
      <c r="I2053" s="453">
        <v>8.823478466644147</v>
      </c>
      <c r="J2053" s="453"/>
      <c r="K2053" s="453">
        <v>1.4157422609077486E-2</v>
      </c>
      <c r="L2053" s="453">
        <v>1.6995975565272659E-2</v>
      </c>
      <c r="M2053" s="453">
        <v>-1.6227982845211528</v>
      </c>
      <c r="N2053" s="453"/>
      <c r="O2053" s="453">
        <f t="shared" si="31"/>
        <v>1.1426263178992304</v>
      </c>
      <c r="P2053" s="453">
        <f t="shared" si="31"/>
        <v>3.4909252205944128</v>
      </c>
      <c r="Q2053" s="453">
        <f t="shared" si="31"/>
        <v>2.7889409488009207</v>
      </c>
    </row>
    <row r="2054" spans="6:17">
      <c r="F2054" s="452">
        <v>2048</v>
      </c>
      <c r="G2054" s="453">
        <v>3.2012915083899376</v>
      </c>
      <c r="H2054" s="453">
        <v>8.8999375958264437</v>
      </c>
      <c r="I2054" s="453">
        <v>9.1972175692444722</v>
      </c>
      <c r="J2054" s="453"/>
      <c r="K2054" s="453">
        <v>1.5567553115594563</v>
      </c>
      <c r="L2054" s="453">
        <v>3.7708248669828706</v>
      </c>
      <c r="M2054" s="453">
        <v>2.2704566704909226</v>
      </c>
      <c r="N2054" s="453"/>
      <c r="O2054" s="453">
        <f t="shared" si="31"/>
        <v>3.1574010657544251</v>
      </c>
      <c r="P2054" s="453">
        <f t="shared" si="31"/>
        <v>8.2207936648960924</v>
      </c>
      <c r="Q2054" s="453">
        <f t="shared" si="31"/>
        <v>6.8690654551131587</v>
      </c>
    </row>
    <row r="2055" spans="6:17">
      <c r="F2055" s="452">
        <v>2049</v>
      </c>
      <c r="G2055" s="453">
        <v>2.9077180534017426</v>
      </c>
      <c r="H2055" s="453">
        <v>10.154485885589693</v>
      </c>
      <c r="I2055" s="453">
        <v>12.915140484643914</v>
      </c>
      <c r="J2055" s="453"/>
      <c r="K2055" s="453">
        <v>0.72684018121524296</v>
      </c>
      <c r="L2055" s="453">
        <v>2.816661633288426</v>
      </c>
      <c r="M2055" s="453">
        <v>1.150804970321829</v>
      </c>
      <c r="N2055" s="453"/>
      <c r="O2055" s="453">
        <f t="shared" si="31"/>
        <v>2.1806992079161143</v>
      </c>
      <c r="P2055" s="453">
        <f t="shared" si="31"/>
        <v>7.8939045760832727</v>
      </c>
      <c r="Q2055" s="453">
        <f t="shared" si="31"/>
        <v>7.6083752126437858</v>
      </c>
    </row>
    <row r="2056" spans="6:17">
      <c r="F2056" s="452">
        <v>2050</v>
      </c>
      <c r="G2056" s="453">
        <v>2.4628822888894835</v>
      </c>
      <c r="H2056" s="453">
        <v>7.5384090184339954</v>
      </c>
      <c r="I2056" s="453">
        <v>8.9349421588624693</v>
      </c>
      <c r="J2056" s="453"/>
      <c r="K2056" s="453">
        <v>1.4554608248058578</v>
      </c>
      <c r="L2056" s="453">
        <v>5.3940974770627577</v>
      </c>
      <c r="M2056" s="453">
        <v>5.371734390064276</v>
      </c>
      <c r="N2056" s="453"/>
      <c r="O2056" s="453">
        <f t="shared" ref="O2056:Q2119" si="32">G2056*0.5+K2056</f>
        <v>2.6869019692505995</v>
      </c>
      <c r="P2056" s="453">
        <f t="shared" si="32"/>
        <v>9.1633019862797553</v>
      </c>
      <c r="Q2056" s="453">
        <f t="shared" si="32"/>
        <v>9.8392054694955107</v>
      </c>
    </row>
    <row r="2057" spans="6:17">
      <c r="F2057" s="452">
        <v>2051</v>
      </c>
      <c r="G2057" s="453">
        <v>2.8421242152085515</v>
      </c>
      <c r="H2057" s="453">
        <v>9.1709428573688285</v>
      </c>
      <c r="I2057" s="453">
        <v>11.077957529540853</v>
      </c>
      <c r="J2057" s="453"/>
      <c r="K2057" s="453">
        <v>0.55678261646499472</v>
      </c>
      <c r="L2057" s="453">
        <v>1.6100572435826237</v>
      </c>
      <c r="M2057" s="453">
        <v>-1.0605585107004174</v>
      </c>
      <c r="N2057" s="453"/>
      <c r="O2057" s="453">
        <f t="shared" si="32"/>
        <v>1.9778447240692705</v>
      </c>
      <c r="P2057" s="453">
        <f t="shared" si="32"/>
        <v>6.195528672267038</v>
      </c>
      <c r="Q2057" s="453">
        <f t="shared" si="32"/>
        <v>4.4784202540700093</v>
      </c>
    </row>
    <row r="2058" spans="6:17">
      <c r="F2058" s="452">
        <v>2052</v>
      </c>
      <c r="G2058" s="453">
        <v>2.4828253429267448</v>
      </c>
      <c r="H2058" s="453">
        <v>10.035356196087115</v>
      </c>
      <c r="I2058" s="453">
        <v>15.090769344941094</v>
      </c>
      <c r="J2058" s="453"/>
      <c r="K2058" s="453">
        <v>0.26789466984241628</v>
      </c>
      <c r="L2058" s="453">
        <v>2.7839576997781705</v>
      </c>
      <c r="M2058" s="453">
        <v>3.3230925933758684</v>
      </c>
      <c r="N2058" s="453"/>
      <c r="O2058" s="453">
        <f t="shared" si="32"/>
        <v>1.5093073413057887</v>
      </c>
      <c r="P2058" s="453">
        <f t="shared" si="32"/>
        <v>7.8016357978217279</v>
      </c>
      <c r="Q2058" s="453">
        <f t="shared" si="32"/>
        <v>10.868477265846415</v>
      </c>
    </row>
    <row r="2059" spans="6:17">
      <c r="F2059" s="452">
        <v>2053</v>
      </c>
      <c r="G2059" s="453">
        <v>2.874165532871185</v>
      </c>
      <c r="H2059" s="453">
        <v>9.4979372739022594</v>
      </c>
      <c r="I2059" s="453">
        <v>13.934337512963268</v>
      </c>
      <c r="J2059" s="453"/>
      <c r="K2059" s="453">
        <v>0.44849431108216109</v>
      </c>
      <c r="L2059" s="453">
        <v>1.5920686582313692</v>
      </c>
      <c r="M2059" s="453">
        <v>0.97352047656309537</v>
      </c>
      <c r="N2059" s="453"/>
      <c r="O2059" s="453">
        <f t="shared" si="32"/>
        <v>1.8855770775177536</v>
      </c>
      <c r="P2059" s="453">
        <f t="shared" si="32"/>
        <v>6.3410372951824989</v>
      </c>
      <c r="Q2059" s="453">
        <f t="shared" si="32"/>
        <v>7.9406892330447292</v>
      </c>
    </row>
    <row r="2060" spans="6:17">
      <c r="F2060" s="452">
        <v>2054</v>
      </c>
      <c r="G2060" s="453">
        <v>2.6036052038214379</v>
      </c>
      <c r="H2060" s="453">
        <v>9.6273390152795102</v>
      </c>
      <c r="I2060" s="453">
        <v>14.302580825348912</v>
      </c>
      <c r="J2060" s="453"/>
      <c r="K2060" s="453">
        <v>0.46520417685687754</v>
      </c>
      <c r="L2060" s="453">
        <v>2.4946545953628601</v>
      </c>
      <c r="M2060" s="453">
        <v>2.5149528285188651</v>
      </c>
      <c r="N2060" s="453"/>
      <c r="O2060" s="453">
        <f t="shared" si="32"/>
        <v>1.7670067787675965</v>
      </c>
      <c r="P2060" s="453">
        <f t="shared" si="32"/>
        <v>7.3083241030026151</v>
      </c>
      <c r="Q2060" s="453">
        <f t="shared" si="32"/>
        <v>9.666243241193321</v>
      </c>
    </row>
    <row r="2061" spans="6:17">
      <c r="F2061" s="452">
        <v>2055</v>
      </c>
      <c r="G2061" s="453">
        <v>2.5699764239309335</v>
      </c>
      <c r="H2061" s="453">
        <v>7.8533786617850296</v>
      </c>
      <c r="I2061" s="453">
        <v>10.185964290402254</v>
      </c>
      <c r="J2061" s="453"/>
      <c r="K2061" s="453">
        <v>0.36807530172360892</v>
      </c>
      <c r="L2061" s="453">
        <v>0.63906252959210974</v>
      </c>
      <c r="M2061" s="453">
        <v>-1.6005609646754237</v>
      </c>
      <c r="N2061" s="453"/>
      <c r="O2061" s="453">
        <f t="shared" si="32"/>
        <v>1.6530635136890757</v>
      </c>
      <c r="P2061" s="453">
        <f t="shared" si="32"/>
        <v>4.5657518604846246</v>
      </c>
      <c r="Q2061" s="453">
        <f t="shared" si="32"/>
        <v>3.4924211805257031</v>
      </c>
    </row>
    <row r="2062" spans="6:17">
      <c r="F2062" s="452">
        <v>2056</v>
      </c>
      <c r="G2062" s="453">
        <v>2.4636655579944797</v>
      </c>
      <c r="H2062" s="453">
        <v>8.199754597763345</v>
      </c>
      <c r="I2062" s="453">
        <v>10.782123715474839</v>
      </c>
      <c r="J2062" s="453"/>
      <c r="K2062" s="453">
        <v>0.20840522376541593</v>
      </c>
      <c r="L2062" s="453">
        <v>0.80356732027097166</v>
      </c>
      <c r="M2062" s="453">
        <v>-1.812774945416237</v>
      </c>
      <c r="N2062" s="453"/>
      <c r="O2062" s="453">
        <f t="shared" si="32"/>
        <v>1.4402380027626558</v>
      </c>
      <c r="P2062" s="453">
        <f t="shared" si="32"/>
        <v>4.9034446191526442</v>
      </c>
      <c r="Q2062" s="453">
        <f t="shared" si="32"/>
        <v>3.5782869123211825</v>
      </c>
    </row>
    <row r="2063" spans="6:17">
      <c r="F2063" s="452">
        <v>2057</v>
      </c>
      <c r="G2063" s="453">
        <v>2.6047870160850035</v>
      </c>
      <c r="H2063" s="453">
        <v>9.3289869306541959</v>
      </c>
      <c r="I2063" s="453">
        <v>11.61927307247322</v>
      </c>
      <c r="J2063" s="453"/>
      <c r="K2063" s="453">
        <v>0.37880611155753385</v>
      </c>
      <c r="L2063" s="453">
        <v>0.69285406256911131</v>
      </c>
      <c r="M2063" s="453">
        <v>-2.1745559166518404</v>
      </c>
      <c r="N2063" s="453"/>
      <c r="O2063" s="453">
        <f t="shared" si="32"/>
        <v>1.6811996196000356</v>
      </c>
      <c r="P2063" s="453">
        <f t="shared" si="32"/>
        <v>5.3573475278962093</v>
      </c>
      <c r="Q2063" s="453">
        <f t="shared" si="32"/>
        <v>3.6350806195847696</v>
      </c>
    </row>
    <row r="2064" spans="6:17">
      <c r="F2064" s="452">
        <v>2058</v>
      </c>
      <c r="G2064" s="453">
        <v>2.6918133098539059</v>
      </c>
      <c r="H2064" s="453">
        <v>8.5395140682377928</v>
      </c>
      <c r="I2064" s="453">
        <v>9.9240747277220152</v>
      </c>
      <c r="J2064" s="453"/>
      <c r="K2064" s="453">
        <v>0.46419456702570372</v>
      </c>
      <c r="L2064" s="453">
        <v>0.70786589371523689</v>
      </c>
      <c r="M2064" s="453">
        <v>-2.3540661805126035</v>
      </c>
      <c r="N2064" s="453"/>
      <c r="O2064" s="453">
        <f t="shared" si="32"/>
        <v>1.8101012219526567</v>
      </c>
      <c r="P2064" s="453">
        <f t="shared" si="32"/>
        <v>4.9776229278341333</v>
      </c>
      <c r="Q2064" s="453">
        <f t="shared" si="32"/>
        <v>2.6079711833484041</v>
      </c>
    </row>
    <row r="2065" spans="6:17">
      <c r="F2065" s="452">
        <v>2059</v>
      </c>
      <c r="G2065" s="453">
        <v>3.0845607497084817</v>
      </c>
      <c r="H2065" s="453">
        <v>11.087066516801727</v>
      </c>
      <c r="I2065" s="453">
        <v>15.85249550418709</v>
      </c>
      <c r="J2065" s="453"/>
      <c r="K2065" s="453">
        <v>0.79275743205160509</v>
      </c>
      <c r="L2065" s="453">
        <v>3.2752842471322126</v>
      </c>
      <c r="M2065" s="453">
        <v>3.02231916759537</v>
      </c>
      <c r="N2065" s="453"/>
      <c r="O2065" s="453">
        <f t="shared" si="32"/>
        <v>2.3350378069058459</v>
      </c>
      <c r="P2065" s="453">
        <f t="shared" si="32"/>
        <v>8.818817505533076</v>
      </c>
      <c r="Q2065" s="453">
        <f t="shared" si="32"/>
        <v>10.948566919688915</v>
      </c>
    </row>
    <row r="2066" spans="6:17">
      <c r="F2066" s="452">
        <v>2060</v>
      </c>
      <c r="G2066" s="453">
        <v>2.3185146432111345</v>
      </c>
      <c r="H2066" s="453">
        <v>7.8682405146036203</v>
      </c>
      <c r="I2066" s="453">
        <v>10.294280907847522</v>
      </c>
      <c r="J2066" s="453"/>
      <c r="K2066" s="453">
        <v>0.12077927367846719</v>
      </c>
      <c r="L2066" s="453">
        <v>1.2848993714307611</v>
      </c>
      <c r="M2066" s="453">
        <v>9.8387119500884523E-2</v>
      </c>
      <c r="N2066" s="453"/>
      <c r="O2066" s="453">
        <f t="shared" si="32"/>
        <v>1.2800365952840345</v>
      </c>
      <c r="P2066" s="453">
        <f t="shared" si="32"/>
        <v>5.2190196287325712</v>
      </c>
      <c r="Q2066" s="453">
        <f t="shared" si="32"/>
        <v>5.2455275734246456</v>
      </c>
    </row>
    <row r="2067" spans="6:17">
      <c r="F2067" s="452">
        <v>2061</v>
      </c>
      <c r="G2067" s="453">
        <v>2.9542952253757662</v>
      </c>
      <c r="H2067" s="453">
        <v>11.045398376827507</v>
      </c>
      <c r="I2067" s="453">
        <v>15.820972443358272</v>
      </c>
      <c r="J2067" s="453"/>
      <c r="K2067" s="453">
        <v>0.6295926387082833</v>
      </c>
      <c r="L2067" s="453">
        <v>3.039021863960258</v>
      </c>
      <c r="M2067" s="453">
        <v>2.56413372151939</v>
      </c>
      <c r="N2067" s="453"/>
      <c r="O2067" s="453">
        <f t="shared" si="32"/>
        <v>2.1067402513961664</v>
      </c>
      <c r="P2067" s="453">
        <f t="shared" si="32"/>
        <v>8.5617210523740113</v>
      </c>
      <c r="Q2067" s="453">
        <f t="shared" si="32"/>
        <v>10.474619943198526</v>
      </c>
    </row>
    <row r="2068" spans="6:17">
      <c r="F2068" s="452">
        <v>2062</v>
      </c>
      <c r="G2068" s="453">
        <v>2.7017482371922874</v>
      </c>
      <c r="H2068" s="453">
        <v>8.4563743663791442</v>
      </c>
      <c r="I2068" s="453">
        <v>10.052277870875244</v>
      </c>
      <c r="J2068" s="453"/>
      <c r="K2068" s="453">
        <v>0.60402628107170209</v>
      </c>
      <c r="L2068" s="453">
        <v>1.1142277669577325</v>
      </c>
      <c r="M2068" s="453">
        <v>-1.799556242762506</v>
      </c>
      <c r="N2068" s="453"/>
      <c r="O2068" s="453">
        <f t="shared" si="32"/>
        <v>1.9549003996678458</v>
      </c>
      <c r="P2068" s="453">
        <f t="shared" si="32"/>
        <v>5.3424149501473046</v>
      </c>
      <c r="Q2068" s="453">
        <f t="shared" si="32"/>
        <v>3.226582692675116</v>
      </c>
    </row>
    <row r="2069" spans="6:17">
      <c r="F2069" s="452">
        <v>2063</v>
      </c>
      <c r="G2069" s="453">
        <v>2.9041792999503873</v>
      </c>
      <c r="H2069" s="453">
        <v>10.288107297441393</v>
      </c>
      <c r="I2069" s="453">
        <v>13.24349749059752</v>
      </c>
      <c r="J2069" s="453"/>
      <c r="K2069" s="453">
        <v>0.69280281715703751</v>
      </c>
      <c r="L2069" s="453">
        <v>2.9040154682697477</v>
      </c>
      <c r="M2069" s="453">
        <v>1.3330008051723183</v>
      </c>
      <c r="N2069" s="453"/>
      <c r="O2069" s="453">
        <f t="shared" si="32"/>
        <v>2.1448924671322311</v>
      </c>
      <c r="P2069" s="453">
        <f t="shared" si="32"/>
        <v>8.0480691169904439</v>
      </c>
      <c r="Q2069" s="453">
        <f t="shared" si="32"/>
        <v>7.9547495504710781</v>
      </c>
    </row>
    <row r="2070" spans="6:17">
      <c r="F2070" s="452">
        <v>2064</v>
      </c>
      <c r="G2070" s="453">
        <v>1.9742451339928753</v>
      </c>
      <c r="H2070" s="453">
        <v>4.787921412980559</v>
      </c>
      <c r="I2070" s="453">
        <v>3.6880734932879946</v>
      </c>
      <c r="J2070" s="453"/>
      <c r="K2070" s="453">
        <v>-0.30539849005780084</v>
      </c>
      <c r="L2070" s="453">
        <v>-2.0114963114966358</v>
      </c>
      <c r="M2070" s="453">
        <v>-6.0255993774672945</v>
      </c>
      <c r="N2070" s="453"/>
      <c r="O2070" s="453">
        <f t="shared" si="32"/>
        <v>0.68172407693863679</v>
      </c>
      <c r="P2070" s="453">
        <f t="shared" si="32"/>
        <v>0.38246439499364371</v>
      </c>
      <c r="Q2070" s="453">
        <f t="shared" si="32"/>
        <v>-4.1815626308232972</v>
      </c>
    </row>
    <row r="2071" spans="6:17">
      <c r="F2071" s="452">
        <v>2065</v>
      </c>
      <c r="G2071" s="453">
        <v>2.3555601825237957</v>
      </c>
      <c r="H2071" s="453">
        <v>7.8924118450073379</v>
      </c>
      <c r="I2071" s="453">
        <v>8.2511148974347037</v>
      </c>
      <c r="J2071" s="453"/>
      <c r="K2071" s="453">
        <v>-4.5353608752494168E-2</v>
      </c>
      <c r="L2071" s="453">
        <v>2.2414338530964528E-2</v>
      </c>
      <c r="M2071" s="453">
        <v>-3.8097057814973141</v>
      </c>
      <c r="N2071" s="453"/>
      <c r="O2071" s="453">
        <f t="shared" si="32"/>
        <v>1.1324264825094037</v>
      </c>
      <c r="P2071" s="453">
        <f t="shared" si="32"/>
        <v>3.9686202610346335</v>
      </c>
      <c r="Q2071" s="453">
        <f t="shared" si="32"/>
        <v>0.31585166722003777</v>
      </c>
    </row>
    <row r="2072" spans="6:17">
      <c r="F2072" s="452">
        <v>2066</v>
      </c>
      <c r="G2072" s="453">
        <v>2.6372407288442261</v>
      </c>
      <c r="H2072" s="453">
        <v>9.037374641397264</v>
      </c>
      <c r="I2072" s="453">
        <v>12.641369903873709</v>
      </c>
      <c r="J2072" s="453"/>
      <c r="K2072" s="453">
        <v>0.38968579432919093</v>
      </c>
      <c r="L2072" s="453">
        <v>1.5699584865641469</v>
      </c>
      <c r="M2072" s="453">
        <v>0.53052852217190605</v>
      </c>
      <c r="N2072" s="453"/>
      <c r="O2072" s="453">
        <f t="shared" si="32"/>
        <v>1.708306158751304</v>
      </c>
      <c r="P2072" s="453">
        <f t="shared" si="32"/>
        <v>6.0886458072627789</v>
      </c>
      <c r="Q2072" s="453">
        <f t="shared" si="32"/>
        <v>6.8512134741087607</v>
      </c>
    </row>
    <row r="2073" spans="6:17">
      <c r="F2073" s="452">
        <v>2067</v>
      </c>
      <c r="G2073" s="453">
        <v>2.681752425679905</v>
      </c>
      <c r="H2073" s="453">
        <v>8.5635797380903895</v>
      </c>
      <c r="I2073" s="453">
        <v>10.692126432704725</v>
      </c>
      <c r="J2073" s="453"/>
      <c r="K2073" s="453">
        <v>0.62722553601238573</v>
      </c>
      <c r="L2073" s="453">
        <v>1.3412015940950823</v>
      </c>
      <c r="M2073" s="453">
        <v>-0.80733379767627156</v>
      </c>
      <c r="N2073" s="453"/>
      <c r="O2073" s="453">
        <f t="shared" si="32"/>
        <v>1.9681017488523382</v>
      </c>
      <c r="P2073" s="453">
        <f t="shared" si="32"/>
        <v>5.6229914631402771</v>
      </c>
      <c r="Q2073" s="453">
        <f t="shared" si="32"/>
        <v>4.5387294186760911</v>
      </c>
    </row>
    <row r="2074" spans="6:17">
      <c r="F2074" s="452">
        <v>2068</v>
      </c>
      <c r="G2074" s="453">
        <v>2.45633438254408</v>
      </c>
      <c r="H2074" s="453">
        <v>8.0614361258494398</v>
      </c>
      <c r="I2074" s="453">
        <v>9.3409066580055651</v>
      </c>
      <c r="J2074" s="453"/>
      <c r="K2074" s="453">
        <v>0.34373601017349387</v>
      </c>
      <c r="L2074" s="453">
        <v>1.0214118069542337</v>
      </c>
      <c r="M2074" s="453">
        <v>-2.1275382101367697</v>
      </c>
      <c r="N2074" s="453"/>
      <c r="O2074" s="453">
        <f t="shared" si="32"/>
        <v>1.5719032014455339</v>
      </c>
      <c r="P2074" s="453">
        <f t="shared" si="32"/>
        <v>5.0521298698789536</v>
      </c>
      <c r="Q2074" s="453">
        <f t="shared" si="32"/>
        <v>2.5429151188660128</v>
      </c>
    </row>
    <row r="2075" spans="6:17">
      <c r="F2075" s="452">
        <v>2069</v>
      </c>
      <c r="G2075" s="453">
        <v>3.1761048979749891</v>
      </c>
      <c r="H2075" s="453">
        <v>9.4976947341831988</v>
      </c>
      <c r="I2075" s="453">
        <v>11.983571686642037</v>
      </c>
      <c r="J2075" s="453"/>
      <c r="K2075" s="453">
        <v>1.0309419904848163</v>
      </c>
      <c r="L2075" s="453">
        <v>2.3047577002362871</v>
      </c>
      <c r="M2075" s="453">
        <v>0.9054961918382034</v>
      </c>
      <c r="N2075" s="453"/>
      <c r="O2075" s="453">
        <f t="shared" si="32"/>
        <v>2.6189944394723108</v>
      </c>
      <c r="P2075" s="453">
        <f t="shared" si="32"/>
        <v>7.0536050673278865</v>
      </c>
      <c r="Q2075" s="453">
        <f t="shared" si="32"/>
        <v>6.8972820351592219</v>
      </c>
    </row>
    <row r="2076" spans="6:17">
      <c r="F2076" s="452">
        <v>2070</v>
      </c>
      <c r="G2076" s="453">
        <v>2.39596534312399</v>
      </c>
      <c r="H2076" s="453">
        <v>7.3359025953734118</v>
      </c>
      <c r="I2076" s="453">
        <v>9.4228634251311547</v>
      </c>
      <c r="J2076" s="453"/>
      <c r="K2076" s="453">
        <v>0.21583754431007307</v>
      </c>
      <c r="L2076" s="453">
        <v>0.15253930166321084</v>
      </c>
      <c r="M2076" s="453">
        <v>-2.2837652666612058</v>
      </c>
      <c r="N2076" s="453"/>
      <c r="O2076" s="453">
        <f t="shared" si="32"/>
        <v>1.4138202158720681</v>
      </c>
      <c r="P2076" s="453">
        <f t="shared" si="32"/>
        <v>3.8204905993499167</v>
      </c>
      <c r="Q2076" s="453">
        <f t="shared" si="32"/>
        <v>2.4276664459043715</v>
      </c>
    </row>
    <row r="2077" spans="6:17">
      <c r="F2077" s="452">
        <v>2071</v>
      </c>
      <c r="G2077" s="453">
        <v>2.5816029353966101</v>
      </c>
      <c r="H2077" s="453">
        <v>9.0169015356803328</v>
      </c>
      <c r="I2077" s="453">
        <v>13.5072328326563</v>
      </c>
      <c r="J2077" s="453"/>
      <c r="K2077" s="453">
        <v>0.40145749211059467</v>
      </c>
      <c r="L2077" s="453">
        <v>1.9634384177251931</v>
      </c>
      <c r="M2077" s="453">
        <v>1.7968044865590613</v>
      </c>
      <c r="N2077" s="453"/>
      <c r="O2077" s="453">
        <f t="shared" si="32"/>
        <v>1.6922589598088997</v>
      </c>
      <c r="P2077" s="453">
        <f t="shared" si="32"/>
        <v>6.4718891855653595</v>
      </c>
      <c r="Q2077" s="453">
        <f t="shared" si="32"/>
        <v>8.5504209028872111</v>
      </c>
    </row>
    <row r="2078" spans="6:17">
      <c r="F2078" s="452">
        <v>2072</v>
      </c>
      <c r="G2078" s="453">
        <v>3.0128156280715341</v>
      </c>
      <c r="H2078" s="453">
        <v>11.256171327814165</v>
      </c>
      <c r="I2078" s="453">
        <v>16.307818917746658</v>
      </c>
      <c r="J2078" s="453"/>
      <c r="K2078" s="453">
        <v>0.68813820616904664</v>
      </c>
      <c r="L2078" s="453">
        <v>3.3113779638356249</v>
      </c>
      <c r="M2078" s="453">
        <v>3.1528720376469579</v>
      </c>
      <c r="N2078" s="453"/>
      <c r="O2078" s="453">
        <f t="shared" si="32"/>
        <v>2.1945460202048137</v>
      </c>
      <c r="P2078" s="453">
        <f t="shared" si="32"/>
        <v>8.9394636277427075</v>
      </c>
      <c r="Q2078" s="453">
        <f t="shared" si="32"/>
        <v>11.306781496520287</v>
      </c>
    </row>
    <row r="2079" spans="6:17">
      <c r="F2079" s="452">
        <v>2073</v>
      </c>
      <c r="G2079" s="453">
        <v>2.9644917451670274</v>
      </c>
      <c r="H2079" s="453">
        <v>9.8101944933101421</v>
      </c>
      <c r="I2079" s="453">
        <v>13.759650757838656</v>
      </c>
      <c r="J2079" s="453"/>
      <c r="K2079" s="453">
        <v>0.62127762665364195</v>
      </c>
      <c r="L2079" s="453">
        <v>1.5095707701334788</v>
      </c>
      <c r="M2079" s="453">
        <v>-1.1401372651345554</v>
      </c>
      <c r="N2079" s="453"/>
      <c r="O2079" s="453">
        <f t="shared" si="32"/>
        <v>2.1035234992371556</v>
      </c>
      <c r="P2079" s="453">
        <f t="shared" si="32"/>
        <v>6.4146680167885499</v>
      </c>
      <c r="Q2079" s="453">
        <f t="shared" si="32"/>
        <v>5.7396881137847728</v>
      </c>
    </row>
    <row r="2080" spans="6:17">
      <c r="F2080" s="452">
        <v>2074</v>
      </c>
      <c r="G2080" s="453">
        <v>2.6402014171789432</v>
      </c>
      <c r="H2080" s="453">
        <v>8.2796601614721226</v>
      </c>
      <c r="I2080" s="453">
        <v>9.5767660640357093</v>
      </c>
      <c r="J2080" s="453"/>
      <c r="K2080" s="453">
        <v>0.3457605808234625</v>
      </c>
      <c r="L2080" s="453">
        <v>0.36011357263186028</v>
      </c>
      <c r="M2080" s="453">
        <v>-3.0326952238993243</v>
      </c>
      <c r="N2080" s="453"/>
      <c r="O2080" s="453">
        <f t="shared" si="32"/>
        <v>1.6658612894129341</v>
      </c>
      <c r="P2080" s="453">
        <f t="shared" si="32"/>
        <v>4.4999436533679216</v>
      </c>
      <c r="Q2080" s="453">
        <f t="shared" si="32"/>
        <v>1.7556878081185303</v>
      </c>
    </row>
    <row r="2081" spans="6:17">
      <c r="F2081" s="452">
        <v>2075</v>
      </c>
      <c r="G2081" s="453">
        <v>2.646226696585023</v>
      </c>
      <c r="H2081" s="453">
        <v>8.9522001866073708</v>
      </c>
      <c r="I2081" s="453">
        <v>12.334962760965539</v>
      </c>
      <c r="J2081" s="453"/>
      <c r="K2081" s="453">
        <v>0.28869933418143212</v>
      </c>
      <c r="L2081" s="453">
        <v>0.43184667340688776</v>
      </c>
      <c r="M2081" s="453">
        <v>-2.8794428115676141</v>
      </c>
      <c r="N2081" s="453"/>
      <c r="O2081" s="453">
        <f t="shared" si="32"/>
        <v>1.6118126824739436</v>
      </c>
      <c r="P2081" s="453">
        <f t="shared" si="32"/>
        <v>4.9079467667105732</v>
      </c>
      <c r="Q2081" s="453">
        <f t="shared" si="32"/>
        <v>3.2880385689151552</v>
      </c>
    </row>
    <row r="2082" spans="6:17">
      <c r="F2082" s="452">
        <v>2076</v>
      </c>
      <c r="G2082" s="453">
        <v>3.0639923813841197</v>
      </c>
      <c r="H2082" s="453">
        <v>11.998559384181092</v>
      </c>
      <c r="I2082" s="453">
        <v>17.470421770872235</v>
      </c>
      <c r="J2082" s="453"/>
      <c r="K2082" s="453">
        <v>0.82629183101696668</v>
      </c>
      <c r="L2082" s="453">
        <v>4.6261866853002971</v>
      </c>
      <c r="M2082" s="453">
        <v>5.5424534535721506</v>
      </c>
      <c r="N2082" s="453"/>
      <c r="O2082" s="453">
        <f t="shared" si="32"/>
        <v>2.3582880217090265</v>
      </c>
      <c r="P2082" s="453">
        <f t="shared" si="32"/>
        <v>10.625466377390843</v>
      </c>
      <c r="Q2082" s="453">
        <f t="shared" si="32"/>
        <v>14.277664339008268</v>
      </c>
    </row>
    <row r="2083" spans="6:17">
      <c r="F2083" s="452">
        <v>2077</v>
      </c>
      <c r="G2083" s="453">
        <v>3.1414272068253446</v>
      </c>
      <c r="H2083" s="453">
        <v>11.091911629878169</v>
      </c>
      <c r="I2083" s="453">
        <v>14.58497828615883</v>
      </c>
      <c r="J2083" s="453"/>
      <c r="K2083" s="453">
        <v>0.90247484672116052</v>
      </c>
      <c r="L2083" s="453">
        <v>3.6680326877508662</v>
      </c>
      <c r="M2083" s="453">
        <v>2.592196493659138</v>
      </c>
      <c r="N2083" s="453"/>
      <c r="O2083" s="453">
        <f t="shared" si="32"/>
        <v>2.4731884501338328</v>
      </c>
      <c r="P2083" s="453">
        <f t="shared" si="32"/>
        <v>9.2139885026899506</v>
      </c>
      <c r="Q2083" s="453">
        <f t="shared" si="32"/>
        <v>9.8846856367385527</v>
      </c>
    </row>
    <row r="2084" spans="6:17">
      <c r="F2084" s="452">
        <v>2078</v>
      </c>
      <c r="G2084" s="453">
        <v>3.1312582259392681</v>
      </c>
      <c r="H2084" s="453">
        <v>11.561269491665286</v>
      </c>
      <c r="I2084" s="453">
        <v>15.59067985456079</v>
      </c>
      <c r="J2084" s="453"/>
      <c r="K2084" s="453">
        <v>0.90359164684037019</v>
      </c>
      <c r="L2084" s="453">
        <v>4.211871702216655</v>
      </c>
      <c r="M2084" s="453">
        <v>3.6629225575522639</v>
      </c>
      <c r="N2084" s="453"/>
      <c r="O2084" s="453">
        <f t="shared" si="32"/>
        <v>2.4692207598100042</v>
      </c>
      <c r="P2084" s="453">
        <f t="shared" si="32"/>
        <v>9.9925064480492978</v>
      </c>
      <c r="Q2084" s="453">
        <f t="shared" si="32"/>
        <v>11.458262484832659</v>
      </c>
    </row>
    <row r="2085" spans="6:17">
      <c r="F2085" s="452">
        <v>2079</v>
      </c>
      <c r="G2085" s="453">
        <v>2.9835529289713492</v>
      </c>
      <c r="H2085" s="453">
        <v>10.574484110853973</v>
      </c>
      <c r="I2085" s="453">
        <v>14.947282058968128</v>
      </c>
      <c r="J2085" s="453"/>
      <c r="K2085" s="453">
        <v>0.61394206598979473</v>
      </c>
      <c r="L2085" s="453">
        <v>2.6258333510097316</v>
      </c>
      <c r="M2085" s="453">
        <v>1.7926630157007537</v>
      </c>
      <c r="N2085" s="453"/>
      <c r="O2085" s="453">
        <f t="shared" si="32"/>
        <v>2.1057185304754693</v>
      </c>
      <c r="P2085" s="453">
        <f t="shared" si="32"/>
        <v>7.9130754064367181</v>
      </c>
      <c r="Q2085" s="453">
        <f t="shared" si="32"/>
        <v>9.2663040451848175</v>
      </c>
    </row>
    <row r="2086" spans="6:17">
      <c r="F2086" s="452">
        <v>2080</v>
      </c>
      <c r="G2086" s="453">
        <v>3.1278664061714672</v>
      </c>
      <c r="H2086" s="453">
        <v>11.477657026301856</v>
      </c>
      <c r="I2086" s="453">
        <v>15.444426885485271</v>
      </c>
      <c r="J2086" s="453"/>
      <c r="K2086" s="453">
        <v>0.9304291384331993</v>
      </c>
      <c r="L2086" s="453">
        <v>4.2196649326399083</v>
      </c>
      <c r="M2086" s="453">
        <v>3.6748898101298764</v>
      </c>
      <c r="N2086" s="453"/>
      <c r="O2086" s="453">
        <f t="shared" si="32"/>
        <v>2.4943623415189329</v>
      </c>
      <c r="P2086" s="453">
        <f t="shared" si="32"/>
        <v>9.9584934457908361</v>
      </c>
      <c r="Q2086" s="453">
        <f t="shared" si="32"/>
        <v>11.397103252872512</v>
      </c>
    </row>
    <row r="2087" spans="6:17">
      <c r="F2087" s="452">
        <v>2081</v>
      </c>
      <c r="G2087" s="453">
        <v>2.446888505822324</v>
      </c>
      <c r="H2087" s="453">
        <v>7.8822857548750278</v>
      </c>
      <c r="I2087" s="453">
        <v>9.4704551280701565</v>
      </c>
      <c r="J2087" s="453"/>
      <c r="K2087" s="453">
        <v>0.3164613356566619</v>
      </c>
      <c r="L2087" s="453">
        <v>0.95238327612589302</v>
      </c>
      <c r="M2087" s="453">
        <v>-1.7604022660198524</v>
      </c>
      <c r="N2087" s="453"/>
      <c r="O2087" s="453">
        <f t="shared" si="32"/>
        <v>1.5399055885678239</v>
      </c>
      <c r="P2087" s="453">
        <f t="shared" si="32"/>
        <v>4.8935261535634069</v>
      </c>
      <c r="Q2087" s="453">
        <f t="shared" si="32"/>
        <v>2.9748252980152259</v>
      </c>
    </row>
    <row r="2088" spans="6:17">
      <c r="F2088" s="452">
        <v>2082</v>
      </c>
      <c r="G2088" s="453">
        <v>3.0853099708060991</v>
      </c>
      <c r="H2088" s="453">
        <v>11.548498913979287</v>
      </c>
      <c r="I2088" s="453">
        <v>15.76227483138409</v>
      </c>
      <c r="J2088" s="453"/>
      <c r="K2088" s="453">
        <v>0.81076240011648082</v>
      </c>
      <c r="L2088" s="453">
        <v>4.0541367330090452</v>
      </c>
      <c r="M2088" s="453">
        <v>3.569831972173553</v>
      </c>
      <c r="N2088" s="453"/>
      <c r="O2088" s="453">
        <f t="shared" si="32"/>
        <v>2.3534173855195304</v>
      </c>
      <c r="P2088" s="453">
        <f t="shared" si="32"/>
        <v>9.8283861899986888</v>
      </c>
      <c r="Q2088" s="453">
        <f t="shared" si="32"/>
        <v>11.450969387865598</v>
      </c>
    </row>
    <row r="2089" spans="6:17">
      <c r="F2089" s="452">
        <v>2083</v>
      </c>
      <c r="G2089" s="453">
        <v>2.5206107917107374</v>
      </c>
      <c r="H2089" s="453">
        <v>7.9686831414041919</v>
      </c>
      <c r="I2089" s="453">
        <v>8.8687440092487009</v>
      </c>
      <c r="J2089" s="453"/>
      <c r="K2089" s="453">
        <v>0.26330771353686089</v>
      </c>
      <c r="L2089" s="453">
        <v>0.43592238132128358</v>
      </c>
      <c r="M2089" s="453">
        <v>-3.1201066091662497</v>
      </c>
      <c r="N2089" s="453"/>
      <c r="O2089" s="453">
        <f t="shared" si="32"/>
        <v>1.5236131093922296</v>
      </c>
      <c r="P2089" s="453">
        <f t="shared" si="32"/>
        <v>4.4202639520233795</v>
      </c>
      <c r="Q2089" s="453">
        <f t="shared" si="32"/>
        <v>1.3142653954581007</v>
      </c>
    </row>
    <row r="2090" spans="6:17">
      <c r="F2090" s="452">
        <v>2084</v>
      </c>
      <c r="G2090" s="453">
        <v>2.5386545293919056</v>
      </c>
      <c r="H2090" s="453">
        <v>10.039712501990294</v>
      </c>
      <c r="I2090" s="453">
        <v>15.263981343741875</v>
      </c>
      <c r="J2090" s="453"/>
      <c r="K2090" s="453">
        <v>0.31080348912511191</v>
      </c>
      <c r="L2090" s="453">
        <v>2.7144191315552035</v>
      </c>
      <c r="M2090" s="453">
        <v>3.3494543201378377</v>
      </c>
      <c r="N2090" s="453"/>
      <c r="O2090" s="453">
        <f t="shared" si="32"/>
        <v>1.5801307538210647</v>
      </c>
      <c r="P2090" s="453">
        <f t="shared" si="32"/>
        <v>7.7342753825503507</v>
      </c>
      <c r="Q2090" s="453">
        <f t="shared" si="32"/>
        <v>10.981444992008775</v>
      </c>
    </row>
    <row r="2091" spans="6:17">
      <c r="F2091" s="452">
        <v>2085</v>
      </c>
      <c r="G2091" s="453">
        <v>2.6157963884240907</v>
      </c>
      <c r="H2091" s="453">
        <v>8.5819104287990484</v>
      </c>
      <c r="I2091" s="453">
        <v>8.8107778098174236</v>
      </c>
      <c r="J2091" s="453"/>
      <c r="K2091" s="453">
        <v>0.11610827558297032</v>
      </c>
      <c r="L2091" s="453">
        <v>0.68245239344564368</v>
      </c>
      <c r="M2091" s="453">
        <v>-3.001126702568186</v>
      </c>
      <c r="N2091" s="453"/>
      <c r="O2091" s="453">
        <f t="shared" si="32"/>
        <v>1.4240064697950157</v>
      </c>
      <c r="P2091" s="453">
        <f t="shared" si="32"/>
        <v>4.9734076078451679</v>
      </c>
      <c r="Q2091" s="453">
        <f t="shared" si="32"/>
        <v>1.4042622023405258</v>
      </c>
    </row>
    <row r="2092" spans="6:17">
      <c r="F2092" s="452">
        <v>2086</v>
      </c>
      <c r="G2092" s="453">
        <v>2.4668277202844457</v>
      </c>
      <c r="H2092" s="453">
        <v>8.0355997949532423</v>
      </c>
      <c r="I2092" s="453">
        <v>9.2931406325350423</v>
      </c>
      <c r="J2092" s="453"/>
      <c r="K2092" s="453">
        <v>0.29027971147762877</v>
      </c>
      <c r="L2092" s="453">
        <v>0.87228407490509596</v>
      </c>
      <c r="M2092" s="453">
        <v>-2.426033386868653</v>
      </c>
      <c r="N2092" s="453"/>
      <c r="O2092" s="453">
        <f t="shared" si="32"/>
        <v>1.5236935716198516</v>
      </c>
      <c r="P2092" s="453">
        <f t="shared" si="32"/>
        <v>4.8900839723817171</v>
      </c>
      <c r="Q2092" s="453">
        <f t="shared" si="32"/>
        <v>2.2205369293988682</v>
      </c>
    </row>
    <row r="2093" spans="6:17">
      <c r="F2093" s="452">
        <v>2087</v>
      </c>
      <c r="G2093" s="453">
        <v>2.7869568457707405</v>
      </c>
      <c r="H2093" s="453">
        <v>8.3148838088491885</v>
      </c>
      <c r="I2093" s="453">
        <v>9.7966342072094648</v>
      </c>
      <c r="J2093" s="453"/>
      <c r="K2093" s="453">
        <v>0.57641895825142164</v>
      </c>
      <c r="L2093" s="453">
        <v>0.97226106985090155</v>
      </c>
      <c r="M2093" s="453">
        <v>-1.7295149129287211</v>
      </c>
      <c r="N2093" s="453"/>
      <c r="O2093" s="453">
        <f t="shared" si="32"/>
        <v>1.9698973811367919</v>
      </c>
      <c r="P2093" s="453">
        <f t="shared" si="32"/>
        <v>5.1297029742754958</v>
      </c>
      <c r="Q2093" s="453">
        <f t="shared" si="32"/>
        <v>3.1688021906760113</v>
      </c>
    </row>
    <row r="2094" spans="6:17">
      <c r="F2094" s="452">
        <v>2088</v>
      </c>
      <c r="G2094" s="453">
        <v>2.922440681446</v>
      </c>
      <c r="H2094" s="453">
        <v>9.4814794124963413</v>
      </c>
      <c r="I2094" s="453">
        <v>11.611581372664986</v>
      </c>
      <c r="J2094" s="453"/>
      <c r="K2094" s="453">
        <v>0.60044753188742916</v>
      </c>
      <c r="L2094" s="453">
        <v>1.8535790525000095</v>
      </c>
      <c r="M2094" s="453">
        <v>-0.70762796178697585</v>
      </c>
      <c r="N2094" s="453"/>
      <c r="O2094" s="453">
        <f t="shared" si="32"/>
        <v>2.0616678726104292</v>
      </c>
      <c r="P2094" s="453">
        <f t="shared" si="32"/>
        <v>6.5943187587481802</v>
      </c>
      <c r="Q2094" s="453">
        <f t="shared" si="32"/>
        <v>5.0981627245455172</v>
      </c>
    </row>
    <row r="2095" spans="6:17">
      <c r="F2095" s="452">
        <v>2089</v>
      </c>
      <c r="G2095" s="453">
        <v>2.7546555742177912</v>
      </c>
      <c r="H2095" s="453">
        <v>8.2870056203242513</v>
      </c>
      <c r="I2095" s="453">
        <v>9.7526135044326452</v>
      </c>
      <c r="J2095" s="453"/>
      <c r="K2095" s="453">
        <v>0.58635401467232029</v>
      </c>
      <c r="L2095" s="453">
        <v>1.0781567866924107</v>
      </c>
      <c r="M2095" s="453">
        <v>-1.465598038469075</v>
      </c>
      <c r="N2095" s="453"/>
      <c r="O2095" s="453">
        <f t="shared" si="32"/>
        <v>1.9636818017812159</v>
      </c>
      <c r="P2095" s="453">
        <f t="shared" si="32"/>
        <v>5.2216595968545363</v>
      </c>
      <c r="Q2095" s="453">
        <f t="shared" si="32"/>
        <v>3.4107087137472476</v>
      </c>
    </row>
    <row r="2096" spans="6:17">
      <c r="F2096" s="452">
        <v>2090</v>
      </c>
      <c r="G2096" s="453">
        <v>3.1477100435157492</v>
      </c>
      <c r="H2096" s="453">
        <v>10.936316416609344</v>
      </c>
      <c r="I2096" s="453">
        <v>14.309318641670785</v>
      </c>
      <c r="J2096" s="453"/>
      <c r="K2096" s="453">
        <v>0.74100314087434604</v>
      </c>
      <c r="L2096" s="453">
        <v>1.6333878488947562</v>
      </c>
      <c r="M2096" s="453">
        <v>-0.45012492262418391</v>
      </c>
      <c r="N2096" s="453"/>
      <c r="O2096" s="453">
        <f t="shared" si="32"/>
        <v>2.3148581626322207</v>
      </c>
      <c r="P2096" s="453">
        <f t="shared" si="32"/>
        <v>7.1015460571994282</v>
      </c>
      <c r="Q2096" s="453">
        <f t="shared" si="32"/>
        <v>6.7045343982112087</v>
      </c>
    </row>
    <row r="2097" spans="6:17">
      <c r="F2097" s="452">
        <v>2091</v>
      </c>
      <c r="G2097" s="453">
        <v>3.124807683599693</v>
      </c>
      <c r="H2097" s="453">
        <v>11.920938644536292</v>
      </c>
      <c r="I2097" s="453">
        <v>17.436473526681468</v>
      </c>
      <c r="J2097" s="453"/>
      <c r="K2097" s="453">
        <v>0.74618972285890628</v>
      </c>
      <c r="L2097" s="453">
        <v>3.6667409350298072</v>
      </c>
      <c r="M2097" s="453">
        <v>3.7968365282371153</v>
      </c>
      <c r="N2097" s="453"/>
      <c r="O2097" s="453">
        <f t="shared" si="32"/>
        <v>2.3085935646587528</v>
      </c>
      <c r="P2097" s="453">
        <f t="shared" si="32"/>
        <v>9.6272102572979534</v>
      </c>
      <c r="Q2097" s="453">
        <f t="shared" si="32"/>
        <v>12.515073291577849</v>
      </c>
    </row>
    <row r="2098" spans="6:17">
      <c r="F2098" s="452">
        <v>2092</v>
      </c>
      <c r="G2098" s="453">
        <v>2.2786217042520107</v>
      </c>
      <c r="H2098" s="453">
        <v>7.2283005460369694</v>
      </c>
      <c r="I2098" s="453">
        <v>9.6333667684819204</v>
      </c>
      <c r="J2098" s="453"/>
      <c r="K2098" s="453">
        <v>0.152065335841856</v>
      </c>
      <c r="L2098" s="453">
        <v>0.14076994883740923</v>
      </c>
      <c r="M2098" s="453">
        <v>-1.9517305755460868</v>
      </c>
      <c r="N2098" s="453"/>
      <c r="O2098" s="453">
        <f t="shared" si="32"/>
        <v>1.2913761879678614</v>
      </c>
      <c r="P2098" s="453">
        <f t="shared" si="32"/>
        <v>3.7549202218558939</v>
      </c>
      <c r="Q2098" s="453">
        <f t="shared" si="32"/>
        <v>2.8649528086948735</v>
      </c>
    </row>
    <row r="2099" spans="6:17">
      <c r="F2099" s="452">
        <v>2093</v>
      </c>
      <c r="G2099" s="453">
        <v>2.5326752215283896</v>
      </c>
      <c r="H2099" s="453">
        <v>8.1716961867993945</v>
      </c>
      <c r="I2099" s="453">
        <v>11.539585135458609</v>
      </c>
      <c r="J2099" s="453"/>
      <c r="K2099" s="453">
        <v>0.26843172267940396</v>
      </c>
      <c r="L2099" s="453">
        <v>0.5705095362084478</v>
      </c>
      <c r="M2099" s="453">
        <v>-0.84204021487730074</v>
      </c>
      <c r="N2099" s="453"/>
      <c r="O2099" s="453">
        <f t="shared" si="32"/>
        <v>1.5347693334435988</v>
      </c>
      <c r="P2099" s="453">
        <f t="shared" si="32"/>
        <v>4.656357629608145</v>
      </c>
      <c r="Q2099" s="453">
        <f t="shared" si="32"/>
        <v>4.9277523528520035</v>
      </c>
    </row>
    <row r="2100" spans="6:17">
      <c r="F2100" s="452">
        <v>2094</v>
      </c>
      <c r="G2100" s="453">
        <v>2.2251409911713793</v>
      </c>
      <c r="H2100" s="453">
        <v>6.8757792232453383</v>
      </c>
      <c r="I2100" s="453">
        <v>8.7186447483210543</v>
      </c>
      <c r="J2100" s="453"/>
      <c r="K2100" s="453">
        <v>6.9537811713640707E-2</v>
      </c>
      <c r="L2100" s="453">
        <v>-0.28025272475956342</v>
      </c>
      <c r="M2100" s="453">
        <v>-2.9552405453731652</v>
      </c>
      <c r="N2100" s="453"/>
      <c r="O2100" s="453">
        <f t="shared" si="32"/>
        <v>1.1821083072993304</v>
      </c>
      <c r="P2100" s="453">
        <f t="shared" si="32"/>
        <v>3.1576368868631057</v>
      </c>
      <c r="Q2100" s="453">
        <f t="shared" si="32"/>
        <v>1.404081828787362</v>
      </c>
    </row>
    <row r="2101" spans="6:17">
      <c r="F2101" s="452">
        <v>2095</v>
      </c>
      <c r="G2101" s="453">
        <v>2.2917345479182156</v>
      </c>
      <c r="H2101" s="453">
        <v>7.1204487956732621</v>
      </c>
      <c r="I2101" s="453">
        <v>9.2034242616228283</v>
      </c>
      <c r="J2101" s="453"/>
      <c r="K2101" s="453">
        <v>0.13546322704513969</v>
      </c>
      <c r="L2101" s="453">
        <v>-2.959851170781036E-2</v>
      </c>
      <c r="M2101" s="453">
        <v>-2.4846168897772571</v>
      </c>
      <c r="N2101" s="453"/>
      <c r="O2101" s="453">
        <f t="shared" si="32"/>
        <v>1.2813305010042475</v>
      </c>
      <c r="P2101" s="453">
        <f t="shared" si="32"/>
        <v>3.5306258861288207</v>
      </c>
      <c r="Q2101" s="453">
        <f t="shared" si="32"/>
        <v>2.117095241034157</v>
      </c>
    </row>
    <row r="2102" spans="6:17">
      <c r="F2102" s="452">
        <v>2096</v>
      </c>
      <c r="G2102" s="453">
        <v>2.7453898441885816</v>
      </c>
      <c r="H2102" s="453">
        <v>9.5133582436311102</v>
      </c>
      <c r="I2102" s="453">
        <v>14.810116667909043</v>
      </c>
      <c r="J2102" s="453"/>
      <c r="K2102" s="453">
        <v>0.38807127914958528</v>
      </c>
      <c r="L2102" s="453">
        <v>1.7026842500754498</v>
      </c>
      <c r="M2102" s="453">
        <v>2.082991200428765</v>
      </c>
      <c r="N2102" s="453"/>
      <c r="O2102" s="453">
        <f t="shared" si="32"/>
        <v>1.7607662012438761</v>
      </c>
      <c r="P2102" s="453">
        <f t="shared" si="32"/>
        <v>6.4593633718910048</v>
      </c>
      <c r="Q2102" s="453">
        <f t="shared" si="32"/>
        <v>9.4880495343832862</v>
      </c>
    </row>
    <row r="2103" spans="6:17">
      <c r="F2103" s="452">
        <v>2097</v>
      </c>
      <c r="G2103" s="453">
        <v>3.0989529400298093</v>
      </c>
      <c r="H2103" s="453">
        <v>11.348111178543519</v>
      </c>
      <c r="I2103" s="453">
        <v>15.227165591513156</v>
      </c>
      <c r="J2103" s="453"/>
      <c r="K2103" s="453">
        <v>0.92420029230205891</v>
      </c>
      <c r="L2103" s="453">
        <v>4.1674110129728774</v>
      </c>
      <c r="M2103" s="453">
        <v>3.5646739548134576</v>
      </c>
      <c r="N2103" s="453"/>
      <c r="O2103" s="453">
        <f t="shared" si="32"/>
        <v>2.4736767623169635</v>
      </c>
      <c r="P2103" s="453">
        <f t="shared" si="32"/>
        <v>9.8414666022446369</v>
      </c>
      <c r="Q2103" s="453">
        <f t="shared" si="32"/>
        <v>11.178256750570036</v>
      </c>
    </row>
    <row r="2104" spans="6:17">
      <c r="F2104" s="452">
        <v>2098</v>
      </c>
      <c r="G2104" s="453">
        <v>2.3556924706394557</v>
      </c>
      <c r="H2104" s="453">
        <v>7.237448597219398</v>
      </c>
      <c r="I2104" s="453">
        <v>8.3607234948637057</v>
      </c>
      <c r="J2104" s="453"/>
      <c r="K2104" s="453">
        <v>0.10394632098216583</v>
      </c>
      <c r="L2104" s="453">
        <v>-9.2527496916218865E-2</v>
      </c>
      <c r="M2104" s="453">
        <v>-3.5840443642032582</v>
      </c>
      <c r="N2104" s="453"/>
      <c r="O2104" s="453">
        <f t="shared" si="32"/>
        <v>1.2817925563018937</v>
      </c>
      <c r="P2104" s="453">
        <f t="shared" si="32"/>
        <v>3.5261968016934802</v>
      </c>
      <c r="Q2104" s="453">
        <f t="shared" si="32"/>
        <v>0.59631738322859462</v>
      </c>
    </row>
    <row r="2105" spans="6:17">
      <c r="F2105" s="452">
        <v>2099</v>
      </c>
      <c r="G2105" s="453">
        <v>2.8469266303232068</v>
      </c>
      <c r="H2105" s="453">
        <v>9.5922368561468758</v>
      </c>
      <c r="I2105" s="453">
        <v>13.358192699965102</v>
      </c>
      <c r="J2105" s="453"/>
      <c r="K2105" s="453">
        <v>0.49469798582078894</v>
      </c>
      <c r="L2105" s="453">
        <v>1.1358958581636216</v>
      </c>
      <c r="M2105" s="453">
        <v>-1.8397112287228481</v>
      </c>
      <c r="N2105" s="453"/>
      <c r="O2105" s="453">
        <f t="shared" si="32"/>
        <v>1.9181613009823923</v>
      </c>
      <c r="P2105" s="453">
        <f t="shared" si="32"/>
        <v>5.9320142862370595</v>
      </c>
      <c r="Q2105" s="453">
        <f t="shared" si="32"/>
        <v>4.8393851212597028</v>
      </c>
    </row>
    <row r="2106" spans="6:17">
      <c r="F2106" s="452">
        <v>2100</v>
      </c>
      <c r="G2106" s="453">
        <v>2.6949555315313916</v>
      </c>
      <c r="H2106" s="453">
        <v>7.9673688383880261</v>
      </c>
      <c r="I2106" s="453">
        <v>9.3746821502640216</v>
      </c>
      <c r="J2106" s="453"/>
      <c r="K2106" s="453">
        <v>-0.42283721590071899</v>
      </c>
      <c r="L2106" s="453">
        <v>-1.3545955873970996</v>
      </c>
      <c r="M2106" s="453">
        <v>-5.6046072203182291</v>
      </c>
      <c r="N2106" s="453"/>
      <c r="O2106" s="453">
        <f t="shared" si="32"/>
        <v>0.92464054986497679</v>
      </c>
      <c r="P2106" s="453">
        <f t="shared" si="32"/>
        <v>2.6290888317969134</v>
      </c>
      <c r="Q2106" s="453">
        <f t="shared" si="32"/>
        <v>-0.9172661451862183</v>
      </c>
    </row>
    <row r="2107" spans="6:17">
      <c r="F2107" s="452">
        <v>2101</v>
      </c>
      <c r="G2107" s="453">
        <v>2.2795862763962802</v>
      </c>
      <c r="H2107" s="453">
        <v>7.1545872679204194</v>
      </c>
      <c r="I2107" s="453">
        <v>8.0499538849330179</v>
      </c>
      <c r="J2107" s="453"/>
      <c r="K2107" s="453">
        <v>3.0489470831970067E-2</v>
      </c>
      <c r="L2107" s="453">
        <v>-0.16624684236774101</v>
      </c>
      <c r="M2107" s="453">
        <v>-3.7284519726582488</v>
      </c>
      <c r="N2107" s="453"/>
      <c r="O2107" s="453">
        <f t="shared" si="32"/>
        <v>1.1702826090301102</v>
      </c>
      <c r="P2107" s="453">
        <f t="shared" si="32"/>
        <v>3.4110467915924687</v>
      </c>
      <c r="Q2107" s="453">
        <f t="shared" si="32"/>
        <v>0.29652496980826015</v>
      </c>
    </row>
    <row r="2108" spans="6:17">
      <c r="F2108" s="452">
        <v>2102</v>
      </c>
      <c r="G2108" s="453">
        <v>2.3759500538902874</v>
      </c>
      <c r="H2108" s="453">
        <v>7.6796076243362279</v>
      </c>
      <c r="I2108" s="453">
        <v>9.2050533874672169</v>
      </c>
      <c r="J2108" s="453"/>
      <c r="K2108" s="453">
        <v>0.22706392946659548</v>
      </c>
      <c r="L2108" s="453">
        <v>0.65334711800401379</v>
      </c>
      <c r="M2108" s="453">
        <v>-2.2538204200093048</v>
      </c>
      <c r="N2108" s="453"/>
      <c r="O2108" s="453">
        <f t="shared" si="32"/>
        <v>1.4150389564117392</v>
      </c>
      <c r="P2108" s="453">
        <f t="shared" si="32"/>
        <v>4.4931509301721277</v>
      </c>
      <c r="Q2108" s="453">
        <f t="shared" si="32"/>
        <v>2.3487062737243036</v>
      </c>
    </row>
    <row r="2109" spans="6:17">
      <c r="F2109" s="452">
        <v>2103</v>
      </c>
      <c r="G2109" s="453">
        <v>2.2965244183250064</v>
      </c>
      <c r="H2109" s="453">
        <v>7.7530226238981967</v>
      </c>
      <c r="I2109" s="453">
        <v>7.8996614847803954</v>
      </c>
      <c r="J2109" s="453"/>
      <c r="K2109" s="453">
        <v>5.8530172181248119E-2</v>
      </c>
      <c r="L2109" s="453">
        <v>0.30446633667556711</v>
      </c>
      <c r="M2109" s="453">
        <v>-3.5959092475296188</v>
      </c>
      <c r="N2109" s="453"/>
      <c r="O2109" s="453">
        <f t="shared" si="32"/>
        <v>1.2067923813437513</v>
      </c>
      <c r="P2109" s="453">
        <f t="shared" si="32"/>
        <v>4.1809776486246655</v>
      </c>
      <c r="Q2109" s="453">
        <f t="shared" si="32"/>
        <v>0.35392149486057889</v>
      </c>
    </row>
    <row r="2110" spans="6:17">
      <c r="F2110" s="452">
        <v>2104</v>
      </c>
      <c r="G2110" s="453">
        <v>2.3986746798094476</v>
      </c>
      <c r="H2110" s="453">
        <v>8.3267895579700308</v>
      </c>
      <c r="I2110" s="453">
        <v>11.310532250335626</v>
      </c>
      <c r="J2110" s="453"/>
      <c r="K2110" s="453">
        <v>0.39045131573718805</v>
      </c>
      <c r="L2110" s="453">
        <v>2.1458906721671269</v>
      </c>
      <c r="M2110" s="453">
        <v>1.5252567473760337</v>
      </c>
      <c r="N2110" s="453"/>
      <c r="O2110" s="453">
        <f t="shared" si="32"/>
        <v>1.5897886556419119</v>
      </c>
      <c r="P2110" s="453">
        <f t="shared" si="32"/>
        <v>6.3092854511521423</v>
      </c>
      <c r="Q2110" s="453">
        <f t="shared" si="32"/>
        <v>7.1805228725438468</v>
      </c>
    </row>
    <row r="2111" spans="6:17">
      <c r="F2111" s="452">
        <v>2105</v>
      </c>
      <c r="G2111" s="453">
        <v>2.4875001811583672</v>
      </c>
      <c r="H2111" s="453">
        <v>9.9704352409696995</v>
      </c>
      <c r="I2111" s="453">
        <v>15.065262348837294</v>
      </c>
      <c r="J2111" s="453"/>
      <c r="K2111" s="453">
        <v>0.26140450407004145</v>
      </c>
      <c r="L2111" s="453">
        <v>2.6024084875570566</v>
      </c>
      <c r="M2111" s="453">
        <v>3.1154875541468456</v>
      </c>
      <c r="N2111" s="453"/>
      <c r="O2111" s="453">
        <f t="shared" si="32"/>
        <v>1.5051545946492251</v>
      </c>
      <c r="P2111" s="453">
        <f t="shared" si="32"/>
        <v>7.5876261080419063</v>
      </c>
      <c r="Q2111" s="453">
        <f t="shared" si="32"/>
        <v>10.648118728565493</v>
      </c>
    </row>
    <row r="2112" spans="6:17">
      <c r="F2112" s="452">
        <v>2106</v>
      </c>
      <c r="G2112" s="453">
        <v>3.0064875248960679</v>
      </c>
      <c r="H2112" s="453">
        <v>9.51250963084982</v>
      </c>
      <c r="I2112" s="453">
        <v>12.305841896709779</v>
      </c>
      <c r="J2112" s="453"/>
      <c r="K2112" s="453">
        <v>0.71321328396811445</v>
      </c>
      <c r="L2112" s="453">
        <v>2.0494152485883745</v>
      </c>
      <c r="M2112" s="453">
        <v>0.18418184707135765</v>
      </c>
      <c r="N2112" s="453"/>
      <c r="O2112" s="453">
        <f t="shared" si="32"/>
        <v>2.2164570464161484</v>
      </c>
      <c r="P2112" s="453">
        <f t="shared" si="32"/>
        <v>6.8056700640132846</v>
      </c>
      <c r="Q2112" s="453">
        <f t="shared" si="32"/>
        <v>6.3371027954262473</v>
      </c>
    </row>
    <row r="2113" spans="6:17">
      <c r="F2113" s="452">
        <v>2107</v>
      </c>
      <c r="G2113" s="453">
        <v>2.8328037570576665</v>
      </c>
      <c r="H2113" s="453">
        <v>9.7034230663115295</v>
      </c>
      <c r="I2113" s="453">
        <v>13.841238204725698</v>
      </c>
      <c r="J2113" s="453"/>
      <c r="K2113" s="453">
        <v>0.73203664710266025</v>
      </c>
      <c r="L2113" s="453">
        <v>2.7479180513034791</v>
      </c>
      <c r="M2113" s="453">
        <v>2.6334796262446645</v>
      </c>
      <c r="N2113" s="453"/>
      <c r="O2113" s="453">
        <f t="shared" si="32"/>
        <v>2.1484385256314935</v>
      </c>
      <c r="P2113" s="453">
        <f t="shared" si="32"/>
        <v>7.5996295844592439</v>
      </c>
      <c r="Q2113" s="453">
        <f t="shared" si="32"/>
        <v>9.5540987286075136</v>
      </c>
    </row>
    <row r="2114" spans="6:17">
      <c r="F2114" s="452">
        <v>2108</v>
      </c>
      <c r="G2114" s="453">
        <v>2.4298902992429081</v>
      </c>
      <c r="H2114" s="453">
        <v>8.3368019203656871</v>
      </c>
      <c r="I2114" s="453">
        <v>11.452635834562074</v>
      </c>
      <c r="J2114" s="453"/>
      <c r="K2114" s="453">
        <v>0.47646820910778054</v>
      </c>
      <c r="L2114" s="453">
        <v>1.8477080751524824</v>
      </c>
      <c r="M2114" s="453">
        <v>0.96432958202624519</v>
      </c>
      <c r="N2114" s="453"/>
      <c r="O2114" s="453">
        <f t="shared" si="32"/>
        <v>1.6914133587292346</v>
      </c>
      <c r="P2114" s="453">
        <f t="shared" si="32"/>
        <v>6.0161090353353259</v>
      </c>
      <c r="Q2114" s="453">
        <f t="shared" si="32"/>
        <v>6.690647499307282</v>
      </c>
    </row>
    <row r="2115" spans="6:17">
      <c r="F2115" s="452">
        <v>2109</v>
      </c>
      <c r="G2115" s="453">
        <v>2.9126178011325869</v>
      </c>
      <c r="H2115" s="453">
        <v>9.3548045091112613</v>
      </c>
      <c r="I2115" s="453">
        <v>11.683111543353391</v>
      </c>
      <c r="J2115" s="453"/>
      <c r="K2115" s="453">
        <v>0.4254128063617415</v>
      </c>
      <c r="L2115" s="453">
        <v>0.4701303996896371</v>
      </c>
      <c r="M2115" s="453">
        <v>-2.0757443075140571</v>
      </c>
      <c r="N2115" s="453"/>
      <c r="O2115" s="453">
        <f t="shared" si="32"/>
        <v>1.881721706928035</v>
      </c>
      <c r="P2115" s="453">
        <f t="shared" si="32"/>
        <v>5.1475326542452677</v>
      </c>
      <c r="Q2115" s="453">
        <f t="shared" si="32"/>
        <v>3.7658114641626383</v>
      </c>
    </row>
    <row r="2116" spans="6:17">
      <c r="F2116" s="452">
        <v>2110</v>
      </c>
      <c r="G2116" s="453">
        <v>2.1799300153399255</v>
      </c>
      <c r="H2116" s="453">
        <v>5.1403657676422512</v>
      </c>
      <c r="I2116" s="453">
        <v>3.5581534438240823</v>
      </c>
      <c r="J2116" s="453"/>
      <c r="K2116" s="453">
        <v>3.6389008718998639E-2</v>
      </c>
      <c r="L2116" s="453">
        <v>-1.4871134297509201</v>
      </c>
      <c r="M2116" s="453">
        <v>-5.8105909308637393</v>
      </c>
      <c r="N2116" s="453"/>
      <c r="O2116" s="453">
        <f t="shared" si="32"/>
        <v>1.1263540163889614</v>
      </c>
      <c r="P2116" s="453">
        <f t="shared" si="32"/>
        <v>1.0830694540702055</v>
      </c>
      <c r="Q2116" s="453">
        <f t="shared" si="32"/>
        <v>-4.0315142089516982</v>
      </c>
    </row>
    <row r="2117" spans="6:17">
      <c r="F2117" s="452">
        <v>2111</v>
      </c>
      <c r="G2117" s="453">
        <v>2.138581504128382</v>
      </c>
      <c r="H2117" s="453">
        <v>6.2254358247002912</v>
      </c>
      <c r="I2117" s="453">
        <v>7.1030267077129139</v>
      </c>
      <c r="J2117" s="453"/>
      <c r="K2117" s="453">
        <v>-0.12659410489671075</v>
      </c>
      <c r="L2117" s="453">
        <v>-1.0845604939794171</v>
      </c>
      <c r="M2117" s="453">
        <v>-4.0178654910940352</v>
      </c>
      <c r="N2117" s="453"/>
      <c r="O2117" s="453">
        <f t="shared" si="32"/>
        <v>0.94269664716748025</v>
      </c>
      <c r="P2117" s="453">
        <f t="shared" si="32"/>
        <v>2.0281574183707285</v>
      </c>
      <c r="Q2117" s="453">
        <f t="shared" si="32"/>
        <v>-0.46635213723757829</v>
      </c>
    </row>
    <row r="2118" spans="6:17">
      <c r="F2118" s="452">
        <v>2112</v>
      </c>
      <c r="G2118" s="453">
        <v>3.0373551904690537</v>
      </c>
      <c r="H2118" s="453">
        <v>10.372966001996538</v>
      </c>
      <c r="I2118" s="453">
        <v>13.260070986743742</v>
      </c>
      <c r="J2118" s="453"/>
      <c r="K2118" s="453">
        <v>0.64028088582681875</v>
      </c>
      <c r="L2118" s="453">
        <v>2.3796410815363771</v>
      </c>
      <c r="M2118" s="453">
        <v>0.39240308195316231</v>
      </c>
      <c r="N2118" s="453"/>
      <c r="O2118" s="453">
        <f t="shared" si="32"/>
        <v>2.1589584810613456</v>
      </c>
      <c r="P2118" s="453">
        <f t="shared" si="32"/>
        <v>7.5661240825346461</v>
      </c>
      <c r="Q2118" s="453">
        <f t="shared" si="32"/>
        <v>7.0224385753250331</v>
      </c>
    </row>
    <row r="2119" spans="6:17">
      <c r="F2119" s="452">
        <v>2113</v>
      </c>
      <c r="G2119" s="453">
        <v>2.5864703090822427</v>
      </c>
      <c r="H2119" s="453">
        <v>8.7947720802784204</v>
      </c>
      <c r="I2119" s="453">
        <v>12.021277721622013</v>
      </c>
      <c r="J2119" s="453"/>
      <c r="K2119" s="453">
        <v>0.25900170484814211</v>
      </c>
      <c r="L2119" s="453">
        <v>0.24969542175064419</v>
      </c>
      <c r="M2119" s="453">
        <v>-3.1789881986508206</v>
      </c>
      <c r="N2119" s="453"/>
      <c r="O2119" s="453">
        <f t="shared" si="32"/>
        <v>1.5522368593892635</v>
      </c>
      <c r="P2119" s="453">
        <f t="shared" si="32"/>
        <v>4.6470814618898544</v>
      </c>
      <c r="Q2119" s="453">
        <f t="shared" si="32"/>
        <v>2.831650662160186</v>
      </c>
    </row>
    <row r="2120" spans="6:17">
      <c r="F2120" s="452">
        <v>2114</v>
      </c>
      <c r="G2120" s="453">
        <v>2.2857120688153465</v>
      </c>
      <c r="H2120" s="453">
        <v>6.8733168386901013</v>
      </c>
      <c r="I2120" s="453">
        <v>8.6748013487621307</v>
      </c>
      <c r="J2120" s="453"/>
      <c r="K2120" s="453">
        <v>-3.9659889600365261E-2</v>
      </c>
      <c r="L2120" s="453">
        <v>-0.40201734740408313</v>
      </c>
      <c r="M2120" s="453">
        <v>-2.3825027111231236</v>
      </c>
      <c r="N2120" s="453"/>
      <c r="O2120" s="453">
        <f t="shared" ref="O2120:Q2183" si="33">G2120*0.5+K2120</f>
        <v>1.103196144807308</v>
      </c>
      <c r="P2120" s="453">
        <f t="shared" si="33"/>
        <v>3.0346410719409675</v>
      </c>
      <c r="Q2120" s="453">
        <f t="shared" si="33"/>
        <v>1.9548979632579417</v>
      </c>
    </row>
    <row r="2121" spans="6:17">
      <c r="F2121" s="452">
        <v>2115</v>
      </c>
      <c r="G2121" s="453">
        <v>1.9736584294856652</v>
      </c>
      <c r="H2121" s="453">
        <v>5.9210604600571344</v>
      </c>
      <c r="I2121" s="453">
        <v>6.0500587592811144</v>
      </c>
      <c r="J2121" s="453"/>
      <c r="K2121" s="453">
        <v>-0.73834177247174004</v>
      </c>
      <c r="L2121" s="453">
        <v>-1.9267173190796498</v>
      </c>
      <c r="M2121" s="453">
        <v>-6.8034586424559578</v>
      </c>
      <c r="N2121" s="453"/>
      <c r="O2121" s="453">
        <f t="shared" si="33"/>
        <v>0.24848744227109254</v>
      </c>
      <c r="P2121" s="453">
        <f t="shared" si="33"/>
        <v>1.0338129109489174</v>
      </c>
      <c r="Q2121" s="453">
        <f t="shared" si="33"/>
        <v>-3.7784292628154006</v>
      </c>
    </row>
    <row r="2122" spans="6:17">
      <c r="F2122" s="452">
        <v>2116</v>
      </c>
      <c r="G2122" s="453">
        <v>2.9132805002509539</v>
      </c>
      <c r="H2122" s="453">
        <v>9.1106744784983533</v>
      </c>
      <c r="I2122" s="453">
        <v>11.122554388080587</v>
      </c>
      <c r="J2122" s="453"/>
      <c r="K2122" s="453">
        <v>0.65664713611880643</v>
      </c>
      <c r="L2122" s="453">
        <v>1.6511445258730291</v>
      </c>
      <c r="M2122" s="453">
        <v>-0.89741047449820144</v>
      </c>
      <c r="N2122" s="453"/>
      <c r="O2122" s="453">
        <f t="shared" si="33"/>
        <v>2.1132873862442834</v>
      </c>
      <c r="P2122" s="453">
        <f t="shared" si="33"/>
        <v>6.2064817651222057</v>
      </c>
      <c r="Q2122" s="453">
        <f t="shared" si="33"/>
        <v>4.6638667195420922</v>
      </c>
    </row>
    <row r="2123" spans="6:17">
      <c r="F2123" s="452">
        <v>2117</v>
      </c>
      <c r="G2123" s="453">
        <v>2.7304195210178328</v>
      </c>
      <c r="H2123" s="453">
        <v>8.3983292293089207</v>
      </c>
      <c r="I2123" s="453">
        <v>10.998737834038977</v>
      </c>
      <c r="J2123" s="453"/>
      <c r="K2123" s="453">
        <v>0.48716872449764459</v>
      </c>
      <c r="L2123" s="453">
        <v>1.0399971746471692</v>
      </c>
      <c r="M2123" s="453">
        <v>-1.0116014348769511</v>
      </c>
      <c r="N2123" s="453"/>
      <c r="O2123" s="453">
        <f t="shared" si="33"/>
        <v>1.852378485006561</v>
      </c>
      <c r="P2123" s="453">
        <f t="shared" si="33"/>
        <v>5.2391617893016296</v>
      </c>
      <c r="Q2123" s="453">
        <f t="shared" si="33"/>
        <v>4.4877674821425373</v>
      </c>
    </row>
    <row r="2124" spans="6:17">
      <c r="F2124" s="452">
        <v>2118</v>
      </c>
      <c r="G2124" s="453">
        <v>2.4087293794634519</v>
      </c>
      <c r="H2124" s="453">
        <v>8.6932981580729631</v>
      </c>
      <c r="I2124" s="453">
        <v>11.470707248531099</v>
      </c>
      <c r="J2124" s="453"/>
      <c r="K2124" s="453">
        <v>-0.10097589333742718</v>
      </c>
      <c r="L2124" s="453">
        <v>-0.46617172707884436</v>
      </c>
      <c r="M2124" s="453">
        <v>-4.1153736828689205</v>
      </c>
      <c r="N2124" s="453"/>
      <c r="O2124" s="453">
        <f t="shared" si="33"/>
        <v>1.1033887963942988</v>
      </c>
      <c r="P2124" s="453">
        <f t="shared" si="33"/>
        <v>3.8804773519576372</v>
      </c>
      <c r="Q2124" s="453">
        <f t="shared" si="33"/>
        <v>1.6199799413966289</v>
      </c>
    </row>
    <row r="2125" spans="6:17">
      <c r="F2125" s="452">
        <v>2119</v>
      </c>
      <c r="G2125" s="453">
        <v>2.4214789174280913</v>
      </c>
      <c r="H2125" s="453">
        <v>8.43101191598155</v>
      </c>
      <c r="I2125" s="453">
        <v>12.415084502535194</v>
      </c>
      <c r="J2125" s="453"/>
      <c r="K2125" s="453">
        <v>0.26463177221972778</v>
      </c>
      <c r="L2125" s="453">
        <v>1.3912325355492499</v>
      </c>
      <c r="M2125" s="453">
        <v>0.84387360759126295</v>
      </c>
      <c r="N2125" s="453"/>
      <c r="O2125" s="453">
        <f t="shared" si="33"/>
        <v>1.4753712309337734</v>
      </c>
      <c r="P2125" s="453">
        <f t="shared" si="33"/>
        <v>5.6067384935400248</v>
      </c>
      <c r="Q2125" s="453">
        <f t="shared" si="33"/>
        <v>7.05141585885886</v>
      </c>
    </row>
    <row r="2126" spans="6:17">
      <c r="F2126" s="452">
        <v>2120</v>
      </c>
      <c r="G2126" s="453">
        <v>2.3824885640826032</v>
      </c>
      <c r="H2126" s="453">
        <v>7.7514845641989893</v>
      </c>
      <c r="I2126" s="453">
        <v>8.9405917647151796</v>
      </c>
      <c r="J2126" s="453"/>
      <c r="K2126" s="453">
        <v>0.23004499289261382</v>
      </c>
      <c r="L2126" s="453">
        <v>0.63809251059618788</v>
      </c>
      <c r="M2126" s="453">
        <v>-2.6223466394615826</v>
      </c>
      <c r="N2126" s="453"/>
      <c r="O2126" s="453">
        <f t="shared" si="33"/>
        <v>1.4212892749339154</v>
      </c>
      <c r="P2126" s="453">
        <f t="shared" si="33"/>
        <v>4.5138347926956826</v>
      </c>
      <c r="Q2126" s="453">
        <f t="shared" si="33"/>
        <v>1.8479492428960071</v>
      </c>
    </row>
    <row r="2127" spans="6:17">
      <c r="F2127" s="452">
        <v>2121</v>
      </c>
      <c r="G2127" s="453">
        <v>3.1235433051465833</v>
      </c>
      <c r="H2127" s="453">
        <v>11.937973520405521</v>
      </c>
      <c r="I2127" s="453">
        <v>16.902619440499535</v>
      </c>
      <c r="J2127" s="453"/>
      <c r="K2127" s="453">
        <v>0.95544949802085277</v>
      </c>
      <c r="L2127" s="453">
        <v>4.810436213816466</v>
      </c>
      <c r="M2127" s="453">
        <v>5.3567269133675808</v>
      </c>
      <c r="N2127" s="453"/>
      <c r="O2127" s="453">
        <f t="shared" si="33"/>
        <v>2.5172211505941444</v>
      </c>
      <c r="P2127" s="453">
        <f t="shared" si="33"/>
        <v>10.779422974019226</v>
      </c>
      <c r="Q2127" s="453">
        <f t="shared" si="33"/>
        <v>13.808036633617348</v>
      </c>
    </row>
    <row r="2128" spans="6:17">
      <c r="F2128" s="452">
        <v>2122</v>
      </c>
      <c r="G2128" s="453">
        <v>2.7061519427912586</v>
      </c>
      <c r="H2128" s="453">
        <v>8.7055369212270008</v>
      </c>
      <c r="I2128" s="453">
        <v>10.836821581181951</v>
      </c>
      <c r="J2128" s="453"/>
      <c r="K2128" s="453">
        <v>0.42571935140144035</v>
      </c>
      <c r="L2128" s="453">
        <v>1.2259462820971621</v>
      </c>
      <c r="M2128" s="453">
        <v>-1.3352618011529387</v>
      </c>
      <c r="N2128" s="453"/>
      <c r="O2128" s="453">
        <f t="shared" si="33"/>
        <v>1.7787953227970696</v>
      </c>
      <c r="P2128" s="453">
        <f t="shared" si="33"/>
        <v>5.5787147427106625</v>
      </c>
      <c r="Q2128" s="453">
        <f t="shared" si="33"/>
        <v>4.0831489894380368</v>
      </c>
    </row>
    <row r="2129" spans="6:17">
      <c r="F2129" s="452">
        <v>2123</v>
      </c>
      <c r="G2129" s="453">
        <v>2.6671589212372773</v>
      </c>
      <c r="H2129" s="453">
        <v>9.2386177937469256</v>
      </c>
      <c r="I2129" s="453">
        <v>14.317224309291149</v>
      </c>
      <c r="J2129" s="453"/>
      <c r="K2129" s="453">
        <v>0.31453279092494313</v>
      </c>
      <c r="L2129" s="453">
        <v>1.3869649858145152</v>
      </c>
      <c r="M2129" s="453">
        <v>1.5636289000135832</v>
      </c>
      <c r="N2129" s="453"/>
      <c r="O2129" s="453">
        <f t="shared" si="33"/>
        <v>1.6481122515435818</v>
      </c>
      <c r="P2129" s="453">
        <f t="shared" si="33"/>
        <v>6.006273882687978</v>
      </c>
      <c r="Q2129" s="453">
        <f t="shared" si="33"/>
        <v>8.7222410546591576</v>
      </c>
    </row>
    <row r="2130" spans="6:17">
      <c r="F2130" s="452">
        <v>2124</v>
      </c>
      <c r="G2130" s="453">
        <v>3.0702016814867772</v>
      </c>
      <c r="H2130" s="453">
        <v>10.899779272214701</v>
      </c>
      <c r="I2130" s="453">
        <v>15.205058380822479</v>
      </c>
      <c r="J2130" s="453"/>
      <c r="K2130" s="453">
        <v>1.2413629251617149</v>
      </c>
      <c r="L2130" s="453">
        <v>5.3149337354042601</v>
      </c>
      <c r="M2130" s="453">
        <v>6.5510690655963657</v>
      </c>
      <c r="N2130" s="453"/>
      <c r="O2130" s="453">
        <f t="shared" si="33"/>
        <v>2.7764637659051035</v>
      </c>
      <c r="P2130" s="453">
        <f t="shared" si="33"/>
        <v>10.764823371511611</v>
      </c>
      <c r="Q2130" s="453">
        <f t="shared" si="33"/>
        <v>14.153598256007605</v>
      </c>
    </row>
    <row r="2131" spans="6:17">
      <c r="F2131" s="452">
        <v>2125</v>
      </c>
      <c r="G2131" s="453">
        <v>3.3417259718612282</v>
      </c>
      <c r="H2131" s="453">
        <v>12.787391013901647</v>
      </c>
      <c r="I2131" s="453">
        <v>18.480040394716639</v>
      </c>
      <c r="J2131" s="453"/>
      <c r="K2131" s="453">
        <v>1.0185364785684676</v>
      </c>
      <c r="L2131" s="453">
        <v>5.1601261011048507</v>
      </c>
      <c r="M2131" s="453">
        <v>6.1687965069276771</v>
      </c>
      <c r="N2131" s="453"/>
      <c r="O2131" s="453">
        <f t="shared" si="33"/>
        <v>2.6893994644990817</v>
      </c>
      <c r="P2131" s="453">
        <f t="shared" si="33"/>
        <v>11.553821608055674</v>
      </c>
      <c r="Q2131" s="453">
        <f t="shared" si="33"/>
        <v>15.408816704285996</v>
      </c>
    </row>
    <row r="2132" spans="6:17">
      <c r="F2132" s="452">
        <v>2126</v>
      </c>
      <c r="G2132" s="453">
        <v>3.1207250361481425</v>
      </c>
      <c r="H2132" s="453">
        <v>10.807116530030093</v>
      </c>
      <c r="I2132" s="453">
        <v>15.123083696084649</v>
      </c>
      <c r="J2132" s="453"/>
      <c r="K2132" s="453">
        <v>1.1021175096704052</v>
      </c>
      <c r="L2132" s="453">
        <v>4.317566907096321</v>
      </c>
      <c r="M2132" s="453">
        <v>4.8904833430923702</v>
      </c>
      <c r="N2132" s="453"/>
      <c r="O2132" s="453">
        <f t="shared" si="33"/>
        <v>2.6624800277444765</v>
      </c>
      <c r="P2132" s="453">
        <f t="shared" si="33"/>
        <v>9.7211251721113676</v>
      </c>
      <c r="Q2132" s="453">
        <f t="shared" si="33"/>
        <v>12.452025191134695</v>
      </c>
    </row>
    <row r="2133" spans="6:17">
      <c r="F2133" s="452">
        <v>2127</v>
      </c>
      <c r="G2133" s="453">
        <v>2.607725956052251</v>
      </c>
      <c r="H2133" s="453">
        <v>8.0625243054593554</v>
      </c>
      <c r="I2133" s="453">
        <v>10.02678785020224</v>
      </c>
      <c r="J2133" s="453"/>
      <c r="K2133" s="453">
        <v>0.37001346008051428</v>
      </c>
      <c r="L2133" s="453">
        <v>0.71585812137821847</v>
      </c>
      <c r="M2133" s="453">
        <v>-1.9357429721315071</v>
      </c>
      <c r="N2133" s="453"/>
      <c r="O2133" s="453">
        <f t="shared" si="33"/>
        <v>1.6738764381066398</v>
      </c>
      <c r="P2133" s="453">
        <f t="shared" si="33"/>
        <v>4.7471202741078962</v>
      </c>
      <c r="Q2133" s="453">
        <f t="shared" si="33"/>
        <v>3.0776509529696128</v>
      </c>
    </row>
    <row r="2134" spans="6:17">
      <c r="F2134" s="452">
        <v>2128</v>
      </c>
      <c r="G2134" s="453">
        <v>2.0074055180884383</v>
      </c>
      <c r="H2134" s="453">
        <v>6.0191566896129061</v>
      </c>
      <c r="I2134" s="453">
        <v>6.2064481088845866</v>
      </c>
      <c r="J2134" s="453"/>
      <c r="K2134" s="453">
        <v>-0.49093083839187734</v>
      </c>
      <c r="L2134" s="453">
        <v>-1.0689071251290478</v>
      </c>
      <c r="M2134" s="453">
        <v>-5.3116685885384598</v>
      </c>
      <c r="N2134" s="453"/>
      <c r="O2134" s="453">
        <f t="shared" si="33"/>
        <v>0.51277192065234178</v>
      </c>
      <c r="P2134" s="453">
        <f t="shared" si="33"/>
        <v>1.9406712196774052</v>
      </c>
      <c r="Q2134" s="453">
        <f t="shared" si="33"/>
        <v>-2.2084445340961665</v>
      </c>
    </row>
    <row r="2135" spans="6:17">
      <c r="F2135" s="452">
        <v>2129</v>
      </c>
      <c r="G2135" s="453">
        <v>2.5057919090455325</v>
      </c>
      <c r="H2135" s="453">
        <v>8.1525197393229334</v>
      </c>
      <c r="I2135" s="453">
        <v>9.3625674445798239</v>
      </c>
      <c r="J2135" s="453"/>
      <c r="K2135" s="453">
        <v>0.2924602714468989</v>
      </c>
      <c r="L2135" s="453">
        <v>0.73220554940522931</v>
      </c>
      <c r="M2135" s="453">
        <v>-2.6514054381443657</v>
      </c>
      <c r="N2135" s="453"/>
      <c r="O2135" s="453">
        <f t="shared" si="33"/>
        <v>1.5453562259696652</v>
      </c>
      <c r="P2135" s="453">
        <f t="shared" si="33"/>
        <v>4.808465419066696</v>
      </c>
      <c r="Q2135" s="453">
        <f t="shared" si="33"/>
        <v>2.0298782841455463</v>
      </c>
    </row>
    <row r="2136" spans="6:17">
      <c r="F2136" s="452">
        <v>2130</v>
      </c>
      <c r="G2136" s="453">
        <v>2.2749644076512237</v>
      </c>
      <c r="H2136" s="453">
        <v>7.6143188279080078</v>
      </c>
      <c r="I2136" s="453">
        <v>7.3897895538666063</v>
      </c>
      <c r="J2136" s="453"/>
      <c r="K2136" s="453">
        <v>-0.27382856522740795</v>
      </c>
      <c r="L2136" s="453">
        <v>-0.65914795983573882</v>
      </c>
      <c r="M2136" s="453">
        <v>-5.0933115874846564</v>
      </c>
      <c r="N2136" s="453"/>
      <c r="O2136" s="453">
        <f t="shared" si="33"/>
        <v>0.86365363859820388</v>
      </c>
      <c r="P2136" s="453">
        <f t="shared" si="33"/>
        <v>3.1480114541182651</v>
      </c>
      <c r="Q2136" s="453">
        <f t="shared" si="33"/>
        <v>-1.3984168105513533</v>
      </c>
    </row>
    <row r="2137" spans="6:17">
      <c r="F2137" s="452">
        <v>2131</v>
      </c>
      <c r="G2137" s="453">
        <v>2.3048977762103426</v>
      </c>
      <c r="H2137" s="453">
        <v>7.2203406614020693</v>
      </c>
      <c r="I2137" s="453">
        <v>8.1603394009713526</v>
      </c>
      <c r="J2137" s="453"/>
      <c r="K2137" s="453">
        <v>2.9256447760666049E-3</v>
      </c>
      <c r="L2137" s="453">
        <v>-0.29421782301594135</v>
      </c>
      <c r="M2137" s="453">
        <v>-3.9968775180176692</v>
      </c>
      <c r="N2137" s="453"/>
      <c r="O2137" s="453">
        <f t="shared" si="33"/>
        <v>1.1553745328812379</v>
      </c>
      <c r="P2137" s="453">
        <f t="shared" si="33"/>
        <v>3.3159525076850933</v>
      </c>
      <c r="Q2137" s="453">
        <f t="shared" si="33"/>
        <v>8.329218246800707E-2</v>
      </c>
    </row>
    <row r="2138" spans="6:17">
      <c r="F2138" s="452">
        <v>2132</v>
      </c>
      <c r="G2138" s="453">
        <v>3.0348470617527212</v>
      </c>
      <c r="H2138" s="453">
        <v>10.76401758234563</v>
      </c>
      <c r="I2138" s="453">
        <v>15.323027878456102</v>
      </c>
      <c r="J2138" s="453"/>
      <c r="K2138" s="453">
        <v>0.70033968766980337</v>
      </c>
      <c r="L2138" s="453">
        <v>2.834977201136553</v>
      </c>
      <c r="M2138" s="453">
        <v>2.2624705163506746</v>
      </c>
      <c r="N2138" s="453"/>
      <c r="O2138" s="453">
        <f t="shared" si="33"/>
        <v>2.217763218546164</v>
      </c>
      <c r="P2138" s="453">
        <f t="shared" si="33"/>
        <v>8.2169859923093682</v>
      </c>
      <c r="Q2138" s="453">
        <f t="shared" si="33"/>
        <v>9.9239844555787258</v>
      </c>
    </row>
    <row r="2139" spans="6:17">
      <c r="F2139" s="452">
        <v>2133</v>
      </c>
      <c r="G2139" s="453">
        <v>2.774840518631823</v>
      </c>
      <c r="H2139" s="453">
        <v>8.5191257705920691</v>
      </c>
      <c r="I2139" s="453">
        <v>10.146454262562784</v>
      </c>
      <c r="J2139" s="453"/>
      <c r="K2139" s="453">
        <v>0.4905121789321587</v>
      </c>
      <c r="L2139" s="453">
        <v>0.98660586836351172</v>
      </c>
      <c r="M2139" s="453">
        <v>-1.9904208052812464</v>
      </c>
      <c r="N2139" s="453"/>
      <c r="O2139" s="453">
        <f t="shared" si="33"/>
        <v>1.8779324382480702</v>
      </c>
      <c r="P2139" s="453">
        <f t="shared" si="33"/>
        <v>5.2461687536595463</v>
      </c>
      <c r="Q2139" s="453">
        <f t="shared" si="33"/>
        <v>3.0828063260001457</v>
      </c>
    </row>
    <row r="2140" spans="6:17">
      <c r="F2140" s="452">
        <v>2134</v>
      </c>
      <c r="G2140" s="453">
        <v>2.7844429365273786</v>
      </c>
      <c r="H2140" s="453">
        <v>10.094958346555849</v>
      </c>
      <c r="I2140" s="453">
        <v>15.186732048439907</v>
      </c>
      <c r="J2140" s="453"/>
      <c r="K2140" s="453">
        <v>0.57240079179608472</v>
      </c>
      <c r="L2140" s="453">
        <v>2.8128767771901977</v>
      </c>
      <c r="M2140" s="453">
        <v>3.1577237000349143</v>
      </c>
      <c r="N2140" s="453"/>
      <c r="O2140" s="453">
        <f t="shared" si="33"/>
        <v>1.964622260059774</v>
      </c>
      <c r="P2140" s="453">
        <f t="shared" si="33"/>
        <v>7.8603559504681222</v>
      </c>
      <c r="Q2140" s="453">
        <f t="shared" si="33"/>
        <v>10.751089724254868</v>
      </c>
    </row>
    <row r="2141" spans="6:17">
      <c r="F2141" s="452">
        <v>2135</v>
      </c>
      <c r="G2141" s="453">
        <v>2.3833709334537367</v>
      </c>
      <c r="H2141" s="453">
        <v>7.8557829189174484</v>
      </c>
      <c r="I2141" s="453">
        <v>11.299506549936268</v>
      </c>
      <c r="J2141" s="453"/>
      <c r="K2141" s="453">
        <v>0.1937339755567411</v>
      </c>
      <c r="L2141" s="453">
        <v>0.52446599030411534</v>
      </c>
      <c r="M2141" s="453">
        <v>-0.5544713571176203</v>
      </c>
      <c r="N2141" s="453"/>
      <c r="O2141" s="453">
        <f t="shared" si="33"/>
        <v>1.3854194422836095</v>
      </c>
      <c r="P2141" s="453">
        <f t="shared" si="33"/>
        <v>4.4523574497628395</v>
      </c>
      <c r="Q2141" s="453">
        <f t="shared" si="33"/>
        <v>5.0952819178505138</v>
      </c>
    </row>
    <row r="2142" spans="6:17">
      <c r="F2142" s="452">
        <v>2136</v>
      </c>
      <c r="G2142" s="453">
        <v>3.0012808575427812</v>
      </c>
      <c r="H2142" s="453">
        <v>10.171894084087413</v>
      </c>
      <c r="I2142" s="453">
        <v>13.064171157730328</v>
      </c>
      <c r="J2142" s="453"/>
      <c r="K2142" s="453">
        <v>0.37197828591195758</v>
      </c>
      <c r="L2142" s="453">
        <v>0.36999248676381313</v>
      </c>
      <c r="M2142" s="453">
        <v>-2.4436910162513854</v>
      </c>
      <c r="N2142" s="453"/>
      <c r="O2142" s="453">
        <f t="shared" si="33"/>
        <v>1.8726187146833482</v>
      </c>
      <c r="P2142" s="453">
        <f t="shared" si="33"/>
        <v>5.4559395288075194</v>
      </c>
      <c r="Q2142" s="453">
        <f t="shared" si="33"/>
        <v>4.0883945626137788</v>
      </c>
    </row>
    <row r="2143" spans="6:17">
      <c r="F2143" s="452">
        <v>2137</v>
      </c>
      <c r="G2143" s="453">
        <v>3.3519945650196377</v>
      </c>
      <c r="H2143" s="453">
        <v>12.100371034965342</v>
      </c>
      <c r="I2143" s="453">
        <v>17.457241495434388</v>
      </c>
      <c r="J2143" s="453"/>
      <c r="K2143" s="453">
        <v>1.0082494687936681</v>
      </c>
      <c r="L2143" s="453">
        <v>4.1050095773315363</v>
      </c>
      <c r="M2143" s="453">
        <v>4.301152115328378</v>
      </c>
      <c r="N2143" s="453"/>
      <c r="O2143" s="453">
        <f t="shared" si="33"/>
        <v>2.6842467513034869</v>
      </c>
      <c r="P2143" s="453">
        <f t="shared" si="33"/>
        <v>10.155195094814207</v>
      </c>
      <c r="Q2143" s="453">
        <f t="shared" si="33"/>
        <v>13.029772863045572</v>
      </c>
    </row>
    <row r="2144" spans="6:17">
      <c r="F2144" s="452">
        <v>2138</v>
      </c>
      <c r="G2144" s="453">
        <v>2.7793986163059987</v>
      </c>
      <c r="H2144" s="453">
        <v>8.4994018511153655</v>
      </c>
      <c r="I2144" s="453">
        <v>10.150639649529595</v>
      </c>
      <c r="J2144" s="453"/>
      <c r="K2144" s="453">
        <v>0.50070608893866186</v>
      </c>
      <c r="L2144" s="453">
        <v>0.95767900764946035</v>
      </c>
      <c r="M2144" s="453">
        <v>-1.9338351310269246</v>
      </c>
      <c r="N2144" s="453"/>
      <c r="O2144" s="453">
        <f t="shared" si="33"/>
        <v>1.8904053970916612</v>
      </c>
      <c r="P2144" s="453">
        <f t="shared" si="33"/>
        <v>5.2073799332071431</v>
      </c>
      <c r="Q2144" s="453">
        <f t="shared" si="33"/>
        <v>3.1414846937378726</v>
      </c>
    </row>
    <row r="2145" spans="6:17">
      <c r="F2145" s="452">
        <v>2139</v>
      </c>
      <c r="G2145" s="453">
        <v>3.337472294540941</v>
      </c>
      <c r="H2145" s="453">
        <v>9.3481786609204036</v>
      </c>
      <c r="I2145" s="453">
        <v>9.8241651363250497</v>
      </c>
      <c r="J2145" s="453"/>
      <c r="K2145" s="453">
        <v>1.3693983693588105</v>
      </c>
      <c r="L2145" s="453">
        <v>3.3085677204077015</v>
      </c>
      <c r="M2145" s="453">
        <v>1.3393213548155529</v>
      </c>
      <c r="N2145" s="453"/>
      <c r="O2145" s="453">
        <f t="shared" si="33"/>
        <v>3.038134516629281</v>
      </c>
      <c r="P2145" s="453">
        <f t="shared" si="33"/>
        <v>7.9826570508679033</v>
      </c>
      <c r="Q2145" s="453">
        <f t="shared" si="33"/>
        <v>6.2514039229780778</v>
      </c>
    </row>
    <row r="2146" spans="6:17">
      <c r="F2146" s="452">
        <v>2140</v>
      </c>
      <c r="G2146" s="453">
        <v>2.3146015080930056</v>
      </c>
      <c r="H2146" s="453">
        <v>7.974348117366354</v>
      </c>
      <c r="I2146" s="453">
        <v>10.632900039991938</v>
      </c>
      <c r="J2146" s="453"/>
      <c r="K2146" s="453">
        <v>0.13034479561552281</v>
      </c>
      <c r="L2146" s="453">
        <v>0.68038586854203942</v>
      </c>
      <c r="M2146" s="453">
        <v>-2.0358129963323108</v>
      </c>
      <c r="N2146" s="453"/>
      <c r="O2146" s="453">
        <f t="shared" si="33"/>
        <v>1.2876455496620256</v>
      </c>
      <c r="P2146" s="453">
        <f t="shared" si="33"/>
        <v>4.6675599272252164</v>
      </c>
      <c r="Q2146" s="453">
        <f t="shared" si="33"/>
        <v>3.2806370236636582</v>
      </c>
    </row>
    <row r="2147" spans="6:17">
      <c r="F2147" s="452">
        <v>2141</v>
      </c>
      <c r="G2147" s="453">
        <v>2.6552337080621875</v>
      </c>
      <c r="H2147" s="453">
        <v>8.9038923323659347</v>
      </c>
      <c r="I2147" s="453">
        <v>12.982954401393755</v>
      </c>
      <c r="J2147" s="453"/>
      <c r="K2147" s="453">
        <v>0.33822972107947713</v>
      </c>
      <c r="L2147" s="453">
        <v>1.2577988427949904</v>
      </c>
      <c r="M2147" s="453">
        <v>0.42545176657435491</v>
      </c>
      <c r="N2147" s="453"/>
      <c r="O2147" s="453">
        <f t="shared" si="33"/>
        <v>1.6658465751105709</v>
      </c>
      <c r="P2147" s="453">
        <f t="shared" si="33"/>
        <v>5.7097450089779578</v>
      </c>
      <c r="Q2147" s="453">
        <f t="shared" si="33"/>
        <v>6.9169289672712324</v>
      </c>
    </row>
    <row r="2148" spans="6:17">
      <c r="F2148" s="452">
        <v>2142</v>
      </c>
      <c r="G2148" s="453">
        <v>3.0297259375391672</v>
      </c>
      <c r="H2148" s="453">
        <v>10.168827139027918</v>
      </c>
      <c r="I2148" s="453">
        <v>13.981768961049184</v>
      </c>
      <c r="J2148" s="453"/>
      <c r="K2148" s="453">
        <v>0.60123600859034099</v>
      </c>
      <c r="L2148" s="453">
        <v>2.1012928551215708</v>
      </c>
      <c r="M2148" s="453">
        <v>0.5121494666154689</v>
      </c>
      <c r="N2148" s="453"/>
      <c r="O2148" s="453">
        <f t="shared" si="33"/>
        <v>2.1160989773599246</v>
      </c>
      <c r="P2148" s="453">
        <f t="shared" si="33"/>
        <v>7.18570642463553</v>
      </c>
      <c r="Q2148" s="453">
        <f t="shared" si="33"/>
        <v>7.5030339471400609</v>
      </c>
    </row>
    <row r="2149" spans="6:17">
      <c r="F2149" s="452">
        <v>2143</v>
      </c>
      <c r="G2149" s="453">
        <v>2.6332125353942271</v>
      </c>
      <c r="H2149" s="453">
        <v>7.8524191459785939</v>
      </c>
      <c r="I2149" s="453">
        <v>9.2962926957877841</v>
      </c>
      <c r="J2149" s="453"/>
      <c r="K2149" s="453">
        <v>0.38593285105017294</v>
      </c>
      <c r="L2149" s="453">
        <v>0.40968543609187691</v>
      </c>
      <c r="M2149" s="453">
        <v>-2.7498880180386109</v>
      </c>
      <c r="N2149" s="453"/>
      <c r="O2149" s="453">
        <f t="shared" si="33"/>
        <v>1.7025391187472865</v>
      </c>
      <c r="P2149" s="453">
        <f t="shared" si="33"/>
        <v>4.3358950090811739</v>
      </c>
      <c r="Q2149" s="453">
        <f t="shared" si="33"/>
        <v>1.8982583298552811</v>
      </c>
    </row>
    <row r="2150" spans="6:17">
      <c r="F2150" s="452">
        <v>2144</v>
      </c>
      <c r="G2150" s="453">
        <v>2.3956272515008887</v>
      </c>
      <c r="H2150" s="453">
        <v>8.2232338023360043</v>
      </c>
      <c r="I2150" s="453">
        <v>12.127524391100081</v>
      </c>
      <c r="J2150" s="453"/>
      <c r="K2150" s="453">
        <v>0.22654412546854985</v>
      </c>
      <c r="L2150" s="453">
        <v>1.1950733284794381</v>
      </c>
      <c r="M2150" s="453">
        <v>0.55964042027468963</v>
      </c>
      <c r="N2150" s="453"/>
      <c r="O2150" s="453">
        <f t="shared" si="33"/>
        <v>1.4243577512189942</v>
      </c>
      <c r="P2150" s="453">
        <f t="shared" si="33"/>
        <v>5.3066902296474403</v>
      </c>
      <c r="Q2150" s="453">
        <f t="shared" si="33"/>
        <v>6.6234026158247303</v>
      </c>
    </row>
    <row r="2151" spans="6:17">
      <c r="F2151" s="452">
        <v>2145</v>
      </c>
      <c r="G2151" s="453">
        <v>2.4828253429267448</v>
      </c>
      <c r="H2151" s="453">
        <v>10.035356196087115</v>
      </c>
      <c r="I2151" s="453">
        <v>15.090769344941094</v>
      </c>
      <c r="J2151" s="453"/>
      <c r="K2151" s="453">
        <v>0.26789466984241628</v>
      </c>
      <c r="L2151" s="453">
        <v>2.7839576997781705</v>
      </c>
      <c r="M2151" s="453">
        <v>3.3230925933758684</v>
      </c>
      <c r="N2151" s="453"/>
      <c r="O2151" s="453">
        <f t="shared" si="33"/>
        <v>1.5093073413057887</v>
      </c>
      <c r="P2151" s="453">
        <f t="shared" si="33"/>
        <v>7.8016357978217279</v>
      </c>
      <c r="Q2151" s="453">
        <f t="shared" si="33"/>
        <v>10.868477265846415</v>
      </c>
    </row>
    <row r="2152" spans="6:17">
      <c r="F2152" s="452">
        <v>2146</v>
      </c>
      <c r="G2152" s="453">
        <v>2.4564426413649727</v>
      </c>
      <c r="H2152" s="453">
        <v>8.1553797144416222</v>
      </c>
      <c r="I2152" s="453">
        <v>12.005010880542358</v>
      </c>
      <c r="J2152" s="453"/>
      <c r="K2152" s="453">
        <v>0.23564431796223317</v>
      </c>
      <c r="L2152" s="453">
        <v>0.6404018981221995</v>
      </c>
      <c r="M2152" s="453">
        <v>-0.18933007978686334</v>
      </c>
      <c r="N2152" s="453"/>
      <c r="O2152" s="453">
        <f t="shared" si="33"/>
        <v>1.4638656386447195</v>
      </c>
      <c r="P2152" s="453">
        <f t="shared" si="33"/>
        <v>4.7180917553430106</v>
      </c>
      <c r="Q2152" s="453">
        <f t="shared" si="33"/>
        <v>5.8131753604843155</v>
      </c>
    </row>
    <row r="2153" spans="6:17">
      <c r="F2153" s="452">
        <v>2147</v>
      </c>
      <c r="G2153" s="453">
        <v>2.3395823551866535</v>
      </c>
      <c r="H2153" s="453">
        <v>5.7169986673647202</v>
      </c>
      <c r="I2153" s="453">
        <v>4.3550054697811049</v>
      </c>
      <c r="J2153" s="453"/>
      <c r="K2153" s="453">
        <v>0.11172146736988786</v>
      </c>
      <c r="L2153" s="453">
        <v>-1.197696001941857</v>
      </c>
      <c r="M2153" s="453">
        <v>-5.6943177101258868</v>
      </c>
      <c r="N2153" s="453"/>
      <c r="O2153" s="453">
        <f t="shared" si="33"/>
        <v>1.2815126449632146</v>
      </c>
      <c r="P2153" s="453">
        <f t="shared" si="33"/>
        <v>1.6608033317405031</v>
      </c>
      <c r="Q2153" s="453">
        <f t="shared" si="33"/>
        <v>-3.5168149752353344</v>
      </c>
    </row>
    <row r="2154" spans="6:17">
      <c r="F2154" s="452">
        <v>2148</v>
      </c>
      <c r="G2154" s="453">
        <v>2.2064631050168728</v>
      </c>
      <c r="H2154" s="453">
        <v>6.554765300749601</v>
      </c>
      <c r="I2154" s="453">
        <v>7.9663970261048149</v>
      </c>
      <c r="J2154" s="453"/>
      <c r="K2154" s="453">
        <v>-0.1541639479055199</v>
      </c>
      <c r="L2154" s="453">
        <v>-0.89792633017549761</v>
      </c>
      <c r="M2154" s="453">
        <v>-3.3457068249761051</v>
      </c>
      <c r="N2154" s="453"/>
      <c r="O2154" s="453">
        <f t="shared" si="33"/>
        <v>0.9490676046029165</v>
      </c>
      <c r="P2154" s="453">
        <f t="shared" si="33"/>
        <v>2.3794563201993029</v>
      </c>
      <c r="Q2154" s="453">
        <f t="shared" si="33"/>
        <v>0.63749168807630241</v>
      </c>
    </row>
    <row r="2155" spans="6:17">
      <c r="F2155" s="452">
        <v>2149</v>
      </c>
      <c r="G2155" s="453">
        <v>2.6244056355728329</v>
      </c>
      <c r="H2155" s="453">
        <v>8.6610372673868596</v>
      </c>
      <c r="I2155" s="453">
        <v>10.683453881285814</v>
      </c>
      <c r="J2155" s="453"/>
      <c r="K2155" s="453">
        <v>0.37337241289347034</v>
      </c>
      <c r="L2155" s="453">
        <v>1.3248099736204466</v>
      </c>
      <c r="M2155" s="453">
        <v>-1.1469791396313056</v>
      </c>
      <c r="N2155" s="453"/>
      <c r="O2155" s="453">
        <f t="shared" si="33"/>
        <v>1.6855752306798868</v>
      </c>
      <c r="P2155" s="453">
        <f t="shared" si="33"/>
        <v>5.6553286073138764</v>
      </c>
      <c r="Q2155" s="453">
        <f t="shared" si="33"/>
        <v>4.1947478010116015</v>
      </c>
    </row>
    <row r="2156" spans="6:17">
      <c r="F2156" s="452">
        <v>2150</v>
      </c>
      <c r="G2156" s="453">
        <v>2.4407573767585813</v>
      </c>
      <c r="H2156" s="453">
        <v>8.2666041306945885</v>
      </c>
      <c r="I2156" s="453">
        <v>12.203503944686076</v>
      </c>
      <c r="J2156" s="453"/>
      <c r="K2156" s="453">
        <v>0.25743273102279396</v>
      </c>
      <c r="L2156" s="453">
        <v>1.1651238240209665</v>
      </c>
      <c r="M2156" s="453">
        <v>0.49664324766205681</v>
      </c>
      <c r="N2156" s="453"/>
      <c r="O2156" s="453">
        <f t="shared" si="33"/>
        <v>1.4778114194020846</v>
      </c>
      <c r="P2156" s="453">
        <f t="shared" si="33"/>
        <v>5.2984258893682608</v>
      </c>
      <c r="Q2156" s="453">
        <f t="shared" si="33"/>
        <v>6.598395220005095</v>
      </c>
    </row>
    <row r="2157" spans="6:17">
      <c r="F2157" s="452">
        <v>2151</v>
      </c>
      <c r="G2157" s="453">
        <v>2.9865117797025516</v>
      </c>
      <c r="H2157" s="453">
        <v>10.20230661579874</v>
      </c>
      <c r="I2157" s="453">
        <v>12.953886232196737</v>
      </c>
      <c r="J2157" s="453"/>
      <c r="K2157" s="453">
        <v>0.58754307371566483</v>
      </c>
      <c r="L2157" s="453">
        <v>2.1868351951657559</v>
      </c>
      <c r="M2157" s="453">
        <v>7.3069985053990649E-2</v>
      </c>
      <c r="N2157" s="453"/>
      <c r="O2157" s="453">
        <f t="shared" si="33"/>
        <v>2.0807989635669406</v>
      </c>
      <c r="P2157" s="453">
        <f t="shared" si="33"/>
        <v>7.2879885030651259</v>
      </c>
      <c r="Q2157" s="453">
        <f t="shared" si="33"/>
        <v>6.5500131011523592</v>
      </c>
    </row>
    <row r="2158" spans="6:17">
      <c r="F2158" s="452">
        <v>2152</v>
      </c>
      <c r="G2158" s="453">
        <v>2.6666453723854335</v>
      </c>
      <c r="H2158" s="453">
        <v>8.2716567088250912</v>
      </c>
      <c r="I2158" s="453">
        <v>10.42505897545638</v>
      </c>
      <c r="J2158" s="453"/>
      <c r="K2158" s="453">
        <v>0.46714813562009638</v>
      </c>
      <c r="L2158" s="453">
        <v>1.0700465488582438</v>
      </c>
      <c r="M2158" s="453">
        <v>-1.3374209517919411</v>
      </c>
      <c r="N2158" s="453"/>
      <c r="O2158" s="453">
        <f t="shared" si="33"/>
        <v>1.8004708218128131</v>
      </c>
      <c r="P2158" s="453">
        <f t="shared" si="33"/>
        <v>5.2058749032707894</v>
      </c>
      <c r="Q2158" s="453">
        <f t="shared" si="33"/>
        <v>3.8751085359362492</v>
      </c>
    </row>
    <row r="2159" spans="6:17">
      <c r="F2159" s="452">
        <v>2153</v>
      </c>
      <c r="G2159" s="453">
        <v>2.8332964688466298</v>
      </c>
      <c r="H2159" s="453">
        <v>9.1335197559261729</v>
      </c>
      <c r="I2159" s="453">
        <v>11.017373321582312</v>
      </c>
      <c r="J2159" s="453"/>
      <c r="K2159" s="453">
        <v>0.55402209443671069</v>
      </c>
      <c r="L2159" s="453">
        <v>1.5861730703221895</v>
      </c>
      <c r="M2159" s="453">
        <v>-1.1485313393874037</v>
      </c>
      <c r="N2159" s="453"/>
      <c r="O2159" s="453">
        <f t="shared" si="33"/>
        <v>1.9706703288600256</v>
      </c>
      <c r="P2159" s="453">
        <f t="shared" si="33"/>
        <v>6.1529329482852759</v>
      </c>
      <c r="Q2159" s="453">
        <f t="shared" si="33"/>
        <v>4.3601553214037523</v>
      </c>
    </row>
    <row r="2160" spans="6:17">
      <c r="F2160" s="452">
        <v>2154</v>
      </c>
      <c r="G2160" s="453">
        <v>2.8983030250109678</v>
      </c>
      <c r="H2160" s="453">
        <v>9.9022672549730117</v>
      </c>
      <c r="I2160" s="453">
        <v>14.14757083029906</v>
      </c>
      <c r="J2160" s="453"/>
      <c r="K2160" s="453">
        <v>0.77528601172952705</v>
      </c>
      <c r="L2160" s="453">
        <v>2.8902772471145397</v>
      </c>
      <c r="M2160" s="453">
        <v>2.8308049026375173</v>
      </c>
      <c r="N2160" s="453"/>
      <c r="O2160" s="453">
        <f t="shared" si="33"/>
        <v>2.224437524235011</v>
      </c>
      <c r="P2160" s="453">
        <f t="shared" si="33"/>
        <v>7.8414108746010456</v>
      </c>
      <c r="Q2160" s="453">
        <f t="shared" si="33"/>
        <v>9.9045903177870471</v>
      </c>
    </row>
    <row r="2161" spans="6:17">
      <c r="F2161" s="452">
        <v>2155</v>
      </c>
      <c r="G2161" s="453">
        <v>2.3223646137719953</v>
      </c>
      <c r="H2161" s="453">
        <v>7.1801903898856949</v>
      </c>
      <c r="I2161" s="453">
        <v>8.1293669260776369</v>
      </c>
      <c r="J2161" s="453"/>
      <c r="K2161" s="453">
        <v>0.12941809416122396</v>
      </c>
      <c r="L2161" s="453">
        <v>6.8873123933300917E-2</v>
      </c>
      <c r="M2161" s="453">
        <v>-3.3394664025396565</v>
      </c>
      <c r="N2161" s="453"/>
      <c r="O2161" s="453">
        <f t="shared" si="33"/>
        <v>1.2906004010472216</v>
      </c>
      <c r="P2161" s="453">
        <f t="shared" si="33"/>
        <v>3.6589683188761484</v>
      </c>
      <c r="Q2161" s="453">
        <f t="shared" si="33"/>
        <v>0.7252170604991619</v>
      </c>
    </row>
    <row r="2162" spans="6:17">
      <c r="F2162" s="452">
        <v>2156</v>
      </c>
      <c r="G2162" s="453">
        <v>2.6573166931989221</v>
      </c>
      <c r="H2162" s="453">
        <v>9.1466946142864742</v>
      </c>
      <c r="I2162" s="453">
        <v>12.391724689357005</v>
      </c>
      <c r="J2162" s="453"/>
      <c r="K2162" s="453">
        <v>0.47855112817154755</v>
      </c>
      <c r="L2162" s="453">
        <v>2.0888997103697022</v>
      </c>
      <c r="M2162" s="453">
        <v>1.1293643417521224</v>
      </c>
      <c r="N2162" s="453"/>
      <c r="O2162" s="453">
        <f t="shared" si="33"/>
        <v>1.8072094747710086</v>
      </c>
      <c r="P2162" s="453">
        <f t="shared" si="33"/>
        <v>6.6622470175129394</v>
      </c>
      <c r="Q2162" s="453">
        <f t="shared" si="33"/>
        <v>7.325226686430625</v>
      </c>
    </row>
    <row r="2163" spans="6:17">
      <c r="F2163" s="452">
        <v>2157</v>
      </c>
      <c r="G2163" s="453">
        <v>2.3203171475667439</v>
      </c>
      <c r="H2163" s="453">
        <v>7.709681121661049</v>
      </c>
      <c r="I2163" s="453">
        <v>10.109936036610335</v>
      </c>
      <c r="J2163" s="453"/>
      <c r="K2163" s="453">
        <v>8.1825891107861537E-2</v>
      </c>
      <c r="L2163" s="453">
        <v>0.94305512067049335</v>
      </c>
      <c r="M2163" s="453">
        <v>-0.29284197412276569</v>
      </c>
      <c r="N2163" s="453"/>
      <c r="O2163" s="453">
        <f t="shared" si="33"/>
        <v>1.2419844648912335</v>
      </c>
      <c r="P2163" s="453">
        <f t="shared" si="33"/>
        <v>4.7978956815010179</v>
      </c>
      <c r="Q2163" s="453">
        <f t="shared" si="33"/>
        <v>4.762126044182402</v>
      </c>
    </row>
    <row r="2164" spans="6:17">
      <c r="F2164" s="452">
        <v>2158</v>
      </c>
      <c r="G2164" s="453">
        <v>3.1246468090685795</v>
      </c>
      <c r="H2164" s="453">
        <v>11.469832241349906</v>
      </c>
      <c r="I2164" s="453">
        <v>15.43507103125738</v>
      </c>
      <c r="J2164" s="453"/>
      <c r="K2164" s="453">
        <v>0.91629819457189576</v>
      </c>
      <c r="L2164" s="453">
        <v>4.2004170113048929</v>
      </c>
      <c r="M2164" s="453">
        <v>3.60558233342406</v>
      </c>
      <c r="N2164" s="453"/>
      <c r="O2164" s="453">
        <f t="shared" si="33"/>
        <v>2.4786215991061855</v>
      </c>
      <c r="P2164" s="453">
        <f t="shared" si="33"/>
        <v>9.9353331319798457</v>
      </c>
      <c r="Q2164" s="453">
        <f t="shared" si="33"/>
        <v>11.32311784905275</v>
      </c>
    </row>
    <row r="2165" spans="6:17">
      <c r="F2165" s="452">
        <v>2159</v>
      </c>
      <c r="G2165" s="453">
        <v>2.7358448941186762</v>
      </c>
      <c r="H2165" s="453">
        <v>11.011749190590244</v>
      </c>
      <c r="I2165" s="453">
        <v>16.361033600402862</v>
      </c>
      <c r="J2165" s="453"/>
      <c r="K2165" s="453">
        <v>0.46418139613040665</v>
      </c>
      <c r="L2165" s="453">
        <v>3.5976309749169531</v>
      </c>
      <c r="M2165" s="453">
        <v>4.3183489255419687</v>
      </c>
      <c r="N2165" s="453"/>
      <c r="O2165" s="453">
        <f t="shared" si="33"/>
        <v>1.8321038431897447</v>
      </c>
      <c r="P2165" s="453">
        <f t="shared" si="33"/>
        <v>9.1035055702120751</v>
      </c>
      <c r="Q2165" s="453">
        <f t="shared" si="33"/>
        <v>12.4988657257434</v>
      </c>
    </row>
    <row r="2166" spans="6:17">
      <c r="F2166" s="452">
        <v>2160</v>
      </c>
      <c r="G2166" s="453">
        <v>2.4241618408011725</v>
      </c>
      <c r="H2166" s="453">
        <v>8.3102933624629571</v>
      </c>
      <c r="I2166" s="453">
        <v>11.130541402742537</v>
      </c>
      <c r="J2166" s="453"/>
      <c r="K2166" s="453">
        <v>0.18352759234358906</v>
      </c>
      <c r="L2166" s="453">
        <v>0.78903655529907013</v>
      </c>
      <c r="M2166" s="453">
        <v>-1.9722741011035652</v>
      </c>
      <c r="N2166" s="453"/>
      <c r="O2166" s="453">
        <f t="shared" si="33"/>
        <v>1.3956085127441753</v>
      </c>
      <c r="P2166" s="453">
        <f t="shared" si="33"/>
        <v>4.9441832365305487</v>
      </c>
      <c r="Q2166" s="453">
        <f t="shared" si="33"/>
        <v>3.5929966002677034</v>
      </c>
    </row>
    <row r="2167" spans="6:17">
      <c r="F2167" s="452">
        <v>2161</v>
      </c>
      <c r="G2167" s="453">
        <v>2.5725541967005174</v>
      </c>
      <c r="H2167" s="453">
        <v>8.3816060543564532</v>
      </c>
      <c r="I2167" s="453">
        <v>9.6408814586497158</v>
      </c>
      <c r="J2167" s="453"/>
      <c r="K2167" s="453">
        <v>0.31584985979368341</v>
      </c>
      <c r="L2167" s="453">
        <v>0.85760445986387879</v>
      </c>
      <c r="M2167" s="453">
        <v>-2.3882768414105868</v>
      </c>
      <c r="N2167" s="453"/>
      <c r="O2167" s="453">
        <f t="shared" si="33"/>
        <v>1.6021269581439421</v>
      </c>
      <c r="P2167" s="453">
        <f t="shared" si="33"/>
        <v>5.0484074870421054</v>
      </c>
      <c r="Q2167" s="453">
        <f t="shared" si="33"/>
        <v>2.4321638879142711</v>
      </c>
    </row>
    <row r="2168" spans="6:17">
      <c r="F2168" s="452">
        <v>2162</v>
      </c>
      <c r="G2168" s="453">
        <v>2.6762392231572676</v>
      </c>
      <c r="H2168" s="453">
        <v>8.7653615845943662</v>
      </c>
      <c r="I2168" s="453">
        <v>10.42551873432744</v>
      </c>
      <c r="J2168" s="453"/>
      <c r="K2168" s="453">
        <v>0.49738381190480752</v>
      </c>
      <c r="L2168" s="453">
        <v>1.5344401764762594</v>
      </c>
      <c r="M2168" s="453">
        <v>-1.2598067776485067</v>
      </c>
      <c r="N2168" s="453"/>
      <c r="O2168" s="453">
        <f t="shared" si="33"/>
        <v>1.8355034234834413</v>
      </c>
      <c r="P2168" s="453">
        <f t="shared" si="33"/>
        <v>5.9171209687734425</v>
      </c>
      <c r="Q2168" s="453">
        <f t="shared" si="33"/>
        <v>3.9529525895152133</v>
      </c>
    </row>
    <row r="2169" spans="6:17">
      <c r="F2169" s="452">
        <v>2163</v>
      </c>
      <c r="G2169" s="453">
        <v>2.4037178809083688</v>
      </c>
      <c r="H2169" s="453">
        <v>8.3356962746480718</v>
      </c>
      <c r="I2169" s="453">
        <v>11.234286831448188</v>
      </c>
      <c r="J2169" s="453"/>
      <c r="K2169" s="453">
        <v>0.52897792004711519</v>
      </c>
      <c r="L2169" s="453">
        <v>2.6812732658525746</v>
      </c>
      <c r="M2169" s="453">
        <v>2.378370373504552</v>
      </c>
      <c r="N2169" s="453"/>
      <c r="O2169" s="453">
        <f t="shared" si="33"/>
        <v>1.7308368605012996</v>
      </c>
      <c r="P2169" s="453">
        <f t="shared" si="33"/>
        <v>6.8491214031766106</v>
      </c>
      <c r="Q2169" s="453">
        <f t="shared" si="33"/>
        <v>7.9955137892286459</v>
      </c>
    </row>
    <row r="2170" spans="6:17">
      <c r="F2170" s="452">
        <v>2164</v>
      </c>
      <c r="G2170" s="453">
        <v>2.9879822140419368</v>
      </c>
      <c r="H2170" s="453">
        <v>10.115180772940292</v>
      </c>
      <c r="I2170" s="453">
        <v>14.589533816796873</v>
      </c>
      <c r="J2170" s="453"/>
      <c r="K2170" s="453">
        <v>0.66805164821033713</v>
      </c>
      <c r="L2170" s="453">
        <v>2.5158669951876078</v>
      </c>
      <c r="M2170" s="453">
        <v>2.2987006003782042</v>
      </c>
      <c r="N2170" s="453"/>
      <c r="O2170" s="453">
        <f t="shared" si="33"/>
        <v>2.1620427552313055</v>
      </c>
      <c r="P2170" s="453">
        <f t="shared" si="33"/>
        <v>7.5734573816577537</v>
      </c>
      <c r="Q2170" s="453">
        <f t="shared" si="33"/>
        <v>9.5934675087766408</v>
      </c>
    </row>
    <row r="2171" spans="6:17">
      <c r="F2171" s="452">
        <v>2165</v>
      </c>
      <c r="G2171" s="453">
        <v>3.0487436619263377</v>
      </c>
      <c r="H2171" s="453">
        <v>11.973088335142492</v>
      </c>
      <c r="I2171" s="453">
        <v>17.795273312222946</v>
      </c>
      <c r="J2171" s="453"/>
      <c r="K2171" s="453">
        <v>0.66330439313722955</v>
      </c>
      <c r="L2171" s="453">
        <v>4.1725854074931235</v>
      </c>
      <c r="M2171" s="453">
        <v>5.09220908426785</v>
      </c>
      <c r="N2171" s="453"/>
      <c r="O2171" s="453">
        <f t="shared" si="33"/>
        <v>2.1876762241003984</v>
      </c>
      <c r="P2171" s="453">
        <f t="shared" si="33"/>
        <v>10.15912957506437</v>
      </c>
      <c r="Q2171" s="453">
        <f t="shared" si="33"/>
        <v>13.989845740379323</v>
      </c>
    </row>
    <row r="2172" spans="6:17">
      <c r="F2172" s="452">
        <v>2166</v>
      </c>
      <c r="G2172" s="453">
        <v>2.4152524701399702</v>
      </c>
      <c r="H2172" s="453">
        <v>7.5995460276517832</v>
      </c>
      <c r="I2172" s="453">
        <v>9.8204690190847259</v>
      </c>
      <c r="J2172" s="453"/>
      <c r="K2172" s="453">
        <v>9.6454291148798887E-2</v>
      </c>
      <c r="L2172" s="453">
        <v>0.52429251291610512</v>
      </c>
      <c r="M2172" s="453">
        <v>-0.8900619407213668</v>
      </c>
      <c r="N2172" s="453"/>
      <c r="O2172" s="453">
        <f t="shared" si="33"/>
        <v>1.304080526218784</v>
      </c>
      <c r="P2172" s="453">
        <f t="shared" si="33"/>
        <v>4.3240655267419967</v>
      </c>
      <c r="Q2172" s="453">
        <f t="shared" si="33"/>
        <v>4.0201725688209962</v>
      </c>
    </row>
    <row r="2173" spans="6:17">
      <c r="F2173" s="452">
        <v>2167</v>
      </c>
      <c r="G2173" s="453">
        <v>2.3293461901406864</v>
      </c>
      <c r="H2173" s="453">
        <v>7.7865406545691513</v>
      </c>
      <c r="I2173" s="453">
        <v>7.6875001422098848</v>
      </c>
      <c r="J2173" s="453"/>
      <c r="K2173" s="453">
        <v>-0.18237246728816636</v>
      </c>
      <c r="L2173" s="453">
        <v>-0.16155385576708881</v>
      </c>
      <c r="M2173" s="453">
        <v>-4.2345565530446549</v>
      </c>
      <c r="N2173" s="453"/>
      <c r="O2173" s="453">
        <f t="shared" si="33"/>
        <v>0.98230062778217686</v>
      </c>
      <c r="P2173" s="453">
        <f t="shared" si="33"/>
        <v>3.7317164715174869</v>
      </c>
      <c r="Q2173" s="453">
        <f t="shared" si="33"/>
        <v>-0.39080648193971257</v>
      </c>
    </row>
    <row r="2174" spans="6:17">
      <c r="F2174" s="452">
        <v>2168</v>
      </c>
      <c r="G2174" s="453">
        <v>2.4578848700424665</v>
      </c>
      <c r="H2174" s="453">
        <v>8.4651508737743271</v>
      </c>
      <c r="I2174" s="453">
        <v>11.234664544572937</v>
      </c>
      <c r="J2174" s="453"/>
      <c r="K2174" s="453">
        <v>0.17922231220034845</v>
      </c>
      <c r="L2174" s="453">
        <v>1.0876127953620269</v>
      </c>
      <c r="M2174" s="453">
        <v>-0.62512431038870631</v>
      </c>
      <c r="N2174" s="453"/>
      <c r="O2174" s="453">
        <f t="shared" si="33"/>
        <v>1.4081647472215817</v>
      </c>
      <c r="P2174" s="453">
        <f t="shared" si="33"/>
        <v>5.3201882322491905</v>
      </c>
      <c r="Q2174" s="453">
        <f t="shared" si="33"/>
        <v>4.9922079618977619</v>
      </c>
    </row>
    <row r="2175" spans="6:17">
      <c r="F2175" s="452">
        <v>2169</v>
      </c>
      <c r="G2175" s="453">
        <v>2.6756359980423259</v>
      </c>
      <c r="H2175" s="453">
        <v>10.3389301971309</v>
      </c>
      <c r="I2175" s="453">
        <v>14.840731400574995</v>
      </c>
      <c r="J2175" s="453"/>
      <c r="K2175" s="453">
        <v>0.49250154728750317</v>
      </c>
      <c r="L2175" s="453">
        <v>2.9276866038439238</v>
      </c>
      <c r="M2175" s="453">
        <v>2.5825656041373719</v>
      </c>
      <c r="N2175" s="453"/>
      <c r="O2175" s="453">
        <f t="shared" si="33"/>
        <v>1.8303195463086661</v>
      </c>
      <c r="P2175" s="453">
        <f t="shared" si="33"/>
        <v>8.0971517024093735</v>
      </c>
      <c r="Q2175" s="453">
        <f t="shared" si="33"/>
        <v>10.00293130442487</v>
      </c>
    </row>
    <row r="2176" spans="6:17">
      <c r="F2176" s="452">
        <v>2170</v>
      </c>
      <c r="G2176" s="453">
        <v>2.3877102637086267</v>
      </c>
      <c r="H2176" s="453">
        <v>8.2409042632510037</v>
      </c>
      <c r="I2176" s="453">
        <v>11.254373925523538</v>
      </c>
      <c r="J2176" s="453"/>
      <c r="K2176" s="453">
        <v>0.46219123330677725</v>
      </c>
      <c r="L2176" s="453">
        <v>1.9280297050235191</v>
      </c>
      <c r="M2176" s="453">
        <v>1.1785671028196845</v>
      </c>
      <c r="N2176" s="453"/>
      <c r="O2176" s="453">
        <f t="shared" si="33"/>
        <v>1.6560463651610906</v>
      </c>
      <c r="P2176" s="453">
        <f t="shared" si="33"/>
        <v>6.0484818366490209</v>
      </c>
      <c r="Q2176" s="453">
        <f t="shared" si="33"/>
        <v>6.8057540655814535</v>
      </c>
    </row>
    <row r="2177" spans="6:17">
      <c r="F2177" s="452">
        <v>2171</v>
      </c>
      <c r="G2177" s="453">
        <v>2.4722130686136836</v>
      </c>
      <c r="H2177" s="453">
        <v>8.5694635316998671</v>
      </c>
      <c r="I2177" s="453">
        <v>11.697538076231112</v>
      </c>
      <c r="J2177" s="453"/>
      <c r="K2177" s="453">
        <v>0.463001936022442</v>
      </c>
      <c r="L2177" s="453">
        <v>2.4406454791468519</v>
      </c>
      <c r="M2177" s="453">
        <v>2.0020134730554773</v>
      </c>
      <c r="N2177" s="453"/>
      <c r="O2177" s="453">
        <f t="shared" si="33"/>
        <v>1.6991084703292838</v>
      </c>
      <c r="P2177" s="453">
        <f t="shared" si="33"/>
        <v>6.7253772449967855</v>
      </c>
      <c r="Q2177" s="453">
        <f t="shared" si="33"/>
        <v>7.8507825111710332</v>
      </c>
    </row>
    <row r="2178" spans="6:17">
      <c r="F2178" s="452">
        <v>2172</v>
      </c>
      <c r="G2178" s="453">
        <v>3.1581063575708512</v>
      </c>
      <c r="H2178" s="453">
        <v>12.419890120947116</v>
      </c>
      <c r="I2178" s="453">
        <v>18.366890902962041</v>
      </c>
      <c r="J2178" s="453"/>
      <c r="K2178" s="453">
        <v>0.87241672737467546</v>
      </c>
      <c r="L2178" s="453">
        <v>4.9201967431123563</v>
      </c>
      <c r="M2178" s="453">
        <v>6.222082571239369</v>
      </c>
      <c r="N2178" s="453"/>
      <c r="O2178" s="453">
        <f t="shared" si="33"/>
        <v>2.4514699061601011</v>
      </c>
      <c r="P2178" s="453">
        <f t="shared" si="33"/>
        <v>11.130141803585914</v>
      </c>
      <c r="Q2178" s="453">
        <f t="shared" si="33"/>
        <v>15.405528022720389</v>
      </c>
    </row>
    <row r="2179" spans="6:17">
      <c r="F2179" s="452">
        <v>2173</v>
      </c>
      <c r="G2179" s="453">
        <v>3.2867981513662361</v>
      </c>
      <c r="H2179" s="453">
        <v>11.359076075024028</v>
      </c>
      <c r="I2179" s="453">
        <v>14.96069409248517</v>
      </c>
      <c r="J2179" s="453"/>
      <c r="K2179" s="453">
        <v>0.70349434011918177</v>
      </c>
      <c r="L2179" s="453">
        <v>1.6230999545637275</v>
      </c>
      <c r="M2179" s="453">
        <v>-0.27549199161408922</v>
      </c>
      <c r="N2179" s="453"/>
      <c r="O2179" s="453">
        <f t="shared" si="33"/>
        <v>2.3468934158022998</v>
      </c>
      <c r="P2179" s="453">
        <f t="shared" si="33"/>
        <v>7.3026379920757414</v>
      </c>
      <c r="Q2179" s="453">
        <f t="shared" si="33"/>
        <v>7.2048550546284957</v>
      </c>
    </row>
    <row r="2180" spans="6:17">
      <c r="F2180" s="452">
        <v>2174</v>
      </c>
      <c r="G2180" s="453">
        <v>2.9362512212361356</v>
      </c>
      <c r="H2180" s="453">
        <v>9.3864206347292551</v>
      </c>
      <c r="I2180" s="453">
        <v>12.154625015656109</v>
      </c>
      <c r="J2180" s="453"/>
      <c r="K2180" s="453">
        <v>0.62776429055631766</v>
      </c>
      <c r="L2180" s="453">
        <v>1.8332686100167237</v>
      </c>
      <c r="M2180" s="453">
        <v>-0.13654163802540609</v>
      </c>
      <c r="N2180" s="453"/>
      <c r="O2180" s="453">
        <f t="shared" si="33"/>
        <v>2.0958899011743855</v>
      </c>
      <c r="P2180" s="453">
        <f t="shared" si="33"/>
        <v>6.5264789273813513</v>
      </c>
      <c r="Q2180" s="453">
        <f t="shared" si="33"/>
        <v>5.9407708698026482</v>
      </c>
    </row>
    <row r="2181" spans="6:17">
      <c r="F2181" s="452">
        <v>2175</v>
      </c>
      <c r="G2181" s="453">
        <v>2.1421775816297295</v>
      </c>
      <c r="H2181" s="453">
        <v>6.6864570553359712</v>
      </c>
      <c r="I2181" s="453">
        <v>7.6293275680333466</v>
      </c>
      <c r="J2181" s="453"/>
      <c r="K2181" s="453">
        <v>0.78909840612323912</v>
      </c>
      <c r="L2181" s="453">
        <v>2.0370551737593559</v>
      </c>
      <c r="M2181" s="453">
        <v>0.13221291663126067</v>
      </c>
      <c r="N2181" s="453"/>
      <c r="O2181" s="453">
        <f t="shared" si="33"/>
        <v>1.8601871969381039</v>
      </c>
      <c r="P2181" s="453">
        <f t="shared" si="33"/>
        <v>5.3802837014273415</v>
      </c>
      <c r="Q2181" s="453">
        <f t="shared" si="33"/>
        <v>3.9468767006479339</v>
      </c>
    </row>
    <row r="2182" spans="6:17">
      <c r="F2182" s="452">
        <v>2176</v>
      </c>
      <c r="G2182" s="453">
        <v>3.3949015780323286</v>
      </c>
      <c r="H2182" s="453">
        <v>11.82628611144083</v>
      </c>
      <c r="I2182" s="453">
        <v>16.959005827701546</v>
      </c>
      <c r="J2182" s="453"/>
      <c r="K2182" s="453">
        <v>1.2811088150553847</v>
      </c>
      <c r="L2182" s="453">
        <v>5.0705060053488467</v>
      </c>
      <c r="M2182" s="453">
        <v>6.1801807605286854</v>
      </c>
      <c r="N2182" s="453"/>
      <c r="O2182" s="453">
        <f t="shared" si="33"/>
        <v>2.978559604071549</v>
      </c>
      <c r="P2182" s="453">
        <f t="shared" si="33"/>
        <v>10.983649061069261</v>
      </c>
      <c r="Q2182" s="453">
        <f t="shared" si="33"/>
        <v>14.659683674379458</v>
      </c>
    </row>
    <row r="2183" spans="6:17">
      <c r="F2183" s="452">
        <v>2177</v>
      </c>
      <c r="G2183" s="453">
        <v>2.3301433636818221</v>
      </c>
      <c r="H2183" s="453">
        <v>7.1112097860049985</v>
      </c>
      <c r="I2183" s="453">
        <v>8.2130399348963294</v>
      </c>
      <c r="J2183" s="453"/>
      <c r="K2183" s="453">
        <v>0.12719672817878447</v>
      </c>
      <c r="L2183" s="453">
        <v>-8.8135969511263568E-2</v>
      </c>
      <c r="M2183" s="453">
        <v>-3.3969675040715472</v>
      </c>
      <c r="N2183" s="453"/>
      <c r="O2183" s="453">
        <f t="shared" si="33"/>
        <v>1.2922684100196955</v>
      </c>
      <c r="P2183" s="453">
        <f t="shared" si="33"/>
        <v>3.4674689234912357</v>
      </c>
      <c r="Q2183" s="453">
        <f t="shared" si="33"/>
        <v>0.70955246337661748</v>
      </c>
    </row>
    <row r="2184" spans="6:17">
      <c r="F2184" s="452">
        <v>2178</v>
      </c>
      <c r="G2184" s="453">
        <v>2.5358081194088093</v>
      </c>
      <c r="H2184" s="453">
        <v>8.4700258462721436</v>
      </c>
      <c r="I2184" s="453">
        <v>11.186953221906535</v>
      </c>
      <c r="J2184" s="453"/>
      <c r="K2184" s="453">
        <v>0.25166792880147071</v>
      </c>
      <c r="L2184" s="453">
        <v>0.89962204672733748</v>
      </c>
      <c r="M2184" s="453">
        <v>-1.7532617883700681</v>
      </c>
      <c r="N2184" s="453"/>
      <c r="O2184" s="453">
        <f t="shared" ref="O2184:Q2247" si="34">G2184*0.5+K2184</f>
        <v>1.5195719885058754</v>
      </c>
      <c r="P2184" s="453">
        <f t="shared" si="34"/>
        <v>5.1346349698634093</v>
      </c>
      <c r="Q2184" s="453">
        <f t="shared" si="34"/>
        <v>3.8402148225831993</v>
      </c>
    </row>
    <row r="2185" spans="6:17">
      <c r="F2185" s="452">
        <v>2179</v>
      </c>
      <c r="G2185" s="453">
        <v>2.3691772986861395</v>
      </c>
      <c r="H2185" s="453">
        <v>7.4546107825899526</v>
      </c>
      <c r="I2185" s="453">
        <v>8.5098750230256712</v>
      </c>
      <c r="J2185" s="453"/>
      <c r="K2185" s="453">
        <v>5.4983809693782248E-2</v>
      </c>
      <c r="L2185" s="453">
        <v>-9.0238249260636394E-2</v>
      </c>
      <c r="M2185" s="453">
        <v>-3.6672829703785865</v>
      </c>
      <c r="N2185" s="453"/>
      <c r="O2185" s="453">
        <f t="shared" si="34"/>
        <v>1.239572459036852</v>
      </c>
      <c r="P2185" s="453">
        <f t="shared" si="34"/>
        <v>3.6370671420343399</v>
      </c>
      <c r="Q2185" s="453">
        <f t="shared" si="34"/>
        <v>0.58765454113424909</v>
      </c>
    </row>
    <row r="2186" spans="6:17">
      <c r="F2186" s="452">
        <v>2180</v>
      </c>
      <c r="G2186" s="453">
        <v>2.7417620807155831</v>
      </c>
      <c r="H2186" s="453">
        <v>9.0454226413911556</v>
      </c>
      <c r="I2186" s="453">
        <v>12.413938885893785</v>
      </c>
      <c r="J2186" s="453"/>
      <c r="K2186" s="453">
        <v>0.45264174601062912</v>
      </c>
      <c r="L2186" s="453">
        <v>0.88874981687595067</v>
      </c>
      <c r="M2186" s="453">
        <v>-2.1708149705969859</v>
      </c>
      <c r="N2186" s="453"/>
      <c r="O2186" s="453">
        <f t="shared" si="34"/>
        <v>1.8235227863684207</v>
      </c>
      <c r="P2186" s="453">
        <f t="shared" si="34"/>
        <v>5.4114611375715285</v>
      </c>
      <c r="Q2186" s="453">
        <f t="shared" si="34"/>
        <v>4.0361544723499065</v>
      </c>
    </row>
    <row r="2187" spans="6:17">
      <c r="F2187" s="452">
        <v>2181</v>
      </c>
      <c r="G2187" s="453">
        <v>3.2286886221434461</v>
      </c>
      <c r="H2187" s="453">
        <v>12.797886409289376</v>
      </c>
      <c r="I2187" s="453">
        <v>19.233749101353794</v>
      </c>
      <c r="J2187" s="453"/>
      <c r="K2187" s="453">
        <v>1.0751594443800556</v>
      </c>
      <c r="L2187" s="453">
        <v>5.7929855957224419</v>
      </c>
      <c r="M2187" s="453">
        <v>7.9563154532760194</v>
      </c>
      <c r="N2187" s="453"/>
      <c r="O2187" s="453">
        <f t="shared" si="34"/>
        <v>2.6895037554517787</v>
      </c>
      <c r="P2187" s="453">
        <f t="shared" si="34"/>
        <v>12.19192880036713</v>
      </c>
      <c r="Q2187" s="453">
        <f t="shared" si="34"/>
        <v>17.573190003952917</v>
      </c>
    </row>
    <row r="2188" spans="6:17">
      <c r="F2188" s="452">
        <v>2182</v>
      </c>
      <c r="G2188" s="453">
        <v>2.3335871706727875</v>
      </c>
      <c r="H2188" s="453">
        <v>7.8749957719987407</v>
      </c>
      <c r="I2188" s="453">
        <v>11.463345637669192</v>
      </c>
      <c r="J2188" s="453"/>
      <c r="K2188" s="453">
        <v>6.7283819101183084E-2</v>
      </c>
      <c r="L2188" s="453">
        <v>0.58401657262214712</v>
      </c>
      <c r="M2188" s="453">
        <v>-0.53004755766291112</v>
      </c>
      <c r="N2188" s="453"/>
      <c r="O2188" s="453">
        <f t="shared" si="34"/>
        <v>1.2340774044375769</v>
      </c>
      <c r="P2188" s="453">
        <f t="shared" si="34"/>
        <v>4.5215144586215175</v>
      </c>
      <c r="Q2188" s="453">
        <f t="shared" si="34"/>
        <v>5.2016252611716851</v>
      </c>
    </row>
    <row r="2189" spans="6:17">
      <c r="F2189" s="452">
        <v>2183</v>
      </c>
      <c r="G2189" s="453">
        <v>2.4466770761751189</v>
      </c>
      <c r="H2189" s="453">
        <v>7.7915293610354865</v>
      </c>
      <c r="I2189" s="453">
        <v>9.3922727108838444</v>
      </c>
      <c r="J2189" s="453"/>
      <c r="K2189" s="453">
        <v>0.28551316033764351</v>
      </c>
      <c r="L2189" s="453">
        <v>0.43181125133119735</v>
      </c>
      <c r="M2189" s="453">
        <v>-2.5743848678552013</v>
      </c>
      <c r="N2189" s="453"/>
      <c r="O2189" s="453">
        <f t="shared" si="34"/>
        <v>1.5088516984252029</v>
      </c>
      <c r="P2189" s="453">
        <f t="shared" si="34"/>
        <v>4.3275759318489406</v>
      </c>
      <c r="Q2189" s="453">
        <f t="shared" si="34"/>
        <v>2.1217514875867209</v>
      </c>
    </row>
    <row r="2190" spans="6:17">
      <c r="F2190" s="452">
        <v>2184</v>
      </c>
      <c r="G2190" s="453">
        <v>2.3235346812699724</v>
      </c>
      <c r="H2190" s="453">
        <v>8.1929071318872957</v>
      </c>
      <c r="I2190" s="453">
        <v>10.659065201120626</v>
      </c>
      <c r="J2190" s="453"/>
      <c r="K2190" s="453">
        <v>-0.18742841404315769</v>
      </c>
      <c r="L2190" s="453">
        <v>-0.9346141477329688</v>
      </c>
      <c r="M2190" s="453">
        <v>-4.9765680635342022</v>
      </c>
      <c r="N2190" s="453"/>
      <c r="O2190" s="453">
        <f t="shared" si="34"/>
        <v>0.97433892659182852</v>
      </c>
      <c r="P2190" s="453">
        <f t="shared" si="34"/>
        <v>3.161839418210679</v>
      </c>
      <c r="Q2190" s="453">
        <f t="shared" si="34"/>
        <v>0.35296453702611075</v>
      </c>
    </row>
    <row r="2191" spans="6:17">
      <c r="F2191" s="452">
        <v>2185</v>
      </c>
      <c r="G2191" s="453">
        <v>2.7248056743663653</v>
      </c>
      <c r="H2191" s="453">
        <v>8.6530867142260064</v>
      </c>
      <c r="I2191" s="453">
        <v>10.134542572601219</v>
      </c>
      <c r="J2191" s="453"/>
      <c r="K2191" s="453">
        <v>0.21624324273230044</v>
      </c>
      <c r="L2191" s="453">
        <v>-1.0387879988869031E-3</v>
      </c>
      <c r="M2191" s="453">
        <v>-3.4108495882733436</v>
      </c>
      <c r="N2191" s="453"/>
      <c r="O2191" s="453">
        <f t="shared" si="34"/>
        <v>1.5786460799154831</v>
      </c>
      <c r="P2191" s="453">
        <f t="shared" si="34"/>
        <v>4.3255045691141163</v>
      </c>
      <c r="Q2191" s="453">
        <f t="shared" si="34"/>
        <v>1.6564216980272661</v>
      </c>
    </row>
    <row r="2192" spans="6:17">
      <c r="F2192" s="452">
        <v>2186</v>
      </c>
      <c r="G2192" s="453">
        <v>2.7732168330479681</v>
      </c>
      <c r="H2192" s="453">
        <v>10.390818352819977</v>
      </c>
      <c r="I2192" s="453">
        <v>15.415871324332116</v>
      </c>
      <c r="J2192" s="453"/>
      <c r="K2192" s="453">
        <v>0.49043456891297588</v>
      </c>
      <c r="L2192" s="453">
        <v>2.6559123677461116</v>
      </c>
      <c r="M2192" s="453">
        <v>2.6195921921518064</v>
      </c>
      <c r="N2192" s="453"/>
      <c r="O2192" s="453">
        <f t="shared" si="34"/>
        <v>1.8770429854369599</v>
      </c>
      <c r="P2192" s="453">
        <f t="shared" si="34"/>
        <v>7.8513215441561002</v>
      </c>
      <c r="Q2192" s="453">
        <f t="shared" si="34"/>
        <v>10.327527854317864</v>
      </c>
    </row>
    <row r="2193" spans="6:17">
      <c r="F2193" s="452">
        <v>2187</v>
      </c>
      <c r="G2193" s="453">
        <v>2.8379076790378104</v>
      </c>
      <c r="H2193" s="453">
        <v>9.1764775337099707</v>
      </c>
      <c r="I2193" s="453">
        <v>11.098662608305119</v>
      </c>
      <c r="J2193" s="453"/>
      <c r="K2193" s="453">
        <v>0.59900052091477285</v>
      </c>
      <c r="L2193" s="453">
        <v>1.752806224513094</v>
      </c>
      <c r="M2193" s="453">
        <v>-0.86856044062206195</v>
      </c>
      <c r="N2193" s="453"/>
      <c r="O2193" s="453">
        <f t="shared" si="34"/>
        <v>2.017954360433678</v>
      </c>
      <c r="P2193" s="453">
        <f t="shared" si="34"/>
        <v>6.3410449913680793</v>
      </c>
      <c r="Q2193" s="453">
        <f t="shared" si="34"/>
        <v>4.6807708635304976</v>
      </c>
    </row>
    <row r="2194" spans="6:17">
      <c r="F2194" s="452">
        <v>2188</v>
      </c>
      <c r="G2194" s="453">
        <v>2.6325018633191668</v>
      </c>
      <c r="H2194" s="453">
        <v>7.8765750103526244</v>
      </c>
      <c r="I2194" s="453">
        <v>9.2360589644206073</v>
      </c>
      <c r="J2194" s="453"/>
      <c r="K2194" s="453">
        <v>0.34587443783596683</v>
      </c>
      <c r="L2194" s="453">
        <v>0.32444531889579764</v>
      </c>
      <c r="M2194" s="453">
        <v>-2.9138149587718942</v>
      </c>
      <c r="N2194" s="453"/>
      <c r="O2194" s="453">
        <f t="shared" si="34"/>
        <v>1.6621253694955502</v>
      </c>
      <c r="P2194" s="453">
        <f t="shared" si="34"/>
        <v>4.2627328240721098</v>
      </c>
      <c r="Q2194" s="453">
        <f t="shared" si="34"/>
        <v>1.7042145234384094</v>
      </c>
    </row>
    <row r="2195" spans="6:17">
      <c r="F2195" s="452">
        <v>2189</v>
      </c>
      <c r="G2195" s="453">
        <v>2.8868750706453987</v>
      </c>
      <c r="H2195" s="453">
        <v>9.6276783111552078</v>
      </c>
      <c r="I2195" s="453">
        <v>13.132912275528639</v>
      </c>
      <c r="J2195" s="453"/>
      <c r="K2195" s="453">
        <v>0.56397580106546741</v>
      </c>
      <c r="L2195" s="453">
        <v>1.9088746692099576</v>
      </c>
      <c r="M2195" s="453">
        <v>0.14875471332113932</v>
      </c>
      <c r="N2195" s="453"/>
      <c r="O2195" s="453">
        <f t="shared" si="34"/>
        <v>2.0074133363881668</v>
      </c>
      <c r="P2195" s="453">
        <f t="shared" si="34"/>
        <v>6.7227138247875615</v>
      </c>
      <c r="Q2195" s="453">
        <f t="shared" si="34"/>
        <v>6.7152108510854589</v>
      </c>
    </row>
    <row r="2196" spans="6:17">
      <c r="F2196" s="452">
        <v>2190</v>
      </c>
      <c r="G2196" s="453">
        <v>3.18846876043464</v>
      </c>
      <c r="H2196" s="453">
        <v>8.8510516195488051</v>
      </c>
      <c r="I2196" s="453">
        <v>9.1282008291483834</v>
      </c>
      <c r="J2196" s="453"/>
      <c r="K2196" s="453">
        <v>1.3442299633530634</v>
      </c>
      <c r="L2196" s="453">
        <v>3.2060888679550601</v>
      </c>
      <c r="M2196" s="453">
        <v>1.3237513548350037</v>
      </c>
      <c r="N2196" s="453"/>
      <c r="O2196" s="453">
        <f t="shared" si="34"/>
        <v>2.9384643435703834</v>
      </c>
      <c r="P2196" s="453">
        <f t="shared" si="34"/>
        <v>7.6316146777294627</v>
      </c>
      <c r="Q2196" s="453">
        <f t="shared" si="34"/>
        <v>5.8878517694091954</v>
      </c>
    </row>
    <row r="2197" spans="6:17">
      <c r="F2197" s="452">
        <v>2191</v>
      </c>
      <c r="G2197" s="453">
        <v>2.16877602411666</v>
      </c>
      <c r="H2197" s="453">
        <v>6.452967041620866</v>
      </c>
      <c r="I2197" s="453">
        <v>7.4851717181683881</v>
      </c>
      <c r="J2197" s="453"/>
      <c r="K2197" s="453">
        <v>-9.9123422098390535E-2</v>
      </c>
      <c r="L2197" s="453">
        <v>-0.89830611035316821</v>
      </c>
      <c r="M2197" s="453">
        <v>-3.7452129914054524</v>
      </c>
      <c r="N2197" s="453"/>
      <c r="O2197" s="453">
        <f t="shared" si="34"/>
        <v>0.98526458995993949</v>
      </c>
      <c r="P2197" s="453">
        <f t="shared" si="34"/>
        <v>2.3281774104572648</v>
      </c>
      <c r="Q2197" s="453">
        <f t="shared" si="34"/>
        <v>-2.6271323212583297E-3</v>
      </c>
    </row>
    <row r="2198" spans="6:17">
      <c r="F2198" s="452">
        <v>2192</v>
      </c>
      <c r="G2198" s="453">
        <v>2.0867456303904319</v>
      </c>
      <c r="H2198" s="453">
        <v>5.9678399761036331</v>
      </c>
      <c r="I2198" s="453">
        <v>6.5474489295288834</v>
      </c>
      <c r="J2198" s="453"/>
      <c r="K2198" s="453">
        <v>-0.18999343958959614</v>
      </c>
      <c r="L2198" s="453">
        <v>-1.4618727865439674</v>
      </c>
      <c r="M2198" s="453">
        <v>-4.905083616593501</v>
      </c>
      <c r="N2198" s="453"/>
      <c r="O2198" s="453">
        <f t="shared" si="34"/>
        <v>0.85337937560561983</v>
      </c>
      <c r="P2198" s="453">
        <f t="shared" si="34"/>
        <v>1.5220472015078492</v>
      </c>
      <c r="Q2198" s="453">
        <f t="shared" si="34"/>
        <v>-1.6313591518290593</v>
      </c>
    </row>
    <row r="2199" spans="6:17">
      <c r="F2199" s="452">
        <v>2193</v>
      </c>
      <c r="G2199" s="453">
        <v>2.1421775816297295</v>
      </c>
      <c r="H2199" s="453">
        <v>6.6864570553359712</v>
      </c>
      <c r="I2199" s="453">
        <v>7.6293275680333466</v>
      </c>
      <c r="J2199" s="453"/>
      <c r="K2199" s="453">
        <v>0.78909840612323912</v>
      </c>
      <c r="L2199" s="453">
        <v>2.0370551737593559</v>
      </c>
      <c r="M2199" s="453">
        <v>0.13221291663126067</v>
      </c>
      <c r="N2199" s="453"/>
      <c r="O2199" s="453">
        <f t="shared" si="34"/>
        <v>1.8601871969381039</v>
      </c>
      <c r="P2199" s="453">
        <f t="shared" si="34"/>
        <v>5.3802837014273415</v>
      </c>
      <c r="Q2199" s="453">
        <f t="shared" si="34"/>
        <v>3.9468767006479339</v>
      </c>
    </row>
    <row r="2200" spans="6:17">
      <c r="F2200" s="452">
        <v>2194</v>
      </c>
      <c r="G2200" s="453">
        <v>2.4357729795926808</v>
      </c>
      <c r="H2200" s="453">
        <v>8.438695655019032</v>
      </c>
      <c r="I2200" s="453">
        <v>12.527408457752429</v>
      </c>
      <c r="J2200" s="453"/>
      <c r="K2200" s="453">
        <v>0.45006100859608189</v>
      </c>
      <c r="L2200" s="453">
        <v>2.0212210541282829</v>
      </c>
      <c r="M2200" s="453">
        <v>1.9636190104945968</v>
      </c>
      <c r="N2200" s="453"/>
      <c r="O2200" s="453">
        <f t="shared" si="34"/>
        <v>1.6679474983924223</v>
      </c>
      <c r="P2200" s="453">
        <f t="shared" si="34"/>
        <v>6.2405688816377989</v>
      </c>
      <c r="Q2200" s="453">
        <f t="shared" si="34"/>
        <v>8.2273232393708113</v>
      </c>
    </row>
    <row r="2201" spans="6:17">
      <c r="F2201" s="452">
        <v>2195</v>
      </c>
      <c r="G2201" s="453">
        <v>2.4211517671678191</v>
      </c>
      <c r="H2201" s="453">
        <v>8.4459154831184833</v>
      </c>
      <c r="I2201" s="453">
        <v>11.252223432847941</v>
      </c>
      <c r="J2201" s="453"/>
      <c r="K2201" s="453">
        <v>0.13742788344503865</v>
      </c>
      <c r="L2201" s="453">
        <v>0.7499537606519695</v>
      </c>
      <c r="M2201" s="453">
        <v>-1.9622441588183932</v>
      </c>
      <c r="N2201" s="453"/>
      <c r="O2201" s="453">
        <f t="shared" si="34"/>
        <v>1.3480037670289482</v>
      </c>
      <c r="P2201" s="453">
        <f t="shared" si="34"/>
        <v>4.9729115022112111</v>
      </c>
      <c r="Q2201" s="453">
        <f t="shared" si="34"/>
        <v>3.6638675576055775</v>
      </c>
    </row>
    <row r="2202" spans="6:17">
      <c r="F2202" s="452">
        <v>2196</v>
      </c>
      <c r="G2202" s="453">
        <v>2.5019694121345246</v>
      </c>
      <c r="H2202" s="453">
        <v>8.1539510734527312</v>
      </c>
      <c r="I2202" s="453">
        <v>9.3522540921244968</v>
      </c>
      <c r="J2202" s="453"/>
      <c r="K2202" s="453">
        <v>0.36414160950260488</v>
      </c>
      <c r="L2202" s="453">
        <v>1.0050197650502213</v>
      </c>
      <c r="M2202" s="453">
        <v>-2.1800207386346102</v>
      </c>
      <c r="N2202" s="453"/>
      <c r="O2202" s="453">
        <f t="shared" si="34"/>
        <v>1.6151263155698672</v>
      </c>
      <c r="P2202" s="453">
        <f t="shared" si="34"/>
        <v>5.0819953017765869</v>
      </c>
      <c r="Q2202" s="453">
        <f t="shared" si="34"/>
        <v>2.4961063074276382</v>
      </c>
    </row>
    <row r="2203" spans="6:17">
      <c r="F2203" s="452">
        <v>2197</v>
      </c>
      <c r="G2203" s="453">
        <v>3.0330800601005219</v>
      </c>
      <c r="H2203" s="453">
        <v>9.6463314262741378</v>
      </c>
      <c r="I2203" s="453">
        <v>11.92108491469584</v>
      </c>
      <c r="J2203" s="453"/>
      <c r="K2203" s="453">
        <v>0.799071928664846</v>
      </c>
      <c r="L2203" s="453">
        <v>2.2673827394605297</v>
      </c>
      <c r="M2203" s="453">
        <v>-4.9297221256814794E-2</v>
      </c>
      <c r="N2203" s="453"/>
      <c r="O2203" s="453">
        <f t="shared" si="34"/>
        <v>2.3156119587151069</v>
      </c>
      <c r="P2203" s="453">
        <f t="shared" si="34"/>
        <v>7.0905484525975986</v>
      </c>
      <c r="Q2203" s="453">
        <f t="shared" si="34"/>
        <v>5.911245236091105</v>
      </c>
    </row>
    <row r="2204" spans="6:17">
      <c r="F2204" s="452">
        <v>2198</v>
      </c>
      <c r="G2204" s="453">
        <v>3.053122622201748</v>
      </c>
      <c r="H2204" s="453">
        <v>9.2110262787839901</v>
      </c>
      <c r="I2204" s="453">
        <v>9.3729394102359151</v>
      </c>
      <c r="J2204" s="453"/>
      <c r="K2204" s="453">
        <v>0.95912288018614333</v>
      </c>
      <c r="L2204" s="453">
        <v>2.6037954790629954</v>
      </c>
      <c r="M2204" s="453">
        <v>-0.19425961917293222</v>
      </c>
      <c r="N2204" s="453"/>
      <c r="O2204" s="453">
        <f t="shared" si="34"/>
        <v>2.4856841912870173</v>
      </c>
      <c r="P2204" s="453">
        <f t="shared" si="34"/>
        <v>7.2093086184549904</v>
      </c>
      <c r="Q2204" s="453">
        <f t="shared" si="34"/>
        <v>4.4922100859450254</v>
      </c>
    </row>
    <row r="2205" spans="6:17">
      <c r="F2205" s="452">
        <v>2199</v>
      </c>
      <c r="G2205" s="453">
        <v>2.7254065528006688</v>
      </c>
      <c r="H2205" s="453">
        <v>9.9500592945479696</v>
      </c>
      <c r="I2205" s="453">
        <v>12.744998124066058</v>
      </c>
      <c r="J2205" s="453"/>
      <c r="K2205" s="453">
        <v>0.27943205183003528</v>
      </c>
      <c r="L2205" s="453">
        <v>0.52975701920753693</v>
      </c>
      <c r="M2205" s="453">
        <v>-2.4441590427710054</v>
      </c>
      <c r="N2205" s="453"/>
      <c r="O2205" s="453">
        <f t="shared" si="34"/>
        <v>1.6421353282303697</v>
      </c>
      <c r="P2205" s="453">
        <f t="shared" si="34"/>
        <v>5.5047866664815217</v>
      </c>
      <c r="Q2205" s="453">
        <f t="shared" si="34"/>
        <v>3.9283400192620235</v>
      </c>
    </row>
    <row r="2206" spans="6:17">
      <c r="F2206" s="452">
        <v>2200</v>
      </c>
      <c r="G2206" s="453">
        <v>2.2413537987644894</v>
      </c>
      <c r="H2206" s="453">
        <v>7.0455337854908109</v>
      </c>
      <c r="I2206" s="453">
        <v>8.1824369874784111</v>
      </c>
      <c r="J2206" s="453"/>
      <c r="K2206" s="453">
        <v>0.61832878891673104</v>
      </c>
      <c r="L2206" s="453">
        <v>1.7203053951840985</v>
      </c>
      <c r="M2206" s="453">
        <v>-0.44323841418106724</v>
      </c>
      <c r="N2206" s="453"/>
      <c r="O2206" s="453">
        <f t="shared" si="34"/>
        <v>1.7390056882989757</v>
      </c>
      <c r="P2206" s="453">
        <f t="shared" si="34"/>
        <v>5.243072287929504</v>
      </c>
      <c r="Q2206" s="453">
        <f t="shared" si="34"/>
        <v>3.6479800795581383</v>
      </c>
    </row>
    <row r="2207" spans="6:17">
      <c r="F2207" s="452">
        <v>2201</v>
      </c>
      <c r="G2207" s="453">
        <v>3.0142058057661139</v>
      </c>
      <c r="H2207" s="453">
        <v>10.285130269471729</v>
      </c>
      <c r="I2207" s="453">
        <v>13.10371600714079</v>
      </c>
      <c r="J2207" s="453"/>
      <c r="K2207" s="453">
        <v>0.61262357690023173</v>
      </c>
      <c r="L2207" s="453">
        <v>2.2869260552788404</v>
      </c>
      <c r="M2207" s="453">
        <v>0.24414497697950566</v>
      </c>
      <c r="N2207" s="453"/>
      <c r="O2207" s="453">
        <f t="shared" si="34"/>
        <v>2.1197264797832887</v>
      </c>
      <c r="P2207" s="453">
        <f t="shared" si="34"/>
        <v>7.4294911900147049</v>
      </c>
      <c r="Q2207" s="453">
        <f t="shared" si="34"/>
        <v>6.7960029805499005</v>
      </c>
    </row>
    <row r="2208" spans="6:17">
      <c r="F2208" s="452">
        <v>2202</v>
      </c>
      <c r="G2208" s="453">
        <v>2.6666198915374668</v>
      </c>
      <c r="H2208" s="453">
        <v>10.051047891345959</v>
      </c>
      <c r="I2208" s="453">
        <v>14.771333171212419</v>
      </c>
      <c r="J2208" s="453"/>
      <c r="K2208" s="453">
        <v>0.38039478954545558</v>
      </c>
      <c r="L2208" s="453">
        <v>2.3587277090272138</v>
      </c>
      <c r="M2208" s="453">
        <v>2.0163450001409444</v>
      </c>
      <c r="N2208" s="453"/>
      <c r="O2208" s="453">
        <f t="shared" si="34"/>
        <v>1.713704735314189</v>
      </c>
      <c r="P2208" s="453">
        <f t="shared" si="34"/>
        <v>7.3842516547001935</v>
      </c>
      <c r="Q2208" s="453">
        <f t="shared" si="34"/>
        <v>9.4020115857471538</v>
      </c>
    </row>
    <row r="2209" spans="6:17">
      <c r="F2209" s="452">
        <v>2203</v>
      </c>
      <c r="G2209" s="453">
        <v>2.8938076646742612</v>
      </c>
      <c r="H2209" s="453">
        <v>9.7482736750445156</v>
      </c>
      <c r="I2209" s="453">
        <v>13.580213749838606</v>
      </c>
      <c r="J2209" s="453"/>
      <c r="K2209" s="453">
        <v>0.63784185749940114</v>
      </c>
      <c r="L2209" s="453">
        <v>1.686083960797518</v>
      </c>
      <c r="M2209" s="453">
        <v>-0.90175813392572479</v>
      </c>
      <c r="N2209" s="453"/>
      <c r="O2209" s="453">
        <f t="shared" si="34"/>
        <v>2.0847456898365317</v>
      </c>
      <c r="P2209" s="453">
        <f t="shared" si="34"/>
        <v>6.5602207983197758</v>
      </c>
      <c r="Q2209" s="453">
        <f t="shared" si="34"/>
        <v>5.8883487409935782</v>
      </c>
    </row>
    <row r="2210" spans="6:17">
      <c r="F2210" s="452">
        <v>2204</v>
      </c>
      <c r="G2210" s="453">
        <v>2.2571594250967575</v>
      </c>
      <c r="H2210" s="453">
        <v>7.0590781968091889</v>
      </c>
      <c r="I2210" s="453">
        <v>9.1689759210363633</v>
      </c>
      <c r="J2210" s="453"/>
      <c r="K2210" s="453">
        <v>7.8306353603196044E-2</v>
      </c>
      <c r="L2210" s="453">
        <v>-0.15959260957497534</v>
      </c>
      <c r="M2210" s="453">
        <v>-2.6502806920215605</v>
      </c>
      <c r="N2210" s="453"/>
      <c r="O2210" s="453">
        <f t="shared" si="34"/>
        <v>1.2068860661515748</v>
      </c>
      <c r="P2210" s="453">
        <f t="shared" si="34"/>
        <v>3.3699464888296191</v>
      </c>
      <c r="Q2210" s="453">
        <f t="shared" si="34"/>
        <v>1.9342072684966212</v>
      </c>
    </row>
    <row r="2211" spans="6:17">
      <c r="F2211" s="452">
        <v>2205</v>
      </c>
      <c r="G2211" s="453">
        <v>2.3132160657610967</v>
      </c>
      <c r="H2211" s="453">
        <v>7.6686864323719348</v>
      </c>
      <c r="I2211" s="453">
        <v>7.9858295535304507</v>
      </c>
      <c r="J2211" s="453"/>
      <c r="K2211" s="453">
        <v>4.0011131052096971E-2</v>
      </c>
      <c r="L2211" s="453">
        <v>-4.8712012548392636E-2</v>
      </c>
      <c r="M2211" s="453">
        <v>-4.0080475108643583</v>
      </c>
      <c r="N2211" s="453"/>
      <c r="O2211" s="453">
        <f t="shared" si="34"/>
        <v>1.1966191639326453</v>
      </c>
      <c r="P2211" s="453">
        <f t="shared" si="34"/>
        <v>3.7856312036375748</v>
      </c>
      <c r="Q2211" s="453">
        <f t="shared" si="34"/>
        <v>-1.5132734099132961E-2</v>
      </c>
    </row>
    <row r="2212" spans="6:17">
      <c r="F2212" s="452">
        <v>2206</v>
      </c>
      <c r="G2212" s="453">
        <v>2.7005117092792617</v>
      </c>
      <c r="H2212" s="453">
        <v>8.2759982292713943</v>
      </c>
      <c r="I2212" s="453">
        <v>9.4892252940292536</v>
      </c>
      <c r="J2212" s="453"/>
      <c r="K2212" s="453">
        <v>0.37902020552162874</v>
      </c>
      <c r="L2212" s="453">
        <v>0.52921810930673274</v>
      </c>
      <c r="M2212" s="453">
        <v>-2.6975655169989352</v>
      </c>
      <c r="N2212" s="453"/>
      <c r="O2212" s="453">
        <f t="shared" si="34"/>
        <v>1.7292760601612596</v>
      </c>
      <c r="P2212" s="453">
        <f t="shared" si="34"/>
        <v>4.6672172239424299</v>
      </c>
      <c r="Q2212" s="453">
        <f t="shared" si="34"/>
        <v>2.0470471300156916</v>
      </c>
    </row>
    <row r="2213" spans="6:17">
      <c r="F2213" s="452">
        <v>2207</v>
      </c>
      <c r="G2213" s="453">
        <v>2.3933833814136953</v>
      </c>
      <c r="H2213" s="453">
        <v>7.6828113013936346</v>
      </c>
      <c r="I2213" s="453">
        <v>10.570359368492774</v>
      </c>
      <c r="J2213" s="453"/>
      <c r="K2213" s="453">
        <v>0.19646260012428485</v>
      </c>
      <c r="L2213" s="453">
        <v>0.31890242151833803</v>
      </c>
      <c r="M2213" s="453">
        <v>-1.3950871456564116</v>
      </c>
      <c r="N2213" s="453"/>
      <c r="O2213" s="453">
        <f t="shared" si="34"/>
        <v>1.3931542908311325</v>
      </c>
      <c r="P2213" s="453">
        <f t="shared" si="34"/>
        <v>4.1603080722151553</v>
      </c>
      <c r="Q2213" s="453">
        <f t="shared" si="34"/>
        <v>3.8900925385899754</v>
      </c>
    </row>
    <row r="2214" spans="6:17">
      <c r="F2214" s="452">
        <v>2208</v>
      </c>
      <c r="G2214" s="453">
        <v>2.482610722205024</v>
      </c>
      <c r="H2214" s="453">
        <v>7.1270866295203916</v>
      </c>
      <c r="I2214" s="453">
        <v>8.2190354817583824</v>
      </c>
      <c r="J2214" s="453"/>
      <c r="K2214" s="453">
        <v>0.19186707171414774</v>
      </c>
      <c r="L2214" s="453">
        <v>-0.4414280726534372</v>
      </c>
      <c r="M2214" s="453">
        <v>-3.4706416085569103</v>
      </c>
      <c r="N2214" s="453"/>
      <c r="O2214" s="453">
        <f t="shared" si="34"/>
        <v>1.4331724328166597</v>
      </c>
      <c r="P2214" s="453">
        <f t="shared" si="34"/>
        <v>3.1221152421067586</v>
      </c>
      <c r="Q2214" s="453">
        <f t="shared" si="34"/>
        <v>0.63887613232228091</v>
      </c>
    </row>
    <row r="2215" spans="6:17">
      <c r="F2215" s="452">
        <v>2209</v>
      </c>
      <c r="G2215" s="453">
        <v>2.4709598295893045</v>
      </c>
      <c r="H2215" s="453">
        <v>8.0466057986127097</v>
      </c>
      <c r="I2215" s="453">
        <v>9.1558561833649605</v>
      </c>
      <c r="J2215" s="453"/>
      <c r="K2215" s="453">
        <v>0.31396043353002945</v>
      </c>
      <c r="L2215" s="453">
        <v>0.84758340076485439</v>
      </c>
      <c r="M2215" s="453">
        <v>-2.4096407215729414</v>
      </c>
      <c r="N2215" s="453"/>
      <c r="O2215" s="453">
        <f t="shared" si="34"/>
        <v>1.5494403483246817</v>
      </c>
      <c r="P2215" s="453">
        <f t="shared" si="34"/>
        <v>4.8708863000712093</v>
      </c>
      <c r="Q2215" s="453">
        <f t="shared" si="34"/>
        <v>2.1682873701095389</v>
      </c>
    </row>
    <row r="2216" spans="6:17">
      <c r="F2216" s="452">
        <v>2210</v>
      </c>
      <c r="G2216" s="453">
        <v>3.114501474018164</v>
      </c>
      <c r="H2216" s="453">
        <v>10.479332449444783</v>
      </c>
      <c r="I2216" s="453">
        <v>13.646225892163116</v>
      </c>
      <c r="J2216" s="453"/>
      <c r="K2216" s="453">
        <v>0.51538688794135901</v>
      </c>
      <c r="L2216" s="453">
        <v>1.0205234666388208</v>
      </c>
      <c r="M2216" s="453">
        <v>-1.5410362222060812</v>
      </c>
      <c r="N2216" s="453"/>
      <c r="O2216" s="453">
        <f t="shared" si="34"/>
        <v>2.072637624950441</v>
      </c>
      <c r="P2216" s="453">
        <f t="shared" si="34"/>
        <v>6.2601896913612123</v>
      </c>
      <c r="Q2216" s="453">
        <f t="shared" si="34"/>
        <v>5.2820767238754769</v>
      </c>
    </row>
    <row r="2217" spans="6:17">
      <c r="F2217" s="452">
        <v>2211</v>
      </c>
      <c r="G2217" s="453">
        <v>2.343514435429471</v>
      </c>
      <c r="H2217" s="453">
        <v>7.9057583881108116</v>
      </c>
      <c r="I2217" s="453">
        <v>8.0663843803066868</v>
      </c>
      <c r="J2217" s="453"/>
      <c r="K2217" s="453">
        <v>-2.7413664792202752E-2</v>
      </c>
      <c r="L2217" s="453">
        <v>-4.4658488022811582E-2</v>
      </c>
      <c r="M2217" s="453">
        <v>-4.1145542974043892</v>
      </c>
      <c r="N2217" s="453"/>
      <c r="O2217" s="453">
        <f t="shared" si="34"/>
        <v>1.1443435529225328</v>
      </c>
      <c r="P2217" s="453">
        <f t="shared" si="34"/>
        <v>3.9082207060325942</v>
      </c>
      <c r="Q2217" s="453">
        <f t="shared" si="34"/>
        <v>-8.1362107251045757E-2</v>
      </c>
    </row>
    <row r="2218" spans="6:17">
      <c r="F2218" s="452">
        <v>2212</v>
      </c>
      <c r="G2218" s="453">
        <v>3.3114809896596658</v>
      </c>
      <c r="H2218" s="453">
        <v>12.07343105135805</v>
      </c>
      <c r="I2218" s="453">
        <v>17.513021869891219</v>
      </c>
      <c r="J2218" s="453"/>
      <c r="K2218" s="453">
        <v>0.95386952588630791</v>
      </c>
      <c r="L2218" s="453">
        <v>3.9794016358808975</v>
      </c>
      <c r="M2218" s="453">
        <v>4.1281196495137493</v>
      </c>
      <c r="N2218" s="453"/>
      <c r="O2218" s="453">
        <f t="shared" si="34"/>
        <v>2.6096100207161408</v>
      </c>
      <c r="P2218" s="453">
        <f t="shared" si="34"/>
        <v>10.016117161559922</v>
      </c>
      <c r="Q2218" s="453">
        <f t="shared" si="34"/>
        <v>12.884630584459359</v>
      </c>
    </row>
    <row r="2219" spans="6:17">
      <c r="F2219" s="452">
        <v>2213</v>
      </c>
      <c r="G2219" s="453">
        <v>2.666593009271411</v>
      </c>
      <c r="H2219" s="453">
        <v>9.3137751375594533</v>
      </c>
      <c r="I2219" s="453">
        <v>12.646823838159733</v>
      </c>
      <c r="J2219" s="453"/>
      <c r="K2219" s="453">
        <v>0.60087118209091983</v>
      </c>
      <c r="L2219" s="453">
        <v>2.9253257587713506</v>
      </c>
      <c r="M2219" s="453">
        <v>2.4303157268688977</v>
      </c>
      <c r="N2219" s="453"/>
      <c r="O2219" s="453">
        <f t="shared" si="34"/>
        <v>1.9341676867266253</v>
      </c>
      <c r="P2219" s="453">
        <f t="shared" si="34"/>
        <v>7.5822133275510772</v>
      </c>
      <c r="Q2219" s="453">
        <f t="shared" si="34"/>
        <v>8.7537276459487643</v>
      </c>
    </row>
    <row r="2220" spans="6:17">
      <c r="F2220" s="452">
        <v>2214</v>
      </c>
      <c r="G2220" s="453">
        <v>2.6536949167442483</v>
      </c>
      <c r="H2220" s="453">
        <v>9.1377925800935529</v>
      </c>
      <c r="I2220" s="453">
        <v>12.355175098298204</v>
      </c>
      <c r="J2220" s="453"/>
      <c r="K2220" s="453">
        <v>0.47575578062574486</v>
      </c>
      <c r="L2220" s="453">
        <v>2.0776468564689168</v>
      </c>
      <c r="M2220" s="453">
        <v>1.0970529608442519</v>
      </c>
      <c r="N2220" s="453"/>
      <c r="O2220" s="453">
        <f t="shared" si="34"/>
        <v>1.802603238997869</v>
      </c>
      <c r="P2220" s="453">
        <f t="shared" si="34"/>
        <v>6.6465431465156932</v>
      </c>
      <c r="Q2220" s="453">
        <f t="shared" si="34"/>
        <v>7.274640509993354</v>
      </c>
    </row>
    <row r="2221" spans="6:17">
      <c r="F2221" s="452">
        <v>2215</v>
      </c>
      <c r="G2221" s="453">
        <v>2.7354062834751023</v>
      </c>
      <c r="H2221" s="453">
        <v>9.0739890804886585</v>
      </c>
      <c r="I2221" s="453">
        <v>12.236669439770083</v>
      </c>
      <c r="J2221" s="453"/>
      <c r="K2221" s="453">
        <v>0.39967480694534885</v>
      </c>
      <c r="L2221" s="453">
        <v>1.3735397759488279</v>
      </c>
      <c r="M2221" s="453">
        <v>-0.82459766893364161</v>
      </c>
      <c r="N2221" s="453"/>
      <c r="O2221" s="453">
        <f t="shared" si="34"/>
        <v>1.7673779486829</v>
      </c>
      <c r="P2221" s="453">
        <f t="shared" si="34"/>
        <v>5.9105343161931572</v>
      </c>
      <c r="Q2221" s="453">
        <f t="shared" si="34"/>
        <v>5.2937370509513997</v>
      </c>
    </row>
    <row r="2222" spans="6:17">
      <c r="F2222" s="452">
        <v>2216</v>
      </c>
      <c r="G2222" s="453">
        <v>2.1465284211258986</v>
      </c>
      <c r="H2222" s="453">
        <v>6.9491234312752397</v>
      </c>
      <c r="I2222" s="453">
        <v>7.0340264389142533</v>
      </c>
      <c r="J2222" s="453"/>
      <c r="K2222" s="453">
        <v>-0.20578377283508864</v>
      </c>
      <c r="L2222" s="453">
        <v>-1.0211465473595851</v>
      </c>
      <c r="M2222" s="453">
        <v>-5.5042276121385498</v>
      </c>
      <c r="N2222" s="453"/>
      <c r="O2222" s="453">
        <f t="shared" si="34"/>
        <v>0.86748043772786065</v>
      </c>
      <c r="P2222" s="453">
        <f t="shared" si="34"/>
        <v>2.4534151682780347</v>
      </c>
      <c r="Q2222" s="453">
        <f t="shared" si="34"/>
        <v>-1.9872143926814232</v>
      </c>
    </row>
    <row r="2223" spans="6:17">
      <c r="F2223" s="452">
        <v>2217</v>
      </c>
      <c r="G2223" s="453">
        <v>3.0253609600206381</v>
      </c>
      <c r="H2223" s="453">
        <v>10.712805569029456</v>
      </c>
      <c r="I2223" s="453">
        <v>13.953256775807247</v>
      </c>
      <c r="J2223" s="453"/>
      <c r="K2223" s="453">
        <v>0.79753822599647251</v>
      </c>
      <c r="L2223" s="453">
        <v>3.3165373072165636</v>
      </c>
      <c r="M2223" s="453">
        <v>1.9788988854506044</v>
      </c>
      <c r="N2223" s="453"/>
      <c r="O2223" s="453">
        <f t="shared" si="34"/>
        <v>2.3102187060067916</v>
      </c>
      <c r="P2223" s="453">
        <f t="shared" si="34"/>
        <v>8.6729400917312915</v>
      </c>
      <c r="Q2223" s="453">
        <f t="shared" si="34"/>
        <v>8.9555272733542282</v>
      </c>
    </row>
    <row r="2224" spans="6:17">
      <c r="F2224" s="452">
        <v>2218</v>
      </c>
      <c r="G2224" s="453">
        <v>2.3523123928019078</v>
      </c>
      <c r="H2224" s="453">
        <v>7.2393770672121747</v>
      </c>
      <c r="I2224" s="453">
        <v>8.3266035652657564</v>
      </c>
      <c r="J2224" s="453"/>
      <c r="K2224" s="453">
        <v>9.5570885770067449E-2</v>
      </c>
      <c r="L2224" s="453">
        <v>-7.886478191019819E-2</v>
      </c>
      <c r="M2224" s="453">
        <v>-3.4643376174118004</v>
      </c>
      <c r="N2224" s="453"/>
      <c r="O2224" s="453">
        <f t="shared" si="34"/>
        <v>1.2717270821710214</v>
      </c>
      <c r="P2224" s="453">
        <f t="shared" si="34"/>
        <v>3.5408237516958891</v>
      </c>
      <c r="Q2224" s="453">
        <f t="shared" si="34"/>
        <v>0.69896416522107785</v>
      </c>
    </row>
    <row r="2225" spans="6:17">
      <c r="F2225" s="452">
        <v>2219</v>
      </c>
      <c r="G2225" s="453">
        <v>2.2599545962850485</v>
      </c>
      <c r="H2225" s="453">
        <v>6.6717146176806921</v>
      </c>
      <c r="I2225" s="453">
        <v>7.4775028290890617</v>
      </c>
      <c r="J2225" s="453"/>
      <c r="K2225" s="453">
        <v>-2.4992563108003907E-2</v>
      </c>
      <c r="L2225" s="453">
        <v>-0.73143573253308602</v>
      </c>
      <c r="M2225" s="453">
        <v>-4.4310225839350466</v>
      </c>
      <c r="N2225" s="453"/>
      <c r="O2225" s="453">
        <f t="shared" si="34"/>
        <v>1.1049847350345203</v>
      </c>
      <c r="P2225" s="453">
        <f t="shared" si="34"/>
        <v>2.60442157630726</v>
      </c>
      <c r="Q2225" s="453">
        <f t="shared" si="34"/>
        <v>-0.69227116939051569</v>
      </c>
    </row>
    <row r="2226" spans="6:17">
      <c r="F2226" s="452">
        <v>2220</v>
      </c>
      <c r="G2226" s="453">
        <v>2.906233111825868</v>
      </c>
      <c r="H2226" s="453">
        <v>9.5188288301864574</v>
      </c>
      <c r="I2226" s="453">
        <v>11.731143454723735</v>
      </c>
      <c r="J2226" s="453"/>
      <c r="K2226" s="453">
        <v>0.66862045983138074</v>
      </c>
      <c r="L2226" s="453">
        <v>2.1211092519277202</v>
      </c>
      <c r="M2226" s="453">
        <v>-0.21820073060021627</v>
      </c>
      <c r="N2226" s="453"/>
      <c r="O2226" s="453">
        <f t="shared" si="34"/>
        <v>2.1217370157443147</v>
      </c>
      <c r="P2226" s="453">
        <f t="shared" si="34"/>
        <v>6.8805236670209489</v>
      </c>
      <c r="Q2226" s="453">
        <f t="shared" si="34"/>
        <v>5.6473709967616514</v>
      </c>
    </row>
    <row r="2227" spans="6:17">
      <c r="F2227" s="452">
        <v>2221</v>
      </c>
      <c r="G2227" s="453">
        <v>2.9352037893835732</v>
      </c>
      <c r="H2227" s="453">
        <v>10.256926374795071</v>
      </c>
      <c r="I2227" s="453">
        <v>13.056883002351128</v>
      </c>
      <c r="J2227" s="453"/>
      <c r="K2227" s="453">
        <v>0.71379851663838956</v>
      </c>
      <c r="L2227" s="453">
        <v>2.8630262881366804</v>
      </c>
      <c r="M2227" s="453">
        <v>1.205925159322355</v>
      </c>
      <c r="N2227" s="453"/>
      <c r="O2227" s="453">
        <f t="shared" si="34"/>
        <v>2.1814004113301761</v>
      </c>
      <c r="P2227" s="453">
        <f t="shared" si="34"/>
        <v>7.9914894755342161</v>
      </c>
      <c r="Q2227" s="453">
        <f t="shared" si="34"/>
        <v>7.7343666604979191</v>
      </c>
    </row>
    <row r="2228" spans="6:17">
      <c r="F2228" s="452">
        <v>2222</v>
      </c>
      <c r="G2228" s="453">
        <v>3.2730830366147448</v>
      </c>
      <c r="H2228" s="453">
        <v>11.778222093153694</v>
      </c>
      <c r="I2228" s="453">
        <v>16.919222795901788</v>
      </c>
      <c r="J2228" s="453"/>
      <c r="K2228" s="453">
        <v>0.89739289777232578</v>
      </c>
      <c r="L2228" s="453">
        <v>3.6748156915240884</v>
      </c>
      <c r="M2228" s="453">
        <v>3.5415153565853785</v>
      </c>
      <c r="N2228" s="453"/>
      <c r="O2228" s="453">
        <f t="shared" si="34"/>
        <v>2.5339344160796982</v>
      </c>
      <c r="P2228" s="453">
        <f t="shared" si="34"/>
        <v>9.5639267381009354</v>
      </c>
      <c r="Q2228" s="453">
        <f t="shared" si="34"/>
        <v>12.001126754536273</v>
      </c>
    </row>
    <row r="2229" spans="6:17">
      <c r="F2229" s="452">
        <v>2223</v>
      </c>
      <c r="G2229" s="453">
        <v>2.6579205640893449</v>
      </c>
      <c r="H2229" s="453">
        <v>9.2227301689842207</v>
      </c>
      <c r="I2229" s="453">
        <v>14.298810711418398</v>
      </c>
      <c r="J2229" s="453"/>
      <c r="K2229" s="453">
        <v>0.3235498590680681</v>
      </c>
      <c r="L2229" s="453">
        <v>1.4381374468270138</v>
      </c>
      <c r="M2229" s="453">
        <v>1.6819049371304473</v>
      </c>
      <c r="N2229" s="453"/>
      <c r="O2229" s="453">
        <f t="shared" si="34"/>
        <v>1.6525101411127405</v>
      </c>
      <c r="P2229" s="453">
        <f t="shared" si="34"/>
        <v>6.0495025313191242</v>
      </c>
      <c r="Q2229" s="453">
        <f t="shared" si="34"/>
        <v>8.8313102928396461</v>
      </c>
    </row>
    <row r="2230" spans="6:17">
      <c r="F2230" s="452">
        <v>2224</v>
      </c>
      <c r="G2230" s="453">
        <v>2.2864355275691217</v>
      </c>
      <c r="H2230" s="453">
        <v>8.3404630388920822</v>
      </c>
      <c r="I2230" s="453">
        <v>10.475618417614101</v>
      </c>
      <c r="J2230" s="453"/>
      <c r="K2230" s="453">
        <v>2.779358507468821E-2</v>
      </c>
      <c r="L2230" s="453">
        <v>-2.8923033906167461E-3</v>
      </c>
      <c r="M2230" s="453">
        <v>-3.4013002942711665</v>
      </c>
      <c r="N2230" s="453"/>
      <c r="O2230" s="453">
        <f t="shared" si="34"/>
        <v>1.1710113488592491</v>
      </c>
      <c r="P2230" s="453">
        <f t="shared" si="34"/>
        <v>4.1673392160554243</v>
      </c>
      <c r="Q2230" s="453">
        <f t="shared" si="34"/>
        <v>1.8365089145358837</v>
      </c>
    </row>
    <row r="2231" spans="6:17">
      <c r="F2231" s="452">
        <v>2225</v>
      </c>
      <c r="G2231" s="453">
        <v>3.2633700359585553</v>
      </c>
      <c r="H2231" s="453">
        <v>11.160071683913444</v>
      </c>
      <c r="I2231" s="453">
        <v>15.696989943824008</v>
      </c>
      <c r="J2231" s="453"/>
      <c r="K2231" s="453">
        <v>0.84730327060110611</v>
      </c>
      <c r="L2231" s="453">
        <v>3.1083369276494608</v>
      </c>
      <c r="M2231" s="453">
        <v>2.2413345219526803</v>
      </c>
      <c r="N2231" s="453"/>
      <c r="O2231" s="453">
        <f t="shared" si="34"/>
        <v>2.4789882885803838</v>
      </c>
      <c r="P2231" s="453">
        <f t="shared" si="34"/>
        <v>8.6883727696061825</v>
      </c>
      <c r="Q2231" s="453">
        <f t="shared" si="34"/>
        <v>10.089829493864684</v>
      </c>
    </row>
    <row r="2232" spans="6:17">
      <c r="F2232" s="452">
        <v>2226</v>
      </c>
      <c r="G2232" s="453">
        <v>2.4802316629005681</v>
      </c>
      <c r="H2232" s="453">
        <v>8.0965412348673453</v>
      </c>
      <c r="I2232" s="453">
        <v>9.2536612703429739</v>
      </c>
      <c r="J2232" s="453"/>
      <c r="K2232" s="453">
        <v>0.32020894464378813</v>
      </c>
      <c r="L2232" s="453">
        <v>0.91380812170154258</v>
      </c>
      <c r="M2232" s="453">
        <v>-2.3211505910008086</v>
      </c>
      <c r="N2232" s="453"/>
      <c r="O2232" s="453">
        <f t="shared" si="34"/>
        <v>1.5603247760940722</v>
      </c>
      <c r="P2232" s="453">
        <f t="shared" si="34"/>
        <v>4.9620787391352152</v>
      </c>
      <c r="Q2232" s="453">
        <f t="shared" si="34"/>
        <v>2.3056800441706784</v>
      </c>
    </row>
    <row r="2233" spans="6:17">
      <c r="F2233" s="452">
        <v>2227</v>
      </c>
      <c r="G2233" s="453">
        <v>2.7081670629814631</v>
      </c>
      <c r="H2233" s="453">
        <v>9.3110189892665431</v>
      </c>
      <c r="I2233" s="453">
        <v>12.799041259127023</v>
      </c>
      <c r="J2233" s="453"/>
      <c r="K2233" s="453">
        <v>0.43403275698526222</v>
      </c>
      <c r="L2233" s="453">
        <v>1.5515889890913286</v>
      </c>
      <c r="M2233" s="453">
        <v>-0.75010679326137364</v>
      </c>
      <c r="N2233" s="453"/>
      <c r="O2233" s="453">
        <f t="shared" si="34"/>
        <v>1.7881162884759938</v>
      </c>
      <c r="P2233" s="453">
        <f t="shared" si="34"/>
        <v>6.2070984837246002</v>
      </c>
      <c r="Q2233" s="453">
        <f t="shared" si="34"/>
        <v>5.6494138363021378</v>
      </c>
    </row>
    <row r="2234" spans="6:17">
      <c r="F2234" s="452">
        <v>2228</v>
      </c>
      <c r="G2234" s="453">
        <v>2.8809390976521705</v>
      </c>
      <c r="H2234" s="453">
        <v>11.594006484306803</v>
      </c>
      <c r="I2234" s="453">
        <v>17.248005437330889</v>
      </c>
      <c r="J2234" s="453"/>
      <c r="K2234" s="453">
        <v>0.59131168406290158</v>
      </c>
      <c r="L2234" s="453">
        <v>4.0566833115862835</v>
      </c>
      <c r="M2234" s="453">
        <v>5.0185066151871638</v>
      </c>
      <c r="N2234" s="453"/>
      <c r="O2234" s="453">
        <f t="shared" si="34"/>
        <v>2.0317812328889868</v>
      </c>
      <c r="P2234" s="453">
        <f t="shared" si="34"/>
        <v>9.8536865537396849</v>
      </c>
      <c r="Q2234" s="453">
        <f t="shared" si="34"/>
        <v>13.642509333852608</v>
      </c>
    </row>
    <row r="2235" spans="6:17">
      <c r="F2235" s="452">
        <v>2229</v>
      </c>
      <c r="G2235" s="453">
        <v>2.6724752699698211</v>
      </c>
      <c r="H2235" s="453">
        <v>9.9119240459234561</v>
      </c>
      <c r="I2235" s="453">
        <v>14.584061913223479</v>
      </c>
      <c r="J2235" s="453"/>
      <c r="K2235" s="453">
        <v>0.49842546012868993</v>
      </c>
      <c r="L2235" s="453">
        <v>2.6819164834850753</v>
      </c>
      <c r="M2235" s="453">
        <v>2.6689748885603279</v>
      </c>
      <c r="N2235" s="453"/>
      <c r="O2235" s="453">
        <f t="shared" si="34"/>
        <v>1.8346630951136005</v>
      </c>
      <c r="P2235" s="453">
        <f t="shared" si="34"/>
        <v>7.6378785064468033</v>
      </c>
      <c r="Q2235" s="453">
        <f t="shared" si="34"/>
        <v>9.9610058451720676</v>
      </c>
    </row>
    <row r="2236" spans="6:17">
      <c r="F2236" s="452">
        <v>2230</v>
      </c>
      <c r="G2236" s="453">
        <v>2.8057013678546436</v>
      </c>
      <c r="H2236" s="453">
        <v>8.8793278493161409</v>
      </c>
      <c r="I2236" s="453">
        <v>10.962751261610606</v>
      </c>
      <c r="J2236" s="453"/>
      <c r="K2236" s="453">
        <v>8.706638229584307E-2</v>
      </c>
      <c r="L2236" s="453">
        <v>-0.33163246344083319</v>
      </c>
      <c r="M2236" s="453">
        <v>-3.4253100307313105</v>
      </c>
      <c r="N2236" s="453"/>
      <c r="O2236" s="453">
        <f t="shared" si="34"/>
        <v>1.4899170662231649</v>
      </c>
      <c r="P2236" s="453">
        <f t="shared" si="34"/>
        <v>4.1080314612172373</v>
      </c>
      <c r="Q2236" s="453">
        <f t="shared" si="34"/>
        <v>2.0560656000739925</v>
      </c>
    </row>
    <row r="2237" spans="6:17">
      <c r="F2237" s="452">
        <v>2231</v>
      </c>
      <c r="G2237" s="453">
        <v>2.4420692878771657</v>
      </c>
      <c r="H2237" s="453">
        <v>7.5833779264157997</v>
      </c>
      <c r="I2237" s="453">
        <v>9.3087680864587412</v>
      </c>
      <c r="J2237" s="453"/>
      <c r="K2237" s="453">
        <v>0.68658533370599173</v>
      </c>
      <c r="L2237" s="453">
        <v>2.0179274837732066</v>
      </c>
      <c r="M2237" s="453">
        <v>-6.2211506626937307E-2</v>
      </c>
      <c r="N2237" s="453"/>
      <c r="O2237" s="453">
        <f t="shared" si="34"/>
        <v>1.9076199776445746</v>
      </c>
      <c r="P2237" s="453">
        <f t="shared" si="34"/>
        <v>5.8096164469811065</v>
      </c>
      <c r="Q2237" s="453">
        <f t="shared" si="34"/>
        <v>4.5921725366024333</v>
      </c>
    </row>
    <row r="2238" spans="6:17">
      <c r="F2238" s="452">
        <v>2232</v>
      </c>
      <c r="G2238" s="453">
        <v>2.9695901820413653</v>
      </c>
      <c r="H2238" s="453">
        <v>10.015192135197125</v>
      </c>
      <c r="I2238" s="453">
        <v>12.845232183740606</v>
      </c>
      <c r="J2238" s="453"/>
      <c r="K2238" s="453">
        <v>0.64916596643801761</v>
      </c>
      <c r="L2238" s="453">
        <v>1.3351765764892036</v>
      </c>
      <c r="M2238" s="453">
        <v>-0.84036999031987136</v>
      </c>
      <c r="N2238" s="453"/>
      <c r="O2238" s="453">
        <f t="shared" si="34"/>
        <v>2.1339610574587002</v>
      </c>
      <c r="P2238" s="453">
        <f t="shared" si="34"/>
        <v>6.3427726440877663</v>
      </c>
      <c r="Q2238" s="453">
        <f t="shared" si="34"/>
        <v>5.5822461015504317</v>
      </c>
    </row>
    <row r="2239" spans="6:17">
      <c r="F2239" s="452">
        <v>2233</v>
      </c>
      <c r="G2239" s="453">
        <v>2.3757533074851853</v>
      </c>
      <c r="H2239" s="453">
        <v>6.8429682008224901</v>
      </c>
      <c r="I2239" s="453">
        <v>7.8299817124028266</v>
      </c>
      <c r="J2239" s="453"/>
      <c r="K2239" s="453">
        <v>0.15096382920611617</v>
      </c>
      <c r="L2239" s="453">
        <v>-0.5742804690911143</v>
      </c>
      <c r="M2239" s="453">
        <v>-3.6660804319513716</v>
      </c>
      <c r="N2239" s="453"/>
      <c r="O2239" s="453">
        <f t="shared" si="34"/>
        <v>1.3388404829487088</v>
      </c>
      <c r="P2239" s="453">
        <f t="shared" si="34"/>
        <v>2.8472036313201308</v>
      </c>
      <c r="Q2239" s="453">
        <f t="shared" si="34"/>
        <v>0.24891042425004173</v>
      </c>
    </row>
    <row r="2240" spans="6:17">
      <c r="F2240" s="452">
        <v>2234</v>
      </c>
      <c r="G2240" s="453">
        <v>2.5239489904731922</v>
      </c>
      <c r="H2240" s="453">
        <v>8.1800706060747217</v>
      </c>
      <c r="I2240" s="453">
        <v>9.9555840184224138</v>
      </c>
      <c r="J2240" s="453"/>
      <c r="K2240" s="453">
        <v>0.32330414503571347</v>
      </c>
      <c r="L2240" s="453">
        <v>1.0068813893765736</v>
      </c>
      <c r="M2240" s="453">
        <v>-1.6472076326418659</v>
      </c>
      <c r="N2240" s="453"/>
      <c r="O2240" s="453">
        <f t="shared" si="34"/>
        <v>1.5852786402723096</v>
      </c>
      <c r="P2240" s="453">
        <f t="shared" si="34"/>
        <v>5.0969166924139344</v>
      </c>
      <c r="Q2240" s="453">
        <f t="shared" si="34"/>
        <v>3.330584376569341</v>
      </c>
    </row>
    <row r="2241" spans="6:17">
      <c r="F2241" s="452">
        <v>2235</v>
      </c>
      <c r="G2241" s="453">
        <v>2.3181056658212853</v>
      </c>
      <c r="H2241" s="453">
        <v>7.6970675392563521</v>
      </c>
      <c r="I2241" s="453">
        <v>8.0032492241896023</v>
      </c>
      <c r="J2241" s="453"/>
      <c r="K2241" s="453">
        <v>-0.13420403833433348</v>
      </c>
      <c r="L2241" s="453">
        <v>-0.57430411126947689</v>
      </c>
      <c r="M2241" s="453">
        <v>-4.7610208333475867</v>
      </c>
      <c r="N2241" s="453"/>
      <c r="O2241" s="453">
        <f t="shared" si="34"/>
        <v>1.0248487945763092</v>
      </c>
      <c r="P2241" s="453">
        <f t="shared" si="34"/>
        <v>3.2742296583586992</v>
      </c>
      <c r="Q2241" s="453">
        <f t="shared" si="34"/>
        <v>-0.75939622125278561</v>
      </c>
    </row>
    <row r="2242" spans="6:17">
      <c r="F2242" s="452">
        <v>2236</v>
      </c>
      <c r="G2242" s="453">
        <v>2.531751127536717</v>
      </c>
      <c r="H2242" s="453">
        <v>8.2328261694330536</v>
      </c>
      <c r="I2242" s="453">
        <v>9.6727533764787523</v>
      </c>
      <c r="J2242" s="453"/>
      <c r="K2242" s="453">
        <v>0.36287563229599407</v>
      </c>
      <c r="L2242" s="453">
        <v>1.2027058778282438</v>
      </c>
      <c r="M2242" s="453">
        <v>-1.7887979127726581</v>
      </c>
      <c r="N2242" s="453"/>
      <c r="O2242" s="453">
        <f t="shared" si="34"/>
        <v>1.6287511960643526</v>
      </c>
      <c r="P2242" s="453">
        <f t="shared" si="34"/>
        <v>5.3191189625447706</v>
      </c>
      <c r="Q2242" s="453">
        <f t="shared" si="34"/>
        <v>3.0475787754667181</v>
      </c>
    </row>
    <row r="2243" spans="6:17">
      <c r="F2243" s="452">
        <v>2237</v>
      </c>
      <c r="G2243" s="453">
        <v>3.0049727469981651</v>
      </c>
      <c r="H2243" s="453">
        <v>10.244937593405695</v>
      </c>
      <c r="I2243" s="453">
        <v>13.18341633906158</v>
      </c>
      <c r="J2243" s="453"/>
      <c r="K2243" s="453">
        <v>0.48183269772311732</v>
      </c>
      <c r="L2243" s="453">
        <v>0.67495688552908462</v>
      </c>
      <c r="M2243" s="453">
        <v>-1.837995720085253</v>
      </c>
      <c r="N2243" s="453"/>
      <c r="O2243" s="453">
        <f t="shared" si="34"/>
        <v>1.9843190712221999</v>
      </c>
      <c r="P2243" s="453">
        <f t="shared" si="34"/>
        <v>5.7974256822319319</v>
      </c>
      <c r="Q2243" s="453">
        <f t="shared" si="34"/>
        <v>4.7537124494455369</v>
      </c>
    </row>
    <row r="2244" spans="6:17">
      <c r="F2244" s="452">
        <v>2238</v>
      </c>
      <c r="G2244" s="453">
        <v>3.1881171119456582</v>
      </c>
      <c r="H2244" s="453">
        <v>11.046976871770482</v>
      </c>
      <c r="I2244" s="453">
        <v>15.679311891491309</v>
      </c>
      <c r="J2244" s="453"/>
      <c r="K2244" s="453">
        <v>1.0678642845668396</v>
      </c>
      <c r="L2244" s="453">
        <v>4.2500233811193269</v>
      </c>
      <c r="M2244" s="453">
        <v>4.7770019709258378</v>
      </c>
      <c r="N2244" s="453"/>
      <c r="O2244" s="453">
        <f t="shared" si="34"/>
        <v>2.6619228405396687</v>
      </c>
      <c r="P2244" s="453">
        <f t="shared" si="34"/>
        <v>9.7735118170045681</v>
      </c>
      <c r="Q2244" s="453">
        <f t="shared" si="34"/>
        <v>12.616657916671493</v>
      </c>
    </row>
    <row r="2245" spans="6:17">
      <c r="F2245" s="452">
        <v>2239</v>
      </c>
      <c r="G2245" s="453">
        <v>2.8745829910091683</v>
      </c>
      <c r="H2245" s="453">
        <v>8.9886350909298756</v>
      </c>
      <c r="I2245" s="453">
        <v>10.906145621424074</v>
      </c>
      <c r="J2245" s="453"/>
      <c r="K2245" s="453">
        <v>0.51441231724877845</v>
      </c>
      <c r="L2245" s="453">
        <v>0.68761150118404402</v>
      </c>
      <c r="M2245" s="453">
        <v>-2.5029662645358925</v>
      </c>
      <c r="N2245" s="453"/>
      <c r="O2245" s="453">
        <f t="shared" si="34"/>
        <v>1.9517038127533626</v>
      </c>
      <c r="P2245" s="453">
        <f t="shared" si="34"/>
        <v>5.1819290466489818</v>
      </c>
      <c r="Q2245" s="453">
        <f t="shared" si="34"/>
        <v>2.9501065461761442</v>
      </c>
    </row>
    <row r="2246" spans="6:17">
      <c r="F2246" s="452">
        <v>2240</v>
      </c>
      <c r="G2246" s="453">
        <v>2.8062332578859941</v>
      </c>
      <c r="H2246" s="453">
        <v>8.3973773459959062</v>
      </c>
      <c r="I2246" s="453">
        <v>9.8919031424242547</v>
      </c>
      <c r="J2246" s="453"/>
      <c r="K2246" s="453">
        <v>0.56956412479562069</v>
      </c>
      <c r="L2246" s="453">
        <v>1.0005894199129841</v>
      </c>
      <c r="M2246" s="453">
        <v>-1.711028915175568</v>
      </c>
      <c r="N2246" s="453"/>
      <c r="O2246" s="453">
        <f t="shared" si="34"/>
        <v>1.9726807537386177</v>
      </c>
      <c r="P2246" s="453">
        <f t="shared" si="34"/>
        <v>5.1992780929109372</v>
      </c>
      <c r="Q2246" s="453">
        <f t="shared" si="34"/>
        <v>3.2349226560365594</v>
      </c>
    </row>
    <row r="2247" spans="6:17">
      <c r="F2247" s="452">
        <v>2241</v>
      </c>
      <c r="G2247" s="453">
        <v>2.5110044470480251</v>
      </c>
      <c r="H2247" s="453">
        <v>9.5916010425616065</v>
      </c>
      <c r="I2247" s="453">
        <v>14.718060254301605</v>
      </c>
      <c r="J2247" s="453"/>
      <c r="K2247" s="453">
        <v>0.17005080541422934</v>
      </c>
      <c r="L2247" s="453">
        <v>1.8390989222113632</v>
      </c>
      <c r="M2247" s="453">
        <v>2.2171826962716423</v>
      </c>
      <c r="N2247" s="453"/>
      <c r="O2247" s="453">
        <f t="shared" si="34"/>
        <v>1.4255530289382419</v>
      </c>
      <c r="P2247" s="453">
        <f t="shared" si="34"/>
        <v>6.6348994434921664</v>
      </c>
      <c r="Q2247" s="453">
        <f t="shared" si="34"/>
        <v>9.5762128234224448</v>
      </c>
    </row>
    <row r="2248" spans="6:17">
      <c r="F2248" s="452">
        <v>2242</v>
      </c>
      <c r="G2248" s="453">
        <v>2.4684517419958407</v>
      </c>
      <c r="H2248" s="453">
        <v>8.0118896289531492</v>
      </c>
      <c r="I2248" s="453">
        <v>9.2447342239231176</v>
      </c>
      <c r="J2248" s="453"/>
      <c r="K2248" s="453">
        <v>0.28299036274124489</v>
      </c>
      <c r="L2248" s="453">
        <v>0.81865524818318391</v>
      </c>
      <c r="M2248" s="453">
        <v>-2.5024933285582307</v>
      </c>
      <c r="N2248" s="453"/>
      <c r="O2248" s="453">
        <f t="shared" ref="O2248:Q2311" si="35">G2248*0.5+K2248</f>
        <v>1.5172162337391653</v>
      </c>
      <c r="P2248" s="453">
        <f t="shared" si="35"/>
        <v>4.8246000626597585</v>
      </c>
      <c r="Q2248" s="453">
        <f t="shared" si="35"/>
        <v>2.1198737834033281</v>
      </c>
    </row>
    <row r="2249" spans="6:17">
      <c r="F2249" s="452">
        <v>2243</v>
      </c>
      <c r="G2249" s="453">
        <v>2.5185477249945425</v>
      </c>
      <c r="H2249" s="453">
        <v>8.4194389627329116</v>
      </c>
      <c r="I2249" s="453">
        <v>12.725069484532128</v>
      </c>
      <c r="J2249" s="453"/>
      <c r="K2249" s="453">
        <v>0.22802451373231136</v>
      </c>
      <c r="L2249" s="453">
        <v>0.70237981718382514</v>
      </c>
      <c r="M2249" s="453">
        <v>0.21252726266813227</v>
      </c>
      <c r="N2249" s="453"/>
      <c r="O2249" s="453">
        <f t="shared" si="35"/>
        <v>1.4872983762295826</v>
      </c>
      <c r="P2249" s="453">
        <f t="shared" si="35"/>
        <v>4.9120992985502809</v>
      </c>
      <c r="Q2249" s="453">
        <f t="shared" si="35"/>
        <v>6.5750620049341961</v>
      </c>
    </row>
    <row r="2250" spans="6:17">
      <c r="F2250" s="452">
        <v>2244</v>
      </c>
      <c r="G2250" s="453">
        <v>2.3783435481727508</v>
      </c>
      <c r="H2250" s="453">
        <v>7.5281728305443991</v>
      </c>
      <c r="I2250" s="453">
        <v>8.7781378033069188</v>
      </c>
      <c r="J2250" s="453"/>
      <c r="K2250" s="453">
        <v>0.19196886714320982</v>
      </c>
      <c r="L2250" s="453">
        <v>-0.11469129671685607</v>
      </c>
      <c r="M2250" s="453">
        <v>-3.506778733342621</v>
      </c>
      <c r="N2250" s="453"/>
      <c r="O2250" s="453">
        <f t="shared" si="35"/>
        <v>1.3811406412295852</v>
      </c>
      <c r="P2250" s="453">
        <f t="shared" si="35"/>
        <v>3.6493951185553435</v>
      </c>
      <c r="Q2250" s="453">
        <f t="shared" si="35"/>
        <v>0.8822901683108384</v>
      </c>
    </row>
    <row r="2251" spans="6:17">
      <c r="F2251" s="452">
        <v>2245</v>
      </c>
      <c r="G2251" s="453">
        <v>2.7319087132691564</v>
      </c>
      <c r="H2251" s="453">
        <v>8.3837930652629993</v>
      </c>
      <c r="I2251" s="453">
        <v>9.6684173191871849</v>
      </c>
      <c r="J2251" s="453"/>
      <c r="K2251" s="453">
        <v>0.41180394983014956</v>
      </c>
      <c r="L2251" s="453">
        <v>0.78361533708992681</v>
      </c>
      <c r="M2251" s="453">
        <v>-2.1944640160141731</v>
      </c>
      <c r="N2251" s="453"/>
      <c r="O2251" s="453">
        <f t="shared" si="35"/>
        <v>1.7777583064647278</v>
      </c>
      <c r="P2251" s="453">
        <f t="shared" si="35"/>
        <v>4.9755118697214265</v>
      </c>
      <c r="Q2251" s="453">
        <f t="shared" si="35"/>
        <v>2.6397446435794194</v>
      </c>
    </row>
    <row r="2252" spans="6:17">
      <c r="F2252" s="452">
        <v>2246</v>
      </c>
      <c r="G2252" s="453">
        <v>2.3660858136779002</v>
      </c>
      <c r="H2252" s="453">
        <v>7.5136920867207024</v>
      </c>
      <c r="I2252" s="453">
        <v>10.189118371296715</v>
      </c>
      <c r="J2252" s="453"/>
      <c r="K2252" s="453">
        <v>0.16888022071871944</v>
      </c>
      <c r="L2252" s="453">
        <v>0.18093371544386372</v>
      </c>
      <c r="M2252" s="453">
        <v>-1.7862024533923346</v>
      </c>
      <c r="N2252" s="453"/>
      <c r="O2252" s="453">
        <f t="shared" si="35"/>
        <v>1.3519231275576695</v>
      </c>
      <c r="P2252" s="453">
        <f t="shared" si="35"/>
        <v>3.9377797588042149</v>
      </c>
      <c r="Q2252" s="453">
        <f t="shared" si="35"/>
        <v>3.3083567322560228</v>
      </c>
    </row>
    <row r="2253" spans="6:17">
      <c r="F2253" s="452">
        <v>2247</v>
      </c>
      <c r="G2253" s="453">
        <v>2.6623840851568854</v>
      </c>
      <c r="H2253" s="453">
        <v>9.9858881419507668</v>
      </c>
      <c r="I2253" s="453">
        <v>14.722825564936528</v>
      </c>
      <c r="J2253" s="453"/>
      <c r="K2253" s="453">
        <v>0.59965356155092842</v>
      </c>
      <c r="L2253" s="453">
        <v>3.0244993342994775</v>
      </c>
      <c r="M2253" s="453">
        <v>3.3385729267952442</v>
      </c>
      <c r="N2253" s="453"/>
      <c r="O2253" s="453">
        <f t="shared" si="35"/>
        <v>1.9308456041293711</v>
      </c>
      <c r="P2253" s="453">
        <f t="shared" si="35"/>
        <v>8.0174434052748609</v>
      </c>
      <c r="Q2253" s="453">
        <f t="shared" si="35"/>
        <v>10.699985709263508</v>
      </c>
    </row>
    <row r="2254" spans="6:17">
      <c r="F2254" s="452">
        <v>2248</v>
      </c>
      <c r="G2254" s="453">
        <v>2.5398208829075291</v>
      </c>
      <c r="H2254" s="453">
        <v>8.2892102862068313</v>
      </c>
      <c r="I2254" s="453">
        <v>9.7239113465947042</v>
      </c>
      <c r="J2254" s="453"/>
      <c r="K2254" s="453">
        <v>0.35811343823850095</v>
      </c>
      <c r="L2254" s="453">
        <v>1.0710536313835419</v>
      </c>
      <c r="M2254" s="453">
        <v>-2.0145585902485834</v>
      </c>
      <c r="N2254" s="453"/>
      <c r="O2254" s="453">
        <f t="shared" si="35"/>
        <v>1.6280238796922655</v>
      </c>
      <c r="P2254" s="453">
        <f t="shared" si="35"/>
        <v>5.2156587744869576</v>
      </c>
      <c r="Q2254" s="453">
        <f t="shared" si="35"/>
        <v>2.8473970830487687</v>
      </c>
    </row>
    <row r="2255" spans="6:17">
      <c r="F2255" s="452">
        <v>2249</v>
      </c>
      <c r="G2255" s="453">
        <v>2.519183266621706</v>
      </c>
      <c r="H2255" s="453">
        <v>9.3053313226963184</v>
      </c>
      <c r="I2255" s="453">
        <v>11.901693022490903</v>
      </c>
      <c r="J2255" s="453"/>
      <c r="K2255" s="453">
        <v>0.23234035260288977</v>
      </c>
      <c r="L2255" s="453">
        <v>0.7514866021271871</v>
      </c>
      <c r="M2255" s="453">
        <v>-2.2042926635871041</v>
      </c>
      <c r="N2255" s="453"/>
      <c r="O2255" s="453">
        <f t="shared" si="35"/>
        <v>1.4919319859137428</v>
      </c>
      <c r="P2255" s="453">
        <f t="shared" si="35"/>
        <v>5.4041522634753463</v>
      </c>
      <c r="Q2255" s="453">
        <f t="shared" si="35"/>
        <v>3.7465538476583475</v>
      </c>
    </row>
    <row r="2256" spans="6:17">
      <c r="F2256" s="452">
        <v>2250</v>
      </c>
      <c r="G2256" s="453">
        <v>2.8685038163842336</v>
      </c>
      <c r="H2256" s="453">
        <v>9.6446732279202436</v>
      </c>
      <c r="I2256" s="453">
        <v>11.973263060747271</v>
      </c>
      <c r="J2256" s="453"/>
      <c r="K2256" s="453">
        <v>0.55665766317684628</v>
      </c>
      <c r="L2256" s="453">
        <v>1.960113044775639</v>
      </c>
      <c r="M2256" s="453">
        <v>-0.35087331945366174</v>
      </c>
      <c r="N2256" s="453"/>
      <c r="O2256" s="453">
        <f t="shared" si="35"/>
        <v>1.9909095713689631</v>
      </c>
      <c r="P2256" s="453">
        <f t="shared" si="35"/>
        <v>6.7824496587357608</v>
      </c>
      <c r="Q2256" s="453">
        <f t="shared" si="35"/>
        <v>5.635758210919974</v>
      </c>
    </row>
    <row r="2257" spans="6:17">
      <c r="F2257" s="452">
        <v>2251</v>
      </c>
      <c r="G2257" s="453">
        <v>2.7303980954407709</v>
      </c>
      <c r="H2257" s="453">
        <v>8.6407033977214027</v>
      </c>
      <c r="I2257" s="453">
        <v>10.075870677414301</v>
      </c>
      <c r="J2257" s="453"/>
      <c r="K2257" s="453">
        <v>0.4251622921338658</v>
      </c>
      <c r="L2257" s="453">
        <v>0.67278122194929324</v>
      </c>
      <c r="M2257" s="453">
        <v>-2.4013143080603783</v>
      </c>
      <c r="N2257" s="453"/>
      <c r="O2257" s="453">
        <f t="shared" si="35"/>
        <v>1.7903613398542513</v>
      </c>
      <c r="P2257" s="453">
        <f t="shared" si="35"/>
        <v>4.9931329208099946</v>
      </c>
      <c r="Q2257" s="453">
        <f t="shared" si="35"/>
        <v>2.6366210306467721</v>
      </c>
    </row>
    <row r="2258" spans="6:17">
      <c r="F2258" s="452">
        <v>2252</v>
      </c>
      <c r="G2258" s="453">
        <v>2.5715740346513574</v>
      </c>
      <c r="H2258" s="453">
        <v>7.6460254154839902</v>
      </c>
      <c r="I2258" s="453">
        <v>8.8346241737674376</v>
      </c>
      <c r="J2258" s="453"/>
      <c r="K2258" s="453">
        <v>0.37200755218124648</v>
      </c>
      <c r="L2258" s="453">
        <v>0.36348017380190356</v>
      </c>
      <c r="M2258" s="453">
        <v>-2.8289263559882727</v>
      </c>
      <c r="N2258" s="453"/>
      <c r="O2258" s="453">
        <f t="shared" si="35"/>
        <v>1.6577945695069252</v>
      </c>
      <c r="P2258" s="453">
        <f t="shared" si="35"/>
        <v>4.1864928815438986</v>
      </c>
      <c r="Q2258" s="453">
        <f t="shared" si="35"/>
        <v>1.5883857308954461</v>
      </c>
    </row>
    <row r="2259" spans="6:17">
      <c r="F2259" s="452">
        <v>2253</v>
      </c>
      <c r="G2259" s="453">
        <v>2.5710903904981866</v>
      </c>
      <c r="H2259" s="453">
        <v>8.3977159065408884</v>
      </c>
      <c r="I2259" s="453">
        <v>12.055593407596817</v>
      </c>
      <c r="J2259" s="453"/>
      <c r="K2259" s="453">
        <v>0.36843332400557038</v>
      </c>
      <c r="L2259" s="453">
        <v>0.96689255013847486</v>
      </c>
      <c r="M2259" s="453">
        <v>-6.209762589287493E-2</v>
      </c>
      <c r="N2259" s="453"/>
      <c r="O2259" s="453">
        <f t="shared" si="35"/>
        <v>1.6539785192546637</v>
      </c>
      <c r="P2259" s="453">
        <f t="shared" si="35"/>
        <v>5.1657505034089191</v>
      </c>
      <c r="Q2259" s="453">
        <f t="shared" si="35"/>
        <v>5.9656990779055334</v>
      </c>
    </row>
    <row r="2260" spans="6:17">
      <c r="F2260" s="452">
        <v>2254</v>
      </c>
      <c r="G2260" s="453">
        <v>2.9094932035145487</v>
      </c>
      <c r="H2260" s="453">
        <v>8.6305308683567574</v>
      </c>
      <c r="I2260" s="453">
        <v>10.525224430644087</v>
      </c>
      <c r="J2260" s="453"/>
      <c r="K2260" s="453">
        <v>0.86805212917700381</v>
      </c>
      <c r="L2260" s="453">
        <v>1.9127897468407156</v>
      </c>
      <c r="M2260" s="453">
        <v>0.10950781865511772</v>
      </c>
      <c r="N2260" s="453"/>
      <c r="O2260" s="453">
        <f t="shared" si="35"/>
        <v>2.3227987309342781</v>
      </c>
      <c r="P2260" s="453">
        <f t="shared" si="35"/>
        <v>6.2280551810190943</v>
      </c>
      <c r="Q2260" s="453">
        <f t="shared" si="35"/>
        <v>5.3721200339771613</v>
      </c>
    </row>
    <row r="2261" spans="6:17">
      <c r="F2261" s="452">
        <v>2255</v>
      </c>
      <c r="G2261" s="453">
        <v>2.6769865946692022</v>
      </c>
      <c r="H2261" s="453">
        <v>8.7281572754894725</v>
      </c>
      <c r="I2261" s="453">
        <v>10.349291745549806</v>
      </c>
      <c r="J2261" s="453"/>
      <c r="K2261" s="453">
        <v>0.56239875588675758</v>
      </c>
      <c r="L2261" s="453">
        <v>1.7202148637232852</v>
      </c>
      <c r="M2261" s="453">
        <v>-1.0295603326101528</v>
      </c>
      <c r="N2261" s="453"/>
      <c r="O2261" s="453">
        <f t="shared" si="35"/>
        <v>1.9008920532213587</v>
      </c>
      <c r="P2261" s="453">
        <f t="shared" si="35"/>
        <v>6.0842935014680215</v>
      </c>
      <c r="Q2261" s="453">
        <f t="shared" si="35"/>
        <v>4.1450855401647502</v>
      </c>
    </row>
    <row r="2262" spans="6:17">
      <c r="F2262" s="452">
        <v>2256</v>
      </c>
      <c r="G2262" s="453">
        <v>2.7643414932508499</v>
      </c>
      <c r="H2262" s="453">
        <v>9.6178957192172163</v>
      </c>
      <c r="I2262" s="453">
        <v>13.339682787005174</v>
      </c>
      <c r="J2262" s="453"/>
      <c r="K2262" s="453">
        <v>0.56776314005489326</v>
      </c>
      <c r="L2262" s="453">
        <v>2.0668126806797247</v>
      </c>
      <c r="M2262" s="453">
        <v>0.16860199525837771</v>
      </c>
      <c r="N2262" s="453"/>
      <c r="O2262" s="453">
        <f t="shared" si="35"/>
        <v>1.9499338866803182</v>
      </c>
      <c r="P2262" s="453">
        <f t="shared" si="35"/>
        <v>6.8757605402883328</v>
      </c>
      <c r="Q2262" s="453">
        <f t="shared" si="35"/>
        <v>6.8384433887609646</v>
      </c>
    </row>
    <row r="2263" spans="6:17">
      <c r="F2263" s="452">
        <v>2257</v>
      </c>
      <c r="G2263" s="453">
        <v>3.0995044983862492</v>
      </c>
      <c r="H2263" s="453">
        <v>10.432967790962692</v>
      </c>
      <c r="I2263" s="453">
        <v>13.62304796342616</v>
      </c>
      <c r="J2263" s="453"/>
      <c r="K2263" s="453">
        <v>0.57166933288571187</v>
      </c>
      <c r="L2263" s="453">
        <v>1.1529626616563746</v>
      </c>
      <c r="M2263" s="453">
        <v>-1.1923446342856963</v>
      </c>
      <c r="N2263" s="453"/>
      <c r="O2263" s="453">
        <f t="shared" si="35"/>
        <v>2.1214215820788365</v>
      </c>
      <c r="P2263" s="453">
        <f t="shared" si="35"/>
        <v>6.3694465571377208</v>
      </c>
      <c r="Q2263" s="453">
        <f t="shared" si="35"/>
        <v>5.6191793474273837</v>
      </c>
    </row>
    <row r="2264" spans="6:17">
      <c r="F2264" s="452">
        <v>2258</v>
      </c>
      <c r="G2264" s="453">
        <v>2.6959358993941382</v>
      </c>
      <c r="H2264" s="453">
        <v>10.387157058513331</v>
      </c>
      <c r="I2264" s="453">
        <v>14.917803658661299</v>
      </c>
      <c r="J2264" s="453"/>
      <c r="K2264" s="453">
        <v>0.49926709140509828</v>
      </c>
      <c r="L2264" s="453">
        <v>2.8877021858578331</v>
      </c>
      <c r="M2264" s="453">
        <v>2.5490362429385982</v>
      </c>
      <c r="N2264" s="453"/>
      <c r="O2264" s="453">
        <f t="shared" si="35"/>
        <v>1.8472350411021674</v>
      </c>
      <c r="P2264" s="453">
        <f t="shared" si="35"/>
        <v>8.0812807151144987</v>
      </c>
      <c r="Q2264" s="453">
        <f t="shared" si="35"/>
        <v>10.007938072269248</v>
      </c>
    </row>
    <row r="2265" spans="6:17">
      <c r="F2265" s="452">
        <v>2259</v>
      </c>
      <c r="G2265" s="453">
        <v>2.247501522697716</v>
      </c>
      <c r="H2265" s="453">
        <v>7.5520367280047438</v>
      </c>
      <c r="I2265" s="453">
        <v>7.5475489664086126</v>
      </c>
      <c r="J2265" s="453"/>
      <c r="K2265" s="453">
        <v>-0.30376878030782528</v>
      </c>
      <c r="L2265" s="453">
        <v>-0.92042987069567062</v>
      </c>
      <c r="M2265" s="453">
        <v>-5.2980255405137768</v>
      </c>
      <c r="N2265" s="453"/>
      <c r="O2265" s="453">
        <f t="shared" si="35"/>
        <v>0.8199819810410327</v>
      </c>
      <c r="P2265" s="453">
        <f t="shared" si="35"/>
        <v>2.8555884933067013</v>
      </c>
      <c r="Q2265" s="453">
        <f t="shared" si="35"/>
        <v>-1.5242510573094705</v>
      </c>
    </row>
    <row r="2266" spans="6:17">
      <c r="F2266" s="452">
        <v>2260</v>
      </c>
      <c r="G2266" s="453">
        <v>2.6919541533381697</v>
      </c>
      <c r="H2266" s="453">
        <v>8.4569861931471451</v>
      </c>
      <c r="I2266" s="453">
        <v>10.354880775301254</v>
      </c>
      <c r="J2266" s="453"/>
      <c r="K2266" s="453">
        <v>-8.4606466822577886E-2</v>
      </c>
      <c r="L2266" s="453">
        <v>-0.65628049293460577</v>
      </c>
      <c r="M2266" s="453">
        <v>-4.1020248056132971</v>
      </c>
      <c r="N2266" s="453"/>
      <c r="O2266" s="453">
        <f t="shared" si="35"/>
        <v>1.261370609846507</v>
      </c>
      <c r="P2266" s="453">
        <f t="shared" si="35"/>
        <v>3.5722126036389668</v>
      </c>
      <c r="Q2266" s="453">
        <f t="shared" si="35"/>
        <v>1.0754155820373299</v>
      </c>
    </row>
    <row r="2267" spans="6:17">
      <c r="F2267" s="452">
        <v>2261</v>
      </c>
      <c r="G2267" s="453">
        <v>2.3877877945787898</v>
      </c>
      <c r="H2267" s="453">
        <v>8.0396825851111942</v>
      </c>
      <c r="I2267" s="453">
        <v>11.899086317294135</v>
      </c>
      <c r="J2267" s="453"/>
      <c r="K2267" s="453">
        <v>0.18080510512020176</v>
      </c>
      <c r="L2267" s="453">
        <v>0.66638822723530211</v>
      </c>
      <c r="M2267" s="453">
        <v>-1.9706255828417341E-2</v>
      </c>
      <c r="N2267" s="453"/>
      <c r="O2267" s="453">
        <f t="shared" si="35"/>
        <v>1.3746990024095966</v>
      </c>
      <c r="P2267" s="453">
        <f t="shared" si="35"/>
        <v>4.6862295197908992</v>
      </c>
      <c r="Q2267" s="453">
        <f t="shared" si="35"/>
        <v>5.9298369028186499</v>
      </c>
    </row>
    <row r="2268" spans="6:17">
      <c r="F2268" s="452">
        <v>2262</v>
      </c>
      <c r="G2268" s="453">
        <v>2.4221375721477028</v>
      </c>
      <c r="H2268" s="453">
        <v>9.4105322824935271</v>
      </c>
      <c r="I2268" s="453">
        <v>13.458954115490684</v>
      </c>
      <c r="J2268" s="453"/>
      <c r="K2268" s="453">
        <v>0.27691386826534981</v>
      </c>
      <c r="L2268" s="453">
        <v>2.1072850084527275</v>
      </c>
      <c r="M2268" s="453">
        <v>1.3887200889487659</v>
      </c>
      <c r="N2268" s="453"/>
      <c r="O2268" s="453">
        <f t="shared" si="35"/>
        <v>1.4879826543392012</v>
      </c>
      <c r="P2268" s="453">
        <f t="shared" si="35"/>
        <v>6.812551149699491</v>
      </c>
      <c r="Q2268" s="453">
        <f t="shared" si="35"/>
        <v>8.1181971466941079</v>
      </c>
    </row>
    <row r="2269" spans="6:17">
      <c r="F2269" s="452">
        <v>2263</v>
      </c>
      <c r="G2269" s="453">
        <v>2.2065156864242628</v>
      </c>
      <c r="H2269" s="453">
        <v>6.8192420149260187</v>
      </c>
      <c r="I2269" s="453">
        <v>8.6024228776574461</v>
      </c>
      <c r="J2269" s="453"/>
      <c r="K2269" s="453">
        <v>-7.7373808342754202E-2</v>
      </c>
      <c r="L2269" s="453">
        <v>-0.16180920360898199</v>
      </c>
      <c r="M2269" s="453">
        <v>-1.971652622291117</v>
      </c>
      <c r="N2269" s="453"/>
      <c r="O2269" s="453">
        <f t="shared" si="35"/>
        <v>1.0258840348693772</v>
      </c>
      <c r="P2269" s="453">
        <f t="shared" si="35"/>
        <v>3.2478118038540273</v>
      </c>
      <c r="Q2269" s="453">
        <f t="shared" si="35"/>
        <v>2.329558816537606</v>
      </c>
    </row>
    <row r="2270" spans="6:17">
      <c r="F2270" s="452">
        <v>2264</v>
      </c>
      <c r="G2270" s="453">
        <v>2.37967899850298</v>
      </c>
      <c r="H2270" s="453">
        <v>8.2745666969847846</v>
      </c>
      <c r="I2270" s="453">
        <v>10.972803387689396</v>
      </c>
      <c r="J2270" s="453"/>
      <c r="K2270" s="453">
        <v>0.12245481394864122</v>
      </c>
      <c r="L2270" s="453">
        <v>0.96834500752456165</v>
      </c>
      <c r="M2270" s="453">
        <v>-0.80323888511226471</v>
      </c>
      <c r="N2270" s="453"/>
      <c r="O2270" s="453">
        <f t="shared" si="35"/>
        <v>1.3122943132001312</v>
      </c>
      <c r="P2270" s="453">
        <f t="shared" si="35"/>
        <v>5.105628356016954</v>
      </c>
      <c r="Q2270" s="453">
        <f t="shared" si="35"/>
        <v>4.6831628087324333</v>
      </c>
    </row>
    <row r="2271" spans="6:17">
      <c r="F2271" s="452">
        <v>2265</v>
      </c>
      <c r="G2271" s="453">
        <v>2.4578263332136707</v>
      </c>
      <c r="H2271" s="453">
        <v>8.8081294416893527</v>
      </c>
      <c r="I2271" s="453">
        <v>11.329698970708421</v>
      </c>
      <c r="J2271" s="453"/>
      <c r="K2271" s="453">
        <v>0.12438669289241489</v>
      </c>
      <c r="L2271" s="453">
        <v>0.26510082171295579</v>
      </c>
      <c r="M2271" s="453">
        <v>-2.7711543554309372</v>
      </c>
      <c r="N2271" s="453"/>
      <c r="O2271" s="453">
        <f t="shared" si="35"/>
        <v>1.3532998594992502</v>
      </c>
      <c r="P2271" s="453">
        <f t="shared" si="35"/>
        <v>4.6691655425576322</v>
      </c>
      <c r="Q2271" s="453">
        <f t="shared" si="35"/>
        <v>2.8936951299232732</v>
      </c>
    </row>
    <row r="2272" spans="6:17">
      <c r="F2272" s="452">
        <v>2266</v>
      </c>
      <c r="G2272" s="453">
        <v>2.5777445455128412</v>
      </c>
      <c r="H2272" s="453">
        <v>8.2404786733078481</v>
      </c>
      <c r="I2272" s="453">
        <v>10.115101640934938</v>
      </c>
      <c r="J2272" s="453"/>
      <c r="K2272" s="453">
        <v>0.23553864033918437</v>
      </c>
      <c r="L2272" s="453">
        <v>0.23022066545219388</v>
      </c>
      <c r="M2272" s="453">
        <v>-2.7992120569957208</v>
      </c>
      <c r="N2272" s="453"/>
      <c r="O2272" s="453">
        <f t="shared" si="35"/>
        <v>1.5244109130956049</v>
      </c>
      <c r="P2272" s="453">
        <f t="shared" si="35"/>
        <v>4.3504600021061179</v>
      </c>
      <c r="Q2272" s="453">
        <f t="shared" si="35"/>
        <v>2.2583387634717482</v>
      </c>
    </row>
    <row r="2273" spans="6:17">
      <c r="F2273" s="452">
        <v>2267</v>
      </c>
      <c r="G2273" s="453">
        <v>2.601813552535523</v>
      </c>
      <c r="H2273" s="453">
        <v>8.0215775619053602</v>
      </c>
      <c r="I2273" s="453">
        <v>9.9489760345787204</v>
      </c>
      <c r="J2273" s="453"/>
      <c r="K2273" s="453">
        <v>0.35597344529408481</v>
      </c>
      <c r="L2273" s="453">
        <v>0.67711252577873182</v>
      </c>
      <c r="M2273" s="453">
        <v>-2.0069037671586827</v>
      </c>
      <c r="N2273" s="453"/>
      <c r="O2273" s="453">
        <f t="shared" si="35"/>
        <v>1.6568802215618463</v>
      </c>
      <c r="P2273" s="453">
        <f t="shared" si="35"/>
        <v>4.6879013067314119</v>
      </c>
      <c r="Q2273" s="453">
        <f t="shared" si="35"/>
        <v>2.9675842501306775</v>
      </c>
    </row>
    <row r="2274" spans="6:17">
      <c r="F2274" s="452">
        <v>2268</v>
      </c>
      <c r="G2274" s="453">
        <v>3.212970231296195</v>
      </c>
      <c r="H2274" s="453">
        <v>12.379883989839286</v>
      </c>
      <c r="I2274" s="453">
        <v>17.976116050098454</v>
      </c>
      <c r="J2274" s="453"/>
      <c r="K2274" s="453">
        <v>0.97537629695993822</v>
      </c>
      <c r="L2274" s="453">
        <v>5.0508206008628136</v>
      </c>
      <c r="M2274" s="453">
        <v>6.0980543128150657</v>
      </c>
      <c r="N2274" s="453"/>
      <c r="O2274" s="453">
        <f t="shared" si="35"/>
        <v>2.5818614126080357</v>
      </c>
      <c r="P2274" s="453">
        <f t="shared" si="35"/>
        <v>11.240762595782456</v>
      </c>
      <c r="Q2274" s="453">
        <f t="shared" si="35"/>
        <v>15.086112337864293</v>
      </c>
    </row>
    <row r="2275" spans="6:17">
      <c r="F2275" s="452">
        <v>2269</v>
      </c>
      <c r="G2275" s="453">
        <v>2.561917441823816</v>
      </c>
      <c r="H2275" s="453">
        <v>8.9530554018099409</v>
      </c>
      <c r="I2275" s="453">
        <v>12.371153570441948</v>
      </c>
      <c r="J2275" s="453"/>
      <c r="K2275" s="453">
        <v>0.39158707963277806</v>
      </c>
      <c r="L2275" s="453">
        <v>1.6224274008012429</v>
      </c>
      <c r="M2275" s="453">
        <v>-0.54607784200600662</v>
      </c>
      <c r="N2275" s="453"/>
      <c r="O2275" s="453">
        <f t="shared" si="35"/>
        <v>1.672545800544686</v>
      </c>
      <c r="P2275" s="453">
        <f t="shared" si="35"/>
        <v>6.0989551017062134</v>
      </c>
      <c r="Q2275" s="453">
        <f t="shared" si="35"/>
        <v>5.6394989432149671</v>
      </c>
    </row>
    <row r="2276" spans="6:17">
      <c r="F2276" s="452">
        <v>2270</v>
      </c>
      <c r="G2276" s="453">
        <v>2.5992812271320478</v>
      </c>
      <c r="H2276" s="453">
        <v>8.9482138108056972</v>
      </c>
      <c r="I2276" s="453">
        <v>12.092638419349711</v>
      </c>
      <c r="J2276" s="453"/>
      <c r="K2276" s="453">
        <v>0.4258616142289231</v>
      </c>
      <c r="L2276" s="453">
        <v>1.8463534274764228</v>
      </c>
      <c r="M2276" s="453">
        <v>0.68127172439959338</v>
      </c>
      <c r="N2276" s="453"/>
      <c r="O2276" s="453">
        <f t="shared" si="35"/>
        <v>1.725502227794947</v>
      </c>
      <c r="P2276" s="453">
        <f t="shared" si="35"/>
        <v>6.3204603328792714</v>
      </c>
      <c r="Q2276" s="453">
        <f t="shared" si="35"/>
        <v>6.7275909340744491</v>
      </c>
    </row>
    <row r="2277" spans="6:17">
      <c r="F2277" s="452">
        <v>2271</v>
      </c>
      <c r="G2277" s="453">
        <v>2.6338200873074999</v>
      </c>
      <c r="H2277" s="453">
        <v>8.7633547735666042</v>
      </c>
      <c r="I2277" s="453">
        <v>13.278618075200683</v>
      </c>
      <c r="J2277" s="453"/>
      <c r="K2277" s="453">
        <v>0.31964485237264206</v>
      </c>
      <c r="L2277" s="453">
        <v>1.0085876541224081</v>
      </c>
      <c r="M2277" s="453">
        <v>0.70446323772730324</v>
      </c>
      <c r="N2277" s="453"/>
      <c r="O2277" s="453">
        <f t="shared" si="35"/>
        <v>1.636554896026392</v>
      </c>
      <c r="P2277" s="453">
        <f t="shared" si="35"/>
        <v>5.3902650409057102</v>
      </c>
      <c r="Q2277" s="453">
        <f t="shared" si="35"/>
        <v>7.3437722753276446</v>
      </c>
    </row>
    <row r="2278" spans="6:17">
      <c r="F2278" s="452">
        <v>2272</v>
      </c>
      <c r="G2278" s="453">
        <v>2.1083813308575508</v>
      </c>
      <c r="H2278" s="453">
        <v>6.1852018769946895</v>
      </c>
      <c r="I2278" s="453">
        <v>7.067686647329765</v>
      </c>
      <c r="J2278" s="453"/>
      <c r="K2278" s="453">
        <v>-0.18701180124458006</v>
      </c>
      <c r="L2278" s="453">
        <v>-1.1005528112037553</v>
      </c>
      <c r="M2278" s="453">
        <v>-4.018766922571416</v>
      </c>
      <c r="N2278" s="453"/>
      <c r="O2278" s="453">
        <f t="shared" si="35"/>
        <v>0.86717886418419532</v>
      </c>
      <c r="P2278" s="453">
        <f t="shared" si="35"/>
        <v>1.9920481272935895</v>
      </c>
      <c r="Q2278" s="453">
        <f t="shared" si="35"/>
        <v>-0.48492359890653347</v>
      </c>
    </row>
    <row r="2279" spans="6:17">
      <c r="F2279" s="452">
        <v>2273</v>
      </c>
      <c r="G2279" s="453">
        <v>2.9771768127371363</v>
      </c>
      <c r="H2279" s="453">
        <v>10.605456731452392</v>
      </c>
      <c r="I2279" s="453">
        <v>14.964980208123805</v>
      </c>
      <c r="J2279" s="453"/>
      <c r="K2279" s="453">
        <v>0.68124499737730027</v>
      </c>
      <c r="L2279" s="453">
        <v>2.9120174633974614</v>
      </c>
      <c r="M2279" s="453">
        <v>2.2642098325570075</v>
      </c>
      <c r="N2279" s="453"/>
      <c r="O2279" s="453">
        <f t="shared" si="35"/>
        <v>2.1698334037458684</v>
      </c>
      <c r="P2279" s="453">
        <f t="shared" si="35"/>
        <v>8.2147458291236575</v>
      </c>
      <c r="Q2279" s="453">
        <f t="shared" si="35"/>
        <v>9.74669993661891</v>
      </c>
    </row>
    <row r="2280" spans="6:17">
      <c r="F2280" s="452">
        <v>2274</v>
      </c>
      <c r="G2280" s="453">
        <v>3.0623139622885294</v>
      </c>
      <c r="H2280" s="453">
        <v>9.2915109340266469</v>
      </c>
      <c r="I2280" s="453">
        <v>9.5466411605040946</v>
      </c>
      <c r="J2280" s="453"/>
      <c r="K2280" s="453">
        <v>1.0736235692204854</v>
      </c>
      <c r="L2280" s="453">
        <v>3.0987150971262736</v>
      </c>
      <c r="M2280" s="453">
        <v>0.72166380705706956</v>
      </c>
      <c r="N2280" s="453"/>
      <c r="O2280" s="453">
        <f t="shared" si="35"/>
        <v>2.6047805503647501</v>
      </c>
      <c r="P2280" s="453">
        <f t="shared" si="35"/>
        <v>7.744470564139597</v>
      </c>
      <c r="Q2280" s="453">
        <f t="shared" si="35"/>
        <v>5.4949843873091169</v>
      </c>
    </row>
    <row r="2281" spans="6:17">
      <c r="F2281" s="452">
        <v>2275</v>
      </c>
      <c r="G2281" s="453">
        <v>2.3577865386638592</v>
      </c>
      <c r="H2281" s="453">
        <v>6.934378785562231</v>
      </c>
      <c r="I2281" s="453">
        <v>7.9499115198288877</v>
      </c>
      <c r="J2281" s="453"/>
      <c r="K2281" s="453">
        <v>0.11468070298628419</v>
      </c>
      <c r="L2281" s="453">
        <v>-0.55950774966220607</v>
      </c>
      <c r="M2281" s="453">
        <v>-3.5210116862936047</v>
      </c>
      <c r="N2281" s="453"/>
      <c r="O2281" s="453">
        <f t="shared" si="35"/>
        <v>1.2935739723182138</v>
      </c>
      <c r="P2281" s="453">
        <f t="shared" si="35"/>
        <v>2.9076816431189094</v>
      </c>
      <c r="Q2281" s="453">
        <f t="shared" si="35"/>
        <v>0.45394407362083911</v>
      </c>
    </row>
    <row r="2282" spans="6:17">
      <c r="F2282" s="452">
        <v>2276</v>
      </c>
      <c r="G2282" s="453">
        <v>2.4324957915901813</v>
      </c>
      <c r="H2282" s="453">
        <v>8.8283629528480816</v>
      </c>
      <c r="I2282" s="453">
        <v>11.399224379161765</v>
      </c>
      <c r="J2282" s="453"/>
      <c r="K2282" s="453">
        <v>3.516238943490535E-2</v>
      </c>
      <c r="L2282" s="453">
        <v>3.4384186403002559E-2</v>
      </c>
      <c r="M2282" s="453">
        <v>-3.2154075272196607</v>
      </c>
      <c r="N2282" s="453"/>
      <c r="O2282" s="453">
        <f t="shared" si="35"/>
        <v>1.251410285229996</v>
      </c>
      <c r="P2282" s="453">
        <f t="shared" si="35"/>
        <v>4.4485656628270434</v>
      </c>
      <c r="Q2282" s="453">
        <f t="shared" si="35"/>
        <v>2.4842046623612219</v>
      </c>
    </row>
    <row r="2283" spans="6:17">
      <c r="F2283" s="452">
        <v>2277</v>
      </c>
      <c r="G2283" s="453">
        <v>2.5583044683047493</v>
      </c>
      <c r="H2283" s="453">
        <v>9.8173302423714546</v>
      </c>
      <c r="I2283" s="453">
        <v>15.058635043686579</v>
      </c>
      <c r="J2283" s="453"/>
      <c r="K2283" s="453">
        <v>0.22129135812941314</v>
      </c>
      <c r="L2283" s="453">
        <v>2.1174260492543056</v>
      </c>
      <c r="M2283" s="453">
        <v>2.6299975959027506</v>
      </c>
      <c r="N2283" s="453"/>
      <c r="O2283" s="453">
        <f t="shared" si="35"/>
        <v>1.5004435922817878</v>
      </c>
      <c r="P2283" s="453">
        <f t="shared" si="35"/>
        <v>7.0260911704400328</v>
      </c>
      <c r="Q2283" s="453">
        <f t="shared" si="35"/>
        <v>10.15931511774604</v>
      </c>
    </row>
    <row r="2284" spans="6:17">
      <c r="F2284" s="452">
        <v>2278</v>
      </c>
      <c r="G2284" s="453">
        <v>2.5885784995414731</v>
      </c>
      <c r="H2284" s="453">
        <v>10.538090655826991</v>
      </c>
      <c r="I2284" s="453">
        <v>15.654373139679265</v>
      </c>
      <c r="J2284" s="453"/>
      <c r="K2284" s="453">
        <v>0.32646400069597625</v>
      </c>
      <c r="L2284" s="453">
        <v>3.1826186698085692</v>
      </c>
      <c r="M2284" s="453">
        <v>3.7020151864816597</v>
      </c>
      <c r="N2284" s="453"/>
      <c r="O2284" s="453">
        <f t="shared" si="35"/>
        <v>1.6207532504667128</v>
      </c>
      <c r="P2284" s="453">
        <f t="shared" si="35"/>
        <v>8.4516639977220649</v>
      </c>
      <c r="Q2284" s="453">
        <f t="shared" si="35"/>
        <v>11.529201756321292</v>
      </c>
    </row>
    <row r="2285" spans="6:17">
      <c r="F2285" s="452">
        <v>2279</v>
      </c>
      <c r="G2285" s="453">
        <v>2.4537232652593328</v>
      </c>
      <c r="H2285" s="453">
        <v>7.9822484159325526</v>
      </c>
      <c r="I2285" s="453">
        <v>8.9298624312303332</v>
      </c>
      <c r="J2285" s="453"/>
      <c r="K2285" s="453">
        <v>0.12720972800329733</v>
      </c>
      <c r="L2285" s="453">
        <v>0.2351002296277187</v>
      </c>
      <c r="M2285" s="453">
        <v>-3.5931097638130751</v>
      </c>
      <c r="N2285" s="453"/>
      <c r="O2285" s="453">
        <f t="shared" si="35"/>
        <v>1.3540713606329637</v>
      </c>
      <c r="P2285" s="453">
        <f t="shared" si="35"/>
        <v>4.226224437593995</v>
      </c>
      <c r="Q2285" s="453">
        <f t="shared" si="35"/>
        <v>0.87182145180209147</v>
      </c>
    </row>
    <row r="2286" spans="6:17">
      <c r="F2286" s="452">
        <v>2280</v>
      </c>
      <c r="G2286" s="453">
        <v>2.4418956706690729</v>
      </c>
      <c r="H2286" s="453">
        <v>8.3936581555591872</v>
      </c>
      <c r="I2286" s="453">
        <v>11.565368030298686</v>
      </c>
      <c r="J2286" s="453"/>
      <c r="K2286" s="453">
        <v>0.42413016013682103</v>
      </c>
      <c r="L2286" s="453">
        <v>1.723394662036057</v>
      </c>
      <c r="M2286" s="453">
        <v>0.84104470280524168</v>
      </c>
      <c r="N2286" s="453"/>
      <c r="O2286" s="453">
        <f t="shared" si="35"/>
        <v>1.6450779954713575</v>
      </c>
      <c r="P2286" s="453">
        <f t="shared" si="35"/>
        <v>5.9202237398156505</v>
      </c>
      <c r="Q2286" s="453">
        <f t="shared" si="35"/>
        <v>6.6237287179545845</v>
      </c>
    </row>
    <row r="2287" spans="6:17">
      <c r="F2287" s="452">
        <v>2281</v>
      </c>
      <c r="G2287" s="453">
        <v>2.4387338653588682</v>
      </c>
      <c r="H2287" s="453">
        <v>7.3226158290230572</v>
      </c>
      <c r="I2287" s="453">
        <v>8.466035224059965</v>
      </c>
      <c r="J2287" s="453"/>
      <c r="K2287" s="453">
        <v>0.87789060029257016</v>
      </c>
      <c r="L2287" s="453">
        <v>3.5471473270671723</v>
      </c>
      <c r="M2287" s="453">
        <v>2.1708289486729342</v>
      </c>
      <c r="N2287" s="453"/>
      <c r="O2287" s="453">
        <f t="shared" si="35"/>
        <v>2.0972575329720042</v>
      </c>
      <c r="P2287" s="453">
        <f t="shared" si="35"/>
        <v>7.2084552415787009</v>
      </c>
      <c r="Q2287" s="453">
        <f t="shared" si="35"/>
        <v>6.4038465607029167</v>
      </c>
    </row>
    <row r="2288" spans="6:17">
      <c r="F2288" s="452">
        <v>2282</v>
      </c>
      <c r="G2288" s="453">
        <v>2.721819150950882</v>
      </c>
      <c r="H2288" s="453">
        <v>8.631050176969211</v>
      </c>
      <c r="I2288" s="453">
        <v>10.501769536085263</v>
      </c>
      <c r="J2288" s="453"/>
      <c r="K2288" s="453">
        <v>4.5501428093567498E-2</v>
      </c>
      <c r="L2288" s="453">
        <v>-0.38367583156495044</v>
      </c>
      <c r="M2288" s="453">
        <v>-3.5914341989116991</v>
      </c>
      <c r="N2288" s="453"/>
      <c r="O2288" s="453">
        <f t="shared" si="35"/>
        <v>1.4064110035690085</v>
      </c>
      <c r="P2288" s="453">
        <f t="shared" si="35"/>
        <v>3.931849256919655</v>
      </c>
      <c r="Q2288" s="453">
        <f t="shared" si="35"/>
        <v>1.6594505691309323</v>
      </c>
    </row>
    <row r="2289" spans="6:17">
      <c r="F2289" s="452">
        <v>2283</v>
      </c>
      <c r="G2289" s="453">
        <v>2.5435240473490186</v>
      </c>
      <c r="H2289" s="453">
        <v>8.7218453365623176</v>
      </c>
      <c r="I2289" s="453">
        <v>11.783048040025221</v>
      </c>
      <c r="J2289" s="453"/>
      <c r="K2289" s="453">
        <v>0.22320242054121664</v>
      </c>
      <c r="L2289" s="453">
        <v>0.23743751576462557</v>
      </c>
      <c r="M2289" s="453">
        <v>-3.1479116172376109</v>
      </c>
      <c r="N2289" s="453"/>
      <c r="O2289" s="453">
        <f t="shared" si="35"/>
        <v>1.4949644442157259</v>
      </c>
      <c r="P2289" s="453">
        <f t="shared" si="35"/>
        <v>4.5983601840457844</v>
      </c>
      <c r="Q2289" s="453">
        <f t="shared" si="35"/>
        <v>2.7436124027749997</v>
      </c>
    </row>
    <row r="2290" spans="6:17">
      <c r="F2290" s="452">
        <v>2284</v>
      </c>
      <c r="G2290" s="453">
        <v>2.1868126824605785</v>
      </c>
      <c r="H2290" s="453">
        <v>7.2093120001128455</v>
      </c>
      <c r="I2290" s="453">
        <v>7.3443407768135813</v>
      </c>
      <c r="J2290" s="453"/>
      <c r="K2290" s="453">
        <v>2.0251720087687275E-2</v>
      </c>
      <c r="L2290" s="453">
        <v>-0.20008858234547233</v>
      </c>
      <c r="M2290" s="453">
        <v>-4.2858812288415109</v>
      </c>
      <c r="N2290" s="453"/>
      <c r="O2290" s="453">
        <f t="shared" si="35"/>
        <v>1.1136580613179765</v>
      </c>
      <c r="P2290" s="453">
        <f t="shared" si="35"/>
        <v>3.4045674177109504</v>
      </c>
      <c r="Q2290" s="453">
        <f t="shared" si="35"/>
        <v>-0.61371084043472024</v>
      </c>
    </row>
    <row r="2291" spans="6:17">
      <c r="F2291" s="452">
        <v>2285</v>
      </c>
      <c r="G2291" s="453">
        <v>2.524326304684271</v>
      </c>
      <c r="H2291" s="453">
        <v>8.0211365197961797</v>
      </c>
      <c r="I2291" s="453">
        <v>9.7613526349401241</v>
      </c>
      <c r="J2291" s="453"/>
      <c r="K2291" s="453">
        <v>0.33961279709776626</v>
      </c>
      <c r="L2291" s="453">
        <v>0.53462026665194173</v>
      </c>
      <c r="M2291" s="453">
        <v>-2.3875933359382842</v>
      </c>
      <c r="N2291" s="453"/>
      <c r="O2291" s="453">
        <f t="shared" si="35"/>
        <v>1.6017759494399018</v>
      </c>
      <c r="P2291" s="453">
        <f t="shared" si="35"/>
        <v>4.5451885265500316</v>
      </c>
      <c r="Q2291" s="453">
        <f t="shared" si="35"/>
        <v>2.4930829815317779</v>
      </c>
    </row>
    <row r="2292" spans="6:17">
      <c r="F2292" s="452">
        <v>2286</v>
      </c>
      <c r="G2292" s="453">
        <v>2.5912046215522668</v>
      </c>
      <c r="H2292" s="453">
        <v>9.7753890221828144</v>
      </c>
      <c r="I2292" s="453">
        <v>14.315370462128371</v>
      </c>
      <c r="J2292" s="453"/>
      <c r="K2292" s="453">
        <v>0.53488838005062611</v>
      </c>
      <c r="L2292" s="453">
        <v>2.8535129268362027</v>
      </c>
      <c r="M2292" s="453">
        <v>2.9536141308294219</v>
      </c>
      <c r="N2292" s="453"/>
      <c r="O2292" s="453">
        <f t="shared" si="35"/>
        <v>1.8304906908267595</v>
      </c>
      <c r="P2292" s="453">
        <f t="shared" si="35"/>
        <v>7.7412074379276099</v>
      </c>
      <c r="Q2292" s="453">
        <f t="shared" si="35"/>
        <v>10.111299361893607</v>
      </c>
    </row>
    <row r="2293" spans="6:17">
      <c r="F2293" s="452">
        <v>2287</v>
      </c>
      <c r="G2293" s="453">
        <v>2.4008275069422709</v>
      </c>
      <c r="H2293" s="453">
        <v>7.8252938064917714</v>
      </c>
      <c r="I2293" s="453">
        <v>11.27931831418843</v>
      </c>
      <c r="J2293" s="453"/>
      <c r="K2293" s="453">
        <v>0.20040880942982042</v>
      </c>
      <c r="L2293" s="453">
        <v>0.46920973198467664</v>
      </c>
      <c r="M2293" s="453">
        <v>-0.63829152607145545</v>
      </c>
      <c r="N2293" s="453"/>
      <c r="O2293" s="453">
        <f t="shared" si="35"/>
        <v>1.4008225629009559</v>
      </c>
      <c r="P2293" s="453">
        <f t="shared" si="35"/>
        <v>4.3818566352305623</v>
      </c>
      <c r="Q2293" s="453">
        <f t="shared" si="35"/>
        <v>5.0013676310227595</v>
      </c>
    </row>
    <row r="2294" spans="6:17">
      <c r="F2294" s="452">
        <v>2288</v>
      </c>
      <c r="G2294" s="453">
        <v>2.1685762300597862</v>
      </c>
      <c r="H2294" s="453">
        <v>7.5432715699186659</v>
      </c>
      <c r="I2294" s="453">
        <v>9.8680756429645413</v>
      </c>
      <c r="J2294" s="453"/>
      <c r="K2294" s="453">
        <v>0.15897659800149988</v>
      </c>
      <c r="L2294" s="453">
        <v>1.6410550087225744</v>
      </c>
      <c r="M2294" s="453">
        <v>0.57542318154484917</v>
      </c>
      <c r="N2294" s="453"/>
      <c r="O2294" s="453">
        <f t="shared" si="35"/>
        <v>1.243264713031393</v>
      </c>
      <c r="P2294" s="453">
        <f t="shared" si="35"/>
        <v>5.4126907936819073</v>
      </c>
      <c r="Q2294" s="453">
        <f t="shared" si="35"/>
        <v>5.5094610030271198</v>
      </c>
    </row>
    <row r="2295" spans="6:17">
      <c r="F2295" s="452">
        <v>2289</v>
      </c>
      <c r="G2295" s="453">
        <v>2.4860614974794082</v>
      </c>
      <c r="H2295" s="453">
        <v>8.3905151896565329</v>
      </c>
      <c r="I2295" s="453">
        <v>11.263684252570286</v>
      </c>
      <c r="J2295" s="453"/>
      <c r="K2295" s="453">
        <v>0.20409018735306361</v>
      </c>
      <c r="L2295" s="453">
        <v>0.81953959612352634</v>
      </c>
      <c r="M2295" s="453">
        <v>-1.8321459256356007</v>
      </c>
      <c r="N2295" s="453"/>
      <c r="O2295" s="453">
        <f t="shared" si="35"/>
        <v>1.4471209360927677</v>
      </c>
      <c r="P2295" s="453">
        <f t="shared" si="35"/>
        <v>5.0147971909517928</v>
      </c>
      <c r="Q2295" s="453">
        <f t="shared" si="35"/>
        <v>3.7996962006495423</v>
      </c>
    </row>
    <row r="2296" spans="6:17">
      <c r="F2296" s="452">
        <v>2290</v>
      </c>
      <c r="G2296" s="453">
        <v>2.2887688766478131</v>
      </c>
      <c r="H2296" s="453">
        <v>7.0375735349178683</v>
      </c>
      <c r="I2296" s="453">
        <v>8.9364841916492423</v>
      </c>
      <c r="J2296" s="453"/>
      <c r="K2296" s="453">
        <v>0.12371228896478215</v>
      </c>
      <c r="L2296" s="453">
        <v>-0.11273891346253606</v>
      </c>
      <c r="M2296" s="453">
        <v>-2.7403301321343108</v>
      </c>
      <c r="N2296" s="453"/>
      <c r="O2296" s="453">
        <f t="shared" si="35"/>
        <v>1.2680967272886887</v>
      </c>
      <c r="P2296" s="453">
        <f t="shared" si="35"/>
        <v>3.4060478539963981</v>
      </c>
      <c r="Q2296" s="453">
        <f t="shared" si="35"/>
        <v>1.7279119636903104</v>
      </c>
    </row>
    <row r="2297" spans="6:17">
      <c r="F2297" s="452">
        <v>2291</v>
      </c>
      <c r="G2297" s="453">
        <v>2.3924272538740823</v>
      </c>
      <c r="H2297" s="453">
        <v>7.7628727915634386</v>
      </c>
      <c r="I2297" s="453">
        <v>8.9350185363014987</v>
      </c>
      <c r="J2297" s="453"/>
      <c r="K2297" s="453">
        <v>0.21237132522781188</v>
      </c>
      <c r="L2297" s="453">
        <v>0.60710641713825453</v>
      </c>
      <c r="M2297" s="453">
        <v>-2.6129385529468578</v>
      </c>
      <c r="N2297" s="453"/>
      <c r="O2297" s="453">
        <f t="shared" si="35"/>
        <v>1.408584952164853</v>
      </c>
      <c r="P2297" s="453">
        <f t="shared" si="35"/>
        <v>4.4885428129199738</v>
      </c>
      <c r="Q2297" s="453">
        <f t="shared" si="35"/>
        <v>1.8545707152038915</v>
      </c>
    </row>
    <row r="2298" spans="6:17">
      <c r="F2298" s="452">
        <v>2292</v>
      </c>
      <c r="G2298" s="453">
        <v>2.6062447804097797</v>
      </c>
      <c r="H2298" s="453">
        <v>7.7336345821909447</v>
      </c>
      <c r="I2298" s="453">
        <v>9.0759931250387353</v>
      </c>
      <c r="J2298" s="453"/>
      <c r="K2298" s="453">
        <v>0.41397225794320391</v>
      </c>
      <c r="L2298" s="453">
        <v>0.46951082237687558</v>
      </c>
      <c r="M2298" s="453">
        <v>-2.5737767987521991</v>
      </c>
      <c r="N2298" s="453"/>
      <c r="O2298" s="453">
        <f t="shared" si="35"/>
        <v>1.7170946481480938</v>
      </c>
      <c r="P2298" s="453">
        <f t="shared" si="35"/>
        <v>4.3363281134723479</v>
      </c>
      <c r="Q2298" s="453">
        <f t="shared" si="35"/>
        <v>1.9642197637671686</v>
      </c>
    </row>
    <row r="2299" spans="6:17">
      <c r="F2299" s="452">
        <v>2293</v>
      </c>
      <c r="G2299" s="453">
        <v>3.0902303287221411</v>
      </c>
      <c r="H2299" s="453">
        <v>11.495513616002484</v>
      </c>
      <c r="I2299" s="453">
        <v>15.614472598662005</v>
      </c>
      <c r="J2299" s="453"/>
      <c r="K2299" s="453">
        <v>0.90192737388477084</v>
      </c>
      <c r="L2299" s="453">
        <v>4.2301356426201053</v>
      </c>
      <c r="M2299" s="453">
        <v>3.8149942989096246</v>
      </c>
      <c r="N2299" s="453"/>
      <c r="O2299" s="453">
        <f t="shared" si="35"/>
        <v>2.4470425382458414</v>
      </c>
      <c r="P2299" s="453">
        <f t="shared" si="35"/>
        <v>9.9778924506213471</v>
      </c>
      <c r="Q2299" s="453">
        <f t="shared" si="35"/>
        <v>11.622230598240627</v>
      </c>
    </row>
    <row r="2300" spans="6:17">
      <c r="F2300" s="452">
        <v>2294</v>
      </c>
      <c r="G2300" s="453">
        <v>3.143450299123522</v>
      </c>
      <c r="H2300" s="453">
        <v>12.413259207592901</v>
      </c>
      <c r="I2300" s="453">
        <v>18.36682046139876</v>
      </c>
      <c r="J2300" s="453"/>
      <c r="K2300" s="453">
        <v>0.85118938927865884</v>
      </c>
      <c r="L2300" s="453">
        <v>4.8978165733058674</v>
      </c>
      <c r="M2300" s="453">
        <v>6.1729680409549559</v>
      </c>
      <c r="N2300" s="453"/>
      <c r="O2300" s="453">
        <f t="shared" si="35"/>
        <v>2.4229145388404199</v>
      </c>
      <c r="P2300" s="453">
        <f t="shared" si="35"/>
        <v>11.104446177102318</v>
      </c>
      <c r="Q2300" s="453">
        <f t="shared" si="35"/>
        <v>15.356378271654336</v>
      </c>
    </row>
    <row r="2301" spans="6:17">
      <c r="F2301" s="452">
        <v>2295</v>
      </c>
      <c r="G2301" s="453">
        <v>2.5818758989227053</v>
      </c>
      <c r="H2301" s="453">
        <v>9.3642170686953108</v>
      </c>
      <c r="I2301" s="453">
        <v>14.511505406317056</v>
      </c>
      <c r="J2301" s="453"/>
      <c r="K2301" s="453">
        <v>0.32492439292128239</v>
      </c>
      <c r="L2301" s="453">
        <v>1.8706056030736917</v>
      </c>
      <c r="M2301" s="453">
        <v>2.3611230449357592</v>
      </c>
      <c r="N2301" s="453"/>
      <c r="O2301" s="453">
        <f t="shared" si="35"/>
        <v>1.615862342382635</v>
      </c>
      <c r="P2301" s="453">
        <f t="shared" si="35"/>
        <v>6.5527141374213471</v>
      </c>
      <c r="Q2301" s="453">
        <f t="shared" si="35"/>
        <v>9.6168757480942872</v>
      </c>
    </row>
    <row r="2302" spans="6:17">
      <c r="F2302" s="452">
        <v>2296</v>
      </c>
      <c r="G2302" s="453">
        <v>2.3318664984239508</v>
      </c>
      <c r="H2302" s="453">
        <v>7.8562287571729428</v>
      </c>
      <c r="I2302" s="453">
        <v>11.442658754368694</v>
      </c>
      <c r="J2302" s="453"/>
      <c r="K2302" s="453">
        <v>3.7927732349530174E-2</v>
      </c>
      <c r="L2302" s="453">
        <v>0.47996732593144031</v>
      </c>
      <c r="M2302" s="453">
        <v>-0.7306272261848008</v>
      </c>
      <c r="N2302" s="453"/>
      <c r="O2302" s="453">
        <f t="shared" si="35"/>
        <v>1.2038609815615056</v>
      </c>
      <c r="P2302" s="453">
        <f t="shared" si="35"/>
        <v>4.4080817045179117</v>
      </c>
      <c r="Q2302" s="453">
        <f t="shared" si="35"/>
        <v>4.9907021509995459</v>
      </c>
    </row>
    <row r="2303" spans="6:17">
      <c r="F2303" s="452">
        <v>2297</v>
      </c>
      <c r="G2303" s="453">
        <v>3.2547966633458945</v>
      </c>
      <c r="H2303" s="453">
        <v>12.850364064686218</v>
      </c>
      <c r="I2303" s="453">
        <v>19.288572209205341</v>
      </c>
      <c r="J2303" s="453"/>
      <c r="K2303" s="453">
        <v>1.0965938575418583</v>
      </c>
      <c r="L2303" s="453">
        <v>5.8331767221810082</v>
      </c>
      <c r="M2303" s="453">
        <v>8.0051720641852455</v>
      </c>
      <c r="N2303" s="453"/>
      <c r="O2303" s="453">
        <f t="shared" si="35"/>
        <v>2.7239921892148056</v>
      </c>
      <c r="P2303" s="453">
        <f t="shared" si="35"/>
        <v>12.258358754524117</v>
      </c>
      <c r="Q2303" s="453">
        <f t="shared" si="35"/>
        <v>17.649458168787916</v>
      </c>
    </row>
    <row r="2304" spans="6:17">
      <c r="F2304" s="452">
        <v>2298</v>
      </c>
      <c r="G2304" s="453">
        <v>3.1445413396128146</v>
      </c>
      <c r="H2304" s="453">
        <v>11.025788148441315</v>
      </c>
      <c r="I2304" s="453">
        <v>15.543902509066896</v>
      </c>
      <c r="J2304" s="453"/>
      <c r="K2304" s="453">
        <v>1.3351088175507257</v>
      </c>
      <c r="L2304" s="453">
        <v>5.3823597964812606</v>
      </c>
      <c r="M2304" s="453">
        <v>6.5815884732333529</v>
      </c>
      <c r="N2304" s="453"/>
      <c r="O2304" s="453">
        <f t="shared" si="35"/>
        <v>2.907379487357133</v>
      </c>
      <c r="P2304" s="453">
        <f t="shared" si="35"/>
        <v>10.895253870701918</v>
      </c>
      <c r="Q2304" s="453">
        <f t="shared" si="35"/>
        <v>14.353539727766801</v>
      </c>
    </row>
    <row r="2305" spans="6:17">
      <c r="F2305" s="452">
        <v>2299</v>
      </c>
      <c r="G2305" s="453">
        <v>2.635023551638934</v>
      </c>
      <c r="H2305" s="453">
        <v>8.4044221446533598</v>
      </c>
      <c r="I2305" s="453">
        <v>8.3940661113837365</v>
      </c>
      <c r="J2305" s="453"/>
      <c r="K2305" s="453">
        <v>0.2513801675788212</v>
      </c>
      <c r="L2305" s="453">
        <v>1.0124232424652178</v>
      </c>
      <c r="M2305" s="453">
        <v>-2.6806248218384354</v>
      </c>
      <c r="N2305" s="453"/>
      <c r="O2305" s="453">
        <f t="shared" si="35"/>
        <v>1.5688919433982882</v>
      </c>
      <c r="P2305" s="453">
        <f t="shared" si="35"/>
        <v>5.2146343147918977</v>
      </c>
      <c r="Q2305" s="453">
        <f t="shared" si="35"/>
        <v>1.5164082338534328</v>
      </c>
    </row>
    <row r="2306" spans="6:17">
      <c r="F2306" s="452">
        <v>2300</v>
      </c>
      <c r="G2306" s="453">
        <v>2.7159933293302991</v>
      </c>
      <c r="H2306" s="453">
        <v>10.910878402214365</v>
      </c>
      <c r="I2306" s="453">
        <v>16.191338045965821</v>
      </c>
      <c r="J2306" s="453"/>
      <c r="K2306" s="453">
        <v>0.44895242921360889</v>
      </c>
      <c r="L2306" s="453">
        <v>3.4757230090958018</v>
      </c>
      <c r="M2306" s="453">
        <v>4.124613835930603</v>
      </c>
      <c r="N2306" s="453"/>
      <c r="O2306" s="453">
        <f t="shared" si="35"/>
        <v>1.8069490938787585</v>
      </c>
      <c r="P2306" s="453">
        <f t="shared" si="35"/>
        <v>8.9311622102029844</v>
      </c>
      <c r="Q2306" s="453">
        <f t="shared" si="35"/>
        <v>12.220282858913514</v>
      </c>
    </row>
    <row r="2307" spans="6:17">
      <c r="F2307" s="452">
        <v>2301</v>
      </c>
      <c r="G2307" s="453">
        <v>2.4936488681581643</v>
      </c>
      <c r="H2307" s="453">
        <v>8.1896259303115357</v>
      </c>
      <c r="I2307" s="453">
        <v>9.9298867243152671</v>
      </c>
      <c r="J2307" s="453"/>
      <c r="K2307" s="453">
        <v>0.26589884298500621</v>
      </c>
      <c r="L2307" s="453">
        <v>0.92107865446043746</v>
      </c>
      <c r="M2307" s="453">
        <v>-1.76151038583982</v>
      </c>
      <c r="N2307" s="453"/>
      <c r="O2307" s="453">
        <f t="shared" si="35"/>
        <v>1.5127232770640884</v>
      </c>
      <c r="P2307" s="453">
        <f t="shared" si="35"/>
        <v>5.0158916196162053</v>
      </c>
      <c r="Q2307" s="453">
        <f t="shared" si="35"/>
        <v>3.2034329763178135</v>
      </c>
    </row>
    <row r="2308" spans="6:17">
      <c r="F2308" s="452">
        <v>2302</v>
      </c>
      <c r="G2308" s="453">
        <v>2.7025223676779397</v>
      </c>
      <c r="H2308" s="453">
        <v>10.390781916921881</v>
      </c>
      <c r="I2308" s="453">
        <v>14.897944782947363</v>
      </c>
      <c r="J2308" s="453"/>
      <c r="K2308" s="453">
        <v>0.47435166043939603</v>
      </c>
      <c r="L2308" s="453">
        <v>2.8355620278180709</v>
      </c>
      <c r="M2308" s="453">
        <v>2.495514027394357</v>
      </c>
      <c r="N2308" s="453"/>
      <c r="O2308" s="453">
        <f t="shared" si="35"/>
        <v>1.8256128442783659</v>
      </c>
      <c r="P2308" s="453">
        <f t="shared" si="35"/>
        <v>8.0309529862790114</v>
      </c>
      <c r="Q2308" s="453">
        <f t="shared" si="35"/>
        <v>9.9444864188680384</v>
      </c>
    </row>
    <row r="2309" spans="6:17">
      <c r="F2309" s="452">
        <v>2303</v>
      </c>
      <c r="G2309" s="453">
        <v>2.583588015929152</v>
      </c>
      <c r="H2309" s="453">
        <v>7.7408206242059237</v>
      </c>
      <c r="I2309" s="453">
        <v>9.0146489683774007</v>
      </c>
      <c r="J2309" s="453"/>
      <c r="K2309" s="453">
        <v>0.30367586705588323</v>
      </c>
      <c r="L2309" s="453">
        <v>0.15459050012542264</v>
      </c>
      <c r="M2309" s="453">
        <v>-3.212667144283202</v>
      </c>
      <c r="N2309" s="453"/>
      <c r="O2309" s="453">
        <f t="shared" si="35"/>
        <v>1.5954698750204592</v>
      </c>
      <c r="P2309" s="453">
        <f t="shared" si="35"/>
        <v>4.0250008122283845</v>
      </c>
      <c r="Q2309" s="453">
        <f t="shared" si="35"/>
        <v>1.2946573399054984</v>
      </c>
    </row>
    <row r="2310" spans="6:17">
      <c r="F2310" s="452">
        <v>2304</v>
      </c>
      <c r="G2310" s="453">
        <v>2.6425927147554376</v>
      </c>
      <c r="H2310" s="453">
        <v>8.6756922577685671</v>
      </c>
      <c r="I2310" s="453">
        <v>10.758838616766354</v>
      </c>
      <c r="J2310" s="453"/>
      <c r="K2310" s="453">
        <v>0.37546460485424049</v>
      </c>
      <c r="L2310" s="453">
        <v>1.289546508821303</v>
      </c>
      <c r="M2310" s="453">
        <v>-1.141652669624051</v>
      </c>
      <c r="N2310" s="453"/>
      <c r="O2310" s="453">
        <f t="shared" si="35"/>
        <v>1.6967609622319593</v>
      </c>
      <c r="P2310" s="453">
        <f t="shared" si="35"/>
        <v>5.6273926377055865</v>
      </c>
      <c r="Q2310" s="453">
        <f t="shared" si="35"/>
        <v>4.2377666387591262</v>
      </c>
    </row>
    <row r="2311" spans="6:17">
      <c r="F2311" s="452">
        <v>2305</v>
      </c>
      <c r="G2311" s="453">
        <v>2.5599797174073498</v>
      </c>
      <c r="H2311" s="453">
        <v>8.3374686024095155</v>
      </c>
      <c r="I2311" s="453">
        <v>9.7577444848681978</v>
      </c>
      <c r="J2311" s="453"/>
      <c r="K2311" s="453">
        <v>0.37295059699395949</v>
      </c>
      <c r="L2311" s="453">
        <v>1.1283382769884511</v>
      </c>
      <c r="M2311" s="453">
        <v>-1.8780858929351041</v>
      </c>
      <c r="N2311" s="453"/>
      <c r="O2311" s="453">
        <f t="shared" si="35"/>
        <v>1.6529404556976344</v>
      </c>
      <c r="P2311" s="453">
        <f t="shared" si="35"/>
        <v>5.2970725781932089</v>
      </c>
      <c r="Q2311" s="453">
        <f t="shared" si="35"/>
        <v>3.0007863494989948</v>
      </c>
    </row>
    <row r="2312" spans="6:17">
      <c r="F2312" s="452">
        <v>2306</v>
      </c>
      <c r="G2312" s="453">
        <v>2.921110721408688</v>
      </c>
      <c r="H2312" s="453">
        <v>9.7260642453248209</v>
      </c>
      <c r="I2312" s="453">
        <v>13.693722597649455</v>
      </c>
      <c r="J2312" s="453"/>
      <c r="K2312" s="453">
        <v>0.55327158374495156</v>
      </c>
      <c r="L2312" s="453">
        <v>1.2878351533718444</v>
      </c>
      <c r="M2312" s="453">
        <v>-1.5488750975819343</v>
      </c>
      <c r="N2312" s="453"/>
      <c r="O2312" s="453">
        <f t="shared" ref="O2312:Q2375" si="36">G2312*0.5+K2312</f>
        <v>2.0138269444492956</v>
      </c>
      <c r="P2312" s="453">
        <f t="shared" si="36"/>
        <v>6.1508672760342549</v>
      </c>
      <c r="Q2312" s="453">
        <f t="shared" si="36"/>
        <v>5.297986201242793</v>
      </c>
    </row>
    <row r="2313" spans="6:17">
      <c r="F2313" s="452">
        <v>2307</v>
      </c>
      <c r="G2313" s="453">
        <v>2.6054120573573503</v>
      </c>
      <c r="H2313" s="453">
        <v>8.4669124276589471</v>
      </c>
      <c r="I2313" s="453">
        <v>10.02330473667331</v>
      </c>
      <c r="J2313" s="453"/>
      <c r="K2313" s="453">
        <v>0.49883297980186647</v>
      </c>
      <c r="L2313" s="453">
        <v>1.5520777286062781</v>
      </c>
      <c r="M2313" s="453">
        <v>-1.2623249622311903</v>
      </c>
      <c r="N2313" s="453"/>
      <c r="O2313" s="453">
        <f t="shared" si="36"/>
        <v>1.8015390084805416</v>
      </c>
      <c r="P2313" s="453">
        <f t="shared" si="36"/>
        <v>5.7855339424357517</v>
      </c>
      <c r="Q2313" s="453">
        <f t="shared" si="36"/>
        <v>3.7493274061054649</v>
      </c>
    </row>
    <row r="2314" spans="6:17">
      <c r="F2314" s="452">
        <v>2308</v>
      </c>
      <c r="G2314" s="453">
        <v>2.5441731257901985</v>
      </c>
      <c r="H2314" s="453">
        <v>9.0599717965813653</v>
      </c>
      <c r="I2314" s="453">
        <v>13.540474606635073</v>
      </c>
      <c r="J2314" s="453"/>
      <c r="K2314" s="453">
        <v>0.35833600248961517</v>
      </c>
      <c r="L2314" s="453">
        <v>1.9158113577962368</v>
      </c>
      <c r="M2314" s="453">
        <v>1.7387162534836946</v>
      </c>
      <c r="N2314" s="453"/>
      <c r="O2314" s="453">
        <f t="shared" si="36"/>
        <v>1.6304225653847144</v>
      </c>
      <c r="P2314" s="453">
        <f t="shared" si="36"/>
        <v>6.4457972560869194</v>
      </c>
      <c r="Q2314" s="453">
        <f t="shared" si="36"/>
        <v>8.5089535568012309</v>
      </c>
    </row>
    <row r="2315" spans="6:17">
      <c r="F2315" s="452">
        <v>2309</v>
      </c>
      <c r="G2315" s="453">
        <v>2.337358949369591</v>
      </c>
      <c r="H2315" s="453">
        <v>7.1554872725802028</v>
      </c>
      <c r="I2315" s="453">
        <v>8.2141388290320521</v>
      </c>
      <c r="J2315" s="453"/>
      <c r="K2315" s="453">
        <v>0.10129671955720987</v>
      </c>
      <c r="L2315" s="453">
        <v>-6.3799246260686004E-2</v>
      </c>
      <c r="M2315" s="453">
        <v>-3.5346053397963786</v>
      </c>
      <c r="N2315" s="453"/>
      <c r="O2315" s="453">
        <f t="shared" si="36"/>
        <v>1.2699761942420054</v>
      </c>
      <c r="P2315" s="453">
        <f t="shared" si="36"/>
        <v>3.5139443900294154</v>
      </c>
      <c r="Q2315" s="453">
        <f t="shared" si="36"/>
        <v>0.57246407471964744</v>
      </c>
    </row>
    <row r="2316" spans="6:17">
      <c r="F2316" s="452">
        <v>2310</v>
      </c>
      <c r="G2316" s="453">
        <v>3.1037814134175949</v>
      </c>
      <c r="H2316" s="453">
        <v>10.605727004862217</v>
      </c>
      <c r="I2316" s="453">
        <v>13.693659207224513</v>
      </c>
      <c r="J2316" s="453"/>
      <c r="K2316" s="453">
        <v>0.82684513788689351</v>
      </c>
      <c r="L2316" s="453">
        <v>3.0668308590959441</v>
      </c>
      <c r="M2316" s="453">
        <v>1.6222715163926154</v>
      </c>
      <c r="N2316" s="453"/>
      <c r="O2316" s="453">
        <f t="shared" si="36"/>
        <v>2.378735844595691</v>
      </c>
      <c r="P2316" s="453">
        <f t="shared" si="36"/>
        <v>8.3696943615270527</v>
      </c>
      <c r="Q2316" s="453">
        <f t="shared" si="36"/>
        <v>8.469101120004872</v>
      </c>
    </row>
    <row r="2317" spans="6:17">
      <c r="F2317" s="452">
        <v>2311</v>
      </c>
      <c r="G2317" s="453">
        <v>2.6816679332919389</v>
      </c>
      <c r="H2317" s="453">
        <v>8.5799867795949964</v>
      </c>
      <c r="I2317" s="453">
        <v>10.431630567324405</v>
      </c>
      <c r="J2317" s="453"/>
      <c r="K2317" s="453">
        <v>-2.0200200888812248E-2</v>
      </c>
      <c r="L2317" s="453">
        <v>-0.60023719244946605</v>
      </c>
      <c r="M2317" s="453">
        <v>-4.1244079488429009</v>
      </c>
      <c r="N2317" s="453"/>
      <c r="O2317" s="453">
        <f t="shared" si="36"/>
        <v>1.3206337657571572</v>
      </c>
      <c r="P2317" s="453">
        <f t="shared" si="36"/>
        <v>3.6897561973480322</v>
      </c>
      <c r="Q2317" s="453">
        <f t="shared" si="36"/>
        <v>1.0914073348193014</v>
      </c>
    </row>
    <row r="2318" spans="6:17">
      <c r="F2318" s="452">
        <v>2312</v>
      </c>
      <c r="G2318" s="453">
        <v>2.900471551077592</v>
      </c>
      <c r="H2318" s="453">
        <v>9.7208514184018071</v>
      </c>
      <c r="I2318" s="453">
        <v>13.235703886753896</v>
      </c>
      <c r="J2318" s="453"/>
      <c r="K2318" s="453">
        <v>0.53909902943009413</v>
      </c>
      <c r="L2318" s="453">
        <v>1.8645496116234739</v>
      </c>
      <c r="M2318" s="453">
        <v>-2.4308134766357625E-3</v>
      </c>
      <c r="N2318" s="453"/>
      <c r="O2318" s="453">
        <f t="shared" si="36"/>
        <v>1.9893348049688901</v>
      </c>
      <c r="P2318" s="453">
        <f t="shared" si="36"/>
        <v>6.7249753208243774</v>
      </c>
      <c r="Q2318" s="453">
        <f t="shared" si="36"/>
        <v>6.6154211299003123</v>
      </c>
    </row>
    <row r="2319" spans="6:17">
      <c r="F2319" s="452">
        <v>2313</v>
      </c>
      <c r="G2319" s="453">
        <v>2.4863704990621525</v>
      </c>
      <c r="H2319" s="453">
        <v>8.2270280915563276</v>
      </c>
      <c r="I2319" s="453">
        <v>12.209143752953395</v>
      </c>
      <c r="J2319" s="453"/>
      <c r="K2319" s="453">
        <v>0.20124239846027869</v>
      </c>
      <c r="L2319" s="453">
        <v>0.56109668161457904</v>
      </c>
      <c r="M2319" s="453">
        <v>-0.28487197158083433</v>
      </c>
      <c r="N2319" s="453"/>
      <c r="O2319" s="453">
        <f t="shared" si="36"/>
        <v>1.4444276479913549</v>
      </c>
      <c r="P2319" s="453">
        <f t="shared" si="36"/>
        <v>4.6746107273927429</v>
      </c>
      <c r="Q2319" s="453">
        <f t="shared" si="36"/>
        <v>5.8196999048958631</v>
      </c>
    </row>
    <row r="2320" spans="6:17">
      <c r="F2320" s="452">
        <v>2314</v>
      </c>
      <c r="G2320" s="453">
        <v>2.6488818828622858</v>
      </c>
      <c r="H2320" s="453">
        <v>8.7023610289736766</v>
      </c>
      <c r="I2320" s="453">
        <v>9.0147427645949421</v>
      </c>
      <c r="J2320" s="453"/>
      <c r="K2320" s="453">
        <v>0.11794491903460802</v>
      </c>
      <c r="L2320" s="453">
        <v>0.72900000168179702</v>
      </c>
      <c r="M2320" s="453">
        <v>-2.9598198697696176</v>
      </c>
      <c r="N2320" s="453"/>
      <c r="O2320" s="453">
        <f t="shared" si="36"/>
        <v>1.4423858604657509</v>
      </c>
      <c r="P2320" s="453">
        <f t="shared" si="36"/>
        <v>5.0801805161686353</v>
      </c>
      <c r="Q2320" s="453">
        <f t="shared" si="36"/>
        <v>1.5475515125278534</v>
      </c>
    </row>
    <row r="2321" spans="6:17">
      <c r="F2321" s="452">
        <v>2315</v>
      </c>
      <c r="G2321" s="453">
        <v>2.581468418712257</v>
      </c>
      <c r="H2321" s="453">
        <v>8.1824832098975051</v>
      </c>
      <c r="I2321" s="453">
        <v>9.6695158744673222</v>
      </c>
      <c r="J2321" s="453"/>
      <c r="K2321" s="453">
        <v>-0.15753973594352999</v>
      </c>
      <c r="L2321" s="453">
        <v>-0.96146429406644884</v>
      </c>
      <c r="M2321" s="453">
        <v>-4.5275116294479147</v>
      </c>
      <c r="N2321" s="453"/>
      <c r="O2321" s="453">
        <f t="shared" si="36"/>
        <v>1.1331944734125985</v>
      </c>
      <c r="P2321" s="453">
        <f t="shared" si="36"/>
        <v>3.1297773108823037</v>
      </c>
      <c r="Q2321" s="453">
        <f t="shared" si="36"/>
        <v>0.30724630778574635</v>
      </c>
    </row>
    <row r="2322" spans="6:17">
      <c r="F2322" s="452">
        <v>2316</v>
      </c>
      <c r="G2322" s="453">
        <v>2.5800995364731065</v>
      </c>
      <c r="H2322" s="453">
        <v>8.3713609673906646</v>
      </c>
      <c r="I2322" s="453">
        <v>9.8248386965035621</v>
      </c>
      <c r="J2322" s="453"/>
      <c r="K2322" s="453">
        <v>0.41349726061559622</v>
      </c>
      <c r="L2322" s="453">
        <v>1.228480814780184</v>
      </c>
      <c r="M2322" s="453">
        <v>-1.6794015112134844</v>
      </c>
      <c r="N2322" s="453"/>
      <c r="O2322" s="453">
        <f t="shared" si="36"/>
        <v>1.7035470288521495</v>
      </c>
      <c r="P2322" s="453">
        <f t="shared" si="36"/>
        <v>5.4141612984755163</v>
      </c>
      <c r="Q2322" s="453">
        <f t="shared" si="36"/>
        <v>3.2330178370382967</v>
      </c>
    </row>
    <row r="2323" spans="6:17">
      <c r="F2323" s="452">
        <v>2317</v>
      </c>
      <c r="G2323" s="453">
        <v>2.3113911551568407</v>
      </c>
      <c r="H2323" s="453">
        <v>7.2841076792922266</v>
      </c>
      <c r="I2323" s="453">
        <v>8.699452886128924</v>
      </c>
      <c r="J2323" s="453"/>
      <c r="K2323" s="453">
        <v>0.7679417706882834</v>
      </c>
      <c r="L2323" s="453">
        <v>2.1558622125108897</v>
      </c>
      <c r="M2323" s="453">
        <v>0.12678460591570939</v>
      </c>
      <c r="N2323" s="453"/>
      <c r="O2323" s="453">
        <f t="shared" si="36"/>
        <v>1.9236373482667037</v>
      </c>
      <c r="P2323" s="453">
        <f t="shared" si="36"/>
        <v>5.797916052157003</v>
      </c>
      <c r="Q2323" s="453">
        <f t="shared" si="36"/>
        <v>4.4765110489801714</v>
      </c>
    </row>
    <row r="2324" spans="6:17">
      <c r="F2324" s="452">
        <v>2318</v>
      </c>
      <c r="G2324" s="453">
        <v>2.39596534312399</v>
      </c>
      <c r="H2324" s="453">
        <v>7.3359025953734118</v>
      </c>
      <c r="I2324" s="453">
        <v>9.4228634251311547</v>
      </c>
      <c r="J2324" s="453"/>
      <c r="K2324" s="453">
        <v>0.21583754431007307</v>
      </c>
      <c r="L2324" s="453">
        <v>0.15253930166321084</v>
      </c>
      <c r="M2324" s="453">
        <v>-2.2837652666612058</v>
      </c>
      <c r="N2324" s="453"/>
      <c r="O2324" s="453">
        <f t="shared" si="36"/>
        <v>1.4138202158720681</v>
      </c>
      <c r="P2324" s="453">
        <f t="shared" si="36"/>
        <v>3.8204905993499167</v>
      </c>
      <c r="Q2324" s="453">
        <f t="shared" si="36"/>
        <v>2.4276664459043715</v>
      </c>
    </row>
    <row r="2325" spans="6:17">
      <c r="F2325" s="452">
        <v>2319</v>
      </c>
      <c r="G2325" s="453">
        <v>2.7734642079143477</v>
      </c>
      <c r="H2325" s="453">
        <v>10.409943694567275</v>
      </c>
      <c r="I2325" s="453">
        <v>15.434163876009549</v>
      </c>
      <c r="J2325" s="453"/>
      <c r="K2325" s="453">
        <v>0.49541660267572141</v>
      </c>
      <c r="L2325" s="453">
        <v>2.6686558769160769</v>
      </c>
      <c r="M2325" s="453">
        <v>2.63974931989884</v>
      </c>
      <c r="N2325" s="453"/>
      <c r="O2325" s="453">
        <f t="shared" si="36"/>
        <v>1.8821487066328952</v>
      </c>
      <c r="P2325" s="453">
        <f t="shared" si="36"/>
        <v>7.8736277241997144</v>
      </c>
      <c r="Q2325" s="453">
        <f t="shared" si="36"/>
        <v>10.356831257903615</v>
      </c>
    </row>
    <row r="2326" spans="6:17">
      <c r="F2326" s="452">
        <v>2320</v>
      </c>
      <c r="G2326" s="453">
        <v>2.4378071594282034</v>
      </c>
      <c r="H2326" s="453">
        <v>8.7848414315512287</v>
      </c>
      <c r="I2326" s="453">
        <v>11.626273076008957</v>
      </c>
      <c r="J2326" s="453"/>
      <c r="K2326" s="453">
        <v>-2.6412607822157597E-2</v>
      </c>
      <c r="L2326" s="453">
        <v>-0.3754460656698555</v>
      </c>
      <c r="M2326" s="453">
        <v>-4.00266272650817</v>
      </c>
      <c r="N2326" s="453"/>
      <c r="O2326" s="453">
        <f t="shared" si="36"/>
        <v>1.1924909718919441</v>
      </c>
      <c r="P2326" s="453">
        <f t="shared" si="36"/>
        <v>4.0169746501057588</v>
      </c>
      <c r="Q2326" s="453">
        <f t="shared" si="36"/>
        <v>1.8104738114963084</v>
      </c>
    </row>
    <row r="2327" spans="6:17">
      <c r="F2327" s="452">
        <v>2321</v>
      </c>
      <c r="G2327" s="453">
        <v>2.6124742617398837</v>
      </c>
      <c r="H2327" s="453">
        <v>7.7474901123077018</v>
      </c>
      <c r="I2327" s="453">
        <v>9.268588573429426</v>
      </c>
      <c r="J2327" s="453"/>
      <c r="K2327" s="453">
        <v>0.20707070524554183</v>
      </c>
      <c r="L2327" s="453">
        <v>-0.16978639837326881</v>
      </c>
      <c r="M2327" s="453">
        <v>-3.4605934347595664</v>
      </c>
      <c r="N2327" s="453"/>
      <c r="O2327" s="453">
        <f t="shared" si="36"/>
        <v>1.5133078361154837</v>
      </c>
      <c r="P2327" s="453">
        <f t="shared" si="36"/>
        <v>3.7039586577805821</v>
      </c>
      <c r="Q2327" s="453">
        <f t="shared" si="36"/>
        <v>1.1737008519551466</v>
      </c>
    </row>
    <row r="2328" spans="6:17">
      <c r="F2328" s="452">
        <v>2322</v>
      </c>
      <c r="G2328" s="453">
        <v>2.3647584994191657</v>
      </c>
      <c r="H2328" s="453">
        <v>8.2095019635952085</v>
      </c>
      <c r="I2328" s="453">
        <v>11.041398326960859</v>
      </c>
      <c r="J2328" s="453"/>
      <c r="K2328" s="453">
        <v>0.15589620687469363</v>
      </c>
      <c r="L2328" s="453">
        <v>0.76265454065342908</v>
      </c>
      <c r="M2328" s="453">
        <v>-2.0039979247036754</v>
      </c>
      <c r="N2328" s="453"/>
      <c r="O2328" s="453">
        <f t="shared" si="36"/>
        <v>1.3382754565842765</v>
      </c>
      <c r="P2328" s="453">
        <f t="shared" si="36"/>
        <v>4.8674055224510333</v>
      </c>
      <c r="Q2328" s="453">
        <f t="shared" si="36"/>
        <v>3.5167012387767542</v>
      </c>
    </row>
    <row r="2329" spans="6:17">
      <c r="F2329" s="452">
        <v>2323</v>
      </c>
      <c r="G2329" s="453">
        <v>2.477358982949271</v>
      </c>
      <c r="H2329" s="453">
        <v>9.7235306120184219</v>
      </c>
      <c r="I2329" s="453">
        <v>14.832616153817725</v>
      </c>
      <c r="J2329" s="453"/>
      <c r="K2329" s="453">
        <v>0.23175419305726308</v>
      </c>
      <c r="L2329" s="453">
        <v>2.3092735885174989</v>
      </c>
      <c r="M2329" s="453">
        <v>2.8487639951237327</v>
      </c>
      <c r="N2329" s="453"/>
      <c r="O2329" s="453">
        <f t="shared" si="36"/>
        <v>1.4704336845318986</v>
      </c>
      <c r="P2329" s="453">
        <f t="shared" si="36"/>
        <v>7.1710388945267098</v>
      </c>
      <c r="Q2329" s="453">
        <f t="shared" si="36"/>
        <v>10.265072072032595</v>
      </c>
    </row>
    <row r="2330" spans="6:17">
      <c r="F2330" s="452">
        <v>2324</v>
      </c>
      <c r="G2330" s="453">
        <v>2.586347785500708</v>
      </c>
      <c r="H2330" s="453">
        <v>9.1678494480248034</v>
      </c>
      <c r="I2330" s="453">
        <v>14.268280254871712</v>
      </c>
      <c r="J2330" s="453"/>
      <c r="K2330" s="453">
        <v>0.33462948508784152</v>
      </c>
      <c r="L2330" s="453">
        <v>1.7198810883255575</v>
      </c>
      <c r="M2330" s="453">
        <v>2.201757866949464</v>
      </c>
      <c r="N2330" s="453"/>
      <c r="O2330" s="453">
        <f t="shared" si="36"/>
        <v>1.6278033778381955</v>
      </c>
      <c r="P2330" s="453">
        <f t="shared" si="36"/>
        <v>6.3038058123379592</v>
      </c>
      <c r="Q2330" s="453">
        <f t="shared" si="36"/>
        <v>9.33589799438532</v>
      </c>
    </row>
    <row r="2331" spans="6:17">
      <c r="F2331" s="452">
        <v>2325</v>
      </c>
      <c r="G2331" s="453">
        <v>1.8868216309210695</v>
      </c>
      <c r="H2331" s="453">
        <v>4.2862526722230569</v>
      </c>
      <c r="I2331" s="453">
        <v>2.5483392081426857</v>
      </c>
      <c r="J2331" s="453"/>
      <c r="K2331" s="453">
        <v>-0.33950444636228205</v>
      </c>
      <c r="L2331" s="453">
        <v>-2.5814631000756023</v>
      </c>
      <c r="M2331" s="453">
        <v>-7.526293440678522</v>
      </c>
      <c r="N2331" s="453"/>
      <c r="O2331" s="453">
        <f t="shared" si="36"/>
        <v>0.60390636909825268</v>
      </c>
      <c r="P2331" s="453">
        <f t="shared" si="36"/>
        <v>-0.43833676396407384</v>
      </c>
      <c r="Q2331" s="453">
        <f t="shared" si="36"/>
        <v>-6.2521238366071792</v>
      </c>
    </row>
    <row r="2332" spans="6:17">
      <c r="F2332" s="452">
        <v>2326</v>
      </c>
      <c r="G2332" s="453">
        <v>3.2276197777095419</v>
      </c>
      <c r="H2332" s="453">
        <v>11.366196949098054</v>
      </c>
      <c r="I2332" s="453">
        <v>15.075412645660762</v>
      </c>
      <c r="J2332" s="453"/>
      <c r="K2332" s="453">
        <v>0.77764644857750298</v>
      </c>
      <c r="L2332" s="453">
        <v>1.6910166785073812</v>
      </c>
      <c r="M2332" s="453">
        <v>-0.13487361992014968</v>
      </c>
      <c r="N2332" s="453"/>
      <c r="O2332" s="453">
        <f t="shared" si="36"/>
        <v>2.3914563374322739</v>
      </c>
      <c r="P2332" s="453">
        <f t="shared" si="36"/>
        <v>7.3741151530564082</v>
      </c>
      <c r="Q2332" s="453">
        <f t="shared" si="36"/>
        <v>7.4028327029102314</v>
      </c>
    </row>
    <row r="2333" spans="6:17">
      <c r="F2333" s="452">
        <v>2327</v>
      </c>
      <c r="G2333" s="453">
        <v>3.2471947817953435</v>
      </c>
      <c r="H2333" s="453">
        <v>12.736130385988815</v>
      </c>
      <c r="I2333" s="453">
        <v>19.00713217577659</v>
      </c>
      <c r="J2333" s="453"/>
      <c r="K2333" s="453">
        <v>0.87575547703217538</v>
      </c>
      <c r="L2333" s="453">
        <v>4.9354822112276722</v>
      </c>
      <c r="M2333" s="453">
        <v>6.4042269028061867</v>
      </c>
      <c r="N2333" s="453"/>
      <c r="O2333" s="453">
        <f t="shared" si="36"/>
        <v>2.4993528679298471</v>
      </c>
      <c r="P2333" s="453">
        <f t="shared" si="36"/>
        <v>11.30354740422208</v>
      </c>
      <c r="Q2333" s="453">
        <f t="shared" si="36"/>
        <v>15.907792990694482</v>
      </c>
    </row>
    <row r="2334" spans="6:17">
      <c r="F2334" s="452">
        <v>2328</v>
      </c>
      <c r="G2334" s="453">
        <v>2.3132632875868921</v>
      </c>
      <c r="H2334" s="453">
        <v>7.0791604182209369</v>
      </c>
      <c r="I2334" s="453">
        <v>8.0838048227378607</v>
      </c>
      <c r="J2334" s="453"/>
      <c r="K2334" s="453">
        <v>0.10629471044753913</v>
      </c>
      <c r="L2334" s="453">
        <v>-6.9058396157124946E-2</v>
      </c>
      <c r="M2334" s="453">
        <v>-3.4978644097773852</v>
      </c>
      <c r="N2334" s="453"/>
      <c r="O2334" s="453">
        <f t="shared" si="36"/>
        <v>1.2629263542409852</v>
      </c>
      <c r="P2334" s="453">
        <f t="shared" si="36"/>
        <v>3.4705218129533435</v>
      </c>
      <c r="Q2334" s="453">
        <f t="shared" si="36"/>
        <v>0.54403800159154514</v>
      </c>
    </row>
    <row r="2335" spans="6:17">
      <c r="F2335" s="452">
        <v>2329</v>
      </c>
      <c r="G2335" s="453">
        <v>2.4281371357510508</v>
      </c>
      <c r="H2335" s="453">
        <v>7.5653160340693688</v>
      </c>
      <c r="I2335" s="453">
        <v>8.9132858315341394</v>
      </c>
      <c r="J2335" s="453"/>
      <c r="K2335" s="453">
        <v>1.1536602506972944</v>
      </c>
      <c r="L2335" s="453">
        <v>4.1477412010438073</v>
      </c>
      <c r="M2335" s="453">
        <v>3.2951168927870498</v>
      </c>
      <c r="N2335" s="453"/>
      <c r="O2335" s="453">
        <f t="shared" si="36"/>
        <v>2.3677288185728198</v>
      </c>
      <c r="P2335" s="453">
        <f t="shared" si="36"/>
        <v>7.9303992180784917</v>
      </c>
      <c r="Q2335" s="453">
        <f t="shared" si="36"/>
        <v>7.7517598085541195</v>
      </c>
    </row>
    <row r="2336" spans="6:17">
      <c r="F2336" s="452">
        <v>2330</v>
      </c>
      <c r="G2336" s="453">
        <v>2.37980469872935</v>
      </c>
      <c r="H2336" s="453">
        <v>7.2765305590553027</v>
      </c>
      <c r="I2336" s="453">
        <v>9.3505630128282036</v>
      </c>
      <c r="J2336" s="453"/>
      <c r="K2336" s="453">
        <v>0.20300813569080134</v>
      </c>
      <c r="L2336" s="453">
        <v>6.9576051635849012E-2</v>
      </c>
      <c r="M2336" s="453">
        <v>-2.4295473925953388</v>
      </c>
      <c r="N2336" s="453"/>
      <c r="O2336" s="453">
        <f t="shared" si="36"/>
        <v>1.3929104850554763</v>
      </c>
      <c r="P2336" s="453">
        <f t="shared" si="36"/>
        <v>3.7078413311635003</v>
      </c>
      <c r="Q2336" s="453">
        <f t="shared" si="36"/>
        <v>2.245734113818763</v>
      </c>
    </row>
    <row r="2337" spans="6:17">
      <c r="F2337" s="452">
        <v>2331</v>
      </c>
      <c r="G2337" s="453">
        <v>2.4252117440478482</v>
      </c>
      <c r="H2337" s="453">
        <v>7.3881537476835462</v>
      </c>
      <c r="I2337" s="453">
        <v>9.5123122527064652</v>
      </c>
      <c r="J2337" s="453"/>
      <c r="K2337" s="453">
        <v>0.21859701552699917</v>
      </c>
      <c r="L2337" s="453">
        <v>0.16021734412477429</v>
      </c>
      <c r="M2337" s="453">
        <v>-2.2701927188467863</v>
      </c>
      <c r="N2337" s="453"/>
      <c r="O2337" s="453">
        <f t="shared" si="36"/>
        <v>1.4312028875509233</v>
      </c>
      <c r="P2337" s="453">
        <f t="shared" si="36"/>
        <v>3.8542942179665474</v>
      </c>
      <c r="Q2337" s="453">
        <f t="shared" si="36"/>
        <v>2.4859634075064463</v>
      </c>
    </row>
    <row r="2338" spans="6:17">
      <c r="F2338" s="452">
        <v>2332</v>
      </c>
      <c r="G2338" s="453">
        <v>2.4470657026665208</v>
      </c>
      <c r="H2338" s="453">
        <v>7.9550975173339538</v>
      </c>
      <c r="I2338" s="453">
        <v>8.9395103502876339</v>
      </c>
      <c r="J2338" s="453"/>
      <c r="K2338" s="453">
        <v>0.17161550908202372</v>
      </c>
      <c r="L2338" s="453">
        <v>0.31677007264672596</v>
      </c>
      <c r="M2338" s="453">
        <v>-3.4030320771582936</v>
      </c>
      <c r="N2338" s="453"/>
      <c r="O2338" s="453">
        <f t="shared" si="36"/>
        <v>1.3951483604152841</v>
      </c>
      <c r="P2338" s="453">
        <f t="shared" si="36"/>
        <v>4.2943188313137028</v>
      </c>
      <c r="Q2338" s="453">
        <f t="shared" si="36"/>
        <v>1.0667230979855233</v>
      </c>
    </row>
    <row r="2339" spans="6:17">
      <c r="F2339" s="452">
        <v>2333</v>
      </c>
      <c r="G2339" s="453">
        <v>2.4054878432335371</v>
      </c>
      <c r="H2339" s="453">
        <v>7.3967241256825034</v>
      </c>
      <c r="I2339" s="453">
        <v>8.7139544516284815</v>
      </c>
      <c r="J2339" s="453"/>
      <c r="K2339" s="453">
        <v>0.53374178361193714</v>
      </c>
      <c r="L2339" s="453">
        <v>1.8045635664505753</v>
      </c>
      <c r="M2339" s="453">
        <v>-0.46548981613879903</v>
      </c>
      <c r="N2339" s="453"/>
      <c r="O2339" s="453">
        <f t="shared" si="36"/>
        <v>1.7364857052287057</v>
      </c>
      <c r="P2339" s="453">
        <f t="shared" si="36"/>
        <v>5.5029256292918269</v>
      </c>
      <c r="Q2339" s="453">
        <f t="shared" si="36"/>
        <v>3.8914874096754417</v>
      </c>
    </row>
    <row r="2340" spans="6:17">
      <c r="F2340" s="452">
        <v>2334</v>
      </c>
      <c r="G2340" s="453">
        <v>2.4982272424833365</v>
      </c>
      <c r="H2340" s="453">
        <v>8.0163473969329004</v>
      </c>
      <c r="I2340" s="453">
        <v>8.9430270673969972</v>
      </c>
      <c r="J2340" s="453"/>
      <c r="K2340" s="453">
        <v>-8.3886461188704686E-3</v>
      </c>
      <c r="L2340" s="453">
        <v>-0.50844740314143877</v>
      </c>
      <c r="M2340" s="453">
        <v>-4.5197540815670862</v>
      </c>
      <c r="N2340" s="453"/>
      <c r="O2340" s="453">
        <f t="shared" si="36"/>
        <v>1.2407249751227978</v>
      </c>
      <c r="P2340" s="453">
        <f t="shared" si="36"/>
        <v>3.4997262953250114</v>
      </c>
      <c r="Q2340" s="453">
        <f t="shared" si="36"/>
        <v>-4.8240547868587669E-2</v>
      </c>
    </row>
    <row r="2341" spans="6:17">
      <c r="F2341" s="452">
        <v>2335</v>
      </c>
      <c r="G2341" s="453">
        <v>2.4120444610598533</v>
      </c>
      <c r="H2341" s="453">
        <v>8.2606881776390537</v>
      </c>
      <c r="I2341" s="453">
        <v>12.186381315278794</v>
      </c>
      <c r="J2341" s="453"/>
      <c r="K2341" s="453">
        <v>0.21402263000162591</v>
      </c>
      <c r="L2341" s="453">
        <v>1.1727577780952743</v>
      </c>
      <c r="M2341" s="453">
        <v>0.48830148600937662</v>
      </c>
      <c r="N2341" s="453"/>
      <c r="O2341" s="453">
        <f t="shared" si="36"/>
        <v>1.4200448605315525</v>
      </c>
      <c r="P2341" s="453">
        <f t="shared" si="36"/>
        <v>5.3031018669148011</v>
      </c>
      <c r="Q2341" s="453">
        <f t="shared" si="36"/>
        <v>6.5814921436487737</v>
      </c>
    </row>
    <row r="2342" spans="6:17">
      <c r="F2342" s="452">
        <v>2336</v>
      </c>
      <c r="G2342" s="453">
        <v>3.2302172307441985</v>
      </c>
      <c r="H2342" s="453">
        <v>12.788390854102097</v>
      </c>
      <c r="I2342" s="453">
        <v>19.23095108160193</v>
      </c>
      <c r="J2342" s="453"/>
      <c r="K2342" s="453">
        <v>1.083649603700044</v>
      </c>
      <c r="L2342" s="453">
        <v>5.7920854095372647</v>
      </c>
      <c r="M2342" s="453">
        <v>7.991815898563658</v>
      </c>
      <c r="N2342" s="453"/>
      <c r="O2342" s="453">
        <f t="shared" si="36"/>
        <v>2.6987582190721433</v>
      </c>
      <c r="P2342" s="453">
        <f t="shared" si="36"/>
        <v>12.186280836588313</v>
      </c>
      <c r="Q2342" s="453">
        <f t="shared" si="36"/>
        <v>17.607291439364623</v>
      </c>
    </row>
    <row r="2343" spans="6:17">
      <c r="F2343" s="452">
        <v>2337</v>
      </c>
      <c r="G2343" s="453">
        <v>3.3350536498668877</v>
      </c>
      <c r="H2343" s="453">
        <v>12.784716707807725</v>
      </c>
      <c r="I2343" s="453">
        <v>18.446423698831467</v>
      </c>
      <c r="J2343" s="453"/>
      <c r="K2343" s="453">
        <v>1.068568572989955</v>
      </c>
      <c r="L2343" s="453">
        <v>5.321574950870513</v>
      </c>
      <c r="M2343" s="453">
        <v>6.4361945014372566</v>
      </c>
      <c r="N2343" s="453"/>
      <c r="O2343" s="453">
        <f t="shared" si="36"/>
        <v>2.7360953979233988</v>
      </c>
      <c r="P2343" s="453">
        <f t="shared" si="36"/>
        <v>11.713933304774375</v>
      </c>
      <c r="Q2343" s="453">
        <f t="shared" si="36"/>
        <v>15.65940635085299</v>
      </c>
    </row>
    <row r="2344" spans="6:17">
      <c r="F2344" s="452">
        <v>2338</v>
      </c>
      <c r="G2344" s="453">
        <v>2.5358795468008228</v>
      </c>
      <c r="H2344" s="453">
        <v>7.8645084945262127</v>
      </c>
      <c r="I2344" s="453">
        <v>9.4544104813445955</v>
      </c>
      <c r="J2344" s="453"/>
      <c r="K2344" s="453">
        <v>1.3777387369066609</v>
      </c>
      <c r="L2344" s="453">
        <v>5.0031456719079159</v>
      </c>
      <c r="M2344" s="453">
        <v>4.6574487355785692</v>
      </c>
      <c r="N2344" s="453"/>
      <c r="O2344" s="453">
        <f t="shared" si="36"/>
        <v>2.6456785103070724</v>
      </c>
      <c r="P2344" s="453">
        <f t="shared" si="36"/>
        <v>8.9353999191710223</v>
      </c>
      <c r="Q2344" s="453">
        <f t="shared" si="36"/>
        <v>9.3846539762508669</v>
      </c>
    </row>
    <row r="2345" spans="6:17">
      <c r="F2345" s="452">
        <v>2339</v>
      </c>
      <c r="G2345" s="453">
        <v>2.9522519416702231</v>
      </c>
      <c r="H2345" s="453">
        <v>9.9133682516137185</v>
      </c>
      <c r="I2345" s="453">
        <v>14.495446653741098</v>
      </c>
      <c r="J2345" s="453"/>
      <c r="K2345" s="453">
        <v>0.58886387952467523</v>
      </c>
      <c r="L2345" s="453">
        <v>2.0986508133085664</v>
      </c>
      <c r="M2345" s="453">
        <v>1.7223380778294697</v>
      </c>
      <c r="N2345" s="453"/>
      <c r="O2345" s="453">
        <f t="shared" si="36"/>
        <v>2.0649898503597868</v>
      </c>
      <c r="P2345" s="453">
        <f t="shared" si="36"/>
        <v>7.0553349391154256</v>
      </c>
      <c r="Q2345" s="453">
        <f t="shared" si="36"/>
        <v>8.9700614047000187</v>
      </c>
    </row>
    <row r="2346" spans="6:17">
      <c r="F2346" s="452">
        <v>2340</v>
      </c>
      <c r="G2346" s="453">
        <v>3.2580443315653014</v>
      </c>
      <c r="H2346" s="453">
        <v>11.712654995032466</v>
      </c>
      <c r="I2346" s="453">
        <v>16.819464233890287</v>
      </c>
      <c r="J2346" s="453"/>
      <c r="K2346" s="453">
        <v>0.89923891925481669</v>
      </c>
      <c r="L2346" s="453">
        <v>3.6759826362339822</v>
      </c>
      <c r="M2346" s="453">
        <v>3.5176294774689296</v>
      </c>
      <c r="N2346" s="453"/>
      <c r="O2346" s="453">
        <f t="shared" si="36"/>
        <v>2.5282610850374674</v>
      </c>
      <c r="P2346" s="453">
        <f t="shared" si="36"/>
        <v>9.5323101337502152</v>
      </c>
      <c r="Q2346" s="453">
        <f t="shared" si="36"/>
        <v>11.927361594414073</v>
      </c>
    </row>
    <row r="2347" spans="6:17">
      <c r="F2347" s="452">
        <v>2341</v>
      </c>
      <c r="G2347" s="453">
        <v>3.1120901868379924</v>
      </c>
      <c r="H2347" s="453">
        <v>11.052865649070966</v>
      </c>
      <c r="I2347" s="453">
        <v>14.485694349795438</v>
      </c>
      <c r="J2347" s="453"/>
      <c r="K2347" s="453">
        <v>0.86153693416416033</v>
      </c>
      <c r="L2347" s="453">
        <v>3.6119578461727926</v>
      </c>
      <c r="M2347" s="453">
        <v>2.4830943072580709</v>
      </c>
      <c r="N2347" s="453"/>
      <c r="O2347" s="453">
        <f t="shared" si="36"/>
        <v>2.4175820275831565</v>
      </c>
      <c r="P2347" s="453">
        <f t="shared" si="36"/>
        <v>9.1383906707082758</v>
      </c>
      <c r="Q2347" s="453">
        <f t="shared" si="36"/>
        <v>9.7259414821557897</v>
      </c>
    </row>
    <row r="2348" spans="6:17">
      <c r="F2348" s="452">
        <v>2342</v>
      </c>
      <c r="G2348" s="453">
        <v>1.9389508011292271</v>
      </c>
      <c r="H2348" s="453">
        <v>4.5176732845259835</v>
      </c>
      <c r="I2348" s="453">
        <v>3.0380141836874799</v>
      </c>
      <c r="J2348" s="453"/>
      <c r="K2348" s="453">
        <v>-0.34058024752754257</v>
      </c>
      <c r="L2348" s="453">
        <v>-2.4683894052357118</v>
      </c>
      <c r="M2348" s="453">
        <v>-6.8932844567680363</v>
      </c>
      <c r="N2348" s="453"/>
      <c r="O2348" s="453">
        <f t="shared" si="36"/>
        <v>0.628895153037071</v>
      </c>
      <c r="P2348" s="453">
        <f t="shared" si="36"/>
        <v>-0.20955276297272007</v>
      </c>
      <c r="Q2348" s="453">
        <f t="shared" si="36"/>
        <v>-5.3742773649242963</v>
      </c>
    </row>
    <row r="2349" spans="6:17">
      <c r="F2349" s="452">
        <v>2343</v>
      </c>
      <c r="G2349" s="453">
        <v>2.0987422307194255</v>
      </c>
      <c r="H2349" s="453">
        <v>6.2163088930666603</v>
      </c>
      <c r="I2349" s="453">
        <v>7.352166589553903</v>
      </c>
      <c r="J2349" s="453"/>
      <c r="K2349" s="453">
        <v>-0.12741485604314029</v>
      </c>
      <c r="L2349" s="453">
        <v>-0.9553682023773078</v>
      </c>
      <c r="M2349" s="453">
        <v>-3.5666634868375624</v>
      </c>
      <c r="N2349" s="453"/>
      <c r="O2349" s="453">
        <f t="shared" si="36"/>
        <v>0.92195625931657244</v>
      </c>
      <c r="P2349" s="453">
        <f t="shared" si="36"/>
        <v>2.1527862441560224</v>
      </c>
      <c r="Q2349" s="453">
        <f t="shared" si="36"/>
        <v>0.1094198079393891</v>
      </c>
    </row>
    <row r="2350" spans="6:17">
      <c r="F2350" s="452">
        <v>2344</v>
      </c>
      <c r="G2350" s="453">
        <v>2.4066144589009166</v>
      </c>
      <c r="H2350" s="453">
        <v>7.8282821173514776</v>
      </c>
      <c r="I2350" s="453">
        <v>9.2726876555499445</v>
      </c>
      <c r="J2350" s="453"/>
      <c r="K2350" s="453">
        <v>0.20368660323911669</v>
      </c>
      <c r="L2350" s="453">
        <v>0.66593052506291883</v>
      </c>
      <c r="M2350" s="453">
        <v>-2.2370434286252134</v>
      </c>
      <c r="N2350" s="453"/>
      <c r="O2350" s="453">
        <f t="shared" si="36"/>
        <v>1.406993832689575</v>
      </c>
      <c r="P2350" s="453">
        <f t="shared" si="36"/>
        <v>4.5800715837386576</v>
      </c>
      <c r="Q2350" s="453">
        <f t="shared" si="36"/>
        <v>2.3993003991497588</v>
      </c>
    </row>
    <row r="2351" spans="6:17">
      <c r="F2351" s="452">
        <v>2345</v>
      </c>
      <c r="G2351" s="453">
        <v>2.6897448626668936</v>
      </c>
      <c r="H2351" s="453">
        <v>8.4683112844508699</v>
      </c>
      <c r="I2351" s="453">
        <v>10.348549299466072</v>
      </c>
      <c r="J2351" s="453"/>
      <c r="K2351" s="453">
        <v>-0.13162253316892958</v>
      </c>
      <c r="L2351" s="453">
        <v>-0.80373714747263136</v>
      </c>
      <c r="M2351" s="453">
        <v>-4.2998825734753225</v>
      </c>
      <c r="N2351" s="453"/>
      <c r="O2351" s="453">
        <f t="shared" si="36"/>
        <v>1.2132498981645172</v>
      </c>
      <c r="P2351" s="453">
        <f t="shared" si="36"/>
        <v>3.4304184947528036</v>
      </c>
      <c r="Q2351" s="453">
        <f t="shared" si="36"/>
        <v>0.87439207625771331</v>
      </c>
    </row>
    <row r="2352" spans="6:17">
      <c r="F2352" s="452">
        <v>2346</v>
      </c>
      <c r="G2352" s="453">
        <v>2.3737627968416373</v>
      </c>
      <c r="H2352" s="453">
        <v>7.6712010389909864</v>
      </c>
      <c r="I2352" s="453">
        <v>10.546641866361796</v>
      </c>
      <c r="J2352" s="453"/>
      <c r="K2352" s="453">
        <v>0.18726675851420538</v>
      </c>
      <c r="L2352" s="453">
        <v>0.33974097097300415</v>
      </c>
      <c r="M2352" s="453">
        <v>-1.3880127256560542</v>
      </c>
      <c r="N2352" s="453"/>
      <c r="O2352" s="453">
        <f t="shared" si="36"/>
        <v>1.374148156935024</v>
      </c>
      <c r="P2352" s="453">
        <f t="shared" si="36"/>
        <v>4.1753414904684973</v>
      </c>
      <c r="Q2352" s="453">
        <f t="shared" si="36"/>
        <v>3.8853082075248437</v>
      </c>
    </row>
    <row r="2353" spans="6:17">
      <c r="F2353" s="452">
        <v>2347</v>
      </c>
      <c r="G2353" s="453">
        <v>2.5178978691869407</v>
      </c>
      <c r="H2353" s="453">
        <v>8.1876568271938126</v>
      </c>
      <c r="I2353" s="453">
        <v>11.70341053417404</v>
      </c>
      <c r="J2353" s="453"/>
      <c r="K2353" s="453">
        <v>0.28829873658912852</v>
      </c>
      <c r="L2353" s="453">
        <v>0.69335135984376706</v>
      </c>
      <c r="M2353" s="453">
        <v>-0.50637518963897321</v>
      </c>
      <c r="N2353" s="453"/>
      <c r="O2353" s="453">
        <f t="shared" si="36"/>
        <v>1.5472476711825989</v>
      </c>
      <c r="P2353" s="453">
        <f t="shared" si="36"/>
        <v>4.7871797734406734</v>
      </c>
      <c r="Q2353" s="453">
        <f t="shared" si="36"/>
        <v>5.3453300774480468</v>
      </c>
    </row>
    <row r="2354" spans="6:17">
      <c r="F2354" s="452">
        <v>2348</v>
      </c>
      <c r="G2354" s="453">
        <v>2.7586617923489261</v>
      </c>
      <c r="H2354" s="453">
        <v>8.4745922845549302</v>
      </c>
      <c r="I2354" s="453">
        <v>10.974569430093126</v>
      </c>
      <c r="J2354" s="453"/>
      <c r="K2354" s="453">
        <v>0.48077467845656763</v>
      </c>
      <c r="L2354" s="453">
        <v>1.0105727144949341</v>
      </c>
      <c r="M2354" s="453">
        <v>-1.1942675389361241</v>
      </c>
      <c r="N2354" s="453"/>
      <c r="O2354" s="453">
        <f t="shared" si="36"/>
        <v>1.8601055746310307</v>
      </c>
      <c r="P2354" s="453">
        <f t="shared" si="36"/>
        <v>5.2478688567723992</v>
      </c>
      <c r="Q2354" s="453">
        <f t="shared" si="36"/>
        <v>4.293017176110439</v>
      </c>
    </row>
    <row r="2355" spans="6:17">
      <c r="F2355" s="452">
        <v>2349</v>
      </c>
      <c r="G2355" s="453">
        <v>2.9331200658385512</v>
      </c>
      <c r="H2355" s="453">
        <v>9.8894674168141989</v>
      </c>
      <c r="I2355" s="453">
        <v>14.044586292085029</v>
      </c>
      <c r="J2355" s="453"/>
      <c r="K2355" s="453">
        <v>0.64939258336242034</v>
      </c>
      <c r="L2355" s="453">
        <v>2.0226820476250396</v>
      </c>
      <c r="M2355" s="453">
        <v>-9.297222406349448E-2</v>
      </c>
      <c r="N2355" s="453"/>
      <c r="O2355" s="453">
        <f t="shared" si="36"/>
        <v>2.115952616281696</v>
      </c>
      <c r="P2355" s="453">
        <f t="shared" si="36"/>
        <v>6.967415756032139</v>
      </c>
      <c r="Q2355" s="453">
        <f t="shared" si="36"/>
        <v>6.9293209219790199</v>
      </c>
    </row>
    <row r="2356" spans="6:17">
      <c r="F2356" s="452">
        <v>2350</v>
      </c>
      <c r="G2356" s="453">
        <v>2.8224537821738167</v>
      </c>
      <c r="H2356" s="453">
        <v>8.7024666907770083</v>
      </c>
      <c r="I2356" s="453">
        <v>10.483857134521656</v>
      </c>
      <c r="J2356" s="453"/>
      <c r="K2356" s="453">
        <v>0.57704743178845241</v>
      </c>
      <c r="L2356" s="453">
        <v>1.267164318778164</v>
      </c>
      <c r="M2356" s="453">
        <v>-1.5515984386247084</v>
      </c>
      <c r="N2356" s="453"/>
      <c r="O2356" s="453">
        <f t="shared" si="36"/>
        <v>1.9882743228753608</v>
      </c>
      <c r="P2356" s="453">
        <f t="shared" si="36"/>
        <v>5.6183976641666682</v>
      </c>
      <c r="Q2356" s="453">
        <f t="shared" si="36"/>
        <v>3.6903301286361199</v>
      </c>
    </row>
    <row r="2357" spans="6:17">
      <c r="F2357" s="452">
        <v>2351</v>
      </c>
      <c r="G2357" s="453">
        <v>2.284443113506752</v>
      </c>
      <c r="H2357" s="453">
        <v>7.1468830463150468</v>
      </c>
      <c r="I2357" s="453">
        <v>7.9973798973206414</v>
      </c>
      <c r="J2357" s="453"/>
      <c r="K2357" s="453">
        <v>-3.3162181552270908E-2</v>
      </c>
      <c r="L2357" s="453">
        <v>-0.3443632514161763</v>
      </c>
      <c r="M2357" s="453">
        <v>-4.0964078225015115</v>
      </c>
      <c r="N2357" s="453"/>
      <c r="O2357" s="453">
        <f t="shared" si="36"/>
        <v>1.1090593752011051</v>
      </c>
      <c r="P2357" s="453">
        <f t="shared" si="36"/>
        <v>3.2290782717413471</v>
      </c>
      <c r="Q2357" s="453">
        <f t="shared" si="36"/>
        <v>-9.7717873841190794E-2</v>
      </c>
    </row>
    <row r="2358" spans="6:17">
      <c r="F2358" s="452">
        <v>2352</v>
      </c>
      <c r="G2358" s="453">
        <v>2.2437364393265824</v>
      </c>
      <c r="H2358" s="453">
        <v>7.6702197782912975</v>
      </c>
      <c r="I2358" s="453">
        <v>9.9326891448737058</v>
      </c>
      <c r="J2358" s="453"/>
      <c r="K2358" s="453">
        <v>-2.7713238530688855E-2</v>
      </c>
      <c r="L2358" s="453">
        <v>0.79852011042925852</v>
      </c>
      <c r="M2358" s="453">
        <v>-0.77401902729089045</v>
      </c>
      <c r="N2358" s="453"/>
      <c r="O2358" s="453">
        <f t="shared" si="36"/>
        <v>1.0941549811326023</v>
      </c>
      <c r="P2358" s="453">
        <f t="shared" si="36"/>
        <v>4.6336299995749073</v>
      </c>
      <c r="Q2358" s="453">
        <f t="shared" si="36"/>
        <v>4.1923255451459625</v>
      </c>
    </row>
    <row r="2359" spans="6:17">
      <c r="F2359" s="452">
        <v>2353</v>
      </c>
      <c r="G2359" s="453">
        <v>2.5987094776599982</v>
      </c>
      <c r="H2359" s="453">
        <v>9.0040926765976508</v>
      </c>
      <c r="I2359" s="453">
        <v>12.425167394933041</v>
      </c>
      <c r="J2359" s="453"/>
      <c r="K2359" s="453">
        <v>0.41619359512384868</v>
      </c>
      <c r="L2359" s="453">
        <v>1.5489208910999537</v>
      </c>
      <c r="M2359" s="453">
        <v>-0.67273555581924427</v>
      </c>
      <c r="N2359" s="453"/>
      <c r="O2359" s="453">
        <f t="shared" si="36"/>
        <v>1.7155483339538478</v>
      </c>
      <c r="P2359" s="453">
        <f t="shared" si="36"/>
        <v>6.0509672293987791</v>
      </c>
      <c r="Q2359" s="453">
        <f t="shared" si="36"/>
        <v>5.5398481416472762</v>
      </c>
    </row>
    <row r="2360" spans="6:17">
      <c r="F2360" s="452">
        <v>2354</v>
      </c>
      <c r="G2360" s="453">
        <v>2.7172720342037966</v>
      </c>
      <c r="H2360" s="453">
        <v>9.4141679225974215</v>
      </c>
      <c r="I2360" s="453">
        <v>13.344181504802393</v>
      </c>
      <c r="J2360" s="453"/>
      <c r="K2360" s="453">
        <v>0.51554562191108211</v>
      </c>
      <c r="L2360" s="453">
        <v>2.1365352961139337</v>
      </c>
      <c r="M2360" s="453">
        <v>1.6277647738097869</v>
      </c>
      <c r="N2360" s="453"/>
      <c r="O2360" s="453">
        <f t="shared" si="36"/>
        <v>1.8741816390129804</v>
      </c>
      <c r="P2360" s="453">
        <f t="shared" si="36"/>
        <v>6.8436192574126444</v>
      </c>
      <c r="Q2360" s="453">
        <f t="shared" si="36"/>
        <v>8.2998555262109832</v>
      </c>
    </row>
    <row r="2361" spans="6:17">
      <c r="F2361" s="452">
        <v>2355</v>
      </c>
      <c r="G2361" s="453">
        <v>2.5358795468008228</v>
      </c>
      <c r="H2361" s="453">
        <v>7.8645084945262127</v>
      </c>
      <c r="I2361" s="453">
        <v>9.4544104813445955</v>
      </c>
      <c r="J2361" s="453"/>
      <c r="K2361" s="453">
        <v>1.3777387369066609</v>
      </c>
      <c r="L2361" s="453">
        <v>5.0031456719079159</v>
      </c>
      <c r="M2361" s="453">
        <v>4.6574487355785692</v>
      </c>
      <c r="N2361" s="453"/>
      <c r="O2361" s="453">
        <f t="shared" si="36"/>
        <v>2.6456785103070724</v>
      </c>
      <c r="P2361" s="453">
        <f t="shared" si="36"/>
        <v>8.9353999191710223</v>
      </c>
      <c r="Q2361" s="453">
        <f t="shared" si="36"/>
        <v>9.3846539762508669</v>
      </c>
    </row>
    <row r="2362" spans="6:17">
      <c r="F2362" s="452">
        <v>2356</v>
      </c>
      <c r="G2362" s="453">
        <v>2.5333261200973087</v>
      </c>
      <c r="H2362" s="453">
        <v>7.6242117766339916</v>
      </c>
      <c r="I2362" s="453">
        <v>8.8005514699218566</v>
      </c>
      <c r="J2362" s="453"/>
      <c r="K2362" s="453">
        <v>0.36094509456035162</v>
      </c>
      <c r="L2362" s="453">
        <v>0.41147925415645403</v>
      </c>
      <c r="M2362" s="453">
        <v>-2.7994632596288938</v>
      </c>
      <c r="N2362" s="453"/>
      <c r="O2362" s="453">
        <f t="shared" si="36"/>
        <v>1.627608154609006</v>
      </c>
      <c r="P2362" s="453">
        <f t="shared" si="36"/>
        <v>4.2235851424734498</v>
      </c>
      <c r="Q2362" s="453">
        <f t="shared" si="36"/>
        <v>1.6008124753320345</v>
      </c>
    </row>
    <row r="2363" spans="6:17">
      <c r="F2363" s="452">
        <v>2357</v>
      </c>
      <c r="G2363" s="453">
        <v>2.6608268446846175</v>
      </c>
      <c r="H2363" s="453">
        <v>8.4445810533080348</v>
      </c>
      <c r="I2363" s="453">
        <v>10.172817568549306</v>
      </c>
      <c r="J2363" s="453"/>
      <c r="K2363" s="453">
        <v>0.44765311659138263</v>
      </c>
      <c r="L2363" s="453">
        <v>0.82959083963012858</v>
      </c>
      <c r="M2363" s="453">
        <v>-2.1183126618756347</v>
      </c>
      <c r="N2363" s="453"/>
      <c r="O2363" s="453">
        <f t="shared" si="36"/>
        <v>1.7780665389336914</v>
      </c>
      <c r="P2363" s="453">
        <f t="shared" si="36"/>
        <v>5.051881366284146</v>
      </c>
      <c r="Q2363" s="453">
        <f t="shared" si="36"/>
        <v>2.9680961223990181</v>
      </c>
    </row>
    <row r="2364" spans="6:17">
      <c r="F2364" s="452">
        <v>2358</v>
      </c>
      <c r="G2364" s="453">
        <v>2.5943966869298123</v>
      </c>
      <c r="H2364" s="453">
        <v>8.4560176205924904</v>
      </c>
      <c r="I2364" s="453">
        <v>8.6214166429754897</v>
      </c>
      <c r="J2364" s="453"/>
      <c r="K2364" s="453">
        <v>0.14858782148704464</v>
      </c>
      <c r="L2364" s="453">
        <v>0.76285167219682393</v>
      </c>
      <c r="M2364" s="453">
        <v>-2.9621790960155892</v>
      </c>
      <c r="N2364" s="453"/>
      <c r="O2364" s="453">
        <f t="shared" si="36"/>
        <v>1.4457861649519508</v>
      </c>
      <c r="P2364" s="453">
        <f t="shared" si="36"/>
        <v>4.9908604824930691</v>
      </c>
      <c r="Q2364" s="453">
        <f t="shared" si="36"/>
        <v>1.3485292254721557</v>
      </c>
    </row>
    <row r="2365" spans="6:17">
      <c r="F2365" s="452">
        <v>2359</v>
      </c>
      <c r="G2365" s="453">
        <v>2.442586552246409</v>
      </c>
      <c r="H2365" s="453">
        <v>7.8788409323816566</v>
      </c>
      <c r="I2365" s="453">
        <v>10.922722167863611</v>
      </c>
      <c r="J2365" s="453"/>
      <c r="K2365" s="453">
        <v>0.22216334827088247</v>
      </c>
      <c r="L2365" s="453">
        <v>0.47242562865517357</v>
      </c>
      <c r="M2365" s="453">
        <v>-1.1547238008186298</v>
      </c>
      <c r="N2365" s="453"/>
      <c r="O2365" s="453">
        <f t="shared" si="36"/>
        <v>1.443456624394087</v>
      </c>
      <c r="P2365" s="453">
        <f t="shared" si="36"/>
        <v>4.4118460948460019</v>
      </c>
      <c r="Q2365" s="453">
        <f t="shared" si="36"/>
        <v>4.3066372831131758</v>
      </c>
    </row>
    <row r="2366" spans="6:17">
      <c r="F2366" s="452">
        <v>2360</v>
      </c>
      <c r="G2366" s="453">
        <v>1.9493383225676446</v>
      </c>
      <c r="H2366" s="453">
        <v>4.6445318645662397</v>
      </c>
      <c r="I2366" s="453">
        <v>3.4030632139939314</v>
      </c>
      <c r="J2366" s="453"/>
      <c r="K2366" s="453">
        <v>-0.37019843696390708</v>
      </c>
      <c r="L2366" s="453">
        <v>-2.249535886550099</v>
      </c>
      <c r="M2366" s="453">
        <v>-6.3921792858949331</v>
      </c>
      <c r="N2366" s="453"/>
      <c r="O2366" s="453">
        <f t="shared" si="36"/>
        <v>0.60447072431991522</v>
      </c>
      <c r="P2366" s="453">
        <f t="shared" si="36"/>
        <v>7.2730045733020887E-2</v>
      </c>
      <c r="Q2366" s="453">
        <f t="shared" si="36"/>
        <v>-4.6906476788979674</v>
      </c>
    </row>
    <row r="2367" spans="6:17">
      <c r="F2367" s="452">
        <v>2361</v>
      </c>
      <c r="G2367" s="453">
        <v>2.6877435732217894</v>
      </c>
      <c r="H2367" s="453">
        <v>8.8654444406703732</v>
      </c>
      <c r="I2367" s="453">
        <v>11.027858220853517</v>
      </c>
      <c r="J2367" s="453"/>
      <c r="K2367" s="453">
        <v>0.42954703102443403</v>
      </c>
      <c r="L2367" s="453">
        <v>1.5191433872756477</v>
      </c>
      <c r="M2367" s="453">
        <v>-0.83358267791489737</v>
      </c>
      <c r="N2367" s="453"/>
      <c r="O2367" s="453">
        <f t="shared" si="36"/>
        <v>1.7734188176353287</v>
      </c>
      <c r="P2367" s="453">
        <f t="shared" si="36"/>
        <v>5.9518656076108343</v>
      </c>
      <c r="Q2367" s="453">
        <f t="shared" si="36"/>
        <v>4.6803464325118611</v>
      </c>
    </row>
    <row r="2368" spans="6:17">
      <c r="F2368" s="452">
        <v>2362</v>
      </c>
      <c r="G2368" s="453">
        <v>2.4320455374368262</v>
      </c>
      <c r="H2368" s="453">
        <v>7.9177319969938083</v>
      </c>
      <c r="I2368" s="453">
        <v>9.4727633947683074</v>
      </c>
      <c r="J2368" s="453"/>
      <c r="K2368" s="453">
        <v>0.25820851664948918</v>
      </c>
      <c r="L2368" s="453">
        <v>0.85967832485393814</v>
      </c>
      <c r="M2368" s="453">
        <v>-1.9490445026317786</v>
      </c>
      <c r="N2368" s="453"/>
      <c r="O2368" s="453">
        <f t="shared" si="36"/>
        <v>1.4742312853679023</v>
      </c>
      <c r="P2368" s="453">
        <f t="shared" si="36"/>
        <v>4.8185443233508423</v>
      </c>
      <c r="Q2368" s="453">
        <f t="shared" si="36"/>
        <v>2.7873371947523751</v>
      </c>
    </row>
    <row r="2369" spans="6:17">
      <c r="F2369" s="452">
        <v>2363</v>
      </c>
      <c r="G2369" s="453">
        <v>3.0064875248960679</v>
      </c>
      <c r="H2369" s="453">
        <v>9.51250963084982</v>
      </c>
      <c r="I2369" s="453">
        <v>12.305841896709779</v>
      </c>
      <c r="J2369" s="453"/>
      <c r="K2369" s="453">
        <v>0.71321328396811445</v>
      </c>
      <c r="L2369" s="453">
        <v>2.0494152485883745</v>
      </c>
      <c r="M2369" s="453">
        <v>0.18418184707135765</v>
      </c>
      <c r="N2369" s="453"/>
      <c r="O2369" s="453">
        <f t="shared" si="36"/>
        <v>2.2164570464161484</v>
      </c>
      <c r="P2369" s="453">
        <f t="shared" si="36"/>
        <v>6.8056700640132846</v>
      </c>
      <c r="Q2369" s="453">
        <f t="shared" si="36"/>
        <v>6.3371027954262473</v>
      </c>
    </row>
    <row r="2370" spans="6:17">
      <c r="F2370" s="452">
        <v>2364</v>
      </c>
      <c r="G2370" s="453">
        <v>2.6962881411897524</v>
      </c>
      <c r="H2370" s="453">
        <v>8.5520115007854258</v>
      </c>
      <c r="I2370" s="453">
        <v>9.9240011532451007</v>
      </c>
      <c r="J2370" s="453"/>
      <c r="K2370" s="453">
        <v>0.45549882578592893</v>
      </c>
      <c r="L2370" s="453">
        <v>0.71702371687317878</v>
      </c>
      <c r="M2370" s="453">
        <v>-2.3428662220748748</v>
      </c>
      <c r="N2370" s="453"/>
      <c r="O2370" s="453">
        <f t="shared" si="36"/>
        <v>1.8036428963808051</v>
      </c>
      <c r="P2370" s="453">
        <f t="shared" si="36"/>
        <v>4.9930294672658917</v>
      </c>
      <c r="Q2370" s="453">
        <f t="shared" si="36"/>
        <v>2.6191343545476755</v>
      </c>
    </row>
    <row r="2371" spans="6:17">
      <c r="F2371" s="452">
        <v>2365</v>
      </c>
      <c r="G2371" s="453">
        <v>2.3646504923333751</v>
      </c>
      <c r="H2371" s="453">
        <v>7.9236898173756103</v>
      </c>
      <c r="I2371" s="453">
        <v>11.444672475636906</v>
      </c>
      <c r="J2371" s="453"/>
      <c r="K2371" s="453">
        <v>3.589936056028975E-2</v>
      </c>
      <c r="L2371" s="453">
        <v>0.28760398328908821</v>
      </c>
      <c r="M2371" s="453">
        <v>-1.1061405647687508</v>
      </c>
      <c r="N2371" s="453"/>
      <c r="O2371" s="453">
        <f t="shared" si="36"/>
        <v>1.2182246067269773</v>
      </c>
      <c r="P2371" s="453">
        <f t="shared" si="36"/>
        <v>4.2494488919768933</v>
      </c>
      <c r="Q2371" s="453">
        <f t="shared" si="36"/>
        <v>4.6161956730497025</v>
      </c>
    </row>
    <row r="2372" spans="6:17">
      <c r="F2372" s="452">
        <v>2366</v>
      </c>
      <c r="G2372" s="453">
        <v>2.9246761517080966</v>
      </c>
      <c r="H2372" s="453">
        <v>9.7132627623712935</v>
      </c>
      <c r="I2372" s="453">
        <v>12.118527345920299</v>
      </c>
      <c r="J2372" s="453"/>
      <c r="K2372" s="453">
        <v>0.60726814635769166</v>
      </c>
      <c r="L2372" s="453">
        <v>2.0408107270589682</v>
      </c>
      <c r="M2372" s="453">
        <v>-0.22557860161263221</v>
      </c>
      <c r="N2372" s="453"/>
      <c r="O2372" s="453">
        <f t="shared" si="36"/>
        <v>2.06960622221174</v>
      </c>
      <c r="P2372" s="453">
        <f t="shared" si="36"/>
        <v>6.8974421082446149</v>
      </c>
      <c r="Q2372" s="453">
        <f t="shared" si="36"/>
        <v>5.8336850713475172</v>
      </c>
    </row>
    <row r="2373" spans="6:17">
      <c r="F2373" s="452">
        <v>2367</v>
      </c>
      <c r="G2373" s="453">
        <v>2.8736997569028144</v>
      </c>
      <c r="H2373" s="453">
        <v>9.752015095769714</v>
      </c>
      <c r="I2373" s="453">
        <v>12.230139098743635</v>
      </c>
      <c r="J2373" s="453"/>
      <c r="K2373" s="453">
        <v>0.49547998512281133</v>
      </c>
      <c r="L2373" s="453">
        <v>1.7993537035347984</v>
      </c>
      <c r="M2373" s="453">
        <v>-0.53648319225625585</v>
      </c>
      <c r="N2373" s="453"/>
      <c r="O2373" s="453">
        <f t="shared" si="36"/>
        <v>1.9323298635742185</v>
      </c>
      <c r="P2373" s="453">
        <f t="shared" si="36"/>
        <v>6.6753612514196554</v>
      </c>
      <c r="Q2373" s="453">
        <f t="shared" si="36"/>
        <v>5.5785863571155616</v>
      </c>
    </row>
    <row r="2374" spans="6:17">
      <c r="F2374" s="452">
        <v>2368</v>
      </c>
      <c r="G2374" s="453">
        <v>2.5896087581264275</v>
      </c>
      <c r="H2374" s="453">
        <v>9.7872488635095323</v>
      </c>
      <c r="I2374" s="453">
        <v>14.30953672743378</v>
      </c>
      <c r="J2374" s="453"/>
      <c r="K2374" s="453">
        <v>0.51488860651580737</v>
      </c>
      <c r="L2374" s="453">
        <v>2.7970331483257382</v>
      </c>
      <c r="M2374" s="453">
        <v>2.7935101922812891</v>
      </c>
      <c r="N2374" s="453"/>
      <c r="O2374" s="453">
        <f t="shared" si="36"/>
        <v>1.8096929855790211</v>
      </c>
      <c r="P2374" s="453">
        <f t="shared" si="36"/>
        <v>7.6906575800805044</v>
      </c>
      <c r="Q2374" s="453">
        <f t="shared" si="36"/>
        <v>9.9482785559981792</v>
      </c>
    </row>
    <row r="2375" spans="6:17">
      <c r="F2375" s="452">
        <v>2369</v>
      </c>
      <c r="G2375" s="453">
        <v>3.4622231960607142</v>
      </c>
      <c r="H2375" s="453">
        <v>10.086669614578568</v>
      </c>
      <c r="I2375" s="453">
        <v>10.883390454819448</v>
      </c>
      <c r="J2375" s="453"/>
      <c r="K2375" s="453">
        <v>1.3388129054665434</v>
      </c>
      <c r="L2375" s="453">
        <v>3.5482066350712245</v>
      </c>
      <c r="M2375" s="453">
        <v>1.3894176404097891</v>
      </c>
      <c r="N2375" s="453"/>
      <c r="O2375" s="453">
        <f t="shared" si="36"/>
        <v>3.0699245034969005</v>
      </c>
      <c r="P2375" s="453">
        <f t="shared" si="36"/>
        <v>8.5915414423605085</v>
      </c>
      <c r="Q2375" s="453">
        <f t="shared" si="36"/>
        <v>6.8311128678195132</v>
      </c>
    </row>
    <row r="2376" spans="6:17">
      <c r="F2376" s="452">
        <v>2370</v>
      </c>
      <c r="G2376" s="453">
        <v>2.4753749766557576</v>
      </c>
      <c r="H2376" s="453">
        <v>7.9802150859119863</v>
      </c>
      <c r="I2376" s="453">
        <v>9.6460858463408954</v>
      </c>
      <c r="J2376" s="453"/>
      <c r="K2376" s="453">
        <v>0.27061916096133132</v>
      </c>
      <c r="L2376" s="453">
        <v>0.78464997220462607</v>
      </c>
      <c r="M2376" s="453">
        <v>-2.0178883429570291</v>
      </c>
      <c r="N2376" s="453"/>
      <c r="O2376" s="453">
        <f t="shared" ref="O2376:Q2439" si="37">G2376*0.5+K2376</f>
        <v>1.5083066492892101</v>
      </c>
      <c r="P2376" s="453">
        <f t="shared" si="37"/>
        <v>4.7747575151606192</v>
      </c>
      <c r="Q2376" s="453">
        <f t="shared" si="37"/>
        <v>2.8051545802134186</v>
      </c>
    </row>
    <row r="2377" spans="6:17">
      <c r="F2377" s="452">
        <v>2371</v>
      </c>
      <c r="G2377" s="453">
        <v>2.5074856676797719</v>
      </c>
      <c r="H2377" s="453">
        <v>8.3366179991249822</v>
      </c>
      <c r="I2377" s="453">
        <v>10.079749226133316</v>
      </c>
      <c r="J2377" s="453"/>
      <c r="K2377" s="453">
        <v>0.29371658048362193</v>
      </c>
      <c r="L2377" s="453">
        <v>1.110586180221155</v>
      </c>
      <c r="M2377" s="453">
        <v>-1.5312648019235979</v>
      </c>
      <c r="N2377" s="453"/>
      <c r="O2377" s="453">
        <f t="shared" si="37"/>
        <v>1.5474594143235079</v>
      </c>
      <c r="P2377" s="453">
        <f t="shared" si="37"/>
        <v>5.2788951797836461</v>
      </c>
      <c r="Q2377" s="453">
        <f t="shared" si="37"/>
        <v>3.5086098111430601</v>
      </c>
    </row>
    <row r="2378" spans="6:17">
      <c r="F2378" s="452">
        <v>2372</v>
      </c>
      <c r="G2378" s="453">
        <v>2.5780457862148829</v>
      </c>
      <c r="H2378" s="453">
        <v>7.9061933652308198</v>
      </c>
      <c r="I2378" s="453">
        <v>10.158462289915292</v>
      </c>
      <c r="J2378" s="453"/>
      <c r="K2378" s="453">
        <v>0.33959866815172113</v>
      </c>
      <c r="L2378" s="453">
        <v>0.58720914028217663</v>
      </c>
      <c r="M2378" s="453">
        <v>-1.8050963333646166</v>
      </c>
      <c r="N2378" s="453"/>
      <c r="O2378" s="453">
        <f t="shared" si="37"/>
        <v>1.6286215612591626</v>
      </c>
      <c r="P2378" s="453">
        <f t="shared" si="37"/>
        <v>4.5403058228975866</v>
      </c>
      <c r="Q2378" s="453">
        <f t="shared" si="37"/>
        <v>3.2741348115930293</v>
      </c>
    </row>
    <row r="2379" spans="6:17">
      <c r="F2379" s="452">
        <v>2373</v>
      </c>
      <c r="G2379" s="453">
        <v>3.2485657650956874</v>
      </c>
      <c r="H2379" s="453">
        <v>11.205853293428227</v>
      </c>
      <c r="I2379" s="453">
        <v>15.78472558018413</v>
      </c>
      <c r="J2379" s="453"/>
      <c r="K2379" s="453">
        <v>1.1677070576751429</v>
      </c>
      <c r="L2379" s="453">
        <v>4.4202669662379677</v>
      </c>
      <c r="M2379" s="453">
        <v>4.9971890477970646</v>
      </c>
      <c r="N2379" s="453"/>
      <c r="O2379" s="453">
        <f t="shared" si="37"/>
        <v>2.7919899402229866</v>
      </c>
      <c r="P2379" s="453">
        <f t="shared" si="37"/>
        <v>10.023193612952081</v>
      </c>
      <c r="Q2379" s="453">
        <f t="shared" si="37"/>
        <v>12.88955183788913</v>
      </c>
    </row>
    <row r="2380" spans="6:17">
      <c r="F2380" s="452">
        <v>2374</v>
      </c>
      <c r="G2380" s="453">
        <v>2.7816931198838954</v>
      </c>
      <c r="H2380" s="453">
        <v>8.5053452652913961</v>
      </c>
      <c r="I2380" s="453">
        <v>9.908300788807054</v>
      </c>
      <c r="J2380" s="453"/>
      <c r="K2380" s="453">
        <v>0.43191973505874337</v>
      </c>
      <c r="L2380" s="453">
        <v>0.66043656499739001</v>
      </c>
      <c r="M2380" s="453">
        <v>-2.3057065684639326</v>
      </c>
      <c r="N2380" s="453"/>
      <c r="O2380" s="453">
        <f t="shared" si="37"/>
        <v>1.8227662950006911</v>
      </c>
      <c r="P2380" s="453">
        <f t="shared" si="37"/>
        <v>4.9131091976430881</v>
      </c>
      <c r="Q2380" s="453">
        <f t="shared" si="37"/>
        <v>2.6484438259395944</v>
      </c>
    </row>
    <row r="2381" spans="6:17">
      <c r="F2381" s="452">
        <v>2375</v>
      </c>
      <c r="G2381" s="453">
        <v>2.9336994167625221</v>
      </c>
      <c r="H2381" s="453">
        <v>9.4188833245915333</v>
      </c>
      <c r="I2381" s="453">
        <v>11.772839098602091</v>
      </c>
      <c r="J2381" s="453"/>
      <c r="K2381" s="453">
        <v>0.41580637355766115</v>
      </c>
      <c r="L2381" s="453">
        <v>0.5342183312944826</v>
      </c>
      <c r="M2381" s="453">
        <v>-1.8937320848848458</v>
      </c>
      <c r="N2381" s="453"/>
      <c r="O2381" s="453">
        <f t="shared" si="37"/>
        <v>1.8826560819389222</v>
      </c>
      <c r="P2381" s="453">
        <f t="shared" si="37"/>
        <v>5.2436599935902493</v>
      </c>
      <c r="Q2381" s="453">
        <f t="shared" si="37"/>
        <v>3.9926874644161998</v>
      </c>
    </row>
    <row r="2382" spans="6:17">
      <c r="F2382" s="452">
        <v>2376</v>
      </c>
      <c r="G2382" s="453">
        <v>2.4539268703954686</v>
      </c>
      <c r="H2382" s="453">
        <v>9.5560791344427543</v>
      </c>
      <c r="I2382" s="453">
        <v>14.641804618812827</v>
      </c>
      <c r="J2382" s="453"/>
      <c r="K2382" s="453">
        <v>0.15675722529461744</v>
      </c>
      <c r="L2382" s="453">
        <v>1.9890122137471593</v>
      </c>
      <c r="M2382" s="453">
        <v>2.4274524044176431</v>
      </c>
      <c r="N2382" s="453"/>
      <c r="O2382" s="453">
        <f t="shared" si="37"/>
        <v>1.3837206604923518</v>
      </c>
      <c r="P2382" s="453">
        <f t="shared" si="37"/>
        <v>6.7670517809685364</v>
      </c>
      <c r="Q2382" s="453">
        <f t="shared" si="37"/>
        <v>9.7483547138240567</v>
      </c>
    </row>
    <row r="2383" spans="6:17">
      <c r="F2383" s="452">
        <v>2377</v>
      </c>
      <c r="G2383" s="453">
        <v>2.8057013678546436</v>
      </c>
      <c r="H2383" s="453">
        <v>8.8793278493161409</v>
      </c>
      <c r="I2383" s="453">
        <v>10.962751261610606</v>
      </c>
      <c r="J2383" s="453"/>
      <c r="K2383" s="453">
        <v>8.706638229584307E-2</v>
      </c>
      <c r="L2383" s="453">
        <v>-0.33163246344083319</v>
      </c>
      <c r="M2383" s="453">
        <v>-3.4253100307313105</v>
      </c>
      <c r="N2383" s="453"/>
      <c r="O2383" s="453">
        <f t="shared" si="37"/>
        <v>1.4899170662231649</v>
      </c>
      <c r="P2383" s="453">
        <f t="shared" si="37"/>
        <v>4.1080314612172373</v>
      </c>
      <c r="Q2383" s="453">
        <f t="shared" si="37"/>
        <v>2.0560656000739925</v>
      </c>
    </row>
    <row r="2384" spans="6:17">
      <c r="F2384" s="452">
        <v>2378</v>
      </c>
      <c r="G2384" s="453">
        <v>2.9254840989800837</v>
      </c>
      <c r="H2384" s="453">
        <v>9.40775712161971</v>
      </c>
      <c r="I2384" s="453">
        <v>11.545634029555899</v>
      </c>
      <c r="J2384" s="453"/>
      <c r="K2384" s="453">
        <v>0.69769497658721669</v>
      </c>
      <c r="L2384" s="453">
        <v>2.0868189678203208</v>
      </c>
      <c r="M2384" s="453">
        <v>-0.2356923985741517</v>
      </c>
      <c r="N2384" s="453"/>
      <c r="O2384" s="453">
        <f t="shared" si="37"/>
        <v>2.1604370260772585</v>
      </c>
      <c r="P2384" s="453">
        <f t="shared" si="37"/>
        <v>6.7906975286301758</v>
      </c>
      <c r="Q2384" s="453">
        <f t="shared" si="37"/>
        <v>5.5371246162037977</v>
      </c>
    </row>
    <row r="2385" spans="6:17">
      <c r="F2385" s="452">
        <v>2379</v>
      </c>
      <c r="G2385" s="453">
        <v>3.2611461478101287</v>
      </c>
      <c r="H2385" s="453">
        <v>12.215209672036167</v>
      </c>
      <c r="I2385" s="453">
        <v>16.939926244911931</v>
      </c>
      <c r="J2385" s="453"/>
      <c r="K2385" s="453">
        <v>0.99136894196526093</v>
      </c>
      <c r="L2385" s="453">
        <v>4.7445561246346983</v>
      </c>
      <c r="M2385" s="453">
        <v>4.7798011477473779</v>
      </c>
      <c r="N2385" s="453"/>
      <c r="O2385" s="453">
        <f t="shared" si="37"/>
        <v>2.6219420158703253</v>
      </c>
      <c r="P2385" s="453">
        <f t="shared" si="37"/>
        <v>10.852160960652782</v>
      </c>
      <c r="Q2385" s="453">
        <f t="shared" si="37"/>
        <v>13.249764270203343</v>
      </c>
    </row>
    <row r="2386" spans="6:17">
      <c r="F2386" s="452">
        <v>2380</v>
      </c>
      <c r="G2386" s="453">
        <v>2.9671161367843784</v>
      </c>
      <c r="H2386" s="453">
        <v>9.8531229625810752</v>
      </c>
      <c r="I2386" s="453">
        <v>13.873470752067874</v>
      </c>
      <c r="J2386" s="453"/>
      <c r="K2386" s="453">
        <v>0.55243480770426068</v>
      </c>
      <c r="L2386" s="453">
        <v>1.3065343987990161</v>
      </c>
      <c r="M2386" s="453">
        <v>-1.4818416633508491</v>
      </c>
      <c r="N2386" s="453"/>
      <c r="O2386" s="453">
        <f t="shared" si="37"/>
        <v>2.0359928760964499</v>
      </c>
      <c r="P2386" s="453">
        <f t="shared" si="37"/>
        <v>6.2330958800895537</v>
      </c>
      <c r="Q2386" s="453">
        <f t="shared" si="37"/>
        <v>5.4548937126830879</v>
      </c>
    </row>
    <row r="2387" spans="6:17">
      <c r="F2387" s="452">
        <v>2381</v>
      </c>
      <c r="G2387" s="453">
        <v>2.2506857042635797</v>
      </c>
      <c r="H2387" s="453">
        <v>6.9452875676632999</v>
      </c>
      <c r="I2387" s="453">
        <v>8.9148125563234544</v>
      </c>
      <c r="J2387" s="453"/>
      <c r="K2387" s="453">
        <v>1.1559583127674244E-2</v>
      </c>
      <c r="L2387" s="453">
        <v>-0.47163509078476551</v>
      </c>
      <c r="M2387" s="453">
        <v>-3.2053985987994054</v>
      </c>
      <c r="N2387" s="453"/>
      <c r="O2387" s="453">
        <f t="shared" si="37"/>
        <v>1.1369024352594641</v>
      </c>
      <c r="P2387" s="453">
        <f t="shared" si="37"/>
        <v>3.0010086930468844</v>
      </c>
      <c r="Q2387" s="453">
        <f t="shared" si="37"/>
        <v>1.2520076793623218</v>
      </c>
    </row>
    <row r="2388" spans="6:17">
      <c r="F2388" s="452">
        <v>2382</v>
      </c>
      <c r="G2388" s="453">
        <v>2.5555914962748929</v>
      </c>
      <c r="H2388" s="453">
        <v>10.211458709544083</v>
      </c>
      <c r="I2388" s="453">
        <v>15.27426386118232</v>
      </c>
      <c r="J2388" s="453"/>
      <c r="K2388" s="453">
        <v>0.32074421071546944</v>
      </c>
      <c r="L2388" s="453">
        <v>2.8631044735079172</v>
      </c>
      <c r="M2388" s="453">
        <v>3.3232701308645858</v>
      </c>
      <c r="N2388" s="453"/>
      <c r="O2388" s="453">
        <f t="shared" si="37"/>
        <v>1.5985399588529159</v>
      </c>
      <c r="P2388" s="453">
        <f t="shared" si="37"/>
        <v>7.9688338282799585</v>
      </c>
      <c r="Q2388" s="453">
        <f t="shared" si="37"/>
        <v>10.960402061455746</v>
      </c>
    </row>
    <row r="2389" spans="6:17">
      <c r="F2389" s="452">
        <v>2383</v>
      </c>
      <c r="G2389" s="453">
        <v>2.1097549732004079</v>
      </c>
      <c r="H2389" s="453">
        <v>6.1131903906139016</v>
      </c>
      <c r="I2389" s="453">
        <v>6.7073920189741045</v>
      </c>
      <c r="J2389" s="453"/>
      <c r="K2389" s="453">
        <v>-0.18722971764804441</v>
      </c>
      <c r="L2389" s="453">
        <v>-1.3551779712409555</v>
      </c>
      <c r="M2389" s="453">
        <v>-4.7391479825929537</v>
      </c>
      <c r="N2389" s="453"/>
      <c r="O2389" s="453">
        <f t="shared" si="37"/>
        <v>0.86764776895215956</v>
      </c>
      <c r="P2389" s="453">
        <f t="shared" si="37"/>
        <v>1.7014172240659953</v>
      </c>
      <c r="Q2389" s="453">
        <f t="shared" si="37"/>
        <v>-1.3854519731059014</v>
      </c>
    </row>
    <row r="2390" spans="6:17">
      <c r="F2390" s="452">
        <v>2384</v>
      </c>
      <c r="G2390" s="453">
        <v>2.6536945419418068</v>
      </c>
      <c r="H2390" s="453">
        <v>8.9432688929689732</v>
      </c>
      <c r="I2390" s="453">
        <v>12.390291095040212</v>
      </c>
      <c r="J2390" s="453"/>
      <c r="K2390" s="453">
        <v>0.42687759678726422</v>
      </c>
      <c r="L2390" s="453">
        <v>0.98008860335013281</v>
      </c>
      <c r="M2390" s="453">
        <v>-2.0202942951509044</v>
      </c>
      <c r="N2390" s="453"/>
      <c r="O2390" s="453">
        <f t="shared" si="37"/>
        <v>1.7537248677581676</v>
      </c>
      <c r="P2390" s="453">
        <f t="shared" si="37"/>
        <v>5.4517230498346194</v>
      </c>
      <c r="Q2390" s="453">
        <f t="shared" si="37"/>
        <v>4.1748512523692014</v>
      </c>
    </row>
    <row r="2391" spans="6:17">
      <c r="F2391" s="452">
        <v>2385</v>
      </c>
      <c r="G2391" s="453">
        <v>2.4821499872279293</v>
      </c>
      <c r="H2391" s="453">
        <v>9.9697709667923746</v>
      </c>
      <c r="I2391" s="453">
        <v>15.047026715251093</v>
      </c>
      <c r="J2391" s="453"/>
      <c r="K2391" s="453">
        <v>0.28086619604959751</v>
      </c>
      <c r="L2391" s="453">
        <v>2.6999558989683692</v>
      </c>
      <c r="M2391" s="453">
        <v>3.2600850563806461</v>
      </c>
      <c r="N2391" s="453"/>
      <c r="O2391" s="453">
        <f t="shared" si="37"/>
        <v>1.5219411896635622</v>
      </c>
      <c r="P2391" s="453">
        <f t="shared" si="37"/>
        <v>7.6848413823645565</v>
      </c>
      <c r="Q2391" s="453">
        <f t="shared" si="37"/>
        <v>10.783598414006192</v>
      </c>
    </row>
    <row r="2392" spans="6:17">
      <c r="F2392" s="452">
        <v>2386</v>
      </c>
      <c r="G2392" s="453">
        <v>2.442586552246409</v>
      </c>
      <c r="H2392" s="453">
        <v>7.8788409323816566</v>
      </c>
      <c r="I2392" s="453">
        <v>10.922722167863611</v>
      </c>
      <c r="J2392" s="453"/>
      <c r="K2392" s="453">
        <v>0.22216334827088247</v>
      </c>
      <c r="L2392" s="453">
        <v>0.47242562865517357</v>
      </c>
      <c r="M2392" s="453">
        <v>-1.1547238008186298</v>
      </c>
      <c r="N2392" s="453"/>
      <c r="O2392" s="453">
        <f t="shared" si="37"/>
        <v>1.443456624394087</v>
      </c>
      <c r="P2392" s="453">
        <f t="shared" si="37"/>
        <v>4.4118460948460019</v>
      </c>
      <c r="Q2392" s="453">
        <f t="shared" si="37"/>
        <v>4.3066372831131758</v>
      </c>
    </row>
    <row r="2393" spans="6:17">
      <c r="F2393" s="452">
        <v>2387</v>
      </c>
      <c r="G2393" s="453">
        <v>2.4596516134724578</v>
      </c>
      <c r="H2393" s="453">
        <v>7.9766076782272748</v>
      </c>
      <c r="I2393" s="453">
        <v>9.5577108040301511</v>
      </c>
      <c r="J2393" s="453"/>
      <c r="K2393" s="453">
        <v>0.27245760017614806</v>
      </c>
      <c r="L2393" s="453">
        <v>0.8819723706663396</v>
      </c>
      <c r="M2393" s="453">
        <v>-1.8662574578477376</v>
      </c>
      <c r="N2393" s="453"/>
      <c r="O2393" s="453">
        <f t="shared" si="37"/>
        <v>1.5022834069123769</v>
      </c>
      <c r="P2393" s="453">
        <f t="shared" si="37"/>
        <v>4.870276209779977</v>
      </c>
      <c r="Q2393" s="453">
        <f t="shared" si="37"/>
        <v>2.912597944167338</v>
      </c>
    </row>
    <row r="2394" spans="6:17">
      <c r="F2394" s="452">
        <v>2388</v>
      </c>
      <c r="G2394" s="453">
        <v>2.6518294558847462</v>
      </c>
      <c r="H2394" s="453">
        <v>9.8341780795689786</v>
      </c>
      <c r="I2394" s="453">
        <v>14.473968636679345</v>
      </c>
      <c r="J2394" s="453"/>
      <c r="K2394" s="453">
        <v>0.44660055795085896</v>
      </c>
      <c r="L2394" s="453">
        <v>2.4732155982525228</v>
      </c>
      <c r="M2394" s="453">
        <v>2.3370060081641313</v>
      </c>
      <c r="N2394" s="453"/>
      <c r="O2394" s="453">
        <f t="shared" si="37"/>
        <v>1.772515285893232</v>
      </c>
      <c r="P2394" s="453">
        <f t="shared" si="37"/>
        <v>7.3903046380370121</v>
      </c>
      <c r="Q2394" s="453">
        <f t="shared" si="37"/>
        <v>9.5739903265038038</v>
      </c>
    </row>
    <row r="2395" spans="6:17">
      <c r="F2395" s="452">
        <v>2389</v>
      </c>
      <c r="G2395" s="453">
        <v>2.9231489845752243</v>
      </c>
      <c r="H2395" s="453">
        <v>9.2594202803351351</v>
      </c>
      <c r="I2395" s="453">
        <v>11.939944341210676</v>
      </c>
      <c r="J2395" s="453"/>
      <c r="K2395" s="453">
        <v>0.64767060362849094</v>
      </c>
      <c r="L2395" s="453">
        <v>1.836657926432899</v>
      </c>
      <c r="M2395" s="453">
        <v>-0.13435025532364619</v>
      </c>
      <c r="N2395" s="453"/>
      <c r="O2395" s="453">
        <f t="shared" si="37"/>
        <v>2.1092450959161031</v>
      </c>
      <c r="P2395" s="453">
        <f t="shared" si="37"/>
        <v>6.4663680666004666</v>
      </c>
      <c r="Q2395" s="453">
        <f t="shared" si="37"/>
        <v>5.8356219152816919</v>
      </c>
    </row>
    <row r="2396" spans="6:17">
      <c r="F2396" s="452">
        <v>2390</v>
      </c>
      <c r="G2396" s="453">
        <v>2.5852842849934294</v>
      </c>
      <c r="H2396" s="453">
        <v>8.4229312143615473</v>
      </c>
      <c r="I2396" s="453">
        <v>8.5876540634658767</v>
      </c>
      <c r="J2396" s="453"/>
      <c r="K2396" s="453">
        <v>0.18165858921424238</v>
      </c>
      <c r="L2396" s="453">
        <v>1.001735281867127</v>
      </c>
      <c r="M2396" s="453">
        <v>-2.5797734908615553</v>
      </c>
      <c r="N2396" s="453"/>
      <c r="O2396" s="453">
        <f t="shared" si="37"/>
        <v>1.4743007317109571</v>
      </c>
      <c r="P2396" s="453">
        <f t="shared" si="37"/>
        <v>5.2132008890479007</v>
      </c>
      <c r="Q2396" s="453">
        <f t="shared" si="37"/>
        <v>1.7140535408713831</v>
      </c>
    </row>
    <row r="2397" spans="6:17">
      <c r="F2397" s="452">
        <v>2391</v>
      </c>
      <c r="G2397" s="453">
        <v>3.0506498543635363</v>
      </c>
      <c r="H2397" s="453">
        <v>11.963395014608366</v>
      </c>
      <c r="I2397" s="453">
        <v>17.767247228567584</v>
      </c>
      <c r="J2397" s="453"/>
      <c r="K2397" s="453">
        <v>0.66487865756486109</v>
      </c>
      <c r="L2397" s="453">
        <v>4.1416138322460938</v>
      </c>
      <c r="M2397" s="453">
        <v>5.111627818357988</v>
      </c>
      <c r="N2397" s="453"/>
      <c r="O2397" s="453">
        <f t="shared" si="37"/>
        <v>2.1902035847466292</v>
      </c>
      <c r="P2397" s="453">
        <f t="shared" si="37"/>
        <v>10.123311339550277</v>
      </c>
      <c r="Q2397" s="453">
        <f t="shared" si="37"/>
        <v>13.99525143264178</v>
      </c>
    </row>
    <row r="2398" spans="6:17">
      <c r="F2398" s="452">
        <v>2392</v>
      </c>
      <c r="G2398" s="453">
        <v>2.7069738500041662</v>
      </c>
      <c r="H2398" s="453">
        <v>8.9912216317291183</v>
      </c>
      <c r="I2398" s="453">
        <v>12.109468680523236</v>
      </c>
      <c r="J2398" s="453"/>
      <c r="K2398" s="453">
        <v>0.31135808241917218</v>
      </c>
      <c r="L2398" s="453">
        <v>1.0590828804049508</v>
      </c>
      <c r="M2398" s="453">
        <v>-1.3474484349211693</v>
      </c>
      <c r="N2398" s="453"/>
      <c r="O2398" s="453">
        <f t="shared" si="37"/>
        <v>1.6648450074212553</v>
      </c>
      <c r="P2398" s="453">
        <f t="shared" si="37"/>
        <v>5.5546936962695099</v>
      </c>
      <c r="Q2398" s="453">
        <f t="shared" si="37"/>
        <v>4.7072859053404486</v>
      </c>
    </row>
    <row r="2399" spans="6:17">
      <c r="F2399" s="452">
        <v>2393</v>
      </c>
      <c r="G2399" s="453">
        <v>2.6602620325741793</v>
      </c>
      <c r="H2399" s="453">
        <v>8.2868171945778926</v>
      </c>
      <c r="I2399" s="453">
        <v>10.026102822454931</v>
      </c>
      <c r="J2399" s="453"/>
      <c r="K2399" s="453">
        <v>-8.3366729002646522E-2</v>
      </c>
      <c r="L2399" s="453">
        <v>-0.5178373084053618</v>
      </c>
      <c r="M2399" s="453">
        <v>-3.9331461485714811</v>
      </c>
      <c r="N2399" s="453"/>
      <c r="O2399" s="453">
        <f t="shared" si="37"/>
        <v>1.2467642872844431</v>
      </c>
      <c r="P2399" s="453">
        <f t="shared" si="37"/>
        <v>3.6255712888835845</v>
      </c>
      <c r="Q2399" s="453">
        <f t="shared" si="37"/>
        <v>1.0799052626559842</v>
      </c>
    </row>
    <row r="2400" spans="6:17">
      <c r="F2400" s="452">
        <v>2394</v>
      </c>
      <c r="G2400" s="453">
        <v>2.6768445988432941</v>
      </c>
      <c r="H2400" s="453">
        <v>9.9397342119222998</v>
      </c>
      <c r="I2400" s="453">
        <v>14.640412113479513</v>
      </c>
      <c r="J2400" s="453"/>
      <c r="K2400" s="453">
        <v>0.48991775687829353</v>
      </c>
      <c r="L2400" s="453">
        <v>2.6779071392036116</v>
      </c>
      <c r="M2400" s="453">
        <v>2.6515284888715343</v>
      </c>
      <c r="N2400" s="453"/>
      <c r="O2400" s="453">
        <f t="shared" si="37"/>
        <v>1.8283400562999406</v>
      </c>
      <c r="P2400" s="453">
        <f t="shared" si="37"/>
        <v>7.6477742451647615</v>
      </c>
      <c r="Q2400" s="453">
        <f t="shared" si="37"/>
        <v>9.9717345456112909</v>
      </c>
    </row>
    <row r="2401" spans="6:17">
      <c r="F2401" s="452">
        <v>2395</v>
      </c>
      <c r="G2401" s="453">
        <v>3.074242546686639</v>
      </c>
      <c r="H2401" s="453">
        <v>10.728759458471885</v>
      </c>
      <c r="I2401" s="453">
        <v>13.924635371907144</v>
      </c>
      <c r="J2401" s="453"/>
      <c r="K2401" s="453">
        <v>0.5169619451894345</v>
      </c>
      <c r="L2401" s="453">
        <v>0.9656649400542392</v>
      </c>
      <c r="M2401" s="453">
        <v>-1.5659431572634332</v>
      </c>
      <c r="N2401" s="453"/>
      <c r="O2401" s="453">
        <f t="shared" si="37"/>
        <v>2.054083218532754</v>
      </c>
      <c r="P2401" s="453">
        <f t="shared" si="37"/>
        <v>6.3300446692901815</v>
      </c>
      <c r="Q2401" s="453">
        <f t="shared" si="37"/>
        <v>5.3963745286901386</v>
      </c>
    </row>
    <row r="2402" spans="6:17">
      <c r="F2402" s="452">
        <v>2396</v>
      </c>
      <c r="G2402" s="453">
        <v>2.6982061381765305</v>
      </c>
      <c r="H2402" s="453">
        <v>9.3038145195483182</v>
      </c>
      <c r="I2402" s="453">
        <v>12.81687816101909</v>
      </c>
      <c r="J2402" s="453"/>
      <c r="K2402" s="453">
        <v>0.56760721558360849</v>
      </c>
      <c r="L2402" s="453">
        <v>2.3982516480199365</v>
      </c>
      <c r="M2402" s="453">
        <v>1.7566029631179489</v>
      </c>
      <c r="N2402" s="453"/>
      <c r="O2402" s="453">
        <f t="shared" si="37"/>
        <v>1.9167102846718738</v>
      </c>
      <c r="P2402" s="453">
        <f t="shared" si="37"/>
        <v>7.0501589077940956</v>
      </c>
      <c r="Q2402" s="453">
        <f t="shared" si="37"/>
        <v>8.1650420436274942</v>
      </c>
    </row>
    <row r="2403" spans="6:17">
      <c r="F2403" s="452">
        <v>2397</v>
      </c>
      <c r="G2403" s="453">
        <v>2.5255380670464831</v>
      </c>
      <c r="H2403" s="453">
        <v>8.7070372301769225</v>
      </c>
      <c r="I2403" s="453">
        <v>11.977238492488041</v>
      </c>
      <c r="J2403" s="453"/>
      <c r="K2403" s="453">
        <v>0.54779384889540417</v>
      </c>
      <c r="L2403" s="453">
        <v>2.2049967905200063</v>
      </c>
      <c r="M2403" s="453">
        <v>1.6052488251164476</v>
      </c>
      <c r="N2403" s="453"/>
      <c r="O2403" s="453">
        <f t="shared" si="37"/>
        <v>1.8105628824186457</v>
      </c>
      <c r="P2403" s="453">
        <f t="shared" si="37"/>
        <v>6.5585154056084676</v>
      </c>
      <c r="Q2403" s="453">
        <f t="shared" si="37"/>
        <v>7.5938680713604683</v>
      </c>
    </row>
    <row r="2404" spans="6:17">
      <c r="F2404" s="452">
        <v>2398</v>
      </c>
      <c r="G2404" s="453">
        <v>2.591539430715045</v>
      </c>
      <c r="H2404" s="453">
        <v>9.775849799496406</v>
      </c>
      <c r="I2404" s="453">
        <v>14.287304062647308</v>
      </c>
      <c r="J2404" s="453"/>
      <c r="K2404" s="453">
        <v>0.47338367959916994</v>
      </c>
      <c r="L2404" s="453">
        <v>2.6856245856741481</v>
      </c>
      <c r="M2404" s="453">
        <v>2.6115077868540979</v>
      </c>
      <c r="N2404" s="453"/>
      <c r="O2404" s="453">
        <f t="shared" si="37"/>
        <v>1.7691533949566924</v>
      </c>
      <c r="P2404" s="453">
        <f t="shared" si="37"/>
        <v>7.5735494854223511</v>
      </c>
      <c r="Q2404" s="453">
        <f t="shared" si="37"/>
        <v>9.7551598181777521</v>
      </c>
    </row>
    <row r="2405" spans="6:17">
      <c r="F2405" s="452">
        <v>2399</v>
      </c>
      <c r="G2405" s="453">
        <v>2.6878190819383807</v>
      </c>
      <c r="H2405" s="453">
        <v>9.2177812550055336</v>
      </c>
      <c r="I2405" s="453">
        <v>12.931495298011399</v>
      </c>
      <c r="J2405" s="453"/>
      <c r="K2405" s="453">
        <v>0.52882562339558348</v>
      </c>
      <c r="L2405" s="453">
        <v>2.032968854706553</v>
      </c>
      <c r="M2405" s="453">
        <v>1.3253807770988786</v>
      </c>
      <c r="N2405" s="453"/>
      <c r="O2405" s="453">
        <f t="shared" si="37"/>
        <v>1.8727351643647738</v>
      </c>
      <c r="P2405" s="453">
        <f t="shared" si="37"/>
        <v>6.6418594822093198</v>
      </c>
      <c r="Q2405" s="453">
        <f t="shared" si="37"/>
        <v>7.7911284261045779</v>
      </c>
    </row>
    <row r="2406" spans="6:17">
      <c r="F2406" s="452">
        <v>2400</v>
      </c>
      <c r="G2406" s="453">
        <v>2.8536758920891359</v>
      </c>
      <c r="H2406" s="453">
        <v>10.161500042738226</v>
      </c>
      <c r="I2406" s="453">
        <v>13.083995614906968</v>
      </c>
      <c r="J2406" s="453"/>
      <c r="K2406" s="453">
        <v>0.53273510276876834</v>
      </c>
      <c r="L2406" s="453">
        <v>1.182303989534276</v>
      </c>
      <c r="M2406" s="453">
        <v>-1.2210558291578693</v>
      </c>
      <c r="N2406" s="453"/>
      <c r="O2406" s="453">
        <f t="shared" si="37"/>
        <v>1.9595730488133363</v>
      </c>
      <c r="P2406" s="453">
        <f t="shared" si="37"/>
        <v>6.2630540109033888</v>
      </c>
      <c r="Q2406" s="453">
        <f t="shared" si="37"/>
        <v>5.3209419782956147</v>
      </c>
    </row>
    <row r="2407" spans="6:17">
      <c r="F2407" s="452">
        <v>2401</v>
      </c>
      <c r="G2407" s="453">
        <v>2.5998470091043817</v>
      </c>
      <c r="H2407" s="453">
        <v>8.3181621516252164</v>
      </c>
      <c r="I2407" s="453">
        <v>9.4012233801215075</v>
      </c>
      <c r="J2407" s="453"/>
      <c r="K2407" s="453">
        <v>0.29857747288130376</v>
      </c>
      <c r="L2407" s="453">
        <v>0.60200278697629983</v>
      </c>
      <c r="M2407" s="453">
        <v>-2.9774603871333412</v>
      </c>
      <c r="N2407" s="453"/>
      <c r="O2407" s="453">
        <f t="shared" si="37"/>
        <v>1.5985009774334946</v>
      </c>
      <c r="P2407" s="453">
        <f t="shared" si="37"/>
        <v>4.761083862788908</v>
      </c>
      <c r="Q2407" s="453">
        <f t="shared" si="37"/>
        <v>1.7231513029274126</v>
      </c>
    </row>
    <row r="2408" spans="6:17">
      <c r="F2408" s="452">
        <v>2402</v>
      </c>
      <c r="G2408" s="453">
        <v>2.7305442456494777</v>
      </c>
      <c r="H2408" s="453">
        <v>10.174576576096662</v>
      </c>
      <c r="I2408" s="453">
        <v>15.118452126444083</v>
      </c>
      <c r="J2408" s="453"/>
      <c r="K2408" s="453">
        <v>0.58837197751313219</v>
      </c>
      <c r="L2408" s="453">
        <v>3.0100722634369674</v>
      </c>
      <c r="M2408" s="453">
        <v>3.256350159853767</v>
      </c>
      <c r="N2408" s="453"/>
      <c r="O2408" s="453">
        <f t="shared" si="37"/>
        <v>1.9536441003378711</v>
      </c>
      <c r="P2408" s="453">
        <f t="shared" si="37"/>
        <v>8.0973605514852984</v>
      </c>
      <c r="Q2408" s="453">
        <f t="shared" si="37"/>
        <v>10.815576223075809</v>
      </c>
    </row>
    <row r="2409" spans="6:17">
      <c r="F2409" s="452">
        <v>2403</v>
      </c>
      <c r="G2409" s="453">
        <v>3.2096101415306251</v>
      </c>
      <c r="H2409" s="453">
        <v>12.131245441009114</v>
      </c>
      <c r="I2409" s="453">
        <v>17.786732916594545</v>
      </c>
      <c r="J2409" s="453"/>
      <c r="K2409" s="453">
        <v>0.81790297410153912</v>
      </c>
      <c r="L2409" s="453">
        <v>3.8753442744630746</v>
      </c>
      <c r="M2409" s="453">
        <v>4.1394640387175983</v>
      </c>
      <c r="N2409" s="453"/>
      <c r="O2409" s="453">
        <f t="shared" si="37"/>
        <v>2.4227080448668517</v>
      </c>
      <c r="P2409" s="453">
        <f t="shared" si="37"/>
        <v>9.9409669949676314</v>
      </c>
      <c r="Q2409" s="453">
        <f t="shared" si="37"/>
        <v>13.032830497014871</v>
      </c>
    </row>
    <row r="2410" spans="6:17">
      <c r="F2410" s="452">
        <v>2404</v>
      </c>
      <c r="G2410" s="453">
        <v>2.9221971015147279</v>
      </c>
      <c r="H2410" s="453">
        <v>11.243504329501327</v>
      </c>
      <c r="I2410" s="453">
        <v>16.360926763563242</v>
      </c>
      <c r="J2410" s="453"/>
      <c r="K2410" s="453">
        <v>0.68484401618737323</v>
      </c>
      <c r="L2410" s="453">
        <v>3.6068801896071818</v>
      </c>
      <c r="M2410" s="453">
        <v>3.7285731287635926</v>
      </c>
      <c r="N2410" s="453"/>
      <c r="O2410" s="453">
        <f t="shared" si="37"/>
        <v>2.1459425669447372</v>
      </c>
      <c r="P2410" s="453">
        <f t="shared" si="37"/>
        <v>9.2286323543578455</v>
      </c>
      <c r="Q2410" s="453">
        <f t="shared" si="37"/>
        <v>11.909036510545214</v>
      </c>
    </row>
    <row r="2411" spans="6:17">
      <c r="F2411" s="452">
        <v>2405</v>
      </c>
      <c r="G2411" s="453">
        <v>2.3250529429227651</v>
      </c>
      <c r="H2411" s="453">
        <v>7.5994381268171267</v>
      </c>
      <c r="I2411" s="453">
        <v>10.901782504652957</v>
      </c>
      <c r="J2411" s="453"/>
      <c r="K2411" s="453">
        <v>0.11357920002334332</v>
      </c>
      <c r="L2411" s="453">
        <v>0.15997423764937935</v>
      </c>
      <c r="M2411" s="453">
        <v>-1.2021416697346865</v>
      </c>
      <c r="N2411" s="453"/>
      <c r="O2411" s="453">
        <f t="shared" si="37"/>
        <v>1.2761056714847259</v>
      </c>
      <c r="P2411" s="453">
        <f t="shared" si="37"/>
        <v>3.9596933010579427</v>
      </c>
      <c r="Q2411" s="453">
        <f t="shared" si="37"/>
        <v>4.2487495825917918</v>
      </c>
    </row>
    <row r="2412" spans="6:17">
      <c r="F2412" s="452">
        <v>2406</v>
      </c>
      <c r="G2412" s="453">
        <v>2.3875366593008973</v>
      </c>
      <c r="H2412" s="453">
        <v>7.7862123123355502</v>
      </c>
      <c r="I2412" s="453">
        <v>11.128119403958166</v>
      </c>
      <c r="J2412" s="453"/>
      <c r="K2412" s="453">
        <v>0.17070427736935123</v>
      </c>
      <c r="L2412" s="453">
        <v>0.37319977734952658</v>
      </c>
      <c r="M2412" s="453">
        <v>-0.89496596036560305</v>
      </c>
      <c r="N2412" s="453"/>
      <c r="O2412" s="453">
        <f t="shared" si="37"/>
        <v>1.3644726070197999</v>
      </c>
      <c r="P2412" s="453">
        <f t="shared" si="37"/>
        <v>4.2663059335173017</v>
      </c>
      <c r="Q2412" s="453">
        <f t="shared" si="37"/>
        <v>4.6690937416134801</v>
      </c>
    </row>
    <row r="2413" spans="6:17">
      <c r="F2413" s="452">
        <v>2407</v>
      </c>
      <c r="G2413" s="453">
        <v>3.3565934123955827</v>
      </c>
      <c r="H2413" s="453">
        <v>11.252423981493386</v>
      </c>
      <c r="I2413" s="453">
        <v>16.682402740017977</v>
      </c>
      <c r="J2413" s="453"/>
      <c r="K2413" s="453">
        <v>1.0366152181658617</v>
      </c>
      <c r="L2413" s="453">
        <v>3.6840499464888765</v>
      </c>
      <c r="M2413" s="453">
        <v>4.4438559810881628</v>
      </c>
      <c r="N2413" s="453"/>
      <c r="O2413" s="453">
        <f t="shared" si="37"/>
        <v>2.714911924363653</v>
      </c>
      <c r="P2413" s="453">
        <f t="shared" si="37"/>
        <v>9.3102619372355697</v>
      </c>
      <c r="Q2413" s="453">
        <f t="shared" si="37"/>
        <v>12.785057351097151</v>
      </c>
    </row>
    <row r="2414" spans="6:17">
      <c r="F2414" s="452">
        <v>2408</v>
      </c>
      <c r="G2414" s="453">
        <v>2.2424920340165837</v>
      </c>
      <c r="H2414" s="453">
        <v>6.8554855147174862</v>
      </c>
      <c r="I2414" s="453">
        <v>7.7146850252114092</v>
      </c>
      <c r="J2414" s="453"/>
      <c r="K2414" s="453">
        <v>1.1622300960687522</v>
      </c>
      <c r="L2414" s="453">
        <v>4.1732224783762035</v>
      </c>
      <c r="M2414" s="453">
        <v>3.1990966157138629</v>
      </c>
      <c r="N2414" s="453"/>
      <c r="O2414" s="453">
        <f t="shared" si="37"/>
        <v>2.283476113077044</v>
      </c>
      <c r="P2414" s="453">
        <f t="shared" si="37"/>
        <v>7.6009652357349466</v>
      </c>
      <c r="Q2414" s="453">
        <f t="shared" si="37"/>
        <v>7.0564391283195675</v>
      </c>
    </row>
    <row r="2415" spans="6:17">
      <c r="F2415" s="452">
        <v>2409</v>
      </c>
      <c r="G2415" s="453">
        <v>2.5654094224306121</v>
      </c>
      <c r="H2415" s="453">
        <v>8.4419313898001178</v>
      </c>
      <c r="I2415" s="453">
        <v>11.296258135900814</v>
      </c>
      <c r="J2415" s="453"/>
      <c r="K2415" s="453">
        <v>0.23325097952591456</v>
      </c>
      <c r="L2415" s="453">
        <v>1.4399199384101209</v>
      </c>
      <c r="M2415" s="453">
        <v>0.6242135512669762</v>
      </c>
      <c r="N2415" s="453"/>
      <c r="O2415" s="453">
        <f t="shared" si="37"/>
        <v>1.5159556907412206</v>
      </c>
      <c r="P2415" s="453">
        <f t="shared" si="37"/>
        <v>5.6608856333101798</v>
      </c>
      <c r="Q2415" s="453">
        <f t="shared" si="37"/>
        <v>6.2723426192173832</v>
      </c>
    </row>
    <row r="2416" spans="6:17">
      <c r="F2416" s="452">
        <v>2410</v>
      </c>
      <c r="G2416" s="453">
        <v>2.5777171444531266</v>
      </c>
      <c r="H2416" s="453">
        <v>8.0325977339727217</v>
      </c>
      <c r="I2416" s="453">
        <v>9.9580153314513495</v>
      </c>
      <c r="J2416" s="453"/>
      <c r="K2416" s="453">
        <v>0.74565881906984721</v>
      </c>
      <c r="L2416" s="453">
        <v>2.2676751397745818</v>
      </c>
      <c r="M2416" s="453">
        <v>0.24652544832051149</v>
      </c>
      <c r="N2416" s="453"/>
      <c r="O2416" s="453">
        <f t="shared" si="37"/>
        <v>2.0345173912964105</v>
      </c>
      <c r="P2416" s="453">
        <f t="shared" si="37"/>
        <v>6.2839740067609426</v>
      </c>
      <c r="Q2416" s="453">
        <f t="shared" si="37"/>
        <v>5.2255331140461863</v>
      </c>
    </row>
    <row r="2417" spans="6:17">
      <c r="F2417" s="452">
        <v>2411</v>
      </c>
      <c r="G2417" s="453">
        <v>2.8110036600966772</v>
      </c>
      <c r="H2417" s="453">
        <v>9.6957080520541865</v>
      </c>
      <c r="I2417" s="453">
        <v>13.465491509620222</v>
      </c>
      <c r="J2417" s="453"/>
      <c r="K2417" s="453">
        <v>0.53064264698883967</v>
      </c>
      <c r="L2417" s="453">
        <v>1.9408175767378992</v>
      </c>
      <c r="M2417" s="453">
        <v>-0.14681103120837946</v>
      </c>
      <c r="N2417" s="453"/>
      <c r="O2417" s="453">
        <f t="shared" si="37"/>
        <v>1.9361444770371783</v>
      </c>
      <c r="P2417" s="453">
        <f t="shared" si="37"/>
        <v>6.7886716027649925</v>
      </c>
      <c r="Q2417" s="453">
        <f t="shared" si="37"/>
        <v>6.5859347236017314</v>
      </c>
    </row>
    <row r="2418" spans="6:17">
      <c r="F2418" s="452">
        <v>2412</v>
      </c>
      <c r="G2418" s="453">
        <v>3.0607470443338691</v>
      </c>
      <c r="H2418" s="453">
        <v>11.387210897497951</v>
      </c>
      <c r="I2418" s="453">
        <v>15.442499775372212</v>
      </c>
      <c r="J2418" s="453"/>
      <c r="K2418" s="453">
        <v>0.82996181460947405</v>
      </c>
      <c r="L2418" s="453">
        <v>3.9991696483586665</v>
      </c>
      <c r="M2418" s="453">
        <v>3.4169118680439681</v>
      </c>
      <c r="N2418" s="453"/>
      <c r="O2418" s="453">
        <f t="shared" si="37"/>
        <v>2.3603353367764086</v>
      </c>
      <c r="P2418" s="453">
        <f t="shared" si="37"/>
        <v>9.6927750971076421</v>
      </c>
      <c r="Q2418" s="453">
        <f t="shared" si="37"/>
        <v>11.138161755730074</v>
      </c>
    </row>
    <row r="2419" spans="6:17">
      <c r="F2419" s="452">
        <v>2413</v>
      </c>
      <c r="G2419" s="453">
        <v>2.4756426964274816</v>
      </c>
      <c r="H2419" s="453">
        <v>8.7541621057647703</v>
      </c>
      <c r="I2419" s="453">
        <v>11.840148400210552</v>
      </c>
      <c r="J2419" s="453"/>
      <c r="K2419" s="453">
        <v>0.4015372032700526</v>
      </c>
      <c r="L2419" s="453">
        <v>2.3872955883183238</v>
      </c>
      <c r="M2419" s="453">
        <v>1.7311664728049152</v>
      </c>
      <c r="N2419" s="453"/>
      <c r="O2419" s="453">
        <f t="shared" si="37"/>
        <v>1.6393585514837934</v>
      </c>
      <c r="P2419" s="453">
        <f t="shared" si="37"/>
        <v>6.7643766412007089</v>
      </c>
      <c r="Q2419" s="453">
        <f t="shared" si="37"/>
        <v>7.6512406729101912</v>
      </c>
    </row>
    <row r="2420" spans="6:17">
      <c r="F2420" s="452">
        <v>2414</v>
      </c>
      <c r="G2420" s="453">
        <v>2.8172295253551916</v>
      </c>
      <c r="H2420" s="453">
        <v>9.3871116203835641</v>
      </c>
      <c r="I2420" s="453">
        <v>13.887130423985468</v>
      </c>
      <c r="J2420" s="453"/>
      <c r="K2420" s="453">
        <v>0.43124603435997777</v>
      </c>
      <c r="L2420" s="453">
        <v>1.5751411466538769</v>
      </c>
      <c r="M2420" s="453">
        <v>1.0691678908952724</v>
      </c>
      <c r="N2420" s="453"/>
      <c r="O2420" s="453">
        <f t="shared" si="37"/>
        <v>1.8398607970375735</v>
      </c>
      <c r="P2420" s="453">
        <f t="shared" si="37"/>
        <v>6.268696956845659</v>
      </c>
      <c r="Q2420" s="453">
        <f t="shared" si="37"/>
        <v>8.0127331028880064</v>
      </c>
    </row>
    <row r="2421" spans="6:17">
      <c r="F2421" s="452">
        <v>2415</v>
      </c>
      <c r="G2421" s="453">
        <v>2.6113536243785607</v>
      </c>
      <c r="H2421" s="453">
        <v>8.7293192020457298</v>
      </c>
      <c r="I2421" s="453">
        <v>13.246714088558988</v>
      </c>
      <c r="J2421" s="453"/>
      <c r="K2421" s="453">
        <v>0.29516093980613789</v>
      </c>
      <c r="L2421" s="453">
        <v>0.96393833311439892</v>
      </c>
      <c r="M2421" s="453">
        <v>0.66427192028516657</v>
      </c>
      <c r="N2421" s="453"/>
      <c r="O2421" s="453">
        <f t="shared" si="37"/>
        <v>1.6008377519954182</v>
      </c>
      <c r="P2421" s="453">
        <f t="shared" si="37"/>
        <v>5.3285979341372638</v>
      </c>
      <c r="Q2421" s="453">
        <f t="shared" si="37"/>
        <v>7.2876289645646608</v>
      </c>
    </row>
    <row r="2422" spans="6:17">
      <c r="F2422" s="452">
        <v>2416</v>
      </c>
      <c r="G2422" s="453">
        <v>2.8471700025626845</v>
      </c>
      <c r="H2422" s="453">
        <v>9.9529988863265189</v>
      </c>
      <c r="I2422" s="453">
        <v>12.564869987220163</v>
      </c>
      <c r="J2422" s="453"/>
      <c r="K2422" s="453">
        <v>0.63175645494530919</v>
      </c>
      <c r="L2422" s="453">
        <v>2.6184722945380514</v>
      </c>
      <c r="M2422" s="453">
        <v>0.75484433533713968</v>
      </c>
      <c r="N2422" s="453"/>
      <c r="O2422" s="453">
        <f t="shared" si="37"/>
        <v>2.0553414562266514</v>
      </c>
      <c r="P2422" s="453">
        <f t="shared" si="37"/>
        <v>7.5949717377013108</v>
      </c>
      <c r="Q2422" s="453">
        <f t="shared" si="37"/>
        <v>7.0372793289472213</v>
      </c>
    </row>
    <row r="2423" spans="6:17">
      <c r="F2423" s="452">
        <v>2417</v>
      </c>
      <c r="G2423" s="453">
        <v>2.3132160657610967</v>
      </c>
      <c r="H2423" s="453">
        <v>7.6686864323719348</v>
      </c>
      <c r="I2423" s="453">
        <v>7.9858295535304507</v>
      </c>
      <c r="J2423" s="453"/>
      <c r="K2423" s="453">
        <v>4.0011131052096971E-2</v>
      </c>
      <c r="L2423" s="453">
        <v>-4.8712012548392636E-2</v>
      </c>
      <c r="M2423" s="453">
        <v>-4.0080475108643583</v>
      </c>
      <c r="N2423" s="453"/>
      <c r="O2423" s="453">
        <f t="shared" si="37"/>
        <v>1.1966191639326453</v>
      </c>
      <c r="P2423" s="453">
        <f t="shared" si="37"/>
        <v>3.7856312036375748</v>
      </c>
      <c r="Q2423" s="453">
        <f t="shared" si="37"/>
        <v>-1.5132734099132961E-2</v>
      </c>
    </row>
    <row r="2424" spans="6:17">
      <c r="F2424" s="452">
        <v>2418</v>
      </c>
      <c r="G2424" s="453">
        <v>2.5169263509057398</v>
      </c>
      <c r="H2424" s="453">
        <v>7.3281618933652908</v>
      </c>
      <c r="I2424" s="453">
        <v>8.6909487905525538</v>
      </c>
      <c r="J2424" s="453"/>
      <c r="K2424" s="453">
        <v>0.32507456423301839</v>
      </c>
      <c r="L2424" s="453">
        <v>2.1525861514795963E-2</v>
      </c>
      <c r="M2424" s="453">
        <v>-2.3422318963489346</v>
      </c>
      <c r="N2424" s="453"/>
      <c r="O2424" s="453">
        <f t="shared" si="37"/>
        <v>1.5835377396858883</v>
      </c>
      <c r="P2424" s="453">
        <f t="shared" si="37"/>
        <v>3.6856068081974414</v>
      </c>
      <c r="Q2424" s="453">
        <f t="shared" si="37"/>
        <v>2.0032424989273423</v>
      </c>
    </row>
    <row r="2425" spans="6:17">
      <c r="F2425" s="452">
        <v>2419</v>
      </c>
      <c r="G2425" s="453">
        <v>2.4978280848932091</v>
      </c>
      <c r="H2425" s="453">
        <v>8.0899443808870117</v>
      </c>
      <c r="I2425" s="453">
        <v>9.2594082429652218</v>
      </c>
      <c r="J2425" s="453"/>
      <c r="K2425" s="453">
        <v>0.27860855582253841</v>
      </c>
      <c r="L2425" s="453">
        <v>0.69562337464017077</v>
      </c>
      <c r="M2425" s="453">
        <v>-2.658661504403085</v>
      </c>
      <c r="N2425" s="453"/>
      <c r="O2425" s="453">
        <f t="shared" si="37"/>
        <v>1.5275225982691429</v>
      </c>
      <c r="P2425" s="453">
        <f t="shared" si="37"/>
        <v>4.7405955650836766</v>
      </c>
      <c r="Q2425" s="453">
        <f t="shared" si="37"/>
        <v>1.9710426170795259</v>
      </c>
    </row>
    <row r="2426" spans="6:17">
      <c r="F2426" s="452">
        <v>2420</v>
      </c>
      <c r="G2426" s="453">
        <v>3.2286886221434461</v>
      </c>
      <c r="H2426" s="453">
        <v>12.797886409289376</v>
      </c>
      <c r="I2426" s="453">
        <v>19.233749101353794</v>
      </c>
      <c r="J2426" s="453"/>
      <c r="K2426" s="453">
        <v>1.0751594443800556</v>
      </c>
      <c r="L2426" s="453">
        <v>5.7929855957224419</v>
      </c>
      <c r="M2426" s="453">
        <v>7.9563154532760194</v>
      </c>
      <c r="N2426" s="453"/>
      <c r="O2426" s="453">
        <f t="shared" si="37"/>
        <v>2.6895037554517787</v>
      </c>
      <c r="P2426" s="453">
        <f t="shared" si="37"/>
        <v>12.19192880036713</v>
      </c>
      <c r="Q2426" s="453">
        <f t="shared" si="37"/>
        <v>17.573190003952917</v>
      </c>
    </row>
    <row r="2427" spans="6:17">
      <c r="F2427" s="452">
        <v>2421</v>
      </c>
      <c r="G2427" s="453">
        <v>2.6552337080621875</v>
      </c>
      <c r="H2427" s="453">
        <v>8.9038923323659347</v>
      </c>
      <c r="I2427" s="453">
        <v>12.982954401393755</v>
      </c>
      <c r="J2427" s="453"/>
      <c r="K2427" s="453">
        <v>0.33822972107947713</v>
      </c>
      <c r="L2427" s="453">
        <v>1.2577988427949904</v>
      </c>
      <c r="M2427" s="453">
        <v>0.42545176657435491</v>
      </c>
      <c r="N2427" s="453"/>
      <c r="O2427" s="453">
        <f t="shared" si="37"/>
        <v>1.6658465751105709</v>
      </c>
      <c r="P2427" s="453">
        <f t="shared" si="37"/>
        <v>5.7097450089779578</v>
      </c>
      <c r="Q2427" s="453">
        <f t="shared" si="37"/>
        <v>6.9169289672712324</v>
      </c>
    </row>
    <row r="2428" spans="6:17">
      <c r="F2428" s="452">
        <v>2422</v>
      </c>
      <c r="G2428" s="453">
        <v>2.6006706772284396</v>
      </c>
      <c r="H2428" s="453">
        <v>8.3226761042833459</v>
      </c>
      <c r="I2428" s="453">
        <v>8.3496317518850134</v>
      </c>
      <c r="J2428" s="453"/>
      <c r="K2428" s="453">
        <v>0.17053151966310942</v>
      </c>
      <c r="L2428" s="453">
        <v>0.69957275943870201</v>
      </c>
      <c r="M2428" s="453">
        <v>-3.2478493676722096</v>
      </c>
      <c r="N2428" s="453"/>
      <c r="O2428" s="453">
        <f t="shared" si="37"/>
        <v>1.4708668582773292</v>
      </c>
      <c r="P2428" s="453">
        <f t="shared" si="37"/>
        <v>4.860910811580375</v>
      </c>
      <c r="Q2428" s="453">
        <f t="shared" si="37"/>
        <v>0.92696650827029714</v>
      </c>
    </row>
    <row r="2429" spans="6:17">
      <c r="F2429" s="452">
        <v>2423</v>
      </c>
      <c r="G2429" s="453">
        <v>2.3261763772620707</v>
      </c>
      <c r="H2429" s="453">
        <v>7.9294464379727785</v>
      </c>
      <c r="I2429" s="453">
        <v>11.546710141685395</v>
      </c>
      <c r="J2429" s="453"/>
      <c r="K2429" s="453">
        <v>8.1783730048838876E-2</v>
      </c>
      <c r="L2429" s="453">
        <v>0.66847292906980726</v>
      </c>
      <c r="M2429" s="453">
        <v>-0.35484351158140015</v>
      </c>
      <c r="N2429" s="453"/>
      <c r="O2429" s="453">
        <f t="shared" si="37"/>
        <v>1.2448719186798742</v>
      </c>
      <c r="P2429" s="453">
        <f t="shared" si="37"/>
        <v>4.6331961480561965</v>
      </c>
      <c r="Q2429" s="453">
        <f t="shared" si="37"/>
        <v>5.4185115592612974</v>
      </c>
    </row>
    <row r="2430" spans="6:17">
      <c r="F2430" s="452">
        <v>2424</v>
      </c>
      <c r="G2430" s="453">
        <v>2.7472486276483572</v>
      </c>
      <c r="H2430" s="453">
        <v>9.2555930819941779</v>
      </c>
      <c r="I2430" s="453">
        <v>12.865940605463422</v>
      </c>
      <c r="J2430" s="453"/>
      <c r="K2430" s="453">
        <v>0.45149669781533319</v>
      </c>
      <c r="L2430" s="453">
        <v>0.89557466776687988</v>
      </c>
      <c r="M2430" s="453">
        <v>-2.2556261569364722</v>
      </c>
      <c r="N2430" s="453"/>
      <c r="O2430" s="453">
        <f t="shared" si="37"/>
        <v>1.8251210116395118</v>
      </c>
      <c r="P2430" s="453">
        <f t="shared" si="37"/>
        <v>5.5233712087639688</v>
      </c>
      <c r="Q2430" s="453">
        <f t="shared" si="37"/>
        <v>4.1773441457952387</v>
      </c>
    </row>
    <row r="2431" spans="6:17">
      <c r="F2431" s="452">
        <v>2425</v>
      </c>
      <c r="G2431" s="453">
        <v>2.6651416780616923</v>
      </c>
      <c r="H2431" s="453">
        <v>8.2969981096694525</v>
      </c>
      <c r="I2431" s="453">
        <v>8.013613077936256</v>
      </c>
      <c r="J2431" s="453"/>
      <c r="K2431" s="453">
        <v>0.43349346283254242</v>
      </c>
      <c r="L2431" s="453">
        <v>1.4501314894219277</v>
      </c>
      <c r="M2431" s="453">
        <v>-2.1128181094795622</v>
      </c>
      <c r="N2431" s="453"/>
      <c r="O2431" s="453">
        <f t="shared" si="37"/>
        <v>1.7660643018633886</v>
      </c>
      <c r="P2431" s="453">
        <f t="shared" si="37"/>
        <v>5.598630544256654</v>
      </c>
      <c r="Q2431" s="453">
        <f t="shared" si="37"/>
        <v>1.8939884294885658</v>
      </c>
    </row>
    <row r="2432" spans="6:17">
      <c r="F2432" s="452">
        <v>2426</v>
      </c>
      <c r="G2432" s="453">
        <v>2.4470657026665208</v>
      </c>
      <c r="H2432" s="453">
        <v>7.9550975173339538</v>
      </c>
      <c r="I2432" s="453">
        <v>8.9395103502876339</v>
      </c>
      <c r="J2432" s="453"/>
      <c r="K2432" s="453">
        <v>0.17161550908202372</v>
      </c>
      <c r="L2432" s="453">
        <v>0.31677007264672596</v>
      </c>
      <c r="M2432" s="453">
        <v>-3.4030320771582936</v>
      </c>
      <c r="N2432" s="453"/>
      <c r="O2432" s="453">
        <f t="shared" si="37"/>
        <v>1.3951483604152841</v>
      </c>
      <c r="P2432" s="453">
        <f t="shared" si="37"/>
        <v>4.2943188313137028</v>
      </c>
      <c r="Q2432" s="453">
        <f t="shared" si="37"/>
        <v>1.0667230979855233</v>
      </c>
    </row>
    <row r="2433" spans="6:17">
      <c r="F2433" s="452">
        <v>2427</v>
      </c>
      <c r="G2433" s="453">
        <v>2.582360973693298</v>
      </c>
      <c r="H2433" s="453">
        <v>8.1075622461962524</v>
      </c>
      <c r="I2433" s="453">
        <v>9.3518132111436074</v>
      </c>
      <c r="J2433" s="453"/>
      <c r="K2433" s="453">
        <v>0.30681379446920864</v>
      </c>
      <c r="L2433" s="453">
        <v>0.51806827123543542</v>
      </c>
      <c r="M2433" s="453">
        <v>-2.5827396720427132</v>
      </c>
      <c r="N2433" s="453"/>
      <c r="O2433" s="453">
        <f t="shared" si="37"/>
        <v>1.5979942813158576</v>
      </c>
      <c r="P2433" s="453">
        <f t="shared" si="37"/>
        <v>4.5718493943335616</v>
      </c>
      <c r="Q2433" s="453">
        <f t="shared" si="37"/>
        <v>2.0931669335290906</v>
      </c>
    </row>
    <row r="2434" spans="6:17">
      <c r="F2434" s="452">
        <v>2428</v>
      </c>
      <c r="G2434" s="453">
        <v>2.7230902562702202</v>
      </c>
      <c r="H2434" s="453">
        <v>8.6773696907082183</v>
      </c>
      <c r="I2434" s="453">
        <v>10.78715307353535</v>
      </c>
      <c r="J2434" s="453"/>
      <c r="K2434" s="453">
        <v>0.53271451585913887</v>
      </c>
      <c r="L2434" s="453">
        <v>1.5056475923801429</v>
      </c>
      <c r="M2434" s="453">
        <v>-0.85825350131197808</v>
      </c>
      <c r="N2434" s="453"/>
      <c r="O2434" s="453">
        <f t="shared" si="37"/>
        <v>1.894259643994249</v>
      </c>
      <c r="P2434" s="453">
        <f t="shared" si="37"/>
        <v>5.844332437734252</v>
      </c>
      <c r="Q2434" s="453">
        <f t="shared" si="37"/>
        <v>4.535323035455697</v>
      </c>
    </row>
    <row r="2435" spans="6:17">
      <c r="F2435" s="452">
        <v>2429</v>
      </c>
      <c r="G2435" s="453">
        <v>3.0957611613681344</v>
      </c>
      <c r="H2435" s="453">
        <v>12.218416146591451</v>
      </c>
      <c r="I2435" s="453">
        <v>18.074808399704636</v>
      </c>
      <c r="J2435" s="453"/>
      <c r="K2435" s="453">
        <v>0.73319589492573911</v>
      </c>
      <c r="L2435" s="453">
        <v>4.4290888746936901</v>
      </c>
      <c r="M2435" s="453">
        <v>5.4980703278249052</v>
      </c>
      <c r="N2435" s="453"/>
      <c r="O2435" s="453">
        <f t="shared" si="37"/>
        <v>2.2810764756098063</v>
      </c>
      <c r="P2435" s="453">
        <f t="shared" si="37"/>
        <v>10.538296947989416</v>
      </c>
      <c r="Q2435" s="453">
        <f t="shared" si="37"/>
        <v>14.535474527677223</v>
      </c>
    </row>
    <row r="2436" spans="6:17">
      <c r="F2436" s="452">
        <v>2430</v>
      </c>
      <c r="G2436" s="453">
        <v>2.4948369734228812</v>
      </c>
      <c r="H2436" s="453">
        <v>7.6667988013994943</v>
      </c>
      <c r="I2436" s="453">
        <v>9.1374963590354668</v>
      </c>
      <c r="J2436" s="453"/>
      <c r="K2436" s="453">
        <v>1.5818689684001779</v>
      </c>
      <c r="L2436" s="453">
        <v>5.7909282360508882</v>
      </c>
      <c r="M2436" s="453">
        <v>5.9074660270474766</v>
      </c>
      <c r="N2436" s="453"/>
      <c r="O2436" s="453">
        <f t="shared" si="37"/>
        <v>2.8292874551116185</v>
      </c>
      <c r="P2436" s="453">
        <f t="shared" si="37"/>
        <v>9.6243276367506354</v>
      </c>
      <c r="Q2436" s="453">
        <f t="shared" si="37"/>
        <v>10.47621420656521</v>
      </c>
    </row>
    <row r="2437" spans="6:17">
      <c r="F2437" s="452">
        <v>2431</v>
      </c>
      <c r="G2437" s="453">
        <v>3.2974966846233684</v>
      </c>
      <c r="H2437" s="453">
        <v>11.072335484381583</v>
      </c>
      <c r="I2437" s="453">
        <v>16.473837033590215</v>
      </c>
      <c r="J2437" s="453"/>
      <c r="K2437" s="453">
        <v>0.87808202527213375</v>
      </c>
      <c r="L2437" s="453">
        <v>3.0830841261021931</v>
      </c>
      <c r="M2437" s="453">
        <v>3.451240627365145</v>
      </c>
      <c r="N2437" s="453"/>
      <c r="O2437" s="453">
        <f t="shared" si="37"/>
        <v>2.526830367583818</v>
      </c>
      <c r="P2437" s="453">
        <f t="shared" si="37"/>
        <v>8.6192518682929844</v>
      </c>
      <c r="Q2437" s="453">
        <f t="shared" si="37"/>
        <v>11.688159144160252</v>
      </c>
    </row>
    <row r="2438" spans="6:17">
      <c r="F2438" s="452">
        <v>2432</v>
      </c>
      <c r="G2438" s="453">
        <v>2.3192942183954486</v>
      </c>
      <c r="H2438" s="453">
        <v>8.0509745960297394</v>
      </c>
      <c r="I2438" s="453">
        <v>10.896767591364281</v>
      </c>
      <c r="J2438" s="453"/>
      <c r="K2438" s="453">
        <v>0.10544754080271268</v>
      </c>
      <c r="L2438" s="453">
        <v>0.5779185586089568</v>
      </c>
      <c r="M2438" s="453">
        <v>-2.2893770096665733</v>
      </c>
      <c r="N2438" s="453"/>
      <c r="O2438" s="453">
        <f t="shared" si="37"/>
        <v>1.265094650000437</v>
      </c>
      <c r="P2438" s="453">
        <f t="shared" si="37"/>
        <v>4.6034058566238265</v>
      </c>
      <c r="Q2438" s="453">
        <f t="shared" si="37"/>
        <v>3.1590067860155671</v>
      </c>
    </row>
    <row r="2439" spans="6:17">
      <c r="F2439" s="452">
        <v>2433</v>
      </c>
      <c r="G2439" s="453">
        <v>2.5402849497471625</v>
      </c>
      <c r="H2439" s="453">
        <v>7.4110982566460777</v>
      </c>
      <c r="I2439" s="453">
        <v>8.810037746403097</v>
      </c>
      <c r="J2439" s="453"/>
      <c r="K2439" s="453">
        <v>0.26650242479566089</v>
      </c>
      <c r="L2439" s="453">
        <v>-5.9343978579860845E-2</v>
      </c>
      <c r="M2439" s="453">
        <v>-2.6676027495986574</v>
      </c>
      <c r="N2439" s="453"/>
      <c r="O2439" s="453">
        <f t="shared" si="37"/>
        <v>1.5366448996692421</v>
      </c>
      <c r="P2439" s="453">
        <f t="shared" si="37"/>
        <v>3.646205149743178</v>
      </c>
      <c r="Q2439" s="453">
        <f t="shared" si="37"/>
        <v>1.7374161236028911</v>
      </c>
    </row>
    <row r="2440" spans="6:17">
      <c r="F2440" s="452">
        <v>2434</v>
      </c>
      <c r="G2440" s="453">
        <v>2.5461814395311908</v>
      </c>
      <c r="H2440" s="453">
        <v>7.6636651682697803</v>
      </c>
      <c r="I2440" s="453">
        <v>8.878084836304069</v>
      </c>
      <c r="J2440" s="453"/>
      <c r="K2440" s="453">
        <v>0.36157519229666768</v>
      </c>
      <c r="L2440" s="453">
        <v>0.43989724017623644</v>
      </c>
      <c r="M2440" s="453">
        <v>-2.7275574833404832</v>
      </c>
      <c r="N2440" s="453"/>
      <c r="O2440" s="453">
        <f t="shared" ref="O2440:Q2503" si="38">G2440*0.5+K2440</f>
        <v>1.6346659120622631</v>
      </c>
      <c r="P2440" s="453">
        <f t="shared" si="38"/>
        <v>4.2717298243111266</v>
      </c>
      <c r="Q2440" s="453">
        <f t="shared" si="38"/>
        <v>1.7114849348115513</v>
      </c>
    </row>
    <row r="2441" spans="6:17">
      <c r="F2441" s="452">
        <v>2435</v>
      </c>
      <c r="G2441" s="453">
        <v>2.119638706466505</v>
      </c>
      <c r="H2441" s="453">
        <v>6.5965978485500258</v>
      </c>
      <c r="I2441" s="453">
        <v>7.3622275565645197</v>
      </c>
      <c r="J2441" s="453"/>
      <c r="K2441" s="453">
        <v>0.90438987097762258</v>
      </c>
      <c r="L2441" s="453">
        <v>3.1564350028235211</v>
      </c>
      <c r="M2441" s="453">
        <v>1.857614852780145</v>
      </c>
      <c r="N2441" s="453"/>
      <c r="O2441" s="453">
        <f t="shared" si="38"/>
        <v>1.9642092242108751</v>
      </c>
      <c r="P2441" s="453">
        <f t="shared" si="38"/>
        <v>6.454733927098534</v>
      </c>
      <c r="Q2441" s="453">
        <f t="shared" si="38"/>
        <v>5.5387286310624049</v>
      </c>
    </row>
    <row r="2442" spans="6:17">
      <c r="F2442" s="452">
        <v>2436</v>
      </c>
      <c r="G2442" s="453">
        <v>2.4708271188238466</v>
      </c>
      <c r="H2442" s="453">
        <v>7.961323160305426</v>
      </c>
      <c r="I2442" s="453">
        <v>10.430634769049917</v>
      </c>
      <c r="J2442" s="453"/>
      <c r="K2442" s="453">
        <v>0.19398077109308076</v>
      </c>
      <c r="L2442" s="453">
        <v>1.1086440255434624</v>
      </c>
      <c r="M2442" s="453">
        <v>-0.10674647702622764</v>
      </c>
      <c r="N2442" s="453"/>
      <c r="O2442" s="453">
        <f t="shared" si="38"/>
        <v>1.4293943305050041</v>
      </c>
      <c r="P2442" s="453">
        <f t="shared" si="38"/>
        <v>5.0893056056961754</v>
      </c>
      <c r="Q2442" s="453">
        <f t="shared" si="38"/>
        <v>5.1085709074987307</v>
      </c>
    </row>
    <row r="2443" spans="6:17">
      <c r="F2443" s="452">
        <v>2437</v>
      </c>
      <c r="G2443" s="453">
        <v>2.4625886578328586</v>
      </c>
      <c r="H2443" s="453">
        <v>7.5501434276278516</v>
      </c>
      <c r="I2443" s="453">
        <v>8.8788385094208735</v>
      </c>
      <c r="J2443" s="453"/>
      <c r="K2443" s="453">
        <v>1.3718800928199784</v>
      </c>
      <c r="L2443" s="453">
        <v>5.409218411887629</v>
      </c>
      <c r="M2443" s="453">
        <v>5.2701614472475597</v>
      </c>
      <c r="N2443" s="453"/>
      <c r="O2443" s="453">
        <f t="shared" si="38"/>
        <v>2.6031744217364077</v>
      </c>
      <c r="P2443" s="453">
        <f t="shared" si="38"/>
        <v>9.1842901257015548</v>
      </c>
      <c r="Q2443" s="453">
        <f t="shared" si="38"/>
        <v>9.7095807019579965</v>
      </c>
    </row>
    <row r="2444" spans="6:17">
      <c r="F2444" s="452">
        <v>2438</v>
      </c>
      <c r="G2444" s="453">
        <v>2.8555517623796387</v>
      </c>
      <c r="H2444" s="453">
        <v>9.5128962350989354</v>
      </c>
      <c r="I2444" s="453">
        <v>13.024898875792459</v>
      </c>
      <c r="J2444" s="453"/>
      <c r="K2444" s="453">
        <v>0.57407951893913634</v>
      </c>
      <c r="L2444" s="453">
        <v>1.9726716791744536</v>
      </c>
      <c r="M2444" s="453">
        <v>0.10845014557533261</v>
      </c>
      <c r="N2444" s="453"/>
      <c r="O2444" s="453">
        <f t="shared" si="38"/>
        <v>2.0018554001289557</v>
      </c>
      <c r="P2444" s="453">
        <f t="shared" si="38"/>
        <v>6.7291197967239214</v>
      </c>
      <c r="Q2444" s="453">
        <f t="shared" si="38"/>
        <v>6.6208995834715623</v>
      </c>
    </row>
    <row r="2445" spans="6:17">
      <c r="F2445" s="452">
        <v>2439</v>
      </c>
      <c r="G2445" s="453">
        <v>2.3342507709523463</v>
      </c>
      <c r="H2445" s="453">
        <v>7.1909371565114171</v>
      </c>
      <c r="I2445" s="453">
        <v>8.2897759534776867</v>
      </c>
      <c r="J2445" s="453"/>
      <c r="K2445" s="453">
        <v>7.6001314592019753E-2</v>
      </c>
      <c r="L2445" s="453">
        <v>-0.16137987050994695</v>
      </c>
      <c r="M2445" s="453">
        <v>-3.6078361835589376</v>
      </c>
      <c r="N2445" s="453"/>
      <c r="O2445" s="453">
        <f t="shared" si="38"/>
        <v>1.2431267000681929</v>
      </c>
      <c r="P2445" s="453">
        <f t="shared" si="38"/>
        <v>3.4340887077457616</v>
      </c>
      <c r="Q2445" s="453">
        <f t="shared" si="38"/>
        <v>0.5370517931799057</v>
      </c>
    </row>
    <row r="2446" spans="6:17">
      <c r="F2446" s="452">
        <v>2440</v>
      </c>
      <c r="G2446" s="453">
        <v>3.0405529125940678</v>
      </c>
      <c r="H2446" s="453">
        <v>9.2691655018263219</v>
      </c>
      <c r="I2446" s="453">
        <v>9.5657494205886735</v>
      </c>
      <c r="J2446" s="453"/>
      <c r="K2446" s="453">
        <v>1.049730546353917</v>
      </c>
      <c r="L2446" s="453">
        <v>3.0386367327555988</v>
      </c>
      <c r="M2446" s="453">
        <v>0.60946519037155156</v>
      </c>
      <c r="N2446" s="453"/>
      <c r="O2446" s="453">
        <f t="shared" si="38"/>
        <v>2.5700070026509509</v>
      </c>
      <c r="P2446" s="453">
        <f t="shared" si="38"/>
        <v>7.6732194836687597</v>
      </c>
      <c r="Q2446" s="453">
        <f t="shared" si="38"/>
        <v>5.3923399006658883</v>
      </c>
    </row>
    <row r="2447" spans="6:17">
      <c r="F2447" s="452">
        <v>2441</v>
      </c>
      <c r="G2447" s="453">
        <v>2.4315729403473902</v>
      </c>
      <c r="H2447" s="453">
        <v>7.4222829083780226</v>
      </c>
      <c r="I2447" s="453">
        <v>9.5377235858483118</v>
      </c>
      <c r="J2447" s="453"/>
      <c r="K2447" s="453">
        <v>0.24161457249084606</v>
      </c>
      <c r="L2447" s="453">
        <v>0.1915790065468741</v>
      </c>
      <c r="M2447" s="453">
        <v>-2.2094948112590274</v>
      </c>
      <c r="N2447" s="453"/>
      <c r="O2447" s="453">
        <f t="shared" si="38"/>
        <v>1.4574010426645412</v>
      </c>
      <c r="P2447" s="453">
        <f t="shared" si="38"/>
        <v>3.9027204607358854</v>
      </c>
      <c r="Q2447" s="453">
        <f t="shared" si="38"/>
        <v>2.5593669816651285</v>
      </c>
    </row>
    <row r="2448" spans="6:17">
      <c r="F2448" s="452">
        <v>2442</v>
      </c>
      <c r="G2448" s="453">
        <v>2.3831327005132508</v>
      </c>
      <c r="H2448" s="453">
        <v>8.6398016648073153</v>
      </c>
      <c r="I2448" s="453">
        <v>11.394533154979683</v>
      </c>
      <c r="J2448" s="453"/>
      <c r="K2448" s="453">
        <v>2.791990167416003E-2</v>
      </c>
      <c r="L2448" s="453">
        <v>-0.12382518763377703</v>
      </c>
      <c r="M2448" s="453">
        <v>-3.6093555572598461</v>
      </c>
      <c r="N2448" s="453"/>
      <c r="O2448" s="453">
        <f t="shared" si="38"/>
        <v>1.2194862519307854</v>
      </c>
      <c r="P2448" s="453">
        <f t="shared" si="38"/>
        <v>4.1960756447698806</v>
      </c>
      <c r="Q2448" s="453">
        <f t="shared" si="38"/>
        <v>2.0879110202299955</v>
      </c>
    </row>
    <row r="2449" spans="6:17">
      <c r="F2449" s="452">
        <v>2443</v>
      </c>
      <c r="G2449" s="453">
        <v>2.6982061381765305</v>
      </c>
      <c r="H2449" s="453">
        <v>9.3038145195483182</v>
      </c>
      <c r="I2449" s="453">
        <v>12.81687816101909</v>
      </c>
      <c r="J2449" s="453"/>
      <c r="K2449" s="453">
        <v>0.56760721558360849</v>
      </c>
      <c r="L2449" s="453">
        <v>2.3982516480199365</v>
      </c>
      <c r="M2449" s="453">
        <v>1.7566029631179489</v>
      </c>
      <c r="N2449" s="453"/>
      <c r="O2449" s="453">
        <f t="shared" si="38"/>
        <v>1.9167102846718738</v>
      </c>
      <c r="P2449" s="453">
        <f t="shared" si="38"/>
        <v>7.0501589077940956</v>
      </c>
      <c r="Q2449" s="453">
        <f t="shared" si="38"/>
        <v>8.1650420436274942</v>
      </c>
    </row>
    <row r="2450" spans="6:17">
      <c r="F2450" s="452">
        <v>2444</v>
      </c>
      <c r="G2450" s="453">
        <v>2.7434426034131878</v>
      </c>
      <c r="H2450" s="453">
        <v>7.1652659046172928</v>
      </c>
      <c r="I2450" s="453">
        <v>6.5957501166553101</v>
      </c>
      <c r="J2450" s="453"/>
      <c r="K2450" s="453">
        <v>0.7632780939949555</v>
      </c>
      <c r="L2450" s="453">
        <v>0.92806245267736642</v>
      </c>
      <c r="M2450" s="453">
        <v>-2.357577002978914</v>
      </c>
      <c r="N2450" s="453"/>
      <c r="O2450" s="453">
        <f t="shared" si="38"/>
        <v>2.1349993957015494</v>
      </c>
      <c r="P2450" s="453">
        <f t="shared" si="38"/>
        <v>4.5106954049860128</v>
      </c>
      <c r="Q2450" s="453">
        <f t="shared" si="38"/>
        <v>0.940298055348741</v>
      </c>
    </row>
    <row r="2451" spans="6:17">
      <c r="F2451" s="452">
        <v>2445</v>
      </c>
      <c r="G2451" s="453">
        <v>3.2378096337246998</v>
      </c>
      <c r="H2451" s="453">
        <v>11.775899383834691</v>
      </c>
      <c r="I2451" s="453">
        <v>15.956677929568556</v>
      </c>
      <c r="J2451" s="453"/>
      <c r="K2451" s="453">
        <v>1.0503331741615618</v>
      </c>
      <c r="L2451" s="453">
        <v>4.5229236603768896</v>
      </c>
      <c r="M2451" s="453">
        <v>4.1822013835092662</v>
      </c>
      <c r="N2451" s="453"/>
      <c r="O2451" s="453">
        <f t="shared" si="38"/>
        <v>2.6692379910239117</v>
      </c>
      <c r="P2451" s="453">
        <f t="shared" si="38"/>
        <v>10.410873352294235</v>
      </c>
      <c r="Q2451" s="453">
        <f t="shared" si="38"/>
        <v>12.160540348293544</v>
      </c>
    </row>
    <row r="2452" spans="6:17">
      <c r="F2452" s="452">
        <v>2446</v>
      </c>
      <c r="G2452" s="453">
        <v>2.4940072074360735</v>
      </c>
      <c r="H2452" s="453">
        <v>7.2154066404340043</v>
      </c>
      <c r="I2452" s="453">
        <v>8.4418397658534872</v>
      </c>
      <c r="J2452" s="453"/>
      <c r="K2452" s="453">
        <v>0.22729722468669777</v>
      </c>
      <c r="L2452" s="453">
        <v>-0.30836231473823261</v>
      </c>
      <c r="M2452" s="453">
        <v>-3.1350152466832313</v>
      </c>
      <c r="N2452" s="453"/>
      <c r="O2452" s="453">
        <f t="shared" si="38"/>
        <v>1.4743008284047345</v>
      </c>
      <c r="P2452" s="453">
        <f t="shared" si="38"/>
        <v>3.2993410054787695</v>
      </c>
      <c r="Q2452" s="453">
        <f t="shared" si="38"/>
        <v>1.0859046362435123</v>
      </c>
    </row>
    <row r="2453" spans="6:17">
      <c r="F2453" s="452">
        <v>2447</v>
      </c>
      <c r="G2453" s="453">
        <v>2.9045278657552096</v>
      </c>
      <c r="H2453" s="453">
        <v>9.4319597633972165</v>
      </c>
      <c r="I2453" s="453">
        <v>11.755203200746351</v>
      </c>
      <c r="J2453" s="453"/>
      <c r="K2453" s="453">
        <v>0.48066087753337605</v>
      </c>
      <c r="L2453" s="453">
        <v>0.78819134115953204</v>
      </c>
      <c r="M2453" s="453">
        <v>-1.628062364238545</v>
      </c>
      <c r="N2453" s="453"/>
      <c r="O2453" s="453">
        <f t="shared" si="38"/>
        <v>1.9329248104109809</v>
      </c>
      <c r="P2453" s="453">
        <f t="shared" si="38"/>
        <v>5.5041712228581403</v>
      </c>
      <c r="Q2453" s="453">
        <f t="shared" si="38"/>
        <v>4.2495392361346305</v>
      </c>
    </row>
    <row r="2454" spans="6:17">
      <c r="F2454" s="452">
        <v>2448</v>
      </c>
      <c r="G2454" s="453">
        <v>2.1377321416892503</v>
      </c>
      <c r="H2454" s="453">
        <v>5.03379973759791</v>
      </c>
      <c r="I2454" s="453">
        <v>3.4367352558079816</v>
      </c>
      <c r="J2454" s="453"/>
      <c r="K2454" s="453">
        <v>8.2106965164360446E-2</v>
      </c>
      <c r="L2454" s="453">
        <v>-1.2056743852720899</v>
      </c>
      <c r="M2454" s="453">
        <v>-5.3297869306470673</v>
      </c>
      <c r="N2454" s="453"/>
      <c r="O2454" s="453">
        <f t="shared" si="38"/>
        <v>1.1509730360089856</v>
      </c>
      <c r="P2454" s="453">
        <f t="shared" si="38"/>
        <v>1.3112254835268651</v>
      </c>
      <c r="Q2454" s="453">
        <f t="shared" si="38"/>
        <v>-3.6114193027430765</v>
      </c>
    </row>
    <row r="2455" spans="6:17">
      <c r="F2455" s="452">
        <v>2449</v>
      </c>
      <c r="G2455" s="453">
        <v>2.8499557995249116</v>
      </c>
      <c r="H2455" s="453">
        <v>8.7985224747928541</v>
      </c>
      <c r="I2455" s="453">
        <v>10.635882341937943</v>
      </c>
      <c r="J2455" s="453"/>
      <c r="K2455" s="453">
        <v>0.62929683462980179</v>
      </c>
      <c r="L2455" s="453">
        <v>1.4535781068429259</v>
      </c>
      <c r="M2455" s="453">
        <v>-1.2621377543153685</v>
      </c>
      <c r="N2455" s="453"/>
      <c r="O2455" s="453">
        <f t="shared" si="38"/>
        <v>2.0542747343922576</v>
      </c>
      <c r="P2455" s="453">
        <f t="shared" si="38"/>
        <v>5.8528393442393529</v>
      </c>
      <c r="Q2455" s="453">
        <f t="shared" si="38"/>
        <v>4.0558034166536032</v>
      </c>
    </row>
    <row r="2456" spans="6:17">
      <c r="F2456" s="452">
        <v>2450</v>
      </c>
      <c r="G2456" s="453">
        <v>3.1708582108160126</v>
      </c>
      <c r="H2456" s="453">
        <v>11.921578173747925</v>
      </c>
      <c r="I2456" s="453">
        <v>17.312652874042328</v>
      </c>
      <c r="J2456" s="453"/>
      <c r="K2456" s="453">
        <v>0.80697525136282344</v>
      </c>
      <c r="L2456" s="453">
        <v>3.7318034177689725</v>
      </c>
      <c r="M2456" s="453">
        <v>3.8950502141868668</v>
      </c>
      <c r="N2456" s="453"/>
      <c r="O2456" s="453">
        <f t="shared" si="38"/>
        <v>2.3924043567708297</v>
      </c>
      <c r="P2456" s="453">
        <f t="shared" si="38"/>
        <v>9.6925925046429349</v>
      </c>
      <c r="Q2456" s="453">
        <f t="shared" si="38"/>
        <v>12.551376651208031</v>
      </c>
    </row>
    <row r="2457" spans="6:17">
      <c r="F2457" s="452">
        <v>2451</v>
      </c>
      <c r="G2457" s="453">
        <v>2.1508189013700498</v>
      </c>
      <c r="H2457" s="453">
        <v>6.3536816313398674</v>
      </c>
      <c r="I2457" s="453">
        <v>7.3012050333931313</v>
      </c>
      <c r="J2457" s="453"/>
      <c r="K2457" s="453">
        <v>-5.9549486629959958E-2</v>
      </c>
      <c r="L2457" s="453">
        <v>-0.78633112721130161</v>
      </c>
      <c r="M2457" s="453">
        <v>-3.5637127972607345</v>
      </c>
      <c r="N2457" s="453"/>
      <c r="O2457" s="453">
        <f t="shared" si="38"/>
        <v>1.015859964055065</v>
      </c>
      <c r="P2457" s="453">
        <f t="shared" si="38"/>
        <v>2.3905096884586321</v>
      </c>
      <c r="Q2457" s="453">
        <f t="shared" si="38"/>
        <v>8.6889719435831125E-2</v>
      </c>
    </row>
    <row r="2458" spans="6:17">
      <c r="F2458" s="452">
        <v>2452</v>
      </c>
      <c r="G2458" s="453">
        <v>2.4214789174280913</v>
      </c>
      <c r="H2458" s="453">
        <v>8.43101191598155</v>
      </c>
      <c r="I2458" s="453">
        <v>12.415084502535194</v>
      </c>
      <c r="J2458" s="453"/>
      <c r="K2458" s="453">
        <v>0.26463177221972778</v>
      </c>
      <c r="L2458" s="453">
        <v>1.3912325355492499</v>
      </c>
      <c r="M2458" s="453">
        <v>0.84387360759126295</v>
      </c>
      <c r="N2458" s="453"/>
      <c r="O2458" s="453">
        <f t="shared" si="38"/>
        <v>1.4753712309337734</v>
      </c>
      <c r="P2458" s="453">
        <f t="shared" si="38"/>
        <v>5.6067384935400248</v>
      </c>
      <c r="Q2458" s="453">
        <f t="shared" si="38"/>
        <v>7.05141585885886</v>
      </c>
    </row>
    <row r="2459" spans="6:17">
      <c r="F2459" s="452">
        <v>2453</v>
      </c>
      <c r="G2459" s="453">
        <v>2.6523540486640105</v>
      </c>
      <c r="H2459" s="453">
        <v>9.8155722966132046</v>
      </c>
      <c r="I2459" s="453">
        <v>14.443515905855435</v>
      </c>
      <c r="J2459" s="453"/>
      <c r="K2459" s="453">
        <v>0.43105191277377841</v>
      </c>
      <c r="L2459" s="453">
        <v>2.4439254294672281</v>
      </c>
      <c r="M2459" s="453">
        <v>2.3222693437675801</v>
      </c>
      <c r="N2459" s="453"/>
      <c r="O2459" s="453">
        <f t="shared" si="38"/>
        <v>1.7572289371057837</v>
      </c>
      <c r="P2459" s="453">
        <f t="shared" si="38"/>
        <v>7.3517115777738304</v>
      </c>
      <c r="Q2459" s="453">
        <f t="shared" si="38"/>
        <v>9.5440272966952975</v>
      </c>
    </row>
    <row r="2460" spans="6:17">
      <c r="F2460" s="452">
        <v>2454</v>
      </c>
      <c r="G2460" s="453">
        <v>2.4143106213485055</v>
      </c>
      <c r="H2460" s="453">
        <v>6.9459332305686914</v>
      </c>
      <c r="I2460" s="453">
        <v>7.9921170928668772</v>
      </c>
      <c r="J2460" s="453"/>
      <c r="K2460" s="453">
        <v>0.20256449227764683</v>
      </c>
      <c r="L2460" s="453">
        <v>-0.42648075782442163</v>
      </c>
      <c r="M2460" s="453">
        <v>-3.3929602065494109</v>
      </c>
      <c r="N2460" s="453"/>
      <c r="O2460" s="453">
        <f t="shared" si="38"/>
        <v>1.4097198029518996</v>
      </c>
      <c r="P2460" s="453">
        <f t="shared" si="38"/>
        <v>3.0464858574599241</v>
      </c>
      <c r="Q2460" s="453">
        <f t="shared" si="38"/>
        <v>0.60309833988402772</v>
      </c>
    </row>
    <row r="2461" spans="6:17">
      <c r="F2461" s="452">
        <v>2455</v>
      </c>
      <c r="G2461" s="453">
        <v>3.0513143610568338</v>
      </c>
      <c r="H2461" s="453">
        <v>10.758907863723792</v>
      </c>
      <c r="I2461" s="453">
        <v>15.348843930417488</v>
      </c>
      <c r="J2461" s="453"/>
      <c r="K2461" s="453">
        <v>0.66740863195486355</v>
      </c>
      <c r="L2461" s="453">
        <v>2.7180642699162263</v>
      </c>
      <c r="M2461" s="453">
        <v>1.9010825684334662</v>
      </c>
      <c r="N2461" s="453"/>
      <c r="O2461" s="453">
        <f t="shared" si="38"/>
        <v>2.1930658124832805</v>
      </c>
      <c r="P2461" s="453">
        <f t="shared" si="38"/>
        <v>8.0975182017781222</v>
      </c>
      <c r="Q2461" s="453">
        <f t="shared" si="38"/>
        <v>9.57550453364221</v>
      </c>
    </row>
    <row r="2462" spans="6:17">
      <c r="F2462" s="452">
        <v>2456</v>
      </c>
      <c r="G2462" s="453">
        <v>2.9818140483509357</v>
      </c>
      <c r="H2462" s="453">
        <v>11.15300550153566</v>
      </c>
      <c r="I2462" s="453">
        <v>16.108109788835378</v>
      </c>
      <c r="J2462" s="453"/>
      <c r="K2462" s="453">
        <v>0.72015318506955239</v>
      </c>
      <c r="L2462" s="453">
        <v>3.5060064948290517</v>
      </c>
      <c r="M2462" s="453">
        <v>3.5498610528978176</v>
      </c>
      <c r="N2462" s="453"/>
      <c r="O2462" s="453">
        <f t="shared" si="38"/>
        <v>2.2110602092450202</v>
      </c>
      <c r="P2462" s="453">
        <f t="shared" si="38"/>
        <v>9.0825092455968814</v>
      </c>
      <c r="Q2462" s="453">
        <f t="shared" si="38"/>
        <v>11.603915947315507</v>
      </c>
    </row>
    <row r="2463" spans="6:17">
      <c r="F2463" s="452">
        <v>2457</v>
      </c>
      <c r="G2463" s="453">
        <v>2.1313527872275451</v>
      </c>
      <c r="H2463" s="453">
        <v>6.2018323541586113</v>
      </c>
      <c r="I2463" s="453">
        <v>6.7963920021575888</v>
      </c>
      <c r="J2463" s="453"/>
      <c r="K2463" s="453">
        <v>-0.16477984843579563</v>
      </c>
      <c r="L2463" s="453">
        <v>-1.2413581670660747</v>
      </c>
      <c r="M2463" s="453">
        <v>-4.6136387864038966</v>
      </c>
      <c r="N2463" s="453"/>
      <c r="O2463" s="453">
        <f t="shared" si="38"/>
        <v>0.9008965451779769</v>
      </c>
      <c r="P2463" s="453">
        <f t="shared" si="38"/>
        <v>1.859558010013231</v>
      </c>
      <c r="Q2463" s="453">
        <f t="shared" si="38"/>
        <v>-1.2154427853251022</v>
      </c>
    </row>
    <row r="2464" spans="6:17">
      <c r="F2464" s="452">
        <v>2458</v>
      </c>
      <c r="G2464" s="453">
        <v>2.2653388791683344</v>
      </c>
      <c r="H2464" s="453">
        <v>7.6568151099882229</v>
      </c>
      <c r="I2464" s="453">
        <v>7.8263813280380958</v>
      </c>
      <c r="J2464" s="453"/>
      <c r="K2464" s="453">
        <v>-7.0661317125543022E-2</v>
      </c>
      <c r="L2464" s="453">
        <v>-0.29740354509954514</v>
      </c>
      <c r="M2464" s="453">
        <v>-4.3684027272950132</v>
      </c>
      <c r="N2464" s="453"/>
      <c r="O2464" s="453">
        <f t="shared" si="38"/>
        <v>1.0620081224586242</v>
      </c>
      <c r="P2464" s="453">
        <f t="shared" si="38"/>
        <v>3.5310040098945663</v>
      </c>
      <c r="Q2464" s="453">
        <f t="shared" si="38"/>
        <v>-0.45521206327596531</v>
      </c>
    </row>
    <row r="2465" spans="6:17">
      <c r="F2465" s="452">
        <v>2459</v>
      </c>
      <c r="G2465" s="453">
        <v>2.8380514080652031</v>
      </c>
      <c r="H2465" s="453">
        <v>10.635577071867985</v>
      </c>
      <c r="I2465" s="453">
        <v>15.741574399144909</v>
      </c>
      <c r="J2465" s="453"/>
      <c r="K2465" s="453">
        <v>0.4864805166876689</v>
      </c>
      <c r="L2465" s="453">
        <v>2.6565630002626861</v>
      </c>
      <c r="M2465" s="453">
        <v>2.5432462733056056</v>
      </c>
      <c r="N2465" s="453"/>
      <c r="O2465" s="453">
        <f t="shared" si="38"/>
        <v>1.9055062207202704</v>
      </c>
      <c r="P2465" s="453">
        <f t="shared" si="38"/>
        <v>7.9743515361966786</v>
      </c>
      <c r="Q2465" s="453">
        <f t="shared" si="38"/>
        <v>10.41403347287806</v>
      </c>
    </row>
    <row r="2466" spans="6:17">
      <c r="F2466" s="452">
        <v>2460</v>
      </c>
      <c r="G2466" s="453">
        <v>2.74820600508213</v>
      </c>
      <c r="H2466" s="453">
        <v>9.8031017467940842</v>
      </c>
      <c r="I2466" s="453">
        <v>13.42894348831193</v>
      </c>
      <c r="J2466" s="453"/>
      <c r="K2466" s="453">
        <v>0.86848898398931418</v>
      </c>
      <c r="L2466" s="453">
        <v>4.0518026112670356</v>
      </c>
      <c r="M2466" s="453">
        <v>4.2908374301214849</v>
      </c>
      <c r="N2466" s="453"/>
      <c r="O2466" s="453">
        <f t="shared" si="38"/>
        <v>2.2425919865303792</v>
      </c>
      <c r="P2466" s="453">
        <f t="shared" si="38"/>
        <v>8.9533534846640777</v>
      </c>
      <c r="Q2466" s="453">
        <f t="shared" si="38"/>
        <v>11.00530917427745</v>
      </c>
    </row>
    <row r="2467" spans="6:17">
      <c r="F2467" s="452">
        <v>2461</v>
      </c>
      <c r="G2467" s="453">
        <v>2.280848608572132</v>
      </c>
      <c r="H2467" s="453">
        <v>7.1526152250057464</v>
      </c>
      <c r="I2467" s="453">
        <v>8.0324018679402087</v>
      </c>
      <c r="J2467" s="453"/>
      <c r="K2467" s="453">
        <v>-2.6839457382157761E-2</v>
      </c>
      <c r="L2467" s="453">
        <v>-0.35183046498002568</v>
      </c>
      <c r="M2467" s="453">
        <v>-4.0071296652322346</v>
      </c>
      <c r="N2467" s="453"/>
      <c r="O2467" s="453">
        <f t="shared" si="38"/>
        <v>1.1135848469039082</v>
      </c>
      <c r="P2467" s="453">
        <f t="shared" si="38"/>
        <v>3.2244771475228475</v>
      </c>
      <c r="Q2467" s="453">
        <f t="shared" si="38"/>
        <v>9.0712687378697865E-3</v>
      </c>
    </row>
    <row r="2468" spans="6:17">
      <c r="F2468" s="452">
        <v>2462</v>
      </c>
      <c r="G2468" s="453">
        <v>2.6961899511343361</v>
      </c>
      <c r="H2468" s="453">
        <v>9.6275602752874221</v>
      </c>
      <c r="I2468" s="453">
        <v>14.495975175741094</v>
      </c>
      <c r="J2468" s="453"/>
      <c r="K2468" s="453">
        <v>0.49384446105215396</v>
      </c>
      <c r="L2468" s="453">
        <v>2.4273047417523514</v>
      </c>
      <c r="M2468" s="453">
        <v>2.5710751351502665</v>
      </c>
      <c r="N2468" s="453"/>
      <c r="O2468" s="453">
        <f t="shared" si="38"/>
        <v>1.841939436619322</v>
      </c>
      <c r="P2468" s="453">
        <f t="shared" si="38"/>
        <v>7.2410848793960625</v>
      </c>
      <c r="Q2468" s="453">
        <f t="shared" si="38"/>
        <v>9.8190627230208136</v>
      </c>
    </row>
    <row r="2469" spans="6:17">
      <c r="F2469" s="452">
        <v>2463</v>
      </c>
      <c r="G2469" s="453">
        <v>2.4063710173990884</v>
      </c>
      <c r="H2469" s="453">
        <v>7.4765809115104247</v>
      </c>
      <c r="I2469" s="453">
        <v>9.6236034108081157</v>
      </c>
      <c r="J2469" s="453"/>
      <c r="K2469" s="453">
        <v>6.610918195021398E-2</v>
      </c>
      <c r="L2469" s="453">
        <v>0.15907574914236022</v>
      </c>
      <c r="M2469" s="453">
        <v>-1.5692075016443638</v>
      </c>
      <c r="N2469" s="453"/>
      <c r="O2469" s="453">
        <f t="shared" si="38"/>
        <v>1.2692946906497582</v>
      </c>
      <c r="P2469" s="453">
        <f t="shared" si="38"/>
        <v>3.8973662048975726</v>
      </c>
      <c r="Q2469" s="453">
        <f t="shared" si="38"/>
        <v>3.242594203759694</v>
      </c>
    </row>
    <row r="2470" spans="6:17">
      <c r="F2470" s="452">
        <v>2464</v>
      </c>
      <c r="G2470" s="453">
        <v>2.5021453378354792</v>
      </c>
      <c r="H2470" s="453">
        <v>7.2534864495860063</v>
      </c>
      <c r="I2470" s="453">
        <v>8.760619561790449</v>
      </c>
      <c r="J2470" s="453"/>
      <c r="K2470" s="453">
        <v>0.15587882376630269</v>
      </c>
      <c r="L2470" s="453">
        <v>-0.41211655415523296</v>
      </c>
      <c r="M2470" s="453">
        <v>-3.0728475443641869</v>
      </c>
      <c r="N2470" s="453"/>
      <c r="O2470" s="453">
        <f t="shared" si="38"/>
        <v>1.4069514926840423</v>
      </c>
      <c r="P2470" s="453">
        <f t="shared" si="38"/>
        <v>3.2146266706377702</v>
      </c>
      <c r="Q2470" s="453">
        <f t="shared" si="38"/>
        <v>1.3074622365310375</v>
      </c>
    </row>
    <row r="2471" spans="6:17">
      <c r="F2471" s="452">
        <v>2465</v>
      </c>
      <c r="G2471" s="453">
        <v>2.695128423325535</v>
      </c>
      <c r="H2471" s="453">
        <v>9.3663148190317926</v>
      </c>
      <c r="I2471" s="453">
        <v>14.626224925435821</v>
      </c>
      <c r="J2471" s="453"/>
      <c r="K2471" s="453">
        <v>0.38451945992107106</v>
      </c>
      <c r="L2471" s="453">
        <v>1.689551084967988</v>
      </c>
      <c r="M2471" s="453">
        <v>2.2046781586522286</v>
      </c>
      <c r="N2471" s="453"/>
      <c r="O2471" s="453">
        <f t="shared" si="38"/>
        <v>1.7320836715838386</v>
      </c>
      <c r="P2471" s="453">
        <f t="shared" si="38"/>
        <v>6.3727084944838843</v>
      </c>
      <c r="Q2471" s="453">
        <f t="shared" si="38"/>
        <v>9.5177906213701391</v>
      </c>
    </row>
    <row r="2472" spans="6:17">
      <c r="F2472" s="452">
        <v>2466</v>
      </c>
      <c r="G2472" s="453">
        <v>2.7159933293302991</v>
      </c>
      <c r="H2472" s="453">
        <v>10.910878402214365</v>
      </c>
      <c r="I2472" s="453">
        <v>16.191338045965821</v>
      </c>
      <c r="J2472" s="453"/>
      <c r="K2472" s="453">
        <v>0.44895242921360889</v>
      </c>
      <c r="L2472" s="453">
        <v>3.4757230090958018</v>
      </c>
      <c r="M2472" s="453">
        <v>4.124613835930603</v>
      </c>
      <c r="N2472" s="453"/>
      <c r="O2472" s="453">
        <f t="shared" si="38"/>
        <v>1.8069490938787585</v>
      </c>
      <c r="P2472" s="453">
        <f t="shared" si="38"/>
        <v>8.9311622102029844</v>
      </c>
      <c r="Q2472" s="453">
        <f t="shared" si="38"/>
        <v>12.220282858913514</v>
      </c>
    </row>
    <row r="2473" spans="6:17">
      <c r="F2473" s="452">
        <v>2467</v>
      </c>
      <c r="G2473" s="453">
        <v>2.2867110087124747</v>
      </c>
      <c r="H2473" s="453">
        <v>8.1321502065588263</v>
      </c>
      <c r="I2473" s="453">
        <v>10.604520795603491</v>
      </c>
      <c r="J2473" s="453"/>
      <c r="K2473" s="453">
        <v>-0.15363791500247892</v>
      </c>
      <c r="L2473" s="453">
        <v>-0.89524347664062276</v>
      </c>
      <c r="M2473" s="453">
        <v>-4.8926541667514556</v>
      </c>
      <c r="N2473" s="453"/>
      <c r="O2473" s="453">
        <f t="shared" si="38"/>
        <v>0.98971758935375842</v>
      </c>
      <c r="P2473" s="453">
        <f t="shared" si="38"/>
        <v>3.1708316266387904</v>
      </c>
      <c r="Q2473" s="453">
        <f t="shared" si="38"/>
        <v>0.40960623105029015</v>
      </c>
    </row>
    <row r="2474" spans="6:17">
      <c r="F2474" s="452">
        <v>2468</v>
      </c>
      <c r="G2474" s="453">
        <v>2.3869375804475883</v>
      </c>
      <c r="H2474" s="453">
        <v>7.9098988480351906</v>
      </c>
      <c r="I2474" s="453">
        <v>11.382791049885938</v>
      </c>
      <c r="J2474" s="453"/>
      <c r="K2474" s="453">
        <v>4.8634679544189652E-2</v>
      </c>
      <c r="L2474" s="453">
        <v>0.31995576340912635</v>
      </c>
      <c r="M2474" s="453">
        <v>-1.1141719683847526</v>
      </c>
      <c r="N2474" s="453"/>
      <c r="O2474" s="453">
        <f t="shared" si="38"/>
        <v>1.2421034697679838</v>
      </c>
      <c r="P2474" s="453">
        <f t="shared" si="38"/>
        <v>4.2749051874267217</v>
      </c>
      <c r="Q2474" s="453">
        <f t="shared" si="38"/>
        <v>4.5772235565582164</v>
      </c>
    </row>
    <row r="2475" spans="6:17">
      <c r="F2475" s="452">
        <v>2469</v>
      </c>
      <c r="G2475" s="453">
        <v>2.6980437744764991</v>
      </c>
      <c r="H2475" s="453">
        <v>8.678514080101202</v>
      </c>
      <c r="I2475" s="453">
        <v>10.913546473668831</v>
      </c>
      <c r="J2475" s="453"/>
      <c r="K2475" s="453">
        <v>0.37214559792045065</v>
      </c>
      <c r="L2475" s="453">
        <v>1.0561870154725312</v>
      </c>
      <c r="M2475" s="453">
        <v>-1.478258242817013</v>
      </c>
      <c r="N2475" s="453"/>
      <c r="O2475" s="453">
        <f t="shared" si="38"/>
        <v>1.7211674851587002</v>
      </c>
      <c r="P2475" s="453">
        <f t="shared" si="38"/>
        <v>5.3954440555231322</v>
      </c>
      <c r="Q2475" s="453">
        <f t="shared" si="38"/>
        <v>3.9785149940174023</v>
      </c>
    </row>
    <row r="2476" spans="6:17">
      <c r="F2476" s="452">
        <v>2470</v>
      </c>
      <c r="G2476" s="453">
        <v>2.4281371357510508</v>
      </c>
      <c r="H2476" s="453">
        <v>7.5653160340693688</v>
      </c>
      <c r="I2476" s="453">
        <v>8.9132858315341394</v>
      </c>
      <c r="J2476" s="453"/>
      <c r="K2476" s="453">
        <v>1.1536602506972944</v>
      </c>
      <c r="L2476" s="453">
        <v>4.1477412010438073</v>
      </c>
      <c r="M2476" s="453">
        <v>3.2951168927870498</v>
      </c>
      <c r="N2476" s="453"/>
      <c r="O2476" s="453">
        <f t="shared" si="38"/>
        <v>2.3677288185728198</v>
      </c>
      <c r="P2476" s="453">
        <f t="shared" si="38"/>
        <v>7.9303992180784917</v>
      </c>
      <c r="Q2476" s="453">
        <f t="shared" si="38"/>
        <v>7.7517598085541195</v>
      </c>
    </row>
    <row r="2477" spans="6:17">
      <c r="F2477" s="452">
        <v>2471</v>
      </c>
      <c r="G2477" s="453">
        <v>2.8868750706453987</v>
      </c>
      <c r="H2477" s="453">
        <v>9.6276783111552078</v>
      </c>
      <c r="I2477" s="453">
        <v>13.132912275528639</v>
      </c>
      <c r="J2477" s="453"/>
      <c r="K2477" s="453">
        <v>0.56397580106546741</v>
      </c>
      <c r="L2477" s="453">
        <v>1.9088746692099576</v>
      </c>
      <c r="M2477" s="453">
        <v>0.14875471332113932</v>
      </c>
      <c r="N2477" s="453"/>
      <c r="O2477" s="453">
        <f t="shared" si="38"/>
        <v>2.0074133363881668</v>
      </c>
      <c r="P2477" s="453">
        <f t="shared" si="38"/>
        <v>6.7227138247875615</v>
      </c>
      <c r="Q2477" s="453">
        <f t="shared" si="38"/>
        <v>6.7152108510854589</v>
      </c>
    </row>
    <row r="2478" spans="6:17">
      <c r="F2478" s="452">
        <v>2472</v>
      </c>
      <c r="G2478" s="453">
        <v>2.6922193066513422</v>
      </c>
      <c r="H2478" s="453">
        <v>8.4621506828922932</v>
      </c>
      <c r="I2478" s="453">
        <v>9.8514369635053782</v>
      </c>
      <c r="J2478" s="453"/>
      <c r="K2478" s="453">
        <v>0.18137942036394961</v>
      </c>
      <c r="L2478" s="453">
        <v>-0.28299315208021625</v>
      </c>
      <c r="M2478" s="453">
        <v>-3.8893723143714922</v>
      </c>
      <c r="N2478" s="453"/>
      <c r="O2478" s="453">
        <f t="shared" si="38"/>
        <v>1.5274890736896207</v>
      </c>
      <c r="P2478" s="453">
        <f t="shared" si="38"/>
        <v>3.9480821893659304</v>
      </c>
      <c r="Q2478" s="453">
        <f t="shared" si="38"/>
        <v>1.0363461673811969</v>
      </c>
    </row>
    <row r="2479" spans="6:17">
      <c r="F2479" s="452">
        <v>2473</v>
      </c>
      <c r="G2479" s="453">
        <v>3.0443170208417989</v>
      </c>
      <c r="H2479" s="453">
        <v>11.385849513769301</v>
      </c>
      <c r="I2479" s="453">
        <v>16.491899839163423</v>
      </c>
      <c r="J2479" s="453"/>
      <c r="K2479" s="453">
        <v>0.68005882960843955</v>
      </c>
      <c r="L2479" s="453">
        <v>3.3469120686246328</v>
      </c>
      <c r="M2479" s="453">
        <v>3.2110159432785537</v>
      </c>
      <c r="N2479" s="453"/>
      <c r="O2479" s="453">
        <f t="shared" si="38"/>
        <v>2.202217340029339</v>
      </c>
      <c r="P2479" s="453">
        <f t="shared" si="38"/>
        <v>9.0398368255092834</v>
      </c>
      <c r="Q2479" s="453">
        <f t="shared" si="38"/>
        <v>11.456965862860265</v>
      </c>
    </row>
    <row r="2480" spans="6:17">
      <c r="F2480" s="452">
        <v>2474</v>
      </c>
      <c r="G2480" s="453">
        <v>3.1724418751610965</v>
      </c>
      <c r="H2480" s="453">
        <v>11.471223989453136</v>
      </c>
      <c r="I2480" s="453">
        <v>15.298543734645776</v>
      </c>
      <c r="J2480" s="453"/>
      <c r="K2480" s="453">
        <v>0.97911591917981866</v>
      </c>
      <c r="L2480" s="453">
        <v>4.230880033240453</v>
      </c>
      <c r="M2480" s="453">
        <v>3.5673097457334961</v>
      </c>
      <c r="N2480" s="453"/>
      <c r="O2480" s="453">
        <f t="shared" si="38"/>
        <v>2.5653368567603669</v>
      </c>
      <c r="P2480" s="453">
        <f t="shared" si="38"/>
        <v>9.9664920279670213</v>
      </c>
      <c r="Q2480" s="453">
        <f t="shared" si="38"/>
        <v>11.216581613056384</v>
      </c>
    </row>
    <row r="2481" spans="6:17">
      <c r="F2481" s="452">
        <v>2475</v>
      </c>
      <c r="G2481" s="453">
        <v>2.3233079916441124</v>
      </c>
      <c r="H2481" s="453">
        <v>7.377418678823588</v>
      </c>
      <c r="I2481" s="453">
        <v>9.9512337936469777</v>
      </c>
      <c r="J2481" s="453"/>
      <c r="K2481" s="453">
        <v>0.19473865622807729</v>
      </c>
      <c r="L2481" s="453">
        <v>0.27196157400921095</v>
      </c>
      <c r="M2481" s="453">
        <v>-1.6210404328066303</v>
      </c>
      <c r="N2481" s="453"/>
      <c r="O2481" s="453">
        <f t="shared" si="38"/>
        <v>1.3563926520501335</v>
      </c>
      <c r="P2481" s="453">
        <f t="shared" si="38"/>
        <v>3.960670913421005</v>
      </c>
      <c r="Q2481" s="453">
        <f t="shared" si="38"/>
        <v>3.3545764640168585</v>
      </c>
    </row>
    <row r="2482" spans="6:17">
      <c r="F2482" s="452">
        <v>2476</v>
      </c>
      <c r="G2482" s="453">
        <v>2.391502137383835</v>
      </c>
      <c r="H2482" s="453">
        <v>7.7690427436156284</v>
      </c>
      <c r="I2482" s="453">
        <v>9.3460785930236057</v>
      </c>
      <c r="J2482" s="453"/>
      <c r="K2482" s="453">
        <v>0.23951437386088337</v>
      </c>
      <c r="L2482" s="453">
        <v>0.71599675634895732</v>
      </c>
      <c r="M2482" s="453">
        <v>-2.1350538208392038</v>
      </c>
      <c r="N2482" s="453"/>
      <c r="O2482" s="453">
        <f t="shared" si="38"/>
        <v>1.4352654425528009</v>
      </c>
      <c r="P2482" s="453">
        <f t="shared" si="38"/>
        <v>4.6005181281567715</v>
      </c>
      <c r="Q2482" s="453">
        <f t="shared" si="38"/>
        <v>2.537985475672599</v>
      </c>
    </row>
    <row r="2483" spans="6:17">
      <c r="F2483" s="452">
        <v>2477</v>
      </c>
      <c r="G2483" s="453">
        <v>2.5469015450190362</v>
      </c>
      <c r="H2483" s="453">
        <v>9.4203919463733996</v>
      </c>
      <c r="I2483" s="453">
        <v>14.548670103737877</v>
      </c>
      <c r="J2483" s="453"/>
      <c r="K2483" s="453">
        <v>0.2788819992265168</v>
      </c>
      <c r="L2483" s="453">
        <v>1.9154958426771955</v>
      </c>
      <c r="M2483" s="453">
        <v>2.4178561963307601</v>
      </c>
      <c r="N2483" s="453"/>
      <c r="O2483" s="453">
        <f t="shared" si="38"/>
        <v>1.5523327717360349</v>
      </c>
      <c r="P2483" s="453">
        <f t="shared" si="38"/>
        <v>6.6256918158638953</v>
      </c>
      <c r="Q2483" s="453">
        <f t="shared" si="38"/>
        <v>9.6921912481996984</v>
      </c>
    </row>
    <row r="2484" spans="6:17">
      <c r="F2484" s="452">
        <v>2478</v>
      </c>
      <c r="G2484" s="453">
        <v>2.4910922286867585</v>
      </c>
      <c r="H2484" s="453">
        <v>6.1982788658524726</v>
      </c>
      <c r="I2484" s="453">
        <v>5.1174666679502963</v>
      </c>
      <c r="J2484" s="453"/>
      <c r="K2484" s="453">
        <v>2.9763396200090497E-2</v>
      </c>
      <c r="L2484" s="453">
        <v>-1.4710014426365099</v>
      </c>
      <c r="M2484" s="453">
        <v>-6.3002857574665541</v>
      </c>
      <c r="N2484" s="453"/>
      <c r="O2484" s="453">
        <f t="shared" si="38"/>
        <v>1.2753095105434697</v>
      </c>
      <c r="P2484" s="453">
        <f t="shared" si="38"/>
        <v>1.6281379902897264</v>
      </c>
      <c r="Q2484" s="453">
        <f t="shared" si="38"/>
        <v>-3.7415524234914059</v>
      </c>
    </row>
    <row r="2485" spans="6:17">
      <c r="F2485" s="452">
        <v>2479</v>
      </c>
      <c r="G2485" s="453">
        <v>2.2823672149082856</v>
      </c>
      <c r="H2485" s="453">
        <v>7.6361829610113077</v>
      </c>
      <c r="I2485" s="453">
        <v>7.446712925995385</v>
      </c>
      <c r="J2485" s="453"/>
      <c r="K2485" s="453">
        <v>-0.36648166094514956</v>
      </c>
      <c r="L2485" s="453">
        <v>-0.92877147797013038</v>
      </c>
      <c r="M2485" s="453">
        <v>-5.6447078837471594</v>
      </c>
      <c r="N2485" s="453"/>
      <c r="O2485" s="453">
        <f t="shared" si="38"/>
        <v>0.77470194650899327</v>
      </c>
      <c r="P2485" s="453">
        <f t="shared" si="38"/>
        <v>2.8893200025355235</v>
      </c>
      <c r="Q2485" s="453">
        <f t="shared" si="38"/>
        <v>-1.9213514207494669</v>
      </c>
    </row>
    <row r="2486" spans="6:17">
      <c r="F2486" s="452">
        <v>2480</v>
      </c>
      <c r="G2486" s="453">
        <v>3.3380446208504146</v>
      </c>
      <c r="H2486" s="453">
        <v>12.588202757239522</v>
      </c>
      <c r="I2486" s="453">
        <v>17.782819621963341</v>
      </c>
      <c r="J2486" s="453"/>
      <c r="K2486" s="453">
        <v>1.1433277594022773</v>
      </c>
      <c r="L2486" s="453">
        <v>5.354948366899464</v>
      </c>
      <c r="M2486" s="453">
        <v>6.0190645990919904</v>
      </c>
      <c r="N2486" s="453"/>
      <c r="O2486" s="453">
        <f t="shared" si="38"/>
        <v>2.8123500698274846</v>
      </c>
      <c r="P2486" s="453">
        <f t="shared" si="38"/>
        <v>11.649049745519225</v>
      </c>
      <c r="Q2486" s="453">
        <f t="shared" si="38"/>
        <v>14.910474410073661</v>
      </c>
    </row>
    <row r="2487" spans="6:17">
      <c r="F2487" s="452">
        <v>2481</v>
      </c>
      <c r="G2487" s="453">
        <v>2.5181135431645156</v>
      </c>
      <c r="H2487" s="453">
        <v>8.5989496316932588</v>
      </c>
      <c r="I2487" s="453">
        <v>11.79551510000806</v>
      </c>
      <c r="J2487" s="453"/>
      <c r="K2487" s="453">
        <v>0.33995192371556371</v>
      </c>
      <c r="L2487" s="453">
        <v>1.4274541850979858</v>
      </c>
      <c r="M2487" s="453">
        <v>0.19591783353554604</v>
      </c>
      <c r="N2487" s="453"/>
      <c r="O2487" s="453">
        <f t="shared" si="38"/>
        <v>1.5990086952978215</v>
      </c>
      <c r="P2487" s="453">
        <f t="shared" si="38"/>
        <v>5.7269290009446152</v>
      </c>
      <c r="Q2487" s="453">
        <f t="shared" si="38"/>
        <v>6.0936753835395763</v>
      </c>
    </row>
    <row r="2488" spans="6:17">
      <c r="F2488" s="452">
        <v>2482</v>
      </c>
      <c r="G2488" s="453">
        <v>2.4443584616127776</v>
      </c>
      <c r="H2488" s="453">
        <v>7.8197751717717381</v>
      </c>
      <c r="I2488" s="453">
        <v>9.2690273084132571</v>
      </c>
      <c r="J2488" s="453"/>
      <c r="K2488" s="453">
        <v>0.18774393686268276</v>
      </c>
      <c r="L2488" s="453">
        <v>-0.12287942572775989</v>
      </c>
      <c r="M2488" s="453">
        <v>-3.3967865711280183</v>
      </c>
      <c r="N2488" s="453"/>
      <c r="O2488" s="453">
        <f t="shared" si="38"/>
        <v>1.4099231676690716</v>
      </c>
      <c r="P2488" s="453">
        <f t="shared" si="38"/>
        <v>3.7870081601581091</v>
      </c>
      <c r="Q2488" s="453">
        <f t="shared" si="38"/>
        <v>1.2377270830786102</v>
      </c>
    </row>
    <row r="2489" spans="6:17">
      <c r="F2489" s="452">
        <v>2483</v>
      </c>
      <c r="G2489" s="453">
        <v>1.8606933566339556</v>
      </c>
      <c r="H2489" s="453">
        <v>4.3491349940441424</v>
      </c>
      <c r="I2489" s="453">
        <v>2.9080779347304144</v>
      </c>
      <c r="J2489" s="453"/>
      <c r="K2489" s="453">
        <v>-0.46738508162701109</v>
      </c>
      <c r="L2489" s="453">
        <v>-2.6678233804735214</v>
      </c>
      <c r="M2489" s="453">
        <v>-7.2488967997483797</v>
      </c>
      <c r="N2489" s="453"/>
      <c r="O2489" s="453">
        <f t="shared" si="38"/>
        <v>0.46296159668996673</v>
      </c>
      <c r="P2489" s="453">
        <f t="shared" si="38"/>
        <v>-0.49325588345145022</v>
      </c>
      <c r="Q2489" s="453">
        <f t="shared" si="38"/>
        <v>-5.7948578323831725</v>
      </c>
    </row>
    <row r="2490" spans="6:17">
      <c r="F2490" s="452">
        <v>2484</v>
      </c>
      <c r="G2490" s="453">
        <v>2.8757673650412752</v>
      </c>
      <c r="H2490" s="453">
        <v>10.030794401455495</v>
      </c>
      <c r="I2490" s="453">
        <v>13.929740347361488</v>
      </c>
      <c r="J2490" s="453"/>
      <c r="K2490" s="453">
        <v>0.56922879705753715</v>
      </c>
      <c r="L2490" s="453">
        <v>2.2629165009929579</v>
      </c>
      <c r="M2490" s="453">
        <v>1.0681987169710538</v>
      </c>
      <c r="N2490" s="453"/>
      <c r="O2490" s="453">
        <f t="shared" si="38"/>
        <v>2.0071124795781747</v>
      </c>
      <c r="P2490" s="453">
        <f t="shared" si="38"/>
        <v>7.2783137017207054</v>
      </c>
      <c r="Q2490" s="453">
        <f t="shared" si="38"/>
        <v>8.0330688906517977</v>
      </c>
    </row>
    <row r="2491" spans="6:17">
      <c r="F2491" s="452">
        <v>2485</v>
      </c>
      <c r="G2491" s="453">
        <v>2.2809427469244365</v>
      </c>
      <c r="H2491" s="453">
        <v>7.6992017993034452</v>
      </c>
      <c r="I2491" s="453">
        <v>7.9596207090625626</v>
      </c>
      <c r="J2491" s="453"/>
      <c r="K2491" s="453">
        <v>-0.2049965877361597</v>
      </c>
      <c r="L2491" s="453">
        <v>-0.63026964733803936</v>
      </c>
      <c r="M2491" s="453">
        <v>-5.039677416852804</v>
      </c>
      <c r="N2491" s="453"/>
      <c r="O2491" s="453">
        <f t="shared" si="38"/>
        <v>0.93547478572605858</v>
      </c>
      <c r="P2491" s="453">
        <f t="shared" si="38"/>
        <v>3.2193312523136832</v>
      </c>
      <c r="Q2491" s="453">
        <f t="shared" si="38"/>
        <v>-1.0598670623215227</v>
      </c>
    </row>
    <row r="2492" spans="6:17">
      <c r="F2492" s="452">
        <v>2486</v>
      </c>
      <c r="G2492" s="453">
        <v>2.2851434790481555</v>
      </c>
      <c r="H2492" s="453">
        <v>6.9632255716944087</v>
      </c>
      <c r="I2492" s="453">
        <v>7.9646996660837885</v>
      </c>
      <c r="J2492" s="453"/>
      <c r="K2492" s="453">
        <v>4.5217356934527331E-2</v>
      </c>
      <c r="L2492" s="453">
        <v>-0.30546204353701256</v>
      </c>
      <c r="M2492" s="453">
        <v>-3.7948521724937336</v>
      </c>
      <c r="N2492" s="453"/>
      <c r="O2492" s="453">
        <f t="shared" si="38"/>
        <v>1.1877890964586051</v>
      </c>
      <c r="P2492" s="453">
        <f t="shared" si="38"/>
        <v>3.1761507423101918</v>
      </c>
      <c r="Q2492" s="453">
        <f t="shared" si="38"/>
        <v>0.18749766054816064</v>
      </c>
    </row>
    <row r="2493" spans="6:17">
      <c r="F2493" s="452">
        <v>2487</v>
      </c>
      <c r="G2493" s="453">
        <v>2.6429559908160094</v>
      </c>
      <c r="H2493" s="453">
        <v>8.3448258022666764</v>
      </c>
      <c r="I2493" s="453">
        <v>10.48754153584845</v>
      </c>
      <c r="J2493" s="453"/>
      <c r="K2493" s="453">
        <v>0.64546864046572949</v>
      </c>
      <c r="L2493" s="453">
        <v>2.0497158210229003</v>
      </c>
      <c r="M2493" s="453">
        <v>-9.9267775544099379E-2</v>
      </c>
      <c r="N2493" s="453"/>
      <c r="O2493" s="453">
        <f t="shared" si="38"/>
        <v>1.9669466358737342</v>
      </c>
      <c r="P2493" s="453">
        <f t="shared" si="38"/>
        <v>6.2221287221562385</v>
      </c>
      <c r="Q2493" s="453">
        <f t="shared" si="38"/>
        <v>5.1445029923801258</v>
      </c>
    </row>
    <row r="2494" spans="6:17">
      <c r="F2494" s="452">
        <v>2488</v>
      </c>
      <c r="G2494" s="453">
        <v>2.3412396937289337</v>
      </c>
      <c r="H2494" s="453">
        <v>7.807253413415097</v>
      </c>
      <c r="I2494" s="453">
        <v>7.7022940588524165</v>
      </c>
      <c r="J2494" s="453"/>
      <c r="K2494" s="453">
        <v>-8.4493225104637304E-2</v>
      </c>
      <c r="L2494" s="453">
        <v>0.16491033018726142</v>
      </c>
      <c r="M2494" s="453">
        <v>-3.7756777558375632</v>
      </c>
      <c r="N2494" s="453"/>
      <c r="O2494" s="453">
        <f t="shared" si="38"/>
        <v>1.0861266217598295</v>
      </c>
      <c r="P2494" s="453">
        <f t="shared" si="38"/>
        <v>4.0685370368948099</v>
      </c>
      <c r="Q2494" s="453">
        <f t="shared" si="38"/>
        <v>7.5469273588645081E-2</v>
      </c>
    </row>
    <row r="2495" spans="6:17">
      <c r="F2495" s="452">
        <v>2489</v>
      </c>
      <c r="G2495" s="453">
        <v>2.5644862349936481</v>
      </c>
      <c r="H2495" s="453">
        <v>8.3022143531404993</v>
      </c>
      <c r="I2495" s="453">
        <v>9.4167589591507692</v>
      </c>
      <c r="J2495" s="453"/>
      <c r="K2495" s="453">
        <v>0.27615510568048229</v>
      </c>
      <c r="L2495" s="453">
        <v>0.64127354812676174</v>
      </c>
      <c r="M2495" s="453">
        <v>-2.8730807275586585</v>
      </c>
      <c r="N2495" s="453"/>
      <c r="O2495" s="453">
        <f t="shared" si="38"/>
        <v>1.5583982231773064</v>
      </c>
      <c r="P2495" s="453">
        <f t="shared" si="38"/>
        <v>4.7923807246970114</v>
      </c>
      <c r="Q2495" s="453">
        <f t="shared" si="38"/>
        <v>1.8352987520167261</v>
      </c>
    </row>
    <row r="2496" spans="6:17">
      <c r="F2496" s="452">
        <v>2490</v>
      </c>
      <c r="G2496" s="453">
        <v>2.4311329571135243</v>
      </c>
      <c r="H2496" s="453">
        <v>7.5388135391973066</v>
      </c>
      <c r="I2496" s="453">
        <v>8.9615402092149168</v>
      </c>
      <c r="J2496" s="453"/>
      <c r="K2496" s="453">
        <v>0.76095436598830446</v>
      </c>
      <c r="L2496" s="453">
        <v>2.6059939616468668</v>
      </c>
      <c r="M2496" s="453">
        <v>0.92312509630538386</v>
      </c>
      <c r="N2496" s="453"/>
      <c r="O2496" s="453">
        <f t="shared" si="38"/>
        <v>1.9765208445450666</v>
      </c>
      <c r="P2496" s="453">
        <f t="shared" si="38"/>
        <v>6.3754007312455201</v>
      </c>
      <c r="Q2496" s="453">
        <f t="shared" si="38"/>
        <v>5.4038952009128423</v>
      </c>
    </row>
    <row r="2497" spans="6:17">
      <c r="F2497" s="452">
        <v>2491</v>
      </c>
      <c r="G2497" s="453">
        <v>2.5073530897854948</v>
      </c>
      <c r="H2497" s="453">
        <v>7.4892387171163293</v>
      </c>
      <c r="I2497" s="453">
        <v>8.5974043062066414</v>
      </c>
      <c r="J2497" s="453"/>
      <c r="K2497" s="453">
        <v>0.33032926551912034</v>
      </c>
      <c r="L2497" s="453">
        <v>0.18115939670509817</v>
      </c>
      <c r="M2497" s="453">
        <v>-3.1801284692077871</v>
      </c>
      <c r="N2497" s="453"/>
      <c r="O2497" s="453">
        <f t="shared" si="38"/>
        <v>1.5840058104118677</v>
      </c>
      <c r="P2497" s="453">
        <f t="shared" si="38"/>
        <v>3.9257787552632628</v>
      </c>
      <c r="Q2497" s="453">
        <f t="shared" si="38"/>
        <v>1.1185736838955336</v>
      </c>
    </row>
    <row r="2498" spans="6:17">
      <c r="F2498" s="452">
        <v>2492</v>
      </c>
      <c r="G2498" s="453">
        <v>2.4697275851882683</v>
      </c>
      <c r="H2498" s="453">
        <v>9.1681355803158482</v>
      </c>
      <c r="I2498" s="453">
        <v>11.644895196222123</v>
      </c>
      <c r="J2498" s="453"/>
      <c r="K2498" s="453">
        <v>0.20018619528901382</v>
      </c>
      <c r="L2498" s="453">
        <v>0.65964752216375189</v>
      </c>
      <c r="M2498" s="453">
        <v>-2.3573302676563586</v>
      </c>
      <c r="N2498" s="453"/>
      <c r="O2498" s="453">
        <f t="shared" si="38"/>
        <v>1.435049987883148</v>
      </c>
      <c r="P2498" s="453">
        <f t="shared" si="38"/>
        <v>5.243715312321676</v>
      </c>
      <c r="Q2498" s="453">
        <f t="shared" si="38"/>
        <v>3.4651173304547029</v>
      </c>
    </row>
    <row r="2499" spans="6:17">
      <c r="F2499" s="452">
        <v>2493</v>
      </c>
      <c r="G2499" s="453">
        <v>2.0703549725326091</v>
      </c>
      <c r="H2499" s="453">
        <v>5.93140013757953</v>
      </c>
      <c r="I2499" s="453">
        <v>6.4224533192112432</v>
      </c>
      <c r="J2499" s="453"/>
      <c r="K2499" s="453">
        <v>-0.18609901455346467</v>
      </c>
      <c r="L2499" s="453">
        <v>-1.3244635713373007</v>
      </c>
      <c r="M2499" s="453">
        <v>-4.638191419574639</v>
      </c>
      <c r="N2499" s="453"/>
      <c r="O2499" s="453">
        <f t="shared" si="38"/>
        <v>0.8490784717128399</v>
      </c>
      <c r="P2499" s="453">
        <f t="shared" si="38"/>
        <v>1.6412364974524642</v>
      </c>
      <c r="Q2499" s="453">
        <f t="shared" si="38"/>
        <v>-1.4269647599690174</v>
      </c>
    </row>
    <row r="2500" spans="6:17">
      <c r="F2500" s="452">
        <v>2494</v>
      </c>
      <c r="G2500" s="453">
        <v>2.3213257092546868</v>
      </c>
      <c r="H2500" s="453">
        <v>8.2384030676953017</v>
      </c>
      <c r="I2500" s="453">
        <v>10.782382045597373</v>
      </c>
      <c r="J2500" s="453"/>
      <c r="K2500" s="453">
        <v>-4.9481787543919964E-2</v>
      </c>
      <c r="L2500" s="453">
        <v>-0.43387875059845271</v>
      </c>
      <c r="M2500" s="453">
        <v>-4.2063399121733198</v>
      </c>
      <c r="N2500" s="453"/>
      <c r="O2500" s="453">
        <f t="shared" si="38"/>
        <v>1.1111810670834235</v>
      </c>
      <c r="P2500" s="453">
        <f t="shared" si="38"/>
        <v>3.6853227832491982</v>
      </c>
      <c r="Q2500" s="453">
        <f t="shared" si="38"/>
        <v>1.1848511106253667</v>
      </c>
    </row>
    <row r="2501" spans="6:17">
      <c r="F2501" s="452">
        <v>2495</v>
      </c>
      <c r="G2501" s="453">
        <v>3.0405529125940678</v>
      </c>
      <c r="H2501" s="453">
        <v>9.2691655018263219</v>
      </c>
      <c r="I2501" s="453">
        <v>9.5657494205886735</v>
      </c>
      <c r="J2501" s="453"/>
      <c r="K2501" s="453">
        <v>1.049730546353917</v>
      </c>
      <c r="L2501" s="453">
        <v>3.0386367327555988</v>
      </c>
      <c r="M2501" s="453">
        <v>0.60946519037155156</v>
      </c>
      <c r="N2501" s="453"/>
      <c r="O2501" s="453">
        <f t="shared" si="38"/>
        <v>2.5700070026509509</v>
      </c>
      <c r="P2501" s="453">
        <f t="shared" si="38"/>
        <v>7.6732194836687597</v>
      </c>
      <c r="Q2501" s="453">
        <f t="shared" si="38"/>
        <v>5.3923399006658883</v>
      </c>
    </row>
    <row r="2502" spans="6:17">
      <c r="F2502" s="452">
        <v>2496</v>
      </c>
      <c r="G2502" s="453">
        <v>2.5870118612558812</v>
      </c>
      <c r="H2502" s="453">
        <v>8.121093434518329</v>
      </c>
      <c r="I2502" s="453">
        <v>9.2047079562189396</v>
      </c>
      <c r="J2502" s="453"/>
      <c r="K2502" s="453">
        <v>0.27854318293884184</v>
      </c>
      <c r="L2502" s="453">
        <v>0.47296355149272529</v>
      </c>
      <c r="M2502" s="453">
        <v>-2.8733541956403315</v>
      </c>
      <c r="N2502" s="453"/>
      <c r="O2502" s="453">
        <f t="shared" si="38"/>
        <v>1.5720491135667825</v>
      </c>
      <c r="P2502" s="453">
        <f t="shared" si="38"/>
        <v>4.5335102687518898</v>
      </c>
      <c r="Q2502" s="453">
        <f t="shared" si="38"/>
        <v>1.7289997824691383</v>
      </c>
    </row>
    <row r="2503" spans="6:17">
      <c r="F2503" s="452">
        <v>2497</v>
      </c>
      <c r="G2503" s="453">
        <v>2.6928618447311319</v>
      </c>
      <c r="H2503" s="453">
        <v>9.2965183938892153</v>
      </c>
      <c r="I2503" s="453">
        <v>12.728050862900872</v>
      </c>
      <c r="J2503" s="453"/>
      <c r="K2503" s="453">
        <v>0.48495913260251911</v>
      </c>
      <c r="L2503" s="453">
        <v>2.1447646750690623</v>
      </c>
      <c r="M2503" s="453">
        <v>1.3672744074112515</v>
      </c>
      <c r="N2503" s="453"/>
      <c r="O2503" s="453">
        <f t="shared" si="38"/>
        <v>1.831390054968085</v>
      </c>
      <c r="P2503" s="453">
        <f t="shared" si="38"/>
        <v>6.79302387201367</v>
      </c>
      <c r="Q2503" s="453">
        <f t="shared" si="38"/>
        <v>7.7312998388616876</v>
      </c>
    </row>
    <row r="2504" spans="6:17">
      <c r="F2504" s="452">
        <v>2498</v>
      </c>
      <c r="G2504" s="453">
        <v>2.7966048878620509</v>
      </c>
      <c r="H2504" s="453">
        <v>10.476021475312308</v>
      </c>
      <c r="I2504" s="453">
        <v>15.541225310083448</v>
      </c>
      <c r="J2504" s="453"/>
      <c r="K2504" s="453">
        <v>0.4565938714410791</v>
      </c>
      <c r="L2504" s="453">
        <v>2.5468773155394828</v>
      </c>
      <c r="M2504" s="453">
        <v>2.4433546262786123</v>
      </c>
      <c r="N2504" s="453"/>
      <c r="O2504" s="453">
        <f t="shared" ref="O2504:Q2567" si="39">G2504*0.5+K2504</f>
        <v>1.8548963153721045</v>
      </c>
      <c r="P2504" s="453">
        <f t="shared" si="39"/>
        <v>7.7848880531956368</v>
      </c>
      <c r="Q2504" s="453">
        <f t="shared" si="39"/>
        <v>10.213967281320336</v>
      </c>
    </row>
    <row r="2505" spans="6:17">
      <c r="F2505" s="452">
        <v>2499</v>
      </c>
      <c r="G2505" s="453">
        <v>2.0983400439846793</v>
      </c>
      <c r="H2505" s="453">
        <v>6.1925410185318057</v>
      </c>
      <c r="I2505" s="453">
        <v>7.3068526161978724</v>
      </c>
      <c r="J2505" s="453"/>
      <c r="K2505" s="453">
        <v>-0.14724044743635645</v>
      </c>
      <c r="L2505" s="453">
        <v>-0.96325259462647495</v>
      </c>
      <c r="M2505" s="453">
        <v>-3.5769154962418028</v>
      </c>
      <c r="N2505" s="453"/>
      <c r="O2505" s="453">
        <f t="shared" si="39"/>
        <v>0.90192957455598322</v>
      </c>
      <c r="P2505" s="453">
        <f t="shared" si="39"/>
        <v>2.1330179146394279</v>
      </c>
      <c r="Q2505" s="453">
        <f t="shared" si="39"/>
        <v>7.6510811857133376E-2</v>
      </c>
    </row>
    <row r="2506" spans="6:17">
      <c r="F2506" s="452">
        <v>2500</v>
      </c>
      <c r="G2506" s="453">
        <v>2.7900415351456509</v>
      </c>
      <c r="H2506" s="453">
        <v>9.3208851116965619</v>
      </c>
      <c r="I2506" s="453">
        <v>12.908805091550803</v>
      </c>
      <c r="J2506" s="453"/>
      <c r="K2506" s="453">
        <v>0.41224516893057306</v>
      </c>
      <c r="L2506" s="453">
        <v>0.73659547457873487</v>
      </c>
      <c r="M2506" s="453">
        <v>-2.3024747198013458</v>
      </c>
      <c r="N2506" s="453"/>
      <c r="O2506" s="453">
        <f t="shared" si="39"/>
        <v>1.8072659365033985</v>
      </c>
      <c r="P2506" s="453">
        <f t="shared" si="39"/>
        <v>5.3970380304270158</v>
      </c>
      <c r="Q2506" s="453">
        <f t="shared" si="39"/>
        <v>4.151927825974056</v>
      </c>
    </row>
    <row r="2507" spans="6:17">
      <c r="F2507" s="452">
        <v>2501</v>
      </c>
      <c r="G2507" s="453">
        <v>3.0506498543635363</v>
      </c>
      <c r="H2507" s="453">
        <v>11.963395014608366</v>
      </c>
      <c r="I2507" s="453">
        <v>17.767247228567584</v>
      </c>
      <c r="J2507" s="453"/>
      <c r="K2507" s="453">
        <v>0.66487865756486109</v>
      </c>
      <c r="L2507" s="453">
        <v>4.1416138322460938</v>
      </c>
      <c r="M2507" s="453">
        <v>5.111627818357988</v>
      </c>
      <c r="N2507" s="453"/>
      <c r="O2507" s="453">
        <f t="shared" si="39"/>
        <v>2.1902035847466292</v>
      </c>
      <c r="P2507" s="453">
        <f t="shared" si="39"/>
        <v>10.123311339550277</v>
      </c>
      <c r="Q2507" s="453">
        <f t="shared" si="39"/>
        <v>13.99525143264178</v>
      </c>
    </row>
    <row r="2508" spans="6:17">
      <c r="F2508" s="452">
        <v>2502</v>
      </c>
      <c r="G2508" s="453">
        <v>2.4949991085916476</v>
      </c>
      <c r="H2508" s="453">
        <v>8.1437401730811345</v>
      </c>
      <c r="I2508" s="453">
        <v>9.4334257003705488</v>
      </c>
      <c r="J2508" s="453"/>
      <c r="K2508" s="453">
        <v>0.34369341100703998</v>
      </c>
      <c r="L2508" s="453">
        <v>1.0277854141293261</v>
      </c>
      <c r="M2508" s="453">
        <v>-2.1340482233073459</v>
      </c>
      <c r="N2508" s="453"/>
      <c r="O2508" s="453">
        <f t="shared" si="39"/>
        <v>1.5911929653028638</v>
      </c>
      <c r="P2508" s="453">
        <f t="shared" si="39"/>
        <v>5.0996555006698934</v>
      </c>
      <c r="Q2508" s="453">
        <f t="shared" si="39"/>
        <v>2.5826646268779285</v>
      </c>
    </row>
    <row r="2509" spans="6:17">
      <c r="F2509" s="452">
        <v>2503</v>
      </c>
      <c r="G2509" s="453">
        <v>2.7995441954184397</v>
      </c>
      <c r="H2509" s="453">
        <v>8.4073743565226948</v>
      </c>
      <c r="I2509" s="453">
        <v>9.9449284614611742</v>
      </c>
      <c r="J2509" s="453"/>
      <c r="K2509" s="453">
        <v>0.6986518847581582</v>
      </c>
      <c r="L2509" s="453">
        <v>1.4539125556011498</v>
      </c>
      <c r="M2509" s="453">
        <v>-0.91067134237010094</v>
      </c>
      <c r="N2509" s="453"/>
      <c r="O2509" s="453">
        <f t="shared" si="39"/>
        <v>2.098423982467378</v>
      </c>
      <c r="P2509" s="453">
        <f t="shared" si="39"/>
        <v>5.6575997338624973</v>
      </c>
      <c r="Q2509" s="453">
        <f t="shared" si="39"/>
        <v>4.0617928883604861</v>
      </c>
    </row>
    <row r="2510" spans="6:17">
      <c r="F2510" s="452">
        <v>2504</v>
      </c>
      <c r="G2510" s="453">
        <v>2.4219540970350746</v>
      </c>
      <c r="H2510" s="453">
        <v>6.9358760693764197</v>
      </c>
      <c r="I2510" s="453">
        <v>7.9496054365592812</v>
      </c>
      <c r="J2510" s="453"/>
      <c r="K2510" s="453">
        <v>7.6986929758540157E-2</v>
      </c>
      <c r="L2510" s="453">
        <v>-0.84433354100824687</v>
      </c>
      <c r="M2510" s="453">
        <v>-4.0835510130498633</v>
      </c>
      <c r="N2510" s="453"/>
      <c r="O2510" s="453">
        <f t="shared" si="39"/>
        <v>1.2879639782760774</v>
      </c>
      <c r="P2510" s="453">
        <f t="shared" si="39"/>
        <v>2.623604493679963</v>
      </c>
      <c r="Q2510" s="453">
        <f t="shared" si="39"/>
        <v>-0.10874829477022274</v>
      </c>
    </row>
    <row r="2511" spans="6:17">
      <c r="F2511" s="452">
        <v>2505</v>
      </c>
      <c r="G2511" s="453">
        <v>2.2755348877126558</v>
      </c>
      <c r="H2511" s="453">
        <v>6.809515643909009</v>
      </c>
      <c r="I2511" s="453">
        <v>8.6117705198623895</v>
      </c>
      <c r="J2511" s="453"/>
      <c r="K2511" s="453">
        <v>-5.9617232109619778E-2</v>
      </c>
      <c r="L2511" s="453">
        <v>-0.54629263378623705</v>
      </c>
      <c r="M2511" s="453">
        <v>-2.561732338421379</v>
      </c>
      <c r="N2511" s="453"/>
      <c r="O2511" s="453">
        <f t="shared" si="39"/>
        <v>1.0781502117467081</v>
      </c>
      <c r="P2511" s="453">
        <f t="shared" si="39"/>
        <v>2.8584651881682674</v>
      </c>
      <c r="Q2511" s="453">
        <f t="shared" si="39"/>
        <v>1.7441529215098157</v>
      </c>
    </row>
    <row r="2512" spans="6:17">
      <c r="F2512" s="452">
        <v>2506</v>
      </c>
      <c r="G2512" s="453">
        <v>3.1329076636657831</v>
      </c>
      <c r="H2512" s="453">
        <v>11.321075561113098</v>
      </c>
      <c r="I2512" s="453">
        <v>16.242732681459174</v>
      </c>
      <c r="J2512" s="453"/>
      <c r="K2512" s="453">
        <v>0.79852009129139745</v>
      </c>
      <c r="L2512" s="453">
        <v>3.400449415425328</v>
      </c>
      <c r="M2512" s="453">
        <v>3.1710933403280421</v>
      </c>
      <c r="N2512" s="453"/>
      <c r="O2512" s="453">
        <f t="shared" si="39"/>
        <v>2.364973923124289</v>
      </c>
      <c r="P2512" s="453">
        <f t="shared" si="39"/>
        <v>9.0609871959818769</v>
      </c>
      <c r="Q2512" s="453">
        <f t="shared" si="39"/>
        <v>11.292459681057629</v>
      </c>
    </row>
    <row r="2513" spans="6:17">
      <c r="F2513" s="452">
        <v>2507</v>
      </c>
      <c r="G2513" s="453">
        <v>2.4655837827465046</v>
      </c>
      <c r="H2513" s="453">
        <v>7.9901375003775001</v>
      </c>
      <c r="I2513" s="453">
        <v>10.421852551093536</v>
      </c>
      <c r="J2513" s="453"/>
      <c r="K2513" s="453">
        <v>0.1622538077318989</v>
      </c>
      <c r="L2513" s="453">
        <v>1.0801148710441808</v>
      </c>
      <c r="M2513" s="453">
        <v>-0.12201269008510707</v>
      </c>
      <c r="N2513" s="453"/>
      <c r="O2513" s="453">
        <f t="shared" si="39"/>
        <v>1.3950456991051512</v>
      </c>
      <c r="P2513" s="453">
        <f t="shared" si="39"/>
        <v>5.0751836212329309</v>
      </c>
      <c r="Q2513" s="453">
        <f t="shared" si="39"/>
        <v>5.0889135854616612</v>
      </c>
    </row>
    <row r="2514" spans="6:17">
      <c r="F2514" s="452">
        <v>2508</v>
      </c>
      <c r="G2514" s="453">
        <v>3.1477100435157492</v>
      </c>
      <c r="H2514" s="453">
        <v>10.936316416609344</v>
      </c>
      <c r="I2514" s="453">
        <v>14.309318641670785</v>
      </c>
      <c r="J2514" s="453"/>
      <c r="K2514" s="453">
        <v>0.74100314087434604</v>
      </c>
      <c r="L2514" s="453">
        <v>1.6333878488947562</v>
      </c>
      <c r="M2514" s="453">
        <v>-0.45012492262418391</v>
      </c>
      <c r="N2514" s="453"/>
      <c r="O2514" s="453">
        <f t="shared" si="39"/>
        <v>2.3148581626322207</v>
      </c>
      <c r="P2514" s="453">
        <f t="shared" si="39"/>
        <v>7.1015460571994282</v>
      </c>
      <c r="Q2514" s="453">
        <f t="shared" si="39"/>
        <v>6.7045343982112087</v>
      </c>
    </row>
    <row r="2515" spans="6:17">
      <c r="F2515" s="452">
        <v>2509</v>
      </c>
      <c r="G2515" s="453">
        <v>3.1457772193103288</v>
      </c>
      <c r="H2515" s="453">
        <v>9.5145666382586995</v>
      </c>
      <c r="I2515" s="453">
        <v>10.025658445022884</v>
      </c>
      <c r="J2515" s="453"/>
      <c r="K2515" s="453">
        <v>0.98722527937932902</v>
      </c>
      <c r="L2515" s="453">
        <v>2.7739042355132852</v>
      </c>
      <c r="M2515" s="453">
        <v>0.25881251162896035</v>
      </c>
      <c r="N2515" s="453"/>
      <c r="O2515" s="453">
        <f t="shared" si="39"/>
        <v>2.5601138890344934</v>
      </c>
      <c r="P2515" s="453">
        <f t="shared" si="39"/>
        <v>7.531187554642635</v>
      </c>
      <c r="Q2515" s="453">
        <f t="shared" si="39"/>
        <v>5.2716417341404025</v>
      </c>
    </row>
    <row r="2516" spans="6:17">
      <c r="F2516" s="452">
        <v>2510</v>
      </c>
      <c r="G2516" s="453">
        <v>2.6538920540670858</v>
      </c>
      <c r="H2516" s="453">
        <v>9.1593184386301658</v>
      </c>
      <c r="I2516" s="453">
        <v>12.89511551512318</v>
      </c>
      <c r="J2516" s="453"/>
      <c r="K2516" s="453">
        <v>0.44482317829782403</v>
      </c>
      <c r="L2516" s="453">
        <v>1.8109281830621029</v>
      </c>
      <c r="M2516" s="453">
        <v>1.0157130921984958</v>
      </c>
      <c r="N2516" s="453"/>
      <c r="O2516" s="453">
        <f t="shared" si="39"/>
        <v>1.7717692053313669</v>
      </c>
      <c r="P2516" s="453">
        <f t="shared" si="39"/>
        <v>6.3905874023771858</v>
      </c>
      <c r="Q2516" s="453">
        <f t="shared" si="39"/>
        <v>7.4632708497600859</v>
      </c>
    </row>
    <row r="2517" spans="6:17">
      <c r="F2517" s="452">
        <v>2511</v>
      </c>
      <c r="G2517" s="453">
        <v>2.2483514508293414</v>
      </c>
      <c r="H2517" s="453">
        <v>6.754881520629425</v>
      </c>
      <c r="I2517" s="453">
        <v>8.4916630369675374</v>
      </c>
      <c r="J2517" s="453"/>
      <c r="K2517" s="453">
        <v>-5.6581650248757498E-2</v>
      </c>
      <c r="L2517" s="453">
        <v>-0.54325999339464914</v>
      </c>
      <c r="M2517" s="453">
        <v>-2.6177777131645286</v>
      </c>
      <c r="N2517" s="453"/>
      <c r="O2517" s="453">
        <f t="shared" si="39"/>
        <v>1.0675940751659132</v>
      </c>
      <c r="P2517" s="453">
        <f t="shared" si="39"/>
        <v>2.8341807669200634</v>
      </c>
      <c r="Q2517" s="453">
        <f t="shared" si="39"/>
        <v>1.6280538053192402</v>
      </c>
    </row>
    <row r="2518" spans="6:17">
      <c r="F2518" s="452">
        <v>2512</v>
      </c>
      <c r="G2518" s="453">
        <v>2.5730094650236293</v>
      </c>
      <c r="H2518" s="453">
        <v>8.3644760708153854</v>
      </c>
      <c r="I2518" s="453">
        <v>9.8290201838846514</v>
      </c>
      <c r="J2518" s="453"/>
      <c r="K2518" s="453">
        <v>0.40495244238699613</v>
      </c>
      <c r="L2518" s="453">
        <v>1.2581116613019603</v>
      </c>
      <c r="M2518" s="453">
        <v>-1.6240251515903168</v>
      </c>
      <c r="N2518" s="453"/>
      <c r="O2518" s="453">
        <f t="shared" si="39"/>
        <v>1.6914571748988108</v>
      </c>
      <c r="P2518" s="453">
        <f t="shared" si="39"/>
        <v>5.440349696709653</v>
      </c>
      <c r="Q2518" s="453">
        <f t="shared" si="39"/>
        <v>3.2904849403520089</v>
      </c>
    </row>
    <row r="2519" spans="6:17">
      <c r="F2519" s="452">
        <v>2513</v>
      </c>
      <c r="G2519" s="453">
        <v>2.6040631448922884</v>
      </c>
      <c r="H2519" s="453">
        <v>8.8423920019524047</v>
      </c>
      <c r="I2519" s="453">
        <v>13.376057793088805</v>
      </c>
      <c r="J2519" s="453"/>
      <c r="K2519" s="453">
        <v>0.25182783230415495</v>
      </c>
      <c r="L2519" s="453">
        <v>0.96502921102763395</v>
      </c>
      <c r="M2519" s="453">
        <v>0.59589016114326654</v>
      </c>
      <c r="N2519" s="453"/>
      <c r="O2519" s="453">
        <f t="shared" si="39"/>
        <v>1.5538594047502992</v>
      </c>
      <c r="P2519" s="453">
        <f t="shared" si="39"/>
        <v>5.3862252120038363</v>
      </c>
      <c r="Q2519" s="453">
        <f t="shared" si="39"/>
        <v>7.2839190576876689</v>
      </c>
    </row>
    <row r="2520" spans="6:17">
      <c r="F2520" s="452">
        <v>2514</v>
      </c>
      <c r="G2520" s="453">
        <v>2.5989680116425884</v>
      </c>
      <c r="H2520" s="453">
        <v>8.1515056066536857</v>
      </c>
      <c r="I2520" s="453">
        <v>9.2007333589375975</v>
      </c>
      <c r="J2520" s="453"/>
      <c r="K2520" s="453">
        <v>0.32603530248720602</v>
      </c>
      <c r="L2520" s="453">
        <v>0.54929368337896278</v>
      </c>
      <c r="M2520" s="453">
        <v>-2.8096459377666037</v>
      </c>
      <c r="N2520" s="453"/>
      <c r="O2520" s="453">
        <f t="shared" si="39"/>
        <v>1.6255193083085002</v>
      </c>
      <c r="P2520" s="453">
        <f t="shared" si="39"/>
        <v>4.6250464867058056</v>
      </c>
      <c r="Q2520" s="453">
        <f t="shared" si="39"/>
        <v>1.7907207417021951</v>
      </c>
    </row>
    <row r="2521" spans="6:17">
      <c r="F2521" s="452">
        <v>2515</v>
      </c>
      <c r="G2521" s="453">
        <v>3.0763967659500064</v>
      </c>
      <c r="H2521" s="453">
        <v>10.699829095273444</v>
      </c>
      <c r="I2521" s="453">
        <v>13.91628456547447</v>
      </c>
      <c r="J2521" s="453"/>
      <c r="K2521" s="453">
        <v>0.53530992114333742</v>
      </c>
      <c r="L2521" s="453">
        <v>0.8509708622560197</v>
      </c>
      <c r="M2521" s="453">
        <v>-1.6703062485239855</v>
      </c>
      <c r="N2521" s="453"/>
      <c r="O2521" s="453">
        <f t="shared" si="39"/>
        <v>2.0735083041183406</v>
      </c>
      <c r="P2521" s="453">
        <f t="shared" si="39"/>
        <v>6.2008854098927415</v>
      </c>
      <c r="Q2521" s="453">
        <f t="shared" si="39"/>
        <v>5.2878360342132495</v>
      </c>
    </row>
    <row r="2522" spans="6:17">
      <c r="F2522" s="452">
        <v>2516</v>
      </c>
      <c r="G2522" s="453">
        <v>2.6156455418477975</v>
      </c>
      <c r="H2522" s="453">
        <v>8.6147024216280528</v>
      </c>
      <c r="I2522" s="453">
        <v>10.256206720912232</v>
      </c>
      <c r="J2522" s="453"/>
      <c r="K2522" s="453">
        <v>0.50480974654796817</v>
      </c>
      <c r="L2522" s="453">
        <v>1.5884797125148253</v>
      </c>
      <c r="M2522" s="453">
        <v>-1.1945591625870264</v>
      </c>
      <c r="N2522" s="453"/>
      <c r="O2522" s="453">
        <f t="shared" si="39"/>
        <v>1.8126325174718669</v>
      </c>
      <c r="P2522" s="453">
        <f t="shared" si="39"/>
        <v>5.8958309233288517</v>
      </c>
      <c r="Q2522" s="453">
        <f t="shared" si="39"/>
        <v>3.9335441978690895</v>
      </c>
    </row>
    <row r="2523" spans="6:17">
      <c r="F2523" s="452">
        <v>2517</v>
      </c>
      <c r="G2523" s="453">
        <v>2.0525627406148281</v>
      </c>
      <c r="H2523" s="453">
        <v>6.1550836118463153</v>
      </c>
      <c r="I2523" s="453">
        <v>6.4292097005617137</v>
      </c>
      <c r="J2523" s="453"/>
      <c r="K2523" s="453">
        <v>-9.6657332046412137E-2</v>
      </c>
      <c r="L2523" s="453">
        <v>0.33899815673321143</v>
      </c>
      <c r="M2523" s="453">
        <v>-3.10761470067321</v>
      </c>
      <c r="N2523" s="453"/>
      <c r="O2523" s="453">
        <f t="shared" si="39"/>
        <v>0.92962403826100193</v>
      </c>
      <c r="P2523" s="453">
        <f t="shared" si="39"/>
        <v>3.4165399626563691</v>
      </c>
      <c r="Q2523" s="453">
        <f t="shared" si="39"/>
        <v>0.10699014960764686</v>
      </c>
    </row>
    <row r="2524" spans="6:17">
      <c r="F2524" s="452">
        <v>2518</v>
      </c>
      <c r="G2524" s="453">
        <v>2.4435468132217881</v>
      </c>
      <c r="H2524" s="453">
        <v>8.4211966419408242</v>
      </c>
      <c r="I2524" s="453">
        <v>11.170413933076517</v>
      </c>
      <c r="J2524" s="453"/>
      <c r="K2524" s="453">
        <v>0.16186836112156655</v>
      </c>
      <c r="L2524" s="453">
        <v>1.0452539568794066</v>
      </c>
      <c r="M2524" s="453">
        <v>-0.65885968595979705</v>
      </c>
      <c r="N2524" s="453"/>
      <c r="O2524" s="453">
        <f t="shared" si="39"/>
        <v>1.3836417677324606</v>
      </c>
      <c r="P2524" s="453">
        <f t="shared" si="39"/>
        <v>5.2558522778498187</v>
      </c>
      <c r="Q2524" s="453">
        <f t="shared" si="39"/>
        <v>4.9263472805784616</v>
      </c>
    </row>
    <row r="2525" spans="6:17">
      <c r="F2525" s="452">
        <v>2519</v>
      </c>
      <c r="G2525" s="453">
        <v>2.4296234377977015</v>
      </c>
      <c r="H2525" s="453">
        <v>8.4060171837355213</v>
      </c>
      <c r="I2525" s="453">
        <v>11.302609152995061</v>
      </c>
      <c r="J2525" s="453"/>
      <c r="K2525" s="453">
        <v>0.18232997446466293</v>
      </c>
      <c r="L2525" s="453">
        <v>0.9104234499143331</v>
      </c>
      <c r="M2525" s="453">
        <v>-1.7933027956438607</v>
      </c>
      <c r="N2525" s="453"/>
      <c r="O2525" s="453">
        <f t="shared" si="39"/>
        <v>1.3971416933635137</v>
      </c>
      <c r="P2525" s="453">
        <f t="shared" si="39"/>
        <v>5.1134320417820938</v>
      </c>
      <c r="Q2525" s="453">
        <f t="shared" si="39"/>
        <v>3.8580017808536695</v>
      </c>
    </row>
    <row r="2526" spans="6:17">
      <c r="F2526" s="452">
        <v>2520</v>
      </c>
      <c r="G2526" s="453">
        <v>2.7011367388754408</v>
      </c>
      <c r="H2526" s="453">
        <v>8.3977641350251844</v>
      </c>
      <c r="I2526" s="453">
        <v>8.2350948622146092</v>
      </c>
      <c r="J2526" s="453"/>
      <c r="K2526" s="453">
        <v>0.54259882260534731</v>
      </c>
      <c r="L2526" s="453">
        <v>2.0284016215360765</v>
      </c>
      <c r="M2526" s="453">
        <v>-1.1700022236584999</v>
      </c>
      <c r="N2526" s="453"/>
      <c r="O2526" s="453">
        <f t="shared" si="39"/>
        <v>1.8931671920430677</v>
      </c>
      <c r="P2526" s="453">
        <f t="shared" si="39"/>
        <v>6.2272836890486687</v>
      </c>
      <c r="Q2526" s="453">
        <f t="shared" si="39"/>
        <v>2.9475452074488047</v>
      </c>
    </row>
    <row r="2527" spans="6:17">
      <c r="F2527" s="452">
        <v>2521</v>
      </c>
      <c r="G2527" s="453">
        <v>3.1703464200486859</v>
      </c>
      <c r="H2527" s="453">
        <v>10.442967343698157</v>
      </c>
      <c r="I2527" s="453">
        <v>13.478800059302955</v>
      </c>
      <c r="J2527" s="453"/>
      <c r="K2527" s="453">
        <v>0.44639615915023789</v>
      </c>
      <c r="L2527" s="453">
        <v>0.56990879530872007</v>
      </c>
      <c r="M2527" s="453">
        <v>-1.9980444706871907</v>
      </c>
      <c r="N2527" s="453"/>
      <c r="O2527" s="453">
        <f t="shared" si="39"/>
        <v>2.0315693691745809</v>
      </c>
      <c r="P2527" s="453">
        <f t="shared" si="39"/>
        <v>5.7913924671577988</v>
      </c>
      <c r="Q2527" s="453">
        <f t="shared" si="39"/>
        <v>4.7413555589642868</v>
      </c>
    </row>
    <row r="2528" spans="6:17">
      <c r="F2528" s="452">
        <v>2522</v>
      </c>
      <c r="G2528" s="453">
        <v>2.42282507310847</v>
      </c>
      <c r="H2528" s="453">
        <v>8.2721191871023052</v>
      </c>
      <c r="I2528" s="453">
        <v>11.078675230772959</v>
      </c>
      <c r="J2528" s="453"/>
      <c r="K2528" s="453">
        <v>0.19168753145885198</v>
      </c>
      <c r="L2528" s="453">
        <v>0.83508677063862535</v>
      </c>
      <c r="M2528" s="453">
        <v>-1.8195013963617868</v>
      </c>
      <c r="N2528" s="453"/>
      <c r="O2528" s="453">
        <f t="shared" si="39"/>
        <v>1.403100068013087</v>
      </c>
      <c r="P2528" s="453">
        <f t="shared" si="39"/>
        <v>4.971146364189778</v>
      </c>
      <c r="Q2528" s="453">
        <f t="shared" si="39"/>
        <v>3.7198362190246925</v>
      </c>
    </row>
    <row r="2529" spans="6:17">
      <c r="F2529" s="452">
        <v>2523</v>
      </c>
      <c r="G2529" s="453">
        <v>2.6157963884240907</v>
      </c>
      <c r="H2529" s="453">
        <v>8.5819104287990484</v>
      </c>
      <c r="I2529" s="453">
        <v>8.8107778098174236</v>
      </c>
      <c r="J2529" s="453"/>
      <c r="K2529" s="453">
        <v>0.11610827558297032</v>
      </c>
      <c r="L2529" s="453">
        <v>0.68245239344564368</v>
      </c>
      <c r="M2529" s="453">
        <v>-3.001126702568186</v>
      </c>
      <c r="N2529" s="453"/>
      <c r="O2529" s="453">
        <f t="shared" si="39"/>
        <v>1.4240064697950157</v>
      </c>
      <c r="P2529" s="453">
        <f t="shared" si="39"/>
        <v>4.9734076078451679</v>
      </c>
      <c r="Q2529" s="453">
        <f t="shared" si="39"/>
        <v>1.4042622023405258</v>
      </c>
    </row>
    <row r="2530" spans="6:17">
      <c r="F2530" s="452">
        <v>2524</v>
      </c>
      <c r="G2530" s="453">
        <v>2.5897521307777307</v>
      </c>
      <c r="H2530" s="453">
        <v>10.084899862912962</v>
      </c>
      <c r="I2530" s="453">
        <v>15.463585773146363</v>
      </c>
      <c r="J2530" s="453"/>
      <c r="K2530" s="453">
        <v>0.29939247225873267</v>
      </c>
      <c r="L2530" s="453">
        <v>2.5076379556795132</v>
      </c>
      <c r="M2530" s="453">
        <v>3.1928992294023431</v>
      </c>
      <c r="N2530" s="453"/>
      <c r="O2530" s="453">
        <f t="shared" si="39"/>
        <v>1.594268537647598</v>
      </c>
      <c r="P2530" s="453">
        <f t="shared" si="39"/>
        <v>7.5500878871359944</v>
      </c>
      <c r="Q2530" s="453">
        <f t="shared" si="39"/>
        <v>10.924692115975525</v>
      </c>
    </row>
    <row r="2531" spans="6:17">
      <c r="F2531" s="452">
        <v>2525</v>
      </c>
      <c r="G2531" s="453">
        <v>2.5059128971927347</v>
      </c>
      <c r="H2531" s="453">
        <v>8.1379810715468963</v>
      </c>
      <c r="I2531" s="453">
        <v>11.600854318064279</v>
      </c>
      <c r="J2531" s="453"/>
      <c r="K2531" s="453">
        <v>0.34931056602687427</v>
      </c>
      <c r="L2531" s="453">
        <v>0.91782154953644124</v>
      </c>
      <c r="M2531" s="453">
        <v>-0.16787764736227473</v>
      </c>
      <c r="N2531" s="453"/>
      <c r="O2531" s="453">
        <f t="shared" si="39"/>
        <v>1.6022670146232416</v>
      </c>
      <c r="P2531" s="453">
        <f t="shared" si="39"/>
        <v>4.9868120853098894</v>
      </c>
      <c r="Q2531" s="453">
        <f t="shared" si="39"/>
        <v>5.6325495116698647</v>
      </c>
    </row>
    <row r="2532" spans="6:17">
      <c r="F2532" s="452">
        <v>2526</v>
      </c>
      <c r="G2532" s="453">
        <v>2.7638797659864114</v>
      </c>
      <c r="H2532" s="453">
        <v>9.388055275533759</v>
      </c>
      <c r="I2532" s="453">
        <v>12.939241363561933</v>
      </c>
      <c r="J2532" s="453"/>
      <c r="K2532" s="453">
        <v>0.46879922294152365</v>
      </c>
      <c r="L2532" s="453">
        <v>1.0239992570692493</v>
      </c>
      <c r="M2532" s="453">
        <v>-2.0188175244188358</v>
      </c>
      <c r="N2532" s="453"/>
      <c r="O2532" s="453">
        <f t="shared" si="39"/>
        <v>1.8507391059347293</v>
      </c>
      <c r="P2532" s="453">
        <f t="shared" si="39"/>
        <v>5.7180268948361288</v>
      </c>
      <c r="Q2532" s="453">
        <f t="shared" si="39"/>
        <v>4.4508031573621309</v>
      </c>
    </row>
    <row r="2533" spans="6:17">
      <c r="F2533" s="452">
        <v>2527</v>
      </c>
      <c r="G2533" s="453">
        <v>3.0261612371835689</v>
      </c>
      <c r="H2533" s="453">
        <v>10.841631396460599</v>
      </c>
      <c r="I2533" s="453">
        <v>14.139461587532679</v>
      </c>
      <c r="J2533" s="453"/>
      <c r="K2533" s="453">
        <v>0.70498733082894383</v>
      </c>
      <c r="L2533" s="453">
        <v>1.6479215078821099</v>
      </c>
      <c r="M2533" s="453">
        <v>-0.34624051026555946</v>
      </c>
      <c r="N2533" s="453"/>
      <c r="O2533" s="453">
        <f t="shared" si="39"/>
        <v>2.2180679494207283</v>
      </c>
      <c r="P2533" s="453">
        <f t="shared" si="39"/>
        <v>7.0687372061124094</v>
      </c>
      <c r="Q2533" s="453">
        <f t="shared" si="39"/>
        <v>6.7234902835007802</v>
      </c>
    </row>
    <row r="2534" spans="6:17">
      <c r="F2534" s="452">
        <v>2528</v>
      </c>
      <c r="G2534" s="453">
        <v>2.5782389773985965</v>
      </c>
      <c r="H2534" s="453">
        <v>8.9018407356588227</v>
      </c>
      <c r="I2534" s="453">
        <v>12.411668664997833</v>
      </c>
      <c r="J2534" s="453"/>
      <c r="K2534" s="453">
        <v>0.54084593486155619</v>
      </c>
      <c r="L2534" s="453">
        <v>2.1847443139031242</v>
      </c>
      <c r="M2534" s="453">
        <v>1.6523344774003803</v>
      </c>
      <c r="N2534" s="453"/>
      <c r="O2534" s="453">
        <f t="shared" si="39"/>
        <v>1.8299654235608545</v>
      </c>
      <c r="P2534" s="453">
        <f t="shared" si="39"/>
        <v>6.6356646817325355</v>
      </c>
      <c r="Q2534" s="453">
        <f t="shared" si="39"/>
        <v>7.858168809899297</v>
      </c>
    </row>
    <row r="2535" spans="6:17">
      <c r="F2535" s="452">
        <v>2529</v>
      </c>
      <c r="G2535" s="453">
        <v>2.5747241364488307</v>
      </c>
      <c r="H2535" s="453">
        <v>8.387573071349955</v>
      </c>
      <c r="I2535" s="453">
        <v>9.6859963518938486</v>
      </c>
      <c r="J2535" s="453"/>
      <c r="K2535" s="453">
        <v>0.22993135211671856</v>
      </c>
      <c r="L2535" s="453">
        <v>0.5238929235719425</v>
      </c>
      <c r="M2535" s="453">
        <v>-2.9795013310356921</v>
      </c>
      <c r="N2535" s="453"/>
      <c r="O2535" s="453">
        <f t="shared" si="39"/>
        <v>1.5172934203411339</v>
      </c>
      <c r="P2535" s="453">
        <f t="shared" si="39"/>
        <v>4.71767945924692</v>
      </c>
      <c r="Q2535" s="453">
        <f t="shared" si="39"/>
        <v>1.8634968449112321</v>
      </c>
    </row>
    <row r="2536" spans="6:17">
      <c r="F2536" s="452">
        <v>2530</v>
      </c>
      <c r="G2536" s="453">
        <v>2.7412084940503156</v>
      </c>
      <c r="H2536" s="453">
        <v>9.9881621278204165</v>
      </c>
      <c r="I2536" s="453">
        <v>15.047811815272297</v>
      </c>
      <c r="J2536" s="453"/>
      <c r="K2536" s="453">
        <v>0.42036287998602617</v>
      </c>
      <c r="L2536" s="453">
        <v>2.3076636202654015</v>
      </c>
      <c r="M2536" s="453">
        <v>2.2126299910297149</v>
      </c>
      <c r="N2536" s="453"/>
      <c r="O2536" s="453">
        <f t="shared" si="39"/>
        <v>1.790967127011184</v>
      </c>
      <c r="P2536" s="453">
        <f t="shared" si="39"/>
        <v>7.3017446841756097</v>
      </c>
      <c r="Q2536" s="453">
        <f t="shared" si="39"/>
        <v>9.7365358986658634</v>
      </c>
    </row>
    <row r="2537" spans="6:17">
      <c r="F2537" s="452">
        <v>2531</v>
      </c>
      <c r="G2537" s="453">
        <v>2.5151594356909275</v>
      </c>
      <c r="H2537" s="453">
        <v>10.146649840564052</v>
      </c>
      <c r="I2537" s="453">
        <v>15.084066853820005</v>
      </c>
      <c r="J2537" s="453"/>
      <c r="K2537" s="453">
        <v>0.30582393289944854</v>
      </c>
      <c r="L2537" s="453">
        <v>2.9142225057353528</v>
      </c>
      <c r="M2537" s="453">
        <v>3.3436060633273001</v>
      </c>
      <c r="N2537" s="453"/>
      <c r="O2537" s="453">
        <f t="shared" si="39"/>
        <v>1.5634036507449123</v>
      </c>
      <c r="P2537" s="453">
        <f t="shared" si="39"/>
        <v>7.9875474260173789</v>
      </c>
      <c r="Q2537" s="453">
        <f t="shared" si="39"/>
        <v>10.885639490237303</v>
      </c>
    </row>
    <row r="2538" spans="6:17">
      <c r="F2538" s="452">
        <v>2532</v>
      </c>
      <c r="G2538" s="453">
        <v>2.4832740827875419</v>
      </c>
      <c r="H2538" s="453">
        <v>7.9333359274587565</v>
      </c>
      <c r="I2538" s="453">
        <v>10.358089861072017</v>
      </c>
      <c r="J2538" s="453"/>
      <c r="K2538" s="453">
        <v>0.14619686304790847</v>
      </c>
      <c r="L2538" s="453">
        <v>0.85556749781260066</v>
      </c>
      <c r="M2538" s="453">
        <v>-0.52432214258328713</v>
      </c>
      <c r="N2538" s="453"/>
      <c r="O2538" s="453">
        <f t="shared" si="39"/>
        <v>1.3878339044416794</v>
      </c>
      <c r="P2538" s="453">
        <f t="shared" si="39"/>
        <v>4.8222354615419789</v>
      </c>
      <c r="Q2538" s="453">
        <f t="shared" si="39"/>
        <v>4.6547227879527213</v>
      </c>
    </row>
    <row r="2539" spans="6:17">
      <c r="F2539" s="452">
        <v>2533</v>
      </c>
      <c r="G2539" s="453">
        <v>2.8964937976591134</v>
      </c>
      <c r="H2539" s="453">
        <v>9.7884175962713584</v>
      </c>
      <c r="I2539" s="453">
        <v>13.921411342848074</v>
      </c>
      <c r="J2539" s="453"/>
      <c r="K2539" s="453">
        <v>0.59879494950753198</v>
      </c>
      <c r="L2539" s="453">
        <v>1.7801785101296588</v>
      </c>
      <c r="M2539" s="453">
        <v>-0.63745977583925395</v>
      </c>
      <c r="N2539" s="453"/>
      <c r="O2539" s="453">
        <f t="shared" si="39"/>
        <v>2.0470418483370887</v>
      </c>
      <c r="P2539" s="453">
        <f t="shared" si="39"/>
        <v>6.674387308265338</v>
      </c>
      <c r="Q2539" s="453">
        <f t="shared" si="39"/>
        <v>6.3232458955847832</v>
      </c>
    </row>
    <row r="2540" spans="6:17">
      <c r="F2540" s="452">
        <v>2534</v>
      </c>
      <c r="G2540" s="453">
        <v>2.7702599670544981</v>
      </c>
      <c r="H2540" s="453">
        <v>10.732914172278285</v>
      </c>
      <c r="I2540" s="453">
        <v>15.397623447981786</v>
      </c>
      <c r="J2540" s="453"/>
      <c r="K2540" s="453">
        <v>0.45071325189096179</v>
      </c>
      <c r="L2540" s="453">
        <v>2.7608628305139931</v>
      </c>
      <c r="M2540" s="453">
        <v>2.2357883776397429</v>
      </c>
      <c r="N2540" s="453"/>
      <c r="O2540" s="453">
        <f t="shared" si="39"/>
        <v>1.8358432354182108</v>
      </c>
      <c r="P2540" s="453">
        <f t="shared" si="39"/>
        <v>8.1273199166531356</v>
      </c>
      <c r="Q2540" s="453">
        <f t="shared" si="39"/>
        <v>9.934600101630636</v>
      </c>
    </row>
    <row r="2541" spans="6:17">
      <c r="F2541" s="452">
        <v>2535</v>
      </c>
      <c r="G2541" s="453">
        <v>3.185712334410324</v>
      </c>
      <c r="H2541" s="453">
        <v>11.23040318722272</v>
      </c>
      <c r="I2541" s="453">
        <v>15.851568536431131</v>
      </c>
      <c r="J2541" s="453"/>
      <c r="K2541" s="453">
        <v>1.1825572531300885</v>
      </c>
      <c r="L2541" s="453">
        <v>5.0479932912713394</v>
      </c>
      <c r="M2541" s="453">
        <v>6.0635808266885647</v>
      </c>
      <c r="N2541" s="453"/>
      <c r="O2541" s="453">
        <f t="shared" si="39"/>
        <v>2.7754134203352505</v>
      </c>
      <c r="P2541" s="453">
        <f t="shared" si="39"/>
        <v>10.663194884882699</v>
      </c>
      <c r="Q2541" s="453">
        <f t="shared" si="39"/>
        <v>13.98936509490413</v>
      </c>
    </row>
    <row r="2542" spans="6:17">
      <c r="F2542" s="452">
        <v>2536</v>
      </c>
      <c r="G2542" s="453">
        <v>2.5248824148924776</v>
      </c>
      <c r="H2542" s="453">
        <v>9.6645394195709997</v>
      </c>
      <c r="I2542" s="453">
        <v>13.908062646799863</v>
      </c>
      <c r="J2542" s="453"/>
      <c r="K2542" s="453">
        <v>0.2850858913564096</v>
      </c>
      <c r="L2542" s="453">
        <v>2.0339965590926496</v>
      </c>
      <c r="M2542" s="453">
        <v>1.3044966897240045</v>
      </c>
      <c r="N2542" s="453"/>
      <c r="O2542" s="453">
        <f t="shared" si="39"/>
        <v>1.5475270988026484</v>
      </c>
      <c r="P2542" s="453">
        <f t="shared" si="39"/>
        <v>6.8662662688781495</v>
      </c>
      <c r="Q2542" s="453">
        <f t="shared" si="39"/>
        <v>8.2585280131239358</v>
      </c>
    </row>
    <row r="2543" spans="6:17">
      <c r="F2543" s="452">
        <v>2537</v>
      </c>
      <c r="G2543" s="453">
        <v>2.4272146632619602</v>
      </c>
      <c r="H2543" s="453">
        <v>7.9416284864142384</v>
      </c>
      <c r="I2543" s="453">
        <v>9.115971886190124</v>
      </c>
      <c r="J2543" s="453"/>
      <c r="K2543" s="453">
        <v>0.33399667444147418</v>
      </c>
      <c r="L2543" s="453">
        <v>1.0293462659382584</v>
      </c>
      <c r="M2543" s="453">
        <v>-2.1021759734008469</v>
      </c>
      <c r="N2543" s="453"/>
      <c r="O2543" s="453">
        <f t="shared" si="39"/>
        <v>1.5476040060724543</v>
      </c>
      <c r="P2543" s="453">
        <f t="shared" si="39"/>
        <v>5.0001605091453776</v>
      </c>
      <c r="Q2543" s="453">
        <f t="shared" si="39"/>
        <v>2.4558099696942151</v>
      </c>
    </row>
    <row r="2544" spans="6:17">
      <c r="F2544" s="452">
        <v>2538</v>
      </c>
      <c r="G2544" s="453">
        <v>2.4493227270029827</v>
      </c>
      <c r="H2544" s="453">
        <v>7.8875148739139647</v>
      </c>
      <c r="I2544" s="453">
        <v>8.821575746744216</v>
      </c>
      <c r="J2544" s="453"/>
      <c r="K2544" s="453">
        <v>0.20966307996646982</v>
      </c>
      <c r="L2544" s="453">
        <v>0.40768454748095451</v>
      </c>
      <c r="M2544" s="453">
        <v>-3.1648470981997079</v>
      </c>
      <c r="N2544" s="453"/>
      <c r="O2544" s="453">
        <f t="shared" si="39"/>
        <v>1.4343244434679612</v>
      </c>
      <c r="P2544" s="453">
        <f t="shared" si="39"/>
        <v>4.3514419844379368</v>
      </c>
      <c r="Q2544" s="453">
        <f t="shared" si="39"/>
        <v>1.2459407751724001</v>
      </c>
    </row>
    <row r="2545" spans="6:17">
      <c r="F2545" s="452">
        <v>2539</v>
      </c>
      <c r="G2545" s="453">
        <v>2.9597535856745942</v>
      </c>
      <c r="H2545" s="453">
        <v>9.9685332794415018</v>
      </c>
      <c r="I2545" s="453">
        <v>12.765948299323057</v>
      </c>
      <c r="J2545" s="453"/>
      <c r="K2545" s="453">
        <v>0.42869847473882494</v>
      </c>
      <c r="L2545" s="453">
        <v>0.51912346027414458</v>
      </c>
      <c r="M2545" s="453">
        <v>-2.241882496628719</v>
      </c>
      <c r="N2545" s="453"/>
      <c r="O2545" s="453">
        <f t="shared" si="39"/>
        <v>1.9085752675761221</v>
      </c>
      <c r="P2545" s="453">
        <f t="shared" si="39"/>
        <v>5.5033900999948955</v>
      </c>
      <c r="Q2545" s="453">
        <f t="shared" si="39"/>
        <v>4.1410916530328095</v>
      </c>
    </row>
    <row r="2546" spans="6:17">
      <c r="F2546" s="452">
        <v>2540</v>
      </c>
      <c r="G2546" s="453">
        <v>2.2486793166041021</v>
      </c>
      <c r="H2546" s="453">
        <v>7.5583557047931649</v>
      </c>
      <c r="I2546" s="453">
        <v>7.59455899393501</v>
      </c>
      <c r="J2546" s="453"/>
      <c r="K2546" s="453">
        <v>-0.47008337805634959</v>
      </c>
      <c r="L2546" s="453">
        <v>-1.3767220448376989</v>
      </c>
      <c r="M2546" s="453">
        <v>-6.0124072599772873</v>
      </c>
      <c r="N2546" s="453"/>
      <c r="O2546" s="453">
        <f t="shared" si="39"/>
        <v>0.65425628024570148</v>
      </c>
      <c r="P2546" s="453">
        <f t="shared" si="39"/>
        <v>2.4024558075588835</v>
      </c>
      <c r="Q2546" s="453">
        <f t="shared" si="39"/>
        <v>-2.2151277630097823</v>
      </c>
    </row>
    <row r="2547" spans="6:17">
      <c r="F2547" s="452">
        <v>2541</v>
      </c>
      <c r="G2547" s="453">
        <v>2.1562500338073711</v>
      </c>
      <c r="H2547" s="453">
        <v>6.7991026551669691</v>
      </c>
      <c r="I2547" s="453">
        <v>7.7901108394194409</v>
      </c>
      <c r="J2547" s="453"/>
      <c r="K2547" s="453">
        <v>0.58015411597007294</v>
      </c>
      <c r="L2547" s="453">
        <v>1.5693526718200701</v>
      </c>
      <c r="M2547" s="453">
        <v>-0.61434660793432272</v>
      </c>
      <c r="N2547" s="453"/>
      <c r="O2547" s="453">
        <f t="shared" si="39"/>
        <v>1.6582791328737585</v>
      </c>
      <c r="P2547" s="453">
        <f t="shared" si="39"/>
        <v>4.9689039994035546</v>
      </c>
      <c r="Q2547" s="453">
        <f t="shared" si="39"/>
        <v>3.2807088117753977</v>
      </c>
    </row>
    <row r="2548" spans="6:17">
      <c r="F2548" s="452">
        <v>2542</v>
      </c>
      <c r="G2548" s="453">
        <v>2.3915260552851265</v>
      </c>
      <c r="H2548" s="453">
        <v>7.7187921287748509</v>
      </c>
      <c r="I2548" s="453">
        <v>10.100638135849366</v>
      </c>
      <c r="J2548" s="453"/>
      <c r="K2548" s="453">
        <v>0.11440215738119441</v>
      </c>
      <c r="L2548" s="453">
        <v>0.87645644126219224</v>
      </c>
      <c r="M2548" s="453">
        <v>-0.29980502350184679</v>
      </c>
      <c r="N2548" s="453"/>
      <c r="O2548" s="453">
        <f t="shared" si="39"/>
        <v>1.3101651850237577</v>
      </c>
      <c r="P2548" s="453">
        <f t="shared" si="39"/>
        <v>4.7358525056496177</v>
      </c>
      <c r="Q2548" s="453">
        <f t="shared" si="39"/>
        <v>4.750514044422836</v>
      </c>
    </row>
    <row r="2549" spans="6:17">
      <c r="F2549" s="452">
        <v>2543</v>
      </c>
      <c r="G2549" s="453">
        <v>2.6366768184193514</v>
      </c>
      <c r="H2549" s="453">
        <v>9.8035231455938217</v>
      </c>
      <c r="I2549" s="453">
        <v>14.453288162791409</v>
      </c>
      <c r="J2549" s="453"/>
      <c r="K2549" s="453">
        <v>0.37330513107676921</v>
      </c>
      <c r="L2549" s="453">
        <v>2.1841562709784625</v>
      </c>
      <c r="M2549" s="453">
        <v>1.895215665285626</v>
      </c>
      <c r="N2549" s="453"/>
      <c r="O2549" s="453">
        <f t="shared" si="39"/>
        <v>1.6916435402864449</v>
      </c>
      <c r="P2549" s="453">
        <f t="shared" si="39"/>
        <v>7.0859178437753734</v>
      </c>
      <c r="Q2549" s="453">
        <f t="shared" si="39"/>
        <v>9.1218597466813307</v>
      </c>
    </row>
    <row r="2550" spans="6:17">
      <c r="F2550" s="452">
        <v>2544</v>
      </c>
      <c r="G2550" s="453">
        <v>3.2100491318580904</v>
      </c>
      <c r="H2550" s="453">
        <v>11.523802228902369</v>
      </c>
      <c r="I2550" s="453">
        <v>16.506288604674722</v>
      </c>
      <c r="J2550" s="453"/>
      <c r="K2550" s="453">
        <v>0.80134343161159549</v>
      </c>
      <c r="L2550" s="453">
        <v>3.3632335287027644</v>
      </c>
      <c r="M2550" s="453">
        <v>3.0517813470616559</v>
      </c>
      <c r="N2550" s="453"/>
      <c r="O2550" s="453">
        <f t="shared" si="39"/>
        <v>2.4063679975406407</v>
      </c>
      <c r="P2550" s="453">
        <f t="shared" si="39"/>
        <v>9.1251346431539488</v>
      </c>
      <c r="Q2550" s="453">
        <f t="shared" si="39"/>
        <v>11.304925649399017</v>
      </c>
    </row>
    <row r="2551" spans="6:17">
      <c r="F2551" s="452">
        <v>2545</v>
      </c>
      <c r="G2551" s="453">
        <v>2.7159933293302991</v>
      </c>
      <c r="H2551" s="453">
        <v>10.910878402214365</v>
      </c>
      <c r="I2551" s="453">
        <v>16.191338045965821</v>
      </c>
      <c r="J2551" s="453"/>
      <c r="K2551" s="453">
        <v>0.44895242921360889</v>
      </c>
      <c r="L2551" s="453">
        <v>3.4757230090958018</v>
      </c>
      <c r="M2551" s="453">
        <v>4.124613835930603</v>
      </c>
      <c r="N2551" s="453"/>
      <c r="O2551" s="453">
        <f t="shared" si="39"/>
        <v>1.8069490938787585</v>
      </c>
      <c r="P2551" s="453">
        <f t="shared" si="39"/>
        <v>8.9311622102029844</v>
      </c>
      <c r="Q2551" s="453">
        <f t="shared" si="39"/>
        <v>12.220282858913514</v>
      </c>
    </row>
    <row r="2552" spans="6:17">
      <c r="F2552" s="452">
        <v>2546</v>
      </c>
      <c r="G2552" s="453">
        <v>2.4938619647631803</v>
      </c>
      <c r="H2552" s="453">
        <v>9.7205547273979178</v>
      </c>
      <c r="I2552" s="453">
        <v>14.806586975699958</v>
      </c>
      <c r="J2552" s="453"/>
      <c r="K2552" s="453">
        <v>0.27608312008417712</v>
      </c>
      <c r="L2552" s="453">
        <v>2.3827166645167068</v>
      </c>
      <c r="M2552" s="453">
        <v>2.9863227631272622</v>
      </c>
      <c r="N2552" s="453"/>
      <c r="O2552" s="453">
        <f t="shared" si="39"/>
        <v>1.5230141024657673</v>
      </c>
      <c r="P2552" s="453">
        <f t="shared" si="39"/>
        <v>7.2429940282156657</v>
      </c>
      <c r="Q2552" s="453">
        <f t="shared" si="39"/>
        <v>10.389616250977241</v>
      </c>
    </row>
    <row r="2553" spans="6:17">
      <c r="F2553" s="452">
        <v>2547</v>
      </c>
      <c r="G2553" s="453">
        <v>2.9897195249949906</v>
      </c>
      <c r="H2553" s="453">
        <v>10.193130384799289</v>
      </c>
      <c r="I2553" s="453">
        <v>14.610371284429789</v>
      </c>
      <c r="J2553" s="453"/>
      <c r="K2553" s="453">
        <v>0.7084462053381273</v>
      </c>
      <c r="L2553" s="453">
        <v>2.2042421297170591</v>
      </c>
      <c r="M2553" s="453">
        <v>0.33776732792730968</v>
      </c>
      <c r="N2553" s="453"/>
      <c r="O2553" s="453">
        <f t="shared" si="39"/>
        <v>2.2033059678356226</v>
      </c>
      <c r="P2553" s="453">
        <f t="shared" si="39"/>
        <v>7.3008073221167038</v>
      </c>
      <c r="Q2553" s="453">
        <f t="shared" si="39"/>
        <v>7.6429529701422041</v>
      </c>
    </row>
    <row r="2554" spans="6:17">
      <c r="F2554" s="452">
        <v>2548</v>
      </c>
      <c r="G2554" s="453">
        <v>2.682827680190746</v>
      </c>
      <c r="H2554" s="453">
        <v>8.5167309656215053</v>
      </c>
      <c r="I2554" s="453">
        <v>10.158221225131712</v>
      </c>
      <c r="J2554" s="453"/>
      <c r="K2554" s="453">
        <v>0.38566414527399573</v>
      </c>
      <c r="L2554" s="453">
        <v>0.59632716831158916</v>
      </c>
      <c r="M2554" s="453">
        <v>-2.6507556177799216</v>
      </c>
      <c r="N2554" s="453"/>
      <c r="O2554" s="453">
        <f t="shared" si="39"/>
        <v>1.7270779853693687</v>
      </c>
      <c r="P2554" s="453">
        <f t="shared" si="39"/>
        <v>4.8546926511223418</v>
      </c>
      <c r="Q2554" s="453">
        <f t="shared" si="39"/>
        <v>2.4283549947859342</v>
      </c>
    </row>
    <row r="2555" spans="6:17">
      <c r="F2555" s="452">
        <v>2549</v>
      </c>
      <c r="G2555" s="453">
        <v>2.6620918725659237</v>
      </c>
      <c r="H2555" s="453">
        <v>7.9863569270618626</v>
      </c>
      <c r="I2555" s="453">
        <v>9.4347208377308363</v>
      </c>
      <c r="J2555" s="453"/>
      <c r="K2555" s="453">
        <v>0.33280956216551516</v>
      </c>
      <c r="L2555" s="453">
        <v>0.28736620034806748</v>
      </c>
      <c r="M2555" s="453">
        <v>-2.9117930280809361</v>
      </c>
      <c r="N2555" s="453"/>
      <c r="O2555" s="453">
        <f t="shared" si="39"/>
        <v>1.663855498448477</v>
      </c>
      <c r="P2555" s="453">
        <f t="shared" si="39"/>
        <v>4.2805446638789988</v>
      </c>
      <c r="Q2555" s="453">
        <f t="shared" si="39"/>
        <v>1.805567390784482</v>
      </c>
    </row>
    <row r="2556" spans="6:17">
      <c r="F2556" s="452">
        <v>2550</v>
      </c>
      <c r="G2556" s="453">
        <v>2.2405652012076551</v>
      </c>
      <c r="H2556" s="453">
        <v>7.663027550044049</v>
      </c>
      <c r="I2556" s="453">
        <v>10.01614470132894</v>
      </c>
      <c r="J2556" s="453"/>
      <c r="K2556" s="453">
        <v>-1.3747852607476574E-2</v>
      </c>
      <c r="L2556" s="453">
        <v>-0.56532580093392326</v>
      </c>
      <c r="M2556" s="453">
        <v>-4.3026832169746143</v>
      </c>
      <c r="N2556" s="453"/>
      <c r="O2556" s="453">
        <f t="shared" si="39"/>
        <v>1.106534747996351</v>
      </c>
      <c r="P2556" s="453">
        <f t="shared" si="39"/>
        <v>3.2661879740881012</v>
      </c>
      <c r="Q2556" s="453">
        <f t="shared" si="39"/>
        <v>0.7053891336898559</v>
      </c>
    </row>
    <row r="2557" spans="6:17">
      <c r="F2557" s="452">
        <v>2551</v>
      </c>
      <c r="G2557" s="453">
        <v>2.8974667366604674</v>
      </c>
      <c r="H2557" s="453">
        <v>9.7542259662028528</v>
      </c>
      <c r="I2557" s="453">
        <v>13.880292907063691</v>
      </c>
      <c r="J2557" s="453"/>
      <c r="K2557" s="453">
        <v>0.60305977495847252</v>
      </c>
      <c r="L2557" s="453">
        <v>1.7823337920838043</v>
      </c>
      <c r="M2557" s="453">
        <v>-0.56550603121004883</v>
      </c>
      <c r="N2557" s="453"/>
      <c r="O2557" s="453">
        <f t="shared" si="39"/>
        <v>2.0517931432887062</v>
      </c>
      <c r="P2557" s="453">
        <f t="shared" si="39"/>
        <v>6.6594467751852306</v>
      </c>
      <c r="Q2557" s="453">
        <f t="shared" si="39"/>
        <v>6.3746404223217965</v>
      </c>
    </row>
    <row r="2558" spans="6:17">
      <c r="F2558" s="452">
        <v>2552</v>
      </c>
      <c r="G2558" s="453">
        <v>2.7400942366253744</v>
      </c>
      <c r="H2558" s="453">
        <v>7.1455907962113869</v>
      </c>
      <c r="I2558" s="453">
        <v>6.5590684370772436</v>
      </c>
      <c r="J2558" s="453"/>
      <c r="K2558" s="453">
        <v>0.76777359242786325</v>
      </c>
      <c r="L2558" s="453">
        <v>0.9220899697719247</v>
      </c>
      <c r="M2558" s="453">
        <v>-2.3313740142767472</v>
      </c>
      <c r="N2558" s="453"/>
      <c r="O2558" s="453">
        <f t="shared" si="39"/>
        <v>2.1378207107405505</v>
      </c>
      <c r="P2558" s="453">
        <f t="shared" si="39"/>
        <v>4.4948853678776182</v>
      </c>
      <c r="Q2558" s="453">
        <f t="shared" si="39"/>
        <v>0.94816020426187464</v>
      </c>
    </row>
    <row r="2559" spans="6:17">
      <c r="F2559" s="452">
        <v>2553</v>
      </c>
      <c r="G2559" s="453">
        <v>3.1096647212808701</v>
      </c>
      <c r="H2559" s="453">
        <v>10.790649526355978</v>
      </c>
      <c r="I2559" s="453">
        <v>15.11576609404878</v>
      </c>
      <c r="J2559" s="453"/>
      <c r="K2559" s="453">
        <v>1.0780613295150143</v>
      </c>
      <c r="L2559" s="453">
        <v>4.2714593843288142</v>
      </c>
      <c r="M2559" s="453">
        <v>4.712541257761913</v>
      </c>
      <c r="N2559" s="453"/>
      <c r="O2559" s="453">
        <f t="shared" si="39"/>
        <v>2.6328936901554494</v>
      </c>
      <c r="P2559" s="453">
        <f t="shared" si="39"/>
        <v>9.666784147506803</v>
      </c>
      <c r="Q2559" s="453">
        <f t="shared" si="39"/>
        <v>12.270424304786303</v>
      </c>
    </row>
    <row r="2560" spans="6:17">
      <c r="F2560" s="452">
        <v>2554</v>
      </c>
      <c r="G2560" s="453">
        <v>2.6773363672723054</v>
      </c>
      <c r="H2560" s="453">
        <v>9.2198972100031966</v>
      </c>
      <c r="I2560" s="453">
        <v>12.863145143990025</v>
      </c>
      <c r="J2560" s="453"/>
      <c r="K2560" s="453">
        <v>0.5926781347906509</v>
      </c>
      <c r="L2560" s="453">
        <v>2.4030294434210404</v>
      </c>
      <c r="M2560" s="453">
        <v>1.9025207200935057</v>
      </c>
      <c r="N2560" s="453"/>
      <c r="O2560" s="453">
        <f t="shared" si="39"/>
        <v>1.9313463184268036</v>
      </c>
      <c r="P2560" s="453">
        <f t="shared" si="39"/>
        <v>7.0129780484226387</v>
      </c>
      <c r="Q2560" s="453">
        <f t="shared" si="39"/>
        <v>8.334093292088518</v>
      </c>
    </row>
    <row r="2561" spans="6:17">
      <c r="F2561" s="452">
        <v>2555</v>
      </c>
      <c r="G2561" s="453">
        <v>2.9217245232313793</v>
      </c>
      <c r="H2561" s="453">
        <v>9.9911969017136357</v>
      </c>
      <c r="I2561" s="453">
        <v>14.36629784178686</v>
      </c>
      <c r="J2561" s="453"/>
      <c r="K2561" s="453">
        <v>0.76576118809255256</v>
      </c>
      <c r="L2561" s="453">
        <v>2.8529587640677718</v>
      </c>
      <c r="M2561" s="453">
        <v>2.8798203749781379</v>
      </c>
      <c r="N2561" s="453"/>
      <c r="O2561" s="453">
        <f t="shared" si="39"/>
        <v>2.2266234497082422</v>
      </c>
      <c r="P2561" s="453">
        <f t="shared" si="39"/>
        <v>7.8485572149245897</v>
      </c>
      <c r="Q2561" s="453">
        <f t="shared" si="39"/>
        <v>10.062969295871568</v>
      </c>
    </row>
    <row r="2562" spans="6:17">
      <c r="F2562" s="452">
        <v>2556</v>
      </c>
      <c r="G2562" s="453">
        <v>3.3249680609206091</v>
      </c>
      <c r="H2562" s="453">
        <v>12.077342253469524</v>
      </c>
      <c r="I2562" s="453">
        <v>17.481046907924949</v>
      </c>
      <c r="J2562" s="453"/>
      <c r="K2562" s="453">
        <v>0.97522865123374736</v>
      </c>
      <c r="L2562" s="453">
        <v>4.0181957374420492</v>
      </c>
      <c r="M2562" s="453">
        <v>4.1613907103967733</v>
      </c>
      <c r="N2562" s="453"/>
      <c r="O2562" s="453">
        <f t="shared" si="39"/>
        <v>2.6377126816940519</v>
      </c>
      <c r="P2562" s="453">
        <f t="shared" si="39"/>
        <v>10.056866864176811</v>
      </c>
      <c r="Q2562" s="453">
        <f t="shared" si="39"/>
        <v>12.901914164359248</v>
      </c>
    </row>
    <row r="2563" spans="6:17">
      <c r="F2563" s="452">
        <v>2557</v>
      </c>
      <c r="G2563" s="453">
        <v>1.8706098404250646</v>
      </c>
      <c r="H2563" s="453">
        <v>4.3583982904471554</v>
      </c>
      <c r="I2563" s="453">
        <v>2.9389790214213605</v>
      </c>
      <c r="J2563" s="453"/>
      <c r="K2563" s="453">
        <v>-0.28365321788379916</v>
      </c>
      <c r="L2563" s="453">
        <v>-2.0127642109248356</v>
      </c>
      <c r="M2563" s="453">
        <v>-6.034442814792186</v>
      </c>
      <c r="N2563" s="453"/>
      <c r="O2563" s="453">
        <f t="shared" si="39"/>
        <v>0.65165170232873315</v>
      </c>
      <c r="P2563" s="453">
        <f t="shared" si="39"/>
        <v>0.16643493429874212</v>
      </c>
      <c r="Q2563" s="453">
        <f t="shared" si="39"/>
        <v>-4.5649533040815058</v>
      </c>
    </row>
    <row r="2564" spans="6:17">
      <c r="F2564" s="452">
        <v>2558</v>
      </c>
      <c r="G2564" s="453">
        <v>2.3532498252931955</v>
      </c>
      <c r="H2564" s="453">
        <v>8.0739868486059834</v>
      </c>
      <c r="I2564" s="453">
        <v>10.690488473903187</v>
      </c>
      <c r="J2564" s="453"/>
      <c r="K2564" s="453">
        <v>0.2972962874759002</v>
      </c>
      <c r="L2564" s="453">
        <v>1.9577689748629297</v>
      </c>
      <c r="M2564" s="453">
        <v>1.0949906482866396</v>
      </c>
      <c r="N2564" s="453"/>
      <c r="O2564" s="453">
        <f t="shared" si="39"/>
        <v>1.4739212001224979</v>
      </c>
      <c r="P2564" s="453">
        <f t="shared" si="39"/>
        <v>5.9947623991659214</v>
      </c>
      <c r="Q2564" s="453">
        <f t="shared" si="39"/>
        <v>6.4402348852382332</v>
      </c>
    </row>
    <row r="2565" spans="6:17">
      <c r="F2565" s="452">
        <v>2559</v>
      </c>
      <c r="G2565" s="453">
        <v>2.2569860083469564</v>
      </c>
      <c r="H2565" s="453">
        <v>7.7076464279422296</v>
      </c>
      <c r="I2565" s="453">
        <v>10.082435829645405</v>
      </c>
      <c r="J2565" s="453"/>
      <c r="K2565" s="453">
        <v>-2.0538899461035598E-2</v>
      </c>
      <c r="L2565" s="453">
        <v>-0.54983266809038156</v>
      </c>
      <c r="M2565" s="453">
        <v>-4.267806168825885</v>
      </c>
      <c r="N2565" s="453"/>
      <c r="O2565" s="453">
        <f t="shared" si="39"/>
        <v>1.1079541047124426</v>
      </c>
      <c r="P2565" s="453">
        <f t="shared" si="39"/>
        <v>3.3039905458807333</v>
      </c>
      <c r="Q2565" s="453">
        <f t="shared" si="39"/>
        <v>0.7734117459968175</v>
      </c>
    </row>
    <row r="2566" spans="6:17">
      <c r="F2566" s="452">
        <v>2560</v>
      </c>
      <c r="G2566" s="453">
        <v>2.9181091840232956</v>
      </c>
      <c r="H2566" s="453">
        <v>9.2705963512536158</v>
      </c>
      <c r="I2566" s="453">
        <v>11.588682165377108</v>
      </c>
      <c r="J2566" s="453"/>
      <c r="K2566" s="453">
        <v>0.28302718354563972</v>
      </c>
      <c r="L2566" s="453">
        <v>0.18601775817123922</v>
      </c>
      <c r="M2566" s="453">
        <v>-2.4972146804784856</v>
      </c>
      <c r="N2566" s="453"/>
      <c r="O2566" s="453">
        <f t="shared" si="39"/>
        <v>1.7420817755572875</v>
      </c>
      <c r="P2566" s="453">
        <f t="shared" si="39"/>
        <v>4.8213159337980471</v>
      </c>
      <c r="Q2566" s="453">
        <f t="shared" si="39"/>
        <v>3.2971264022100684</v>
      </c>
    </row>
    <row r="2567" spans="6:17">
      <c r="F2567" s="452">
        <v>2561</v>
      </c>
      <c r="G2567" s="453">
        <v>2.5198453391003923</v>
      </c>
      <c r="H2567" s="453">
        <v>9.2989208795471896</v>
      </c>
      <c r="I2567" s="453">
        <v>13.746768268663899</v>
      </c>
      <c r="J2567" s="453"/>
      <c r="K2567" s="453">
        <v>0.42738767305903202</v>
      </c>
      <c r="L2567" s="453">
        <v>2.3890717031486162</v>
      </c>
      <c r="M2567" s="453">
        <v>2.3192648582689159</v>
      </c>
      <c r="N2567" s="453"/>
      <c r="O2567" s="453">
        <f t="shared" si="39"/>
        <v>1.6873103426092282</v>
      </c>
      <c r="P2567" s="453">
        <f t="shared" si="39"/>
        <v>7.038532142922211</v>
      </c>
      <c r="Q2567" s="453">
        <f t="shared" si="39"/>
        <v>9.1926489926008657</v>
      </c>
    </row>
    <row r="2568" spans="6:17">
      <c r="F2568" s="452">
        <v>2562</v>
      </c>
      <c r="G2568" s="453">
        <v>2.5944833051101988</v>
      </c>
      <c r="H2568" s="453">
        <v>8.4529184507089994</v>
      </c>
      <c r="I2568" s="453">
        <v>12.174724950905855</v>
      </c>
      <c r="J2568" s="453"/>
      <c r="K2568" s="453">
        <v>0.30465441517560876</v>
      </c>
      <c r="L2568" s="453">
        <v>0.74893218648304583</v>
      </c>
      <c r="M2568" s="453">
        <v>-0.42768187482634801</v>
      </c>
      <c r="N2568" s="453"/>
      <c r="O2568" s="453">
        <f t="shared" ref="O2568:Q2631" si="40">G2568*0.5+K2568</f>
        <v>1.6018960677307081</v>
      </c>
      <c r="P2568" s="453">
        <f t="shared" si="40"/>
        <v>4.9753914118375455</v>
      </c>
      <c r="Q2568" s="453">
        <f t="shared" si="40"/>
        <v>5.6596806006265794</v>
      </c>
    </row>
    <row r="2569" spans="6:17">
      <c r="F2569" s="452">
        <v>2563</v>
      </c>
      <c r="G2569" s="453">
        <v>2.6129361453484812</v>
      </c>
      <c r="H2569" s="453">
        <v>8.4843972899826525</v>
      </c>
      <c r="I2569" s="453">
        <v>10.568409290921792</v>
      </c>
      <c r="J2569" s="453"/>
      <c r="K2569" s="453">
        <v>0.42687664848474505</v>
      </c>
      <c r="L2569" s="453">
        <v>1.3524116454615296</v>
      </c>
      <c r="M2569" s="453">
        <v>-1.0159375775976685</v>
      </c>
      <c r="N2569" s="453"/>
      <c r="O2569" s="453">
        <f t="shared" si="40"/>
        <v>1.7333447211589856</v>
      </c>
      <c r="P2569" s="453">
        <f t="shared" si="40"/>
        <v>5.5946102904528558</v>
      </c>
      <c r="Q2569" s="453">
        <f t="shared" si="40"/>
        <v>4.2682670678632277</v>
      </c>
    </row>
    <row r="2570" spans="6:17">
      <c r="F2570" s="452">
        <v>2564</v>
      </c>
      <c r="G2570" s="453">
        <v>2.5553459225447863</v>
      </c>
      <c r="H2570" s="453">
        <v>9.2761798930696386</v>
      </c>
      <c r="I2570" s="453">
        <v>14.385881547118075</v>
      </c>
      <c r="J2570" s="453"/>
      <c r="K2570" s="453">
        <v>0.30650571108906099</v>
      </c>
      <c r="L2570" s="453">
        <v>1.8500533346745698</v>
      </c>
      <c r="M2570" s="453">
        <v>2.3900674446336438</v>
      </c>
      <c r="N2570" s="453"/>
      <c r="O2570" s="453">
        <f t="shared" si="40"/>
        <v>1.5841786723614542</v>
      </c>
      <c r="P2570" s="453">
        <f t="shared" si="40"/>
        <v>6.4881432812093891</v>
      </c>
      <c r="Q2570" s="453">
        <f t="shared" si="40"/>
        <v>9.5830082181926812</v>
      </c>
    </row>
    <row r="2571" spans="6:17">
      <c r="F2571" s="452">
        <v>2565</v>
      </c>
      <c r="G2571" s="453">
        <v>2.6735471133505282</v>
      </c>
      <c r="H2571" s="453">
        <v>7.9711670335164797</v>
      </c>
      <c r="I2571" s="453">
        <v>9.6173825058284592</v>
      </c>
      <c r="J2571" s="453"/>
      <c r="K2571" s="453">
        <v>0.47481040472493063</v>
      </c>
      <c r="L2571" s="453">
        <v>0.66742128558058056</v>
      </c>
      <c r="M2571" s="453">
        <v>-2.1157099797014354</v>
      </c>
      <c r="N2571" s="453"/>
      <c r="O2571" s="453">
        <f t="shared" si="40"/>
        <v>1.8115839614001947</v>
      </c>
      <c r="P2571" s="453">
        <f t="shared" si="40"/>
        <v>4.6530048023388204</v>
      </c>
      <c r="Q2571" s="453">
        <f t="shared" si="40"/>
        <v>2.6929812732127942</v>
      </c>
    </row>
    <row r="2572" spans="6:17">
      <c r="F2572" s="452">
        <v>2566</v>
      </c>
      <c r="G2572" s="453">
        <v>2.4033201721531512</v>
      </c>
      <c r="H2572" s="453">
        <v>8.3395931481650365</v>
      </c>
      <c r="I2572" s="453">
        <v>12.26425616511159</v>
      </c>
      <c r="J2572" s="453"/>
      <c r="K2572" s="453">
        <v>0.25308938417520821</v>
      </c>
      <c r="L2572" s="453">
        <v>1.4010988181603636</v>
      </c>
      <c r="M2572" s="453">
        <v>0.88491895964164513</v>
      </c>
      <c r="N2572" s="453"/>
      <c r="O2572" s="453">
        <f t="shared" si="40"/>
        <v>1.4547494702517838</v>
      </c>
      <c r="P2572" s="453">
        <f t="shared" si="40"/>
        <v>5.5708953922428819</v>
      </c>
      <c r="Q2572" s="453">
        <f t="shared" si="40"/>
        <v>7.01704704219744</v>
      </c>
    </row>
    <row r="2573" spans="6:17">
      <c r="F2573" s="452">
        <v>2567</v>
      </c>
      <c r="G2573" s="453">
        <v>3.0767499594435854</v>
      </c>
      <c r="H2573" s="453">
        <v>10.214936104740495</v>
      </c>
      <c r="I2573" s="453">
        <v>15.067124882819854</v>
      </c>
      <c r="J2573" s="453"/>
      <c r="K2573" s="453">
        <v>0.64861854327219781</v>
      </c>
      <c r="L2573" s="453">
        <v>2.2357026109007023</v>
      </c>
      <c r="M2573" s="453">
        <v>2.0752852247597602</v>
      </c>
      <c r="N2573" s="453"/>
      <c r="O2573" s="453">
        <f t="shared" si="40"/>
        <v>2.1869935229939905</v>
      </c>
      <c r="P2573" s="453">
        <f t="shared" si="40"/>
        <v>7.3431706632709499</v>
      </c>
      <c r="Q2573" s="453">
        <f t="shared" si="40"/>
        <v>9.6088476661696873</v>
      </c>
    </row>
    <row r="2574" spans="6:17">
      <c r="F2574" s="452">
        <v>2568</v>
      </c>
      <c r="G2574" s="453">
        <v>2.5826502891609451</v>
      </c>
      <c r="H2574" s="453">
        <v>8.9019448148295126</v>
      </c>
      <c r="I2574" s="453">
        <v>13.555275271212821</v>
      </c>
      <c r="J2574" s="453"/>
      <c r="K2574" s="453">
        <v>0.25215316009527733</v>
      </c>
      <c r="L2574" s="453">
        <v>1.1498332778784075</v>
      </c>
      <c r="M2574" s="453">
        <v>0.99655320775126199</v>
      </c>
      <c r="N2574" s="453"/>
      <c r="O2574" s="453">
        <f t="shared" si="40"/>
        <v>1.5434783046757499</v>
      </c>
      <c r="P2574" s="453">
        <f t="shared" si="40"/>
        <v>5.6008056852931638</v>
      </c>
      <c r="Q2574" s="453">
        <f t="shared" si="40"/>
        <v>7.7741908433576725</v>
      </c>
    </row>
    <row r="2575" spans="6:17">
      <c r="F2575" s="452">
        <v>2569</v>
      </c>
      <c r="G2575" s="453">
        <v>1.9529058687858249</v>
      </c>
      <c r="H2575" s="453">
        <v>4.6265527578939398</v>
      </c>
      <c r="I2575" s="453">
        <v>3.1325092058799555</v>
      </c>
      <c r="J2575" s="453"/>
      <c r="K2575" s="453">
        <v>-7.7683621930194846E-2</v>
      </c>
      <c r="L2575" s="453">
        <v>-1.5697760413815374</v>
      </c>
      <c r="M2575" s="453">
        <v>-5.5453513113873498</v>
      </c>
      <c r="N2575" s="453"/>
      <c r="O2575" s="453">
        <f t="shared" si="40"/>
        <v>0.89876931246271763</v>
      </c>
      <c r="P2575" s="453">
        <f t="shared" si="40"/>
        <v>0.74350033756543255</v>
      </c>
      <c r="Q2575" s="453">
        <f t="shared" si="40"/>
        <v>-3.9790967084473721</v>
      </c>
    </row>
    <row r="2576" spans="6:17">
      <c r="F2576" s="452">
        <v>2570</v>
      </c>
      <c r="G2576" s="453">
        <v>3.0053353536239467</v>
      </c>
      <c r="H2576" s="453">
        <v>9.6464873684593186</v>
      </c>
      <c r="I2576" s="453">
        <v>11.923455344579082</v>
      </c>
      <c r="J2576" s="453"/>
      <c r="K2576" s="453">
        <v>0.77609473384169902</v>
      </c>
      <c r="L2576" s="453">
        <v>2.2860273614431321</v>
      </c>
      <c r="M2576" s="453">
        <v>7.4250636920346835E-2</v>
      </c>
      <c r="N2576" s="453"/>
      <c r="O2576" s="453">
        <f t="shared" si="40"/>
        <v>2.2787624106536724</v>
      </c>
      <c r="P2576" s="453">
        <f t="shared" si="40"/>
        <v>7.1092710456727914</v>
      </c>
      <c r="Q2576" s="453">
        <f t="shared" si="40"/>
        <v>6.035978309209888</v>
      </c>
    </row>
    <row r="2577" spans="6:17">
      <c r="F2577" s="452">
        <v>2571</v>
      </c>
      <c r="G2577" s="453">
        <v>2.8615803929406347</v>
      </c>
      <c r="H2577" s="453">
        <v>8.8248702178906413</v>
      </c>
      <c r="I2577" s="453">
        <v>11.329884167298232</v>
      </c>
      <c r="J2577" s="453"/>
      <c r="K2577" s="453">
        <v>0.65772763589174232</v>
      </c>
      <c r="L2577" s="453">
        <v>1.6198455880399933</v>
      </c>
      <c r="M2577" s="453">
        <v>-0.4480559974952314</v>
      </c>
      <c r="N2577" s="453"/>
      <c r="O2577" s="453">
        <f t="shared" si="40"/>
        <v>2.0885178323620597</v>
      </c>
      <c r="P2577" s="453">
        <f t="shared" si="40"/>
        <v>6.032280696985314</v>
      </c>
      <c r="Q2577" s="453">
        <f t="shared" si="40"/>
        <v>5.2168860861538846</v>
      </c>
    </row>
    <row r="2578" spans="6:17">
      <c r="F2578" s="452">
        <v>2572</v>
      </c>
      <c r="G2578" s="453">
        <v>2.7392675910978053</v>
      </c>
      <c r="H2578" s="453">
        <v>8.6921505468406934</v>
      </c>
      <c r="I2578" s="453">
        <v>10.901853258681584</v>
      </c>
      <c r="J2578" s="453"/>
      <c r="K2578" s="453">
        <v>0.2983283232254248</v>
      </c>
      <c r="L2578" s="453">
        <v>0.39029993920291872</v>
      </c>
      <c r="M2578" s="453">
        <v>-2.6158407463543369</v>
      </c>
      <c r="N2578" s="453"/>
      <c r="O2578" s="453">
        <f t="shared" si="40"/>
        <v>1.6679621187743274</v>
      </c>
      <c r="P2578" s="453">
        <f t="shared" si="40"/>
        <v>4.7363752126232654</v>
      </c>
      <c r="Q2578" s="453">
        <f t="shared" si="40"/>
        <v>2.8350858829864549</v>
      </c>
    </row>
    <row r="2579" spans="6:17">
      <c r="F2579" s="452">
        <v>2573</v>
      </c>
      <c r="G2579" s="453">
        <v>2.2670201295045516</v>
      </c>
      <c r="H2579" s="453">
        <v>6.8954355480962519</v>
      </c>
      <c r="I2579" s="453">
        <v>7.7875615053405625</v>
      </c>
      <c r="J2579" s="453"/>
      <c r="K2579" s="453">
        <v>1.0934821142530193</v>
      </c>
      <c r="L2579" s="453">
        <v>4.0515444081489775</v>
      </c>
      <c r="M2579" s="453">
        <v>3.031282658927779</v>
      </c>
      <c r="N2579" s="453"/>
      <c r="O2579" s="453">
        <f t="shared" si="40"/>
        <v>2.2269921790052951</v>
      </c>
      <c r="P2579" s="453">
        <f t="shared" si="40"/>
        <v>7.4992621821971035</v>
      </c>
      <c r="Q2579" s="453">
        <f t="shared" si="40"/>
        <v>6.9250634115980603</v>
      </c>
    </row>
    <row r="2580" spans="6:17">
      <c r="F2580" s="452">
        <v>2574</v>
      </c>
      <c r="G2580" s="453">
        <v>2.9755705721293175</v>
      </c>
      <c r="H2580" s="453">
        <v>11.871888810401181</v>
      </c>
      <c r="I2580" s="453">
        <v>17.714518579892712</v>
      </c>
      <c r="J2580" s="453"/>
      <c r="K2580" s="453">
        <v>0.77781672046960537</v>
      </c>
      <c r="L2580" s="453">
        <v>4.6291685715206228</v>
      </c>
      <c r="M2580" s="453">
        <v>6.0249794674993069</v>
      </c>
      <c r="N2580" s="453"/>
      <c r="O2580" s="453">
        <f t="shared" si="40"/>
        <v>2.2656020065342641</v>
      </c>
      <c r="P2580" s="453">
        <f t="shared" si="40"/>
        <v>10.565112976721213</v>
      </c>
      <c r="Q2580" s="453">
        <f t="shared" si="40"/>
        <v>14.882238757445663</v>
      </c>
    </row>
    <row r="2581" spans="6:17">
      <c r="F2581" s="452">
        <v>2575</v>
      </c>
      <c r="G2581" s="453">
        <v>2.7911547388457567</v>
      </c>
      <c r="H2581" s="453">
        <v>8.6749881925000523</v>
      </c>
      <c r="I2581" s="453">
        <v>11.123174319473137</v>
      </c>
      <c r="J2581" s="453"/>
      <c r="K2581" s="453">
        <v>0.59299445701772235</v>
      </c>
      <c r="L2581" s="453">
        <v>1.4946915625231014</v>
      </c>
      <c r="M2581" s="453">
        <v>-0.62945514631810795</v>
      </c>
      <c r="N2581" s="453"/>
      <c r="O2581" s="453">
        <f t="shared" si="40"/>
        <v>1.9885718264406007</v>
      </c>
      <c r="P2581" s="453">
        <f t="shared" si="40"/>
        <v>5.8321856587731276</v>
      </c>
      <c r="Q2581" s="453">
        <f t="shared" si="40"/>
        <v>4.9321320134184603</v>
      </c>
    </row>
    <row r="2582" spans="6:17">
      <c r="F2582" s="452">
        <v>2576</v>
      </c>
      <c r="G2582" s="453">
        <v>2.3456535841282289</v>
      </c>
      <c r="H2582" s="453">
        <v>7.3151305542381024</v>
      </c>
      <c r="I2582" s="453">
        <v>8.2765633833007968</v>
      </c>
      <c r="J2582" s="453"/>
      <c r="K2582" s="453">
        <v>5.175124732727987E-2</v>
      </c>
      <c r="L2582" s="453">
        <v>-0.1759207361995152</v>
      </c>
      <c r="M2582" s="453">
        <v>-3.8797926801864833</v>
      </c>
      <c r="N2582" s="453"/>
      <c r="O2582" s="453">
        <f t="shared" si="40"/>
        <v>1.2245780393913943</v>
      </c>
      <c r="P2582" s="453">
        <f t="shared" si="40"/>
        <v>3.481644540919536</v>
      </c>
      <c r="Q2582" s="453">
        <f t="shared" si="40"/>
        <v>0.25848901146391512</v>
      </c>
    </row>
    <row r="2583" spans="6:17">
      <c r="F2583" s="452">
        <v>2577</v>
      </c>
      <c r="G2583" s="453">
        <v>3.2744619273384803</v>
      </c>
      <c r="H2583" s="453">
        <v>11.349503039861645</v>
      </c>
      <c r="I2583" s="453">
        <v>16.20792923506491</v>
      </c>
      <c r="J2583" s="453"/>
      <c r="K2583" s="453">
        <v>1.2420623250781002</v>
      </c>
      <c r="L2583" s="453">
        <v>4.8277510499671905</v>
      </c>
      <c r="M2583" s="453">
        <v>5.8400604279295578</v>
      </c>
      <c r="N2583" s="453"/>
      <c r="O2583" s="453">
        <f t="shared" si="40"/>
        <v>2.8792932887473404</v>
      </c>
      <c r="P2583" s="453">
        <f t="shared" si="40"/>
        <v>10.502502569898013</v>
      </c>
      <c r="Q2583" s="453">
        <f t="shared" si="40"/>
        <v>13.944025045462013</v>
      </c>
    </row>
    <row r="2584" spans="6:17">
      <c r="F2584" s="452">
        <v>2578</v>
      </c>
      <c r="G2584" s="453">
        <v>3.1160762329355034</v>
      </c>
      <c r="H2584" s="453">
        <v>11.350839290442721</v>
      </c>
      <c r="I2584" s="453">
        <v>15.253044801092017</v>
      </c>
      <c r="J2584" s="453"/>
      <c r="K2584" s="453">
        <v>0.98542564862583681</v>
      </c>
      <c r="L2584" s="453">
        <v>4.3304946287108024</v>
      </c>
      <c r="M2584" s="453">
        <v>3.8999012789829237</v>
      </c>
      <c r="N2584" s="453"/>
      <c r="O2584" s="453">
        <f t="shared" si="40"/>
        <v>2.5434637650935885</v>
      </c>
      <c r="P2584" s="453">
        <f t="shared" si="40"/>
        <v>10.005914273932163</v>
      </c>
      <c r="Q2584" s="453">
        <f t="shared" si="40"/>
        <v>11.526423679528932</v>
      </c>
    </row>
    <row r="2585" spans="6:17">
      <c r="F2585" s="452">
        <v>2579</v>
      </c>
      <c r="G2585" s="453">
        <v>2.5715740346513574</v>
      </c>
      <c r="H2585" s="453">
        <v>7.6460254154839902</v>
      </c>
      <c r="I2585" s="453">
        <v>8.8346241737674376</v>
      </c>
      <c r="J2585" s="453"/>
      <c r="K2585" s="453">
        <v>0.37200755218124648</v>
      </c>
      <c r="L2585" s="453">
        <v>0.36348017380190356</v>
      </c>
      <c r="M2585" s="453">
        <v>-2.8289263559882727</v>
      </c>
      <c r="N2585" s="453"/>
      <c r="O2585" s="453">
        <f t="shared" si="40"/>
        <v>1.6577945695069252</v>
      </c>
      <c r="P2585" s="453">
        <f t="shared" si="40"/>
        <v>4.1864928815438986</v>
      </c>
      <c r="Q2585" s="453">
        <f t="shared" si="40"/>
        <v>1.5883857308954461</v>
      </c>
    </row>
    <row r="2586" spans="6:17">
      <c r="F2586" s="452">
        <v>2580</v>
      </c>
      <c r="G2586" s="453">
        <v>2.6420085106467894</v>
      </c>
      <c r="H2586" s="453">
        <v>8.4136887089647416</v>
      </c>
      <c r="I2586" s="453">
        <v>10.10601420694573</v>
      </c>
      <c r="J2586" s="453"/>
      <c r="K2586" s="453">
        <v>0.53141281821058861</v>
      </c>
      <c r="L2586" s="453">
        <v>1.1245510425380587</v>
      </c>
      <c r="M2586" s="453">
        <v>-1.5827954418802008</v>
      </c>
      <c r="N2586" s="453"/>
      <c r="O2586" s="453">
        <f t="shared" si="40"/>
        <v>1.8524170735339833</v>
      </c>
      <c r="P2586" s="453">
        <f t="shared" si="40"/>
        <v>5.3313953970204295</v>
      </c>
      <c r="Q2586" s="453">
        <f t="shared" si="40"/>
        <v>3.4702116615926641</v>
      </c>
    </row>
    <row r="2587" spans="6:17">
      <c r="F2587" s="452">
        <v>2581</v>
      </c>
      <c r="G2587" s="453">
        <v>2.1951116362820127</v>
      </c>
      <c r="H2587" s="453">
        <v>6.9565900682344051</v>
      </c>
      <c r="I2587" s="453">
        <v>7.6360790068128779</v>
      </c>
      <c r="J2587" s="453"/>
      <c r="K2587" s="453">
        <v>1.8958595376675547E-2</v>
      </c>
      <c r="L2587" s="453">
        <v>-9.252293622601826E-2</v>
      </c>
      <c r="M2587" s="453">
        <v>-3.831811402956717</v>
      </c>
      <c r="N2587" s="453"/>
      <c r="O2587" s="453">
        <f t="shared" si="40"/>
        <v>1.1165144135176819</v>
      </c>
      <c r="P2587" s="453">
        <f t="shared" si="40"/>
        <v>3.3857720978911843</v>
      </c>
      <c r="Q2587" s="453">
        <f t="shared" si="40"/>
        <v>-1.3771899550278022E-2</v>
      </c>
    </row>
    <row r="2588" spans="6:17">
      <c r="F2588" s="452">
        <v>2582</v>
      </c>
      <c r="G2588" s="453">
        <v>2.1162329672616575</v>
      </c>
      <c r="H2588" s="453">
        <v>6.2146594444377428</v>
      </c>
      <c r="I2588" s="453">
        <v>7.3665708054293759</v>
      </c>
      <c r="J2588" s="453"/>
      <c r="K2588" s="453">
        <v>-0.15527249385864295</v>
      </c>
      <c r="L2588" s="453">
        <v>-0.91743645362597448</v>
      </c>
      <c r="M2588" s="453">
        <v>-3.4325403086927793</v>
      </c>
      <c r="N2588" s="453"/>
      <c r="O2588" s="453">
        <f t="shared" si="40"/>
        <v>0.90284398977218583</v>
      </c>
      <c r="P2588" s="453">
        <f t="shared" si="40"/>
        <v>2.1898932685928969</v>
      </c>
      <c r="Q2588" s="453">
        <f t="shared" si="40"/>
        <v>0.2507450940219087</v>
      </c>
    </row>
    <row r="2589" spans="6:17">
      <c r="F2589" s="452">
        <v>2583</v>
      </c>
      <c r="G2589" s="453">
        <v>2.5751159442671021</v>
      </c>
      <c r="H2589" s="453">
        <v>9.3133130423880601</v>
      </c>
      <c r="I2589" s="453">
        <v>14.487192434527614</v>
      </c>
      <c r="J2589" s="453"/>
      <c r="K2589" s="453">
        <v>0.24125372304780335</v>
      </c>
      <c r="L2589" s="453">
        <v>1.5724032520699893</v>
      </c>
      <c r="M2589" s="453">
        <v>1.9187137271149979</v>
      </c>
      <c r="N2589" s="453"/>
      <c r="O2589" s="453">
        <f t="shared" si="40"/>
        <v>1.5288116951813544</v>
      </c>
      <c r="P2589" s="453">
        <f t="shared" si="40"/>
        <v>6.2290597732640194</v>
      </c>
      <c r="Q2589" s="453">
        <f t="shared" si="40"/>
        <v>9.162309944378805</v>
      </c>
    </row>
    <row r="2590" spans="6:17">
      <c r="F2590" s="452">
        <v>2584</v>
      </c>
      <c r="G2590" s="453">
        <v>2.4019158950594477</v>
      </c>
      <c r="H2590" s="453">
        <v>7.8523233669332484</v>
      </c>
      <c r="I2590" s="453">
        <v>9.4016299831529864</v>
      </c>
      <c r="J2590" s="453"/>
      <c r="K2590" s="453">
        <v>0.31685458057474314</v>
      </c>
      <c r="L2590" s="453">
        <v>1.0519049401138361</v>
      </c>
      <c r="M2590" s="453">
        <v>-1.6496945833934902</v>
      </c>
      <c r="N2590" s="453"/>
      <c r="O2590" s="453">
        <f t="shared" si="40"/>
        <v>1.517812528104467</v>
      </c>
      <c r="P2590" s="453">
        <f t="shared" si="40"/>
        <v>4.9780666235804603</v>
      </c>
      <c r="Q2590" s="453">
        <f t="shared" si="40"/>
        <v>3.051120408183003</v>
      </c>
    </row>
    <row r="2591" spans="6:17">
      <c r="F2591" s="452">
        <v>2585</v>
      </c>
      <c r="G2591" s="453">
        <v>2.3959295176877475</v>
      </c>
      <c r="H2591" s="453">
        <v>7.3210079477276864</v>
      </c>
      <c r="I2591" s="453">
        <v>9.4127542559819659</v>
      </c>
      <c r="J2591" s="453"/>
      <c r="K2591" s="453">
        <v>0.22441431207474061</v>
      </c>
      <c r="L2591" s="453">
        <v>0.16184346619150602</v>
      </c>
      <c r="M2591" s="453">
        <v>-2.2609899381167011</v>
      </c>
      <c r="N2591" s="453"/>
      <c r="O2591" s="453">
        <f t="shared" si="40"/>
        <v>1.4223790709186144</v>
      </c>
      <c r="P2591" s="453">
        <f t="shared" si="40"/>
        <v>3.8223474400553492</v>
      </c>
      <c r="Q2591" s="453">
        <f t="shared" si="40"/>
        <v>2.4453871898742818</v>
      </c>
    </row>
    <row r="2592" spans="6:17">
      <c r="F2592" s="452">
        <v>2586</v>
      </c>
      <c r="G2592" s="453">
        <v>2.9612033844770078</v>
      </c>
      <c r="H2592" s="453">
        <v>11.102477331067448</v>
      </c>
      <c r="I2592" s="453">
        <v>15.927604562364749</v>
      </c>
      <c r="J2592" s="453"/>
      <c r="K2592" s="453">
        <v>0.686648674323175</v>
      </c>
      <c r="L2592" s="453">
        <v>3.2734226536122861</v>
      </c>
      <c r="M2592" s="453">
        <v>3.0144298208635263</v>
      </c>
      <c r="N2592" s="453"/>
      <c r="O2592" s="453">
        <f t="shared" si="40"/>
        <v>2.1672503665616789</v>
      </c>
      <c r="P2592" s="453">
        <f t="shared" si="40"/>
        <v>8.8246613191460099</v>
      </c>
      <c r="Q2592" s="453">
        <f t="shared" si="40"/>
        <v>10.978232102045901</v>
      </c>
    </row>
    <row r="2593" spans="6:17">
      <c r="F2593" s="452">
        <v>2587</v>
      </c>
      <c r="G2593" s="453">
        <v>2.7918965716316748</v>
      </c>
      <c r="H2593" s="453">
        <v>9.3590322407431685</v>
      </c>
      <c r="I2593" s="453">
        <v>13.070093842268292</v>
      </c>
      <c r="J2593" s="453"/>
      <c r="K2593" s="453">
        <v>0.50748560818065158</v>
      </c>
      <c r="L2593" s="453">
        <v>1.0869315297130413</v>
      </c>
      <c r="M2593" s="453">
        <v>-1.9442805030000869</v>
      </c>
      <c r="N2593" s="453"/>
      <c r="O2593" s="453">
        <f t="shared" si="40"/>
        <v>1.903433893996489</v>
      </c>
      <c r="P2593" s="453">
        <f t="shared" si="40"/>
        <v>5.7664476500846256</v>
      </c>
      <c r="Q2593" s="453">
        <f t="shared" si="40"/>
        <v>4.5907664181340593</v>
      </c>
    </row>
    <row r="2594" spans="6:17">
      <c r="F2594" s="452">
        <v>2588</v>
      </c>
      <c r="G2594" s="453">
        <v>2.4726244084796996</v>
      </c>
      <c r="H2594" s="453">
        <v>8.3941761355650257</v>
      </c>
      <c r="I2594" s="453">
        <v>11.307347931264303</v>
      </c>
      <c r="J2594" s="453"/>
      <c r="K2594" s="453">
        <v>0.25888488326438974</v>
      </c>
      <c r="L2594" s="453">
        <v>1.0189675936109168</v>
      </c>
      <c r="M2594" s="453">
        <v>-1.4757315327349616</v>
      </c>
      <c r="N2594" s="453"/>
      <c r="O2594" s="453">
        <f t="shared" si="40"/>
        <v>1.4951970875042395</v>
      </c>
      <c r="P2594" s="453">
        <f t="shared" si="40"/>
        <v>5.2160556613934297</v>
      </c>
      <c r="Q2594" s="453">
        <f t="shared" si="40"/>
        <v>4.1779424328971899</v>
      </c>
    </row>
    <row r="2595" spans="6:17">
      <c r="F2595" s="452">
        <v>2589</v>
      </c>
      <c r="G2595" s="453">
        <v>2.4625210846883494</v>
      </c>
      <c r="H2595" s="453">
        <v>8.0806409343409413</v>
      </c>
      <c r="I2595" s="453">
        <v>9.3652213984337038</v>
      </c>
      <c r="J2595" s="453"/>
      <c r="K2595" s="453">
        <v>0.32607555479834538</v>
      </c>
      <c r="L2595" s="453">
        <v>0.95464444858030362</v>
      </c>
      <c r="M2595" s="453">
        <v>-2.2554815144826676</v>
      </c>
      <c r="N2595" s="453"/>
      <c r="O2595" s="453">
        <f t="shared" si="40"/>
        <v>1.5573360971425201</v>
      </c>
      <c r="P2595" s="453">
        <f t="shared" si="40"/>
        <v>4.9949649157507743</v>
      </c>
      <c r="Q2595" s="453">
        <f t="shared" si="40"/>
        <v>2.4271291847341843</v>
      </c>
    </row>
    <row r="2596" spans="6:17">
      <c r="F2596" s="452">
        <v>2590</v>
      </c>
      <c r="G2596" s="453">
        <v>2.4505812706048626</v>
      </c>
      <c r="H2596" s="453">
        <v>7.874884769758097</v>
      </c>
      <c r="I2596" s="453">
        <v>9.5051360095623778</v>
      </c>
      <c r="J2596" s="453"/>
      <c r="K2596" s="453">
        <v>0.28139382450441808</v>
      </c>
      <c r="L2596" s="453">
        <v>0.7778158299271638</v>
      </c>
      <c r="M2596" s="453">
        <v>-2.0149943984046956</v>
      </c>
      <c r="N2596" s="453"/>
      <c r="O2596" s="453">
        <f t="shared" si="40"/>
        <v>1.5066844598068494</v>
      </c>
      <c r="P2596" s="453">
        <f t="shared" si="40"/>
        <v>4.7152582148062123</v>
      </c>
      <c r="Q2596" s="453">
        <f t="shared" si="40"/>
        <v>2.7375736063764933</v>
      </c>
    </row>
    <row r="2597" spans="6:17">
      <c r="F2597" s="452">
        <v>2591</v>
      </c>
      <c r="G2597" s="453">
        <v>2.5761342949388233</v>
      </c>
      <c r="H2597" s="453">
        <v>8.1538231116016746</v>
      </c>
      <c r="I2597" s="453">
        <v>9.6857170374562997</v>
      </c>
      <c r="J2597" s="453"/>
      <c r="K2597" s="453">
        <v>-0.11655254435582485</v>
      </c>
      <c r="L2597" s="453">
        <v>-0.83330807797240425</v>
      </c>
      <c r="M2597" s="453">
        <v>-4.2764153775063747</v>
      </c>
      <c r="N2597" s="453"/>
      <c r="O2597" s="453">
        <f t="shared" si="40"/>
        <v>1.1715146031135868</v>
      </c>
      <c r="P2597" s="453">
        <f t="shared" si="40"/>
        <v>3.2436034778284331</v>
      </c>
      <c r="Q2597" s="453">
        <f t="shared" si="40"/>
        <v>0.56644314122177519</v>
      </c>
    </row>
    <row r="2598" spans="6:17">
      <c r="F2598" s="452">
        <v>2592</v>
      </c>
      <c r="G2598" s="453">
        <v>3.0891458822304489</v>
      </c>
      <c r="H2598" s="453">
        <v>10.547929426777884</v>
      </c>
      <c r="I2598" s="453">
        <v>13.61048829837199</v>
      </c>
      <c r="J2598" s="453"/>
      <c r="K2598" s="453">
        <v>0.79732682502132057</v>
      </c>
      <c r="L2598" s="453">
        <v>2.9660992526763721</v>
      </c>
      <c r="M2598" s="453">
        <v>1.4261763443252775</v>
      </c>
      <c r="N2598" s="453"/>
      <c r="O2598" s="453">
        <f t="shared" si="40"/>
        <v>2.341899766136545</v>
      </c>
      <c r="P2598" s="453">
        <f t="shared" si="40"/>
        <v>8.2400639660653141</v>
      </c>
      <c r="Q2598" s="453">
        <f t="shared" si="40"/>
        <v>8.2314204935112727</v>
      </c>
    </row>
    <row r="2599" spans="6:17">
      <c r="F2599" s="452">
        <v>2593</v>
      </c>
      <c r="G2599" s="453">
        <v>2.9164672178842732</v>
      </c>
      <c r="H2599" s="453">
        <v>9.5158609903810287</v>
      </c>
      <c r="I2599" s="453">
        <v>11.662129306956373</v>
      </c>
      <c r="J2599" s="453"/>
      <c r="K2599" s="453">
        <v>0.60260121113171294</v>
      </c>
      <c r="L2599" s="453">
        <v>1.8719613385033824</v>
      </c>
      <c r="M2599" s="453">
        <v>-0.65335186879643459</v>
      </c>
      <c r="N2599" s="453"/>
      <c r="O2599" s="453">
        <f t="shared" si="40"/>
        <v>2.0608348200738495</v>
      </c>
      <c r="P2599" s="453">
        <f t="shared" si="40"/>
        <v>6.6298918336938968</v>
      </c>
      <c r="Q2599" s="453">
        <f t="shared" si="40"/>
        <v>5.1777127846817521</v>
      </c>
    </row>
    <row r="2600" spans="6:17">
      <c r="F2600" s="452">
        <v>2594</v>
      </c>
      <c r="G2600" s="453">
        <v>2.3248964390133935</v>
      </c>
      <c r="H2600" s="453">
        <v>7.042090931054247</v>
      </c>
      <c r="I2600" s="453">
        <v>7.9776779424689437</v>
      </c>
      <c r="J2600" s="453"/>
      <c r="K2600" s="453">
        <v>0.43058061269204373</v>
      </c>
      <c r="L2600" s="453">
        <v>1.7787260098952231</v>
      </c>
      <c r="M2600" s="453">
        <v>-0.72249432341754982</v>
      </c>
      <c r="N2600" s="453"/>
      <c r="O2600" s="453">
        <f t="shared" si="40"/>
        <v>1.5930288321987405</v>
      </c>
      <c r="P2600" s="453">
        <f t="shared" si="40"/>
        <v>5.2997714754223466</v>
      </c>
      <c r="Q2600" s="453">
        <f t="shared" si="40"/>
        <v>3.266344647816922</v>
      </c>
    </row>
    <row r="2601" spans="6:17">
      <c r="F2601" s="452">
        <v>2595</v>
      </c>
      <c r="G2601" s="453">
        <v>2.6471118336436295</v>
      </c>
      <c r="H2601" s="453">
        <v>8.3101520125820088</v>
      </c>
      <c r="I2601" s="453">
        <v>10.410179881391855</v>
      </c>
      <c r="J2601" s="453"/>
      <c r="K2601" s="453">
        <v>0.75105254232553342</v>
      </c>
      <c r="L2601" s="453">
        <v>2.289793864656275</v>
      </c>
      <c r="M2601" s="453">
        <v>0.33001021752902204</v>
      </c>
      <c r="N2601" s="453"/>
      <c r="O2601" s="453">
        <f t="shared" si="40"/>
        <v>2.0746084591473481</v>
      </c>
      <c r="P2601" s="453">
        <f t="shared" si="40"/>
        <v>6.4448698709472794</v>
      </c>
      <c r="Q2601" s="453">
        <f t="shared" si="40"/>
        <v>5.5351001582249495</v>
      </c>
    </row>
    <row r="2602" spans="6:17">
      <c r="F2602" s="452">
        <v>2596</v>
      </c>
      <c r="G2602" s="453">
        <v>2.5074856676797719</v>
      </c>
      <c r="H2602" s="453">
        <v>8.3366179991249822</v>
      </c>
      <c r="I2602" s="453">
        <v>10.079749226133316</v>
      </c>
      <c r="J2602" s="453"/>
      <c r="K2602" s="453">
        <v>0.29371658048362193</v>
      </c>
      <c r="L2602" s="453">
        <v>1.110586180221155</v>
      </c>
      <c r="M2602" s="453">
        <v>-1.5312648019235979</v>
      </c>
      <c r="N2602" s="453"/>
      <c r="O2602" s="453">
        <f t="shared" si="40"/>
        <v>1.5474594143235079</v>
      </c>
      <c r="P2602" s="453">
        <f t="shared" si="40"/>
        <v>5.2788951797836461</v>
      </c>
      <c r="Q2602" s="453">
        <f t="shared" si="40"/>
        <v>3.5086098111430601</v>
      </c>
    </row>
    <row r="2603" spans="6:17">
      <c r="F2603" s="452">
        <v>2597</v>
      </c>
      <c r="G2603" s="453">
        <v>2.3844800467834713</v>
      </c>
      <c r="H2603" s="453">
        <v>6.932496429294325</v>
      </c>
      <c r="I2603" s="453">
        <v>8.0235271386984408</v>
      </c>
      <c r="J2603" s="453"/>
      <c r="K2603" s="453">
        <v>0.18297043423535264</v>
      </c>
      <c r="L2603" s="453">
        <v>-0.35469462091000281</v>
      </c>
      <c r="M2603" s="453">
        <v>-3.1096535066262376</v>
      </c>
      <c r="N2603" s="453"/>
      <c r="O2603" s="453">
        <f t="shared" si="40"/>
        <v>1.3752104576270883</v>
      </c>
      <c r="P2603" s="453">
        <f t="shared" si="40"/>
        <v>3.1115535937371597</v>
      </c>
      <c r="Q2603" s="453">
        <f t="shared" si="40"/>
        <v>0.90211006272298278</v>
      </c>
    </row>
    <row r="2604" spans="6:17">
      <c r="F2604" s="452">
        <v>2598</v>
      </c>
      <c r="G2604" s="453">
        <v>2.7942362109394754</v>
      </c>
      <c r="H2604" s="453">
        <v>8.6256589116593858</v>
      </c>
      <c r="I2604" s="453">
        <v>10.473274947746006</v>
      </c>
      <c r="J2604" s="453"/>
      <c r="K2604" s="453">
        <v>-0.16634071067488421</v>
      </c>
      <c r="L2604" s="453">
        <v>-0.51147232626198047</v>
      </c>
      <c r="M2604" s="453">
        <v>-4.0206826633019404</v>
      </c>
      <c r="N2604" s="453"/>
      <c r="O2604" s="453">
        <f t="shared" si="40"/>
        <v>1.2307773947948535</v>
      </c>
      <c r="P2604" s="453">
        <f t="shared" si="40"/>
        <v>3.8013571295677124</v>
      </c>
      <c r="Q2604" s="453">
        <f t="shared" si="40"/>
        <v>1.2159548105710627</v>
      </c>
    </row>
    <row r="2605" spans="6:17">
      <c r="F2605" s="452">
        <v>2599</v>
      </c>
      <c r="G2605" s="453">
        <v>2.5370188937823617</v>
      </c>
      <c r="H2605" s="453">
        <v>8.1494169315921567</v>
      </c>
      <c r="I2605" s="453">
        <v>10.711328982307251</v>
      </c>
      <c r="J2605" s="453"/>
      <c r="K2605" s="453">
        <v>0.12155146320616517</v>
      </c>
      <c r="L2605" s="453">
        <v>0.81068562236716701</v>
      </c>
      <c r="M2605" s="453">
        <v>-0.53191547215020307</v>
      </c>
      <c r="N2605" s="453"/>
      <c r="O2605" s="453">
        <f t="shared" si="40"/>
        <v>1.390060910097346</v>
      </c>
      <c r="P2605" s="453">
        <f t="shared" si="40"/>
        <v>4.8853940881632454</v>
      </c>
      <c r="Q2605" s="453">
        <f t="shared" si="40"/>
        <v>4.8237490190034222</v>
      </c>
    </row>
    <row r="2606" spans="6:17">
      <c r="F2606" s="452">
        <v>2600</v>
      </c>
      <c r="G2606" s="453">
        <v>2.9595172922258701</v>
      </c>
      <c r="H2606" s="453">
        <v>10.901357256368506</v>
      </c>
      <c r="I2606" s="453">
        <v>15.522174944710343</v>
      </c>
      <c r="J2606" s="453"/>
      <c r="K2606" s="453">
        <v>0.75962541227810298</v>
      </c>
      <c r="L2606" s="453">
        <v>3.4419383041268929</v>
      </c>
      <c r="M2606" s="453">
        <v>3.2600076966225373</v>
      </c>
      <c r="N2606" s="453"/>
      <c r="O2606" s="453">
        <f t="shared" si="40"/>
        <v>2.239384058391038</v>
      </c>
      <c r="P2606" s="453">
        <f t="shared" si="40"/>
        <v>8.8926169323111459</v>
      </c>
      <c r="Q2606" s="453">
        <f t="shared" si="40"/>
        <v>11.021095168977709</v>
      </c>
    </row>
    <row r="2607" spans="6:17">
      <c r="F2607" s="452">
        <v>2601</v>
      </c>
      <c r="G2607" s="453">
        <v>2.9266050712026885</v>
      </c>
      <c r="H2607" s="453">
        <v>9.1252759908483654</v>
      </c>
      <c r="I2607" s="453">
        <v>11.165804499844725</v>
      </c>
      <c r="J2607" s="453"/>
      <c r="K2607" s="453">
        <v>0.71336110135912811</v>
      </c>
      <c r="L2607" s="453">
        <v>1.8459419766096659</v>
      </c>
      <c r="M2607" s="453">
        <v>-0.63748447020319077</v>
      </c>
      <c r="N2607" s="453"/>
      <c r="O2607" s="453">
        <f t="shared" si="40"/>
        <v>2.1766636369604724</v>
      </c>
      <c r="P2607" s="453">
        <f t="shared" si="40"/>
        <v>6.4085799720338485</v>
      </c>
      <c r="Q2607" s="453">
        <f t="shared" si="40"/>
        <v>4.9454177797191718</v>
      </c>
    </row>
    <row r="2608" spans="6:17">
      <c r="F2608" s="452">
        <v>2602</v>
      </c>
      <c r="G2608" s="453">
        <v>2.6322491243559138</v>
      </c>
      <c r="H2608" s="453">
        <v>9.6556589782889546</v>
      </c>
      <c r="I2608" s="453">
        <v>14.972213094673094</v>
      </c>
      <c r="J2608" s="453"/>
      <c r="K2608" s="453">
        <v>0.2914603758673433</v>
      </c>
      <c r="L2608" s="453">
        <v>1.9542493628385884</v>
      </c>
      <c r="M2608" s="453">
        <v>2.4828094200779063</v>
      </c>
      <c r="N2608" s="453"/>
      <c r="O2608" s="453">
        <f t="shared" si="40"/>
        <v>1.6075849380453002</v>
      </c>
      <c r="P2608" s="453">
        <f t="shared" si="40"/>
        <v>6.7820788519830657</v>
      </c>
      <c r="Q2608" s="453">
        <f t="shared" si="40"/>
        <v>9.9689159674144534</v>
      </c>
    </row>
    <row r="2609" spans="6:17">
      <c r="F2609" s="452">
        <v>2603</v>
      </c>
      <c r="G2609" s="453">
        <v>2.3234071302667161</v>
      </c>
      <c r="H2609" s="453">
        <v>8.2119821786229394</v>
      </c>
      <c r="I2609" s="453">
        <v>10.671147445503607</v>
      </c>
      <c r="J2609" s="453"/>
      <c r="K2609" s="453">
        <v>-5.0640903293624362E-2</v>
      </c>
      <c r="L2609" s="453">
        <v>-0.39722404817078072</v>
      </c>
      <c r="M2609" s="453">
        <v>-4.0856751396719204</v>
      </c>
      <c r="N2609" s="453"/>
      <c r="O2609" s="453">
        <f t="shared" si="40"/>
        <v>1.1110626618397337</v>
      </c>
      <c r="P2609" s="453">
        <f t="shared" si="40"/>
        <v>3.708767041140689</v>
      </c>
      <c r="Q2609" s="453">
        <f t="shared" si="40"/>
        <v>1.249898583079883</v>
      </c>
    </row>
    <row r="2610" spans="6:17">
      <c r="F2610" s="452">
        <v>2604</v>
      </c>
      <c r="G2610" s="453">
        <v>2.4345542699177845</v>
      </c>
      <c r="H2610" s="453">
        <v>8.4224017074534459</v>
      </c>
      <c r="I2610" s="453">
        <v>11.300057638023006</v>
      </c>
      <c r="J2610" s="453"/>
      <c r="K2610" s="453">
        <v>0.18269628075212729</v>
      </c>
      <c r="L2610" s="453">
        <v>0.8984129641519587</v>
      </c>
      <c r="M2610" s="453">
        <v>-1.8088752968455566</v>
      </c>
      <c r="N2610" s="453"/>
      <c r="O2610" s="453">
        <f t="shared" si="40"/>
        <v>1.3999734157110195</v>
      </c>
      <c r="P2610" s="453">
        <f t="shared" si="40"/>
        <v>5.1096138178786816</v>
      </c>
      <c r="Q2610" s="453">
        <f t="shared" si="40"/>
        <v>3.8411535221659463</v>
      </c>
    </row>
    <row r="2611" spans="6:17">
      <c r="F2611" s="452">
        <v>2605</v>
      </c>
      <c r="G2611" s="453">
        <v>2.421423636630065</v>
      </c>
      <c r="H2611" s="453">
        <v>8.4547670500439409</v>
      </c>
      <c r="I2611" s="453">
        <v>11.270107962187325</v>
      </c>
      <c r="J2611" s="453"/>
      <c r="K2611" s="453">
        <v>0.21094183151681811</v>
      </c>
      <c r="L2611" s="453">
        <v>1.2269111271442483</v>
      </c>
      <c r="M2611" s="453">
        <v>-0.43010757377354736</v>
      </c>
      <c r="N2611" s="453"/>
      <c r="O2611" s="453">
        <f t="shared" si="40"/>
        <v>1.4216536498318506</v>
      </c>
      <c r="P2611" s="453">
        <f t="shared" si="40"/>
        <v>5.4542946521662188</v>
      </c>
      <c r="Q2611" s="453">
        <f t="shared" si="40"/>
        <v>5.204946407320115</v>
      </c>
    </row>
    <row r="2612" spans="6:17">
      <c r="F2612" s="452">
        <v>2606</v>
      </c>
      <c r="G2612" s="453">
        <v>2.7560247583173965</v>
      </c>
      <c r="H2612" s="453">
        <v>9.7597815061610191</v>
      </c>
      <c r="I2612" s="453">
        <v>13.370938110796985</v>
      </c>
      <c r="J2612" s="453"/>
      <c r="K2612" s="453">
        <v>0.88676912048608436</v>
      </c>
      <c r="L2612" s="453">
        <v>4.0451337155497598</v>
      </c>
      <c r="M2612" s="453">
        <v>4.3127928308020955</v>
      </c>
      <c r="N2612" s="453"/>
      <c r="O2612" s="453">
        <f t="shared" si="40"/>
        <v>2.2647814996447826</v>
      </c>
      <c r="P2612" s="453">
        <f t="shared" si="40"/>
        <v>8.9250244686302693</v>
      </c>
      <c r="Q2612" s="453">
        <f t="shared" si="40"/>
        <v>10.998261886200588</v>
      </c>
    </row>
    <row r="2613" spans="6:17">
      <c r="F2613" s="452">
        <v>2607</v>
      </c>
      <c r="G2613" s="453">
        <v>2.4427351091591838</v>
      </c>
      <c r="H2613" s="453">
        <v>8.2996222056544937</v>
      </c>
      <c r="I2613" s="453">
        <v>12.209111077955285</v>
      </c>
      <c r="J2613" s="453"/>
      <c r="K2613" s="453">
        <v>0.25655972636046265</v>
      </c>
      <c r="L2613" s="453">
        <v>1.1762854422553346</v>
      </c>
      <c r="M2613" s="453">
        <v>0.52173303763479595</v>
      </c>
      <c r="N2613" s="453"/>
      <c r="O2613" s="453">
        <f t="shared" si="40"/>
        <v>1.4779272809400545</v>
      </c>
      <c r="P2613" s="453">
        <f t="shared" si="40"/>
        <v>5.3260965450825815</v>
      </c>
      <c r="Q2613" s="453">
        <f t="shared" si="40"/>
        <v>6.6262885766124384</v>
      </c>
    </row>
    <row r="2614" spans="6:17">
      <c r="F2614" s="452">
        <v>2608</v>
      </c>
      <c r="G2614" s="453">
        <v>2.6010561452630085</v>
      </c>
      <c r="H2614" s="453">
        <v>6.5599881151656732</v>
      </c>
      <c r="I2614" s="453">
        <v>5.6867232125227076</v>
      </c>
      <c r="J2614" s="453"/>
      <c r="K2614" s="453">
        <v>0.4550320838286801</v>
      </c>
      <c r="L2614" s="453">
        <v>-0.23172843335396109</v>
      </c>
      <c r="M2614" s="453">
        <v>-4.3286124923850622</v>
      </c>
      <c r="N2614" s="453"/>
      <c r="O2614" s="453">
        <f t="shared" si="40"/>
        <v>1.7555601564601844</v>
      </c>
      <c r="P2614" s="453">
        <f t="shared" si="40"/>
        <v>3.0482656242288755</v>
      </c>
      <c r="Q2614" s="453">
        <f t="shared" si="40"/>
        <v>-1.4852508861237084</v>
      </c>
    </row>
    <row r="2615" spans="6:17">
      <c r="F2615" s="452">
        <v>2609</v>
      </c>
      <c r="G2615" s="453">
        <v>3.1693077803964425</v>
      </c>
      <c r="H2615" s="453">
        <v>12.312228634284679</v>
      </c>
      <c r="I2615" s="453">
        <v>17.912962880613705</v>
      </c>
      <c r="J2615" s="453"/>
      <c r="K2615" s="453">
        <v>0.91675107764575614</v>
      </c>
      <c r="L2615" s="453">
        <v>4.9533970520973725</v>
      </c>
      <c r="M2615" s="453">
        <v>6.0083411644112346</v>
      </c>
      <c r="N2615" s="453"/>
      <c r="O2615" s="453">
        <f t="shared" si="40"/>
        <v>2.5014049678439774</v>
      </c>
      <c r="P2615" s="453">
        <f t="shared" si="40"/>
        <v>11.109511369239712</v>
      </c>
      <c r="Q2615" s="453">
        <f t="shared" si="40"/>
        <v>14.964822604718087</v>
      </c>
    </row>
    <row r="2616" spans="6:17">
      <c r="F2616" s="452">
        <v>2610</v>
      </c>
      <c r="G2616" s="453">
        <v>2.2569860083469564</v>
      </c>
      <c r="H2616" s="453">
        <v>7.7076464279422296</v>
      </c>
      <c r="I2616" s="453">
        <v>10.082435829645405</v>
      </c>
      <c r="J2616" s="453"/>
      <c r="K2616" s="453">
        <v>-2.0538899461035598E-2</v>
      </c>
      <c r="L2616" s="453">
        <v>-0.54983266809038156</v>
      </c>
      <c r="M2616" s="453">
        <v>-4.267806168825885</v>
      </c>
      <c r="N2616" s="453"/>
      <c r="O2616" s="453">
        <f t="shared" si="40"/>
        <v>1.1079541047124426</v>
      </c>
      <c r="P2616" s="453">
        <f t="shared" si="40"/>
        <v>3.3039905458807333</v>
      </c>
      <c r="Q2616" s="453">
        <f t="shared" si="40"/>
        <v>0.7734117459968175</v>
      </c>
    </row>
    <row r="2617" spans="6:17">
      <c r="F2617" s="452">
        <v>2611</v>
      </c>
      <c r="G2617" s="453">
        <v>3.3176850331360477</v>
      </c>
      <c r="H2617" s="453">
        <v>9.2368890777060173</v>
      </c>
      <c r="I2617" s="453">
        <v>9.7347018409665225</v>
      </c>
      <c r="J2617" s="453"/>
      <c r="K2617" s="453">
        <v>1.3901548128208212</v>
      </c>
      <c r="L2617" s="453">
        <v>3.3274712962676674</v>
      </c>
      <c r="M2617" s="453">
        <v>1.3345990623298434</v>
      </c>
      <c r="N2617" s="453"/>
      <c r="O2617" s="453">
        <f t="shared" si="40"/>
        <v>3.048997329388845</v>
      </c>
      <c r="P2617" s="453">
        <f t="shared" si="40"/>
        <v>7.945915835120676</v>
      </c>
      <c r="Q2617" s="453">
        <f t="shared" si="40"/>
        <v>6.2019499828131046</v>
      </c>
    </row>
    <row r="2618" spans="6:17">
      <c r="F2618" s="452">
        <v>2612</v>
      </c>
      <c r="G2618" s="453">
        <v>2.1788263465117499</v>
      </c>
      <c r="H2618" s="453">
        <v>7.0118667310919065</v>
      </c>
      <c r="I2618" s="453">
        <v>7.1063834590499795</v>
      </c>
      <c r="J2618" s="453"/>
      <c r="K2618" s="453">
        <v>-0.20124551250499145</v>
      </c>
      <c r="L2618" s="453">
        <v>-1.0834767641516159</v>
      </c>
      <c r="M2618" s="453">
        <v>-5.6303322566765672</v>
      </c>
      <c r="N2618" s="453"/>
      <c r="O2618" s="453">
        <f t="shared" si="40"/>
        <v>0.88816766075088349</v>
      </c>
      <c r="P2618" s="453">
        <f t="shared" si="40"/>
        <v>2.4224566013943374</v>
      </c>
      <c r="Q2618" s="453">
        <f t="shared" si="40"/>
        <v>-2.0771405271515775</v>
      </c>
    </row>
    <row r="2619" spans="6:17">
      <c r="F2619" s="452">
        <v>2613</v>
      </c>
      <c r="G2619" s="453">
        <v>2.9628349429601855</v>
      </c>
      <c r="H2619" s="453">
        <v>10.547553380177121</v>
      </c>
      <c r="I2619" s="453">
        <v>14.881364338418834</v>
      </c>
      <c r="J2619" s="453"/>
      <c r="K2619" s="453">
        <v>0.65791845319505349</v>
      </c>
      <c r="L2619" s="453">
        <v>2.7891475726722632</v>
      </c>
      <c r="M2619" s="453">
        <v>2.0166127027356566</v>
      </c>
      <c r="N2619" s="453"/>
      <c r="O2619" s="453">
        <f t="shared" si="40"/>
        <v>2.1393359246751462</v>
      </c>
      <c r="P2619" s="453">
        <f t="shared" si="40"/>
        <v>8.0629242627608235</v>
      </c>
      <c r="Q2619" s="453">
        <f t="shared" si="40"/>
        <v>9.4572948719450736</v>
      </c>
    </row>
    <row r="2620" spans="6:17">
      <c r="F2620" s="452">
        <v>2614</v>
      </c>
      <c r="G2620" s="453">
        <v>2.4801873901792124</v>
      </c>
      <c r="H2620" s="453">
        <v>7.6830728005859328</v>
      </c>
      <c r="I2620" s="453">
        <v>9.1915453735051074</v>
      </c>
      <c r="J2620" s="453"/>
      <c r="K2620" s="453">
        <v>0.61374917223714398</v>
      </c>
      <c r="L2620" s="453">
        <v>2.1124261921438432</v>
      </c>
      <c r="M2620" s="453">
        <v>0.18420877217248943</v>
      </c>
      <c r="N2620" s="453"/>
      <c r="O2620" s="453">
        <f t="shared" si="40"/>
        <v>1.8538428673267502</v>
      </c>
      <c r="P2620" s="453">
        <f t="shared" si="40"/>
        <v>5.9539625924368096</v>
      </c>
      <c r="Q2620" s="453">
        <f t="shared" si="40"/>
        <v>4.7799814589250431</v>
      </c>
    </row>
    <row r="2621" spans="6:17">
      <c r="F2621" s="452">
        <v>2615</v>
      </c>
      <c r="G2621" s="453">
        <v>2.3728644611587768</v>
      </c>
      <c r="H2621" s="453">
        <v>7.4591497682849308</v>
      </c>
      <c r="I2621" s="453">
        <v>8.5028711487537976</v>
      </c>
      <c r="J2621" s="453"/>
      <c r="K2621" s="453">
        <v>6.0602049292853621E-2</v>
      </c>
      <c r="L2621" s="453">
        <v>-8.0177694150464163E-2</v>
      </c>
      <c r="M2621" s="453">
        <v>-3.6815409703270419</v>
      </c>
      <c r="N2621" s="453"/>
      <c r="O2621" s="453">
        <f t="shared" si="40"/>
        <v>1.247034279872242</v>
      </c>
      <c r="P2621" s="453">
        <f t="shared" si="40"/>
        <v>3.6493971899920012</v>
      </c>
      <c r="Q2621" s="453">
        <f t="shared" si="40"/>
        <v>0.56989460404985692</v>
      </c>
    </row>
    <row r="2622" spans="6:17">
      <c r="F2622" s="452">
        <v>2616</v>
      </c>
      <c r="G2622" s="453">
        <v>3.0533267564889872</v>
      </c>
      <c r="H2622" s="453">
        <v>10.790742749278174</v>
      </c>
      <c r="I2622" s="453">
        <v>14.119329357591113</v>
      </c>
      <c r="J2622" s="453"/>
      <c r="K2622" s="453">
        <v>0.79332637190724498</v>
      </c>
      <c r="L2622" s="453">
        <v>3.3480749432397658</v>
      </c>
      <c r="M2622" s="453">
        <v>2.0301120805476387</v>
      </c>
      <c r="N2622" s="453"/>
      <c r="O2622" s="453">
        <f t="shared" si="40"/>
        <v>2.3199897501517386</v>
      </c>
      <c r="P2622" s="453">
        <f t="shared" si="40"/>
        <v>8.7434463178788526</v>
      </c>
      <c r="Q2622" s="453">
        <f t="shared" si="40"/>
        <v>9.0897767593431951</v>
      </c>
    </row>
    <row r="2623" spans="6:17">
      <c r="F2623" s="452">
        <v>2617</v>
      </c>
      <c r="G2623" s="453">
        <v>2.5438481159200581</v>
      </c>
      <c r="H2623" s="453">
        <v>8.1293522865621526</v>
      </c>
      <c r="I2623" s="453">
        <v>9.8061757953178983</v>
      </c>
      <c r="J2623" s="453"/>
      <c r="K2623" s="453">
        <v>0.41586027797659142</v>
      </c>
      <c r="L2623" s="453">
        <v>0.74909293859787596</v>
      </c>
      <c r="M2623" s="453">
        <v>-2.1350052380378912</v>
      </c>
      <c r="N2623" s="453"/>
      <c r="O2623" s="453">
        <f t="shared" si="40"/>
        <v>1.6877843359366205</v>
      </c>
      <c r="P2623" s="453">
        <f t="shared" si="40"/>
        <v>4.8137690818789522</v>
      </c>
      <c r="Q2623" s="453">
        <f t="shared" si="40"/>
        <v>2.7680826596210579</v>
      </c>
    </row>
    <row r="2624" spans="6:17">
      <c r="F2624" s="452">
        <v>2618</v>
      </c>
      <c r="G2624" s="453">
        <v>2.6519025870602668</v>
      </c>
      <c r="H2624" s="453">
        <v>9.142916594786584</v>
      </c>
      <c r="I2624" s="453">
        <v>12.440859205097567</v>
      </c>
      <c r="J2624" s="453"/>
      <c r="K2624" s="453">
        <v>0.52860514360104283</v>
      </c>
      <c r="L2624" s="453">
        <v>2.3048375366001821</v>
      </c>
      <c r="M2624" s="453">
        <v>1.6262087595568886</v>
      </c>
      <c r="N2624" s="453"/>
      <c r="O2624" s="453">
        <f t="shared" si="40"/>
        <v>1.8545564371311762</v>
      </c>
      <c r="P2624" s="453">
        <f t="shared" si="40"/>
        <v>6.8762958339934741</v>
      </c>
      <c r="Q2624" s="453">
        <f t="shared" si="40"/>
        <v>7.8466383621056721</v>
      </c>
    </row>
    <row r="2625" spans="6:17">
      <c r="F2625" s="452">
        <v>2619</v>
      </c>
      <c r="G2625" s="453">
        <v>2.3895455441268876</v>
      </c>
      <c r="H2625" s="453">
        <v>7.1531843623773668</v>
      </c>
      <c r="I2625" s="453">
        <v>8.1658028670297682</v>
      </c>
      <c r="J2625" s="453"/>
      <c r="K2625" s="453">
        <v>0.61910069036086846</v>
      </c>
      <c r="L2625" s="453">
        <v>2.5482677727899912</v>
      </c>
      <c r="M2625" s="453">
        <v>0.47668997415286896</v>
      </c>
      <c r="N2625" s="453"/>
      <c r="O2625" s="453">
        <f t="shared" si="40"/>
        <v>1.8138734624243122</v>
      </c>
      <c r="P2625" s="453">
        <f t="shared" si="40"/>
        <v>6.1248599539786746</v>
      </c>
      <c r="Q2625" s="453">
        <f t="shared" si="40"/>
        <v>4.5595914076677531</v>
      </c>
    </row>
    <row r="2626" spans="6:17">
      <c r="F2626" s="452">
        <v>2620</v>
      </c>
      <c r="G2626" s="453">
        <v>2.1855587128191072</v>
      </c>
      <c r="H2626" s="453">
        <v>7.2011906002729589</v>
      </c>
      <c r="I2626" s="453">
        <v>7.3354604092802447</v>
      </c>
      <c r="J2626" s="453"/>
      <c r="K2626" s="453">
        <v>1.100490736288684E-2</v>
      </c>
      <c r="L2626" s="453">
        <v>-0.19420374319613387</v>
      </c>
      <c r="M2626" s="453">
        <v>-4.1795806400797417</v>
      </c>
      <c r="N2626" s="453"/>
      <c r="O2626" s="453">
        <f t="shared" si="40"/>
        <v>1.1037842637724404</v>
      </c>
      <c r="P2626" s="453">
        <f t="shared" si="40"/>
        <v>3.4063915569403456</v>
      </c>
      <c r="Q2626" s="453">
        <f t="shared" si="40"/>
        <v>-0.51185043543961939</v>
      </c>
    </row>
    <row r="2627" spans="6:17">
      <c r="F2627" s="452">
        <v>2621</v>
      </c>
      <c r="G2627" s="453">
        <v>2.1157047209598385</v>
      </c>
      <c r="H2627" s="453">
        <v>4.9459593207355681</v>
      </c>
      <c r="I2627" s="453">
        <v>3.3342773243322341</v>
      </c>
      <c r="J2627" s="453"/>
      <c r="K2627" s="453">
        <v>2.433125576146189E-2</v>
      </c>
      <c r="L2627" s="453">
        <v>-1.4626198875085059</v>
      </c>
      <c r="M2627" s="453">
        <v>-5.7825897143603981</v>
      </c>
      <c r="N2627" s="453"/>
      <c r="O2627" s="453">
        <f t="shared" si="40"/>
        <v>1.0821836162413812</v>
      </c>
      <c r="P2627" s="453">
        <f t="shared" si="40"/>
        <v>1.0103597728592781</v>
      </c>
      <c r="Q2627" s="453">
        <f t="shared" si="40"/>
        <v>-4.1154510521942811</v>
      </c>
    </row>
    <row r="2628" spans="6:17">
      <c r="F2628" s="452">
        <v>2622</v>
      </c>
      <c r="G2628" s="453">
        <v>2.8041454729614266</v>
      </c>
      <c r="H2628" s="453">
        <v>9.3782372836107015</v>
      </c>
      <c r="I2628" s="453">
        <v>13.256943944903213</v>
      </c>
      <c r="J2628" s="453"/>
      <c r="K2628" s="453">
        <v>0.60797632103250443</v>
      </c>
      <c r="L2628" s="453">
        <v>1.6452041130858035</v>
      </c>
      <c r="M2628" s="453">
        <v>-0.85820141203332412</v>
      </c>
      <c r="N2628" s="453"/>
      <c r="O2628" s="453">
        <f t="shared" si="40"/>
        <v>2.0100490575132177</v>
      </c>
      <c r="P2628" s="453">
        <f t="shared" si="40"/>
        <v>6.3343227548911543</v>
      </c>
      <c r="Q2628" s="453">
        <f t="shared" si="40"/>
        <v>5.7702705604182825</v>
      </c>
    </row>
    <row r="2629" spans="6:17">
      <c r="F2629" s="452">
        <v>2623</v>
      </c>
      <c r="G2629" s="453">
        <v>2.8964937976591134</v>
      </c>
      <c r="H2629" s="453">
        <v>9.7884175962713584</v>
      </c>
      <c r="I2629" s="453">
        <v>13.921411342848074</v>
      </c>
      <c r="J2629" s="453"/>
      <c r="K2629" s="453">
        <v>0.59879494950753198</v>
      </c>
      <c r="L2629" s="453">
        <v>1.7801785101296588</v>
      </c>
      <c r="M2629" s="453">
        <v>-0.63745977583925395</v>
      </c>
      <c r="N2629" s="453"/>
      <c r="O2629" s="453">
        <f t="shared" si="40"/>
        <v>2.0470418483370887</v>
      </c>
      <c r="P2629" s="453">
        <f t="shared" si="40"/>
        <v>6.674387308265338</v>
      </c>
      <c r="Q2629" s="453">
        <f t="shared" si="40"/>
        <v>6.3232458955847832</v>
      </c>
    </row>
    <row r="2630" spans="6:17">
      <c r="F2630" s="452">
        <v>2624</v>
      </c>
      <c r="G2630" s="453">
        <v>2.5883434068939319</v>
      </c>
      <c r="H2630" s="453">
        <v>9.6139390023733284</v>
      </c>
      <c r="I2630" s="453">
        <v>14.244659522204302</v>
      </c>
      <c r="J2630" s="453"/>
      <c r="K2630" s="453">
        <v>0.41141026456218199</v>
      </c>
      <c r="L2630" s="453">
        <v>2.3824791027984489</v>
      </c>
      <c r="M2630" s="453">
        <v>2.2823771924659297</v>
      </c>
      <c r="N2630" s="453"/>
      <c r="O2630" s="453">
        <f t="shared" si="40"/>
        <v>1.705581968009148</v>
      </c>
      <c r="P2630" s="453">
        <f t="shared" si="40"/>
        <v>7.1894486039851131</v>
      </c>
      <c r="Q2630" s="453">
        <f t="shared" si="40"/>
        <v>9.4047069535680805</v>
      </c>
    </row>
    <row r="2631" spans="6:17">
      <c r="F2631" s="452">
        <v>2625</v>
      </c>
      <c r="G2631" s="453">
        <v>2.3202924362707265</v>
      </c>
      <c r="H2631" s="453">
        <v>7.1288902278907997</v>
      </c>
      <c r="I2631" s="453">
        <v>8.0947978779513221</v>
      </c>
      <c r="J2631" s="453"/>
      <c r="K2631" s="453">
        <v>0.10817166296112823</v>
      </c>
      <c r="L2631" s="453">
        <v>-3.2943478367847945E-2</v>
      </c>
      <c r="M2631" s="453">
        <v>-3.5429229027166116</v>
      </c>
      <c r="N2631" s="453"/>
      <c r="O2631" s="453">
        <f t="shared" si="40"/>
        <v>1.2683178810964915</v>
      </c>
      <c r="P2631" s="453">
        <f t="shared" si="40"/>
        <v>3.5315016355775519</v>
      </c>
      <c r="Q2631" s="453">
        <f t="shared" si="40"/>
        <v>0.50447603625904947</v>
      </c>
    </row>
    <row r="2632" spans="6:17">
      <c r="F2632" s="452">
        <v>2626</v>
      </c>
      <c r="G2632" s="453">
        <v>3.031844452418536</v>
      </c>
      <c r="H2632" s="453">
        <v>10.716356845147175</v>
      </c>
      <c r="I2632" s="453">
        <v>13.956720625547717</v>
      </c>
      <c r="J2632" s="453"/>
      <c r="K2632" s="453">
        <v>0.79212562305973222</v>
      </c>
      <c r="L2632" s="453">
        <v>3.3198136783454402</v>
      </c>
      <c r="M2632" s="453">
        <v>1.988768893817543</v>
      </c>
      <c r="N2632" s="453"/>
      <c r="O2632" s="453">
        <f t="shared" ref="O2632:Q2695" si="41">G2632*0.5+K2632</f>
        <v>2.3080478492690002</v>
      </c>
      <c r="P2632" s="453">
        <f t="shared" si="41"/>
        <v>8.6779921009190275</v>
      </c>
      <c r="Q2632" s="453">
        <f t="shared" si="41"/>
        <v>8.9671292065914017</v>
      </c>
    </row>
    <row r="2633" spans="6:17">
      <c r="F2633" s="452">
        <v>2627</v>
      </c>
      <c r="G2633" s="453">
        <v>2.5658637837960434</v>
      </c>
      <c r="H2633" s="453">
        <v>8.0190541739355865</v>
      </c>
      <c r="I2633" s="453">
        <v>10.539394242081002</v>
      </c>
      <c r="J2633" s="453"/>
      <c r="K2633" s="453">
        <v>0.10776638111743075</v>
      </c>
      <c r="L2633" s="453">
        <v>0.38491341576170157</v>
      </c>
      <c r="M2633" s="453">
        <v>-1.1986038558497185</v>
      </c>
      <c r="N2633" s="453"/>
      <c r="O2633" s="453">
        <f t="shared" si="41"/>
        <v>1.3906982730154525</v>
      </c>
      <c r="P2633" s="453">
        <f t="shared" si="41"/>
        <v>4.3944405027294948</v>
      </c>
      <c r="Q2633" s="453">
        <f t="shared" si="41"/>
        <v>4.0710932651907825</v>
      </c>
    </row>
    <row r="2634" spans="6:17">
      <c r="F2634" s="452">
        <v>2628</v>
      </c>
      <c r="G2634" s="453">
        <v>2.784824583216313</v>
      </c>
      <c r="H2634" s="453">
        <v>9.2717551244228815</v>
      </c>
      <c r="I2634" s="453">
        <v>12.501080542540635</v>
      </c>
      <c r="J2634" s="453"/>
      <c r="K2634" s="453">
        <v>0.43553099001391438</v>
      </c>
      <c r="L2634" s="453">
        <v>1.5173910247877558</v>
      </c>
      <c r="M2634" s="453">
        <v>-0.60212075739347171</v>
      </c>
      <c r="N2634" s="453"/>
      <c r="O2634" s="453">
        <f t="shared" si="41"/>
        <v>1.8279432816220709</v>
      </c>
      <c r="P2634" s="453">
        <f t="shared" si="41"/>
        <v>6.1532685869991965</v>
      </c>
      <c r="Q2634" s="453">
        <f t="shared" si="41"/>
        <v>5.6484195138768456</v>
      </c>
    </row>
    <row r="2635" spans="6:17">
      <c r="F2635" s="452">
        <v>2629</v>
      </c>
      <c r="G2635" s="453">
        <v>2.3849454628817615</v>
      </c>
      <c r="H2635" s="453">
        <v>8.6450883527821389</v>
      </c>
      <c r="I2635" s="453">
        <v>11.167571962072302</v>
      </c>
      <c r="J2635" s="453"/>
      <c r="K2635" s="453">
        <v>6.3173048890680761E-2</v>
      </c>
      <c r="L2635" s="453">
        <v>-6.1149084539685816E-2</v>
      </c>
      <c r="M2635" s="453">
        <v>-3.4092585392317432</v>
      </c>
      <c r="N2635" s="453"/>
      <c r="O2635" s="453">
        <f t="shared" si="41"/>
        <v>1.2556457803315615</v>
      </c>
      <c r="P2635" s="453">
        <f t="shared" si="41"/>
        <v>4.2613950918513837</v>
      </c>
      <c r="Q2635" s="453">
        <f t="shared" si="41"/>
        <v>2.1745274418044076</v>
      </c>
    </row>
    <row r="2636" spans="6:17">
      <c r="F2636" s="452">
        <v>2630</v>
      </c>
      <c r="G2636" s="453">
        <v>2.854970124440678</v>
      </c>
      <c r="H2636" s="453">
        <v>9.2312499256123104</v>
      </c>
      <c r="I2636" s="453">
        <v>11.193709461563586</v>
      </c>
      <c r="J2636" s="453"/>
      <c r="K2636" s="453">
        <v>0.63733544147114074</v>
      </c>
      <c r="L2636" s="453">
        <v>1.9250130387565676</v>
      </c>
      <c r="M2636" s="453">
        <v>-0.59076079599554987</v>
      </c>
      <c r="N2636" s="453"/>
      <c r="O2636" s="453">
        <f t="shared" si="41"/>
        <v>2.0648205036914797</v>
      </c>
      <c r="P2636" s="453">
        <f t="shared" si="41"/>
        <v>6.5406380015627228</v>
      </c>
      <c r="Q2636" s="453">
        <f t="shared" si="41"/>
        <v>5.006093934786243</v>
      </c>
    </row>
    <row r="2637" spans="6:17">
      <c r="F2637" s="452">
        <v>2631</v>
      </c>
      <c r="G2637" s="453">
        <v>2.7846033072611291</v>
      </c>
      <c r="H2637" s="453">
        <v>8.6423105238963061</v>
      </c>
      <c r="I2637" s="453">
        <v>10.543853553579083</v>
      </c>
      <c r="J2637" s="453"/>
      <c r="K2637" s="453">
        <v>-0.16048345715012857</v>
      </c>
      <c r="L2637" s="453">
        <v>-0.54909017301047669</v>
      </c>
      <c r="M2637" s="453">
        <v>-3.9933573548567054</v>
      </c>
      <c r="N2637" s="453"/>
      <c r="O2637" s="453">
        <f t="shared" si="41"/>
        <v>1.231818196480436</v>
      </c>
      <c r="P2637" s="453">
        <f t="shared" si="41"/>
        <v>3.7720650889376763</v>
      </c>
      <c r="Q2637" s="453">
        <f t="shared" si="41"/>
        <v>1.2785694219328363</v>
      </c>
    </row>
    <row r="2638" spans="6:17">
      <c r="F2638" s="452">
        <v>2632</v>
      </c>
      <c r="G2638" s="453">
        <v>2.6998171750630267</v>
      </c>
      <c r="H2638" s="453">
        <v>9.9262790548569342</v>
      </c>
      <c r="I2638" s="453">
        <v>14.871125535900049</v>
      </c>
      <c r="J2638" s="453"/>
      <c r="K2638" s="453">
        <v>0.37603339068376584</v>
      </c>
      <c r="L2638" s="453">
        <v>2.2536338465581025</v>
      </c>
      <c r="M2638" s="453">
        <v>2.0603345255457413</v>
      </c>
      <c r="N2638" s="453"/>
      <c r="O2638" s="453">
        <f t="shared" si="41"/>
        <v>1.7259419782152792</v>
      </c>
      <c r="P2638" s="453">
        <f t="shared" si="41"/>
        <v>7.2167733739865696</v>
      </c>
      <c r="Q2638" s="453">
        <f t="shared" si="41"/>
        <v>9.4958972934957657</v>
      </c>
    </row>
    <row r="2639" spans="6:17">
      <c r="F2639" s="452">
        <v>2633</v>
      </c>
      <c r="G2639" s="453">
        <v>2.2948128651689874</v>
      </c>
      <c r="H2639" s="453">
        <v>7.9721685318930469</v>
      </c>
      <c r="I2639" s="453">
        <v>10.748108031494411</v>
      </c>
      <c r="J2639" s="453"/>
      <c r="K2639" s="453">
        <v>9.4935471208270172E-2</v>
      </c>
      <c r="L2639" s="453">
        <v>0.5783548017108302</v>
      </c>
      <c r="M2639" s="453">
        <v>-2.0957033801101019</v>
      </c>
      <c r="N2639" s="453"/>
      <c r="O2639" s="453">
        <f t="shared" si="41"/>
        <v>1.2423419037927639</v>
      </c>
      <c r="P2639" s="453">
        <f t="shared" si="41"/>
        <v>4.5644390676573536</v>
      </c>
      <c r="Q2639" s="453">
        <f t="shared" si="41"/>
        <v>3.2783506356371035</v>
      </c>
    </row>
    <row r="2640" spans="6:17">
      <c r="F2640" s="452">
        <v>2634</v>
      </c>
      <c r="G2640" s="453">
        <v>2.6151457024268367</v>
      </c>
      <c r="H2640" s="453">
        <v>9.2100585994018758</v>
      </c>
      <c r="I2640" s="453">
        <v>14.276781726767894</v>
      </c>
      <c r="J2640" s="453"/>
      <c r="K2640" s="453">
        <v>0.35960708928555718</v>
      </c>
      <c r="L2640" s="453">
        <v>1.7026549813451837</v>
      </c>
      <c r="M2640" s="453">
        <v>2.1013556090097012</v>
      </c>
      <c r="N2640" s="453"/>
      <c r="O2640" s="453">
        <f t="shared" si="41"/>
        <v>1.6671799404989756</v>
      </c>
      <c r="P2640" s="453">
        <f t="shared" si="41"/>
        <v>6.3076842810461216</v>
      </c>
      <c r="Q2640" s="453">
        <f t="shared" si="41"/>
        <v>9.239746472393648</v>
      </c>
    </row>
    <row r="2641" spans="6:17">
      <c r="F2641" s="452">
        <v>2635</v>
      </c>
      <c r="G2641" s="453">
        <v>3.004251191539252</v>
      </c>
      <c r="H2641" s="453">
        <v>9.6128402565835529</v>
      </c>
      <c r="I2641" s="453">
        <v>12.101402541504669</v>
      </c>
      <c r="J2641" s="453"/>
      <c r="K2641" s="453">
        <v>0.35989132704582616</v>
      </c>
      <c r="L2641" s="453">
        <v>0.42121223587686529</v>
      </c>
      <c r="M2641" s="453">
        <v>-2.0351600160552508</v>
      </c>
      <c r="N2641" s="453"/>
      <c r="O2641" s="453">
        <f t="shared" si="41"/>
        <v>1.8620169228154522</v>
      </c>
      <c r="P2641" s="453">
        <f t="shared" si="41"/>
        <v>5.2276323641686417</v>
      </c>
      <c r="Q2641" s="453">
        <f t="shared" si="41"/>
        <v>4.0155412546970837</v>
      </c>
    </row>
    <row r="2642" spans="6:17">
      <c r="F2642" s="452">
        <v>2636</v>
      </c>
      <c r="G2642" s="453">
        <v>2.4778228197846417</v>
      </c>
      <c r="H2642" s="453">
        <v>8.88687039046075</v>
      </c>
      <c r="I2642" s="453">
        <v>11.708106173401688</v>
      </c>
      <c r="J2642" s="453"/>
      <c r="K2642" s="453">
        <v>-2.1894383667468986E-2</v>
      </c>
      <c r="L2642" s="453">
        <v>-0.2959801036689953</v>
      </c>
      <c r="M2642" s="453">
        <v>-3.7412967928173018</v>
      </c>
      <c r="N2642" s="453"/>
      <c r="O2642" s="453">
        <f t="shared" si="41"/>
        <v>1.2170170262248519</v>
      </c>
      <c r="P2642" s="453">
        <f t="shared" si="41"/>
        <v>4.1474550915613797</v>
      </c>
      <c r="Q2642" s="453">
        <f t="shared" si="41"/>
        <v>2.1127562938835425</v>
      </c>
    </row>
    <row r="2643" spans="6:17">
      <c r="F2643" s="452">
        <v>2637</v>
      </c>
      <c r="G2643" s="453">
        <v>2.335539109791597</v>
      </c>
      <c r="H2643" s="453">
        <v>7.8859767432453438</v>
      </c>
      <c r="I2643" s="453">
        <v>10.342803186065666</v>
      </c>
      <c r="J2643" s="453"/>
      <c r="K2643" s="453">
        <v>6.2994025484087501E-2</v>
      </c>
      <c r="L2643" s="453">
        <v>1.0077494176312101</v>
      </c>
      <c r="M2643" s="453">
        <v>-0.32711014673463978</v>
      </c>
      <c r="N2643" s="453"/>
      <c r="O2643" s="453">
        <f t="shared" si="41"/>
        <v>1.230763580379886</v>
      </c>
      <c r="P2643" s="453">
        <f t="shared" si="41"/>
        <v>4.950737789253882</v>
      </c>
      <c r="Q2643" s="453">
        <f t="shared" si="41"/>
        <v>4.8442914462981932</v>
      </c>
    </row>
    <row r="2644" spans="6:17">
      <c r="F2644" s="452">
        <v>2638</v>
      </c>
      <c r="G2644" s="453">
        <v>2.5051697092810059</v>
      </c>
      <c r="H2644" s="453">
        <v>8.7140134454046319</v>
      </c>
      <c r="I2644" s="453">
        <v>11.868729780111593</v>
      </c>
      <c r="J2644" s="453"/>
      <c r="K2644" s="453">
        <v>0.27855772108602928</v>
      </c>
      <c r="L2644" s="453">
        <v>1.156803745525238</v>
      </c>
      <c r="M2644" s="453">
        <v>-1.4782598271387783</v>
      </c>
      <c r="N2644" s="453"/>
      <c r="O2644" s="453">
        <f t="shared" si="41"/>
        <v>1.5311425757265322</v>
      </c>
      <c r="P2644" s="453">
        <f t="shared" si="41"/>
        <v>5.5138104682275539</v>
      </c>
      <c r="Q2644" s="453">
        <f t="shared" si="41"/>
        <v>4.4561050629170182</v>
      </c>
    </row>
    <row r="2645" spans="6:17">
      <c r="F2645" s="452">
        <v>2639</v>
      </c>
      <c r="G2645" s="453">
        <v>3.0551409512638195</v>
      </c>
      <c r="H2645" s="453">
        <v>11.573690998486384</v>
      </c>
      <c r="I2645" s="453">
        <v>16.851338510460138</v>
      </c>
      <c r="J2645" s="453"/>
      <c r="K2645" s="453">
        <v>0.73921173141624408</v>
      </c>
      <c r="L2645" s="453">
        <v>3.6348300425976561</v>
      </c>
      <c r="M2645" s="453">
        <v>3.7562529632598043</v>
      </c>
      <c r="N2645" s="453"/>
      <c r="O2645" s="453">
        <f t="shared" si="41"/>
        <v>2.2667822070481538</v>
      </c>
      <c r="P2645" s="453">
        <f t="shared" si="41"/>
        <v>9.4216755418408482</v>
      </c>
      <c r="Q2645" s="453">
        <f t="shared" si="41"/>
        <v>12.181922218489873</v>
      </c>
    </row>
    <row r="2646" spans="6:17">
      <c r="F2646" s="452">
        <v>2640</v>
      </c>
      <c r="G2646" s="453">
        <v>2.3647584994191657</v>
      </c>
      <c r="H2646" s="453">
        <v>8.2095019635952085</v>
      </c>
      <c r="I2646" s="453">
        <v>11.041398326960859</v>
      </c>
      <c r="J2646" s="453"/>
      <c r="K2646" s="453">
        <v>0.15589620687469363</v>
      </c>
      <c r="L2646" s="453">
        <v>0.76265454065342908</v>
      </c>
      <c r="M2646" s="453">
        <v>-2.0039979247036754</v>
      </c>
      <c r="N2646" s="453"/>
      <c r="O2646" s="453">
        <f t="shared" si="41"/>
        <v>1.3382754565842765</v>
      </c>
      <c r="P2646" s="453">
        <f t="shared" si="41"/>
        <v>4.8674055224510333</v>
      </c>
      <c r="Q2646" s="453">
        <f t="shared" si="41"/>
        <v>3.5167012387767542</v>
      </c>
    </row>
    <row r="2647" spans="6:17">
      <c r="F2647" s="452">
        <v>2641</v>
      </c>
      <c r="G2647" s="453">
        <v>2.3251114337102763</v>
      </c>
      <c r="H2647" s="453">
        <v>7.856382525017807</v>
      </c>
      <c r="I2647" s="453">
        <v>10.282627305628822</v>
      </c>
      <c r="J2647" s="453"/>
      <c r="K2647" s="453">
        <v>5.1926709748657984E-2</v>
      </c>
      <c r="L2647" s="453">
        <v>1.0271244605379621</v>
      </c>
      <c r="M2647" s="453">
        <v>-0.3481012498213687</v>
      </c>
      <c r="N2647" s="453"/>
      <c r="O2647" s="453">
        <f t="shared" si="41"/>
        <v>1.2144824266037961</v>
      </c>
      <c r="P2647" s="453">
        <f t="shared" si="41"/>
        <v>4.9553157230468656</v>
      </c>
      <c r="Q2647" s="453">
        <f t="shared" si="41"/>
        <v>4.7932124029930421</v>
      </c>
    </row>
    <row r="2648" spans="6:17">
      <c r="F2648" s="452">
        <v>2642</v>
      </c>
      <c r="G2648" s="453">
        <v>2.4037178809083688</v>
      </c>
      <c r="H2648" s="453">
        <v>8.3356962746480718</v>
      </c>
      <c r="I2648" s="453">
        <v>11.234286831448188</v>
      </c>
      <c r="J2648" s="453"/>
      <c r="K2648" s="453">
        <v>0.52897792004711519</v>
      </c>
      <c r="L2648" s="453">
        <v>2.6812732658525746</v>
      </c>
      <c r="M2648" s="453">
        <v>2.378370373504552</v>
      </c>
      <c r="N2648" s="453"/>
      <c r="O2648" s="453">
        <f t="shared" si="41"/>
        <v>1.7308368605012996</v>
      </c>
      <c r="P2648" s="453">
        <f t="shared" si="41"/>
        <v>6.8491214031766106</v>
      </c>
      <c r="Q2648" s="453">
        <f t="shared" si="41"/>
        <v>7.9955137892286459</v>
      </c>
    </row>
    <row r="2649" spans="6:17">
      <c r="F2649" s="452">
        <v>2643</v>
      </c>
      <c r="G2649" s="453">
        <v>2.4352065239458707</v>
      </c>
      <c r="H2649" s="453">
        <v>8.4563995637671923</v>
      </c>
      <c r="I2649" s="453">
        <v>12.486859701130612</v>
      </c>
      <c r="J2649" s="453"/>
      <c r="K2649" s="453">
        <v>0.27051363221030655</v>
      </c>
      <c r="L2649" s="453">
        <v>1.3810162374514334</v>
      </c>
      <c r="M2649" s="453">
        <v>0.89085395723290617</v>
      </c>
      <c r="N2649" s="453"/>
      <c r="O2649" s="453">
        <f t="shared" si="41"/>
        <v>1.4881168941832419</v>
      </c>
      <c r="P2649" s="453">
        <f t="shared" si="41"/>
        <v>5.6092160193350296</v>
      </c>
      <c r="Q2649" s="453">
        <f t="shared" si="41"/>
        <v>7.1342838077982123</v>
      </c>
    </row>
    <row r="2650" spans="6:17">
      <c r="F2650" s="452">
        <v>2644</v>
      </c>
      <c r="G2650" s="453">
        <v>2.6662685493952942</v>
      </c>
      <c r="H2650" s="453">
        <v>9.7359624021527864</v>
      </c>
      <c r="I2650" s="453">
        <v>12.340538590495939</v>
      </c>
      <c r="J2650" s="453"/>
      <c r="K2650" s="453">
        <v>0.2781651097623481</v>
      </c>
      <c r="L2650" s="453">
        <v>0.33679038632951119</v>
      </c>
      <c r="M2650" s="453">
        <v>-2.6718972149532618</v>
      </c>
      <c r="N2650" s="453"/>
      <c r="O2650" s="453">
        <f t="shared" si="41"/>
        <v>1.6112993844599952</v>
      </c>
      <c r="P2650" s="453">
        <f t="shared" si="41"/>
        <v>5.2047715874059044</v>
      </c>
      <c r="Q2650" s="453">
        <f t="shared" si="41"/>
        <v>3.4983720802947076</v>
      </c>
    </row>
    <row r="2651" spans="6:17">
      <c r="F2651" s="452">
        <v>2645</v>
      </c>
      <c r="G2651" s="453">
        <v>2.5366365035784533</v>
      </c>
      <c r="H2651" s="453">
        <v>10.137925070495996</v>
      </c>
      <c r="I2651" s="453">
        <v>15.295605297155092</v>
      </c>
      <c r="J2651" s="453"/>
      <c r="K2651" s="453">
        <v>0.26975365412782004</v>
      </c>
      <c r="L2651" s="453">
        <v>2.6903225915061455</v>
      </c>
      <c r="M2651" s="453">
        <v>3.2219197369579362</v>
      </c>
      <c r="N2651" s="453"/>
      <c r="O2651" s="453">
        <f t="shared" si="41"/>
        <v>1.5380719059170467</v>
      </c>
      <c r="P2651" s="453">
        <f t="shared" si="41"/>
        <v>7.7592851267541434</v>
      </c>
      <c r="Q2651" s="453">
        <f t="shared" si="41"/>
        <v>10.869722385535482</v>
      </c>
    </row>
    <row r="2652" spans="6:17">
      <c r="F2652" s="452">
        <v>2646</v>
      </c>
      <c r="G2652" s="453">
        <v>2.527813906343809</v>
      </c>
      <c r="H2652" s="453">
        <v>8.3955838759234638</v>
      </c>
      <c r="I2652" s="453">
        <v>12.454259775269492</v>
      </c>
      <c r="J2652" s="453"/>
      <c r="K2652" s="453">
        <v>0.27696212669275688</v>
      </c>
      <c r="L2652" s="453">
        <v>0.78815456833989117</v>
      </c>
      <c r="M2652" s="453">
        <v>0.12883658715371382</v>
      </c>
      <c r="N2652" s="453"/>
      <c r="O2652" s="453">
        <f t="shared" si="41"/>
        <v>1.5408690798646614</v>
      </c>
      <c r="P2652" s="453">
        <f t="shared" si="41"/>
        <v>4.9859465063016231</v>
      </c>
      <c r="Q2652" s="453">
        <f t="shared" si="41"/>
        <v>6.3559664747884597</v>
      </c>
    </row>
    <row r="2653" spans="6:17">
      <c r="F2653" s="452">
        <v>2647</v>
      </c>
      <c r="G2653" s="453">
        <v>2.4890590804227095</v>
      </c>
      <c r="H2653" s="453">
        <v>8.9602352076380143</v>
      </c>
      <c r="I2653" s="453">
        <v>11.735913707911877</v>
      </c>
      <c r="J2653" s="453"/>
      <c r="K2653" s="453">
        <v>5.2033137989596412E-2</v>
      </c>
      <c r="L2653" s="453">
        <v>2.9085955643424199E-2</v>
      </c>
      <c r="M2653" s="453">
        <v>-3.1961489314745393</v>
      </c>
      <c r="N2653" s="453"/>
      <c r="O2653" s="453">
        <f t="shared" si="41"/>
        <v>1.2965626782009512</v>
      </c>
      <c r="P2653" s="453">
        <f t="shared" si="41"/>
        <v>4.5092035594624313</v>
      </c>
      <c r="Q2653" s="453">
        <f t="shared" si="41"/>
        <v>2.6718079224813991</v>
      </c>
    </row>
    <row r="2654" spans="6:17">
      <c r="F2654" s="452">
        <v>2648</v>
      </c>
      <c r="G2654" s="453">
        <v>2.0070516450615266</v>
      </c>
      <c r="H2654" s="453">
        <v>4.8440735579413783</v>
      </c>
      <c r="I2654" s="453">
        <v>3.7091283206601844</v>
      </c>
      <c r="J2654" s="453"/>
      <c r="K2654" s="453">
        <v>-0.24946429361846434</v>
      </c>
      <c r="L2654" s="453">
        <v>-1.8937342664319701</v>
      </c>
      <c r="M2654" s="453">
        <v>-5.8768437795348802</v>
      </c>
      <c r="N2654" s="453"/>
      <c r="O2654" s="453">
        <f t="shared" si="41"/>
        <v>0.75406152891229894</v>
      </c>
      <c r="P2654" s="453">
        <f t="shared" si="41"/>
        <v>0.52830251253871907</v>
      </c>
      <c r="Q2654" s="453">
        <f t="shared" si="41"/>
        <v>-4.022279619204788</v>
      </c>
    </row>
    <row r="2655" spans="6:17">
      <c r="F2655" s="452">
        <v>2649</v>
      </c>
      <c r="G2655" s="453">
        <v>3.0520481391223999</v>
      </c>
      <c r="H2655" s="453">
        <v>9.217059014190049</v>
      </c>
      <c r="I2655" s="453">
        <v>9.4698741370977046</v>
      </c>
      <c r="J2655" s="453"/>
      <c r="K2655" s="453">
        <v>1.0637634228165851</v>
      </c>
      <c r="L2655" s="453">
        <v>3.0213581136692653</v>
      </c>
      <c r="M2655" s="453">
        <v>0.5677597624741253</v>
      </c>
      <c r="N2655" s="453"/>
      <c r="O2655" s="453">
        <f t="shared" si="41"/>
        <v>2.589787492377785</v>
      </c>
      <c r="P2655" s="453">
        <f t="shared" si="41"/>
        <v>7.6298876207642898</v>
      </c>
      <c r="Q2655" s="453">
        <f t="shared" si="41"/>
        <v>5.3026968310229776</v>
      </c>
    </row>
    <row r="2656" spans="6:17">
      <c r="F2656" s="452">
        <v>2650</v>
      </c>
      <c r="G2656" s="453">
        <v>3.1853529029799041</v>
      </c>
      <c r="H2656" s="453">
        <v>11.504122906413244</v>
      </c>
      <c r="I2656" s="453">
        <v>15.326554264762891</v>
      </c>
      <c r="J2656" s="453"/>
      <c r="K2656" s="453">
        <v>1.017263032303358</v>
      </c>
      <c r="L2656" s="453">
        <v>4.3529571669492739</v>
      </c>
      <c r="M2656" s="453">
        <v>3.7247095518317579</v>
      </c>
      <c r="N2656" s="453"/>
      <c r="O2656" s="453">
        <f t="shared" si="41"/>
        <v>2.6099394837933101</v>
      </c>
      <c r="P2656" s="453">
        <f t="shared" si="41"/>
        <v>10.105018620155896</v>
      </c>
      <c r="Q2656" s="453">
        <f t="shared" si="41"/>
        <v>11.387986684213203</v>
      </c>
    </row>
    <row r="2657" spans="6:17">
      <c r="F2657" s="452">
        <v>2651</v>
      </c>
      <c r="G2657" s="453">
        <v>2.8222902215325991</v>
      </c>
      <c r="H2657" s="453">
        <v>10.115757135648664</v>
      </c>
      <c r="I2657" s="453">
        <v>12.958623249944878</v>
      </c>
      <c r="J2657" s="453"/>
      <c r="K2657" s="453">
        <v>0.53775218373687927</v>
      </c>
      <c r="L2657" s="453">
        <v>1.1274489981451907</v>
      </c>
      <c r="M2657" s="453">
        <v>-1.267265000608873</v>
      </c>
      <c r="N2657" s="453"/>
      <c r="O2657" s="453">
        <f t="shared" si="41"/>
        <v>1.9488972945031788</v>
      </c>
      <c r="P2657" s="453">
        <f t="shared" si="41"/>
        <v>6.1853275659695228</v>
      </c>
      <c r="Q2657" s="453">
        <f t="shared" si="41"/>
        <v>5.2120466243635661</v>
      </c>
    </row>
    <row r="2658" spans="6:17">
      <c r="F2658" s="452">
        <v>2652</v>
      </c>
      <c r="G2658" s="453">
        <v>2.4210299528656964</v>
      </c>
      <c r="H2658" s="453">
        <v>9.1868972979763868</v>
      </c>
      <c r="I2658" s="453">
        <v>14.088602779548893</v>
      </c>
      <c r="J2658" s="453"/>
      <c r="K2658" s="453">
        <v>0.14857209594306653</v>
      </c>
      <c r="L2658" s="453">
        <v>1.6568440013973884</v>
      </c>
      <c r="M2658" s="453">
        <v>1.9490842279552467</v>
      </c>
      <c r="N2658" s="453"/>
      <c r="O2658" s="453">
        <f t="shared" si="41"/>
        <v>1.3590870723759148</v>
      </c>
      <c r="P2658" s="453">
        <f t="shared" si="41"/>
        <v>6.2502926503855818</v>
      </c>
      <c r="Q2658" s="453">
        <f t="shared" si="41"/>
        <v>8.9933856177296931</v>
      </c>
    </row>
    <row r="2659" spans="6:17">
      <c r="F2659" s="452">
        <v>2653</v>
      </c>
      <c r="G2659" s="453">
        <v>2.4300368261151597</v>
      </c>
      <c r="H2659" s="453">
        <v>7.9247246722269011</v>
      </c>
      <c r="I2659" s="453">
        <v>9.007132233847031</v>
      </c>
      <c r="J2659" s="453"/>
      <c r="K2659" s="453">
        <v>0.23657500855022739</v>
      </c>
      <c r="L2659" s="453">
        <v>0.60862974350006027</v>
      </c>
      <c r="M2659" s="453">
        <v>-2.7957953071485093</v>
      </c>
      <c r="N2659" s="453"/>
      <c r="O2659" s="453">
        <f t="shared" si="41"/>
        <v>1.4515934216078072</v>
      </c>
      <c r="P2659" s="453">
        <f t="shared" si="41"/>
        <v>4.5709920796135108</v>
      </c>
      <c r="Q2659" s="453">
        <f t="shared" si="41"/>
        <v>1.7077708097750062</v>
      </c>
    </row>
    <row r="2660" spans="6:17">
      <c r="F2660" s="452">
        <v>2654</v>
      </c>
      <c r="G2660" s="453">
        <v>2.5763697760087734</v>
      </c>
      <c r="H2660" s="453">
        <v>8.9501328564417975</v>
      </c>
      <c r="I2660" s="453">
        <v>12.193975194400295</v>
      </c>
      <c r="J2660" s="453"/>
      <c r="K2660" s="453">
        <v>0.39431526554402829</v>
      </c>
      <c r="L2660" s="453">
        <v>1.5653787229058835</v>
      </c>
      <c r="M2660" s="453">
        <v>-0.70223373084037632</v>
      </c>
      <c r="N2660" s="453"/>
      <c r="O2660" s="453">
        <f t="shared" si="41"/>
        <v>1.682500153548415</v>
      </c>
      <c r="P2660" s="453">
        <f t="shared" si="41"/>
        <v>6.0404451511267823</v>
      </c>
      <c r="Q2660" s="453">
        <f t="shared" si="41"/>
        <v>5.3947538663597712</v>
      </c>
    </row>
    <row r="2661" spans="6:17">
      <c r="F2661" s="452">
        <v>2655</v>
      </c>
      <c r="G2661" s="453">
        <v>2.9181366752699169</v>
      </c>
      <c r="H2661" s="453">
        <v>10.901330263132365</v>
      </c>
      <c r="I2661" s="453">
        <v>16.253028631769652</v>
      </c>
      <c r="J2661" s="453"/>
      <c r="K2661" s="453">
        <v>0.62624007973107787</v>
      </c>
      <c r="L2661" s="453">
        <v>3.1848695727236418</v>
      </c>
      <c r="M2661" s="453">
        <v>3.4450338050420442</v>
      </c>
      <c r="N2661" s="453"/>
      <c r="O2661" s="453">
        <f t="shared" si="41"/>
        <v>2.0853084173660363</v>
      </c>
      <c r="P2661" s="453">
        <f t="shared" si="41"/>
        <v>8.6355347042898245</v>
      </c>
      <c r="Q2661" s="453">
        <f t="shared" si="41"/>
        <v>11.57154812092687</v>
      </c>
    </row>
    <row r="2662" spans="6:17">
      <c r="F2662" s="452">
        <v>2656</v>
      </c>
      <c r="G2662" s="453">
        <v>2.8122576080157753</v>
      </c>
      <c r="H2662" s="453">
        <v>10.080230938766313</v>
      </c>
      <c r="I2662" s="453">
        <v>15.261822672361035</v>
      </c>
      <c r="J2662" s="453"/>
      <c r="K2662" s="453">
        <v>0.56477415374843432</v>
      </c>
      <c r="L2662" s="453">
        <v>2.6805067988724005</v>
      </c>
      <c r="M2662" s="453">
        <v>2.9921681035854633</v>
      </c>
      <c r="N2662" s="453"/>
      <c r="O2662" s="453">
        <f t="shared" si="41"/>
        <v>1.970902957756322</v>
      </c>
      <c r="P2662" s="453">
        <f t="shared" si="41"/>
        <v>7.720622268255557</v>
      </c>
      <c r="Q2662" s="453">
        <f t="shared" si="41"/>
        <v>10.623079439765981</v>
      </c>
    </row>
    <row r="2663" spans="6:17">
      <c r="F2663" s="452">
        <v>2657</v>
      </c>
      <c r="G2663" s="453">
        <v>2.3980536078498815</v>
      </c>
      <c r="H2663" s="453">
        <v>7.9410227552766557</v>
      </c>
      <c r="I2663" s="453">
        <v>11.439331856920987</v>
      </c>
      <c r="J2663" s="453"/>
      <c r="K2663" s="453">
        <v>2.0959211477808992E-2</v>
      </c>
      <c r="L2663" s="453">
        <v>0.2144167342269867</v>
      </c>
      <c r="M2663" s="453">
        <v>-1.300810167027123</v>
      </c>
      <c r="N2663" s="453"/>
      <c r="O2663" s="453">
        <f t="shared" si="41"/>
        <v>1.2199860154027498</v>
      </c>
      <c r="P2663" s="453">
        <f t="shared" si="41"/>
        <v>4.1849281118653145</v>
      </c>
      <c r="Q2663" s="453">
        <f t="shared" si="41"/>
        <v>4.4188557614333703</v>
      </c>
    </row>
    <row r="2664" spans="6:17">
      <c r="F2664" s="452">
        <v>2658</v>
      </c>
      <c r="G2664" s="453">
        <v>2.5864703090822427</v>
      </c>
      <c r="H2664" s="453">
        <v>8.7947720802784204</v>
      </c>
      <c r="I2664" s="453">
        <v>12.021277721622013</v>
      </c>
      <c r="J2664" s="453"/>
      <c r="K2664" s="453">
        <v>0.25900170484814211</v>
      </c>
      <c r="L2664" s="453">
        <v>0.24969542175064419</v>
      </c>
      <c r="M2664" s="453">
        <v>-3.1789881986508206</v>
      </c>
      <c r="N2664" s="453"/>
      <c r="O2664" s="453">
        <f t="shared" si="41"/>
        <v>1.5522368593892635</v>
      </c>
      <c r="P2664" s="453">
        <f t="shared" si="41"/>
        <v>4.6470814618898544</v>
      </c>
      <c r="Q2664" s="453">
        <f t="shared" si="41"/>
        <v>2.831650662160186</v>
      </c>
    </row>
    <row r="2665" spans="6:17">
      <c r="F2665" s="452">
        <v>2659</v>
      </c>
      <c r="G2665" s="453">
        <v>2.3018911392155594</v>
      </c>
      <c r="H2665" s="453">
        <v>7.61281809207712</v>
      </c>
      <c r="I2665" s="453">
        <v>7.9441752064020363</v>
      </c>
      <c r="J2665" s="453"/>
      <c r="K2665" s="453">
        <v>9.8895938683201123E-2</v>
      </c>
      <c r="L2665" s="453">
        <v>0.10431453702722138</v>
      </c>
      <c r="M2665" s="453">
        <v>-3.862605094154361</v>
      </c>
      <c r="N2665" s="453"/>
      <c r="O2665" s="453">
        <f t="shared" si="41"/>
        <v>1.2498415082909808</v>
      </c>
      <c r="P2665" s="453">
        <f t="shared" si="41"/>
        <v>3.9107235830657814</v>
      </c>
      <c r="Q2665" s="453">
        <f t="shared" si="41"/>
        <v>0.10948250904665713</v>
      </c>
    </row>
    <row r="2666" spans="6:17">
      <c r="F2666" s="452">
        <v>2660</v>
      </c>
      <c r="G2666" s="453">
        <v>3.173094683460155</v>
      </c>
      <c r="H2666" s="453">
        <v>8.5205055960955534</v>
      </c>
      <c r="I2666" s="453">
        <v>8.6819241503882409</v>
      </c>
      <c r="J2666" s="453"/>
      <c r="K2666" s="453">
        <v>1.436888933260148</v>
      </c>
      <c r="L2666" s="453">
        <v>3.0618829955667906</v>
      </c>
      <c r="M2666" s="453">
        <v>1.1311697192127994</v>
      </c>
      <c r="N2666" s="453"/>
      <c r="O2666" s="453">
        <f t="shared" si="41"/>
        <v>3.0234362749902255</v>
      </c>
      <c r="P2666" s="453">
        <f t="shared" si="41"/>
        <v>7.3221357936145672</v>
      </c>
      <c r="Q2666" s="453">
        <f t="shared" si="41"/>
        <v>5.4721317944069199</v>
      </c>
    </row>
    <row r="2667" spans="6:17">
      <c r="F2667" s="452">
        <v>2661</v>
      </c>
      <c r="G2667" s="453">
        <v>2.2565850823944533</v>
      </c>
      <c r="H2667" s="453">
        <v>7.6016860480759334</v>
      </c>
      <c r="I2667" s="453">
        <v>7.7527402799522918</v>
      </c>
      <c r="J2667" s="453"/>
      <c r="K2667" s="453">
        <v>-0.18578669115485269</v>
      </c>
      <c r="L2667" s="453">
        <v>-0.63378635731246646</v>
      </c>
      <c r="M2667" s="453">
        <v>-5.0107791249544675</v>
      </c>
      <c r="N2667" s="453"/>
      <c r="O2667" s="453">
        <f t="shared" si="41"/>
        <v>0.94250585004237397</v>
      </c>
      <c r="P2667" s="453">
        <f t="shared" si="41"/>
        <v>3.1670566667255002</v>
      </c>
      <c r="Q2667" s="453">
        <f t="shared" si="41"/>
        <v>-1.1344089849783217</v>
      </c>
    </row>
    <row r="2668" spans="6:17">
      <c r="F2668" s="452">
        <v>2662</v>
      </c>
      <c r="G2668" s="453">
        <v>2.4942506412380752</v>
      </c>
      <c r="H2668" s="453">
        <v>9.8097458393957524</v>
      </c>
      <c r="I2668" s="453">
        <v>14.952014621402881</v>
      </c>
      <c r="J2668" s="453"/>
      <c r="K2668" s="453">
        <v>0.26389553133943089</v>
      </c>
      <c r="L2668" s="453">
        <v>2.4823470976366622</v>
      </c>
      <c r="M2668" s="453">
        <v>3.1147737587890418</v>
      </c>
      <c r="N2668" s="453"/>
      <c r="O2668" s="453">
        <f t="shared" si="41"/>
        <v>1.5110208519584685</v>
      </c>
      <c r="P2668" s="453">
        <f t="shared" si="41"/>
        <v>7.3872200173345384</v>
      </c>
      <c r="Q2668" s="453">
        <f t="shared" si="41"/>
        <v>10.590781069490482</v>
      </c>
    </row>
    <row r="2669" spans="6:17">
      <c r="F2669" s="452">
        <v>2663</v>
      </c>
      <c r="G2669" s="453">
        <v>2.1904470824723887</v>
      </c>
      <c r="H2669" s="453">
        <v>6.8463431622198385</v>
      </c>
      <c r="I2669" s="453">
        <v>7.5378559480923428</v>
      </c>
      <c r="J2669" s="453"/>
      <c r="K2669" s="453">
        <v>5.6607753008037776E-3</v>
      </c>
      <c r="L2669" s="453">
        <v>-0.27546124595257737</v>
      </c>
      <c r="M2669" s="453">
        <v>-3.9959134086599448</v>
      </c>
      <c r="N2669" s="453"/>
      <c r="O2669" s="453">
        <f t="shared" si="41"/>
        <v>1.1008843165369981</v>
      </c>
      <c r="P2669" s="453">
        <f t="shared" si="41"/>
        <v>3.1477103351573419</v>
      </c>
      <c r="Q2669" s="453">
        <f t="shared" si="41"/>
        <v>-0.22698543461377341</v>
      </c>
    </row>
    <row r="2670" spans="6:17">
      <c r="F2670" s="452">
        <v>2664</v>
      </c>
      <c r="G2670" s="453">
        <v>2.822069980957103</v>
      </c>
      <c r="H2670" s="453">
        <v>10.410948080072416</v>
      </c>
      <c r="I2670" s="453">
        <v>13.658267325089781</v>
      </c>
      <c r="J2670" s="453"/>
      <c r="K2670" s="453">
        <v>0.28458202636624819</v>
      </c>
      <c r="L2670" s="453">
        <v>0.86611614308322515</v>
      </c>
      <c r="M2670" s="453">
        <v>-1.9161389709907297</v>
      </c>
      <c r="N2670" s="453"/>
      <c r="O2670" s="453">
        <f t="shared" si="41"/>
        <v>1.6956170168447997</v>
      </c>
      <c r="P2670" s="453">
        <f t="shared" si="41"/>
        <v>6.071590183119433</v>
      </c>
      <c r="Q2670" s="453">
        <f t="shared" si="41"/>
        <v>4.9129946915541609</v>
      </c>
    </row>
    <row r="2671" spans="6:17">
      <c r="F2671" s="452">
        <v>2665</v>
      </c>
      <c r="G2671" s="453">
        <v>2.8092205339292846</v>
      </c>
      <c r="H2671" s="453">
        <v>10.426226608582539</v>
      </c>
      <c r="I2671" s="453">
        <v>13.642197458090493</v>
      </c>
      <c r="J2671" s="453"/>
      <c r="K2671" s="453">
        <v>0.311186448524154</v>
      </c>
      <c r="L2671" s="453">
        <v>0.81306036587318431</v>
      </c>
      <c r="M2671" s="453">
        <v>-2.0206030271950226</v>
      </c>
      <c r="N2671" s="453"/>
      <c r="O2671" s="453">
        <f t="shared" si="41"/>
        <v>1.7157967154887963</v>
      </c>
      <c r="P2671" s="453">
        <f t="shared" si="41"/>
        <v>6.0261736701644537</v>
      </c>
      <c r="Q2671" s="453">
        <f t="shared" si="41"/>
        <v>4.8004957018502239</v>
      </c>
    </row>
    <row r="2672" spans="6:17">
      <c r="F2672" s="452">
        <v>2666</v>
      </c>
      <c r="G2672" s="453">
        <v>2.4859609562310236</v>
      </c>
      <c r="H2672" s="453">
        <v>8.7471632575687153</v>
      </c>
      <c r="I2672" s="453">
        <v>11.734472769253159</v>
      </c>
      <c r="J2672" s="453"/>
      <c r="K2672" s="453">
        <v>0.42194991375226465</v>
      </c>
      <c r="L2672" s="453">
        <v>2.4448701335859369</v>
      </c>
      <c r="M2672" s="453">
        <v>1.7585246719412666</v>
      </c>
      <c r="N2672" s="453"/>
      <c r="O2672" s="453">
        <f t="shared" si="41"/>
        <v>1.6649303918677765</v>
      </c>
      <c r="P2672" s="453">
        <f t="shared" si="41"/>
        <v>6.8184517623702945</v>
      </c>
      <c r="Q2672" s="453">
        <f t="shared" si="41"/>
        <v>7.6257610565678462</v>
      </c>
    </row>
    <row r="2673" spans="6:17">
      <c r="F2673" s="452">
        <v>2667</v>
      </c>
      <c r="G2673" s="453">
        <v>2.5751159442671021</v>
      </c>
      <c r="H2673" s="453">
        <v>9.3133130423880601</v>
      </c>
      <c r="I2673" s="453">
        <v>14.487192434527614</v>
      </c>
      <c r="J2673" s="453"/>
      <c r="K2673" s="453">
        <v>0.24125372304780335</v>
      </c>
      <c r="L2673" s="453">
        <v>1.5724032520699893</v>
      </c>
      <c r="M2673" s="453">
        <v>1.9187137271149979</v>
      </c>
      <c r="N2673" s="453"/>
      <c r="O2673" s="453">
        <f t="shared" si="41"/>
        <v>1.5288116951813544</v>
      </c>
      <c r="P2673" s="453">
        <f t="shared" si="41"/>
        <v>6.2290597732640194</v>
      </c>
      <c r="Q2673" s="453">
        <f t="shared" si="41"/>
        <v>9.162309944378805</v>
      </c>
    </row>
    <row r="2674" spans="6:17">
      <c r="F2674" s="452">
        <v>2668</v>
      </c>
      <c r="G2674" s="453">
        <v>2.9019571004190094</v>
      </c>
      <c r="H2674" s="453">
        <v>9.5581624025575991</v>
      </c>
      <c r="I2674" s="453">
        <v>11.874500624260108</v>
      </c>
      <c r="J2674" s="453"/>
      <c r="K2674" s="453">
        <v>0.66111002151316356</v>
      </c>
      <c r="L2674" s="453">
        <v>2.1702928522678704</v>
      </c>
      <c r="M2674" s="453">
        <v>2.2937567587177909E-3</v>
      </c>
      <c r="N2674" s="453"/>
      <c r="O2674" s="453">
        <f t="shared" si="41"/>
        <v>2.1120885717226683</v>
      </c>
      <c r="P2674" s="453">
        <f t="shared" si="41"/>
        <v>6.9493740535466699</v>
      </c>
      <c r="Q2674" s="453">
        <f t="shared" si="41"/>
        <v>5.9395440688887717</v>
      </c>
    </row>
    <row r="2675" spans="6:17">
      <c r="F2675" s="452">
        <v>2669</v>
      </c>
      <c r="G2675" s="453">
        <v>2.2965244183250064</v>
      </c>
      <c r="H2675" s="453">
        <v>7.7530226238981967</v>
      </c>
      <c r="I2675" s="453">
        <v>7.8996614847803954</v>
      </c>
      <c r="J2675" s="453"/>
      <c r="K2675" s="453">
        <v>5.8530172181248119E-2</v>
      </c>
      <c r="L2675" s="453">
        <v>0.30446633667556711</v>
      </c>
      <c r="M2675" s="453">
        <v>-3.5959092475296188</v>
      </c>
      <c r="N2675" s="453"/>
      <c r="O2675" s="453">
        <f t="shared" si="41"/>
        <v>1.2067923813437513</v>
      </c>
      <c r="P2675" s="453">
        <f t="shared" si="41"/>
        <v>4.1809776486246655</v>
      </c>
      <c r="Q2675" s="453">
        <f t="shared" si="41"/>
        <v>0.35392149486057889</v>
      </c>
    </row>
    <row r="2676" spans="6:17">
      <c r="F2676" s="452">
        <v>2670</v>
      </c>
      <c r="G2676" s="453">
        <v>2.7591084930865293</v>
      </c>
      <c r="H2676" s="453">
        <v>8.1697981780710904</v>
      </c>
      <c r="I2676" s="453">
        <v>9.7204838918385832</v>
      </c>
      <c r="J2676" s="453"/>
      <c r="K2676" s="453">
        <v>0.68552231465308999</v>
      </c>
      <c r="L2676" s="453">
        <v>1.2120937487624275</v>
      </c>
      <c r="M2676" s="453">
        <v>-1.0925951866677366</v>
      </c>
      <c r="N2676" s="453"/>
      <c r="O2676" s="453">
        <f t="shared" si="41"/>
        <v>2.0650765611963546</v>
      </c>
      <c r="P2676" s="453">
        <f t="shared" si="41"/>
        <v>5.2969928377979727</v>
      </c>
      <c r="Q2676" s="453">
        <f t="shared" si="41"/>
        <v>3.767646759251555</v>
      </c>
    </row>
    <row r="2677" spans="6:17">
      <c r="F2677" s="452">
        <v>2671</v>
      </c>
      <c r="G2677" s="453">
        <v>2.4464400512303754</v>
      </c>
      <c r="H2677" s="453">
        <v>8.2413413747687514</v>
      </c>
      <c r="I2677" s="453">
        <v>10.914602172109468</v>
      </c>
      <c r="J2677" s="453"/>
      <c r="K2677" s="453">
        <v>0.30054136793149766</v>
      </c>
      <c r="L2677" s="453">
        <v>1.0951985852667363</v>
      </c>
      <c r="M2677" s="453">
        <v>-1.4787762159901803</v>
      </c>
      <c r="N2677" s="453"/>
      <c r="O2677" s="453">
        <f t="shared" si="41"/>
        <v>1.5237613935466854</v>
      </c>
      <c r="P2677" s="453">
        <f t="shared" si="41"/>
        <v>5.215869272651112</v>
      </c>
      <c r="Q2677" s="453">
        <f t="shared" si="41"/>
        <v>3.9785248700645539</v>
      </c>
    </row>
    <row r="2678" spans="6:17">
      <c r="F2678" s="452">
        <v>2672</v>
      </c>
      <c r="G2678" s="453">
        <v>2.1109297766908135</v>
      </c>
      <c r="H2678" s="453">
        <v>6.2315860684815902</v>
      </c>
      <c r="I2678" s="453">
        <v>7.385829437297545</v>
      </c>
      <c r="J2678" s="453"/>
      <c r="K2678" s="453">
        <v>-0.1568925785131654</v>
      </c>
      <c r="L2678" s="453">
        <v>-0.93376663464966825</v>
      </c>
      <c r="M2678" s="453">
        <v>-3.4231234031896065</v>
      </c>
      <c r="N2678" s="453"/>
      <c r="O2678" s="453">
        <f t="shared" si="41"/>
        <v>0.89857230983224134</v>
      </c>
      <c r="P2678" s="453">
        <f t="shared" si="41"/>
        <v>2.1820263995911269</v>
      </c>
      <c r="Q2678" s="453">
        <f t="shared" si="41"/>
        <v>0.26979131545916601</v>
      </c>
    </row>
    <row r="2679" spans="6:17">
      <c r="F2679" s="452">
        <v>2673</v>
      </c>
      <c r="G2679" s="453">
        <v>2.9755705721293175</v>
      </c>
      <c r="H2679" s="453">
        <v>11.871888810401181</v>
      </c>
      <c r="I2679" s="453">
        <v>17.714518579892712</v>
      </c>
      <c r="J2679" s="453"/>
      <c r="K2679" s="453">
        <v>0.77781672046960537</v>
      </c>
      <c r="L2679" s="453">
        <v>4.6291685715206228</v>
      </c>
      <c r="M2679" s="453">
        <v>6.0249794674993069</v>
      </c>
      <c r="N2679" s="453"/>
      <c r="O2679" s="453">
        <f t="shared" si="41"/>
        <v>2.2656020065342641</v>
      </c>
      <c r="P2679" s="453">
        <f t="shared" si="41"/>
        <v>10.565112976721213</v>
      </c>
      <c r="Q2679" s="453">
        <f t="shared" si="41"/>
        <v>14.882238757445663</v>
      </c>
    </row>
    <row r="2680" spans="6:17">
      <c r="F2680" s="452">
        <v>2674</v>
      </c>
      <c r="G2680" s="453">
        <v>2.1115318482824534</v>
      </c>
      <c r="H2680" s="453">
        <v>6.0124177074306289</v>
      </c>
      <c r="I2680" s="453">
        <v>6.6392780534097966</v>
      </c>
      <c r="J2680" s="453"/>
      <c r="K2680" s="453">
        <v>-0.20162976845345248</v>
      </c>
      <c r="L2680" s="453">
        <v>-1.6058685301678679</v>
      </c>
      <c r="M2680" s="453">
        <v>-5.1003521225810005</v>
      </c>
      <c r="N2680" s="453"/>
      <c r="O2680" s="453">
        <f t="shared" si="41"/>
        <v>0.85413615568777423</v>
      </c>
      <c r="P2680" s="453">
        <f t="shared" si="41"/>
        <v>1.4003403235474465</v>
      </c>
      <c r="Q2680" s="453">
        <f t="shared" si="41"/>
        <v>-1.7807130958761022</v>
      </c>
    </row>
    <row r="2681" spans="6:17">
      <c r="F2681" s="452">
        <v>2675</v>
      </c>
      <c r="G2681" s="453">
        <v>2.5056122039050255</v>
      </c>
      <c r="H2681" s="453">
        <v>10.129723920400792</v>
      </c>
      <c r="I2681" s="453">
        <v>15.034758693514036</v>
      </c>
      <c r="J2681" s="453"/>
      <c r="K2681" s="453">
        <v>0.28244510401580492</v>
      </c>
      <c r="L2681" s="453">
        <v>2.8529523119045024</v>
      </c>
      <c r="M2681" s="453">
        <v>3.2396936254313005</v>
      </c>
      <c r="N2681" s="453"/>
      <c r="O2681" s="453">
        <f t="shared" si="41"/>
        <v>1.5352512059683177</v>
      </c>
      <c r="P2681" s="453">
        <f t="shared" si="41"/>
        <v>7.9178142721048985</v>
      </c>
      <c r="Q2681" s="453">
        <f t="shared" si="41"/>
        <v>10.757072972188318</v>
      </c>
    </row>
    <row r="2682" spans="6:17">
      <c r="F2682" s="452">
        <v>2676</v>
      </c>
      <c r="G2682" s="453">
        <v>2.494709071212851</v>
      </c>
      <c r="H2682" s="453">
        <v>9.5519221115621562</v>
      </c>
      <c r="I2682" s="453">
        <v>13.720934583828551</v>
      </c>
      <c r="J2682" s="453"/>
      <c r="K2682" s="453">
        <v>0.31570456634210586</v>
      </c>
      <c r="L2682" s="453">
        <v>2.1594818867254659</v>
      </c>
      <c r="M2682" s="453">
        <v>1.4937400001026617</v>
      </c>
      <c r="N2682" s="453"/>
      <c r="O2682" s="453">
        <f t="shared" si="41"/>
        <v>1.5630591019485314</v>
      </c>
      <c r="P2682" s="453">
        <f t="shared" si="41"/>
        <v>6.935442942506544</v>
      </c>
      <c r="Q2682" s="453">
        <f t="shared" si="41"/>
        <v>8.3542072920169375</v>
      </c>
    </row>
    <row r="2683" spans="6:17">
      <c r="F2683" s="452">
        <v>2677</v>
      </c>
      <c r="G2683" s="453">
        <v>2.4578263332136707</v>
      </c>
      <c r="H2683" s="453">
        <v>8.8081294416893527</v>
      </c>
      <c r="I2683" s="453">
        <v>11.329698970708421</v>
      </c>
      <c r="J2683" s="453"/>
      <c r="K2683" s="453">
        <v>0.12438669289241489</v>
      </c>
      <c r="L2683" s="453">
        <v>0.26510082171295579</v>
      </c>
      <c r="M2683" s="453">
        <v>-2.7711543554309372</v>
      </c>
      <c r="N2683" s="453"/>
      <c r="O2683" s="453">
        <f t="shared" si="41"/>
        <v>1.3532998594992502</v>
      </c>
      <c r="P2683" s="453">
        <f t="shared" si="41"/>
        <v>4.6691655425576322</v>
      </c>
      <c r="Q2683" s="453">
        <f t="shared" si="41"/>
        <v>2.8936951299232732</v>
      </c>
    </row>
    <row r="2684" spans="6:17">
      <c r="F2684" s="452">
        <v>2678</v>
      </c>
      <c r="G2684" s="453">
        <v>2.5610628253812546</v>
      </c>
      <c r="H2684" s="453">
        <v>8.317719525565451</v>
      </c>
      <c r="I2684" s="453">
        <v>9.8087378139098433</v>
      </c>
      <c r="J2684" s="453"/>
      <c r="K2684" s="453">
        <v>0.47485698434278056</v>
      </c>
      <c r="L2684" s="453">
        <v>1.4654738793288828</v>
      </c>
      <c r="M2684" s="453">
        <v>-1.3836453443938126</v>
      </c>
      <c r="N2684" s="453"/>
      <c r="O2684" s="453">
        <f t="shared" si="41"/>
        <v>1.7553883970334079</v>
      </c>
      <c r="P2684" s="453">
        <f t="shared" si="41"/>
        <v>5.6243336421116084</v>
      </c>
      <c r="Q2684" s="453">
        <f t="shared" si="41"/>
        <v>3.5207235625611091</v>
      </c>
    </row>
    <row r="2685" spans="6:17">
      <c r="F2685" s="452">
        <v>2679</v>
      </c>
      <c r="G2685" s="453">
        <v>3.0341399986362223</v>
      </c>
      <c r="H2685" s="453">
        <v>10.249175960286756</v>
      </c>
      <c r="I2685" s="453">
        <v>14.198147524556717</v>
      </c>
      <c r="J2685" s="453"/>
      <c r="K2685" s="453">
        <v>0.7191618397244941</v>
      </c>
      <c r="L2685" s="453">
        <v>2.5547105792785203</v>
      </c>
      <c r="M2685" s="453">
        <v>1.2975973172922153</v>
      </c>
      <c r="N2685" s="453"/>
      <c r="O2685" s="453">
        <f t="shared" si="41"/>
        <v>2.2362318390426053</v>
      </c>
      <c r="P2685" s="453">
        <f t="shared" si="41"/>
        <v>7.6792985594218983</v>
      </c>
      <c r="Q2685" s="453">
        <f t="shared" si="41"/>
        <v>8.3966710795705737</v>
      </c>
    </row>
    <row r="2686" spans="6:17">
      <c r="F2686" s="452">
        <v>2680</v>
      </c>
      <c r="G2686" s="453">
        <v>2.6836823344474645</v>
      </c>
      <c r="H2686" s="453">
        <v>8.4518337398291123</v>
      </c>
      <c r="I2686" s="453">
        <v>10.337388142054976</v>
      </c>
      <c r="J2686" s="453"/>
      <c r="K2686" s="453">
        <v>-5.7360922040231799E-2</v>
      </c>
      <c r="L2686" s="453">
        <v>-0.55326999178471681</v>
      </c>
      <c r="M2686" s="453">
        <v>-3.8727327809608667</v>
      </c>
      <c r="N2686" s="453"/>
      <c r="O2686" s="453">
        <f t="shared" si="41"/>
        <v>1.2844802451835005</v>
      </c>
      <c r="P2686" s="453">
        <f t="shared" si="41"/>
        <v>3.6726468781298394</v>
      </c>
      <c r="Q2686" s="453">
        <f t="shared" si="41"/>
        <v>1.2959612900666215</v>
      </c>
    </row>
    <row r="2687" spans="6:17">
      <c r="F2687" s="452">
        <v>2681</v>
      </c>
      <c r="G2687" s="453">
        <v>2.6709053584951086</v>
      </c>
      <c r="H2687" s="453">
        <v>8.6928628448033862</v>
      </c>
      <c r="I2687" s="453">
        <v>10.864511337895337</v>
      </c>
      <c r="J2687" s="453"/>
      <c r="K2687" s="453">
        <v>0.5009998997163212</v>
      </c>
      <c r="L2687" s="453">
        <v>1.6119794494518871</v>
      </c>
      <c r="M2687" s="453">
        <v>-0.62107289895256201</v>
      </c>
      <c r="N2687" s="453"/>
      <c r="O2687" s="453">
        <f t="shared" si="41"/>
        <v>1.8364525789638755</v>
      </c>
      <c r="P2687" s="453">
        <f t="shared" si="41"/>
        <v>5.9584108718535802</v>
      </c>
      <c r="Q2687" s="453">
        <f t="shared" si="41"/>
        <v>4.8111827699951064</v>
      </c>
    </row>
    <row r="2688" spans="6:17">
      <c r="F2688" s="452">
        <v>2682</v>
      </c>
      <c r="G2688" s="453">
        <v>3.2163837165744216</v>
      </c>
      <c r="H2688" s="453">
        <v>12.638219403973714</v>
      </c>
      <c r="I2688" s="453">
        <v>18.755662182160222</v>
      </c>
      <c r="J2688" s="453"/>
      <c r="K2688" s="453">
        <v>0.93834907873790208</v>
      </c>
      <c r="L2688" s="453">
        <v>5.1732601300598944</v>
      </c>
      <c r="M2688" s="453">
        <v>6.6811398223429137</v>
      </c>
      <c r="N2688" s="453"/>
      <c r="O2688" s="453">
        <f t="shared" si="41"/>
        <v>2.5465409370251129</v>
      </c>
      <c r="P2688" s="453">
        <f t="shared" si="41"/>
        <v>11.492369832046752</v>
      </c>
      <c r="Q2688" s="453">
        <f t="shared" si="41"/>
        <v>16.058970913423025</v>
      </c>
    </row>
    <row r="2689" spans="6:17">
      <c r="F2689" s="452">
        <v>2683</v>
      </c>
      <c r="G2689" s="453">
        <v>2.9879889898476222</v>
      </c>
      <c r="H2689" s="453">
        <v>10.41513492982164</v>
      </c>
      <c r="I2689" s="453">
        <v>14.556866179064585</v>
      </c>
      <c r="J2689" s="453"/>
      <c r="K2689" s="453">
        <v>0.64372625296172714</v>
      </c>
      <c r="L2689" s="453">
        <v>2.4994285437862587</v>
      </c>
      <c r="M2689" s="453">
        <v>1.4877434922986694</v>
      </c>
      <c r="N2689" s="453"/>
      <c r="O2689" s="453">
        <f t="shared" si="41"/>
        <v>2.1377207478855382</v>
      </c>
      <c r="P2689" s="453">
        <f t="shared" si="41"/>
        <v>7.7069960086970788</v>
      </c>
      <c r="Q2689" s="453">
        <f t="shared" si="41"/>
        <v>8.7661765818309618</v>
      </c>
    </row>
    <row r="2690" spans="6:17">
      <c r="F2690" s="452">
        <v>2684</v>
      </c>
      <c r="G2690" s="453">
        <v>2.6429930964252843</v>
      </c>
      <c r="H2690" s="453">
        <v>8.2724143176642997</v>
      </c>
      <c r="I2690" s="453">
        <v>8.0303044381718536</v>
      </c>
      <c r="J2690" s="453"/>
      <c r="K2690" s="453">
        <v>0.4733261910554436</v>
      </c>
      <c r="L2690" s="453">
        <v>1.6052078836087844</v>
      </c>
      <c r="M2690" s="453">
        <v>-1.8661755532561841</v>
      </c>
      <c r="N2690" s="453"/>
      <c r="O2690" s="453">
        <f t="shared" si="41"/>
        <v>1.7948227392680858</v>
      </c>
      <c r="P2690" s="453">
        <f t="shared" si="41"/>
        <v>5.7414150424409343</v>
      </c>
      <c r="Q2690" s="453">
        <f t="shared" si="41"/>
        <v>2.1489766658297427</v>
      </c>
    </row>
    <row r="2691" spans="6:17">
      <c r="F2691" s="452">
        <v>2685</v>
      </c>
      <c r="G2691" s="453">
        <v>1.9556782890714359</v>
      </c>
      <c r="H2691" s="453">
        <v>4.5667535265161305</v>
      </c>
      <c r="I2691" s="453">
        <v>3.1917436261614966</v>
      </c>
      <c r="J2691" s="453"/>
      <c r="K2691" s="453">
        <v>-0.21515994708939346</v>
      </c>
      <c r="L2691" s="453">
        <v>-1.8850166503630277</v>
      </c>
      <c r="M2691" s="453">
        <v>-5.879936263172084</v>
      </c>
      <c r="N2691" s="453"/>
      <c r="O2691" s="453">
        <f t="shared" si="41"/>
        <v>0.76267919744632451</v>
      </c>
      <c r="P2691" s="453">
        <f t="shared" si="41"/>
        <v>0.39836011289503759</v>
      </c>
      <c r="Q2691" s="453">
        <f t="shared" si="41"/>
        <v>-4.2840644500913356</v>
      </c>
    </row>
    <row r="2692" spans="6:17">
      <c r="F2692" s="452">
        <v>2686</v>
      </c>
      <c r="G2692" s="453">
        <v>2.6218638051395899</v>
      </c>
      <c r="H2692" s="453">
        <v>8.2418686412377724</v>
      </c>
      <c r="I2692" s="453">
        <v>9.7022817163284287</v>
      </c>
      <c r="J2692" s="453"/>
      <c r="K2692" s="453">
        <v>0.44104858048546447</v>
      </c>
      <c r="L2692" s="453">
        <v>0.66597975483897187</v>
      </c>
      <c r="M2692" s="453">
        <v>-2.546753039208383</v>
      </c>
      <c r="N2692" s="453"/>
      <c r="O2692" s="453">
        <f t="shared" si="41"/>
        <v>1.7519804830552594</v>
      </c>
      <c r="P2692" s="453">
        <f t="shared" si="41"/>
        <v>4.7869140754578581</v>
      </c>
      <c r="Q2692" s="453">
        <f t="shared" si="41"/>
        <v>2.3043878189558313</v>
      </c>
    </row>
    <row r="2693" spans="6:17">
      <c r="F2693" s="452">
        <v>2687</v>
      </c>
      <c r="G2693" s="453">
        <v>2.7542181566677311</v>
      </c>
      <c r="H2693" s="453">
        <v>9.1761647967754385</v>
      </c>
      <c r="I2693" s="453">
        <v>12.864964703831149</v>
      </c>
      <c r="J2693" s="453"/>
      <c r="K2693" s="453">
        <v>0.48780517141130808</v>
      </c>
      <c r="L2693" s="453">
        <v>1.3003087322747291</v>
      </c>
      <c r="M2693" s="453">
        <v>-1.3778767123349951</v>
      </c>
      <c r="N2693" s="453"/>
      <c r="O2693" s="453">
        <f t="shared" si="41"/>
        <v>1.8649142497451736</v>
      </c>
      <c r="P2693" s="453">
        <f t="shared" si="41"/>
        <v>5.8883911306624483</v>
      </c>
      <c r="Q2693" s="453">
        <f t="shared" si="41"/>
        <v>5.0546056395805792</v>
      </c>
    </row>
    <row r="2694" spans="6:17">
      <c r="F2694" s="452">
        <v>2688</v>
      </c>
      <c r="G2694" s="453">
        <v>2.1184979457760011</v>
      </c>
      <c r="H2694" s="453">
        <v>6.3174256590977862</v>
      </c>
      <c r="I2694" s="453">
        <v>7.5890107645185338</v>
      </c>
      <c r="J2694" s="453"/>
      <c r="K2694" s="453">
        <v>-0.18111494923897098</v>
      </c>
      <c r="L2694" s="453">
        <v>-0.94553557449459191</v>
      </c>
      <c r="M2694" s="453">
        <v>-3.4413989284566355</v>
      </c>
      <c r="N2694" s="453"/>
      <c r="O2694" s="453">
        <f t="shared" si="41"/>
        <v>0.87813402364902959</v>
      </c>
      <c r="P2694" s="453">
        <f t="shared" si="41"/>
        <v>2.2131772550543012</v>
      </c>
      <c r="Q2694" s="453">
        <f t="shared" si="41"/>
        <v>0.35310645380263139</v>
      </c>
    </row>
    <row r="2695" spans="6:17">
      <c r="F2695" s="452">
        <v>2689</v>
      </c>
      <c r="G2695" s="453">
        <v>2.4658625057326251</v>
      </c>
      <c r="H2695" s="453">
        <v>8.0003489527624225</v>
      </c>
      <c r="I2695" s="453">
        <v>9.5873928901049794</v>
      </c>
      <c r="J2695" s="453"/>
      <c r="K2695" s="453">
        <v>0.27567440427783474</v>
      </c>
      <c r="L2695" s="453">
        <v>0.88012312544161375</v>
      </c>
      <c r="M2695" s="453">
        <v>-1.8667627346301359</v>
      </c>
      <c r="N2695" s="453"/>
      <c r="O2695" s="453">
        <f t="shared" si="41"/>
        <v>1.5086056571441473</v>
      </c>
      <c r="P2695" s="453">
        <f t="shared" si="41"/>
        <v>4.880297601822825</v>
      </c>
      <c r="Q2695" s="453">
        <f t="shared" si="41"/>
        <v>2.9269337104223538</v>
      </c>
    </row>
    <row r="2696" spans="6:17">
      <c r="F2696" s="452">
        <v>2690</v>
      </c>
      <c r="G2696" s="453">
        <v>2.67830047307001</v>
      </c>
      <c r="H2696" s="453">
        <v>8.8331818529942723</v>
      </c>
      <c r="I2696" s="453">
        <v>10.935969505883406</v>
      </c>
      <c r="J2696" s="453"/>
      <c r="K2696" s="453">
        <v>0.43152718904408438</v>
      </c>
      <c r="L2696" s="453">
        <v>1.5305643537494333</v>
      </c>
      <c r="M2696" s="453">
        <v>-0.81030869075608081</v>
      </c>
      <c r="N2696" s="453"/>
      <c r="O2696" s="453">
        <f t="shared" ref="O2696:Q2759" si="42">G2696*0.5+K2696</f>
        <v>1.7706774255790894</v>
      </c>
      <c r="P2696" s="453">
        <f t="shared" si="42"/>
        <v>5.9471552802465695</v>
      </c>
      <c r="Q2696" s="453">
        <f t="shared" si="42"/>
        <v>4.6576760621856224</v>
      </c>
    </row>
    <row r="2697" spans="6:17">
      <c r="F2697" s="452">
        <v>2691</v>
      </c>
      <c r="G2697" s="453">
        <v>2.7924680418526187</v>
      </c>
      <c r="H2697" s="453">
        <v>9.6713877308408485</v>
      </c>
      <c r="I2697" s="453">
        <v>15.114255796610664</v>
      </c>
      <c r="J2697" s="453"/>
      <c r="K2697" s="453">
        <v>0.38365793533430015</v>
      </c>
      <c r="L2697" s="453">
        <v>1.6876316009314394</v>
      </c>
      <c r="M2697" s="453">
        <v>2.1397268101593454</v>
      </c>
      <c r="N2697" s="453"/>
      <c r="O2697" s="453">
        <f t="shared" si="42"/>
        <v>1.7798919562606095</v>
      </c>
      <c r="P2697" s="453">
        <f t="shared" si="42"/>
        <v>6.5233254663518636</v>
      </c>
      <c r="Q2697" s="453">
        <f t="shared" si="42"/>
        <v>9.6968547084646772</v>
      </c>
    </row>
    <row r="2698" spans="6:17">
      <c r="F2698" s="452">
        <v>2692</v>
      </c>
      <c r="G2698" s="453">
        <v>2.5672027935199768</v>
      </c>
      <c r="H2698" s="453">
        <v>7.5193814161475672</v>
      </c>
      <c r="I2698" s="453">
        <v>9.184234825597116</v>
      </c>
      <c r="J2698" s="453"/>
      <c r="K2698" s="453">
        <v>0.2489197283954212</v>
      </c>
      <c r="L2698" s="453">
        <v>-0.11854383300809701</v>
      </c>
      <c r="M2698" s="453">
        <v>-2.564370021937556</v>
      </c>
      <c r="N2698" s="453"/>
      <c r="O2698" s="453">
        <f t="shared" si="42"/>
        <v>1.5325211251554096</v>
      </c>
      <c r="P2698" s="453">
        <f t="shared" si="42"/>
        <v>3.6411468750656866</v>
      </c>
      <c r="Q2698" s="453">
        <f t="shared" si="42"/>
        <v>2.027747390861002</v>
      </c>
    </row>
    <row r="2699" spans="6:17">
      <c r="F2699" s="452">
        <v>2693</v>
      </c>
      <c r="G2699" s="453">
        <v>2.5136477387857799</v>
      </c>
      <c r="H2699" s="453">
        <v>9.7774397452898825</v>
      </c>
      <c r="I2699" s="453">
        <v>14.048302188678917</v>
      </c>
      <c r="J2699" s="453"/>
      <c r="K2699" s="453">
        <v>0.33450394080704271</v>
      </c>
      <c r="L2699" s="453">
        <v>2.259780239853086</v>
      </c>
      <c r="M2699" s="453">
        <v>1.6089886558450317</v>
      </c>
      <c r="N2699" s="453"/>
      <c r="O2699" s="453">
        <f t="shared" si="42"/>
        <v>1.5913278101999326</v>
      </c>
      <c r="P2699" s="453">
        <f t="shared" si="42"/>
        <v>7.1485001124980272</v>
      </c>
      <c r="Q2699" s="453">
        <f t="shared" si="42"/>
        <v>8.6331397501844904</v>
      </c>
    </row>
    <row r="2700" spans="6:17">
      <c r="F2700" s="452">
        <v>2694</v>
      </c>
      <c r="G2700" s="453">
        <v>3.3646331223852961</v>
      </c>
      <c r="H2700" s="453">
        <v>11.323302386637089</v>
      </c>
      <c r="I2700" s="453">
        <v>16.814428346921957</v>
      </c>
      <c r="J2700" s="453"/>
      <c r="K2700" s="453">
        <v>1.0301149116615793</v>
      </c>
      <c r="L2700" s="453">
        <v>3.6430601422211666</v>
      </c>
      <c r="M2700" s="453">
        <v>4.4442974517758387</v>
      </c>
      <c r="N2700" s="453"/>
      <c r="O2700" s="453">
        <f t="shared" si="42"/>
        <v>2.7124314728542274</v>
      </c>
      <c r="P2700" s="453">
        <f t="shared" si="42"/>
        <v>9.3047113355397109</v>
      </c>
      <c r="Q2700" s="453">
        <f t="shared" si="42"/>
        <v>12.851511625236817</v>
      </c>
    </row>
    <row r="2701" spans="6:17">
      <c r="F2701" s="452">
        <v>2695</v>
      </c>
      <c r="G2701" s="453">
        <v>2.4111004077544713</v>
      </c>
      <c r="H2701" s="453">
        <v>8.0844565484924686</v>
      </c>
      <c r="I2701" s="453">
        <v>10.674356896811361</v>
      </c>
      <c r="J2701" s="453"/>
      <c r="K2701" s="453">
        <v>0.30361873516411642</v>
      </c>
      <c r="L2701" s="453">
        <v>1.1149908117479939</v>
      </c>
      <c r="M2701" s="453">
        <v>-1.3751455674472979</v>
      </c>
      <c r="N2701" s="453"/>
      <c r="O2701" s="453">
        <f t="shared" si="42"/>
        <v>1.5091689390413521</v>
      </c>
      <c r="P2701" s="453">
        <f t="shared" si="42"/>
        <v>5.1572190859942282</v>
      </c>
      <c r="Q2701" s="453">
        <f t="shared" si="42"/>
        <v>3.9620328809583825</v>
      </c>
    </row>
    <row r="2702" spans="6:17">
      <c r="F2702" s="452">
        <v>2696</v>
      </c>
      <c r="G2702" s="453">
        <v>2.4427351091591838</v>
      </c>
      <c r="H2702" s="453">
        <v>8.2996222056544937</v>
      </c>
      <c r="I2702" s="453">
        <v>12.209111077955285</v>
      </c>
      <c r="J2702" s="453"/>
      <c r="K2702" s="453">
        <v>0.25655972636046265</v>
      </c>
      <c r="L2702" s="453">
        <v>1.1762854422553346</v>
      </c>
      <c r="M2702" s="453">
        <v>0.52173303763479595</v>
      </c>
      <c r="N2702" s="453"/>
      <c r="O2702" s="453">
        <f t="shared" si="42"/>
        <v>1.4779272809400545</v>
      </c>
      <c r="P2702" s="453">
        <f t="shared" si="42"/>
        <v>5.3260965450825815</v>
      </c>
      <c r="Q2702" s="453">
        <f t="shared" si="42"/>
        <v>6.6262885766124384</v>
      </c>
    </row>
    <row r="2703" spans="6:17">
      <c r="F2703" s="452">
        <v>2697</v>
      </c>
      <c r="G2703" s="453">
        <v>2.4875001811583672</v>
      </c>
      <c r="H2703" s="453">
        <v>9.9704352409696995</v>
      </c>
      <c r="I2703" s="453">
        <v>15.065262348837294</v>
      </c>
      <c r="J2703" s="453"/>
      <c r="K2703" s="453">
        <v>0.26140450407004145</v>
      </c>
      <c r="L2703" s="453">
        <v>2.6024084875570566</v>
      </c>
      <c r="M2703" s="453">
        <v>3.1154875541468456</v>
      </c>
      <c r="N2703" s="453"/>
      <c r="O2703" s="453">
        <f t="shared" si="42"/>
        <v>1.5051545946492251</v>
      </c>
      <c r="P2703" s="453">
        <f t="shared" si="42"/>
        <v>7.5876261080419063</v>
      </c>
      <c r="Q2703" s="453">
        <f t="shared" si="42"/>
        <v>10.648118728565493</v>
      </c>
    </row>
    <row r="2704" spans="6:17">
      <c r="F2704" s="452">
        <v>2698</v>
      </c>
      <c r="G2704" s="453">
        <v>3.1367685776151575</v>
      </c>
      <c r="H2704" s="453">
        <v>12.319460824766139</v>
      </c>
      <c r="I2704" s="453">
        <v>18.132446685807651</v>
      </c>
      <c r="J2704" s="453"/>
      <c r="K2704" s="453">
        <v>0.80994381322423337</v>
      </c>
      <c r="L2704" s="453">
        <v>4.6780148866679241</v>
      </c>
      <c r="M2704" s="453">
        <v>5.7119942893728251</v>
      </c>
      <c r="N2704" s="453"/>
      <c r="O2704" s="453">
        <f t="shared" si="42"/>
        <v>2.3783281020318121</v>
      </c>
      <c r="P2704" s="453">
        <f t="shared" si="42"/>
        <v>10.837745299050994</v>
      </c>
      <c r="Q2704" s="453">
        <f t="shared" si="42"/>
        <v>14.77821763227665</v>
      </c>
    </row>
    <row r="2705" spans="6:17">
      <c r="F2705" s="452">
        <v>2699</v>
      </c>
      <c r="G2705" s="453">
        <v>2.8958946188645847</v>
      </c>
      <c r="H2705" s="453">
        <v>9.6916259712059514</v>
      </c>
      <c r="I2705" s="453">
        <v>13.147101115324261</v>
      </c>
      <c r="J2705" s="453"/>
      <c r="K2705" s="453">
        <v>0.54763275136118317</v>
      </c>
      <c r="L2705" s="453">
        <v>1.8890384269837526</v>
      </c>
      <c r="M2705" s="453">
        <v>5.3361949786619789E-2</v>
      </c>
      <c r="N2705" s="453"/>
      <c r="O2705" s="453">
        <f t="shared" si="42"/>
        <v>1.9955800607934755</v>
      </c>
      <c r="P2705" s="453">
        <f t="shared" si="42"/>
        <v>6.7348514125867283</v>
      </c>
      <c r="Q2705" s="453">
        <f t="shared" si="42"/>
        <v>6.6269125074487505</v>
      </c>
    </row>
    <row r="2706" spans="6:17">
      <c r="F2706" s="452">
        <v>2700</v>
      </c>
      <c r="G2706" s="453">
        <v>2.5735936931560879</v>
      </c>
      <c r="H2706" s="453">
        <v>8.1174187733308898</v>
      </c>
      <c r="I2706" s="453">
        <v>9.0446608339528893</v>
      </c>
      <c r="J2706" s="453"/>
      <c r="K2706" s="453">
        <v>0.29214100642407459</v>
      </c>
      <c r="L2706" s="453">
        <v>0.53493251303235212</v>
      </c>
      <c r="M2706" s="453">
        <v>-2.9994927637819586</v>
      </c>
      <c r="N2706" s="453"/>
      <c r="O2706" s="453">
        <f t="shared" si="42"/>
        <v>1.5789378530021185</v>
      </c>
      <c r="P2706" s="453">
        <f t="shared" si="42"/>
        <v>4.593641899697797</v>
      </c>
      <c r="Q2706" s="453">
        <f t="shared" si="42"/>
        <v>1.5228376531944861</v>
      </c>
    </row>
    <row r="2707" spans="6:17">
      <c r="F2707" s="452">
        <v>2701</v>
      </c>
      <c r="G2707" s="453">
        <v>2.4902468975428</v>
      </c>
      <c r="H2707" s="453">
        <v>8.9462004938323503</v>
      </c>
      <c r="I2707" s="453">
        <v>11.768782631993147</v>
      </c>
      <c r="J2707" s="453"/>
      <c r="K2707" s="453">
        <v>4.0399234657648719E-2</v>
      </c>
      <c r="L2707" s="453">
        <v>-0.12212233887431978</v>
      </c>
      <c r="M2707" s="453">
        <v>-3.5192041429632965</v>
      </c>
      <c r="N2707" s="453"/>
      <c r="O2707" s="453">
        <f t="shared" si="42"/>
        <v>1.2855226834290487</v>
      </c>
      <c r="P2707" s="453">
        <f t="shared" si="42"/>
        <v>4.3509779080418554</v>
      </c>
      <c r="Q2707" s="453">
        <f t="shared" si="42"/>
        <v>2.3651871730332772</v>
      </c>
    </row>
    <row r="2708" spans="6:17">
      <c r="F2708" s="452">
        <v>2702</v>
      </c>
      <c r="G2708" s="453">
        <v>2.2300472517252636</v>
      </c>
      <c r="H2708" s="453">
        <v>6.4303170133367615</v>
      </c>
      <c r="I2708" s="453">
        <v>7.3633640047510909</v>
      </c>
      <c r="J2708" s="453"/>
      <c r="K2708" s="453">
        <v>-8.851614867829305E-2</v>
      </c>
      <c r="L2708" s="453">
        <v>-1.1177998355618293</v>
      </c>
      <c r="M2708" s="453">
        <v>-4.161472981769414</v>
      </c>
      <c r="N2708" s="453"/>
      <c r="O2708" s="453">
        <f t="shared" si="42"/>
        <v>1.0265074771843388</v>
      </c>
      <c r="P2708" s="453">
        <f t="shared" si="42"/>
        <v>2.0973586711065515</v>
      </c>
      <c r="Q2708" s="453">
        <f t="shared" si="42"/>
        <v>-0.47979097939386861</v>
      </c>
    </row>
    <row r="2709" spans="6:17">
      <c r="F2709" s="452">
        <v>2703</v>
      </c>
      <c r="G2709" s="453">
        <v>2.5156131635183403</v>
      </c>
      <c r="H2709" s="453">
        <v>8.5869416520927899</v>
      </c>
      <c r="I2709" s="453">
        <v>11.637730070152415</v>
      </c>
      <c r="J2709" s="453"/>
      <c r="K2709" s="453">
        <v>0.22943506217107057</v>
      </c>
      <c r="L2709" s="453">
        <v>0.92129809493825121</v>
      </c>
      <c r="M2709" s="453">
        <v>-1.6800847377185164</v>
      </c>
      <c r="N2709" s="453"/>
      <c r="O2709" s="453">
        <f t="shared" si="42"/>
        <v>1.4872416439302407</v>
      </c>
      <c r="P2709" s="453">
        <f t="shared" si="42"/>
        <v>5.2147689209846462</v>
      </c>
      <c r="Q2709" s="453">
        <f t="shared" si="42"/>
        <v>4.138780297357691</v>
      </c>
    </row>
    <row r="2710" spans="6:17">
      <c r="F2710" s="452">
        <v>2704</v>
      </c>
      <c r="G2710" s="453">
        <v>2.9671161367843784</v>
      </c>
      <c r="H2710" s="453">
        <v>9.8531229625810752</v>
      </c>
      <c r="I2710" s="453">
        <v>13.873470752067874</v>
      </c>
      <c r="J2710" s="453"/>
      <c r="K2710" s="453">
        <v>0.55243480770426068</v>
      </c>
      <c r="L2710" s="453">
        <v>1.3065343987990161</v>
      </c>
      <c r="M2710" s="453">
        <v>-1.4818416633508491</v>
      </c>
      <c r="N2710" s="453"/>
      <c r="O2710" s="453">
        <f t="shared" si="42"/>
        <v>2.0359928760964499</v>
      </c>
      <c r="P2710" s="453">
        <f t="shared" si="42"/>
        <v>6.2330958800895537</v>
      </c>
      <c r="Q2710" s="453">
        <f t="shared" si="42"/>
        <v>5.4548937126830879</v>
      </c>
    </row>
    <row r="2711" spans="6:17">
      <c r="F2711" s="452">
        <v>2705</v>
      </c>
      <c r="G2711" s="453">
        <v>2.3900868647392386</v>
      </c>
      <c r="H2711" s="453">
        <v>8.2935574461901638</v>
      </c>
      <c r="I2711" s="453">
        <v>11.044308705421855</v>
      </c>
      <c r="J2711" s="453"/>
      <c r="K2711" s="453">
        <v>0.19403492023659297</v>
      </c>
      <c r="L2711" s="453">
        <v>1.1777016302438028</v>
      </c>
      <c r="M2711" s="453">
        <v>-0.39079074117636026</v>
      </c>
      <c r="N2711" s="453"/>
      <c r="O2711" s="453">
        <f t="shared" si="42"/>
        <v>1.3890783526062123</v>
      </c>
      <c r="P2711" s="453">
        <f t="shared" si="42"/>
        <v>5.3244803533388847</v>
      </c>
      <c r="Q2711" s="453">
        <f t="shared" si="42"/>
        <v>5.1313636115345673</v>
      </c>
    </row>
    <row r="2712" spans="6:17">
      <c r="F2712" s="452">
        <v>2706</v>
      </c>
      <c r="G2712" s="453">
        <v>2.4152877297123929</v>
      </c>
      <c r="H2712" s="453">
        <v>7.171508230503413</v>
      </c>
      <c r="I2712" s="453">
        <v>7.9517054073537281</v>
      </c>
      <c r="J2712" s="453"/>
      <c r="K2712" s="453">
        <v>-0.57000303090112503</v>
      </c>
      <c r="L2712" s="453">
        <v>-1.5503704551722493</v>
      </c>
      <c r="M2712" s="453">
        <v>-6.1261493863288621</v>
      </c>
      <c r="N2712" s="453"/>
      <c r="O2712" s="453">
        <f t="shared" si="42"/>
        <v>0.63764083395507143</v>
      </c>
      <c r="P2712" s="453">
        <f t="shared" si="42"/>
        <v>2.0353836600794573</v>
      </c>
      <c r="Q2712" s="453">
        <f t="shared" si="42"/>
        <v>-2.150296682651998</v>
      </c>
    </row>
    <row r="2713" spans="6:17">
      <c r="F2713" s="452">
        <v>2707</v>
      </c>
      <c r="G2713" s="453">
        <v>2.9723680454710788</v>
      </c>
      <c r="H2713" s="453">
        <v>10.414275771856225</v>
      </c>
      <c r="I2713" s="453">
        <v>14.568389744209213</v>
      </c>
      <c r="J2713" s="453"/>
      <c r="K2713" s="453">
        <v>0.68972973417666772</v>
      </c>
      <c r="L2713" s="453">
        <v>2.7413184269719295</v>
      </c>
      <c r="M2713" s="453">
        <v>1.7842594205379925</v>
      </c>
      <c r="N2713" s="453"/>
      <c r="O2713" s="453">
        <f t="shared" si="42"/>
        <v>2.1759137569122071</v>
      </c>
      <c r="P2713" s="453">
        <f t="shared" si="42"/>
        <v>7.9484563129000421</v>
      </c>
      <c r="Q2713" s="453">
        <f t="shared" si="42"/>
        <v>9.0684542926425991</v>
      </c>
    </row>
    <row r="2714" spans="6:17">
      <c r="F2714" s="452">
        <v>2708</v>
      </c>
      <c r="G2714" s="453">
        <v>2.351223965545941</v>
      </c>
      <c r="H2714" s="453">
        <v>6.842835477236072</v>
      </c>
      <c r="I2714" s="453">
        <v>7.446538209463256</v>
      </c>
      <c r="J2714" s="453"/>
      <c r="K2714" s="453">
        <v>-0.65670208077646564</v>
      </c>
      <c r="L2714" s="453">
        <v>-1.9734817859500424</v>
      </c>
      <c r="M2714" s="453">
        <v>-6.6715585174639642</v>
      </c>
      <c r="N2714" s="453"/>
      <c r="O2714" s="453">
        <f t="shared" si="42"/>
        <v>0.51890990199650489</v>
      </c>
      <c r="P2714" s="453">
        <f t="shared" si="42"/>
        <v>1.4479359526679936</v>
      </c>
      <c r="Q2714" s="453">
        <f t="shared" si="42"/>
        <v>-2.9482894127323362</v>
      </c>
    </row>
    <row r="2715" spans="6:17">
      <c r="F2715" s="452">
        <v>2709</v>
      </c>
      <c r="G2715" s="453">
        <v>2.9628349429601855</v>
      </c>
      <c r="H2715" s="453">
        <v>10.547553380177121</v>
      </c>
      <c r="I2715" s="453">
        <v>14.881364338418834</v>
      </c>
      <c r="J2715" s="453"/>
      <c r="K2715" s="453">
        <v>0.65791845319505349</v>
      </c>
      <c r="L2715" s="453">
        <v>2.7891475726722632</v>
      </c>
      <c r="M2715" s="453">
        <v>2.0166127027356566</v>
      </c>
      <c r="N2715" s="453"/>
      <c r="O2715" s="453">
        <f t="shared" si="42"/>
        <v>2.1393359246751462</v>
      </c>
      <c r="P2715" s="453">
        <f t="shared" si="42"/>
        <v>8.0629242627608235</v>
      </c>
      <c r="Q2715" s="453">
        <f t="shared" si="42"/>
        <v>9.4572948719450736</v>
      </c>
    </row>
    <row r="2716" spans="6:17">
      <c r="F2716" s="452">
        <v>2710</v>
      </c>
      <c r="G2716" s="453">
        <v>2.4099427572579106</v>
      </c>
      <c r="H2716" s="453">
        <v>6.9237296032961737</v>
      </c>
      <c r="I2716" s="453">
        <v>7.9004581053213769</v>
      </c>
      <c r="J2716" s="453"/>
      <c r="K2716" s="453">
        <v>0.11517357742315326</v>
      </c>
      <c r="L2716" s="453">
        <v>-0.66950141420719333</v>
      </c>
      <c r="M2716" s="453">
        <v>-3.7359849875629294</v>
      </c>
      <c r="N2716" s="453"/>
      <c r="O2716" s="453">
        <f t="shared" si="42"/>
        <v>1.3201449560521086</v>
      </c>
      <c r="P2716" s="453">
        <f t="shared" si="42"/>
        <v>2.7923633874408935</v>
      </c>
      <c r="Q2716" s="453">
        <f t="shared" si="42"/>
        <v>0.21424406509775906</v>
      </c>
    </row>
    <row r="2717" spans="6:17">
      <c r="F2717" s="452">
        <v>2711</v>
      </c>
      <c r="G2717" s="453">
        <v>2.628668527842386</v>
      </c>
      <c r="H2717" s="453">
        <v>10.002543160595643</v>
      </c>
      <c r="I2717" s="453">
        <v>14.697634243581959</v>
      </c>
      <c r="J2717" s="453"/>
      <c r="K2717" s="453">
        <v>0.44637738700194163</v>
      </c>
      <c r="L2717" s="453">
        <v>2.568709974091874</v>
      </c>
      <c r="M2717" s="453">
        <v>2.3616949784842731</v>
      </c>
      <c r="N2717" s="453"/>
      <c r="O2717" s="453">
        <f t="shared" si="42"/>
        <v>1.7607116509231346</v>
      </c>
      <c r="P2717" s="453">
        <f t="shared" si="42"/>
        <v>7.5699815543896953</v>
      </c>
      <c r="Q2717" s="453">
        <f t="shared" si="42"/>
        <v>9.7105121002752526</v>
      </c>
    </row>
    <row r="2718" spans="6:17">
      <c r="F2718" s="452">
        <v>2712</v>
      </c>
      <c r="G2718" s="453">
        <v>2.5875501912293313</v>
      </c>
      <c r="H2718" s="453">
        <v>8.2918429939853837</v>
      </c>
      <c r="I2718" s="453">
        <v>10.01081056955023</v>
      </c>
      <c r="J2718" s="453"/>
      <c r="K2718" s="453">
        <v>0.32140478611635537</v>
      </c>
      <c r="L2718" s="453">
        <v>0.33903859152577809</v>
      </c>
      <c r="M2718" s="453">
        <v>-2.8776902433536264</v>
      </c>
      <c r="N2718" s="453"/>
      <c r="O2718" s="453">
        <f t="shared" si="42"/>
        <v>1.615179881731021</v>
      </c>
      <c r="P2718" s="453">
        <f t="shared" si="42"/>
        <v>4.4849600885184699</v>
      </c>
      <c r="Q2718" s="453">
        <f t="shared" si="42"/>
        <v>2.1277150414214887</v>
      </c>
    </row>
    <row r="2719" spans="6:17">
      <c r="F2719" s="452">
        <v>2713</v>
      </c>
      <c r="G2719" s="453">
        <v>2.4242703203713454</v>
      </c>
      <c r="H2719" s="453">
        <v>7.9159251940027389</v>
      </c>
      <c r="I2719" s="453">
        <v>9.5231043238177335</v>
      </c>
      <c r="J2719" s="453"/>
      <c r="K2719" s="453">
        <v>0.34351275356624633</v>
      </c>
      <c r="L2719" s="453">
        <v>1.1504948261868364</v>
      </c>
      <c r="M2719" s="453">
        <v>-1.4361196237602698</v>
      </c>
      <c r="N2719" s="453"/>
      <c r="O2719" s="453">
        <f t="shared" si="42"/>
        <v>1.555647913751919</v>
      </c>
      <c r="P2719" s="453">
        <f t="shared" si="42"/>
        <v>5.1084574231882058</v>
      </c>
      <c r="Q2719" s="453">
        <f t="shared" si="42"/>
        <v>3.325432538148597</v>
      </c>
    </row>
    <row r="2720" spans="6:17">
      <c r="F2720" s="452">
        <v>2714</v>
      </c>
      <c r="G2720" s="453">
        <v>2.2849987482821312</v>
      </c>
      <c r="H2720" s="453">
        <v>7.0398843751752622</v>
      </c>
      <c r="I2720" s="453">
        <v>8.9164335147561218</v>
      </c>
      <c r="J2720" s="453"/>
      <c r="K2720" s="453">
        <v>8.8765150034619822E-2</v>
      </c>
      <c r="L2720" s="453">
        <v>-0.22133556726660331</v>
      </c>
      <c r="M2720" s="453">
        <v>-2.9558983567158563</v>
      </c>
      <c r="N2720" s="453"/>
      <c r="O2720" s="453">
        <f t="shared" si="42"/>
        <v>1.2312645241756854</v>
      </c>
      <c r="P2720" s="453">
        <f t="shared" si="42"/>
        <v>3.2986066203210278</v>
      </c>
      <c r="Q2720" s="453">
        <f t="shared" si="42"/>
        <v>1.5023184006622046</v>
      </c>
    </row>
    <row r="2721" spans="6:17">
      <c r="F2721" s="452">
        <v>2715</v>
      </c>
      <c r="G2721" s="453">
        <v>2.4897693901599993</v>
      </c>
      <c r="H2721" s="453">
        <v>8.9581456444700436</v>
      </c>
      <c r="I2721" s="453">
        <v>11.713338642513236</v>
      </c>
      <c r="J2721" s="453"/>
      <c r="K2721" s="453">
        <v>8.3334501304181074E-2</v>
      </c>
      <c r="L2721" s="453">
        <v>0.10758837519364306</v>
      </c>
      <c r="M2721" s="453">
        <v>-3.1530373853171696</v>
      </c>
      <c r="N2721" s="453"/>
      <c r="O2721" s="453">
        <f t="shared" si="42"/>
        <v>1.3282191963841807</v>
      </c>
      <c r="P2721" s="453">
        <f t="shared" si="42"/>
        <v>4.5866611974286648</v>
      </c>
      <c r="Q2721" s="453">
        <f t="shared" si="42"/>
        <v>2.7036319359394483</v>
      </c>
    </row>
    <row r="2722" spans="6:17">
      <c r="F2722" s="452">
        <v>2716</v>
      </c>
      <c r="G2722" s="453">
        <v>3.3644071093561241</v>
      </c>
      <c r="H2722" s="453">
        <v>12.108901879200232</v>
      </c>
      <c r="I2722" s="453">
        <v>17.4967994604702</v>
      </c>
      <c r="J2722" s="453"/>
      <c r="K2722" s="453">
        <v>0.89799010653476152</v>
      </c>
      <c r="L2722" s="453">
        <v>3.6914017754704531</v>
      </c>
      <c r="M2722" s="453">
        <v>3.551653604178334</v>
      </c>
      <c r="N2722" s="453"/>
      <c r="O2722" s="453">
        <f t="shared" si="42"/>
        <v>2.5801936612128236</v>
      </c>
      <c r="P2722" s="453">
        <f t="shared" si="42"/>
        <v>9.7458527150705692</v>
      </c>
      <c r="Q2722" s="453">
        <f t="shared" si="42"/>
        <v>12.300053334413434</v>
      </c>
    </row>
    <row r="2723" spans="6:17">
      <c r="F2723" s="452">
        <v>2717</v>
      </c>
      <c r="G2723" s="453">
        <v>2.8132372485265069</v>
      </c>
      <c r="H2723" s="453">
        <v>10.082216076621094</v>
      </c>
      <c r="I2723" s="453">
        <v>13.839596063615033</v>
      </c>
      <c r="J2723" s="453"/>
      <c r="K2723" s="453">
        <v>0.91218931071661125</v>
      </c>
      <c r="L2723" s="453">
        <v>4.2683888012699924</v>
      </c>
      <c r="M2723" s="453">
        <v>4.5953959817933878</v>
      </c>
      <c r="N2723" s="453"/>
      <c r="O2723" s="453">
        <f t="shared" si="42"/>
        <v>2.3188079349798647</v>
      </c>
      <c r="P2723" s="453">
        <f t="shared" si="42"/>
        <v>9.3094968395805395</v>
      </c>
      <c r="Q2723" s="453">
        <f t="shared" si="42"/>
        <v>11.515194013600905</v>
      </c>
    </row>
    <row r="2724" spans="6:17">
      <c r="F2724" s="452">
        <v>2718</v>
      </c>
      <c r="G2724" s="453">
        <v>2.7997865395833443</v>
      </c>
      <c r="H2724" s="453">
        <v>8.3949001500870111</v>
      </c>
      <c r="I2724" s="453">
        <v>9.9038411980265977</v>
      </c>
      <c r="J2724" s="453"/>
      <c r="K2724" s="453">
        <v>0.58321401955504548</v>
      </c>
      <c r="L2724" s="453">
        <v>1.0113267046311094</v>
      </c>
      <c r="M2724" s="453">
        <v>-1.6160248559935155</v>
      </c>
      <c r="N2724" s="453"/>
      <c r="O2724" s="453">
        <f t="shared" si="42"/>
        <v>1.9831072893467176</v>
      </c>
      <c r="P2724" s="453">
        <f t="shared" si="42"/>
        <v>5.2087767796746149</v>
      </c>
      <c r="Q2724" s="453">
        <f t="shared" si="42"/>
        <v>3.3358957430197833</v>
      </c>
    </row>
    <row r="2725" spans="6:17">
      <c r="F2725" s="452">
        <v>2719</v>
      </c>
      <c r="G2725" s="453">
        <v>2.4894731258483116</v>
      </c>
      <c r="H2725" s="453">
        <v>8.4740425796698489</v>
      </c>
      <c r="I2725" s="453">
        <v>11.447574432188048</v>
      </c>
      <c r="J2725" s="453"/>
      <c r="K2725" s="453">
        <v>0.31284084551587554</v>
      </c>
      <c r="L2725" s="453">
        <v>2.0033135753738165</v>
      </c>
      <c r="M2725" s="453">
        <v>1.4885411444979297</v>
      </c>
      <c r="N2725" s="453"/>
      <c r="O2725" s="453">
        <f t="shared" si="42"/>
        <v>1.5575774084400313</v>
      </c>
      <c r="P2725" s="453">
        <f t="shared" si="42"/>
        <v>6.2403348652087409</v>
      </c>
      <c r="Q2725" s="453">
        <f t="shared" si="42"/>
        <v>7.2123283605919539</v>
      </c>
    </row>
    <row r="2726" spans="6:17">
      <c r="F2726" s="452">
        <v>2720</v>
      </c>
      <c r="G2726" s="453">
        <v>2.3167289344483599</v>
      </c>
      <c r="H2726" s="453">
        <v>8.0071236790221434</v>
      </c>
      <c r="I2726" s="453">
        <v>10.767342880453171</v>
      </c>
      <c r="J2726" s="453"/>
      <c r="K2726" s="453">
        <v>0.30901281398958069</v>
      </c>
      <c r="L2726" s="453">
        <v>1.4204421078841776</v>
      </c>
      <c r="M2726" s="453">
        <v>0.26547406523367556</v>
      </c>
      <c r="N2726" s="453"/>
      <c r="O2726" s="453">
        <f t="shared" si="42"/>
        <v>1.4673772812137607</v>
      </c>
      <c r="P2726" s="453">
        <f t="shared" si="42"/>
        <v>5.4240039473952493</v>
      </c>
      <c r="Q2726" s="453">
        <f t="shared" si="42"/>
        <v>5.6491455054602611</v>
      </c>
    </row>
    <row r="2727" spans="6:17">
      <c r="F2727" s="452">
        <v>2721</v>
      </c>
      <c r="G2727" s="453">
        <v>3.2072105732378038</v>
      </c>
      <c r="H2727" s="453">
        <v>12.055543463376509</v>
      </c>
      <c r="I2727" s="453">
        <v>16.6320461432705</v>
      </c>
      <c r="J2727" s="453"/>
      <c r="K2727" s="453">
        <v>0.89648666513885011</v>
      </c>
      <c r="L2727" s="453">
        <v>4.4275544818370065</v>
      </c>
      <c r="M2727" s="453">
        <v>4.2238783491794294</v>
      </c>
      <c r="N2727" s="453"/>
      <c r="O2727" s="453">
        <f t="shared" si="42"/>
        <v>2.500091951757752</v>
      </c>
      <c r="P2727" s="453">
        <f t="shared" si="42"/>
        <v>10.455326213525261</v>
      </c>
      <c r="Q2727" s="453">
        <f t="shared" si="42"/>
        <v>12.53990142081468</v>
      </c>
    </row>
    <row r="2728" spans="6:17">
      <c r="F2728" s="452">
        <v>2722</v>
      </c>
      <c r="G2728" s="453">
        <v>2.5435240473490186</v>
      </c>
      <c r="H2728" s="453">
        <v>8.7218453365623176</v>
      </c>
      <c r="I2728" s="453">
        <v>11.783048040025221</v>
      </c>
      <c r="J2728" s="453"/>
      <c r="K2728" s="453">
        <v>0.22320242054121664</v>
      </c>
      <c r="L2728" s="453">
        <v>0.23743751576462557</v>
      </c>
      <c r="M2728" s="453">
        <v>-3.1479116172376109</v>
      </c>
      <c r="N2728" s="453"/>
      <c r="O2728" s="453">
        <f t="shared" si="42"/>
        <v>1.4949644442157259</v>
      </c>
      <c r="P2728" s="453">
        <f t="shared" si="42"/>
        <v>4.5983601840457844</v>
      </c>
      <c r="Q2728" s="453">
        <f t="shared" si="42"/>
        <v>2.7436124027749997</v>
      </c>
    </row>
    <row r="2729" spans="6:17">
      <c r="F2729" s="452">
        <v>2723</v>
      </c>
      <c r="G2729" s="453">
        <v>3.2031664478424702</v>
      </c>
      <c r="H2729" s="453">
        <v>10.880727977502644</v>
      </c>
      <c r="I2729" s="453">
        <v>15.287526513299881</v>
      </c>
      <c r="J2729" s="453"/>
      <c r="K2729" s="453">
        <v>0.8544777679794322</v>
      </c>
      <c r="L2729" s="453">
        <v>3.0697580454367994</v>
      </c>
      <c r="M2729" s="453">
        <v>2.1574913623671819</v>
      </c>
      <c r="N2729" s="453"/>
      <c r="O2729" s="453">
        <f t="shared" si="42"/>
        <v>2.4560609919006673</v>
      </c>
      <c r="P2729" s="453">
        <f t="shared" si="42"/>
        <v>8.5101220341881216</v>
      </c>
      <c r="Q2729" s="453">
        <f t="shared" si="42"/>
        <v>9.8012546190171221</v>
      </c>
    </row>
    <row r="2730" spans="6:17">
      <c r="F2730" s="452">
        <v>2724</v>
      </c>
      <c r="G2730" s="453">
        <v>2.2146704116898093</v>
      </c>
      <c r="H2730" s="453">
        <v>7.4400264146939179</v>
      </c>
      <c r="I2730" s="453">
        <v>7.3718198113399467</v>
      </c>
      <c r="J2730" s="453"/>
      <c r="K2730" s="453">
        <v>-0.47369525523645883</v>
      </c>
      <c r="L2730" s="453">
        <v>-1.222534617344202</v>
      </c>
      <c r="M2730" s="453">
        <v>-5.9405662510442596</v>
      </c>
      <c r="N2730" s="453"/>
      <c r="O2730" s="453">
        <f t="shared" si="42"/>
        <v>0.6336399506084458</v>
      </c>
      <c r="P2730" s="453">
        <f t="shared" si="42"/>
        <v>2.497478590002757</v>
      </c>
      <c r="Q2730" s="453">
        <f t="shared" si="42"/>
        <v>-2.2546563453742863</v>
      </c>
    </row>
    <row r="2731" spans="6:17">
      <c r="F2731" s="452">
        <v>2725</v>
      </c>
      <c r="G2731" s="453">
        <v>2.2439770330815438</v>
      </c>
      <c r="H2731" s="453">
        <v>7.5817884520559673</v>
      </c>
      <c r="I2731" s="453">
        <v>7.6827374730387277</v>
      </c>
      <c r="J2731" s="453"/>
      <c r="K2731" s="453">
        <v>-0.17016374856334693</v>
      </c>
      <c r="L2731" s="453">
        <v>-0.60165284694797094</v>
      </c>
      <c r="M2731" s="453">
        <v>-4.9103163228498588</v>
      </c>
      <c r="N2731" s="453"/>
      <c r="O2731" s="453">
        <f t="shared" si="42"/>
        <v>0.95182476797742499</v>
      </c>
      <c r="P2731" s="453">
        <f t="shared" si="42"/>
        <v>3.1892413790800127</v>
      </c>
      <c r="Q2731" s="453">
        <f t="shared" si="42"/>
        <v>-1.0689475863304949</v>
      </c>
    </row>
    <row r="2732" spans="6:17">
      <c r="F2732" s="452">
        <v>2726</v>
      </c>
      <c r="G2732" s="453">
        <v>3.0506498543635363</v>
      </c>
      <c r="H2732" s="453">
        <v>11.963395014608366</v>
      </c>
      <c r="I2732" s="453">
        <v>17.767247228567584</v>
      </c>
      <c r="J2732" s="453"/>
      <c r="K2732" s="453">
        <v>0.66487865756486109</v>
      </c>
      <c r="L2732" s="453">
        <v>4.1416138322460938</v>
      </c>
      <c r="M2732" s="453">
        <v>5.111627818357988</v>
      </c>
      <c r="N2732" s="453"/>
      <c r="O2732" s="453">
        <f t="shared" si="42"/>
        <v>2.1902035847466292</v>
      </c>
      <c r="P2732" s="453">
        <f t="shared" si="42"/>
        <v>10.123311339550277</v>
      </c>
      <c r="Q2732" s="453">
        <f t="shared" si="42"/>
        <v>13.99525143264178</v>
      </c>
    </row>
    <row r="2733" spans="6:17">
      <c r="F2733" s="452">
        <v>2727</v>
      </c>
      <c r="G2733" s="453">
        <v>2.5834297231828156</v>
      </c>
      <c r="H2733" s="453">
        <v>8.2192579846283635</v>
      </c>
      <c r="I2733" s="453">
        <v>9.7650310835156233</v>
      </c>
      <c r="J2733" s="453"/>
      <c r="K2733" s="453">
        <v>-0.14499752936244015</v>
      </c>
      <c r="L2733" s="453">
        <v>-0.94931098081725906</v>
      </c>
      <c r="M2733" s="453">
        <v>-4.6167471733295145</v>
      </c>
      <c r="N2733" s="453"/>
      <c r="O2733" s="453">
        <f t="shared" si="42"/>
        <v>1.1467173322289677</v>
      </c>
      <c r="P2733" s="453">
        <f t="shared" si="42"/>
        <v>3.1603180114969227</v>
      </c>
      <c r="Q2733" s="453">
        <f t="shared" si="42"/>
        <v>0.26576836842829721</v>
      </c>
    </row>
    <row r="2734" spans="6:17">
      <c r="F2734" s="452">
        <v>2728</v>
      </c>
      <c r="G2734" s="453">
        <v>2.683784147174336</v>
      </c>
      <c r="H2734" s="453">
        <v>9.6352472629098429</v>
      </c>
      <c r="I2734" s="453">
        <v>14.503529749827152</v>
      </c>
      <c r="J2734" s="453"/>
      <c r="K2734" s="453">
        <v>0.49569639717811853</v>
      </c>
      <c r="L2734" s="453">
        <v>2.4500694539817331</v>
      </c>
      <c r="M2734" s="453">
        <v>2.5971291820720381</v>
      </c>
      <c r="N2734" s="453"/>
      <c r="O2734" s="453">
        <f t="shared" si="42"/>
        <v>1.8375884707652865</v>
      </c>
      <c r="P2734" s="453">
        <f t="shared" si="42"/>
        <v>7.2676930854366546</v>
      </c>
      <c r="Q2734" s="453">
        <f t="shared" si="42"/>
        <v>9.848894056985614</v>
      </c>
    </row>
    <row r="2735" spans="6:17">
      <c r="F2735" s="452">
        <v>2729</v>
      </c>
      <c r="G2735" s="453">
        <v>2.970105440970654</v>
      </c>
      <c r="H2735" s="453">
        <v>9.1745200759090082</v>
      </c>
      <c r="I2735" s="453">
        <v>11.393039039428402</v>
      </c>
      <c r="J2735" s="453"/>
      <c r="K2735" s="453">
        <v>-2.9757277772315405E-3</v>
      </c>
      <c r="L2735" s="453">
        <v>-0.10367963560385363</v>
      </c>
      <c r="M2735" s="453">
        <v>-3.4851089604503969</v>
      </c>
      <c r="N2735" s="453"/>
      <c r="O2735" s="453">
        <f t="shared" si="42"/>
        <v>1.4820769927080955</v>
      </c>
      <c r="P2735" s="453">
        <f t="shared" si="42"/>
        <v>4.4835804023506505</v>
      </c>
      <c r="Q2735" s="453">
        <f t="shared" si="42"/>
        <v>2.211410559263804</v>
      </c>
    </row>
    <row r="2736" spans="6:17">
      <c r="F2736" s="452">
        <v>2730</v>
      </c>
      <c r="G2736" s="453">
        <v>2.6538515059205032</v>
      </c>
      <c r="H2736" s="453">
        <v>8.7243404767416237</v>
      </c>
      <c r="I2736" s="453">
        <v>10.774474038016464</v>
      </c>
      <c r="J2736" s="453"/>
      <c r="K2736" s="453">
        <v>0.40221814440963044</v>
      </c>
      <c r="L2736" s="453">
        <v>1.3896094357465003</v>
      </c>
      <c r="M2736" s="453">
        <v>-1.0646132666726942</v>
      </c>
      <c r="N2736" s="453"/>
      <c r="O2736" s="453">
        <f t="shared" si="42"/>
        <v>1.7291438973698821</v>
      </c>
      <c r="P2736" s="453">
        <f t="shared" si="42"/>
        <v>5.7517796741173122</v>
      </c>
      <c r="Q2736" s="453">
        <f t="shared" si="42"/>
        <v>4.322623752335538</v>
      </c>
    </row>
    <row r="2737" spans="6:17">
      <c r="F2737" s="452">
        <v>2731</v>
      </c>
      <c r="G2737" s="453">
        <v>2.6697286982065407</v>
      </c>
      <c r="H2737" s="453">
        <v>10.329317547454799</v>
      </c>
      <c r="I2737" s="453">
        <v>14.878785387485067</v>
      </c>
      <c r="J2737" s="453"/>
      <c r="K2737" s="453">
        <v>0.54222430411906508</v>
      </c>
      <c r="L2737" s="453">
        <v>3.0639104269925994</v>
      </c>
      <c r="M2737" s="453">
        <v>2.8958783406348658</v>
      </c>
      <c r="N2737" s="453"/>
      <c r="O2737" s="453">
        <f t="shared" si="42"/>
        <v>1.8770886532223354</v>
      </c>
      <c r="P2737" s="453">
        <f t="shared" si="42"/>
        <v>8.2285692007199991</v>
      </c>
      <c r="Q2737" s="453">
        <f t="shared" si="42"/>
        <v>10.335271034377399</v>
      </c>
    </row>
    <row r="2738" spans="6:17">
      <c r="F2738" s="452">
        <v>2732</v>
      </c>
      <c r="G2738" s="453">
        <v>2.2907502788526628</v>
      </c>
      <c r="H2738" s="453">
        <v>7.8072084491908527</v>
      </c>
      <c r="I2738" s="453">
        <v>10.209657074811815</v>
      </c>
      <c r="J2738" s="453"/>
      <c r="K2738" s="453">
        <v>0.38880544672037765</v>
      </c>
      <c r="L2738" s="453">
        <v>2.1839335462682925</v>
      </c>
      <c r="M2738" s="453">
        <v>1.4662315236499666</v>
      </c>
      <c r="N2738" s="453"/>
      <c r="O2738" s="453">
        <f t="shared" si="42"/>
        <v>1.534180586146709</v>
      </c>
      <c r="P2738" s="453">
        <f t="shared" si="42"/>
        <v>6.0875377708637188</v>
      </c>
      <c r="Q2738" s="453">
        <f t="shared" si="42"/>
        <v>6.5710600610558743</v>
      </c>
    </row>
    <row r="2739" spans="6:17">
      <c r="F2739" s="452">
        <v>2733</v>
      </c>
      <c r="G2739" s="453">
        <v>2.8267276167708513</v>
      </c>
      <c r="H2739" s="453">
        <v>8.4564319580796621</v>
      </c>
      <c r="I2739" s="453">
        <v>10.191375979746596</v>
      </c>
      <c r="J2739" s="453"/>
      <c r="K2739" s="453">
        <v>0.75268317564854392</v>
      </c>
      <c r="L2739" s="453">
        <v>1.5540276159206599</v>
      </c>
      <c r="M2739" s="453">
        <v>-0.46796979563735874</v>
      </c>
      <c r="N2739" s="453"/>
      <c r="O2739" s="453">
        <f t="shared" si="42"/>
        <v>2.1660469840339696</v>
      </c>
      <c r="P2739" s="453">
        <f t="shared" si="42"/>
        <v>5.7822435949604909</v>
      </c>
      <c r="Q2739" s="453">
        <f t="shared" si="42"/>
        <v>4.6277181942359391</v>
      </c>
    </row>
    <row r="2740" spans="6:17">
      <c r="F2740" s="452">
        <v>2734</v>
      </c>
      <c r="G2740" s="453">
        <v>2.2472338667207534</v>
      </c>
      <c r="H2740" s="453">
        <v>5.499131482537905</v>
      </c>
      <c r="I2740" s="453">
        <v>4.008458101149273</v>
      </c>
      <c r="J2740" s="453"/>
      <c r="K2740" s="453">
        <v>0.22679603435898699</v>
      </c>
      <c r="L2740" s="453">
        <v>-0.87827594466634196</v>
      </c>
      <c r="M2740" s="453">
        <v>-5.172891877949489</v>
      </c>
      <c r="N2740" s="453"/>
      <c r="O2740" s="453">
        <f t="shared" si="42"/>
        <v>1.3504129677193637</v>
      </c>
      <c r="P2740" s="453">
        <f t="shared" si="42"/>
        <v>1.8712897966026105</v>
      </c>
      <c r="Q2740" s="453">
        <f t="shared" si="42"/>
        <v>-3.1686628273748525</v>
      </c>
    </row>
    <row r="2741" spans="6:17">
      <c r="F2741" s="452">
        <v>2735</v>
      </c>
      <c r="G2741" s="453">
        <v>2.9258283311338609</v>
      </c>
      <c r="H2741" s="453">
        <v>11.644265600687</v>
      </c>
      <c r="I2741" s="453">
        <v>17.495088614565219</v>
      </c>
      <c r="J2741" s="453"/>
      <c r="K2741" s="453">
        <v>0.65719542638727546</v>
      </c>
      <c r="L2741" s="453">
        <v>4.2087559763230615</v>
      </c>
      <c r="M2741" s="453">
        <v>5.3904057246266035</v>
      </c>
      <c r="N2741" s="453"/>
      <c r="O2741" s="453">
        <f t="shared" si="42"/>
        <v>2.1201095919542059</v>
      </c>
      <c r="P2741" s="453">
        <f t="shared" si="42"/>
        <v>10.030888776666561</v>
      </c>
      <c r="Q2741" s="453">
        <f t="shared" si="42"/>
        <v>14.137950031909213</v>
      </c>
    </row>
    <row r="2742" spans="6:17">
      <c r="F2742" s="452">
        <v>2736</v>
      </c>
      <c r="G2742" s="453">
        <v>2.4622925584174222</v>
      </c>
      <c r="H2742" s="453">
        <v>7.986718479338407</v>
      </c>
      <c r="I2742" s="453">
        <v>9.5554281515073285</v>
      </c>
      <c r="J2742" s="453"/>
      <c r="K2742" s="453">
        <v>0.27294151162367974</v>
      </c>
      <c r="L2742" s="453">
        <v>0.90017476925653739</v>
      </c>
      <c r="M2742" s="453">
        <v>-1.8469624586015883</v>
      </c>
      <c r="N2742" s="453"/>
      <c r="O2742" s="453">
        <f t="shared" si="42"/>
        <v>1.5040877908323909</v>
      </c>
      <c r="P2742" s="453">
        <f t="shared" si="42"/>
        <v>4.8935340089257409</v>
      </c>
      <c r="Q2742" s="453">
        <f t="shared" si="42"/>
        <v>2.930751617152076</v>
      </c>
    </row>
    <row r="2743" spans="6:17">
      <c r="F2743" s="452">
        <v>2737</v>
      </c>
      <c r="G2743" s="453">
        <v>2.9820974475611521</v>
      </c>
      <c r="H2743" s="453">
        <v>9.9124332577313226</v>
      </c>
      <c r="I2743" s="453">
        <v>13.955297933260994</v>
      </c>
      <c r="J2743" s="453"/>
      <c r="K2743" s="453">
        <v>0.57345408744202864</v>
      </c>
      <c r="L2743" s="453">
        <v>1.4527881118118415</v>
      </c>
      <c r="M2743" s="453">
        <v>-1.1773336505378751</v>
      </c>
      <c r="N2743" s="453"/>
      <c r="O2743" s="453">
        <f t="shared" si="42"/>
        <v>2.0645028112226047</v>
      </c>
      <c r="P2743" s="453">
        <f t="shared" si="42"/>
        <v>6.4090047406775028</v>
      </c>
      <c r="Q2743" s="453">
        <f t="shared" si="42"/>
        <v>5.8003153160926217</v>
      </c>
    </row>
    <row r="2744" spans="6:17">
      <c r="F2744" s="452">
        <v>2738</v>
      </c>
      <c r="G2744" s="453">
        <v>2.4434608403573819</v>
      </c>
      <c r="H2744" s="453">
        <v>8.2871336824226915</v>
      </c>
      <c r="I2744" s="453">
        <v>12.19833063848553</v>
      </c>
      <c r="J2744" s="453"/>
      <c r="K2744" s="453">
        <v>0.26075718647084578</v>
      </c>
      <c r="L2744" s="453">
        <v>1.1502418100492804</v>
      </c>
      <c r="M2744" s="453">
        <v>0.50871105046731202</v>
      </c>
      <c r="N2744" s="453"/>
      <c r="O2744" s="453">
        <f t="shared" si="42"/>
        <v>1.4824876066495367</v>
      </c>
      <c r="P2744" s="453">
        <f t="shared" si="42"/>
        <v>5.2938086512606262</v>
      </c>
      <c r="Q2744" s="453">
        <f t="shared" si="42"/>
        <v>6.6078763697100769</v>
      </c>
    </row>
    <row r="2745" spans="6:17">
      <c r="F2745" s="452">
        <v>2739</v>
      </c>
      <c r="G2745" s="453">
        <v>2.9126178011325869</v>
      </c>
      <c r="H2745" s="453">
        <v>9.3548045091112613</v>
      </c>
      <c r="I2745" s="453">
        <v>11.683111543353391</v>
      </c>
      <c r="J2745" s="453"/>
      <c r="K2745" s="453">
        <v>0.4254128063617415</v>
      </c>
      <c r="L2745" s="453">
        <v>0.4701303996896371</v>
      </c>
      <c r="M2745" s="453">
        <v>-2.0757443075140571</v>
      </c>
      <c r="N2745" s="453"/>
      <c r="O2745" s="453">
        <f t="shared" si="42"/>
        <v>1.881721706928035</v>
      </c>
      <c r="P2745" s="453">
        <f t="shared" si="42"/>
        <v>5.1475326542452677</v>
      </c>
      <c r="Q2745" s="453">
        <f t="shared" si="42"/>
        <v>3.7658114641626383</v>
      </c>
    </row>
    <row r="2746" spans="6:17">
      <c r="F2746" s="452">
        <v>2740</v>
      </c>
      <c r="G2746" s="453">
        <v>3.1451622122329326</v>
      </c>
      <c r="H2746" s="453">
        <v>11.077477548933686</v>
      </c>
      <c r="I2746" s="453">
        <v>15.627306087300127</v>
      </c>
      <c r="J2746" s="453"/>
      <c r="K2746" s="453">
        <v>1.2017726661533548</v>
      </c>
      <c r="L2746" s="453">
        <v>5.0126636791926984</v>
      </c>
      <c r="M2746" s="453">
        <v>6.0133244965428503</v>
      </c>
      <c r="N2746" s="453"/>
      <c r="O2746" s="453">
        <f t="shared" si="42"/>
        <v>2.7743537722698211</v>
      </c>
      <c r="P2746" s="453">
        <f t="shared" si="42"/>
        <v>10.551402453659541</v>
      </c>
      <c r="Q2746" s="453">
        <f t="shared" si="42"/>
        <v>13.826977540192914</v>
      </c>
    </row>
    <row r="2747" spans="6:17">
      <c r="F2747" s="452">
        <v>2741</v>
      </c>
      <c r="G2747" s="453">
        <v>2.7228919182363001</v>
      </c>
      <c r="H2747" s="453">
        <v>8.377441086478207</v>
      </c>
      <c r="I2747" s="453">
        <v>10.951571147790943</v>
      </c>
      <c r="J2747" s="453"/>
      <c r="K2747" s="453">
        <v>0.49851862838171357</v>
      </c>
      <c r="L2747" s="453">
        <v>1.0424791071988366</v>
      </c>
      <c r="M2747" s="453">
        <v>-1.0363148850571804</v>
      </c>
      <c r="N2747" s="453"/>
      <c r="O2747" s="453">
        <f t="shared" si="42"/>
        <v>1.8599645874998636</v>
      </c>
      <c r="P2747" s="453">
        <f t="shared" si="42"/>
        <v>5.2311996504379401</v>
      </c>
      <c r="Q2747" s="453">
        <f t="shared" si="42"/>
        <v>4.4394706888382913</v>
      </c>
    </row>
    <row r="2748" spans="6:17">
      <c r="F2748" s="452">
        <v>2742</v>
      </c>
      <c r="G2748" s="453">
        <v>2.586347785500708</v>
      </c>
      <c r="H2748" s="453">
        <v>9.1678494480248034</v>
      </c>
      <c r="I2748" s="453">
        <v>14.268280254871712</v>
      </c>
      <c r="J2748" s="453"/>
      <c r="K2748" s="453">
        <v>0.33462948508784152</v>
      </c>
      <c r="L2748" s="453">
        <v>1.7198810883255575</v>
      </c>
      <c r="M2748" s="453">
        <v>2.201757866949464</v>
      </c>
      <c r="N2748" s="453"/>
      <c r="O2748" s="453">
        <f t="shared" si="42"/>
        <v>1.6278033778381955</v>
      </c>
      <c r="P2748" s="453">
        <f t="shared" si="42"/>
        <v>6.3038058123379592</v>
      </c>
      <c r="Q2748" s="453">
        <f t="shared" si="42"/>
        <v>9.33589799438532</v>
      </c>
    </row>
    <row r="2749" spans="6:17">
      <c r="F2749" s="452">
        <v>2743</v>
      </c>
      <c r="G2749" s="453">
        <v>2.7127731031618723</v>
      </c>
      <c r="H2749" s="453">
        <v>9.39417599371005</v>
      </c>
      <c r="I2749" s="453">
        <v>13.371559291038977</v>
      </c>
      <c r="J2749" s="453"/>
      <c r="K2749" s="453">
        <v>0.50203991863625852</v>
      </c>
      <c r="L2749" s="453">
        <v>2.0648724914663887</v>
      </c>
      <c r="M2749" s="453">
        <v>1.5147693418032091</v>
      </c>
      <c r="N2749" s="453"/>
      <c r="O2749" s="453">
        <f t="shared" si="42"/>
        <v>1.8584264702171946</v>
      </c>
      <c r="P2749" s="453">
        <f t="shared" si="42"/>
        <v>6.7619604883214137</v>
      </c>
      <c r="Q2749" s="453">
        <f t="shared" si="42"/>
        <v>8.2005489873226978</v>
      </c>
    </row>
    <row r="2750" spans="6:17">
      <c r="F2750" s="452">
        <v>2744</v>
      </c>
      <c r="G2750" s="453">
        <v>2.3148858258960878</v>
      </c>
      <c r="H2750" s="453">
        <v>6.9830544145808062</v>
      </c>
      <c r="I2750" s="453">
        <v>8.0153008405917205</v>
      </c>
      <c r="J2750" s="453"/>
      <c r="K2750" s="453">
        <v>0.13271211287869278</v>
      </c>
      <c r="L2750" s="453">
        <v>-6.0135516081615492E-2</v>
      </c>
      <c r="M2750" s="453">
        <v>-3.4120629453127691</v>
      </c>
      <c r="N2750" s="453"/>
      <c r="O2750" s="453">
        <f t="shared" si="42"/>
        <v>1.2901550258267367</v>
      </c>
      <c r="P2750" s="453">
        <f t="shared" si="42"/>
        <v>3.4313916912087876</v>
      </c>
      <c r="Q2750" s="453">
        <f t="shared" si="42"/>
        <v>0.59558747498309117</v>
      </c>
    </row>
    <row r="2751" spans="6:17">
      <c r="F2751" s="452">
        <v>2745</v>
      </c>
      <c r="G2751" s="453">
        <v>3.2963189735234906</v>
      </c>
      <c r="H2751" s="453">
        <v>12.378997956207144</v>
      </c>
      <c r="I2751" s="453">
        <v>17.418774532978219</v>
      </c>
      <c r="J2751" s="453"/>
      <c r="K2751" s="453">
        <v>1.0415003853212887</v>
      </c>
      <c r="L2751" s="453">
        <v>4.9241484627271461</v>
      </c>
      <c r="M2751" s="453">
        <v>5.302281264035031</v>
      </c>
      <c r="N2751" s="453"/>
      <c r="O2751" s="453">
        <f t="shared" si="42"/>
        <v>2.689659872083034</v>
      </c>
      <c r="P2751" s="453">
        <f t="shared" si="42"/>
        <v>11.113647440830718</v>
      </c>
      <c r="Q2751" s="453">
        <f t="shared" si="42"/>
        <v>14.01166853052414</v>
      </c>
    </row>
    <row r="2752" spans="6:17">
      <c r="F2752" s="452">
        <v>2746</v>
      </c>
      <c r="G2752" s="453">
        <v>2.548655496628573</v>
      </c>
      <c r="H2752" s="453">
        <v>8.3496144907015406</v>
      </c>
      <c r="I2752" s="453">
        <v>9.6948366231987819</v>
      </c>
      <c r="J2752" s="453"/>
      <c r="K2752" s="453">
        <v>0.31878156086389708</v>
      </c>
      <c r="L2752" s="453">
        <v>0.85157269256256996</v>
      </c>
      <c r="M2752" s="453">
        <v>-2.3337861334680952</v>
      </c>
      <c r="N2752" s="453"/>
      <c r="O2752" s="453">
        <f t="shared" si="42"/>
        <v>1.5931093091781836</v>
      </c>
      <c r="P2752" s="453">
        <f t="shared" si="42"/>
        <v>5.0263799379133403</v>
      </c>
      <c r="Q2752" s="453">
        <f t="shared" si="42"/>
        <v>2.5136321781312958</v>
      </c>
    </row>
    <row r="2753" spans="6:17">
      <c r="F2753" s="452">
        <v>2747</v>
      </c>
      <c r="G2753" s="453">
        <v>2.2303537121018273</v>
      </c>
      <c r="H2753" s="453">
        <v>6.8690060750040161</v>
      </c>
      <c r="I2753" s="453">
        <v>8.7282451484410331</v>
      </c>
      <c r="J2753" s="453"/>
      <c r="K2753" s="453">
        <v>7.1490725595690918E-2</v>
      </c>
      <c r="L2753" s="453">
        <v>-0.2747871353240896</v>
      </c>
      <c r="M2753" s="453">
        <v>-2.9504760276065483</v>
      </c>
      <c r="N2753" s="453"/>
      <c r="O2753" s="453">
        <f t="shared" si="42"/>
        <v>1.1866675816466046</v>
      </c>
      <c r="P2753" s="453">
        <f t="shared" si="42"/>
        <v>3.1597159021779184</v>
      </c>
      <c r="Q2753" s="453">
        <f t="shared" si="42"/>
        <v>1.4136465466139683</v>
      </c>
    </row>
    <row r="2754" spans="6:17">
      <c r="F2754" s="452">
        <v>2748</v>
      </c>
      <c r="G2754" s="453">
        <v>2.5322215472043297</v>
      </c>
      <c r="H2754" s="453">
        <v>10.054983832157674</v>
      </c>
      <c r="I2754" s="453">
        <v>15.273267138037625</v>
      </c>
      <c r="J2754" s="453"/>
      <c r="K2754" s="453">
        <v>0.29844716522200621</v>
      </c>
      <c r="L2754" s="453">
        <v>2.6831562044434492</v>
      </c>
      <c r="M2754" s="453">
        <v>3.2494755554495001</v>
      </c>
      <c r="N2754" s="453"/>
      <c r="O2754" s="453">
        <f t="shared" si="42"/>
        <v>1.564557938824171</v>
      </c>
      <c r="P2754" s="453">
        <f t="shared" si="42"/>
        <v>7.7106481205222863</v>
      </c>
      <c r="Q2754" s="453">
        <f t="shared" si="42"/>
        <v>10.886109124468312</v>
      </c>
    </row>
    <row r="2755" spans="6:17">
      <c r="F2755" s="452">
        <v>2749</v>
      </c>
      <c r="G2755" s="453">
        <v>2.3185146432111345</v>
      </c>
      <c r="H2755" s="453">
        <v>7.8682405146036203</v>
      </c>
      <c r="I2755" s="453">
        <v>10.294280907847522</v>
      </c>
      <c r="J2755" s="453"/>
      <c r="K2755" s="453">
        <v>0.12077927367846719</v>
      </c>
      <c r="L2755" s="453">
        <v>1.2848993714307611</v>
      </c>
      <c r="M2755" s="453">
        <v>9.8387119500884523E-2</v>
      </c>
      <c r="N2755" s="453"/>
      <c r="O2755" s="453">
        <f t="shared" si="42"/>
        <v>1.2800365952840345</v>
      </c>
      <c r="P2755" s="453">
        <f t="shared" si="42"/>
        <v>5.2190196287325712</v>
      </c>
      <c r="Q2755" s="453">
        <f t="shared" si="42"/>
        <v>5.2455275734246456</v>
      </c>
    </row>
    <row r="2756" spans="6:17">
      <c r="F2756" s="452">
        <v>2750</v>
      </c>
      <c r="G2756" s="453">
        <v>2.3483540565284482</v>
      </c>
      <c r="H2756" s="453">
        <v>7.4136671157039871</v>
      </c>
      <c r="I2756" s="453">
        <v>8.8831046770960711</v>
      </c>
      <c r="J2756" s="453"/>
      <c r="K2756" s="453">
        <v>0.63017204110713365</v>
      </c>
      <c r="L2756" s="453">
        <v>1.5868872097605831</v>
      </c>
      <c r="M2756" s="453">
        <v>-0.56804766538606088</v>
      </c>
      <c r="N2756" s="453"/>
      <c r="O2756" s="453">
        <f t="shared" si="42"/>
        <v>1.8043490693713577</v>
      </c>
      <c r="P2756" s="453">
        <f t="shared" si="42"/>
        <v>5.2937207676125766</v>
      </c>
      <c r="Q2756" s="453">
        <f t="shared" si="42"/>
        <v>3.8735046731619747</v>
      </c>
    </row>
    <row r="2757" spans="6:17">
      <c r="F2757" s="452">
        <v>2751</v>
      </c>
      <c r="G2757" s="453">
        <v>2.9546754112552218</v>
      </c>
      <c r="H2757" s="453">
        <v>10.545480298137583</v>
      </c>
      <c r="I2757" s="453">
        <v>14.888598149826336</v>
      </c>
      <c r="J2757" s="453"/>
      <c r="K2757" s="453">
        <v>0.53943162636455178</v>
      </c>
      <c r="L2757" s="453">
        <v>2.3825843561364621</v>
      </c>
      <c r="M2757" s="453">
        <v>1.3906129590538399</v>
      </c>
      <c r="N2757" s="453"/>
      <c r="O2757" s="453">
        <f t="shared" si="42"/>
        <v>2.0167693319921627</v>
      </c>
      <c r="P2757" s="453">
        <f t="shared" si="42"/>
        <v>7.6553245052052539</v>
      </c>
      <c r="Q2757" s="453">
        <f t="shared" si="42"/>
        <v>8.834912033967008</v>
      </c>
    </row>
    <row r="2758" spans="6:17">
      <c r="F2758" s="452">
        <v>2752</v>
      </c>
      <c r="G2758" s="453">
        <v>2.5146815349111069</v>
      </c>
      <c r="H2758" s="453">
        <v>8.2941298558013088</v>
      </c>
      <c r="I2758" s="453">
        <v>12.295209750674516</v>
      </c>
      <c r="J2758" s="453"/>
      <c r="K2758" s="453">
        <v>0.23072914231208941</v>
      </c>
      <c r="L2758" s="453">
        <v>0.6520702567590817</v>
      </c>
      <c r="M2758" s="453">
        <v>-0.11165165622445272</v>
      </c>
      <c r="N2758" s="453"/>
      <c r="O2758" s="453">
        <f t="shared" si="42"/>
        <v>1.4880699097676429</v>
      </c>
      <c r="P2758" s="453">
        <f t="shared" si="42"/>
        <v>4.7991351846597361</v>
      </c>
      <c r="Q2758" s="453">
        <f t="shared" si="42"/>
        <v>6.0359532191128054</v>
      </c>
    </row>
    <row r="2759" spans="6:17">
      <c r="F2759" s="452">
        <v>2753</v>
      </c>
      <c r="G2759" s="453">
        <v>2.8855497938752759</v>
      </c>
      <c r="H2759" s="453">
        <v>9.6240996832377945</v>
      </c>
      <c r="I2759" s="453">
        <v>11.980014328975088</v>
      </c>
      <c r="J2759" s="453"/>
      <c r="K2759" s="453">
        <v>0.56350988928775969</v>
      </c>
      <c r="L2759" s="453">
        <v>1.8799452422927061</v>
      </c>
      <c r="M2759" s="453">
        <v>-0.45287344733876722</v>
      </c>
      <c r="N2759" s="453"/>
      <c r="O2759" s="453">
        <f t="shared" si="42"/>
        <v>2.0062847862253976</v>
      </c>
      <c r="P2759" s="453">
        <f t="shared" si="42"/>
        <v>6.6919950839116034</v>
      </c>
      <c r="Q2759" s="453">
        <f t="shared" si="42"/>
        <v>5.5371337171487767</v>
      </c>
    </row>
    <row r="2760" spans="6:17">
      <c r="F2760" s="452">
        <v>2754</v>
      </c>
      <c r="G2760" s="453">
        <v>3.2053703149478281</v>
      </c>
      <c r="H2760" s="453">
        <v>10.582570017595614</v>
      </c>
      <c r="I2760" s="453">
        <v>13.683039202009425</v>
      </c>
      <c r="J2760" s="453"/>
      <c r="K2760" s="453">
        <v>0.79908893723554186</v>
      </c>
      <c r="L2760" s="453">
        <v>1.7091880826976151</v>
      </c>
      <c r="M2760" s="453">
        <v>-0.14349457257645071</v>
      </c>
      <c r="N2760" s="453"/>
      <c r="O2760" s="453">
        <f t="shared" ref="O2760:Q2823" si="43">G2760*0.5+K2760</f>
        <v>2.4017740947094559</v>
      </c>
      <c r="P2760" s="453">
        <f t="shared" si="43"/>
        <v>7.0004730914954223</v>
      </c>
      <c r="Q2760" s="453">
        <f t="shared" si="43"/>
        <v>6.6980250284282619</v>
      </c>
    </row>
    <row r="2761" spans="6:17">
      <c r="F2761" s="452">
        <v>2755</v>
      </c>
      <c r="G2761" s="453">
        <v>3.1066447004374371</v>
      </c>
      <c r="H2761" s="453">
        <v>10.81676246638321</v>
      </c>
      <c r="I2761" s="453">
        <v>14.094087588316441</v>
      </c>
      <c r="J2761" s="453"/>
      <c r="K2761" s="453">
        <v>0.62526323994866218</v>
      </c>
      <c r="L2761" s="453">
        <v>1.3384715248922205</v>
      </c>
      <c r="M2761" s="453">
        <v>-1.0170870296231485</v>
      </c>
      <c r="N2761" s="453"/>
      <c r="O2761" s="453">
        <f t="shared" si="43"/>
        <v>2.1785855901673807</v>
      </c>
      <c r="P2761" s="453">
        <f t="shared" si="43"/>
        <v>6.7468527580838256</v>
      </c>
      <c r="Q2761" s="453">
        <f t="shared" si="43"/>
        <v>6.029956764535072</v>
      </c>
    </row>
    <row r="2762" spans="6:17">
      <c r="F2762" s="452">
        <v>2756</v>
      </c>
      <c r="G2762" s="453">
        <v>2.9258283311338609</v>
      </c>
      <c r="H2762" s="453">
        <v>11.644265600687</v>
      </c>
      <c r="I2762" s="453">
        <v>17.495088614565219</v>
      </c>
      <c r="J2762" s="453"/>
      <c r="K2762" s="453">
        <v>0.65719542638727546</v>
      </c>
      <c r="L2762" s="453">
        <v>4.2087559763230615</v>
      </c>
      <c r="M2762" s="453">
        <v>5.3904057246266035</v>
      </c>
      <c r="N2762" s="453"/>
      <c r="O2762" s="453">
        <f t="shared" si="43"/>
        <v>2.1201095919542059</v>
      </c>
      <c r="P2762" s="453">
        <f t="shared" si="43"/>
        <v>10.030888776666561</v>
      </c>
      <c r="Q2762" s="453">
        <f t="shared" si="43"/>
        <v>14.137950031909213</v>
      </c>
    </row>
    <row r="2763" spans="6:17">
      <c r="F2763" s="452">
        <v>2757</v>
      </c>
      <c r="G2763" s="453">
        <v>3.0308069691941579</v>
      </c>
      <c r="H2763" s="453">
        <v>10.517116569587749</v>
      </c>
      <c r="I2763" s="453">
        <v>14.720859320785365</v>
      </c>
      <c r="J2763" s="453"/>
      <c r="K2763" s="453">
        <v>0.71935730857641467</v>
      </c>
      <c r="L2763" s="453">
        <v>2.7825740964967309</v>
      </c>
      <c r="M2763" s="453">
        <v>1.8586581272834195</v>
      </c>
      <c r="N2763" s="453"/>
      <c r="O2763" s="453">
        <f t="shared" si="43"/>
        <v>2.2347607931734936</v>
      </c>
      <c r="P2763" s="453">
        <f t="shared" si="43"/>
        <v>8.0411323812906055</v>
      </c>
      <c r="Q2763" s="453">
        <f t="shared" si="43"/>
        <v>9.2190877876761022</v>
      </c>
    </row>
    <row r="2764" spans="6:17">
      <c r="F2764" s="452">
        <v>2758</v>
      </c>
      <c r="G2764" s="453">
        <v>2.459865404459741</v>
      </c>
      <c r="H2764" s="453">
        <v>7.703398792269212</v>
      </c>
      <c r="I2764" s="453">
        <v>9.4071323667827329</v>
      </c>
      <c r="J2764" s="453"/>
      <c r="K2764" s="453">
        <v>0.72151068279685759</v>
      </c>
      <c r="L2764" s="453">
        <v>2.26893790336878</v>
      </c>
      <c r="M2764" s="453">
        <v>0.27753727037113407</v>
      </c>
      <c r="N2764" s="453"/>
      <c r="O2764" s="453">
        <f t="shared" si="43"/>
        <v>1.9514433850267281</v>
      </c>
      <c r="P2764" s="453">
        <f t="shared" si="43"/>
        <v>6.120637299503386</v>
      </c>
      <c r="Q2764" s="453">
        <f t="shared" si="43"/>
        <v>4.9811034537625005</v>
      </c>
    </row>
    <row r="2765" spans="6:17">
      <c r="F2765" s="452">
        <v>2759</v>
      </c>
      <c r="G2765" s="453">
        <v>3.3681327301100303</v>
      </c>
      <c r="H2765" s="453">
        <v>12.864285506936227</v>
      </c>
      <c r="I2765" s="453">
        <v>18.743010549005206</v>
      </c>
      <c r="J2765" s="453"/>
      <c r="K2765" s="453">
        <v>1.0303021817315443</v>
      </c>
      <c r="L2765" s="453">
        <v>5.1768996711295117</v>
      </c>
      <c r="M2765" s="453">
        <v>6.264771888703649</v>
      </c>
      <c r="N2765" s="453"/>
      <c r="O2765" s="453">
        <f t="shared" si="43"/>
        <v>2.7143685467865595</v>
      </c>
      <c r="P2765" s="453">
        <f t="shared" si="43"/>
        <v>11.609042424597625</v>
      </c>
      <c r="Q2765" s="453">
        <f t="shared" si="43"/>
        <v>15.636277163206252</v>
      </c>
    </row>
    <row r="2766" spans="6:17">
      <c r="F2766" s="452">
        <v>2760</v>
      </c>
      <c r="G2766" s="453">
        <v>2.9324277444568079</v>
      </c>
      <c r="H2766" s="453">
        <v>9.8948769738136804</v>
      </c>
      <c r="I2766" s="453">
        <v>12.650557304257958</v>
      </c>
      <c r="J2766" s="453"/>
      <c r="K2766" s="453">
        <v>0.73675175486694044</v>
      </c>
      <c r="L2766" s="453">
        <v>1.6002411979584039</v>
      </c>
      <c r="M2766" s="453">
        <v>-0.41623205895102444</v>
      </c>
      <c r="N2766" s="453"/>
      <c r="O2766" s="453">
        <f t="shared" si="43"/>
        <v>2.2029656270953444</v>
      </c>
      <c r="P2766" s="453">
        <f t="shared" si="43"/>
        <v>6.5476796848652441</v>
      </c>
      <c r="Q2766" s="453">
        <f t="shared" si="43"/>
        <v>5.9090465931779548</v>
      </c>
    </row>
    <row r="2767" spans="6:17">
      <c r="F2767" s="452">
        <v>2761</v>
      </c>
      <c r="G2767" s="453">
        <v>2.5269954682712541</v>
      </c>
      <c r="H2767" s="453">
        <v>8.6172915092015785</v>
      </c>
      <c r="I2767" s="453">
        <v>11.804185332781955</v>
      </c>
      <c r="J2767" s="453"/>
      <c r="K2767" s="453">
        <v>0.3647295512310631</v>
      </c>
      <c r="L2767" s="453">
        <v>1.4571105789185026</v>
      </c>
      <c r="M2767" s="453">
        <v>0.25682965782872458</v>
      </c>
      <c r="N2767" s="453"/>
      <c r="O2767" s="453">
        <f t="shared" si="43"/>
        <v>1.6282272853666901</v>
      </c>
      <c r="P2767" s="453">
        <f t="shared" si="43"/>
        <v>5.7657563335192918</v>
      </c>
      <c r="Q2767" s="453">
        <f t="shared" si="43"/>
        <v>6.1589223242197022</v>
      </c>
    </row>
    <row r="2768" spans="6:17">
      <c r="F2768" s="452">
        <v>2762</v>
      </c>
      <c r="G2768" s="453">
        <v>3.0520248939073138</v>
      </c>
      <c r="H2768" s="453">
        <v>10.865575614250019</v>
      </c>
      <c r="I2768" s="453">
        <v>15.224561101287435</v>
      </c>
      <c r="J2768" s="453"/>
      <c r="K2768" s="453">
        <v>1.2820505475025179</v>
      </c>
      <c r="L2768" s="453">
        <v>5.4044576688339134</v>
      </c>
      <c r="M2768" s="453">
        <v>6.7319215538071688</v>
      </c>
      <c r="N2768" s="453"/>
      <c r="O2768" s="453">
        <f t="shared" si="43"/>
        <v>2.8080629944561748</v>
      </c>
      <c r="P2768" s="453">
        <f t="shared" si="43"/>
        <v>10.837245475958923</v>
      </c>
      <c r="Q2768" s="453">
        <f t="shared" si="43"/>
        <v>14.344202104450886</v>
      </c>
    </row>
    <row r="2769" spans="6:17">
      <c r="F2769" s="452">
        <v>2763</v>
      </c>
      <c r="G2769" s="453">
        <v>2.6767079354171326</v>
      </c>
      <c r="H2769" s="453">
        <v>8.3134571033579192</v>
      </c>
      <c r="I2769" s="453">
        <v>10.072170858415618</v>
      </c>
      <c r="J2769" s="453"/>
      <c r="K2769" s="453">
        <v>-0.13915870562491683</v>
      </c>
      <c r="L2769" s="453">
        <v>-0.6856311418840626</v>
      </c>
      <c r="M2769" s="453">
        <v>-4.2422884752670882</v>
      </c>
      <c r="N2769" s="453"/>
      <c r="O2769" s="453">
        <f t="shared" si="43"/>
        <v>1.1991952620836495</v>
      </c>
      <c r="P2769" s="453">
        <f t="shared" si="43"/>
        <v>3.471097409794897</v>
      </c>
      <c r="Q2769" s="453">
        <f t="shared" si="43"/>
        <v>0.79379695394072058</v>
      </c>
    </row>
    <row r="2770" spans="6:17">
      <c r="F2770" s="452">
        <v>2764</v>
      </c>
      <c r="G2770" s="453">
        <v>2.5863415399440939</v>
      </c>
      <c r="H2770" s="453">
        <v>8.2813107955635843</v>
      </c>
      <c r="I2770" s="453">
        <v>8.2288939710984152</v>
      </c>
      <c r="J2770" s="453"/>
      <c r="K2770" s="453">
        <v>0.11850700211751963</v>
      </c>
      <c r="L2770" s="453">
        <v>0.49584109769784135</v>
      </c>
      <c r="M2770" s="453">
        <v>-3.6365246372595763</v>
      </c>
      <c r="N2770" s="453"/>
      <c r="O2770" s="453">
        <f t="shared" si="43"/>
        <v>1.4116777720895666</v>
      </c>
      <c r="P2770" s="453">
        <f t="shared" si="43"/>
        <v>4.6364964954796335</v>
      </c>
      <c r="Q2770" s="453">
        <f t="shared" si="43"/>
        <v>0.47792234828963132</v>
      </c>
    </row>
    <row r="2771" spans="6:17">
      <c r="F2771" s="452">
        <v>2765</v>
      </c>
      <c r="G2771" s="453">
        <v>3.1171276694211194</v>
      </c>
      <c r="H2771" s="453">
        <v>11.571271535683763</v>
      </c>
      <c r="I2771" s="453">
        <v>16.738502259743129</v>
      </c>
      <c r="J2771" s="453"/>
      <c r="K2771" s="453">
        <v>0.74959904107147501</v>
      </c>
      <c r="L2771" s="453">
        <v>3.5073701903461085</v>
      </c>
      <c r="M2771" s="453">
        <v>3.4170205197709862</v>
      </c>
      <c r="N2771" s="453"/>
      <c r="O2771" s="453">
        <f t="shared" si="43"/>
        <v>2.3081628757820347</v>
      </c>
      <c r="P2771" s="453">
        <f t="shared" si="43"/>
        <v>9.2930059581879902</v>
      </c>
      <c r="Q2771" s="453">
        <f t="shared" si="43"/>
        <v>11.786271649642551</v>
      </c>
    </row>
    <row r="2772" spans="6:17">
      <c r="F2772" s="452">
        <v>2766</v>
      </c>
      <c r="G2772" s="453">
        <v>2.8857928326999041</v>
      </c>
      <c r="H2772" s="453">
        <v>8.9244216350113064</v>
      </c>
      <c r="I2772" s="453">
        <v>10.851112206228706</v>
      </c>
      <c r="J2772" s="453"/>
      <c r="K2772" s="453">
        <v>0.65493017707487766</v>
      </c>
      <c r="L2772" s="453">
        <v>1.5093112385252425</v>
      </c>
      <c r="M2772" s="453">
        <v>-1.1981171004486413</v>
      </c>
      <c r="N2772" s="453"/>
      <c r="O2772" s="453">
        <f t="shared" si="43"/>
        <v>2.0978265934248297</v>
      </c>
      <c r="P2772" s="453">
        <f t="shared" si="43"/>
        <v>5.9715220560308957</v>
      </c>
      <c r="Q2772" s="453">
        <f t="shared" si="43"/>
        <v>4.2274390026657116</v>
      </c>
    </row>
    <row r="2773" spans="6:17">
      <c r="F2773" s="452">
        <v>2767</v>
      </c>
      <c r="G2773" s="453">
        <v>3.004246164020353</v>
      </c>
      <c r="H2773" s="453">
        <v>11.758657709049331</v>
      </c>
      <c r="I2773" s="453">
        <v>17.042210912455644</v>
      </c>
      <c r="J2773" s="453"/>
      <c r="K2773" s="453">
        <v>0.77349875327814388</v>
      </c>
      <c r="L2773" s="453">
        <v>4.4244505723241048</v>
      </c>
      <c r="M2773" s="453">
        <v>5.2028749388528865</v>
      </c>
      <c r="N2773" s="453"/>
      <c r="O2773" s="453">
        <f t="shared" si="43"/>
        <v>2.2756218352883204</v>
      </c>
      <c r="P2773" s="453">
        <f t="shared" si="43"/>
        <v>10.30377942684877</v>
      </c>
      <c r="Q2773" s="453">
        <f t="shared" si="43"/>
        <v>13.723980395080709</v>
      </c>
    </row>
    <row r="2774" spans="6:17">
      <c r="F2774" s="452">
        <v>2768</v>
      </c>
      <c r="G2774" s="453">
        <v>2.8745829910091683</v>
      </c>
      <c r="H2774" s="453">
        <v>8.9886350909298756</v>
      </c>
      <c r="I2774" s="453">
        <v>10.906145621424074</v>
      </c>
      <c r="J2774" s="453"/>
      <c r="K2774" s="453">
        <v>0.51441231724877845</v>
      </c>
      <c r="L2774" s="453">
        <v>0.68761150118404402</v>
      </c>
      <c r="M2774" s="453">
        <v>-2.5029662645358925</v>
      </c>
      <c r="N2774" s="453"/>
      <c r="O2774" s="453">
        <f t="shared" si="43"/>
        <v>1.9517038127533626</v>
      </c>
      <c r="P2774" s="453">
        <f t="shared" si="43"/>
        <v>5.1819290466489818</v>
      </c>
      <c r="Q2774" s="453">
        <f t="shared" si="43"/>
        <v>2.9501065461761442</v>
      </c>
    </row>
    <row r="2775" spans="6:17">
      <c r="F2775" s="452">
        <v>2769</v>
      </c>
      <c r="G2775" s="453">
        <v>2.5669829916943083</v>
      </c>
      <c r="H2775" s="453">
        <v>8.8056346484359764</v>
      </c>
      <c r="I2775" s="453">
        <v>12.248164623097082</v>
      </c>
      <c r="J2775" s="453"/>
      <c r="K2775" s="453">
        <v>0.36213568185518064</v>
      </c>
      <c r="L2775" s="453">
        <v>1.5126343792601773</v>
      </c>
      <c r="M2775" s="453">
        <v>0.41670313876319653</v>
      </c>
      <c r="N2775" s="453"/>
      <c r="O2775" s="453">
        <f t="shared" si="43"/>
        <v>1.6456271777023348</v>
      </c>
      <c r="P2775" s="453">
        <f t="shared" si="43"/>
        <v>5.9154517034781655</v>
      </c>
      <c r="Q2775" s="453">
        <f t="shared" si="43"/>
        <v>6.5407854503117377</v>
      </c>
    </row>
    <row r="2776" spans="6:17">
      <c r="F2776" s="452">
        <v>2770</v>
      </c>
      <c r="G2776" s="453">
        <v>2.3560163372200922</v>
      </c>
      <c r="H2776" s="453">
        <v>8.029800373280807</v>
      </c>
      <c r="I2776" s="453">
        <v>11.740253142830923</v>
      </c>
      <c r="J2776" s="453"/>
      <c r="K2776" s="453">
        <v>4.0463740598683628E-2</v>
      </c>
      <c r="L2776" s="453">
        <v>0.50459139399707453</v>
      </c>
      <c r="M2776" s="453">
        <v>-0.66297528755119117</v>
      </c>
      <c r="N2776" s="453"/>
      <c r="O2776" s="453">
        <f t="shared" si="43"/>
        <v>1.2184719092087297</v>
      </c>
      <c r="P2776" s="453">
        <f t="shared" si="43"/>
        <v>4.519491580637478</v>
      </c>
      <c r="Q2776" s="453">
        <f t="shared" si="43"/>
        <v>5.2071512838642704</v>
      </c>
    </row>
    <row r="2777" spans="6:17">
      <c r="F2777" s="452">
        <v>2771</v>
      </c>
      <c r="G2777" s="453">
        <v>2.3954006367700877</v>
      </c>
      <c r="H2777" s="453">
        <v>9.2415628513062558</v>
      </c>
      <c r="I2777" s="453">
        <v>13.182062289571363</v>
      </c>
      <c r="J2777" s="453"/>
      <c r="K2777" s="453">
        <v>0.25737171263375913</v>
      </c>
      <c r="L2777" s="453">
        <v>1.9861011101884571</v>
      </c>
      <c r="M2777" s="453">
        <v>1.2253463306969508</v>
      </c>
      <c r="N2777" s="453"/>
      <c r="O2777" s="453">
        <f t="shared" si="43"/>
        <v>1.455072031018803</v>
      </c>
      <c r="P2777" s="453">
        <f t="shared" si="43"/>
        <v>6.606882535841585</v>
      </c>
      <c r="Q2777" s="453">
        <f t="shared" si="43"/>
        <v>7.8163774754826321</v>
      </c>
    </row>
    <row r="2778" spans="6:17">
      <c r="F2778" s="452">
        <v>2772</v>
      </c>
      <c r="G2778" s="453">
        <v>2.6288508374102939</v>
      </c>
      <c r="H2778" s="453">
        <v>8.6651812111820092</v>
      </c>
      <c r="I2778" s="453">
        <v>11.644263219332018</v>
      </c>
      <c r="J2778" s="453"/>
      <c r="K2778" s="453">
        <v>0.1863440627384918</v>
      </c>
      <c r="L2778" s="453">
        <v>1.3419896621766156</v>
      </c>
      <c r="M2778" s="453">
        <v>0.39007949788310725</v>
      </c>
      <c r="N2778" s="453"/>
      <c r="O2778" s="453">
        <f t="shared" si="43"/>
        <v>1.5007694814436388</v>
      </c>
      <c r="P2778" s="453">
        <f t="shared" si="43"/>
        <v>5.6745802677676203</v>
      </c>
      <c r="Q2778" s="453">
        <f t="shared" si="43"/>
        <v>6.2122111075491162</v>
      </c>
    </row>
    <row r="2779" spans="6:17">
      <c r="F2779" s="452">
        <v>2773</v>
      </c>
      <c r="G2779" s="453">
        <v>2.7839583886758277</v>
      </c>
      <c r="H2779" s="453">
        <v>8.6160592891245145</v>
      </c>
      <c r="I2779" s="453">
        <v>10.49143955893264</v>
      </c>
      <c r="J2779" s="453"/>
      <c r="K2779" s="453">
        <v>-0.25122883944986185</v>
      </c>
      <c r="L2779" s="453">
        <v>-1.040115318486329</v>
      </c>
      <c r="M2779" s="453">
        <v>-4.7226578517118938</v>
      </c>
      <c r="N2779" s="453"/>
      <c r="O2779" s="453">
        <f t="shared" si="43"/>
        <v>1.140750354888052</v>
      </c>
      <c r="P2779" s="453">
        <f t="shared" si="43"/>
        <v>3.2679143260759282</v>
      </c>
      <c r="Q2779" s="453">
        <f t="shared" si="43"/>
        <v>0.52306192775442639</v>
      </c>
    </row>
    <row r="2780" spans="6:17">
      <c r="F2780" s="452">
        <v>2774</v>
      </c>
      <c r="G2780" s="453">
        <v>2.0786457837015053</v>
      </c>
      <c r="H2780" s="453">
        <v>5.9801583141310388</v>
      </c>
      <c r="I2780" s="453">
        <v>6.543431473522503</v>
      </c>
      <c r="J2780" s="453"/>
      <c r="K2780" s="453">
        <v>-0.21562024244397549</v>
      </c>
      <c r="L2780" s="453">
        <v>-1.5136269457371228</v>
      </c>
      <c r="M2780" s="453">
        <v>-4.9575037071248147</v>
      </c>
      <c r="N2780" s="453"/>
      <c r="O2780" s="453">
        <f t="shared" si="43"/>
        <v>0.82370264940677718</v>
      </c>
      <c r="P2780" s="453">
        <f t="shared" si="43"/>
        <v>1.4764522113283967</v>
      </c>
      <c r="Q2780" s="453">
        <f t="shared" si="43"/>
        <v>-1.6857879703635632</v>
      </c>
    </row>
    <row r="2781" spans="6:17">
      <c r="F2781" s="452">
        <v>2775</v>
      </c>
      <c r="G2781" s="453">
        <v>2.4891676880140334</v>
      </c>
      <c r="H2781" s="453">
        <v>8.6036889176948392</v>
      </c>
      <c r="I2781" s="453">
        <v>11.486397346218652</v>
      </c>
      <c r="J2781" s="453"/>
      <c r="K2781" s="453">
        <v>0.36275873739306874</v>
      </c>
      <c r="L2781" s="453">
        <v>1.6225419317507175</v>
      </c>
      <c r="M2781" s="453">
        <v>0.30300210893484802</v>
      </c>
      <c r="N2781" s="453"/>
      <c r="O2781" s="453">
        <f t="shared" si="43"/>
        <v>1.6073425814000855</v>
      </c>
      <c r="P2781" s="453">
        <f t="shared" si="43"/>
        <v>5.9243863905981371</v>
      </c>
      <c r="Q2781" s="453">
        <f t="shared" si="43"/>
        <v>6.0462007820441741</v>
      </c>
    </row>
    <row r="2782" spans="6:17">
      <c r="F2782" s="452">
        <v>2776</v>
      </c>
      <c r="G2782" s="453">
        <v>2.6555951994039244</v>
      </c>
      <c r="H2782" s="453">
        <v>8.9307907939035829</v>
      </c>
      <c r="I2782" s="453">
        <v>12.421435328892471</v>
      </c>
      <c r="J2782" s="453"/>
      <c r="K2782" s="453">
        <v>0.50707774080103896</v>
      </c>
      <c r="L2782" s="453">
        <v>1.1958063883740948</v>
      </c>
      <c r="M2782" s="453">
        <v>-1.7341220366879782</v>
      </c>
      <c r="N2782" s="453"/>
      <c r="O2782" s="453">
        <f t="shared" si="43"/>
        <v>1.8348753405030012</v>
      </c>
      <c r="P2782" s="453">
        <f t="shared" si="43"/>
        <v>5.6612017853258862</v>
      </c>
      <c r="Q2782" s="453">
        <f t="shared" si="43"/>
        <v>4.4765956277582575</v>
      </c>
    </row>
    <row r="2783" spans="6:17">
      <c r="F2783" s="452">
        <v>2777</v>
      </c>
      <c r="G2783" s="453">
        <v>2.4893793548244112</v>
      </c>
      <c r="H2783" s="453">
        <v>8.2447480516113671</v>
      </c>
      <c r="I2783" s="453">
        <v>9.9837049123767656</v>
      </c>
      <c r="J2783" s="453"/>
      <c r="K2783" s="453">
        <v>0.28193431285691162</v>
      </c>
      <c r="L2783" s="453">
        <v>1.0502340491698376</v>
      </c>
      <c r="M2783" s="453">
        <v>-1.5883165178866676</v>
      </c>
      <c r="N2783" s="453"/>
      <c r="O2783" s="453">
        <f t="shared" si="43"/>
        <v>1.5266239902691172</v>
      </c>
      <c r="P2783" s="453">
        <f t="shared" si="43"/>
        <v>5.1726080749755212</v>
      </c>
      <c r="Q2783" s="453">
        <f t="shared" si="43"/>
        <v>3.4035359383017152</v>
      </c>
    </row>
    <row r="2784" spans="6:17">
      <c r="F2784" s="452">
        <v>2778</v>
      </c>
      <c r="G2784" s="453">
        <v>2.4374782351442459</v>
      </c>
      <c r="H2784" s="453">
        <v>8.8194721153973461</v>
      </c>
      <c r="I2784" s="453">
        <v>11.394338722939153</v>
      </c>
      <c r="J2784" s="453"/>
      <c r="K2784" s="453">
        <v>3.3807545678135043E-2</v>
      </c>
      <c r="L2784" s="453">
        <v>-3.0369169080032066E-2</v>
      </c>
      <c r="M2784" s="453">
        <v>-3.3439981633178206</v>
      </c>
      <c r="N2784" s="453"/>
      <c r="O2784" s="453">
        <f t="shared" si="43"/>
        <v>1.252546663250258</v>
      </c>
      <c r="P2784" s="453">
        <f t="shared" si="43"/>
        <v>4.379366888618641</v>
      </c>
      <c r="Q2784" s="453">
        <f t="shared" si="43"/>
        <v>2.353171198151756</v>
      </c>
    </row>
    <row r="2785" spans="6:17">
      <c r="F2785" s="452">
        <v>2779</v>
      </c>
      <c r="G2785" s="453">
        <v>2.3991679204837748</v>
      </c>
      <c r="H2785" s="453">
        <v>8.9569320676876032</v>
      </c>
      <c r="I2785" s="453">
        <v>11.450862977408804</v>
      </c>
      <c r="J2785" s="453"/>
      <c r="K2785" s="453">
        <v>0.2024995623932444</v>
      </c>
      <c r="L2785" s="453">
        <v>0.68995335655888823</v>
      </c>
      <c r="M2785" s="453">
        <v>-2.2765493896143667</v>
      </c>
      <c r="N2785" s="453"/>
      <c r="O2785" s="453">
        <f t="shared" si="43"/>
        <v>1.4020835226351318</v>
      </c>
      <c r="P2785" s="453">
        <f t="shared" si="43"/>
        <v>5.1684193904026898</v>
      </c>
      <c r="Q2785" s="453">
        <f t="shared" si="43"/>
        <v>3.4488820990900351</v>
      </c>
    </row>
    <row r="2786" spans="6:17">
      <c r="F2786" s="452">
        <v>2780</v>
      </c>
      <c r="G2786" s="453">
        <v>3.073504261883107</v>
      </c>
      <c r="H2786" s="453">
        <v>11.022267644000564</v>
      </c>
      <c r="I2786" s="453">
        <v>14.585227125497468</v>
      </c>
      <c r="J2786" s="453"/>
      <c r="K2786" s="453">
        <v>0.89897109730416247</v>
      </c>
      <c r="L2786" s="453">
        <v>3.7800909835278844</v>
      </c>
      <c r="M2786" s="453">
        <v>2.8504990490454674</v>
      </c>
      <c r="N2786" s="453"/>
      <c r="O2786" s="453">
        <f t="shared" si="43"/>
        <v>2.435723228245716</v>
      </c>
      <c r="P2786" s="453">
        <f t="shared" si="43"/>
        <v>9.2912248055281665</v>
      </c>
      <c r="Q2786" s="453">
        <f t="shared" si="43"/>
        <v>10.143112611794201</v>
      </c>
    </row>
    <row r="2787" spans="6:17">
      <c r="F2787" s="452">
        <v>2781</v>
      </c>
      <c r="G2787" s="453">
        <v>3.0444511506390697</v>
      </c>
      <c r="H2787" s="453">
        <v>11.245026222688928</v>
      </c>
      <c r="I2787" s="453">
        <v>16.157482036734436</v>
      </c>
      <c r="J2787" s="453"/>
      <c r="K2787" s="453">
        <v>0.75542716908272034</v>
      </c>
      <c r="L2787" s="453">
        <v>3.4437369168678345</v>
      </c>
      <c r="M2787" s="453">
        <v>3.2889095983495054</v>
      </c>
      <c r="N2787" s="453"/>
      <c r="O2787" s="453">
        <f t="shared" si="43"/>
        <v>2.2776527444022552</v>
      </c>
      <c r="P2787" s="453">
        <f t="shared" si="43"/>
        <v>9.0662500282122984</v>
      </c>
      <c r="Q2787" s="453">
        <f t="shared" si="43"/>
        <v>11.367650616716723</v>
      </c>
    </row>
    <row r="2788" spans="6:17">
      <c r="F2788" s="452">
        <v>2782</v>
      </c>
      <c r="G2788" s="453">
        <v>2.569478498149758</v>
      </c>
      <c r="H2788" s="453">
        <v>9.4943302918840544</v>
      </c>
      <c r="I2788" s="453">
        <v>14.620486939197036</v>
      </c>
      <c r="J2788" s="453"/>
      <c r="K2788" s="453">
        <v>0.31650784252954267</v>
      </c>
      <c r="L2788" s="453">
        <v>2.0002864929920747</v>
      </c>
      <c r="M2788" s="453">
        <v>2.4972749216459889</v>
      </c>
      <c r="N2788" s="453"/>
      <c r="O2788" s="453">
        <f t="shared" si="43"/>
        <v>1.6012470916044217</v>
      </c>
      <c r="P2788" s="453">
        <f t="shared" si="43"/>
        <v>6.7474516389341019</v>
      </c>
      <c r="Q2788" s="453">
        <f t="shared" si="43"/>
        <v>9.807518391244507</v>
      </c>
    </row>
    <row r="2789" spans="6:17">
      <c r="F2789" s="452">
        <v>2783</v>
      </c>
      <c r="G2789" s="453">
        <v>2.2834715184791321</v>
      </c>
      <c r="H2789" s="453">
        <v>7.6790417870615713</v>
      </c>
      <c r="I2789" s="453">
        <v>7.4772650611814981</v>
      </c>
      <c r="J2789" s="453"/>
      <c r="K2789" s="453">
        <v>-0.3494374873274193</v>
      </c>
      <c r="L2789" s="453">
        <v>-0.89416412681529778</v>
      </c>
      <c r="M2789" s="453">
        <v>-5.534380931369931</v>
      </c>
      <c r="N2789" s="453"/>
      <c r="O2789" s="453">
        <f t="shared" si="43"/>
        <v>0.79229827191214675</v>
      </c>
      <c r="P2789" s="453">
        <f t="shared" si="43"/>
        <v>2.9453567667154879</v>
      </c>
      <c r="Q2789" s="453">
        <f t="shared" si="43"/>
        <v>-1.795748400779182</v>
      </c>
    </row>
    <row r="2790" spans="6:17">
      <c r="F2790" s="452">
        <v>2784</v>
      </c>
      <c r="G2790" s="453">
        <v>2.4432008415514392</v>
      </c>
      <c r="H2790" s="453">
        <v>7.6429123922172124</v>
      </c>
      <c r="I2790" s="453">
        <v>9.3634108065334232</v>
      </c>
      <c r="J2790" s="453"/>
      <c r="K2790" s="453">
        <v>0.83790153237937659</v>
      </c>
      <c r="L2790" s="453">
        <v>2.5840647348739196</v>
      </c>
      <c r="M2790" s="453">
        <v>0.7304140184032093</v>
      </c>
      <c r="N2790" s="453"/>
      <c r="O2790" s="453">
        <f t="shared" si="43"/>
        <v>2.0595019531550962</v>
      </c>
      <c r="P2790" s="453">
        <f t="shared" si="43"/>
        <v>6.4055209309825258</v>
      </c>
      <c r="Q2790" s="453">
        <f t="shared" si="43"/>
        <v>5.4121194216699209</v>
      </c>
    </row>
    <row r="2791" spans="6:17">
      <c r="F2791" s="452">
        <v>2785</v>
      </c>
      <c r="G2791" s="453">
        <v>2.4281371357510508</v>
      </c>
      <c r="H2791" s="453">
        <v>7.5653160340693688</v>
      </c>
      <c r="I2791" s="453">
        <v>8.9132858315341394</v>
      </c>
      <c r="J2791" s="453"/>
      <c r="K2791" s="453">
        <v>1.1536602506972944</v>
      </c>
      <c r="L2791" s="453">
        <v>4.1477412010438073</v>
      </c>
      <c r="M2791" s="453">
        <v>3.2951168927870498</v>
      </c>
      <c r="N2791" s="453"/>
      <c r="O2791" s="453">
        <f t="shared" si="43"/>
        <v>2.3677288185728198</v>
      </c>
      <c r="P2791" s="453">
        <f t="shared" si="43"/>
        <v>7.9303992180784917</v>
      </c>
      <c r="Q2791" s="453">
        <f t="shared" si="43"/>
        <v>7.7517598085541195</v>
      </c>
    </row>
    <row r="2792" spans="6:17">
      <c r="F2792" s="452">
        <v>2786</v>
      </c>
      <c r="G2792" s="453">
        <v>2.4991302272385525</v>
      </c>
      <c r="H2792" s="453">
        <v>8.1043211489709606</v>
      </c>
      <c r="I2792" s="453">
        <v>11.426489226362932</v>
      </c>
      <c r="J2792" s="453"/>
      <c r="K2792" s="453">
        <v>0.23274512243849799</v>
      </c>
      <c r="L2792" s="453">
        <v>0.50606883146753034</v>
      </c>
      <c r="M2792" s="453">
        <v>-0.9736484648218422</v>
      </c>
      <c r="N2792" s="453"/>
      <c r="O2792" s="453">
        <f t="shared" si="43"/>
        <v>1.4823102360577742</v>
      </c>
      <c r="P2792" s="453">
        <f t="shared" si="43"/>
        <v>4.5582294059530106</v>
      </c>
      <c r="Q2792" s="453">
        <f t="shared" si="43"/>
        <v>4.7395961483596238</v>
      </c>
    </row>
    <row r="2793" spans="6:17">
      <c r="F2793" s="452">
        <v>2787</v>
      </c>
      <c r="G2793" s="453">
        <v>2.2189335782124768</v>
      </c>
      <c r="H2793" s="453">
        <v>6.7698682672323329</v>
      </c>
      <c r="I2793" s="453">
        <v>7.4846385981480807</v>
      </c>
      <c r="J2793" s="453"/>
      <c r="K2793" s="453">
        <v>0.54673315237774389</v>
      </c>
      <c r="L2793" s="453">
        <v>2.260798442870211</v>
      </c>
      <c r="M2793" s="453">
        <v>0.15986020541316748</v>
      </c>
      <c r="N2793" s="453"/>
      <c r="O2793" s="453">
        <f t="shared" si="43"/>
        <v>1.6561999414839823</v>
      </c>
      <c r="P2793" s="453">
        <f t="shared" si="43"/>
        <v>5.6457325764863775</v>
      </c>
      <c r="Q2793" s="453">
        <f t="shared" si="43"/>
        <v>3.9021795044872079</v>
      </c>
    </row>
    <row r="2794" spans="6:17">
      <c r="F2794" s="452">
        <v>2788</v>
      </c>
      <c r="G2794" s="453">
        <v>2.5304452653791625</v>
      </c>
      <c r="H2794" s="453">
        <v>9.0969705718302265</v>
      </c>
      <c r="I2794" s="453">
        <v>12.033902770698646</v>
      </c>
      <c r="J2794" s="453"/>
      <c r="K2794" s="453">
        <v>0.22328766321975735</v>
      </c>
      <c r="L2794" s="453">
        <v>0.49727165848547372</v>
      </c>
      <c r="M2794" s="453">
        <v>-2.5281445227223429</v>
      </c>
      <c r="N2794" s="453"/>
      <c r="O2794" s="453">
        <f t="shared" si="43"/>
        <v>1.4885102959093386</v>
      </c>
      <c r="P2794" s="453">
        <f t="shared" si="43"/>
        <v>5.045756944400587</v>
      </c>
      <c r="Q2794" s="453">
        <f t="shared" si="43"/>
        <v>3.4888068626269799</v>
      </c>
    </row>
    <row r="2795" spans="6:17">
      <c r="F2795" s="452">
        <v>2789</v>
      </c>
      <c r="G2795" s="453">
        <v>2.9927517295785186</v>
      </c>
      <c r="H2795" s="453">
        <v>9.9707635860846651</v>
      </c>
      <c r="I2795" s="453">
        <v>14.064167110225426</v>
      </c>
      <c r="J2795" s="453"/>
      <c r="K2795" s="453">
        <v>0.56323922578612162</v>
      </c>
      <c r="L2795" s="453">
        <v>1.3256304472537153</v>
      </c>
      <c r="M2795" s="453">
        <v>-1.3699573604114974</v>
      </c>
      <c r="N2795" s="453"/>
      <c r="O2795" s="453">
        <f t="shared" si="43"/>
        <v>2.0596150905753809</v>
      </c>
      <c r="P2795" s="453">
        <f t="shared" si="43"/>
        <v>6.3110122402960478</v>
      </c>
      <c r="Q2795" s="453">
        <f t="shared" si="43"/>
        <v>5.6621261947012158</v>
      </c>
    </row>
    <row r="2796" spans="6:17">
      <c r="F2796" s="452">
        <v>2790</v>
      </c>
      <c r="G2796" s="453">
        <v>2.847488399697653</v>
      </c>
      <c r="H2796" s="453">
        <v>9.1036402371864256</v>
      </c>
      <c r="I2796" s="453">
        <v>11.628275615275768</v>
      </c>
      <c r="J2796" s="453"/>
      <c r="K2796" s="453">
        <v>0.55241606308995195</v>
      </c>
      <c r="L2796" s="453">
        <v>1.581328476437875</v>
      </c>
      <c r="M2796" s="453">
        <v>-0.66723595487107445</v>
      </c>
      <c r="N2796" s="453"/>
      <c r="O2796" s="453">
        <f t="shared" si="43"/>
        <v>1.9761602629387784</v>
      </c>
      <c r="P2796" s="453">
        <f t="shared" si="43"/>
        <v>6.1331485950310878</v>
      </c>
      <c r="Q2796" s="453">
        <f t="shared" si="43"/>
        <v>5.1469018527668098</v>
      </c>
    </row>
    <row r="2797" spans="6:17">
      <c r="F2797" s="452">
        <v>2791</v>
      </c>
      <c r="G2797" s="453">
        <v>2.8807711289140574</v>
      </c>
      <c r="H2797" s="453">
        <v>11.028104383515043</v>
      </c>
      <c r="I2797" s="453">
        <v>15.873457105632653</v>
      </c>
      <c r="J2797" s="453"/>
      <c r="K2797" s="453">
        <v>0.60991793733193234</v>
      </c>
      <c r="L2797" s="453">
        <v>3.2562155294243027</v>
      </c>
      <c r="M2797" s="453">
        <v>3.0688942677358924</v>
      </c>
      <c r="N2797" s="453"/>
      <c r="O2797" s="453">
        <f t="shared" si="43"/>
        <v>2.050303501788961</v>
      </c>
      <c r="P2797" s="453">
        <f t="shared" si="43"/>
        <v>8.7702677211818241</v>
      </c>
      <c r="Q2797" s="453">
        <f t="shared" si="43"/>
        <v>11.005622820552219</v>
      </c>
    </row>
    <row r="2798" spans="6:17">
      <c r="F2798" s="452">
        <v>2792</v>
      </c>
      <c r="G2798" s="453">
        <v>3.0472940003582369</v>
      </c>
      <c r="H2798" s="453">
        <v>10.290522995662293</v>
      </c>
      <c r="I2798" s="453">
        <v>13.315076693281128</v>
      </c>
      <c r="J2798" s="453"/>
      <c r="K2798" s="453">
        <v>0.60596306508863762</v>
      </c>
      <c r="L2798" s="453">
        <v>1.2238982506373546</v>
      </c>
      <c r="M2798" s="453">
        <v>-1.0170053480333578</v>
      </c>
      <c r="N2798" s="453"/>
      <c r="O2798" s="453">
        <f t="shared" si="43"/>
        <v>2.1296100652677561</v>
      </c>
      <c r="P2798" s="453">
        <f t="shared" si="43"/>
        <v>6.3691597484685012</v>
      </c>
      <c r="Q2798" s="453">
        <f t="shared" si="43"/>
        <v>5.6405329986072061</v>
      </c>
    </row>
    <row r="2799" spans="6:17">
      <c r="F2799" s="452">
        <v>2793</v>
      </c>
      <c r="G2799" s="453">
        <v>3.1171276694211194</v>
      </c>
      <c r="H2799" s="453">
        <v>11.571271535683763</v>
      </c>
      <c r="I2799" s="453">
        <v>16.738502259743129</v>
      </c>
      <c r="J2799" s="453"/>
      <c r="K2799" s="453">
        <v>0.74959904107147501</v>
      </c>
      <c r="L2799" s="453">
        <v>3.5073701903461085</v>
      </c>
      <c r="M2799" s="453">
        <v>3.4170205197709862</v>
      </c>
      <c r="N2799" s="453"/>
      <c r="O2799" s="453">
        <f t="shared" si="43"/>
        <v>2.3081628757820347</v>
      </c>
      <c r="P2799" s="453">
        <f t="shared" si="43"/>
        <v>9.2930059581879902</v>
      </c>
      <c r="Q2799" s="453">
        <f t="shared" si="43"/>
        <v>11.786271649642551</v>
      </c>
    </row>
    <row r="2800" spans="6:17">
      <c r="F2800" s="452">
        <v>2794</v>
      </c>
      <c r="G2800" s="453">
        <v>2.4064919523599499</v>
      </c>
      <c r="H2800" s="453">
        <v>8.173739152482959</v>
      </c>
      <c r="I2800" s="453">
        <v>10.868198345739373</v>
      </c>
      <c r="J2800" s="453"/>
      <c r="K2800" s="453">
        <v>0.32932278420524419</v>
      </c>
      <c r="L2800" s="453">
        <v>1.9782616923060559</v>
      </c>
      <c r="M2800" s="453">
        <v>1.2718406220444152</v>
      </c>
      <c r="N2800" s="453"/>
      <c r="O2800" s="453">
        <f t="shared" si="43"/>
        <v>1.5325687603852192</v>
      </c>
      <c r="P2800" s="453">
        <f t="shared" si="43"/>
        <v>6.0651312685475354</v>
      </c>
      <c r="Q2800" s="453">
        <f t="shared" si="43"/>
        <v>6.7059397949141015</v>
      </c>
    </row>
    <row r="2801" spans="6:17">
      <c r="F2801" s="452">
        <v>2795</v>
      </c>
      <c r="G2801" s="453">
        <v>2.4756426964274816</v>
      </c>
      <c r="H2801" s="453">
        <v>8.7541621057647703</v>
      </c>
      <c r="I2801" s="453">
        <v>11.840148400210552</v>
      </c>
      <c r="J2801" s="453"/>
      <c r="K2801" s="453">
        <v>0.4015372032700526</v>
      </c>
      <c r="L2801" s="453">
        <v>2.3872955883183238</v>
      </c>
      <c r="M2801" s="453">
        <v>1.7311664728049152</v>
      </c>
      <c r="N2801" s="453"/>
      <c r="O2801" s="453">
        <f t="shared" si="43"/>
        <v>1.6393585514837934</v>
      </c>
      <c r="P2801" s="453">
        <f t="shared" si="43"/>
        <v>6.7643766412007089</v>
      </c>
      <c r="Q2801" s="453">
        <f t="shared" si="43"/>
        <v>7.6512406729101912</v>
      </c>
    </row>
    <row r="2802" spans="6:17">
      <c r="F2802" s="452">
        <v>2796</v>
      </c>
      <c r="G2802" s="453">
        <v>3.250707282522411</v>
      </c>
      <c r="H2802" s="453">
        <v>11.689978423537752</v>
      </c>
      <c r="I2802" s="453">
        <v>16.79178119436807</v>
      </c>
      <c r="J2802" s="453"/>
      <c r="K2802" s="453">
        <v>0.93368819135596404</v>
      </c>
      <c r="L2802" s="453">
        <v>3.7998777694507169</v>
      </c>
      <c r="M2802" s="453">
        <v>3.7390247491136819</v>
      </c>
      <c r="N2802" s="453"/>
      <c r="O2802" s="453">
        <f t="shared" si="43"/>
        <v>2.5590418326171696</v>
      </c>
      <c r="P2802" s="453">
        <f t="shared" si="43"/>
        <v>9.6448669812195931</v>
      </c>
      <c r="Q2802" s="453">
        <f t="shared" si="43"/>
        <v>12.134915346297717</v>
      </c>
    </row>
    <row r="2803" spans="6:17">
      <c r="F2803" s="452">
        <v>2797</v>
      </c>
      <c r="G2803" s="453">
        <v>3.2284864838019232</v>
      </c>
      <c r="H2803" s="453">
        <v>12.097107619406778</v>
      </c>
      <c r="I2803" s="453">
        <v>16.730163895802335</v>
      </c>
      <c r="J2803" s="453"/>
      <c r="K2803" s="453">
        <v>0.97076608611492254</v>
      </c>
      <c r="L2803" s="453">
        <v>4.6858763324284212</v>
      </c>
      <c r="M2803" s="453">
        <v>4.6496218600783692</v>
      </c>
      <c r="N2803" s="453"/>
      <c r="O2803" s="453">
        <f t="shared" si="43"/>
        <v>2.5850093280158841</v>
      </c>
      <c r="P2803" s="453">
        <f t="shared" si="43"/>
        <v>10.73443014213181</v>
      </c>
      <c r="Q2803" s="453">
        <f t="shared" si="43"/>
        <v>13.014703807979537</v>
      </c>
    </row>
    <row r="2804" spans="6:17">
      <c r="F2804" s="452">
        <v>2798</v>
      </c>
      <c r="G2804" s="453">
        <v>2.4104135635423631</v>
      </c>
      <c r="H2804" s="453">
        <v>8.1063210910697734</v>
      </c>
      <c r="I2804" s="453">
        <v>10.836991105819962</v>
      </c>
      <c r="J2804" s="453"/>
      <c r="K2804" s="453">
        <v>0.31375698033126653</v>
      </c>
      <c r="L2804" s="453">
        <v>1.993037095319643</v>
      </c>
      <c r="M2804" s="453">
        <v>1.4712532753995049</v>
      </c>
      <c r="N2804" s="453"/>
      <c r="O2804" s="453">
        <f t="shared" si="43"/>
        <v>1.5189637621024481</v>
      </c>
      <c r="P2804" s="453">
        <f t="shared" si="43"/>
        <v>6.0461976408545297</v>
      </c>
      <c r="Q2804" s="453">
        <f t="shared" si="43"/>
        <v>6.8897488283094859</v>
      </c>
    </row>
    <row r="2805" spans="6:17">
      <c r="F2805" s="452">
        <v>2799</v>
      </c>
      <c r="G2805" s="453">
        <v>2.6018653588452487</v>
      </c>
      <c r="H2805" s="453">
        <v>8.3262081589304984</v>
      </c>
      <c r="I2805" s="453">
        <v>8.3589832566869404</v>
      </c>
      <c r="J2805" s="453"/>
      <c r="K2805" s="453">
        <v>0.20681669029305105</v>
      </c>
      <c r="L2805" s="453">
        <v>0.73593844456753743</v>
      </c>
      <c r="M2805" s="453">
        <v>-3.2340250547438174</v>
      </c>
      <c r="N2805" s="453"/>
      <c r="O2805" s="453">
        <f t="shared" si="43"/>
        <v>1.5077493697156754</v>
      </c>
      <c r="P2805" s="453">
        <f t="shared" si="43"/>
        <v>4.8990425240327866</v>
      </c>
      <c r="Q2805" s="453">
        <f t="shared" si="43"/>
        <v>0.9454665735996528</v>
      </c>
    </row>
    <row r="2806" spans="6:17">
      <c r="F2806" s="452">
        <v>2800</v>
      </c>
      <c r="G2806" s="453">
        <v>2.1597957844382787</v>
      </c>
      <c r="H2806" s="453">
        <v>6.7924054816320449</v>
      </c>
      <c r="I2806" s="453">
        <v>7.7749029320137879</v>
      </c>
      <c r="J2806" s="453"/>
      <c r="K2806" s="453">
        <v>0.56994411320659033</v>
      </c>
      <c r="L2806" s="453">
        <v>1.5809106640324373</v>
      </c>
      <c r="M2806" s="453">
        <v>-0.63732873103717935</v>
      </c>
      <c r="N2806" s="453"/>
      <c r="O2806" s="453">
        <f t="shared" si="43"/>
        <v>1.6498420054257297</v>
      </c>
      <c r="P2806" s="453">
        <f t="shared" si="43"/>
        <v>4.9771134048484598</v>
      </c>
      <c r="Q2806" s="453">
        <f t="shared" si="43"/>
        <v>3.2501227349697146</v>
      </c>
    </row>
    <row r="2807" spans="6:17">
      <c r="F2807" s="452">
        <v>2801</v>
      </c>
      <c r="G2807" s="453">
        <v>3.2468522092768026</v>
      </c>
      <c r="H2807" s="453">
        <v>12.449702155356078</v>
      </c>
      <c r="I2807" s="453">
        <v>17.768581460122988</v>
      </c>
      <c r="J2807" s="453"/>
      <c r="K2807" s="453">
        <v>1.0470519132994838</v>
      </c>
      <c r="L2807" s="453">
        <v>5.2549538054595928</v>
      </c>
      <c r="M2807" s="453">
        <v>6.082466592705984</v>
      </c>
      <c r="N2807" s="453"/>
      <c r="O2807" s="453">
        <f t="shared" si="43"/>
        <v>2.6704780179378851</v>
      </c>
      <c r="P2807" s="453">
        <f t="shared" si="43"/>
        <v>11.479804883137632</v>
      </c>
      <c r="Q2807" s="453">
        <f t="shared" si="43"/>
        <v>14.966757322767478</v>
      </c>
    </row>
    <row r="2808" spans="6:17">
      <c r="F2808" s="452">
        <v>2802</v>
      </c>
      <c r="G2808" s="453">
        <v>2.2670201295045516</v>
      </c>
      <c r="H2808" s="453">
        <v>6.8954355480962519</v>
      </c>
      <c r="I2808" s="453">
        <v>7.7875615053405625</v>
      </c>
      <c r="J2808" s="453"/>
      <c r="K2808" s="453">
        <v>1.0934821142530193</v>
      </c>
      <c r="L2808" s="453">
        <v>4.0515444081489775</v>
      </c>
      <c r="M2808" s="453">
        <v>3.031282658927779</v>
      </c>
      <c r="N2808" s="453"/>
      <c r="O2808" s="453">
        <f t="shared" si="43"/>
        <v>2.2269921790052951</v>
      </c>
      <c r="P2808" s="453">
        <f t="shared" si="43"/>
        <v>7.4992621821971035</v>
      </c>
      <c r="Q2808" s="453">
        <f t="shared" si="43"/>
        <v>6.9250634115980603</v>
      </c>
    </row>
    <row r="2809" spans="6:17">
      <c r="F2809" s="452">
        <v>2803</v>
      </c>
      <c r="G2809" s="453">
        <v>2.1427481697768709</v>
      </c>
      <c r="H2809" s="453">
        <v>6.6480307943903227</v>
      </c>
      <c r="I2809" s="453">
        <v>7.4628549118675238</v>
      </c>
      <c r="J2809" s="453"/>
      <c r="K2809" s="453">
        <v>0.73088537684356858</v>
      </c>
      <c r="L2809" s="453">
        <v>2.5711452659750904</v>
      </c>
      <c r="M2809" s="453">
        <v>0.80729304624235709</v>
      </c>
      <c r="N2809" s="453"/>
      <c r="O2809" s="453">
        <f t="shared" si="43"/>
        <v>1.802259461732004</v>
      </c>
      <c r="P2809" s="453">
        <f t="shared" si="43"/>
        <v>5.8951606631702518</v>
      </c>
      <c r="Q2809" s="453">
        <f t="shared" si="43"/>
        <v>4.538720502176119</v>
      </c>
    </row>
    <row r="2810" spans="6:17">
      <c r="F2810" s="452">
        <v>2804</v>
      </c>
      <c r="G2810" s="453">
        <v>2.3345827418562681</v>
      </c>
      <c r="H2810" s="453">
        <v>7.8057352078089792</v>
      </c>
      <c r="I2810" s="453">
        <v>7.7121849318630211</v>
      </c>
      <c r="J2810" s="453"/>
      <c r="K2810" s="453">
        <v>-2.7325538674858763E-2</v>
      </c>
      <c r="L2810" s="453">
        <v>0.35654587333775822</v>
      </c>
      <c r="M2810" s="453">
        <v>-3.4095060593847109</v>
      </c>
      <c r="N2810" s="453"/>
      <c r="O2810" s="453">
        <f t="shared" si="43"/>
        <v>1.1399658322532753</v>
      </c>
      <c r="P2810" s="453">
        <f t="shared" si="43"/>
        <v>4.2594134772422478</v>
      </c>
      <c r="Q2810" s="453">
        <f t="shared" si="43"/>
        <v>0.44658640654679971</v>
      </c>
    </row>
    <row r="2811" spans="6:17">
      <c r="F2811" s="452">
        <v>2805</v>
      </c>
      <c r="G2811" s="453">
        <v>2.2601189282011944</v>
      </c>
      <c r="H2811" s="453">
        <v>7.0500620153642046</v>
      </c>
      <c r="I2811" s="453">
        <v>8.0938034103401293</v>
      </c>
      <c r="J2811" s="453"/>
      <c r="K2811" s="453">
        <v>1.1329968519937008</v>
      </c>
      <c r="L2811" s="453">
        <v>4.1693898415589885</v>
      </c>
      <c r="M2811" s="453">
        <v>3.3715872242698737</v>
      </c>
      <c r="N2811" s="453"/>
      <c r="O2811" s="453">
        <f t="shared" si="43"/>
        <v>2.263056316094298</v>
      </c>
      <c r="P2811" s="453">
        <f t="shared" si="43"/>
        <v>7.6944208492410908</v>
      </c>
      <c r="Q2811" s="453">
        <f t="shared" si="43"/>
        <v>7.4184889294399383</v>
      </c>
    </row>
    <row r="2812" spans="6:17">
      <c r="F2812" s="452">
        <v>2806</v>
      </c>
      <c r="G2812" s="453">
        <v>2.4281371357510508</v>
      </c>
      <c r="H2812" s="453">
        <v>7.5653160340693688</v>
      </c>
      <c r="I2812" s="453">
        <v>8.9132858315341394</v>
      </c>
      <c r="J2812" s="453"/>
      <c r="K2812" s="453">
        <v>1.1536602506972944</v>
      </c>
      <c r="L2812" s="453">
        <v>4.1477412010438073</v>
      </c>
      <c r="M2812" s="453">
        <v>3.2951168927870498</v>
      </c>
      <c r="N2812" s="453"/>
      <c r="O2812" s="453">
        <f t="shared" si="43"/>
        <v>2.3677288185728198</v>
      </c>
      <c r="P2812" s="453">
        <f t="shared" si="43"/>
        <v>7.9303992180784917</v>
      </c>
      <c r="Q2812" s="453">
        <f t="shared" si="43"/>
        <v>7.7517598085541195</v>
      </c>
    </row>
    <row r="2813" spans="6:17">
      <c r="F2813" s="452">
        <v>2807</v>
      </c>
      <c r="G2813" s="453">
        <v>2.4048609612738314</v>
      </c>
      <c r="H2813" s="453">
        <v>8.0396674887022357</v>
      </c>
      <c r="I2813" s="453">
        <v>11.611861235773375</v>
      </c>
      <c r="J2813" s="453"/>
      <c r="K2813" s="453">
        <v>4.2055066607973757E-2</v>
      </c>
      <c r="L2813" s="453">
        <v>0.36872064524396109</v>
      </c>
      <c r="M2813" s="453">
        <v>-0.93439240054350847</v>
      </c>
      <c r="N2813" s="453"/>
      <c r="O2813" s="453">
        <f t="shared" si="43"/>
        <v>1.2444855472448895</v>
      </c>
      <c r="P2813" s="453">
        <f t="shared" si="43"/>
        <v>4.3885543895950789</v>
      </c>
      <c r="Q2813" s="453">
        <f t="shared" si="43"/>
        <v>4.8715382173431792</v>
      </c>
    </row>
    <row r="2814" spans="6:17">
      <c r="F2814" s="452">
        <v>2808</v>
      </c>
      <c r="G2814" s="453">
        <v>2.5362391155058202</v>
      </c>
      <c r="H2814" s="453">
        <v>8.429532657567826</v>
      </c>
      <c r="I2814" s="453">
        <v>12.768418991854759</v>
      </c>
      <c r="J2814" s="453"/>
      <c r="K2814" s="453">
        <v>0.25083875618207863</v>
      </c>
      <c r="L2814" s="453">
        <v>0.76361600741375213</v>
      </c>
      <c r="M2814" s="453">
        <v>0.33349074172775772</v>
      </c>
      <c r="N2814" s="453"/>
      <c r="O2814" s="453">
        <f t="shared" si="43"/>
        <v>1.5189583139349887</v>
      </c>
      <c r="P2814" s="453">
        <f t="shared" si="43"/>
        <v>4.9783823361976651</v>
      </c>
      <c r="Q2814" s="453">
        <f t="shared" si="43"/>
        <v>6.7177002376551371</v>
      </c>
    </row>
    <row r="2815" spans="6:17">
      <c r="F2815" s="452">
        <v>2809</v>
      </c>
      <c r="G2815" s="453">
        <v>2.0131197018368443</v>
      </c>
      <c r="H2815" s="453">
        <v>4.7769820995610814</v>
      </c>
      <c r="I2815" s="453">
        <v>3.388246225798369</v>
      </c>
      <c r="J2815" s="453"/>
      <c r="K2815" s="453">
        <v>-0.29710542174154675</v>
      </c>
      <c r="L2815" s="453">
        <v>-2.2606118443744947</v>
      </c>
      <c r="M2815" s="453">
        <v>-6.5227649978446038</v>
      </c>
      <c r="N2815" s="453"/>
      <c r="O2815" s="453">
        <f t="shared" si="43"/>
        <v>0.7094544291768754</v>
      </c>
      <c r="P2815" s="453">
        <f t="shared" si="43"/>
        <v>0.12787920540604603</v>
      </c>
      <c r="Q2815" s="453">
        <f t="shared" si="43"/>
        <v>-4.8286418849454193</v>
      </c>
    </row>
    <row r="2816" spans="6:17">
      <c r="F2816" s="452">
        <v>2810</v>
      </c>
      <c r="G2816" s="453">
        <v>2.454155616870624</v>
      </c>
      <c r="H2816" s="453">
        <v>8.8348295708415989</v>
      </c>
      <c r="I2816" s="453">
        <v>11.389479624887642</v>
      </c>
      <c r="J2816" s="453"/>
      <c r="K2816" s="453">
        <v>0.14506103522005453</v>
      </c>
      <c r="L2816" s="453">
        <v>0.41770047846175373</v>
      </c>
      <c r="M2816" s="453">
        <v>-2.5658810939726777</v>
      </c>
      <c r="N2816" s="453"/>
      <c r="O2816" s="453">
        <f t="shared" si="43"/>
        <v>1.3721388436553665</v>
      </c>
      <c r="P2816" s="453">
        <f t="shared" si="43"/>
        <v>4.8351152638825532</v>
      </c>
      <c r="Q2816" s="453">
        <f t="shared" si="43"/>
        <v>3.1288587184711432</v>
      </c>
    </row>
    <row r="2817" spans="6:17">
      <c r="F2817" s="452">
        <v>2811</v>
      </c>
      <c r="G2817" s="453">
        <v>2.8065241076109722</v>
      </c>
      <c r="H2817" s="453">
        <v>9.4399334536285124</v>
      </c>
      <c r="I2817" s="453">
        <v>11.712757834047693</v>
      </c>
      <c r="J2817" s="453"/>
      <c r="K2817" s="453">
        <v>0.58056972268118834</v>
      </c>
      <c r="L2817" s="453">
        <v>2.0981704947573334</v>
      </c>
      <c r="M2817" s="453">
        <v>-9.2063489570492152E-2</v>
      </c>
      <c r="N2817" s="453"/>
      <c r="O2817" s="453">
        <f t="shared" si="43"/>
        <v>1.9838317764866744</v>
      </c>
      <c r="P2817" s="453">
        <f t="shared" si="43"/>
        <v>6.8181372215715896</v>
      </c>
      <c r="Q2817" s="453">
        <f t="shared" si="43"/>
        <v>5.7643154274533543</v>
      </c>
    </row>
    <row r="2818" spans="6:17">
      <c r="F2818" s="452">
        <v>2812</v>
      </c>
      <c r="G2818" s="453">
        <v>3.0009370670100139</v>
      </c>
      <c r="H2818" s="453">
        <v>10.344489157532379</v>
      </c>
      <c r="I2818" s="453">
        <v>14.475867560366552</v>
      </c>
      <c r="J2818" s="453"/>
      <c r="K2818" s="453">
        <v>0.69691943769377573</v>
      </c>
      <c r="L2818" s="453">
        <v>2.608905598314827</v>
      </c>
      <c r="M2818" s="453">
        <v>1.6596696004044489</v>
      </c>
      <c r="N2818" s="453"/>
      <c r="O2818" s="453">
        <f t="shared" si="43"/>
        <v>2.1973879711987827</v>
      </c>
      <c r="P2818" s="453">
        <f t="shared" si="43"/>
        <v>7.7811501770810167</v>
      </c>
      <c r="Q2818" s="453">
        <f t="shared" si="43"/>
        <v>8.897603380587725</v>
      </c>
    </row>
    <row r="2819" spans="6:17">
      <c r="F2819" s="452">
        <v>2813</v>
      </c>
      <c r="G2819" s="453">
        <v>2.0994900927782467</v>
      </c>
      <c r="H2819" s="453">
        <v>6.8400319951640967</v>
      </c>
      <c r="I2819" s="453">
        <v>6.7804162544207429</v>
      </c>
      <c r="J2819" s="453"/>
      <c r="K2819" s="453">
        <v>-3.2767920079471935E-2</v>
      </c>
      <c r="L2819" s="453">
        <v>-0.44023682070117331</v>
      </c>
      <c r="M2819" s="453">
        <v>-4.7579812287841321</v>
      </c>
      <c r="N2819" s="453"/>
      <c r="O2819" s="453">
        <f t="shared" si="43"/>
        <v>1.0169771263096514</v>
      </c>
      <c r="P2819" s="453">
        <f t="shared" si="43"/>
        <v>2.979779176880875</v>
      </c>
      <c r="Q2819" s="453">
        <f t="shared" si="43"/>
        <v>-1.3677731015737606</v>
      </c>
    </row>
    <row r="2820" spans="6:17">
      <c r="F2820" s="452">
        <v>2814</v>
      </c>
      <c r="G2820" s="453">
        <v>2.4309849187939694</v>
      </c>
      <c r="H2820" s="453">
        <v>9.3324315432002152</v>
      </c>
      <c r="I2820" s="453">
        <v>13.349457633596458</v>
      </c>
      <c r="J2820" s="453"/>
      <c r="K2820" s="453">
        <v>0.1780236689995931</v>
      </c>
      <c r="L2820" s="453">
        <v>1.7455228360701156</v>
      </c>
      <c r="M2820" s="453">
        <v>0.90490030659609033</v>
      </c>
      <c r="N2820" s="453"/>
      <c r="O2820" s="453">
        <f t="shared" si="43"/>
        <v>1.3935161283965778</v>
      </c>
      <c r="P2820" s="453">
        <f t="shared" si="43"/>
        <v>6.4117386076702232</v>
      </c>
      <c r="Q2820" s="453">
        <f t="shared" si="43"/>
        <v>7.5796291233943194</v>
      </c>
    </row>
    <row r="2821" spans="6:17">
      <c r="F2821" s="452">
        <v>2815</v>
      </c>
      <c r="G2821" s="453">
        <v>3.0064875248960679</v>
      </c>
      <c r="H2821" s="453">
        <v>9.51250963084982</v>
      </c>
      <c r="I2821" s="453">
        <v>12.305841896709779</v>
      </c>
      <c r="J2821" s="453"/>
      <c r="K2821" s="453">
        <v>0.71321328396811445</v>
      </c>
      <c r="L2821" s="453">
        <v>2.0494152485883745</v>
      </c>
      <c r="M2821" s="453">
        <v>0.18418184707135765</v>
      </c>
      <c r="N2821" s="453"/>
      <c r="O2821" s="453">
        <f t="shared" si="43"/>
        <v>2.2164570464161484</v>
      </c>
      <c r="P2821" s="453">
        <f t="shared" si="43"/>
        <v>6.8056700640132846</v>
      </c>
      <c r="Q2821" s="453">
        <f t="shared" si="43"/>
        <v>6.3371027954262473</v>
      </c>
    </row>
    <row r="2822" spans="6:17">
      <c r="F2822" s="452">
        <v>2816</v>
      </c>
      <c r="G2822" s="453">
        <v>2.6511293906972018</v>
      </c>
      <c r="H2822" s="453">
        <v>8.3533061725114663</v>
      </c>
      <c r="I2822" s="453">
        <v>9.6879077635046684</v>
      </c>
      <c r="J2822" s="453"/>
      <c r="K2822" s="453">
        <v>0.21648082292638016</v>
      </c>
      <c r="L2822" s="453">
        <v>-0.28131143163933103</v>
      </c>
      <c r="M2822" s="453">
        <v>-4.0333159185564682</v>
      </c>
      <c r="N2822" s="453"/>
      <c r="O2822" s="453">
        <f t="shared" si="43"/>
        <v>1.542045518274981</v>
      </c>
      <c r="P2822" s="453">
        <f t="shared" si="43"/>
        <v>3.8953416546164021</v>
      </c>
      <c r="Q2822" s="453">
        <f t="shared" si="43"/>
        <v>0.81063796319586601</v>
      </c>
    </row>
    <row r="2823" spans="6:17">
      <c r="F2823" s="452">
        <v>2817</v>
      </c>
      <c r="G2823" s="453">
        <v>2.5039518338255302</v>
      </c>
      <c r="H2823" s="453">
        <v>8.5304654605746606</v>
      </c>
      <c r="I2823" s="453">
        <v>11.569435846727004</v>
      </c>
      <c r="J2823" s="453"/>
      <c r="K2823" s="453">
        <v>0.28236838569960021</v>
      </c>
      <c r="L2823" s="453">
        <v>1.0635342806463655</v>
      </c>
      <c r="M2823" s="453">
        <v>-1.38982265558694</v>
      </c>
      <c r="N2823" s="453"/>
      <c r="O2823" s="453">
        <f t="shared" si="43"/>
        <v>1.5343443026123653</v>
      </c>
      <c r="P2823" s="453">
        <f t="shared" si="43"/>
        <v>5.3287670109336958</v>
      </c>
      <c r="Q2823" s="453">
        <f t="shared" si="43"/>
        <v>4.3948952677765618</v>
      </c>
    </row>
    <row r="2824" spans="6:17">
      <c r="F2824" s="452">
        <v>2818</v>
      </c>
      <c r="G2824" s="453">
        <v>2.0388641993145793</v>
      </c>
      <c r="H2824" s="453">
        <v>4.9200219009456987</v>
      </c>
      <c r="I2824" s="453">
        <v>3.8112424703217584</v>
      </c>
      <c r="J2824" s="453"/>
      <c r="K2824" s="453">
        <v>-0.26176465035735141</v>
      </c>
      <c r="L2824" s="453">
        <v>-1.787274294764849</v>
      </c>
      <c r="M2824" s="453">
        <v>-5.5867061488169867</v>
      </c>
      <c r="N2824" s="453"/>
      <c r="O2824" s="453">
        <f t="shared" ref="O2824:Q2887" si="44">G2824*0.5+K2824</f>
        <v>0.75766744929993823</v>
      </c>
      <c r="P2824" s="453">
        <f t="shared" si="44"/>
        <v>0.67273665570800034</v>
      </c>
      <c r="Q2824" s="453">
        <f t="shared" si="44"/>
        <v>-3.6810849136561075</v>
      </c>
    </row>
    <row r="2825" spans="6:17">
      <c r="F2825" s="452">
        <v>2819</v>
      </c>
      <c r="G2825" s="453">
        <v>2.9796922967873147</v>
      </c>
      <c r="H2825" s="453">
        <v>9.8927225920800765</v>
      </c>
      <c r="I2825" s="453">
        <v>13.875064923970953</v>
      </c>
      <c r="J2825" s="453"/>
      <c r="K2825" s="453">
        <v>0.59716007978279606</v>
      </c>
      <c r="L2825" s="453">
        <v>1.546249950786752</v>
      </c>
      <c r="M2825" s="453">
        <v>-0.95170522464484009</v>
      </c>
      <c r="N2825" s="453"/>
      <c r="O2825" s="453">
        <f t="shared" si="44"/>
        <v>2.0870062281764534</v>
      </c>
      <c r="P2825" s="453">
        <f t="shared" si="44"/>
        <v>6.4926112468267902</v>
      </c>
      <c r="Q2825" s="453">
        <f t="shared" si="44"/>
        <v>5.9858272373406365</v>
      </c>
    </row>
    <row r="2826" spans="6:17">
      <c r="F2826" s="452">
        <v>2820</v>
      </c>
      <c r="G2826" s="453">
        <v>2.2501320177220094</v>
      </c>
      <c r="H2826" s="453">
        <v>7.6774815449783063</v>
      </c>
      <c r="I2826" s="453">
        <v>9.9427529016660117</v>
      </c>
      <c r="J2826" s="453"/>
      <c r="K2826" s="453">
        <v>-2.570120514599239E-2</v>
      </c>
      <c r="L2826" s="453">
        <v>0.79888626324055423</v>
      </c>
      <c r="M2826" s="453">
        <v>-0.77817201743520314</v>
      </c>
      <c r="N2826" s="453"/>
      <c r="O2826" s="453">
        <f t="shared" si="44"/>
        <v>1.0993648037150123</v>
      </c>
      <c r="P2826" s="453">
        <f t="shared" si="44"/>
        <v>4.6376270357297074</v>
      </c>
      <c r="Q2826" s="453">
        <f t="shared" si="44"/>
        <v>4.1932044333978027</v>
      </c>
    </row>
    <row r="2827" spans="6:17">
      <c r="F2827" s="452">
        <v>2821</v>
      </c>
      <c r="G2827" s="453">
        <v>2.5051697092810059</v>
      </c>
      <c r="H2827" s="453">
        <v>8.7140134454046319</v>
      </c>
      <c r="I2827" s="453">
        <v>11.868729780111593</v>
      </c>
      <c r="J2827" s="453"/>
      <c r="K2827" s="453">
        <v>0.27855772108602928</v>
      </c>
      <c r="L2827" s="453">
        <v>1.156803745525238</v>
      </c>
      <c r="M2827" s="453">
        <v>-1.4782598271387783</v>
      </c>
      <c r="N2827" s="453"/>
      <c r="O2827" s="453">
        <f t="shared" si="44"/>
        <v>1.5311425757265322</v>
      </c>
      <c r="P2827" s="453">
        <f t="shared" si="44"/>
        <v>5.5138104682275539</v>
      </c>
      <c r="Q2827" s="453">
        <f t="shared" si="44"/>
        <v>4.4561050629170182</v>
      </c>
    </row>
    <row r="2828" spans="6:17">
      <c r="F2828" s="452">
        <v>2822</v>
      </c>
      <c r="G2828" s="453">
        <v>2.4207812437098735</v>
      </c>
      <c r="H2828" s="453">
        <v>6.9574029903575934</v>
      </c>
      <c r="I2828" s="453">
        <v>7.9271858950381642</v>
      </c>
      <c r="J2828" s="453"/>
      <c r="K2828" s="453">
        <v>0.19298997478088786</v>
      </c>
      <c r="L2828" s="453">
        <v>-0.40019857096748979</v>
      </c>
      <c r="M2828" s="453">
        <v>-3.2542401072648772</v>
      </c>
      <c r="N2828" s="453"/>
      <c r="O2828" s="453">
        <f t="shared" si="44"/>
        <v>1.4033805966358246</v>
      </c>
      <c r="P2828" s="453">
        <f t="shared" si="44"/>
        <v>3.0785029242113069</v>
      </c>
      <c r="Q2828" s="453">
        <f t="shared" si="44"/>
        <v>0.70935284025420486</v>
      </c>
    </row>
    <row r="2829" spans="6:17">
      <c r="F2829" s="452">
        <v>2823</v>
      </c>
      <c r="G2829" s="453">
        <v>2.6398741391410656</v>
      </c>
      <c r="H2829" s="453">
        <v>8.3805598360700486</v>
      </c>
      <c r="I2829" s="453">
        <v>10.10898076678572</v>
      </c>
      <c r="J2829" s="453"/>
      <c r="K2829" s="453">
        <v>0.40546129256384233</v>
      </c>
      <c r="L2829" s="453">
        <v>0.63618182334793261</v>
      </c>
      <c r="M2829" s="453">
        <v>-2.3959559802228725</v>
      </c>
      <c r="N2829" s="453"/>
      <c r="O2829" s="453">
        <f t="shared" si="44"/>
        <v>1.7253983621343751</v>
      </c>
      <c r="P2829" s="453">
        <f t="shared" si="44"/>
        <v>4.8264617413829569</v>
      </c>
      <c r="Q2829" s="453">
        <f t="shared" si="44"/>
        <v>2.6585344031699876</v>
      </c>
    </row>
    <row r="2830" spans="6:17">
      <c r="F2830" s="452">
        <v>2824</v>
      </c>
      <c r="G2830" s="453">
        <v>2.326325805298227</v>
      </c>
      <c r="H2830" s="453">
        <v>6.980960945325883</v>
      </c>
      <c r="I2830" s="453">
        <v>8.0125286500793322</v>
      </c>
      <c r="J2830" s="453"/>
      <c r="K2830" s="453">
        <v>0.15500587336962646</v>
      </c>
      <c r="L2830" s="453">
        <v>-2.3739015362707505E-2</v>
      </c>
      <c r="M2830" s="453">
        <v>-3.3565914981081022</v>
      </c>
      <c r="N2830" s="453"/>
      <c r="O2830" s="453">
        <f t="shared" si="44"/>
        <v>1.3181687760187399</v>
      </c>
      <c r="P2830" s="453">
        <f t="shared" si="44"/>
        <v>3.466741457300234</v>
      </c>
      <c r="Q2830" s="453">
        <f t="shared" si="44"/>
        <v>0.64967282693156392</v>
      </c>
    </row>
    <row r="2831" spans="6:17">
      <c r="F2831" s="452">
        <v>2825</v>
      </c>
      <c r="G2831" s="453">
        <v>2.7058990115965074</v>
      </c>
      <c r="H2831" s="453">
        <v>9.4323047874468386</v>
      </c>
      <c r="I2831" s="453">
        <v>14.710467723979505</v>
      </c>
      <c r="J2831" s="453"/>
      <c r="K2831" s="453">
        <v>0.36561734091561249</v>
      </c>
      <c r="L2831" s="453">
        <v>1.6456981488526878</v>
      </c>
      <c r="M2831" s="453">
        <v>2.122928639432736</v>
      </c>
      <c r="N2831" s="453"/>
      <c r="O2831" s="453">
        <f t="shared" si="44"/>
        <v>1.7185668467138662</v>
      </c>
      <c r="P2831" s="453">
        <f t="shared" si="44"/>
        <v>6.3618505425761072</v>
      </c>
      <c r="Q2831" s="453">
        <f t="shared" si="44"/>
        <v>9.4781625014224886</v>
      </c>
    </row>
    <row r="2832" spans="6:17">
      <c r="F2832" s="452">
        <v>2826</v>
      </c>
      <c r="G2832" s="453">
        <v>2.6187355127702094</v>
      </c>
      <c r="H2832" s="453">
        <v>9.0174318166515874</v>
      </c>
      <c r="I2832" s="453">
        <v>12.365194142090914</v>
      </c>
      <c r="J2832" s="453"/>
      <c r="K2832" s="453">
        <v>0.46400756089099815</v>
      </c>
      <c r="L2832" s="453">
        <v>2.3589622549928819</v>
      </c>
      <c r="M2832" s="453">
        <v>1.7307286546660663</v>
      </c>
      <c r="N2832" s="453"/>
      <c r="O2832" s="453">
        <f t="shared" si="44"/>
        <v>1.7733753172761029</v>
      </c>
      <c r="P2832" s="453">
        <f t="shared" si="44"/>
        <v>6.8676781633186756</v>
      </c>
      <c r="Q2832" s="453">
        <f t="shared" si="44"/>
        <v>7.9133257257115233</v>
      </c>
    </row>
    <row r="2833" spans="6:17">
      <c r="F2833" s="452">
        <v>2827</v>
      </c>
      <c r="G2833" s="453">
        <v>2.6825291790990082</v>
      </c>
      <c r="H2833" s="453">
        <v>9.3617372034874222</v>
      </c>
      <c r="I2833" s="453">
        <v>14.612856254472163</v>
      </c>
      <c r="J2833" s="453"/>
      <c r="K2833" s="453">
        <v>0.3778254490035966</v>
      </c>
      <c r="L2833" s="453">
        <v>1.6892434283010331</v>
      </c>
      <c r="M2833" s="453">
        <v>2.2012815864100617</v>
      </c>
      <c r="N2833" s="453"/>
      <c r="O2833" s="453">
        <f t="shared" si="44"/>
        <v>1.7190900385531007</v>
      </c>
      <c r="P2833" s="453">
        <f t="shared" si="44"/>
        <v>6.3701120300447442</v>
      </c>
      <c r="Q2833" s="453">
        <f t="shared" si="44"/>
        <v>9.5077097136461433</v>
      </c>
    </row>
    <row r="2834" spans="6:17">
      <c r="F2834" s="452">
        <v>2828</v>
      </c>
      <c r="G2834" s="453">
        <v>2.5583044683047493</v>
      </c>
      <c r="H2834" s="453">
        <v>9.8173302423714546</v>
      </c>
      <c r="I2834" s="453">
        <v>15.058635043686579</v>
      </c>
      <c r="J2834" s="453"/>
      <c r="K2834" s="453">
        <v>0.22129135812941314</v>
      </c>
      <c r="L2834" s="453">
        <v>2.1174260492543056</v>
      </c>
      <c r="M2834" s="453">
        <v>2.6299975959027506</v>
      </c>
      <c r="N2834" s="453"/>
      <c r="O2834" s="453">
        <f t="shared" si="44"/>
        <v>1.5004435922817878</v>
      </c>
      <c r="P2834" s="453">
        <f t="shared" si="44"/>
        <v>7.0260911704400328</v>
      </c>
      <c r="Q2834" s="453">
        <f t="shared" si="44"/>
        <v>10.15931511774604</v>
      </c>
    </row>
    <row r="2835" spans="6:17">
      <c r="F2835" s="452">
        <v>2829</v>
      </c>
      <c r="G2835" s="453">
        <v>2.6324129050425906</v>
      </c>
      <c r="H2835" s="453">
        <v>8.6311795540986367</v>
      </c>
      <c r="I2835" s="453">
        <v>11.590347408103909</v>
      </c>
      <c r="J2835" s="453"/>
      <c r="K2835" s="453">
        <v>0.40054362213104078</v>
      </c>
      <c r="L2835" s="453">
        <v>1.9880398912160047</v>
      </c>
      <c r="M2835" s="453">
        <v>1.4716063764064984</v>
      </c>
      <c r="N2835" s="453"/>
      <c r="O2835" s="453">
        <f t="shared" si="44"/>
        <v>1.7167500746523361</v>
      </c>
      <c r="P2835" s="453">
        <f t="shared" si="44"/>
        <v>6.303629668265323</v>
      </c>
      <c r="Q2835" s="453">
        <f t="shared" si="44"/>
        <v>7.266780080458453</v>
      </c>
    </row>
    <row r="2836" spans="6:17">
      <c r="F2836" s="452">
        <v>2830</v>
      </c>
      <c r="G2836" s="453">
        <v>2.9086698206738593</v>
      </c>
      <c r="H2836" s="453">
        <v>9.6857098801112187</v>
      </c>
      <c r="I2836" s="453">
        <v>13.217714215431599</v>
      </c>
      <c r="J2836" s="453"/>
      <c r="K2836" s="453">
        <v>0.4953800042577079</v>
      </c>
      <c r="L2836" s="453">
        <v>1.7058653503458885</v>
      </c>
      <c r="M2836" s="453">
        <v>-0.27978103014400091</v>
      </c>
      <c r="N2836" s="453"/>
      <c r="O2836" s="453">
        <f t="shared" si="44"/>
        <v>1.9497149145946375</v>
      </c>
      <c r="P2836" s="453">
        <f t="shared" si="44"/>
        <v>6.5487202904014978</v>
      </c>
      <c r="Q2836" s="453">
        <f t="shared" si="44"/>
        <v>6.3290760775717985</v>
      </c>
    </row>
    <row r="2837" spans="6:17">
      <c r="F2837" s="452">
        <v>2831</v>
      </c>
      <c r="G2837" s="453">
        <v>2.5914726182898811</v>
      </c>
      <c r="H2837" s="453">
        <v>8.4557557806559416</v>
      </c>
      <c r="I2837" s="453">
        <v>8.6348662253334822</v>
      </c>
      <c r="J2837" s="453"/>
      <c r="K2837" s="453">
        <v>0.14588875282798774</v>
      </c>
      <c r="L2837" s="453">
        <v>0.77498462578955696</v>
      </c>
      <c r="M2837" s="453">
        <v>-2.9144520293268101</v>
      </c>
      <c r="N2837" s="453"/>
      <c r="O2837" s="453">
        <f t="shared" si="44"/>
        <v>1.4416250619729283</v>
      </c>
      <c r="P2837" s="453">
        <f t="shared" si="44"/>
        <v>5.0028625161175277</v>
      </c>
      <c r="Q2837" s="453">
        <f t="shared" si="44"/>
        <v>1.402981083339931</v>
      </c>
    </row>
    <row r="2838" spans="6:17">
      <c r="F2838" s="452">
        <v>2832</v>
      </c>
      <c r="G2838" s="453">
        <v>2.1788263465117499</v>
      </c>
      <c r="H2838" s="453">
        <v>7.0118667310919065</v>
      </c>
      <c r="I2838" s="453">
        <v>7.1063834590499795</v>
      </c>
      <c r="J2838" s="453"/>
      <c r="K2838" s="453">
        <v>-0.20124551250499145</v>
      </c>
      <c r="L2838" s="453">
        <v>-1.0834767641516159</v>
      </c>
      <c r="M2838" s="453">
        <v>-5.6303322566765672</v>
      </c>
      <c r="N2838" s="453"/>
      <c r="O2838" s="453">
        <f t="shared" si="44"/>
        <v>0.88816766075088349</v>
      </c>
      <c r="P2838" s="453">
        <f t="shared" si="44"/>
        <v>2.4224566013943374</v>
      </c>
      <c r="Q2838" s="453">
        <f t="shared" si="44"/>
        <v>-2.0771405271515775</v>
      </c>
    </row>
    <row r="2839" spans="6:17">
      <c r="F2839" s="452">
        <v>2833</v>
      </c>
      <c r="G2839" s="453">
        <v>2.5175842859189892</v>
      </c>
      <c r="H2839" s="453">
        <v>9.6213192722047012</v>
      </c>
      <c r="I2839" s="453">
        <v>14.789136352150962</v>
      </c>
      <c r="J2839" s="453"/>
      <c r="K2839" s="453">
        <v>0.1777922836446777</v>
      </c>
      <c r="L2839" s="453">
        <v>1.8769807933250604</v>
      </c>
      <c r="M2839" s="453">
        <v>2.2807039738689738</v>
      </c>
      <c r="N2839" s="453"/>
      <c r="O2839" s="453">
        <f t="shared" si="44"/>
        <v>1.4365844266041723</v>
      </c>
      <c r="P2839" s="453">
        <f t="shared" si="44"/>
        <v>6.687640429427411</v>
      </c>
      <c r="Q2839" s="453">
        <f t="shared" si="44"/>
        <v>9.6752721499444547</v>
      </c>
    </row>
    <row r="2840" spans="6:17">
      <c r="F2840" s="452">
        <v>2834</v>
      </c>
      <c r="G2840" s="453">
        <v>2.3484095696337359</v>
      </c>
      <c r="H2840" s="453">
        <v>8.1725299334250252</v>
      </c>
      <c r="I2840" s="453">
        <v>10.843047440909842</v>
      </c>
      <c r="J2840" s="453"/>
      <c r="K2840" s="453">
        <v>4.7989109379656725E-2</v>
      </c>
      <c r="L2840" s="453">
        <v>-0.38003897594565572</v>
      </c>
      <c r="M2840" s="453">
        <v>-3.9814364332550696</v>
      </c>
      <c r="N2840" s="453"/>
      <c r="O2840" s="453">
        <f t="shared" si="44"/>
        <v>1.2221938941965247</v>
      </c>
      <c r="P2840" s="453">
        <f t="shared" si="44"/>
        <v>3.7062259907668569</v>
      </c>
      <c r="Q2840" s="453">
        <f t="shared" si="44"/>
        <v>1.4400872871998516</v>
      </c>
    </row>
    <row r="2841" spans="6:17">
      <c r="F2841" s="452">
        <v>2835</v>
      </c>
      <c r="G2841" s="453">
        <v>2.2822121663277706</v>
      </c>
      <c r="H2841" s="453">
        <v>7.1142326468172996</v>
      </c>
      <c r="I2841" s="453">
        <v>8.3662090951666386</v>
      </c>
      <c r="J2841" s="453"/>
      <c r="K2841" s="453">
        <v>0.7798097039183034</v>
      </c>
      <c r="L2841" s="453">
        <v>2.0221121297129514</v>
      </c>
      <c r="M2841" s="453">
        <v>7.5522536776276183E-2</v>
      </c>
      <c r="N2841" s="453"/>
      <c r="O2841" s="453">
        <f t="shared" si="44"/>
        <v>1.9209157870821887</v>
      </c>
      <c r="P2841" s="453">
        <f t="shared" si="44"/>
        <v>5.5792284531216012</v>
      </c>
      <c r="Q2841" s="453">
        <f t="shared" si="44"/>
        <v>4.2586270843595955</v>
      </c>
    </row>
    <row r="2842" spans="6:17">
      <c r="F2842" s="452">
        <v>2836</v>
      </c>
      <c r="G2842" s="453">
        <v>2.4578938558247092</v>
      </c>
      <c r="H2842" s="453">
        <v>7.8407572136969677</v>
      </c>
      <c r="I2842" s="453">
        <v>9.6170871710225043</v>
      </c>
      <c r="J2842" s="453"/>
      <c r="K2842" s="453">
        <v>8.8329195646116077E-2</v>
      </c>
      <c r="L2842" s="453">
        <v>-0.11134648321349516</v>
      </c>
      <c r="M2842" s="453">
        <v>-3.3736432072450526</v>
      </c>
      <c r="N2842" s="453"/>
      <c r="O2842" s="453">
        <f t="shared" si="44"/>
        <v>1.3172761235584707</v>
      </c>
      <c r="P2842" s="453">
        <f t="shared" si="44"/>
        <v>3.8090321236349887</v>
      </c>
      <c r="Q2842" s="453">
        <f t="shared" si="44"/>
        <v>1.4349003782661995</v>
      </c>
    </row>
    <row r="2843" spans="6:17">
      <c r="F2843" s="452">
        <v>2837</v>
      </c>
      <c r="G2843" s="453">
        <v>3.1146559129363212</v>
      </c>
      <c r="H2843" s="453">
        <v>10.696237799767928</v>
      </c>
      <c r="I2843" s="453">
        <v>14.953726136428443</v>
      </c>
      <c r="J2843" s="453"/>
      <c r="K2843" s="453">
        <v>0.76811014521959819</v>
      </c>
      <c r="L2843" s="453">
        <v>2.841076817973871</v>
      </c>
      <c r="M2843" s="453">
        <v>1.8556804333441832</v>
      </c>
      <c r="N2843" s="453"/>
      <c r="O2843" s="453">
        <f t="shared" si="44"/>
        <v>2.3254381016877588</v>
      </c>
      <c r="P2843" s="453">
        <f t="shared" si="44"/>
        <v>8.1891957178578352</v>
      </c>
      <c r="Q2843" s="453">
        <f t="shared" si="44"/>
        <v>9.3325435015584048</v>
      </c>
    </row>
    <row r="2844" spans="6:17">
      <c r="F2844" s="452">
        <v>2838</v>
      </c>
      <c r="G2844" s="453">
        <v>3.0034127288646815</v>
      </c>
      <c r="H2844" s="453">
        <v>9.5103815745053524</v>
      </c>
      <c r="I2844" s="453">
        <v>11.632080206868679</v>
      </c>
      <c r="J2844" s="453"/>
      <c r="K2844" s="453">
        <v>0.70539970752687964</v>
      </c>
      <c r="L2844" s="453">
        <v>1.9173063351718653</v>
      </c>
      <c r="M2844" s="453">
        <v>-0.5892178652879565</v>
      </c>
      <c r="N2844" s="453"/>
      <c r="O2844" s="453">
        <f t="shared" si="44"/>
        <v>2.2071060719592204</v>
      </c>
      <c r="P2844" s="453">
        <f t="shared" si="44"/>
        <v>6.6724971224245415</v>
      </c>
      <c r="Q2844" s="453">
        <f t="shared" si="44"/>
        <v>5.2268222381463829</v>
      </c>
    </row>
    <row r="2845" spans="6:17">
      <c r="F2845" s="452">
        <v>2839</v>
      </c>
      <c r="G2845" s="453">
        <v>3.2730830366147448</v>
      </c>
      <c r="H2845" s="453">
        <v>11.778222093153694</v>
      </c>
      <c r="I2845" s="453">
        <v>16.919222795901788</v>
      </c>
      <c r="J2845" s="453"/>
      <c r="K2845" s="453">
        <v>0.89739289777232578</v>
      </c>
      <c r="L2845" s="453">
        <v>3.6748156915240884</v>
      </c>
      <c r="M2845" s="453">
        <v>3.5415153565853785</v>
      </c>
      <c r="N2845" s="453"/>
      <c r="O2845" s="453">
        <f t="shared" si="44"/>
        <v>2.5339344160796982</v>
      </c>
      <c r="P2845" s="453">
        <f t="shared" si="44"/>
        <v>9.5639267381009354</v>
      </c>
      <c r="Q2845" s="453">
        <f t="shared" si="44"/>
        <v>12.001126754536273</v>
      </c>
    </row>
    <row r="2846" spans="6:17">
      <c r="F2846" s="452">
        <v>2840</v>
      </c>
      <c r="G2846" s="453">
        <v>3.004246164020353</v>
      </c>
      <c r="H2846" s="453">
        <v>11.758657709049331</v>
      </c>
      <c r="I2846" s="453">
        <v>17.042210912455644</v>
      </c>
      <c r="J2846" s="453"/>
      <c r="K2846" s="453">
        <v>0.77349875327814388</v>
      </c>
      <c r="L2846" s="453">
        <v>4.4244505723241048</v>
      </c>
      <c r="M2846" s="453">
        <v>5.2028749388528865</v>
      </c>
      <c r="N2846" s="453"/>
      <c r="O2846" s="453">
        <f t="shared" si="44"/>
        <v>2.2756218352883204</v>
      </c>
      <c r="P2846" s="453">
        <f t="shared" si="44"/>
        <v>10.30377942684877</v>
      </c>
      <c r="Q2846" s="453">
        <f t="shared" si="44"/>
        <v>13.723980395080709</v>
      </c>
    </row>
    <row r="2847" spans="6:17">
      <c r="F2847" s="452">
        <v>2841</v>
      </c>
      <c r="G2847" s="453">
        <v>2.79264533398152</v>
      </c>
      <c r="H2847" s="453">
        <v>9.3904980671010847</v>
      </c>
      <c r="I2847" s="453">
        <v>13.055108557615583</v>
      </c>
      <c r="J2847" s="453"/>
      <c r="K2847" s="453">
        <v>0.41361274325840469</v>
      </c>
      <c r="L2847" s="453">
        <v>0.76456330213360957</v>
      </c>
      <c r="M2847" s="453">
        <v>-2.3961572869184025</v>
      </c>
      <c r="N2847" s="453"/>
      <c r="O2847" s="453">
        <f t="shared" si="44"/>
        <v>1.8099354102491647</v>
      </c>
      <c r="P2847" s="453">
        <f t="shared" si="44"/>
        <v>5.4598123356841519</v>
      </c>
      <c r="Q2847" s="453">
        <f t="shared" si="44"/>
        <v>4.1313969918893889</v>
      </c>
    </row>
    <row r="2848" spans="6:17">
      <c r="F2848" s="452">
        <v>2842</v>
      </c>
      <c r="G2848" s="453">
        <v>2.9250800531914667</v>
      </c>
      <c r="H2848" s="453">
        <v>9.2019073865774956</v>
      </c>
      <c r="I2848" s="453">
        <v>11.224889247639467</v>
      </c>
      <c r="J2848" s="453"/>
      <c r="K2848" s="453">
        <v>0.67256995436601485</v>
      </c>
      <c r="L2848" s="453">
        <v>1.7553924524751636</v>
      </c>
      <c r="M2848" s="453">
        <v>-0.74481354894950158</v>
      </c>
      <c r="N2848" s="453"/>
      <c r="O2848" s="453">
        <f t="shared" si="44"/>
        <v>2.1351099809617482</v>
      </c>
      <c r="P2848" s="453">
        <f t="shared" si="44"/>
        <v>6.3563461457639114</v>
      </c>
      <c r="Q2848" s="453">
        <f t="shared" si="44"/>
        <v>4.8676310748702321</v>
      </c>
    </row>
    <row r="2849" spans="6:17">
      <c r="F2849" s="452">
        <v>2843</v>
      </c>
      <c r="G2849" s="453">
        <v>2.4700380525952106</v>
      </c>
      <c r="H2849" s="453">
        <v>7.9412183057248669</v>
      </c>
      <c r="I2849" s="453">
        <v>10.391397487705518</v>
      </c>
      <c r="J2849" s="453"/>
      <c r="K2849" s="453">
        <v>0.11751758671080559</v>
      </c>
      <c r="L2849" s="453">
        <v>0.83990069586134553</v>
      </c>
      <c r="M2849" s="453">
        <v>-0.55161503099437681</v>
      </c>
      <c r="N2849" s="453"/>
      <c r="O2849" s="453">
        <f t="shared" si="44"/>
        <v>1.3525366130084109</v>
      </c>
      <c r="P2849" s="453">
        <f t="shared" si="44"/>
        <v>4.810509848723779</v>
      </c>
      <c r="Q2849" s="453">
        <f t="shared" si="44"/>
        <v>4.6440837128583823</v>
      </c>
    </row>
    <row r="2850" spans="6:17">
      <c r="F2850" s="452">
        <v>2844</v>
      </c>
      <c r="G2850" s="453">
        <v>2.5026373599335354</v>
      </c>
      <c r="H2850" s="453">
        <v>9.9386789393668522</v>
      </c>
      <c r="I2850" s="453">
        <v>15.146903496269999</v>
      </c>
      <c r="J2850" s="453"/>
      <c r="K2850" s="453">
        <v>0.28315577861052788</v>
      </c>
      <c r="L2850" s="453">
        <v>2.6902771490451869</v>
      </c>
      <c r="M2850" s="453">
        <v>3.467834555155477</v>
      </c>
      <c r="N2850" s="453"/>
      <c r="O2850" s="453">
        <f t="shared" si="44"/>
        <v>1.5344744585772956</v>
      </c>
      <c r="P2850" s="453">
        <f t="shared" si="44"/>
        <v>7.659616618728613</v>
      </c>
      <c r="Q2850" s="453">
        <f t="shared" si="44"/>
        <v>11.041286303290477</v>
      </c>
    </row>
    <row r="2851" spans="6:17">
      <c r="F2851" s="452">
        <v>2845</v>
      </c>
      <c r="G2851" s="453">
        <v>3.2064188767283799</v>
      </c>
      <c r="H2851" s="453">
        <v>12.103153739383629</v>
      </c>
      <c r="I2851" s="453">
        <v>17.781283692263969</v>
      </c>
      <c r="J2851" s="453"/>
      <c r="K2851" s="453">
        <v>0.8627561404040982</v>
      </c>
      <c r="L2851" s="453">
        <v>4.0706126276171588</v>
      </c>
      <c r="M2851" s="453">
        <v>4.5052202626345519</v>
      </c>
      <c r="N2851" s="453"/>
      <c r="O2851" s="453">
        <f t="shared" si="44"/>
        <v>2.4659655787682881</v>
      </c>
      <c r="P2851" s="453">
        <f t="shared" si="44"/>
        <v>10.122189497308973</v>
      </c>
      <c r="Q2851" s="453">
        <f t="shared" si="44"/>
        <v>13.395862108766536</v>
      </c>
    </row>
    <row r="2852" spans="6:17">
      <c r="F2852" s="452">
        <v>2846</v>
      </c>
      <c r="G2852" s="453">
        <v>2.4269869857476785</v>
      </c>
      <c r="H2852" s="453">
        <v>7.6861973747154053</v>
      </c>
      <c r="I2852" s="453">
        <v>8.3170939733005582</v>
      </c>
      <c r="J2852" s="453"/>
      <c r="K2852" s="453">
        <v>7.7060365798164554E-2</v>
      </c>
      <c r="L2852" s="453">
        <v>-7.9351152394146141E-2</v>
      </c>
      <c r="M2852" s="453">
        <v>-4.0052599807145413</v>
      </c>
      <c r="N2852" s="453"/>
      <c r="O2852" s="453">
        <f t="shared" si="44"/>
        <v>1.2905538586720038</v>
      </c>
      <c r="P2852" s="453">
        <f t="shared" si="44"/>
        <v>3.7637475349635565</v>
      </c>
      <c r="Q2852" s="453">
        <f t="shared" si="44"/>
        <v>0.15328700593573785</v>
      </c>
    </row>
    <row r="2853" spans="6:17">
      <c r="F2853" s="452">
        <v>2847</v>
      </c>
      <c r="G2853" s="453">
        <v>2.3153820979694988</v>
      </c>
      <c r="H2853" s="453">
        <v>7.9624475424287269</v>
      </c>
      <c r="I2853" s="453">
        <v>10.434092130913285</v>
      </c>
      <c r="J2853" s="453"/>
      <c r="K2853" s="453">
        <v>0.18691725416956118</v>
      </c>
      <c r="L2853" s="453">
        <v>1.7282421472845044</v>
      </c>
      <c r="M2853" s="453">
        <v>0.80074385161145756</v>
      </c>
      <c r="N2853" s="453"/>
      <c r="O2853" s="453">
        <f t="shared" si="44"/>
        <v>1.3446083031543106</v>
      </c>
      <c r="P2853" s="453">
        <f t="shared" si="44"/>
        <v>5.7094659184988679</v>
      </c>
      <c r="Q2853" s="453">
        <f t="shared" si="44"/>
        <v>6.0177899170681002</v>
      </c>
    </row>
    <row r="2854" spans="6:17">
      <c r="F2854" s="452">
        <v>2848</v>
      </c>
      <c r="G2854" s="453">
        <v>2.5131050633672043</v>
      </c>
      <c r="H2854" s="453">
        <v>9.232952055147976</v>
      </c>
      <c r="I2854" s="453">
        <v>11.775640980719274</v>
      </c>
      <c r="J2854" s="453"/>
      <c r="K2854" s="453">
        <v>0.21377790620668691</v>
      </c>
      <c r="L2854" s="453">
        <v>0.6254186137074953</v>
      </c>
      <c r="M2854" s="453">
        <v>-2.4053516223649964</v>
      </c>
      <c r="N2854" s="453"/>
      <c r="O2854" s="453">
        <f t="shared" si="44"/>
        <v>1.4703304378902891</v>
      </c>
      <c r="P2854" s="453">
        <f t="shared" si="44"/>
        <v>5.2418946412814833</v>
      </c>
      <c r="Q2854" s="453">
        <f t="shared" si="44"/>
        <v>3.4824688679946405</v>
      </c>
    </row>
    <row r="2855" spans="6:17">
      <c r="F2855" s="452">
        <v>2849</v>
      </c>
      <c r="G2855" s="453">
        <v>2.2290406568606258</v>
      </c>
      <c r="H2855" s="453">
        <v>7.6852293042001918</v>
      </c>
      <c r="I2855" s="453">
        <v>10.03662062079421</v>
      </c>
      <c r="J2855" s="453"/>
      <c r="K2855" s="453">
        <v>0.28321523262792425</v>
      </c>
      <c r="L2855" s="453">
        <v>1.93032679888789</v>
      </c>
      <c r="M2855" s="453">
        <v>1.0901255533297345</v>
      </c>
      <c r="N2855" s="453"/>
      <c r="O2855" s="453">
        <f t="shared" si="44"/>
        <v>1.3977355610582372</v>
      </c>
      <c r="P2855" s="453">
        <f t="shared" si="44"/>
        <v>5.7729414509879859</v>
      </c>
      <c r="Q2855" s="453">
        <f t="shared" si="44"/>
        <v>6.1084358637268394</v>
      </c>
    </row>
    <row r="2856" spans="6:17">
      <c r="F2856" s="452">
        <v>2850</v>
      </c>
      <c r="G2856" s="453">
        <v>2.7746824851279612</v>
      </c>
      <c r="H2856" s="453">
        <v>9.7990397152682931</v>
      </c>
      <c r="I2856" s="453">
        <v>13.397590015300679</v>
      </c>
      <c r="J2856" s="453"/>
      <c r="K2856" s="453">
        <v>0.88903122270364143</v>
      </c>
      <c r="L2856" s="453">
        <v>4.0511355394154336</v>
      </c>
      <c r="M2856" s="453">
        <v>4.3127174059828377</v>
      </c>
      <c r="N2856" s="453"/>
      <c r="O2856" s="453">
        <f t="shared" si="44"/>
        <v>2.276372465267622</v>
      </c>
      <c r="P2856" s="453">
        <f t="shared" si="44"/>
        <v>8.9506553970495801</v>
      </c>
      <c r="Q2856" s="453">
        <f t="shared" si="44"/>
        <v>11.011512413633177</v>
      </c>
    </row>
    <row r="2857" spans="6:17">
      <c r="F2857" s="452">
        <v>2851</v>
      </c>
      <c r="G2857" s="453">
        <v>2.5165137768187833</v>
      </c>
      <c r="H2857" s="453">
        <v>8.7791643675790496</v>
      </c>
      <c r="I2857" s="453">
        <v>12.056068495175296</v>
      </c>
      <c r="J2857" s="453"/>
      <c r="K2857" s="453">
        <v>0.45419633825097527</v>
      </c>
      <c r="L2857" s="453">
        <v>2.5398063095293537</v>
      </c>
      <c r="M2857" s="453">
        <v>2.1540730146998399</v>
      </c>
      <c r="N2857" s="453"/>
      <c r="O2857" s="453">
        <f t="shared" si="44"/>
        <v>1.7124532266603669</v>
      </c>
      <c r="P2857" s="453">
        <f t="shared" si="44"/>
        <v>6.9293884933188785</v>
      </c>
      <c r="Q2857" s="453">
        <f t="shared" si="44"/>
        <v>8.182107262287488</v>
      </c>
    </row>
    <row r="2858" spans="6:17">
      <c r="F2858" s="452">
        <v>2852</v>
      </c>
      <c r="G2858" s="453">
        <v>3.066046886497837</v>
      </c>
      <c r="H2858" s="453">
        <v>10.826241744994682</v>
      </c>
      <c r="I2858" s="453">
        <v>15.474495530364123</v>
      </c>
      <c r="J2858" s="453"/>
      <c r="K2858" s="453">
        <v>0.68109429070802996</v>
      </c>
      <c r="L2858" s="453">
        <v>2.7754033465494246</v>
      </c>
      <c r="M2858" s="453">
        <v>1.9873868180286962</v>
      </c>
      <c r="N2858" s="453"/>
      <c r="O2858" s="453">
        <f t="shared" si="44"/>
        <v>2.2141177339569484</v>
      </c>
      <c r="P2858" s="453">
        <f t="shared" si="44"/>
        <v>8.1885242190467658</v>
      </c>
      <c r="Q2858" s="453">
        <f t="shared" si="44"/>
        <v>9.7246345832107579</v>
      </c>
    </row>
    <row r="2859" spans="6:17">
      <c r="F2859" s="452">
        <v>2853</v>
      </c>
      <c r="G2859" s="453">
        <v>3.2463684434591364</v>
      </c>
      <c r="H2859" s="453">
        <v>12.743936556795958</v>
      </c>
      <c r="I2859" s="453">
        <v>19.00179772046296</v>
      </c>
      <c r="J2859" s="453"/>
      <c r="K2859" s="453">
        <v>0.88561955595133668</v>
      </c>
      <c r="L2859" s="453">
        <v>4.9663516099644269</v>
      </c>
      <c r="M2859" s="453">
        <v>6.4270227475676762</v>
      </c>
      <c r="N2859" s="453"/>
      <c r="O2859" s="453">
        <f t="shared" si="44"/>
        <v>2.5088037776809049</v>
      </c>
      <c r="P2859" s="453">
        <f t="shared" si="44"/>
        <v>11.338319888362406</v>
      </c>
      <c r="Q2859" s="453">
        <f t="shared" si="44"/>
        <v>15.927921607799156</v>
      </c>
    </row>
    <row r="2860" spans="6:17">
      <c r="F2860" s="452">
        <v>2854</v>
      </c>
      <c r="G2860" s="453">
        <v>2.7098369282123898</v>
      </c>
      <c r="H2860" s="453">
        <v>10.1441039324272</v>
      </c>
      <c r="I2860" s="453">
        <v>15.078989760426467</v>
      </c>
      <c r="J2860" s="453"/>
      <c r="K2860" s="453">
        <v>0.5358613735650497</v>
      </c>
      <c r="L2860" s="453">
        <v>2.8192678918762368</v>
      </c>
      <c r="M2860" s="453">
        <v>3.0299237614104158</v>
      </c>
      <c r="N2860" s="453"/>
      <c r="O2860" s="453">
        <f t="shared" si="44"/>
        <v>1.8907798376712446</v>
      </c>
      <c r="P2860" s="453">
        <f t="shared" si="44"/>
        <v>7.8913198580898367</v>
      </c>
      <c r="Q2860" s="453">
        <f t="shared" si="44"/>
        <v>10.569418641623649</v>
      </c>
    </row>
    <row r="2861" spans="6:17">
      <c r="F2861" s="452">
        <v>2855</v>
      </c>
      <c r="G2861" s="453">
        <v>3.0815353689374891</v>
      </c>
      <c r="H2861" s="453">
        <v>9.3202903451727721</v>
      </c>
      <c r="I2861" s="453">
        <v>9.6411377563381393</v>
      </c>
      <c r="J2861" s="453"/>
      <c r="K2861" s="453">
        <v>1.1960552845772874</v>
      </c>
      <c r="L2861" s="453">
        <v>3.5358715086375838</v>
      </c>
      <c r="M2861" s="453">
        <v>1.48777117771062</v>
      </c>
      <c r="N2861" s="453"/>
      <c r="O2861" s="453">
        <f t="shared" si="44"/>
        <v>2.736822969046032</v>
      </c>
      <c r="P2861" s="453">
        <f t="shared" si="44"/>
        <v>8.1960166812239699</v>
      </c>
      <c r="Q2861" s="453">
        <f t="shared" si="44"/>
        <v>6.3083400558796896</v>
      </c>
    </row>
    <row r="2862" spans="6:17">
      <c r="F2862" s="452">
        <v>2856</v>
      </c>
      <c r="G2862" s="453">
        <v>2.6879450886766563</v>
      </c>
      <c r="H2862" s="453">
        <v>8.5325874822248267</v>
      </c>
      <c r="I2862" s="453">
        <v>9.9035256605418596</v>
      </c>
      <c r="J2862" s="453"/>
      <c r="K2862" s="453">
        <v>0.45054029424029984</v>
      </c>
      <c r="L2862" s="453">
        <v>0.69697960933319791</v>
      </c>
      <c r="M2862" s="453">
        <v>-2.4524983813326671</v>
      </c>
      <c r="N2862" s="453"/>
      <c r="O2862" s="453">
        <f t="shared" si="44"/>
        <v>1.794512838578628</v>
      </c>
      <c r="P2862" s="453">
        <f t="shared" si="44"/>
        <v>4.9632733504456112</v>
      </c>
      <c r="Q2862" s="453">
        <f t="shared" si="44"/>
        <v>2.4992644489382627</v>
      </c>
    </row>
    <row r="2863" spans="6:17">
      <c r="F2863" s="452">
        <v>2857</v>
      </c>
      <c r="G2863" s="453">
        <v>2.9674428997188222</v>
      </c>
      <c r="H2863" s="453">
        <v>9.6123492281644261</v>
      </c>
      <c r="I2863" s="453">
        <v>12.05667022605725</v>
      </c>
      <c r="J2863" s="453"/>
      <c r="K2863" s="453">
        <v>0.46244267889936097</v>
      </c>
      <c r="L2863" s="453">
        <v>0.79670817808477068</v>
      </c>
      <c r="M2863" s="453">
        <v>-1.6212281232474055</v>
      </c>
      <c r="N2863" s="453"/>
      <c r="O2863" s="453">
        <f t="shared" si="44"/>
        <v>1.9461641287587721</v>
      </c>
      <c r="P2863" s="453">
        <f t="shared" si="44"/>
        <v>5.6028827921669837</v>
      </c>
      <c r="Q2863" s="453">
        <f t="shared" si="44"/>
        <v>4.4071069897812194</v>
      </c>
    </row>
    <row r="2864" spans="6:17">
      <c r="F2864" s="452">
        <v>2858</v>
      </c>
      <c r="G2864" s="453">
        <v>2.2431705857706579</v>
      </c>
      <c r="H2864" s="453">
        <v>6.4148654353521479</v>
      </c>
      <c r="I2864" s="453">
        <v>7.33043471387343</v>
      </c>
      <c r="J2864" s="453"/>
      <c r="K2864" s="453">
        <v>-6.1120545553087879E-2</v>
      </c>
      <c r="L2864" s="453">
        <v>-1.1047688869351653</v>
      </c>
      <c r="M2864" s="453">
        <v>-4.179667752883681</v>
      </c>
      <c r="N2864" s="453"/>
      <c r="O2864" s="453">
        <f t="shared" si="44"/>
        <v>1.0604647473322411</v>
      </c>
      <c r="P2864" s="453">
        <f t="shared" si="44"/>
        <v>2.1026638307409087</v>
      </c>
      <c r="Q2864" s="453">
        <f t="shared" si="44"/>
        <v>-0.51445039594696595</v>
      </c>
    </row>
    <row r="2865" spans="6:17">
      <c r="F2865" s="452">
        <v>2859</v>
      </c>
      <c r="G2865" s="453">
        <v>3.2790909912330335</v>
      </c>
      <c r="H2865" s="453">
        <v>12.498865188538034</v>
      </c>
      <c r="I2865" s="453">
        <v>17.823258952666379</v>
      </c>
      <c r="J2865" s="453"/>
      <c r="K2865" s="453">
        <v>1.0786821700249725</v>
      </c>
      <c r="L2865" s="453">
        <v>5.2722602361903341</v>
      </c>
      <c r="M2865" s="453">
        <v>6.1234104957995612</v>
      </c>
      <c r="N2865" s="453"/>
      <c r="O2865" s="453">
        <f t="shared" si="44"/>
        <v>2.7182276656414892</v>
      </c>
      <c r="P2865" s="453">
        <f t="shared" si="44"/>
        <v>11.521692830459351</v>
      </c>
      <c r="Q2865" s="453">
        <f t="shared" si="44"/>
        <v>15.035039972132751</v>
      </c>
    </row>
    <row r="2866" spans="6:17">
      <c r="F2866" s="452">
        <v>2860</v>
      </c>
      <c r="G2866" s="453">
        <v>2.8065565352195314</v>
      </c>
      <c r="H2866" s="453">
        <v>8.3952180400451013</v>
      </c>
      <c r="I2866" s="453">
        <v>9.8805786141923875</v>
      </c>
      <c r="J2866" s="453"/>
      <c r="K2866" s="453">
        <v>0.48797799457602764</v>
      </c>
      <c r="L2866" s="453">
        <v>0.70240629522510289</v>
      </c>
      <c r="M2866" s="453">
        <v>-2.1662392359009814</v>
      </c>
      <c r="N2866" s="453"/>
      <c r="O2866" s="453">
        <f t="shared" si="44"/>
        <v>1.8912562621857933</v>
      </c>
      <c r="P2866" s="453">
        <f t="shared" si="44"/>
        <v>4.9000153152476535</v>
      </c>
      <c r="Q2866" s="453">
        <f t="shared" si="44"/>
        <v>2.7740500711952123</v>
      </c>
    </row>
    <row r="2867" spans="6:17">
      <c r="F2867" s="452">
        <v>2861</v>
      </c>
      <c r="G2867" s="453">
        <v>2.5254841142999531</v>
      </c>
      <c r="H2867" s="453">
        <v>7.5798562771250886</v>
      </c>
      <c r="I2867" s="453">
        <v>8.6633917321334053</v>
      </c>
      <c r="J2867" s="453"/>
      <c r="K2867" s="453">
        <v>0.39967427548562284</v>
      </c>
      <c r="L2867" s="453">
        <v>0.5273764685652651</v>
      </c>
      <c r="M2867" s="453">
        <v>-2.6678485680578063</v>
      </c>
      <c r="N2867" s="453"/>
      <c r="O2867" s="453">
        <f t="shared" si="44"/>
        <v>1.6624163326355994</v>
      </c>
      <c r="P2867" s="453">
        <f t="shared" si="44"/>
        <v>4.3173046071278094</v>
      </c>
      <c r="Q2867" s="453">
        <f t="shared" si="44"/>
        <v>1.6638472980088963</v>
      </c>
    </row>
    <row r="2868" spans="6:17">
      <c r="F2868" s="452">
        <v>2862</v>
      </c>
      <c r="G2868" s="453">
        <v>2.9249487551672306</v>
      </c>
      <c r="H2868" s="453">
        <v>9.8700530179684591</v>
      </c>
      <c r="I2868" s="453">
        <v>14.0491989479914</v>
      </c>
      <c r="J2868" s="453"/>
      <c r="K2868" s="453">
        <v>0.6266044751939237</v>
      </c>
      <c r="L2868" s="453">
        <v>1.9626594306478253</v>
      </c>
      <c r="M2868" s="453">
        <v>-0.15475332536429676</v>
      </c>
      <c r="N2868" s="453"/>
      <c r="O2868" s="453">
        <f t="shared" si="44"/>
        <v>2.089078852777539</v>
      </c>
      <c r="P2868" s="453">
        <f t="shared" si="44"/>
        <v>6.8976859396320549</v>
      </c>
      <c r="Q2868" s="453">
        <f t="shared" si="44"/>
        <v>6.8698461486314031</v>
      </c>
    </row>
    <row r="2869" spans="6:17">
      <c r="F2869" s="452">
        <v>2863</v>
      </c>
      <c r="G2869" s="453">
        <v>2.5131050633672043</v>
      </c>
      <c r="H2869" s="453">
        <v>9.232952055147976</v>
      </c>
      <c r="I2869" s="453">
        <v>11.775640980719274</v>
      </c>
      <c r="J2869" s="453"/>
      <c r="K2869" s="453">
        <v>0.21377790620668691</v>
      </c>
      <c r="L2869" s="453">
        <v>0.6254186137074953</v>
      </c>
      <c r="M2869" s="453">
        <v>-2.4053516223649964</v>
      </c>
      <c r="N2869" s="453"/>
      <c r="O2869" s="453">
        <f t="shared" si="44"/>
        <v>1.4703304378902891</v>
      </c>
      <c r="P2869" s="453">
        <f t="shared" si="44"/>
        <v>5.2418946412814833</v>
      </c>
      <c r="Q2869" s="453">
        <f t="shared" si="44"/>
        <v>3.4824688679946405</v>
      </c>
    </row>
    <row r="2870" spans="6:17">
      <c r="F2870" s="452">
        <v>2864</v>
      </c>
      <c r="G2870" s="453">
        <v>2.504530855291863</v>
      </c>
      <c r="H2870" s="453">
        <v>7.3031829122637362</v>
      </c>
      <c r="I2870" s="453">
        <v>8.8558426411476887</v>
      </c>
      <c r="J2870" s="453"/>
      <c r="K2870" s="453">
        <v>0.27739106240641753</v>
      </c>
      <c r="L2870" s="453">
        <v>-0.11756742937961207</v>
      </c>
      <c r="M2870" s="453">
        <v>-2.5975453304965015</v>
      </c>
      <c r="N2870" s="453"/>
      <c r="O2870" s="453">
        <f t="shared" si="44"/>
        <v>1.529656490052349</v>
      </c>
      <c r="P2870" s="453">
        <f t="shared" si="44"/>
        <v>3.534024026752256</v>
      </c>
      <c r="Q2870" s="453">
        <f t="shared" si="44"/>
        <v>1.8303759900773429</v>
      </c>
    </row>
    <row r="2871" spans="6:17">
      <c r="F2871" s="452">
        <v>2865</v>
      </c>
      <c r="G2871" s="453">
        <v>2.971663430697765</v>
      </c>
      <c r="H2871" s="453">
        <v>10.005334408792692</v>
      </c>
      <c r="I2871" s="453">
        <v>14.060349167058845</v>
      </c>
      <c r="J2871" s="453"/>
      <c r="K2871" s="453">
        <v>0.61542314506889007</v>
      </c>
      <c r="L2871" s="453">
        <v>1.4843855548059395</v>
      </c>
      <c r="M2871" s="453">
        <v>-1.1438278261417736</v>
      </c>
      <c r="N2871" s="453"/>
      <c r="O2871" s="453">
        <f t="shared" si="44"/>
        <v>2.1012548604177725</v>
      </c>
      <c r="P2871" s="453">
        <f t="shared" si="44"/>
        <v>6.4870527592022853</v>
      </c>
      <c r="Q2871" s="453">
        <f t="shared" si="44"/>
        <v>5.8863467573876491</v>
      </c>
    </row>
    <row r="2872" spans="6:17">
      <c r="F2872" s="452">
        <v>2866</v>
      </c>
      <c r="G2872" s="453">
        <v>2.4179672022351628</v>
      </c>
      <c r="H2872" s="453">
        <v>7.5134159961808535</v>
      </c>
      <c r="I2872" s="453">
        <v>9.2137943365637653</v>
      </c>
      <c r="J2872" s="453"/>
      <c r="K2872" s="453">
        <v>0.7197421409074245</v>
      </c>
      <c r="L2872" s="453">
        <v>2.1754123574146291</v>
      </c>
      <c r="M2872" s="453">
        <v>0.12174087328016014</v>
      </c>
      <c r="N2872" s="453"/>
      <c r="O2872" s="453">
        <f t="shared" si="44"/>
        <v>1.9287257420250059</v>
      </c>
      <c r="P2872" s="453">
        <f t="shared" si="44"/>
        <v>5.9321203555050559</v>
      </c>
      <c r="Q2872" s="453">
        <f t="shared" si="44"/>
        <v>4.7286380415620428</v>
      </c>
    </row>
    <row r="2873" spans="6:17">
      <c r="F2873" s="452">
        <v>2867</v>
      </c>
      <c r="G2873" s="453">
        <v>2.3372426429420674</v>
      </c>
      <c r="H2873" s="453">
        <v>5.7036446025241148</v>
      </c>
      <c r="I2873" s="453">
        <v>4.3499668493927999</v>
      </c>
      <c r="J2873" s="453"/>
      <c r="K2873" s="453">
        <v>9.9794052501920305E-2</v>
      </c>
      <c r="L2873" s="453">
        <v>-1.2142462399845719</v>
      </c>
      <c r="M2873" s="453">
        <v>-5.6726709194095264</v>
      </c>
      <c r="N2873" s="453"/>
      <c r="O2873" s="453">
        <f t="shared" si="44"/>
        <v>1.268415373972954</v>
      </c>
      <c r="P2873" s="453">
        <f t="shared" si="44"/>
        <v>1.6375760612774855</v>
      </c>
      <c r="Q2873" s="453">
        <f t="shared" si="44"/>
        <v>-3.4976874947131265</v>
      </c>
    </row>
    <row r="2874" spans="6:17">
      <c r="F2874" s="452">
        <v>2868</v>
      </c>
      <c r="G2874" s="453">
        <v>2.6311815383338573</v>
      </c>
      <c r="H2874" s="453">
        <v>9.2271354579356668</v>
      </c>
      <c r="I2874" s="453">
        <v>14.363952141357998</v>
      </c>
      <c r="J2874" s="453"/>
      <c r="K2874" s="453">
        <v>0.35863751538624378</v>
      </c>
      <c r="L2874" s="453">
        <v>1.6654883541232124</v>
      </c>
      <c r="M2874" s="453">
        <v>2.1168675020767083</v>
      </c>
      <c r="N2874" s="453"/>
      <c r="O2874" s="453">
        <f t="shared" si="44"/>
        <v>1.6742282845531724</v>
      </c>
      <c r="P2874" s="453">
        <f t="shared" si="44"/>
        <v>6.2790560830910458</v>
      </c>
      <c r="Q2874" s="453">
        <f t="shared" si="44"/>
        <v>9.2988435727557075</v>
      </c>
    </row>
    <row r="2875" spans="6:17">
      <c r="F2875" s="452">
        <v>2869</v>
      </c>
      <c r="G2875" s="453">
        <v>2.430763816325884</v>
      </c>
      <c r="H2875" s="453">
        <v>7.7991082783129286</v>
      </c>
      <c r="I2875" s="453">
        <v>10.757102577084126</v>
      </c>
      <c r="J2875" s="453"/>
      <c r="K2875" s="453">
        <v>0.20163144728789639</v>
      </c>
      <c r="L2875" s="453">
        <v>0.36955198577553006</v>
      </c>
      <c r="M2875" s="453">
        <v>-1.3754967463980421</v>
      </c>
      <c r="N2875" s="453"/>
      <c r="O2875" s="453">
        <f t="shared" si="44"/>
        <v>1.4170133554508384</v>
      </c>
      <c r="P2875" s="453">
        <f t="shared" si="44"/>
        <v>4.2691061249319944</v>
      </c>
      <c r="Q2875" s="453">
        <f t="shared" si="44"/>
        <v>4.0030545421440209</v>
      </c>
    </row>
    <row r="2876" spans="6:17">
      <c r="F2876" s="452">
        <v>2870</v>
      </c>
      <c r="G2876" s="453">
        <v>2.0906729041411598</v>
      </c>
      <c r="H2876" s="453">
        <v>5.0162514779093854</v>
      </c>
      <c r="I2876" s="453">
        <v>3.5432124715005671</v>
      </c>
      <c r="J2876" s="453"/>
      <c r="K2876" s="453">
        <v>3.9279975630464037E-3</v>
      </c>
      <c r="L2876" s="453">
        <v>-1.4762126801067659</v>
      </c>
      <c r="M2876" s="453">
        <v>-5.7212781660817029</v>
      </c>
      <c r="N2876" s="453"/>
      <c r="O2876" s="453">
        <f t="shared" si="44"/>
        <v>1.0492644496336263</v>
      </c>
      <c r="P2876" s="453">
        <f t="shared" si="44"/>
        <v>1.0319130588479268</v>
      </c>
      <c r="Q2876" s="453">
        <f t="shared" si="44"/>
        <v>-3.9496719303314194</v>
      </c>
    </row>
    <row r="2877" spans="6:17">
      <c r="F2877" s="452">
        <v>2871</v>
      </c>
      <c r="G2877" s="453">
        <v>2.4738490506697772</v>
      </c>
      <c r="H2877" s="453">
        <v>8.8715136889995634</v>
      </c>
      <c r="I2877" s="453">
        <v>11.725456626819579</v>
      </c>
      <c r="J2877" s="453"/>
      <c r="K2877" s="453">
        <v>-3.5761471063404215E-2</v>
      </c>
      <c r="L2877" s="453">
        <v>-0.26952296797519182</v>
      </c>
      <c r="M2877" s="453">
        <v>-3.6789105714620334</v>
      </c>
      <c r="N2877" s="453"/>
      <c r="O2877" s="453">
        <f t="shared" si="44"/>
        <v>1.2011630542714844</v>
      </c>
      <c r="P2877" s="453">
        <f t="shared" si="44"/>
        <v>4.1662338765245899</v>
      </c>
      <c r="Q2877" s="453">
        <f t="shared" si="44"/>
        <v>2.183817741947756</v>
      </c>
    </row>
    <row r="2878" spans="6:17">
      <c r="F2878" s="452">
        <v>2872</v>
      </c>
      <c r="G2878" s="453">
        <v>2.4328310173646166</v>
      </c>
      <c r="H2878" s="453">
        <v>8.7160154691567087</v>
      </c>
      <c r="I2878" s="453">
        <v>11.244518018658297</v>
      </c>
      <c r="J2878" s="453"/>
      <c r="K2878" s="453">
        <v>0.12160376293807929</v>
      </c>
      <c r="L2878" s="453">
        <v>0.12722474058607247</v>
      </c>
      <c r="M2878" s="453">
        <v>-3.0769384786483087</v>
      </c>
      <c r="N2878" s="453"/>
      <c r="O2878" s="453">
        <f t="shared" si="44"/>
        <v>1.3380192716203876</v>
      </c>
      <c r="P2878" s="453">
        <f t="shared" si="44"/>
        <v>4.4852324751644268</v>
      </c>
      <c r="Q2878" s="453">
        <f t="shared" si="44"/>
        <v>2.54532053068084</v>
      </c>
    </row>
    <row r="2879" spans="6:17">
      <c r="F2879" s="452">
        <v>2873</v>
      </c>
      <c r="G2879" s="453">
        <v>2.9221727735018916</v>
      </c>
      <c r="H2879" s="453">
        <v>9.9246574422439551</v>
      </c>
      <c r="I2879" s="453">
        <v>14.17660657265769</v>
      </c>
      <c r="J2879" s="453"/>
      <c r="K2879" s="453">
        <v>0.64296557643505992</v>
      </c>
      <c r="L2879" s="453">
        <v>2.3633907699327423</v>
      </c>
      <c r="M2879" s="453">
        <v>1.9241742002201363</v>
      </c>
      <c r="N2879" s="453"/>
      <c r="O2879" s="453">
        <f t="shared" si="44"/>
        <v>2.1040519631860057</v>
      </c>
      <c r="P2879" s="453">
        <f t="shared" si="44"/>
        <v>7.3257194910547199</v>
      </c>
      <c r="Q2879" s="453">
        <f t="shared" si="44"/>
        <v>9.0124774865489812</v>
      </c>
    </row>
    <row r="2880" spans="6:17">
      <c r="F2880" s="452">
        <v>2874</v>
      </c>
      <c r="G2880" s="453">
        <v>3.0005548170403493</v>
      </c>
      <c r="H2880" s="453">
        <v>9.8715192577519844</v>
      </c>
      <c r="I2880" s="453">
        <v>13.776719759890895</v>
      </c>
      <c r="J2880" s="453"/>
      <c r="K2880" s="453">
        <v>0.61102055533804212</v>
      </c>
      <c r="L2880" s="453">
        <v>1.4987289310152079</v>
      </c>
      <c r="M2880" s="453">
        <v>-1.1003963312588567</v>
      </c>
      <c r="N2880" s="453"/>
      <c r="O2880" s="453">
        <f t="shared" si="44"/>
        <v>2.1112979638582168</v>
      </c>
      <c r="P2880" s="453">
        <f t="shared" si="44"/>
        <v>6.4344885598912001</v>
      </c>
      <c r="Q2880" s="453">
        <f t="shared" si="44"/>
        <v>5.7879635486865908</v>
      </c>
    </row>
    <row r="2881" spans="6:17">
      <c r="F2881" s="452">
        <v>2875</v>
      </c>
      <c r="G2881" s="453">
        <v>2.3788465563086945</v>
      </c>
      <c r="H2881" s="453">
        <v>8.125603452659341</v>
      </c>
      <c r="I2881" s="453">
        <v>11.933258282760704</v>
      </c>
      <c r="J2881" s="453"/>
      <c r="K2881" s="453">
        <v>8.502138638429102E-2</v>
      </c>
      <c r="L2881" s="453">
        <v>0.6945629640616815</v>
      </c>
      <c r="M2881" s="453">
        <v>-0.32652779874708671</v>
      </c>
      <c r="N2881" s="453"/>
      <c r="O2881" s="453">
        <f t="shared" si="44"/>
        <v>1.2744446645386382</v>
      </c>
      <c r="P2881" s="453">
        <f t="shared" si="44"/>
        <v>4.757364690391352</v>
      </c>
      <c r="Q2881" s="453">
        <f t="shared" si="44"/>
        <v>5.6401013426332653</v>
      </c>
    </row>
    <row r="2882" spans="6:17">
      <c r="F2882" s="452">
        <v>2876</v>
      </c>
      <c r="G2882" s="453">
        <v>2.9910670386949825</v>
      </c>
      <c r="H2882" s="453">
        <v>9.447080787996299</v>
      </c>
      <c r="I2882" s="453">
        <v>12.249365390933193</v>
      </c>
      <c r="J2882" s="453"/>
      <c r="K2882" s="453">
        <v>0.70771103188636175</v>
      </c>
      <c r="L2882" s="453">
        <v>2.0180347222769655</v>
      </c>
      <c r="M2882" s="453">
        <v>0.17806584530471525</v>
      </c>
      <c r="N2882" s="453"/>
      <c r="O2882" s="453">
        <f t="shared" si="44"/>
        <v>2.203244551233853</v>
      </c>
      <c r="P2882" s="453">
        <f t="shared" si="44"/>
        <v>6.741575116275115</v>
      </c>
      <c r="Q2882" s="453">
        <f t="shared" si="44"/>
        <v>6.3027485407713115</v>
      </c>
    </row>
    <row r="2883" spans="6:17">
      <c r="F2883" s="452">
        <v>2877</v>
      </c>
      <c r="G2883" s="453">
        <v>2.3178151433018375</v>
      </c>
      <c r="H2883" s="453">
        <v>5.6639974536789595</v>
      </c>
      <c r="I2883" s="453">
        <v>4.3087803560737257</v>
      </c>
      <c r="J2883" s="453"/>
      <c r="K2883" s="453">
        <v>7.8847060288964599E-2</v>
      </c>
      <c r="L2883" s="453">
        <v>-1.2179723774061806</v>
      </c>
      <c r="M2883" s="453">
        <v>-5.6833261301813991</v>
      </c>
      <c r="N2883" s="453"/>
      <c r="O2883" s="453">
        <f t="shared" si="44"/>
        <v>1.2377546319398833</v>
      </c>
      <c r="P2883" s="453">
        <f t="shared" si="44"/>
        <v>1.6140263494332991</v>
      </c>
      <c r="Q2883" s="453">
        <f t="shared" si="44"/>
        <v>-3.5289359521445363</v>
      </c>
    </row>
    <row r="2884" spans="6:17">
      <c r="F2884" s="452">
        <v>2878</v>
      </c>
      <c r="G2884" s="453">
        <v>2.8079126447878657</v>
      </c>
      <c r="H2884" s="453">
        <v>10.136366205466494</v>
      </c>
      <c r="I2884" s="453">
        <v>15.223968809859898</v>
      </c>
      <c r="J2884" s="453"/>
      <c r="K2884" s="453">
        <v>0.5036176300635784</v>
      </c>
      <c r="L2884" s="453">
        <v>2.5473209088598097</v>
      </c>
      <c r="M2884" s="453">
        <v>2.6924684098544276</v>
      </c>
      <c r="N2884" s="453"/>
      <c r="O2884" s="453">
        <f t="shared" si="44"/>
        <v>1.9075739524575113</v>
      </c>
      <c r="P2884" s="453">
        <f t="shared" si="44"/>
        <v>7.6155040115930568</v>
      </c>
      <c r="Q2884" s="453">
        <f t="shared" si="44"/>
        <v>10.304452814784376</v>
      </c>
    </row>
    <row r="2885" spans="6:17">
      <c r="F2885" s="452">
        <v>2879</v>
      </c>
      <c r="G2885" s="453">
        <v>2.9884060665354522</v>
      </c>
      <c r="H2885" s="453">
        <v>9.4816091201134256</v>
      </c>
      <c r="I2885" s="453">
        <v>12.24900309754004</v>
      </c>
      <c r="J2885" s="453"/>
      <c r="K2885" s="453">
        <v>0.70190486634032112</v>
      </c>
      <c r="L2885" s="453">
        <v>2.0221691282898888</v>
      </c>
      <c r="M2885" s="453">
        <v>0.12256471251530598</v>
      </c>
      <c r="N2885" s="453"/>
      <c r="O2885" s="453">
        <f t="shared" si="44"/>
        <v>2.1961078996080472</v>
      </c>
      <c r="P2885" s="453">
        <f t="shared" si="44"/>
        <v>6.7629736883466016</v>
      </c>
      <c r="Q2885" s="453">
        <f t="shared" si="44"/>
        <v>6.247066261285326</v>
      </c>
    </row>
    <row r="2886" spans="6:17">
      <c r="F2886" s="452">
        <v>2880</v>
      </c>
      <c r="G2886" s="453">
        <v>2.3556924706394557</v>
      </c>
      <c r="H2886" s="453">
        <v>7.237448597219398</v>
      </c>
      <c r="I2886" s="453">
        <v>8.3607234948637057</v>
      </c>
      <c r="J2886" s="453"/>
      <c r="K2886" s="453">
        <v>0.10394632098216583</v>
      </c>
      <c r="L2886" s="453">
        <v>-9.2527496916218865E-2</v>
      </c>
      <c r="M2886" s="453">
        <v>-3.5840443642032582</v>
      </c>
      <c r="N2886" s="453"/>
      <c r="O2886" s="453">
        <f t="shared" si="44"/>
        <v>1.2817925563018937</v>
      </c>
      <c r="P2886" s="453">
        <f t="shared" si="44"/>
        <v>3.5261968016934802</v>
      </c>
      <c r="Q2886" s="453">
        <f t="shared" si="44"/>
        <v>0.59631738322859462</v>
      </c>
    </row>
    <row r="2887" spans="6:17">
      <c r="F2887" s="452">
        <v>2881</v>
      </c>
      <c r="G2887" s="453">
        <v>2.9156225844749457</v>
      </c>
      <c r="H2887" s="453">
        <v>9.7046875807449808</v>
      </c>
      <c r="I2887" s="453">
        <v>12.126239050262356</v>
      </c>
      <c r="J2887" s="453"/>
      <c r="K2887" s="453">
        <v>0.60817012420250549</v>
      </c>
      <c r="L2887" s="453">
        <v>2.0495718780328147</v>
      </c>
      <c r="M2887" s="453">
        <v>-0.18539707890054302</v>
      </c>
      <c r="N2887" s="453"/>
      <c r="O2887" s="453">
        <f t="shared" si="44"/>
        <v>2.0659814164399783</v>
      </c>
      <c r="P2887" s="453">
        <f t="shared" si="44"/>
        <v>6.9019156684053051</v>
      </c>
      <c r="Q2887" s="453">
        <f t="shared" si="44"/>
        <v>5.877722446230635</v>
      </c>
    </row>
    <row r="2888" spans="6:17">
      <c r="F2888" s="452">
        <v>2882</v>
      </c>
      <c r="G2888" s="453">
        <v>3.483989790773224</v>
      </c>
      <c r="H2888" s="453">
        <v>9.8679133966408301</v>
      </c>
      <c r="I2888" s="453">
        <v>10.594858192846587</v>
      </c>
      <c r="J2888" s="453"/>
      <c r="K2888" s="453">
        <v>1.4054794452906236</v>
      </c>
      <c r="L2888" s="453">
        <v>3.3178753945851724</v>
      </c>
      <c r="M2888" s="453">
        <v>1.1801759396738589</v>
      </c>
      <c r="N2888" s="453"/>
      <c r="O2888" s="453">
        <f t="shared" ref="O2888:Q2951" si="45">G2888*0.5+K2888</f>
        <v>3.1474743406772356</v>
      </c>
      <c r="P2888" s="453">
        <f t="shared" si="45"/>
        <v>8.2518320929055875</v>
      </c>
      <c r="Q2888" s="453">
        <f t="shared" si="45"/>
        <v>6.4776050360971524</v>
      </c>
    </row>
    <row r="2889" spans="6:17">
      <c r="F2889" s="452">
        <v>2883</v>
      </c>
      <c r="G2889" s="453">
        <v>2.0990754153346582</v>
      </c>
      <c r="H2889" s="453">
        <v>6.8170599455485785</v>
      </c>
      <c r="I2889" s="453">
        <v>6.7695591774801329</v>
      </c>
      <c r="J2889" s="453"/>
      <c r="K2889" s="453">
        <v>-0.14697897549821803</v>
      </c>
      <c r="L2889" s="453">
        <v>-0.90369460087828912</v>
      </c>
      <c r="M2889" s="453">
        <v>-5.5306144817750535</v>
      </c>
      <c r="N2889" s="453"/>
      <c r="O2889" s="453">
        <f t="shared" si="45"/>
        <v>0.90255873216911109</v>
      </c>
      <c r="P2889" s="453">
        <f t="shared" si="45"/>
        <v>2.5048353718960001</v>
      </c>
      <c r="Q2889" s="453">
        <f t="shared" si="45"/>
        <v>-2.1458348930349871</v>
      </c>
    </row>
    <row r="2890" spans="6:17">
      <c r="F2890" s="452">
        <v>2884</v>
      </c>
      <c r="G2890" s="453">
        <v>2.9132805002509539</v>
      </c>
      <c r="H2890" s="453">
        <v>9.1106744784983533</v>
      </c>
      <c r="I2890" s="453">
        <v>11.122554388080587</v>
      </c>
      <c r="J2890" s="453"/>
      <c r="K2890" s="453">
        <v>0.65664713611880643</v>
      </c>
      <c r="L2890" s="453">
        <v>1.6511445258730291</v>
      </c>
      <c r="M2890" s="453">
        <v>-0.89741047449820144</v>
      </c>
      <c r="N2890" s="453"/>
      <c r="O2890" s="453">
        <f t="shared" si="45"/>
        <v>2.1132873862442834</v>
      </c>
      <c r="P2890" s="453">
        <f t="shared" si="45"/>
        <v>6.2064817651222057</v>
      </c>
      <c r="Q2890" s="453">
        <f t="shared" si="45"/>
        <v>4.6638667195420922</v>
      </c>
    </row>
    <row r="2891" spans="6:17">
      <c r="F2891" s="452">
        <v>2885</v>
      </c>
      <c r="G2891" s="453">
        <v>2.8534567675641789</v>
      </c>
      <c r="H2891" s="453">
        <v>8.4776916979295436</v>
      </c>
      <c r="I2891" s="453">
        <v>10.282425121991608</v>
      </c>
      <c r="J2891" s="453"/>
      <c r="K2891" s="453">
        <v>0.80291825449199727</v>
      </c>
      <c r="L2891" s="453">
        <v>1.6157159183812979</v>
      </c>
      <c r="M2891" s="453">
        <v>-0.41447069117967317</v>
      </c>
      <c r="N2891" s="453"/>
      <c r="O2891" s="453">
        <f t="shared" si="45"/>
        <v>2.2296466382740867</v>
      </c>
      <c r="P2891" s="453">
        <f t="shared" si="45"/>
        <v>5.8545617673460697</v>
      </c>
      <c r="Q2891" s="453">
        <f t="shared" si="45"/>
        <v>4.7267418698161308</v>
      </c>
    </row>
    <row r="2892" spans="6:17">
      <c r="F2892" s="452">
        <v>2886</v>
      </c>
      <c r="G2892" s="453">
        <v>2.993143558139101</v>
      </c>
      <c r="H2892" s="453">
        <v>10.506432283715142</v>
      </c>
      <c r="I2892" s="453">
        <v>14.762597478233786</v>
      </c>
      <c r="J2892" s="453"/>
      <c r="K2892" s="453">
        <v>0.65882780929853979</v>
      </c>
      <c r="L2892" s="453">
        <v>2.6836606975188104</v>
      </c>
      <c r="M2892" s="453">
        <v>1.7459243921006191</v>
      </c>
      <c r="N2892" s="453"/>
      <c r="O2892" s="453">
        <f t="shared" si="45"/>
        <v>2.1553995883680903</v>
      </c>
      <c r="P2892" s="453">
        <f t="shared" si="45"/>
        <v>7.9368768393763816</v>
      </c>
      <c r="Q2892" s="453">
        <f t="shared" si="45"/>
        <v>9.1272231312175123</v>
      </c>
    </row>
    <row r="2893" spans="6:17">
      <c r="F2893" s="452">
        <v>2887</v>
      </c>
      <c r="G2893" s="453">
        <v>2.3895455441268876</v>
      </c>
      <c r="H2893" s="453">
        <v>7.1531843623773668</v>
      </c>
      <c r="I2893" s="453">
        <v>8.1658028670297682</v>
      </c>
      <c r="J2893" s="453"/>
      <c r="K2893" s="453">
        <v>0.61910069036086846</v>
      </c>
      <c r="L2893" s="453">
        <v>2.5482677727899912</v>
      </c>
      <c r="M2893" s="453">
        <v>0.47668997415286896</v>
      </c>
      <c r="N2893" s="453"/>
      <c r="O2893" s="453">
        <f t="shared" si="45"/>
        <v>1.8138734624243122</v>
      </c>
      <c r="P2893" s="453">
        <f t="shared" si="45"/>
        <v>6.1248599539786746</v>
      </c>
      <c r="Q2893" s="453">
        <f t="shared" si="45"/>
        <v>4.5595914076677531</v>
      </c>
    </row>
    <row r="2894" spans="6:17">
      <c r="F2894" s="452">
        <v>2888</v>
      </c>
      <c r="G2894" s="453">
        <v>2.7469581483396794</v>
      </c>
      <c r="H2894" s="453">
        <v>8.450015541753416</v>
      </c>
      <c r="I2894" s="453">
        <v>9.7664901537936686</v>
      </c>
      <c r="J2894" s="453"/>
      <c r="K2894" s="453">
        <v>0.46024069395420497</v>
      </c>
      <c r="L2894" s="453">
        <v>0.88647431490251449</v>
      </c>
      <c r="M2894" s="453">
        <v>-2.0890110834078612</v>
      </c>
      <c r="N2894" s="453"/>
      <c r="O2894" s="453">
        <f t="shared" si="45"/>
        <v>1.8337197681240447</v>
      </c>
      <c r="P2894" s="453">
        <f t="shared" si="45"/>
        <v>5.1114820857792225</v>
      </c>
      <c r="Q2894" s="453">
        <f t="shared" si="45"/>
        <v>2.7942339934889731</v>
      </c>
    </row>
    <row r="2895" spans="6:17">
      <c r="F2895" s="452">
        <v>2889</v>
      </c>
      <c r="G2895" s="453">
        <v>2.158638946155925</v>
      </c>
      <c r="H2895" s="453">
        <v>6.9489143076432001</v>
      </c>
      <c r="I2895" s="453">
        <v>7.026688206163513</v>
      </c>
      <c r="J2895" s="453"/>
      <c r="K2895" s="453">
        <v>-0.13968626531063499</v>
      </c>
      <c r="L2895" s="453">
        <v>-0.87865091476716017</v>
      </c>
      <c r="M2895" s="453">
        <v>-5.3268667151625095</v>
      </c>
      <c r="N2895" s="453"/>
      <c r="O2895" s="453">
        <f t="shared" si="45"/>
        <v>0.93963320776732751</v>
      </c>
      <c r="P2895" s="453">
        <f t="shared" si="45"/>
        <v>2.5958062390544399</v>
      </c>
      <c r="Q2895" s="453">
        <f t="shared" si="45"/>
        <v>-1.813522612080753</v>
      </c>
    </row>
    <row r="2896" spans="6:17">
      <c r="F2896" s="452">
        <v>2890</v>
      </c>
      <c r="G2896" s="453">
        <v>2.8360083785441113</v>
      </c>
      <c r="H2896" s="453">
        <v>10.421314901951192</v>
      </c>
      <c r="I2896" s="453">
        <v>13.669576931249821</v>
      </c>
      <c r="J2896" s="453"/>
      <c r="K2896" s="453">
        <v>0.31381466630853438</v>
      </c>
      <c r="L2896" s="453">
        <v>0.8485380169693002</v>
      </c>
      <c r="M2896" s="453">
        <v>-1.9598282092955515</v>
      </c>
      <c r="N2896" s="453"/>
      <c r="O2896" s="453">
        <f t="shared" si="45"/>
        <v>1.73181885558059</v>
      </c>
      <c r="P2896" s="453">
        <f t="shared" si="45"/>
        <v>6.0591954679448961</v>
      </c>
      <c r="Q2896" s="453">
        <f t="shared" si="45"/>
        <v>4.8749602563293593</v>
      </c>
    </row>
    <row r="2897" spans="6:17">
      <c r="F2897" s="452">
        <v>2891</v>
      </c>
      <c r="G2897" s="453">
        <v>2.5075242489785481</v>
      </c>
      <c r="H2897" s="453">
        <v>7.8737483168360853</v>
      </c>
      <c r="I2897" s="453">
        <v>9.6675633045010159</v>
      </c>
      <c r="J2897" s="453"/>
      <c r="K2897" s="453">
        <v>0.68574323896326739</v>
      </c>
      <c r="L2897" s="453">
        <v>2.4020257600134727</v>
      </c>
      <c r="M2897" s="453">
        <v>0.56628552530724363</v>
      </c>
      <c r="N2897" s="453"/>
      <c r="O2897" s="453">
        <f t="shared" si="45"/>
        <v>1.9395053634525414</v>
      </c>
      <c r="P2897" s="453">
        <f t="shared" si="45"/>
        <v>6.3388999184315153</v>
      </c>
      <c r="Q2897" s="453">
        <f t="shared" si="45"/>
        <v>5.4000671775577516</v>
      </c>
    </row>
    <row r="2898" spans="6:17">
      <c r="F2898" s="452">
        <v>2892</v>
      </c>
      <c r="G2898" s="453">
        <v>2.7842344582038123</v>
      </c>
      <c r="H2898" s="453">
        <v>9.2492649776338496</v>
      </c>
      <c r="I2898" s="453">
        <v>11.629150170842721</v>
      </c>
      <c r="J2898" s="453"/>
      <c r="K2898" s="453">
        <v>0.50983586470252007</v>
      </c>
      <c r="L2898" s="453">
        <v>1.8524201177328266</v>
      </c>
      <c r="M2898" s="453">
        <v>-0.26645118400342938</v>
      </c>
      <c r="N2898" s="453"/>
      <c r="O2898" s="453">
        <f t="shared" si="45"/>
        <v>1.9019530938044262</v>
      </c>
      <c r="P2898" s="453">
        <f t="shared" si="45"/>
        <v>6.4770526065497513</v>
      </c>
      <c r="Q2898" s="453">
        <f t="shared" si="45"/>
        <v>5.5481239014179309</v>
      </c>
    </row>
    <row r="2899" spans="6:17">
      <c r="F2899" s="452">
        <v>2893</v>
      </c>
      <c r="G2899" s="453">
        <v>2.4960932266941782</v>
      </c>
      <c r="H2899" s="453">
        <v>8.44639453612578</v>
      </c>
      <c r="I2899" s="453">
        <v>12.496771688742257</v>
      </c>
      <c r="J2899" s="453"/>
      <c r="K2899" s="453">
        <v>0.23113392827714918</v>
      </c>
      <c r="L2899" s="453">
        <v>1.0952115600623173</v>
      </c>
      <c r="M2899" s="453">
        <v>0.40489271971304674</v>
      </c>
      <c r="N2899" s="453"/>
      <c r="O2899" s="453">
        <f t="shared" si="45"/>
        <v>1.4791805416242383</v>
      </c>
      <c r="P2899" s="453">
        <f t="shared" si="45"/>
        <v>5.3184088281252073</v>
      </c>
      <c r="Q2899" s="453">
        <f t="shared" si="45"/>
        <v>6.6532785640841752</v>
      </c>
    </row>
    <row r="2900" spans="6:17">
      <c r="F2900" s="452">
        <v>2894</v>
      </c>
      <c r="G2900" s="453">
        <v>2.2567280830974337</v>
      </c>
      <c r="H2900" s="453">
        <v>7.7178624308410946</v>
      </c>
      <c r="I2900" s="453">
        <v>10.084906161875736</v>
      </c>
      <c r="J2900" s="453"/>
      <c r="K2900" s="453">
        <v>0.3416060735905031</v>
      </c>
      <c r="L2900" s="453">
        <v>2.0485162113285043</v>
      </c>
      <c r="M2900" s="453">
        <v>1.1922781602020578</v>
      </c>
      <c r="N2900" s="453"/>
      <c r="O2900" s="453">
        <f t="shared" si="45"/>
        <v>1.4699701151392199</v>
      </c>
      <c r="P2900" s="453">
        <f t="shared" si="45"/>
        <v>5.9074474267490515</v>
      </c>
      <c r="Q2900" s="453">
        <f t="shared" si="45"/>
        <v>6.2347312411399258</v>
      </c>
    </row>
    <row r="2901" spans="6:17">
      <c r="F2901" s="452">
        <v>2895</v>
      </c>
      <c r="G2901" s="453">
        <v>2.4991302272385525</v>
      </c>
      <c r="H2901" s="453">
        <v>8.1043211489709606</v>
      </c>
      <c r="I2901" s="453">
        <v>11.426489226362932</v>
      </c>
      <c r="J2901" s="453"/>
      <c r="K2901" s="453">
        <v>0.23274512243849799</v>
      </c>
      <c r="L2901" s="453">
        <v>0.50606883146753034</v>
      </c>
      <c r="M2901" s="453">
        <v>-0.9736484648218422</v>
      </c>
      <c r="N2901" s="453"/>
      <c r="O2901" s="453">
        <f t="shared" si="45"/>
        <v>1.4823102360577742</v>
      </c>
      <c r="P2901" s="453">
        <f t="shared" si="45"/>
        <v>4.5582294059530106</v>
      </c>
      <c r="Q2901" s="453">
        <f t="shared" si="45"/>
        <v>4.7395961483596238</v>
      </c>
    </row>
    <row r="2902" spans="6:17">
      <c r="F2902" s="452">
        <v>2896</v>
      </c>
      <c r="G2902" s="453">
        <v>2.7911078346188187</v>
      </c>
      <c r="H2902" s="453">
        <v>8.5912896052133618</v>
      </c>
      <c r="I2902" s="453">
        <v>11.330837892724489</v>
      </c>
      <c r="J2902" s="453"/>
      <c r="K2902" s="453">
        <v>0.52350689578088172</v>
      </c>
      <c r="L2902" s="453">
        <v>1.1355897422683512</v>
      </c>
      <c r="M2902" s="453">
        <v>-0.81452539845480487</v>
      </c>
      <c r="N2902" s="453"/>
      <c r="O2902" s="453">
        <f t="shared" si="45"/>
        <v>1.9190608130902911</v>
      </c>
      <c r="P2902" s="453">
        <f t="shared" si="45"/>
        <v>5.4312345448750321</v>
      </c>
      <c r="Q2902" s="453">
        <f t="shared" si="45"/>
        <v>4.8508935479074395</v>
      </c>
    </row>
    <row r="2903" spans="6:17">
      <c r="F2903" s="452">
        <v>2897</v>
      </c>
      <c r="G2903" s="453">
        <v>2.7672544136704182</v>
      </c>
      <c r="H2903" s="453">
        <v>9.6913608893329979</v>
      </c>
      <c r="I2903" s="453">
        <v>12.091636482278489</v>
      </c>
      <c r="J2903" s="453"/>
      <c r="K2903" s="453">
        <v>0.58292281395102741</v>
      </c>
      <c r="L2903" s="453">
        <v>2.4253851648272189</v>
      </c>
      <c r="M2903" s="453">
        <v>0.42471249702506952</v>
      </c>
      <c r="N2903" s="453"/>
      <c r="O2903" s="453">
        <f t="shared" si="45"/>
        <v>1.9665500207862365</v>
      </c>
      <c r="P2903" s="453">
        <f t="shared" si="45"/>
        <v>7.2710656094937178</v>
      </c>
      <c r="Q2903" s="453">
        <f t="shared" si="45"/>
        <v>6.4705307381643138</v>
      </c>
    </row>
    <row r="2904" spans="6:17">
      <c r="F2904" s="452">
        <v>2898</v>
      </c>
      <c r="G2904" s="453">
        <v>2.781807406568312</v>
      </c>
      <c r="H2904" s="453">
        <v>9.4367765727401078</v>
      </c>
      <c r="I2904" s="453">
        <v>13.13129354989556</v>
      </c>
      <c r="J2904" s="453"/>
      <c r="K2904" s="453">
        <v>0.48085839132029129</v>
      </c>
      <c r="L2904" s="453">
        <v>0.95614876478325783</v>
      </c>
      <c r="M2904" s="453">
        <v>-1.972539039678928</v>
      </c>
      <c r="N2904" s="453"/>
      <c r="O2904" s="453">
        <f t="shared" si="45"/>
        <v>1.8717620946044473</v>
      </c>
      <c r="P2904" s="453">
        <f t="shared" si="45"/>
        <v>5.6745370511533118</v>
      </c>
      <c r="Q2904" s="453">
        <f t="shared" si="45"/>
        <v>4.5931077352688519</v>
      </c>
    </row>
    <row r="2905" spans="6:17">
      <c r="F2905" s="452">
        <v>2899</v>
      </c>
      <c r="G2905" s="453">
        <v>2.5917283281473864</v>
      </c>
      <c r="H2905" s="453">
        <v>8.1050576153996303</v>
      </c>
      <c r="I2905" s="453">
        <v>9.2246370727176696</v>
      </c>
      <c r="J2905" s="453"/>
      <c r="K2905" s="453">
        <v>0.21784492349276796</v>
      </c>
      <c r="L2905" s="453">
        <v>0.22794859654066357</v>
      </c>
      <c r="M2905" s="453">
        <v>-3.1329675425655665</v>
      </c>
      <c r="N2905" s="453"/>
      <c r="O2905" s="453">
        <f t="shared" si="45"/>
        <v>1.5137090875664612</v>
      </c>
      <c r="P2905" s="453">
        <f t="shared" si="45"/>
        <v>4.2804774042404787</v>
      </c>
      <c r="Q2905" s="453">
        <f t="shared" si="45"/>
        <v>1.4793509937932683</v>
      </c>
    </row>
    <row r="2906" spans="6:17">
      <c r="F2906" s="452">
        <v>2900</v>
      </c>
      <c r="G2906" s="453">
        <v>2.2506134140629666</v>
      </c>
      <c r="H2906" s="453">
        <v>6.5802668315481228</v>
      </c>
      <c r="I2906" s="453">
        <v>7.0143019635860639</v>
      </c>
      <c r="J2906" s="453"/>
      <c r="K2906" s="453">
        <v>-0.57811666126577244</v>
      </c>
      <c r="L2906" s="453">
        <v>-1.6766569732733529</v>
      </c>
      <c r="M2906" s="453">
        <v>-6.1596717514779584</v>
      </c>
      <c r="N2906" s="453"/>
      <c r="O2906" s="453">
        <f t="shared" si="45"/>
        <v>0.54719004576571084</v>
      </c>
      <c r="P2906" s="453">
        <f t="shared" si="45"/>
        <v>1.6134764425007084</v>
      </c>
      <c r="Q2906" s="453">
        <f t="shared" si="45"/>
        <v>-2.6525207696849264</v>
      </c>
    </row>
    <row r="2907" spans="6:17">
      <c r="F2907" s="452">
        <v>2901</v>
      </c>
      <c r="G2907" s="453">
        <v>3.1305930091167085</v>
      </c>
      <c r="H2907" s="453">
        <v>11.563241152357065</v>
      </c>
      <c r="I2907" s="453">
        <v>15.597355678513324</v>
      </c>
      <c r="J2907" s="453"/>
      <c r="K2907" s="453">
        <v>0.9053526555264142</v>
      </c>
      <c r="L2907" s="453">
        <v>4.2171989079941739</v>
      </c>
      <c r="M2907" s="453">
        <v>3.6857058709511108</v>
      </c>
      <c r="N2907" s="453"/>
      <c r="O2907" s="453">
        <f t="shared" si="45"/>
        <v>2.4706491600847684</v>
      </c>
      <c r="P2907" s="453">
        <f t="shared" si="45"/>
        <v>9.9988194841727065</v>
      </c>
      <c r="Q2907" s="453">
        <f t="shared" si="45"/>
        <v>11.484383710207773</v>
      </c>
    </row>
    <row r="2908" spans="6:17">
      <c r="F2908" s="452">
        <v>2902</v>
      </c>
      <c r="G2908" s="453">
        <v>2.4808976750619376</v>
      </c>
      <c r="H2908" s="453">
        <v>7.2894123217077365</v>
      </c>
      <c r="I2908" s="453">
        <v>8.1944109225495652</v>
      </c>
      <c r="J2908" s="453"/>
      <c r="K2908" s="453">
        <v>-0.48387443767285987</v>
      </c>
      <c r="L2908" s="453">
        <v>-1.4417192940429686</v>
      </c>
      <c r="M2908" s="453">
        <v>-5.7695189659315247</v>
      </c>
      <c r="N2908" s="453"/>
      <c r="O2908" s="453">
        <f t="shared" si="45"/>
        <v>0.75657439985810893</v>
      </c>
      <c r="P2908" s="453">
        <f t="shared" si="45"/>
        <v>2.2029868668108996</v>
      </c>
      <c r="Q2908" s="453">
        <f t="shared" si="45"/>
        <v>-1.6723135046567421</v>
      </c>
    </row>
    <row r="2909" spans="6:17">
      <c r="F2909" s="452">
        <v>2903</v>
      </c>
      <c r="G2909" s="453">
        <v>2.6688887723962438</v>
      </c>
      <c r="H2909" s="453">
        <v>8.2455305370102678</v>
      </c>
      <c r="I2909" s="453">
        <v>10.578333250998568</v>
      </c>
      <c r="J2909" s="453"/>
      <c r="K2909" s="453">
        <v>0.37574603246394744</v>
      </c>
      <c r="L2909" s="453">
        <v>0.72967841183583459</v>
      </c>
      <c r="M2909" s="453">
        <v>-1.7091039633228959</v>
      </c>
      <c r="N2909" s="453"/>
      <c r="O2909" s="453">
        <f t="shared" si="45"/>
        <v>1.7101904186620693</v>
      </c>
      <c r="P2909" s="453">
        <f t="shared" si="45"/>
        <v>4.8524436803409685</v>
      </c>
      <c r="Q2909" s="453">
        <f t="shared" si="45"/>
        <v>3.5800626621763882</v>
      </c>
    </row>
    <row r="2910" spans="6:17">
      <c r="F2910" s="452">
        <v>2904</v>
      </c>
      <c r="G2910" s="453">
        <v>2.5896087581264275</v>
      </c>
      <c r="H2910" s="453">
        <v>9.7872488635095323</v>
      </c>
      <c r="I2910" s="453">
        <v>14.30953672743378</v>
      </c>
      <c r="J2910" s="453"/>
      <c r="K2910" s="453">
        <v>0.51488860651580737</v>
      </c>
      <c r="L2910" s="453">
        <v>2.7970331483257382</v>
      </c>
      <c r="M2910" s="453">
        <v>2.7935101922812891</v>
      </c>
      <c r="N2910" s="453"/>
      <c r="O2910" s="453">
        <f t="shared" si="45"/>
        <v>1.8096929855790211</v>
      </c>
      <c r="P2910" s="453">
        <f t="shared" si="45"/>
        <v>7.6906575800805044</v>
      </c>
      <c r="Q2910" s="453">
        <f t="shared" si="45"/>
        <v>9.9482785559981792</v>
      </c>
    </row>
    <row r="2911" spans="6:17">
      <c r="F2911" s="452">
        <v>2905</v>
      </c>
      <c r="G2911" s="453">
        <v>2.3745026419875686</v>
      </c>
      <c r="H2911" s="453">
        <v>7.0981948558968782</v>
      </c>
      <c r="I2911" s="453">
        <v>8.26014356175628</v>
      </c>
      <c r="J2911" s="453"/>
      <c r="K2911" s="453">
        <v>0.16705023339514113</v>
      </c>
      <c r="L2911" s="453">
        <v>-4.4034601897983805E-2</v>
      </c>
      <c r="M2911" s="453">
        <v>-3.3607522003856189</v>
      </c>
      <c r="N2911" s="453"/>
      <c r="O2911" s="453">
        <f t="shared" si="45"/>
        <v>1.3543015543889254</v>
      </c>
      <c r="P2911" s="453">
        <f t="shared" si="45"/>
        <v>3.5050628260504553</v>
      </c>
      <c r="Q2911" s="453">
        <f t="shared" si="45"/>
        <v>0.76931958049252103</v>
      </c>
    </row>
    <row r="2912" spans="6:17">
      <c r="F2912" s="452">
        <v>2906</v>
      </c>
      <c r="G2912" s="453">
        <v>2.5281657717312598</v>
      </c>
      <c r="H2912" s="453">
        <v>8.3142499824037657</v>
      </c>
      <c r="I2912" s="453">
        <v>8.4033726247076999</v>
      </c>
      <c r="J2912" s="453"/>
      <c r="K2912" s="453">
        <v>4.131184724383985E-2</v>
      </c>
      <c r="L2912" s="453">
        <v>0.3932083214623745</v>
      </c>
      <c r="M2912" s="453">
        <v>-3.4480871807305391</v>
      </c>
      <c r="N2912" s="453"/>
      <c r="O2912" s="453">
        <f t="shared" si="45"/>
        <v>1.3053947331094697</v>
      </c>
      <c r="P2912" s="453">
        <f t="shared" si="45"/>
        <v>4.5503333126642573</v>
      </c>
      <c r="Q2912" s="453">
        <f t="shared" si="45"/>
        <v>0.75359913162331083</v>
      </c>
    </row>
    <row r="2913" spans="6:17">
      <c r="F2913" s="452">
        <v>2907</v>
      </c>
      <c r="G2913" s="453">
        <v>2.7882572277834026</v>
      </c>
      <c r="H2913" s="453">
        <v>10.080588104393456</v>
      </c>
      <c r="I2913" s="453">
        <v>15.10982426758882</v>
      </c>
      <c r="J2913" s="453"/>
      <c r="K2913" s="453">
        <v>0.55577605480092984</v>
      </c>
      <c r="L2913" s="453">
        <v>2.7694838352070121</v>
      </c>
      <c r="M2913" s="453">
        <v>3.0880745193651862</v>
      </c>
      <c r="N2913" s="453"/>
      <c r="O2913" s="453">
        <f t="shared" si="45"/>
        <v>1.9499046686926311</v>
      </c>
      <c r="P2913" s="453">
        <f t="shared" si="45"/>
        <v>7.8097778874037402</v>
      </c>
      <c r="Q2913" s="453">
        <f t="shared" si="45"/>
        <v>10.642986653159596</v>
      </c>
    </row>
    <row r="2914" spans="6:17">
      <c r="F2914" s="452">
        <v>2908</v>
      </c>
      <c r="G2914" s="453">
        <v>2.7017482371922874</v>
      </c>
      <c r="H2914" s="453">
        <v>8.4563743663791442</v>
      </c>
      <c r="I2914" s="453">
        <v>10.052277870875244</v>
      </c>
      <c r="J2914" s="453"/>
      <c r="K2914" s="453">
        <v>0.60402628107170209</v>
      </c>
      <c r="L2914" s="453">
        <v>1.1142277669577325</v>
      </c>
      <c r="M2914" s="453">
        <v>-1.799556242762506</v>
      </c>
      <c r="N2914" s="453"/>
      <c r="O2914" s="453">
        <f t="shared" si="45"/>
        <v>1.9549003996678458</v>
      </c>
      <c r="P2914" s="453">
        <f t="shared" si="45"/>
        <v>5.3424149501473046</v>
      </c>
      <c r="Q2914" s="453">
        <f t="shared" si="45"/>
        <v>3.226582692675116</v>
      </c>
    </row>
    <row r="2915" spans="6:17">
      <c r="F2915" s="452">
        <v>2909</v>
      </c>
      <c r="G2915" s="453">
        <v>2.8009071058980126</v>
      </c>
      <c r="H2915" s="453">
        <v>8.9895553707440925</v>
      </c>
      <c r="I2915" s="453">
        <v>11.391737487108045</v>
      </c>
      <c r="J2915" s="453"/>
      <c r="K2915" s="453">
        <v>0.51834011653855683</v>
      </c>
      <c r="L2915" s="453">
        <v>1.5056768069294577</v>
      </c>
      <c r="M2915" s="453">
        <v>-0.8209808048273004</v>
      </c>
      <c r="N2915" s="453"/>
      <c r="O2915" s="453">
        <f t="shared" si="45"/>
        <v>1.9187936694875631</v>
      </c>
      <c r="P2915" s="453">
        <f t="shared" si="45"/>
        <v>6.000454492301504</v>
      </c>
      <c r="Q2915" s="453">
        <f t="shared" si="45"/>
        <v>4.8748879387267223</v>
      </c>
    </row>
    <row r="2916" spans="6:17">
      <c r="F2916" s="452">
        <v>2910</v>
      </c>
      <c r="G2916" s="453">
        <v>1.9379183415206764</v>
      </c>
      <c r="H2916" s="453">
        <v>4.410149977161872</v>
      </c>
      <c r="I2916" s="453">
        <v>2.74394662564778</v>
      </c>
      <c r="J2916" s="453"/>
      <c r="K2916" s="453">
        <v>-0.32255592163705238</v>
      </c>
      <c r="L2916" s="453">
        <v>-2.6196198355475104</v>
      </c>
      <c r="M2916" s="453">
        <v>-7.4813980732219534</v>
      </c>
      <c r="N2916" s="453"/>
      <c r="O2916" s="453">
        <f t="shared" si="45"/>
        <v>0.64640324912328584</v>
      </c>
      <c r="P2916" s="453">
        <f t="shared" si="45"/>
        <v>-0.41454484696657445</v>
      </c>
      <c r="Q2916" s="453">
        <f t="shared" si="45"/>
        <v>-6.1094247603980634</v>
      </c>
    </row>
    <row r="2917" spans="6:17">
      <c r="F2917" s="452">
        <v>2911</v>
      </c>
      <c r="G2917" s="453">
        <v>2.545678582055281</v>
      </c>
      <c r="H2917" s="453">
        <v>8.2759034345898854</v>
      </c>
      <c r="I2917" s="453">
        <v>9.6505510827908694</v>
      </c>
      <c r="J2917" s="453"/>
      <c r="K2917" s="453">
        <v>0.4090442292504175</v>
      </c>
      <c r="L2917" s="453">
        <v>1.3630377337165669</v>
      </c>
      <c r="M2917" s="453">
        <v>-1.5698594946156135</v>
      </c>
      <c r="N2917" s="453"/>
      <c r="O2917" s="453">
        <f t="shared" si="45"/>
        <v>1.681883520278058</v>
      </c>
      <c r="P2917" s="453">
        <f t="shared" si="45"/>
        <v>5.5009894510115096</v>
      </c>
      <c r="Q2917" s="453">
        <f t="shared" si="45"/>
        <v>3.2554160467798212</v>
      </c>
    </row>
    <row r="2918" spans="6:17">
      <c r="F2918" s="452">
        <v>2912</v>
      </c>
      <c r="G2918" s="453">
        <v>2.5354188464835143</v>
      </c>
      <c r="H2918" s="453">
        <v>8.1951532250201566</v>
      </c>
      <c r="I2918" s="453">
        <v>9.5801376877042799</v>
      </c>
      <c r="J2918" s="453"/>
      <c r="K2918" s="453">
        <v>0.41188798331399212</v>
      </c>
      <c r="L2918" s="453">
        <v>1.2328834136218703</v>
      </c>
      <c r="M2918" s="453">
        <v>-1.7761334124142536</v>
      </c>
      <c r="N2918" s="453"/>
      <c r="O2918" s="453">
        <f t="shared" si="45"/>
        <v>1.6795974065557493</v>
      </c>
      <c r="P2918" s="453">
        <f t="shared" si="45"/>
        <v>5.3304600261319486</v>
      </c>
      <c r="Q2918" s="453">
        <f t="shared" si="45"/>
        <v>3.0139354314378863</v>
      </c>
    </row>
    <row r="2919" spans="6:17">
      <c r="F2919" s="452">
        <v>2913</v>
      </c>
      <c r="G2919" s="453">
        <v>2.4277579050966533</v>
      </c>
      <c r="H2919" s="453">
        <v>7.714825414878419</v>
      </c>
      <c r="I2919" s="453">
        <v>8.3424973278748524</v>
      </c>
      <c r="J2919" s="453"/>
      <c r="K2919" s="453">
        <v>0.10239893784285492</v>
      </c>
      <c r="L2919" s="453">
        <v>-5.9791819525095491E-2</v>
      </c>
      <c r="M2919" s="453">
        <v>-3.9504690744379403</v>
      </c>
      <c r="N2919" s="453"/>
      <c r="O2919" s="453">
        <f t="shared" si="45"/>
        <v>1.3162778903911816</v>
      </c>
      <c r="P2919" s="453">
        <f t="shared" si="45"/>
        <v>3.797620887914114</v>
      </c>
      <c r="Q2919" s="453">
        <f t="shared" si="45"/>
        <v>0.22077958949948595</v>
      </c>
    </row>
    <row r="2920" spans="6:17">
      <c r="F2920" s="452">
        <v>2914</v>
      </c>
      <c r="G2920" s="453">
        <v>2.3385256232674401</v>
      </c>
      <c r="H2920" s="453">
        <v>8.2766025049781646</v>
      </c>
      <c r="I2920" s="453">
        <v>10.776110998036089</v>
      </c>
      <c r="J2920" s="453"/>
      <c r="K2920" s="453">
        <v>-0.14037767834236625</v>
      </c>
      <c r="L2920" s="453">
        <v>-0.86437174011365059</v>
      </c>
      <c r="M2920" s="453">
        <v>-4.8453731873241992</v>
      </c>
      <c r="N2920" s="453"/>
      <c r="O2920" s="453">
        <f t="shared" si="45"/>
        <v>1.0288851332913538</v>
      </c>
      <c r="P2920" s="453">
        <f t="shared" si="45"/>
        <v>3.2739295123754317</v>
      </c>
      <c r="Q2920" s="453">
        <f t="shared" si="45"/>
        <v>0.54268231169384507</v>
      </c>
    </row>
    <row r="2921" spans="6:17">
      <c r="F2921" s="452">
        <v>2915</v>
      </c>
      <c r="G2921" s="453">
        <v>2.4048742453844181</v>
      </c>
      <c r="H2921" s="453">
        <v>8.6453849448261622</v>
      </c>
      <c r="I2921" s="453">
        <v>11.392990871262839</v>
      </c>
      <c r="J2921" s="453"/>
      <c r="K2921" s="453">
        <v>-7.644085411828172E-2</v>
      </c>
      <c r="L2921" s="453">
        <v>-0.45012434377728283</v>
      </c>
      <c r="M2921" s="453">
        <v>-4.0529972797503433</v>
      </c>
      <c r="N2921" s="453"/>
      <c r="O2921" s="453">
        <f t="shared" si="45"/>
        <v>1.1259962685739273</v>
      </c>
      <c r="P2921" s="453">
        <f t="shared" si="45"/>
        <v>3.8725681286357982</v>
      </c>
      <c r="Q2921" s="453">
        <f t="shared" si="45"/>
        <v>1.6434981558810762</v>
      </c>
    </row>
    <row r="2922" spans="6:17">
      <c r="F2922" s="452">
        <v>2916</v>
      </c>
      <c r="G2922" s="453">
        <v>2.6123776696695646</v>
      </c>
      <c r="H2922" s="453">
        <v>8.6670269309771442</v>
      </c>
      <c r="I2922" s="453">
        <v>11.561363162924394</v>
      </c>
      <c r="J2922" s="453"/>
      <c r="K2922" s="453">
        <v>0.30252222187167455</v>
      </c>
      <c r="L2922" s="453">
        <v>1.0407214765500044</v>
      </c>
      <c r="M2922" s="453">
        <v>-1.4679704612861713</v>
      </c>
      <c r="N2922" s="453"/>
      <c r="O2922" s="453">
        <f t="shared" si="45"/>
        <v>1.6087110567064569</v>
      </c>
      <c r="P2922" s="453">
        <f t="shared" si="45"/>
        <v>5.3742349420385764</v>
      </c>
      <c r="Q2922" s="453">
        <f t="shared" si="45"/>
        <v>4.3127111201760258</v>
      </c>
    </row>
    <row r="2923" spans="6:17">
      <c r="F2923" s="452">
        <v>2917</v>
      </c>
      <c r="G2923" s="453">
        <v>2.6228136902056765</v>
      </c>
      <c r="H2923" s="453">
        <v>8.2912636079576956</v>
      </c>
      <c r="I2923" s="453">
        <v>8.0547189271492954</v>
      </c>
      <c r="J2923" s="453"/>
      <c r="K2923" s="453">
        <v>0.35928338419309824</v>
      </c>
      <c r="L2923" s="453">
        <v>1.2881838950017794</v>
      </c>
      <c r="M2923" s="453">
        <v>-2.441023790204909</v>
      </c>
      <c r="N2923" s="453"/>
      <c r="O2923" s="453">
        <f t="shared" si="45"/>
        <v>1.6706902292959365</v>
      </c>
      <c r="P2923" s="453">
        <f t="shared" si="45"/>
        <v>5.4338156989806272</v>
      </c>
      <c r="Q2923" s="453">
        <f t="shared" si="45"/>
        <v>1.5863356733697387</v>
      </c>
    </row>
    <row r="2924" spans="6:17">
      <c r="F2924" s="452">
        <v>2918</v>
      </c>
      <c r="G2924" s="453">
        <v>2.6511293906972018</v>
      </c>
      <c r="H2924" s="453">
        <v>8.3533061725114663</v>
      </c>
      <c r="I2924" s="453">
        <v>9.6879077635046684</v>
      </c>
      <c r="J2924" s="453"/>
      <c r="K2924" s="453">
        <v>0.21648082292638016</v>
      </c>
      <c r="L2924" s="453">
        <v>-0.28131143163933103</v>
      </c>
      <c r="M2924" s="453">
        <v>-4.0333159185564682</v>
      </c>
      <c r="N2924" s="453"/>
      <c r="O2924" s="453">
        <f t="shared" si="45"/>
        <v>1.542045518274981</v>
      </c>
      <c r="P2924" s="453">
        <f t="shared" si="45"/>
        <v>3.8953416546164021</v>
      </c>
      <c r="Q2924" s="453">
        <f t="shared" si="45"/>
        <v>0.81063796319586601</v>
      </c>
    </row>
    <row r="2925" spans="6:17">
      <c r="F2925" s="452">
        <v>2919</v>
      </c>
      <c r="G2925" s="453">
        <v>2.4599058180580489</v>
      </c>
      <c r="H2925" s="453">
        <v>7.9166933892728295</v>
      </c>
      <c r="I2925" s="453">
        <v>8.8429133551903476</v>
      </c>
      <c r="J2925" s="453"/>
      <c r="K2925" s="453">
        <v>0.18921757600439015</v>
      </c>
      <c r="L2925" s="453">
        <v>0.38489598526198421</v>
      </c>
      <c r="M2925" s="453">
        <v>-3.2521221432747325</v>
      </c>
      <c r="N2925" s="453"/>
      <c r="O2925" s="453">
        <f t="shared" si="45"/>
        <v>1.4191704850334146</v>
      </c>
      <c r="P2925" s="453">
        <f t="shared" si="45"/>
        <v>4.343242679898399</v>
      </c>
      <c r="Q2925" s="453">
        <f t="shared" si="45"/>
        <v>1.1693345343204413</v>
      </c>
    </row>
    <row r="2926" spans="6:17">
      <c r="F2926" s="452">
        <v>2920</v>
      </c>
      <c r="G2926" s="453">
        <v>2.6520857170191601</v>
      </c>
      <c r="H2926" s="453">
        <v>9.3467425755724776</v>
      </c>
      <c r="I2926" s="453">
        <v>14.016034247193474</v>
      </c>
      <c r="J2926" s="453"/>
      <c r="K2926" s="453">
        <v>0.4585325803902176</v>
      </c>
      <c r="L2926" s="453">
        <v>2.1256549629338934</v>
      </c>
      <c r="M2926" s="453">
        <v>2.0638784629422133</v>
      </c>
      <c r="N2926" s="453"/>
      <c r="O2926" s="453">
        <f t="shared" si="45"/>
        <v>1.7845754388997976</v>
      </c>
      <c r="P2926" s="453">
        <f t="shared" si="45"/>
        <v>6.7990262507201322</v>
      </c>
      <c r="Q2926" s="453">
        <f t="shared" si="45"/>
        <v>9.0718955865389503</v>
      </c>
    </row>
    <row r="2927" spans="6:17">
      <c r="F2927" s="452">
        <v>2921</v>
      </c>
      <c r="G2927" s="453">
        <v>2.9077180534017426</v>
      </c>
      <c r="H2927" s="453">
        <v>10.154485885589693</v>
      </c>
      <c r="I2927" s="453">
        <v>12.915140484643914</v>
      </c>
      <c r="J2927" s="453"/>
      <c r="K2927" s="453">
        <v>0.72684018121524296</v>
      </c>
      <c r="L2927" s="453">
        <v>2.816661633288426</v>
      </c>
      <c r="M2927" s="453">
        <v>1.150804970321829</v>
      </c>
      <c r="N2927" s="453"/>
      <c r="O2927" s="453">
        <f t="shared" si="45"/>
        <v>2.1806992079161143</v>
      </c>
      <c r="P2927" s="453">
        <f t="shared" si="45"/>
        <v>7.8939045760832727</v>
      </c>
      <c r="Q2927" s="453">
        <f t="shared" si="45"/>
        <v>7.6083752126437858</v>
      </c>
    </row>
    <row r="2928" spans="6:17">
      <c r="F2928" s="452">
        <v>2922</v>
      </c>
      <c r="G2928" s="453">
        <v>3.0480130097551772</v>
      </c>
      <c r="H2928" s="453">
        <v>10.299046445397181</v>
      </c>
      <c r="I2928" s="453">
        <v>14.234395673556165</v>
      </c>
      <c r="J2928" s="453"/>
      <c r="K2928" s="453">
        <v>0.69484428491570149</v>
      </c>
      <c r="L2928" s="453">
        <v>2.4548974754477513</v>
      </c>
      <c r="M2928" s="453">
        <v>1.0226249463365846</v>
      </c>
      <c r="N2928" s="453"/>
      <c r="O2928" s="453">
        <f t="shared" si="45"/>
        <v>2.2188507897932901</v>
      </c>
      <c r="P2928" s="453">
        <f t="shared" si="45"/>
        <v>7.6044206981463418</v>
      </c>
      <c r="Q2928" s="453">
        <f t="shared" si="45"/>
        <v>8.139822783114667</v>
      </c>
    </row>
    <row r="2929" spans="6:17">
      <c r="F2929" s="452">
        <v>2923</v>
      </c>
      <c r="G2929" s="453">
        <v>2.4585978230924503</v>
      </c>
      <c r="H2929" s="453">
        <v>8.0183006724897226</v>
      </c>
      <c r="I2929" s="453">
        <v>9.2059282703324499</v>
      </c>
      <c r="J2929" s="453"/>
      <c r="K2929" s="453">
        <v>0.22096636017888471</v>
      </c>
      <c r="L2929" s="453">
        <v>0.50733955253041074</v>
      </c>
      <c r="M2929" s="453">
        <v>-2.8778697133570574</v>
      </c>
      <c r="N2929" s="453"/>
      <c r="O2929" s="453">
        <f t="shared" si="45"/>
        <v>1.4502652717251099</v>
      </c>
      <c r="P2929" s="453">
        <f t="shared" si="45"/>
        <v>4.516489888775272</v>
      </c>
      <c r="Q2929" s="453">
        <f t="shared" si="45"/>
        <v>1.7250944218091675</v>
      </c>
    </row>
    <row r="2930" spans="6:17">
      <c r="F2930" s="452">
        <v>2924</v>
      </c>
      <c r="G2930" s="453">
        <v>2.2966871569542207</v>
      </c>
      <c r="H2930" s="453">
        <v>7.0560460289067706</v>
      </c>
      <c r="I2930" s="453">
        <v>9.0188423382142133</v>
      </c>
      <c r="J2930" s="453"/>
      <c r="K2930" s="453">
        <v>0.11021224275085117</v>
      </c>
      <c r="L2930" s="453">
        <v>-0.1578107753466611</v>
      </c>
      <c r="M2930" s="453">
        <v>-2.7842493787733105</v>
      </c>
      <c r="N2930" s="453"/>
      <c r="O2930" s="453">
        <f t="shared" si="45"/>
        <v>1.2585558212279615</v>
      </c>
      <c r="P2930" s="453">
        <f t="shared" si="45"/>
        <v>3.3702122391067242</v>
      </c>
      <c r="Q2930" s="453">
        <f t="shared" si="45"/>
        <v>1.7251717903337962</v>
      </c>
    </row>
    <row r="2931" spans="6:17">
      <c r="F2931" s="452">
        <v>2925</v>
      </c>
      <c r="G2931" s="453">
        <v>2.364094025232923</v>
      </c>
      <c r="H2931" s="453">
        <v>7.9643789960315985</v>
      </c>
      <c r="I2931" s="453">
        <v>8.3795759307107573</v>
      </c>
      <c r="J2931" s="453"/>
      <c r="K2931" s="453">
        <v>-3.1209288520813061E-2</v>
      </c>
      <c r="L2931" s="453">
        <v>-0.13266124799790191</v>
      </c>
      <c r="M2931" s="453">
        <v>-3.9527441047091401</v>
      </c>
      <c r="N2931" s="453"/>
      <c r="O2931" s="453">
        <f t="shared" si="45"/>
        <v>1.1508377240956484</v>
      </c>
      <c r="P2931" s="453">
        <f t="shared" si="45"/>
        <v>3.8495282500178973</v>
      </c>
      <c r="Q2931" s="453">
        <f t="shared" si="45"/>
        <v>0.23704386064623861</v>
      </c>
    </row>
    <row r="2932" spans="6:17">
      <c r="F2932" s="452">
        <v>2926</v>
      </c>
      <c r="G2932" s="453">
        <v>2.2923268014463023</v>
      </c>
      <c r="H2932" s="453">
        <v>7.1882681788850604</v>
      </c>
      <c r="I2932" s="453">
        <v>8.0791115787803562</v>
      </c>
      <c r="J2932" s="453"/>
      <c r="K2932" s="453">
        <v>-2.2545897189750974E-2</v>
      </c>
      <c r="L2932" s="453">
        <v>-0.36652544443888502</v>
      </c>
      <c r="M2932" s="453">
        <v>-4.088892984428341</v>
      </c>
      <c r="N2932" s="453"/>
      <c r="O2932" s="453">
        <f t="shared" si="45"/>
        <v>1.1236175035334002</v>
      </c>
      <c r="P2932" s="453">
        <f t="shared" si="45"/>
        <v>3.2276086450036452</v>
      </c>
      <c r="Q2932" s="453">
        <f t="shared" si="45"/>
        <v>-4.9337195038162918E-2</v>
      </c>
    </row>
    <row r="2933" spans="6:17">
      <c r="F2933" s="452">
        <v>2927</v>
      </c>
      <c r="G2933" s="453">
        <v>2.5632997643773372</v>
      </c>
      <c r="H2933" s="453">
        <v>8.8440486689834614</v>
      </c>
      <c r="I2933" s="453">
        <v>13.475057132065487</v>
      </c>
      <c r="J2933" s="453"/>
      <c r="K2933" s="453">
        <v>0.25642310221377329</v>
      </c>
      <c r="L2933" s="453">
        <v>1.1646435921810365</v>
      </c>
      <c r="M2933" s="453">
        <v>1.0439485022947537</v>
      </c>
      <c r="N2933" s="453"/>
      <c r="O2933" s="453">
        <f t="shared" si="45"/>
        <v>1.5380729844024419</v>
      </c>
      <c r="P2933" s="453">
        <f t="shared" si="45"/>
        <v>5.5866679266727672</v>
      </c>
      <c r="Q2933" s="453">
        <f t="shared" si="45"/>
        <v>7.7814770683274972</v>
      </c>
    </row>
    <row r="2934" spans="6:17">
      <c r="F2934" s="452">
        <v>2928</v>
      </c>
      <c r="G2934" s="453">
        <v>2.6375578143960929</v>
      </c>
      <c r="H2934" s="453">
        <v>9.1016353739365741</v>
      </c>
      <c r="I2934" s="453">
        <v>12.459627124884378</v>
      </c>
      <c r="J2934" s="453"/>
      <c r="K2934" s="453">
        <v>0.43070689512654248</v>
      </c>
      <c r="L2934" s="453">
        <v>1.5786023598080519</v>
      </c>
      <c r="M2934" s="453">
        <v>-0.64959773762078754</v>
      </c>
      <c r="N2934" s="453"/>
      <c r="O2934" s="453">
        <f t="shared" si="45"/>
        <v>1.7494858023245889</v>
      </c>
      <c r="P2934" s="453">
        <f t="shared" si="45"/>
        <v>6.1294200467763389</v>
      </c>
      <c r="Q2934" s="453">
        <f t="shared" si="45"/>
        <v>5.5802158248214013</v>
      </c>
    </row>
    <row r="2935" spans="6:17">
      <c r="F2935" s="452">
        <v>2929</v>
      </c>
      <c r="G2935" s="453">
        <v>2.6124591416319092</v>
      </c>
      <c r="H2935" s="453">
        <v>7.7554817136482086</v>
      </c>
      <c r="I2935" s="453">
        <v>9.2908326683934064</v>
      </c>
      <c r="J2935" s="453"/>
      <c r="K2935" s="453">
        <v>0.21548955095522615</v>
      </c>
      <c r="L2935" s="453">
        <v>-0.10505258546641727</v>
      </c>
      <c r="M2935" s="453">
        <v>-3.4186114080345362</v>
      </c>
      <c r="N2935" s="453"/>
      <c r="O2935" s="453">
        <f t="shared" si="45"/>
        <v>1.5217191217711807</v>
      </c>
      <c r="P2935" s="453">
        <f t="shared" si="45"/>
        <v>3.772688271357687</v>
      </c>
      <c r="Q2935" s="453">
        <f t="shared" si="45"/>
        <v>1.226804926162167</v>
      </c>
    </row>
    <row r="2936" spans="6:17">
      <c r="F2936" s="452">
        <v>2930</v>
      </c>
      <c r="G2936" s="453">
        <v>3.2047958935396093</v>
      </c>
      <c r="H2936" s="453">
        <v>8.9177045659072931</v>
      </c>
      <c r="I2936" s="453">
        <v>9.2475047977164877</v>
      </c>
      <c r="J2936" s="453"/>
      <c r="K2936" s="453">
        <v>1.4191194414368216</v>
      </c>
      <c r="L2936" s="453">
        <v>3.3471663962070508</v>
      </c>
      <c r="M2936" s="453">
        <v>1.4878593123075419</v>
      </c>
      <c r="N2936" s="453"/>
      <c r="O2936" s="453">
        <f t="shared" si="45"/>
        <v>3.0215173882066262</v>
      </c>
      <c r="P2936" s="453">
        <f t="shared" si="45"/>
        <v>7.8060186791606974</v>
      </c>
      <c r="Q2936" s="453">
        <f t="shared" si="45"/>
        <v>6.1116117111657857</v>
      </c>
    </row>
    <row r="2937" spans="6:17">
      <c r="F2937" s="452">
        <v>2931</v>
      </c>
      <c r="G2937" s="453">
        <v>3.0839556621022322</v>
      </c>
      <c r="H2937" s="453">
        <v>11.66064349265028</v>
      </c>
      <c r="I2937" s="453">
        <v>17.010413635300409</v>
      </c>
      <c r="J2937" s="453"/>
      <c r="K2937" s="453">
        <v>0.74929089490538558</v>
      </c>
      <c r="L2937" s="453">
        <v>3.6554644627945834</v>
      </c>
      <c r="M2937" s="453">
        <v>3.7364798206217031</v>
      </c>
      <c r="N2937" s="453"/>
      <c r="O2937" s="453">
        <f t="shared" si="45"/>
        <v>2.2912687259565017</v>
      </c>
      <c r="P2937" s="453">
        <f t="shared" si="45"/>
        <v>9.4857862091197234</v>
      </c>
      <c r="Q2937" s="453">
        <f t="shared" si="45"/>
        <v>12.241686638271908</v>
      </c>
    </row>
    <row r="2938" spans="6:17">
      <c r="F2938" s="452">
        <v>2932</v>
      </c>
      <c r="G2938" s="453">
        <v>2.5175842859189892</v>
      </c>
      <c r="H2938" s="453">
        <v>9.6213192722047012</v>
      </c>
      <c r="I2938" s="453">
        <v>14.789136352150962</v>
      </c>
      <c r="J2938" s="453"/>
      <c r="K2938" s="453">
        <v>0.1777922836446777</v>
      </c>
      <c r="L2938" s="453">
        <v>1.8769807933250604</v>
      </c>
      <c r="M2938" s="453">
        <v>2.2807039738689738</v>
      </c>
      <c r="N2938" s="453"/>
      <c r="O2938" s="453">
        <f t="shared" si="45"/>
        <v>1.4365844266041723</v>
      </c>
      <c r="P2938" s="453">
        <f t="shared" si="45"/>
        <v>6.687640429427411</v>
      </c>
      <c r="Q2938" s="453">
        <f t="shared" si="45"/>
        <v>9.6752721499444547</v>
      </c>
    </row>
    <row r="2939" spans="6:17">
      <c r="F2939" s="452">
        <v>2933</v>
      </c>
      <c r="G2939" s="453">
        <v>2.7836018429856768</v>
      </c>
      <c r="H2939" s="453">
        <v>8.5061301661765043</v>
      </c>
      <c r="I2939" s="453">
        <v>10.216663804067778</v>
      </c>
      <c r="J2939" s="453"/>
      <c r="K2939" s="453">
        <v>0.53835031209136908</v>
      </c>
      <c r="L2939" s="453">
        <v>1.0733401166139771</v>
      </c>
      <c r="M2939" s="453">
        <v>-1.7186559396707182</v>
      </c>
      <c r="N2939" s="453"/>
      <c r="O2939" s="453">
        <f t="shared" si="45"/>
        <v>1.9301512335842075</v>
      </c>
      <c r="P2939" s="453">
        <f t="shared" si="45"/>
        <v>5.3264051997022293</v>
      </c>
      <c r="Q2939" s="453">
        <f t="shared" si="45"/>
        <v>3.3896759623631709</v>
      </c>
    </row>
    <row r="2940" spans="6:17">
      <c r="F2940" s="452">
        <v>2934</v>
      </c>
      <c r="G2940" s="453">
        <v>2.5882823307459475</v>
      </c>
      <c r="H2940" s="453">
        <v>9.6293668745001781</v>
      </c>
      <c r="I2940" s="453">
        <v>14.25406500694767</v>
      </c>
      <c r="J2940" s="453"/>
      <c r="K2940" s="453">
        <v>0.47320289008482774</v>
      </c>
      <c r="L2940" s="453">
        <v>2.5981976171501486</v>
      </c>
      <c r="M2940" s="453">
        <v>2.6634085167606685</v>
      </c>
      <c r="N2940" s="453"/>
      <c r="O2940" s="453">
        <f t="shared" si="45"/>
        <v>1.7673440554578015</v>
      </c>
      <c r="P2940" s="453">
        <f t="shared" si="45"/>
        <v>7.4128810544002377</v>
      </c>
      <c r="Q2940" s="453">
        <f t="shared" si="45"/>
        <v>9.7904410202345034</v>
      </c>
    </row>
    <row r="2941" spans="6:17">
      <c r="F2941" s="452">
        <v>2935</v>
      </c>
      <c r="G2941" s="453">
        <v>2.3048977762103426</v>
      </c>
      <c r="H2941" s="453">
        <v>7.2203406614020693</v>
      </c>
      <c r="I2941" s="453">
        <v>8.1603394009713526</v>
      </c>
      <c r="J2941" s="453"/>
      <c r="K2941" s="453">
        <v>2.9256447760666049E-3</v>
      </c>
      <c r="L2941" s="453">
        <v>-0.29421782301594135</v>
      </c>
      <c r="M2941" s="453">
        <v>-3.9968775180176692</v>
      </c>
      <c r="N2941" s="453"/>
      <c r="O2941" s="453">
        <f t="shared" si="45"/>
        <v>1.1553745328812379</v>
      </c>
      <c r="P2941" s="453">
        <f t="shared" si="45"/>
        <v>3.3159525076850933</v>
      </c>
      <c r="Q2941" s="453">
        <f t="shared" si="45"/>
        <v>8.329218246800707E-2</v>
      </c>
    </row>
    <row r="2942" spans="6:17">
      <c r="F2942" s="452">
        <v>2936</v>
      </c>
      <c r="G2942" s="453">
        <v>3.2222595158586511</v>
      </c>
      <c r="H2942" s="453">
        <v>11.275364068999103</v>
      </c>
      <c r="I2942" s="453">
        <v>15.873485405561411</v>
      </c>
      <c r="J2942" s="453"/>
      <c r="K2942" s="453">
        <v>1.3686977535687959</v>
      </c>
      <c r="L2942" s="453">
        <v>5.4246053053375363</v>
      </c>
      <c r="M2942" s="453">
        <v>6.6102294905517596</v>
      </c>
      <c r="N2942" s="453"/>
      <c r="O2942" s="453">
        <f t="shared" si="45"/>
        <v>2.9798275114981214</v>
      </c>
      <c r="P2942" s="453">
        <f t="shared" si="45"/>
        <v>11.062287339837088</v>
      </c>
      <c r="Q2942" s="453">
        <f t="shared" si="45"/>
        <v>14.546972193332465</v>
      </c>
    </row>
    <row r="2943" spans="6:17">
      <c r="F2943" s="452">
        <v>2937</v>
      </c>
      <c r="G2943" s="453">
        <v>2.3646504923333751</v>
      </c>
      <c r="H2943" s="453">
        <v>7.9236898173756103</v>
      </c>
      <c r="I2943" s="453">
        <v>11.444672475636906</v>
      </c>
      <c r="J2943" s="453"/>
      <c r="K2943" s="453">
        <v>3.589936056028975E-2</v>
      </c>
      <c r="L2943" s="453">
        <v>0.28760398328908821</v>
      </c>
      <c r="M2943" s="453">
        <v>-1.1061405647687508</v>
      </c>
      <c r="N2943" s="453"/>
      <c r="O2943" s="453">
        <f t="shared" si="45"/>
        <v>1.2182246067269773</v>
      </c>
      <c r="P2943" s="453">
        <f t="shared" si="45"/>
        <v>4.2494488919768933</v>
      </c>
      <c r="Q2943" s="453">
        <f t="shared" si="45"/>
        <v>4.6161956730497025</v>
      </c>
    </row>
    <row r="2944" spans="6:17">
      <c r="F2944" s="452">
        <v>2938</v>
      </c>
      <c r="G2944" s="453">
        <v>2.6715596938152188</v>
      </c>
      <c r="H2944" s="453">
        <v>10.346853703911677</v>
      </c>
      <c r="I2944" s="453">
        <v>14.856650601271298</v>
      </c>
      <c r="J2944" s="453"/>
      <c r="K2944" s="453">
        <v>0.44469841308172064</v>
      </c>
      <c r="L2944" s="453">
        <v>2.7434635179322413</v>
      </c>
      <c r="M2944" s="453">
        <v>2.351071149204202</v>
      </c>
      <c r="N2944" s="453"/>
      <c r="O2944" s="453">
        <f t="shared" si="45"/>
        <v>1.7804782599893301</v>
      </c>
      <c r="P2944" s="453">
        <f t="shared" si="45"/>
        <v>7.9168903698880797</v>
      </c>
      <c r="Q2944" s="453">
        <f t="shared" si="45"/>
        <v>9.7793964498398509</v>
      </c>
    </row>
    <row r="2945" spans="6:17">
      <c r="F2945" s="452">
        <v>2939</v>
      </c>
      <c r="G2945" s="453">
        <v>2.3507706557978683</v>
      </c>
      <c r="H2945" s="453">
        <v>7.5796682557319315</v>
      </c>
      <c r="I2945" s="453">
        <v>8.6486513794441322</v>
      </c>
      <c r="J2945" s="453"/>
      <c r="K2945" s="453">
        <v>0.12270692136767458</v>
      </c>
      <c r="L2945" s="453">
        <v>0.26175625391384472</v>
      </c>
      <c r="M2945" s="453">
        <v>-3.1108639766043495</v>
      </c>
      <c r="N2945" s="453"/>
      <c r="O2945" s="453">
        <f t="shared" si="45"/>
        <v>1.2980922492666087</v>
      </c>
      <c r="P2945" s="453">
        <f t="shared" si="45"/>
        <v>4.0515903817798105</v>
      </c>
      <c r="Q2945" s="453">
        <f t="shared" si="45"/>
        <v>1.2134617131177166</v>
      </c>
    </row>
    <row r="2946" spans="6:17">
      <c r="F2946" s="452">
        <v>2940</v>
      </c>
      <c r="G2946" s="453">
        <v>2.5658986721174326</v>
      </c>
      <c r="H2946" s="453">
        <v>8.2099058029709084</v>
      </c>
      <c r="I2946" s="453">
        <v>9.7491266036966664</v>
      </c>
      <c r="J2946" s="453"/>
      <c r="K2946" s="453">
        <v>-0.23143787365175861</v>
      </c>
      <c r="L2946" s="453">
        <v>-1.1861470838763495</v>
      </c>
      <c r="M2946" s="453">
        <v>-5.0202250451805597</v>
      </c>
      <c r="N2946" s="453"/>
      <c r="O2946" s="453">
        <f t="shared" si="45"/>
        <v>1.0515114624069577</v>
      </c>
      <c r="P2946" s="453">
        <f t="shared" si="45"/>
        <v>2.9188058176091047</v>
      </c>
      <c r="Q2946" s="453">
        <f t="shared" si="45"/>
        <v>-0.14566174333222648</v>
      </c>
    </row>
    <row r="2947" spans="6:17">
      <c r="F2947" s="452">
        <v>2941</v>
      </c>
      <c r="G2947" s="453">
        <v>3.2208517019758709</v>
      </c>
      <c r="H2947" s="453">
        <v>10.646597626000066</v>
      </c>
      <c r="I2947" s="453">
        <v>13.777479686306521</v>
      </c>
      <c r="J2947" s="453"/>
      <c r="K2947" s="453">
        <v>0.48877010213319316</v>
      </c>
      <c r="L2947" s="453">
        <v>0.76298029897738928</v>
      </c>
      <c r="M2947" s="453">
        <v>-1.5889195058498657</v>
      </c>
      <c r="N2947" s="453"/>
      <c r="O2947" s="453">
        <f t="shared" si="45"/>
        <v>2.0991959531211286</v>
      </c>
      <c r="P2947" s="453">
        <f t="shared" si="45"/>
        <v>6.0862791119774222</v>
      </c>
      <c r="Q2947" s="453">
        <f t="shared" si="45"/>
        <v>5.2998203373033945</v>
      </c>
    </row>
    <row r="2948" spans="6:17">
      <c r="F2948" s="452">
        <v>2942</v>
      </c>
      <c r="G2948" s="453">
        <v>2.2607632504082904</v>
      </c>
      <c r="H2948" s="453">
        <v>6.926747453032327</v>
      </c>
      <c r="I2948" s="453">
        <v>8.8169304693404342</v>
      </c>
      <c r="J2948" s="453"/>
      <c r="K2948" s="453">
        <v>6.0252990048553556E-2</v>
      </c>
      <c r="L2948" s="453">
        <v>-0.35259834980747939</v>
      </c>
      <c r="M2948" s="453">
        <v>-3.1003044425621553</v>
      </c>
      <c r="N2948" s="453"/>
      <c r="O2948" s="453">
        <f t="shared" si="45"/>
        <v>1.1906346152526988</v>
      </c>
      <c r="P2948" s="453">
        <f t="shared" si="45"/>
        <v>3.1107753767086841</v>
      </c>
      <c r="Q2948" s="453">
        <f t="shared" si="45"/>
        <v>1.3081607921080618</v>
      </c>
    </row>
    <row r="2949" spans="6:17">
      <c r="F2949" s="452">
        <v>2943</v>
      </c>
      <c r="G2949" s="453">
        <v>2.5910308272824345</v>
      </c>
      <c r="H2949" s="453">
        <v>8.9018253836656456</v>
      </c>
      <c r="I2949" s="453">
        <v>12.477293815921684</v>
      </c>
      <c r="J2949" s="453"/>
      <c r="K2949" s="453">
        <v>0.51594982475177709</v>
      </c>
      <c r="L2949" s="453">
        <v>2.0539395725822445</v>
      </c>
      <c r="M2949" s="453">
        <v>1.4400358859128062</v>
      </c>
      <c r="N2949" s="453"/>
      <c r="O2949" s="453">
        <f t="shared" si="45"/>
        <v>1.8114652383929943</v>
      </c>
      <c r="P2949" s="453">
        <f t="shared" si="45"/>
        <v>6.5048522644150673</v>
      </c>
      <c r="Q2949" s="453">
        <f t="shared" si="45"/>
        <v>7.6786827938736479</v>
      </c>
    </row>
    <row r="2950" spans="6:17">
      <c r="F2950" s="452">
        <v>2944</v>
      </c>
      <c r="G2950" s="453">
        <v>2.6924075796390401</v>
      </c>
      <c r="H2950" s="453">
        <v>8.9635733342547113</v>
      </c>
      <c r="I2950" s="453">
        <v>12.340405411816022</v>
      </c>
      <c r="J2950" s="453"/>
      <c r="K2950" s="453">
        <v>0.44807487237802768</v>
      </c>
      <c r="L2950" s="453">
        <v>1.0436056282784776</v>
      </c>
      <c r="M2950" s="453">
        <v>-1.9477202168529715</v>
      </c>
      <c r="N2950" s="453"/>
      <c r="O2950" s="453">
        <f t="shared" si="45"/>
        <v>1.7942786621975477</v>
      </c>
      <c r="P2950" s="453">
        <f t="shared" si="45"/>
        <v>5.5253922954058332</v>
      </c>
      <c r="Q2950" s="453">
        <f t="shared" si="45"/>
        <v>4.2224824890550394</v>
      </c>
    </row>
    <row r="2951" spans="6:17">
      <c r="F2951" s="452">
        <v>2945</v>
      </c>
      <c r="G2951" s="453">
        <v>3.1078261093942103</v>
      </c>
      <c r="H2951" s="453">
        <v>11.925519174106626</v>
      </c>
      <c r="I2951" s="453">
        <v>17.510643292857537</v>
      </c>
      <c r="J2951" s="453"/>
      <c r="K2951" s="453">
        <v>0.78081147787286298</v>
      </c>
      <c r="L2951" s="453">
        <v>3.899219722936877</v>
      </c>
      <c r="M2951" s="453">
        <v>4.2468186454254564</v>
      </c>
      <c r="N2951" s="453"/>
      <c r="O2951" s="453">
        <f t="shared" si="45"/>
        <v>2.3347245325699681</v>
      </c>
      <c r="P2951" s="453">
        <f t="shared" si="45"/>
        <v>9.8619793099901898</v>
      </c>
      <c r="Q2951" s="453">
        <f t="shared" si="45"/>
        <v>13.002140291854225</v>
      </c>
    </row>
    <row r="2952" spans="6:17">
      <c r="F2952" s="452">
        <v>2946</v>
      </c>
      <c r="G2952" s="453">
        <v>2.2925962399348911</v>
      </c>
      <c r="H2952" s="453">
        <v>6.9780227985297927</v>
      </c>
      <c r="I2952" s="453">
        <v>7.9959613675491426</v>
      </c>
      <c r="J2952" s="453"/>
      <c r="K2952" s="453">
        <v>6.5286696554835544E-2</v>
      </c>
      <c r="L2952" s="453">
        <v>-0.23631265672717561</v>
      </c>
      <c r="M2952" s="453">
        <v>-3.7287990888996063</v>
      </c>
      <c r="N2952" s="453"/>
      <c r="O2952" s="453">
        <f t="shared" ref="O2952:Q3015" si="46">G2952*0.5+K2952</f>
        <v>1.2115848165222811</v>
      </c>
      <c r="P2952" s="453">
        <f t="shared" si="46"/>
        <v>3.2526987425377207</v>
      </c>
      <c r="Q2952" s="453">
        <f t="shared" si="46"/>
        <v>0.26918159487496496</v>
      </c>
    </row>
    <row r="2953" spans="6:17">
      <c r="F2953" s="452">
        <v>2947</v>
      </c>
      <c r="G2953" s="453">
        <v>2.4777518048978244</v>
      </c>
      <c r="H2953" s="453">
        <v>8.1006982507828837</v>
      </c>
      <c r="I2953" s="453">
        <v>9.4022448264540088</v>
      </c>
      <c r="J2953" s="453"/>
      <c r="K2953" s="453">
        <v>0.31755242452538468</v>
      </c>
      <c r="L2953" s="453">
        <v>0.92514345412141807</v>
      </c>
      <c r="M2953" s="453">
        <v>-2.3042855040586545</v>
      </c>
      <c r="N2953" s="453"/>
      <c r="O2953" s="453">
        <f t="shared" si="46"/>
        <v>1.5564283269742969</v>
      </c>
      <c r="P2953" s="453">
        <f t="shared" si="46"/>
        <v>4.9754925795128599</v>
      </c>
      <c r="Q2953" s="453">
        <f t="shared" si="46"/>
        <v>2.3968369091683499</v>
      </c>
    </row>
    <row r="2954" spans="6:17">
      <c r="F2954" s="452">
        <v>2948</v>
      </c>
      <c r="G2954" s="453">
        <v>2.3954888048439251</v>
      </c>
      <c r="H2954" s="453">
        <v>7.775858571760125</v>
      </c>
      <c r="I2954" s="453">
        <v>9.3779680381049246</v>
      </c>
      <c r="J2954" s="453"/>
      <c r="K2954" s="453">
        <v>0.23635565541170855</v>
      </c>
      <c r="L2954" s="453">
        <v>0.72933822234115553</v>
      </c>
      <c r="M2954" s="453">
        <v>-2.1168752767624142</v>
      </c>
      <c r="N2954" s="453"/>
      <c r="O2954" s="453">
        <f t="shared" si="46"/>
        <v>1.4341000578336711</v>
      </c>
      <c r="P2954" s="453">
        <f t="shared" si="46"/>
        <v>4.617267508221218</v>
      </c>
      <c r="Q2954" s="453">
        <f t="shared" si="46"/>
        <v>2.5721087422900482</v>
      </c>
    </row>
    <row r="2955" spans="6:17">
      <c r="F2955" s="452">
        <v>2949</v>
      </c>
      <c r="G2955" s="453">
        <v>2.138581504128382</v>
      </c>
      <c r="H2955" s="453">
        <v>6.2254358247002912</v>
      </c>
      <c r="I2955" s="453">
        <v>7.1030267077129139</v>
      </c>
      <c r="J2955" s="453"/>
      <c r="K2955" s="453">
        <v>-0.12659410489671075</v>
      </c>
      <c r="L2955" s="453">
        <v>-1.0845604939794171</v>
      </c>
      <c r="M2955" s="453">
        <v>-4.0178654910940352</v>
      </c>
      <c r="N2955" s="453"/>
      <c r="O2955" s="453">
        <f t="shared" si="46"/>
        <v>0.94269664716748025</v>
      </c>
      <c r="P2955" s="453">
        <f t="shared" si="46"/>
        <v>2.0281574183707285</v>
      </c>
      <c r="Q2955" s="453">
        <f t="shared" si="46"/>
        <v>-0.46635213723757829</v>
      </c>
    </row>
    <row r="2956" spans="6:17">
      <c r="F2956" s="452">
        <v>2950</v>
      </c>
      <c r="G2956" s="453">
        <v>2.9249487551672306</v>
      </c>
      <c r="H2956" s="453">
        <v>9.8700530179684591</v>
      </c>
      <c r="I2956" s="453">
        <v>14.0491989479914</v>
      </c>
      <c r="J2956" s="453"/>
      <c r="K2956" s="453">
        <v>0.6266044751939237</v>
      </c>
      <c r="L2956" s="453">
        <v>1.9626594306478253</v>
      </c>
      <c r="M2956" s="453">
        <v>-0.15475332536429676</v>
      </c>
      <c r="N2956" s="453"/>
      <c r="O2956" s="453">
        <f t="shared" si="46"/>
        <v>2.089078852777539</v>
      </c>
      <c r="P2956" s="453">
        <f t="shared" si="46"/>
        <v>6.8976859396320549</v>
      </c>
      <c r="Q2956" s="453">
        <f t="shared" si="46"/>
        <v>6.8698461486314031</v>
      </c>
    </row>
    <row r="2957" spans="6:17">
      <c r="F2957" s="452">
        <v>2951</v>
      </c>
      <c r="G2957" s="453">
        <v>2.6268380422593118</v>
      </c>
      <c r="H2957" s="453">
        <v>8.4628262922691135</v>
      </c>
      <c r="I2957" s="453">
        <v>8.580923548989901</v>
      </c>
      <c r="J2957" s="453"/>
      <c r="K2957" s="453">
        <v>0.1481441321394108</v>
      </c>
      <c r="L2957" s="453">
        <v>0.66111560659270907</v>
      </c>
      <c r="M2957" s="453">
        <v>-3.3786753076309566</v>
      </c>
      <c r="N2957" s="453"/>
      <c r="O2957" s="453">
        <f t="shared" si="46"/>
        <v>1.4615631532690667</v>
      </c>
      <c r="P2957" s="453">
        <f t="shared" si="46"/>
        <v>4.8925287527272658</v>
      </c>
      <c r="Q2957" s="453">
        <f t="shared" si="46"/>
        <v>0.91178646686399389</v>
      </c>
    </row>
    <row r="2958" spans="6:17">
      <c r="F2958" s="452">
        <v>2952</v>
      </c>
      <c r="G2958" s="453">
        <v>2.7547078146710646</v>
      </c>
      <c r="H2958" s="453">
        <v>9.1696377664991289</v>
      </c>
      <c r="I2958" s="453">
        <v>13.516638184141996</v>
      </c>
      <c r="J2958" s="453"/>
      <c r="K2958" s="453">
        <v>0.38434752367390601</v>
      </c>
      <c r="L2958" s="453">
        <v>1.4206604324576091</v>
      </c>
      <c r="M2958" s="453">
        <v>0.78420134488228399</v>
      </c>
      <c r="N2958" s="453"/>
      <c r="O2958" s="453">
        <f t="shared" si="46"/>
        <v>1.7617014310094383</v>
      </c>
      <c r="P2958" s="453">
        <f t="shared" si="46"/>
        <v>6.0054793157071735</v>
      </c>
      <c r="Q2958" s="453">
        <f t="shared" si="46"/>
        <v>7.5425204369532821</v>
      </c>
    </row>
    <row r="2959" spans="6:17">
      <c r="F2959" s="452">
        <v>2953</v>
      </c>
      <c r="G2959" s="453">
        <v>2.7202890972585045</v>
      </c>
      <c r="H2959" s="453">
        <v>10.564813922685097</v>
      </c>
      <c r="I2959" s="453">
        <v>15.096760760939091</v>
      </c>
      <c r="J2959" s="453"/>
      <c r="K2959" s="453">
        <v>0.53756713843014126</v>
      </c>
      <c r="L2959" s="453">
        <v>3.0021382190973043</v>
      </c>
      <c r="M2959" s="453">
        <v>2.5832583161946587</v>
      </c>
      <c r="N2959" s="453"/>
      <c r="O2959" s="453">
        <f t="shared" si="46"/>
        <v>1.8977116870593935</v>
      </c>
      <c r="P2959" s="453">
        <f t="shared" si="46"/>
        <v>8.2845451804398529</v>
      </c>
      <c r="Q2959" s="453">
        <f t="shared" si="46"/>
        <v>10.131638696664204</v>
      </c>
    </row>
    <row r="2960" spans="6:17">
      <c r="F2960" s="452">
        <v>2954</v>
      </c>
      <c r="G2960" s="453">
        <v>3.0762332879361605</v>
      </c>
      <c r="H2960" s="453">
        <v>10.981775978781997</v>
      </c>
      <c r="I2960" s="453">
        <v>14.519438528933776</v>
      </c>
      <c r="J2960" s="453"/>
      <c r="K2960" s="453">
        <v>0.8932556979688755</v>
      </c>
      <c r="L2960" s="453">
        <v>3.7360526572342252</v>
      </c>
      <c r="M2960" s="453">
        <v>2.7322377360034409</v>
      </c>
      <c r="N2960" s="453"/>
      <c r="O2960" s="453">
        <f t="shared" si="46"/>
        <v>2.4313723419369557</v>
      </c>
      <c r="P2960" s="453">
        <f t="shared" si="46"/>
        <v>9.2269406466252235</v>
      </c>
      <c r="Q2960" s="453">
        <f t="shared" si="46"/>
        <v>9.9919570004703289</v>
      </c>
    </row>
    <row r="2961" spans="6:17">
      <c r="F2961" s="452">
        <v>2955</v>
      </c>
      <c r="G2961" s="453">
        <v>2.9896655774268144</v>
      </c>
      <c r="H2961" s="453">
        <v>10.198045897579703</v>
      </c>
      <c r="I2961" s="453">
        <v>14.713354555264331</v>
      </c>
      <c r="J2961" s="453"/>
      <c r="K2961" s="453">
        <v>0.69792213555321148</v>
      </c>
      <c r="L2961" s="453">
        <v>2.6517718021651007</v>
      </c>
      <c r="M2961" s="453">
        <v>2.4918276396108183</v>
      </c>
      <c r="N2961" s="453"/>
      <c r="O2961" s="453">
        <f t="shared" si="46"/>
        <v>2.1927549242666187</v>
      </c>
      <c r="P2961" s="453">
        <f t="shared" si="46"/>
        <v>7.7507947509549524</v>
      </c>
      <c r="Q2961" s="453">
        <f t="shared" si="46"/>
        <v>9.8485049172429839</v>
      </c>
    </row>
    <row r="2962" spans="6:17">
      <c r="F2962" s="452">
        <v>2956</v>
      </c>
      <c r="G2962" s="453">
        <v>2.848091654025259</v>
      </c>
      <c r="H2962" s="453">
        <v>8.5759645616247724</v>
      </c>
      <c r="I2962" s="453">
        <v>10.251634832345033</v>
      </c>
      <c r="J2962" s="453"/>
      <c r="K2962" s="453">
        <v>0.65746774343931769</v>
      </c>
      <c r="L2962" s="453">
        <v>1.4209615388465409</v>
      </c>
      <c r="M2962" s="453">
        <v>-0.96183438830765766</v>
      </c>
      <c r="N2962" s="453"/>
      <c r="O2962" s="453">
        <f t="shared" si="46"/>
        <v>2.0815135704519472</v>
      </c>
      <c r="P2962" s="453">
        <f t="shared" si="46"/>
        <v>5.7089438196589271</v>
      </c>
      <c r="Q2962" s="453">
        <f t="shared" si="46"/>
        <v>4.1639830278648589</v>
      </c>
    </row>
    <row r="2963" spans="6:17">
      <c r="F2963" s="452">
        <v>2957</v>
      </c>
      <c r="G2963" s="453">
        <v>3.1763825973981668</v>
      </c>
      <c r="H2963" s="453">
        <v>8.8090801927444673</v>
      </c>
      <c r="I2963" s="453">
        <v>9.058685101975243</v>
      </c>
      <c r="J2963" s="453"/>
      <c r="K2963" s="453">
        <v>1.2168149987050878</v>
      </c>
      <c r="L2963" s="453">
        <v>2.8017564494235856</v>
      </c>
      <c r="M2963" s="453">
        <v>0.65584124416466238</v>
      </c>
      <c r="N2963" s="453"/>
      <c r="O2963" s="453">
        <f t="shared" si="46"/>
        <v>2.8050062974041712</v>
      </c>
      <c r="P2963" s="453">
        <f t="shared" si="46"/>
        <v>7.2062965457958192</v>
      </c>
      <c r="Q2963" s="453">
        <f t="shared" si="46"/>
        <v>5.1851837951522839</v>
      </c>
    </row>
    <row r="2964" spans="6:17">
      <c r="F2964" s="452">
        <v>2958</v>
      </c>
      <c r="G2964" s="453">
        <v>2.3084932334136621</v>
      </c>
      <c r="H2964" s="453">
        <v>7.0742793331173459</v>
      </c>
      <c r="I2964" s="453">
        <v>8.0627037336128495</v>
      </c>
      <c r="J2964" s="453"/>
      <c r="K2964" s="453">
        <v>0.10943584455949917</v>
      </c>
      <c r="L2964" s="453">
        <v>-4.1377463473125431E-2</v>
      </c>
      <c r="M2964" s="453">
        <v>-3.4955435937070973</v>
      </c>
      <c r="N2964" s="453"/>
      <c r="O2964" s="453">
        <f t="shared" si="46"/>
        <v>1.2636824612663302</v>
      </c>
      <c r="P2964" s="453">
        <f t="shared" si="46"/>
        <v>3.4957622030855475</v>
      </c>
      <c r="Q2964" s="453">
        <f t="shared" si="46"/>
        <v>0.53580827309932744</v>
      </c>
    </row>
    <row r="2965" spans="6:17">
      <c r="F2965" s="452">
        <v>2959</v>
      </c>
      <c r="G2965" s="453">
        <v>2.8948074744647556</v>
      </c>
      <c r="H2965" s="453">
        <v>10.268162229585762</v>
      </c>
      <c r="I2965" s="453">
        <v>13.200460641227451</v>
      </c>
      <c r="J2965" s="453"/>
      <c r="K2965" s="453">
        <v>0.69308506122742131</v>
      </c>
      <c r="L2965" s="453">
        <v>2.9485156334986939</v>
      </c>
      <c r="M2965" s="453">
        <v>1.3651642135831494</v>
      </c>
      <c r="N2965" s="453"/>
      <c r="O2965" s="453">
        <f t="shared" si="46"/>
        <v>2.1404887984597991</v>
      </c>
      <c r="P2965" s="453">
        <f t="shared" si="46"/>
        <v>8.082596748291575</v>
      </c>
      <c r="Q2965" s="453">
        <f t="shared" si="46"/>
        <v>7.965394534196875</v>
      </c>
    </row>
    <row r="2966" spans="6:17">
      <c r="F2966" s="452">
        <v>2960</v>
      </c>
      <c r="G2966" s="453">
        <v>2.4048609612738314</v>
      </c>
      <c r="H2966" s="453">
        <v>8.0396674887022357</v>
      </c>
      <c r="I2966" s="453">
        <v>11.611861235773375</v>
      </c>
      <c r="J2966" s="453"/>
      <c r="K2966" s="453">
        <v>4.2055066607973757E-2</v>
      </c>
      <c r="L2966" s="453">
        <v>0.36872064524396109</v>
      </c>
      <c r="M2966" s="453">
        <v>-0.93439240054350847</v>
      </c>
      <c r="N2966" s="453"/>
      <c r="O2966" s="453">
        <f t="shared" si="46"/>
        <v>1.2444855472448895</v>
      </c>
      <c r="P2966" s="453">
        <f t="shared" si="46"/>
        <v>4.3885543895950789</v>
      </c>
      <c r="Q2966" s="453">
        <f t="shared" si="46"/>
        <v>4.8715382173431792</v>
      </c>
    </row>
    <row r="2967" spans="6:17">
      <c r="F2967" s="452">
        <v>2961</v>
      </c>
      <c r="G2967" s="453">
        <v>2.4530484190712851</v>
      </c>
      <c r="H2967" s="453">
        <v>7.8990191165958805</v>
      </c>
      <c r="I2967" s="453">
        <v>8.8227163227540046</v>
      </c>
      <c r="J2967" s="453"/>
      <c r="K2967" s="453">
        <v>0.14112990176369955</v>
      </c>
      <c r="L2967" s="453">
        <v>0.17227848334152895</v>
      </c>
      <c r="M2967" s="453">
        <v>-3.6099653644823348</v>
      </c>
      <c r="N2967" s="453"/>
      <c r="O2967" s="453">
        <f t="shared" si="46"/>
        <v>1.3676541112993421</v>
      </c>
      <c r="P2967" s="453">
        <f t="shared" si="46"/>
        <v>4.1217880416394692</v>
      </c>
      <c r="Q2967" s="453">
        <f t="shared" si="46"/>
        <v>0.80139279689466747</v>
      </c>
    </row>
    <row r="2968" spans="6:17">
      <c r="F2968" s="452">
        <v>2962</v>
      </c>
      <c r="G2968" s="453">
        <v>2.6156441491022022</v>
      </c>
      <c r="H2968" s="453">
        <v>10.203599703593454</v>
      </c>
      <c r="I2968" s="453">
        <v>15.66456289423455</v>
      </c>
      <c r="J2968" s="453"/>
      <c r="K2968" s="453">
        <v>0.35300475445557034</v>
      </c>
      <c r="L2968" s="453">
        <v>2.7176829318293585</v>
      </c>
      <c r="M2968" s="453">
        <v>3.556776330930731</v>
      </c>
      <c r="N2968" s="453"/>
      <c r="O2968" s="453">
        <f t="shared" si="46"/>
        <v>1.6608268290066714</v>
      </c>
      <c r="P2968" s="453">
        <f t="shared" si="46"/>
        <v>7.8194827836260856</v>
      </c>
      <c r="Q2968" s="453">
        <f t="shared" si="46"/>
        <v>11.389057778048006</v>
      </c>
    </row>
    <row r="2969" spans="6:17">
      <c r="F2969" s="452">
        <v>2963</v>
      </c>
      <c r="G2969" s="453">
        <v>2.6252819824864329</v>
      </c>
      <c r="H2969" s="453">
        <v>8.5374885476547036</v>
      </c>
      <c r="I2969" s="453">
        <v>10.085708539872286</v>
      </c>
      <c r="J2969" s="453"/>
      <c r="K2969" s="453">
        <v>0.49445860975850842</v>
      </c>
      <c r="L2969" s="453">
        <v>1.6142893830867209</v>
      </c>
      <c r="M2969" s="453">
        <v>-1.0931158682884075</v>
      </c>
      <c r="N2969" s="453"/>
      <c r="O2969" s="453">
        <f t="shared" si="46"/>
        <v>1.8070996010017248</v>
      </c>
      <c r="P2969" s="453">
        <f t="shared" si="46"/>
        <v>5.8830336569140727</v>
      </c>
      <c r="Q2969" s="453">
        <f t="shared" si="46"/>
        <v>3.9497384016477355</v>
      </c>
    </row>
    <row r="2970" spans="6:17">
      <c r="F2970" s="452">
        <v>2964</v>
      </c>
      <c r="G2970" s="453">
        <v>2.6299979167060243</v>
      </c>
      <c r="H2970" s="453">
        <v>8.6645239088791755</v>
      </c>
      <c r="I2970" s="453">
        <v>10.579577393950913</v>
      </c>
      <c r="J2970" s="453"/>
      <c r="K2970" s="453">
        <v>0.31327518772422103</v>
      </c>
      <c r="L2970" s="453">
        <v>1.116721778417272</v>
      </c>
      <c r="M2970" s="453">
        <v>-1.5708571456027727</v>
      </c>
      <c r="N2970" s="453"/>
      <c r="O2970" s="453">
        <f t="shared" si="46"/>
        <v>1.6282741460772332</v>
      </c>
      <c r="P2970" s="453">
        <f t="shared" si="46"/>
        <v>5.4489837328568598</v>
      </c>
      <c r="Q2970" s="453">
        <f t="shared" si="46"/>
        <v>3.7189315513726839</v>
      </c>
    </row>
    <row r="2971" spans="6:17">
      <c r="F2971" s="452">
        <v>2965</v>
      </c>
      <c r="G2971" s="453">
        <v>2.4147719287170233</v>
      </c>
      <c r="H2971" s="453">
        <v>8.4150463623486544</v>
      </c>
      <c r="I2971" s="453">
        <v>12.377118636353444</v>
      </c>
      <c r="J2971" s="453"/>
      <c r="K2971" s="453">
        <v>0.19473350813811585</v>
      </c>
      <c r="L2971" s="453">
        <v>1.2334819315407515</v>
      </c>
      <c r="M2971" s="453">
        <v>0.58338676799954925</v>
      </c>
      <c r="N2971" s="453"/>
      <c r="O2971" s="453">
        <f t="shared" si="46"/>
        <v>1.4021194724966275</v>
      </c>
      <c r="P2971" s="453">
        <f t="shared" si="46"/>
        <v>5.4410051127150787</v>
      </c>
      <c r="Q2971" s="453">
        <f t="shared" si="46"/>
        <v>6.7719460861762713</v>
      </c>
    </row>
    <row r="2972" spans="6:17">
      <c r="F2972" s="452">
        <v>2966</v>
      </c>
      <c r="G2972" s="453">
        <v>2.3587401455536412</v>
      </c>
      <c r="H2972" s="453">
        <v>7.6798035731737002</v>
      </c>
      <c r="I2972" s="453">
        <v>9.2029383692375006</v>
      </c>
      <c r="J2972" s="453"/>
      <c r="K2972" s="453">
        <v>0.21407747414296274</v>
      </c>
      <c r="L2972" s="453">
        <v>0.672324706226064</v>
      </c>
      <c r="M2972" s="453">
        <v>-2.2262162694043468</v>
      </c>
      <c r="N2972" s="453"/>
      <c r="O2972" s="453">
        <f t="shared" si="46"/>
        <v>1.3934475469197833</v>
      </c>
      <c r="P2972" s="453">
        <f t="shared" si="46"/>
        <v>4.5122264928129141</v>
      </c>
      <c r="Q2972" s="453">
        <f t="shared" si="46"/>
        <v>2.3752529152144035</v>
      </c>
    </row>
    <row r="2973" spans="6:17">
      <c r="F2973" s="452">
        <v>2967</v>
      </c>
      <c r="G2973" s="453">
        <v>2.2774073842914913</v>
      </c>
      <c r="H2973" s="453">
        <v>7.6601559166501687</v>
      </c>
      <c r="I2973" s="453">
        <v>7.8319549311659387</v>
      </c>
      <c r="J2973" s="453"/>
      <c r="K2973" s="453">
        <v>-7.1686590712888076E-2</v>
      </c>
      <c r="L2973" s="453">
        <v>-0.27045733395035043</v>
      </c>
      <c r="M2973" s="453">
        <v>-4.2638467562412714</v>
      </c>
      <c r="N2973" s="453"/>
      <c r="O2973" s="453">
        <f t="shared" si="46"/>
        <v>1.0670171014328576</v>
      </c>
      <c r="P2973" s="453">
        <f t="shared" si="46"/>
        <v>3.5596206243747339</v>
      </c>
      <c r="Q2973" s="453">
        <f t="shared" si="46"/>
        <v>-0.34786929065830208</v>
      </c>
    </row>
    <row r="2974" spans="6:17">
      <c r="F2974" s="452">
        <v>2968</v>
      </c>
      <c r="G2974" s="453">
        <v>2.5643200718824204</v>
      </c>
      <c r="H2974" s="453">
        <v>8.72654820243811</v>
      </c>
      <c r="I2974" s="453">
        <v>13.222326925065673</v>
      </c>
      <c r="J2974" s="453"/>
      <c r="K2974" s="453">
        <v>0.25771830034494414</v>
      </c>
      <c r="L2974" s="453">
        <v>0.99519525204581782</v>
      </c>
      <c r="M2974" s="453">
        <v>0.68085429774787087</v>
      </c>
      <c r="N2974" s="453"/>
      <c r="O2974" s="453">
        <f t="shared" si="46"/>
        <v>1.5398783362861543</v>
      </c>
      <c r="P2974" s="453">
        <f t="shared" si="46"/>
        <v>5.3584693532648728</v>
      </c>
      <c r="Q2974" s="453">
        <f t="shared" si="46"/>
        <v>7.2920177602807073</v>
      </c>
    </row>
    <row r="2975" spans="6:17">
      <c r="F2975" s="452">
        <v>2969</v>
      </c>
      <c r="G2975" s="453">
        <v>2.1900737185842001</v>
      </c>
      <c r="H2975" s="453">
        <v>5.1949778378436804</v>
      </c>
      <c r="I2975" s="453">
        <v>3.6019063336794019</v>
      </c>
      <c r="J2975" s="453"/>
      <c r="K2975" s="453">
        <v>0.11251537397975575</v>
      </c>
      <c r="L2975" s="453">
        <v>-1.2923325158451178</v>
      </c>
      <c r="M2975" s="453">
        <v>-5.5594674668410562</v>
      </c>
      <c r="N2975" s="453"/>
      <c r="O2975" s="453">
        <f t="shared" si="46"/>
        <v>1.2075522332718558</v>
      </c>
      <c r="P2975" s="453">
        <f t="shared" si="46"/>
        <v>1.3051564030767224</v>
      </c>
      <c r="Q2975" s="453">
        <f t="shared" si="46"/>
        <v>-3.7585143000013552</v>
      </c>
    </row>
    <row r="2976" spans="6:17">
      <c r="F2976" s="452">
        <v>2970</v>
      </c>
      <c r="G2976" s="453">
        <v>2.3963237747447952</v>
      </c>
      <c r="H2976" s="453">
        <v>6.8954776304682213</v>
      </c>
      <c r="I2976" s="453">
        <v>7.9385315388989</v>
      </c>
      <c r="J2976" s="453"/>
      <c r="K2976" s="453">
        <v>0.1383277960757443</v>
      </c>
      <c r="L2976" s="453">
        <v>-0.57614104671029409</v>
      </c>
      <c r="M2976" s="453">
        <v>-3.6057787775128816</v>
      </c>
      <c r="N2976" s="453"/>
      <c r="O2976" s="453">
        <f t="shared" si="46"/>
        <v>1.3364896834481419</v>
      </c>
      <c r="P2976" s="453">
        <f t="shared" si="46"/>
        <v>2.8715977685238165</v>
      </c>
      <c r="Q2976" s="453">
        <f t="shared" si="46"/>
        <v>0.36348699193656842</v>
      </c>
    </row>
    <row r="2977" spans="6:17">
      <c r="F2977" s="452">
        <v>2971</v>
      </c>
      <c r="G2977" s="453">
        <v>2.3570117814068503</v>
      </c>
      <c r="H2977" s="453">
        <v>7.6719289558384034</v>
      </c>
      <c r="I2977" s="453">
        <v>9.0916454070812591</v>
      </c>
      <c r="J2977" s="453"/>
      <c r="K2977" s="453">
        <v>0.16467669858847778</v>
      </c>
      <c r="L2977" s="453">
        <v>0.55401786740767989</v>
      </c>
      <c r="M2977" s="453">
        <v>-2.418654867408776</v>
      </c>
      <c r="N2977" s="453"/>
      <c r="O2977" s="453">
        <f t="shared" si="46"/>
        <v>1.3431825892919029</v>
      </c>
      <c r="P2977" s="453">
        <f t="shared" si="46"/>
        <v>4.3899823453268816</v>
      </c>
      <c r="Q2977" s="453">
        <f t="shared" si="46"/>
        <v>2.1271678361318536</v>
      </c>
    </row>
    <row r="2978" spans="6:17">
      <c r="F2978" s="452">
        <v>2972</v>
      </c>
      <c r="G2978" s="453">
        <v>2.4277579050966533</v>
      </c>
      <c r="H2978" s="453">
        <v>7.714825414878419</v>
      </c>
      <c r="I2978" s="453">
        <v>8.3424973278748524</v>
      </c>
      <c r="J2978" s="453"/>
      <c r="K2978" s="453">
        <v>0.10239893784285492</v>
      </c>
      <c r="L2978" s="453">
        <v>-5.9791819525095491E-2</v>
      </c>
      <c r="M2978" s="453">
        <v>-3.9504690744379403</v>
      </c>
      <c r="N2978" s="453"/>
      <c r="O2978" s="453">
        <f t="shared" si="46"/>
        <v>1.3162778903911816</v>
      </c>
      <c r="P2978" s="453">
        <f t="shared" si="46"/>
        <v>3.797620887914114</v>
      </c>
      <c r="Q2978" s="453">
        <f t="shared" si="46"/>
        <v>0.22077958949948595</v>
      </c>
    </row>
    <row r="2979" spans="6:17">
      <c r="F2979" s="452">
        <v>2973</v>
      </c>
      <c r="G2979" s="453">
        <v>2.6767079354171326</v>
      </c>
      <c r="H2979" s="453">
        <v>8.3134571033579192</v>
      </c>
      <c r="I2979" s="453">
        <v>10.072170858415618</v>
      </c>
      <c r="J2979" s="453"/>
      <c r="K2979" s="453">
        <v>-0.13915870562491683</v>
      </c>
      <c r="L2979" s="453">
        <v>-0.6856311418840626</v>
      </c>
      <c r="M2979" s="453">
        <v>-4.2422884752670882</v>
      </c>
      <c r="N2979" s="453"/>
      <c r="O2979" s="453">
        <f t="shared" si="46"/>
        <v>1.1991952620836495</v>
      </c>
      <c r="P2979" s="453">
        <f t="shared" si="46"/>
        <v>3.471097409794897</v>
      </c>
      <c r="Q2979" s="453">
        <f t="shared" si="46"/>
        <v>0.79379695394072058</v>
      </c>
    </row>
    <row r="2980" spans="6:17">
      <c r="F2980" s="452">
        <v>2974</v>
      </c>
      <c r="G2980" s="453">
        <v>3.4218846068031183</v>
      </c>
      <c r="H2980" s="453">
        <v>12.047973464588274</v>
      </c>
      <c r="I2980" s="453">
        <v>17.248452694098276</v>
      </c>
      <c r="J2980" s="453"/>
      <c r="K2980" s="453">
        <v>1.5387537458109666</v>
      </c>
      <c r="L2980" s="453">
        <v>6.1745976017962505</v>
      </c>
      <c r="M2980" s="453">
        <v>7.872726616153173</v>
      </c>
      <c r="N2980" s="453"/>
      <c r="O2980" s="453">
        <f t="shared" si="46"/>
        <v>3.2496960492125258</v>
      </c>
      <c r="P2980" s="453">
        <f t="shared" si="46"/>
        <v>12.198584334090388</v>
      </c>
      <c r="Q2980" s="453">
        <f t="shared" si="46"/>
        <v>16.496952963202311</v>
      </c>
    </row>
    <row r="2981" spans="6:17">
      <c r="F2981" s="452">
        <v>2975</v>
      </c>
      <c r="G2981" s="453">
        <v>2.5885230336100662</v>
      </c>
      <c r="H2981" s="453">
        <v>8.0959757568147381</v>
      </c>
      <c r="I2981" s="453">
        <v>9.1747255040947948</v>
      </c>
      <c r="J2981" s="453"/>
      <c r="K2981" s="453">
        <v>0.25462637607434679</v>
      </c>
      <c r="L2981" s="453">
        <v>0.46201277760236081</v>
      </c>
      <c r="M2981" s="453">
        <v>-2.8394137229907912</v>
      </c>
      <c r="N2981" s="453"/>
      <c r="O2981" s="453">
        <f t="shared" si="46"/>
        <v>1.5488878928793799</v>
      </c>
      <c r="P2981" s="453">
        <f t="shared" si="46"/>
        <v>4.5100006560097299</v>
      </c>
      <c r="Q2981" s="453">
        <f t="shared" si="46"/>
        <v>1.7479490290566062</v>
      </c>
    </row>
    <row r="2982" spans="6:17">
      <c r="F2982" s="452">
        <v>2976</v>
      </c>
      <c r="G2982" s="453">
        <v>2.2052570413855825</v>
      </c>
      <c r="H2982" s="453">
        <v>7.2960128343763984</v>
      </c>
      <c r="I2982" s="453">
        <v>7.4354397691419507</v>
      </c>
      <c r="J2982" s="453"/>
      <c r="K2982" s="453">
        <v>0.13466615453717168</v>
      </c>
      <c r="L2982" s="453">
        <v>0.20686528405128257</v>
      </c>
      <c r="M2982" s="453">
        <v>-3.6026422690982258</v>
      </c>
      <c r="N2982" s="453"/>
      <c r="O2982" s="453">
        <f t="shared" si="46"/>
        <v>1.2372946752299629</v>
      </c>
      <c r="P2982" s="453">
        <f t="shared" si="46"/>
        <v>3.8548717012394818</v>
      </c>
      <c r="Q2982" s="453">
        <f t="shared" si="46"/>
        <v>0.11507761547274953</v>
      </c>
    </row>
    <row r="2983" spans="6:17">
      <c r="F2983" s="452">
        <v>2977</v>
      </c>
      <c r="G2983" s="453">
        <v>2.6370188228561506</v>
      </c>
      <c r="H2983" s="453">
        <v>9.1285906574762521</v>
      </c>
      <c r="I2983" s="453">
        <v>12.43121988796544</v>
      </c>
      <c r="J2983" s="453"/>
      <c r="K2983" s="453">
        <v>0.44647599054967912</v>
      </c>
      <c r="L2983" s="453">
        <v>1.6781827866854542</v>
      </c>
      <c r="M2983" s="453">
        <v>-0.39731617757876592</v>
      </c>
      <c r="N2983" s="453"/>
      <c r="O2983" s="453">
        <f t="shared" si="46"/>
        <v>1.7649854019777544</v>
      </c>
      <c r="P2983" s="453">
        <f t="shared" si="46"/>
        <v>6.2424781154235802</v>
      </c>
      <c r="Q2983" s="453">
        <f t="shared" si="46"/>
        <v>5.8182937664039542</v>
      </c>
    </row>
    <row r="2984" spans="6:17">
      <c r="F2984" s="452">
        <v>2978</v>
      </c>
      <c r="G2984" s="453">
        <v>2.6645564004354405</v>
      </c>
      <c r="H2984" s="453">
        <v>8.3497988904403968</v>
      </c>
      <c r="I2984" s="453">
        <v>8.1044014497959154</v>
      </c>
      <c r="J2984" s="453"/>
      <c r="K2984" s="453">
        <v>0.49564186927121767</v>
      </c>
      <c r="L2984" s="453">
        <v>1.733352293054061</v>
      </c>
      <c r="M2984" s="453">
        <v>-1.6524318398030573</v>
      </c>
      <c r="N2984" s="453"/>
      <c r="O2984" s="453">
        <f t="shared" si="46"/>
        <v>1.8279200694889379</v>
      </c>
      <c r="P2984" s="453">
        <f t="shared" si="46"/>
        <v>5.9082517382742594</v>
      </c>
      <c r="Q2984" s="453">
        <f t="shared" si="46"/>
        <v>2.3997688850949004</v>
      </c>
    </row>
    <row r="2985" spans="6:17">
      <c r="F2985" s="452">
        <v>2979</v>
      </c>
      <c r="G2985" s="453">
        <v>2.9059035032164235</v>
      </c>
      <c r="H2985" s="453">
        <v>9.5592010119623652</v>
      </c>
      <c r="I2985" s="453">
        <v>11.860828673093607</v>
      </c>
      <c r="J2985" s="453"/>
      <c r="K2985" s="453">
        <v>0.69023615652487358</v>
      </c>
      <c r="L2985" s="453">
        <v>2.2532771771340094</v>
      </c>
      <c r="M2985" s="453">
        <v>0.11638384170279892</v>
      </c>
      <c r="N2985" s="453"/>
      <c r="O2985" s="453">
        <f t="shared" si="46"/>
        <v>2.1431879081330854</v>
      </c>
      <c r="P2985" s="453">
        <f t="shared" si="46"/>
        <v>7.032877683115192</v>
      </c>
      <c r="Q2985" s="453">
        <f t="shared" si="46"/>
        <v>6.0467981782496025</v>
      </c>
    </row>
    <row r="2986" spans="6:17">
      <c r="F2986" s="452">
        <v>2980</v>
      </c>
      <c r="G2986" s="453">
        <v>2.5889569370479855</v>
      </c>
      <c r="H2986" s="453">
        <v>9.7689183989925965</v>
      </c>
      <c r="I2986" s="453">
        <v>14.360965679013603</v>
      </c>
      <c r="J2986" s="453"/>
      <c r="K2986" s="453">
        <v>0.42512356460095546</v>
      </c>
      <c r="L2986" s="453">
        <v>2.4647287170108143</v>
      </c>
      <c r="M2986" s="453">
        <v>2.2681750398851719</v>
      </c>
      <c r="N2986" s="453"/>
      <c r="O2986" s="453">
        <f t="shared" si="46"/>
        <v>1.7196020331249482</v>
      </c>
      <c r="P2986" s="453">
        <f t="shared" si="46"/>
        <v>7.3491879165071126</v>
      </c>
      <c r="Q2986" s="453">
        <f t="shared" si="46"/>
        <v>9.4486578793919733</v>
      </c>
    </row>
    <row r="2987" spans="6:17">
      <c r="F2987" s="452">
        <v>2981</v>
      </c>
      <c r="G2987" s="453">
        <v>2.4749540743400722</v>
      </c>
      <c r="H2987" s="453">
        <v>8.8873785827986893</v>
      </c>
      <c r="I2987" s="453">
        <v>11.714677684765277</v>
      </c>
      <c r="J2987" s="453"/>
      <c r="K2987" s="453">
        <v>-2.7269908225811434E-2</v>
      </c>
      <c r="L2987" s="453">
        <v>-0.32301400088751464</v>
      </c>
      <c r="M2987" s="453">
        <v>-3.7501529222869436</v>
      </c>
      <c r="N2987" s="453"/>
      <c r="O2987" s="453">
        <f t="shared" si="46"/>
        <v>1.2102071289442247</v>
      </c>
      <c r="P2987" s="453">
        <f t="shared" si="46"/>
        <v>4.12067529051183</v>
      </c>
      <c r="Q2987" s="453">
        <f t="shared" si="46"/>
        <v>2.1071859200956951</v>
      </c>
    </row>
    <row r="2988" spans="6:17">
      <c r="F2988" s="452">
        <v>2982</v>
      </c>
      <c r="G2988" s="453">
        <v>2.2780247749109179</v>
      </c>
      <c r="H2988" s="453">
        <v>6.8130979540841636</v>
      </c>
      <c r="I2988" s="453">
        <v>8.5882016797602603</v>
      </c>
      <c r="J2988" s="453"/>
      <c r="K2988" s="453">
        <v>-6.5068009713726838E-2</v>
      </c>
      <c r="L2988" s="453">
        <v>-0.50976155980181304</v>
      </c>
      <c r="M2988" s="453">
        <v>-2.5114117262463509</v>
      </c>
      <c r="N2988" s="453"/>
      <c r="O2988" s="453">
        <f t="shared" si="46"/>
        <v>1.0739443777417321</v>
      </c>
      <c r="P2988" s="453">
        <f t="shared" si="46"/>
        <v>2.8967874172402688</v>
      </c>
      <c r="Q2988" s="453">
        <f t="shared" si="46"/>
        <v>1.7826891136337792</v>
      </c>
    </row>
    <row r="2989" spans="6:17">
      <c r="F2989" s="452">
        <v>2983</v>
      </c>
      <c r="G2989" s="453">
        <v>2.3061523624321314</v>
      </c>
      <c r="H2989" s="453">
        <v>7.0180236426087745</v>
      </c>
      <c r="I2989" s="453">
        <v>8.098120069975451</v>
      </c>
      <c r="J2989" s="453"/>
      <c r="K2989" s="453">
        <v>2.8231176561231308E-2</v>
      </c>
      <c r="L2989" s="453">
        <v>-0.35811742059701857</v>
      </c>
      <c r="M2989" s="453">
        <v>-3.8329619812595439</v>
      </c>
      <c r="N2989" s="453"/>
      <c r="O2989" s="453">
        <f t="shared" si="46"/>
        <v>1.181307357777297</v>
      </c>
      <c r="P2989" s="453">
        <f t="shared" si="46"/>
        <v>3.1508944007073687</v>
      </c>
      <c r="Q2989" s="453">
        <f t="shared" si="46"/>
        <v>0.21609805372818158</v>
      </c>
    </row>
    <row r="2990" spans="6:17">
      <c r="F2990" s="452">
        <v>2984</v>
      </c>
      <c r="G2990" s="453">
        <v>2.6060005752300448</v>
      </c>
      <c r="H2990" s="453">
        <v>7.7629191796227488</v>
      </c>
      <c r="I2990" s="453">
        <v>9.020620844232738</v>
      </c>
      <c r="J2990" s="453"/>
      <c r="K2990" s="453">
        <v>0.38820080467963081</v>
      </c>
      <c r="L2990" s="453">
        <v>0.42018314570385229</v>
      </c>
      <c r="M2990" s="453">
        <v>-2.7432484096454886</v>
      </c>
      <c r="N2990" s="453"/>
      <c r="O2990" s="453">
        <f t="shared" si="46"/>
        <v>1.6912010922946532</v>
      </c>
      <c r="P2990" s="453">
        <f t="shared" si="46"/>
        <v>4.3016427355152267</v>
      </c>
      <c r="Q2990" s="453">
        <f t="shared" si="46"/>
        <v>1.7670620124708805</v>
      </c>
    </row>
    <row r="2991" spans="6:17">
      <c r="F2991" s="452">
        <v>2985</v>
      </c>
      <c r="G2991" s="453">
        <v>3.2313075638198399</v>
      </c>
      <c r="H2991" s="453">
        <v>10.636757466367676</v>
      </c>
      <c r="I2991" s="453">
        <v>13.84641710615017</v>
      </c>
      <c r="J2991" s="453"/>
      <c r="K2991" s="453">
        <v>0.75139725525969858</v>
      </c>
      <c r="L2991" s="453">
        <v>1.5229945062226022</v>
      </c>
      <c r="M2991" s="453">
        <v>-0.49831015633277786</v>
      </c>
      <c r="N2991" s="453"/>
      <c r="O2991" s="453">
        <f t="shared" si="46"/>
        <v>2.3670510371696185</v>
      </c>
      <c r="P2991" s="453">
        <f t="shared" si="46"/>
        <v>6.8413732394064404</v>
      </c>
      <c r="Q2991" s="453">
        <f t="shared" si="46"/>
        <v>6.4248983967423072</v>
      </c>
    </row>
    <row r="2992" spans="6:17">
      <c r="F2992" s="452">
        <v>2986</v>
      </c>
      <c r="G2992" s="453">
        <v>3.3565934123955827</v>
      </c>
      <c r="H2992" s="453">
        <v>11.252423981493386</v>
      </c>
      <c r="I2992" s="453">
        <v>16.682402740017977</v>
      </c>
      <c r="J2992" s="453"/>
      <c r="K2992" s="453">
        <v>1.0366152181658617</v>
      </c>
      <c r="L2992" s="453">
        <v>3.6840499464888765</v>
      </c>
      <c r="M2992" s="453">
        <v>4.4438559810881628</v>
      </c>
      <c r="N2992" s="453"/>
      <c r="O2992" s="453">
        <f t="shared" si="46"/>
        <v>2.714911924363653</v>
      </c>
      <c r="P2992" s="453">
        <f t="shared" si="46"/>
        <v>9.3102619372355697</v>
      </c>
      <c r="Q2992" s="453">
        <f t="shared" si="46"/>
        <v>12.785057351097151</v>
      </c>
    </row>
    <row r="2993" spans="6:17">
      <c r="F2993" s="452">
        <v>2987</v>
      </c>
      <c r="G2993" s="453">
        <v>2.4125149947258056</v>
      </c>
      <c r="H2993" s="453">
        <v>8.4257261526667406</v>
      </c>
      <c r="I2993" s="453">
        <v>12.432922290847273</v>
      </c>
      <c r="J2993" s="453"/>
      <c r="K2993" s="453">
        <v>0.19738904365534715</v>
      </c>
      <c r="L2993" s="453">
        <v>1.2232007349346361</v>
      </c>
      <c r="M2993" s="453">
        <v>0.59048005256494207</v>
      </c>
      <c r="N2993" s="453"/>
      <c r="O2993" s="453">
        <f t="shared" si="46"/>
        <v>1.4036465410182499</v>
      </c>
      <c r="P2993" s="453">
        <f t="shared" si="46"/>
        <v>5.4360638112680064</v>
      </c>
      <c r="Q2993" s="453">
        <f t="shared" si="46"/>
        <v>6.8069411979885786</v>
      </c>
    </row>
    <row r="2994" spans="6:17">
      <c r="F2994" s="452">
        <v>2988</v>
      </c>
      <c r="G2994" s="453">
        <v>3.2094384587065434</v>
      </c>
      <c r="H2994" s="453">
        <v>12.134922472209745</v>
      </c>
      <c r="I2994" s="453">
        <v>17.804297979521564</v>
      </c>
      <c r="J2994" s="453"/>
      <c r="K2994" s="453">
        <v>0.80374348573612409</v>
      </c>
      <c r="L2994" s="453">
        <v>3.8592885921639564</v>
      </c>
      <c r="M2994" s="453">
        <v>4.1490423136456513</v>
      </c>
      <c r="N2994" s="453"/>
      <c r="O2994" s="453">
        <f t="shared" si="46"/>
        <v>2.4084627150893958</v>
      </c>
      <c r="P2994" s="453">
        <f t="shared" si="46"/>
        <v>9.9267498282688287</v>
      </c>
      <c r="Q2994" s="453">
        <f t="shared" si="46"/>
        <v>13.051191303406434</v>
      </c>
    </row>
    <row r="2995" spans="6:17">
      <c r="F2995" s="452">
        <v>2989</v>
      </c>
      <c r="G2995" s="453">
        <v>3.2624958306939433</v>
      </c>
      <c r="H2995" s="453">
        <v>12.443391872417052</v>
      </c>
      <c r="I2995" s="453">
        <v>17.571542679656417</v>
      </c>
      <c r="J2995" s="453"/>
      <c r="K2995" s="453">
        <v>1.1047944536133176</v>
      </c>
      <c r="L2995" s="453">
        <v>5.3986954077514611</v>
      </c>
      <c r="M2995" s="453">
        <v>6.1417052044567555</v>
      </c>
      <c r="N2995" s="453"/>
      <c r="O2995" s="453">
        <f t="shared" si="46"/>
        <v>2.7360423689602893</v>
      </c>
      <c r="P2995" s="453">
        <f t="shared" si="46"/>
        <v>11.620391343959987</v>
      </c>
      <c r="Q2995" s="453">
        <f t="shared" si="46"/>
        <v>14.927476544284964</v>
      </c>
    </row>
    <row r="2996" spans="6:17">
      <c r="F2996" s="452">
        <v>2990</v>
      </c>
      <c r="G2996" s="453">
        <v>2.7467871013786613</v>
      </c>
      <c r="H2996" s="453">
        <v>8.7006024468404775</v>
      </c>
      <c r="I2996" s="453">
        <v>11.039960102075412</v>
      </c>
      <c r="J2996" s="453"/>
      <c r="K2996" s="453">
        <v>0.81407003784873488</v>
      </c>
      <c r="L2996" s="453">
        <v>2.7625841405166085</v>
      </c>
      <c r="M2996" s="453">
        <v>1.1966385893848326</v>
      </c>
      <c r="N2996" s="453"/>
      <c r="O2996" s="453">
        <f t="shared" si="46"/>
        <v>2.1874635885380656</v>
      </c>
      <c r="P2996" s="453">
        <f t="shared" si="46"/>
        <v>7.1128853639368472</v>
      </c>
      <c r="Q2996" s="453">
        <f t="shared" si="46"/>
        <v>6.7166186404225385</v>
      </c>
    </row>
    <row r="2997" spans="6:17">
      <c r="F2997" s="452">
        <v>2991</v>
      </c>
      <c r="G2997" s="453">
        <v>3.014268914838123</v>
      </c>
      <c r="H2997" s="453">
        <v>10.656439440282533</v>
      </c>
      <c r="I2997" s="453">
        <v>15.10931698822607</v>
      </c>
      <c r="J2997" s="453"/>
      <c r="K2997" s="453">
        <v>0.63397707871870068</v>
      </c>
      <c r="L2997" s="453">
        <v>2.6459171166647906</v>
      </c>
      <c r="M2997" s="453">
        <v>1.8388006719544876</v>
      </c>
      <c r="N2997" s="453"/>
      <c r="O2997" s="453">
        <f t="shared" si="46"/>
        <v>2.1411115361377622</v>
      </c>
      <c r="P2997" s="453">
        <f t="shared" si="46"/>
        <v>7.974136836806057</v>
      </c>
      <c r="Q2997" s="453">
        <f t="shared" si="46"/>
        <v>9.3934591660675224</v>
      </c>
    </row>
    <row r="2998" spans="6:17">
      <c r="F2998" s="452">
        <v>2992</v>
      </c>
      <c r="G2998" s="453">
        <v>3.1097595900465667</v>
      </c>
      <c r="H2998" s="453">
        <v>10.712952955796709</v>
      </c>
      <c r="I2998" s="453">
        <v>15.033887868938834</v>
      </c>
      <c r="J2998" s="453"/>
      <c r="K2998" s="453">
        <v>0.79211760918675367</v>
      </c>
      <c r="L2998" s="453">
        <v>2.9562615691538383</v>
      </c>
      <c r="M2998" s="453">
        <v>2.0595168768426433</v>
      </c>
      <c r="N2998" s="453"/>
      <c r="O2998" s="453">
        <f t="shared" si="46"/>
        <v>2.346997404210037</v>
      </c>
      <c r="P2998" s="453">
        <f t="shared" si="46"/>
        <v>8.3127380470521928</v>
      </c>
      <c r="Q2998" s="453">
        <f t="shared" si="46"/>
        <v>9.5764608113120602</v>
      </c>
    </row>
    <row r="2999" spans="6:17">
      <c r="F2999" s="452">
        <v>2993</v>
      </c>
      <c r="G2999" s="453">
        <v>2.9023171584579988</v>
      </c>
      <c r="H2999" s="453">
        <v>9.9362723510445505</v>
      </c>
      <c r="I2999" s="453">
        <v>14.288848934945207</v>
      </c>
      <c r="J2999" s="453"/>
      <c r="K2999" s="453">
        <v>0.65729357439217928</v>
      </c>
      <c r="L2999" s="453">
        <v>2.4804843886855323</v>
      </c>
      <c r="M2999" s="453">
        <v>2.2267277217221562</v>
      </c>
      <c r="N2999" s="453"/>
      <c r="O2999" s="453">
        <f t="shared" si="46"/>
        <v>2.1084521536211787</v>
      </c>
      <c r="P2999" s="453">
        <f t="shared" si="46"/>
        <v>7.4486205642078076</v>
      </c>
      <c r="Q2999" s="453">
        <f t="shared" si="46"/>
        <v>9.3711521891947598</v>
      </c>
    </row>
    <row r="3000" spans="6:17">
      <c r="F3000" s="452">
        <v>2994</v>
      </c>
      <c r="G3000" s="453">
        <v>2.7225496008000665</v>
      </c>
      <c r="H3000" s="453">
        <v>8.348539540950263</v>
      </c>
      <c r="I3000" s="453">
        <v>9.6287858116895393</v>
      </c>
      <c r="J3000" s="453"/>
      <c r="K3000" s="453">
        <v>0.42694195725123762</v>
      </c>
      <c r="L3000" s="453">
        <v>0.7820142229389262</v>
      </c>
      <c r="M3000" s="453">
        <v>-2.2952905119430795</v>
      </c>
      <c r="N3000" s="453"/>
      <c r="O3000" s="453">
        <f t="shared" si="46"/>
        <v>1.7882167576512709</v>
      </c>
      <c r="P3000" s="453">
        <f t="shared" si="46"/>
        <v>4.9562839934140577</v>
      </c>
      <c r="Q3000" s="453">
        <f t="shared" si="46"/>
        <v>2.5191023939016901</v>
      </c>
    </row>
    <row r="3001" spans="6:17">
      <c r="F3001" s="452">
        <v>2995</v>
      </c>
      <c r="G3001" s="453">
        <v>3.0357051605435093</v>
      </c>
      <c r="H3001" s="453">
        <v>10.248685377101708</v>
      </c>
      <c r="I3001" s="453">
        <v>14.11630969732802</v>
      </c>
      <c r="J3001" s="453"/>
      <c r="K3001" s="453">
        <v>0.71056962090470321</v>
      </c>
      <c r="L3001" s="453">
        <v>2.502715100284405</v>
      </c>
      <c r="M3001" s="453">
        <v>1.0564958509382194</v>
      </c>
      <c r="N3001" s="453"/>
      <c r="O3001" s="453">
        <f t="shared" si="46"/>
        <v>2.2284222011764578</v>
      </c>
      <c r="P3001" s="453">
        <f t="shared" si="46"/>
        <v>7.6270577888352591</v>
      </c>
      <c r="Q3001" s="453">
        <f t="shared" si="46"/>
        <v>8.1146506996022296</v>
      </c>
    </row>
    <row r="3002" spans="6:17">
      <c r="F3002" s="452">
        <v>2996</v>
      </c>
      <c r="G3002" s="453">
        <v>2.6416358243818951</v>
      </c>
      <c r="H3002" s="453">
        <v>8.3831289526958344</v>
      </c>
      <c r="I3002" s="453">
        <v>10.397468453868314</v>
      </c>
      <c r="J3002" s="453"/>
      <c r="K3002" s="453">
        <v>0.27717413773195609</v>
      </c>
      <c r="L3002" s="453">
        <v>0.26200511775506641</v>
      </c>
      <c r="M3002" s="453">
        <v>-2.7461782836859712</v>
      </c>
      <c r="N3002" s="453"/>
      <c r="O3002" s="453">
        <f t="shared" si="46"/>
        <v>1.5979920499229037</v>
      </c>
      <c r="P3002" s="453">
        <f t="shared" si="46"/>
        <v>4.4535695941029836</v>
      </c>
      <c r="Q3002" s="453">
        <f t="shared" si="46"/>
        <v>2.4525559432481856</v>
      </c>
    </row>
    <row r="3003" spans="6:17">
      <c r="F3003" s="452">
        <v>2997</v>
      </c>
      <c r="G3003" s="453">
        <v>2.6707804941252196</v>
      </c>
      <c r="H3003" s="453">
        <v>9.4241182642563643</v>
      </c>
      <c r="I3003" s="453">
        <v>14.694860843670185</v>
      </c>
      <c r="J3003" s="453"/>
      <c r="K3003" s="453">
        <v>0.46462231138360899</v>
      </c>
      <c r="L3003" s="453">
        <v>2.1280521819880818</v>
      </c>
      <c r="M3003" s="453">
        <v>2.8851305001522363</v>
      </c>
      <c r="N3003" s="453"/>
      <c r="O3003" s="453">
        <f t="shared" si="46"/>
        <v>1.8000125584462188</v>
      </c>
      <c r="P3003" s="453">
        <f t="shared" si="46"/>
        <v>6.8401113141162639</v>
      </c>
      <c r="Q3003" s="453">
        <f t="shared" si="46"/>
        <v>10.232560921987329</v>
      </c>
    </row>
    <row r="3004" spans="6:17">
      <c r="F3004" s="452">
        <v>2998</v>
      </c>
      <c r="G3004" s="453">
        <v>2.3160441921479986</v>
      </c>
      <c r="H3004" s="453">
        <v>7.0791985983865189</v>
      </c>
      <c r="I3004" s="453">
        <v>8.188327160069079</v>
      </c>
      <c r="J3004" s="453"/>
      <c r="K3004" s="453">
        <v>5.7256075501184611E-2</v>
      </c>
      <c r="L3004" s="453">
        <v>-0.3019945688607315</v>
      </c>
      <c r="M3004" s="453">
        <v>-3.7026896836415375</v>
      </c>
      <c r="N3004" s="453"/>
      <c r="O3004" s="453">
        <f t="shared" si="46"/>
        <v>1.2152781715751839</v>
      </c>
      <c r="P3004" s="453">
        <f t="shared" si="46"/>
        <v>3.2376047303325279</v>
      </c>
      <c r="Q3004" s="453">
        <f t="shared" si="46"/>
        <v>0.39147389639300201</v>
      </c>
    </row>
    <row r="3005" spans="6:17">
      <c r="F3005" s="452">
        <v>2999</v>
      </c>
      <c r="G3005" s="453">
        <v>2.5328324236286246</v>
      </c>
      <c r="H3005" s="453">
        <v>10.230832477154209</v>
      </c>
      <c r="I3005" s="453">
        <v>15.268674359851971</v>
      </c>
      <c r="J3005" s="453"/>
      <c r="K3005" s="453">
        <v>0.31439081960968807</v>
      </c>
      <c r="L3005" s="453">
        <v>2.9527554321823573</v>
      </c>
      <c r="M3005" s="453">
        <v>3.4417744153502952</v>
      </c>
      <c r="N3005" s="453"/>
      <c r="O3005" s="453">
        <f t="shared" si="46"/>
        <v>1.5808070314240004</v>
      </c>
      <c r="P3005" s="453">
        <f t="shared" si="46"/>
        <v>8.0681716707594617</v>
      </c>
      <c r="Q3005" s="453">
        <f t="shared" si="46"/>
        <v>11.076111595276281</v>
      </c>
    </row>
    <row r="3006" spans="6:17">
      <c r="F3006" s="452">
        <v>3000</v>
      </c>
      <c r="G3006" s="453">
        <v>2.9975183958396912</v>
      </c>
      <c r="H3006" s="453">
        <v>9.4802151779254302</v>
      </c>
      <c r="I3006" s="453">
        <v>11.592744039671516</v>
      </c>
      <c r="J3006" s="453"/>
      <c r="K3006" s="453">
        <v>0.68826481649255911</v>
      </c>
      <c r="L3006" s="453">
        <v>1.8205004218873313</v>
      </c>
      <c r="M3006" s="453">
        <v>-0.73883405120228929</v>
      </c>
      <c r="N3006" s="453"/>
      <c r="O3006" s="453">
        <f t="shared" si="46"/>
        <v>2.1870240144124047</v>
      </c>
      <c r="P3006" s="453">
        <f t="shared" si="46"/>
        <v>6.5606080108500464</v>
      </c>
      <c r="Q3006" s="453">
        <f t="shared" si="46"/>
        <v>5.0575379686334685</v>
      </c>
    </row>
    <row r="3007" spans="6:17">
      <c r="F3007" s="452">
        <v>3001</v>
      </c>
      <c r="G3007" s="453">
        <v>2.5807383510128634</v>
      </c>
      <c r="H3007" s="453">
        <v>8.2769145996349778</v>
      </c>
      <c r="I3007" s="453">
        <v>11.745406475491563</v>
      </c>
      <c r="J3007" s="453"/>
      <c r="K3007" s="453">
        <v>0.30602406267178317</v>
      </c>
      <c r="L3007" s="453">
        <v>0.66657818256005186</v>
      </c>
      <c r="M3007" s="453">
        <v>-0.63066633575344611</v>
      </c>
      <c r="N3007" s="453"/>
      <c r="O3007" s="453">
        <f t="shared" si="46"/>
        <v>1.5963932381782149</v>
      </c>
      <c r="P3007" s="453">
        <f t="shared" si="46"/>
        <v>4.8050354823775407</v>
      </c>
      <c r="Q3007" s="453">
        <f t="shared" si="46"/>
        <v>5.2420369019923356</v>
      </c>
    </row>
    <row r="3008" spans="6:17">
      <c r="F3008" s="452">
        <v>3002</v>
      </c>
      <c r="G3008" s="453">
        <v>2.6243783994105137</v>
      </c>
      <c r="H3008" s="453">
        <v>8.6057374924140646</v>
      </c>
      <c r="I3008" s="453">
        <v>11.532031647920263</v>
      </c>
      <c r="J3008" s="453"/>
      <c r="K3008" s="453">
        <v>0.22850099554155179</v>
      </c>
      <c r="L3008" s="453">
        <v>1.4549928345552559</v>
      </c>
      <c r="M3008" s="453">
        <v>0.47120860976644252</v>
      </c>
      <c r="N3008" s="453"/>
      <c r="O3008" s="453">
        <f t="shared" si="46"/>
        <v>1.5406901952468086</v>
      </c>
      <c r="P3008" s="453">
        <f t="shared" si="46"/>
        <v>5.7578615807622882</v>
      </c>
      <c r="Q3008" s="453">
        <f t="shared" si="46"/>
        <v>6.2372244337265741</v>
      </c>
    </row>
    <row r="3009" spans="6:17">
      <c r="F3009" s="452">
        <v>3003</v>
      </c>
      <c r="G3009" s="453">
        <v>2.3745628799602656</v>
      </c>
      <c r="H3009" s="453">
        <v>8.1402299321327334</v>
      </c>
      <c r="I3009" s="453">
        <v>10.793155167364347</v>
      </c>
      <c r="J3009" s="453"/>
      <c r="K3009" s="453">
        <v>0.23182785884935164</v>
      </c>
      <c r="L3009" s="453">
        <v>1.7591948854313131</v>
      </c>
      <c r="M3009" s="453">
        <v>0.97149839456807285</v>
      </c>
      <c r="N3009" s="453"/>
      <c r="O3009" s="453">
        <f t="shared" si="46"/>
        <v>1.4191092988294844</v>
      </c>
      <c r="P3009" s="453">
        <f t="shared" si="46"/>
        <v>5.8293098514976798</v>
      </c>
      <c r="Q3009" s="453">
        <f t="shared" si="46"/>
        <v>6.3680759782502463</v>
      </c>
    </row>
    <row r="3010" spans="6:17">
      <c r="F3010" s="452">
        <v>3004</v>
      </c>
      <c r="G3010" s="453">
        <v>2.5927252583157276</v>
      </c>
      <c r="H3010" s="453">
        <v>8.0734031536288313</v>
      </c>
      <c r="I3010" s="453">
        <v>9.6554401163136703</v>
      </c>
      <c r="J3010" s="453"/>
      <c r="K3010" s="453">
        <v>-0.16905725434369501</v>
      </c>
      <c r="L3010" s="453">
        <v>-0.9530483538498089</v>
      </c>
      <c r="M3010" s="453">
        <v>-4.4966502097009098</v>
      </c>
      <c r="N3010" s="453"/>
      <c r="O3010" s="453">
        <f t="shared" si="46"/>
        <v>1.1273053748141688</v>
      </c>
      <c r="P3010" s="453">
        <f t="shared" si="46"/>
        <v>3.0836532229646068</v>
      </c>
      <c r="Q3010" s="453">
        <f t="shared" si="46"/>
        <v>0.33106984845592535</v>
      </c>
    </row>
    <row r="3011" spans="6:17">
      <c r="F3011" s="452">
        <v>3005</v>
      </c>
      <c r="G3011" s="453">
        <v>2.9090387856423945</v>
      </c>
      <c r="H3011" s="453">
        <v>10.198903073370403</v>
      </c>
      <c r="I3011" s="453">
        <v>12.955321573900292</v>
      </c>
      <c r="J3011" s="453"/>
      <c r="K3011" s="453">
        <v>0.58861044876666391</v>
      </c>
      <c r="L3011" s="453">
        <v>2.5263276773485259</v>
      </c>
      <c r="M3011" s="453">
        <v>0.57153367717863546</v>
      </c>
      <c r="N3011" s="453"/>
      <c r="O3011" s="453">
        <f t="shared" si="46"/>
        <v>2.0431298415878612</v>
      </c>
      <c r="P3011" s="453">
        <f t="shared" si="46"/>
        <v>7.6257792140337273</v>
      </c>
      <c r="Q3011" s="453">
        <f t="shared" si="46"/>
        <v>7.0491944641287816</v>
      </c>
    </row>
    <row r="3012" spans="6:17">
      <c r="F3012" s="452">
        <v>3006</v>
      </c>
      <c r="G3012" s="453">
        <v>2.6536945419418068</v>
      </c>
      <c r="H3012" s="453">
        <v>8.9432688929689732</v>
      </c>
      <c r="I3012" s="453">
        <v>12.390291095040212</v>
      </c>
      <c r="J3012" s="453"/>
      <c r="K3012" s="453">
        <v>0.42687759678726422</v>
      </c>
      <c r="L3012" s="453">
        <v>0.98008860335013281</v>
      </c>
      <c r="M3012" s="453">
        <v>-2.0202942951509044</v>
      </c>
      <c r="N3012" s="453"/>
      <c r="O3012" s="453">
        <f t="shared" si="46"/>
        <v>1.7537248677581676</v>
      </c>
      <c r="P3012" s="453">
        <f t="shared" si="46"/>
        <v>5.4517230498346194</v>
      </c>
      <c r="Q3012" s="453">
        <f t="shared" si="46"/>
        <v>4.1748512523692014</v>
      </c>
    </row>
    <row r="3013" spans="6:17">
      <c r="F3013" s="452">
        <v>3007</v>
      </c>
      <c r="G3013" s="453">
        <v>2.9910670386949825</v>
      </c>
      <c r="H3013" s="453">
        <v>9.447080787996299</v>
      </c>
      <c r="I3013" s="453">
        <v>12.249365390933193</v>
      </c>
      <c r="J3013" s="453"/>
      <c r="K3013" s="453">
        <v>0.70771103188636175</v>
      </c>
      <c r="L3013" s="453">
        <v>2.0180347222769655</v>
      </c>
      <c r="M3013" s="453">
        <v>0.17806584530471525</v>
      </c>
      <c r="N3013" s="453"/>
      <c r="O3013" s="453">
        <f t="shared" si="46"/>
        <v>2.203244551233853</v>
      </c>
      <c r="P3013" s="453">
        <f t="shared" si="46"/>
        <v>6.741575116275115</v>
      </c>
      <c r="Q3013" s="453">
        <f t="shared" si="46"/>
        <v>6.3027485407713115</v>
      </c>
    </row>
    <row r="3014" spans="6:17">
      <c r="F3014" s="452">
        <v>3008</v>
      </c>
      <c r="G3014" s="453">
        <v>2.743168727436835</v>
      </c>
      <c r="H3014" s="453">
        <v>9.2582283802709568</v>
      </c>
      <c r="I3014" s="453">
        <v>12.841625383058414</v>
      </c>
      <c r="J3014" s="453"/>
      <c r="K3014" s="453">
        <v>0.33452109516658446</v>
      </c>
      <c r="L3014" s="453">
        <v>0.59282497207281182</v>
      </c>
      <c r="M3014" s="453">
        <v>-2.520072407159077</v>
      </c>
      <c r="N3014" s="453"/>
      <c r="O3014" s="453">
        <f t="shared" si="46"/>
        <v>1.706105458885002</v>
      </c>
      <c r="P3014" s="453">
        <f t="shared" si="46"/>
        <v>5.2219391622082902</v>
      </c>
      <c r="Q3014" s="453">
        <f t="shared" si="46"/>
        <v>3.90074028437013</v>
      </c>
    </row>
    <row r="3015" spans="6:17">
      <c r="F3015" s="452">
        <v>3009</v>
      </c>
      <c r="G3015" s="453">
        <v>2.3368573704120603</v>
      </c>
      <c r="H3015" s="453">
        <v>7.6879969073456706</v>
      </c>
      <c r="I3015" s="453">
        <v>11.03546345823095</v>
      </c>
      <c r="J3015" s="453"/>
      <c r="K3015" s="453">
        <v>0.12058405973585451</v>
      </c>
      <c r="L3015" s="453">
        <v>0.20115319775601392</v>
      </c>
      <c r="M3015" s="453">
        <v>-1.1410647863187791</v>
      </c>
      <c r="N3015" s="453"/>
      <c r="O3015" s="453">
        <f t="shared" si="46"/>
        <v>1.2890127449418847</v>
      </c>
      <c r="P3015" s="453">
        <f t="shared" si="46"/>
        <v>4.0451516514288492</v>
      </c>
      <c r="Q3015" s="453">
        <f t="shared" si="46"/>
        <v>4.376666942796696</v>
      </c>
    </row>
    <row r="3016" spans="6:17">
      <c r="F3016" s="452">
        <v>3010</v>
      </c>
      <c r="G3016" s="453">
        <v>3.1183507541715603</v>
      </c>
      <c r="H3016" s="453">
        <v>10.830620821465445</v>
      </c>
      <c r="I3016" s="453">
        <v>14.138983177154387</v>
      </c>
      <c r="J3016" s="453"/>
      <c r="K3016" s="453">
        <v>0.6926259337308931</v>
      </c>
      <c r="L3016" s="453">
        <v>1.5816910102614159</v>
      </c>
      <c r="M3016" s="453">
        <v>-0.5027121675346109</v>
      </c>
      <c r="N3016" s="453"/>
      <c r="O3016" s="453">
        <f t="shared" ref="O3016:Q3079" si="47">G3016*0.5+K3016</f>
        <v>2.2518013108166732</v>
      </c>
      <c r="P3016" s="453">
        <f t="shared" si="47"/>
        <v>6.9970014209941382</v>
      </c>
      <c r="Q3016" s="453">
        <f t="shared" si="47"/>
        <v>6.5667794210425825</v>
      </c>
    </row>
    <row r="3017" spans="6:17">
      <c r="F3017" s="452">
        <v>3011</v>
      </c>
      <c r="G3017" s="453">
        <v>2.607725956052251</v>
      </c>
      <c r="H3017" s="453">
        <v>8.0625243054593554</v>
      </c>
      <c r="I3017" s="453">
        <v>10.02678785020224</v>
      </c>
      <c r="J3017" s="453"/>
      <c r="K3017" s="453">
        <v>0.37001346008051428</v>
      </c>
      <c r="L3017" s="453">
        <v>0.71585812137821847</v>
      </c>
      <c r="M3017" s="453">
        <v>-1.9357429721315071</v>
      </c>
      <c r="N3017" s="453"/>
      <c r="O3017" s="453">
        <f t="shared" si="47"/>
        <v>1.6738764381066398</v>
      </c>
      <c r="P3017" s="453">
        <f t="shared" si="47"/>
        <v>4.7471202741078962</v>
      </c>
      <c r="Q3017" s="453">
        <f t="shared" si="47"/>
        <v>3.0776509529696128</v>
      </c>
    </row>
    <row r="3018" spans="6:17">
      <c r="F3018" s="452">
        <v>3012</v>
      </c>
      <c r="G3018" s="453">
        <v>2.6475121776051971</v>
      </c>
      <c r="H3018" s="453">
        <v>8.8131011009966329</v>
      </c>
      <c r="I3018" s="453">
        <v>12.251166217661577</v>
      </c>
      <c r="J3018" s="453"/>
      <c r="K3018" s="453">
        <v>0.38421487383635622</v>
      </c>
      <c r="L3018" s="453">
        <v>0.95064400003496274</v>
      </c>
      <c r="M3018" s="453">
        <v>-2.1662355355020111</v>
      </c>
      <c r="N3018" s="453"/>
      <c r="O3018" s="453">
        <f t="shared" si="47"/>
        <v>1.7079709626389548</v>
      </c>
      <c r="P3018" s="453">
        <f t="shared" si="47"/>
        <v>5.3571945505332792</v>
      </c>
      <c r="Q3018" s="453">
        <f t="shared" si="47"/>
        <v>3.9593475733287775</v>
      </c>
    </row>
    <row r="3019" spans="6:17">
      <c r="F3019" s="452">
        <v>3013</v>
      </c>
      <c r="G3019" s="453">
        <v>2.1781614382793713</v>
      </c>
      <c r="H3019" s="453">
        <v>5.1548824401741555</v>
      </c>
      <c r="I3019" s="453">
        <v>3.6036403767781735</v>
      </c>
      <c r="J3019" s="453"/>
      <c r="K3019" s="453">
        <v>9.5512632925554897E-2</v>
      </c>
      <c r="L3019" s="453">
        <v>-1.2402213412616128</v>
      </c>
      <c r="M3019" s="453">
        <v>-5.3623591628223437</v>
      </c>
      <c r="N3019" s="453"/>
      <c r="O3019" s="453">
        <f t="shared" si="47"/>
        <v>1.1845933520652405</v>
      </c>
      <c r="P3019" s="453">
        <f t="shared" si="47"/>
        <v>1.337219878825465</v>
      </c>
      <c r="Q3019" s="453">
        <f t="shared" si="47"/>
        <v>-3.560538974433257</v>
      </c>
    </row>
    <row r="3020" spans="6:17">
      <c r="F3020" s="452">
        <v>3014</v>
      </c>
      <c r="G3020" s="453">
        <v>2.9021590928320204</v>
      </c>
      <c r="H3020" s="453">
        <v>11.162084602011085</v>
      </c>
      <c r="I3020" s="453">
        <v>16.23491499194779</v>
      </c>
      <c r="J3020" s="453"/>
      <c r="K3020" s="453">
        <v>0.6197635654618221</v>
      </c>
      <c r="L3020" s="453">
        <v>3.3268419283279655</v>
      </c>
      <c r="M3020" s="453">
        <v>3.2670633254926571</v>
      </c>
      <c r="N3020" s="453"/>
      <c r="O3020" s="453">
        <f t="shared" si="47"/>
        <v>2.0708431118778323</v>
      </c>
      <c r="P3020" s="453">
        <f t="shared" si="47"/>
        <v>8.9078842293335079</v>
      </c>
      <c r="Q3020" s="453">
        <f t="shared" si="47"/>
        <v>11.384520821466552</v>
      </c>
    </row>
    <row r="3021" spans="6:17">
      <c r="F3021" s="452">
        <v>3015</v>
      </c>
      <c r="G3021" s="453">
        <v>2.4837581013226906</v>
      </c>
      <c r="H3021" s="453">
        <v>7.4444495952315606</v>
      </c>
      <c r="I3021" s="453">
        <v>8.505646547109265</v>
      </c>
      <c r="J3021" s="453"/>
      <c r="K3021" s="453">
        <v>0.30981198991584868</v>
      </c>
      <c r="L3021" s="453">
        <v>0.20065993564469409</v>
      </c>
      <c r="M3021" s="453">
        <v>-3.0864399835667129</v>
      </c>
      <c r="N3021" s="453"/>
      <c r="O3021" s="453">
        <f t="shared" si="47"/>
        <v>1.551691040577194</v>
      </c>
      <c r="P3021" s="453">
        <f t="shared" si="47"/>
        <v>3.9228847332604744</v>
      </c>
      <c r="Q3021" s="453">
        <f t="shared" si="47"/>
        <v>1.1663832899879196</v>
      </c>
    </row>
    <row r="3022" spans="6:17">
      <c r="F3022" s="452">
        <v>3016</v>
      </c>
      <c r="G3022" s="453">
        <v>1.9481648052288403</v>
      </c>
      <c r="H3022" s="453">
        <v>4.655275766493908</v>
      </c>
      <c r="I3022" s="453">
        <v>3.278291904344826</v>
      </c>
      <c r="J3022" s="453"/>
      <c r="K3022" s="453">
        <v>-0.25215688993687024</v>
      </c>
      <c r="L3022" s="453">
        <v>-2.0419226130350729</v>
      </c>
      <c r="M3022" s="453">
        <v>-6.2157937026971126</v>
      </c>
      <c r="N3022" s="453"/>
      <c r="O3022" s="453">
        <f t="shared" si="47"/>
        <v>0.7219255126775499</v>
      </c>
      <c r="P3022" s="453">
        <f t="shared" si="47"/>
        <v>0.28571527021188103</v>
      </c>
      <c r="Q3022" s="453">
        <f t="shared" si="47"/>
        <v>-4.5766477505246996</v>
      </c>
    </row>
    <row r="3023" spans="6:17">
      <c r="F3023" s="452">
        <v>3017</v>
      </c>
      <c r="G3023" s="453">
        <v>2.3286201843400622</v>
      </c>
      <c r="H3023" s="453">
        <v>5.6711913015966005</v>
      </c>
      <c r="I3023" s="453">
        <v>4.3062485086372959</v>
      </c>
      <c r="J3023" s="453"/>
      <c r="K3023" s="453">
        <v>0.10371116025730309</v>
      </c>
      <c r="L3023" s="453">
        <v>-1.175250155155446</v>
      </c>
      <c r="M3023" s="453">
        <v>-5.6213149242149711</v>
      </c>
      <c r="N3023" s="453"/>
      <c r="O3023" s="453">
        <f t="shared" si="47"/>
        <v>1.2680212524273342</v>
      </c>
      <c r="P3023" s="453">
        <f t="shared" si="47"/>
        <v>1.6603454956428543</v>
      </c>
      <c r="Q3023" s="453">
        <f t="shared" si="47"/>
        <v>-3.4681906698963232</v>
      </c>
    </row>
    <row r="3024" spans="6:17">
      <c r="F3024" s="452">
        <v>3018</v>
      </c>
      <c r="G3024" s="453">
        <v>2.9597535856745942</v>
      </c>
      <c r="H3024" s="453">
        <v>9.9685332794415018</v>
      </c>
      <c r="I3024" s="453">
        <v>12.765948299323057</v>
      </c>
      <c r="J3024" s="453"/>
      <c r="K3024" s="453">
        <v>0.42869847473882494</v>
      </c>
      <c r="L3024" s="453">
        <v>0.51912346027414458</v>
      </c>
      <c r="M3024" s="453">
        <v>-2.241882496628719</v>
      </c>
      <c r="N3024" s="453"/>
      <c r="O3024" s="453">
        <f t="shared" si="47"/>
        <v>1.9085752675761221</v>
      </c>
      <c r="P3024" s="453">
        <f t="shared" si="47"/>
        <v>5.5033900999948955</v>
      </c>
      <c r="Q3024" s="453">
        <f t="shared" si="47"/>
        <v>4.1410916530328095</v>
      </c>
    </row>
    <row r="3025" spans="6:17">
      <c r="F3025" s="452">
        <v>3019</v>
      </c>
      <c r="G3025" s="453">
        <v>2.5193699702981096</v>
      </c>
      <c r="H3025" s="453">
        <v>8.5985025051171817</v>
      </c>
      <c r="I3025" s="453">
        <v>11.798054860096144</v>
      </c>
      <c r="J3025" s="453"/>
      <c r="K3025" s="453">
        <v>0.34930718401230365</v>
      </c>
      <c r="L3025" s="453">
        <v>1.4516691003678943</v>
      </c>
      <c r="M3025" s="453">
        <v>0.21876907954705871</v>
      </c>
      <c r="N3025" s="453"/>
      <c r="O3025" s="453">
        <f t="shared" si="47"/>
        <v>1.6089921691613585</v>
      </c>
      <c r="P3025" s="453">
        <f t="shared" si="47"/>
        <v>5.7509203529264852</v>
      </c>
      <c r="Q3025" s="453">
        <f t="shared" si="47"/>
        <v>6.1177965095951308</v>
      </c>
    </row>
    <row r="3026" spans="6:17">
      <c r="F3026" s="452">
        <v>3020</v>
      </c>
      <c r="G3026" s="453">
        <v>2.7214628683470625</v>
      </c>
      <c r="H3026" s="453">
        <v>8.6061066250233722</v>
      </c>
      <c r="I3026" s="453">
        <v>10.906151983297988</v>
      </c>
      <c r="J3026" s="453"/>
      <c r="K3026" s="453">
        <v>0.82452875494470845</v>
      </c>
      <c r="L3026" s="453">
        <v>2.8075618018066422</v>
      </c>
      <c r="M3026" s="453">
        <v>1.2580904881545152</v>
      </c>
      <c r="N3026" s="453"/>
      <c r="O3026" s="453">
        <f t="shared" si="47"/>
        <v>2.1852601891182397</v>
      </c>
      <c r="P3026" s="453">
        <f t="shared" si="47"/>
        <v>7.1106151143183283</v>
      </c>
      <c r="Q3026" s="453">
        <f t="shared" si="47"/>
        <v>6.7111664798035093</v>
      </c>
    </row>
    <row r="3027" spans="6:17">
      <c r="F3027" s="452">
        <v>3021</v>
      </c>
      <c r="G3027" s="453">
        <v>2.4527096786631297</v>
      </c>
      <c r="H3027" s="453">
        <v>8.2670428965504215</v>
      </c>
      <c r="I3027" s="453">
        <v>10.924737827679067</v>
      </c>
      <c r="J3027" s="453"/>
      <c r="K3027" s="453">
        <v>0.2953480297733293</v>
      </c>
      <c r="L3027" s="453">
        <v>1.085112840027918</v>
      </c>
      <c r="M3027" s="453">
        <v>-1.4076918667809082</v>
      </c>
      <c r="N3027" s="453"/>
      <c r="O3027" s="453">
        <f t="shared" si="47"/>
        <v>1.5217028691048942</v>
      </c>
      <c r="P3027" s="453">
        <f t="shared" si="47"/>
        <v>5.2186342883031287</v>
      </c>
      <c r="Q3027" s="453">
        <f t="shared" si="47"/>
        <v>4.0546770470586253</v>
      </c>
    </row>
    <row r="3028" spans="6:17">
      <c r="F3028" s="452">
        <v>3022</v>
      </c>
      <c r="G3028" s="453">
        <v>2.54497312242734</v>
      </c>
      <c r="H3028" s="453">
        <v>8.9187976990520497</v>
      </c>
      <c r="I3028" s="453">
        <v>11.989020263485543</v>
      </c>
      <c r="J3028" s="453"/>
      <c r="K3028" s="453">
        <v>0.4422564079775988</v>
      </c>
      <c r="L3028" s="453">
        <v>2.4369716699516673</v>
      </c>
      <c r="M3028" s="453">
        <v>1.7343578475300561</v>
      </c>
      <c r="N3028" s="453"/>
      <c r="O3028" s="453">
        <f t="shared" si="47"/>
        <v>1.7147429691912688</v>
      </c>
      <c r="P3028" s="453">
        <f t="shared" si="47"/>
        <v>6.8963705194776921</v>
      </c>
      <c r="Q3028" s="453">
        <f t="shared" si="47"/>
        <v>7.7288679792728274</v>
      </c>
    </row>
    <row r="3029" spans="6:17">
      <c r="F3029" s="452">
        <v>3023</v>
      </c>
      <c r="G3029" s="453">
        <v>2.5231041772811906</v>
      </c>
      <c r="H3029" s="453">
        <v>8.5051761467885569</v>
      </c>
      <c r="I3029" s="453">
        <v>11.429649181465521</v>
      </c>
      <c r="J3029" s="453"/>
      <c r="K3029" s="453">
        <v>0.26283957184695161</v>
      </c>
      <c r="L3029" s="453">
        <v>0.98503227792259196</v>
      </c>
      <c r="M3029" s="453">
        <v>-1.5168098293470891</v>
      </c>
      <c r="N3029" s="453"/>
      <c r="O3029" s="453">
        <f t="shared" si="47"/>
        <v>1.5243916604875469</v>
      </c>
      <c r="P3029" s="453">
        <f t="shared" si="47"/>
        <v>5.2376203513168704</v>
      </c>
      <c r="Q3029" s="453">
        <f t="shared" si="47"/>
        <v>4.1980147613856715</v>
      </c>
    </row>
    <row r="3030" spans="6:17">
      <c r="F3030" s="452">
        <v>3024</v>
      </c>
      <c r="G3030" s="453">
        <v>3.0863665291405891</v>
      </c>
      <c r="H3030" s="453">
        <v>9.3241340697139563</v>
      </c>
      <c r="I3030" s="453">
        <v>9.6782237480853439</v>
      </c>
      <c r="J3030" s="453"/>
      <c r="K3030" s="453">
        <v>0.89381879496460215</v>
      </c>
      <c r="L3030" s="453">
        <v>2.5784052898195071</v>
      </c>
      <c r="M3030" s="453">
        <v>-0.28586242719646293</v>
      </c>
      <c r="N3030" s="453"/>
      <c r="O3030" s="453">
        <f t="shared" si="47"/>
        <v>2.4370020595348967</v>
      </c>
      <c r="P3030" s="453">
        <f t="shared" si="47"/>
        <v>7.2404723246764853</v>
      </c>
      <c r="Q3030" s="453">
        <f t="shared" si="47"/>
        <v>4.553249446846209</v>
      </c>
    </row>
    <row r="3031" spans="6:17">
      <c r="F3031" s="452">
        <v>3025</v>
      </c>
      <c r="G3031" s="453">
        <v>2.5750278216818181</v>
      </c>
      <c r="H3031" s="453">
        <v>8.2798567305506765</v>
      </c>
      <c r="I3031" s="453">
        <v>10.16816987511946</v>
      </c>
      <c r="J3031" s="453"/>
      <c r="K3031" s="453">
        <v>0.35116535887507005</v>
      </c>
      <c r="L3031" s="453">
        <v>1.0095569779171214</v>
      </c>
      <c r="M3031" s="453">
        <v>-1.6570477233366034</v>
      </c>
      <c r="N3031" s="453"/>
      <c r="O3031" s="453">
        <f t="shared" si="47"/>
        <v>1.6386792697159791</v>
      </c>
      <c r="P3031" s="453">
        <f t="shared" si="47"/>
        <v>5.1494853431924597</v>
      </c>
      <c r="Q3031" s="453">
        <f t="shared" si="47"/>
        <v>3.4270372142231267</v>
      </c>
    </row>
    <row r="3032" spans="6:17">
      <c r="F3032" s="452">
        <v>3026</v>
      </c>
      <c r="G3032" s="453">
        <v>2.5324829866889544</v>
      </c>
      <c r="H3032" s="453">
        <v>10.023411023816408</v>
      </c>
      <c r="I3032" s="453">
        <v>15.224823847312805</v>
      </c>
      <c r="J3032" s="453"/>
      <c r="K3032" s="453">
        <v>0.29802600521816203</v>
      </c>
      <c r="L3032" s="453">
        <v>2.6698721384354798</v>
      </c>
      <c r="M3032" s="453">
        <v>3.2440975403677754</v>
      </c>
      <c r="N3032" s="453"/>
      <c r="O3032" s="453">
        <f t="shared" si="47"/>
        <v>1.5642674985626392</v>
      </c>
      <c r="P3032" s="453">
        <f t="shared" si="47"/>
        <v>7.6815776503436837</v>
      </c>
      <c r="Q3032" s="453">
        <f t="shared" si="47"/>
        <v>10.856509464024178</v>
      </c>
    </row>
    <row r="3033" spans="6:17">
      <c r="F3033" s="452">
        <v>3027</v>
      </c>
      <c r="G3033" s="453">
        <v>2.7852410045038454</v>
      </c>
      <c r="H3033" s="453">
        <v>8.7263885350391135</v>
      </c>
      <c r="I3033" s="453">
        <v>10.686175336325462</v>
      </c>
      <c r="J3033" s="453"/>
      <c r="K3033" s="453">
        <v>7.8337042532954371E-3</v>
      </c>
      <c r="L3033" s="453">
        <v>-0.22372156204599847</v>
      </c>
      <c r="M3033" s="453">
        <v>-3.3974700595874054</v>
      </c>
      <c r="N3033" s="453"/>
      <c r="O3033" s="453">
        <f t="shared" si="47"/>
        <v>1.4004542065052181</v>
      </c>
      <c r="P3033" s="453">
        <f t="shared" si="47"/>
        <v>4.1394727054735583</v>
      </c>
      <c r="Q3033" s="453">
        <f t="shared" si="47"/>
        <v>1.9456176085753256</v>
      </c>
    </row>
    <row r="3034" spans="6:17">
      <c r="F3034" s="452">
        <v>3028</v>
      </c>
      <c r="G3034" s="453">
        <v>2.329520357247203</v>
      </c>
      <c r="H3034" s="453">
        <v>7.8532882896113705</v>
      </c>
      <c r="I3034" s="453">
        <v>8.0024983384708008</v>
      </c>
      <c r="J3034" s="453"/>
      <c r="K3034" s="453">
        <v>-6.9652891005596018E-2</v>
      </c>
      <c r="L3034" s="453">
        <v>-0.18620602502618055</v>
      </c>
      <c r="M3034" s="453">
        <v>-4.1702979975661592</v>
      </c>
      <c r="N3034" s="453"/>
      <c r="O3034" s="453">
        <f t="shared" si="47"/>
        <v>1.0951072876180055</v>
      </c>
      <c r="P3034" s="453">
        <f t="shared" si="47"/>
        <v>3.7404381197795047</v>
      </c>
      <c r="Q3034" s="453">
        <f t="shared" si="47"/>
        <v>-0.16904882833075874</v>
      </c>
    </row>
    <row r="3035" spans="6:17">
      <c r="F3035" s="452">
        <v>3029</v>
      </c>
      <c r="G3035" s="453">
        <v>2.4170723554417144</v>
      </c>
      <c r="H3035" s="453">
        <v>7.8497427471904402</v>
      </c>
      <c r="I3035" s="453">
        <v>9.0989657421751389</v>
      </c>
      <c r="J3035" s="453"/>
      <c r="K3035" s="453">
        <v>0.28404292710508017</v>
      </c>
      <c r="L3035" s="453">
        <v>0.89508402017180799</v>
      </c>
      <c r="M3035" s="453">
        <v>-2.1836733741362053</v>
      </c>
      <c r="N3035" s="453"/>
      <c r="O3035" s="453">
        <f t="shared" si="47"/>
        <v>1.4925791048259374</v>
      </c>
      <c r="P3035" s="453">
        <f t="shared" si="47"/>
        <v>4.8199553937670281</v>
      </c>
      <c r="Q3035" s="453">
        <f t="shared" si="47"/>
        <v>2.3658094969513641</v>
      </c>
    </row>
    <row r="3036" spans="6:17">
      <c r="F3036" s="452">
        <v>3030</v>
      </c>
      <c r="G3036" s="453">
        <v>2.0416508302279439</v>
      </c>
      <c r="H3036" s="453">
        <v>5.031575236555895</v>
      </c>
      <c r="I3036" s="453">
        <v>4.0989446380626333</v>
      </c>
      <c r="J3036" s="453"/>
      <c r="K3036" s="453">
        <v>-0.25277111873474034</v>
      </c>
      <c r="L3036" s="453">
        <v>-1.7482018079243957</v>
      </c>
      <c r="M3036" s="453">
        <v>-5.4260263686698735</v>
      </c>
      <c r="N3036" s="453"/>
      <c r="O3036" s="453">
        <f t="shared" si="47"/>
        <v>0.76805429637923162</v>
      </c>
      <c r="P3036" s="453">
        <f t="shared" si="47"/>
        <v>0.76758581035355178</v>
      </c>
      <c r="Q3036" s="453">
        <f t="shared" si="47"/>
        <v>-3.3765540496385569</v>
      </c>
    </row>
    <row r="3037" spans="6:17">
      <c r="F3037" s="452">
        <v>3031</v>
      </c>
      <c r="G3037" s="453">
        <v>2.5807383510128634</v>
      </c>
      <c r="H3037" s="453">
        <v>8.2769145996349778</v>
      </c>
      <c r="I3037" s="453">
        <v>11.745406475491563</v>
      </c>
      <c r="J3037" s="453"/>
      <c r="K3037" s="453">
        <v>0.30602406267178317</v>
      </c>
      <c r="L3037" s="453">
        <v>0.66657818256005186</v>
      </c>
      <c r="M3037" s="453">
        <v>-0.63066633575344611</v>
      </c>
      <c r="N3037" s="453"/>
      <c r="O3037" s="453">
        <f t="shared" si="47"/>
        <v>1.5963932381782149</v>
      </c>
      <c r="P3037" s="453">
        <f t="shared" si="47"/>
        <v>4.8050354823775407</v>
      </c>
      <c r="Q3037" s="453">
        <f t="shared" si="47"/>
        <v>5.2420369019923356</v>
      </c>
    </row>
    <row r="3038" spans="6:17">
      <c r="F3038" s="452">
        <v>3032</v>
      </c>
      <c r="G3038" s="453">
        <v>2.4840980582678593</v>
      </c>
      <c r="H3038" s="453">
        <v>7.2225013254590635</v>
      </c>
      <c r="I3038" s="453">
        <v>8.6905784054659563</v>
      </c>
      <c r="J3038" s="453"/>
      <c r="K3038" s="453">
        <v>0.20425669606632901</v>
      </c>
      <c r="L3038" s="453">
        <v>-0.3491764782218425</v>
      </c>
      <c r="M3038" s="453">
        <v>-2.9449992944035515</v>
      </c>
      <c r="N3038" s="453"/>
      <c r="O3038" s="453">
        <f t="shared" si="47"/>
        <v>1.4463057252002587</v>
      </c>
      <c r="P3038" s="453">
        <f t="shared" si="47"/>
        <v>3.2620741845076893</v>
      </c>
      <c r="Q3038" s="453">
        <f t="shared" si="47"/>
        <v>1.4002899083294267</v>
      </c>
    </row>
    <row r="3039" spans="6:17">
      <c r="F3039" s="452">
        <v>3033</v>
      </c>
      <c r="G3039" s="453">
        <v>2.7442695625453393</v>
      </c>
      <c r="H3039" s="453">
        <v>9.3475526009265764</v>
      </c>
      <c r="I3039" s="453">
        <v>12.897993362499932</v>
      </c>
      <c r="J3039" s="453"/>
      <c r="K3039" s="453">
        <v>0.43837606408136942</v>
      </c>
      <c r="L3039" s="453">
        <v>0.82698559395043247</v>
      </c>
      <c r="M3039" s="453">
        <v>-2.2208052961490168</v>
      </c>
      <c r="N3039" s="453"/>
      <c r="O3039" s="453">
        <f t="shared" si="47"/>
        <v>1.8105108453540391</v>
      </c>
      <c r="P3039" s="453">
        <f t="shared" si="47"/>
        <v>5.5007618944137207</v>
      </c>
      <c r="Q3039" s="453">
        <f t="shared" si="47"/>
        <v>4.2281913851009492</v>
      </c>
    </row>
    <row r="3040" spans="6:17">
      <c r="F3040" s="452">
        <v>3034</v>
      </c>
      <c r="G3040" s="453">
        <v>2.7834528204978213</v>
      </c>
      <c r="H3040" s="453">
        <v>9.5776592785261556</v>
      </c>
      <c r="I3040" s="453">
        <v>13.485868412836197</v>
      </c>
      <c r="J3040" s="453"/>
      <c r="K3040" s="453">
        <v>0.74811470273209757</v>
      </c>
      <c r="L3040" s="453">
        <v>2.9179016770336474</v>
      </c>
      <c r="M3040" s="453">
        <v>2.6998676534669102</v>
      </c>
      <c r="N3040" s="453"/>
      <c r="O3040" s="453">
        <f t="shared" si="47"/>
        <v>2.1398411129810082</v>
      </c>
      <c r="P3040" s="453">
        <f t="shared" si="47"/>
        <v>7.7067313162967253</v>
      </c>
      <c r="Q3040" s="453">
        <f t="shared" si="47"/>
        <v>9.4428018598850088</v>
      </c>
    </row>
    <row r="3041" spans="6:17">
      <c r="F3041" s="452">
        <v>3035</v>
      </c>
      <c r="G3041" s="453">
        <v>2.58559761489464</v>
      </c>
      <c r="H3041" s="453">
        <v>9.6364283571082936</v>
      </c>
      <c r="I3041" s="453">
        <v>14.248153722859399</v>
      </c>
      <c r="J3041" s="453"/>
      <c r="K3041" s="453">
        <v>0.49126206728747945</v>
      </c>
      <c r="L3041" s="453">
        <v>2.6546824371108357</v>
      </c>
      <c r="M3041" s="453">
        <v>2.7315703584082058</v>
      </c>
      <c r="N3041" s="453"/>
      <c r="O3041" s="453">
        <f t="shared" si="47"/>
        <v>1.7840608747347995</v>
      </c>
      <c r="P3041" s="453">
        <f t="shared" si="47"/>
        <v>7.4728966156649825</v>
      </c>
      <c r="Q3041" s="453">
        <f t="shared" si="47"/>
        <v>9.8556472198379055</v>
      </c>
    </row>
    <row r="3042" spans="6:17">
      <c r="F3042" s="452">
        <v>3036</v>
      </c>
      <c r="G3042" s="453">
        <v>2.421423636630065</v>
      </c>
      <c r="H3042" s="453">
        <v>8.4547670500439409</v>
      </c>
      <c r="I3042" s="453">
        <v>11.270107962187325</v>
      </c>
      <c r="J3042" s="453"/>
      <c r="K3042" s="453">
        <v>0.21094183151681811</v>
      </c>
      <c r="L3042" s="453">
        <v>1.2269111271442483</v>
      </c>
      <c r="M3042" s="453">
        <v>-0.43010757377354736</v>
      </c>
      <c r="N3042" s="453"/>
      <c r="O3042" s="453">
        <f t="shared" si="47"/>
        <v>1.4216536498318506</v>
      </c>
      <c r="P3042" s="453">
        <f t="shared" si="47"/>
        <v>5.4542946521662188</v>
      </c>
      <c r="Q3042" s="453">
        <f t="shared" si="47"/>
        <v>5.204946407320115</v>
      </c>
    </row>
    <row r="3043" spans="6:17">
      <c r="F3043" s="452">
        <v>3037</v>
      </c>
      <c r="G3043" s="453">
        <v>2.7862741499364549</v>
      </c>
      <c r="H3043" s="453">
        <v>9.6953870510734106</v>
      </c>
      <c r="I3043" s="453">
        <v>13.484116952320875</v>
      </c>
      <c r="J3043" s="453"/>
      <c r="K3043" s="453">
        <v>0.47133296483495712</v>
      </c>
      <c r="L3043" s="453">
        <v>1.6346120133152198</v>
      </c>
      <c r="M3043" s="453">
        <v>-0.45993204682278588</v>
      </c>
      <c r="N3043" s="453"/>
      <c r="O3043" s="453">
        <f t="shared" si="47"/>
        <v>1.8644700398031846</v>
      </c>
      <c r="P3043" s="453">
        <f t="shared" si="47"/>
        <v>6.4823055388519251</v>
      </c>
      <c r="Q3043" s="453">
        <f t="shared" si="47"/>
        <v>6.2821264293376515</v>
      </c>
    </row>
    <row r="3044" spans="6:17">
      <c r="F3044" s="452">
        <v>3038</v>
      </c>
      <c r="G3044" s="453">
        <v>2.6520857170191601</v>
      </c>
      <c r="H3044" s="453">
        <v>9.3467425755724776</v>
      </c>
      <c r="I3044" s="453">
        <v>14.016034247193474</v>
      </c>
      <c r="J3044" s="453"/>
      <c r="K3044" s="453">
        <v>0.4585325803902176</v>
      </c>
      <c r="L3044" s="453">
        <v>2.1256549629338934</v>
      </c>
      <c r="M3044" s="453">
        <v>2.0638784629422133</v>
      </c>
      <c r="N3044" s="453"/>
      <c r="O3044" s="453">
        <f t="shared" si="47"/>
        <v>1.7845754388997976</v>
      </c>
      <c r="P3044" s="453">
        <f t="shared" si="47"/>
        <v>6.7990262507201322</v>
      </c>
      <c r="Q3044" s="453">
        <f t="shared" si="47"/>
        <v>9.0718955865389503</v>
      </c>
    </row>
    <row r="3045" spans="6:17">
      <c r="F3045" s="452">
        <v>3039</v>
      </c>
      <c r="G3045" s="453">
        <v>2.4302109233612015</v>
      </c>
      <c r="H3045" s="453">
        <v>9.0788507285294457</v>
      </c>
      <c r="I3045" s="453">
        <v>13.953959212369156</v>
      </c>
      <c r="J3045" s="453"/>
      <c r="K3045" s="453">
        <v>0.18140135564632232</v>
      </c>
      <c r="L3045" s="453">
        <v>1.6235539472319616</v>
      </c>
      <c r="M3045" s="453">
        <v>1.940768312388812</v>
      </c>
      <c r="N3045" s="453"/>
      <c r="O3045" s="453">
        <f t="shared" si="47"/>
        <v>1.3965068173269231</v>
      </c>
      <c r="P3045" s="453">
        <f t="shared" si="47"/>
        <v>6.1629793114966844</v>
      </c>
      <c r="Q3045" s="453">
        <f t="shared" si="47"/>
        <v>8.9177479185733901</v>
      </c>
    </row>
    <row r="3046" spans="6:17">
      <c r="F3046" s="452">
        <v>3040</v>
      </c>
      <c r="G3046" s="453">
        <v>2.7828692745844563</v>
      </c>
      <c r="H3046" s="453">
        <v>8.5848198727058929</v>
      </c>
      <c r="I3046" s="453">
        <v>10.406063315019054</v>
      </c>
      <c r="J3046" s="453"/>
      <c r="K3046" s="453">
        <v>-0.16910727126226632</v>
      </c>
      <c r="L3046" s="453">
        <v>-0.56084433331778882</v>
      </c>
      <c r="M3046" s="453">
        <v>-4.1309383153074748</v>
      </c>
      <c r="N3046" s="453"/>
      <c r="O3046" s="453">
        <f t="shared" si="47"/>
        <v>1.2223273660299618</v>
      </c>
      <c r="P3046" s="453">
        <f t="shared" si="47"/>
        <v>3.7315656030351576</v>
      </c>
      <c r="Q3046" s="453">
        <f t="shared" si="47"/>
        <v>1.0720933422020522</v>
      </c>
    </row>
    <row r="3047" spans="6:17">
      <c r="F3047" s="452">
        <v>3041</v>
      </c>
      <c r="G3047" s="453">
        <v>2.2958709998178417</v>
      </c>
      <c r="H3047" s="453">
        <v>7.9749945250643606</v>
      </c>
      <c r="I3047" s="453">
        <v>10.754218312237796</v>
      </c>
      <c r="J3047" s="453"/>
      <c r="K3047" s="453">
        <v>0.11536584795764959</v>
      </c>
      <c r="L3047" s="453">
        <v>0.5718588681660961</v>
      </c>
      <c r="M3047" s="453">
        <v>-2.1869382829087769</v>
      </c>
      <c r="N3047" s="453"/>
      <c r="O3047" s="453">
        <f t="shared" si="47"/>
        <v>1.2633013478665704</v>
      </c>
      <c r="P3047" s="453">
        <f t="shared" si="47"/>
        <v>4.5593561306982764</v>
      </c>
      <c r="Q3047" s="453">
        <f t="shared" si="47"/>
        <v>3.1901708732101213</v>
      </c>
    </row>
    <row r="3048" spans="6:17">
      <c r="F3048" s="452">
        <v>3042</v>
      </c>
      <c r="G3048" s="453">
        <v>2.3517744200825614</v>
      </c>
      <c r="H3048" s="453">
        <v>8.1121838778840356</v>
      </c>
      <c r="I3048" s="453">
        <v>10.997445100430269</v>
      </c>
      <c r="J3048" s="453"/>
      <c r="K3048" s="453">
        <v>0.36672901766768362</v>
      </c>
      <c r="L3048" s="453">
        <v>1.6212564070064843</v>
      </c>
      <c r="M3048" s="453">
        <v>0.61463935472870901</v>
      </c>
      <c r="N3048" s="453"/>
      <c r="O3048" s="453">
        <f t="shared" si="47"/>
        <v>1.5426162277089643</v>
      </c>
      <c r="P3048" s="453">
        <f t="shared" si="47"/>
        <v>5.6773483459485021</v>
      </c>
      <c r="Q3048" s="453">
        <f t="shared" si="47"/>
        <v>6.1133619049438437</v>
      </c>
    </row>
    <row r="3049" spans="6:17">
      <c r="F3049" s="452">
        <v>3043</v>
      </c>
      <c r="G3049" s="453">
        <v>2.4904327603938565</v>
      </c>
      <c r="H3049" s="453">
        <v>9.537390901239597</v>
      </c>
      <c r="I3049" s="453">
        <v>13.62449366876379</v>
      </c>
      <c r="J3049" s="453"/>
      <c r="K3049" s="453">
        <v>0.28274339022528849</v>
      </c>
      <c r="L3049" s="453">
        <v>2.0740771520601555</v>
      </c>
      <c r="M3049" s="453">
        <v>1.3842697392364087</v>
      </c>
      <c r="N3049" s="453"/>
      <c r="O3049" s="453">
        <f t="shared" si="47"/>
        <v>1.5279597704222168</v>
      </c>
      <c r="P3049" s="453">
        <f t="shared" si="47"/>
        <v>6.842772602679954</v>
      </c>
      <c r="Q3049" s="453">
        <f t="shared" si="47"/>
        <v>8.1965165736183039</v>
      </c>
    </row>
    <row r="3050" spans="6:17">
      <c r="F3050" s="452">
        <v>3044</v>
      </c>
      <c r="G3050" s="453">
        <v>2.5039808595691007</v>
      </c>
      <c r="H3050" s="453">
        <v>8.101051889155876</v>
      </c>
      <c r="I3050" s="453">
        <v>9.4708061577724578</v>
      </c>
      <c r="J3050" s="453"/>
      <c r="K3050" s="453">
        <v>0.36226958448352065</v>
      </c>
      <c r="L3050" s="453">
        <v>1.0056920958608941</v>
      </c>
      <c r="M3050" s="453">
        <v>-2.0693072647273709</v>
      </c>
      <c r="N3050" s="453"/>
      <c r="O3050" s="453">
        <f t="shared" si="47"/>
        <v>1.614260014268071</v>
      </c>
      <c r="P3050" s="453">
        <f t="shared" si="47"/>
        <v>5.0562180404388322</v>
      </c>
      <c r="Q3050" s="453">
        <f t="shared" si="47"/>
        <v>2.666095814158858</v>
      </c>
    </row>
    <row r="3051" spans="6:17">
      <c r="F3051" s="452">
        <v>3045</v>
      </c>
      <c r="G3051" s="453">
        <v>3.080986441206143</v>
      </c>
      <c r="H3051" s="453">
        <v>11.036243303155317</v>
      </c>
      <c r="I3051" s="453">
        <v>14.609423933974952</v>
      </c>
      <c r="J3051" s="453"/>
      <c r="K3051" s="453">
        <v>0.90680112755659792</v>
      </c>
      <c r="L3051" s="453">
        <v>3.7976325012204057</v>
      </c>
      <c r="M3051" s="453">
        <v>2.8747756404248648</v>
      </c>
      <c r="N3051" s="453"/>
      <c r="O3051" s="453">
        <f t="shared" si="47"/>
        <v>2.4472943481596694</v>
      </c>
      <c r="P3051" s="453">
        <f t="shared" si="47"/>
        <v>9.3157541527980641</v>
      </c>
      <c r="Q3051" s="453">
        <f t="shared" si="47"/>
        <v>10.179487607412341</v>
      </c>
    </row>
    <row r="3052" spans="6:17">
      <c r="F3052" s="452">
        <v>3046</v>
      </c>
      <c r="G3052" s="453">
        <v>2.8272641024369722</v>
      </c>
      <c r="H3052" s="453">
        <v>9.0994347801642164</v>
      </c>
      <c r="I3052" s="453">
        <v>10.948264385736209</v>
      </c>
      <c r="J3052" s="453"/>
      <c r="K3052" s="453">
        <v>0.53985953461959113</v>
      </c>
      <c r="L3052" s="453">
        <v>1.5150069787797804</v>
      </c>
      <c r="M3052" s="453">
        <v>-1.2461680213035393</v>
      </c>
      <c r="N3052" s="453"/>
      <c r="O3052" s="453">
        <f t="shared" si="47"/>
        <v>1.9534915858380772</v>
      </c>
      <c r="P3052" s="453">
        <f t="shared" si="47"/>
        <v>6.0647243688618886</v>
      </c>
      <c r="Q3052" s="453">
        <f t="shared" si="47"/>
        <v>4.2279641715645653</v>
      </c>
    </row>
    <row r="3053" spans="6:17">
      <c r="F3053" s="452">
        <v>3047</v>
      </c>
      <c r="G3053" s="453">
        <v>2.4891676880140334</v>
      </c>
      <c r="H3053" s="453">
        <v>8.6036889176948392</v>
      </c>
      <c r="I3053" s="453">
        <v>11.486397346218652</v>
      </c>
      <c r="J3053" s="453"/>
      <c r="K3053" s="453">
        <v>0.36275873739306874</v>
      </c>
      <c r="L3053" s="453">
        <v>1.6225419317507175</v>
      </c>
      <c r="M3053" s="453">
        <v>0.30300210893484802</v>
      </c>
      <c r="N3053" s="453"/>
      <c r="O3053" s="453">
        <f t="shared" si="47"/>
        <v>1.6073425814000855</v>
      </c>
      <c r="P3053" s="453">
        <f t="shared" si="47"/>
        <v>5.9243863905981371</v>
      </c>
      <c r="Q3053" s="453">
        <f t="shared" si="47"/>
        <v>6.0462007820441741</v>
      </c>
    </row>
    <row r="3054" spans="6:17">
      <c r="F3054" s="452">
        <v>3048</v>
      </c>
      <c r="G3054" s="453">
        <v>2.6002696264781449</v>
      </c>
      <c r="H3054" s="453">
        <v>8.146477429303566</v>
      </c>
      <c r="I3054" s="453">
        <v>9.3640251668081333</v>
      </c>
      <c r="J3054" s="453"/>
      <c r="K3054" s="453">
        <v>0.26388699346444433</v>
      </c>
      <c r="L3054" s="453">
        <v>-0.1060101571792913</v>
      </c>
      <c r="M3054" s="453">
        <v>-3.7717570689202375</v>
      </c>
      <c r="N3054" s="453"/>
      <c r="O3054" s="453">
        <f t="shared" si="47"/>
        <v>1.5640218067035168</v>
      </c>
      <c r="P3054" s="453">
        <f t="shared" si="47"/>
        <v>3.9672285574724917</v>
      </c>
      <c r="Q3054" s="453">
        <f t="shared" si="47"/>
        <v>0.91025551448382913</v>
      </c>
    </row>
    <row r="3055" spans="6:17">
      <c r="F3055" s="452">
        <v>3049</v>
      </c>
      <c r="G3055" s="453">
        <v>2.8415560544417051</v>
      </c>
      <c r="H3055" s="453">
        <v>8.7647116227912392</v>
      </c>
      <c r="I3055" s="453">
        <v>10.754186070814356</v>
      </c>
      <c r="J3055" s="453"/>
      <c r="K3055" s="453">
        <v>-7.9433975998609796E-2</v>
      </c>
      <c r="L3055" s="453">
        <v>-0.28235587848005039</v>
      </c>
      <c r="M3055" s="453">
        <v>-3.6777167986548136</v>
      </c>
      <c r="N3055" s="453"/>
      <c r="O3055" s="453">
        <f t="shared" si="47"/>
        <v>1.3413440512222428</v>
      </c>
      <c r="P3055" s="453">
        <f t="shared" si="47"/>
        <v>4.0999999329155692</v>
      </c>
      <c r="Q3055" s="453">
        <f t="shared" si="47"/>
        <v>1.6993762367523644</v>
      </c>
    </row>
    <row r="3056" spans="6:17">
      <c r="F3056" s="452">
        <v>3050</v>
      </c>
      <c r="G3056" s="453">
        <v>2.4416452575282737</v>
      </c>
      <c r="H3056" s="453">
        <v>7.7414475021179499</v>
      </c>
      <c r="I3056" s="453">
        <v>8.4391415725958154</v>
      </c>
      <c r="J3056" s="453"/>
      <c r="K3056" s="453">
        <v>8.9350624380569954E-2</v>
      </c>
      <c r="L3056" s="453">
        <v>-4.4325830839838432E-2</v>
      </c>
      <c r="M3056" s="453">
        <v>-3.9854475169082235</v>
      </c>
      <c r="N3056" s="453"/>
      <c r="O3056" s="453">
        <f t="shared" si="47"/>
        <v>1.3101732531447068</v>
      </c>
      <c r="P3056" s="453">
        <f t="shared" si="47"/>
        <v>3.8263979202191365</v>
      </c>
      <c r="Q3056" s="453">
        <f t="shared" si="47"/>
        <v>0.2341232693896842</v>
      </c>
    </row>
    <row r="3057" spans="6:17">
      <c r="F3057" s="452">
        <v>3051</v>
      </c>
      <c r="G3057" s="453">
        <v>2.0537015142730564</v>
      </c>
      <c r="H3057" s="453">
        <v>6.1768865932013384</v>
      </c>
      <c r="I3057" s="453">
        <v>6.4969478219100267</v>
      </c>
      <c r="J3057" s="453"/>
      <c r="K3057" s="453">
        <v>2.3353891890586453E-2</v>
      </c>
      <c r="L3057" s="453">
        <v>0.70312677663034862</v>
      </c>
      <c r="M3057" s="453">
        <v>-2.5209824954641888</v>
      </c>
      <c r="N3057" s="453"/>
      <c r="O3057" s="453">
        <f t="shared" si="47"/>
        <v>1.0502046490271146</v>
      </c>
      <c r="P3057" s="453">
        <f t="shared" si="47"/>
        <v>3.7915700732310178</v>
      </c>
      <c r="Q3057" s="453">
        <f t="shared" si="47"/>
        <v>0.72749141549082452</v>
      </c>
    </row>
    <row r="3058" spans="6:17">
      <c r="F3058" s="452">
        <v>3052</v>
      </c>
      <c r="G3058" s="453">
        <v>3.0608834535095504</v>
      </c>
      <c r="H3058" s="453">
        <v>10.892339612598882</v>
      </c>
      <c r="I3058" s="453">
        <v>14.257207555314324</v>
      </c>
      <c r="J3058" s="453"/>
      <c r="K3058" s="453">
        <v>0.77627956871982029</v>
      </c>
      <c r="L3058" s="453">
        <v>1.6358591157665856</v>
      </c>
      <c r="M3058" s="453">
        <v>-0.15330838916417378</v>
      </c>
      <c r="N3058" s="453"/>
      <c r="O3058" s="453">
        <f t="shared" si="47"/>
        <v>2.3067212954745955</v>
      </c>
      <c r="P3058" s="453">
        <f t="shared" si="47"/>
        <v>7.0820289220660264</v>
      </c>
      <c r="Q3058" s="453">
        <f t="shared" si="47"/>
        <v>6.975295388492988</v>
      </c>
    </row>
    <row r="3059" spans="6:17">
      <c r="F3059" s="452">
        <v>3053</v>
      </c>
      <c r="G3059" s="453">
        <v>2.9053508783225617</v>
      </c>
      <c r="H3059" s="453">
        <v>9.7073881933822577</v>
      </c>
      <c r="I3059" s="453">
        <v>13.326456283658572</v>
      </c>
      <c r="J3059" s="453"/>
      <c r="K3059" s="453">
        <v>0.54752924387267932</v>
      </c>
      <c r="L3059" s="453">
        <v>1.8903183351313402</v>
      </c>
      <c r="M3059" s="453">
        <v>0.16731247481635592</v>
      </c>
      <c r="N3059" s="453"/>
      <c r="O3059" s="453">
        <f t="shared" si="47"/>
        <v>2.0002046830339602</v>
      </c>
      <c r="P3059" s="453">
        <f t="shared" si="47"/>
        <v>6.744012431822469</v>
      </c>
      <c r="Q3059" s="453">
        <f t="shared" si="47"/>
        <v>6.8305406166456422</v>
      </c>
    </row>
    <row r="3060" spans="6:17">
      <c r="F3060" s="452">
        <v>3054</v>
      </c>
      <c r="G3060" s="453">
        <v>2.6205783618960776</v>
      </c>
      <c r="H3060" s="453">
        <v>8.5200626298659898</v>
      </c>
      <c r="I3060" s="453">
        <v>11.418361957018433</v>
      </c>
      <c r="J3060" s="453"/>
      <c r="K3060" s="453">
        <v>0.42019321527294728</v>
      </c>
      <c r="L3060" s="453">
        <v>1.9805929763783823</v>
      </c>
      <c r="M3060" s="453">
        <v>1.4857885272837592</v>
      </c>
      <c r="N3060" s="453"/>
      <c r="O3060" s="453">
        <f t="shared" si="47"/>
        <v>1.7304823962209861</v>
      </c>
      <c r="P3060" s="453">
        <f t="shared" si="47"/>
        <v>6.2406242913113772</v>
      </c>
      <c r="Q3060" s="453">
        <f t="shared" si="47"/>
        <v>7.1949695057929759</v>
      </c>
    </row>
    <row r="3061" spans="6:17">
      <c r="F3061" s="452">
        <v>3055</v>
      </c>
      <c r="G3061" s="453">
        <v>2.7213507945283446</v>
      </c>
      <c r="H3061" s="453">
        <v>9.0644957692166699</v>
      </c>
      <c r="I3061" s="453">
        <v>12.549378334434252</v>
      </c>
      <c r="J3061" s="453"/>
      <c r="K3061" s="453">
        <v>0.45156173088972196</v>
      </c>
      <c r="L3061" s="453">
        <v>1.0601432337121395</v>
      </c>
      <c r="M3061" s="453">
        <v>-1.8484116307426603</v>
      </c>
      <c r="N3061" s="453"/>
      <c r="O3061" s="453">
        <f t="shared" si="47"/>
        <v>1.8122371281538943</v>
      </c>
      <c r="P3061" s="453">
        <f t="shared" si="47"/>
        <v>5.5923911183204744</v>
      </c>
      <c r="Q3061" s="453">
        <f t="shared" si="47"/>
        <v>4.4262775364744655</v>
      </c>
    </row>
    <row r="3062" spans="6:17">
      <c r="F3062" s="452">
        <v>3056</v>
      </c>
      <c r="G3062" s="453">
        <v>3.1106472743239433</v>
      </c>
      <c r="H3062" s="453">
        <v>11.759933508220655</v>
      </c>
      <c r="I3062" s="453">
        <v>17.181859724305497</v>
      </c>
      <c r="J3062" s="453"/>
      <c r="K3062" s="453">
        <v>0.84919094771024994</v>
      </c>
      <c r="L3062" s="453">
        <v>4.080659180806208</v>
      </c>
      <c r="M3062" s="453">
        <v>4.6255636888320311</v>
      </c>
      <c r="N3062" s="453"/>
      <c r="O3062" s="453">
        <f t="shared" si="47"/>
        <v>2.4045145848722216</v>
      </c>
      <c r="P3062" s="453">
        <f t="shared" si="47"/>
        <v>9.9606259349165356</v>
      </c>
      <c r="Q3062" s="453">
        <f t="shared" si="47"/>
        <v>13.216493550984779</v>
      </c>
    </row>
    <row r="3063" spans="6:17">
      <c r="F3063" s="452">
        <v>3057</v>
      </c>
      <c r="G3063" s="453">
        <v>3.3128271589994931</v>
      </c>
      <c r="H3063" s="453">
        <v>12.551929356052185</v>
      </c>
      <c r="I3063" s="453">
        <v>17.821802474237231</v>
      </c>
      <c r="J3063" s="453"/>
      <c r="K3063" s="453">
        <v>1.1268466297854065</v>
      </c>
      <c r="L3063" s="453">
        <v>5.3789206730322547</v>
      </c>
      <c r="M3063" s="453">
        <v>6.2597403559319673</v>
      </c>
      <c r="N3063" s="453"/>
      <c r="O3063" s="453">
        <f t="shared" si="47"/>
        <v>2.7832602092851531</v>
      </c>
      <c r="P3063" s="453">
        <f t="shared" si="47"/>
        <v>11.654885351058347</v>
      </c>
      <c r="Q3063" s="453">
        <f t="shared" si="47"/>
        <v>15.170641593050583</v>
      </c>
    </row>
    <row r="3064" spans="6:17">
      <c r="F3064" s="452">
        <v>3058</v>
      </c>
      <c r="G3064" s="453">
        <v>2.7324747681814312</v>
      </c>
      <c r="H3064" s="453">
        <v>9.1382197531601577</v>
      </c>
      <c r="I3064" s="453">
        <v>13.433990825799711</v>
      </c>
      <c r="J3064" s="453"/>
      <c r="K3064" s="453">
        <v>0.39322448471582128</v>
      </c>
      <c r="L3064" s="453">
        <v>1.5327363360977131</v>
      </c>
      <c r="M3064" s="453">
        <v>0.94163984839829595</v>
      </c>
      <c r="N3064" s="453"/>
      <c r="O3064" s="453">
        <f t="shared" si="47"/>
        <v>1.7594618688065369</v>
      </c>
      <c r="P3064" s="453">
        <f t="shared" si="47"/>
        <v>6.1018462126777919</v>
      </c>
      <c r="Q3064" s="453">
        <f t="shared" si="47"/>
        <v>7.6586352612981514</v>
      </c>
    </row>
    <row r="3065" spans="6:17">
      <c r="F3065" s="452">
        <v>3059</v>
      </c>
      <c r="G3065" s="453">
        <v>1.925266231170589</v>
      </c>
      <c r="H3065" s="453">
        <v>4.5501365537697609</v>
      </c>
      <c r="I3065" s="453">
        <v>2.9962055764239324</v>
      </c>
      <c r="J3065" s="453"/>
      <c r="K3065" s="453">
        <v>-0.13624972750368691</v>
      </c>
      <c r="L3065" s="453">
        <v>-1.7084510989261901</v>
      </c>
      <c r="M3065" s="453">
        <v>-5.8133083530513971</v>
      </c>
      <c r="N3065" s="453"/>
      <c r="O3065" s="453">
        <f t="shared" si="47"/>
        <v>0.82638338808160761</v>
      </c>
      <c r="P3065" s="453">
        <f t="shared" si="47"/>
        <v>0.56661717795869038</v>
      </c>
      <c r="Q3065" s="453">
        <f t="shared" si="47"/>
        <v>-4.315205564839431</v>
      </c>
    </row>
    <row r="3066" spans="6:17">
      <c r="F3066" s="452">
        <v>3060</v>
      </c>
      <c r="G3066" s="453">
        <v>3.0310545329948795</v>
      </c>
      <c r="H3066" s="453">
        <v>10.426855047499053</v>
      </c>
      <c r="I3066" s="453">
        <v>14.616473446719681</v>
      </c>
      <c r="J3066" s="453"/>
      <c r="K3066" s="453">
        <v>0.65258659544037734</v>
      </c>
      <c r="L3066" s="453">
        <v>2.4471018631075339</v>
      </c>
      <c r="M3066" s="453">
        <v>1.3054392547845808</v>
      </c>
      <c r="N3066" s="453"/>
      <c r="O3066" s="453">
        <f t="shared" si="47"/>
        <v>2.1681138619378171</v>
      </c>
      <c r="P3066" s="453">
        <f t="shared" si="47"/>
        <v>7.6605293868570605</v>
      </c>
      <c r="Q3066" s="453">
        <f t="shared" si="47"/>
        <v>8.6136759781444212</v>
      </c>
    </row>
    <row r="3067" spans="6:17">
      <c r="F3067" s="452">
        <v>3061</v>
      </c>
      <c r="G3067" s="453">
        <v>2.4214689613085305</v>
      </c>
      <c r="H3067" s="453">
        <v>8.1509847058963274</v>
      </c>
      <c r="I3067" s="453">
        <v>10.879429731565565</v>
      </c>
      <c r="J3067" s="453"/>
      <c r="K3067" s="453">
        <v>0.1846656308433019</v>
      </c>
      <c r="L3067" s="453">
        <v>0.67088718611486797</v>
      </c>
      <c r="M3067" s="453">
        <v>-2.0864848479153864</v>
      </c>
      <c r="N3067" s="453"/>
      <c r="O3067" s="453">
        <f t="shared" si="47"/>
        <v>1.3954001114975672</v>
      </c>
      <c r="P3067" s="453">
        <f t="shared" si="47"/>
        <v>4.7463795390630317</v>
      </c>
      <c r="Q3067" s="453">
        <f t="shared" si="47"/>
        <v>3.3532300178673964</v>
      </c>
    </row>
    <row r="3068" spans="6:17">
      <c r="F3068" s="452">
        <v>3062</v>
      </c>
      <c r="G3068" s="453">
        <v>2.5745995903795773</v>
      </c>
      <c r="H3068" s="453">
        <v>9.0064574176523919</v>
      </c>
      <c r="I3068" s="453">
        <v>13.504502847328084</v>
      </c>
      <c r="J3068" s="453"/>
      <c r="K3068" s="453">
        <v>0.39360873943097729</v>
      </c>
      <c r="L3068" s="453">
        <v>1.9020766193944425</v>
      </c>
      <c r="M3068" s="453">
        <v>1.6986652295321818</v>
      </c>
      <c r="N3068" s="453"/>
      <c r="O3068" s="453">
        <f t="shared" si="47"/>
        <v>1.6809085346207659</v>
      </c>
      <c r="P3068" s="453">
        <f t="shared" si="47"/>
        <v>6.4053053282206385</v>
      </c>
      <c r="Q3068" s="453">
        <f t="shared" si="47"/>
        <v>8.4509166531962236</v>
      </c>
    </row>
    <row r="3069" spans="6:17">
      <c r="F3069" s="452">
        <v>3063</v>
      </c>
      <c r="G3069" s="453">
        <v>2.8055513628312561</v>
      </c>
      <c r="H3069" s="453">
        <v>8.6683854285629351</v>
      </c>
      <c r="I3069" s="453">
        <v>11.397897965115462</v>
      </c>
      <c r="J3069" s="453"/>
      <c r="K3069" s="453">
        <v>0.51721629156979709</v>
      </c>
      <c r="L3069" s="453">
        <v>1.1622003757830868</v>
      </c>
      <c r="M3069" s="453">
        <v>-0.86765992109185675</v>
      </c>
      <c r="N3069" s="453"/>
      <c r="O3069" s="453">
        <f t="shared" si="47"/>
        <v>1.9199919729854251</v>
      </c>
      <c r="P3069" s="453">
        <f t="shared" si="47"/>
        <v>5.4963930900645543</v>
      </c>
      <c r="Q3069" s="453">
        <f t="shared" si="47"/>
        <v>4.8312890614658741</v>
      </c>
    </row>
    <row r="3070" spans="6:17">
      <c r="F3070" s="452">
        <v>3064</v>
      </c>
      <c r="G3070" s="453">
        <v>3.250707282522411</v>
      </c>
      <c r="H3070" s="453">
        <v>11.689978423537752</v>
      </c>
      <c r="I3070" s="453">
        <v>16.79178119436807</v>
      </c>
      <c r="J3070" s="453"/>
      <c r="K3070" s="453">
        <v>0.93368819135596404</v>
      </c>
      <c r="L3070" s="453">
        <v>3.7998777694507169</v>
      </c>
      <c r="M3070" s="453">
        <v>3.7390247491136819</v>
      </c>
      <c r="N3070" s="453"/>
      <c r="O3070" s="453">
        <f t="shared" si="47"/>
        <v>2.5590418326171696</v>
      </c>
      <c r="P3070" s="453">
        <f t="shared" si="47"/>
        <v>9.6448669812195931</v>
      </c>
      <c r="Q3070" s="453">
        <f t="shared" si="47"/>
        <v>12.134915346297717</v>
      </c>
    </row>
    <row r="3071" spans="6:17">
      <c r="F3071" s="452">
        <v>3065</v>
      </c>
      <c r="G3071" s="453">
        <v>2.9715916325371836</v>
      </c>
      <c r="H3071" s="453">
        <v>10.581567029657649</v>
      </c>
      <c r="I3071" s="453">
        <v>14.582198371713986</v>
      </c>
      <c r="J3071" s="453"/>
      <c r="K3071" s="453">
        <v>1.1297525347954203</v>
      </c>
      <c r="L3071" s="453">
        <v>4.9361994098613735</v>
      </c>
      <c r="M3071" s="453">
        <v>5.8439860744047536</v>
      </c>
      <c r="N3071" s="453"/>
      <c r="O3071" s="453">
        <f t="shared" si="47"/>
        <v>2.6155483510640121</v>
      </c>
      <c r="P3071" s="453">
        <f t="shared" si="47"/>
        <v>10.226982924690198</v>
      </c>
      <c r="Q3071" s="453">
        <f t="shared" si="47"/>
        <v>13.135085260261746</v>
      </c>
    </row>
    <row r="3072" spans="6:17">
      <c r="F3072" s="452">
        <v>3066</v>
      </c>
      <c r="G3072" s="453">
        <v>2.5432213570088624</v>
      </c>
      <c r="H3072" s="453">
        <v>8.4993132951225405</v>
      </c>
      <c r="I3072" s="453">
        <v>11.245380736361938</v>
      </c>
      <c r="J3072" s="453"/>
      <c r="K3072" s="453">
        <v>0.31009832013371152</v>
      </c>
      <c r="L3072" s="453">
        <v>1.0882300060286028</v>
      </c>
      <c r="M3072" s="453">
        <v>-1.4861686049042007</v>
      </c>
      <c r="N3072" s="453"/>
      <c r="O3072" s="453">
        <f t="shared" si="47"/>
        <v>1.5817089986381427</v>
      </c>
      <c r="P3072" s="453">
        <f t="shared" si="47"/>
        <v>5.337886653589873</v>
      </c>
      <c r="Q3072" s="453">
        <f t="shared" si="47"/>
        <v>4.1365217632767681</v>
      </c>
    </row>
    <row r="3073" spans="6:17">
      <c r="F3073" s="452">
        <v>3067</v>
      </c>
      <c r="G3073" s="453">
        <v>2.5123438255742059</v>
      </c>
      <c r="H3073" s="453">
        <v>8.7196038273397534</v>
      </c>
      <c r="I3073" s="453">
        <v>11.894236433556642</v>
      </c>
      <c r="J3073" s="453"/>
      <c r="K3073" s="453">
        <v>0.25708440214806494</v>
      </c>
      <c r="L3073" s="453">
        <v>1.0828729117519487</v>
      </c>
      <c r="M3073" s="453">
        <v>-1.6444266359919197</v>
      </c>
      <c r="N3073" s="453"/>
      <c r="O3073" s="453">
        <f t="shared" si="47"/>
        <v>1.5132563149351679</v>
      </c>
      <c r="P3073" s="453">
        <f t="shared" si="47"/>
        <v>5.4426748254218253</v>
      </c>
      <c r="Q3073" s="453">
        <f t="shared" si="47"/>
        <v>4.3026915807864015</v>
      </c>
    </row>
    <row r="3074" spans="6:17">
      <c r="F3074" s="452">
        <v>3068</v>
      </c>
      <c r="G3074" s="453">
        <v>3.1189221828900937</v>
      </c>
      <c r="H3074" s="453">
        <v>11.365419310899107</v>
      </c>
      <c r="I3074" s="453">
        <v>15.2514444928252</v>
      </c>
      <c r="J3074" s="453"/>
      <c r="K3074" s="453">
        <v>0.99835377716019558</v>
      </c>
      <c r="L3074" s="453">
        <v>4.3677198057716353</v>
      </c>
      <c r="M3074" s="453">
        <v>3.8900057004765074</v>
      </c>
      <c r="N3074" s="453"/>
      <c r="O3074" s="453">
        <f t="shared" si="47"/>
        <v>2.5578148686052424</v>
      </c>
      <c r="P3074" s="453">
        <f t="shared" si="47"/>
        <v>10.050429461221189</v>
      </c>
      <c r="Q3074" s="453">
        <f t="shared" si="47"/>
        <v>11.515727946889108</v>
      </c>
    </row>
    <row r="3075" spans="6:17">
      <c r="F3075" s="452">
        <v>3069</v>
      </c>
      <c r="G3075" s="453">
        <v>2.39596534312399</v>
      </c>
      <c r="H3075" s="453">
        <v>7.3359025953734118</v>
      </c>
      <c r="I3075" s="453">
        <v>9.4228634251311547</v>
      </c>
      <c r="J3075" s="453"/>
      <c r="K3075" s="453">
        <v>0.21583754431007307</v>
      </c>
      <c r="L3075" s="453">
        <v>0.15253930166321084</v>
      </c>
      <c r="M3075" s="453">
        <v>-2.2837652666612058</v>
      </c>
      <c r="N3075" s="453"/>
      <c r="O3075" s="453">
        <f t="shared" si="47"/>
        <v>1.4138202158720681</v>
      </c>
      <c r="P3075" s="453">
        <f t="shared" si="47"/>
        <v>3.8204905993499167</v>
      </c>
      <c r="Q3075" s="453">
        <f t="shared" si="47"/>
        <v>2.4276664459043715</v>
      </c>
    </row>
    <row r="3076" spans="6:17">
      <c r="F3076" s="452">
        <v>3070</v>
      </c>
      <c r="G3076" s="453">
        <v>2.3113911551568407</v>
      </c>
      <c r="H3076" s="453">
        <v>7.2841076792922266</v>
      </c>
      <c r="I3076" s="453">
        <v>8.699452886128924</v>
      </c>
      <c r="J3076" s="453"/>
      <c r="K3076" s="453">
        <v>0.7679417706882834</v>
      </c>
      <c r="L3076" s="453">
        <v>2.1558622125108897</v>
      </c>
      <c r="M3076" s="453">
        <v>0.12678460591570939</v>
      </c>
      <c r="N3076" s="453"/>
      <c r="O3076" s="453">
        <f t="shared" si="47"/>
        <v>1.9236373482667037</v>
      </c>
      <c r="P3076" s="453">
        <f t="shared" si="47"/>
        <v>5.797916052157003</v>
      </c>
      <c r="Q3076" s="453">
        <f t="shared" si="47"/>
        <v>4.4765110489801714</v>
      </c>
    </row>
    <row r="3077" spans="6:17">
      <c r="F3077" s="452">
        <v>3071</v>
      </c>
      <c r="G3077" s="453">
        <v>2.2740787675794198</v>
      </c>
      <c r="H3077" s="453">
        <v>7.6677986319795508</v>
      </c>
      <c r="I3077" s="453">
        <v>7.4726080184620258</v>
      </c>
      <c r="J3077" s="453"/>
      <c r="K3077" s="453">
        <v>-0.3344930281765901</v>
      </c>
      <c r="L3077" s="453">
        <v>-0.85423273099698349</v>
      </c>
      <c r="M3077" s="453">
        <v>-5.4741200016977842</v>
      </c>
      <c r="N3077" s="453"/>
      <c r="O3077" s="453">
        <f t="shared" si="47"/>
        <v>0.80254635561311982</v>
      </c>
      <c r="P3077" s="453">
        <f t="shared" si="47"/>
        <v>2.9796665849927919</v>
      </c>
      <c r="Q3077" s="453">
        <f t="shared" si="47"/>
        <v>-1.7378159924667713</v>
      </c>
    </row>
    <row r="3078" spans="6:17">
      <c r="F3078" s="452">
        <v>3072</v>
      </c>
      <c r="G3078" s="453">
        <v>2.9569528628213977</v>
      </c>
      <c r="H3078" s="453">
        <v>10.564111888710912</v>
      </c>
      <c r="I3078" s="453">
        <v>14.914292485693238</v>
      </c>
      <c r="J3078" s="453"/>
      <c r="K3078" s="453">
        <v>0.70497690532284984</v>
      </c>
      <c r="L3078" s="453">
        <v>2.9783824967347527</v>
      </c>
      <c r="M3078" s="453">
        <v>2.3575135247599235</v>
      </c>
      <c r="N3078" s="453"/>
      <c r="O3078" s="453">
        <f t="shared" si="47"/>
        <v>2.1834533367335487</v>
      </c>
      <c r="P3078" s="453">
        <f t="shared" si="47"/>
        <v>8.2604384410902085</v>
      </c>
      <c r="Q3078" s="453">
        <f t="shared" si="47"/>
        <v>9.8146597676065426</v>
      </c>
    </row>
    <row r="3079" spans="6:17">
      <c r="F3079" s="452">
        <v>3073</v>
      </c>
      <c r="G3079" s="453">
        <v>2.2876414422238955</v>
      </c>
      <c r="H3079" s="453">
        <v>7.0583224723739448</v>
      </c>
      <c r="I3079" s="453">
        <v>8.056158748009949</v>
      </c>
      <c r="J3079" s="453"/>
      <c r="K3079" s="453">
        <v>1.2881511675741049</v>
      </c>
      <c r="L3079" s="453">
        <v>4.7780810221241836</v>
      </c>
      <c r="M3079" s="453">
        <v>4.311202978184312</v>
      </c>
      <c r="N3079" s="453"/>
      <c r="O3079" s="453">
        <f t="shared" si="47"/>
        <v>2.4319718886860526</v>
      </c>
      <c r="P3079" s="453">
        <f t="shared" si="47"/>
        <v>8.307242258311156</v>
      </c>
      <c r="Q3079" s="453">
        <f t="shared" si="47"/>
        <v>8.3392823521892865</v>
      </c>
    </row>
    <row r="3080" spans="6:17">
      <c r="F3080" s="452">
        <v>3074</v>
      </c>
      <c r="G3080" s="453">
        <v>2.8510769248169083</v>
      </c>
      <c r="H3080" s="453">
        <v>8.6506497918595215</v>
      </c>
      <c r="I3080" s="453">
        <v>10.251995696330141</v>
      </c>
      <c r="J3080" s="453"/>
      <c r="K3080" s="453">
        <v>0.64023614426122144</v>
      </c>
      <c r="L3080" s="453">
        <v>1.2585992783036204</v>
      </c>
      <c r="M3080" s="453">
        <v>-1.2204473110376526</v>
      </c>
      <c r="N3080" s="453"/>
      <c r="O3080" s="453">
        <f t="shared" ref="O3080:Q3143" si="48">G3080*0.5+K3080</f>
        <v>2.0657746066696756</v>
      </c>
      <c r="P3080" s="453">
        <f t="shared" si="48"/>
        <v>5.5839241742333812</v>
      </c>
      <c r="Q3080" s="453">
        <f t="shared" si="48"/>
        <v>3.905550537127418</v>
      </c>
    </row>
    <row r="3081" spans="6:17">
      <c r="F3081" s="452">
        <v>3075</v>
      </c>
      <c r="G3081" s="453">
        <v>2.490292050745456</v>
      </c>
      <c r="H3081" s="453">
        <v>7.2573921986425987</v>
      </c>
      <c r="I3081" s="453">
        <v>8.8034104905833601</v>
      </c>
      <c r="J3081" s="453"/>
      <c r="K3081" s="453">
        <v>0.19078015452630837</v>
      </c>
      <c r="L3081" s="453">
        <v>-0.40194865343016062</v>
      </c>
      <c r="M3081" s="453">
        <v>-2.9215077254843038</v>
      </c>
      <c r="N3081" s="453"/>
      <c r="O3081" s="453">
        <f t="shared" si="48"/>
        <v>1.4359261798990364</v>
      </c>
      <c r="P3081" s="453">
        <f t="shared" si="48"/>
        <v>3.2267474458911387</v>
      </c>
      <c r="Q3081" s="453">
        <f t="shared" si="48"/>
        <v>1.4801975198073762</v>
      </c>
    </row>
    <row r="3082" spans="6:17">
      <c r="F3082" s="452">
        <v>3076</v>
      </c>
      <c r="G3082" s="453">
        <v>3.1913307217787867</v>
      </c>
      <c r="H3082" s="453">
        <v>11.066332416907763</v>
      </c>
      <c r="I3082" s="453">
        <v>14.515963226180133</v>
      </c>
      <c r="J3082" s="453"/>
      <c r="K3082" s="453">
        <v>0.60484996313100226</v>
      </c>
      <c r="L3082" s="453">
        <v>1.2711337568731054</v>
      </c>
      <c r="M3082" s="453">
        <v>-1.08681367443927</v>
      </c>
      <c r="N3082" s="453"/>
      <c r="O3082" s="453">
        <f t="shared" si="48"/>
        <v>2.2005153240203956</v>
      </c>
      <c r="P3082" s="453">
        <f t="shared" si="48"/>
        <v>6.8042999653269867</v>
      </c>
      <c r="Q3082" s="453">
        <f t="shared" si="48"/>
        <v>6.1711679386507967</v>
      </c>
    </row>
    <row r="3083" spans="6:17">
      <c r="F3083" s="452">
        <v>3077</v>
      </c>
      <c r="G3083" s="453">
        <v>2.8666702560336255</v>
      </c>
      <c r="H3083" s="453">
        <v>9.2084046608815484</v>
      </c>
      <c r="I3083" s="453">
        <v>11.19017093215092</v>
      </c>
      <c r="J3083" s="453"/>
      <c r="K3083" s="453">
        <v>0.69578689444718655</v>
      </c>
      <c r="L3083" s="453">
        <v>2.0266351370909419</v>
      </c>
      <c r="M3083" s="453">
        <v>-0.36855507522852804</v>
      </c>
      <c r="N3083" s="453"/>
      <c r="O3083" s="453">
        <f t="shared" si="48"/>
        <v>2.1291220224639993</v>
      </c>
      <c r="P3083" s="453">
        <f t="shared" si="48"/>
        <v>6.6308374675317161</v>
      </c>
      <c r="Q3083" s="453">
        <f t="shared" si="48"/>
        <v>5.2265303908469321</v>
      </c>
    </row>
    <row r="3084" spans="6:17">
      <c r="F3084" s="452">
        <v>3078</v>
      </c>
      <c r="G3084" s="453">
        <v>2.971663430697765</v>
      </c>
      <c r="H3084" s="453">
        <v>10.005334408792692</v>
      </c>
      <c r="I3084" s="453">
        <v>14.060349167058845</v>
      </c>
      <c r="J3084" s="453"/>
      <c r="K3084" s="453">
        <v>0.61542314506889007</v>
      </c>
      <c r="L3084" s="453">
        <v>1.4843855548059395</v>
      </c>
      <c r="M3084" s="453">
        <v>-1.1438278261417736</v>
      </c>
      <c r="N3084" s="453"/>
      <c r="O3084" s="453">
        <f t="shared" si="48"/>
        <v>2.1012548604177725</v>
      </c>
      <c r="P3084" s="453">
        <f t="shared" si="48"/>
        <v>6.4870527592022853</v>
      </c>
      <c r="Q3084" s="453">
        <f t="shared" si="48"/>
        <v>5.8863467573876491</v>
      </c>
    </row>
    <row r="3085" spans="6:17">
      <c r="F3085" s="452">
        <v>3079</v>
      </c>
      <c r="G3085" s="453">
        <v>2.7584037592165451</v>
      </c>
      <c r="H3085" s="453">
        <v>9.2000580938009051</v>
      </c>
      <c r="I3085" s="453">
        <v>13.52580669558526</v>
      </c>
      <c r="J3085" s="453"/>
      <c r="K3085" s="453">
        <v>0.36931902522374571</v>
      </c>
      <c r="L3085" s="453">
        <v>1.3808991529201293</v>
      </c>
      <c r="M3085" s="453">
        <v>0.72218488192104502</v>
      </c>
      <c r="N3085" s="453"/>
      <c r="O3085" s="453">
        <f t="shared" si="48"/>
        <v>1.7485209048320183</v>
      </c>
      <c r="P3085" s="453">
        <f t="shared" si="48"/>
        <v>5.9809281998205819</v>
      </c>
      <c r="Q3085" s="453">
        <f t="shared" si="48"/>
        <v>7.4850882297136749</v>
      </c>
    </row>
    <row r="3086" spans="6:17">
      <c r="F3086" s="452">
        <v>3080</v>
      </c>
      <c r="G3086" s="453">
        <v>2.6279186973339002</v>
      </c>
      <c r="H3086" s="453">
        <v>8.7640870662058532</v>
      </c>
      <c r="I3086" s="453">
        <v>13.242972737890128</v>
      </c>
      <c r="J3086" s="453"/>
      <c r="K3086" s="453">
        <v>0.37822864150611402</v>
      </c>
      <c r="L3086" s="453">
        <v>1.1877623827216581</v>
      </c>
      <c r="M3086" s="453">
        <v>0.92801391953796042</v>
      </c>
      <c r="N3086" s="453"/>
      <c r="O3086" s="453">
        <f t="shared" si="48"/>
        <v>1.6921879901730641</v>
      </c>
      <c r="P3086" s="453">
        <f t="shared" si="48"/>
        <v>5.5698059158245847</v>
      </c>
      <c r="Q3086" s="453">
        <f t="shared" si="48"/>
        <v>7.5495002884830242</v>
      </c>
    </row>
    <row r="3087" spans="6:17">
      <c r="F3087" s="452">
        <v>3081</v>
      </c>
      <c r="G3087" s="453">
        <v>2.2730460777265193</v>
      </c>
      <c r="H3087" s="453">
        <v>7.6278598670742426</v>
      </c>
      <c r="I3087" s="453">
        <v>7.7947147567075632</v>
      </c>
      <c r="J3087" s="453"/>
      <c r="K3087" s="453">
        <v>-4.5438623788152555E-2</v>
      </c>
      <c r="L3087" s="453">
        <v>-0.133037494327084</v>
      </c>
      <c r="M3087" s="453">
        <v>-3.975548800480496</v>
      </c>
      <c r="N3087" s="453"/>
      <c r="O3087" s="453">
        <f t="shared" si="48"/>
        <v>1.0910844150751071</v>
      </c>
      <c r="P3087" s="453">
        <f t="shared" si="48"/>
        <v>3.6808924392100373</v>
      </c>
      <c r="Q3087" s="453">
        <f t="shared" si="48"/>
        <v>-7.8191422126714372E-2</v>
      </c>
    </row>
    <row r="3088" spans="6:17">
      <c r="F3088" s="452">
        <v>3082</v>
      </c>
      <c r="G3088" s="453">
        <v>2.3145249824322622</v>
      </c>
      <c r="H3088" s="453">
        <v>8.0161856025207427</v>
      </c>
      <c r="I3088" s="453">
        <v>10.384183246486444</v>
      </c>
      <c r="J3088" s="453"/>
      <c r="K3088" s="453">
        <v>0.35028626820450803</v>
      </c>
      <c r="L3088" s="453">
        <v>2.1842048265064875</v>
      </c>
      <c r="M3088" s="453">
        <v>1.2425009002242859</v>
      </c>
      <c r="N3088" s="453"/>
      <c r="O3088" s="453">
        <f t="shared" si="48"/>
        <v>1.5075487594206392</v>
      </c>
      <c r="P3088" s="453">
        <f t="shared" si="48"/>
        <v>6.1922976277668589</v>
      </c>
      <c r="Q3088" s="453">
        <f t="shared" si="48"/>
        <v>6.4345925234675079</v>
      </c>
    </row>
    <row r="3089" spans="6:17">
      <c r="F3089" s="452">
        <v>3083</v>
      </c>
      <c r="G3089" s="453">
        <v>2.4910938035724488</v>
      </c>
      <c r="H3089" s="453">
        <v>8.2768273831172152</v>
      </c>
      <c r="I3089" s="453">
        <v>12.412986635495443</v>
      </c>
      <c r="J3089" s="453"/>
      <c r="K3089" s="453">
        <v>0.26371824317376102</v>
      </c>
      <c r="L3089" s="453">
        <v>0.78597166133815932</v>
      </c>
      <c r="M3089" s="453">
        <v>0.26564123436259734</v>
      </c>
      <c r="N3089" s="453"/>
      <c r="O3089" s="453">
        <f t="shared" si="48"/>
        <v>1.5092651449599854</v>
      </c>
      <c r="P3089" s="453">
        <f t="shared" si="48"/>
        <v>4.9243853528967669</v>
      </c>
      <c r="Q3089" s="453">
        <f t="shared" si="48"/>
        <v>6.4721345521103189</v>
      </c>
    </row>
    <row r="3090" spans="6:17">
      <c r="F3090" s="452">
        <v>3084</v>
      </c>
      <c r="G3090" s="453">
        <v>3.1290312520969632</v>
      </c>
      <c r="H3090" s="453">
        <v>8.3472770446909763</v>
      </c>
      <c r="I3090" s="453">
        <v>8.4096074242034291</v>
      </c>
      <c r="J3090" s="453"/>
      <c r="K3090" s="453">
        <v>1.2053763675102758</v>
      </c>
      <c r="L3090" s="453">
        <v>2.2403203346249185</v>
      </c>
      <c r="M3090" s="453">
        <v>-6.9359576610573015E-2</v>
      </c>
      <c r="N3090" s="453"/>
      <c r="O3090" s="453">
        <f t="shared" si="48"/>
        <v>2.7698919935587574</v>
      </c>
      <c r="P3090" s="453">
        <f t="shared" si="48"/>
        <v>6.4139588569704067</v>
      </c>
      <c r="Q3090" s="453">
        <f t="shared" si="48"/>
        <v>4.1354441354911415</v>
      </c>
    </row>
    <row r="3091" spans="6:17">
      <c r="F3091" s="452">
        <v>3085</v>
      </c>
      <c r="G3091" s="453">
        <v>2.6201645084414054</v>
      </c>
      <c r="H3091" s="453">
        <v>10.004984423302851</v>
      </c>
      <c r="I3091" s="453">
        <v>14.64273098575859</v>
      </c>
      <c r="J3091" s="453"/>
      <c r="K3091" s="453">
        <v>0.41051899149656457</v>
      </c>
      <c r="L3091" s="453">
        <v>2.4537936334051977</v>
      </c>
      <c r="M3091" s="453">
        <v>2.0822992326312928</v>
      </c>
      <c r="N3091" s="453"/>
      <c r="O3091" s="453">
        <f t="shared" si="48"/>
        <v>1.7206012457172672</v>
      </c>
      <c r="P3091" s="453">
        <f t="shared" si="48"/>
        <v>7.4562858450566232</v>
      </c>
      <c r="Q3091" s="453">
        <f t="shared" si="48"/>
        <v>9.4036647255105876</v>
      </c>
    </row>
    <row r="3092" spans="6:17">
      <c r="F3092" s="452">
        <v>3086</v>
      </c>
      <c r="G3092" s="453">
        <v>2.4293545464869588</v>
      </c>
      <c r="H3092" s="453">
        <v>7.2133230761525766</v>
      </c>
      <c r="I3092" s="453">
        <v>8.0961940960408754</v>
      </c>
      <c r="J3092" s="453"/>
      <c r="K3092" s="453">
        <v>-0.35240283040280218</v>
      </c>
      <c r="L3092" s="453">
        <v>-1.0399359781040758</v>
      </c>
      <c r="M3092" s="453">
        <v>-5.1545115716449175</v>
      </c>
      <c r="N3092" s="453"/>
      <c r="O3092" s="453">
        <f t="shared" si="48"/>
        <v>0.86227444284067722</v>
      </c>
      <c r="P3092" s="453">
        <f t="shared" si="48"/>
        <v>2.5667255599722125</v>
      </c>
      <c r="Q3092" s="453">
        <f t="shared" si="48"/>
        <v>-1.1064145236244798</v>
      </c>
    </row>
    <row r="3093" spans="6:17">
      <c r="F3093" s="452">
        <v>3087</v>
      </c>
      <c r="G3093" s="453">
        <v>2.6817943406557667</v>
      </c>
      <c r="H3093" s="453">
        <v>10.307850707254232</v>
      </c>
      <c r="I3093" s="453">
        <v>14.823438592764546</v>
      </c>
      <c r="J3093" s="453"/>
      <c r="K3093" s="453">
        <v>0.42394277630280364</v>
      </c>
      <c r="L3093" s="453">
        <v>2.6511305824927689</v>
      </c>
      <c r="M3093" s="453">
        <v>2.151033400294871</v>
      </c>
      <c r="N3093" s="453"/>
      <c r="O3093" s="453">
        <f t="shared" si="48"/>
        <v>1.764839946630687</v>
      </c>
      <c r="P3093" s="453">
        <f t="shared" si="48"/>
        <v>7.805055936119885</v>
      </c>
      <c r="Q3093" s="453">
        <f t="shared" si="48"/>
        <v>9.5627526966771441</v>
      </c>
    </row>
    <row r="3094" spans="6:17">
      <c r="F3094" s="452">
        <v>3088</v>
      </c>
      <c r="G3094" s="453">
        <v>2.3347839210196977</v>
      </c>
      <c r="H3094" s="453">
        <v>7.9369812157055719</v>
      </c>
      <c r="I3094" s="453">
        <v>10.408542683863516</v>
      </c>
      <c r="J3094" s="453"/>
      <c r="K3094" s="453">
        <v>0.38808245291217602</v>
      </c>
      <c r="L3094" s="453">
        <v>2.18337299366042</v>
      </c>
      <c r="M3094" s="453">
        <v>1.4696709659877385</v>
      </c>
      <c r="N3094" s="453"/>
      <c r="O3094" s="453">
        <f t="shared" si="48"/>
        <v>1.5554744134220249</v>
      </c>
      <c r="P3094" s="453">
        <f t="shared" si="48"/>
        <v>6.151863601513206</v>
      </c>
      <c r="Q3094" s="453">
        <f t="shared" si="48"/>
        <v>6.6739423079194964</v>
      </c>
    </row>
    <row r="3095" spans="6:17">
      <c r="F3095" s="452">
        <v>3089</v>
      </c>
      <c r="G3095" s="453">
        <v>2.240843109274115</v>
      </c>
      <c r="H3095" s="453">
        <v>6.9437760045568169</v>
      </c>
      <c r="I3095" s="453">
        <v>8.8691978703678842</v>
      </c>
      <c r="J3095" s="453"/>
      <c r="K3095" s="453">
        <v>-6.4638995518990328E-2</v>
      </c>
      <c r="L3095" s="453">
        <v>-0.2214587989170802</v>
      </c>
      <c r="M3095" s="453">
        <v>-1.9955908040245731</v>
      </c>
      <c r="N3095" s="453"/>
      <c r="O3095" s="453">
        <f t="shared" si="48"/>
        <v>1.0557825591180672</v>
      </c>
      <c r="P3095" s="453">
        <f t="shared" si="48"/>
        <v>3.2504292033613282</v>
      </c>
      <c r="Q3095" s="453">
        <f t="shared" si="48"/>
        <v>2.439008131159369</v>
      </c>
    </row>
    <row r="3096" spans="6:17">
      <c r="F3096" s="452">
        <v>3090</v>
      </c>
      <c r="G3096" s="453">
        <v>3.5625393085115107</v>
      </c>
      <c r="H3096" s="453">
        <v>10.15619473008276</v>
      </c>
      <c r="I3096" s="453">
        <v>11.057739836826414</v>
      </c>
      <c r="J3096" s="453"/>
      <c r="K3096" s="453">
        <v>1.649282463521061</v>
      </c>
      <c r="L3096" s="453">
        <v>4.1503231972221215</v>
      </c>
      <c r="M3096" s="453">
        <v>2.4518049729190068</v>
      </c>
      <c r="N3096" s="453"/>
      <c r="O3096" s="453">
        <f t="shared" si="48"/>
        <v>3.4305521177768163</v>
      </c>
      <c r="P3096" s="453">
        <f t="shared" si="48"/>
        <v>9.2284205622635014</v>
      </c>
      <c r="Q3096" s="453">
        <f t="shared" si="48"/>
        <v>7.9806748913322139</v>
      </c>
    </row>
    <row r="3097" spans="6:17">
      <c r="F3097" s="452">
        <v>3091</v>
      </c>
      <c r="G3097" s="453">
        <v>3.2053703149478281</v>
      </c>
      <c r="H3097" s="453">
        <v>10.582570017595614</v>
      </c>
      <c r="I3097" s="453">
        <v>13.683039202009425</v>
      </c>
      <c r="J3097" s="453"/>
      <c r="K3097" s="453">
        <v>0.79908893723554186</v>
      </c>
      <c r="L3097" s="453">
        <v>1.7091880826976151</v>
      </c>
      <c r="M3097" s="453">
        <v>-0.14349457257645071</v>
      </c>
      <c r="N3097" s="453"/>
      <c r="O3097" s="453">
        <f t="shared" si="48"/>
        <v>2.4017740947094559</v>
      </c>
      <c r="P3097" s="453">
        <f t="shared" si="48"/>
        <v>7.0004730914954223</v>
      </c>
      <c r="Q3097" s="453">
        <f t="shared" si="48"/>
        <v>6.6980250284282619</v>
      </c>
    </row>
    <row r="3098" spans="6:17">
      <c r="F3098" s="452">
        <v>3092</v>
      </c>
      <c r="G3098" s="453">
        <v>2.4328310173646166</v>
      </c>
      <c r="H3098" s="453">
        <v>8.7160154691567087</v>
      </c>
      <c r="I3098" s="453">
        <v>11.244518018658297</v>
      </c>
      <c r="J3098" s="453"/>
      <c r="K3098" s="453">
        <v>0.12160376293807929</v>
      </c>
      <c r="L3098" s="453">
        <v>0.12722474058607247</v>
      </c>
      <c r="M3098" s="453">
        <v>-3.0769384786483087</v>
      </c>
      <c r="N3098" s="453"/>
      <c r="O3098" s="453">
        <f t="shared" si="48"/>
        <v>1.3380192716203876</v>
      </c>
      <c r="P3098" s="453">
        <f t="shared" si="48"/>
        <v>4.4852324751644268</v>
      </c>
      <c r="Q3098" s="453">
        <f t="shared" si="48"/>
        <v>2.54532053068084</v>
      </c>
    </row>
    <row r="3099" spans="6:17">
      <c r="F3099" s="452">
        <v>3093</v>
      </c>
      <c r="G3099" s="453">
        <v>2.7597640424333107</v>
      </c>
      <c r="H3099" s="453">
        <v>9.2416664342767376</v>
      </c>
      <c r="I3099" s="453">
        <v>12.79891917541687</v>
      </c>
      <c r="J3099" s="453"/>
      <c r="K3099" s="453">
        <v>0.34732718307125587</v>
      </c>
      <c r="L3099" s="453">
        <v>0.61484315666306344</v>
      </c>
      <c r="M3099" s="453">
        <v>-2.5293152802162382</v>
      </c>
      <c r="N3099" s="453"/>
      <c r="O3099" s="453">
        <f t="shared" si="48"/>
        <v>1.7272092042879112</v>
      </c>
      <c r="P3099" s="453">
        <f t="shared" si="48"/>
        <v>5.2356763738014322</v>
      </c>
      <c r="Q3099" s="453">
        <f t="shared" si="48"/>
        <v>3.8701443074921968</v>
      </c>
    </row>
    <row r="3100" spans="6:17">
      <c r="F3100" s="452">
        <v>3094</v>
      </c>
      <c r="G3100" s="453">
        <v>2.420528016817677</v>
      </c>
      <c r="H3100" s="453">
        <v>7.5555333402776625</v>
      </c>
      <c r="I3100" s="453">
        <v>9.0140726834947884</v>
      </c>
      <c r="J3100" s="453"/>
      <c r="K3100" s="453">
        <v>0.66544650576939013</v>
      </c>
      <c r="L3100" s="453">
        <v>2.2650176994666964</v>
      </c>
      <c r="M3100" s="453">
        <v>0.35215383829770985</v>
      </c>
      <c r="N3100" s="453"/>
      <c r="O3100" s="453">
        <f t="shared" si="48"/>
        <v>1.8757105141782286</v>
      </c>
      <c r="P3100" s="453">
        <f t="shared" si="48"/>
        <v>6.0427843696055277</v>
      </c>
      <c r="Q3100" s="453">
        <f t="shared" si="48"/>
        <v>4.8591901800451041</v>
      </c>
    </row>
    <row r="3101" spans="6:17">
      <c r="F3101" s="452">
        <v>3095</v>
      </c>
      <c r="G3101" s="453">
        <v>2.773282991686866</v>
      </c>
      <c r="H3101" s="453">
        <v>9.2009015386268942</v>
      </c>
      <c r="I3101" s="453">
        <v>12.739484133504448</v>
      </c>
      <c r="J3101" s="453"/>
      <c r="K3101" s="453">
        <v>0.55082603671475283</v>
      </c>
      <c r="L3101" s="453">
        <v>1.3947707807130456</v>
      </c>
      <c r="M3101" s="453">
        <v>-1.2762379861522319</v>
      </c>
      <c r="N3101" s="453"/>
      <c r="O3101" s="453">
        <f t="shared" si="48"/>
        <v>1.9374675325581858</v>
      </c>
      <c r="P3101" s="453">
        <f t="shared" si="48"/>
        <v>5.9952215500264927</v>
      </c>
      <c r="Q3101" s="453">
        <f t="shared" si="48"/>
        <v>5.0935040805999918</v>
      </c>
    </row>
    <row r="3102" spans="6:17">
      <c r="F3102" s="452">
        <v>3096</v>
      </c>
      <c r="G3102" s="453">
        <v>3.0356728177192949</v>
      </c>
      <c r="H3102" s="453">
        <v>10.269040401705972</v>
      </c>
      <c r="I3102" s="453">
        <v>14.171082116219196</v>
      </c>
      <c r="J3102" s="453"/>
      <c r="K3102" s="453">
        <v>0.69830455386653867</v>
      </c>
      <c r="L3102" s="453">
        <v>2.5100184673999948</v>
      </c>
      <c r="M3102" s="453">
        <v>1.1740715108725794</v>
      </c>
      <c r="N3102" s="453"/>
      <c r="O3102" s="453">
        <f t="shared" si="48"/>
        <v>2.2161409627261861</v>
      </c>
      <c r="P3102" s="453">
        <f t="shared" si="48"/>
        <v>7.6445386682529808</v>
      </c>
      <c r="Q3102" s="453">
        <f t="shared" si="48"/>
        <v>8.2596125689821775</v>
      </c>
    </row>
    <row r="3103" spans="6:17">
      <c r="F3103" s="452">
        <v>3097</v>
      </c>
      <c r="G3103" s="453">
        <v>2.2894962391518661</v>
      </c>
      <c r="H3103" s="453">
        <v>7.6624920636761189</v>
      </c>
      <c r="I3103" s="453">
        <v>11.112256272936705</v>
      </c>
      <c r="J3103" s="453"/>
      <c r="K3103" s="453">
        <v>-5.0832801875458244E-2</v>
      </c>
      <c r="L3103" s="453">
        <v>8.05553002695234E-2</v>
      </c>
      <c r="M3103" s="453">
        <v>-1.4615959028973791</v>
      </c>
      <c r="N3103" s="453"/>
      <c r="O3103" s="453">
        <f t="shared" si="48"/>
        <v>1.0939153177004748</v>
      </c>
      <c r="P3103" s="453">
        <f t="shared" si="48"/>
        <v>3.9118013321075829</v>
      </c>
      <c r="Q3103" s="453">
        <f t="shared" si="48"/>
        <v>4.0945322335709733</v>
      </c>
    </row>
    <row r="3104" spans="6:17">
      <c r="F3104" s="452">
        <v>3098</v>
      </c>
      <c r="G3104" s="453">
        <v>2.7527779531829264</v>
      </c>
      <c r="H3104" s="453">
        <v>8.3494477358296209</v>
      </c>
      <c r="I3104" s="453">
        <v>10.143522845006487</v>
      </c>
      <c r="J3104" s="453"/>
      <c r="K3104" s="453">
        <v>-0.16155829105628605</v>
      </c>
      <c r="L3104" s="453">
        <v>-0.5233644462421303</v>
      </c>
      <c r="M3104" s="453">
        <v>-4.0719816874386225</v>
      </c>
      <c r="N3104" s="453"/>
      <c r="O3104" s="453">
        <f t="shared" si="48"/>
        <v>1.2148306855351771</v>
      </c>
      <c r="P3104" s="453">
        <f t="shared" si="48"/>
        <v>3.6513594216726801</v>
      </c>
      <c r="Q3104" s="453">
        <f t="shared" si="48"/>
        <v>0.99977973506462092</v>
      </c>
    </row>
    <row r="3105" spans="6:17">
      <c r="F3105" s="452">
        <v>3099</v>
      </c>
      <c r="G3105" s="453">
        <v>2.158638946155925</v>
      </c>
      <c r="H3105" s="453">
        <v>6.9489143076432001</v>
      </c>
      <c r="I3105" s="453">
        <v>7.026688206163513</v>
      </c>
      <c r="J3105" s="453"/>
      <c r="K3105" s="453">
        <v>-0.13968626531063499</v>
      </c>
      <c r="L3105" s="453">
        <v>-0.87865091476716017</v>
      </c>
      <c r="M3105" s="453">
        <v>-5.3268667151625095</v>
      </c>
      <c r="N3105" s="453"/>
      <c r="O3105" s="453">
        <f t="shared" si="48"/>
        <v>0.93963320776732751</v>
      </c>
      <c r="P3105" s="453">
        <f t="shared" si="48"/>
        <v>2.5958062390544399</v>
      </c>
      <c r="Q3105" s="453">
        <f t="shared" si="48"/>
        <v>-1.813522612080753</v>
      </c>
    </row>
    <row r="3106" spans="6:17">
      <c r="F3106" s="452">
        <v>3100</v>
      </c>
      <c r="G3106" s="453">
        <v>2.5910847944237787</v>
      </c>
      <c r="H3106" s="453">
        <v>8.4536753477369686</v>
      </c>
      <c r="I3106" s="453">
        <v>9.9805634817145972</v>
      </c>
      <c r="J3106" s="453"/>
      <c r="K3106" s="453">
        <v>0.4722149627911687</v>
      </c>
      <c r="L3106" s="453">
        <v>1.5194231159260809</v>
      </c>
      <c r="M3106" s="453">
        <v>-1.3373759183879059</v>
      </c>
      <c r="N3106" s="453"/>
      <c r="O3106" s="453">
        <f t="shared" si="48"/>
        <v>1.7677573600030581</v>
      </c>
      <c r="P3106" s="453">
        <f t="shared" si="48"/>
        <v>5.7462607897945652</v>
      </c>
      <c r="Q3106" s="453">
        <f t="shared" si="48"/>
        <v>3.6529058224693927</v>
      </c>
    </row>
    <row r="3107" spans="6:17">
      <c r="F3107" s="452">
        <v>3101</v>
      </c>
      <c r="G3107" s="453">
        <v>2.3398890351000272</v>
      </c>
      <c r="H3107" s="453">
        <v>7.3653494818178942</v>
      </c>
      <c r="I3107" s="453">
        <v>9.6569419730003716</v>
      </c>
      <c r="J3107" s="453"/>
      <c r="K3107" s="453">
        <v>0.1435591117769377</v>
      </c>
      <c r="L3107" s="453">
        <v>9.2381089160973318E-2</v>
      </c>
      <c r="M3107" s="453">
        <v>-2.2811940390492111</v>
      </c>
      <c r="N3107" s="453"/>
      <c r="O3107" s="453">
        <f t="shared" si="48"/>
        <v>1.3135036293269513</v>
      </c>
      <c r="P3107" s="453">
        <f t="shared" si="48"/>
        <v>3.7750558300699204</v>
      </c>
      <c r="Q3107" s="453">
        <f t="shared" si="48"/>
        <v>2.5472769474509747</v>
      </c>
    </row>
    <row r="3108" spans="6:17">
      <c r="F3108" s="452">
        <v>3102</v>
      </c>
      <c r="G3108" s="453">
        <v>2.6422006101137399</v>
      </c>
      <c r="H3108" s="453">
        <v>9.0882615399747664</v>
      </c>
      <c r="I3108" s="453">
        <v>12.704729620447409</v>
      </c>
      <c r="J3108" s="453"/>
      <c r="K3108" s="453">
        <v>0.47470087912332382</v>
      </c>
      <c r="L3108" s="453">
        <v>1.9664599866097348</v>
      </c>
      <c r="M3108" s="453">
        <v>1.2123629550086505</v>
      </c>
      <c r="N3108" s="453"/>
      <c r="O3108" s="453">
        <f t="shared" si="48"/>
        <v>1.7958011841801937</v>
      </c>
      <c r="P3108" s="453">
        <f t="shared" si="48"/>
        <v>6.5105907565971179</v>
      </c>
      <c r="Q3108" s="453">
        <f t="shared" si="48"/>
        <v>7.5647277652323552</v>
      </c>
    </row>
    <row r="3109" spans="6:17">
      <c r="F3109" s="452">
        <v>3103</v>
      </c>
      <c r="G3109" s="453">
        <v>2.4913856845981019</v>
      </c>
      <c r="H3109" s="453">
        <v>8.4795564547194573</v>
      </c>
      <c r="I3109" s="453">
        <v>11.463531709116864</v>
      </c>
      <c r="J3109" s="453"/>
      <c r="K3109" s="453">
        <v>9.5757163250469901E-2</v>
      </c>
      <c r="L3109" s="453">
        <v>1.2702936634006718</v>
      </c>
      <c r="M3109" s="453">
        <v>0.21865569325107259</v>
      </c>
      <c r="N3109" s="453"/>
      <c r="O3109" s="453">
        <f t="shared" si="48"/>
        <v>1.3414500055495209</v>
      </c>
      <c r="P3109" s="453">
        <f t="shared" si="48"/>
        <v>5.5100718907604005</v>
      </c>
      <c r="Q3109" s="453">
        <f t="shared" si="48"/>
        <v>5.9504215478095048</v>
      </c>
    </row>
    <row r="3110" spans="6:17">
      <c r="F3110" s="452">
        <v>3104</v>
      </c>
      <c r="G3110" s="453">
        <v>2.2667692003728863</v>
      </c>
      <c r="H3110" s="453">
        <v>6.9431629862961159</v>
      </c>
      <c r="I3110" s="453">
        <v>8.8614637272042529</v>
      </c>
      <c r="J3110" s="453"/>
      <c r="K3110" s="453">
        <v>7.2759017966591344E-2</v>
      </c>
      <c r="L3110" s="453">
        <v>7.900291966318207E-2</v>
      </c>
      <c r="M3110" s="453">
        <v>-1.5665534342755194</v>
      </c>
      <c r="N3110" s="453"/>
      <c r="O3110" s="453">
        <f t="shared" si="48"/>
        <v>1.2061436181530345</v>
      </c>
      <c r="P3110" s="453">
        <f t="shared" si="48"/>
        <v>3.55058441281124</v>
      </c>
      <c r="Q3110" s="453">
        <f t="shared" si="48"/>
        <v>2.864178429326607</v>
      </c>
    </row>
    <row r="3111" spans="6:17">
      <c r="F3111" s="452">
        <v>3105</v>
      </c>
      <c r="G3111" s="453">
        <v>2.7965889623707696</v>
      </c>
      <c r="H3111" s="453">
        <v>9.7011299276862673</v>
      </c>
      <c r="I3111" s="453">
        <v>15.120371188145782</v>
      </c>
      <c r="J3111" s="453"/>
      <c r="K3111" s="453">
        <v>0.48271019461908971</v>
      </c>
      <c r="L3111" s="453">
        <v>2.000500654444096</v>
      </c>
      <c r="M3111" s="453">
        <v>2.6442398122744848</v>
      </c>
      <c r="N3111" s="453"/>
      <c r="O3111" s="453">
        <f t="shared" si="48"/>
        <v>1.8810046758044745</v>
      </c>
      <c r="P3111" s="453">
        <f t="shared" si="48"/>
        <v>6.8510656182872296</v>
      </c>
      <c r="Q3111" s="453">
        <f t="shared" si="48"/>
        <v>10.204425406347376</v>
      </c>
    </row>
    <row r="3112" spans="6:17">
      <c r="F3112" s="452">
        <v>3106</v>
      </c>
      <c r="G3112" s="453">
        <v>2.972828779801306</v>
      </c>
      <c r="H3112" s="453">
        <v>11.674875325047566</v>
      </c>
      <c r="I3112" s="453">
        <v>17.023367694589354</v>
      </c>
      <c r="J3112" s="453"/>
      <c r="K3112" s="453">
        <v>0.77529840825709506</v>
      </c>
      <c r="L3112" s="453">
        <v>4.4725483987288968</v>
      </c>
      <c r="M3112" s="453">
        <v>5.3795727614278093</v>
      </c>
      <c r="N3112" s="453"/>
      <c r="O3112" s="453">
        <f t="shared" si="48"/>
        <v>2.2617127981577481</v>
      </c>
      <c r="P3112" s="453">
        <f t="shared" si="48"/>
        <v>10.30998606125268</v>
      </c>
      <c r="Q3112" s="453">
        <f t="shared" si="48"/>
        <v>13.891256608722486</v>
      </c>
    </row>
    <row r="3113" spans="6:17">
      <c r="F3113" s="452">
        <v>3107</v>
      </c>
      <c r="G3113" s="453">
        <v>3.0142058057661139</v>
      </c>
      <c r="H3113" s="453">
        <v>10.285130269471729</v>
      </c>
      <c r="I3113" s="453">
        <v>13.10371600714079</v>
      </c>
      <c r="J3113" s="453"/>
      <c r="K3113" s="453">
        <v>0.61262357690023173</v>
      </c>
      <c r="L3113" s="453">
        <v>2.2869260552788404</v>
      </c>
      <c r="M3113" s="453">
        <v>0.24414497697950566</v>
      </c>
      <c r="N3113" s="453"/>
      <c r="O3113" s="453">
        <f t="shared" si="48"/>
        <v>2.1197264797832887</v>
      </c>
      <c r="P3113" s="453">
        <f t="shared" si="48"/>
        <v>7.4294911900147049</v>
      </c>
      <c r="Q3113" s="453">
        <f t="shared" si="48"/>
        <v>6.7960029805499005</v>
      </c>
    </row>
    <row r="3114" spans="6:17">
      <c r="F3114" s="452">
        <v>3108</v>
      </c>
      <c r="G3114" s="453">
        <v>2.5537434143232183</v>
      </c>
      <c r="H3114" s="453">
        <v>8.9319808526474347</v>
      </c>
      <c r="I3114" s="453">
        <v>12.158534491017704</v>
      </c>
      <c r="J3114" s="453"/>
      <c r="K3114" s="453">
        <v>0.46634043874615294</v>
      </c>
      <c r="L3114" s="453">
        <v>2.5918145967199564</v>
      </c>
      <c r="M3114" s="453">
        <v>2.0625937119073185</v>
      </c>
      <c r="N3114" s="453"/>
      <c r="O3114" s="453">
        <f t="shared" si="48"/>
        <v>1.7432121459077621</v>
      </c>
      <c r="P3114" s="453">
        <f t="shared" si="48"/>
        <v>7.0578050230436737</v>
      </c>
      <c r="Q3114" s="453">
        <f t="shared" si="48"/>
        <v>8.1418609574161707</v>
      </c>
    </row>
    <row r="3115" spans="6:17">
      <c r="F3115" s="452">
        <v>3109</v>
      </c>
      <c r="G3115" s="453">
        <v>2.5998500971403065</v>
      </c>
      <c r="H3115" s="453">
        <v>9.58601578496625</v>
      </c>
      <c r="I3115" s="453">
        <v>14.204619764012264</v>
      </c>
      <c r="J3115" s="453"/>
      <c r="K3115" s="453">
        <v>0.3590874573664653</v>
      </c>
      <c r="L3115" s="453">
        <v>2.1853110293264493</v>
      </c>
      <c r="M3115" s="453">
        <v>1.8859551481360413</v>
      </c>
      <c r="N3115" s="453"/>
      <c r="O3115" s="453">
        <f t="shared" si="48"/>
        <v>1.6590125059366185</v>
      </c>
      <c r="P3115" s="453">
        <f t="shared" si="48"/>
        <v>6.9783189218095742</v>
      </c>
      <c r="Q3115" s="453">
        <f t="shared" si="48"/>
        <v>8.9882650301421734</v>
      </c>
    </row>
    <row r="3116" spans="6:17">
      <c r="F3116" s="452">
        <v>3110</v>
      </c>
      <c r="G3116" s="453">
        <v>3.2990457476628876</v>
      </c>
      <c r="H3116" s="453">
        <v>11.037813038911011</v>
      </c>
      <c r="I3116" s="453">
        <v>16.41505400703322</v>
      </c>
      <c r="J3116" s="453"/>
      <c r="K3116" s="453">
        <v>0.94726874376285863</v>
      </c>
      <c r="L3116" s="453">
        <v>3.3446434713499116</v>
      </c>
      <c r="M3116" s="453">
        <v>3.8907695845523094</v>
      </c>
      <c r="N3116" s="453"/>
      <c r="O3116" s="453">
        <f t="shared" si="48"/>
        <v>2.5967916175943024</v>
      </c>
      <c r="P3116" s="453">
        <f t="shared" si="48"/>
        <v>8.8635499908054172</v>
      </c>
      <c r="Q3116" s="453">
        <f t="shared" si="48"/>
        <v>12.098296588068919</v>
      </c>
    </row>
    <row r="3117" spans="6:17">
      <c r="F3117" s="452">
        <v>3111</v>
      </c>
      <c r="G3117" s="453">
        <v>2.5816066702023441</v>
      </c>
      <c r="H3117" s="453">
        <v>8.9446023854833214</v>
      </c>
      <c r="I3117" s="453">
        <v>12.214191815516543</v>
      </c>
      <c r="J3117" s="453"/>
      <c r="K3117" s="453">
        <v>0.36835153364817863</v>
      </c>
      <c r="L3117" s="453">
        <v>1.5410550223929533</v>
      </c>
      <c r="M3117" s="453">
        <v>-0.87845431842077915</v>
      </c>
      <c r="N3117" s="453"/>
      <c r="O3117" s="453">
        <f t="shared" si="48"/>
        <v>1.6591548687493507</v>
      </c>
      <c r="P3117" s="453">
        <f t="shared" si="48"/>
        <v>6.013356215134614</v>
      </c>
      <c r="Q3117" s="453">
        <f t="shared" si="48"/>
        <v>5.2286415893374922</v>
      </c>
    </row>
    <row r="3118" spans="6:17">
      <c r="F3118" s="452">
        <v>3112</v>
      </c>
      <c r="G3118" s="453">
        <v>2.6449202632984008</v>
      </c>
      <c r="H3118" s="453">
        <v>7.8355018800270955</v>
      </c>
      <c r="I3118" s="453">
        <v>9.3787962520989083</v>
      </c>
      <c r="J3118" s="453"/>
      <c r="K3118" s="453">
        <v>0.32962746214762007</v>
      </c>
      <c r="L3118" s="453">
        <v>0.21698422521649974</v>
      </c>
      <c r="M3118" s="453">
        <v>-2.8379631763000219</v>
      </c>
      <c r="N3118" s="453"/>
      <c r="O3118" s="453">
        <f t="shared" si="48"/>
        <v>1.6520875937968205</v>
      </c>
      <c r="P3118" s="453">
        <f t="shared" si="48"/>
        <v>4.1347351652300475</v>
      </c>
      <c r="Q3118" s="453">
        <f t="shared" si="48"/>
        <v>1.8514349497494322</v>
      </c>
    </row>
    <row r="3119" spans="6:17">
      <c r="F3119" s="452">
        <v>3113</v>
      </c>
      <c r="G3119" s="453">
        <v>2.4711244534032648</v>
      </c>
      <c r="H3119" s="453">
        <v>8.4084638628942088</v>
      </c>
      <c r="I3119" s="453">
        <v>11.334110166383141</v>
      </c>
      <c r="J3119" s="453"/>
      <c r="K3119" s="453">
        <v>0.26315685901206542</v>
      </c>
      <c r="L3119" s="453">
        <v>1.014248595133239</v>
      </c>
      <c r="M3119" s="453">
        <v>-1.5097726016779518</v>
      </c>
      <c r="N3119" s="453"/>
      <c r="O3119" s="453">
        <f t="shared" si="48"/>
        <v>1.4987190857136978</v>
      </c>
      <c r="P3119" s="453">
        <f t="shared" si="48"/>
        <v>5.2184805265803433</v>
      </c>
      <c r="Q3119" s="453">
        <f t="shared" si="48"/>
        <v>4.1572824815136187</v>
      </c>
    </row>
    <row r="3120" spans="6:17">
      <c r="F3120" s="452">
        <v>3114</v>
      </c>
      <c r="G3120" s="453">
        <v>3.1344429725777996</v>
      </c>
      <c r="H3120" s="453">
        <v>11.494552900663102</v>
      </c>
      <c r="I3120" s="453">
        <v>15.469836930884782</v>
      </c>
      <c r="J3120" s="453"/>
      <c r="K3120" s="453">
        <v>0.94809099629035032</v>
      </c>
      <c r="L3120" s="453">
        <v>4.2738231224261511</v>
      </c>
      <c r="M3120" s="453">
        <v>3.7405464869780118</v>
      </c>
      <c r="N3120" s="453"/>
      <c r="O3120" s="453">
        <f t="shared" si="48"/>
        <v>2.5153124825792501</v>
      </c>
      <c r="P3120" s="453">
        <f t="shared" si="48"/>
        <v>10.021099572757702</v>
      </c>
      <c r="Q3120" s="453">
        <f t="shared" si="48"/>
        <v>11.475464952420403</v>
      </c>
    </row>
    <row r="3121" spans="6:17">
      <c r="F3121" s="452">
        <v>3115</v>
      </c>
      <c r="G3121" s="453">
        <v>2.154290991296298</v>
      </c>
      <c r="H3121" s="453">
        <v>6.2939943682953583</v>
      </c>
      <c r="I3121" s="453">
        <v>7.2541077397822988</v>
      </c>
      <c r="J3121" s="453"/>
      <c r="K3121" s="453">
        <v>-0.13999483240048249</v>
      </c>
      <c r="L3121" s="453">
        <v>-1.0906084711193316</v>
      </c>
      <c r="M3121" s="453">
        <v>-3.9258471685386667</v>
      </c>
      <c r="N3121" s="453"/>
      <c r="O3121" s="453">
        <f t="shared" si="48"/>
        <v>0.93715066324766649</v>
      </c>
      <c r="P3121" s="453">
        <f t="shared" si="48"/>
        <v>2.0563887130283476</v>
      </c>
      <c r="Q3121" s="453">
        <f t="shared" si="48"/>
        <v>-0.29879329864751725</v>
      </c>
    </row>
    <row r="3122" spans="6:17">
      <c r="F3122" s="452">
        <v>3116</v>
      </c>
      <c r="G3122" s="453">
        <v>2.7094351863703956</v>
      </c>
      <c r="H3122" s="453">
        <v>8.7447551950938092</v>
      </c>
      <c r="I3122" s="453">
        <v>10.94840495405488</v>
      </c>
      <c r="J3122" s="453"/>
      <c r="K3122" s="453">
        <v>0.41861929314626778</v>
      </c>
      <c r="L3122" s="453">
        <v>1.2373178393988837</v>
      </c>
      <c r="M3122" s="453">
        <v>-1.2865557989011194</v>
      </c>
      <c r="N3122" s="453"/>
      <c r="O3122" s="453">
        <f t="shared" si="48"/>
        <v>1.7733368863314656</v>
      </c>
      <c r="P3122" s="453">
        <f t="shared" si="48"/>
        <v>5.6096954369457883</v>
      </c>
      <c r="Q3122" s="453">
        <f t="shared" si="48"/>
        <v>4.1876466781263204</v>
      </c>
    </row>
    <row r="3123" spans="6:17">
      <c r="F3123" s="452">
        <v>3117</v>
      </c>
      <c r="G3123" s="453">
        <v>2.4732902744081322</v>
      </c>
      <c r="H3123" s="453">
        <v>7.8675664061868318</v>
      </c>
      <c r="I3123" s="453">
        <v>9.3601083178316316</v>
      </c>
      <c r="J3123" s="453"/>
      <c r="K3123" s="453">
        <v>0.42241676679735107</v>
      </c>
      <c r="L3123" s="453">
        <v>0.79885886839301889</v>
      </c>
      <c r="M3123" s="453">
        <v>-1.8948487608967426</v>
      </c>
      <c r="N3123" s="453"/>
      <c r="O3123" s="453">
        <f t="shared" si="48"/>
        <v>1.6590619040014172</v>
      </c>
      <c r="P3123" s="453">
        <f t="shared" si="48"/>
        <v>4.7326420714864348</v>
      </c>
      <c r="Q3123" s="453">
        <f t="shared" si="48"/>
        <v>2.7852053980190732</v>
      </c>
    </row>
    <row r="3124" spans="6:17">
      <c r="F3124" s="452">
        <v>3118</v>
      </c>
      <c r="G3124" s="453">
        <v>3.0468667786859314</v>
      </c>
      <c r="H3124" s="453">
        <v>10.3076976668399</v>
      </c>
      <c r="I3124" s="453">
        <v>14.250702712008277</v>
      </c>
      <c r="J3124" s="453"/>
      <c r="K3124" s="453">
        <v>0.68588271943333723</v>
      </c>
      <c r="L3124" s="453">
        <v>2.4379193912125032</v>
      </c>
      <c r="M3124" s="453">
        <v>1.0463320481534666</v>
      </c>
      <c r="N3124" s="453"/>
      <c r="O3124" s="453">
        <f t="shared" si="48"/>
        <v>2.2093161087763029</v>
      </c>
      <c r="P3124" s="453">
        <f t="shared" si="48"/>
        <v>7.5917682246324532</v>
      </c>
      <c r="Q3124" s="453">
        <f t="shared" si="48"/>
        <v>8.171683404157605</v>
      </c>
    </row>
    <row r="3125" spans="6:17">
      <c r="F3125" s="452">
        <v>3119</v>
      </c>
      <c r="G3125" s="453">
        <v>3.0104882035729617</v>
      </c>
      <c r="H3125" s="453">
        <v>12.008951616833407</v>
      </c>
      <c r="I3125" s="453">
        <v>17.896225512634715</v>
      </c>
      <c r="J3125" s="453"/>
      <c r="K3125" s="453">
        <v>0.85528515620770662</v>
      </c>
      <c r="L3125" s="453">
        <v>4.9639202983193869</v>
      </c>
      <c r="M3125" s="453">
        <v>6.5117730884150262</v>
      </c>
      <c r="N3125" s="453"/>
      <c r="O3125" s="453">
        <f t="shared" si="48"/>
        <v>2.3605292579941874</v>
      </c>
      <c r="P3125" s="453">
        <f t="shared" si="48"/>
        <v>10.96839610673609</v>
      </c>
      <c r="Q3125" s="453">
        <f t="shared" si="48"/>
        <v>15.459885844732383</v>
      </c>
    </row>
    <row r="3126" spans="6:17">
      <c r="F3126" s="452">
        <v>3120</v>
      </c>
      <c r="G3126" s="453">
        <v>2.2405652012076551</v>
      </c>
      <c r="H3126" s="453">
        <v>7.663027550044049</v>
      </c>
      <c r="I3126" s="453">
        <v>10.01614470132894</v>
      </c>
      <c r="J3126" s="453"/>
      <c r="K3126" s="453">
        <v>-1.3747852607476574E-2</v>
      </c>
      <c r="L3126" s="453">
        <v>-0.56532580093392326</v>
      </c>
      <c r="M3126" s="453">
        <v>-4.3026832169746143</v>
      </c>
      <c r="N3126" s="453"/>
      <c r="O3126" s="453">
        <f t="shared" si="48"/>
        <v>1.106534747996351</v>
      </c>
      <c r="P3126" s="453">
        <f t="shared" si="48"/>
        <v>3.2661879740881012</v>
      </c>
      <c r="Q3126" s="453">
        <f t="shared" si="48"/>
        <v>0.7053891336898559</v>
      </c>
    </row>
    <row r="3127" spans="6:17">
      <c r="F3127" s="452">
        <v>3121</v>
      </c>
      <c r="G3127" s="453">
        <v>2.2794429950417072</v>
      </c>
      <c r="H3127" s="453">
        <v>7.1430066311656049</v>
      </c>
      <c r="I3127" s="453">
        <v>8.0122314184787484</v>
      </c>
      <c r="J3127" s="453"/>
      <c r="K3127" s="453">
        <v>3.636469569631906E-2</v>
      </c>
      <c r="L3127" s="453">
        <v>-0.18060800194285775</v>
      </c>
      <c r="M3127" s="453">
        <v>-3.8186129203883965</v>
      </c>
      <c r="N3127" s="453"/>
      <c r="O3127" s="453">
        <f t="shared" si="48"/>
        <v>1.1760861932171727</v>
      </c>
      <c r="P3127" s="453">
        <f t="shared" si="48"/>
        <v>3.3908953136399447</v>
      </c>
      <c r="Q3127" s="453">
        <f t="shared" si="48"/>
        <v>0.18750278885097771</v>
      </c>
    </row>
    <row r="3128" spans="6:17">
      <c r="F3128" s="452">
        <v>3122</v>
      </c>
      <c r="G3128" s="453">
        <v>2.4262028080152014</v>
      </c>
      <c r="H3128" s="453">
        <v>8.1330120210970591</v>
      </c>
      <c r="I3128" s="453">
        <v>12.081799772784549</v>
      </c>
      <c r="J3128" s="453"/>
      <c r="K3128" s="453">
        <v>0.1584917590375241</v>
      </c>
      <c r="L3128" s="453">
        <v>0.57478570064208157</v>
      </c>
      <c r="M3128" s="453">
        <v>-0.13941165424517976</v>
      </c>
      <c r="N3128" s="453"/>
      <c r="O3128" s="453">
        <f t="shared" si="48"/>
        <v>1.3715931630451248</v>
      </c>
      <c r="P3128" s="453">
        <f t="shared" si="48"/>
        <v>4.6412917111906111</v>
      </c>
      <c r="Q3128" s="453">
        <f t="shared" si="48"/>
        <v>5.9014882321470949</v>
      </c>
    </row>
    <row r="3129" spans="6:17">
      <c r="F3129" s="452">
        <v>3123</v>
      </c>
      <c r="G3129" s="453">
        <v>2.4652805475127408</v>
      </c>
      <c r="H3129" s="453">
        <v>8.115242262508076</v>
      </c>
      <c r="I3129" s="453">
        <v>12.057071650242307</v>
      </c>
      <c r="J3129" s="453"/>
      <c r="K3129" s="453">
        <v>0.22030205166746875</v>
      </c>
      <c r="L3129" s="453">
        <v>0.55150192873068704</v>
      </c>
      <c r="M3129" s="453">
        <v>-0.19507151886243435</v>
      </c>
      <c r="N3129" s="453"/>
      <c r="O3129" s="453">
        <f t="shared" si="48"/>
        <v>1.4529423254238392</v>
      </c>
      <c r="P3129" s="453">
        <f t="shared" si="48"/>
        <v>4.609123059984725</v>
      </c>
      <c r="Q3129" s="453">
        <f t="shared" si="48"/>
        <v>5.833464306258719</v>
      </c>
    </row>
    <row r="3130" spans="6:17">
      <c r="F3130" s="452">
        <v>3124</v>
      </c>
      <c r="G3130" s="453">
        <v>2.8943747500251007</v>
      </c>
      <c r="H3130" s="453">
        <v>10.848713478148362</v>
      </c>
      <c r="I3130" s="453">
        <v>16.115209897894445</v>
      </c>
      <c r="J3130" s="453"/>
      <c r="K3130" s="453">
        <v>0.57157483663615061</v>
      </c>
      <c r="L3130" s="453">
        <v>2.9768492313676091</v>
      </c>
      <c r="M3130" s="453">
        <v>3.0775466362932065</v>
      </c>
      <c r="N3130" s="453"/>
      <c r="O3130" s="453">
        <f t="shared" si="48"/>
        <v>2.018762211648701</v>
      </c>
      <c r="P3130" s="453">
        <f t="shared" si="48"/>
        <v>8.4012059704417901</v>
      </c>
      <c r="Q3130" s="453">
        <f t="shared" si="48"/>
        <v>11.135151585240429</v>
      </c>
    </row>
    <row r="3131" spans="6:17">
      <c r="F3131" s="452">
        <v>3125</v>
      </c>
      <c r="G3131" s="453">
        <v>2.6245717501623247</v>
      </c>
      <c r="H3131" s="453">
        <v>8.5955857442771659</v>
      </c>
      <c r="I3131" s="453">
        <v>10.191052514898203</v>
      </c>
      <c r="J3131" s="453"/>
      <c r="K3131" s="453">
        <v>0.53215896896459469</v>
      </c>
      <c r="L3131" s="453">
        <v>1.6605042509013188</v>
      </c>
      <c r="M3131" s="453">
        <v>-1.1181875843386067</v>
      </c>
      <c r="N3131" s="453"/>
      <c r="O3131" s="453">
        <f t="shared" si="48"/>
        <v>1.844444844045757</v>
      </c>
      <c r="P3131" s="453">
        <f t="shared" si="48"/>
        <v>5.9582971230399018</v>
      </c>
      <c r="Q3131" s="453">
        <f t="shared" si="48"/>
        <v>3.9773386731104949</v>
      </c>
    </row>
    <row r="3132" spans="6:17">
      <c r="F3132" s="452">
        <v>3126</v>
      </c>
      <c r="G3132" s="453">
        <v>2.90800973309981</v>
      </c>
      <c r="H3132" s="453">
        <v>9.0101061946148207</v>
      </c>
      <c r="I3132" s="453">
        <v>11.148087464532367</v>
      </c>
      <c r="J3132" s="453"/>
      <c r="K3132" s="453">
        <v>-9.4326540211262966E-2</v>
      </c>
      <c r="L3132" s="453">
        <v>-0.32906092102555107</v>
      </c>
      <c r="M3132" s="453">
        <v>-3.720642583170708</v>
      </c>
      <c r="N3132" s="453"/>
      <c r="O3132" s="453">
        <f t="shared" si="48"/>
        <v>1.3596783263386421</v>
      </c>
      <c r="P3132" s="453">
        <f t="shared" si="48"/>
        <v>4.1759921762818593</v>
      </c>
      <c r="Q3132" s="453">
        <f t="shared" si="48"/>
        <v>1.8534011490954754</v>
      </c>
    </row>
    <row r="3133" spans="6:17">
      <c r="F3133" s="452">
        <v>3127</v>
      </c>
      <c r="G3133" s="453">
        <v>2.5753591241671234</v>
      </c>
      <c r="H3133" s="453">
        <v>8.7605483370245523</v>
      </c>
      <c r="I3133" s="453">
        <v>13.304673721919329</v>
      </c>
      <c r="J3133" s="453"/>
      <c r="K3133" s="453">
        <v>0.25104580534934406</v>
      </c>
      <c r="L3133" s="453">
        <v>0.97072038317438825</v>
      </c>
      <c r="M3133" s="453">
        <v>0.69282002539936371</v>
      </c>
      <c r="N3133" s="453"/>
      <c r="O3133" s="453">
        <f t="shared" si="48"/>
        <v>1.5387253674329058</v>
      </c>
      <c r="P3133" s="453">
        <f t="shared" si="48"/>
        <v>5.3509945516866644</v>
      </c>
      <c r="Q3133" s="453">
        <f t="shared" si="48"/>
        <v>7.3451568863590282</v>
      </c>
    </row>
    <row r="3134" spans="6:17">
      <c r="F3134" s="452">
        <v>3128</v>
      </c>
      <c r="G3134" s="453">
        <v>2.302769807217965</v>
      </c>
      <c r="H3134" s="453">
        <v>8.0509479905513643</v>
      </c>
      <c r="I3134" s="453">
        <v>10.499810940549921</v>
      </c>
      <c r="J3134" s="453"/>
      <c r="K3134" s="453">
        <v>0.31695185576020712</v>
      </c>
      <c r="L3134" s="453">
        <v>2.093115071772317</v>
      </c>
      <c r="M3134" s="453">
        <v>1.337920552142954</v>
      </c>
      <c r="N3134" s="453"/>
      <c r="O3134" s="453">
        <f t="shared" si="48"/>
        <v>1.4683367593691896</v>
      </c>
      <c r="P3134" s="453">
        <f t="shared" si="48"/>
        <v>6.1185890670479992</v>
      </c>
      <c r="Q3134" s="453">
        <f t="shared" si="48"/>
        <v>6.5878260224179144</v>
      </c>
    </row>
    <row r="3135" spans="6:17">
      <c r="F3135" s="452">
        <v>3129</v>
      </c>
      <c r="G3135" s="453">
        <v>2.6570974548899002</v>
      </c>
      <c r="H3135" s="453">
        <v>9.0732310888285639</v>
      </c>
      <c r="I3135" s="453">
        <v>12.688553366108792</v>
      </c>
      <c r="J3135" s="453"/>
      <c r="K3135" s="453">
        <v>0.41502576199098407</v>
      </c>
      <c r="L3135" s="453">
        <v>1.6169565602318769</v>
      </c>
      <c r="M3135" s="453">
        <v>0.60262796101192606</v>
      </c>
      <c r="N3135" s="453"/>
      <c r="O3135" s="453">
        <f t="shared" si="48"/>
        <v>1.7435744894359342</v>
      </c>
      <c r="P3135" s="453">
        <f t="shared" si="48"/>
        <v>6.1535721046461589</v>
      </c>
      <c r="Q3135" s="453">
        <f t="shared" si="48"/>
        <v>6.946904644066322</v>
      </c>
    </row>
    <row r="3136" spans="6:17">
      <c r="F3136" s="452">
        <v>3130</v>
      </c>
      <c r="G3136" s="453">
        <v>2.7119881840518367</v>
      </c>
      <c r="H3136" s="453">
        <v>10.13973113576467</v>
      </c>
      <c r="I3136" s="453">
        <v>15.102001267905052</v>
      </c>
      <c r="J3136" s="453"/>
      <c r="K3136" s="453">
        <v>0.56406445581246167</v>
      </c>
      <c r="L3136" s="453">
        <v>2.9374347816533373</v>
      </c>
      <c r="M3136" s="453">
        <v>3.2165818479281327</v>
      </c>
      <c r="N3136" s="453"/>
      <c r="O3136" s="453">
        <f t="shared" si="48"/>
        <v>1.92005854783838</v>
      </c>
      <c r="P3136" s="453">
        <f t="shared" si="48"/>
        <v>8.0073003495356723</v>
      </c>
      <c r="Q3136" s="453">
        <f t="shared" si="48"/>
        <v>10.767582481880659</v>
      </c>
    </row>
    <row r="3137" spans="6:17">
      <c r="F3137" s="452">
        <v>3131</v>
      </c>
      <c r="G3137" s="453">
        <v>2.7365713869824191</v>
      </c>
      <c r="H3137" s="453">
        <v>9.8041757374467196</v>
      </c>
      <c r="I3137" s="453">
        <v>14.792656624105476</v>
      </c>
      <c r="J3137" s="453"/>
      <c r="K3137" s="453">
        <v>0.59584202455712543</v>
      </c>
      <c r="L3137" s="453">
        <v>2.8234820434616523</v>
      </c>
      <c r="M3137" s="453">
        <v>3.2552620011394211</v>
      </c>
      <c r="N3137" s="453"/>
      <c r="O3137" s="453">
        <f t="shared" si="48"/>
        <v>1.964127718048335</v>
      </c>
      <c r="P3137" s="453">
        <f t="shared" si="48"/>
        <v>7.7255699121850121</v>
      </c>
      <c r="Q3137" s="453">
        <f t="shared" si="48"/>
        <v>10.651590313192159</v>
      </c>
    </row>
    <row r="3138" spans="6:17">
      <c r="F3138" s="452">
        <v>3132</v>
      </c>
      <c r="G3138" s="453">
        <v>2.7370804506227753</v>
      </c>
      <c r="H3138" s="453">
        <v>8.6046483443130271</v>
      </c>
      <c r="I3138" s="453">
        <v>10.577545362331563</v>
      </c>
      <c r="J3138" s="453"/>
      <c r="K3138" s="453">
        <v>-8.5109893046102059E-2</v>
      </c>
      <c r="L3138" s="453">
        <v>-0.61352769626258663</v>
      </c>
      <c r="M3138" s="453">
        <v>-4.0030428691282935</v>
      </c>
      <c r="N3138" s="453"/>
      <c r="O3138" s="453">
        <f t="shared" si="48"/>
        <v>1.2834303322652856</v>
      </c>
      <c r="P3138" s="453">
        <f t="shared" si="48"/>
        <v>3.6887964758939269</v>
      </c>
      <c r="Q3138" s="453">
        <f t="shared" si="48"/>
        <v>1.2857298120374878</v>
      </c>
    </row>
    <row r="3139" spans="6:17">
      <c r="F3139" s="452">
        <v>3133</v>
      </c>
      <c r="G3139" s="453">
        <v>2.3913514255943955</v>
      </c>
      <c r="H3139" s="453">
        <v>8.190786441257714</v>
      </c>
      <c r="I3139" s="453">
        <v>10.901780344519651</v>
      </c>
      <c r="J3139" s="453"/>
      <c r="K3139" s="453">
        <v>0.19094330289528649</v>
      </c>
      <c r="L3139" s="453">
        <v>1.6779210112529768</v>
      </c>
      <c r="M3139" s="453">
        <v>0.83501996493189523</v>
      </c>
      <c r="N3139" s="453"/>
      <c r="O3139" s="453">
        <f t="shared" si="48"/>
        <v>1.3866190156924842</v>
      </c>
      <c r="P3139" s="453">
        <f t="shared" si="48"/>
        <v>5.7733142318818338</v>
      </c>
      <c r="Q3139" s="453">
        <f t="shared" si="48"/>
        <v>6.2859101371917205</v>
      </c>
    </row>
    <row r="3140" spans="6:17">
      <c r="F3140" s="452">
        <v>3134</v>
      </c>
      <c r="G3140" s="453">
        <v>2.2064631050168728</v>
      </c>
      <c r="H3140" s="453">
        <v>6.554765300749601</v>
      </c>
      <c r="I3140" s="453">
        <v>7.9663970261048149</v>
      </c>
      <c r="J3140" s="453"/>
      <c r="K3140" s="453">
        <v>-0.1541639479055199</v>
      </c>
      <c r="L3140" s="453">
        <v>-0.89792633017549761</v>
      </c>
      <c r="M3140" s="453">
        <v>-3.3457068249761051</v>
      </c>
      <c r="N3140" s="453"/>
      <c r="O3140" s="453">
        <f t="shared" si="48"/>
        <v>0.9490676046029165</v>
      </c>
      <c r="P3140" s="453">
        <f t="shared" si="48"/>
        <v>2.3794563201993029</v>
      </c>
      <c r="Q3140" s="453">
        <f t="shared" si="48"/>
        <v>0.63749168807630241</v>
      </c>
    </row>
    <row r="3141" spans="6:17">
      <c r="F3141" s="452">
        <v>3135</v>
      </c>
      <c r="G3141" s="453">
        <v>2.6769523960939452</v>
      </c>
      <c r="H3141" s="453">
        <v>9.2284682204104129</v>
      </c>
      <c r="I3141" s="453">
        <v>12.684846713018231</v>
      </c>
      <c r="J3141" s="453"/>
      <c r="K3141" s="453">
        <v>0.44296567735975145</v>
      </c>
      <c r="L3141" s="453">
        <v>1.5089067128174349</v>
      </c>
      <c r="M3141" s="453">
        <v>-0.8633677878877819</v>
      </c>
      <c r="N3141" s="453"/>
      <c r="O3141" s="453">
        <f t="shared" si="48"/>
        <v>1.7814418754067241</v>
      </c>
      <c r="P3141" s="453">
        <f t="shared" si="48"/>
        <v>6.1231408230226414</v>
      </c>
      <c r="Q3141" s="453">
        <f t="shared" si="48"/>
        <v>5.4790555686213338</v>
      </c>
    </row>
    <row r="3142" spans="6:17">
      <c r="F3142" s="452">
        <v>3136</v>
      </c>
      <c r="G3142" s="453">
        <v>2.6050943006853053</v>
      </c>
      <c r="H3142" s="453">
        <v>9.6500828311619031</v>
      </c>
      <c r="I3142" s="453">
        <v>14.320982738280989</v>
      </c>
      <c r="J3142" s="453"/>
      <c r="K3142" s="453">
        <v>0.41543004490769242</v>
      </c>
      <c r="L3142" s="453">
        <v>2.3613880870372768</v>
      </c>
      <c r="M3142" s="453">
        <v>2.2737908286361019</v>
      </c>
      <c r="N3142" s="453"/>
      <c r="O3142" s="453">
        <f t="shared" si="48"/>
        <v>1.7179771952503451</v>
      </c>
      <c r="P3142" s="453">
        <f t="shared" si="48"/>
        <v>7.1864295026182283</v>
      </c>
      <c r="Q3142" s="453">
        <f t="shared" si="48"/>
        <v>9.4342821977765965</v>
      </c>
    </row>
    <row r="3143" spans="6:17">
      <c r="F3143" s="452">
        <v>3137</v>
      </c>
      <c r="G3143" s="453">
        <v>2.6349422911421403</v>
      </c>
      <c r="H3143" s="453">
        <v>8.766430477511264</v>
      </c>
      <c r="I3143" s="453">
        <v>11.748063231456953</v>
      </c>
      <c r="J3143" s="453"/>
      <c r="K3143" s="453">
        <v>0.34243927951135689</v>
      </c>
      <c r="L3143" s="453">
        <v>1.1487244270197294</v>
      </c>
      <c r="M3143" s="453">
        <v>-1.3142418362857597</v>
      </c>
      <c r="N3143" s="453"/>
      <c r="O3143" s="453">
        <f t="shared" si="48"/>
        <v>1.659910425082427</v>
      </c>
      <c r="P3143" s="453">
        <f t="shared" si="48"/>
        <v>5.5319396657753614</v>
      </c>
      <c r="Q3143" s="453">
        <f t="shared" si="48"/>
        <v>4.5597897794427169</v>
      </c>
    </row>
    <row r="3144" spans="6:17">
      <c r="F3144" s="452">
        <v>3138</v>
      </c>
      <c r="G3144" s="453">
        <v>2.30389800376701</v>
      </c>
      <c r="H3144" s="453">
        <v>7.7791313391024062</v>
      </c>
      <c r="I3144" s="453">
        <v>10.12722322323097</v>
      </c>
      <c r="J3144" s="453"/>
      <c r="K3144" s="453">
        <v>4.8030217809298392E-2</v>
      </c>
      <c r="L3144" s="453">
        <v>0.98603966264946052</v>
      </c>
      <c r="M3144" s="453">
        <v>-0.38676689928028907</v>
      </c>
      <c r="N3144" s="453"/>
      <c r="O3144" s="453">
        <f t="shared" ref="O3144:Q3206" si="49">G3144*0.5+K3144</f>
        <v>1.1999792196928034</v>
      </c>
      <c r="P3144" s="453">
        <f t="shared" si="49"/>
        <v>4.8756053322006636</v>
      </c>
      <c r="Q3144" s="453">
        <f t="shared" si="49"/>
        <v>4.6768447123351962</v>
      </c>
    </row>
    <row r="3145" spans="6:17">
      <c r="F3145" s="452">
        <v>3139</v>
      </c>
      <c r="G3145" s="453">
        <v>2.5626306799747578</v>
      </c>
      <c r="H3145" s="453">
        <v>8.4487326720685374</v>
      </c>
      <c r="I3145" s="453">
        <v>12.589357906664802</v>
      </c>
      <c r="J3145" s="453"/>
      <c r="K3145" s="453">
        <v>0.30419167158451188</v>
      </c>
      <c r="L3145" s="453">
        <v>0.81296214787646193</v>
      </c>
      <c r="M3145" s="453">
        <v>0.24424086762530095</v>
      </c>
      <c r="N3145" s="453"/>
      <c r="O3145" s="453">
        <f t="shared" si="49"/>
        <v>1.5855070115718908</v>
      </c>
      <c r="P3145" s="453">
        <f t="shared" si="49"/>
        <v>5.0373284839107306</v>
      </c>
      <c r="Q3145" s="453">
        <f t="shared" si="49"/>
        <v>6.5389198209577017</v>
      </c>
    </row>
    <row r="3146" spans="6:17">
      <c r="F3146" s="452">
        <v>3140</v>
      </c>
      <c r="G3146" s="453">
        <v>2.5315456080412702</v>
      </c>
      <c r="H3146" s="453">
        <v>8.528513081684558</v>
      </c>
      <c r="I3146" s="453">
        <v>11.445123640014543</v>
      </c>
      <c r="J3146" s="453"/>
      <c r="K3146" s="453">
        <v>0.26978404258934496</v>
      </c>
      <c r="L3146" s="453">
        <v>1.0109185762483719</v>
      </c>
      <c r="M3146" s="453">
        <v>-1.4554286856146561</v>
      </c>
      <c r="N3146" s="453"/>
      <c r="O3146" s="453">
        <f t="shared" si="49"/>
        <v>1.53555684660998</v>
      </c>
      <c r="P3146" s="453">
        <f t="shared" si="49"/>
        <v>5.2751751170906509</v>
      </c>
      <c r="Q3146" s="453">
        <f t="shared" si="49"/>
        <v>4.2671331343926155</v>
      </c>
    </row>
    <row r="3147" spans="6:17">
      <c r="F3147" s="452">
        <v>3141</v>
      </c>
      <c r="G3147" s="453">
        <v>2.6220760071351847</v>
      </c>
      <c r="H3147" s="453">
        <v>9.29078572971558</v>
      </c>
      <c r="I3147" s="453">
        <v>14.483440694048852</v>
      </c>
      <c r="J3147" s="453"/>
      <c r="K3147" s="453">
        <v>0.32048594930554763</v>
      </c>
      <c r="L3147" s="453">
        <v>1.6491498401355358</v>
      </c>
      <c r="M3147" s="453">
        <v>2.0892156955972396</v>
      </c>
      <c r="N3147" s="453"/>
      <c r="O3147" s="453">
        <f t="shared" si="49"/>
        <v>1.63152395287314</v>
      </c>
      <c r="P3147" s="453">
        <f t="shared" si="49"/>
        <v>6.2945427049933258</v>
      </c>
      <c r="Q3147" s="453">
        <f t="shared" si="49"/>
        <v>9.3309360426216656</v>
      </c>
    </row>
    <row r="3148" spans="6:17">
      <c r="F3148" s="452">
        <v>3142</v>
      </c>
      <c r="G3148" s="453">
        <v>2.743626528460867</v>
      </c>
      <c r="H3148" s="453">
        <v>8.3189861257688449</v>
      </c>
      <c r="I3148" s="453">
        <v>10.077928347556167</v>
      </c>
      <c r="J3148" s="453"/>
      <c r="K3148" s="453">
        <v>-3.1246852755586474E-2</v>
      </c>
      <c r="L3148" s="453">
        <v>7.5923103244782908E-2</v>
      </c>
      <c r="M3148" s="453">
        <v>-2.9738752826759693</v>
      </c>
      <c r="N3148" s="453"/>
      <c r="O3148" s="453">
        <f t="shared" si="49"/>
        <v>1.340566411474847</v>
      </c>
      <c r="P3148" s="453">
        <f t="shared" si="49"/>
        <v>4.2354161661292054</v>
      </c>
      <c r="Q3148" s="453">
        <f t="shared" si="49"/>
        <v>2.0650888911021141</v>
      </c>
    </row>
    <row r="3149" spans="6:17">
      <c r="F3149" s="452">
        <v>3143</v>
      </c>
      <c r="G3149" s="453">
        <v>3.556648517433457</v>
      </c>
      <c r="H3149" s="453">
        <v>12.559643733253772</v>
      </c>
      <c r="I3149" s="453">
        <v>18.028855714108559</v>
      </c>
      <c r="J3149" s="453"/>
      <c r="K3149" s="453">
        <v>1.5864886982223467</v>
      </c>
      <c r="L3149" s="453">
        <v>6.3896523170853499</v>
      </c>
      <c r="M3149" s="453">
        <v>8.2399303793490475</v>
      </c>
      <c r="N3149" s="453"/>
      <c r="O3149" s="453">
        <f t="shared" si="49"/>
        <v>3.3648129569390752</v>
      </c>
      <c r="P3149" s="453">
        <f t="shared" si="49"/>
        <v>12.669474183712236</v>
      </c>
      <c r="Q3149" s="453">
        <f t="shared" si="49"/>
        <v>17.254358236403327</v>
      </c>
    </row>
    <row r="3150" spans="6:17">
      <c r="F3150" s="452">
        <v>3144</v>
      </c>
      <c r="G3150" s="453">
        <v>2.9415645846953478</v>
      </c>
      <c r="H3150" s="453">
        <v>9.9324877862833745</v>
      </c>
      <c r="I3150" s="453">
        <v>14.242130657191538</v>
      </c>
      <c r="J3150" s="453"/>
      <c r="K3150" s="453">
        <v>0.65171018424747729</v>
      </c>
      <c r="L3150" s="453">
        <v>2.1188011808764813</v>
      </c>
      <c r="M3150" s="453">
        <v>0.41438434376827615</v>
      </c>
      <c r="N3150" s="453"/>
      <c r="O3150" s="453">
        <f t="shared" si="49"/>
        <v>2.1224924765951512</v>
      </c>
      <c r="P3150" s="453">
        <f t="shared" si="49"/>
        <v>7.0850450740181685</v>
      </c>
      <c r="Q3150" s="453">
        <f t="shared" si="49"/>
        <v>7.5354496723640452</v>
      </c>
    </row>
    <row r="3151" spans="6:17">
      <c r="F3151" s="452">
        <v>3145</v>
      </c>
      <c r="G3151" s="453">
        <v>3.0917531061769008</v>
      </c>
      <c r="H3151" s="453">
        <v>10.467010439665842</v>
      </c>
      <c r="I3151" s="453">
        <v>15.140072212284323</v>
      </c>
      <c r="J3151" s="453"/>
      <c r="K3151" s="453">
        <v>0.75407276137356227</v>
      </c>
      <c r="L3151" s="453">
        <v>2.7881405789739162</v>
      </c>
      <c r="M3151" s="453">
        <v>2.6918174551261913</v>
      </c>
      <c r="N3151" s="453"/>
      <c r="O3151" s="453">
        <f t="shared" si="49"/>
        <v>2.2999493144620127</v>
      </c>
      <c r="P3151" s="453">
        <f t="shared" si="49"/>
        <v>8.021645798806837</v>
      </c>
      <c r="Q3151" s="453">
        <f t="shared" si="49"/>
        <v>10.261853561268353</v>
      </c>
    </row>
    <row r="3152" spans="6:17">
      <c r="F3152" s="452">
        <v>3146</v>
      </c>
      <c r="G3152" s="453">
        <v>2.4596465864257997</v>
      </c>
      <c r="H3152" s="453">
        <v>7.9832132650686276</v>
      </c>
      <c r="I3152" s="453">
        <v>8.9258192862317287</v>
      </c>
      <c r="J3152" s="453"/>
      <c r="K3152" s="453">
        <v>0.13409148047540853</v>
      </c>
      <c r="L3152" s="453">
        <v>0.2082613003530156</v>
      </c>
      <c r="M3152" s="453">
        <v>-3.6181010237402091</v>
      </c>
      <c r="N3152" s="453"/>
      <c r="O3152" s="453">
        <f t="shared" si="49"/>
        <v>1.3639147736883084</v>
      </c>
      <c r="P3152" s="453">
        <f t="shared" si="49"/>
        <v>4.1998679328873294</v>
      </c>
      <c r="Q3152" s="453">
        <f t="shared" si="49"/>
        <v>0.84480861937565521</v>
      </c>
    </row>
    <row r="3153" spans="6:17">
      <c r="F3153" s="452">
        <v>3147</v>
      </c>
      <c r="G3153" s="453">
        <v>2.5812866895789952</v>
      </c>
      <c r="H3153" s="453">
        <v>9.5065953040311513</v>
      </c>
      <c r="I3153" s="453">
        <v>14.734663835325051</v>
      </c>
      <c r="J3153" s="453"/>
      <c r="K3153" s="453">
        <v>0.22961130649954775</v>
      </c>
      <c r="L3153" s="453">
        <v>1.7519708201078998</v>
      </c>
      <c r="M3153" s="453">
        <v>2.1713808167164856</v>
      </c>
      <c r="N3153" s="453"/>
      <c r="O3153" s="453">
        <f t="shared" si="49"/>
        <v>1.5202546512890454</v>
      </c>
      <c r="P3153" s="453">
        <f t="shared" si="49"/>
        <v>6.5052684721234755</v>
      </c>
      <c r="Q3153" s="453">
        <f t="shared" si="49"/>
        <v>9.5387127343790112</v>
      </c>
    </row>
    <row r="3154" spans="6:17">
      <c r="F3154" s="452">
        <v>3148</v>
      </c>
      <c r="G3154" s="453">
        <v>2.2569377905803059</v>
      </c>
      <c r="H3154" s="453">
        <v>6.9478584900582803</v>
      </c>
      <c r="I3154" s="453">
        <v>8.823478466644147</v>
      </c>
      <c r="J3154" s="453"/>
      <c r="K3154" s="453">
        <v>1.4157422609077486E-2</v>
      </c>
      <c r="L3154" s="453">
        <v>1.6995975565272659E-2</v>
      </c>
      <c r="M3154" s="453">
        <v>-1.6227982845211528</v>
      </c>
      <c r="N3154" s="453"/>
      <c r="O3154" s="453">
        <f t="shared" si="49"/>
        <v>1.1426263178992304</v>
      </c>
      <c r="P3154" s="453">
        <f t="shared" si="49"/>
        <v>3.4909252205944128</v>
      </c>
      <c r="Q3154" s="453">
        <f t="shared" si="49"/>
        <v>2.7889409488009207</v>
      </c>
    </row>
    <row r="3155" spans="6:17">
      <c r="F3155" s="452">
        <v>3149</v>
      </c>
      <c r="G3155" s="453">
        <v>2.507609180124728</v>
      </c>
      <c r="H3155" s="453">
        <v>7.9826390312005913</v>
      </c>
      <c r="I3155" s="453">
        <v>9.6942305402827031</v>
      </c>
      <c r="J3155" s="453"/>
      <c r="K3155" s="453">
        <v>0.22802862824237735</v>
      </c>
      <c r="L3155" s="453">
        <v>0.14988317482443847</v>
      </c>
      <c r="M3155" s="453">
        <v>-3.0004454228217128</v>
      </c>
      <c r="N3155" s="453"/>
      <c r="O3155" s="453">
        <f t="shared" si="49"/>
        <v>1.4818332183047414</v>
      </c>
      <c r="P3155" s="453">
        <f t="shared" si="49"/>
        <v>4.1412026904247341</v>
      </c>
      <c r="Q3155" s="453">
        <f t="shared" si="49"/>
        <v>1.8466698473196388</v>
      </c>
    </row>
    <row r="3156" spans="6:17">
      <c r="F3156" s="452">
        <v>3150</v>
      </c>
      <c r="G3156" s="453">
        <v>2.4778228197846417</v>
      </c>
      <c r="H3156" s="453">
        <v>8.88687039046075</v>
      </c>
      <c r="I3156" s="453">
        <v>11.708106173401688</v>
      </c>
      <c r="J3156" s="453"/>
      <c r="K3156" s="453">
        <v>-2.1894383667468986E-2</v>
      </c>
      <c r="L3156" s="453">
        <v>-0.2959801036689953</v>
      </c>
      <c r="M3156" s="453">
        <v>-3.7412967928173018</v>
      </c>
      <c r="N3156" s="453"/>
      <c r="O3156" s="453">
        <f t="shared" si="49"/>
        <v>1.2170170262248519</v>
      </c>
      <c r="P3156" s="453">
        <f t="shared" si="49"/>
        <v>4.1474550915613797</v>
      </c>
      <c r="Q3156" s="453">
        <f t="shared" si="49"/>
        <v>2.1127562938835425</v>
      </c>
    </row>
    <row r="3157" spans="6:17">
      <c r="F3157" s="452">
        <v>3151</v>
      </c>
      <c r="G3157" s="453">
        <v>2.6840001775053217</v>
      </c>
      <c r="H3157" s="453">
        <v>9.496039236940014</v>
      </c>
      <c r="I3157" s="453">
        <v>14.276972215850208</v>
      </c>
      <c r="J3157" s="453"/>
      <c r="K3157" s="453">
        <v>0.48750878315471979</v>
      </c>
      <c r="L3157" s="453">
        <v>2.3764863438514823</v>
      </c>
      <c r="M3157" s="453">
        <v>2.4401798926628331</v>
      </c>
      <c r="N3157" s="453"/>
      <c r="O3157" s="453">
        <f t="shared" si="49"/>
        <v>1.8295088719073807</v>
      </c>
      <c r="P3157" s="453">
        <f t="shared" si="49"/>
        <v>7.1245059623214892</v>
      </c>
      <c r="Q3157" s="453">
        <f t="shared" si="49"/>
        <v>9.5786660005879369</v>
      </c>
    </row>
    <row r="3158" spans="6:17">
      <c r="F3158" s="452">
        <v>3152</v>
      </c>
      <c r="G3158" s="453">
        <v>2.5140204289554475</v>
      </c>
      <c r="H3158" s="453">
        <v>8.6530902025733951</v>
      </c>
      <c r="I3158" s="453">
        <v>11.637444323634057</v>
      </c>
      <c r="J3158" s="453"/>
      <c r="K3158" s="453">
        <v>0.17211605992363488</v>
      </c>
      <c r="L3158" s="453">
        <v>8.0151750558663082E-2</v>
      </c>
      <c r="M3158" s="453">
        <v>-3.4024437070482492</v>
      </c>
      <c r="N3158" s="453"/>
      <c r="O3158" s="453">
        <f t="shared" si="49"/>
        <v>1.4291262744013586</v>
      </c>
      <c r="P3158" s="453">
        <f t="shared" si="49"/>
        <v>4.4066968518453606</v>
      </c>
      <c r="Q3158" s="453">
        <f t="shared" si="49"/>
        <v>2.4162784547687792</v>
      </c>
    </row>
    <row r="3159" spans="6:17">
      <c r="F3159" s="452">
        <v>3153</v>
      </c>
      <c r="G3159" s="453">
        <v>2.2907937631955271</v>
      </c>
      <c r="H3159" s="453">
        <v>7.1441987211358366</v>
      </c>
      <c r="I3159" s="453">
        <v>8.0490765604273946</v>
      </c>
      <c r="J3159" s="453"/>
      <c r="K3159" s="453">
        <v>-2.7767887948654035E-2</v>
      </c>
      <c r="L3159" s="453">
        <v>-0.38327827401311509</v>
      </c>
      <c r="M3159" s="453">
        <v>-4.1424716461761193</v>
      </c>
      <c r="N3159" s="453"/>
      <c r="O3159" s="453">
        <f t="shared" si="49"/>
        <v>1.1176289936491095</v>
      </c>
      <c r="P3159" s="453">
        <f t="shared" si="49"/>
        <v>3.1888210865548032</v>
      </c>
      <c r="Q3159" s="453">
        <f t="shared" si="49"/>
        <v>-0.11793336596242199</v>
      </c>
    </row>
    <row r="3160" spans="6:17">
      <c r="F3160" s="452">
        <v>3154</v>
      </c>
      <c r="G3160" s="453">
        <v>3.0837792214544137</v>
      </c>
      <c r="H3160" s="453">
        <v>11.556047098700624</v>
      </c>
      <c r="I3160" s="453">
        <v>15.74460663043061</v>
      </c>
      <c r="J3160" s="453"/>
      <c r="K3160" s="453">
        <v>0.81674965007924172</v>
      </c>
      <c r="L3160" s="453">
        <v>4.0686722763980043</v>
      </c>
      <c r="M3160" s="453">
        <v>3.5570844443901564</v>
      </c>
      <c r="N3160" s="453"/>
      <c r="O3160" s="453">
        <f t="shared" si="49"/>
        <v>2.3586392608064486</v>
      </c>
      <c r="P3160" s="453">
        <f t="shared" si="49"/>
        <v>9.8466958257483164</v>
      </c>
      <c r="Q3160" s="453">
        <f t="shared" si="49"/>
        <v>11.429387759605461</v>
      </c>
    </row>
    <row r="3161" spans="6:17">
      <c r="F3161" s="452">
        <v>3155</v>
      </c>
      <c r="G3161" s="453">
        <v>2.441464518313218</v>
      </c>
      <c r="H3161" s="453">
        <v>8.2144340762285424</v>
      </c>
      <c r="I3161" s="453">
        <v>10.997607167161476</v>
      </c>
      <c r="J3161" s="453"/>
      <c r="K3161" s="453">
        <v>0.23671382614475434</v>
      </c>
      <c r="L3161" s="453">
        <v>0.85499820395344983</v>
      </c>
      <c r="M3161" s="453">
        <v>-1.6452714525035645</v>
      </c>
      <c r="N3161" s="453"/>
      <c r="O3161" s="453">
        <f t="shared" si="49"/>
        <v>1.4574460853013633</v>
      </c>
      <c r="P3161" s="453">
        <f t="shared" si="49"/>
        <v>4.962215242067721</v>
      </c>
      <c r="Q3161" s="453">
        <f t="shared" si="49"/>
        <v>3.8535321310771735</v>
      </c>
    </row>
    <row r="3162" spans="6:17">
      <c r="F3162" s="452">
        <v>3156</v>
      </c>
      <c r="G3162" s="453">
        <v>2.5763697760087734</v>
      </c>
      <c r="H3162" s="453">
        <v>8.9501328564417975</v>
      </c>
      <c r="I3162" s="453">
        <v>12.193975194400295</v>
      </c>
      <c r="J3162" s="453"/>
      <c r="K3162" s="453">
        <v>0.39431526554402829</v>
      </c>
      <c r="L3162" s="453">
        <v>1.5653787229058835</v>
      </c>
      <c r="M3162" s="453">
        <v>-0.70223373084037632</v>
      </c>
      <c r="N3162" s="453"/>
      <c r="O3162" s="453">
        <f t="shared" si="49"/>
        <v>1.682500153548415</v>
      </c>
      <c r="P3162" s="453">
        <f t="shared" si="49"/>
        <v>6.0404451511267823</v>
      </c>
      <c r="Q3162" s="453">
        <f t="shared" si="49"/>
        <v>5.3947538663597712</v>
      </c>
    </row>
    <row r="3163" spans="6:17">
      <c r="F3163" s="452">
        <v>3157</v>
      </c>
      <c r="G3163" s="453">
        <v>2.9266050712026885</v>
      </c>
      <c r="H3163" s="453">
        <v>9.1252759908483654</v>
      </c>
      <c r="I3163" s="453">
        <v>11.165804499844725</v>
      </c>
      <c r="J3163" s="453"/>
      <c r="K3163" s="453">
        <v>0.71336110135912811</v>
      </c>
      <c r="L3163" s="453">
        <v>1.8459419766096659</v>
      </c>
      <c r="M3163" s="453">
        <v>-0.63748447020319077</v>
      </c>
      <c r="N3163" s="453"/>
      <c r="O3163" s="453">
        <f t="shared" si="49"/>
        <v>2.1766636369604724</v>
      </c>
      <c r="P3163" s="453">
        <f t="shared" si="49"/>
        <v>6.4085799720338485</v>
      </c>
      <c r="Q3163" s="453">
        <f t="shared" si="49"/>
        <v>4.9454177797191718</v>
      </c>
    </row>
    <row r="3164" spans="6:17">
      <c r="F3164" s="452">
        <v>3158</v>
      </c>
      <c r="G3164" s="453">
        <v>2.9726693083910174</v>
      </c>
      <c r="H3164" s="453">
        <v>11.1682801653632</v>
      </c>
      <c r="I3164" s="453">
        <v>16.05381784118029</v>
      </c>
      <c r="J3164" s="453"/>
      <c r="K3164" s="453">
        <v>0.69611028813318399</v>
      </c>
      <c r="L3164" s="453">
        <v>3.3331217728692479</v>
      </c>
      <c r="M3164" s="453">
        <v>3.1421244577562248</v>
      </c>
      <c r="N3164" s="453"/>
      <c r="O3164" s="453">
        <f t="shared" si="49"/>
        <v>2.1824449423286927</v>
      </c>
      <c r="P3164" s="453">
        <f t="shared" si="49"/>
        <v>8.9172618555508478</v>
      </c>
      <c r="Q3164" s="453">
        <f t="shared" si="49"/>
        <v>11.16903337834637</v>
      </c>
    </row>
    <row r="3165" spans="6:17">
      <c r="F3165" s="452">
        <v>3159</v>
      </c>
      <c r="G3165" s="453">
        <v>2.119638706466505</v>
      </c>
      <c r="H3165" s="453">
        <v>6.5965978485500258</v>
      </c>
      <c r="I3165" s="453">
        <v>7.3622275565645197</v>
      </c>
      <c r="J3165" s="453"/>
      <c r="K3165" s="453">
        <v>0.90438987097762258</v>
      </c>
      <c r="L3165" s="453">
        <v>3.1564350028235211</v>
      </c>
      <c r="M3165" s="453">
        <v>1.857614852780145</v>
      </c>
      <c r="N3165" s="453"/>
      <c r="O3165" s="453">
        <f t="shared" si="49"/>
        <v>1.9642092242108751</v>
      </c>
      <c r="P3165" s="453">
        <f t="shared" si="49"/>
        <v>6.454733927098534</v>
      </c>
      <c r="Q3165" s="453">
        <f t="shared" si="49"/>
        <v>5.5387286310624049</v>
      </c>
    </row>
    <row r="3166" spans="6:17">
      <c r="F3166" s="452">
        <v>3160</v>
      </c>
      <c r="G3166" s="453">
        <v>2.9447430541494874</v>
      </c>
      <c r="H3166" s="453">
        <v>9.6594271174489279</v>
      </c>
      <c r="I3166" s="453">
        <v>11.966975412839389</v>
      </c>
      <c r="J3166" s="453"/>
      <c r="K3166" s="453">
        <v>0.77190424560405901</v>
      </c>
      <c r="L3166" s="453">
        <v>2.4522310879770828</v>
      </c>
      <c r="M3166" s="453">
        <v>0.36685052953696129</v>
      </c>
      <c r="N3166" s="453"/>
      <c r="O3166" s="453">
        <f t="shared" si="49"/>
        <v>2.2442757726788027</v>
      </c>
      <c r="P3166" s="453">
        <f t="shared" si="49"/>
        <v>7.2819446467015467</v>
      </c>
      <c r="Q3166" s="453">
        <f t="shared" si="49"/>
        <v>6.3503382359566558</v>
      </c>
    </row>
    <row r="3167" spans="6:17">
      <c r="F3167" s="452">
        <v>3161</v>
      </c>
      <c r="G3167" s="453">
        <v>2.4313317368869161</v>
      </c>
      <c r="H3167" s="453">
        <v>8.4161277684447029</v>
      </c>
      <c r="I3167" s="453">
        <v>11.334226513521742</v>
      </c>
      <c r="J3167" s="453"/>
      <c r="K3167" s="453">
        <v>0.64854415454392722</v>
      </c>
      <c r="L3167" s="453">
        <v>3.1130038721579609</v>
      </c>
      <c r="M3167" s="453">
        <v>3.1333780977782766</v>
      </c>
      <c r="N3167" s="453"/>
      <c r="O3167" s="453">
        <f t="shared" si="49"/>
        <v>1.8642100229873853</v>
      </c>
      <c r="P3167" s="453">
        <f t="shared" si="49"/>
        <v>7.3210677563803124</v>
      </c>
      <c r="Q3167" s="453">
        <f t="shared" si="49"/>
        <v>8.8004913545391474</v>
      </c>
    </row>
    <row r="3168" spans="6:17">
      <c r="F3168" s="452">
        <v>3162</v>
      </c>
      <c r="G3168" s="453">
        <v>2.3641126250186613</v>
      </c>
      <c r="H3168" s="453">
        <v>7.4246452213711649</v>
      </c>
      <c r="I3168" s="453">
        <v>8.8749348563580952</v>
      </c>
      <c r="J3168" s="453"/>
      <c r="K3168" s="453">
        <v>0.72308849921878249</v>
      </c>
      <c r="L3168" s="453">
        <v>1.9738265231505139</v>
      </c>
      <c r="M3168" s="453">
        <v>-0.11304991495445904</v>
      </c>
      <c r="N3168" s="453"/>
      <c r="O3168" s="453">
        <f t="shared" si="49"/>
        <v>1.9051448117281131</v>
      </c>
      <c r="P3168" s="453">
        <f t="shared" si="49"/>
        <v>5.6861491338360963</v>
      </c>
      <c r="Q3168" s="453">
        <f t="shared" si="49"/>
        <v>4.3244175132245886</v>
      </c>
    </row>
    <row r="3169" spans="6:17">
      <c r="F3169" s="452">
        <v>3163</v>
      </c>
      <c r="G3169" s="453">
        <v>2.6962881411897524</v>
      </c>
      <c r="H3169" s="453">
        <v>8.5520115007854258</v>
      </c>
      <c r="I3169" s="453">
        <v>9.9240011532451007</v>
      </c>
      <c r="J3169" s="453"/>
      <c r="K3169" s="453">
        <v>0.45549882578592893</v>
      </c>
      <c r="L3169" s="453">
        <v>0.71702371687317878</v>
      </c>
      <c r="M3169" s="453">
        <v>-2.3428662220748748</v>
      </c>
      <c r="N3169" s="453"/>
      <c r="O3169" s="453">
        <f t="shared" si="49"/>
        <v>1.8036428963808051</v>
      </c>
      <c r="P3169" s="453">
        <f t="shared" si="49"/>
        <v>4.9930294672658917</v>
      </c>
      <c r="Q3169" s="453">
        <f t="shared" si="49"/>
        <v>2.6191343545476755</v>
      </c>
    </row>
    <row r="3170" spans="6:17">
      <c r="F3170" s="452">
        <v>3164</v>
      </c>
      <c r="G3170" s="453">
        <v>2.8382373411577966</v>
      </c>
      <c r="H3170" s="453">
        <v>8.5521098503538582</v>
      </c>
      <c r="I3170" s="453">
        <v>10.178471548177995</v>
      </c>
      <c r="J3170" s="453"/>
      <c r="K3170" s="453">
        <v>0.6560092947288485</v>
      </c>
      <c r="L3170" s="453">
        <v>1.3124223861743047</v>
      </c>
      <c r="M3170" s="453">
        <v>-1.1172048555442657</v>
      </c>
      <c r="N3170" s="453"/>
      <c r="O3170" s="453">
        <f t="shared" si="49"/>
        <v>2.0751279653077468</v>
      </c>
      <c r="P3170" s="453">
        <f t="shared" si="49"/>
        <v>5.5884773113512338</v>
      </c>
      <c r="Q3170" s="453">
        <f t="shared" si="49"/>
        <v>3.972030918544732</v>
      </c>
    </row>
    <row r="3171" spans="6:17">
      <c r="F3171" s="452">
        <v>3165</v>
      </c>
      <c r="G3171" s="453">
        <v>3.0902303287221411</v>
      </c>
      <c r="H3171" s="453">
        <v>11.495513616002484</v>
      </c>
      <c r="I3171" s="453">
        <v>15.614472598662005</v>
      </c>
      <c r="J3171" s="453"/>
      <c r="K3171" s="453">
        <v>0.90192737388477084</v>
      </c>
      <c r="L3171" s="453">
        <v>4.2301356426201053</v>
      </c>
      <c r="M3171" s="453">
        <v>3.8149942989096246</v>
      </c>
      <c r="N3171" s="453"/>
      <c r="O3171" s="453">
        <f t="shared" si="49"/>
        <v>2.4470425382458414</v>
      </c>
      <c r="P3171" s="453">
        <f t="shared" si="49"/>
        <v>9.9778924506213471</v>
      </c>
      <c r="Q3171" s="453">
        <f t="shared" si="49"/>
        <v>11.622230598240627</v>
      </c>
    </row>
    <row r="3172" spans="6:17">
      <c r="F3172" s="452">
        <v>3166</v>
      </c>
      <c r="G3172" s="453">
        <v>2.763440997912836</v>
      </c>
      <c r="H3172" s="453">
        <v>10.357383224618836</v>
      </c>
      <c r="I3172" s="453">
        <v>15.349627551660873</v>
      </c>
      <c r="J3172" s="453"/>
      <c r="K3172" s="453">
        <v>0.40672835455557355</v>
      </c>
      <c r="L3172" s="453">
        <v>2.349499613661159</v>
      </c>
      <c r="M3172" s="453">
        <v>2.038395632135483</v>
      </c>
      <c r="N3172" s="453"/>
      <c r="O3172" s="453">
        <f t="shared" si="49"/>
        <v>1.7884488535119916</v>
      </c>
      <c r="P3172" s="453">
        <f t="shared" si="49"/>
        <v>7.528191225970577</v>
      </c>
      <c r="Q3172" s="453">
        <f t="shared" si="49"/>
        <v>9.7132094079659197</v>
      </c>
    </row>
    <row r="3173" spans="6:17">
      <c r="F3173" s="452">
        <v>3167</v>
      </c>
      <c r="G3173" s="453">
        <v>2.4711244534032648</v>
      </c>
      <c r="H3173" s="453">
        <v>8.4084638628942088</v>
      </c>
      <c r="I3173" s="453">
        <v>11.334110166383141</v>
      </c>
      <c r="J3173" s="453"/>
      <c r="K3173" s="453">
        <v>0.26315685901206542</v>
      </c>
      <c r="L3173" s="453">
        <v>1.014248595133239</v>
      </c>
      <c r="M3173" s="453">
        <v>-1.5097726016779518</v>
      </c>
      <c r="N3173" s="453"/>
      <c r="O3173" s="453">
        <f t="shared" si="49"/>
        <v>1.4987190857136978</v>
      </c>
      <c r="P3173" s="453">
        <f t="shared" si="49"/>
        <v>5.2184805265803433</v>
      </c>
      <c r="Q3173" s="453">
        <f t="shared" si="49"/>
        <v>4.1572824815136187</v>
      </c>
    </row>
    <row r="3174" spans="6:17">
      <c r="F3174" s="452">
        <v>3168</v>
      </c>
      <c r="G3174" s="453">
        <v>2.5891376722590991</v>
      </c>
      <c r="H3174" s="453">
        <v>9.6142005155140211</v>
      </c>
      <c r="I3174" s="453">
        <v>14.235970037975846</v>
      </c>
      <c r="J3174" s="453"/>
      <c r="K3174" s="453">
        <v>0.41432257684272678</v>
      </c>
      <c r="L3174" s="453">
        <v>2.3855508179326392</v>
      </c>
      <c r="M3174" s="453">
        <v>2.3022068906541335</v>
      </c>
      <c r="N3174" s="453"/>
      <c r="O3174" s="453">
        <f t="shared" si="49"/>
        <v>1.7088914129722763</v>
      </c>
      <c r="P3174" s="453">
        <f t="shared" si="49"/>
        <v>7.1926510756896498</v>
      </c>
      <c r="Q3174" s="453">
        <f t="shared" si="49"/>
        <v>9.4201919096420568</v>
      </c>
    </row>
    <row r="3175" spans="6:17">
      <c r="F3175" s="452">
        <v>3169</v>
      </c>
      <c r="G3175" s="453">
        <v>2.9975183958396912</v>
      </c>
      <c r="H3175" s="453">
        <v>9.4802151779254302</v>
      </c>
      <c r="I3175" s="453">
        <v>11.592744039671516</v>
      </c>
      <c r="J3175" s="453"/>
      <c r="K3175" s="453">
        <v>0.68826481649255911</v>
      </c>
      <c r="L3175" s="453">
        <v>1.8205004218873313</v>
      </c>
      <c r="M3175" s="453">
        <v>-0.73883405120228929</v>
      </c>
      <c r="N3175" s="453"/>
      <c r="O3175" s="453">
        <f t="shared" si="49"/>
        <v>2.1870240144124047</v>
      </c>
      <c r="P3175" s="453">
        <f t="shared" si="49"/>
        <v>6.5606080108500464</v>
      </c>
      <c r="Q3175" s="453">
        <f t="shared" si="49"/>
        <v>5.0575379686334685</v>
      </c>
    </row>
    <row r="3176" spans="6:17">
      <c r="F3176" s="452">
        <v>3170</v>
      </c>
      <c r="G3176" s="453">
        <v>2.4775880676539597</v>
      </c>
      <c r="H3176" s="453">
        <v>8.0515982311909511</v>
      </c>
      <c r="I3176" s="453">
        <v>9.307200275052125</v>
      </c>
      <c r="J3176" s="453"/>
      <c r="K3176" s="453">
        <v>0.3979005701702274</v>
      </c>
      <c r="L3176" s="453">
        <v>1.2806951835573699</v>
      </c>
      <c r="M3176" s="453">
        <v>-1.7209998902188488</v>
      </c>
      <c r="N3176" s="453"/>
      <c r="O3176" s="453">
        <f t="shared" si="49"/>
        <v>1.6366946039972072</v>
      </c>
      <c r="P3176" s="453">
        <f t="shared" si="49"/>
        <v>5.3064942991528454</v>
      </c>
      <c r="Q3176" s="453">
        <f t="shared" si="49"/>
        <v>2.9326002473072137</v>
      </c>
    </row>
    <row r="3177" spans="6:17">
      <c r="F3177" s="452">
        <v>3171</v>
      </c>
      <c r="G3177" s="453">
        <v>2.4551844435500527</v>
      </c>
      <c r="H3177" s="453">
        <v>7.8146492592085295</v>
      </c>
      <c r="I3177" s="453">
        <v>10.727885450554666</v>
      </c>
      <c r="J3177" s="453"/>
      <c r="K3177" s="453">
        <v>0.22690226043566852</v>
      </c>
      <c r="L3177" s="453">
        <v>0.38849666140662009</v>
      </c>
      <c r="M3177" s="453">
        <v>-1.3848287795032519</v>
      </c>
      <c r="N3177" s="453"/>
      <c r="O3177" s="453">
        <f t="shared" si="49"/>
        <v>1.4544944822106949</v>
      </c>
      <c r="P3177" s="453">
        <f t="shared" si="49"/>
        <v>4.2958212910108848</v>
      </c>
      <c r="Q3177" s="453">
        <f t="shared" si="49"/>
        <v>3.9791139457740812</v>
      </c>
    </row>
    <row r="3178" spans="6:17">
      <c r="F3178" s="452">
        <v>3172</v>
      </c>
      <c r="G3178" s="453">
        <v>2.534854789850872</v>
      </c>
      <c r="H3178" s="453">
        <v>6.350020419682032</v>
      </c>
      <c r="I3178" s="453">
        <v>5.3678645938087044</v>
      </c>
      <c r="J3178" s="453"/>
      <c r="K3178" s="453">
        <v>0.29354416145056739</v>
      </c>
      <c r="L3178" s="453">
        <v>-0.69334556710273176</v>
      </c>
      <c r="M3178" s="453">
        <v>-5.0587777955443443</v>
      </c>
      <c r="N3178" s="453"/>
      <c r="O3178" s="453">
        <f t="shared" si="49"/>
        <v>1.5609715563760034</v>
      </c>
      <c r="P3178" s="453">
        <f t="shared" si="49"/>
        <v>2.4816646427382842</v>
      </c>
      <c r="Q3178" s="453">
        <f t="shared" si="49"/>
        <v>-2.3748454986399921</v>
      </c>
    </row>
    <row r="3179" spans="6:17">
      <c r="F3179" s="452">
        <v>3173</v>
      </c>
      <c r="G3179" s="453">
        <v>2.1609101439958867</v>
      </c>
      <c r="H3179" s="453">
        <v>7.1446308570180719</v>
      </c>
      <c r="I3179" s="453">
        <v>7.2436498195594936</v>
      </c>
      <c r="J3179" s="453"/>
      <c r="K3179" s="453">
        <v>0.10082450724336489</v>
      </c>
      <c r="L3179" s="453">
        <v>0.10894127461853031</v>
      </c>
      <c r="M3179" s="453">
        <v>-3.7160256519972208</v>
      </c>
      <c r="N3179" s="453"/>
      <c r="O3179" s="453">
        <f t="shared" si="49"/>
        <v>1.1812795792413082</v>
      </c>
      <c r="P3179" s="453">
        <f t="shared" si="49"/>
        <v>3.6812567031275663</v>
      </c>
      <c r="Q3179" s="453">
        <f t="shared" si="49"/>
        <v>-9.4200742217473987E-2</v>
      </c>
    </row>
    <row r="3180" spans="6:17">
      <c r="F3180" s="452">
        <v>3174</v>
      </c>
      <c r="G3180" s="453">
        <v>2.8224537821738167</v>
      </c>
      <c r="H3180" s="453">
        <v>8.7024666907770083</v>
      </c>
      <c r="I3180" s="453">
        <v>10.483857134521656</v>
      </c>
      <c r="J3180" s="453"/>
      <c r="K3180" s="453">
        <v>0.57704743178845241</v>
      </c>
      <c r="L3180" s="453">
        <v>1.267164318778164</v>
      </c>
      <c r="M3180" s="453">
        <v>-1.5515984386247084</v>
      </c>
      <c r="N3180" s="453"/>
      <c r="O3180" s="453">
        <f t="shared" si="49"/>
        <v>1.9882743228753608</v>
      </c>
      <c r="P3180" s="453">
        <f t="shared" si="49"/>
        <v>5.6183976641666682</v>
      </c>
      <c r="Q3180" s="453">
        <f t="shared" si="49"/>
        <v>3.6903301286361199</v>
      </c>
    </row>
    <row r="3181" spans="6:17">
      <c r="F3181" s="452">
        <v>3175</v>
      </c>
      <c r="G3181" s="453">
        <v>2.521038563423744</v>
      </c>
      <c r="H3181" s="453">
        <v>8.1731462898995133</v>
      </c>
      <c r="I3181" s="453">
        <v>9.5221094772920338</v>
      </c>
      <c r="J3181" s="453"/>
      <c r="K3181" s="453">
        <v>0.29668040106698612</v>
      </c>
      <c r="L3181" s="453">
        <v>0.93729536555984083</v>
      </c>
      <c r="M3181" s="453">
        <v>-2.2174989354299228</v>
      </c>
      <c r="N3181" s="453"/>
      <c r="O3181" s="453">
        <f t="shared" si="49"/>
        <v>1.5571996827788581</v>
      </c>
      <c r="P3181" s="453">
        <f t="shared" si="49"/>
        <v>5.0238685105095975</v>
      </c>
      <c r="Q3181" s="453">
        <f t="shared" si="49"/>
        <v>2.5435558032160941</v>
      </c>
    </row>
    <row r="3182" spans="6:17">
      <c r="F3182" s="452">
        <v>3176</v>
      </c>
      <c r="G3182" s="453">
        <v>2.6949555315313916</v>
      </c>
      <c r="H3182" s="453">
        <v>7.9673688383880261</v>
      </c>
      <c r="I3182" s="453">
        <v>9.3746821502640216</v>
      </c>
      <c r="J3182" s="453"/>
      <c r="K3182" s="453">
        <v>-0.42283721590071899</v>
      </c>
      <c r="L3182" s="453">
        <v>-1.3545955873970996</v>
      </c>
      <c r="M3182" s="453">
        <v>-5.6046072203182291</v>
      </c>
      <c r="N3182" s="453"/>
      <c r="O3182" s="453">
        <f t="shared" si="49"/>
        <v>0.92464054986497679</v>
      </c>
      <c r="P3182" s="453">
        <f t="shared" si="49"/>
        <v>2.6290888317969134</v>
      </c>
      <c r="Q3182" s="453">
        <f t="shared" si="49"/>
        <v>-0.9172661451862183</v>
      </c>
    </row>
    <row r="3183" spans="6:17">
      <c r="F3183" s="452">
        <v>3177</v>
      </c>
      <c r="G3183" s="453">
        <v>2.5385393674356624</v>
      </c>
      <c r="H3183" s="453">
        <v>8.2159461219578631</v>
      </c>
      <c r="I3183" s="453">
        <v>9.4719182573117848</v>
      </c>
      <c r="J3183" s="453"/>
      <c r="K3183" s="453">
        <v>0.30746767002930753</v>
      </c>
      <c r="L3183" s="453">
        <v>0.86105404911548078</v>
      </c>
      <c r="M3183" s="453">
        <v>-2.3783907318148891</v>
      </c>
      <c r="N3183" s="453"/>
      <c r="O3183" s="453">
        <f t="shared" si="49"/>
        <v>1.5767373537471387</v>
      </c>
      <c r="P3183" s="453">
        <f t="shared" si="49"/>
        <v>4.9690271100944123</v>
      </c>
      <c r="Q3183" s="453">
        <f t="shared" si="49"/>
        <v>2.3575683968410033</v>
      </c>
    </row>
    <row r="3184" spans="6:17">
      <c r="F3184" s="452">
        <v>3178</v>
      </c>
      <c r="G3184" s="453">
        <v>2.4034328096227604</v>
      </c>
      <c r="H3184" s="453">
        <v>8.1925905890295354</v>
      </c>
      <c r="I3184" s="453">
        <v>10.983053896130883</v>
      </c>
      <c r="J3184" s="453"/>
      <c r="K3184" s="453">
        <v>0.30672520840398221</v>
      </c>
      <c r="L3184" s="453">
        <v>1.9693076781498959</v>
      </c>
      <c r="M3184" s="453">
        <v>1.1591117874205707</v>
      </c>
      <c r="N3184" s="453"/>
      <c r="O3184" s="453">
        <f t="shared" si="49"/>
        <v>1.5084416132153624</v>
      </c>
      <c r="P3184" s="453">
        <f t="shared" si="49"/>
        <v>6.0656029726646636</v>
      </c>
      <c r="Q3184" s="453">
        <f t="shared" si="49"/>
        <v>6.6506387354860124</v>
      </c>
    </row>
    <row r="3185" spans="6:17">
      <c r="F3185" s="452">
        <v>3179</v>
      </c>
      <c r="G3185" s="453">
        <v>2.6055926163793313</v>
      </c>
      <c r="H3185" s="453">
        <v>7.7306983417596271</v>
      </c>
      <c r="I3185" s="453">
        <v>9.0855754979526324</v>
      </c>
      <c r="J3185" s="453"/>
      <c r="K3185" s="453">
        <v>0.33274286416540555</v>
      </c>
      <c r="L3185" s="453">
        <v>0.19779775351097584</v>
      </c>
      <c r="M3185" s="453">
        <v>-2.9471036378358022</v>
      </c>
      <c r="N3185" s="453"/>
      <c r="O3185" s="453">
        <f t="shared" si="49"/>
        <v>1.6355391723550712</v>
      </c>
      <c r="P3185" s="453">
        <f t="shared" si="49"/>
        <v>4.0631469243907894</v>
      </c>
      <c r="Q3185" s="453">
        <f t="shared" si="49"/>
        <v>1.595684111140514</v>
      </c>
    </row>
    <row r="3186" spans="6:17">
      <c r="F3186" s="452">
        <v>3180</v>
      </c>
      <c r="G3186" s="453">
        <v>2.0871145738253354</v>
      </c>
      <c r="H3186" s="453">
        <v>5.9896678814178514</v>
      </c>
      <c r="I3186" s="453">
        <v>6.5262374360488451</v>
      </c>
      <c r="J3186" s="453"/>
      <c r="K3186" s="453">
        <v>-0.22159715129021329</v>
      </c>
      <c r="L3186" s="453">
        <v>-1.4863084418260151</v>
      </c>
      <c r="M3186" s="453">
        <v>-4.9401977126070378</v>
      </c>
      <c r="N3186" s="453"/>
      <c r="O3186" s="453">
        <f t="shared" si="49"/>
        <v>0.8219601356224544</v>
      </c>
      <c r="P3186" s="453">
        <f t="shared" si="49"/>
        <v>1.5085254988829107</v>
      </c>
      <c r="Q3186" s="453">
        <f t="shared" si="49"/>
        <v>-1.6770789945826152</v>
      </c>
    </row>
    <row r="3187" spans="6:17">
      <c r="F3187" s="452">
        <v>3181</v>
      </c>
      <c r="G3187" s="453">
        <v>2.3091387883139447</v>
      </c>
      <c r="H3187" s="453">
        <v>7.6741603856028462</v>
      </c>
      <c r="I3187" s="453">
        <v>10.069601118416145</v>
      </c>
      <c r="J3187" s="453"/>
      <c r="K3187" s="453">
        <v>-2.2940720661656755E-2</v>
      </c>
      <c r="L3187" s="453">
        <v>0.57350078605054478</v>
      </c>
      <c r="M3187" s="453">
        <v>-0.95445197288003669</v>
      </c>
      <c r="N3187" s="453"/>
      <c r="O3187" s="453">
        <f t="shared" si="49"/>
        <v>1.1316286734953156</v>
      </c>
      <c r="P3187" s="453">
        <f t="shared" si="49"/>
        <v>4.4105809788519679</v>
      </c>
      <c r="Q3187" s="453">
        <f t="shared" si="49"/>
        <v>4.0803485863280358</v>
      </c>
    </row>
    <row r="3188" spans="6:17">
      <c r="F3188" s="452">
        <v>3182</v>
      </c>
      <c r="G3188" s="453">
        <v>2.9776383950217102</v>
      </c>
      <c r="H3188" s="453">
        <v>9.1059206456075046</v>
      </c>
      <c r="I3188" s="453">
        <v>9.2946181330760709</v>
      </c>
      <c r="J3188" s="453"/>
      <c r="K3188" s="453">
        <v>1.0059390933898431</v>
      </c>
      <c r="L3188" s="453">
        <v>2.9192645014091099</v>
      </c>
      <c r="M3188" s="453">
        <v>0.31672856411042005</v>
      </c>
      <c r="N3188" s="453"/>
      <c r="O3188" s="453">
        <f t="shared" si="49"/>
        <v>2.4947582909006982</v>
      </c>
      <c r="P3188" s="453">
        <f t="shared" si="49"/>
        <v>7.4722248242128622</v>
      </c>
      <c r="Q3188" s="453">
        <f t="shared" si="49"/>
        <v>4.9640376306484555</v>
      </c>
    </row>
    <row r="3189" spans="6:17">
      <c r="F3189" s="452">
        <v>3183</v>
      </c>
      <c r="G3189" s="453">
        <v>2.6928618447311319</v>
      </c>
      <c r="H3189" s="453">
        <v>9.2965183938892153</v>
      </c>
      <c r="I3189" s="453">
        <v>12.728050862900872</v>
      </c>
      <c r="J3189" s="453"/>
      <c r="K3189" s="453">
        <v>0.48495913260251911</v>
      </c>
      <c r="L3189" s="453">
        <v>2.1447646750690623</v>
      </c>
      <c r="M3189" s="453">
        <v>1.3672744074112515</v>
      </c>
      <c r="N3189" s="453"/>
      <c r="O3189" s="453">
        <f t="shared" si="49"/>
        <v>1.831390054968085</v>
      </c>
      <c r="P3189" s="453">
        <f t="shared" si="49"/>
        <v>6.79302387201367</v>
      </c>
      <c r="Q3189" s="453">
        <f t="shared" si="49"/>
        <v>7.7312998388616876</v>
      </c>
    </row>
    <row r="3190" spans="6:17">
      <c r="F3190" s="452">
        <v>3184</v>
      </c>
      <c r="G3190" s="453">
        <v>2.1798396124229704</v>
      </c>
      <c r="H3190" s="453">
        <v>6.9097070446969013</v>
      </c>
      <c r="I3190" s="453">
        <v>7.6170796162198542</v>
      </c>
      <c r="J3190" s="453"/>
      <c r="K3190" s="453">
        <v>-2.2713329395783077E-2</v>
      </c>
      <c r="L3190" s="453">
        <v>-0.34587790034067822</v>
      </c>
      <c r="M3190" s="453">
        <v>-4.1051474712379203</v>
      </c>
      <c r="N3190" s="453"/>
      <c r="O3190" s="453">
        <f t="shared" si="49"/>
        <v>1.0672064768157021</v>
      </c>
      <c r="P3190" s="453">
        <f t="shared" si="49"/>
        <v>3.1089756220077724</v>
      </c>
      <c r="Q3190" s="453">
        <f t="shared" si="49"/>
        <v>-0.29660766312799325</v>
      </c>
    </row>
    <row r="3191" spans="6:17">
      <c r="F3191" s="452">
        <v>3185</v>
      </c>
      <c r="G3191" s="453">
        <v>2.6662677436250259</v>
      </c>
      <c r="H3191" s="453">
        <v>8.647300458528143</v>
      </c>
      <c r="I3191" s="453">
        <v>10.840289188261025</v>
      </c>
      <c r="J3191" s="453"/>
      <c r="K3191" s="453">
        <v>0.49683936193454414</v>
      </c>
      <c r="L3191" s="453">
        <v>1.5910774982394145</v>
      </c>
      <c r="M3191" s="453">
        <v>-0.60071159406162877</v>
      </c>
      <c r="N3191" s="453"/>
      <c r="O3191" s="453">
        <f t="shared" si="49"/>
        <v>1.8299732337470571</v>
      </c>
      <c r="P3191" s="453">
        <f t="shared" si="49"/>
        <v>5.914727727503486</v>
      </c>
      <c r="Q3191" s="453">
        <f t="shared" si="49"/>
        <v>4.8194330000688836</v>
      </c>
    </row>
    <row r="3192" spans="6:17">
      <c r="F3192" s="452">
        <v>3186</v>
      </c>
      <c r="G3192" s="453">
        <v>3.0285359531353659</v>
      </c>
      <c r="H3192" s="453">
        <v>10.200670305455631</v>
      </c>
      <c r="I3192" s="453">
        <v>14.025918476631418</v>
      </c>
      <c r="J3192" s="453"/>
      <c r="K3192" s="453">
        <v>0.60902019698375653</v>
      </c>
      <c r="L3192" s="453">
        <v>2.1309726977174535</v>
      </c>
      <c r="M3192" s="453">
        <v>0.46194341410572548</v>
      </c>
      <c r="N3192" s="453"/>
      <c r="O3192" s="453">
        <f t="shared" si="49"/>
        <v>2.1232881735514395</v>
      </c>
      <c r="P3192" s="453">
        <f t="shared" si="49"/>
        <v>7.231307850445269</v>
      </c>
      <c r="Q3192" s="453">
        <f t="shared" si="49"/>
        <v>7.4749026524214344</v>
      </c>
    </row>
    <row r="3193" spans="6:17">
      <c r="F3193" s="452">
        <v>3187</v>
      </c>
      <c r="G3193" s="453">
        <v>2.3525985474751927</v>
      </c>
      <c r="H3193" s="453">
        <v>6.9506497935506175</v>
      </c>
      <c r="I3193" s="453">
        <v>7.94997931976026</v>
      </c>
      <c r="J3193" s="453"/>
      <c r="K3193" s="453">
        <v>-9.8663024987923009E-2</v>
      </c>
      <c r="L3193" s="453">
        <v>-1.0179622907010355</v>
      </c>
      <c r="M3193" s="453">
        <v>-4.9441502375107405</v>
      </c>
      <c r="N3193" s="453"/>
      <c r="O3193" s="453">
        <f t="shared" si="49"/>
        <v>1.0776362487496733</v>
      </c>
      <c r="P3193" s="453">
        <f t="shared" si="49"/>
        <v>2.4573626060742733</v>
      </c>
      <c r="Q3193" s="453">
        <f t="shared" si="49"/>
        <v>-0.96916057763061048</v>
      </c>
    </row>
    <row r="3194" spans="6:17">
      <c r="F3194" s="452">
        <v>3188</v>
      </c>
      <c r="G3194" s="453">
        <v>2.61478011764728</v>
      </c>
      <c r="H3194" s="453">
        <v>9.2641705995870325</v>
      </c>
      <c r="I3194" s="453">
        <v>14.467466427488688</v>
      </c>
      <c r="J3194" s="453"/>
      <c r="K3194" s="453">
        <v>0.37447120906853648</v>
      </c>
      <c r="L3194" s="453">
        <v>1.8595848255147516</v>
      </c>
      <c r="M3194" s="453">
        <v>2.4600256296615726</v>
      </c>
      <c r="N3194" s="453"/>
      <c r="O3194" s="453">
        <f t="shared" si="49"/>
        <v>1.6818612678921765</v>
      </c>
      <c r="P3194" s="453">
        <f t="shared" si="49"/>
        <v>6.4916701253082678</v>
      </c>
      <c r="Q3194" s="453">
        <f t="shared" si="49"/>
        <v>9.6937588434059165</v>
      </c>
    </row>
    <row r="3195" spans="6:17">
      <c r="F3195" s="452">
        <v>3189</v>
      </c>
      <c r="G3195" s="453">
        <v>2.6546625005002511</v>
      </c>
      <c r="H3195" s="453">
        <v>8.6010540148313481</v>
      </c>
      <c r="I3195" s="453">
        <v>10.800557202385718</v>
      </c>
      <c r="J3195" s="453"/>
      <c r="K3195" s="453">
        <v>0.47608386939646863</v>
      </c>
      <c r="L3195" s="453">
        <v>1.5235205019775151</v>
      </c>
      <c r="M3195" s="453">
        <v>-0.69962379945317821</v>
      </c>
      <c r="N3195" s="453"/>
      <c r="O3195" s="453">
        <f t="shared" si="49"/>
        <v>1.8034151196465942</v>
      </c>
      <c r="P3195" s="453">
        <f t="shared" si="49"/>
        <v>5.8240475093931892</v>
      </c>
      <c r="Q3195" s="453">
        <f t="shared" si="49"/>
        <v>4.700654801739681</v>
      </c>
    </row>
    <row r="3196" spans="6:17">
      <c r="F3196" s="452">
        <v>3190</v>
      </c>
      <c r="G3196" s="453">
        <v>2.720784097444513</v>
      </c>
      <c r="H3196" s="453">
        <v>9.0351012694535484</v>
      </c>
      <c r="I3196" s="453">
        <v>12.692113671232008</v>
      </c>
      <c r="J3196" s="453"/>
      <c r="K3196" s="453">
        <v>0.46057323279963569</v>
      </c>
      <c r="L3196" s="453">
        <v>1.1276847600531639</v>
      </c>
      <c r="M3196" s="453">
        <v>-1.8049137577288406</v>
      </c>
      <c r="N3196" s="453"/>
      <c r="O3196" s="453">
        <f t="shared" si="49"/>
        <v>1.8209652815218922</v>
      </c>
      <c r="P3196" s="453">
        <f t="shared" si="49"/>
        <v>5.6452353947799381</v>
      </c>
      <c r="Q3196" s="453">
        <f t="shared" si="49"/>
        <v>4.5411430778871633</v>
      </c>
    </row>
    <row r="3197" spans="6:17">
      <c r="F3197" s="452">
        <v>3191</v>
      </c>
      <c r="G3197" s="453">
        <v>2.5322215472043297</v>
      </c>
      <c r="H3197" s="453">
        <v>10.054983832157674</v>
      </c>
      <c r="I3197" s="453">
        <v>15.273267138037625</v>
      </c>
      <c r="J3197" s="453"/>
      <c r="K3197" s="453">
        <v>0.29844716522200621</v>
      </c>
      <c r="L3197" s="453">
        <v>2.6831562044434492</v>
      </c>
      <c r="M3197" s="453">
        <v>3.2494755554495001</v>
      </c>
      <c r="N3197" s="453"/>
      <c r="O3197" s="453">
        <f t="shared" si="49"/>
        <v>1.564557938824171</v>
      </c>
      <c r="P3197" s="453">
        <f t="shared" si="49"/>
        <v>7.7106481205222863</v>
      </c>
      <c r="Q3197" s="453">
        <f t="shared" si="49"/>
        <v>10.886109124468312</v>
      </c>
    </row>
    <row r="3198" spans="6:17">
      <c r="F3198" s="452">
        <v>3192</v>
      </c>
      <c r="G3198" s="453">
        <v>2.970105440970654</v>
      </c>
      <c r="H3198" s="453">
        <v>9.1745200759090082</v>
      </c>
      <c r="I3198" s="453">
        <v>11.393039039428402</v>
      </c>
      <c r="J3198" s="453"/>
      <c r="K3198" s="453">
        <v>-2.9757277772315405E-3</v>
      </c>
      <c r="L3198" s="453">
        <v>-0.10367963560385363</v>
      </c>
      <c r="M3198" s="453">
        <v>-3.4851089604503969</v>
      </c>
      <c r="N3198" s="453"/>
      <c r="O3198" s="453">
        <f t="shared" si="49"/>
        <v>1.4820769927080955</v>
      </c>
      <c r="P3198" s="453">
        <f t="shared" si="49"/>
        <v>4.4835804023506505</v>
      </c>
      <c r="Q3198" s="453">
        <f t="shared" si="49"/>
        <v>2.211410559263804</v>
      </c>
    </row>
    <row r="3199" spans="6:17">
      <c r="F3199" s="452">
        <v>3193</v>
      </c>
      <c r="G3199" s="453">
        <v>2.4020021858240117</v>
      </c>
      <c r="H3199" s="453">
        <v>7.6927504370315063</v>
      </c>
      <c r="I3199" s="453">
        <v>9.2673313458272588</v>
      </c>
      <c r="J3199" s="453"/>
      <c r="K3199" s="453">
        <v>0.10492302883890581</v>
      </c>
      <c r="L3199" s="453">
        <v>-0.13284323105179396</v>
      </c>
      <c r="M3199" s="453">
        <v>-3.532160351344352</v>
      </c>
      <c r="N3199" s="453"/>
      <c r="O3199" s="453">
        <f t="shared" si="49"/>
        <v>1.3059241217509117</v>
      </c>
      <c r="P3199" s="453">
        <f t="shared" si="49"/>
        <v>3.7135319874639592</v>
      </c>
      <c r="Q3199" s="453">
        <f t="shared" si="49"/>
        <v>1.1015053215692774</v>
      </c>
    </row>
    <row r="3200" spans="6:17">
      <c r="F3200" s="452">
        <v>3194</v>
      </c>
      <c r="G3200" s="453">
        <v>2.7522223880272989</v>
      </c>
      <c r="H3200" s="453">
        <v>9.1592226571181996</v>
      </c>
      <c r="I3200" s="453">
        <v>12.826284744815837</v>
      </c>
      <c r="J3200" s="453"/>
      <c r="K3200" s="453">
        <v>0.49942684093542411</v>
      </c>
      <c r="L3200" s="453">
        <v>1.271272413768699</v>
      </c>
      <c r="M3200" s="453">
        <v>-1.4814700956776434</v>
      </c>
      <c r="N3200" s="453"/>
      <c r="O3200" s="453">
        <f t="shared" si="49"/>
        <v>1.8755380349490736</v>
      </c>
      <c r="P3200" s="453">
        <f t="shared" si="49"/>
        <v>5.8508837423277988</v>
      </c>
      <c r="Q3200" s="453">
        <f t="shared" si="49"/>
        <v>4.931672276730275</v>
      </c>
    </row>
    <row r="3201" spans="6:17">
      <c r="F3201" s="452">
        <v>3195</v>
      </c>
      <c r="G3201" s="453">
        <v>2.2670201295045516</v>
      </c>
      <c r="H3201" s="453">
        <v>6.8954355480962519</v>
      </c>
      <c r="I3201" s="453">
        <v>7.7875615053405625</v>
      </c>
      <c r="J3201" s="453"/>
      <c r="K3201" s="453">
        <v>1.0934821142530193</v>
      </c>
      <c r="L3201" s="453">
        <v>4.0515444081489775</v>
      </c>
      <c r="M3201" s="453">
        <v>3.031282658927779</v>
      </c>
      <c r="N3201" s="453"/>
      <c r="O3201" s="453">
        <f t="shared" si="49"/>
        <v>2.2269921790052951</v>
      </c>
      <c r="P3201" s="453">
        <f t="shared" si="49"/>
        <v>7.4992621821971035</v>
      </c>
      <c r="Q3201" s="453">
        <f t="shared" si="49"/>
        <v>6.9250634115980603</v>
      </c>
    </row>
    <row r="3202" spans="6:17">
      <c r="F3202" s="452">
        <v>3196</v>
      </c>
      <c r="G3202" s="453">
        <v>3.301647615996389</v>
      </c>
      <c r="H3202" s="453">
        <v>12.529958329480849</v>
      </c>
      <c r="I3202" s="453">
        <v>17.751937714630984</v>
      </c>
      <c r="J3202" s="453"/>
      <c r="K3202" s="453">
        <v>1.0359605949088859</v>
      </c>
      <c r="L3202" s="453">
        <v>5.0489597855447528</v>
      </c>
      <c r="M3202" s="453">
        <v>5.6568793080853084</v>
      </c>
      <c r="N3202" s="453"/>
      <c r="O3202" s="453">
        <f t="shared" si="49"/>
        <v>2.6867844029070804</v>
      </c>
      <c r="P3202" s="453">
        <f t="shared" si="49"/>
        <v>11.313938950285177</v>
      </c>
      <c r="Q3202" s="453">
        <f t="shared" si="49"/>
        <v>14.5328481654008</v>
      </c>
    </row>
    <row r="3203" spans="6:17">
      <c r="F3203" s="452">
        <v>3197</v>
      </c>
      <c r="G3203" s="453">
        <v>2.5476805090342811</v>
      </c>
      <c r="H3203" s="453">
        <v>7.6581132343548859</v>
      </c>
      <c r="I3203" s="453">
        <v>8.8952723718416138</v>
      </c>
      <c r="J3203" s="453"/>
      <c r="K3203" s="453">
        <v>0.36604707312426399</v>
      </c>
      <c r="L3203" s="453">
        <v>0.40847839798609442</v>
      </c>
      <c r="M3203" s="453">
        <v>-2.7821511915396613</v>
      </c>
      <c r="N3203" s="453"/>
      <c r="O3203" s="453">
        <f t="shared" si="49"/>
        <v>1.6398873276414045</v>
      </c>
      <c r="P3203" s="453">
        <f t="shared" si="49"/>
        <v>4.2375350151635374</v>
      </c>
      <c r="Q3203" s="453">
        <f t="shared" si="49"/>
        <v>1.6654849943811456</v>
      </c>
    </row>
    <row r="3204" spans="6:17">
      <c r="F3204" s="452">
        <v>3198</v>
      </c>
      <c r="G3204" s="453">
        <v>2.3997559717235717</v>
      </c>
      <c r="H3204" s="453">
        <v>8.684638125649343</v>
      </c>
      <c r="I3204" s="453">
        <v>11.226617167265701</v>
      </c>
      <c r="J3204" s="453"/>
      <c r="K3204" s="453">
        <v>9.6334981386871021E-2</v>
      </c>
      <c r="L3204" s="453">
        <v>1.7833889576380102E-2</v>
      </c>
      <c r="M3204" s="453">
        <v>-3.2699949023665482</v>
      </c>
      <c r="N3204" s="453"/>
      <c r="O3204" s="453">
        <f t="shared" si="49"/>
        <v>1.2962129672486569</v>
      </c>
      <c r="P3204" s="453">
        <f t="shared" si="49"/>
        <v>4.3601529524010516</v>
      </c>
      <c r="Q3204" s="453">
        <f t="shared" si="49"/>
        <v>2.3433136812663022</v>
      </c>
    </row>
    <row r="3205" spans="6:17">
      <c r="F3205" s="452">
        <v>3199</v>
      </c>
      <c r="G3205" s="453">
        <v>2.5147903275543566</v>
      </c>
      <c r="H3205" s="453">
        <v>8.5216995970865668</v>
      </c>
      <c r="I3205" s="453">
        <v>11.501470065245357</v>
      </c>
      <c r="J3205" s="453"/>
      <c r="K3205" s="453">
        <v>0.41870027342573479</v>
      </c>
      <c r="L3205" s="453">
        <v>2.397734862183853</v>
      </c>
      <c r="M3205" s="453">
        <v>1.9966407285099166</v>
      </c>
      <c r="N3205" s="453"/>
      <c r="O3205" s="453">
        <f t="shared" si="49"/>
        <v>1.6760954372029131</v>
      </c>
      <c r="P3205" s="453">
        <f t="shared" si="49"/>
        <v>6.6585846607271364</v>
      </c>
      <c r="Q3205" s="453">
        <f t="shared" si="49"/>
        <v>7.7473757611325951</v>
      </c>
    </row>
    <row r="3206" spans="6:17">
      <c r="F3206" s="452">
        <v>3200</v>
      </c>
      <c r="G3206" s="453">
        <v>2.5696210761982954</v>
      </c>
      <c r="H3206" s="453">
        <v>8.9218704891367935</v>
      </c>
      <c r="I3206" s="453">
        <v>12.133712497408922</v>
      </c>
      <c r="J3206" s="453"/>
      <c r="K3206" s="453">
        <v>0.3437433750697636</v>
      </c>
      <c r="L3206" s="453">
        <v>1.4313997873457893</v>
      </c>
      <c r="M3206" s="453">
        <v>-0.9648824234827913</v>
      </c>
      <c r="N3206" s="453"/>
      <c r="O3206" s="453">
        <f t="shared" si="49"/>
        <v>1.6285539131689113</v>
      </c>
      <c r="P3206" s="453">
        <f t="shared" si="49"/>
        <v>5.8923350319141861</v>
      </c>
      <c r="Q3206" s="453">
        <f t="shared" si="49"/>
        <v>5.1019738252216698</v>
      </c>
    </row>
    <row r="3207" spans="6:17">
      <c r="P3207" s="690">
        <f>AVERAGE(P7:P3206)</f>
        <v>5.7839985146733497</v>
      </c>
      <c r="Q3207" s="690">
        <f>AVERAGE(Q7:Q3206)</f>
        <v>5.1737665886805306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00"/>
  </sheetPr>
  <dimension ref="B5:Q3208"/>
  <sheetViews>
    <sheetView workbookViewId="0">
      <selection activeCell="E38" sqref="E38"/>
    </sheetView>
  </sheetViews>
  <sheetFormatPr defaultRowHeight="12.75"/>
  <cols>
    <col min="6" max="6" width="11" bestFit="1" customWidth="1"/>
    <col min="7" max="7" width="10.28515625" bestFit="1" customWidth="1"/>
    <col min="8" max="8" width="11" bestFit="1" customWidth="1"/>
  </cols>
  <sheetData>
    <row r="5" spans="4:17" ht="15">
      <c r="E5" t="s">
        <v>221</v>
      </c>
      <c r="L5" s="452"/>
      <c r="M5" s="452"/>
      <c r="N5" s="452"/>
    </row>
    <row r="6" spans="4:17" ht="15">
      <c r="K6" s="266"/>
      <c r="L6" s="452"/>
      <c r="M6" s="452"/>
      <c r="N6" s="452"/>
      <c r="O6" s="266"/>
      <c r="P6" s="266"/>
      <c r="Q6" s="266"/>
    </row>
    <row r="7" spans="4:17" ht="15">
      <c r="K7" s="266"/>
      <c r="L7" s="452"/>
      <c r="M7" s="452"/>
      <c r="N7" s="452"/>
      <c r="O7" s="266"/>
      <c r="P7" s="266"/>
      <c r="Q7" s="266"/>
    </row>
    <row r="8" spans="4:17">
      <c r="E8" s="767" t="s">
        <v>222</v>
      </c>
      <c r="F8" s="767"/>
      <c r="G8" s="767"/>
      <c r="H8" s="767"/>
      <c r="K8" s="266"/>
      <c r="L8" s="453"/>
      <c r="M8" s="453"/>
      <c r="N8" s="453"/>
      <c r="O8" s="465"/>
      <c r="P8" s="266"/>
      <c r="Q8" s="266"/>
    </row>
    <row r="9" spans="4:17">
      <c r="E9" s="319" t="s">
        <v>155</v>
      </c>
      <c r="F9" s="319" t="s">
        <v>172</v>
      </c>
      <c r="G9" s="319" t="s">
        <v>223</v>
      </c>
      <c r="H9" s="319" t="s">
        <v>224</v>
      </c>
      <c r="K9" s="266"/>
      <c r="L9" s="453"/>
      <c r="M9" s="453"/>
      <c r="N9" s="453"/>
      <c r="O9" s="451"/>
      <c r="P9" s="266"/>
      <c r="Q9" s="266"/>
    </row>
    <row r="10" spans="4:17">
      <c r="E10" s="320">
        <v>0</v>
      </c>
      <c r="F10" s="320">
        <v>1.1299999999999999</v>
      </c>
      <c r="G10" s="320">
        <v>1.48</v>
      </c>
      <c r="H10" s="320">
        <v>2.67</v>
      </c>
      <c r="K10" s="266"/>
      <c r="L10" s="453"/>
      <c r="M10" s="453"/>
      <c r="N10" s="453"/>
      <c r="O10" s="344"/>
      <c r="P10" s="266"/>
      <c r="Q10" s="266"/>
    </row>
    <row r="11" spans="4:17">
      <c r="K11" s="266"/>
      <c r="L11" s="453"/>
      <c r="M11" s="453"/>
      <c r="N11" s="453"/>
      <c r="O11" s="266"/>
      <c r="P11" s="266"/>
      <c r="Q11" s="266"/>
    </row>
    <row r="12" spans="4:17">
      <c r="D12" t="s">
        <v>229</v>
      </c>
      <c r="K12" s="266"/>
      <c r="L12" s="453"/>
      <c r="M12" s="453"/>
      <c r="N12" s="453"/>
      <c r="O12" s="266"/>
      <c r="P12" s="266"/>
      <c r="Q12" s="266"/>
    </row>
    <row r="13" spans="4:17">
      <c r="K13" s="266"/>
      <c r="L13" s="453"/>
      <c r="M13" s="453"/>
      <c r="N13" s="453"/>
      <c r="O13" s="266"/>
      <c r="P13" s="266"/>
      <c r="Q13" s="266"/>
    </row>
    <row r="14" spans="4:17">
      <c r="D14" t="s">
        <v>226</v>
      </c>
      <c r="F14" s="321">
        <v>100000</v>
      </c>
      <c r="G14" s="322">
        <f>F14</f>
        <v>100000</v>
      </c>
      <c r="H14" s="322">
        <f>G14</f>
        <v>100000</v>
      </c>
      <c r="K14" s="266"/>
      <c r="L14" s="453"/>
      <c r="M14" s="453"/>
      <c r="N14" s="453"/>
      <c r="O14" s="346"/>
      <c r="P14" s="266"/>
      <c r="Q14" s="266"/>
    </row>
    <row r="15" spans="4:17">
      <c r="K15" s="266"/>
      <c r="L15" s="453"/>
      <c r="M15" s="453"/>
      <c r="N15" s="453"/>
      <c r="O15" s="266"/>
      <c r="P15" s="266"/>
      <c r="Q15" s="266"/>
    </row>
    <row r="16" spans="4:17">
      <c r="D16" t="s">
        <v>227</v>
      </c>
      <c r="F16" s="321">
        <f>'TS CF'!I33+F14</f>
        <v>611000</v>
      </c>
      <c r="G16" s="321">
        <f ca="1">'TS CF'!M33+G14</f>
        <v>520735.83796422859</v>
      </c>
      <c r="H16" s="321">
        <f ca="1">'TS CF'!Q33+H14</f>
        <v>491009.75453641993</v>
      </c>
      <c r="K16" s="266"/>
      <c r="L16" s="453"/>
      <c r="M16" s="453"/>
      <c r="N16" s="453"/>
      <c r="O16" s="345"/>
      <c r="P16" s="266"/>
      <c r="Q16" s="266"/>
    </row>
    <row r="17" spans="2:17">
      <c r="D17" t="s">
        <v>228</v>
      </c>
      <c r="F17" s="321">
        <f ca="1">'TS CF'!I34+F14</f>
        <v>520735.83796422859</v>
      </c>
      <c r="G17" s="321">
        <f ca="1">'TS CF'!M34+G14</f>
        <v>491009.75453641993</v>
      </c>
      <c r="H17" s="321">
        <f ca="1">'TS CF'!Q34+H14</f>
        <v>441262.73111958854</v>
      </c>
      <c r="K17" s="266"/>
      <c r="L17" s="453"/>
      <c r="M17" s="453"/>
      <c r="N17" s="453"/>
      <c r="O17" s="345"/>
      <c r="P17" s="266"/>
      <c r="Q17" s="266"/>
    </row>
    <row r="18" spans="2:17">
      <c r="D18" t="s">
        <v>190</v>
      </c>
      <c r="F18" s="321">
        <f ca="1">AVERAGE(F16:F17)</f>
        <v>565867.91898211429</v>
      </c>
      <c r="G18" s="321">
        <f ca="1">AVERAGE(G16:G17)</f>
        <v>505872.79625032423</v>
      </c>
      <c r="H18" s="321">
        <f ca="1">AVERAGE(H16:H17)</f>
        <v>466136.24282800424</v>
      </c>
      <c r="K18" s="266"/>
      <c r="L18" s="453"/>
      <c r="M18" s="453"/>
      <c r="N18" s="453"/>
      <c r="O18" s="345"/>
      <c r="P18" s="266"/>
      <c r="Q18" s="266"/>
    </row>
    <row r="19" spans="2:17">
      <c r="K19" s="266"/>
      <c r="L19" s="453"/>
      <c r="M19" s="453"/>
      <c r="N19" s="453"/>
      <c r="O19" s="266"/>
      <c r="P19" s="266"/>
      <c r="Q19" s="266"/>
    </row>
    <row r="20" spans="2:17">
      <c r="K20" s="266"/>
      <c r="L20" s="453"/>
      <c r="M20" s="453"/>
      <c r="N20" s="453"/>
      <c r="O20" s="282"/>
      <c r="P20" s="266"/>
      <c r="Q20" s="266"/>
    </row>
    <row r="21" spans="2:17">
      <c r="D21" t="s">
        <v>225</v>
      </c>
      <c r="K21" s="266"/>
      <c r="L21" s="453"/>
      <c r="M21" s="453"/>
      <c r="N21" s="453"/>
      <c r="O21" s="266"/>
      <c r="P21" s="266"/>
      <c r="Q21" s="266"/>
    </row>
    <row r="22" spans="2:17">
      <c r="K22" s="266"/>
      <c r="L22" s="453"/>
      <c r="M22" s="453"/>
      <c r="N22" s="453"/>
      <c r="O22" s="266"/>
      <c r="P22" s="266"/>
      <c r="Q22" s="266"/>
    </row>
    <row r="23" spans="2:17">
      <c r="E23" s="229" t="s">
        <v>338</v>
      </c>
      <c r="F23" s="10">
        <f>'TS IS'!F36</f>
        <v>-6319.85</v>
      </c>
      <c r="G23" s="10">
        <f>'TS IS'!J36</f>
        <v>-9197.4570000000003</v>
      </c>
      <c r="H23" s="10">
        <f>'TS IS'!N36</f>
        <v>-15289.846</v>
      </c>
      <c r="K23" s="266"/>
      <c r="L23" s="453"/>
      <c r="M23" s="453"/>
      <c r="N23" s="453"/>
      <c r="O23" s="266"/>
      <c r="P23" s="266"/>
      <c r="Q23" s="266"/>
    </row>
    <row r="24" spans="2:17">
      <c r="E24" s="229"/>
      <c r="F24" s="10"/>
      <c r="G24" s="10"/>
      <c r="H24" s="10"/>
      <c r="K24" s="266"/>
      <c r="L24" s="453"/>
      <c r="M24" s="453"/>
      <c r="N24" s="453"/>
      <c r="O24" s="266"/>
      <c r="P24" s="266"/>
      <c r="Q24" s="266"/>
    </row>
    <row r="25" spans="2:17">
      <c r="B25" s="1"/>
      <c r="C25" s="1"/>
      <c r="D25" s="1"/>
      <c r="E25" s="340" t="s">
        <v>402</v>
      </c>
      <c r="F25" s="10">
        <f ca="1">-F18*F10/100</f>
        <v>-6394.307484497891</v>
      </c>
      <c r="G25" s="10">
        <f ca="1">-G18*G10/100</f>
        <v>-7486.9173845047981</v>
      </c>
      <c r="H25" s="10">
        <f ca="1">-H18*H10/100</f>
        <v>-12445.837683507714</v>
      </c>
      <c r="I25" s="1"/>
      <c r="J25" s="1"/>
      <c r="K25" s="266"/>
      <c r="L25" s="453"/>
      <c r="M25" s="453"/>
      <c r="N25" s="453"/>
      <c r="O25" s="266"/>
      <c r="P25" s="266"/>
      <c r="Q25" s="266"/>
    </row>
    <row r="26" spans="2:17">
      <c r="B26" s="1"/>
      <c r="C26" s="1"/>
      <c r="D26" s="1"/>
      <c r="E26" s="580" t="s">
        <v>400</v>
      </c>
      <c r="F26" s="10">
        <f>-'[10]Interest Income'!F27</f>
        <v>-1433.7950000000001</v>
      </c>
      <c r="G26" s="10">
        <f>-'[10]Interest Income'!G27</f>
        <v>-2526.346</v>
      </c>
      <c r="H26" s="10">
        <f>-'[10]Interest Income'!H27</f>
        <v>-2680.59</v>
      </c>
      <c r="I26" s="1"/>
      <c r="J26" s="1"/>
      <c r="L26" s="453"/>
      <c r="M26" s="453"/>
      <c r="N26" s="453"/>
    </row>
    <row r="27" spans="2:17">
      <c r="B27" s="1"/>
      <c r="C27" s="1"/>
      <c r="D27" s="1"/>
      <c r="E27" s="580" t="s">
        <v>401</v>
      </c>
      <c r="F27" s="582">
        <f>-'[10]Interest Income'!E35</f>
        <v>-200</v>
      </c>
      <c r="G27" s="582">
        <f>-'[10]Interest Income'!F35</f>
        <v>-200</v>
      </c>
      <c r="H27" s="582">
        <f>-'[10]Interest Income'!G35</f>
        <v>-200</v>
      </c>
      <c r="I27" s="1"/>
      <c r="J27" s="1"/>
      <c r="L27" s="453"/>
      <c r="M27" s="453"/>
      <c r="N27" s="453"/>
    </row>
    <row r="28" spans="2:17">
      <c r="B28" s="1"/>
      <c r="C28" s="1"/>
      <c r="D28" s="340"/>
      <c r="E28" s="580" t="s">
        <v>403</v>
      </c>
      <c r="F28" s="581">
        <f ca="1">SUM(F25:F27)</f>
        <v>-8028.1024844978911</v>
      </c>
      <c r="G28" s="581">
        <f t="shared" ref="G28:H28" ca="1" si="0">SUM(G25:G27)</f>
        <v>-10213.263384504799</v>
      </c>
      <c r="H28" s="581">
        <f t="shared" ca="1" si="0"/>
        <v>-15326.427683507714</v>
      </c>
      <c r="I28" s="1"/>
      <c r="J28" s="1"/>
      <c r="L28" s="453"/>
      <c r="M28" s="453"/>
      <c r="N28" s="453"/>
    </row>
    <row r="29" spans="2:17">
      <c r="B29" s="1"/>
      <c r="C29" s="1"/>
      <c r="D29" s="340"/>
      <c r="G29" s="1"/>
      <c r="H29" s="1"/>
      <c r="I29" s="1"/>
      <c r="J29" s="1"/>
      <c r="L29" s="453"/>
      <c r="M29" s="453"/>
      <c r="N29" s="453"/>
    </row>
    <row r="30" spans="2:17">
      <c r="B30" s="1"/>
      <c r="C30" s="1"/>
      <c r="D30" s="340"/>
      <c r="E30" s="466" t="s">
        <v>240</v>
      </c>
      <c r="F30" s="467">
        <f ca="1">F28-F23</f>
        <v>-1708.2524844978907</v>
      </c>
      <c r="G30" s="467">
        <f ca="1">G28-G23</f>
        <v>-1015.8063845047982</v>
      </c>
      <c r="H30" s="467">
        <f ca="1">H28-H23</f>
        <v>-36.581683507714843</v>
      </c>
      <c r="I30" s="1"/>
      <c r="J30" s="1"/>
      <c r="L30" s="453"/>
      <c r="M30" s="453"/>
      <c r="N30" s="453"/>
    </row>
    <row r="31" spans="2:17">
      <c r="B31" s="1"/>
      <c r="C31" s="1"/>
      <c r="D31" s="340"/>
      <c r="I31" s="1"/>
      <c r="J31" s="1"/>
      <c r="L31" s="453"/>
      <c r="M31" s="453"/>
      <c r="N31" s="453"/>
    </row>
    <row r="32" spans="2:17">
      <c r="B32" s="1"/>
      <c r="C32" s="1"/>
      <c r="D32" s="340"/>
      <c r="E32" s="466"/>
      <c r="F32" s="466"/>
      <c r="G32" s="466"/>
      <c r="H32" s="466"/>
      <c r="I32" s="1"/>
      <c r="J32" s="1"/>
      <c r="L32" s="453"/>
      <c r="M32" s="453"/>
      <c r="N32" s="453"/>
    </row>
    <row r="33" spans="2:14">
      <c r="B33" s="1"/>
      <c r="C33" s="1"/>
      <c r="D33" s="340"/>
      <c r="E33" s="267"/>
      <c r="F33" s="267"/>
      <c r="G33" s="267"/>
      <c r="H33" s="267"/>
      <c r="I33" s="1"/>
      <c r="J33" s="1"/>
      <c r="L33" s="453"/>
      <c r="M33" s="453"/>
      <c r="N33" s="453"/>
    </row>
    <row r="34" spans="2:14">
      <c r="B34" s="1"/>
      <c r="C34" s="1"/>
      <c r="D34" s="340"/>
      <c r="E34" s="341"/>
      <c r="F34" s="579">
        <f>(F10/100)*(('TPP Calculation'!E6+'TPP Calculation'!E26)/2)</f>
        <v>5466.1807082697123</v>
      </c>
      <c r="G34" s="579">
        <f>(G10/100)*(('TPP Calculation'!I6+'TPP Calculation'!I26)/2)</f>
        <v>6644.6910588303963</v>
      </c>
      <c r="H34" s="579">
        <f>(H10/100)*(('TPP Calculation'!M6+'TPP Calculation'!M26)/2)</f>
        <v>11586.881842619701</v>
      </c>
      <c r="I34" s="1"/>
      <c r="J34" s="1"/>
      <c r="L34" s="453"/>
      <c r="M34" s="453"/>
      <c r="N34" s="453"/>
    </row>
    <row r="35" spans="2:14">
      <c r="B35" s="1"/>
      <c r="C35" s="1"/>
      <c r="D35" s="340"/>
      <c r="E35" s="341"/>
      <c r="F35" s="265">
        <f>F34-F26-F27</f>
        <v>7099.9757082697124</v>
      </c>
      <c r="G35" s="265">
        <f t="shared" ref="G35:H35" si="1">G34-G26-G27</f>
        <v>9371.0370588303958</v>
      </c>
      <c r="H35" s="265">
        <f t="shared" si="1"/>
        <v>14467.471842619701</v>
      </c>
      <c r="I35" s="1"/>
      <c r="J35" s="1"/>
      <c r="L35" s="453"/>
      <c r="M35" s="453"/>
      <c r="N35" s="453"/>
    </row>
    <row r="36" spans="2:14">
      <c r="B36" s="1"/>
      <c r="C36" s="1"/>
      <c r="D36" s="340"/>
      <c r="E36" s="341"/>
      <c r="F36" s="341">
        <f>-F23-F35</f>
        <v>-780.12570826971205</v>
      </c>
      <c r="G36" s="341">
        <f t="shared" ref="G36:H36" si="2">-G23-G35</f>
        <v>-173.5800588303955</v>
      </c>
      <c r="H36" s="341">
        <f t="shared" si="2"/>
        <v>822.37415738029813</v>
      </c>
      <c r="I36" s="1"/>
      <c r="J36" s="1"/>
      <c r="L36" s="453"/>
      <c r="M36" s="453"/>
      <c r="N36" s="453"/>
    </row>
    <row r="37" spans="2:14">
      <c r="B37" s="1"/>
      <c r="C37" s="1"/>
      <c r="D37" s="1"/>
      <c r="E37" s="1"/>
      <c r="F37" s="1"/>
      <c r="G37" s="1"/>
      <c r="H37" s="1"/>
      <c r="I37" s="1"/>
      <c r="J37" s="1"/>
      <c r="L37" s="453"/>
      <c r="M37" s="453"/>
      <c r="N37" s="453"/>
    </row>
    <row r="38" spans="2:14">
      <c r="B38" s="1"/>
      <c r="C38" s="1"/>
      <c r="D38" s="1"/>
      <c r="E38" s="1"/>
      <c r="F38" s="1"/>
      <c r="G38" s="1"/>
      <c r="H38" s="1"/>
      <c r="I38" s="1"/>
      <c r="J38" s="1"/>
      <c r="L38" s="453"/>
      <c r="M38" s="453"/>
      <c r="N38" s="453"/>
    </row>
    <row r="39" spans="2:14">
      <c r="B39" s="1"/>
      <c r="C39" s="1"/>
      <c r="D39" s="340"/>
      <c r="E39" s="1"/>
      <c r="F39" s="1"/>
      <c r="G39" s="1"/>
      <c r="H39" s="1"/>
      <c r="I39" s="1"/>
      <c r="J39" s="1"/>
      <c r="L39" s="453"/>
      <c r="M39" s="453"/>
      <c r="N39" s="453"/>
    </row>
    <row r="40" spans="2:14">
      <c r="B40" s="1"/>
      <c r="C40" s="1"/>
      <c r="D40" s="340"/>
      <c r="E40" s="1"/>
      <c r="F40" s="1"/>
      <c r="G40" s="1"/>
      <c r="H40" s="1"/>
      <c r="I40" s="1"/>
      <c r="J40" s="1"/>
      <c r="L40" s="453"/>
      <c r="M40" s="453"/>
      <c r="N40" s="453"/>
    </row>
    <row r="41" spans="2:14">
      <c r="B41" s="1"/>
      <c r="C41" s="1"/>
      <c r="D41" s="340"/>
      <c r="E41" s="1"/>
      <c r="F41" s="1"/>
      <c r="G41" s="1"/>
      <c r="H41" s="1"/>
      <c r="I41" s="1"/>
      <c r="J41" s="1"/>
      <c r="L41" s="453"/>
      <c r="M41" s="453"/>
      <c r="N41" s="453"/>
    </row>
    <row r="42" spans="2:14">
      <c r="B42" s="1"/>
      <c r="C42" s="1"/>
      <c r="D42" s="340"/>
      <c r="E42" s="1"/>
      <c r="F42" s="1"/>
      <c r="G42" s="1"/>
      <c r="H42" s="1"/>
      <c r="I42" s="1"/>
      <c r="J42" s="1"/>
      <c r="L42" s="453"/>
      <c r="M42" s="453"/>
      <c r="N42" s="453"/>
    </row>
    <row r="43" spans="2:14">
      <c r="B43" s="1"/>
      <c r="C43" s="1"/>
      <c r="D43" s="1"/>
      <c r="E43" s="1"/>
      <c r="F43" s="1"/>
      <c r="G43" s="1"/>
      <c r="H43" s="1"/>
      <c r="I43" s="1"/>
      <c r="J43" s="1"/>
      <c r="L43" s="453"/>
      <c r="M43" s="453"/>
      <c r="N43" s="453"/>
    </row>
    <row r="44" spans="2:14">
      <c r="B44" s="1"/>
      <c r="C44" s="1"/>
      <c r="D44" s="340"/>
      <c r="E44" s="1"/>
      <c r="F44" s="1"/>
      <c r="G44" s="1"/>
      <c r="H44" s="1"/>
      <c r="I44" s="1"/>
      <c r="J44" s="1"/>
      <c r="L44" s="453"/>
      <c r="M44" s="453"/>
      <c r="N44" s="453"/>
    </row>
    <row r="45" spans="2:14">
      <c r="B45" s="1"/>
      <c r="C45" s="1"/>
      <c r="D45" s="340"/>
      <c r="E45" s="1"/>
      <c r="F45" s="1"/>
      <c r="G45" s="1"/>
      <c r="H45" s="1"/>
      <c r="I45" s="1"/>
      <c r="J45" s="1"/>
      <c r="L45" s="453"/>
      <c r="M45" s="453"/>
      <c r="N45" s="453"/>
    </row>
    <row r="46" spans="2:14">
      <c r="B46" s="1"/>
      <c r="C46" s="1"/>
      <c r="D46" s="1"/>
      <c r="E46" s="1"/>
      <c r="F46" s="1"/>
      <c r="G46" s="1"/>
      <c r="H46" s="1"/>
      <c r="I46" s="1"/>
      <c r="J46" s="1"/>
      <c r="L46" s="453"/>
      <c r="M46" s="453"/>
      <c r="N46" s="453"/>
    </row>
    <row r="47" spans="2:14">
      <c r="B47" s="1"/>
      <c r="C47" s="1"/>
      <c r="D47" s="340"/>
      <c r="E47" s="1"/>
      <c r="F47" s="1"/>
      <c r="G47" s="1"/>
      <c r="H47" s="1"/>
      <c r="I47" s="1"/>
      <c r="J47" s="1"/>
      <c r="L47" s="453"/>
      <c r="M47" s="453"/>
      <c r="N47" s="453"/>
    </row>
    <row r="48" spans="2:14">
      <c r="B48" s="1"/>
      <c r="C48" s="1"/>
      <c r="D48" s="340"/>
      <c r="E48" s="1"/>
      <c r="F48" s="1"/>
      <c r="G48" s="1"/>
      <c r="H48" s="1"/>
      <c r="I48" s="1"/>
      <c r="J48" s="1"/>
      <c r="L48" s="453"/>
      <c r="M48" s="453"/>
      <c r="N48" s="453"/>
    </row>
    <row r="49" spans="2:14">
      <c r="B49" s="1"/>
      <c r="C49" s="1"/>
      <c r="D49" s="340"/>
      <c r="E49" s="1"/>
      <c r="F49" s="1"/>
      <c r="G49" s="1"/>
      <c r="H49" s="1"/>
      <c r="I49" s="1"/>
      <c r="J49" s="1"/>
      <c r="L49" s="453"/>
      <c r="M49" s="453"/>
      <c r="N49" s="453"/>
    </row>
    <row r="50" spans="2:14">
      <c r="B50" s="1"/>
      <c r="C50" s="1"/>
      <c r="D50" s="1"/>
      <c r="E50" s="1"/>
      <c r="F50" s="1"/>
      <c r="G50" s="1"/>
      <c r="H50" s="1"/>
      <c r="I50" s="1"/>
      <c r="J50" s="1"/>
      <c r="L50" s="453"/>
      <c r="M50" s="453"/>
      <c r="N50" s="453"/>
    </row>
    <row r="51" spans="2:14">
      <c r="B51" s="1"/>
      <c r="C51" s="1"/>
      <c r="D51" s="340"/>
      <c r="E51" s="342"/>
      <c r="F51" s="342"/>
      <c r="G51" s="342"/>
      <c r="H51" s="342"/>
      <c r="I51" s="1"/>
      <c r="J51" s="1"/>
      <c r="L51" s="453"/>
      <c r="M51" s="453"/>
      <c r="N51" s="453"/>
    </row>
    <row r="52" spans="2:14">
      <c r="B52" s="1"/>
      <c r="C52" s="1"/>
      <c r="D52" s="340"/>
      <c r="E52" s="342"/>
      <c r="F52" s="342"/>
      <c r="G52" s="342"/>
      <c r="H52" s="342"/>
      <c r="I52" s="1"/>
      <c r="J52" s="1"/>
      <c r="L52" s="453"/>
      <c r="M52" s="453"/>
      <c r="N52" s="453"/>
    </row>
    <row r="53" spans="2:14">
      <c r="B53" s="1"/>
      <c r="C53" s="1"/>
      <c r="D53" s="340"/>
      <c r="E53" s="342"/>
      <c r="F53" s="342"/>
      <c r="G53" s="342"/>
      <c r="H53" s="342"/>
      <c r="I53" s="1"/>
      <c r="J53" s="1"/>
      <c r="L53" s="453"/>
      <c r="M53" s="453"/>
      <c r="N53" s="453"/>
    </row>
    <row r="54" spans="2:14">
      <c r="B54" s="1"/>
      <c r="C54" s="1"/>
      <c r="D54" s="1"/>
      <c r="E54" s="1"/>
      <c r="F54" s="1"/>
      <c r="G54" s="1"/>
      <c r="H54" s="1"/>
      <c r="I54" s="1"/>
      <c r="J54" s="1"/>
      <c r="L54" s="453"/>
      <c r="M54" s="453"/>
      <c r="N54" s="453"/>
    </row>
    <row r="55" spans="2:14">
      <c r="B55" s="1"/>
      <c r="C55" s="1"/>
      <c r="D55" s="340"/>
      <c r="E55" s="1"/>
      <c r="F55" s="342"/>
      <c r="G55" s="342"/>
      <c r="H55" s="342"/>
      <c r="I55" s="1"/>
      <c r="J55" s="1"/>
      <c r="L55" s="453"/>
      <c r="M55" s="453"/>
      <c r="N55" s="453"/>
    </row>
    <row r="56" spans="2:14">
      <c r="B56" s="1"/>
      <c r="C56" s="1"/>
      <c r="D56" s="340"/>
      <c r="E56" s="1"/>
      <c r="F56" s="342"/>
      <c r="G56" s="342"/>
      <c r="H56" s="342"/>
      <c r="I56" s="1"/>
      <c r="J56" s="1"/>
      <c r="L56" s="453"/>
      <c r="M56" s="453"/>
      <c r="N56" s="453"/>
    </row>
    <row r="57" spans="2:14">
      <c r="B57" s="1"/>
      <c r="C57" s="1"/>
      <c r="D57" s="340"/>
      <c r="E57" s="1"/>
      <c r="F57" s="342"/>
      <c r="G57" s="342"/>
      <c r="H57" s="342"/>
      <c r="I57" s="1"/>
      <c r="J57" s="1"/>
      <c r="L57" s="453"/>
      <c r="M57" s="453"/>
      <c r="N57" s="453"/>
    </row>
    <row r="58" spans="2:14">
      <c r="B58" s="1"/>
      <c r="C58" s="1"/>
      <c r="D58" s="1"/>
      <c r="E58" s="1"/>
      <c r="F58" s="1"/>
      <c r="G58" s="1"/>
      <c r="H58" s="1"/>
      <c r="I58" s="1"/>
      <c r="J58" s="1"/>
      <c r="L58" s="453"/>
      <c r="M58" s="453"/>
      <c r="N58" s="453"/>
    </row>
    <row r="59" spans="2:14">
      <c r="B59" s="1"/>
      <c r="C59" s="1"/>
      <c r="D59" s="340"/>
      <c r="E59" s="1"/>
      <c r="F59" s="343"/>
      <c r="G59" s="343"/>
      <c r="H59" s="343"/>
      <c r="I59" s="1"/>
      <c r="J59" s="1"/>
      <c r="L59" s="453"/>
      <c r="M59" s="453"/>
      <c r="N59" s="453"/>
    </row>
    <row r="60" spans="2:14">
      <c r="B60" s="1"/>
      <c r="C60" s="1"/>
      <c r="D60" s="340"/>
      <c r="E60" s="1"/>
      <c r="F60" s="343"/>
      <c r="G60" s="343"/>
      <c r="H60" s="343"/>
      <c r="I60" s="1"/>
      <c r="J60" s="1"/>
      <c r="L60" s="453"/>
      <c r="M60" s="453"/>
      <c r="N60" s="453"/>
    </row>
    <row r="61" spans="2:14">
      <c r="B61" s="1"/>
      <c r="C61" s="1"/>
      <c r="D61" s="1"/>
      <c r="E61" s="1"/>
      <c r="F61" s="1"/>
      <c r="G61" s="1"/>
      <c r="H61" s="1"/>
      <c r="I61" s="1"/>
      <c r="J61" s="1"/>
      <c r="L61" s="453"/>
      <c r="M61" s="453"/>
      <c r="N61" s="453"/>
    </row>
    <row r="62" spans="2:14">
      <c r="B62" s="1"/>
      <c r="C62" s="1"/>
      <c r="D62" s="340"/>
      <c r="E62" s="1"/>
      <c r="F62" s="343"/>
      <c r="G62" s="343"/>
      <c r="H62" s="343"/>
      <c r="I62" s="1"/>
      <c r="J62" s="1"/>
      <c r="L62" s="453"/>
      <c r="M62" s="453"/>
      <c r="N62" s="453"/>
    </row>
    <row r="63" spans="2:14">
      <c r="B63" s="1"/>
      <c r="C63" s="1"/>
      <c r="D63" s="340"/>
      <c r="E63" s="1"/>
      <c r="F63" s="343"/>
      <c r="G63" s="343"/>
      <c r="H63" s="343"/>
      <c r="I63" s="1"/>
      <c r="J63" s="1"/>
      <c r="L63" s="453"/>
      <c r="M63" s="453"/>
      <c r="N63" s="453"/>
    </row>
    <row r="64" spans="2:14">
      <c r="B64" s="1"/>
      <c r="C64" s="1"/>
      <c r="D64" s="1"/>
      <c r="E64" s="1"/>
      <c r="F64" s="343"/>
      <c r="G64" s="343"/>
      <c r="H64" s="343"/>
      <c r="I64" s="1"/>
      <c r="J64" s="1"/>
      <c r="L64" s="453"/>
      <c r="M64" s="453"/>
      <c r="N64" s="453"/>
    </row>
    <row r="65" spans="2:14">
      <c r="B65" s="1"/>
      <c r="C65" s="1"/>
      <c r="D65" s="1"/>
      <c r="E65" s="1"/>
      <c r="F65" s="1"/>
      <c r="G65" s="1"/>
      <c r="H65" s="1"/>
      <c r="I65" s="1"/>
      <c r="J65" s="1"/>
      <c r="L65" s="453"/>
      <c r="M65" s="453"/>
      <c r="N65" s="453"/>
    </row>
    <row r="66" spans="2:14">
      <c r="L66" s="453"/>
      <c r="M66" s="453"/>
      <c r="N66" s="453"/>
    </row>
    <row r="67" spans="2:14">
      <c r="L67" s="453"/>
      <c r="M67" s="453"/>
      <c r="N67" s="453"/>
    </row>
    <row r="68" spans="2:14">
      <c r="L68" s="453"/>
      <c r="M68" s="453"/>
      <c r="N68" s="453"/>
    </row>
    <row r="69" spans="2:14">
      <c r="L69" s="453"/>
      <c r="M69" s="453"/>
      <c r="N69" s="453"/>
    </row>
    <row r="70" spans="2:14">
      <c r="L70" s="453"/>
      <c r="M70" s="453"/>
      <c r="N70" s="453"/>
    </row>
    <row r="71" spans="2:14">
      <c r="L71" s="453"/>
      <c r="M71" s="453"/>
      <c r="N71" s="453"/>
    </row>
    <row r="72" spans="2:14">
      <c r="L72" s="453"/>
      <c r="M72" s="453"/>
      <c r="N72" s="453"/>
    </row>
    <row r="73" spans="2:14">
      <c r="L73" s="453"/>
      <c r="M73" s="453"/>
      <c r="N73" s="453"/>
    </row>
    <row r="74" spans="2:14">
      <c r="L74" s="453"/>
      <c r="M74" s="453"/>
      <c r="N74" s="453"/>
    </row>
    <row r="75" spans="2:14">
      <c r="L75" s="453"/>
      <c r="M75" s="453"/>
      <c r="N75" s="453"/>
    </row>
    <row r="76" spans="2:14">
      <c r="L76" s="453"/>
      <c r="M76" s="453"/>
      <c r="N76" s="453"/>
    </row>
    <row r="77" spans="2:14">
      <c r="L77" s="453"/>
      <c r="M77" s="453"/>
      <c r="N77" s="453"/>
    </row>
    <row r="78" spans="2:14">
      <c r="L78" s="453"/>
      <c r="M78" s="453"/>
      <c r="N78" s="453"/>
    </row>
    <row r="79" spans="2:14">
      <c r="L79" s="453"/>
      <c r="M79" s="453"/>
      <c r="N79" s="453"/>
    </row>
    <row r="80" spans="2:14">
      <c r="L80" s="453"/>
      <c r="M80" s="453"/>
      <c r="N80" s="453"/>
    </row>
    <row r="81" spans="12:14">
      <c r="L81" s="453"/>
      <c r="M81" s="453"/>
      <c r="N81" s="453"/>
    </row>
    <row r="82" spans="12:14">
      <c r="L82" s="453"/>
      <c r="M82" s="453"/>
      <c r="N82" s="453"/>
    </row>
    <row r="83" spans="12:14">
      <c r="L83" s="453"/>
      <c r="M83" s="453"/>
      <c r="N83" s="453"/>
    </row>
    <row r="84" spans="12:14">
      <c r="L84" s="453"/>
      <c r="M84" s="453"/>
      <c r="N84" s="453"/>
    </row>
    <row r="85" spans="12:14">
      <c r="L85" s="453"/>
      <c r="M85" s="453"/>
      <c r="N85" s="453"/>
    </row>
    <row r="86" spans="12:14">
      <c r="L86" s="453"/>
      <c r="M86" s="453"/>
      <c r="N86" s="453"/>
    </row>
    <row r="87" spans="12:14">
      <c r="L87" s="453"/>
      <c r="M87" s="453"/>
      <c r="N87" s="453"/>
    </row>
    <row r="88" spans="12:14">
      <c r="L88" s="453"/>
      <c r="M88" s="453"/>
      <c r="N88" s="453"/>
    </row>
    <row r="89" spans="12:14">
      <c r="L89" s="453"/>
      <c r="M89" s="453"/>
      <c r="N89" s="453"/>
    </row>
    <row r="90" spans="12:14">
      <c r="L90" s="453"/>
      <c r="M90" s="453"/>
      <c r="N90" s="453"/>
    </row>
    <row r="91" spans="12:14">
      <c r="L91" s="453"/>
      <c r="M91" s="453"/>
      <c r="N91" s="453"/>
    </row>
    <row r="92" spans="12:14">
      <c r="L92" s="453"/>
      <c r="M92" s="453"/>
      <c r="N92" s="453"/>
    </row>
    <row r="93" spans="12:14">
      <c r="L93" s="453"/>
      <c r="M93" s="453"/>
      <c r="N93" s="453"/>
    </row>
    <row r="94" spans="12:14">
      <c r="L94" s="453"/>
      <c r="M94" s="453"/>
      <c r="N94" s="453"/>
    </row>
    <row r="95" spans="12:14">
      <c r="L95" s="453"/>
      <c r="M95" s="453"/>
      <c r="N95" s="453"/>
    </row>
    <row r="96" spans="12:14">
      <c r="L96" s="453"/>
      <c r="M96" s="453"/>
      <c r="N96" s="453"/>
    </row>
    <row r="97" spans="12:14">
      <c r="L97" s="453"/>
      <c r="M97" s="453"/>
      <c r="N97" s="453"/>
    </row>
    <row r="98" spans="12:14">
      <c r="L98" s="453"/>
      <c r="M98" s="453"/>
      <c r="N98" s="453"/>
    </row>
    <row r="99" spans="12:14">
      <c r="L99" s="453"/>
      <c r="M99" s="453"/>
      <c r="N99" s="453"/>
    </row>
    <row r="100" spans="12:14">
      <c r="L100" s="453"/>
      <c r="M100" s="453"/>
      <c r="N100" s="453"/>
    </row>
    <row r="101" spans="12:14">
      <c r="L101" s="453"/>
      <c r="M101" s="453"/>
      <c r="N101" s="453"/>
    </row>
    <row r="102" spans="12:14">
      <c r="L102" s="453"/>
      <c r="M102" s="453"/>
      <c r="N102" s="453"/>
    </row>
    <row r="103" spans="12:14">
      <c r="L103" s="453"/>
      <c r="M103" s="453"/>
      <c r="N103" s="453"/>
    </row>
    <row r="104" spans="12:14">
      <c r="L104" s="453"/>
      <c r="M104" s="453"/>
      <c r="N104" s="453"/>
    </row>
    <row r="105" spans="12:14">
      <c r="L105" s="453"/>
      <c r="M105" s="453"/>
      <c r="N105" s="453"/>
    </row>
    <row r="106" spans="12:14">
      <c r="L106" s="453"/>
      <c r="M106" s="453"/>
      <c r="N106" s="453"/>
    </row>
    <row r="107" spans="12:14">
      <c r="L107" s="453"/>
      <c r="M107" s="453"/>
      <c r="N107" s="453"/>
    </row>
    <row r="108" spans="12:14">
      <c r="L108" s="453"/>
      <c r="M108" s="453"/>
      <c r="N108" s="453"/>
    </row>
    <row r="109" spans="12:14">
      <c r="L109" s="453"/>
      <c r="M109" s="453"/>
      <c r="N109" s="453"/>
    </row>
    <row r="110" spans="12:14">
      <c r="L110" s="453"/>
      <c r="M110" s="453"/>
      <c r="N110" s="453"/>
    </row>
    <row r="111" spans="12:14">
      <c r="L111" s="453"/>
      <c r="M111" s="453"/>
      <c r="N111" s="453"/>
    </row>
    <row r="112" spans="12:14">
      <c r="L112" s="453"/>
      <c r="M112" s="453"/>
      <c r="N112" s="453"/>
    </row>
    <row r="113" spans="12:14">
      <c r="L113" s="453"/>
      <c r="M113" s="453"/>
      <c r="N113" s="453"/>
    </row>
    <row r="114" spans="12:14">
      <c r="L114" s="453"/>
      <c r="M114" s="453"/>
      <c r="N114" s="453"/>
    </row>
    <row r="115" spans="12:14">
      <c r="L115" s="453"/>
      <c r="M115" s="453"/>
      <c r="N115" s="453"/>
    </row>
    <row r="116" spans="12:14">
      <c r="L116" s="453"/>
      <c r="M116" s="453"/>
      <c r="N116" s="453"/>
    </row>
    <row r="117" spans="12:14">
      <c r="L117" s="453"/>
      <c r="M117" s="453"/>
      <c r="N117" s="453"/>
    </row>
    <row r="118" spans="12:14">
      <c r="L118" s="453"/>
      <c r="M118" s="453"/>
      <c r="N118" s="453"/>
    </row>
    <row r="119" spans="12:14">
      <c r="L119" s="453"/>
      <c r="M119" s="453"/>
      <c r="N119" s="453"/>
    </row>
    <row r="120" spans="12:14">
      <c r="L120" s="453"/>
      <c r="M120" s="453"/>
      <c r="N120" s="453"/>
    </row>
    <row r="121" spans="12:14">
      <c r="L121" s="453"/>
      <c r="M121" s="453"/>
      <c r="N121" s="453"/>
    </row>
    <row r="122" spans="12:14">
      <c r="L122" s="453"/>
      <c r="M122" s="453"/>
      <c r="N122" s="453"/>
    </row>
    <row r="123" spans="12:14">
      <c r="L123" s="453"/>
      <c r="M123" s="453"/>
      <c r="N123" s="453"/>
    </row>
    <row r="124" spans="12:14">
      <c r="L124" s="453"/>
      <c r="M124" s="453"/>
      <c r="N124" s="453"/>
    </row>
    <row r="125" spans="12:14">
      <c r="L125" s="453"/>
      <c r="M125" s="453"/>
      <c r="N125" s="453"/>
    </row>
    <row r="126" spans="12:14">
      <c r="L126" s="453"/>
      <c r="M126" s="453"/>
      <c r="N126" s="453"/>
    </row>
    <row r="127" spans="12:14">
      <c r="L127" s="453"/>
      <c r="M127" s="453"/>
      <c r="N127" s="453"/>
    </row>
    <row r="128" spans="12:14">
      <c r="L128" s="453"/>
      <c r="M128" s="453"/>
      <c r="N128" s="453"/>
    </row>
    <row r="129" spans="12:14">
      <c r="L129" s="453"/>
      <c r="M129" s="453"/>
      <c r="N129" s="453"/>
    </row>
    <row r="130" spans="12:14">
      <c r="L130" s="453"/>
      <c r="M130" s="453"/>
      <c r="N130" s="453"/>
    </row>
    <row r="131" spans="12:14">
      <c r="L131" s="453"/>
      <c r="M131" s="453"/>
      <c r="N131" s="453"/>
    </row>
    <row r="132" spans="12:14">
      <c r="L132" s="453"/>
      <c r="M132" s="453"/>
      <c r="N132" s="453"/>
    </row>
    <row r="133" spans="12:14">
      <c r="L133" s="453"/>
      <c r="M133" s="453"/>
      <c r="N133" s="453"/>
    </row>
    <row r="134" spans="12:14">
      <c r="L134" s="453"/>
      <c r="M134" s="453"/>
      <c r="N134" s="453"/>
    </row>
    <row r="135" spans="12:14">
      <c r="L135" s="453"/>
      <c r="M135" s="453"/>
      <c r="N135" s="453"/>
    </row>
    <row r="136" spans="12:14">
      <c r="L136" s="453"/>
      <c r="M136" s="453"/>
      <c r="N136" s="453"/>
    </row>
    <row r="137" spans="12:14">
      <c r="L137" s="453"/>
      <c r="M137" s="453"/>
      <c r="N137" s="453"/>
    </row>
    <row r="138" spans="12:14">
      <c r="L138" s="453"/>
      <c r="M138" s="453"/>
      <c r="N138" s="453"/>
    </row>
    <row r="139" spans="12:14">
      <c r="L139" s="453"/>
      <c r="M139" s="453"/>
      <c r="N139" s="453"/>
    </row>
    <row r="140" spans="12:14">
      <c r="L140" s="453"/>
      <c r="M140" s="453"/>
      <c r="N140" s="453"/>
    </row>
    <row r="141" spans="12:14">
      <c r="L141" s="453"/>
      <c r="M141" s="453"/>
      <c r="N141" s="453"/>
    </row>
    <row r="142" spans="12:14">
      <c r="L142" s="453"/>
      <c r="M142" s="453"/>
      <c r="N142" s="453"/>
    </row>
    <row r="143" spans="12:14">
      <c r="L143" s="453"/>
      <c r="M143" s="453"/>
      <c r="N143" s="453"/>
    </row>
    <row r="144" spans="12:14">
      <c r="L144" s="453"/>
      <c r="M144" s="453"/>
      <c r="N144" s="453"/>
    </row>
    <row r="145" spans="12:14">
      <c r="L145" s="453"/>
      <c r="M145" s="453"/>
      <c r="N145" s="453"/>
    </row>
    <row r="146" spans="12:14">
      <c r="L146" s="453"/>
      <c r="M146" s="453"/>
      <c r="N146" s="453"/>
    </row>
    <row r="147" spans="12:14">
      <c r="L147" s="453"/>
      <c r="M147" s="453"/>
      <c r="N147" s="453"/>
    </row>
    <row r="148" spans="12:14">
      <c r="L148" s="453"/>
      <c r="M148" s="453"/>
      <c r="N148" s="453"/>
    </row>
    <row r="149" spans="12:14">
      <c r="L149" s="453"/>
      <c r="M149" s="453"/>
      <c r="N149" s="453"/>
    </row>
    <row r="150" spans="12:14">
      <c r="L150" s="453"/>
      <c r="M150" s="453"/>
      <c r="N150" s="453"/>
    </row>
    <row r="151" spans="12:14">
      <c r="L151" s="453"/>
      <c r="M151" s="453"/>
      <c r="N151" s="453"/>
    </row>
    <row r="152" spans="12:14">
      <c r="L152" s="453"/>
      <c r="M152" s="453"/>
      <c r="N152" s="453"/>
    </row>
    <row r="153" spans="12:14">
      <c r="L153" s="453"/>
      <c r="M153" s="453"/>
      <c r="N153" s="453"/>
    </row>
    <row r="154" spans="12:14">
      <c r="L154" s="453"/>
      <c r="M154" s="453"/>
      <c r="N154" s="453"/>
    </row>
    <row r="155" spans="12:14">
      <c r="L155" s="453"/>
      <c r="M155" s="453"/>
      <c r="N155" s="453"/>
    </row>
    <row r="156" spans="12:14">
      <c r="L156" s="453"/>
      <c r="M156" s="453"/>
      <c r="N156" s="453"/>
    </row>
    <row r="157" spans="12:14">
      <c r="L157" s="453"/>
      <c r="M157" s="453"/>
      <c r="N157" s="453"/>
    </row>
    <row r="158" spans="12:14">
      <c r="L158" s="453"/>
      <c r="M158" s="453"/>
      <c r="N158" s="453"/>
    </row>
    <row r="159" spans="12:14">
      <c r="L159" s="453"/>
      <c r="M159" s="453"/>
      <c r="N159" s="453"/>
    </row>
    <row r="160" spans="12:14">
      <c r="L160" s="453"/>
      <c r="M160" s="453"/>
      <c r="N160" s="453"/>
    </row>
    <row r="161" spans="12:14">
      <c r="L161" s="453"/>
      <c r="M161" s="453"/>
      <c r="N161" s="453"/>
    </row>
    <row r="162" spans="12:14">
      <c r="L162" s="453"/>
      <c r="M162" s="453"/>
      <c r="N162" s="453"/>
    </row>
    <row r="163" spans="12:14">
      <c r="L163" s="453"/>
      <c r="M163" s="453"/>
      <c r="N163" s="453"/>
    </row>
    <row r="164" spans="12:14">
      <c r="L164" s="453"/>
      <c r="M164" s="453"/>
      <c r="N164" s="453"/>
    </row>
    <row r="165" spans="12:14">
      <c r="L165" s="453"/>
      <c r="M165" s="453"/>
      <c r="N165" s="453"/>
    </row>
    <row r="166" spans="12:14">
      <c r="L166" s="453"/>
      <c r="M166" s="453"/>
      <c r="N166" s="453"/>
    </row>
    <row r="167" spans="12:14">
      <c r="L167" s="453"/>
      <c r="M167" s="453"/>
      <c r="N167" s="453"/>
    </row>
    <row r="168" spans="12:14">
      <c r="L168" s="453"/>
      <c r="M168" s="453"/>
      <c r="N168" s="453"/>
    </row>
    <row r="169" spans="12:14">
      <c r="L169" s="453"/>
      <c r="M169" s="453"/>
      <c r="N169" s="453"/>
    </row>
    <row r="170" spans="12:14">
      <c r="L170" s="453"/>
      <c r="M170" s="453"/>
      <c r="N170" s="453"/>
    </row>
    <row r="171" spans="12:14">
      <c r="L171" s="453"/>
      <c r="M171" s="453"/>
      <c r="N171" s="453"/>
    </row>
    <row r="172" spans="12:14">
      <c r="L172" s="453"/>
      <c r="M172" s="453"/>
      <c r="N172" s="453"/>
    </row>
    <row r="173" spans="12:14">
      <c r="L173" s="453"/>
      <c r="M173" s="453"/>
      <c r="N173" s="453"/>
    </row>
    <row r="174" spans="12:14">
      <c r="L174" s="453"/>
      <c r="M174" s="453"/>
      <c r="N174" s="453"/>
    </row>
    <row r="175" spans="12:14">
      <c r="L175" s="453"/>
      <c r="M175" s="453"/>
      <c r="N175" s="453"/>
    </row>
    <row r="176" spans="12:14">
      <c r="L176" s="453"/>
      <c r="M176" s="453"/>
      <c r="N176" s="453"/>
    </row>
    <row r="177" spans="12:14">
      <c r="L177" s="453"/>
      <c r="M177" s="453"/>
      <c r="N177" s="453"/>
    </row>
    <row r="178" spans="12:14">
      <c r="L178" s="453"/>
      <c r="M178" s="453"/>
      <c r="N178" s="453"/>
    </row>
    <row r="179" spans="12:14">
      <c r="L179" s="453"/>
      <c r="M179" s="453"/>
      <c r="N179" s="453"/>
    </row>
    <row r="180" spans="12:14">
      <c r="L180" s="453"/>
      <c r="M180" s="453"/>
      <c r="N180" s="453"/>
    </row>
    <row r="181" spans="12:14">
      <c r="L181" s="453"/>
      <c r="M181" s="453"/>
      <c r="N181" s="453"/>
    </row>
    <row r="182" spans="12:14">
      <c r="L182" s="453"/>
      <c r="M182" s="453"/>
      <c r="N182" s="453"/>
    </row>
    <row r="183" spans="12:14">
      <c r="L183" s="453"/>
      <c r="M183" s="453"/>
      <c r="N183" s="453"/>
    </row>
    <row r="184" spans="12:14">
      <c r="L184" s="453"/>
      <c r="M184" s="453"/>
      <c r="N184" s="453"/>
    </row>
    <row r="185" spans="12:14">
      <c r="L185" s="453"/>
      <c r="M185" s="453"/>
      <c r="N185" s="453"/>
    </row>
    <row r="186" spans="12:14">
      <c r="L186" s="453"/>
      <c r="M186" s="453"/>
      <c r="N186" s="453"/>
    </row>
    <row r="187" spans="12:14">
      <c r="L187" s="453"/>
      <c r="M187" s="453"/>
      <c r="N187" s="453"/>
    </row>
    <row r="188" spans="12:14">
      <c r="L188" s="453"/>
      <c r="M188" s="453"/>
      <c r="N188" s="453"/>
    </row>
    <row r="189" spans="12:14">
      <c r="L189" s="453"/>
      <c r="M189" s="453"/>
      <c r="N189" s="453"/>
    </row>
    <row r="190" spans="12:14">
      <c r="L190" s="453"/>
      <c r="M190" s="453"/>
      <c r="N190" s="453"/>
    </row>
    <row r="191" spans="12:14">
      <c r="L191" s="453"/>
      <c r="M191" s="453"/>
      <c r="N191" s="453"/>
    </row>
    <row r="192" spans="12:14">
      <c r="L192" s="453"/>
      <c r="M192" s="453"/>
      <c r="N192" s="453"/>
    </row>
    <row r="193" spans="12:14">
      <c r="L193" s="453"/>
      <c r="M193" s="453"/>
      <c r="N193" s="453"/>
    </row>
    <row r="194" spans="12:14">
      <c r="L194" s="453"/>
      <c r="M194" s="453"/>
      <c r="N194" s="453"/>
    </row>
    <row r="195" spans="12:14">
      <c r="L195" s="453"/>
      <c r="M195" s="453"/>
      <c r="N195" s="453"/>
    </row>
    <row r="196" spans="12:14">
      <c r="L196" s="453"/>
      <c r="M196" s="453"/>
      <c r="N196" s="453"/>
    </row>
    <row r="197" spans="12:14">
      <c r="L197" s="453"/>
      <c r="M197" s="453"/>
      <c r="N197" s="453"/>
    </row>
    <row r="198" spans="12:14">
      <c r="L198" s="453"/>
      <c r="M198" s="453"/>
      <c r="N198" s="453"/>
    </row>
    <row r="199" spans="12:14">
      <c r="L199" s="453"/>
      <c r="M199" s="453"/>
      <c r="N199" s="453"/>
    </row>
    <row r="200" spans="12:14">
      <c r="L200" s="453"/>
      <c r="M200" s="453"/>
      <c r="N200" s="453"/>
    </row>
    <row r="201" spans="12:14">
      <c r="L201" s="453"/>
      <c r="M201" s="453"/>
      <c r="N201" s="453"/>
    </row>
    <row r="202" spans="12:14">
      <c r="L202" s="453"/>
      <c r="M202" s="453"/>
      <c r="N202" s="453"/>
    </row>
    <row r="203" spans="12:14">
      <c r="L203" s="453"/>
      <c r="M203" s="453"/>
      <c r="N203" s="453"/>
    </row>
    <row r="204" spans="12:14">
      <c r="L204" s="453"/>
      <c r="M204" s="453"/>
      <c r="N204" s="453"/>
    </row>
    <row r="205" spans="12:14">
      <c r="L205" s="453"/>
      <c r="M205" s="453"/>
      <c r="N205" s="453"/>
    </row>
    <row r="206" spans="12:14">
      <c r="L206" s="453"/>
      <c r="M206" s="453"/>
      <c r="N206" s="453"/>
    </row>
    <row r="207" spans="12:14">
      <c r="L207" s="453"/>
      <c r="M207" s="453"/>
      <c r="N207" s="453"/>
    </row>
    <row r="208" spans="12:14">
      <c r="L208" s="453"/>
      <c r="M208" s="453"/>
      <c r="N208" s="453"/>
    </row>
    <row r="209" spans="12:14">
      <c r="L209" s="453"/>
      <c r="M209" s="453"/>
      <c r="N209" s="453"/>
    </row>
    <row r="210" spans="12:14">
      <c r="L210" s="453"/>
      <c r="M210" s="453"/>
      <c r="N210" s="453"/>
    </row>
    <row r="211" spans="12:14">
      <c r="L211" s="453"/>
      <c r="M211" s="453"/>
      <c r="N211" s="453"/>
    </row>
    <row r="212" spans="12:14">
      <c r="L212" s="453"/>
      <c r="M212" s="453"/>
      <c r="N212" s="453"/>
    </row>
    <row r="213" spans="12:14">
      <c r="L213" s="453"/>
      <c r="M213" s="453"/>
      <c r="N213" s="453"/>
    </row>
    <row r="214" spans="12:14">
      <c r="L214" s="453"/>
      <c r="M214" s="453"/>
      <c r="N214" s="453"/>
    </row>
    <row r="215" spans="12:14">
      <c r="L215" s="453"/>
      <c r="M215" s="453"/>
      <c r="N215" s="453"/>
    </row>
    <row r="216" spans="12:14">
      <c r="L216" s="453"/>
      <c r="M216" s="453"/>
      <c r="N216" s="453"/>
    </row>
    <row r="217" spans="12:14">
      <c r="L217" s="453"/>
      <c r="M217" s="453"/>
      <c r="N217" s="453"/>
    </row>
    <row r="218" spans="12:14">
      <c r="L218" s="453"/>
      <c r="M218" s="453"/>
      <c r="N218" s="453"/>
    </row>
    <row r="219" spans="12:14">
      <c r="L219" s="453"/>
      <c r="M219" s="453"/>
      <c r="N219" s="453"/>
    </row>
    <row r="220" spans="12:14">
      <c r="L220" s="453"/>
      <c r="M220" s="453"/>
      <c r="N220" s="453"/>
    </row>
    <row r="221" spans="12:14">
      <c r="L221" s="453"/>
      <c r="M221" s="453"/>
      <c r="N221" s="453"/>
    </row>
    <row r="222" spans="12:14">
      <c r="L222" s="453"/>
      <c r="M222" s="453"/>
      <c r="N222" s="453"/>
    </row>
    <row r="223" spans="12:14">
      <c r="L223" s="453"/>
      <c r="M223" s="453"/>
      <c r="N223" s="453"/>
    </row>
    <row r="224" spans="12:14">
      <c r="L224" s="453"/>
      <c r="M224" s="453"/>
      <c r="N224" s="453"/>
    </row>
    <row r="225" spans="12:14">
      <c r="L225" s="453"/>
      <c r="M225" s="453"/>
      <c r="N225" s="453"/>
    </row>
    <row r="226" spans="12:14">
      <c r="L226" s="453"/>
      <c r="M226" s="453"/>
      <c r="N226" s="453"/>
    </row>
    <row r="227" spans="12:14">
      <c r="L227" s="453"/>
      <c r="M227" s="453"/>
      <c r="N227" s="453"/>
    </row>
    <row r="228" spans="12:14">
      <c r="L228" s="453"/>
      <c r="M228" s="453"/>
      <c r="N228" s="453"/>
    </row>
    <row r="229" spans="12:14">
      <c r="L229" s="453"/>
      <c r="M229" s="453"/>
      <c r="N229" s="453"/>
    </row>
    <row r="230" spans="12:14">
      <c r="L230" s="453"/>
      <c r="M230" s="453"/>
      <c r="N230" s="453"/>
    </row>
    <row r="231" spans="12:14">
      <c r="L231" s="453"/>
      <c r="M231" s="453"/>
      <c r="N231" s="453"/>
    </row>
    <row r="232" spans="12:14">
      <c r="L232" s="453"/>
      <c r="M232" s="453"/>
      <c r="N232" s="453"/>
    </row>
    <row r="233" spans="12:14">
      <c r="L233" s="453"/>
      <c r="M233" s="453"/>
      <c r="N233" s="453"/>
    </row>
    <row r="234" spans="12:14">
      <c r="L234" s="453"/>
      <c r="M234" s="453"/>
      <c r="N234" s="453"/>
    </row>
    <row r="235" spans="12:14">
      <c r="L235" s="453"/>
      <c r="M235" s="453"/>
      <c r="N235" s="453"/>
    </row>
    <row r="236" spans="12:14">
      <c r="L236" s="453"/>
      <c r="M236" s="453"/>
      <c r="N236" s="453"/>
    </row>
    <row r="237" spans="12:14">
      <c r="L237" s="453"/>
      <c r="M237" s="453"/>
      <c r="N237" s="453"/>
    </row>
    <row r="238" spans="12:14">
      <c r="L238" s="453"/>
      <c r="M238" s="453"/>
      <c r="N238" s="453"/>
    </row>
    <row r="239" spans="12:14">
      <c r="L239" s="453"/>
      <c r="M239" s="453"/>
      <c r="N239" s="453"/>
    </row>
    <row r="240" spans="12:14">
      <c r="L240" s="453"/>
      <c r="M240" s="453"/>
      <c r="N240" s="453"/>
    </row>
    <row r="241" spans="12:14">
      <c r="L241" s="453"/>
      <c r="M241" s="453"/>
      <c r="N241" s="453"/>
    </row>
    <row r="242" spans="12:14">
      <c r="L242" s="453"/>
      <c r="M242" s="453"/>
      <c r="N242" s="453"/>
    </row>
    <row r="243" spans="12:14">
      <c r="L243" s="453"/>
      <c r="M243" s="453"/>
      <c r="N243" s="453"/>
    </row>
    <row r="244" spans="12:14">
      <c r="L244" s="453"/>
      <c r="M244" s="453"/>
      <c r="N244" s="453"/>
    </row>
    <row r="245" spans="12:14">
      <c r="L245" s="453"/>
      <c r="M245" s="453"/>
      <c r="N245" s="453"/>
    </row>
    <row r="246" spans="12:14">
      <c r="L246" s="453"/>
      <c r="M246" s="453"/>
      <c r="N246" s="453"/>
    </row>
    <row r="247" spans="12:14">
      <c r="L247" s="453"/>
      <c r="M247" s="453"/>
      <c r="N247" s="453"/>
    </row>
    <row r="248" spans="12:14">
      <c r="L248" s="453"/>
      <c r="M248" s="453"/>
      <c r="N248" s="453"/>
    </row>
    <row r="249" spans="12:14">
      <c r="L249" s="453"/>
      <c r="M249" s="453"/>
      <c r="N249" s="453"/>
    </row>
    <row r="250" spans="12:14">
      <c r="L250" s="453"/>
      <c r="M250" s="453"/>
      <c r="N250" s="453"/>
    </row>
    <row r="251" spans="12:14">
      <c r="L251" s="453"/>
      <c r="M251" s="453"/>
      <c r="N251" s="453"/>
    </row>
    <row r="252" spans="12:14">
      <c r="L252" s="453"/>
      <c r="M252" s="453"/>
      <c r="N252" s="453"/>
    </row>
    <row r="253" spans="12:14">
      <c r="L253" s="453"/>
      <c r="M253" s="453"/>
      <c r="N253" s="453"/>
    </row>
    <row r="254" spans="12:14">
      <c r="L254" s="453"/>
      <c r="M254" s="453"/>
      <c r="N254" s="453"/>
    </row>
    <row r="255" spans="12:14">
      <c r="L255" s="453"/>
      <c r="M255" s="453"/>
      <c r="N255" s="453"/>
    </row>
    <row r="256" spans="12:14">
      <c r="L256" s="453"/>
      <c r="M256" s="453"/>
      <c r="N256" s="453"/>
    </row>
    <row r="257" spans="12:14">
      <c r="L257" s="453"/>
      <c r="M257" s="453"/>
      <c r="N257" s="453"/>
    </row>
    <row r="258" spans="12:14">
      <c r="L258" s="453"/>
      <c r="M258" s="453"/>
      <c r="N258" s="453"/>
    </row>
    <row r="259" spans="12:14">
      <c r="L259" s="453"/>
      <c r="M259" s="453"/>
      <c r="N259" s="453"/>
    </row>
    <row r="260" spans="12:14">
      <c r="L260" s="453"/>
      <c r="M260" s="453"/>
      <c r="N260" s="453"/>
    </row>
    <row r="261" spans="12:14">
      <c r="L261" s="453"/>
      <c r="M261" s="453"/>
      <c r="N261" s="453"/>
    </row>
    <row r="262" spans="12:14">
      <c r="L262" s="453"/>
      <c r="M262" s="453"/>
      <c r="N262" s="453"/>
    </row>
    <row r="263" spans="12:14">
      <c r="L263" s="453"/>
      <c r="M263" s="453"/>
      <c r="N263" s="453"/>
    </row>
    <row r="264" spans="12:14">
      <c r="L264" s="453"/>
      <c r="M264" s="453"/>
      <c r="N264" s="453"/>
    </row>
    <row r="265" spans="12:14">
      <c r="L265" s="453"/>
      <c r="M265" s="453"/>
      <c r="N265" s="453"/>
    </row>
    <row r="266" spans="12:14">
      <c r="L266" s="453"/>
      <c r="M266" s="453"/>
      <c r="N266" s="453"/>
    </row>
    <row r="267" spans="12:14">
      <c r="L267" s="453"/>
      <c r="M267" s="453"/>
      <c r="N267" s="453"/>
    </row>
    <row r="268" spans="12:14">
      <c r="L268" s="453"/>
      <c r="M268" s="453"/>
      <c r="N268" s="453"/>
    </row>
    <row r="269" spans="12:14">
      <c r="L269" s="453"/>
      <c r="M269" s="453"/>
      <c r="N269" s="453"/>
    </row>
    <row r="270" spans="12:14">
      <c r="L270" s="453"/>
      <c r="M270" s="453"/>
      <c r="N270" s="453"/>
    </row>
    <row r="271" spans="12:14">
      <c r="L271" s="453"/>
      <c r="M271" s="453"/>
      <c r="N271" s="453"/>
    </row>
    <row r="272" spans="12:14">
      <c r="L272" s="453"/>
      <c r="M272" s="453"/>
      <c r="N272" s="453"/>
    </row>
    <row r="273" spans="12:14">
      <c r="L273" s="453"/>
      <c r="M273" s="453"/>
      <c r="N273" s="453"/>
    </row>
    <row r="274" spans="12:14">
      <c r="L274" s="453"/>
      <c r="M274" s="453"/>
      <c r="N274" s="453"/>
    </row>
    <row r="275" spans="12:14">
      <c r="L275" s="453"/>
      <c r="M275" s="453"/>
      <c r="N275" s="453"/>
    </row>
    <row r="276" spans="12:14">
      <c r="L276" s="453"/>
      <c r="M276" s="453"/>
      <c r="N276" s="453"/>
    </row>
    <row r="277" spans="12:14">
      <c r="L277" s="453"/>
      <c r="M277" s="453"/>
      <c r="N277" s="453"/>
    </row>
    <row r="278" spans="12:14">
      <c r="L278" s="453"/>
      <c r="M278" s="453"/>
      <c r="N278" s="453"/>
    </row>
    <row r="279" spans="12:14">
      <c r="L279" s="453"/>
      <c r="M279" s="453"/>
      <c r="N279" s="453"/>
    </row>
    <row r="280" spans="12:14">
      <c r="L280" s="453"/>
      <c r="M280" s="453"/>
      <c r="N280" s="453"/>
    </row>
    <row r="281" spans="12:14">
      <c r="L281" s="453"/>
      <c r="M281" s="453"/>
      <c r="N281" s="453"/>
    </row>
    <row r="282" spans="12:14">
      <c r="L282" s="453"/>
      <c r="M282" s="453"/>
      <c r="N282" s="453"/>
    </row>
    <row r="283" spans="12:14">
      <c r="L283" s="453"/>
      <c r="M283" s="453"/>
      <c r="N283" s="453"/>
    </row>
    <row r="284" spans="12:14">
      <c r="L284" s="453"/>
      <c r="M284" s="453"/>
      <c r="N284" s="453"/>
    </row>
    <row r="285" spans="12:14">
      <c r="L285" s="453"/>
      <c r="M285" s="453"/>
      <c r="N285" s="453"/>
    </row>
    <row r="286" spans="12:14">
      <c r="L286" s="453"/>
      <c r="M286" s="453"/>
      <c r="N286" s="453"/>
    </row>
    <row r="287" spans="12:14">
      <c r="L287" s="453"/>
      <c r="M287" s="453"/>
      <c r="N287" s="453"/>
    </row>
    <row r="288" spans="12:14">
      <c r="L288" s="453"/>
      <c r="M288" s="453"/>
      <c r="N288" s="453"/>
    </row>
    <row r="289" spans="12:14">
      <c r="L289" s="453"/>
      <c r="M289" s="453"/>
      <c r="N289" s="453"/>
    </row>
    <row r="290" spans="12:14">
      <c r="L290" s="453"/>
      <c r="M290" s="453"/>
      <c r="N290" s="453"/>
    </row>
    <row r="291" spans="12:14">
      <c r="L291" s="453"/>
      <c r="M291" s="453"/>
      <c r="N291" s="453"/>
    </row>
    <row r="292" spans="12:14">
      <c r="L292" s="453"/>
      <c r="M292" s="453"/>
      <c r="N292" s="453"/>
    </row>
    <row r="293" spans="12:14">
      <c r="L293" s="453"/>
      <c r="M293" s="453"/>
      <c r="N293" s="453"/>
    </row>
    <row r="294" spans="12:14">
      <c r="L294" s="453"/>
      <c r="M294" s="453"/>
      <c r="N294" s="453"/>
    </row>
    <row r="295" spans="12:14">
      <c r="L295" s="453"/>
      <c r="M295" s="453"/>
      <c r="N295" s="453"/>
    </row>
    <row r="296" spans="12:14">
      <c r="L296" s="453"/>
      <c r="M296" s="453"/>
      <c r="N296" s="453"/>
    </row>
    <row r="297" spans="12:14">
      <c r="L297" s="453"/>
      <c r="M297" s="453"/>
      <c r="N297" s="453"/>
    </row>
    <row r="298" spans="12:14">
      <c r="L298" s="453"/>
      <c r="M298" s="453"/>
      <c r="N298" s="453"/>
    </row>
    <row r="299" spans="12:14">
      <c r="L299" s="453"/>
      <c r="M299" s="453"/>
      <c r="N299" s="453"/>
    </row>
    <row r="300" spans="12:14">
      <c r="L300" s="453"/>
      <c r="M300" s="453"/>
      <c r="N300" s="453"/>
    </row>
    <row r="301" spans="12:14">
      <c r="L301" s="453"/>
      <c r="M301" s="453"/>
      <c r="N301" s="453"/>
    </row>
    <row r="302" spans="12:14">
      <c r="L302" s="453"/>
      <c r="M302" s="453"/>
      <c r="N302" s="453"/>
    </row>
    <row r="303" spans="12:14">
      <c r="L303" s="453"/>
      <c r="M303" s="453"/>
      <c r="N303" s="453"/>
    </row>
    <row r="304" spans="12:14">
      <c r="L304" s="453"/>
      <c r="M304" s="453"/>
      <c r="N304" s="453"/>
    </row>
    <row r="305" spans="12:14">
      <c r="L305" s="453"/>
      <c r="M305" s="453"/>
      <c r="N305" s="453"/>
    </row>
    <row r="306" spans="12:14">
      <c r="L306" s="453"/>
      <c r="M306" s="453"/>
      <c r="N306" s="453"/>
    </row>
    <row r="307" spans="12:14">
      <c r="L307" s="453"/>
      <c r="M307" s="453"/>
      <c r="N307" s="453"/>
    </row>
    <row r="308" spans="12:14">
      <c r="L308" s="453"/>
      <c r="M308" s="453"/>
      <c r="N308" s="453"/>
    </row>
    <row r="309" spans="12:14">
      <c r="L309" s="453"/>
      <c r="M309" s="453"/>
      <c r="N309" s="453"/>
    </row>
    <row r="310" spans="12:14">
      <c r="L310" s="453"/>
      <c r="M310" s="453"/>
      <c r="N310" s="453"/>
    </row>
    <row r="311" spans="12:14">
      <c r="L311" s="453"/>
      <c r="M311" s="453"/>
      <c r="N311" s="453"/>
    </row>
    <row r="312" spans="12:14">
      <c r="L312" s="453"/>
      <c r="M312" s="453"/>
      <c r="N312" s="453"/>
    </row>
    <row r="313" spans="12:14">
      <c r="L313" s="453"/>
      <c r="M313" s="453"/>
      <c r="N313" s="453"/>
    </row>
    <row r="314" spans="12:14">
      <c r="L314" s="453"/>
      <c r="M314" s="453"/>
      <c r="N314" s="453"/>
    </row>
    <row r="315" spans="12:14">
      <c r="L315" s="453"/>
      <c r="M315" s="453"/>
      <c r="N315" s="453"/>
    </row>
    <row r="316" spans="12:14">
      <c r="L316" s="453"/>
      <c r="M316" s="453"/>
      <c r="N316" s="453"/>
    </row>
    <row r="317" spans="12:14">
      <c r="L317" s="453"/>
      <c r="M317" s="453"/>
      <c r="N317" s="453"/>
    </row>
    <row r="318" spans="12:14">
      <c r="L318" s="453"/>
      <c r="M318" s="453"/>
      <c r="N318" s="453"/>
    </row>
    <row r="319" spans="12:14">
      <c r="L319" s="453"/>
      <c r="M319" s="453"/>
      <c r="N319" s="453"/>
    </row>
    <row r="320" spans="12:14">
      <c r="L320" s="453"/>
      <c r="M320" s="453"/>
      <c r="N320" s="453"/>
    </row>
    <row r="321" spans="12:14">
      <c r="L321" s="453"/>
      <c r="M321" s="453"/>
      <c r="N321" s="453"/>
    </row>
    <row r="322" spans="12:14">
      <c r="L322" s="453"/>
      <c r="M322" s="453"/>
      <c r="N322" s="453"/>
    </row>
    <row r="323" spans="12:14">
      <c r="L323" s="453"/>
      <c r="M323" s="453"/>
      <c r="N323" s="453"/>
    </row>
    <row r="324" spans="12:14">
      <c r="L324" s="453"/>
      <c r="M324" s="453"/>
      <c r="N324" s="453"/>
    </row>
    <row r="325" spans="12:14">
      <c r="L325" s="453"/>
      <c r="M325" s="453"/>
      <c r="N325" s="453"/>
    </row>
    <row r="326" spans="12:14">
      <c r="L326" s="453"/>
      <c r="M326" s="453"/>
      <c r="N326" s="453"/>
    </row>
    <row r="327" spans="12:14">
      <c r="L327" s="453"/>
      <c r="M327" s="453"/>
      <c r="N327" s="453"/>
    </row>
    <row r="328" spans="12:14">
      <c r="L328" s="453"/>
      <c r="M328" s="453"/>
      <c r="N328" s="453"/>
    </row>
    <row r="329" spans="12:14">
      <c r="L329" s="453"/>
      <c r="M329" s="453"/>
      <c r="N329" s="453"/>
    </row>
    <row r="330" spans="12:14">
      <c r="L330" s="453"/>
      <c r="M330" s="453"/>
      <c r="N330" s="453"/>
    </row>
    <row r="331" spans="12:14">
      <c r="L331" s="453"/>
      <c r="M331" s="453"/>
      <c r="N331" s="453"/>
    </row>
    <row r="332" spans="12:14">
      <c r="L332" s="453"/>
      <c r="M332" s="453"/>
      <c r="N332" s="453"/>
    </row>
    <row r="333" spans="12:14">
      <c r="L333" s="453"/>
      <c r="M333" s="453"/>
      <c r="N333" s="453"/>
    </row>
    <row r="334" spans="12:14">
      <c r="L334" s="453"/>
      <c r="M334" s="453"/>
      <c r="N334" s="453"/>
    </row>
    <row r="335" spans="12:14">
      <c r="L335" s="453"/>
      <c r="M335" s="453"/>
      <c r="N335" s="453"/>
    </row>
    <row r="336" spans="12:14">
      <c r="L336" s="453"/>
      <c r="M336" s="453"/>
      <c r="N336" s="453"/>
    </row>
    <row r="337" spans="12:14">
      <c r="L337" s="453"/>
      <c r="M337" s="453"/>
      <c r="N337" s="453"/>
    </row>
    <row r="338" spans="12:14">
      <c r="L338" s="453"/>
      <c r="M338" s="453"/>
      <c r="N338" s="453"/>
    </row>
    <row r="339" spans="12:14">
      <c r="L339" s="453"/>
      <c r="M339" s="453"/>
      <c r="N339" s="453"/>
    </row>
    <row r="340" spans="12:14">
      <c r="L340" s="453"/>
      <c r="M340" s="453"/>
      <c r="N340" s="453"/>
    </row>
    <row r="341" spans="12:14">
      <c r="L341" s="453"/>
      <c r="M341" s="453"/>
      <c r="N341" s="453"/>
    </row>
    <row r="342" spans="12:14">
      <c r="L342" s="453"/>
      <c r="M342" s="453"/>
      <c r="N342" s="453"/>
    </row>
    <row r="343" spans="12:14">
      <c r="L343" s="453"/>
      <c r="M343" s="453"/>
      <c r="N343" s="453"/>
    </row>
    <row r="344" spans="12:14">
      <c r="L344" s="453"/>
      <c r="M344" s="453"/>
      <c r="N344" s="453"/>
    </row>
    <row r="345" spans="12:14">
      <c r="L345" s="453"/>
      <c r="M345" s="453"/>
      <c r="N345" s="453"/>
    </row>
    <row r="346" spans="12:14">
      <c r="L346" s="453"/>
      <c r="M346" s="453"/>
      <c r="N346" s="453"/>
    </row>
    <row r="347" spans="12:14">
      <c r="L347" s="453"/>
      <c r="M347" s="453"/>
      <c r="N347" s="453"/>
    </row>
    <row r="348" spans="12:14">
      <c r="L348" s="453"/>
      <c r="M348" s="453"/>
      <c r="N348" s="453"/>
    </row>
    <row r="349" spans="12:14">
      <c r="L349" s="453"/>
      <c r="M349" s="453"/>
      <c r="N349" s="453"/>
    </row>
    <row r="350" spans="12:14">
      <c r="L350" s="453"/>
      <c r="M350" s="453"/>
      <c r="N350" s="453"/>
    </row>
    <row r="351" spans="12:14">
      <c r="L351" s="453"/>
      <c r="M351" s="453"/>
      <c r="N351" s="453"/>
    </row>
    <row r="352" spans="12:14">
      <c r="L352" s="453"/>
      <c r="M352" s="453"/>
      <c r="N352" s="453"/>
    </row>
    <row r="353" spans="12:14">
      <c r="L353" s="453"/>
      <c r="M353" s="453"/>
      <c r="N353" s="453"/>
    </row>
    <row r="354" spans="12:14">
      <c r="L354" s="453"/>
      <c r="M354" s="453"/>
      <c r="N354" s="453"/>
    </row>
    <row r="355" spans="12:14">
      <c r="L355" s="453"/>
      <c r="M355" s="453"/>
      <c r="N355" s="453"/>
    </row>
    <row r="356" spans="12:14">
      <c r="L356" s="453"/>
      <c r="M356" s="453"/>
      <c r="N356" s="453"/>
    </row>
    <row r="357" spans="12:14">
      <c r="L357" s="453"/>
      <c r="M357" s="453"/>
      <c r="N357" s="453"/>
    </row>
    <row r="358" spans="12:14">
      <c r="L358" s="453"/>
      <c r="M358" s="453"/>
      <c r="N358" s="453"/>
    </row>
    <row r="359" spans="12:14">
      <c r="L359" s="453"/>
      <c r="M359" s="453"/>
      <c r="N359" s="453"/>
    </row>
    <row r="360" spans="12:14">
      <c r="L360" s="453"/>
      <c r="M360" s="453"/>
      <c r="N360" s="453"/>
    </row>
    <row r="361" spans="12:14">
      <c r="L361" s="453"/>
      <c r="M361" s="453"/>
      <c r="N361" s="453"/>
    </row>
    <row r="362" spans="12:14">
      <c r="L362" s="453"/>
      <c r="M362" s="453"/>
      <c r="N362" s="453"/>
    </row>
    <row r="363" spans="12:14">
      <c r="L363" s="453"/>
      <c r="M363" s="453"/>
      <c r="N363" s="453"/>
    </row>
    <row r="364" spans="12:14">
      <c r="L364" s="453"/>
      <c r="M364" s="453"/>
      <c r="N364" s="453"/>
    </row>
    <row r="365" spans="12:14">
      <c r="L365" s="453"/>
      <c r="M365" s="453"/>
      <c r="N365" s="453"/>
    </row>
    <row r="366" spans="12:14">
      <c r="L366" s="453"/>
      <c r="M366" s="453"/>
      <c r="N366" s="453"/>
    </row>
    <row r="367" spans="12:14">
      <c r="L367" s="453"/>
      <c r="M367" s="453"/>
      <c r="N367" s="453"/>
    </row>
    <row r="368" spans="12:14">
      <c r="L368" s="453"/>
      <c r="M368" s="453"/>
      <c r="N368" s="453"/>
    </row>
    <row r="369" spans="12:14">
      <c r="L369" s="453"/>
      <c r="M369" s="453"/>
      <c r="N369" s="453"/>
    </row>
    <row r="370" spans="12:14">
      <c r="L370" s="453"/>
      <c r="M370" s="453"/>
      <c r="N370" s="453"/>
    </row>
    <row r="371" spans="12:14">
      <c r="L371" s="453"/>
      <c r="M371" s="453"/>
      <c r="N371" s="453"/>
    </row>
    <row r="372" spans="12:14">
      <c r="L372" s="453"/>
      <c r="M372" s="453"/>
      <c r="N372" s="453"/>
    </row>
    <row r="373" spans="12:14">
      <c r="L373" s="453"/>
      <c r="M373" s="453"/>
      <c r="N373" s="453"/>
    </row>
    <row r="374" spans="12:14">
      <c r="L374" s="453"/>
      <c r="M374" s="453"/>
      <c r="N374" s="453"/>
    </row>
    <row r="375" spans="12:14">
      <c r="L375" s="453"/>
      <c r="M375" s="453"/>
      <c r="N375" s="453"/>
    </row>
    <row r="376" spans="12:14">
      <c r="L376" s="453"/>
      <c r="M376" s="453"/>
      <c r="N376" s="453"/>
    </row>
    <row r="377" spans="12:14">
      <c r="L377" s="453"/>
      <c r="M377" s="453"/>
      <c r="N377" s="453"/>
    </row>
    <row r="378" spans="12:14">
      <c r="L378" s="453"/>
      <c r="M378" s="453"/>
      <c r="N378" s="453"/>
    </row>
    <row r="379" spans="12:14">
      <c r="L379" s="453"/>
      <c r="M379" s="453"/>
      <c r="N379" s="453"/>
    </row>
    <row r="380" spans="12:14">
      <c r="L380" s="453"/>
      <c r="M380" s="453"/>
      <c r="N380" s="453"/>
    </row>
    <row r="381" spans="12:14">
      <c r="L381" s="453"/>
      <c r="M381" s="453"/>
      <c r="N381" s="453"/>
    </row>
    <row r="382" spans="12:14">
      <c r="L382" s="453"/>
      <c r="M382" s="453"/>
      <c r="N382" s="453"/>
    </row>
    <row r="383" spans="12:14">
      <c r="L383" s="453"/>
      <c r="M383" s="453"/>
      <c r="N383" s="453"/>
    </row>
    <row r="384" spans="12:14">
      <c r="L384" s="453"/>
      <c r="M384" s="453"/>
      <c r="N384" s="453"/>
    </row>
    <row r="385" spans="12:14">
      <c r="L385" s="453"/>
      <c r="M385" s="453"/>
      <c r="N385" s="453"/>
    </row>
    <row r="386" spans="12:14">
      <c r="L386" s="453"/>
      <c r="M386" s="453"/>
      <c r="N386" s="453"/>
    </row>
    <row r="387" spans="12:14">
      <c r="L387" s="453"/>
      <c r="M387" s="453"/>
      <c r="N387" s="453"/>
    </row>
    <row r="388" spans="12:14">
      <c r="L388" s="453"/>
      <c r="M388" s="453"/>
      <c r="N388" s="453"/>
    </row>
    <row r="389" spans="12:14">
      <c r="L389" s="453"/>
      <c r="M389" s="453"/>
      <c r="N389" s="453"/>
    </row>
    <row r="390" spans="12:14">
      <c r="L390" s="453"/>
      <c r="M390" s="453"/>
      <c r="N390" s="453"/>
    </row>
    <row r="391" spans="12:14">
      <c r="L391" s="453"/>
      <c r="M391" s="453"/>
      <c r="N391" s="453"/>
    </row>
    <row r="392" spans="12:14">
      <c r="L392" s="453"/>
      <c r="M392" s="453"/>
      <c r="N392" s="453"/>
    </row>
    <row r="393" spans="12:14">
      <c r="L393" s="453"/>
      <c r="M393" s="453"/>
      <c r="N393" s="453"/>
    </row>
    <row r="394" spans="12:14">
      <c r="L394" s="453"/>
      <c r="M394" s="453"/>
      <c r="N394" s="453"/>
    </row>
    <row r="395" spans="12:14">
      <c r="L395" s="453"/>
      <c r="M395" s="453"/>
      <c r="N395" s="453"/>
    </row>
    <row r="396" spans="12:14">
      <c r="L396" s="453"/>
      <c r="M396" s="453"/>
      <c r="N396" s="453"/>
    </row>
    <row r="397" spans="12:14">
      <c r="L397" s="453"/>
      <c r="M397" s="453"/>
      <c r="N397" s="453"/>
    </row>
    <row r="398" spans="12:14">
      <c r="L398" s="453"/>
      <c r="M398" s="453"/>
      <c r="N398" s="453"/>
    </row>
    <row r="399" spans="12:14">
      <c r="L399" s="453"/>
      <c r="M399" s="453"/>
      <c r="N399" s="453"/>
    </row>
    <row r="400" spans="12:14">
      <c r="L400" s="453"/>
      <c r="M400" s="453"/>
      <c r="N400" s="453"/>
    </row>
    <row r="401" spans="12:14">
      <c r="L401" s="453"/>
      <c r="M401" s="453"/>
      <c r="N401" s="453"/>
    </row>
    <row r="402" spans="12:14">
      <c r="L402" s="453"/>
      <c r="M402" s="453"/>
      <c r="N402" s="453"/>
    </row>
    <row r="403" spans="12:14">
      <c r="L403" s="453"/>
      <c r="M403" s="453"/>
      <c r="N403" s="453"/>
    </row>
    <row r="404" spans="12:14">
      <c r="L404" s="453"/>
      <c r="M404" s="453"/>
      <c r="N404" s="453"/>
    </row>
    <row r="405" spans="12:14">
      <c r="L405" s="453"/>
      <c r="M405" s="453"/>
      <c r="N405" s="453"/>
    </row>
    <row r="406" spans="12:14">
      <c r="L406" s="453"/>
      <c r="M406" s="453"/>
      <c r="N406" s="453"/>
    </row>
    <row r="407" spans="12:14">
      <c r="L407" s="453"/>
      <c r="M407" s="453"/>
      <c r="N407" s="453"/>
    </row>
    <row r="408" spans="12:14">
      <c r="L408" s="453"/>
      <c r="M408" s="453"/>
      <c r="N408" s="453"/>
    </row>
    <row r="409" spans="12:14">
      <c r="L409" s="453"/>
      <c r="M409" s="453"/>
      <c r="N409" s="453"/>
    </row>
    <row r="410" spans="12:14">
      <c r="L410" s="453"/>
      <c r="M410" s="453"/>
      <c r="N410" s="453"/>
    </row>
    <row r="411" spans="12:14">
      <c r="L411" s="453"/>
      <c r="M411" s="453"/>
      <c r="N411" s="453"/>
    </row>
    <row r="412" spans="12:14">
      <c r="L412" s="453"/>
      <c r="M412" s="453"/>
      <c r="N412" s="453"/>
    </row>
    <row r="413" spans="12:14">
      <c r="L413" s="453"/>
      <c r="M413" s="453"/>
      <c r="N413" s="453"/>
    </row>
    <row r="414" spans="12:14">
      <c r="L414" s="453"/>
      <c r="M414" s="453"/>
      <c r="N414" s="453"/>
    </row>
    <row r="415" spans="12:14">
      <c r="L415" s="453"/>
      <c r="M415" s="453"/>
      <c r="N415" s="453"/>
    </row>
    <row r="416" spans="12:14">
      <c r="L416" s="453"/>
      <c r="M416" s="453"/>
      <c r="N416" s="453"/>
    </row>
    <row r="417" spans="12:14">
      <c r="L417" s="453"/>
      <c r="M417" s="453"/>
      <c r="N417" s="453"/>
    </row>
    <row r="418" spans="12:14">
      <c r="L418" s="453"/>
      <c r="M418" s="453"/>
      <c r="N418" s="453"/>
    </row>
    <row r="419" spans="12:14">
      <c r="L419" s="453"/>
      <c r="M419" s="453"/>
      <c r="N419" s="453"/>
    </row>
    <row r="420" spans="12:14">
      <c r="L420" s="453"/>
      <c r="M420" s="453"/>
      <c r="N420" s="453"/>
    </row>
    <row r="421" spans="12:14">
      <c r="L421" s="453"/>
      <c r="M421" s="453"/>
      <c r="N421" s="453"/>
    </row>
    <row r="422" spans="12:14">
      <c r="L422" s="453"/>
      <c r="M422" s="453"/>
      <c r="N422" s="453"/>
    </row>
    <row r="423" spans="12:14">
      <c r="L423" s="453"/>
      <c r="M423" s="453"/>
      <c r="N423" s="453"/>
    </row>
    <row r="424" spans="12:14">
      <c r="L424" s="453"/>
      <c r="M424" s="453"/>
      <c r="N424" s="453"/>
    </row>
    <row r="425" spans="12:14">
      <c r="L425" s="453"/>
      <c r="M425" s="453"/>
      <c r="N425" s="453"/>
    </row>
    <row r="426" spans="12:14">
      <c r="L426" s="453"/>
      <c r="M426" s="453"/>
      <c r="N426" s="453"/>
    </row>
    <row r="427" spans="12:14">
      <c r="L427" s="453"/>
      <c r="M427" s="453"/>
      <c r="N427" s="453"/>
    </row>
    <row r="428" spans="12:14">
      <c r="L428" s="453"/>
      <c r="M428" s="453"/>
      <c r="N428" s="453"/>
    </row>
    <row r="429" spans="12:14">
      <c r="L429" s="453"/>
      <c r="M429" s="453"/>
      <c r="N429" s="453"/>
    </row>
    <row r="430" spans="12:14">
      <c r="L430" s="453"/>
      <c r="M430" s="453"/>
      <c r="N430" s="453"/>
    </row>
    <row r="431" spans="12:14">
      <c r="L431" s="453"/>
      <c r="M431" s="453"/>
      <c r="N431" s="453"/>
    </row>
    <row r="432" spans="12:14">
      <c r="L432" s="453"/>
      <c r="M432" s="453"/>
      <c r="N432" s="453"/>
    </row>
    <row r="433" spans="12:14">
      <c r="L433" s="453"/>
      <c r="M433" s="453"/>
      <c r="N433" s="453"/>
    </row>
    <row r="434" spans="12:14">
      <c r="L434" s="453"/>
      <c r="M434" s="453"/>
      <c r="N434" s="453"/>
    </row>
    <row r="435" spans="12:14">
      <c r="L435" s="453"/>
      <c r="M435" s="453"/>
      <c r="N435" s="453"/>
    </row>
    <row r="436" spans="12:14">
      <c r="L436" s="453"/>
      <c r="M436" s="453"/>
      <c r="N436" s="453"/>
    </row>
    <row r="437" spans="12:14">
      <c r="L437" s="453"/>
      <c r="M437" s="453"/>
      <c r="N437" s="453"/>
    </row>
    <row r="438" spans="12:14">
      <c r="L438" s="453"/>
      <c r="M438" s="453"/>
      <c r="N438" s="453"/>
    </row>
    <row r="439" spans="12:14">
      <c r="L439" s="453"/>
      <c r="M439" s="453"/>
      <c r="N439" s="453"/>
    </row>
    <row r="440" spans="12:14">
      <c r="L440" s="453"/>
      <c r="M440" s="453"/>
      <c r="N440" s="453"/>
    </row>
    <row r="441" spans="12:14">
      <c r="L441" s="453"/>
      <c r="M441" s="453"/>
      <c r="N441" s="453"/>
    </row>
    <row r="442" spans="12:14">
      <c r="L442" s="453"/>
      <c r="M442" s="453"/>
      <c r="N442" s="453"/>
    </row>
    <row r="443" spans="12:14">
      <c r="L443" s="453"/>
      <c r="M443" s="453"/>
      <c r="N443" s="453"/>
    </row>
    <row r="444" spans="12:14">
      <c r="L444" s="453"/>
      <c r="M444" s="453"/>
      <c r="N444" s="453"/>
    </row>
    <row r="445" spans="12:14">
      <c r="L445" s="453"/>
      <c r="M445" s="453"/>
      <c r="N445" s="453"/>
    </row>
    <row r="446" spans="12:14">
      <c r="L446" s="453"/>
      <c r="M446" s="453"/>
      <c r="N446" s="453"/>
    </row>
    <row r="447" spans="12:14">
      <c r="L447" s="453"/>
      <c r="M447" s="453"/>
      <c r="N447" s="453"/>
    </row>
    <row r="448" spans="12:14">
      <c r="L448" s="453"/>
      <c r="M448" s="453"/>
      <c r="N448" s="453"/>
    </row>
    <row r="449" spans="12:14">
      <c r="L449" s="453"/>
      <c r="M449" s="453"/>
      <c r="N449" s="453"/>
    </row>
    <row r="450" spans="12:14">
      <c r="L450" s="453"/>
      <c r="M450" s="453"/>
      <c r="N450" s="453"/>
    </row>
    <row r="451" spans="12:14">
      <c r="L451" s="453"/>
      <c r="M451" s="453"/>
      <c r="N451" s="453"/>
    </row>
    <row r="452" spans="12:14">
      <c r="L452" s="453"/>
      <c r="M452" s="453"/>
      <c r="N452" s="453"/>
    </row>
    <row r="453" spans="12:14">
      <c r="L453" s="453"/>
      <c r="M453" s="453"/>
      <c r="N453" s="453"/>
    </row>
    <row r="454" spans="12:14">
      <c r="L454" s="453"/>
      <c r="M454" s="453"/>
      <c r="N454" s="453"/>
    </row>
    <row r="455" spans="12:14">
      <c r="L455" s="453"/>
      <c r="M455" s="453"/>
      <c r="N455" s="453"/>
    </row>
    <row r="456" spans="12:14">
      <c r="L456" s="453"/>
      <c r="M456" s="453"/>
      <c r="N456" s="453"/>
    </row>
    <row r="457" spans="12:14">
      <c r="L457" s="453"/>
      <c r="M457" s="453"/>
      <c r="N457" s="453"/>
    </row>
    <row r="458" spans="12:14">
      <c r="L458" s="453"/>
      <c r="M458" s="453"/>
      <c r="N458" s="453"/>
    </row>
    <row r="459" spans="12:14">
      <c r="L459" s="453"/>
      <c r="M459" s="453"/>
      <c r="N459" s="453"/>
    </row>
    <row r="460" spans="12:14">
      <c r="L460" s="453"/>
      <c r="M460" s="453"/>
      <c r="N460" s="453"/>
    </row>
    <row r="461" spans="12:14">
      <c r="L461" s="453"/>
      <c r="M461" s="453"/>
      <c r="N461" s="453"/>
    </row>
    <row r="462" spans="12:14">
      <c r="L462" s="453"/>
      <c r="M462" s="453"/>
      <c r="N462" s="453"/>
    </row>
    <row r="463" spans="12:14">
      <c r="L463" s="453"/>
      <c r="M463" s="453"/>
      <c r="N463" s="453"/>
    </row>
    <row r="464" spans="12:14">
      <c r="L464" s="453"/>
      <c r="M464" s="453"/>
      <c r="N464" s="453"/>
    </row>
    <row r="465" spans="12:14">
      <c r="L465" s="453"/>
      <c r="M465" s="453"/>
      <c r="N465" s="453"/>
    </row>
    <row r="466" spans="12:14">
      <c r="L466" s="453"/>
      <c r="M466" s="453"/>
      <c r="N466" s="453"/>
    </row>
    <row r="467" spans="12:14">
      <c r="L467" s="453"/>
      <c r="M467" s="453"/>
      <c r="N467" s="453"/>
    </row>
    <row r="468" spans="12:14">
      <c r="L468" s="453"/>
      <c r="M468" s="453"/>
      <c r="N468" s="453"/>
    </row>
    <row r="469" spans="12:14">
      <c r="L469" s="453"/>
      <c r="M469" s="453"/>
      <c r="N469" s="453"/>
    </row>
    <row r="470" spans="12:14">
      <c r="L470" s="453"/>
      <c r="M470" s="453"/>
      <c r="N470" s="453"/>
    </row>
    <row r="471" spans="12:14">
      <c r="L471" s="453"/>
      <c r="M471" s="453"/>
      <c r="N471" s="453"/>
    </row>
    <row r="472" spans="12:14">
      <c r="L472" s="453"/>
      <c r="M472" s="453"/>
      <c r="N472" s="453"/>
    </row>
    <row r="473" spans="12:14">
      <c r="L473" s="453"/>
      <c r="M473" s="453"/>
      <c r="N473" s="453"/>
    </row>
    <row r="474" spans="12:14">
      <c r="L474" s="453"/>
      <c r="M474" s="453"/>
      <c r="N474" s="453"/>
    </row>
    <row r="475" spans="12:14">
      <c r="L475" s="453"/>
      <c r="M475" s="453"/>
      <c r="N475" s="453"/>
    </row>
    <row r="476" spans="12:14">
      <c r="L476" s="453"/>
      <c r="M476" s="453"/>
      <c r="N476" s="453"/>
    </row>
    <row r="477" spans="12:14">
      <c r="L477" s="453"/>
      <c r="M477" s="453"/>
      <c r="N477" s="453"/>
    </row>
    <row r="478" spans="12:14">
      <c r="L478" s="453"/>
      <c r="M478" s="453"/>
      <c r="N478" s="453"/>
    </row>
    <row r="479" spans="12:14">
      <c r="L479" s="453"/>
      <c r="M479" s="453"/>
      <c r="N479" s="453"/>
    </row>
    <row r="480" spans="12:14">
      <c r="L480" s="453"/>
      <c r="M480" s="453"/>
      <c r="N480" s="453"/>
    </row>
    <row r="481" spans="12:14">
      <c r="L481" s="453"/>
      <c r="M481" s="453"/>
      <c r="N481" s="453"/>
    </row>
    <row r="482" spans="12:14">
      <c r="L482" s="453"/>
      <c r="M482" s="453"/>
      <c r="N482" s="453"/>
    </row>
    <row r="483" spans="12:14">
      <c r="L483" s="453"/>
      <c r="M483" s="453"/>
      <c r="N483" s="453"/>
    </row>
    <row r="484" spans="12:14">
      <c r="L484" s="453"/>
      <c r="M484" s="453"/>
      <c r="N484" s="453"/>
    </row>
    <row r="485" spans="12:14">
      <c r="L485" s="453"/>
      <c r="M485" s="453"/>
      <c r="N485" s="453"/>
    </row>
    <row r="486" spans="12:14">
      <c r="L486" s="453"/>
      <c r="M486" s="453"/>
      <c r="N486" s="453"/>
    </row>
    <row r="487" spans="12:14">
      <c r="L487" s="453"/>
      <c r="M487" s="453"/>
      <c r="N487" s="453"/>
    </row>
    <row r="488" spans="12:14">
      <c r="L488" s="453"/>
      <c r="M488" s="453"/>
      <c r="N488" s="453"/>
    </row>
    <row r="489" spans="12:14">
      <c r="L489" s="453"/>
      <c r="M489" s="453"/>
      <c r="N489" s="453"/>
    </row>
    <row r="490" spans="12:14">
      <c r="L490" s="453"/>
      <c r="M490" s="453"/>
      <c r="N490" s="453"/>
    </row>
    <row r="491" spans="12:14">
      <c r="L491" s="453"/>
      <c r="M491" s="453"/>
      <c r="N491" s="453"/>
    </row>
    <row r="492" spans="12:14">
      <c r="L492" s="453"/>
      <c r="M492" s="453"/>
      <c r="N492" s="453"/>
    </row>
    <row r="493" spans="12:14">
      <c r="L493" s="453"/>
      <c r="M493" s="453"/>
      <c r="N493" s="453"/>
    </row>
    <row r="494" spans="12:14">
      <c r="L494" s="453"/>
      <c r="M494" s="453"/>
      <c r="N494" s="453"/>
    </row>
    <row r="495" spans="12:14">
      <c r="L495" s="453"/>
      <c r="M495" s="453"/>
      <c r="N495" s="453"/>
    </row>
    <row r="496" spans="12:14">
      <c r="L496" s="453"/>
      <c r="M496" s="453"/>
      <c r="N496" s="453"/>
    </row>
    <row r="497" spans="12:14">
      <c r="L497" s="453"/>
      <c r="M497" s="453"/>
      <c r="N497" s="453"/>
    </row>
    <row r="498" spans="12:14">
      <c r="L498" s="453"/>
      <c r="M498" s="453"/>
      <c r="N498" s="453"/>
    </row>
    <row r="499" spans="12:14">
      <c r="L499" s="453"/>
      <c r="M499" s="453"/>
      <c r="N499" s="453"/>
    </row>
    <row r="500" spans="12:14">
      <c r="L500" s="453"/>
      <c r="M500" s="453"/>
      <c r="N500" s="453"/>
    </row>
    <row r="501" spans="12:14">
      <c r="L501" s="453"/>
      <c r="M501" s="453"/>
      <c r="N501" s="453"/>
    </row>
    <row r="502" spans="12:14">
      <c r="L502" s="453"/>
      <c r="M502" s="453"/>
      <c r="N502" s="453"/>
    </row>
    <row r="503" spans="12:14">
      <c r="L503" s="453"/>
      <c r="M503" s="453"/>
      <c r="N503" s="453"/>
    </row>
    <row r="504" spans="12:14">
      <c r="L504" s="453"/>
      <c r="M504" s="453"/>
      <c r="N504" s="453"/>
    </row>
    <row r="505" spans="12:14">
      <c r="L505" s="453"/>
      <c r="M505" s="453"/>
      <c r="N505" s="453"/>
    </row>
    <row r="506" spans="12:14">
      <c r="L506" s="453"/>
      <c r="M506" s="453"/>
      <c r="N506" s="453"/>
    </row>
    <row r="507" spans="12:14">
      <c r="L507" s="453"/>
      <c r="M507" s="453"/>
      <c r="N507" s="453"/>
    </row>
    <row r="508" spans="12:14">
      <c r="L508" s="453"/>
      <c r="M508" s="453"/>
      <c r="N508" s="453"/>
    </row>
    <row r="509" spans="12:14">
      <c r="L509" s="453"/>
      <c r="M509" s="453"/>
      <c r="N509" s="453"/>
    </row>
    <row r="510" spans="12:14">
      <c r="L510" s="453"/>
      <c r="M510" s="453"/>
      <c r="N510" s="453"/>
    </row>
    <row r="511" spans="12:14">
      <c r="L511" s="453"/>
      <c r="M511" s="453"/>
      <c r="N511" s="453"/>
    </row>
    <row r="512" spans="12:14">
      <c r="L512" s="453"/>
      <c r="M512" s="453"/>
      <c r="N512" s="453"/>
    </row>
    <row r="513" spans="12:14">
      <c r="L513" s="453"/>
      <c r="M513" s="453"/>
      <c r="N513" s="453"/>
    </row>
    <row r="514" spans="12:14">
      <c r="L514" s="453"/>
      <c r="M514" s="453"/>
      <c r="N514" s="453"/>
    </row>
    <row r="515" spans="12:14">
      <c r="L515" s="453"/>
      <c r="M515" s="453"/>
      <c r="N515" s="453"/>
    </row>
    <row r="516" spans="12:14">
      <c r="L516" s="453"/>
      <c r="M516" s="453"/>
      <c r="N516" s="453"/>
    </row>
    <row r="517" spans="12:14">
      <c r="L517" s="453"/>
      <c r="M517" s="453"/>
      <c r="N517" s="453"/>
    </row>
    <row r="518" spans="12:14">
      <c r="L518" s="453"/>
      <c r="M518" s="453"/>
      <c r="N518" s="453"/>
    </row>
    <row r="519" spans="12:14">
      <c r="L519" s="453"/>
      <c r="M519" s="453"/>
      <c r="N519" s="453"/>
    </row>
    <row r="520" spans="12:14">
      <c r="L520" s="453"/>
      <c r="M520" s="453"/>
      <c r="N520" s="453"/>
    </row>
    <row r="521" spans="12:14">
      <c r="L521" s="453"/>
      <c r="M521" s="453"/>
      <c r="N521" s="453"/>
    </row>
    <row r="522" spans="12:14">
      <c r="L522" s="453"/>
      <c r="M522" s="453"/>
      <c r="N522" s="453"/>
    </row>
    <row r="523" spans="12:14">
      <c r="L523" s="453"/>
      <c r="M523" s="453"/>
      <c r="N523" s="453"/>
    </row>
    <row r="524" spans="12:14">
      <c r="L524" s="453"/>
      <c r="M524" s="453"/>
      <c r="N524" s="453"/>
    </row>
    <row r="525" spans="12:14">
      <c r="L525" s="453"/>
      <c r="M525" s="453"/>
      <c r="N525" s="453"/>
    </row>
    <row r="526" spans="12:14">
      <c r="L526" s="453"/>
      <c r="M526" s="453"/>
      <c r="N526" s="453"/>
    </row>
    <row r="527" spans="12:14">
      <c r="L527" s="453"/>
      <c r="M527" s="453"/>
      <c r="N527" s="453"/>
    </row>
    <row r="528" spans="12:14">
      <c r="L528" s="453"/>
      <c r="M528" s="453"/>
      <c r="N528" s="453"/>
    </row>
    <row r="529" spans="12:14">
      <c r="L529" s="453"/>
      <c r="M529" s="453"/>
      <c r="N529" s="453"/>
    </row>
    <row r="530" spans="12:14">
      <c r="L530" s="453"/>
      <c r="M530" s="453"/>
      <c r="N530" s="453"/>
    </row>
    <row r="531" spans="12:14">
      <c r="L531" s="453"/>
      <c r="M531" s="453"/>
      <c r="N531" s="453"/>
    </row>
    <row r="532" spans="12:14">
      <c r="L532" s="453"/>
      <c r="M532" s="453"/>
      <c r="N532" s="453"/>
    </row>
    <row r="533" spans="12:14">
      <c r="L533" s="453"/>
      <c r="M533" s="453"/>
      <c r="N533" s="453"/>
    </row>
    <row r="534" spans="12:14">
      <c r="L534" s="453"/>
      <c r="M534" s="453"/>
      <c r="N534" s="453"/>
    </row>
    <row r="535" spans="12:14">
      <c r="L535" s="453"/>
      <c r="M535" s="453"/>
      <c r="N535" s="453"/>
    </row>
    <row r="536" spans="12:14">
      <c r="L536" s="453"/>
      <c r="M536" s="453"/>
      <c r="N536" s="453"/>
    </row>
    <row r="537" spans="12:14">
      <c r="L537" s="453"/>
      <c r="M537" s="453"/>
      <c r="N537" s="453"/>
    </row>
    <row r="538" spans="12:14">
      <c r="L538" s="453"/>
      <c r="M538" s="453"/>
      <c r="N538" s="453"/>
    </row>
    <row r="539" spans="12:14">
      <c r="L539" s="453"/>
      <c r="M539" s="453"/>
      <c r="N539" s="453"/>
    </row>
    <row r="540" spans="12:14">
      <c r="L540" s="453"/>
      <c r="M540" s="453"/>
      <c r="N540" s="453"/>
    </row>
    <row r="541" spans="12:14">
      <c r="L541" s="453"/>
      <c r="M541" s="453"/>
      <c r="N541" s="453"/>
    </row>
    <row r="542" spans="12:14">
      <c r="L542" s="453"/>
      <c r="M542" s="453"/>
      <c r="N542" s="453"/>
    </row>
    <row r="543" spans="12:14">
      <c r="L543" s="453"/>
      <c r="M543" s="453"/>
      <c r="N543" s="453"/>
    </row>
    <row r="544" spans="12:14">
      <c r="L544" s="453"/>
      <c r="M544" s="453"/>
      <c r="N544" s="453"/>
    </row>
    <row r="545" spans="12:14">
      <c r="L545" s="453"/>
      <c r="M545" s="453"/>
      <c r="N545" s="453"/>
    </row>
    <row r="546" spans="12:14">
      <c r="L546" s="453"/>
      <c r="M546" s="453"/>
      <c r="N546" s="453"/>
    </row>
    <row r="547" spans="12:14">
      <c r="L547" s="453"/>
      <c r="M547" s="453"/>
      <c r="N547" s="453"/>
    </row>
    <row r="548" spans="12:14">
      <c r="L548" s="453"/>
      <c r="M548" s="453"/>
      <c r="N548" s="453"/>
    </row>
    <row r="549" spans="12:14">
      <c r="L549" s="453"/>
      <c r="M549" s="453"/>
      <c r="N549" s="453"/>
    </row>
    <row r="550" spans="12:14">
      <c r="L550" s="453"/>
      <c r="M550" s="453"/>
      <c r="N550" s="453"/>
    </row>
    <row r="551" spans="12:14">
      <c r="L551" s="453"/>
      <c r="M551" s="453"/>
      <c r="N551" s="453"/>
    </row>
    <row r="552" spans="12:14">
      <c r="L552" s="453"/>
      <c r="M552" s="453"/>
      <c r="N552" s="453"/>
    </row>
    <row r="553" spans="12:14">
      <c r="L553" s="453"/>
      <c r="M553" s="453"/>
      <c r="N553" s="453"/>
    </row>
    <row r="554" spans="12:14">
      <c r="L554" s="453"/>
      <c r="M554" s="453"/>
      <c r="N554" s="453"/>
    </row>
    <row r="555" spans="12:14">
      <c r="L555" s="453"/>
      <c r="M555" s="453"/>
      <c r="N555" s="453"/>
    </row>
    <row r="556" spans="12:14">
      <c r="L556" s="453"/>
      <c r="M556" s="453"/>
      <c r="N556" s="453"/>
    </row>
    <row r="557" spans="12:14">
      <c r="L557" s="453"/>
      <c r="M557" s="453"/>
      <c r="N557" s="453"/>
    </row>
    <row r="558" spans="12:14">
      <c r="L558" s="453"/>
      <c r="M558" s="453"/>
      <c r="N558" s="453"/>
    </row>
    <row r="559" spans="12:14">
      <c r="L559" s="453"/>
      <c r="M559" s="453"/>
      <c r="N559" s="453"/>
    </row>
    <row r="560" spans="12:14">
      <c r="L560" s="453"/>
      <c r="M560" s="453"/>
      <c r="N560" s="453"/>
    </row>
    <row r="561" spans="12:14">
      <c r="L561" s="453"/>
      <c r="M561" s="453"/>
      <c r="N561" s="453"/>
    </row>
    <row r="562" spans="12:14">
      <c r="L562" s="453"/>
      <c r="M562" s="453"/>
      <c r="N562" s="453"/>
    </row>
    <row r="563" spans="12:14">
      <c r="L563" s="453"/>
      <c r="M563" s="453"/>
      <c r="N563" s="453"/>
    </row>
    <row r="564" spans="12:14">
      <c r="L564" s="453"/>
      <c r="M564" s="453"/>
      <c r="N564" s="453"/>
    </row>
    <row r="565" spans="12:14">
      <c r="L565" s="453"/>
      <c r="M565" s="453"/>
      <c r="N565" s="453"/>
    </row>
    <row r="566" spans="12:14">
      <c r="L566" s="453"/>
      <c r="M566" s="453"/>
      <c r="N566" s="453"/>
    </row>
    <row r="567" spans="12:14">
      <c r="L567" s="453"/>
      <c r="M567" s="453"/>
      <c r="N567" s="453"/>
    </row>
    <row r="568" spans="12:14">
      <c r="L568" s="453"/>
      <c r="M568" s="453"/>
      <c r="N568" s="453"/>
    </row>
    <row r="569" spans="12:14">
      <c r="L569" s="453"/>
      <c r="M569" s="453"/>
      <c r="N569" s="453"/>
    </row>
    <row r="570" spans="12:14">
      <c r="L570" s="453"/>
      <c r="M570" s="453"/>
      <c r="N570" s="453"/>
    </row>
    <row r="571" spans="12:14">
      <c r="L571" s="453"/>
      <c r="M571" s="453"/>
      <c r="N571" s="453"/>
    </row>
    <row r="572" spans="12:14">
      <c r="L572" s="453"/>
      <c r="M572" s="453"/>
      <c r="N572" s="453"/>
    </row>
    <row r="573" spans="12:14">
      <c r="L573" s="453"/>
      <c r="M573" s="453"/>
      <c r="N573" s="453"/>
    </row>
    <row r="574" spans="12:14">
      <c r="L574" s="453"/>
      <c r="M574" s="453"/>
      <c r="N574" s="453"/>
    </row>
    <row r="575" spans="12:14">
      <c r="L575" s="453"/>
      <c r="M575" s="453"/>
      <c r="N575" s="453"/>
    </row>
    <row r="576" spans="12:14">
      <c r="L576" s="453"/>
      <c r="M576" s="453"/>
      <c r="N576" s="453"/>
    </row>
    <row r="577" spans="12:14">
      <c r="L577" s="453"/>
      <c r="M577" s="453"/>
      <c r="N577" s="453"/>
    </row>
    <row r="578" spans="12:14">
      <c r="L578" s="453"/>
      <c r="M578" s="453"/>
      <c r="N578" s="453"/>
    </row>
    <row r="579" spans="12:14">
      <c r="L579" s="453"/>
      <c r="M579" s="453"/>
      <c r="N579" s="453"/>
    </row>
    <row r="580" spans="12:14">
      <c r="L580" s="453"/>
      <c r="M580" s="453"/>
      <c r="N580" s="453"/>
    </row>
    <row r="581" spans="12:14">
      <c r="L581" s="453"/>
      <c r="M581" s="453"/>
      <c r="N581" s="453"/>
    </row>
    <row r="582" spans="12:14">
      <c r="L582" s="453"/>
      <c r="M582" s="453"/>
      <c r="N582" s="453"/>
    </row>
    <row r="583" spans="12:14">
      <c r="L583" s="453"/>
      <c r="M583" s="453"/>
      <c r="N583" s="453"/>
    </row>
    <row r="584" spans="12:14">
      <c r="L584" s="453"/>
      <c r="M584" s="453"/>
      <c r="N584" s="453"/>
    </row>
    <row r="585" spans="12:14">
      <c r="L585" s="453"/>
      <c r="M585" s="453"/>
      <c r="N585" s="453"/>
    </row>
    <row r="586" spans="12:14">
      <c r="L586" s="453"/>
      <c r="M586" s="453"/>
      <c r="N586" s="453"/>
    </row>
    <row r="587" spans="12:14">
      <c r="L587" s="453"/>
      <c r="M587" s="453"/>
      <c r="N587" s="453"/>
    </row>
    <row r="588" spans="12:14">
      <c r="L588" s="453"/>
      <c r="M588" s="453"/>
      <c r="N588" s="453"/>
    </row>
    <row r="589" spans="12:14">
      <c r="L589" s="453"/>
      <c r="M589" s="453"/>
      <c r="N589" s="453"/>
    </row>
    <row r="590" spans="12:14">
      <c r="L590" s="453"/>
      <c r="M590" s="453"/>
      <c r="N590" s="453"/>
    </row>
    <row r="591" spans="12:14">
      <c r="L591" s="453"/>
      <c r="M591" s="453"/>
      <c r="N591" s="453"/>
    </row>
    <row r="592" spans="12:14">
      <c r="L592" s="453"/>
      <c r="M592" s="453"/>
      <c r="N592" s="453"/>
    </row>
    <row r="593" spans="12:14">
      <c r="L593" s="453"/>
      <c r="M593" s="453"/>
      <c r="N593" s="453"/>
    </row>
    <row r="594" spans="12:14">
      <c r="L594" s="453"/>
      <c r="M594" s="453"/>
      <c r="N594" s="453"/>
    </row>
    <row r="595" spans="12:14">
      <c r="L595" s="453"/>
      <c r="M595" s="453"/>
      <c r="N595" s="453"/>
    </row>
    <row r="596" spans="12:14">
      <c r="L596" s="453"/>
      <c r="M596" s="453"/>
      <c r="N596" s="453"/>
    </row>
    <row r="597" spans="12:14">
      <c r="L597" s="453"/>
      <c r="M597" s="453"/>
      <c r="N597" s="453"/>
    </row>
    <row r="598" spans="12:14">
      <c r="L598" s="453"/>
      <c r="M598" s="453"/>
      <c r="N598" s="453"/>
    </row>
    <row r="599" spans="12:14">
      <c r="L599" s="453"/>
      <c r="M599" s="453"/>
      <c r="N599" s="453"/>
    </row>
    <row r="600" spans="12:14">
      <c r="L600" s="453"/>
      <c r="M600" s="453"/>
      <c r="N600" s="453"/>
    </row>
    <row r="601" spans="12:14">
      <c r="L601" s="453"/>
      <c r="M601" s="453"/>
      <c r="N601" s="453"/>
    </row>
    <row r="602" spans="12:14">
      <c r="L602" s="453"/>
      <c r="M602" s="453"/>
      <c r="N602" s="453"/>
    </row>
    <row r="603" spans="12:14">
      <c r="L603" s="453"/>
      <c r="M603" s="453"/>
      <c r="N603" s="453"/>
    </row>
    <row r="604" spans="12:14">
      <c r="L604" s="453"/>
      <c r="M604" s="453"/>
      <c r="N604" s="453"/>
    </row>
    <row r="605" spans="12:14">
      <c r="L605" s="453"/>
      <c r="M605" s="453"/>
      <c r="N605" s="453"/>
    </row>
    <row r="606" spans="12:14">
      <c r="L606" s="453"/>
      <c r="M606" s="453"/>
      <c r="N606" s="453"/>
    </row>
    <row r="607" spans="12:14">
      <c r="L607" s="453"/>
      <c r="M607" s="453"/>
      <c r="N607" s="453"/>
    </row>
    <row r="608" spans="12:14">
      <c r="L608" s="453"/>
      <c r="M608" s="453"/>
      <c r="N608" s="453"/>
    </row>
    <row r="609" spans="12:14">
      <c r="L609" s="453"/>
      <c r="M609" s="453"/>
      <c r="N609" s="453"/>
    </row>
    <row r="610" spans="12:14">
      <c r="L610" s="453"/>
      <c r="M610" s="453"/>
      <c r="N610" s="453"/>
    </row>
    <row r="611" spans="12:14">
      <c r="L611" s="453"/>
      <c r="M611" s="453"/>
      <c r="N611" s="453"/>
    </row>
    <row r="612" spans="12:14">
      <c r="L612" s="453"/>
      <c r="M612" s="453"/>
      <c r="N612" s="453"/>
    </row>
    <row r="613" spans="12:14">
      <c r="L613" s="453"/>
      <c r="M613" s="453"/>
      <c r="N613" s="453"/>
    </row>
    <row r="614" spans="12:14">
      <c r="L614" s="453"/>
      <c r="M614" s="453"/>
      <c r="N614" s="453"/>
    </row>
    <row r="615" spans="12:14">
      <c r="L615" s="453"/>
      <c r="M615" s="453"/>
      <c r="N615" s="453"/>
    </row>
    <row r="616" spans="12:14">
      <c r="L616" s="453"/>
      <c r="M616" s="453"/>
      <c r="N616" s="453"/>
    </row>
    <row r="617" spans="12:14">
      <c r="L617" s="453"/>
      <c r="M617" s="453"/>
      <c r="N617" s="453"/>
    </row>
    <row r="618" spans="12:14">
      <c r="L618" s="453"/>
      <c r="M618" s="453"/>
      <c r="N618" s="453"/>
    </row>
    <row r="619" spans="12:14">
      <c r="L619" s="453"/>
      <c r="M619" s="453"/>
      <c r="N619" s="453"/>
    </row>
    <row r="620" spans="12:14">
      <c r="L620" s="453"/>
      <c r="M620" s="453"/>
      <c r="N620" s="453"/>
    </row>
    <row r="621" spans="12:14">
      <c r="L621" s="453"/>
      <c r="M621" s="453"/>
      <c r="N621" s="453"/>
    </row>
    <row r="622" spans="12:14">
      <c r="L622" s="453"/>
      <c r="M622" s="453"/>
      <c r="N622" s="453"/>
    </row>
    <row r="623" spans="12:14">
      <c r="L623" s="453"/>
      <c r="M623" s="453"/>
      <c r="N623" s="453"/>
    </row>
    <row r="624" spans="12:14">
      <c r="L624" s="453"/>
      <c r="M624" s="453"/>
      <c r="N624" s="453"/>
    </row>
    <row r="625" spans="12:14">
      <c r="L625" s="453"/>
      <c r="M625" s="453"/>
      <c r="N625" s="453"/>
    </row>
    <row r="626" spans="12:14">
      <c r="L626" s="453"/>
      <c r="M626" s="453"/>
      <c r="N626" s="453"/>
    </row>
    <row r="627" spans="12:14">
      <c r="L627" s="453"/>
      <c r="M627" s="453"/>
      <c r="N627" s="453"/>
    </row>
    <row r="628" spans="12:14">
      <c r="L628" s="453"/>
      <c r="M628" s="453"/>
      <c r="N628" s="453"/>
    </row>
    <row r="629" spans="12:14">
      <c r="L629" s="453"/>
      <c r="M629" s="453"/>
      <c r="N629" s="453"/>
    </row>
    <row r="630" spans="12:14">
      <c r="L630" s="453"/>
      <c r="M630" s="453"/>
      <c r="N630" s="453"/>
    </row>
    <row r="631" spans="12:14">
      <c r="L631" s="453"/>
      <c r="M631" s="453"/>
      <c r="N631" s="453"/>
    </row>
    <row r="632" spans="12:14">
      <c r="L632" s="453"/>
      <c r="M632" s="453"/>
      <c r="N632" s="453"/>
    </row>
    <row r="633" spans="12:14">
      <c r="L633" s="453"/>
      <c r="M633" s="453"/>
      <c r="N633" s="453"/>
    </row>
    <row r="634" spans="12:14">
      <c r="L634" s="453"/>
      <c r="M634" s="453"/>
      <c r="N634" s="453"/>
    </row>
    <row r="635" spans="12:14">
      <c r="L635" s="453"/>
      <c r="M635" s="453"/>
      <c r="N635" s="453"/>
    </row>
    <row r="636" spans="12:14">
      <c r="L636" s="453"/>
      <c r="M636" s="453"/>
      <c r="N636" s="453"/>
    </row>
    <row r="637" spans="12:14">
      <c r="L637" s="453"/>
      <c r="M637" s="453"/>
      <c r="N637" s="453"/>
    </row>
    <row r="638" spans="12:14">
      <c r="L638" s="453"/>
      <c r="M638" s="453"/>
      <c r="N638" s="453"/>
    </row>
    <row r="639" spans="12:14">
      <c r="L639" s="453"/>
      <c r="M639" s="453"/>
      <c r="N639" s="453"/>
    </row>
    <row r="640" spans="12:14">
      <c r="L640" s="453"/>
      <c r="M640" s="453"/>
      <c r="N640" s="453"/>
    </row>
    <row r="641" spans="12:14">
      <c r="L641" s="453"/>
      <c r="M641" s="453"/>
      <c r="N641" s="453"/>
    </row>
    <row r="642" spans="12:14">
      <c r="L642" s="453"/>
      <c r="M642" s="453"/>
      <c r="N642" s="453"/>
    </row>
    <row r="643" spans="12:14">
      <c r="L643" s="453"/>
      <c r="M643" s="453"/>
      <c r="N643" s="453"/>
    </row>
    <row r="644" spans="12:14">
      <c r="L644" s="453"/>
      <c r="M644" s="453"/>
      <c r="N644" s="453"/>
    </row>
    <row r="645" spans="12:14">
      <c r="L645" s="453"/>
      <c r="M645" s="453"/>
      <c r="N645" s="453"/>
    </row>
    <row r="646" spans="12:14">
      <c r="L646" s="453"/>
      <c r="M646" s="453"/>
      <c r="N646" s="453"/>
    </row>
    <row r="647" spans="12:14">
      <c r="L647" s="453"/>
      <c r="M647" s="453"/>
      <c r="N647" s="453"/>
    </row>
    <row r="648" spans="12:14">
      <c r="L648" s="453"/>
      <c r="M648" s="453"/>
      <c r="N648" s="453"/>
    </row>
    <row r="649" spans="12:14">
      <c r="L649" s="453"/>
      <c r="M649" s="453"/>
      <c r="N649" s="453"/>
    </row>
    <row r="650" spans="12:14">
      <c r="L650" s="453"/>
      <c r="M650" s="453"/>
      <c r="N650" s="453"/>
    </row>
    <row r="651" spans="12:14">
      <c r="L651" s="453"/>
      <c r="M651" s="453"/>
      <c r="N651" s="453"/>
    </row>
    <row r="652" spans="12:14">
      <c r="L652" s="453"/>
      <c r="M652" s="453"/>
      <c r="N652" s="453"/>
    </row>
    <row r="653" spans="12:14">
      <c r="L653" s="453"/>
      <c r="M653" s="453"/>
      <c r="N653" s="453"/>
    </row>
    <row r="654" spans="12:14">
      <c r="L654" s="453"/>
      <c r="M654" s="453"/>
      <c r="N654" s="453"/>
    </row>
    <row r="655" spans="12:14">
      <c r="L655" s="453"/>
      <c r="M655" s="453"/>
      <c r="N655" s="453"/>
    </row>
    <row r="656" spans="12:14">
      <c r="L656" s="453"/>
      <c r="M656" s="453"/>
      <c r="N656" s="453"/>
    </row>
    <row r="657" spans="12:14">
      <c r="L657" s="453"/>
      <c r="M657" s="453"/>
      <c r="N657" s="453"/>
    </row>
    <row r="658" spans="12:14">
      <c r="L658" s="453"/>
      <c r="M658" s="453"/>
      <c r="N658" s="453"/>
    </row>
    <row r="659" spans="12:14">
      <c r="L659" s="453"/>
      <c r="M659" s="453"/>
      <c r="N659" s="453"/>
    </row>
    <row r="660" spans="12:14">
      <c r="L660" s="453"/>
      <c r="M660" s="453"/>
      <c r="N660" s="453"/>
    </row>
    <row r="661" spans="12:14">
      <c r="L661" s="453"/>
      <c r="M661" s="453"/>
      <c r="N661" s="453"/>
    </row>
    <row r="662" spans="12:14">
      <c r="L662" s="453"/>
      <c r="M662" s="453"/>
      <c r="N662" s="453"/>
    </row>
    <row r="663" spans="12:14">
      <c r="L663" s="453"/>
      <c r="M663" s="453"/>
      <c r="N663" s="453"/>
    </row>
    <row r="664" spans="12:14">
      <c r="L664" s="453"/>
      <c r="M664" s="453"/>
      <c r="N664" s="453"/>
    </row>
    <row r="665" spans="12:14">
      <c r="L665" s="453"/>
      <c r="M665" s="453"/>
      <c r="N665" s="453"/>
    </row>
    <row r="666" spans="12:14">
      <c r="L666" s="453"/>
      <c r="M666" s="453"/>
      <c r="N666" s="453"/>
    </row>
    <row r="667" spans="12:14">
      <c r="L667" s="453"/>
      <c r="M667" s="453"/>
      <c r="N667" s="453"/>
    </row>
    <row r="668" spans="12:14">
      <c r="L668" s="453"/>
      <c r="M668" s="453"/>
      <c r="N668" s="453"/>
    </row>
    <row r="669" spans="12:14">
      <c r="L669" s="453"/>
      <c r="M669" s="453"/>
      <c r="N669" s="453"/>
    </row>
    <row r="670" spans="12:14">
      <c r="L670" s="453"/>
      <c r="M670" s="453"/>
      <c r="N670" s="453"/>
    </row>
    <row r="671" spans="12:14">
      <c r="L671" s="453"/>
      <c r="M671" s="453"/>
      <c r="N671" s="453"/>
    </row>
    <row r="672" spans="12:14">
      <c r="L672" s="453"/>
      <c r="M672" s="453"/>
      <c r="N672" s="453"/>
    </row>
    <row r="673" spans="12:14">
      <c r="L673" s="453"/>
      <c r="M673" s="453"/>
      <c r="N673" s="453"/>
    </row>
    <row r="674" spans="12:14">
      <c r="L674" s="453"/>
      <c r="M674" s="453"/>
      <c r="N674" s="453"/>
    </row>
    <row r="675" spans="12:14">
      <c r="L675" s="453"/>
      <c r="M675" s="453"/>
      <c r="N675" s="453"/>
    </row>
    <row r="676" spans="12:14">
      <c r="L676" s="453"/>
      <c r="M676" s="453"/>
      <c r="N676" s="453"/>
    </row>
    <row r="677" spans="12:14">
      <c r="L677" s="453"/>
      <c r="M677" s="453"/>
      <c r="N677" s="453"/>
    </row>
    <row r="678" spans="12:14">
      <c r="L678" s="453"/>
      <c r="M678" s="453"/>
      <c r="N678" s="453"/>
    </row>
    <row r="679" spans="12:14">
      <c r="L679" s="453"/>
      <c r="M679" s="453"/>
      <c r="N679" s="453"/>
    </row>
    <row r="680" spans="12:14">
      <c r="L680" s="453"/>
      <c r="M680" s="453"/>
      <c r="N680" s="453"/>
    </row>
    <row r="681" spans="12:14">
      <c r="L681" s="453"/>
      <c r="M681" s="453"/>
      <c r="N681" s="453"/>
    </row>
    <row r="682" spans="12:14">
      <c r="L682" s="453"/>
      <c r="M682" s="453"/>
      <c r="N682" s="453"/>
    </row>
    <row r="683" spans="12:14">
      <c r="L683" s="453"/>
      <c r="M683" s="453"/>
      <c r="N683" s="453"/>
    </row>
    <row r="684" spans="12:14">
      <c r="L684" s="453"/>
      <c r="M684" s="453"/>
      <c r="N684" s="453"/>
    </row>
    <row r="685" spans="12:14">
      <c r="L685" s="453"/>
      <c r="M685" s="453"/>
      <c r="N685" s="453"/>
    </row>
    <row r="686" spans="12:14">
      <c r="L686" s="453"/>
      <c r="M686" s="453"/>
      <c r="N686" s="453"/>
    </row>
    <row r="687" spans="12:14">
      <c r="L687" s="453"/>
      <c r="M687" s="453"/>
      <c r="N687" s="453"/>
    </row>
    <row r="688" spans="12:14">
      <c r="L688" s="453"/>
      <c r="M688" s="453"/>
      <c r="N688" s="453"/>
    </row>
    <row r="689" spans="12:14">
      <c r="L689" s="453"/>
      <c r="M689" s="453"/>
      <c r="N689" s="453"/>
    </row>
    <row r="690" spans="12:14">
      <c r="L690" s="453"/>
      <c r="M690" s="453"/>
      <c r="N690" s="453"/>
    </row>
    <row r="691" spans="12:14">
      <c r="L691" s="453"/>
      <c r="M691" s="453"/>
      <c r="N691" s="453"/>
    </row>
    <row r="692" spans="12:14">
      <c r="L692" s="453"/>
      <c r="M692" s="453"/>
      <c r="N692" s="453"/>
    </row>
    <row r="693" spans="12:14">
      <c r="L693" s="453"/>
      <c r="M693" s="453"/>
      <c r="N693" s="453"/>
    </row>
    <row r="694" spans="12:14">
      <c r="L694" s="453"/>
      <c r="M694" s="453"/>
      <c r="N694" s="453"/>
    </row>
    <row r="695" spans="12:14">
      <c r="L695" s="453"/>
      <c r="M695" s="453"/>
      <c r="N695" s="453"/>
    </row>
    <row r="696" spans="12:14">
      <c r="L696" s="453"/>
      <c r="M696" s="453"/>
      <c r="N696" s="453"/>
    </row>
    <row r="697" spans="12:14">
      <c r="L697" s="453"/>
      <c r="M697" s="453"/>
      <c r="N697" s="453"/>
    </row>
    <row r="698" spans="12:14">
      <c r="L698" s="453"/>
      <c r="M698" s="453"/>
      <c r="N698" s="453"/>
    </row>
    <row r="699" spans="12:14">
      <c r="L699" s="453"/>
      <c r="M699" s="453"/>
      <c r="N699" s="453"/>
    </row>
    <row r="700" spans="12:14">
      <c r="L700" s="453"/>
      <c r="M700" s="453"/>
      <c r="N700" s="453"/>
    </row>
    <row r="701" spans="12:14">
      <c r="L701" s="453"/>
      <c r="M701" s="453"/>
      <c r="N701" s="453"/>
    </row>
    <row r="702" spans="12:14">
      <c r="L702" s="453"/>
      <c r="M702" s="453"/>
      <c r="N702" s="453"/>
    </row>
    <row r="703" spans="12:14">
      <c r="L703" s="453"/>
      <c r="M703" s="453"/>
      <c r="N703" s="453"/>
    </row>
    <row r="704" spans="12:14">
      <c r="L704" s="453"/>
      <c r="M704" s="453"/>
      <c r="N704" s="453"/>
    </row>
    <row r="705" spans="12:14">
      <c r="L705" s="453"/>
      <c r="M705" s="453"/>
      <c r="N705" s="453"/>
    </row>
    <row r="706" spans="12:14">
      <c r="L706" s="453"/>
      <c r="M706" s="453"/>
      <c r="N706" s="453"/>
    </row>
    <row r="707" spans="12:14">
      <c r="L707" s="453"/>
      <c r="M707" s="453"/>
      <c r="N707" s="453"/>
    </row>
    <row r="708" spans="12:14">
      <c r="L708" s="453"/>
      <c r="M708" s="453"/>
      <c r="N708" s="453"/>
    </row>
    <row r="709" spans="12:14">
      <c r="L709" s="453"/>
      <c r="M709" s="453"/>
      <c r="N709" s="453"/>
    </row>
    <row r="710" spans="12:14">
      <c r="L710" s="453"/>
      <c r="M710" s="453"/>
      <c r="N710" s="453"/>
    </row>
    <row r="711" spans="12:14">
      <c r="L711" s="453"/>
      <c r="M711" s="453"/>
      <c r="N711" s="453"/>
    </row>
    <row r="712" spans="12:14">
      <c r="L712" s="453"/>
      <c r="M712" s="453"/>
      <c r="N712" s="453"/>
    </row>
    <row r="713" spans="12:14">
      <c r="L713" s="453"/>
      <c r="M713" s="453"/>
      <c r="N713" s="453"/>
    </row>
    <row r="714" spans="12:14">
      <c r="L714" s="453"/>
      <c r="M714" s="453"/>
      <c r="N714" s="453"/>
    </row>
    <row r="715" spans="12:14">
      <c r="L715" s="453"/>
      <c r="M715" s="453"/>
      <c r="N715" s="453"/>
    </row>
    <row r="716" spans="12:14">
      <c r="L716" s="453"/>
      <c r="M716" s="453"/>
      <c r="N716" s="453"/>
    </row>
    <row r="717" spans="12:14">
      <c r="L717" s="453"/>
      <c r="M717" s="453"/>
      <c r="N717" s="453"/>
    </row>
    <row r="718" spans="12:14">
      <c r="L718" s="453"/>
      <c r="M718" s="453"/>
      <c r="N718" s="453"/>
    </row>
    <row r="719" spans="12:14">
      <c r="L719" s="453"/>
      <c r="M719" s="453"/>
      <c r="N719" s="453"/>
    </row>
    <row r="720" spans="12:14">
      <c r="L720" s="453"/>
      <c r="M720" s="453"/>
      <c r="N720" s="453"/>
    </row>
    <row r="721" spans="12:14">
      <c r="L721" s="453"/>
      <c r="M721" s="453"/>
      <c r="N721" s="453"/>
    </row>
    <row r="722" spans="12:14">
      <c r="L722" s="453"/>
      <c r="M722" s="453"/>
      <c r="N722" s="453"/>
    </row>
    <row r="723" spans="12:14">
      <c r="L723" s="453"/>
      <c r="M723" s="453"/>
      <c r="N723" s="453"/>
    </row>
    <row r="724" spans="12:14">
      <c r="L724" s="453"/>
      <c r="M724" s="453"/>
      <c r="N724" s="453"/>
    </row>
    <row r="725" spans="12:14">
      <c r="L725" s="453"/>
      <c r="M725" s="453"/>
      <c r="N725" s="453"/>
    </row>
    <row r="726" spans="12:14">
      <c r="L726" s="453"/>
      <c r="M726" s="453"/>
      <c r="N726" s="453"/>
    </row>
    <row r="727" spans="12:14">
      <c r="L727" s="453"/>
      <c r="M727" s="453"/>
      <c r="N727" s="453"/>
    </row>
    <row r="728" spans="12:14">
      <c r="L728" s="453"/>
      <c r="M728" s="453"/>
      <c r="N728" s="453"/>
    </row>
    <row r="729" spans="12:14">
      <c r="L729" s="453"/>
      <c r="M729" s="453"/>
      <c r="N729" s="453"/>
    </row>
    <row r="730" spans="12:14">
      <c r="L730" s="453"/>
      <c r="M730" s="453"/>
      <c r="N730" s="453"/>
    </row>
    <row r="731" spans="12:14">
      <c r="L731" s="453"/>
      <c r="M731" s="453"/>
      <c r="N731" s="453"/>
    </row>
    <row r="732" spans="12:14">
      <c r="L732" s="453"/>
      <c r="M732" s="453"/>
      <c r="N732" s="453"/>
    </row>
    <row r="733" spans="12:14">
      <c r="L733" s="453"/>
      <c r="M733" s="453"/>
      <c r="N733" s="453"/>
    </row>
    <row r="734" spans="12:14">
      <c r="L734" s="453"/>
      <c r="M734" s="453"/>
      <c r="N734" s="453"/>
    </row>
    <row r="735" spans="12:14">
      <c r="L735" s="453"/>
      <c r="M735" s="453"/>
      <c r="N735" s="453"/>
    </row>
    <row r="736" spans="12:14">
      <c r="L736" s="453"/>
      <c r="M736" s="453"/>
      <c r="N736" s="453"/>
    </row>
    <row r="737" spans="12:14">
      <c r="L737" s="453"/>
      <c r="M737" s="453"/>
      <c r="N737" s="453"/>
    </row>
    <row r="738" spans="12:14">
      <c r="L738" s="453"/>
      <c r="M738" s="453"/>
      <c r="N738" s="453"/>
    </row>
    <row r="739" spans="12:14">
      <c r="L739" s="453"/>
      <c r="M739" s="453"/>
      <c r="N739" s="453"/>
    </row>
    <row r="740" spans="12:14">
      <c r="L740" s="453"/>
      <c r="M740" s="453"/>
      <c r="N740" s="453"/>
    </row>
    <row r="741" spans="12:14">
      <c r="L741" s="453"/>
      <c r="M741" s="453"/>
      <c r="N741" s="453"/>
    </row>
    <row r="742" spans="12:14">
      <c r="L742" s="453"/>
      <c r="M742" s="453"/>
      <c r="N742" s="453"/>
    </row>
    <row r="743" spans="12:14">
      <c r="L743" s="453"/>
      <c r="M743" s="453"/>
      <c r="N743" s="453"/>
    </row>
    <row r="744" spans="12:14">
      <c r="L744" s="453"/>
      <c r="M744" s="453"/>
      <c r="N744" s="453"/>
    </row>
    <row r="745" spans="12:14">
      <c r="L745" s="453"/>
      <c r="M745" s="453"/>
      <c r="N745" s="453"/>
    </row>
    <row r="746" spans="12:14">
      <c r="L746" s="453"/>
      <c r="M746" s="453"/>
      <c r="N746" s="453"/>
    </row>
    <row r="747" spans="12:14">
      <c r="L747" s="453"/>
      <c r="M747" s="453"/>
      <c r="N747" s="453"/>
    </row>
    <row r="748" spans="12:14">
      <c r="L748" s="453"/>
      <c r="M748" s="453"/>
      <c r="N748" s="453"/>
    </row>
    <row r="749" spans="12:14">
      <c r="L749" s="453"/>
      <c r="M749" s="453"/>
      <c r="N749" s="453"/>
    </row>
    <row r="750" spans="12:14">
      <c r="L750" s="453"/>
      <c r="M750" s="453"/>
      <c r="N750" s="453"/>
    </row>
    <row r="751" spans="12:14">
      <c r="L751" s="453"/>
      <c r="M751" s="453"/>
      <c r="N751" s="453"/>
    </row>
    <row r="752" spans="12:14">
      <c r="L752" s="453"/>
      <c r="M752" s="453"/>
      <c r="N752" s="453"/>
    </row>
    <row r="753" spans="12:14">
      <c r="L753" s="453"/>
      <c r="M753" s="453"/>
      <c r="N753" s="453"/>
    </row>
    <row r="754" spans="12:14">
      <c r="L754" s="453"/>
      <c r="M754" s="453"/>
      <c r="N754" s="453"/>
    </row>
    <row r="755" spans="12:14">
      <c r="L755" s="453"/>
      <c r="M755" s="453"/>
      <c r="N755" s="453"/>
    </row>
    <row r="756" spans="12:14">
      <c r="L756" s="453"/>
      <c r="M756" s="453"/>
      <c r="N756" s="453"/>
    </row>
    <row r="757" spans="12:14">
      <c r="L757" s="453"/>
      <c r="M757" s="453"/>
      <c r="N757" s="453"/>
    </row>
    <row r="758" spans="12:14">
      <c r="L758" s="453"/>
      <c r="M758" s="453"/>
      <c r="N758" s="453"/>
    </row>
    <row r="759" spans="12:14">
      <c r="L759" s="453"/>
      <c r="M759" s="453"/>
      <c r="N759" s="453"/>
    </row>
    <row r="760" spans="12:14">
      <c r="L760" s="453"/>
      <c r="M760" s="453"/>
      <c r="N760" s="453"/>
    </row>
    <row r="761" spans="12:14">
      <c r="L761" s="453"/>
      <c r="M761" s="453"/>
      <c r="N761" s="453"/>
    </row>
    <row r="762" spans="12:14">
      <c r="L762" s="453"/>
      <c r="M762" s="453"/>
      <c r="N762" s="453"/>
    </row>
    <row r="763" spans="12:14">
      <c r="L763" s="453"/>
      <c r="M763" s="453"/>
      <c r="N763" s="453"/>
    </row>
    <row r="764" spans="12:14">
      <c r="L764" s="453"/>
      <c r="M764" s="453"/>
      <c r="N764" s="453"/>
    </row>
    <row r="765" spans="12:14">
      <c r="L765" s="453"/>
      <c r="M765" s="453"/>
      <c r="N765" s="453"/>
    </row>
    <row r="766" spans="12:14">
      <c r="L766" s="453"/>
      <c r="M766" s="453"/>
      <c r="N766" s="453"/>
    </row>
    <row r="767" spans="12:14">
      <c r="L767" s="453"/>
      <c r="M767" s="453"/>
      <c r="N767" s="453"/>
    </row>
    <row r="768" spans="12:14">
      <c r="L768" s="453"/>
      <c r="M768" s="453"/>
      <c r="N768" s="453"/>
    </row>
    <row r="769" spans="12:14">
      <c r="L769" s="453"/>
      <c r="M769" s="453"/>
      <c r="N769" s="453"/>
    </row>
    <row r="770" spans="12:14">
      <c r="L770" s="453"/>
      <c r="M770" s="453"/>
      <c r="N770" s="453"/>
    </row>
    <row r="771" spans="12:14">
      <c r="L771" s="453"/>
      <c r="M771" s="453"/>
      <c r="N771" s="453"/>
    </row>
    <row r="772" spans="12:14">
      <c r="L772" s="453"/>
      <c r="M772" s="453"/>
      <c r="N772" s="453"/>
    </row>
    <row r="773" spans="12:14">
      <c r="L773" s="453"/>
      <c r="M773" s="453"/>
      <c r="N773" s="453"/>
    </row>
    <row r="774" spans="12:14">
      <c r="L774" s="453"/>
      <c r="M774" s="453"/>
      <c r="N774" s="453"/>
    </row>
    <row r="775" spans="12:14">
      <c r="L775" s="453"/>
      <c r="M775" s="453"/>
      <c r="N775" s="453"/>
    </row>
    <row r="776" spans="12:14">
      <c r="L776" s="453"/>
      <c r="M776" s="453"/>
      <c r="N776" s="453"/>
    </row>
    <row r="777" spans="12:14">
      <c r="L777" s="453"/>
      <c r="M777" s="453"/>
      <c r="N777" s="453"/>
    </row>
    <row r="778" spans="12:14">
      <c r="L778" s="453"/>
      <c r="M778" s="453"/>
      <c r="N778" s="453"/>
    </row>
    <row r="779" spans="12:14">
      <c r="L779" s="453"/>
      <c r="M779" s="453"/>
      <c r="N779" s="453"/>
    </row>
    <row r="780" spans="12:14">
      <c r="L780" s="453"/>
      <c r="M780" s="453"/>
      <c r="N780" s="453"/>
    </row>
    <row r="781" spans="12:14">
      <c r="L781" s="453"/>
      <c r="M781" s="453"/>
      <c r="N781" s="453"/>
    </row>
    <row r="782" spans="12:14">
      <c r="L782" s="453"/>
      <c r="M782" s="453"/>
      <c r="N782" s="453"/>
    </row>
    <row r="783" spans="12:14">
      <c r="L783" s="453"/>
      <c r="M783" s="453"/>
      <c r="N783" s="453"/>
    </row>
    <row r="784" spans="12:14">
      <c r="L784" s="453"/>
      <c r="M784" s="453"/>
      <c r="N784" s="453"/>
    </row>
    <row r="785" spans="12:14">
      <c r="L785" s="453"/>
      <c r="M785" s="453"/>
      <c r="N785" s="453"/>
    </row>
    <row r="786" spans="12:14">
      <c r="L786" s="453"/>
      <c r="M786" s="453"/>
      <c r="N786" s="453"/>
    </row>
    <row r="787" spans="12:14">
      <c r="L787" s="453"/>
      <c r="M787" s="453"/>
      <c r="N787" s="453"/>
    </row>
    <row r="788" spans="12:14">
      <c r="L788" s="453"/>
      <c r="M788" s="453"/>
      <c r="N788" s="453"/>
    </row>
    <row r="789" spans="12:14">
      <c r="L789" s="453"/>
      <c r="M789" s="453"/>
      <c r="N789" s="453"/>
    </row>
    <row r="790" spans="12:14">
      <c r="L790" s="453"/>
      <c r="M790" s="453"/>
      <c r="N790" s="453"/>
    </row>
    <row r="791" spans="12:14">
      <c r="L791" s="453"/>
      <c r="M791" s="453"/>
      <c r="N791" s="453"/>
    </row>
    <row r="792" spans="12:14">
      <c r="L792" s="453"/>
      <c r="M792" s="453"/>
      <c r="N792" s="453"/>
    </row>
    <row r="793" spans="12:14">
      <c r="L793" s="453"/>
      <c r="M793" s="453"/>
      <c r="N793" s="453"/>
    </row>
    <row r="794" spans="12:14">
      <c r="L794" s="453"/>
      <c r="M794" s="453"/>
      <c r="N794" s="453"/>
    </row>
    <row r="795" spans="12:14">
      <c r="L795" s="453"/>
      <c r="M795" s="453"/>
      <c r="N795" s="453"/>
    </row>
    <row r="796" spans="12:14">
      <c r="L796" s="453"/>
      <c r="M796" s="453"/>
      <c r="N796" s="453"/>
    </row>
    <row r="797" spans="12:14">
      <c r="L797" s="453"/>
      <c r="M797" s="453"/>
      <c r="N797" s="453"/>
    </row>
    <row r="798" spans="12:14">
      <c r="L798" s="453"/>
      <c r="M798" s="453"/>
      <c r="N798" s="453"/>
    </row>
    <row r="799" spans="12:14">
      <c r="L799" s="453"/>
      <c r="M799" s="453"/>
      <c r="N799" s="453"/>
    </row>
    <row r="800" spans="12:14">
      <c r="L800" s="453"/>
      <c r="M800" s="453"/>
      <c r="N800" s="453"/>
    </row>
    <row r="801" spans="12:14">
      <c r="L801" s="453"/>
      <c r="M801" s="453"/>
      <c r="N801" s="453"/>
    </row>
    <row r="802" spans="12:14">
      <c r="L802" s="453"/>
      <c r="M802" s="453"/>
      <c r="N802" s="453"/>
    </row>
    <row r="803" spans="12:14">
      <c r="L803" s="453"/>
      <c r="M803" s="453"/>
      <c r="N803" s="453"/>
    </row>
    <row r="804" spans="12:14">
      <c r="L804" s="453"/>
      <c r="M804" s="453"/>
      <c r="N804" s="453"/>
    </row>
    <row r="805" spans="12:14">
      <c r="L805" s="453"/>
      <c r="M805" s="453"/>
      <c r="N805" s="453"/>
    </row>
    <row r="806" spans="12:14">
      <c r="L806" s="453"/>
      <c r="M806" s="453"/>
      <c r="N806" s="453"/>
    </row>
    <row r="807" spans="12:14">
      <c r="L807" s="453"/>
      <c r="M807" s="453"/>
      <c r="N807" s="453"/>
    </row>
    <row r="808" spans="12:14">
      <c r="L808" s="453"/>
      <c r="M808" s="453"/>
      <c r="N808" s="453"/>
    </row>
    <row r="809" spans="12:14">
      <c r="L809" s="453"/>
      <c r="M809" s="453"/>
      <c r="N809" s="453"/>
    </row>
    <row r="810" spans="12:14">
      <c r="L810" s="453"/>
      <c r="M810" s="453"/>
      <c r="N810" s="453"/>
    </row>
    <row r="811" spans="12:14">
      <c r="L811" s="453"/>
      <c r="M811" s="453"/>
      <c r="N811" s="453"/>
    </row>
    <row r="812" spans="12:14">
      <c r="L812" s="453"/>
      <c r="M812" s="453"/>
      <c r="N812" s="453"/>
    </row>
    <row r="813" spans="12:14">
      <c r="L813" s="453"/>
      <c r="M813" s="453"/>
      <c r="N813" s="453"/>
    </row>
    <row r="814" spans="12:14">
      <c r="L814" s="453"/>
      <c r="M814" s="453"/>
      <c r="N814" s="453"/>
    </row>
    <row r="815" spans="12:14">
      <c r="L815" s="453"/>
      <c r="M815" s="453"/>
      <c r="N815" s="453"/>
    </row>
    <row r="816" spans="12:14">
      <c r="L816" s="453"/>
      <c r="M816" s="453"/>
      <c r="N816" s="453"/>
    </row>
    <row r="817" spans="12:14">
      <c r="L817" s="453"/>
      <c r="M817" s="453"/>
      <c r="N817" s="453"/>
    </row>
    <row r="818" spans="12:14">
      <c r="L818" s="453"/>
      <c r="M818" s="453"/>
      <c r="N818" s="453"/>
    </row>
    <row r="819" spans="12:14">
      <c r="L819" s="453"/>
      <c r="M819" s="453"/>
      <c r="N819" s="453"/>
    </row>
    <row r="820" spans="12:14">
      <c r="L820" s="453"/>
      <c r="M820" s="453"/>
      <c r="N820" s="453"/>
    </row>
    <row r="821" spans="12:14">
      <c r="L821" s="453"/>
      <c r="M821" s="453"/>
      <c r="N821" s="453"/>
    </row>
    <row r="822" spans="12:14">
      <c r="L822" s="453"/>
      <c r="M822" s="453"/>
      <c r="N822" s="453"/>
    </row>
    <row r="823" spans="12:14">
      <c r="L823" s="453"/>
      <c r="M823" s="453"/>
      <c r="N823" s="453"/>
    </row>
    <row r="824" spans="12:14">
      <c r="L824" s="453"/>
      <c r="M824" s="453"/>
      <c r="N824" s="453"/>
    </row>
    <row r="825" spans="12:14">
      <c r="L825" s="453"/>
      <c r="M825" s="453"/>
      <c r="N825" s="453"/>
    </row>
    <row r="826" spans="12:14">
      <c r="L826" s="453"/>
      <c r="M826" s="453"/>
      <c r="N826" s="453"/>
    </row>
    <row r="827" spans="12:14">
      <c r="L827" s="453"/>
      <c r="M827" s="453"/>
      <c r="N827" s="453"/>
    </row>
    <row r="828" spans="12:14">
      <c r="L828" s="453"/>
      <c r="M828" s="453"/>
      <c r="N828" s="453"/>
    </row>
    <row r="829" spans="12:14">
      <c r="L829" s="453"/>
      <c r="M829" s="453"/>
      <c r="N829" s="453"/>
    </row>
    <row r="830" spans="12:14">
      <c r="L830" s="453"/>
      <c r="M830" s="453"/>
      <c r="N830" s="453"/>
    </row>
    <row r="831" spans="12:14">
      <c r="L831" s="453"/>
      <c r="M831" s="453"/>
      <c r="N831" s="453"/>
    </row>
    <row r="832" spans="12:14">
      <c r="L832" s="453"/>
      <c r="M832" s="453"/>
      <c r="N832" s="453"/>
    </row>
    <row r="833" spans="12:14">
      <c r="L833" s="453"/>
      <c r="M833" s="453"/>
      <c r="N833" s="453"/>
    </row>
    <row r="834" spans="12:14">
      <c r="L834" s="453"/>
      <c r="M834" s="453"/>
      <c r="N834" s="453"/>
    </row>
    <row r="835" spans="12:14">
      <c r="L835" s="453"/>
      <c r="M835" s="453"/>
      <c r="N835" s="453"/>
    </row>
    <row r="836" spans="12:14">
      <c r="L836" s="453"/>
      <c r="M836" s="453"/>
      <c r="N836" s="453"/>
    </row>
    <row r="837" spans="12:14">
      <c r="L837" s="453"/>
      <c r="M837" s="453"/>
      <c r="N837" s="453"/>
    </row>
    <row r="838" spans="12:14">
      <c r="L838" s="453"/>
      <c r="M838" s="453"/>
      <c r="N838" s="453"/>
    </row>
    <row r="839" spans="12:14">
      <c r="L839" s="453"/>
      <c r="M839" s="453"/>
      <c r="N839" s="453"/>
    </row>
    <row r="840" spans="12:14">
      <c r="L840" s="453"/>
      <c r="M840" s="453"/>
      <c r="N840" s="453"/>
    </row>
    <row r="841" spans="12:14">
      <c r="L841" s="453"/>
      <c r="M841" s="453"/>
      <c r="N841" s="453"/>
    </row>
    <row r="842" spans="12:14">
      <c r="L842" s="453"/>
      <c r="M842" s="453"/>
      <c r="N842" s="453"/>
    </row>
    <row r="843" spans="12:14">
      <c r="L843" s="453"/>
      <c r="M843" s="453"/>
      <c r="N843" s="453"/>
    </row>
    <row r="844" spans="12:14">
      <c r="L844" s="453"/>
      <c r="M844" s="453"/>
      <c r="N844" s="453"/>
    </row>
    <row r="845" spans="12:14">
      <c r="L845" s="453"/>
      <c r="M845" s="453"/>
      <c r="N845" s="453"/>
    </row>
    <row r="846" spans="12:14">
      <c r="L846" s="453"/>
      <c r="M846" s="453"/>
      <c r="N846" s="453"/>
    </row>
    <row r="847" spans="12:14">
      <c r="L847" s="453"/>
      <c r="M847" s="453"/>
      <c r="N847" s="453"/>
    </row>
    <row r="848" spans="12:14">
      <c r="L848" s="453"/>
      <c r="M848" s="453"/>
      <c r="N848" s="453"/>
    </row>
    <row r="849" spans="12:14">
      <c r="L849" s="453"/>
      <c r="M849" s="453"/>
      <c r="N849" s="453"/>
    </row>
    <row r="850" spans="12:14">
      <c r="L850" s="453"/>
      <c r="M850" s="453"/>
      <c r="N850" s="453"/>
    </row>
    <row r="851" spans="12:14">
      <c r="L851" s="453"/>
      <c r="M851" s="453"/>
      <c r="N851" s="453"/>
    </row>
    <row r="852" spans="12:14">
      <c r="L852" s="453"/>
      <c r="M852" s="453"/>
      <c r="N852" s="453"/>
    </row>
    <row r="853" spans="12:14">
      <c r="L853" s="453"/>
      <c r="M853" s="453"/>
      <c r="N853" s="453"/>
    </row>
    <row r="854" spans="12:14">
      <c r="L854" s="453"/>
      <c r="M854" s="453"/>
      <c r="N854" s="453"/>
    </row>
    <row r="855" spans="12:14">
      <c r="L855" s="453"/>
      <c r="M855" s="453"/>
      <c r="N855" s="453"/>
    </row>
    <row r="856" spans="12:14">
      <c r="L856" s="453"/>
      <c r="M856" s="453"/>
      <c r="N856" s="453"/>
    </row>
    <row r="857" spans="12:14">
      <c r="L857" s="453"/>
      <c r="M857" s="453"/>
      <c r="N857" s="453"/>
    </row>
    <row r="858" spans="12:14">
      <c r="L858" s="453"/>
      <c r="M858" s="453"/>
      <c r="N858" s="453"/>
    </row>
    <row r="859" spans="12:14">
      <c r="L859" s="453"/>
      <c r="M859" s="453"/>
      <c r="N859" s="453"/>
    </row>
    <row r="860" spans="12:14">
      <c r="L860" s="453"/>
      <c r="M860" s="453"/>
      <c r="N860" s="453"/>
    </row>
    <row r="861" spans="12:14">
      <c r="L861" s="453"/>
      <c r="M861" s="453"/>
      <c r="N861" s="453"/>
    </row>
    <row r="862" spans="12:14">
      <c r="L862" s="453"/>
      <c r="M862" s="453"/>
      <c r="N862" s="453"/>
    </row>
    <row r="863" spans="12:14">
      <c r="L863" s="453"/>
      <c r="M863" s="453"/>
      <c r="N863" s="453"/>
    </row>
    <row r="864" spans="12:14">
      <c r="L864" s="453"/>
      <c r="M864" s="453"/>
      <c r="N864" s="453"/>
    </row>
    <row r="865" spans="12:14">
      <c r="L865" s="453"/>
      <c r="M865" s="453"/>
      <c r="N865" s="453"/>
    </row>
    <row r="866" spans="12:14">
      <c r="L866" s="453"/>
      <c r="M866" s="453"/>
      <c r="N866" s="453"/>
    </row>
    <row r="867" spans="12:14">
      <c r="L867" s="453"/>
      <c r="M867" s="453"/>
      <c r="N867" s="453"/>
    </row>
    <row r="868" spans="12:14">
      <c r="L868" s="453"/>
      <c r="M868" s="453"/>
      <c r="N868" s="453"/>
    </row>
    <row r="869" spans="12:14">
      <c r="L869" s="453"/>
      <c r="M869" s="453"/>
      <c r="N869" s="453"/>
    </row>
    <row r="870" spans="12:14">
      <c r="L870" s="453"/>
      <c r="M870" s="453"/>
      <c r="N870" s="453"/>
    </row>
    <row r="871" spans="12:14">
      <c r="L871" s="453"/>
      <c r="M871" s="453"/>
      <c r="N871" s="453"/>
    </row>
    <row r="872" spans="12:14">
      <c r="L872" s="453"/>
      <c r="M872" s="453"/>
      <c r="N872" s="453"/>
    </row>
    <row r="873" spans="12:14">
      <c r="L873" s="453"/>
      <c r="M873" s="453"/>
      <c r="N873" s="453"/>
    </row>
    <row r="874" spans="12:14">
      <c r="L874" s="453"/>
      <c r="M874" s="453"/>
      <c r="N874" s="453"/>
    </row>
    <row r="875" spans="12:14">
      <c r="L875" s="453"/>
      <c r="M875" s="453"/>
      <c r="N875" s="453"/>
    </row>
    <row r="876" spans="12:14">
      <c r="L876" s="453"/>
      <c r="M876" s="453"/>
      <c r="N876" s="453"/>
    </row>
    <row r="877" spans="12:14">
      <c r="L877" s="453"/>
      <c r="M877" s="453"/>
      <c r="N877" s="453"/>
    </row>
    <row r="878" spans="12:14">
      <c r="L878" s="453"/>
      <c r="M878" s="453"/>
      <c r="N878" s="453"/>
    </row>
    <row r="879" spans="12:14">
      <c r="L879" s="453"/>
      <c r="M879" s="453"/>
      <c r="N879" s="453"/>
    </row>
    <row r="880" spans="12:14">
      <c r="L880" s="453"/>
      <c r="M880" s="453"/>
      <c r="N880" s="453"/>
    </row>
    <row r="881" spans="12:14">
      <c r="L881" s="453"/>
      <c r="M881" s="453"/>
      <c r="N881" s="453"/>
    </row>
    <row r="882" spans="12:14">
      <c r="L882" s="453"/>
      <c r="M882" s="453"/>
      <c r="N882" s="453"/>
    </row>
    <row r="883" spans="12:14">
      <c r="L883" s="453"/>
      <c r="M883" s="453"/>
      <c r="N883" s="453"/>
    </row>
    <row r="884" spans="12:14">
      <c r="L884" s="453"/>
      <c r="M884" s="453"/>
      <c r="N884" s="453"/>
    </row>
    <row r="885" spans="12:14">
      <c r="L885" s="453"/>
      <c r="M885" s="453"/>
      <c r="N885" s="453"/>
    </row>
    <row r="886" spans="12:14">
      <c r="L886" s="453"/>
      <c r="M886" s="453"/>
      <c r="N886" s="453"/>
    </row>
    <row r="887" spans="12:14">
      <c r="L887" s="453"/>
      <c r="M887" s="453"/>
      <c r="N887" s="453"/>
    </row>
    <row r="888" spans="12:14">
      <c r="L888" s="453"/>
      <c r="M888" s="453"/>
      <c r="N888" s="453"/>
    </row>
    <row r="889" spans="12:14">
      <c r="L889" s="453"/>
      <c r="M889" s="453"/>
      <c r="N889" s="453"/>
    </row>
    <row r="890" spans="12:14">
      <c r="L890" s="453"/>
      <c r="M890" s="453"/>
      <c r="N890" s="453"/>
    </row>
    <row r="891" spans="12:14">
      <c r="L891" s="453"/>
      <c r="M891" s="453"/>
      <c r="N891" s="453"/>
    </row>
    <row r="892" spans="12:14">
      <c r="L892" s="453"/>
      <c r="M892" s="453"/>
      <c r="N892" s="453"/>
    </row>
    <row r="893" spans="12:14">
      <c r="L893" s="453"/>
      <c r="M893" s="453"/>
      <c r="N893" s="453"/>
    </row>
    <row r="894" spans="12:14">
      <c r="L894" s="453"/>
      <c r="M894" s="453"/>
      <c r="N894" s="453"/>
    </row>
    <row r="895" spans="12:14">
      <c r="L895" s="453"/>
      <c r="M895" s="453"/>
      <c r="N895" s="453"/>
    </row>
    <row r="896" spans="12:14">
      <c r="L896" s="453"/>
      <c r="M896" s="453"/>
      <c r="N896" s="453"/>
    </row>
    <row r="897" spans="12:14">
      <c r="L897" s="453"/>
      <c r="M897" s="453"/>
      <c r="N897" s="453"/>
    </row>
    <row r="898" spans="12:14">
      <c r="L898" s="453"/>
      <c r="M898" s="453"/>
      <c r="N898" s="453"/>
    </row>
    <row r="899" spans="12:14">
      <c r="L899" s="453"/>
      <c r="M899" s="453"/>
      <c r="N899" s="453"/>
    </row>
    <row r="900" spans="12:14">
      <c r="L900" s="453"/>
      <c r="M900" s="453"/>
      <c r="N900" s="453"/>
    </row>
    <row r="901" spans="12:14">
      <c r="L901" s="453"/>
      <c r="M901" s="453"/>
      <c r="N901" s="453"/>
    </row>
    <row r="902" spans="12:14">
      <c r="L902" s="453"/>
      <c r="M902" s="453"/>
      <c r="N902" s="453"/>
    </row>
    <row r="903" spans="12:14">
      <c r="L903" s="453"/>
      <c r="M903" s="453"/>
      <c r="N903" s="453"/>
    </row>
    <row r="904" spans="12:14">
      <c r="L904" s="453"/>
      <c r="M904" s="453"/>
      <c r="N904" s="453"/>
    </row>
    <row r="905" spans="12:14">
      <c r="L905" s="453"/>
      <c r="M905" s="453"/>
      <c r="N905" s="453"/>
    </row>
    <row r="906" spans="12:14">
      <c r="L906" s="453"/>
      <c r="M906" s="453"/>
      <c r="N906" s="453"/>
    </row>
    <row r="907" spans="12:14">
      <c r="L907" s="453"/>
      <c r="M907" s="453"/>
      <c r="N907" s="453"/>
    </row>
    <row r="908" spans="12:14">
      <c r="L908" s="453"/>
      <c r="M908" s="453"/>
      <c r="N908" s="453"/>
    </row>
    <row r="909" spans="12:14">
      <c r="L909" s="453"/>
      <c r="M909" s="453"/>
      <c r="N909" s="453"/>
    </row>
    <row r="910" spans="12:14">
      <c r="L910" s="453"/>
      <c r="M910" s="453"/>
      <c r="N910" s="453"/>
    </row>
    <row r="911" spans="12:14">
      <c r="L911" s="453"/>
      <c r="M911" s="453"/>
      <c r="N911" s="453"/>
    </row>
    <row r="912" spans="12:14">
      <c r="L912" s="453"/>
      <c r="M912" s="453"/>
      <c r="N912" s="453"/>
    </row>
    <row r="913" spans="12:14">
      <c r="L913" s="453"/>
      <c r="M913" s="453"/>
      <c r="N913" s="453"/>
    </row>
    <row r="914" spans="12:14">
      <c r="L914" s="453"/>
      <c r="M914" s="453"/>
      <c r="N914" s="453"/>
    </row>
    <row r="915" spans="12:14">
      <c r="L915" s="453"/>
      <c r="M915" s="453"/>
      <c r="N915" s="453"/>
    </row>
    <row r="916" spans="12:14">
      <c r="L916" s="453"/>
      <c r="M916" s="453"/>
      <c r="N916" s="453"/>
    </row>
    <row r="917" spans="12:14">
      <c r="L917" s="453"/>
      <c r="M917" s="453"/>
      <c r="N917" s="453"/>
    </row>
    <row r="918" spans="12:14">
      <c r="L918" s="453"/>
      <c r="M918" s="453"/>
      <c r="N918" s="453"/>
    </row>
    <row r="919" spans="12:14">
      <c r="L919" s="453"/>
      <c r="M919" s="453"/>
      <c r="N919" s="453"/>
    </row>
    <row r="920" spans="12:14">
      <c r="L920" s="453"/>
      <c r="M920" s="453"/>
      <c r="N920" s="453"/>
    </row>
    <row r="921" spans="12:14">
      <c r="L921" s="453"/>
      <c r="M921" s="453"/>
      <c r="N921" s="453"/>
    </row>
    <row r="922" spans="12:14">
      <c r="L922" s="453"/>
      <c r="M922" s="453"/>
      <c r="N922" s="453"/>
    </row>
    <row r="923" spans="12:14">
      <c r="L923" s="453"/>
      <c r="M923" s="453"/>
      <c r="N923" s="453"/>
    </row>
    <row r="924" spans="12:14">
      <c r="L924" s="453"/>
      <c r="M924" s="453"/>
      <c r="N924" s="453"/>
    </row>
    <row r="925" spans="12:14">
      <c r="L925" s="453"/>
      <c r="M925" s="453"/>
      <c r="N925" s="453"/>
    </row>
    <row r="926" spans="12:14">
      <c r="L926" s="453"/>
      <c r="M926" s="453"/>
      <c r="N926" s="453"/>
    </row>
    <row r="927" spans="12:14">
      <c r="L927" s="453"/>
      <c r="M927" s="453"/>
      <c r="N927" s="453"/>
    </row>
    <row r="928" spans="12:14">
      <c r="L928" s="453"/>
      <c r="M928" s="453"/>
      <c r="N928" s="453"/>
    </row>
    <row r="929" spans="12:14">
      <c r="L929" s="453"/>
      <c r="M929" s="453"/>
      <c r="N929" s="453"/>
    </row>
    <row r="930" spans="12:14">
      <c r="L930" s="453"/>
      <c r="M930" s="453"/>
      <c r="N930" s="453"/>
    </row>
    <row r="931" spans="12:14">
      <c r="L931" s="453"/>
      <c r="M931" s="453"/>
      <c r="N931" s="453"/>
    </row>
    <row r="932" spans="12:14">
      <c r="L932" s="453"/>
      <c r="M932" s="453"/>
      <c r="N932" s="453"/>
    </row>
    <row r="933" spans="12:14">
      <c r="L933" s="453"/>
      <c r="M933" s="453"/>
      <c r="N933" s="453"/>
    </row>
    <row r="934" spans="12:14">
      <c r="L934" s="453"/>
      <c r="M934" s="453"/>
      <c r="N934" s="453"/>
    </row>
    <row r="935" spans="12:14">
      <c r="L935" s="453"/>
      <c r="M935" s="453"/>
      <c r="N935" s="453"/>
    </row>
    <row r="936" spans="12:14">
      <c r="L936" s="453"/>
      <c r="M936" s="453"/>
      <c r="N936" s="453"/>
    </row>
    <row r="937" spans="12:14">
      <c r="L937" s="453"/>
      <c r="M937" s="453"/>
      <c r="N937" s="453"/>
    </row>
    <row r="938" spans="12:14">
      <c r="L938" s="453"/>
      <c r="M938" s="453"/>
      <c r="N938" s="453"/>
    </row>
    <row r="939" spans="12:14">
      <c r="L939" s="453"/>
      <c r="M939" s="453"/>
      <c r="N939" s="453"/>
    </row>
    <row r="940" spans="12:14">
      <c r="L940" s="453"/>
      <c r="M940" s="453"/>
      <c r="N940" s="453"/>
    </row>
    <row r="941" spans="12:14">
      <c r="L941" s="453"/>
      <c r="M941" s="453"/>
      <c r="N941" s="453"/>
    </row>
    <row r="942" spans="12:14">
      <c r="L942" s="453"/>
      <c r="M942" s="453"/>
      <c r="N942" s="453"/>
    </row>
    <row r="943" spans="12:14">
      <c r="L943" s="453"/>
      <c r="M943" s="453"/>
      <c r="N943" s="453"/>
    </row>
    <row r="944" spans="12:14">
      <c r="L944" s="453"/>
      <c r="M944" s="453"/>
      <c r="N944" s="453"/>
    </row>
    <row r="945" spans="12:14">
      <c r="L945" s="453"/>
      <c r="M945" s="453"/>
      <c r="N945" s="453"/>
    </row>
    <row r="946" spans="12:14">
      <c r="L946" s="453"/>
      <c r="M946" s="453"/>
      <c r="N946" s="453"/>
    </row>
    <row r="947" spans="12:14">
      <c r="L947" s="453"/>
      <c r="M947" s="453"/>
      <c r="N947" s="453"/>
    </row>
    <row r="948" spans="12:14">
      <c r="L948" s="453"/>
      <c r="M948" s="453"/>
      <c r="N948" s="453"/>
    </row>
    <row r="949" spans="12:14">
      <c r="L949" s="453"/>
      <c r="M949" s="453"/>
      <c r="N949" s="453"/>
    </row>
    <row r="950" spans="12:14">
      <c r="L950" s="453"/>
      <c r="M950" s="453"/>
      <c r="N950" s="453"/>
    </row>
    <row r="951" spans="12:14">
      <c r="L951" s="453"/>
      <c r="M951" s="453"/>
      <c r="N951" s="453"/>
    </row>
    <row r="952" spans="12:14">
      <c r="L952" s="453"/>
      <c r="M952" s="453"/>
      <c r="N952" s="453"/>
    </row>
    <row r="953" spans="12:14">
      <c r="L953" s="453"/>
      <c r="M953" s="453"/>
      <c r="N953" s="453"/>
    </row>
    <row r="954" spans="12:14">
      <c r="L954" s="453"/>
      <c r="M954" s="453"/>
      <c r="N954" s="453"/>
    </row>
    <row r="955" spans="12:14">
      <c r="L955" s="453"/>
      <c r="M955" s="453"/>
      <c r="N955" s="453"/>
    </row>
    <row r="956" spans="12:14">
      <c r="L956" s="453"/>
      <c r="M956" s="453"/>
      <c r="N956" s="453"/>
    </row>
    <row r="957" spans="12:14">
      <c r="L957" s="453"/>
      <c r="M957" s="453"/>
      <c r="N957" s="453"/>
    </row>
    <row r="958" spans="12:14">
      <c r="L958" s="453"/>
      <c r="M958" s="453"/>
      <c r="N958" s="453"/>
    </row>
    <row r="959" spans="12:14">
      <c r="L959" s="453"/>
      <c r="M959" s="453"/>
      <c r="N959" s="453"/>
    </row>
    <row r="960" spans="12:14">
      <c r="L960" s="453"/>
      <c r="M960" s="453"/>
      <c r="N960" s="453"/>
    </row>
    <row r="961" spans="12:14">
      <c r="L961" s="453"/>
      <c r="M961" s="453"/>
      <c r="N961" s="453"/>
    </row>
    <row r="962" spans="12:14">
      <c r="L962" s="453"/>
      <c r="M962" s="453"/>
      <c r="N962" s="453"/>
    </row>
    <row r="963" spans="12:14">
      <c r="L963" s="453"/>
      <c r="M963" s="453"/>
      <c r="N963" s="453"/>
    </row>
    <row r="964" spans="12:14">
      <c r="L964" s="453"/>
      <c r="M964" s="453"/>
      <c r="N964" s="453"/>
    </row>
    <row r="965" spans="12:14">
      <c r="L965" s="453"/>
      <c r="M965" s="453"/>
      <c r="N965" s="453"/>
    </row>
    <row r="966" spans="12:14">
      <c r="L966" s="453"/>
      <c r="M966" s="453"/>
      <c r="N966" s="453"/>
    </row>
    <row r="967" spans="12:14">
      <c r="L967" s="453"/>
      <c r="M967" s="453"/>
      <c r="N967" s="453"/>
    </row>
    <row r="968" spans="12:14">
      <c r="L968" s="453"/>
      <c r="M968" s="453"/>
      <c r="N968" s="453"/>
    </row>
    <row r="969" spans="12:14">
      <c r="L969" s="453"/>
      <c r="M969" s="453"/>
      <c r="N969" s="453"/>
    </row>
    <row r="970" spans="12:14">
      <c r="L970" s="453"/>
      <c r="M970" s="453"/>
      <c r="N970" s="453"/>
    </row>
    <row r="971" spans="12:14">
      <c r="L971" s="453"/>
      <c r="M971" s="453"/>
      <c r="N971" s="453"/>
    </row>
    <row r="972" spans="12:14">
      <c r="L972" s="453"/>
      <c r="M972" s="453"/>
      <c r="N972" s="453"/>
    </row>
    <row r="973" spans="12:14">
      <c r="L973" s="453"/>
      <c r="M973" s="453"/>
      <c r="N973" s="453"/>
    </row>
    <row r="974" spans="12:14">
      <c r="L974" s="453"/>
      <c r="M974" s="453"/>
      <c r="N974" s="453"/>
    </row>
    <row r="975" spans="12:14">
      <c r="L975" s="453"/>
      <c r="M975" s="453"/>
      <c r="N975" s="453"/>
    </row>
    <row r="976" spans="12:14">
      <c r="L976" s="453"/>
      <c r="M976" s="453"/>
      <c r="N976" s="453"/>
    </row>
    <row r="977" spans="12:14">
      <c r="L977" s="453"/>
      <c r="M977" s="453"/>
      <c r="N977" s="453"/>
    </row>
    <row r="978" spans="12:14">
      <c r="L978" s="453"/>
      <c r="M978" s="453"/>
      <c r="N978" s="453"/>
    </row>
    <row r="979" spans="12:14">
      <c r="L979" s="453"/>
      <c r="M979" s="453"/>
      <c r="N979" s="453"/>
    </row>
    <row r="980" spans="12:14">
      <c r="L980" s="453"/>
      <c r="M980" s="453"/>
      <c r="N980" s="453"/>
    </row>
    <row r="981" spans="12:14">
      <c r="L981" s="453"/>
      <c r="M981" s="453"/>
      <c r="N981" s="453"/>
    </row>
    <row r="982" spans="12:14">
      <c r="L982" s="453"/>
      <c r="M982" s="453"/>
      <c r="N982" s="453"/>
    </row>
    <row r="983" spans="12:14">
      <c r="L983" s="453"/>
      <c r="M983" s="453"/>
      <c r="N983" s="453"/>
    </row>
    <row r="984" spans="12:14">
      <c r="L984" s="453"/>
      <c r="M984" s="453"/>
      <c r="N984" s="453"/>
    </row>
    <row r="985" spans="12:14">
      <c r="L985" s="453"/>
      <c r="M985" s="453"/>
      <c r="N985" s="453"/>
    </row>
    <row r="986" spans="12:14">
      <c r="L986" s="453"/>
      <c r="M986" s="453"/>
      <c r="N986" s="453"/>
    </row>
    <row r="987" spans="12:14">
      <c r="L987" s="453"/>
      <c r="M987" s="453"/>
      <c r="N987" s="453"/>
    </row>
    <row r="988" spans="12:14">
      <c r="L988" s="453"/>
      <c r="M988" s="453"/>
      <c r="N988" s="453"/>
    </row>
    <row r="989" spans="12:14">
      <c r="L989" s="453"/>
      <c r="M989" s="453"/>
      <c r="N989" s="453"/>
    </row>
    <row r="990" spans="12:14">
      <c r="L990" s="453"/>
      <c r="M990" s="453"/>
      <c r="N990" s="453"/>
    </row>
    <row r="991" spans="12:14">
      <c r="L991" s="453"/>
      <c r="M991" s="453"/>
      <c r="N991" s="453"/>
    </row>
    <row r="992" spans="12:14">
      <c r="L992" s="453"/>
      <c r="M992" s="453"/>
      <c r="N992" s="453"/>
    </row>
    <row r="993" spans="12:14">
      <c r="L993" s="453"/>
      <c r="M993" s="453"/>
      <c r="N993" s="453"/>
    </row>
    <row r="994" spans="12:14">
      <c r="L994" s="453"/>
      <c r="M994" s="453"/>
      <c r="N994" s="453"/>
    </row>
    <row r="995" spans="12:14">
      <c r="L995" s="453"/>
      <c r="M995" s="453"/>
      <c r="N995" s="453"/>
    </row>
    <row r="996" spans="12:14">
      <c r="L996" s="453"/>
      <c r="M996" s="453"/>
      <c r="N996" s="453"/>
    </row>
    <row r="997" spans="12:14">
      <c r="L997" s="453"/>
      <c r="M997" s="453"/>
      <c r="N997" s="453"/>
    </row>
    <row r="998" spans="12:14">
      <c r="L998" s="453"/>
      <c r="M998" s="453"/>
      <c r="N998" s="453"/>
    </row>
    <row r="999" spans="12:14">
      <c r="L999" s="453"/>
      <c r="M999" s="453"/>
      <c r="N999" s="453"/>
    </row>
    <row r="1000" spans="12:14">
      <c r="L1000" s="453"/>
      <c r="M1000" s="453"/>
      <c r="N1000" s="453"/>
    </row>
    <row r="1001" spans="12:14">
      <c r="L1001" s="453"/>
      <c r="M1001" s="453"/>
      <c r="N1001" s="453"/>
    </row>
    <row r="1002" spans="12:14">
      <c r="L1002" s="453"/>
      <c r="M1002" s="453"/>
      <c r="N1002" s="453"/>
    </row>
    <row r="1003" spans="12:14">
      <c r="L1003" s="453"/>
      <c r="M1003" s="453"/>
      <c r="N1003" s="453"/>
    </row>
    <row r="1004" spans="12:14">
      <c r="L1004" s="453"/>
      <c r="M1004" s="453"/>
      <c r="N1004" s="453"/>
    </row>
    <row r="1005" spans="12:14">
      <c r="L1005" s="453"/>
      <c r="M1005" s="453"/>
      <c r="N1005" s="453"/>
    </row>
    <row r="1006" spans="12:14">
      <c r="L1006" s="453"/>
      <c r="M1006" s="453"/>
      <c r="N1006" s="453"/>
    </row>
    <row r="1007" spans="12:14">
      <c r="L1007" s="453"/>
      <c r="M1007" s="453"/>
      <c r="N1007" s="453"/>
    </row>
    <row r="1008" spans="12:14">
      <c r="L1008" s="453"/>
      <c r="M1008" s="453"/>
      <c r="N1008" s="453"/>
    </row>
    <row r="1009" spans="12:14">
      <c r="L1009" s="453"/>
      <c r="M1009" s="453"/>
      <c r="N1009" s="453"/>
    </row>
    <row r="1010" spans="12:14">
      <c r="L1010" s="453"/>
      <c r="M1010" s="453"/>
      <c r="N1010" s="453"/>
    </row>
    <row r="1011" spans="12:14">
      <c r="L1011" s="453"/>
      <c r="M1011" s="453"/>
      <c r="N1011" s="453"/>
    </row>
    <row r="1012" spans="12:14">
      <c r="L1012" s="453"/>
      <c r="M1012" s="453"/>
      <c r="N1012" s="453"/>
    </row>
    <row r="1013" spans="12:14">
      <c r="L1013" s="453"/>
      <c r="M1013" s="453"/>
      <c r="N1013" s="453"/>
    </row>
    <row r="1014" spans="12:14">
      <c r="L1014" s="453"/>
      <c r="M1014" s="453"/>
      <c r="N1014" s="453"/>
    </row>
    <row r="1015" spans="12:14">
      <c r="L1015" s="453"/>
      <c r="M1015" s="453"/>
      <c r="N1015" s="453"/>
    </row>
    <row r="1016" spans="12:14">
      <c r="L1016" s="453"/>
      <c r="M1016" s="453"/>
      <c r="N1016" s="453"/>
    </row>
    <row r="1017" spans="12:14">
      <c r="L1017" s="453"/>
      <c r="M1017" s="453"/>
      <c r="N1017" s="453"/>
    </row>
    <row r="1018" spans="12:14">
      <c r="L1018" s="453"/>
      <c r="M1018" s="453"/>
      <c r="N1018" s="453"/>
    </row>
    <row r="1019" spans="12:14">
      <c r="L1019" s="453"/>
      <c r="M1019" s="453"/>
      <c r="N1019" s="453"/>
    </row>
    <row r="1020" spans="12:14">
      <c r="L1020" s="453"/>
      <c r="M1020" s="453"/>
      <c r="N1020" s="453"/>
    </row>
    <row r="1021" spans="12:14">
      <c r="L1021" s="453"/>
      <c r="M1021" s="453"/>
      <c r="N1021" s="453"/>
    </row>
    <row r="1022" spans="12:14">
      <c r="L1022" s="453"/>
      <c r="M1022" s="453"/>
      <c r="N1022" s="453"/>
    </row>
    <row r="1023" spans="12:14">
      <c r="L1023" s="453"/>
      <c r="M1023" s="453"/>
      <c r="N1023" s="453"/>
    </row>
    <row r="1024" spans="12:14">
      <c r="L1024" s="453"/>
      <c r="M1024" s="453"/>
      <c r="N1024" s="453"/>
    </row>
    <row r="1025" spans="12:14">
      <c r="L1025" s="453"/>
      <c r="M1025" s="453"/>
      <c r="N1025" s="453"/>
    </row>
    <row r="1026" spans="12:14">
      <c r="L1026" s="453"/>
      <c r="M1026" s="453"/>
      <c r="N1026" s="453"/>
    </row>
    <row r="1027" spans="12:14">
      <c r="L1027" s="453"/>
      <c r="M1027" s="453"/>
      <c r="N1027" s="453"/>
    </row>
    <row r="1028" spans="12:14">
      <c r="L1028" s="453"/>
      <c r="M1028" s="453"/>
      <c r="N1028" s="453"/>
    </row>
    <row r="1029" spans="12:14">
      <c r="L1029" s="453"/>
      <c r="M1029" s="453"/>
      <c r="N1029" s="453"/>
    </row>
    <row r="1030" spans="12:14">
      <c r="L1030" s="453"/>
      <c r="M1030" s="453"/>
      <c r="N1030" s="453"/>
    </row>
    <row r="1031" spans="12:14">
      <c r="L1031" s="453"/>
      <c r="M1031" s="453"/>
      <c r="N1031" s="453"/>
    </row>
    <row r="1032" spans="12:14">
      <c r="L1032" s="453"/>
      <c r="M1032" s="453"/>
      <c r="N1032" s="453"/>
    </row>
    <row r="1033" spans="12:14">
      <c r="L1033" s="453"/>
      <c r="M1033" s="453"/>
      <c r="N1033" s="453"/>
    </row>
    <row r="1034" spans="12:14">
      <c r="L1034" s="453"/>
      <c r="M1034" s="453"/>
      <c r="N1034" s="453"/>
    </row>
    <row r="1035" spans="12:14">
      <c r="L1035" s="453"/>
      <c r="M1035" s="453"/>
      <c r="N1035" s="453"/>
    </row>
    <row r="1036" spans="12:14">
      <c r="L1036" s="453"/>
      <c r="M1036" s="453"/>
      <c r="N1036" s="453"/>
    </row>
    <row r="1037" spans="12:14">
      <c r="L1037" s="453"/>
      <c r="M1037" s="453"/>
      <c r="N1037" s="453"/>
    </row>
    <row r="1038" spans="12:14">
      <c r="L1038" s="453"/>
      <c r="M1038" s="453"/>
      <c r="N1038" s="453"/>
    </row>
    <row r="1039" spans="12:14">
      <c r="L1039" s="453"/>
      <c r="M1039" s="453"/>
      <c r="N1039" s="453"/>
    </row>
    <row r="1040" spans="12:14">
      <c r="L1040" s="453"/>
      <c r="M1040" s="453"/>
      <c r="N1040" s="453"/>
    </row>
    <row r="1041" spans="12:14">
      <c r="L1041" s="453"/>
      <c r="M1041" s="453"/>
      <c r="N1041" s="453"/>
    </row>
    <row r="1042" spans="12:14">
      <c r="L1042" s="453"/>
      <c r="M1042" s="453"/>
      <c r="N1042" s="453"/>
    </row>
    <row r="1043" spans="12:14">
      <c r="L1043" s="453"/>
      <c r="M1043" s="453"/>
      <c r="N1043" s="453"/>
    </row>
    <row r="1044" spans="12:14">
      <c r="L1044" s="453"/>
      <c r="M1044" s="453"/>
      <c r="N1044" s="453"/>
    </row>
    <row r="1045" spans="12:14">
      <c r="L1045" s="453"/>
      <c r="M1045" s="453"/>
      <c r="N1045" s="453"/>
    </row>
    <row r="1046" spans="12:14">
      <c r="L1046" s="453"/>
      <c r="M1046" s="453"/>
      <c r="N1046" s="453"/>
    </row>
    <row r="1047" spans="12:14">
      <c r="L1047" s="453"/>
      <c r="M1047" s="453"/>
      <c r="N1047" s="453"/>
    </row>
    <row r="1048" spans="12:14">
      <c r="L1048" s="453"/>
      <c r="M1048" s="453"/>
      <c r="N1048" s="453"/>
    </row>
    <row r="1049" spans="12:14">
      <c r="L1049" s="453"/>
      <c r="M1049" s="453"/>
      <c r="N1049" s="453"/>
    </row>
    <row r="1050" spans="12:14">
      <c r="L1050" s="453"/>
      <c r="M1050" s="453"/>
      <c r="N1050" s="453"/>
    </row>
    <row r="1051" spans="12:14">
      <c r="L1051" s="453"/>
      <c r="M1051" s="453"/>
      <c r="N1051" s="453"/>
    </row>
    <row r="1052" spans="12:14">
      <c r="L1052" s="453"/>
      <c r="M1052" s="453"/>
      <c r="N1052" s="453"/>
    </row>
    <row r="1053" spans="12:14">
      <c r="L1053" s="453"/>
      <c r="M1053" s="453"/>
      <c r="N1053" s="453"/>
    </row>
    <row r="1054" spans="12:14">
      <c r="L1054" s="453"/>
      <c r="M1054" s="453"/>
      <c r="N1054" s="453"/>
    </row>
    <row r="1055" spans="12:14">
      <c r="L1055" s="453"/>
      <c r="M1055" s="453"/>
      <c r="N1055" s="453"/>
    </row>
    <row r="1056" spans="12:14">
      <c r="L1056" s="453"/>
      <c r="M1056" s="453"/>
      <c r="N1056" s="453"/>
    </row>
    <row r="1057" spans="12:14">
      <c r="L1057" s="453"/>
      <c r="M1057" s="453"/>
      <c r="N1057" s="453"/>
    </row>
    <row r="1058" spans="12:14">
      <c r="L1058" s="453"/>
      <c r="M1058" s="453"/>
      <c r="N1058" s="453"/>
    </row>
    <row r="1059" spans="12:14">
      <c r="L1059" s="453"/>
      <c r="M1059" s="453"/>
      <c r="N1059" s="453"/>
    </row>
    <row r="1060" spans="12:14">
      <c r="L1060" s="453"/>
      <c r="M1060" s="453"/>
      <c r="N1060" s="453"/>
    </row>
    <row r="1061" spans="12:14">
      <c r="L1061" s="453"/>
      <c r="M1061" s="453"/>
      <c r="N1061" s="453"/>
    </row>
    <row r="1062" spans="12:14">
      <c r="L1062" s="453"/>
      <c r="M1062" s="453"/>
      <c r="N1062" s="453"/>
    </row>
    <row r="1063" spans="12:14">
      <c r="L1063" s="453"/>
      <c r="M1063" s="453"/>
      <c r="N1063" s="453"/>
    </row>
    <row r="1064" spans="12:14">
      <c r="L1064" s="453"/>
      <c r="M1064" s="453"/>
      <c r="N1064" s="453"/>
    </row>
    <row r="1065" spans="12:14">
      <c r="L1065" s="453"/>
      <c r="M1065" s="453"/>
      <c r="N1065" s="453"/>
    </row>
    <row r="1066" spans="12:14">
      <c r="L1066" s="453"/>
      <c r="M1066" s="453"/>
      <c r="N1066" s="453"/>
    </row>
    <row r="1067" spans="12:14">
      <c r="L1067" s="453"/>
      <c r="M1067" s="453"/>
      <c r="N1067" s="453"/>
    </row>
    <row r="1068" spans="12:14">
      <c r="L1068" s="453"/>
      <c r="M1068" s="453"/>
      <c r="N1068" s="453"/>
    </row>
    <row r="1069" spans="12:14">
      <c r="L1069" s="453"/>
      <c r="M1069" s="453"/>
      <c r="N1069" s="453"/>
    </row>
    <row r="1070" spans="12:14">
      <c r="L1070" s="453"/>
      <c r="M1070" s="453"/>
      <c r="N1070" s="453"/>
    </row>
    <row r="1071" spans="12:14">
      <c r="L1071" s="453"/>
      <c r="M1071" s="453"/>
      <c r="N1071" s="453"/>
    </row>
    <row r="1072" spans="12:14">
      <c r="L1072" s="453"/>
      <c r="M1072" s="453"/>
      <c r="N1072" s="453"/>
    </row>
    <row r="1073" spans="12:14">
      <c r="L1073" s="453"/>
      <c r="M1073" s="453"/>
      <c r="N1073" s="453"/>
    </row>
    <row r="1074" spans="12:14">
      <c r="L1074" s="453"/>
      <c r="M1074" s="453"/>
      <c r="N1074" s="453"/>
    </row>
    <row r="1075" spans="12:14">
      <c r="L1075" s="453"/>
      <c r="M1075" s="453"/>
      <c r="N1075" s="453"/>
    </row>
    <row r="1076" spans="12:14">
      <c r="L1076" s="453"/>
      <c r="M1076" s="453"/>
      <c r="N1076" s="453"/>
    </row>
    <row r="1077" spans="12:14">
      <c r="L1077" s="453"/>
      <c r="M1077" s="453"/>
      <c r="N1077" s="453"/>
    </row>
    <row r="1078" spans="12:14">
      <c r="L1078" s="453"/>
      <c r="M1078" s="453"/>
      <c r="N1078" s="453"/>
    </row>
    <row r="1079" spans="12:14">
      <c r="L1079" s="453"/>
      <c r="M1079" s="453"/>
      <c r="N1079" s="453"/>
    </row>
    <row r="1080" spans="12:14">
      <c r="L1080" s="453"/>
      <c r="M1080" s="453"/>
      <c r="N1080" s="453"/>
    </row>
    <row r="1081" spans="12:14">
      <c r="L1081" s="453"/>
      <c r="M1081" s="453"/>
      <c r="N1081" s="453"/>
    </row>
    <row r="1082" spans="12:14">
      <c r="L1082" s="453"/>
      <c r="M1082" s="453"/>
      <c r="N1082" s="453"/>
    </row>
    <row r="1083" spans="12:14">
      <c r="L1083" s="453"/>
      <c r="M1083" s="453"/>
      <c r="N1083" s="453"/>
    </row>
    <row r="1084" spans="12:14">
      <c r="L1084" s="453"/>
      <c r="M1084" s="453"/>
      <c r="N1084" s="453"/>
    </row>
    <row r="1085" spans="12:14">
      <c r="L1085" s="453"/>
      <c r="M1085" s="453"/>
      <c r="N1085" s="453"/>
    </row>
    <row r="1086" spans="12:14">
      <c r="L1086" s="453"/>
      <c r="M1086" s="453"/>
      <c r="N1086" s="453"/>
    </row>
    <row r="1087" spans="12:14">
      <c r="L1087" s="453"/>
      <c r="M1087" s="453"/>
      <c r="N1087" s="453"/>
    </row>
    <row r="1088" spans="12:14">
      <c r="L1088" s="453"/>
      <c r="M1088" s="453"/>
      <c r="N1088" s="453"/>
    </row>
    <row r="1089" spans="12:14">
      <c r="L1089" s="453"/>
      <c r="M1089" s="453"/>
      <c r="N1089" s="453"/>
    </row>
    <row r="1090" spans="12:14">
      <c r="L1090" s="453"/>
      <c r="M1090" s="453"/>
      <c r="N1090" s="453"/>
    </row>
    <row r="1091" spans="12:14">
      <c r="L1091" s="453"/>
      <c r="M1091" s="453"/>
      <c r="N1091" s="453"/>
    </row>
    <row r="1092" spans="12:14">
      <c r="L1092" s="453"/>
      <c r="M1092" s="453"/>
      <c r="N1092" s="453"/>
    </row>
    <row r="1093" spans="12:14">
      <c r="L1093" s="453"/>
      <c r="M1093" s="453"/>
      <c r="N1093" s="453"/>
    </row>
    <row r="1094" spans="12:14">
      <c r="L1094" s="453"/>
      <c r="M1094" s="453"/>
      <c r="N1094" s="453"/>
    </row>
    <row r="1095" spans="12:14">
      <c r="L1095" s="453"/>
      <c r="M1095" s="453"/>
      <c r="N1095" s="453"/>
    </row>
    <row r="1096" spans="12:14">
      <c r="L1096" s="453"/>
      <c r="M1096" s="453"/>
      <c r="N1096" s="453"/>
    </row>
    <row r="1097" spans="12:14">
      <c r="L1097" s="453"/>
      <c r="M1097" s="453"/>
      <c r="N1097" s="453"/>
    </row>
    <row r="1098" spans="12:14">
      <c r="L1098" s="453"/>
      <c r="M1098" s="453"/>
      <c r="N1098" s="453"/>
    </row>
    <row r="1099" spans="12:14">
      <c r="L1099" s="453"/>
      <c r="M1099" s="453"/>
      <c r="N1099" s="453"/>
    </row>
    <row r="1100" spans="12:14">
      <c r="L1100" s="453"/>
      <c r="M1100" s="453"/>
      <c r="N1100" s="453"/>
    </row>
    <row r="1101" spans="12:14">
      <c r="L1101" s="453"/>
      <c r="M1101" s="453"/>
      <c r="N1101" s="453"/>
    </row>
    <row r="1102" spans="12:14">
      <c r="L1102" s="453"/>
      <c r="M1102" s="453"/>
      <c r="N1102" s="453"/>
    </row>
    <row r="1103" spans="12:14">
      <c r="L1103" s="453"/>
      <c r="M1103" s="453"/>
      <c r="N1103" s="453"/>
    </row>
    <row r="1104" spans="12:14">
      <c r="L1104" s="453"/>
      <c r="M1104" s="453"/>
      <c r="N1104" s="453"/>
    </row>
    <row r="1105" spans="12:14">
      <c r="L1105" s="453"/>
      <c r="M1105" s="453"/>
      <c r="N1105" s="453"/>
    </row>
    <row r="1106" spans="12:14">
      <c r="L1106" s="453"/>
      <c r="M1106" s="453"/>
      <c r="N1106" s="453"/>
    </row>
    <row r="1107" spans="12:14">
      <c r="L1107" s="453"/>
      <c r="M1107" s="453"/>
      <c r="N1107" s="453"/>
    </row>
    <row r="1108" spans="12:14">
      <c r="L1108" s="453"/>
      <c r="M1108" s="453"/>
      <c r="N1108" s="453"/>
    </row>
    <row r="1109" spans="12:14">
      <c r="L1109" s="453"/>
      <c r="M1109" s="453"/>
      <c r="N1109" s="453"/>
    </row>
    <row r="1110" spans="12:14">
      <c r="L1110" s="453"/>
      <c r="M1110" s="453"/>
      <c r="N1110" s="453"/>
    </row>
    <row r="1111" spans="12:14">
      <c r="L1111" s="453"/>
      <c r="M1111" s="453"/>
      <c r="N1111" s="453"/>
    </row>
    <row r="1112" spans="12:14">
      <c r="L1112" s="453"/>
      <c r="M1112" s="453"/>
      <c r="N1112" s="453"/>
    </row>
    <row r="1113" spans="12:14">
      <c r="L1113" s="453"/>
      <c r="M1113" s="453"/>
      <c r="N1113" s="453"/>
    </row>
    <row r="1114" spans="12:14">
      <c r="L1114" s="453"/>
      <c r="M1114" s="453"/>
      <c r="N1114" s="453"/>
    </row>
    <row r="1115" spans="12:14">
      <c r="L1115" s="453"/>
      <c r="M1115" s="453"/>
      <c r="N1115" s="453"/>
    </row>
    <row r="1116" spans="12:14">
      <c r="L1116" s="453"/>
      <c r="M1116" s="453"/>
      <c r="N1116" s="453"/>
    </row>
    <row r="1117" spans="12:14">
      <c r="L1117" s="453"/>
      <c r="M1117" s="453"/>
      <c r="N1117" s="453"/>
    </row>
    <row r="1118" spans="12:14">
      <c r="L1118" s="453"/>
      <c r="M1118" s="453"/>
      <c r="N1118" s="453"/>
    </row>
    <row r="1119" spans="12:14">
      <c r="L1119" s="453"/>
      <c r="M1119" s="453"/>
      <c r="N1119" s="453"/>
    </row>
    <row r="1120" spans="12:14">
      <c r="L1120" s="453"/>
      <c r="M1120" s="453"/>
      <c r="N1120" s="453"/>
    </row>
    <row r="1121" spans="12:14">
      <c r="L1121" s="453"/>
      <c r="M1121" s="453"/>
      <c r="N1121" s="453"/>
    </row>
    <row r="1122" spans="12:14">
      <c r="L1122" s="453"/>
      <c r="M1122" s="453"/>
      <c r="N1122" s="453"/>
    </row>
    <row r="1123" spans="12:14">
      <c r="L1123" s="453"/>
      <c r="M1123" s="453"/>
      <c r="N1123" s="453"/>
    </row>
    <row r="1124" spans="12:14">
      <c r="L1124" s="453"/>
      <c r="M1124" s="453"/>
      <c r="N1124" s="453"/>
    </row>
    <row r="1125" spans="12:14">
      <c r="L1125" s="453"/>
      <c r="M1125" s="453"/>
      <c r="N1125" s="453"/>
    </row>
    <row r="1126" spans="12:14">
      <c r="L1126" s="453"/>
      <c r="M1126" s="453"/>
      <c r="N1126" s="453"/>
    </row>
    <row r="1127" spans="12:14">
      <c r="L1127" s="453"/>
      <c r="M1127" s="453"/>
      <c r="N1127" s="453"/>
    </row>
    <row r="1128" spans="12:14">
      <c r="L1128" s="453"/>
      <c r="M1128" s="453"/>
      <c r="N1128" s="453"/>
    </row>
    <row r="1129" spans="12:14">
      <c r="L1129" s="453"/>
      <c r="M1129" s="453"/>
      <c r="N1129" s="453"/>
    </row>
    <row r="1130" spans="12:14">
      <c r="L1130" s="453"/>
      <c r="M1130" s="453"/>
      <c r="N1130" s="453"/>
    </row>
    <row r="1131" spans="12:14">
      <c r="L1131" s="453"/>
      <c r="M1131" s="453"/>
      <c r="N1131" s="453"/>
    </row>
    <row r="1132" spans="12:14">
      <c r="L1132" s="453"/>
      <c r="M1132" s="453"/>
      <c r="N1132" s="453"/>
    </row>
    <row r="1133" spans="12:14">
      <c r="L1133" s="453"/>
      <c r="M1133" s="453"/>
      <c r="N1133" s="453"/>
    </row>
    <row r="1134" spans="12:14">
      <c r="L1134" s="453"/>
      <c r="M1134" s="453"/>
      <c r="N1134" s="453"/>
    </row>
    <row r="1135" spans="12:14">
      <c r="L1135" s="453"/>
      <c r="M1135" s="453"/>
      <c r="N1135" s="453"/>
    </row>
    <row r="1136" spans="12:14">
      <c r="L1136" s="453"/>
      <c r="M1136" s="453"/>
      <c r="N1136" s="453"/>
    </row>
    <row r="1137" spans="12:14">
      <c r="L1137" s="453"/>
      <c r="M1137" s="453"/>
      <c r="N1137" s="453"/>
    </row>
    <row r="1138" spans="12:14">
      <c r="L1138" s="453"/>
      <c r="M1138" s="453"/>
      <c r="N1138" s="453"/>
    </row>
    <row r="1139" spans="12:14">
      <c r="L1139" s="453"/>
      <c r="M1139" s="453"/>
      <c r="N1139" s="453"/>
    </row>
    <row r="1140" spans="12:14">
      <c r="L1140" s="453"/>
      <c r="M1140" s="453"/>
      <c r="N1140" s="453"/>
    </row>
    <row r="1141" spans="12:14">
      <c r="L1141" s="453"/>
      <c r="M1141" s="453"/>
      <c r="N1141" s="453"/>
    </row>
    <row r="1142" spans="12:14">
      <c r="L1142" s="453"/>
      <c r="M1142" s="453"/>
      <c r="N1142" s="453"/>
    </row>
    <row r="1143" spans="12:14">
      <c r="L1143" s="453"/>
      <c r="M1143" s="453"/>
      <c r="N1143" s="453"/>
    </row>
    <row r="1144" spans="12:14">
      <c r="L1144" s="453"/>
      <c r="M1144" s="453"/>
      <c r="N1144" s="453"/>
    </row>
    <row r="1145" spans="12:14">
      <c r="L1145" s="453"/>
      <c r="M1145" s="453"/>
      <c r="N1145" s="453"/>
    </row>
    <row r="1146" spans="12:14">
      <c r="L1146" s="453"/>
      <c r="M1146" s="453"/>
      <c r="N1146" s="453"/>
    </row>
    <row r="1147" spans="12:14">
      <c r="L1147" s="453"/>
      <c r="M1147" s="453"/>
      <c r="N1147" s="453"/>
    </row>
    <row r="1148" spans="12:14">
      <c r="L1148" s="453"/>
      <c r="M1148" s="453"/>
      <c r="N1148" s="453"/>
    </row>
    <row r="1149" spans="12:14">
      <c r="L1149" s="453"/>
      <c r="M1149" s="453"/>
      <c r="N1149" s="453"/>
    </row>
    <row r="1150" spans="12:14">
      <c r="L1150" s="453"/>
      <c r="M1150" s="453"/>
      <c r="N1150" s="453"/>
    </row>
    <row r="1151" spans="12:14">
      <c r="L1151" s="453"/>
      <c r="M1151" s="453"/>
      <c r="N1151" s="453"/>
    </row>
    <row r="1152" spans="12:14">
      <c r="L1152" s="453"/>
      <c r="M1152" s="453"/>
      <c r="N1152" s="453"/>
    </row>
    <row r="1153" spans="12:14">
      <c r="L1153" s="453"/>
      <c r="M1153" s="453"/>
      <c r="N1153" s="453"/>
    </row>
    <row r="1154" spans="12:14">
      <c r="L1154" s="453"/>
      <c r="M1154" s="453"/>
      <c r="N1154" s="453"/>
    </row>
    <row r="1155" spans="12:14">
      <c r="L1155" s="453"/>
      <c r="M1155" s="453"/>
      <c r="N1155" s="453"/>
    </row>
    <row r="1156" spans="12:14">
      <c r="L1156" s="453"/>
      <c r="M1156" s="453"/>
      <c r="N1156" s="453"/>
    </row>
    <row r="1157" spans="12:14">
      <c r="L1157" s="453"/>
      <c r="M1157" s="453"/>
      <c r="N1157" s="453"/>
    </row>
    <row r="1158" spans="12:14">
      <c r="L1158" s="453"/>
      <c r="M1158" s="453"/>
      <c r="N1158" s="453"/>
    </row>
    <row r="1159" spans="12:14">
      <c r="L1159" s="453"/>
      <c r="M1159" s="453"/>
      <c r="N1159" s="453"/>
    </row>
    <row r="1160" spans="12:14">
      <c r="L1160" s="453"/>
      <c r="M1160" s="453"/>
      <c r="N1160" s="453"/>
    </row>
    <row r="1161" spans="12:14">
      <c r="L1161" s="453"/>
      <c r="M1161" s="453"/>
      <c r="N1161" s="453"/>
    </row>
    <row r="1162" spans="12:14">
      <c r="L1162" s="453"/>
      <c r="M1162" s="453"/>
      <c r="N1162" s="453"/>
    </row>
    <row r="1163" spans="12:14">
      <c r="L1163" s="453"/>
      <c r="M1163" s="453"/>
      <c r="N1163" s="453"/>
    </row>
    <row r="1164" spans="12:14">
      <c r="L1164" s="453"/>
      <c r="M1164" s="453"/>
      <c r="N1164" s="453"/>
    </row>
    <row r="1165" spans="12:14">
      <c r="L1165" s="453"/>
      <c r="M1165" s="453"/>
      <c r="N1165" s="453"/>
    </row>
    <row r="1166" spans="12:14">
      <c r="L1166" s="453"/>
      <c r="M1166" s="453"/>
      <c r="N1166" s="453"/>
    </row>
    <row r="1167" spans="12:14">
      <c r="L1167" s="453"/>
      <c r="M1167" s="453"/>
      <c r="N1167" s="453"/>
    </row>
    <row r="1168" spans="12:14">
      <c r="L1168" s="453"/>
      <c r="M1168" s="453"/>
      <c r="N1168" s="453"/>
    </row>
    <row r="1169" spans="12:14">
      <c r="L1169" s="453"/>
      <c r="M1169" s="453"/>
      <c r="N1169" s="453"/>
    </row>
    <row r="1170" spans="12:14">
      <c r="L1170" s="453"/>
      <c r="M1170" s="453"/>
      <c r="N1170" s="453"/>
    </row>
    <row r="1171" spans="12:14">
      <c r="L1171" s="453"/>
      <c r="M1171" s="453"/>
      <c r="N1171" s="453"/>
    </row>
    <row r="1172" spans="12:14">
      <c r="L1172" s="453"/>
      <c r="M1172" s="453"/>
      <c r="N1172" s="453"/>
    </row>
    <row r="1173" spans="12:14">
      <c r="L1173" s="453"/>
      <c r="M1173" s="453"/>
      <c r="N1173" s="453"/>
    </row>
    <row r="1174" spans="12:14">
      <c r="L1174" s="453"/>
      <c r="M1174" s="453"/>
      <c r="N1174" s="453"/>
    </row>
    <row r="1175" spans="12:14">
      <c r="L1175" s="453"/>
      <c r="M1175" s="453"/>
      <c r="N1175" s="453"/>
    </row>
    <row r="1176" spans="12:14">
      <c r="L1176" s="453"/>
      <c r="M1176" s="453"/>
      <c r="N1176" s="453"/>
    </row>
    <row r="1177" spans="12:14">
      <c r="L1177" s="453"/>
      <c r="M1177" s="453"/>
      <c r="N1177" s="453"/>
    </row>
    <row r="1178" spans="12:14">
      <c r="L1178" s="453"/>
      <c r="M1178" s="453"/>
      <c r="N1178" s="453"/>
    </row>
    <row r="1179" spans="12:14">
      <c r="L1179" s="453"/>
      <c r="M1179" s="453"/>
      <c r="N1179" s="453"/>
    </row>
    <row r="1180" spans="12:14">
      <c r="L1180" s="453"/>
      <c r="M1180" s="453"/>
      <c r="N1180" s="453"/>
    </row>
    <row r="1181" spans="12:14">
      <c r="L1181" s="453"/>
      <c r="M1181" s="453"/>
      <c r="N1181" s="453"/>
    </row>
    <row r="1182" spans="12:14">
      <c r="L1182" s="453"/>
      <c r="M1182" s="453"/>
      <c r="N1182" s="453"/>
    </row>
    <row r="1183" spans="12:14">
      <c r="L1183" s="453"/>
      <c r="M1183" s="453"/>
      <c r="N1183" s="453"/>
    </row>
    <row r="1184" spans="12:14">
      <c r="L1184" s="453"/>
      <c r="M1184" s="453"/>
      <c r="N1184" s="453"/>
    </row>
    <row r="1185" spans="12:14">
      <c r="L1185" s="453"/>
      <c r="M1185" s="453"/>
      <c r="N1185" s="453"/>
    </row>
    <row r="1186" spans="12:14">
      <c r="L1186" s="453"/>
      <c r="M1186" s="453"/>
      <c r="N1186" s="453"/>
    </row>
    <row r="1187" spans="12:14">
      <c r="L1187" s="453"/>
      <c r="M1187" s="453"/>
      <c r="N1187" s="453"/>
    </row>
    <row r="1188" spans="12:14">
      <c r="L1188" s="453"/>
      <c r="M1188" s="453"/>
      <c r="N1188" s="453"/>
    </row>
    <row r="1189" spans="12:14">
      <c r="L1189" s="453"/>
      <c r="M1189" s="453"/>
      <c r="N1189" s="453"/>
    </row>
    <row r="1190" spans="12:14">
      <c r="L1190" s="453"/>
      <c r="M1190" s="453"/>
      <c r="N1190" s="453"/>
    </row>
    <row r="1191" spans="12:14">
      <c r="L1191" s="453"/>
      <c r="M1191" s="453"/>
      <c r="N1191" s="453"/>
    </row>
    <row r="1192" spans="12:14">
      <c r="L1192" s="453"/>
      <c r="M1192" s="453"/>
      <c r="N1192" s="453"/>
    </row>
    <row r="1193" spans="12:14">
      <c r="L1193" s="453"/>
      <c r="M1193" s="453"/>
      <c r="N1193" s="453"/>
    </row>
    <row r="1194" spans="12:14">
      <c r="L1194" s="453"/>
      <c r="M1194" s="453"/>
      <c r="N1194" s="453"/>
    </row>
    <row r="1195" spans="12:14">
      <c r="L1195" s="453"/>
      <c r="M1195" s="453"/>
      <c r="N1195" s="453"/>
    </row>
    <row r="1196" spans="12:14">
      <c r="L1196" s="453"/>
      <c r="M1196" s="453"/>
      <c r="N1196" s="453"/>
    </row>
    <row r="1197" spans="12:14">
      <c r="L1197" s="453"/>
      <c r="M1197" s="453"/>
      <c r="N1197" s="453"/>
    </row>
    <row r="1198" spans="12:14">
      <c r="L1198" s="453"/>
      <c r="M1198" s="453"/>
      <c r="N1198" s="453"/>
    </row>
    <row r="1199" spans="12:14">
      <c r="L1199" s="453"/>
      <c r="M1199" s="453"/>
      <c r="N1199" s="453"/>
    </row>
    <row r="1200" spans="12:14">
      <c r="L1200" s="453"/>
      <c r="M1200" s="453"/>
      <c r="N1200" s="453"/>
    </row>
    <row r="1201" spans="12:14">
      <c r="L1201" s="453"/>
      <c r="M1201" s="453"/>
      <c r="N1201" s="453"/>
    </row>
    <row r="1202" spans="12:14">
      <c r="L1202" s="453"/>
      <c r="M1202" s="453"/>
      <c r="N1202" s="453"/>
    </row>
    <row r="1203" spans="12:14">
      <c r="L1203" s="453"/>
      <c r="M1203" s="453"/>
      <c r="N1203" s="453"/>
    </row>
    <row r="1204" spans="12:14">
      <c r="L1204" s="453"/>
      <c r="M1204" s="453"/>
      <c r="N1204" s="453"/>
    </row>
    <row r="1205" spans="12:14">
      <c r="L1205" s="453"/>
      <c r="M1205" s="453"/>
      <c r="N1205" s="453"/>
    </row>
    <row r="1206" spans="12:14">
      <c r="L1206" s="453"/>
      <c r="M1206" s="453"/>
      <c r="N1206" s="453"/>
    </row>
    <row r="1207" spans="12:14">
      <c r="L1207" s="453"/>
      <c r="M1207" s="453"/>
      <c r="N1207" s="453"/>
    </row>
    <row r="1208" spans="12:14">
      <c r="L1208" s="453"/>
      <c r="M1208" s="453"/>
      <c r="N1208" s="453"/>
    </row>
    <row r="1209" spans="12:14">
      <c r="L1209" s="453"/>
      <c r="M1209" s="453"/>
      <c r="N1209" s="453"/>
    </row>
    <row r="1210" spans="12:14">
      <c r="L1210" s="453"/>
      <c r="M1210" s="453"/>
      <c r="N1210" s="453"/>
    </row>
    <row r="1211" spans="12:14">
      <c r="L1211" s="453"/>
      <c r="M1211" s="453"/>
      <c r="N1211" s="453"/>
    </row>
    <row r="1212" spans="12:14">
      <c r="L1212" s="453"/>
      <c r="M1212" s="453"/>
      <c r="N1212" s="453"/>
    </row>
    <row r="1213" spans="12:14">
      <c r="L1213" s="453"/>
      <c r="M1213" s="453"/>
      <c r="N1213" s="453"/>
    </row>
    <row r="1214" spans="12:14">
      <c r="L1214" s="453"/>
      <c r="M1214" s="453"/>
      <c r="N1214" s="453"/>
    </row>
    <row r="1215" spans="12:14">
      <c r="L1215" s="453"/>
      <c r="M1215" s="453"/>
      <c r="N1215" s="453"/>
    </row>
    <row r="1216" spans="12:14">
      <c r="L1216" s="453"/>
      <c r="M1216" s="453"/>
      <c r="N1216" s="453"/>
    </row>
    <row r="1217" spans="12:14">
      <c r="L1217" s="453"/>
      <c r="M1217" s="453"/>
      <c r="N1217" s="453"/>
    </row>
    <row r="1218" spans="12:14">
      <c r="L1218" s="453"/>
      <c r="M1218" s="453"/>
      <c r="N1218" s="453"/>
    </row>
    <row r="1219" spans="12:14">
      <c r="L1219" s="453"/>
      <c r="M1219" s="453"/>
      <c r="N1219" s="453"/>
    </row>
    <row r="1220" spans="12:14">
      <c r="L1220" s="453"/>
      <c r="M1220" s="453"/>
      <c r="N1220" s="453"/>
    </row>
    <row r="1221" spans="12:14">
      <c r="L1221" s="453"/>
      <c r="M1221" s="453"/>
      <c r="N1221" s="453"/>
    </row>
    <row r="1222" spans="12:14">
      <c r="L1222" s="453"/>
      <c r="M1222" s="453"/>
      <c r="N1222" s="453"/>
    </row>
    <row r="1223" spans="12:14">
      <c r="L1223" s="453"/>
      <c r="M1223" s="453"/>
      <c r="N1223" s="453"/>
    </row>
    <row r="1224" spans="12:14">
      <c r="L1224" s="453"/>
      <c r="M1224" s="453"/>
      <c r="N1224" s="453"/>
    </row>
    <row r="1225" spans="12:14">
      <c r="L1225" s="453"/>
      <c r="M1225" s="453"/>
      <c r="N1225" s="453"/>
    </row>
    <row r="1226" spans="12:14">
      <c r="L1226" s="453"/>
      <c r="M1226" s="453"/>
      <c r="N1226" s="453"/>
    </row>
    <row r="1227" spans="12:14">
      <c r="L1227" s="453"/>
      <c r="M1227" s="453"/>
      <c r="N1227" s="453"/>
    </row>
    <row r="1228" spans="12:14">
      <c r="L1228" s="453"/>
      <c r="M1228" s="453"/>
      <c r="N1228" s="453"/>
    </row>
    <row r="1229" spans="12:14">
      <c r="L1229" s="453"/>
      <c r="M1229" s="453"/>
      <c r="N1229" s="453"/>
    </row>
    <row r="1230" spans="12:14">
      <c r="L1230" s="453"/>
      <c r="M1230" s="453"/>
      <c r="N1230" s="453"/>
    </row>
    <row r="1231" spans="12:14">
      <c r="L1231" s="453"/>
      <c r="M1231" s="453"/>
      <c r="N1231" s="453"/>
    </row>
    <row r="1232" spans="12:14">
      <c r="L1232" s="453"/>
      <c r="M1232" s="453"/>
      <c r="N1232" s="453"/>
    </row>
    <row r="1233" spans="12:14">
      <c r="L1233" s="453"/>
      <c r="M1233" s="453"/>
      <c r="N1233" s="453"/>
    </row>
    <row r="1234" spans="12:14">
      <c r="L1234" s="453"/>
      <c r="M1234" s="453"/>
      <c r="N1234" s="453"/>
    </row>
    <row r="1235" spans="12:14">
      <c r="L1235" s="453"/>
      <c r="M1235" s="453"/>
      <c r="N1235" s="453"/>
    </row>
    <row r="1236" spans="12:14">
      <c r="L1236" s="453"/>
      <c r="M1236" s="453"/>
      <c r="N1236" s="453"/>
    </row>
    <row r="1237" spans="12:14">
      <c r="L1237" s="453"/>
      <c r="M1237" s="453"/>
      <c r="N1237" s="453"/>
    </row>
    <row r="1238" spans="12:14">
      <c r="L1238" s="453"/>
      <c r="M1238" s="453"/>
      <c r="N1238" s="453"/>
    </row>
    <row r="1239" spans="12:14">
      <c r="L1239" s="453"/>
      <c r="M1239" s="453"/>
      <c r="N1239" s="453"/>
    </row>
    <row r="1240" spans="12:14">
      <c r="L1240" s="453"/>
      <c r="M1240" s="453"/>
      <c r="N1240" s="453"/>
    </row>
    <row r="1241" spans="12:14">
      <c r="L1241" s="453"/>
      <c r="M1241" s="453"/>
      <c r="N1241" s="453"/>
    </row>
    <row r="1242" spans="12:14">
      <c r="L1242" s="453"/>
      <c r="M1242" s="453"/>
      <c r="N1242" s="453"/>
    </row>
    <row r="1243" spans="12:14">
      <c r="L1243" s="453"/>
      <c r="M1243" s="453"/>
      <c r="N1243" s="453"/>
    </row>
    <row r="1244" spans="12:14">
      <c r="L1244" s="453"/>
      <c r="M1244" s="453"/>
      <c r="N1244" s="453"/>
    </row>
    <row r="1245" spans="12:14">
      <c r="L1245" s="453"/>
      <c r="M1245" s="453"/>
      <c r="N1245" s="453"/>
    </row>
    <row r="1246" spans="12:14">
      <c r="L1246" s="453"/>
      <c r="M1246" s="453"/>
      <c r="N1246" s="453"/>
    </row>
    <row r="1247" spans="12:14">
      <c r="L1247" s="453"/>
      <c r="M1247" s="453"/>
      <c r="N1247" s="453"/>
    </row>
    <row r="1248" spans="12:14">
      <c r="L1248" s="453"/>
      <c r="M1248" s="453"/>
      <c r="N1248" s="453"/>
    </row>
    <row r="1249" spans="12:14">
      <c r="L1249" s="453"/>
      <c r="M1249" s="453"/>
      <c r="N1249" s="453"/>
    </row>
    <row r="1250" spans="12:14">
      <c r="L1250" s="453"/>
      <c r="M1250" s="453"/>
      <c r="N1250" s="453"/>
    </row>
    <row r="1251" spans="12:14">
      <c r="L1251" s="453"/>
      <c r="M1251" s="453"/>
      <c r="N1251" s="453"/>
    </row>
    <row r="1252" spans="12:14">
      <c r="L1252" s="453"/>
      <c r="M1252" s="453"/>
      <c r="N1252" s="453"/>
    </row>
    <row r="1253" spans="12:14">
      <c r="L1253" s="453"/>
      <c r="M1253" s="453"/>
      <c r="N1253" s="453"/>
    </row>
    <row r="1254" spans="12:14">
      <c r="L1254" s="453"/>
      <c r="M1254" s="453"/>
      <c r="N1254" s="453"/>
    </row>
    <row r="1255" spans="12:14">
      <c r="L1255" s="453"/>
      <c r="M1255" s="453"/>
      <c r="N1255" s="453"/>
    </row>
    <row r="1256" spans="12:14">
      <c r="L1256" s="453"/>
      <c r="M1256" s="453"/>
      <c r="N1256" s="453"/>
    </row>
    <row r="1257" spans="12:14">
      <c r="L1257" s="453"/>
      <c r="M1257" s="453"/>
      <c r="N1257" s="453"/>
    </row>
    <row r="1258" spans="12:14">
      <c r="L1258" s="453"/>
      <c r="M1258" s="453"/>
      <c r="N1258" s="453"/>
    </row>
    <row r="1259" spans="12:14">
      <c r="L1259" s="453"/>
      <c r="M1259" s="453"/>
      <c r="N1259" s="453"/>
    </row>
    <row r="1260" spans="12:14">
      <c r="L1260" s="453"/>
      <c r="M1260" s="453"/>
      <c r="N1260" s="453"/>
    </row>
    <row r="1261" spans="12:14">
      <c r="L1261" s="453"/>
      <c r="M1261" s="453"/>
      <c r="N1261" s="453"/>
    </row>
    <row r="1262" spans="12:14">
      <c r="L1262" s="453"/>
      <c r="M1262" s="453"/>
      <c r="N1262" s="453"/>
    </row>
    <row r="1263" spans="12:14">
      <c r="L1263" s="453"/>
      <c r="M1263" s="453"/>
      <c r="N1263" s="453"/>
    </row>
    <row r="1264" spans="12:14">
      <c r="L1264" s="453"/>
      <c r="M1264" s="453"/>
      <c r="N1264" s="453"/>
    </row>
    <row r="1265" spans="12:14">
      <c r="L1265" s="453"/>
      <c r="M1265" s="453"/>
      <c r="N1265" s="453"/>
    </row>
    <row r="1266" spans="12:14">
      <c r="L1266" s="453"/>
      <c r="M1266" s="453"/>
      <c r="N1266" s="453"/>
    </row>
    <row r="1267" spans="12:14">
      <c r="L1267" s="453"/>
      <c r="M1267" s="453"/>
      <c r="N1267" s="453"/>
    </row>
    <row r="1268" spans="12:14">
      <c r="L1268" s="453"/>
      <c r="M1268" s="453"/>
      <c r="N1268" s="453"/>
    </row>
    <row r="1269" spans="12:14">
      <c r="L1269" s="453"/>
      <c r="M1269" s="453"/>
      <c r="N1269" s="453"/>
    </row>
    <row r="1270" spans="12:14">
      <c r="L1270" s="453"/>
      <c r="M1270" s="453"/>
      <c r="N1270" s="453"/>
    </row>
    <row r="1271" spans="12:14">
      <c r="L1271" s="453"/>
      <c r="M1271" s="453"/>
      <c r="N1271" s="453"/>
    </row>
    <row r="1272" spans="12:14">
      <c r="L1272" s="453"/>
      <c r="M1272" s="453"/>
      <c r="N1272" s="453"/>
    </row>
    <row r="1273" spans="12:14">
      <c r="L1273" s="453"/>
      <c r="M1273" s="453"/>
      <c r="N1273" s="453"/>
    </row>
    <row r="1274" spans="12:14">
      <c r="L1274" s="453"/>
      <c r="M1274" s="453"/>
      <c r="N1274" s="453"/>
    </row>
    <row r="1275" spans="12:14">
      <c r="L1275" s="453"/>
      <c r="M1275" s="453"/>
      <c r="N1275" s="453"/>
    </row>
    <row r="1276" spans="12:14">
      <c r="L1276" s="453"/>
      <c r="M1276" s="453"/>
      <c r="N1276" s="453"/>
    </row>
    <row r="1277" spans="12:14">
      <c r="L1277" s="453"/>
      <c r="M1277" s="453"/>
      <c r="N1277" s="453"/>
    </row>
    <row r="1278" spans="12:14">
      <c r="L1278" s="453"/>
      <c r="M1278" s="453"/>
      <c r="N1278" s="453"/>
    </row>
    <row r="1279" spans="12:14">
      <c r="L1279" s="453"/>
      <c r="M1279" s="453"/>
      <c r="N1279" s="453"/>
    </row>
    <row r="1280" spans="12:14">
      <c r="L1280" s="453"/>
      <c r="M1280" s="453"/>
      <c r="N1280" s="453"/>
    </row>
    <row r="1281" spans="12:14">
      <c r="L1281" s="453"/>
      <c r="M1281" s="453"/>
      <c r="N1281" s="453"/>
    </row>
    <row r="1282" spans="12:14">
      <c r="L1282" s="453"/>
      <c r="M1282" s="453"/>
      <c r="N1282" s="453"/>
    </row>
    <row r="1283" spans="12:14">
      <c r="L1283" s="453"/>
      <c r="M1283" s="453"/>
      <c r="N1283" s="453"/>
    </row>
    <row r="1284" spans="12:14">
      <c r="L1284" s="453"/>
      <c r="M1284" s="453"/>
      <c r="N1284" s="453"/>
    </row>
    <row r="1285" spans="12:14">
      <c r="L1285" s="453"/>
      <c r="M1285" s="453"/>
      <c r="N1285" s="453"/>
    </row>
    <row r="1286" spans="12:14">
      <c r="L1286" s="453"/>
      <c r="M1286" s="453"/>
      <c r="N1286" s="453"/>
    </row>
    <row r="1287" spans="12:14">
      <c r="L1287" s="453"/>
      <c r="M1287" s="453"/>
      <c r="N1287" s="453"/>
    </row>
    <row r="1288" spans="12:14">
      <c r="L1288" s="453"/>
      <c r="M1288" s="453"/>
      <c r="N1288" s="453"/>
    </row>
    <row r="1289" spans="12:14">
      <c r="L1289" s="453"/>
      <c r="M1289" s="453"/>
      <c r="N1289" s="453"/>
    </row>
    <row r="1290" spans="12:14">
      <c r="L1290" s="453"/>
      <c r="M1290" s="453"/>
      <c r="N1290" s="453"/>
    </row>
    <row r="1291" spans="12:14">
      <c r="L1291" s="453"/>
      <c r="M1291" s="453"/>
      <c r="N1291" s="453"/>
    </row>
    <row r="1292" spans="12:14">
      <c r="L1292" s="453"/>
      <c r="M1292" s="453"/>
      <c r="N1292" s="453"/>
    </row>
    <row r="1293" spans="12:14">
      <c r="L1293" s="453"/>
      <c r="M1293" s="453"/>
      <c r="N1293" s="453"/>
    </row>
    <row r="1294" spans="12:14">
      <c r="L1294" s="453"/>
      <c r="M1294" s="453"/>
      <c r="N1294" s="453"/>
    </row>
    <row r="1295" spans="12:14">
      <c r="L1295" s="453"/>
      <c r="M1295" s="453"/>
      <c r="N1295" s="453"/>
    </row>
    <row r="1296" spans="12:14">
      <c r="L1296" s="453"/>
      <c r="M1296" s="453"/>
      <c r="N1296" s="453"/>
    </row>
    <row r="1297" spans="12:14">
      <c r="L1297" s="453"/>
      <c r="M1297" s="453"/>
      <c r="N1297" s="453"/>
    </row>
    <row r="1298" spans="12:14">
      <c r="L1298" s="453"/>
      <c r="M1298" s="453"/>
      <c r="N1298" s="453"/>
    </row>
    <row r="1299" spans="12:14">
      <c r="L1299" s="453"/>
      <c r="M1299" s="453"/>
      <c r="N1299" s="453"/>
    </row>
    <row r="1300" spans="12:14">
      <c r="L1300" s="453"/>
      <c r="M1300" s="453"/>
      <c r="N1300" s="453"/>
    </row>
    <row r="1301" spans="12:14">
      <c r="L1301" s="453"/>
      <c r="M1301" s="453"/>
      <c r="N1301" s="453"/>
    </row>
    <row r="1302" spans="12:14">
      <c r="L1302" s="453"/>
      <c r="M1302" s="453"/>
      <c r="N1302" s="453"/>
    </row>
    <row r="1303" spans="12:14">
      <c r="L1303" s="453"/>
      <c r="M1303" s="453"/>
      <c r="N1303" s="453"/>
    </row>
    <row r="1304" spans="12:14">
      <c r="L1304" s="453"/>
      <c r="M1304" s="453"/>
      <c r="N1304" s="453"/>
    </row>
    <row r="1305" spans="12:14">
      <c r="L1305" s="453"/>
      <c r="M1305" s="453"/>
      <c r="N1305" s="453"/>
    </row>
    <row r="1306" spans="12:14">
      <c r="L1306" s="453"/>
      <c r="M1306" s="453"/>
      <c r="N1306" s="453"/>
    </row>
    <row r="1307" spans="12:14">
      <c r="L1307" s="453"/>
      <c r="M1307" s="453"/>
      <c r="N1307" s="453"/>
    </row>
    <row r="1308" spans="12:14">
      <c r="L1308" s="453"/>
      <c r="M1308" s="453"/>
      <c r="N1308" s="453"/>
    </row>
    <row r="1309" spans="12:14">
      <c r="L1309" s="453"/>
      <c r="M1309" s="453"/>
      <c r="N1309" s="453"/>
    </row>
    <row r="1310" spans="12:14">
      <c r="L1310" s="453"/>
      <c r="M1310" s="453"/>
      <c r="N1310" s="453"/>
    </row>
    <row r="1311" spans="12:14">
      <c r="L1311" s="453"/>
      <c r="M1311" s="453"/>
      <c r="N1311" s="453"/>
    </row>
    <row r="1312" spans="12:14">
      <c r="L1312" s="453"/>
      <c r="M1312" s="453"/>
      <c r="N1312" s="453"/>
    </row>
    <row r="1313" spans="12:14">
      <c r="L1313" s="453"/>
      <c r="M1313" s="453"/>
      <c r="N1313" s="453"/>
    </row>
    <row r="1314" spans="12:14">
      <c r="L1314" s="453"/>
      <c r="M1314" s="453"/>
      <c r="N1314" s="453"/>
    </row>
    <row r="1315" spans="12:14">
      <c r="L1315" s="453"/>
      <c r="M1315" s="453"/>
      <c r="N1315" s="453"/>
    </row>
    <row r="1316" spans="12:14">
      <c r="L1316" s="453"/>
      <c r="M1316" s="453"/>
      <c r="N1316" s="453"/>
    </row>
    <row r="1317" spans="12:14">
      <c r="L1317" s="453"/>
      <c r="M1317" s="453"/>
      <c r="N1317" s="453"/>
    </row>
    <row r="1318" spans="12:14">
      <c r="L1318" s="453"/>
      <c r="M1318" s="453"/>
      <c r="N1318" s="453"/>
    </row>
    <row r="1319" spans="12:14">
      <c r="L1319" s="453"/>
      <c r="M1319" s="453"/>
      <c r="N1319" s="453"/>
    </row>
    <row r="1320" spans="12:14">
      <c r="L1320" s="453"/>
      <c r="M1320" s="453"/>
      <c r="N1320" s="453"/>
    </row>
    <row r="1321" spans="12:14">
      <c r="L1321" s="453"/>
      <c r="M1321" s="453"/>
      <c r="N1321" s="453"/>
    </row>
    <row r="1322" spans="12:14">
      <c r="L1322" s="453"/>
      <c r="M1322" s="453"/>
      <c r="N1322" s="453"/>
    </row>
    <row r="1323" spans="12:14">
      <c r="L1323" s="453"/>
      <c r="M1323" s="453"/>
      <c r="N1323" s="453"/>
    </row>
    <row r="1324" spans="12:14">
      <c r="L1324" s="453"/>
      <c r="M1324" s="453"/>
      <c r="N1324" s="453"/>
    </row>
    <row r="1325" spans="12:14">
      <c r="L1325" s="453"/>
      <c r="M1325" s="453"/>
      <c r="N1325" s="453"/>
    </row>
    <row r="1326" spans="12:14">
      <c r="L1326" s="453"/>
      <c r="M1326" s="453"/>
      <c r="N1326" s="453"/>
    </row>
    <row r="1327" spans="12:14">
      <c r="L1327" s="453"/>
      <c r="M1327" s="453"/>
      <c r="N1327" s="453"/>
    </row>
    <row r="1328" spans="12:14">
      <c r="L1328" s="453"/>
      <c r="M1328" s="453"/>
      <c r="N1328" s="453"/>
    </row>
    <row r="1329" spans="12:14">
      <c r="L1329" s="453"/>
      <c r="M1329" s="453"/>
      <c r="N1329" s="453"/>
    </row>
    <row r="1330" spans="12:14">
      <c r="L1330" s="453"/>
      <c r="M1330" s="453"/>
      <c r="N1330" s="453"/>
    </row>
    <row r="1331" spans="12:14">
      <c r="L1331" s="453"/>
      <c r="M1331" s="453"/>
      <c r="N1331" s="453"/>
    </row>
    <row r="1332" spans="12:14">
      <c r="L1332" s="453"/>
      <c r="M1332" s="453"/>
      <c r="N1332" s="453"/>
    </row>
    <row r="1333" spans="12:14">
      <c r="L1333" s="453"/>
      <c r="M1333" s="453"/>
      <c r="N1333" s="453"/>
    </row>
    <row r="1334" spans="12:14">
      <c r="L1334" s="453"/>
      <c r="M1334" s="453"/>
      <c r="N1334" s="453"/>
    </row>
    <row r="1335" spans="12:14">
      <c r="L1335" s="453"/>
      <c r="M1335" s="453"/>
      <c r="N1335" s="453"/>
    </row>
    <row r="1336" spans="12:14">
      <c r="L1336" s="453"/>
      <c r="M1336" s="453"/>
      <c r="N1336" s="453"/>
    </row>
    <row r="1337" spans="12:14">
      <c r="L1337" s="453"/>
      <c r="M1337" s="453"/>
      <c r="N1337" s="453"/>
    </row>
    <row r="1338" spans="12:14">
      <c r="L1338" s="453"/>
      <c r="M1338" s="453"/>
      <c r="N1338" s="453"/>
    </row>
    <row r="1339" spans="12:14">
      <c r="L1339" s="453"/>
      <c r="M1339" s="453"/>
      <c r="N1339" s="453"/>
    </row>
    <row r="1340" spans="12:14">
      <c r="L1340" s="453"/>
      <c r="M1340" s="453"/>
      <c r="N1340" s="453"/>
    </row>
    <row r="1341" spans="12:14">
      <c r="L1341" s="453"/>
      <c r="M1341" s="453"/>
      <c r="N1341" s="453"/>
    </row>
    <row r="1342" spans="12:14">
      <c r="L1342" s="453"/>
      <c r="M1342" s="453"/>
      <c r="N1342" s="453"/>
    </row>
    <row r="1343" spans="12:14">
      <c r="L1343" s="453"/>
      <c r="M1343" s="453"/>
      <c r="N1343" s="453"/>
    </row>
    <row r="1344" spans="12:14">
      <c r="L1344" s="453"/>
      <c r="M1344" s="453"/>
      <c r="N1344" s="453"/>
    </row>
    <row r="1345" spans="12:14">
      <c r="L1345" s="453"/>
      <c r="M1345" s="453"/>
      <c r="N1345" s="453"/>
    </row>
    <row r="1346" spans="12:14">
      <c r="L1346" s="453"/>
      <c r="M1346" s="453"/>
      <c r="N1346" s="453"/>
    </row>
    <row r="1347" spans="12:14">
      <c r="L1347" s="453"/>
      <c r="M1347" s="453"/>
      <c r="N1347" s="453"/>
    </row>
    <row r="1348" spans="12:14">
      <c r="L1348" s="453"/>
      <c r="M1348" s="453"/>
      <c r="N1348" s="453"/>
    </row>
    <row r="1349" spans="12:14">
      <c r="L1349" s="453"/>
      <c r="M1349" s="453"/>
      <c r="N1349" s="453"/>
    </row>
    <row r="1350" spans="12:14">
      <c r="L1350" s="453"/>
      <c r="M1350" s="453"/>
      <c r="N1350" s="453"/>
    </row>
    <row r="1351" spans="12:14">
      <c r="L1351" s="453"/>
      <c r="M1351" s="453"/>
      <c r="N1351" s="453"/>
    </row>
    <row r="1352" spans="12:14">
      <c r="L1352" s="453"/>
      <c r="M1352" s="453"/>
      <c r="N1352" s="453"/>
    </row>
    <row r="1353" spans="12:14">
      <c r="L1353" s="453"/>
      <c r="M1353" s="453"/>
      <c r="N1353" s="453"/>
    </row>
    <row r="1354" spans="12:14">
      <c r="L1354" s="453"/>
      <c r="M1354" s="453"/>
      <c r="N1354" s="453"/>
    </row>
    <row r="1355" spans="12:14">
      <c r="L1355" s="453"/>
      <c r="M1355" s="453"/>
      <c r="N1355" s="453"/>
    </row>
    <row r="1356" spans="12:14">
      <c r="L1356" s="453"/>
      <c r="M1356" s="453"/>
      <c r="N1356" s="453"/>
    </row>
    <row r="1357" spans="12:14">
      <c r="L1357" s="453"/>
      <c r="M1357" s="453"/>
      <c r="N1357" s="453"/>
    </row>
    <row r="1358" spans="12:14">
      <c r="L1358" s="453"/>
      <c r="M1358" s="453"/>
      <c r="N1358" s="453"/>
    </row>
    <row r="1359" spans="12:14">
      <c r="L1359" s="453"/>
      <c r="M1359" s="453"/>
      <c r="N1359" s="453"/>
    </row>
    <row r="1360" spans="12:14">
      <c r="L1360" s="453"/>
      <c r="M1360" s="453"/>
      <c r="N1360" s="453"/>
    </row>
    <row r="1361" spans="12:14">
      <c r="L1361" s="453"/>
      <c r="M1361" s="453"/>
      <c r="N1361" s="453"/>
    </row>
    <row r="1362" spans="12:14">
      <c r="L1362" s="453"/>
      <c r="M1362" s="453"/>
      <c r="N1362" s="453"/>
    </row>
    <row r="1363" spans="12:14">
      <c r="L1363" s="453"/>
      <c r="M1363" s="453"/>
      <c r="N1363" s="453"/>
    </row>
    <row r="1364" spans="12:14">
      <c r="L1364" s="453"/>
      <c r="M1364" s="453"/>
      <c r="N1364" s="453"/>
    </row>
    <row r="1365" spans="12:14">
      <c r="L1365" s="453"/>
      <c r="M1365" s="453"/>
      <c r="N1365" s="453"/>
    </row>
    <row r="1366" spans="12:14">
      <c r="L1366" s="453"/>
      <c r="M1366" s="453"/>
      <c r="N1366" s="453"/>
    </row>
    <row r="1367" spans="12:14">
      <c r="L1367" s="453"/>
      <c r="M1367" s="453"/>
      <c r="N1367" s="453"/>
    </row>
    <row r="1368" spans="12:14">
      <c r="L1368" s="453"/>
      <c r="M1368" s="453"/>
      <c r="N1368" s="453"/>
    </row>
    <row r="1369" spans="12:14">
      <c r="L1369" s="453"/>
      <c r="M1369" s="453"/>
      <c r="N1369" s="453"/>
    </row>
    <row r="1370" spans="12:14">
      <c r="L1370" s="453"/>
      <c r="M1370" s="453"/>
      <c r="N1370" s="453"/>
    </row>
    <row r="1371" spans="12:14">
      <c r="L1371" s="453"/>
      <c r="M1371" s="453"/>
      <c r="N1371" s="453"/>
    </row>
    <row r="1372" spans="12:14">
      <c r="L1372" s="453"/>
      <c r="M1372" s="453"/>
      <c r="N1372" s="453"/>
    </row>
    <row r="1373" spans="12:14">
      <c r="L1373" s="453"/>
      <c r="M1373" s="453"/>
      <c r="N1373" s="453"/>
    </row>
    <row r="1374" spans="12:14">
      <c r="L1374" s="453"/>
      <c r="M1374" s="453"/>
      <c r="N1374" s="453"/>
    </row>
    <row r="1375" spans="12:14">
      <c r="L1375" s="453"/>
      <c r="M1375" s="453"/>
      <c r="N1375" s="453"/>
    </row>
    <row r="1376" spans="12:14">
      <c r="L1376" s="453"/>
      <c r="M1376" s="453"/>
      <c r="N1376" s="453"/>
    </row>
    <row r="1377" spans="12:14">
      <c r="L1377" s="453"/>
      <c r="M1377" s="453"/>
      <c r="N1377" s="453"/>
    </row>
    <row r="1378" spans="12:14">
      <c r="L1378" s="453"/>
      <c r="M1378" s="453"/>
      <c r="N1378" s="453"/>
    </row>
    <row r="1379" spans="12:14">
      <c r="L1379" s="453"/>
      <c r="M1379" s="453"/>
      <c r="N1379" s="453"/>
    </row>
    <row r="1380" spans="12:14">
      <c r="L1380" s="453"/>
      <c r="M1380" s="453"/>
      <c r="N1380" s="453"/>
    </row>
    <row r="1381" spans="12:14">
      <c r="L1381" s="453"/>
      <c r="M1381" s="453"/>
      <c r="N1381" s="453"/>
    </row>
    <row r="1382" spans="12:14">
      <c r="L1382" s="453"/>
      <c r="M1382" s="453"/>
      <c r="N1382" s="453"/>
    </row>
    <row r="1383" spans="12:14">
      <c r="L1383" s="453"/>
      <c r="M1383" s="453"/>
      <c r="N1383" s="453"/>
    </row>
    <row r="1384" spans="12:14">
      <c r="L1384" s="453"/>
      <c r="M1384" s="453"/>
      <c r="N1384" s="453"/>
    </row>
    <row r="1385" spans="12:14">
      <c r="L1385" s="453"/>
      <c r="M1385" s="453"/>
      <c r="N1385" s="453"/>
    </row>
    <row r="1386" spans="12:14">
      <c r="L1386" s="453"/>
      <c r="M1386" s="453"/>
      <c r="N1386" s="453"/>
    </row>
    <row r="1387" spans="12:14">
      <c r="L1387" s="453"/>
      <c r="M1387" s="453"/>
      <c r="N1387" s="453"/>
    </row>
    <row r="1388" spans="12:14">
      <c r="L1388" s="453"/>
      <c r="M1388" s="453"/>
      <c r="N1388" s="453"/>
    </row>
    <row r="1389" spans="12:14">
      <c r="L1389" s="453"/>
      <c r="M1389" s="453"/>
      <c r="N1389" s="453"/>
    </row>
    <row r="1390" spans="12:14">
      <c r="L1390" s="453"/>
      <c r="M1390" s="453"/>
      <c r="N1390" s="453"/>
    </row>
    <row r="1391" spans="12:14">
      <c r="L1391" s="453"/>
      <c r="M1391" s="453"/>
      <c r="N1391" s="453"/>
    </row>
    <row r="1392" spans="12:14">
      <c r="L1392" s="453"/>
      <c r="M1392" s="453"/>
      <c r="N1392" s="453"/>
    </row>
    <row r="1393" spans="12:14">
      <c r="L1393" s="453"/>
      <c r="M1393" s="453"/>
      <c r="N1393" s="453"/>
    </row>
    <row r="1394" spans="12:14">
      <c r="L1394" s="453"/>
      <c r="M1394" s="453"/>
      <c r="N1394" s="453"/>
    </row>
    <row r="1395" spans="12:14">
      <c r="L1395" s="453"/>
      <c r="M1395" s="453"/>
      <c r="N1395" s="453"/>
    </row>
    <row r="1396" spans="12:14">
      <c r="L1396" s="453"/>
      <c r="M1396" s="453"/>
      <c r="N1396" s="453"/>
    </row>
    <row r="1397" spans="12:14">
      <c r="L1397" s="453"/>
      <c r="M1397" s="453"/>
      <c r="N1397" s="453"/>
    </row>
    <row r="1398" spans="12:14">
      <c r="L1398" s="453"/>
      <c r="M1398" s="453"/>
      <c r="N1398" s="453"/>
    </row>
    <row r="1399" spans="12:14">
      <c r="L1399" s="453"/>
      <c r="M1399" s="453"/>
      <c r="N1399" s="453"/>
    </row>
    <row r="1400" spans="12:14">
      <c r="L1400" s="453"/>
      <c r="M1400" s="453"/>
      <c r="N1400" s="453"/>
    </row>
    <row r="1401" spans="12:14">
      <c r="L1401" s="453"/>
      <c r="M1401" s="453"/>
      <c r="N1401" s="453"/>
    </row>
    <row r="1402" spans="12:14">
      <c r="L1402" s="453"/>
      <c r="M1402" s="453"/>
      <c r="N1402" s="453"/>
    </row>
    <row r="1403" spans="12:14">
      <c r="L1403" s="453"/>
      <c r="M1403" s="453"/>
      <c r="N1403" s="453"/>
    </row>
    <row r="1404" spans="12:14">
      <c r="L1404" s="453"/>
      <c r="M1404" s="453"/>
      <c r="N1404" s="453"/>
    </row>
    <row r="1405" spans="12:14">
      <c r="L1405" s="453"/>
      <c r="M1405" s="453"/>
      <c r="N1405" s="453"/>
    </row>
    <row r="1406" spans="12:14">
      <c r="L1406" s="453"/>
      <c r="M1406" s="453"/>
      <c r="N1406" s="453"/>
    </row>
    <row r="1407" spans="12:14">
      <c r="L1407" s="453"/>
      <c r="M1407" s="453"/>
      <c r="N1407" s="453"/>
    </row>
    <row r="1408" spans="12:14">
      <c r="L1408" s="453"/>
      <c r="M1408" s="453"/>
      <c r="N1408" s="453"/>
    </row>
    <row r="1409" spans="12:14">
      <c r="L1409" s="453"/>
      <c r="M1409" s="453"/>
      <c r="N1409" s="453"/>
    </row>
    <row r="1410" spans="12:14">
      <c r="L1410" s="453"/>
      <c r="M1410" s="453"/>
      <c r="N1410" s="453"/>
    </row>
    <row r="1411" spans="12:14">
      <c r="L1411" s="453"/>
      <c r="M1411" s="453"/>
      <c r="N1411" s="453"/>
    </row>
    <row r="1412" spans="12:14">
      <c r="L1412" s="453"/>
      <c r="M1412" s="453"/>
      <c r="N1412" s="453"/>
    </row>
    <row r="1413" spans="12:14">
      <c r="L1413" s="453"/>
      <c r="M1413" s="453"/>
      <c r="N1413" s="453"/>
    </row>
    <row r="1414" spans="12:14">
      <c r="L1414" s="453"/>
      <c r="M1414" s="453"/>
      <c r="N1414" s="453"/>
    </row>
    <row r="1415" spans="12:14">
      <c r="L1415" s="453"/>
      <c r="M1415" s="453"/>
      <c r="N1415" s="453"/>
    </row>
    <row r="1416" spans="12:14">
      <c r="L1416" s="453"/>
      <c r="M1416" s="453"/>
      <c r="N1416" s="453"/>
    </row>
    <row r="1417" spans="12:14">
      <c r="L1417" s="453"/>
      <c r="M1417" s="453"/>
      <c r="N1417" s="453"/>
    </row>
    <row r="1418" spans="12:14">
      <c r="L1418" s="453"/>
      <c r="M1418" s="453"/>
      <c r="N1418" s="453"/>
    </row>
    <row r="1419" spans="12:14">
      <c r="L1419" s="453"/>
      <c r="M1419" s="453"/>
      <c r="N1419" s="453"/>
    </row>
    <row r="1420" spans="12:14">
      <c r="L1420" s="453"/>
      <c r="M1420" s="453"/>
      <c r="N1420" s="453"/>
    </row>
    <row r="1421" spans="12:14">
      <c r="L1421" s="453"/>
      <c r="M1421" s="453"/>
      <c r="N1421" s="453"/>
    </row>
    <row r="1422" spans="12:14">
      <c r="L1422" s="453"/>
      <c r="M1422" s="453"/>
      <c r="N1422" s="453"/>
    </row>
    <row r="1423" spans="12:14">
      <c r="L1423" s="453"/>
      <c r="M1423" s="453"/>
      <c r="N1423" s="453"/>
    </row>
    <row r="1424" spans="12:14">
      <c r="L1424" s="453"/>
      <c r="M1424" s="453"/>
      <c r="N1424" s="453"/>
    </row>
    <row r="1425" spans="12:14">
      <c r="L1425" s="453"/>
      <c r="M1425" s="453"/>
      <c r="N1425" s="453"/>
    </row>
    <row r="1426" spans="12:14">
      <c r="L1426" s="453"/>
      <c r="M1426" s="453"/>
      <c r="N1426" s="453"/>
    </row>
    <row r="1427" spans="12:14">
      <c r="L1427" s="453"/>
      <c r="M1427" s="453"/>
      <c r="N1427" s="453"/>
    </row>
    <row r="1428" spans="12:14">
      <c r="L1428" s="453"/>
      <c r="M1428" s="453"/>
      <c r="N1428" s="453"/>
    </row>
    <row r="1429" spans="12:14">
      <c r="L1429" s="453"/>
      <c r="M1429" s="453"/>
      <c r="N1429" s="453"/>
    </row>
    <row r="1430" spans="12:14">
      <c r="L1430" s="453"/>
      <c r="M1430" s="453"/>
      <c r="N1430" s="453"/>
    </row>
    <row r="1431" spans="12:14">
      <c r="L1431" s="453"/>
      <c r="M1431" s="453"/>
      <c r="N1431" s="453"/>
    </row>
    <row r="1432" spans="12:14">
      <c r="L1432" s="453"/>
      <c r="M1432" s="453"/>
      <c r="N1432" s="453"/>
    </row>
    <row r="1433" spans="12:14">
      <c r="L1433" s="453"/>
      <c r="M1433" s="453"/>
      <c r="N1433" s="453"/>
    </row>
    <row r="1434" spans="12:14">
      <c r="L1434" s="453"/>
      <c r="M1434" s="453"/>
      <c r="N1434" s="453"/>
    </row>
    <row r="1435" spans="12:14">
      <c r="L1435" s="453"/>
      <c r="M1435" s="453"/>
      <c r="N1435" s="453"/>
    </row>
    <row r="1436" spans="12:14">
      <c r="L1436" s="453"/>
      <c r="M1436" s="453"/>
      <c r="N1436" s="453"/>
    </row>
    <row r="1437" spans="12:14">
      <c r="L1437" s="453"/>
      <c r="M1437" s="453"/>
      <c r="N1437" s="453"/>
    </row>
    <row r="1438" spans="12:14">
      <c r="L1438" s="453"/>
      <c r="M1438" s="453"/>
      <c r="N1438" s="453"/>
    </row>
    <row r="1439" spans="12:14">
      <c r="L1439" s="453"/>
      <c r="M1439" s="453"/>
      <c r="N1439" s="453"/>
    </row>
    <row r="1440" spans="12:14">
      <c r="L1440" s="453"/>
      <c r="M1440" s="453"/>
      <c r="N1440" s="453"/>
    </row>
    <row r="1441" spans="12:14">
      <c r="L1441" s="453"/>
      <c r="M1441" s="453"/>
      <c r="N1441" s="453"/>
    </row>
    <row r="1442" spans="12:14">
      <c r="L1442" s="453"/>
      <c r="M1442" s="453"/>
      <c r="N1442" s="453"/>
    </row>
    <row r="1443" spans="12:14">
      <c r="L1443" s="453"/>
      <c r="M1443" s="453"/>
      <c r="N1443" s="453"/>
    </row>
    <row r="1444" spans="12:14">
      <c r="L1444" s="453"/>
      <c r="M1444" s="453"/>
      <c r="N1444" s="453"/>
    </row>
    <row r="1445" spans="12:14">
      <c r="L1445" s="453"/>
      <c r="M1445" s="453"/>
      <c r="N1445" s="453"/>
    </row>
    <row r="1446" spans="12:14">
      <c r="L1446" s="453"/>
      <c r="M1446" s="453"/>
      <c r="N1446" s="453"/>
    </row>
    <row r="1447" spans="12:14">
      <c r="L1447" s="453"/>
      <c r="M1447" s="453"/>
      <c r="N1447" s="453"/>
    </row>
    <row r="1448" spans="12:14">
      <c r="L1448" s="453"/>
      <c r="M1448" s="453"/>
      <c r="N1448" s="453"/>
    </row>
    <row r="1449" spans="12:14">
      <c r="L1449" s="453"/>
      <c r="M1449" s="453"/>
      <c r="N1449" s="453"/>
    </row>
    <row r="1450" spans="12:14">
      <c r="L1450" s="453"/>
      <c r="M1450" s="453"/>
      <c r="N1450" s="453"/>
    </row>
    <row r="1451" spans="12:14">
      <c r="L1451" s="453"/>
      <c r="M1451" s="453"/>
      <c r="N1451" s="453"/>
    </row>
    <row r="1452" spans="12:14">
      <c r="L1452" s="453"/>
      <c r="M1452" s="453"/>
      <c r="N1452" s="453"/>
    </row>
    <row r="1453" spans="12:14">
      <c r="L1453" s="453"/>
      <c r="M1453" s="453"/>
      <c r="N1453" s="453"/>
    </row>
    <row r="1454" spans="12:14">
      <c r="L1454" s="453"/>
      <c r="M1454" s="453"/>
      <c r="N1454" s="453"/>
    </row>
    <row r="1455" spans="12:14">
      <c r="L1455" s="453"/>
      <c r="M1455" s="453"/>
      <c r="N1455" s="453"/>
    </row>
    <row r="1456" spans="12:14">
      <c r="L1456" s="453"/>
      <c r="M1456" s="453"/>
      <c r="N1456" s="453"/>
    </row>
    <row r="1457" spans="12:14">
      <c r="L1457" s="453"/>
      <c r="M1457" s="453"/>
      <c r="N1457" s="453"/>
    </row>
    <row r="1458" spans="12:14">
      <c r="L1458" s="453"/>
      <c r="M1458" s="453"/>
      <c r="N1458" s="453"/>
    </row>
    <row r="1459" spans="12:14">
      <c r="L1459" s="453"/>
      <c r="M1459" s="453"/>
      <c r="N1459" s="453"/>
    </row>
    <row r="1460" spans="12:14">
      <c r="L1460" s="453"/>
      <c r="M1460" s="453"/>
      <c r="N1460" s="453"/>
    </row>
    <row r="1461" spans="12:14">
      <c r="L1461" s="453"/>
      <c r="M1461" s="453"/>
      <c r="N1461" s="453"/>
    </row>
    <row r="1462" spans="12:14">
      <c r="L1462" s="453"/>
      <c r="M1462" s="453"/>
      <c r="N1462" s="453"/>
    </row>
    <row r="1463" spans="12:14">
      <c r="L1463" s="453"/>
      <c r="M1463" s="453"/>
      <c r="N1463" s="453"/>
    </row>
    <row r="1464" spans="12:14">
      <c r="L1464" s="453"/>
      <c r="M1464" s="453"/>
      <c r="N1464" s="453"/>
    </row>
    <row r="1465" spans="12:14">
      <c r="L1465" s="453"/>
      <c r="M1465" s="453"/>
      <c r="N1465" s="453"/>
    </row>
    <row r="1466" spans="12:14">
      <c r="L1466" s="453"/>
      <c r="M1466" s="453"/>
      <c r="N1466" s="453"/>
    </row>
    <row r="1467" spans="12:14">
      <c r="L1467" s="453"/>
      <c r="M1467" s="453"/>
      <c r="N1467" s="453"/>
    </row>
    <row r="1468" spans="12:14">
      <c r="L1468" s="453"/>
      <c r="M1468" s="453"/>
      <c r="N1468" s="453"/>
    </row>
    <row r="1469" spans="12:14">
      <c r="L1469" s="453"/>
      <c r="M1469" s="453"/>
      <c r="N1469" s="453"/>
    </row>
    <row r="1470" spans="12:14">
      <c r="L1470" s="453"/>
      <c r="M1470" s="453"/>
      <c r="N1470" s="453"/>
    </row>
    <row r="1471" spans="12:14">
      <c r="L1471" s="453"/>
      <c r="M1471" s="453"/>
      <c r="N1471" s="453"/>
    </row>
    <row r="1472" spans="12:14">
      <c r="L1472" s="453"/>
      <c r="M1472" s="453"/>
      <c r="N1472" s="453"/>
    </row>
    <row r="1473" spans="12:14">
      <c r="L1473" s="453"/>
      <c r="M1473" s="453"/>
      <c r="N1473" s="453"/>
    </row>
    <row r="1474" spans="12:14">
      <c r="L1474" s="453"/>
      <c r="M1474" s="453"/>
      <c r="N1474" s="453"/>
    </row>
    <row r="1475" spans="12:14">
      <c r="L1475" s="453"/>
      <c r="M1475" s="453"/>
      <c r="N1475" s="453"/>
    </row>
    <row r="1476" spans="12:14">
      <c r="L1476" s="453"/>
      <c r="M1476" s="453"/>
      <c r="N1476" s="453"/>
    </row>
    <row r="1477" spans="12:14">
      <c r="L1477" s="453"/>
      <c r="M1477" s="453"/>
      <c r="N1477" s="453"/>
    </row>
    <row r="1478" spans="12:14">
      <c r="L1478" s="453"/>
      <c r="M1478" s="453"/>
      <c r="N1478" s="453"/>
    </row>
    <row r="1479" spans="12:14">
      <c r="L1479" s="453"/>
      <c r="M1479" s="453"/>
      <c r="N1479" s="453"/>
    </row>
    <row r="1480" spans="12:14">
      <c r="L1480" s="453"/>
      <c r="M1480" s="453"/>
      <c r="N1480" s="453"/>
    </row>
    <row r="1481" spans="12:14">
      <c r="L1481" s="453"/>
      <c r="M1481" s="453"/>
      <c r="N1481" s="453"/>
    </row>
    <row r="1482" spans="12:14">
      <c r="L1482" s="453"/>
      <c r="M1482" s="453"/>
      <c r="N1482" s="453"/>
    </row>
    <row r="1483" spans="12:14">
      <c r="L1483" s="453"/>
      <c r="M1483" s="453"/>
      <c r="N1483" s="453"/>
    </row>
    <row r="1484" spans="12:14">
      <c r="L1484" s="453"/>
      <c r="M1484" s="453"/>
      <c r="N1484" s="453"/>
    </row>
    <row r="1485" spans="12:14">
      <c r="L1485" s="453"/>
      <c r="M1485" s="453"/>
      <c r="N1485" s="453"/>
    </row>
    <row r="1486" spans="12:14">
      <c r="L1486" s="453"/>
      <c r="M1486" s="453"/>
      <c r="N1486" s="453"/>
    </row>
    <row r="1487" spans="12:14">
      <c r="L1487" s="453"/>
      <c r="M1487" s="453"/>
      <c r="N1487" s="453"/>
    </row>
    <row r="1488" spans="12:14">
      <c r="L1488" s="453"/>
      <c r="M1488" s="453"/>
      <c r="N1488" s="453"/>
    </row>
    <row r="1489" spans="12:14">
      <c r="L1489" s="453"/>
      <c r="M1489" s="453"/>
      <c r="N1489" s="453"/>
    </row>
    <row r="1490" spans="12:14">
      <c r="L1490" s="453"/>
      <c r="M1490" s="453"/>
      <c r="N1490" s="453"/>
    </row>
    <row r="1491" spans="12:14">
      <c r="L1491" s="453"/>
      <c r="M1491" s="453"/>
      <c r="N1491" s="453"/>
    </row>
    <row r="1492" spans="12:14">
      <c r="L1492" s="453"/>
      <c r="M1492" s="453"/>
      <c r="N1492" s="453"/>
    </row>
    <row r="1493" spans="12:14">
      <c r="L1493" s="453"/>
      <c r="M1493" s="453"/>
      <c r="N1493" s="453"/>
    </row>
    <row r="1494" spans="12:14">
      <c r="L1494" s="453"/>
      <c r="M1494" s="453"/>
      <c r="N1494" s="453"/>
    </row>
    <row r="1495" spans="12:14">
      <c r="L1495" s="453"/>
      <c r="M1495" s="453"/>
      <c r="N1495" s="453"/>
    </row>
    <row r="1496" spans="12:14">
      <c r="L1496" s="453"/>
      <c r="M1496" s="453"/>
      <c r="N1496" s="453"/>
    </row>
    <row r="1497" spans="12:14">
      <c r="L1497" s="453"/>
      <c r="M1497" s="453"/>
      <c r="N1497" s="453"/>
    </row>
    <row r="1498" spans="12:14">
      <c r="L1498" s="453"/>
      <c r="M1498" s="453"/>
      <c r="N1498" s="453"/>
    </row>
    <row r="1499" spans="12:14">
      <c r="L1499" s="453"/>
      <c r="M1499" s="453"/>
      <c r="N1499" s="453"/>
    </row>
    <row r="1500" spans="12:14">
      <c r="L1500" s="453"/>
      <c r="M1500" s="453"/>
      <c r="N1500" s="453"/>
    </row>
    <row r="1501" spans="12:14">
      <c r="L1501" s="453"/>
      <c r="M1501" s="453"/>
      <c r="N1501" s="453"/>
    </row>
    <row r="1502" spans="12:14">
      <c r="L1502" s="453"/>
      <c r="M1502" s="453"/>
      <c r="N1502" s="453"/>
    </row>
    <row r="1503" spans="12:14">
      <c r="L1503" s="453"/>
      <c r="M1503" s="453"/>
      <c r="N1503" s="453"/>
    </row>
    <row r="1504" spans="12:14">
      <c r="L1504" s="453"/>
      <c r="M1504" s="453"/>
      <c r="N1504" s="453"/>
    </row>
    <row r="1505" spans="12:14">
      <c r="L1505" s="453"/>
      <c r="M1505" s="453"/>
      <c r="N1505" s="453"/>
    </row>
    <row r="1506" spans="12:14">
      <c r="L1506" s="453"/>
      <c r="M1506" s="453"/>
      <c r="N1506" s="453"/>
    </row>
    <row r="1507" spans="12:14">
      <c r="L1507" s="453"/>
      <c r="M1507" s="453"/>
      <c r="N1507" s="453"/>
    </row>
    <row r="1508" spans="12:14">
      <c r="L1508" s="453"/>
      <c r="M1508" s="453"/>
      <c r="N1508" s="453"/>
    </row>
    <row r="1509" spans="12:14">
      <c r="L1509" s="453"/>
      <c r="M1509" s="453"/>
      <c r="N1509" s="453"/>
    </row>
    <row r="1510" spans="12:14">
      <c r="L1510" s="453"/>
      <c r="M1510" s="453"/>
      <c r="N1510" s="453"/>
    </row>
    <row r="1511" spans="12:14">
      <c r="L1511" s="453"/>
      <c r="M1511" s="453"/>
      <c r="N1511" s="453"/>
    </row>
    <row r="1512" spans="12:14">
      <c r="L1512" s="453"/>
      <c r="M1512" s="453"/>
      <c r="N1512" s="453"/>
    </row>
    <row r="1513" spans="12:14">
      <c r="L1513" s="453"/>
      <c r="M1513" s="453"/>
      <c r="N1513" s="453"/>
    </row>
    <row r="1514" spans="12:14">
      <c r="L1514" s="453"/>
      <c r="M1514" s="453"/>
      <c r="N1514" s="453"/>
    </row>
    <row r="1515" spans="12:14">
      <c r="L1515" s="453"/>
      <c r="M1515" s="453"/>
      <c r="N1515" s="453"/>
    </row>
    <row r="1516" spans="12:14">
      <c r="L1516" s="453"/>
      <c r="M1516" s="453"/>
      <c r="N1516" s="453"/>
    </row>
    <row r="1517" spans="12:14">
      <c r="L1517" s="453"/>
      <c r="M1517" s="453"/>
      <c r="N1517" s="453"/>
    </row>
    <row r="1518" spans="12:14">
      <c r="L1518" s="453"/>
      <c r="M1518" s="453"/>
      <c r="N1518" s="453"/>
    </row>
    <row r="1519" spans="12:14">
      <c r="L1519" s="453"/>
      <c r="M1519" s="453"/>
      <c r="N1519" s="453"/>
    </row>
    <row r="1520" spans="12:14">
      <c r="L1520" s="453"/>
      <c r="M1520" s="453"/>
      <c r="N1520" s="453"/>
    </row>
    <row r="1521" spans="12:14">
      <c r="L1521" s="453"/>
      <c r="M1521" s="453"/>
      <c r="N1521" s="453"/>
    </row>
    <row r="1522" spans="12:14">
      <c r="L1522" s="453"/>
      <c r="M1522" s="453"/>
      <c r="N1522" s="453"/>
    </row>
    <row r="1523" spans="12:14">
      <c r="L1523" s="453"/>
      <c r="M1523" s="453"/>
      <c r="N1523" s="453"/>
    </row>
    <row r="1524" spans="12:14">
      <c r="L1524" s="453"/>
      <c r="M1524" s="453"/>
      <c r="N1524" s="453"/>
    </row>
    <row r="1525" spans="12:14">
      <c r="L1525" s="453"/>
      <c r="M1525" s="453"/>
      <c r="N1525" s="453"/>
    </row>
    <row r="1526" spans="12:14">
      <c r="L1526" s="453"/>
      <c r="M1526" s="453"/>
      <c r="N1526" s="453"/>
    </row>
    <row r="1527" spans="12:14">
      <c r="L1527" s="453"/>
      <c r="M1527" s="453"/>
      <c r="N1527" s="453"/>
    </row>
    <row r="1528" spans="12:14">
      <c r="L1528" s="453"/>
      <c r="M1528" s="453"/>
      <c r="N1528" s="453"/>
    </row>
    <row r="1529" spans="12:14">
      <c r="L1529" s="453"/>
      <c r="M1529" s="453"/>
      <c r="N1529" s="453"/>
    </row>
    <row r="1530" spans="12:14">
      <c r="L1530" s="453"/>
      <c r="M1530" s="453"/>
      <c r="N1530" s="453"/>
    </row>
    <row r="1531" spans="12:14">
      <c r="L1531" s="453"/>
      <c r="M1531" s="453"/>
      <c r="N1531" s="453"/>
    </row>
    <row r="1532" spans="12:14">
      <c r="L1532" s="453"/>
      <c r="M1532" s="453"/>
      <c r="N1532" s="453"/>
    </row>
    <row r="1533" spans="12:14">
      <c r="L1533" s="453"/>
      <c r="M1533" s="453"/>
      <c r="N1533" s="453"/>
    </row>
    <row r="1534" spans="12:14">
      <c r="L1534" s="453"/>
      <c r="M1534" s="453"/>
      <c r="N1534" s="453"/>
    </row>
    <row r="1535" spans="12:14">
      <c r="L1535" s="453"/>
      <c r="M1535" s="453"/>
      <c r="N1535" s="453"/>
    </row>
    <row r="1536" spans="12:14">
      <c r="L1536" s="453"/>
      <c r="M1536" s="453"/>
      <c r="N1536" s="453"/>
    </row>
    <row r="1537" spans="12:14">
      <c r="L1537" s="453"/>
      <c r="M1537" s="453"/>
      <c r="N1537" s="453"/>
    </row>
    <row r="1538" spans="12:14">
      <c r="L1538" s="453"/>
      <c r="M1538" s="453"/>
      <c r="N1538" s="453"/>
    </row>
    <row r="1539" spans="12:14">
      <c r="L1539" s="453"/>
      <c r="M1539" s="453"/>
      <c r="N1539" s="453"/>
    </row>
    <row r="1540" spans="12:14">
      <c r="L1540" s="453"/>
      <c r="M1540" s="453"/>
      <c r="N1540" s="453"/>
    </row>
    <row r="1541" spans="12:14">
      <c r="L1541" s="453"/>
      <c r="M1541" s="453"/>
      <c r="N1541" s="453"/>
    </row>
    <row r="1542" spans="12:14">
      <c r="L1542" s="453"/>
      <c r="M1542" s="453"/>
      <c r="N1542" s="453"/>
    </row>
    <row r="1543" spans="12:14">
      <c r="L1543" s="453"/>
      <c r="M1543" s="453"/>
      <c r="N1543" s="453"/>
    </row>
    <row r="1544" spans="12:14">
      <c r="L1544" s="453"/>
      <c r="M1544" s="453"/>
      <c r="N1544" s="453"/>
    </row>
    <row r="1545" spans="12:14">
      <c r="L1545" s="453"/>
      <c r="M1545" s="453"/>
      <c r="N1545" s="453"/>
    </row>
    <row r="1546" spans="12:14">
      <c r="L1546" s="453"/>
      <c r="M1546" s="453"/>
      <c r="N1546" s="453"/>
    </row>
    <row r="1547" spans="12:14">
      <c r="L1547" s="453"/>
      <c r="M1547" s="453"/>
      <c r="N1547" s="453"/>
    </row>
    <row r="1548" spans="12:14">
      <c r="L1548" s="453"/>
      <c r="M1548" s="453"/>
      <c r="N1548" s="453"/>
    </row>
    <row r="1549" spans="12:14">
      <c r="L1549" s="453"/>
      <c r="M1549" s="453"/>
      <c r="N1549" s="453"/>
    </row>
    <row r="1550" spans="12:14">
      <c r="L1550" s="453"/>
      <c r="M1550" s="453"/>
      <c r="N1550" s="453"/>
    </row>
    <row r="1551" spans="12:14">
      <c r="L1551" s="453"/>
      <c r="M1551" s="453"/>
      <c r="N1551" s="453"/>
    </row>
    <row r="1552" spans="12:14">
      <c r="L1552" s="453"/>
      <c r="M1552" s="453"/>
      <c r="N1552" s="453"/>
    </row>
    <row r="1553" spans="12:14">
      <c r="L1553" s="453"/>
      <c r="M1553" s="453"/>
      <c r="N1553" s="453"/>
    </row>
    <row r="1554" spans="12:14">
      <c r="L1554" s="453"/>
      <c r="M1554" s="453"/>
      <c r="N1554" s="453"/>
    </row>
    <row r="1555" spans="12:14">
      <c r="L1555" s="453"/>
      <c r="M1555" s="453"/>
      <c r="N1555" s="453"/>
    </row>
    <row r="1556" spans="12:14">
      <c r="L1556" s="453"/>
      <c r="M1556" s="453"/>
      <c r="N1556" s="453"/>
    </row>
    <row r="1557" spans="12:14">
      <c r="L1557" s="453"/>
      <c r="M1557" s="453"/>
      <c r="N1557" s="453"/>
    </row>
    <row r="1558" spans="12:14">
      <c r="L1558" s="453"/>
      <c r="M1558" s="453"/>
      <c r="N1558" s="453"/>
    </row>
    <row r="1559" spans="12:14">
      <c r="L1559" s="453"/>
      <c r="M1559" s="453"/>
      <c r="N1559" s="453"/>
    </row>
    <row r="1560" spans="12:14">
      <c r="L1560" s="453"/>
      <c r="M1560" s="453"/>
      <c r="N1560" s="453"/>
    </row>
    <row r="1561" spans="12:14">
      <c r="L1561" s="453"/>
      <c r="M1561" s="453"/>
      <c r="N1561" s="453"/>
    </row>
    <row r="1562" spans="12:14">
      <c r="L1562" s="453"/>
      <c r="M1562" s="453"/>
      <c r="N1562" s="453"/>
    </row>
    <row r="1563" spans="12:14">
      <c r="L1563" s="453"/>
      <c r="M1563" s="453"/>
      <c r="N1563" s="453"/>
    </row>
    <row r="1564" spans="12:14">
      <c r="L1564" s="453"/>
      <c r="M1564" s="453"/>
      <c r="N1564" s="453"/>
    </row>
    <row r="1565" spans="12:14">
      <c r="L1565" s="453"/>
      <c r="M1565" s="453"/>
      <c r="N1565" s="453"/>
    </row>
    <row r="1566" spans="12:14">
      <c r="L1566" s="453"/>
      <c r="M1566" s="453"/>
      <c r="N1566" s="453"/>
    </row>
    <row r="1567" spans="12:14">
      <c r="L1567" s="453"/>
      <c r="M1567" s="453"/>
      <c r="N1567" s="453"/>
    </row>
    <row r="1568" spans="12:14">
      <c r="L1568" s="453"/>
      <c r="M1568" s="453"/>
      <c r="N1568" s="453"/>
    </row>
    <row r="1569" spans="12:14">
      <c r="L1569" s="453"/>
      <c r="M1569" s="453"/>
      <c r="N1569" s="453"/>
    </row>
    <row r="1570" spans="12:14">
      <c r="L1570" s="453"/>
      <c r="M1570" s="453"/>
      <c r="N1570" s="453"/>
    </row>
    <row r="1571" spans="12:14">
      <c r="L1571" s="453"/>
      <c r="M1571" s="453"/>
      <c r="N1571" s="453"/>
    </row>
    <row r="1572" spans="12:14">
      <c r="L1572" s="453"/>
      <c r="M1572" s="453"/>
      <c r="N1572" s="453"/>
    </row>
    <row r="1573" spans="12:14">
      <c r="L1573" s="453"/>
      <c r="M1573" s="453"/>
      <c r="N1573" s="453"/>
    </row>
    <row r="1574" spans="12:14">
      <c r="L1574" s="453"/>
      <c r="M1574" s="453"/>
      <c r="N1574" s="453"/>
    </row>
    <row r="1575" spans="12:14">
      <c r="L1575" s="453"/>
      <c r="M1575" s="453"/>
      <c r="N1575" s="453"/>
    </row>
    <row r="1576" spans="12:14">
      <c r="L1576" s="453"/>
      <c r="M1576" s="453"/>
      <c r="N1576" s="453"/>
    </row>
    <row r="1577" spans="12:14">
      <c r="L1577" s="453"/>
      <c r="M1577" s="453"/>
      <c r="N1577" s="453"/>
    </row>
    <row r="1578" spans="12:14">
      <c r="L1578" s="453"/>
      <c r="M1578" s="453"/>
      <c r="N1578" s="453"/>
    </row>
    <row r="1579" spans="12:14">
      <c r="L1579" s="453"/>
      <c r="M1579" s="453"/>
      <c r="N1579" s="453"/>
    </row>
    <row r="1580" spans="12:14">
      <c r="L1580" s="453"/>
      <c r="M1580" s="453"/>
      <c r="N1580" s="453"/>
    </row>
    <row r="1581" spans="12:14">
      <c r="L1581" s="453"/>
      <c r="M1581" s="453"/>
      <c r="N1581" s="453"/>
    </row>
    <row r="1582" spans="12:14">
      <c r="L1582" s="453"/>
      <c r="M1582" s="453"/>
      <c r="N1582" s="453"/>
    </row>
    <row r="1583" spans="12:14">
      <c r="L1583" s="453"/>
      <c r="M1583" s="453"/>
      <c r="N1583" s="453"/>
    </row>
    <row r="1584" spans="12:14">
      <c r="L1584" s="453"/>
      <c r="M1584" s="453"/>
      <c r="N1584" s="453"/>
    </row>
    <row r="1585" spans="12:14">
      <c r="L1585" s="453"/>
      <c r="M1585" s="453"/>
      <c r="N1585" s="453"/>
    </row>
    <row r="1586" spans="12:14">
      <c r="L1586" s="453"/>
      <c r="M1586" s="453"/>
      <c r="N1586" s="453"/>
    </row>
    <row r="1587" spans="12:14">
      <c r="L1587" s="453"/>
      <c r="M1587" s="453"/>
      <c r="N1587" s="453"/>
    </row>
    <row r="1588" spans="12:14">
      <c r="L1588" s="453"/>
      <c r="M1588" s="453"/>
      <c r="N1588" s="453"/>
    </row>
    <row r="1589" spans="12:14">
      <c r="L1589" s="453"/>
      <c r="M1589" s="453"/>
      <c r="N1589" s="453"/>
    </row>
    <row r="1590" spans="12:14">
      <c r="L1590" s="453"/>
      <c r="M1590" s="453"/>
      <c r="N1590" s="453"/>
    </row>
    <row r="1591" spans="12:14">
      <c r="L1591" s="453"/>
      <c r="M1591" s="453"/>
      <c r="N1591" s="453"/>
    </row>
    <row r="1592" spans="12:14">
      <c r="L1592" s="453"/>
      <c r="M1592" s="453"/>
      <c r="N1592" s="453"/>
    </row>
    <row r="1593" spans="12:14">
      <c r="L1593" s="453"/>
      <c r="M1593" s="453"/>
      <c r="N1593" s="453"/>
    </row>
    <row r="1594" spans="12:14">
      <c r="L1594" s="453"/>
      <c r="M1594" s="453"/>
      <c r="N1594" s="453"/>
    </row>
    <row r="1595" spans="12:14">
      <c r="L1595" s="453"/>
      <c r="M1595" s="453"/>
      <c r="N1595" s="453"/>
    </row>
    <row r="1596" spans="12:14">
      <c r="L1596" s="453"/>
      <c r="M1596" s="453"/>
      <c r="N1596" s="453"/>
    </row>
    <row r="1597" spans="12:14">
      <c r="L1597" s="453"/>
      <c r="M1597" s="453"/>
      <c r="N1597" s="453"/>
    </row>
    <row r="1598" spans="12:14">
      <c r="L1598" s="453"/>
      <c r="M1598" s="453"/>
      <c r="N1598" s="453"/>
    </row>
    <row r="1599" spans="12:14">
      <c r="L1599" s="453"/>
      <c r="M1599" s="453"/>
      <c r="N1599" s="453"/>
    </row>
    <row r="1600" spans="12:14">
      <c r="L1600" s="453"/>
      <c r="M1600" s="453"/>
      <c r="N1600" s="453"/>
    </row>
    <row r="1601" spans="12:14">
      <c r="L1601" s="453"/>
      <c r="M1601" s="453"/>
      <c r="N1601" s="453"/>
    </row>
    <row r="1602" spans="12:14">
      <c r="L1602" s="453"/>
      <c r="M1602" s="453"/>
      <c r="N1602" s="453"/>
    </row>
    <row r="1603" spans="12:14">
      <c r="L1603" s="453"/>
      <c r="M1603" s="453"/>
      <c r="N1603" s="453"/>
    </row>
    <row r="1604" spans="12:14">
      <c r="L1604" s="453"/>
      <c r="M1604" s="453"/>
      <c r="N1604" s="453"/>
    </row>
    <row r="1605" spans="12:14">
      <c r="L1605" s="453"/>
      <c r="M1605" s="453"/>
      <c r="N1605" s="453"/>
    </row>
    <row r="1606" spans="12:14">
      <c r="L1606" s="453"/>
      <c r="M1606" s="453"/>
      <c r="N1606" s="453"/>
    </row>
    <row r="1607" spans="12:14">
      <c r="L1607" s="453"/>
      <c r="M1607" s="453"/>
      <c r="N1607" s="453"/>
    </row>
    <row r="1608" spans="12:14">
      <c r="L1608" s="453"/>
      <c r="M1608" s="453"/>
      <c r="N1608" s="453"/>
    </row>
    <row r="1609" spans="12:14">
      <c r="L1609" s="453"/>
      <c r="M1609" s="453"/>
      <c r="N1609" s="453"/>
    </row>
    <row r="1610" spans="12:14">
      <c r="L1610" s="453"/>
      <c r="M1610" s="453"/>
      <c r="N1610" s="453"/>
    </row>
    <row r="1611" spans="12:14">
      <c r="L1611" s="453"/>
      <c r="M1611" s="453"/>
      <c r="N1611" s="453"/>
    </row>
    <row r="1612" spans="12:14">
      <c r="L1612" s="453"/>
      <c r="M1612" s="453"/>
      <c r="N1612" s="453"/>
    </row>
    <row r="1613" spans="12:14">
      <c r="L1613" s="453"/>
      <c r="M1613" s="453"/>
      <c r="N1613" s="453"/>
    </row>
    <row r="1614" spans="12:14">
      <c r="L1614" s="453"/>
      <c r="M1614" s="453"/>
      <c r="N1614" s="453"/>
    </row>
    <row r="1615" spans="12:14">
      <c r="L1615" s="453"/>
      <c r="M1615" s="453"/>
      <c r="N1615" s="453"/>
    </row>
    <row r="1616" spans="12:14">
      <c r="L1616" s="453"/>
      <c r="M1616" s="453"/>
      <c r="N1616" s="453"/>
    </row>
    <row r="1617" spans="12:14">
      <c r="L1617" s="453"/>
      <c r="M1617" s="453"/>
      <c r="N1617" s="453"/>
    </row>
    <row r="1618" spans="12:14">
      <c r="L1618" s="453"/>
      <c r="M1618" s="453"/>
      <c r="N1618" s="453"/>
    </row>
    <row r="1619" spans="12:14">
      <c r="L1619" s="453"/>
      <c r="M1619" s="453"/>
      <c r="N1619" s="453"/>
    </row>
    <row r="1620" spans="12:14">
      <c r="L1620" s="453"/>
      <c r="M1620" s="453"/>
      <c r="N1620" s="453"/>
    </row>
    <row r="1621" spans="12:14">
      <c r="L1621" s="453"/>
      <c r="M1621" s="453"/>
      <c r="N1621" s="453"/>
    </row>
    <row r="1622" spans="12:14">
      <c r="L1622" s="453"/>
      <c r="M1622" s="453"/>
      <c r="N1622" s="453"/>
    </row>
    <row r="1623" spans="12:14">
      <c r="L1623" s="453"/>
      <c r="M1623" s="453"/>
      <c r="N1623" s="453"/>
    </row>
    <row r="1624" spans="12:14">
      <c r="L1624" s="453"/>
      <c r="M1624" s="453"/>
      <c r="N1624" s="453"/>
    </row>
    <row r="1625" spans="12:14">
      <c r="L1625" s="453"/>
      <c r="M1625" s="453"/>
      <c r="N1625" s="453"/>
    </row>
    <row r="1626" spans="12:14">
      <c r="L1626" s="453"/>
      <c r="M1626" s="453"/>
      <c r="N1626" s="453"/>
    </row>
    <row r="1627" spans="12:14">
      <c r="L1627" s="453"/>
      <c r="M1627" s="453"/>
      <c r="N1627" s="453"/>
    </row>
    <row r="1628" spans="12:14">
      <c r="L1628" s="453"/>
      <c r="M1628" s="453"/>
      <c r="N1628" s="453"/>
    </row>
    <row r="1629" spans="12:14">
      <c r="L1629" s="453"/>
      <c r="M1629" s="453"/>
      <c r="N1629" s="453"/>
    </row>
    <row r="1630" spans="12:14">
      <c r="L1630" s="453"/>
      <c r="M1630" s="453"/>
      <c r="N1630" s="453"/>
    </row>
    <row r="1631" spans="12:14">
      <c r="L1631" s="453"/>
      <c r="M1631" s="453"/>
      <c r="N1631" s="453"/>
    </row>
    <row r="1632" spans="12:14">
      <c r="L1632" s="453"/>
      <c r="M1632" s="453"/>
      <c r="N1632" s="453"/>
    </row>
    <row r="1633" spans="12:14">
      <c r="L1633" s="453"/>
      <c r="M1633" s="453"/>
      <c r="N1633" s="453"/>
    </row>
    <row r="1634" spans="12:14">
      <c r="L1634" s="453"/>
      <c r="M1634" s="453"/>
      <c r="N1634" s="453"/>
    </row>
    <row r="1635" spans="12:14">
      <c r="L1635" s="453"/>
      <c r="M1635" s="453"/>
      <c r="N1635" s="453"/>
    </row>
    <row r="1636" spans="12:14">
      <c r="L1636" s="453"/>
      <c r="M1636" s="453"/>
      <c r="N1636" s="453"/>
    </row>
    <row r="1637" spans="12:14">
      <c r="L1637" s="453"/>
      <c r="M1637" s="453"/>
      <c r="N1637" s="453"/>
    </row>
    <row r="1638" spans="12:14">
      <c r="L1638" s="453"/>
      <c r="M1638" s="453"/>
      <c r="N1638" s="453"/>
    </row>
    <row r="1639" spans="12:14">
      <c r="L1639" s="453"/>
      <c r="M1639" s="453"/>
      <c r="N1639" s="453"/>
    </row>
    <row r="1640" spans="12:14">
      <c r="L1640" s="453"/>
      <c r="M1640" s="453"/>
      <c r="N1640" s="453"/>
    </row>
    <row r="1641" spans="12:14">
      <c r="L1641" s="453"/>
      <c r="M1641" s="453"/>
      <c r="N1641" s="453"/>
    </row>
    <row r="1642" spans="12:14">
      <c r="L1642" s="453"/>
      <c r="M1642" s="453"/>
      <c r="N1642" s="453"/>
    </row>
    <row r="1643" spans="12:14">
      <c r="L1643" s="453"/>
      <c r="M1643" s="453"/>
      <c r="N1643" s="453"/>
    </row>
    <row r="1644" spans="12:14">
      <c r="L1644" s="453"/>
      <c r="M1644" s="453"/>
      <c r="N1644" s="453"/>
    </row>
    <row r="1645" spans="12:14">
      <c r="L1645" s="453"/>
      <c r="M1645" s="453"/>
      <c r="N1645" s="453"/>
    </row>
    <row r="1646" spans="12:14">
      <c r="L1646" s="453"/>
      <c r="M1646" s="453"/>
      <c r="N1646" s="453"/>
    </row>
    <row r="1647" spans="12:14">
      <c r="L1647" s="453"/>
      <c r="M1647" s="453"/>
      <c r="N1647" s="453"/>
    </row>
    <row r="1648" spans="12:14">
      <c r="L1648" s="453"/>
      <c r="M1648" s="453"/>
      <c r="N1648" s="453"/>
    </row>
    <row r="1649" spans="12:14">
      <c r="L1649" s="453"/>
      <c r="M1649" s="453"/>
      <c r="N1649" s="453"/>
    </row>
    <row r="1650" spans="12:14">
      <c r="L1650" s="453"/>
      <c r="M1650" s="453"/>
      <c r="N1650" s="453"/>
    </row>
    <row r="1651" spans="12:14">
      <c r="L1651" s="453"/>
      <c r="M1651" s="453"/>
      <c r="N1651" s="453"/>
    </row>
    <row r="1652" spans="12:14">
      <c r="L1652" s="453"/>
      <c r="M1652" s="453"/>
      <c r="N1652" s="453"/>
    </row>
    <row r="1653" spans="12:14">
      <c r="L1653" s="453"/>
      <c r="M1653" s="453"/>
      <c r="N1653" s="453"/>
    </row>
    <row r="1654" spans="12:14">
      <c r="L1654" s="453"/>
      <c r="M1654" s="453"/>
      <c r="N1654" s="453"/>
    </row>
    <row r="1655" spans="12:14">
      <c r="L1655" s="453"/>
      <c r="M1655" s="453"/>
      <c r="N1655" s="453"/>
    </row>
    <row r="1656" spans="12:14">
      <c r="L1656" s="453"/>
      <c r="M1656" s="453"/>
      <c r="N1656" s="453"/>
    </row>
    <row r="1657" spans="12:14">
      <c r="L1657" s="453"/>
      <c r="M1657" s="453"/>
      <c r="N1657" s="453"/>
    </row>
    <row r="1658" spans="12:14">
      <c r="L1658" s="453"/>
      <c r="M1658" s="453"/>
      <c r="N1658" s="453"/>
    </row>
    <row r="1659" spans="12:14">
      <c r="L1659" s="453"/>
      <c r="M1659" s="453"/>
      <c r="N1659" s="453"/>
    </row>
    <row r="1660" spans="12:14">
      <c r="L1660" s="453"/>
      <c r="M1660" s="453"/>
      <c r="N1660" s="453"/>
    </row>
    <row r="1661" spans="12:14">
      <c r="L1661" s="453"/>
      <c r="M1661" s="453"/>
      <c r="N1661" s="453"/>
    </row>
    <row r="1662" spans="12:14">
      <c r="L1662" s="453"/>
      <c r="M1662" s="453"/>
      <c r="N1662" s="453"/>
    </row>
    <row r="1663" spans="12:14">
      <c r="L1663" s="453"/>
      <c r="M1663" s="453"/>
      <c r="N1663" s="453"/>
    </row>
    <row r="1664" spans="12:14">
      <c r="L1664" s="453"/>
      <c r="M1664" s="453"/>
      <c r="N1664" s="453"/>
    </row>
    <row r="1665" spans="12:14">
      <c r="L1665" s="453"/>
      <c r="M1665" s="453"/>
      <c r="N1665" s="453"/>
    </row>
    <row r="1666" spans="12:14">
      <c r="L1666" s="453"/>
      <c r="M1666" s="453"/>
      <c r="N1666" s="453"/>
    </row>
    <row r="1667" spans="12:14">
      <c r="L1667" s="453"/>
      <c r="M1667" s="453"/>
      <c r="N1667" s="453"/>
    </row>
    <row r="1668" spans="12:14">
      <c r="L1668" s="453"/>
      <c r="M1668" s="453"/>
      <c r="N1668" s="453"/>
    </row>
    <row r="1669" spans="12:14">
      <c r="L1669" s="453"/>
      <c r="M1669" s="453"/>
      <c r="N1669" s="453"/>
    </row>
    <row r="1670" spans="12:14">
      <c r="L1670" s="453"/>
      <c r="M1670" s="453"/>
      <c r="N1670" s="453"/>
    </row>
    <row r="1671" spans="12:14">
      <c r="L1671" s="453"/>
      <c r="M1671" s="453"/>
      <c r="N1671" s="453"/>
    </row>
    <row r="1672" spans="12:14">
      <c r="L1672" s="453"/>
      <c r="M1672" s="453"/>
      <c r="N1672" s="453"/>
    </row>
    <row r="1673" spans="12:14">
      <c r="L1673" s="453"/>
      <c r="M1673" s="453"/>
      <c r="N1673" s="453"/>
    </row>
    <row r="1674" spans="12:14">
      <c r="L1674" s="453"/>
      <c r="M1674" s="453"/>
      <c r="N1674" s="453"/>
    </row>
    <row r="1675" spans="12:14">
      <c r="L1675" s="453"/>
      <c r="M1675" s="453"/>
      <c r="N1675" s="453"/>
    </row>
    <row r="1676" spans="12:14">
      <c r="L1676" s="453"/>
      <c r="M1676" s="453"/>
      <c r="N1676" s="453"/>
    </row>
    <row r="1677" spans="12:14">
      <c r="L1677" s="453"/>
      <c r="M1677" s="453"/>
      <c r="N1677" s="453"/>
    </row>
    <row r="1678" spans="12:14">
      <c r="L1678" s="453"/>
      <c r="M1678" s="453"/>
      <c r="N1678" s="453"/>
    </row>
    <row r="1679" spans="12:14">
      <c r="L1679" s="453"/>
      <c r="M1679" s="453"/>
      <c r="N1679" s="453"/>
    </row>
    <row r="1680" spans="12:14">
      <c r="L1680" s="453"/>
      <c r="M1680" s="453"/>
      <c r="N1680" s="453"/>
    </row>
    <row r="1681" spans="12:14">
      <c r="L1681" s="453"/>
      <c r="M1681" s="453"/>
      <c r="N1681" s="453"/>
    </row>
    <row r="1682" spans="12:14">
      <c r="L1682" s="453"/>
      <c r="M1682" s="453"/>
      <c r="N1682" s="453"/>
    </row>
    <row r="1683" spans="12:14">
      <c r="L1683" s="453"/>
      <c r="M1683" s="453"/>
      <c r="N1683" s="453"/>
    </row>
    <row r="1684" spans="12:14">
      <c r="L1684" s="453"/>
      <c r="M1684" s="453"/>
      <c r="N1684" s="453"/>
    </row>
    <row r="1685" spans="12:14">
      <c r="L1685" s="453"/>
      <c r="M1685" s="453"/>
      <c r="N1685" s="453"/>
    </row>
    <row r="1686" spans="12:14">
      <c r="L1686" s="453"/>
      <c r="M1686" s="453"/>
      <c r="N1686" s="453"/>
    </row>
    <row r="1687" spans="12:14">
      <c r="L1687" s="453"/>
      <c r="M1687" s="453"/>
      <c r="N1687" s="453"/>
    </row>
    <row r="1688" spans="12:14">
      <c r="L1688" s="453"/>
      <c r="M1688" s="453"/>
      <c r="N1688" s="453"/>
    </row>
    <row r="1689" spans="12:14">
      <c r="L1689" s="453"/>
      <c r="M1689" s="453"/>
      <c r="N1689" s="453"/>
    </row>
    <row r="1690" spans="12:14">
      <c r="L1690" s="453"/>
      <c r="M1690" s="453"/>
      <c r="N1690" s="453"/>
    </row>
    <row r="1691" spans="12:14">
      <c r="L1691" s="453"/>
      <c r="M1691" s="453"/>
      <c r="N1691" s="453"/>
    </row>
    <row r="1692" spans="12:14">
      <c r="L1692" s="453"/>
      <c r="M1692" s="453"/>
      <c r="N1692" s="453"/>
    </row>
    <row r="1693" spans="12:14">
      <c r="L1693" s="453"/>
      <c r="M1693" s="453"/>
      <c r="N1693" s="453"/>
    </row>
    <row r="1694" spans="12:14">
      <c r="L1694" s="453"/>
      <c r="M1694" s="453"/>
      <c r="N1694" s="453"/>
    </row>
    <row r="1695" spans="12:14">
      <c r="L1695" s="453"/>
      <c r="M1695" s="453"/>
      <c r="N1695" s="453"/>
    </row>
    <row r="1696" spans="12:14">
      <c r="L1696" s="453"/>
      <c r="M1696" s="453"/>
      <c r="N1696" s="453"/>
    </row>
    <row r="1697" spans="12:14">
      <c r="L1697" s="453"/>
      <c r="M1697" s="453"/>
      <c r="N1697" s="453"/>
    </row>
    <row r="1698" spans="12:14">
      <c r="L1698" s="453"/>
      <c r="M1698" s="453"/>
      <c r="N1698" s="453"/>
    </row>
    <row r="1699" spans="12:14">
      <c r="L1699" s="453"/>
      <c r="M1699" s="453"/>
      <c r="N1699" s="453"/>
    </row>
    <row r="1700" spans="12:14">
      <c r="L1700" s="453"/>
      <c r="M1700" s="453"/>
      <c r="N1700" s="453"/>
    </row>
    <row r="1701" spans="12:14">
      <c r="L1701" s="453"/>
      <c r="M1701" s="453"/>
      <c r="N1701" s="453"/>
    </row>
    <row r="1702" spans="12:14">
      <c r="L1702" s="453"/>
      <c r="M1702" s="453"/>
      <c r="N1702" s="453"/>
    </row>
    <row r="1703" spans="12:14">
      <c r="L1703" s="453"/>
      <c r="M1703" s="453"/>
      <c r="N1703" s="453"/>
    </row>
    <row r="1704" spans="12:14">
      <c r="L1704" s="453"/>
      <c r="M1704" s="453"/>
      <c r="N1704" s="453"/>
    </row>
    <row r="1705" spans="12:14">
      <c r="L1705" s="453"/>
      <c r="M1705" s="453"/>
      <c r="N1705" s="453"/>
    </row>
    <row r="1706" spans="12:14">
      <c r="L1706" s="453"/>
      <c r="M1706" s="453"/>
      <c r="N1706" s="453"/>
    </row>
    <row r="1707" spans="12:14">
      <c r="L1707" s="453"/>
      <c r="M1707" s="453"/>
      <c r="N1707" s="453"/>
    </row>
    <row r="1708" spans="12:14">
      <c r="L1708" s="453"/>
      <c r="M1708" s="453"/>
      <c r="N1708" s="453"/>
    </row>
    <row r="1709" spans="12:14">
      <c r="L1709" s="453"/>
      <c r="M1709" s="453"/>
      <c r="N1709" s="453"/>
    </row>
    <row r="1710" spans="12:14">
      <c r="L1710" s="453"/>
      <c r="M1710" s="453"/>
      <c r="N1710" s="453"/>
    </row>
    <row r="1711" spans="12:14">
      <c r="L1711" s="453"/>
      <c r="M1711" s="453"/>
      <c r="N1711" s="453"/>
    </row>
    <row r="1712" spans="12:14">
      <c r="L1712" s="453"/>
      <c r="M1712" s="453"/>
      <c r="N1712" s="453"/>
    </row>
    <row r="1713" spans="12:14">
      <c r="L1713" s="453"/>
      <c r="M1713" s="453"/>
      <c r="N1713" s="453"/>
    </row>
    <row r="1714" spans="12:14">
      <c r="L1714" s="453"/>
      <c r="M1714" s="453"/>
      <c r="N1714" s="453"/>
    </row>
    <row r="1715" spans="12:14">
      <c r="L1715" s="453"/>
      <c r="M1715" s="453"/>
      <c r="N1715" s="453"/>
    </row>
    <row r="1716" spans="12:14">
      <c r="L1716" s="453"/>
      <c r="M1716" s="453"/>
      <c r="N1716" s="453"/>
    </row>
    <row r="1717" spans="12:14">
      <c r="L1717" s="453"/>
      <c r="M1717" s="453"/>
      <c r="N1717" s="453"/>
    </row>
    <row r="1718" spans="12:14">
      <c r="L1718" s="453"/>
      <c r="M1718" s="453"/>
      <c r="N1718" s="453"/>
    </row>
    <row r="1719" spans="12:14">
      <c r="L1719" s="453"/>
      <c r="M1719" s="453"/>
      <c r="N1719" s="453"/>
    </row>
    <row r="1720" spans="12:14">
      <c r="L1720" s="453"/>
      <c r="M1720" s="453"/>
      <c r="N1720" s="453"/>
    </row>
    <row r="1721" spans="12:14">
      <c r="L1721" s="453"/>
      <c r="M1721" s="453"/>
      <c r="N1721" s="453"/>
    </row>
    <row r="1722" spans="12:14">
      <c r="L1722" s="453"/>
      <c r="M1722" s="453"/>
      <c r="N1722" s="453"/>
    </row>
    <row r="1723" spans="12:14">
      <c r="L1723" s="453"/>
      <c r="M1723" s="453"/>
      <c r="N1723" s="453"/>
    </row>
    <row r="1724" spans="12:14">
      <c r="L1724" s="453"/>
      <c r="M1724" s="453"/>
      <c r="N1724" s="453"/>
    </row>
    <row r="1725" spans="12:14">
      <c r="L1725" s="453"/>
      <c r="M1725" s="453"/>
      <c r="N1725" s="453"/>
    </row>
    <row r="1726" spans="12:14">
      <c r="L1726" s="453"/>
      <c r="M1726" s="453"/>
      <c r="N1726" s="453"/>
    </row>
    <row r="1727" spans="12:14">
      <c r="L1727" s="453"/>
      <c r="M1727" s="453"/>
      <c r="N1727" s="453"/>
    </row>
    <row r="1728" spans="12:14">
      <c r="L1728" s="453"/>
      <c r="M1728" s="453"/>
      <c r="N1728" s="453"/>
    </row>
    <row r="1729" spans="12:14">
      <c r="L1729" s="453"/>
      <c r="M1729" s="453"/>
      <c r="N1729" s="453"/>
    </row>
    <row r="1730" spans="12:14">
      <c r="L1730" s="453"/>
      <c r="M1730" s="453"/>
      <c r="N1730" s="453"/>
    </row>
    <row r="1731" spans="12:14">
      <c r="L1731" s="453"/>
      <c r="M1731" s="453"/>
      <c r="N1731" s="453"/>
    </row>
    <row r="1732" spans="12:14">
      <c r="L1732" s="453"/>
      <c r="M1732" s="453"/>
      <c r="N1732" s="453"/>
    </row>
    <row r="1733" spans="12:14">
      <c r="L1733" s="453"/>
      <c r="M1733" s="453"/>
      <c r="N1733" s="453"/>
    </row>
    <row r="1734" spans="12:14">
      <c r="L1734" s="453"/>
      <c r="M1734" s="453"/>
      <c r="N1734" s="453"/>
    </row>
    <row r="1735" spans="12:14">
      <c r="L1735" s="453"/>
      <c r="M1735" s="453"/>
      <c r="N1735" s="453"/>
    </row>
    <row r="1736" spans="12:14">
      <c r="L1736" s="453"/>
      <c r="M1736" s="453"/>
      <c r="N1736" s="453"/>
    </row>
    <row r="1737" spans="12:14">
      <c r="L1737" s="453"/>
      <c r="M1737" s="453"/>
      <c r="N1737" s="453"/>
    </row>
    <row r="1738" spans="12:14">
      <c r="L1738" s="453"/>
      <c r="M1738" s="453"/>
      <c r="N1738" s="453"/>
    </row>
    <row r="1739" spans="12:14">
      <c r="L1739" s="453"/>
      <c r="M1739" s="453"/>
      <c r="N1739" s="453"/>
    </row>
    <row r="1740" spans="12:14">
      <c r="L1740" s="453"/>
      <c r="M1740" s="453"/>
      <c r="N1740" s="453"/>
    </row>
    <row r="1741" spans="12:14">
      <c r="L1741" s="453"/>
      <c r="M1741" s="453"/>
      <c r="N1741" s="453"/>
    </row>
    <row r="1742" spans="12:14">
      <c r="L1742" s="453"/>
      <c r="M1742" s="453"/>
      <c r="N1742" s="453"/>
    </row>
    <row r="1743" spans="12:14">
      <c r="L1743" s="453"/>
      <c r="M1743" s="453"/>
      <c r="N1743" s="453"/>
    </row>
    <row r="1744" spans="12:14">
      <c r="L1744" s="453"/>
      <c r="M1744" s="453"/>
      <c r="N1744" s="453"/>
    </row>
    <row r="1745" spans="12:14">
      <c r="L1745" s="453"/>
      <c r="M1745" s="453"/>
      <c r="N1745" s="453"/>
    </row>
    <row r="1746" spans="12:14">
      <c r="L1746" s="453"/>
      <c r="M1746" s="453"/>
      <c r="N1746" s="453"/>
    </row>
    <row r="1747" spans="12:14">
      <c r="L1747" s="453"/>
      <c r="M1747" s="453"/>
      <c r="N1747" s="453"/>
    </row>
    <row r="1748" spans="12:14">
      <c r="L1748" s="453"/>
      <c r="M1748" s="453"/>
      <c r="N1748" s="453"/>
    </row>
    <row r="1749" spans="12:14">
      <c r="L1749" s="453"/>
      <c r="M1749" s="453"/>
      <c r="N1749" s="453"/>
    </row>
    <row r="1750" spans="12:14">
      <c r="L1750" s="453"/>
      <c r="M1750" s="453"/>
      <c r="N1750" s="453"/>
    </row>
    <row r="1751" spans="12:14">
      <c r="L1751" s="453"/>
      <c r="M1751" s="453"/>
      <c r="N1751" s="453"/>
    </row>
    <row r="1752" spans="12:14">
      <c r="L1752" s="453"/>
      <c r="M1752" s="453"/>
      <c r="N1752" s="453"/>
    </row>
    <row r="1753" spans="12:14">
      <c r="L1753" s="453"/>
      <c r="M1753" s="453"/>
      <c r="N1753" s="453"/>
    </row>
    <row r="1754" spans="12:14">
      <c r="L1754" s="453"/>
      <c r="M1754" s="453"/>
      <c r="N1754" s="453"/>
    </row>
    <row r="1755" spans="12:14">
      <c r="L1755" s="453"/>
      <c r="M1755" s="453"/>
      <c r="N1755" s="453"/>
    </row>
    <row r="1756" spans="12:14">
      <c r="L1756" s="453"/>
      <c r="M1756" s="453"/>
      <c r="N1756" s="453"/>
    </row>
    <row r="1757" spans="12:14">
      <c r="L1757" s="453"/>
      <c r="M1757" s="453"/>
      <c r="N1757" s="453"/>
    </row>
    <row r="1758" spans="12:14">
      <c r="L1758" s="453"/>
      <c r="M1758" s="453"/>
      <c r="N1758" s="453"/>
    </row>
    <row r="1759" spans="12:14">
      <c r="L1759" s="453"/>
      <c r="M1759" s="453"/>
      <c r="N1759" s="453"/>
    </row>
    <row r="1760" spans="12:14">
      <c r="L1760" s="453"/>
      <c r="M1760" s="453"/>
      <c r="N1760" s="453"/>
    </row>
    <row r="1761" spans="12:14">
      <c r="L1761" s="453"/>
      <c r="M1761" s="453"/>
      <c r="N1761" s="453"/>
    </row>
    <row r="1762" spans="12:14">
      <c r="L1762" s="453"/>
      <c r="M1762" s="453"/>
      <c r="N1762" s="453"/>
    </row>
    <row r="1763" spans="12:14">
      <c r="L1763" s="453"/>
      <c r="M1763" s="453"/>
      <c r="N1763" s="453"/>
    </row>
    <row r="1764" spans="12:14">
      <c r="L1764" s="453"/>
      <c r="M1764" s="453"/>
      <c r="N1764" s="453"/>
    </row>
    <row r="1765" spans="12:14">
      <c r="L1765" s="453"/>
      <c r="M1765" s="453"/>
      <c r="N1765" s="453"/>
    </row>
    <row r="1766" spans="12:14">
      <c r="L1766" s="453"/>
      <c r="M1766" s="453"/>
      <c r="N1766" s="453"/>
    </row>
    <row r="1767" spans="12:14">
      <c r="L1767" s="453"/>
      <c r="M1767" s="453"/>
      <c r="N1767" s="453"/>
    </row>
    <row r="1768" spans="12:14">
      <c r="L1768" s="453"/>
      <c r="M1768" s="453"/>
      <c r="N1768" s="453"/>
    </row>
    <row r="1769" spans="12:14">
      <c r="L1769" s="453"/>
      <c r="M1769" s="453"/>
      <c r="N1769" s="453"/>
    </row>
    <row r="1770" spans="12:14">
      <c r="L1770" s="453"/>
      <c r="M1770" s="453"/>
      <c r="N1770" s="453"/>
    </row>
    <row r="1771" spans="12:14">
      <c r="L1771" s="453"/>
      <c r="M1771" s="453"/>
      <c r="N1771" s="453"/>
    </row>
    <row r="1772" spans="12:14">
      <c r="L1772" s="453"/>
      <c r="M1772" s="453"/>
      <c r="N1772" s="453"/>
    </row>
    <row r="1773" spans="12:14">
      <c r="L1773" s="453"/>
      <c r="M1773" s="453"/>
      <c r="N1773" s="453"/>
    </row>
    <row r="1774" spans="12:14">
      <c r="L1774" s="453"/>
      <c r="M1774" s="453"/>
      <c r="N1774" s="453"/>
    </row>
    <row r="1775" spans="12:14">
      <c r="L1775" s="453"/>
      <c r="M1775" s="453"/>
      <c r="N1775" s="453"/>
    </row>
    <row r="1776" spans="12:14">
      <c r="L1776" s="453"/>
      <c r="M1776" s="453"/>
      <c r="N1776" s="453"/>
    </row>
    <row r="1777" spans="12:14">
      <c r="L1777" s="453"/>
      <c r="M1777" s="453"/>
      <c r="N1777" s="453"/>
    </row>
    <row r="1778" spans="12:14">
      <c r="L1778" s="453"/>
      <c r="M1778" s="453"/>
      <c r="N1778" s="453"/>
    </row>
    <row r="1779" spans="12:14">
      <c r="L1779" s="453"/>
      <c r="M1779" s="453"/>
      <c r="N1779" s="453"/>
    </row>
    <row r="1780" spans="12:14">
      <c r="L1780" s="453"/>
      <c r="M1780" s="453"/>
      <c r="N1780" s="453"/>
    </row>
    <row r="1781" spans="12:14">
      <c r="L1781" s="453"/>
      <c r="M1781" s="453"/>
      <c r="N1781" s="453"/>
    </row>
    <row r="1782" spans="12:14">
      <c r="L1782" s="453"/>
      <c r="M1782" s="453"/>
      <c r="N1782" s="453"/>
    </row>
    <row r="1783" spans="12:14">
      <c r="L1783" s="453"/>
      <c r="M1783" s="453"/>
      <c r="N1783" s="453"/>
    </row>
    <row r="1784" spans="12:14">
      <c r="L1784" s="453"/>
      <c r="M1784" s="453"/>
      <c r="N1784" s="453"/>
    </row>
    <row r="1785" spans="12:14">
      <c r="L1785" s="453"/>
      <c r="M1785" s="453"/>
      <c r="N1785" s="453"/>
    </row>
    <row r="1786" spans="12:14">
      <c r="L1786" s="453"/>
      <c r="M1786" s="453"/>
      <c r="N1786" s="453"/>
    </row>
    <row r="1787" spans="12:14">
      <c r="L1787" s="453"/>
      <c r="M1787" s="453"/>
      <c r="N1787" s="453"/>
    </row>
    <row r="1788" spans="12:14">
      <c r="L1788" s="453"/>
      <c r="M1788" s="453"/>
      <c r="N1788" s="453"/>
    </row>
    <row r="1789" spans="12:14">
      <c r="L1789" s="453"/>
      <c r="M1789" s="453"/>
      <c r="N1789" s="453"/>
    </row>
    <row r="1790" spans="12:14">
      <c r="L1790" s="453"/>
      <c r="M1790" s="453"/>
      <c r="N1790" s="453"/>
    </row>
    <row r="1791" spans="12:14">
      <c r="L1791" s="453"/>
      <c r="M1791" s="453"/>
      <c r="N1791" s="453"/>
    </row>
    <row r="1792" spans="12:14">
      <c r="L1792" s="453"/>
      <c r="M1792" s="453"/>
      <c r="N1792" s="453"/>
    </row>
    <row r="1793" spans="12:14">
      <c r="L1793" s="453"/>
      <c r="M1793" s="453"/>
      <c r="N1793" s="453"/>
    </row>
    <row r="1794" spans="12:14">
      <c r="L1794" s="453"/>
      <c r="M1794" s="453"/>
      <c r="N1794" s="453"/>
    </row>
    <row r="1795" spans="12:14">
      <c r="L1795" s="453"/>
      <c r="M1795" s="453"/>
      <c r="N1795" s="453"/>
    </row>
    <row r="1796" spans="12:14">
      <c r="L1796" s="453"/>
      <c r="M1796" s="453"/>
      <c r="N1796" s="453"/>
    </row>
    <row r="1797" spans="12:14">
      <c r="L1797" s="453"/>
      <c r="M1797" s="453"/>
      <c r="N1797" s="453"/>
    </row>
    <row r="1798" spans="12:14">
      <c r="L1798" s="453"/>
      <c r="M1798" s="453"/>
      <c r="N1798" s="453"/>
    </row>
    <row r="1799" spans="12:14">
      <c r="L1799" s="453"/>
      <c r="M1799" s="453"/>
      <c r="N1799" s="453"/>
    </row>
    <row r="1800" spans="12:14">
      <c r="L1800" s="453"/>
      <c r="M1800" s="453"/>
      <c r="N1800" s="453"/>
    </row>
    <row r="1801" spans="12:14">
      <c r="L1801" s="453"/>
      <c r="M1801" s="453"/>
      <c r="N1801" s="453"/>
    </row>
    <row r="1802" spans="12:14">
      <c r="L1802" s="453"/>
      <c r="M1802" s="453"/>
      <c r="N1802" s="453"/>
    </row>
    <row r="1803" spans="12:14">
      <c r="L1803" s="453"/>
      <c r="M1803" s="453"/>
      <c r="N1803" s="453"/>
    </row>
    <row r="1804" spans="12:14">
      <c r="L1804" s="453"/>
      <c r="M1804" s="453"/>
      <c r="N1804" s="453"/>
    </row>
    <row r="1805" spans="12:14">
      <c r="L1805" s="453"/>
      <c r="M1805" s="453"/>
      <c r="N1805" s="453"/>
    </row>
    <row r="1806" spans="12:14">
      <c r="L1806" s="453"/>
      <c r="M1806" s="453"/>
      <c r="N1806" s="453"/>
    </row>
    <row r="1807" spans="12:14">
      <c r="L1807" s="453"/>
      <c r="M1807" s="453"/>
      <c r="N1807" s="453"/>
    </row>
    <row r="1808" spans="12:14">
      <c r="L1808" s="453"/>
      <c r="M1808" s="453"/>
      <c r="N1808" s="453"/>
    </row>
    <row r="1809" spans="12:14">
      <c r="L1809" s="453"/>
      <c r="M1809" s="453"/>
      <c r="N1809" s="453"/>
    </row>
    <row r="1810" spans="12:14">
      <c r="L1810" s="453"/>
      <c r="M1810" s="453"/>
      <c r="N1810" s="453"/>
    </row>
    <row r="1811" spans="12:14">
      <c r="L1811" s="453"/>
      <c r="M1811" s="453"/>
      <c r="N1811" s="453"/>
    </row>
    <row r="1812" spans="12:14">
      <c r="L1812" s="453"/>
      <c r="M1812" s="453"/>
      <c r="N1812" s="453"/>
    </row>
    <row r="1813" spans="12:14">
      <c r="L1813" s="453"/>
      <c r="M1813" s="453"/>
      <c r="N1813" s="453"/>
    </row>
    <row r="1814" spans="12:14">
      <c r="L1814" s="453"/>
      <c r="M1814" s="453"/>
      <c r="N1814" s="453"/>
    </row>
    <row r="1815" spans="12:14">
      <c r="L1815" s="453"/>
      <c r="M1815" s="453"/>
      <c r="N1815" s="453"/>
    </row>
    <row r="1816" spans="12:14">
      <c r="L1816" s="453"/>
      <c r="M1816" s="453"/>
      <c r="N1816" s="453"/>
    </row>
    <row r="1817" spans="12:14">
      <c r="L1817" s="453"/>
      <c r="M1817" s="453"/>
      <c r="N1817" s="453"/>
    </row>
    <row r="1818" spans="12:14">
      <c r="L1818" s="453"/>
      <c r="M1818" s="453"/>
      <c r="N1818" s="453"/>
    </row>
    <row r="1819" spans="12:14">
      <c r="L1819" s="453"/>
      <c r="M1819" s="453"/>
      <c r="N1819" s="453"/>
    </row>
    <row r="1820" spans="12:14">
      <c r="L1820" s="453"/>
      <c r="M1820" s="453"/>
      <c r="N1820" s="453"/>
    </row>
    <row r="1821" spans="12:14">
      <c r="L1821" s="453"/>
      <c r="M1821" s="453"/>
      <c r="N1821" s="453"/>
    </row>
    <row r="1822" spans="12:14">
      <c r="L1822" s="453"/>
      <c r="M1822" s="453"/>
      <c r="N1822" s="453"/>
    </row>
    <row r="1823" spans="12:14">
      <c r="L1823" s="453"/>
      <c r="M1823" s="453"/>
      <c r="N1823" s="453"/>
    </row>
    <row r="1824" spans="12:14">
      <c r="L1824" s="453"/>
      <c r="M1824" s="453"/>
      <c r="N1824" s="453"/>
    </row>
    <row r="1825" spans="12:14">
      <c r="L1825" s="453"/>
      <c r="M1825" s="453"/>
      <c r="N1825" s="453"/>
    </row>
    <row r="1826" spans="12:14">
      <c r="L1826" s="453"/>
      <c r="M1826" s="453"/>
      <c r="N1826" s="453"/>
    </row>
    <row r="1827" spans="12:14">
      <c r="L1827" s="453"/>
      <c r="M1827" s="453"/>
      <c r="N1827" s="453"/>
    </row>
    <row r="1828" spans="12:14">
      <c r="L1828" s="453"/>
      <c r="M1828" s="453"/>
      <c r="N1828" s="453"/>
    </row>
    <row r="1829" spans="12:14">
      <c r="L1829" s="453"/>
      <c r="M1829" s="453"/>
      <c r="N1829" s="453"/>
    </row>
    <row r="1830" spans="12:14">
      <c r="L1830" s="453"/>
      <c r="M1830" s="453"/>
      <c r="N1830" s="453"/>
    </row>
    <row r="1831" spans="12:14">
      <c r="L1831" s="453"/>
      <c r="M1831" s="453"/>
      <c r="N1831" s="453"/>
    </row>
    <row r="1832" spans="12:14">
      <c r="L1832" s="453"/>
      <c r="M1832" s="453"/>
      <c r="N1832" s="453"/>
    </row>
    <row r="1833" spans="12:14">
      <c r="L1833" s="453"/>
      <c r="M1833" s="453"/>
      <c r="N1833" s="453"/>
    </row>
    <row r="1834" spans="12:14">
      <c r="L1834" s="453"/>
      <c r="M1834" s="453"/>
      <c r="N1834" s="453"/>
    </row>
    <row r="1835" spans="12:14">
      <c r="L1835" s="453"/>
      <c r="M1835" s="453"/>
      <c r="N1835" s="453"/>
    </row>
    <row r="1836" spans="12:14">
      <c r="L1836" s="453"/>
      <c r="M1836" s="453"/>
      <c r="N1836" s="453"/>
    </row>
    <row r="1837" spans="12:14">
      <c r="L1837" s="453"/>
      <c r="M1837" s="453"/>
      <c r="N1837" s="453"/>
    </row>
    <row r="1838" spans="12:14">
      <c r="L1838" s="453"/>
      <c r="M1838" s="453"/>
      <c r="N1838" s="453"/>
    </row>
    <row r="1839" spans="12:14">
      <c r="L1839" s="453"/>
      <c r="M1839" s="453"/>
      <c r="N1839" s="453"/>
    </row>
    <row r="1840" spans="12:14">
      <c r="L1840" s="453"/>
      <c r="M1840" s="453"/>
      <c r="N1840" s="453"/>
    </row>
    <row r="1841" spans="12:14">
      <c r="L1841" s="453"/>
      <c r="M1841" s="453"/>
      <c r="N1841" s="453"/>
    </row>
    <row r="1842" spans="12:14">
      <c r="L1842" s="453"/>
      <c r="M1842" s="453"/>
      <c r="N1842" s="453"/>
    </row>
    <row r="1843" spans="12:14">
      <c r="L1843" s="453"/>
      <c r="M1843" s="453"/>
      <c r="N1843" s="453"/>
    </row>
    <row r="1844" spans="12:14">
      <c r="L1844" s="453"/>
      <c r="M1844" s="453"/>
      <c r="N1844" s="453"/>
    </row>
    <row r="1845" spans="12:14">
      <c r="L1845" s="453"/>
      <c r="M1845" s="453"/>
      <c r="N1845" s="453"/>
    </row>
    <row r="1846" spans="12:14">
      <c r="L1846" s="453"/>
      <c r="M1846" s="453"/>
      <c r="N1846" s="453"/>
    </row>
    <row r="1847" spans="12:14">
      <c r="L1847" s="453"/>
      <c r="M1847" s="453"/>
      <c r="N1847" s="453"/>
    </row>
    <row r="1848" spans="12:14">
      <c r="L1848" s="453"/>
      <c r="M1848" s="453"/>
      <c r="N1848" s="453"/>
    </row>
    <row r="1849" spans="12:14">
      <c r="L1849" s="453"/>
      <c r="M1849" s="453"/>
      <c r="N1849" s="453"/>
    </row>
    <row r="1850" spans="12:14">
      <c r="L1850" s="453"/>
      <c r="M1850" s="453"/>
      <c r="N1850" s="453"/>
    </row>
    <row r="1851" spans="12:14">
      <c r="L1851" s="453"/>
      <c r="M1851" s="453"/>
      <c r="N1851" s="453"/>
    </row>
    <row r="1852" spans="12:14">
      <c r="L1852" s="453"/>
      <c r="M1852" s="453"/>
      <c r="N1852" s="453"/>
    </row>
    <row r="1853" spans="12:14">
      <c r="L1853" s="453"/>
      <c r="M1853" s="453"/>
      <c r="N1853" s="453"/>
    </row>
    <row r="1854" spans="12:14">
      <c r="L1854" s="453"/>
      <c r="M1854" s="453"/>
      <c r="N1854" s="453"/>
    </row>
    <row r="1855" spans="12:14">
      <c r="L1855" s="453"/>
      <c r="M1855" s="453"/>
      <c r="N1855" s="453"/>
    </row>
    <row r="1856" spans="12:14">
      <c r="L1856" s="453"/>
      <c r="M1856" s="453"/>
      <c r="N1856" s="453"/>
    </row>
    <row r="1857" spans="12:14">
      <c r="L1857" s="453"/>
      <c r="M1857" s="453"/>
      <c r="N1857" s="453"/>
    </row>
    <row r="1858" spans="12:14">
      <c r="L1858" s="453"/>
      <c r="M1858" s="453"/>
      <c r="N1858" s="453"/>
    </row>
    <row r="1859" spans="12:14">
      <c r="L1859" s="453"/>
      <c r="M1859" s="453"/>
      <c r="N1859" s="453"/>
    </row>
    <row r="1860" spans="12:14">
      <c r="L1860" s="453"/>
      <c r="M1860" s="453"/>
      <c r="N1860" s="453"/>
    </row>
    <row r="1861" spans="12:14">
      <c r="L1861" s="453"/>
      <c r="M1861" s="453"/>
      <c r="N1861" s="453"/>
    </row>
    <row r="1862" spans="12:14">
      <c r="L1862" s="453"/>
      <c r="M1862" s="453"/>
      <c r="N1862" s="453"/>
    </row>
    <row r="1863" spans="12:14">
      <c r="L1863" s="453"/>
      <c r="M1863" s="453"/>
      <c r="N1863" s="453"/>
    </row>
    <row r="1864" spans="12:14">
      <c r="L1864" s="453"/>
      <c r="M1864" s="453"/>
      <c r="N1864" s="453"/>
    </row>
    <row r="1865" spans="12:14">
      <c r="L1865" s="453"/>
      <c r="M1865" s="453"/>
      <c r="N1865" s="453"/>
    </row>
    <row r="1866" spans="12:14">
      <c r="L1866" s="453"/>
      <c r="M1866" s="453"/>
      <c r="N1866" s="453"/>
    </row>
    <row r="1867" spans="12:14">
      <c r="L1867" s="453"/>
      <c r="M1867" s="453"/>
      <c r="N1867" s="453"/>
    </row>
    <row r="1868" spans="12:14">
      <c r="L1868" s="453"/>
      <c r="M1868" s="453"/>
      <c r="N1868" s="453"/>
    </row>
    <row r="1869" spans="12:14">
      <c r="L1869" s="453"/>
      <c r="M1869" s="453"/>
      <c r="N1869" s="453"/>
    </row>
    <row r="1870" spans="12:14">
      <c r="L1870" s="453"/>
      <c r="M1870" s="453"/>
      <c r="N1870" s="453"/>
    </row>
    <row r="1871" spans="12:14">
      <c r="L1871" s="453"/>
      <c r="M1871" s="453"/>
      <c r="N1871" s="453"/>
    </row>
    <row r="1872" spans="12:14">
      <c r="L1872" s="453"/>
      <c r="M1872" s="453"/>
      <c r="N1872" s="453"/>
    </row>
    <row r="1873" spans="12:14">
      <c r="L1873" s="453"/>
      <c r="M1873" s="453"/>
      <c r="N1873" s="453"/>
    </row>
    <row r="1874" spans="12:14">
      <c r="L1874" s="453"/>
      <c r="M1874" s="453"/>
      <c r="N1874" s="453"/>
    </row>
    <row r="1875" spans="12:14">
      <c r="L1875" s="453"/>
      <c r="M1875" s="453"/>
      <c r="N1875" s="453"/>
    </row>
    <row r="1876" spans="12:14">
      <c r="L1876" s="453"/>
      <c r="M1876" s="453"/>
      <c r="N1876" s="453"/>
    </row>
    <row r="1877" spans="12:14">
      <c r="L1877" s="453"/>
      <c r="M1877" s="453"/>
      <c r="N1877" s="453"/>
    </row>
    <row r="1878" spans="12:14">
      <c r="L1878" s="453"/>
      <c r="M1878" s="453"/>
      <c r="N1878" s="453"/>
    </row>
    <row r="1879" spans="12:14">
      <c r="L1879" s="453"/>
      <c r="M1879" s="453"/>
      <c r="N1879" s="453"/>
    </row>
    <row r="1880" spans="12:14">
      <c r="L1880" s="453"/>
      <c r="M1880" s="453"/>
      <c r="N1880" s="453"/>
    </row>
    <row r="1881" spans="12:14">
      <c r="L1881" s="453"/>
      <c r="M1881" s="453"/>
      <c r="N1881" s="453"/>
    </row>
    <row r="1882" spans="12:14">
      <c r="L1882" s="453"/>
      <c r="M1882" s="453"/>
      <c r="N1882" s="453"/>
    </row>
    <row r="1883" spans="12:14">
      <c r="L1883" s="453"/>
      <c r="M1883" s="453"/>
      <c r="N1883" s="453"/>
    </row>
    <row r="1884" spans="12:14">
      <c r="L1884" s="453"/>
      <c r="M1884" s="453"/>
      <c r="N1884" s="453"/>
    </row>
    <row r="1885" spans="12:14">
      <c r="L1885" s="453"/>
      <c r="M1885" s="453"/>
      <c r="N1885" s="453"/>
    </row>
    <row r="1886" spans="12:14">
      <c r="L1886" s="453"/>
      <c r="M1886" s="453"/>
      <c r="N1886" s="453"/>
    </row>
    <row r="1887" spans="12:14">
      <c r="L1887" s="453"/>
      <c r="M1887" s="453"/>
      <c r="N1887" s="453"/>
    </row>
    <row r="1888" spans="12:14">
      <c r="L1888" s="453"/>
      <c r="M1888" s="453"/>
      <c r="N1888" s="453"/>
    </row>
    <row r="1889" spans="12:14">
      <c r="L1889" s="453"/>
      <c r="M1889" s="453"/>
      <c r="N1889" s="453"/>
    </row>
    <row r="1890" spans="12:14">
      <c r="L1890" s="453"/>
      <c r="M1890" s="453"/>
      <c r="N1890" s="453"/>
    </row>
    <row r="1891" spans="12:14">
      <c r="L1891" s="453"/>
      <c r="M1891" s="453"/>
      <c r="N1891" s="453"/>
    </row>
    <row r="1892" spans="12:14">
      <c r="L1892" s="453"/>
      <c r="M1892" s="453"/>
      <c r="N1892" s="453"/>
    </row>
    <row r="1893" spans="12:14">
      <c r="L1893" s="453"/>
      <c r="M1893" s="453"/>
      <c r="N1893" s="453"/>
    </row>
    <row r="1894" spans="12:14">
      <c r="L1894" s="453"/>
      <c r="M1894" s="453"/>
      <c r="N1894" s="453"/>
    </row>
    <row r="1895" spans="12:14">
      <c r="L1895" s="453"/>
      <c r="M1895" s="453"/>
      <c r="N1895" s="453"/>
    </row>
    <row r="1896" spans="12:14">
      <c r="L1896" s="453"/>
      <c r="M1896" s="453"/>
      <c r="N1896" s="453"/>
    </row>
    <row r="1897" spans="12:14">
      <c r="L1897" s="453"/>
      <c r="M1897" s="453"/>
      <c r="N1897" s="453"/>
    </row>
    <row r="1898" spans="12:14">
      <c r="L1898" s="453"/>
      <c r="M1898" s="453"/>
      <c r="N1898" s="453"/>
    </row>
    <row r="1899" spans="12:14">
      <c r="L1899" s="453"/>
      <c r="M1899" s="453"/>
      <c r="N1899" s="453"/>
    </row>
    <row r="1900" spans="12:14">
      <c r="L1900" s="453"/>
      <c r="M1900" s="453"/>
      <c r="N1900" s="453"/>
    </row>
    <row r="1901" spans="12:14">
      <c r="L1901" s="453"/>
      <c r="M1901" s="453"/>
      <c r="N1901" s="453"/>
    </row>
    <row r="1902" spans="12:14">
      <c r="L1902" s="453"/>
      <c r="M1902" s="453"/>
      <c r="N1902" s="453"/>
    </row>
    <row r="1903" spans="12:14">
      <c r="L1903" s="453"/>
      <c r="M1903" s="453"/>
      <c r="N1903" s="453"/>
    </row>
    <row r="1904" spans="12:14">
      <c r="L1904" s="453"/>
      <c r="M1904" s="453"/>
      <c r="N1904" s="453"/>
    </row>
    <row r="1905" spans="12:14">
      <c r="L1905" s="453"/>
      <c r="M1905" s="453"/>
      <c r="N1905" s="453"/>
    </row>
    <row r="1906" spans="12:14">
      <c r="L1906" s="453"/>
      <c r="M1906" s="453"/>
      <c r="N1906" s="453"/>
    </row>
    <row r="1907" spans="12:14">
      <c r="L1907" s="453"/>
      <c r="M1907" s="453"/>
      <c r="N1907" s="453"/>
    </row>
    <row r="1908" spans="12:14">
      <c r="L1908" s="453"/>
      <c r="M1908" s="453"/>
      <c r="N1908" s="453"/>
    </row>
    <row r="1909" spans="12:14">
      <c r="L1909" s="453"/>
      <c r="M1909" s="453"/>
      <c r="N1909" s="453"/>
    </row>
    <row r="1910" spans="12:14">
      <c r="L1910" s="453"/>
      <c r="M1910" s="453"/>
      <c r="N1910" s="453"/>
    </row>
    <row r="1911" spans="12:14">
      <c r="L1911" s="453"/>
      <c r="M1911" s="453"/>
      <c r="N1911" s="453"/>
    </row>
    <row r="1912" spans="12:14">
      <c r="L1912" s="453"/>
      <c r="M1912" s="453"/>
      <c r="N1912" s="453"/>
    </row>
    <row r="1913" spans="12:14">
      <c r="L1913" s="453"/>
      <c r="M1913" s="453"/>
      <c r="N1913" s="453"/>
    </row>
    <row r="1914" spans="12:14">
      <c r="L1914" s="453"/>
      <c r="M1914" s="453"/>
      <c r="N1914" s="453"/>
    </row>
    <row r="1915" spans="12:14">
      <c r="L1915" s="453"/>
      <c r="M1915" s="453"/>
      <c r="N1915" s="453"/>
    </row>
    <row r="1916" spans="12:14">
      <c r="L1916" s="453"/>
      <c r="M1916" s="453"/>
      <c r="N1916" s="453"/>
    </row>
    <row r="1917" spans="12:14">
      <c r="L1917" s="453"/>
      <c r="M1917" s="453"/>
      <c r="N1917" s="453"/>
    </row>
    <row r="1918" spans="12:14">
      <c r="L1918" s="453"/>
      <c r="M1918" s="453"/>
      <c r="N1918" s="453"/>
    </row>
    <row r="1919" spans="12:14">
      <c r="L1919" s="453"/>
      <c r="M1919" s="453"/>
      <c r="N1919" s="453"/>
    </row>
    <row r="1920" spans="12:14">
      <c r="L1920" s="453"/>
      <c r="M1920" s="453"/>
      <c r="N1920" s="453"/>
    </row>
    <row r="1921" spans="12:14">
      <c r="L1921" s="453"/>
      <c r="M1921" s="453"/>
      <c r="N1921" s="453"/>
    </row>
    <row r="1922" spans="12:14">
      <c r="L1922" s="453"/>
      <c r="M1922" s="453"/>
      <c r="N1922" s="453"/>
    </row>
    <row r="1923" spans="12:14">
      <c r="L1923" s="453"/>
      <c r="M1923" s="453"/>
      <c r="N1923" s="453"/>
    </row>
    <row r="1924" spans="12:14">
      <c r="L1924" s="453"/>
      <c r="M1924" s="453"/>
      <c r="N1924" s="453"/>
    </row>
    <row r="1925" spans="12:14">
      <c r="L1925" s="453"/>
      <c r="M1925" s="453"/>
      <c r="N1925" s="453"/>
    </row>
    <row r="1926" spans="12:14">
      <c r="L1926" s="453"/>
      <c r="M1926" s="453"/>
      <c r="N1926" s="453"/>
    </row>
    <row r="1927" spans="12:14">
      <c r="L1927" s="453"/>
      <c r="M1927" s="453"/>
      <c r="N1927" s="453"/>
    </row>
    <row r="1928" spans="12:14">
      <c r="L1928" s="453"/>
      <c r="M1928" s="453"/>
      <c r="N1928" s="453"/>
    </row>
    <row r="1929" spans="12:14">
      <c r="L1929" s="453"/>
      <c r="M1929" s="453"/>
      <c r="N1929" s="453"/>
    </row>
    <row r="1930" spans="12:14">
      <c r="L1930" s="453"/>
      <c r="M1930" s="453"/>
      <c r="N1930" s="453"/>
    </row>
    <row r="1931" spans="12:14">
      <c r="L1931" s="453"/>
      <c r="M1931" s="453"/>
      <c r="N1931" s="453"/>
    </row>
    <row r="1932" spans="12:14">
      <c r="L1932" s="453"/>
      <c r="M1932" s="453"/>
      <c r="N1932" s="453"/>
    </row>
    <row r="1933" spans="12:14">
      <c r="L1933" s="453"/>
      <c r="M1933" s="453"/>
      <c r="N1933" s="453"/>
    </row>
    <row r="1934" spans="12:14">
      <c r="L1934" s="453"/>
      <c r="M1934" s="453"/>
      <c r="N1934" s="453"/>
    </row>
    <row r="1935" spans="12:14">
      <c r="L1935" s="453"/>
      <c r="M1935" s="453"/>
      <c r="N1935" s="453"/>
    </row>
    <row r="1936" spans="12:14">
      <c r="L1936" s="453"/>
      <c r="M1936" s="453"/>
      <c r="N1936" s="453"/>
    </row>
    <row r="1937" spans="12:14">
      <c r="L1937" s="453"/>
      <c r="M1937" s="453"/>
      <c r="N1937" s="453"/>
    </row>
    <row r="1938" spans="12:14">
      <c r="L1938" s="453"/>
      <c r="M1938" s="453"/>
      <c r="N1938" s="453"/>
    </row>
    <row r="1939" spans="12:14">
      <c r="L1939" s="453"/>
      <c r="M1939" s="453"/>
      <c r="N1939" s="453"/>
    </row>
    <row r="1940" spans="12:14">
      <c r="L1940" s="453"/>
      <c r="M1940" s="453"/>
      <c r="N1940" s="453"/>
    </row>
    <row r="1941" spans="12:14">
      <c r="L1941" s="453"/>
      <c r="M1941" s="453"/>
      <c r="N1941" s="453"/>
    </row>
    <row r="1942" spans="12:14">
      <c r="L1942" s="453"/>
      <c r="M1942" s="453"/>
      <c r="N1942" s="453"/>
    </row>
    <row r="1943" spans="12:14">
      <c r="L1943" s="453"/>
      <c r="M1943" s="453"/>
      <c r="N1943" s="453"/>
    </row>
    <row r="1944" spans="12:14">
      <c r="L1944" s="453"/>
      <c r="M1944" s="453"/>
      <c r="N1944" s="453"/>
    </row>
    <row r="1945" spans="12:14">
      <c r="L1945" s="453"/>
      <c r="M1945" s="453"/>
      <c r="N1945" s="453"/>
    </row>
    <row r="1946" spans="12:14">
      <c r="L1946" s="453"/>
      <c r="M1946" s="453"/>
      <c r="N1946" s="453"/>
    </row>
    <row r="1947" spans="12:14">
      <c r="L1947" s="453"/>
      <c r="M1947" s="453"/>
      <c r="N1947" s="453"/>
    </row>
    <row r="1948" spans="12:14">
      <c r="L1948" s="453"/>
      <c r="M1948" s="453"/>
      <c r="N1948" s="453"/>
    </row>
    <row r="1949" spans="12:14">
      <c r="L1949" s="453"/>
      <c r="M1949" s="453"/>
      <c r="N1949" s="453"/>
    </row>
    <row r="1950" spans="12:14">
      <c r="L1950" s="453"/>
      <c r="M1950" s="453"/>
      <c r="N1950" s="453"/>
    </row>
    <row r="1951" spans="12:14">
      <c r="L1951" s="453"/>
      <c r="M1951" s="453"/>
      <c r="N1951" s="453"/>
    </row>
    <row r="1952" spans="12:14">
      <c r="L1952" s="453"/>
      <c r="M1952" s="453"/>
      <c r="N1952" s="453"/>
    </row>
    <row r="1953" spans="12:14">
      <c r="L1953" s="453"/>
      <c r="M1953" s="453"/>
      <c r="N1953" s="453"/>
    </row>
    <row r="1954" spans="12:14">
      <c r="L1954" s="453"/>
      <c r="M1954" s="453"/>
      <c r="N1954" s="453"/>
    </row>
    <row r="1955" spans="12:14">
      <c r="L1955" s="453"/>
      <c r="M1955" s="453"/>
      <c r="N1955" s="453"/>
    </row>
    <row r="1956" spans="12:14">
      <c r="L1956" s="453"/>
      <c r="M1956" s="453"/>
      <c r="N1956" s="453"/>
    </row>
    <row r="1957" spans="12:14">
      <c r="L1957" s="453"/>
      <c r="M1957" s="453"/>
      <c r="N1957" s="453"/>
    </row>
    <row r="1958" spans="12:14">
      <c r="L1958" s="453"/>
      <c r="M1958" s="453"/>
      <c r="N1958" s="453"/>
    </row>
    <row r="1959" spans="12:14">
      <c r="L1959" s="453"/>
      <c r="M1959" s="453"/>
      <c r="N1959" s="453"/>
    </row>
    <row r="1960" spans="12:14">
      <c r="L1960" s="453"/>
      <c r="M1960" s="453"/>
      <c r="N1960" s="453"/>
    </row>
    <row r="1961" spans="12:14">
      <c r="L1961" s="453"/>
      <c r="M1961" s="453"/>
      <c r="N1961" s="453"/>
    </row>
    <row r="1962" spans="12:14">
      <c r="L1962" s="453"/>
      <c r="M1962" s="453"/>
      <c r="N1962" s="453"/>
    </row>
    <row r="1963" spans="12:14">
      <c r="L1963" s="453"/>
      <c r="M1963" s="453"/>
      <c r="N1963" s="453"/>
    </row>
    <row r="1964" spans="12:14">
      <c r="L1964" s="453"/>
      <c r="M1964" s="453"/>
      <c r="N1964" s="453"/>
    </row>
    <row r="1965" spans="12:14">
      <c r="L1965" s="453"/>
      <c r="M1965" s="453"/>
      <c r="N1965" s="453"/>
    </row>
    <row r="1966" spans="12:14">
      <c r="L1966" s="453"/>
      <c r="M1966" s="453"/>
      <c r="N1966" s="453"/>
    </row>
    <row r="1967" spans="12:14">
      <c r="L1967" s="453"/>
      <c r="M1967" s="453"/>
      <c r="N1967" s="453"/>
    </row>
    <row r="1968" spans="12:14">
      <c r="L1968" s="453"/>
      <c r="M1968" s="453"/>
      <c r="N1968" s="453"/>
    </row>
    <row r="1969" spans="12:14">
      <c r="L1969" s="453"/>
      <c r="M1969" s="453"/>
      <c r="N1969" s="453"/>
    </row>
    <row r="1970" spans="12:14">
      <c r="L1970" s="453"/>
      <c r="M1970" s="453"/>
      <c r="N1970" s="453"/>
    </row>
    <row r="1971" spans="12:14">
      <c r="L1971" s="453"/>
      <c r="M1971" s="453"/>
      <c r="N1971" s="453"/>
    </row>
    <row r="1972" spans="12:14">
      <c r="L1972" s="453"/>
      <c r="M1972" s="453"/>
      <c r="N1972" s="453"/>
    </row>
    <row r="1973" spans="12:14">
      <c r="L1973" s="453"/>
      <c r="M1973" s="453"/>
      <c r="N1973" s="453"/>
    </row>
    <row r="1974" spans="12:14">
      <c r="L1974" s="453"/>
      <c r="M1974" s="453"/>
      <c r="N1974" s="453"/>
    </row>
    <row r="1975" spans="12:14">
      <c r="L1975" s="453"/>
      <c r="M1975" s="453"/>
      <c r="N1975" s="453"/>
    </row>
    <row r="1976" spans="12:14">
      <c r="L1976" s="453"/>
      <c r="M1976" s="453"/>
      <c r="N1976" s="453"/>
    </row>
    <row r="1977" spans="12:14">
      <c r="L1977" s="453"/>
      <c r="M1977" s="453"/>
      <c r="N1977" s="453"/>
    </row>
    <row r="1978" spans="12:14">
      <c r="L1978" s="453"/>
      <c r="M1978" s="453"/>
      <c r="N1978" s="453"/>
    </row>
    <row r="1979" spans="12:14">
      <c r="L1979" s="453"/>
      <c r="M1979" s="453"/>
      <c r="N1979" s="453"/>
    </row>
    <row r="1980" spans="12:14">
      <c r="L1980" s="453"/>
      <c r="M1980" s="453"/>
      <c r="N1980" s="453"/>
    </row>
    <row r="1981" spans="12:14">
      <c r="L1981" s="453"/>
      <c r="M1981" s="453"/>
      <c r="N1981" s="453"/>
    </row>
    <row r="1982" spans="12:14">
      <c r="L1982" s="453"/>
      <c r="M1982" s="453"/>
      <c r="N1982" s="453"/>
    </row>
    <row r="1983" spans="12:14">
      <c r="L1983" s="453"/>
      <c r="M1983" s="453"/>
      <c r="N1983" s="453"/>
    </row>
    <row r="1984" spans="12:14">
      <c r="L1984" s="453"/>
      <c r="M1984" s="453"/>
      <c r="N1984" s="453"/>
    </row>
    <row r="1985" spans="12:14">
      <c r="L1985" s="453"/>
      <c r="M1985" s="453"/>
      <c r="N1985" s="453"/>
    </row>
    <row r="1986" spans="12:14">
      <c r="L1986" s="453"/>
      <c r="M1986" s="453"/>
      <c r="N1986" s="453"/>
    </row>
    <row r="1987" spans="12:14">
      <c r="L1987" s="453"/>
      <c r="M1987" s="453"/>
      <c r="N1987" s="453"/>
    </row>
    <row r="1988" spans="12:14">
      <c r="L1988" s="453"/>
      <c r="M1988" s="453"/>
      <c r="N1988" s="453"/>
    </row>
    <row r="1989" spans="12:14">
      <c r="L1989" s="453"/>
      <c r="M1989" s="453"/>
      <c r="N1989" s="453"/>
    </row>
    <row r="1990" spans="12:14">
      <c r="L1990" s="453"/>
      <c r="M1990" s="453"/>
      <c r="N1990" s="453"/>
    </row>
    <row r="1991" spans="12:14">
      <c r="L1991" s="453"/>
      <c r="M1991" s="453"/>
      <c r="N1991" s="453"/>
    </row>
    <row r="1992" spans="12:14">
      <c r="L1992" s="453"/>
      <c r="M1992" s="453"/>
      <c r="N1992" s="453"/>
    </row>
    <row r="1993" spans="12:14">
      <c r="L1993" s="453"/>
      <c r="M1993" s="453"/>
      <c r="N1993" s="453"/>
    </row>
    <row r="1994" spans="12:14">
      <c r="L1994" s="453"/>
      <c r="M1994" s="453"/>
      <c r="N1994" s="453"/>
    </row>
    <row r="1995" spans="12:14">
      <c r="L1995" s="453"/>
      <c r="M1995" s="453"/>
      <c r="N1995" s="453"/>
    </row>
    <row r="1996" spans="12:14">
      <c r="L1996" s="453"/>
      <c r="M1996" s="453"/>
      <c r="N1996" s="453"/>
    </row>
    <row r="1997" spans="12:14">
      <c r="L1997" s="453"/>
      <c r="M1997" s="453"/>
      <c r="N1997" s="453"/>
    </row>
    <row r="1998" spans="12:14">
      <c r="L1998" s="453"/>
      <c r="M1998" s="453"/>
      <c r="N1998" s="453"/>
    </row>
    <row r="1999" spans="12:14">
      <c r="L1999" s="453"/>
      <c r="M1999" s="453"/>
      <c r="N1999" s="453"/>
    </row>
    <row r="2000" spans="12:14">
      <c r="L2000" s="453"/>
      <c r="M2000" s="453"/>
      <c r="N2000" s="453"/>
    </row>
    <row r="2001" spans="12:14">
      <c r="L2001" s="453"/>
      <c r="M2001" s="453"/>
      <c r="N2001" s="453"/>
    </row>
    <row r="2002" spans="12:14">
      <c r="L2002" s="453"/>
      <c r="M2002" s="453"/>
      <c r="N2002" s="453"/>
    </row>
    <row r="2003" spans="12:14">
      <c r="L2003" s="453"/>
      <c r="M2003" s="453"/>
      <c r="N2003" s="453"/>
    </row>
    <row r="2004" spans="12:14">
      <c r="L2004" s="453"/>
      <c r="M2004" s="453"/>
      <c r="N2004" s="453"/>
    </row>
    <row r="2005" spans="12:14">
      <c r="L2005" s="453"/>
      <c r="M2005" s="453"/>
      <c r="N2005" s="453"/>
    </row>
    <row r="2006" spans="12:14">
      <c r="L2006" s="453"/>
      <c r="M2006" s="453"/>
      <c r="N2006" s="453"/>
    </row>
    <row r="2007" spans="12:14">
      <c r="L2007" s="453"/>
      <c r="M2007" s="453"/>
      <c r="N2007" s="453"/>
    </row>
    <row r="2008" spans="12:14">
      <c r="L2008" s="453"/>
      <c r="M2008" s="453"/>
      <c r="N2008" s="453"/>
    </row>
    <row r="2009" spans="12:14">
      <c r="L2009" s="453"/>
      <c r="M2009" s="453"/>
      <c r="N2009" s="453"/>
    </row>
    <row r="2010" spans="12:14">
      <c r="L2010" s="453"/>
      <c r="M2010" s="453"/>
      <c r="N2010" s="453"/>
    </row>
    <row r="2011" spans="12:14">
      <c r="L2011" s="453"/>
      <c r="M2011" s="453"/>
      <c r="N2011" s="453"/>
    </row>
    <row r="2012" spans="12:14">
      <c r="L2012" s="453"/>
      <c r="M2012" s="453"/>
      <c r="N2012" s="453"/>
    </row>
    <row r="2013" spans="12:14">
      <c r="L2013" s="453"/>
      <c r="M2013" s="453"/>
      <c r="N2013" s="453"/>
    </row>
    <row r="2014" spans="12:14">
      <c r="L2014" s="453"/>
      <c r="M2014" s="453"/>
      <c r="N2014" s="453"/>
    </row>
    <row r="2015" spans="12:14">
      <c r="L2015" s="453"/>
      <c r="M2015" s="453"/>
      <c r="N2015" s="453"/>
    </row>
    <row r="2016" spans="12:14">
      <c r="L2016" s="453"/>
      <c r="M2016" s="453"/>
      <c r="N2016" s="453"/>
    </row>
    <row r="2017" spans="12:14">
      <c r="L2017" s="453"/>
      <c r="M2017" s="453"/>
      <c r="N2017" s="453"/>
    </row>
    <row r="2018" spans="12:14">
      <c r="L2018" s="453"/>
      <c r="M2018" s="453"/>
      <c r="N2018" s="453"/>
    </row>
    <row r="2019" spans="12:14">
      <c r="L2019" s="453"/>
      <c r="M2019" s="453"/>
      <c r="N2019" s="453"/>
    </row>
    <row r="2020" spans="12:14">
      <c r="L2020" s="453"/>
      <c r="M2020" s="453"/>
      <c r="N2020" s="453"/>
    </row>
    <row r="2021" spans="12:14">
      <c r="L2021" s="453"/>
      <c r="M2021" s="453"/>
      <c r="N2021" s="453"/>
    </row>
    <row r="2022" spans="12:14">
      <c r="L2022" s="453"/>
      <c r="M2022" s="453"/>
      <c r="N2022" s="453"/>
    </row>
    <row r="2023" spans="12:14">
      <c r="L2023" s="453"/>
      <c r="M2023" s="453"/>
      <c r="N2023" s="453"/>
    </row>
    <row r="2024" spans="12:14">
      <c r="L2024" s="453"/>
      <c r="M2024" s="453"/>
      <c r="N2024" s="453"/>
    </row>
    <row r="2025" spans="12:14">
      <c r="L2025" s="453"/>
      <c r="M2025" s="453"/>
      <c r="N2025" s="453"/>
    </row>
    <row r="2026" spans="12:14">
      <c r="L2026" s="453"/>
      <c r="M2026" s="453"/>
      <c r="N2026" s="453"/>
    </row>
    <row r="2027" spans="12:14">
      <c r="L2027" s="453"/>
      <c r="M2027" s="453"/>
      <c r="N2027" s="453"/>
    </row>
    <row r="2028" spans="12:14">
      <c r="L2028" s="453"/>
      <c r="M2028" s="453"/>
      <c r="N2028" s="453"/>
    </row>
    <row r="2029" spans="12:14">
      <c r="L2029" s="453"/>
      <c r="M2029" s="453"/>
      <c r="N2029" s="453"/>
    </row>
    <row r="2030" spans="12:14">
      <c r="L2030" s="453"/>
      <c r="M2030" s="453"/>
      <c r="N2030" s="453"/>
    </row>
    <row r="2031" spans="12:14">
      <c r="L2031" s="453"/>
      <c r="M2031" s="453"/>
      <c r="N2031" s="453"/>
    </row>
    <row r="2032" spans="12:14">
      <c r="L2032" s="453"/>
      <c r="M2032" s="453"/>
      <c r="N2032" s="453"/>
    </row>
    <row r="2033" spans="12:14">
      <c r="L2033" s="453"/>
      <c r="M2033" s="453"/>
      <c r="N2033" s="453"/>
    </row>
    <row r="2034" spans="12:14">
      <c r="L2034" s="453"/>
      <c r="M2034" s="453"/>
      <c r="N2034" s="453"/>
    </row>
    <row r="2035" spans="12:14">
      <c r="L2035" s="453"/>
      <c r="M2035" s="453"/>
      <c r="N2035" s="453"/>
    </row>
    <row r="2036" spans="12:14">
      <c r="L2036" s="453"/>
      <c r="M2036" s="453"/>
      <c r="N2036" s="453"/>
    </row>
    <row r="2037" spans="12:14">
      <c r="L2037" s="453"/>
      <c r="M2037" s="453"/>
      <c r="N2037" s="453"/>
    </row>
    <row r="2038" spans="12:14">
      <c r="L2038" s="453"/>
      <c r="M2038" s="453"/>
      <c r="N2038" s="453"/>
    </row>
    <row r="2039" spans="12:14">
      <c r="L2039" s="453"/>
      <c r="M2039" s="453"/>
      <c r="N2039" s="453"/>
    </row>
    <row r="2040" spans="12:14">
      <c r="L2040" s="453"/>
      <c r="M2040" s="453"/>
      <c r="N2040" s="453"/>
    </row>
    <row r="2041" spans="12:14">
      <c r="L2041" s="453"/>
      <c r="M2041" s="453"/>
      <c r="N2041" s="453"/>
    </row>
    <row r="2042" spans="12:14">
      <c r="L2042" s="453"/>
      <c r="M2042" s="453"/>
      <c r="N2042" s="453"/>
    </row>
    <row r="2043" spans="12:14">
      <c r="L2043" s="453"/>
      <c r="M2043" s="453"/>
      <c r="N2043" s="453"/>
    </row>
    <row r="2044" spans="12:14">
      <c r="L2044" s="453"/>
      <c r="M2044" s="453"/>
      <c r="N2044" s="453"/>
    </row>
    <row r="2045" spans="12:14">
      <c r="L2045" s="453"/>
      <c r="M2045" s="453"/>
      <c r="N2045" s="453"/>
    </row>
    <row r="2046" spans="12:14">
      <c r="L2046" s="453"/>
      <c r="M2046" s="453"/>
      <c r="N2046" s="453"/>
    </row>
    <row r="2047" spans="12:14">
      <c r="L2047" s="453"/>
      <c r="M2047" s="453"/>
      <c r="N2047" s="453"/>
    </row>
    <row r="2048" spans="12:14">
      <c r="L2048" s="453"/>
      <c r="M2048" s="453"/>
      <c r="N2048" s="453"/>
    </row>
    <row r="2049" spans="12:14">
      <c r="L2049" s="453"/>
      <c r="M2049" s="453"/>
      <c r="N2049" s="453"/>
    </row>
    <row r="2050" spans="12:14">
      <c r="L2050" s="453"/>
      <c r="M2050" s="453"/>
      <c r="N2050" s="453"/>
    </row>
    <row r="2051" spans="12:14">
      <c r="L2051" s="453"/>
      <c r="M2051" s="453"/>
      <c r="N2051" s="453"/>
    </row>
    <row r="2052" spans="12:14">
      <c r="L2052" s="453"/>
      <c r="M2052" s="453"/>
      <c r="N2052" s="453"/>
    </row>
    <row r="2053" spans="12:14">
      <c r="L2053" s="453"/>
      <c r="M2053" s="453"/>
      <c r="N2053" s="453"/>
    </row>
    <row r="2054" spans="12:14">
      <c r="L2054" s="453"/>
      <c r="M2054" s="453"/>
      <c r="N2054" s="453"/>
    </row>
    <row r="2055" spans="12:14">
      <c r="L2055" s="453"/>
      <c r="M2055" s="453"/>
      <c r="N2055" s="453"/>
    </row>
    <row r="2056" spans="12:14">
      <c r="L2056" s="453"/>
      <c r="M2056" s="453"/>
      <c r="N2056" s="453"/>
    </row>
    <row r="2057" spans="12:14">
      <c r="L2057" s="453"/>
      <c r="M2057" s="453"/>
      <c r="N2057" s="453"/>
    </row>
    <row r="2058" spans="12:14">
      <c r="L2058" s="453"/>
      <c r="M2058" s="453"/>
      <c r="N2058" s="453"/>
    </row>
    <row r="2059" spans="12:14">
      <c r="L2059" s="453"/>
      <c r="M2059" s="453"/>
      <c r="N2059" s="453"/>
    </row>
    <row r="2060" spans="12:14">
      <c r="L2060" s="453"/>
      <c r="M2060" s="453"/>
      <c r="N2060" s="453"/>
    </row>
    <row r="2061" spans="12:14">
      <c r="L2061" s="453"/>
      <c r="M2061" s="453"/>
      <c r="N2061" s="453"/>
    </row>
    <row r="2062" spans="12:14">
      <c r="L2062" s="453"/>
      <c r="M2062" s="453"/>
      <c r="N2062" s="453"/>
    </row>
    <row r="2063" spans="12:14">
      <c r="L2063" s="453"/>
      <c r="M2063" s="453"/>
      <c r="N2063" s="453"/>
    </row>
    <row r="2064" spans="12:14">
      <c r="L2064" s="453"/>
      <c r="M2064" s="453"/>
      <c r="N2064" s="453"/>
    </row>
    <row r="2065" spans="12:14">
      <c r="L2065" s="453"/>
      <c r="M2065" s="453"/>
      <c r="N2065" s="453"/>
    </row>
    <row r="2066" spans="12:14">
      <c r="L2066" s="453"/>
      <c r="M2066" s="453"/>
      <c r="N2066" s="453"/>
    </row>
    <row r="2067" spans="12:14">
      <c r="L2067" s="453"/>
      <c r="M2067" s="453"/>
      <c r="N2067" s="453"/>
    </row>
    <row r="2068" spans="12:14">
      <c r="L2068" s="453"/>
      <c r="M2068" s="453"/>
      <c r="N2068" s="453"/>
    </row>
    <row r="2069" spans="12:14">
      <c r="L2069" s="453"/>
      <c r="M2069" s="453"/>
      <c r="N2069" s="453"/>
    </row>
    <row r="2070" spans="12:14">
      <c r="L2070" s="453"/>
      <c r="M2070" s="453"/>
      <c r="N2070" s="453"/>
    </row>
    <row r="2071" spans="12:14">
      <c r="L2071" s="453"/>
      <c r="M2071" s="453"/>
      <c r="N2071" s="453"/>
    </row>
    <row r="2072" spans="12:14">
      <c r="L2072" s="453"/>
      <c r="M2072" s="453"/>
      <c r="N2072" s="453"/>
    </row>
    <row r="2073" spans="12:14">
      <c r="L2073" s="453"/>
      <c r="M2073" s="453"/>
      <c r="N2073" s="453"/>
    </row>
    <row r="2074" spans="12:14">
      <c r="L2074" s="453"/>
      <c r="M2074" s="453"/>
      <c r="N2074" s="453"/>
    </row>
    <row r="2075" spans="12:14">
      <c r="L2075" s="453"/>
      <c r="M2075" s="453"/>
      <c r="N2075" s="453"/>
    </row>
    <row r="2076" spans="12:14">
      <c r="L2076" s="453"/>
      <c r="M2076" s="453"/>
      <c r="N2076" s="453"/>
    </row>
    <row r="2077" spans="12:14">
      <c r="L2077" s="453"/>
      <c r="M2077" s="453"/>
      <c r="N2077" s="453"/>
    </row>
    <row r="2078" spans="12:14">
      <c r="L2078" s="453"/>
      <c r="M2078" s="453"/>
      <c r="N2078" s="453"/>
    </row>
    <row r="2079" spans="12:14">
      <c r="L2079" s="453"/>
      <c r="M2079" s="453"/>
      <c r="N2079" s="453"/>
    </row>
    <row r="2080" spans="12:14">
      <c r="L2080" s="453"/>
      <c r="M2080" s="453"/>
      <c r="N2080" s="453"/>
    </row>
    <row r="2081" spans="12:14">
      <c r="L2081" s="453"/>
      <c r="M2081" s="453"/>
      <c r="N2081" s="453"/>
    </row>
    <row r="2082" spans="12:14">
      <c r="L2082" s="453"/>
      <c r="M2082" s="453"/>
      <c r="N2082" s="453"/>
    </row>
    <row r="2083" spans="12:14">
      <c r="L2083" s="453"/>
      <c r="M2083" s="453"/>
      <c r="N2083" s="453"/>
    </row>
    <row r="2084" spans="12:14">
      <c r="L2084" s="453"/>
      <c r="M2084" s="453"/>
      <c r="N2084" s="453"/>
    </row>
    <row r="2085" spans="12:14">
      <c r="L2085" s="453"/>
      <c r="M2085" s="453"/>
      <c r="N2085" s="453"/>
    </row>
    <row r="2086" spans="12:14">
      <c r="L2086" s="453"/>
      <c r="M2086" s="453"/>
      <c r="N2086" s="453"/>
    </row>
    <row r="2087" spans="12:14">
      <c r="L2087" s="453"/>
      <c r="M2087" s="453"/>
      <c r="N2087" s="453"/>
    </row>
    <row r="2088" spans="12:14">
      <c r="L2088" s="453"/>
      <c r="M2088" s="453"/>
      <c r="N2088" s="453"/>
    </row>
    <row r="2089" spans="12:14">
      <c r="L2089" s="453"/>
      <c r="M2089" s="453"/>
      <c r="N2089" s="453"/>
    </row>
    <row r="2090" spans="12:14">
      <c r="L2090" s="453"/>
      <c r="M2090" s="453"/>
      <c r="N2090" s="453"/>
    </row>
    <row r="2091" spans="12:14">
      <c r="L2091" s="453"/>
      <c r="M2091" s="453"/>
      <c r="N2091" s="453"/>
    </row>
    <row r="2092" spans="12:14">
      <c r="L2092" s="453"/>
      <c r="M2092" s="453"/>
      <c r="N2092" s="453"/>
    </row>
    <row r="2093" spans="12:14">
      <c r="L2093" s="453"/>
      <c r="M2093" s="453"/>
      <c r="N2093" s="453"/>
    </row>
    <row r="2094" spans="12:14">
      <c r="L2094" s="453"/>
      <c r="M2094" s="453"/>
      <c r="N2094" s="453"/>
    </row>
    <row r="2095" spans="12:14">
      <c r="L2095" s="453"/>
      <c r="M2095" s="453"/>
      <c r="N2095" s="453"/>
    </row>
    <row r="2096" spans="12:14">
      <c r="L2096" s="453"/>
      <c r="M2096" s="453"/>
      <c r="N2096" s="453"/>
    </row>
    <row r="2097" spans="12:14">
      <c r="L2097" s="453"/>
      <c r="M2097" s="453"/>
      <c r="N2097" s="453"/>
    </row>
    <row r="2098" spans="12:14">
      <c r="L2098" s="453"/>
      <c r="M2098" s="453"/>
      <c r="N2098" s="453"/>
    </row>
    <row r="2099" spans="12:14">
      <c r="L2099" s="453"/>
      <c r="M2099" s="453"/>
      <c r="N2099" s="453"/>
    </row>
    <row r="2100" spans="12:14">
      <c r="L2100" s="453"/>
      <c r="M2100" s="453"/>
      <c r="N2100" s="453"/>
    </row>
    <row r="2101" spans="12:14">
      <c r="L2101" s="453"/>
      <c r="M2101" s="453"/>
      <c r="N2101" s="453"/>
    </row>
    <row r="2102" spans="12:14">
      <c r="L2102" s="453"/>
      <c r="M2102" s="453"/>
      <c r="N2102" s="453"/>
    </row>
    <row r="2103" spans="12:14">
      <c r="L2103" s="453"/>
      <c r="M2103" s="453"/>
      <c r="N2103" s="453"/>
    </row>
    <row r="2104" spans="12:14">
      <c r="L2104" s="453"/>
      <c r="M2104" s="453"/>
      <c r="N2104" s="453"/>
    </row>
    <row r="2105" spans="12:14">
      <c r="L2105" s="453"/>
      <c r="M2105" s="453"/>
      <c r="N2105" s="453"/>
    </row>
    <row r="2106" spans="12:14">
      <c r="L2106" s="453"/>
      <c r="M2106" s="453"/>
      <c r="N2106" s="453"/>
    </row>
    <row r="2107" spans="12:14">
      <c r="L2107" s="453"/>
      <c r="M2107" s="453"/>
      <c r="N2107" s="453"/>
    </row>
    <row r="2108" spans="12:14">
      <c r="L2108" s="453"/>
      <c r="M2108" s="453"/>
      <c r="N2108" s="453"/>
    </row>
    <row r="2109" spans="12:14">
      <c r="L2109" s="453"/>
      <c r="M2109" s="453"/>
      <c r="N2109" s="453"/>
    </row>
    <row r="2110" spans="12:14">
      <c r="L2110" s="453"/>
      <c r="M2110" s="453"/>
      <c r="N2110" s="453"/>
    </row>
    <row r="2111" spans="12:14">
      <c r="L2111" s="453"/>
      <c r="M2111" s="453"/>
      <c r="N2111" s="453"/>
    </row>
    <row r="2112" spans="12:14">
      <c r="L2112" s="453"/>
      <c r="M2112" s="453"/>
      <c r="N2112" s="453"/>
    </row>
    <row r="2113" spans="12:14">
      <c r="L2113" s="453"/>
      <c r="M2113" s="453"/>
      <c r="N2113" s="453"/>
    </row>
    <row r="2114" spans="12:14">
      <c r="L2114" s="453"/>
      <c r="M2114" s="453"/>
      <c r="N2114" s="453"/>
    </row>
    <row r="2115" spans="12:14">
      <c r="L2115" s="453"/>
      <c r="M2115" s="453"/>
      <c r="N2115" s="453"/>
    </row>
    <row r="2116" spans="12:14">
      <c r="L2116" s="453"/>
      <c r="M2116" s="453"/>
      <c r="N2116" s="453"/>
    </row>
    <row r="2117" spans="12:14">
      <c r="L2117" s="453"/>
      <c r="M2117" s="453"/>
      <c r="N2117" s="453"/>
    </row>
    <row r="2118" spans="12:14">
      <c r="L2118" s="453"/>
      <c r="M2118" s="453"/>
      <c r="N2118" s="453"/>
    </row>
    <row r="2119" spans="12:14">
      <c r="L2119" s="453"/>
      <c r="M2119" s="453"/>
      <c r="N2119" s="453"/>
    </row>
    <row r="2120" spans="12:14">
      <c r="L2120" s="453"/>
      <c r="M2120" s="453"/>
      <c r="N2120" s="453"/>
    </row>
    <row r="2121" spans="12:14">
      <c r="L2121" s="453"/>
      <c r="M2121" s="453"/>
      <c r="N2121" s="453"/>
    </row>
    <row r="2122" spans="12:14">
      <c r="L2122" s="453"/>
      <c r="M2122" s="453"/>
      <c r="N2122" s="453"/>
    </row>
    <row r="2123" spans="12:14">
      <c r="L2123" s="453"/>
      <c r="M2123" s="453"/>
      <c r="N2123" s="453"/>
    </row>
    <row r="2124" spans="12:14">
      <c r="L2124" s="453"/>
      <c r="M2124" s="453"/>
      <c r="N2124" s="453"/>
    </row>
    <row r="2125" spans="12:14">
      <c r="L2125" s="453"/>
      <c r="M2125" s="453"/>
      <c r="N2125" s="453"/>
    </row>
    <row r="2126" spans="12:14">
      <c r="L2126" s="453"/>
      <c r="M2126" s="453"/>
      <c r="N2126" s="453"/>
    </row>
    <row r="2127" spans="12:14">
      <c r="L2127" s="453"/>
      <c r="M2127" s="453"/>
      <c r="N2127" s="453"/>
    </row>
    <row r="2128" spans="12:14">
      <c r="L2128" s="453"/>
      <c r="M2128" s="453"/>
      <c r="N2128" s="453"/>
    </row>
    <row r="2129" spans="12:14">
      <c r="L2129" s="453"/>
      <c r="M2129" s="453"/>
      <c r="N2129" s="453"/>
    </row>
    <row r="2130" spans="12:14">
      <c r="L2130" s="453"/>
      <c r="M2130" s="453"/>
      <c r="N2130" s="453"/>
    </row>
    <row r="2131" spans="12:14">
      <c r="L2131" s="453"/>
      <c r="M2131" s="453"/>
      <c r="N2131" s="453"/>
    </row>
    <row r="2132" spans="12:14">
      <c r="L2132" s="453"/>
      <c r="M2132" s="453"/>
      <c r="N2132" s="453"/>
    </row>
    <row r="2133" spans="12:14">
      <c r="L2133" s="453"/>
      <c r="M2133" s="453"/>
      <c r="N2133" s="453"/>
    </row>
    <row r="2134" spans="12:14">
      <c r="L2134" s="453"/>
      <c r="M2134" s="453"/>
      <c r="N2134" s="453"/>
    </row>
    <row r="2135" spans="12:14">
      <c r="L2135" s="453"/>
      <c r="M2135" s="453"/>
      <c r="N2135" s="453"/>
    </row>
    <row r="2136" spans="12:14">
      <c r="L2136" s="453"/>
      <c r="M2136" s="453"/>
      <c r="N2136" s="453"/>
    </row>
    <row r="2137" spans="12:14">
      <c r="L2137" s="453"/>
      <c r="M2137" s="453"/>
      <c r="N2137" s="453"/>
    </row>
    <row r="2138" spans="12:14">
      <c r="L2138" s="453"/>
      <c r="M2138" s="453"/>
      <c r="N2138" s="453"/>
    </row>
    <row r="2139" spans="12:14">
      <c r="L2139" s="453"/>
      <c r="M2139" s="453"/>
      <c r="N2139" s="453"/>
    </row>
    <row r="2140" spans="12:14">
      <c r="L2140" s="453"/>
      <c r="M2140" s="453"/>
      <c r="N2140" s="453"/>
    </row>
    <row r="2141" spans="12:14">
      <c r="L2141" s="453"/>
      <c r="M2141" s="453"/>
      <c r="N2141" s="453"/>
    </row>
    <row r="2142" spans="12:14">
      <c r="L2142" s="453"/>
      <c r="M2142" s="453"/>
      <c r="N2142" s="453"/>
    </row>
    <row r="2143" spans="12:14">
      <c r="L2143" s="453"/>
      <c r="M2143" s="453"/>
      <c r="N2143" s="453"/>
    </row>
    <row r="2144" spans="12:14">
      <c r="L2144" s="453"/>
      <c r="M2144" s="453"/>
      <c r="N2144" s="453"/>
    </row>
    <row r="2145" spans="12:14">
      <c r="L2145" s="453"/>
      <c r="M2145" s="453"/>
      <c r="N2145" s="453"/>
    </row>
    <row r="2146" spans="12:14">
      <c r="L2146" s="453"/>
      <c r="M2146" s="453"/>
      <c r="N2146" s="453"/>
    </row>
    <row r="2147" spans="12:14">
      <c r="L2147" s="453"/>
      <c r="M2147" s="453"/>
      <c r="N2147" s="453"/>
    </row>
    <row r="2148" spans="12:14">
      <c r="L2148" s="453"/>
      <c r="M2148" s="453"/>
      <c r="N2148" s="453"/>
    </row>
    <row r="2149" spans="12:14">
      <c r="L2149" s="453"/>
      <c r="M2149" s="453"/>
      <c r="N2149" s="453"/>
    </row>
    <row r="2150" spans="12:14">
      <c r="L2150" s="453"/>
      <c r="M2150" s="453"/>
      <c r="N2150" s="453"/>
    </row>
    <row r="2151" spans="12:14">
      <c r="L2151" s="453"/>
      <c r="M2151" s="453"/>
      <c r="N2151" s="453"/>
    </row>
    <row r="2152" spans="12:14">
      <c r="L2152" s="453"/>
      <c r="M2152" s="453"/>
      <c r="N2152" s="453"/>
    </row>
    <row r="2153" spans="12:14">
      <c r="L2153" s="453"/>
      <c r="M2153" s="453"/>
      <c r="N2153" s="453"/>
    </row>
    <row r="2154" spans="12:14">
      <c r="L2154" s="453"/>
      <c r="M2154" s="453"/>
      <c r="N2154" s="453"/>
    </row>
    <row r="2155" spans="12:14">
      <c r="L2155" s="453"/>
      <c r="M2155" s="453"/>
      <c r="N2155" s="453"/>
    </row>
    <row r="2156" spans="12:14">
      <c r="L2156" s="453"/>
      <c r="M2156" s="453"/>
      <c r="N2156" s="453"/>
    </row>
    <row r="2157" spans="12:14">
      <c r="L2157" s="453"/>
      <c r="M2157" s="453"/>
      <c r="N2157" s="453"/>
    </row>
    <row r="2158" spans="12:14">
      <c r="L2158" s="453"/>
      <c r="M2158" s="453"/>
      <c r="N2158" s="453"/>
    </row>
    <row r="2159" spans="12:14">
      <c r="L2159" s="453"/>
      <c r="M2159" s="453"/>
      <c r="N2159" s="453"/>
    </row>
    <row r="2160" spans="12:14">
      <c r="L2160" s="453"/>
      <c r="M2160" s="453"/>
      <c r="N2160" s="453"/>
    </row>
    <row r="2161" spans="12:14">
      <c r="L2161" s="453"/>
      <c r="M2161" s="453"/>
      <c r="N2161" s="453"/>
    </row>
    <row r="2162" spans="12:14">
      <c r="L2162" s="453"/>
      <c r="M2162" s="453"/>
      <c r="N2162" s="453"/>
    </row>
    <row r="2163" spans="12:14">
      <c r="L2163" s="453"/>
      <c r="M2163" s="453"/>
      <c r="N2163" s="453"/>
    </row>
    <row r="2164" spans="12:14">
      <c r="L2164" s="453"/>
      <c r="M2164" s="453"/>
      <c r="N2164" s="453"/>
    </row>
    <row r="2165" spans="12:14">
      <c r="L2165" s="453"/>
      <c r="M2165" s="453"/>
      <c r="N2165" s="453"/>
    </row>
    <row r="2166" spans="12:14">
      <c r="L2166" s="453"/>
      <c r="M2166" s="453"/>
      <c r="N2166" s="453"/>
    </row>
    <row r="2167" spans="12:14">
      <c r="L2167" s="453"/>
      <c r="M2167" s="453"/>
      <c r="N2167" s="453"/>
    </row>
    <row r="2168" spans="12:14">
      <c r="L2168" s="453"/>
      <c r="M2168" s="453"/>
      <c r="N2168" s="453"/>
    </row>
    <row r="2169" spans="12:14">
      <c r="L2169" s="453"/>
      <c r="M2169" s="453"/>
      <c r="N2169" s="453"/>
    </row>
    <row r="2170" spans="12:14">
      <c r="L2170" s="453"/>
      <c r="M2170" s="453"/>
      <c r="N2170" s="453"/>
    </row>
    <row r="2171" spans="12:14">
      <c r="L2171" s="453"/>
      <c r="M2171" s="453"/>
      <c r="N2171" s="453"/>
    </row>
    <row r="2172" spans="12:14">
      <c r="L2172" s="453"/>
      <c r="M2172" s="453"/>
      <c r="N2172" s="453"/>
    </row>
    <row r="2173" spans="12:14">
      <c r="L2173" s="453"/>
      <c r="M2173" s="453"/>
      <c r="N2173" s="453"/>
    </row>
    <row r="2174" spans="12:14">
      <c r="L2174" s="453"/>
      <c r="M2174" s="453"/>
      <c r="N2174" s="453"/>
    </row>
    <row r="2175" spans="12:14">
      <c r="L2175" s="453"/>
      <c r="M2175" s="453"/>
      <c r="N2175" s="453"/>
    </row>
    <row r="2176" spans="12:14">
      <c r="L2176" s="453"/>
      <c r="M2176" s="453"/>
      <c r="N2176" s="453"/>
    </row>
    <row r="2177" spans="12:14">
      <c r="L2177" s="453"/>
      <c r="M2177" s="453"/>
      <c r="N2177" s="453"/>
    </row>
    <row r="2178" spans="12:14">
      <c r="L2178" s="453"/>
      <c r="M2178" s="453"/>
      <c r="N2178" s="453"/>
    </row>
    <row r="2179" spans="12:14">
      <c r="L2179" s="453"/>
      <c r="M2179" s="453"/>
      <c r="N2179" s="453"/>
    </row>
    <row r="2180" spans="12:14">
      <c r="L2180" s="453"/>
      <c r="M2180" s="453"/>
      <c r="N2180" s="453"/>
    </row>
    <row r="2181" spans="12:14">
      <c r="L2181" s="453"/>
      <c r="M2181" s="453"/>
      <c r="N2181" s="453"/>
    </row>
    <row r="2182" spans="12:14">
      <c r="L2182" s="453"/>
      <c r="M2182" s="453"/>
      <c r="N2182" s="453"/>
    </row>
    <row r="2183" spans="12:14">
      <c r="L2183" s="453"/>
      <c r="M2183" s="453"/>
      <c r="N2183" s="453"/>
    </row>
    <row r="2184" spans="12:14">
      <c r="L2184" s="453"/>
      <c r="M2184" s="453"/>
      <c r="N2184" s="453"/>
    </row>
    <row r="2185" spans="12:14">
      <c r="L2185" s="453"/>
      <c r="M2185" s="453"/>
      <c r="N2185" s="453"/>
    </row>
    <row r="2186" spans="12:14">
      <c r="L2186" s="453"/>
      <c r="M2186" s="453"/>
      <c r="N2186" s="453"/>
    </row>
    <row r="2187" spans="12:14">
      <c r="L2187" s="453"/>
      <c r="M2187" s="453"/>
      <c r="N2187" s="453"/>
    </row>
    <row r="2188" spans="12:14">
      <c r="L2188" s="453"/>
      <c r="M2188" s="453"/>
      <c r="N2188" s="453"/>
    </row>
    <row r="2189" spans="12:14">
      <c r="L2189" s="453"/>
      <c r="M2189" s="453"/>
      <c r="N2189" s="453"/>
    </row>
    <row r="2190" spans="12:14">
      <c r="L2190" s="453"/>
      <c r="M2190" s="453"/>
      <c r="N2190" s="453"/>
    </row>
    <row r="2191" spans="12:14">
      <c r="L2191" s="453"/>
      <c r="M2191" s="453"/>
      <c r="N2191" s="453"/>
    </row>
    <row r="2192" spans="12:14">
      <c r="L2192" s="453"/>
      <c r="M2192" s="453"/>
      <c r="N2192" s="453"/>
    </row>
    <row r="2193" spans="12:14">
      <c r="L2193" s="453"/>
      <c r="M2193" s="453"/>
      <c r="N2193" s="453"/>
    </row>
    <row r="2194" spans="12:14">
      <c r="L2194" s="453"/>
      <c r="M2194" s="453"/>
      <c r="N2194" s="453"/>
    </row>
    <row r="2195" spans="12:14">
      <c r="L2195" s="453"/>
      <c r="M2195" s="453"/>
      <c r="N2195" s="453"/>
    </row>
    <row r="2196" spans="12:14">
      <c r="L2196" s="453"/>
      <c r="M2196" s="453"/>
      <c r="N2196" s="453"/>
    </row>
    <row r="2197" spans="12:14">
      <c r="L2197" s="453"/>
      <c r="M2197" s="453"/>
      <c r="N2197" s="453"/>
    </row>
    <row r="2198" spans="12:14">
      <c r="L2198" s="453"/>
      <c r="M2198" s="453"/>
      <c r="N2198" s="453"/>
    </row>
    <row r="2199" spans="12:14">
      <c r="L2199" s="453"/>
      <c r="M2199" s="453"/>
      <c r="N2199" s="453"/>
    </row>
    <row r="2200" spans="12:14">
      <c r="L2200" s="453"/>
      <c r="M2200" s="453"/>
      <c r="N2200" s="453"/>
    </row>
    <row r="2201" spans="12:14">
      <c r="L2201" s="453"/>
      <c r="M2201" s="453"/>
      <c r="N2201" s="453"/>
    </row>
    <row r="2202" spans="12:14">
      <c r="L2202" s="453"/>
      <c r="M2202" s="453"/>
      <c r="N2202" s="453"/>
    </row>
    <row r="2203" spans="12:14">
      <c r="L2203" s="453"/>
      <c r="M2203" s="453"/>
      <c r="N2203" s="453"/>
    </row>
    <row r="2204" spans="12:14">
      <c r="L2204" s="453"/>
      <c r="M2204" s="453"/>
      <c r="N2204" s="453"/>
    </row>
    <row r="2205" spans="12:14">
      <c r="L2205" s="453"/>
      <c r="M2205" s="453"/>
      <c r="N2205" s="453"/>
    </row>
    <row r="2206" spans="12:14">
      <c r="L2206" s="453"/>
      <c r="M2206" s="453"/>
      <c r="N2206" s="453"/>
    </row>
    <row r="2207" spans="12:14">
      <c r="L2207" s="453"/>
      <c r="M2207" s="453"/>
      <c r="N2207" s="453"/>
    </row>
    <row r="2208" spans="12:14">
      <c r="L2208" s="453"/>
      <c r="M2208" s="453"/>
      <c r="N2208" s="453"/>
    </row>
    <row r="2209" spans="12:14">
      <c r="L2209" s="453"/>
      <c r="M2209" s="453"/>
      <c r="N2209" s="453"/>
    </row>
    <row r="2210" spans="12:14">
      <c r="L2210" s="453"/>
      <c r="M2210" s="453"/>
      <c r="N2210" s="453"/>
    </row>
    <row r="2211" spans="12:14">
      <c r="L2211" s="453"/>
      <c r="M2211" s="453"/>
      <c r="N2211" s="453"/>
    </row>
    <row r="2212" spans="12:14">
      <c r="L2212" s="453"/>
      <c r="M2212" s="453"/>
      <c r="N2212" s="453"/>
    </row>
    <row r="2213" spans="12:14">
      <c r="L2213" s="453"/>
      <c r="M2213" s="453"/>
      <c r="N2213" s="453"/>
    </row>
    <row r="2214" spans="12:14">
      <c r="L2214" s="453"/>
      <c r="M2214" s="453"/>
      <c r="N2214" s="453"/>
    </row>
    <row r="2215" spans="12:14">
      <c r="L2215" s="453"/>
      <c r="M2215" s="453"/>
      <c r="N2215" s="453"/>
    </row>
    <row r="2216" spans="12:14">
      <c r="L2216" s="453"/>
      <c r="M2216" s="453"/>
      <c r="N2216" s="453"/>
    </row>
    <row r="2217" spans="12:14">
      <c r="L2217" s="453"/>
      <c r="M2217" s="453"/>
      <c r="N2217" s="453"/>
    </row>
    <row r="2218" spans="12:14">
      <c r="L2218" s="453"/>
      <c r="M2218" s="453"/>
      <c r="N2218" s="453"/>
    </row>
    <row r="2219" spans="12:14">
      <c r="L2219" s="453"/>
      <c r="M2219" s="453"/>
      <c r="N2219" s="453"/>
    </row>
    <row r="2220" spans="12:14">
      <c r="L2220" s="453"/>
      <c r="M2220" s="453"/>
      <c r="N2220" s="453"/>
    </row>
    <row r="2221" spans="12:14">
      <c r="L2221" s="453"/>
      <c r="M2221" s="453"/>
      <c r="N2221" s="453"/>
    </row>
    <row r="2222" spans="12:14">
      <c r="L2222" s="453"/>
      <c r="M2222" s="453"/>
      <c r="N2222" s="453"/>
    </row>
    <row r="2223" spans="12:14">
      <c r="L2223" s="453"/>
      <c r="M2223" s="453"/>
      <c r="N2223" s="453"/>
    </row>
    <row r="2224" spans="12:14">
      <c r="L2224" s="453"/>
      <c r="M2224" s="453"/>
      <c r="N2224" s="453"/>
    </row>
    <row r="2225" spans="12:14">
      <c r="L2225" s="453"/>
      <c r="M2225" s="453"/>
      <c r="N2225" s="453"/>
    </row>
    <row r="2226" spans="12:14">
      <c r="L2226" s="453"/>
      <c r="M2226" s="453"/>
      <c r="N2226" s="453"/>
    </row>
    <row r="2227" spans="12:14">
      <c r="L2227" s="453"/>
      <c r="M2227" s="453"/>
      <c r="N2227" s="453"/>
    </row>
    <row r="2228" spans="12:14">
      <c r="L2228" s="453"/>
      <c r="M2228" s="453"/>
      <c r="N2228" s="453"/>
    </row>
    <row r="2229" spans="12:14">
      <c r="L2229" s="453"/>
      <c r="M2229" s="453"/>
      <c r="N2229" s="453"/>
    </row>
    <row r="2230" spans="12:14">
      <c r="L2230" s="453"/>
      <c r="M2230" s="453"/>
      <c r="N2230" s="453"/>
    </row>
    <row r="2231" spans="12:14">
      <c r="L2231" s="453"/>
      <c r="M2231" s="453"/>
      <c r="N2231" s="453"/>
    </row>
    <row r="2232" spans="12:14">
      <c r="L2232" s="453"/>
      <c r="M2232" s="453"/>
      <c r="N2232" s="453"/>
    </row>
    <row r="2233" spans="12:14">
      <c r="L2233" s="453"/>
      <c r="M2233" s="453"/>
      <c r="N2233" s="453"/>
    </row>
    <row r="2234" spans="12:14">
      <c r="L2234" s="453"/>
      <c r="M2234" s="453"/>
      <c r="N2234" s="453"/>
    </row>
    <row r="2235" spans="12:14">
      <c r="L2235" s="453"/>
      <c r="M2235" s="453"/>
      <c r="N2235" s="453"/>
    </row>
    <row r="2236" spans="12:14">
      <c r="L2236" s="453"/>
      <c r="M2236" s="453"/>
      <c r="N2236" s="453"/>
    </row>
    <row r="2237" spans="12:14">
      <c r="L2237" s="453"/>
      <c r="M2237" s="453"/>
      <c r="N2237" s="453"/>
    </row>
    <row r="2238" spans="12:14">
      <c r="L2238" s="453"/>
      <c r="M2238" s="453"/>
      <c r="N2238" s="453"/>
    </row>
    <row r="2239" spans="12:14">
      <c r="L2239" s="453"/>
      <c r="M2239" s="453"/>
      <c r="N2239" s="453"/>
    </row>
    <row r="2240" spans="12:14">
      <c r="L2240" s="453"/>
      <c r="M2240" s="453"/>
      <c r="N2240" s="453"/>
    </row>
    <row r="2241" spans="12:14">
      <c r="L2241" s="453"/>
      <c r="M2241" s="453"/>
      <c r="N2241" s="453"/>
    </row>
    <row r="2242" spans="12:14">
      <c r="L2242" s="453"/>
      <c r="M2242" s="453"/>
      <c r="N2242" s="453"/>
    </row>
    <row r="2243" spans="12:14">
      <c r="L2243" s="453"/>
      <c r="M2243" s="453"/>
      <c r="N2243" s="453"/>
    </row>
    <row r="2244" spans="12:14">
      <c r="L2244" s="453"/>
      <c r="M2244" s="453"/>
      <c r="N2244" s="453"/>
    </row>
    <row r="2245" spans="12:14">
      <c r="L2245" s="453"/>
      <c r="M2245" s="453"/>
      <c r="N2245" s="453"/>
    </row>
    <row r="2246" spans="12:14">
      <c r="L2246" s="453"/>
      <c r="M2246" s="453"/>
      <c r="N2246" s="453"/>
    </row>
    <row r="2247" spans="12:14">
      <c r="L2247" s="453"/>
      <c r="M2247" s="453"/>
      <c r="N2247" s="453"/>
    </row>
    <row r="2248" spans="12:14">
      <c r="L2248" s="453"/>
      <c r="M2248" s="453"/>
      <c r="N2248" s="453"/>
    </row>
    <row r="2249" spans="12:14">
      <c r="L2249" s="453"/>
      <c r="M2249" s="453"/>
      <c r="N2249" s="453"/>
    </row>
    <row r="2250" spans="12:14">
      <c r="L2250" s="453"/>
      <c r="M2250" s="453"/>
      <c r="N2250" s="453"/>
    </row>
    <row r="2251" spans="12:14">
      <c r="L2251" s="453"/>
      <c r="M2251" s="453"/>
      <c r="N2251" s="453"/>
    </row>
    <row r="2252" spans="12:14">
      <c r="L2252" s="453"/>
      <c r="M2252" s="453"/>
      <c r="N2252" s="453"/>
    </row>
    <row r="2253" spans="12:14">
      <c r="L2253" s="453"/>
      <c r="M2253" s="453"/>
      <c r="N2253" s="453"/>
    </row>
    <row r="2254" spans="12:14">
      <c r="L2254" s="453"/>
      <c r="M2254" s="453"/>
      <c r="N2254" s="453"/>
    </row>
    <row r="2255" spans="12:14">
      <c r="L2255" s="453"/>
      <c r="M2255" s="453"/>
      <c r="N2255" s="453"/>
    </row>
    <row r="2256" spans="12:14">
      <c r="L2256" s="453"/>
      <c r="M2256" s="453"/>
      <c r="N2256" s="453"/>
    </row>
    <row r="2257" spans="12:14">
      <c r="L2257" s="453"/>
      <c r="M2257" s="453"/>
      <c r="N2257" s="453"/>
    </row>
    <row r="2258" spans="12:14">
      <c r="L2258" s="453"/>
      <c r="M2258" s="453"/>
      <c r="N2258" s="453"/>
    </row>
    <row r="2259" spans="12:14">
      <c r="L2259" s="453"/>
      <c r="M2259" s="453"/>
      <c r="N2259" s="453"/>
    </row>
    <row r="2260" spans="12:14">
      <c r="L2260" s="453"/>
      <c r="M2260" s="453"/>
      <c r="N2260" s="453"/>
    </row>
    <row r="2261" spans="12:14">
      <c r="L2261" s="453"/>
      <c r="M2261" s="453"/>
      <c r="N2261" s="453"/>
    </row>
    <row r="2262" spans="12:14">
      <c r="L2262" s="453"/>
      <c r="M2262" s="453"/>
      <c r="N2262" s="453"/>
    </row>
    <row r="2263" spans="12:14">
      <c r="L2263" s="453"/>
      <c r="M2263" s="453"/>
      <c r="N2263" s="453"/>
    </row>
    <row r="2264" spans="12:14">
      <c r="L2264" s="453"/>
      <c r="M2264" s="453"/>
      <c r="N2264" s="453"/>
    </row>
    <row r="2265" spans="12:14">
      <c r="L2265" s="453"/>
      <c r="M2265" s="453"/>
      <c r="N2265" s="453"/>
    </row>
    <row r="2266" spans="12:14">
      <c r="L2266" s="453"/>
      <c r="M2266" s="453"/>
      <c r="N2266" s="453"/>
    </row>
    <row r="2267" spans="12:14">
      <c r="L2267" s="453"/>
      <c r="M2267" s="453"/>
      <c r="N2267" s="453"/>
    </row>
    <row r="2268" spans="12:14">
      <c r="L2268" s="453"/>
      <c r="M2268" s="453"/>
      <c r="N2268" s="453"/>
    </row>
    <row r="2269" spans="12:14">
      <c r="L2269" s="453"/>
      <c r="M2269" s="453"/>
      <c r="N2269" s="453"/>
    </row>
    <row r="2270" spans="12:14">
      <c r="L2270" s="453"/>
      <c r="M2270" s="453"/>
      <c r="N2270" s="453"/>
    </row>
    <row r="2271" spans="12:14">
      <c r="L2271" s="453"/>
      <c r="M2271" s="453"/>
      <c r="N2271" s="453"/>
    </row>
    <row r="2272" spans="12:14">
      <c r="L2272" s="453"/>
      <c r="M2272" s="453"/>
      <c r="N2272" s="453"/>
    </row>
    <row r="2273" spans="12:14">
      <c r="L2273" s="453"/>
      <c r="M2273" s="453"/>
      <c r="N2273" s="453"/>
    </row>
    <row r="2274" spans="12:14">
      <c r="L2274" s="453"/>
      <c r="M2274" s="453"/>
      <c r="N2274" s="453"/>
    </row>
    <row r="2275" spans="12:14">
      <c r="L2275" s="453"/>
      <c r="M2275" s="453"/>
      <c r="N2275" s="453"/>
    </row>
    <row r="2276" spans="12:14">
      <c r="L2276" s="453"/>
      <c r="M2276" s="453"/>
      <c r="N2276" s="453"/>
    </row>
    <row r="2277" spans="12:14">
      <c r="L2277" s="453"/>
      <c r="M2277" s="453"/>
      <c r="N2277" s="453"/>
    </row>
    <row r="2278" spans="12:14">
      <c r="L2278" s="453"/>
      <c r="M2278" s="453"/>
      <c r="N2278" s="453"/>
    </row>
    <row r="2279" spans="12:14">
      <c r="L2279" s="453"/>
      <c r="M2279" s="453"/>
      <c r="N2279" s="453"/>
    </row>
    <row r="2280" spans="12:14">
      <c r="L2280" s="453"/>
      <c r="M2280" s="453"/>
      <c r="N2280" s="453"/>
    </row>
    <row r="2281" spans="12:14">
      <c r="L2281" s="453"/>
      <c r="M2281" s="453"/>
      <c r="N2281" s="453"/>
    </row>
    <row r="2282" spans="12:14">
      <c r="L2282" s="453"/>
      <c r="M2282" s="453"/>
      <c r="N2282" s="453"/>
    </row>
    <row r="2283" spans="12:14">
      <c r="L2283" s="453"/>
      <c r="M2283" s="453"/>
      <c r="N2283" s="453"/>
    </row>
    <row r="2284" spans="12:14">
      <c r="L2284" s="453"/>
      <c r="M2284" s="453"/>
      <c r="N2284" s="453"/>
    </row>
    <row r="2285" spans="12:14">
      <c r="L2285" s="453"/>
      <c r="M2285" s="453"/>
      <c r="N2285" s="453"/>
    </row>
    <row r="2286" spans="12:14">
      <c r="L2286" s="453"/>
      <c r="M2286" s="453"/>
      <c r="N2286" s="453"/>
    </row>
    <row r="2287" spans="12:14">
      <c r="L2287" s="453"/>
      <c r="M2287" s="453"/>
      <c r="N2287" s="453"/>
    </row>
    <row r="2288" spans="12:14">
      <c r="L2288" s="453"/>
      <c r="M2288" s="453"/>
      <c r="N2288" s="453"/>
    </row>
    <row r="2289" spans="12:14">
      <c r="L2289" s="453"/>
      <c r="M2289" s="453"/>
      <c r="N2289" s="453"/>
    </row>
    <row r="2290" spans="12:14">
      <c r="L2290" s="453"/>
      <c r="M2290" s="453"/>
      <c r="N2290" s="453"/>
    </row>
    <row r="2291" spans="12:14">
      <c r="L2291" s="453"/>
      <c r="M2291" s="453"/>
      <c r="N2291" s="453"/>
    </row>
    <row r="2292" spans="12:14">
      <c r="L2292" s="453"/>
      <c r="M2292" s="453"/>
      <c r="N2292" s="453"/>
    </row>
    <row r="2293" spans="12:14">
      <c r="L2293" s="453"/>
      <c r="M2293" s="453"/>
      <c r="N2293" s="453"/>
    </row>
    <row r="2294" spans="12:14">
      <c r="L2294" s="453"/>
      <c r="M2294" s="453"/>
      <c r="N2294" s="453"/>
    </row>
    <row r="2295" spans="12:14">
      <c r="L2295" s="453"/>
      <c r="M2295" s="453"/>
      <c r="N2295" s="453"/>
    </row>
    <row r="2296" spans="12:14">
      <c r="L2296" s="453"/>
      <c r="M2296" s="453"/>
      <c r="N2296" s="453"/>
    </row>
    <row r="2297" spans="12:14">
      <c r="L2297" s="453"/>
      <c r="M2297" s="453"/>
      <c r="N2297" s="453"/>
    </row>
    <row r="2298" spans="12:14">
      <c r="L2298" s="453"/>
      <c r="M2298" s="453"/>
      <c r="N2298" s="453"/>
    </row>
    <row r="2299" spans="12:14">
      <c r="L2299" s="453"/>
      <c r="M2299" s="453"/>
      <c r="N2299" s="453"/>
    </row>
    <row r="2300" spans="12:14">
      <c r="L2300" s="453"/>
      <c r="M2300" s="453"/>
      <c r="N2300" s="453"/>
    </row>
    <row r="2301" spans="12:14">
      <c r="L2301" s="453"/>
      <c r="M2301" s="453"/>
      <c r="N2301" s="453"/>
    </row>
    <row r="2302" spans="12:14">
      <c r="L2302" s="453"/>
      <c r="M2302" s="453"/>
      <c r="N2302" s="453"/>
    </row>
    <row r="2303" spans="12:14">
      <c r="L2303" s="453"/>
      <c r="M2303" s="453"/>
      <c r="N2303" s="453"/>
    </row>
    <row r="2304" spans="12:14">
      <c r="L2304" s="453"/>
      <c r="M2304" s="453"/>
      <c r="N2304" s="453"/>
    </row>
    <row r="2305" spans="12:14">
      <c r="L2305" s="453"/>
      <c r="M2305" s="453"/>
      <c r="N2305" s="453"/>
    </row>
    <row r="2306" spans="12:14">
      <c r="L2306" s="453"/>
      <c r="M2306" s="453"/>
      <c r="N2306" s="453"/>
    </row>
    <row r="2307" spans="12:14">
      <c r="L2307" s="453"/>
      <c r="M2307" s="453"/>
      <c r="N2307" s="453"/>
    </row>
    <row r="2308" spans="12:14">
      <c r="L2308" s="453"/>
      <c r="M2308" s="453"/>
      <c r="N2308" s="453"/>
    </row>
    <row r="2309" spans="12:14">
      <c r="L2309" s="453"/>
      <c r="M2309" s="453"/>
      <c r="N2309" s="453"/>
    </row>
    <row r="2310" spans="12:14">
      <c r="L2310" s="453"/>
      <c r="M2310" s="453"/>
      <c r="N2310" s="453"/>
    </row>
    <row r="2311" spans="12:14">
      <c r="L2311" s="453"/>
      <c r="M2311" s="453"/>
      <c r="N2311" s="453"/>
    </row>
    <row r="2312" spans="12:14">
      <c r="L2312" s="453"/>
      <c r="M2312" s="453"/>
      <c r="N2312" s="453"/>
    </row>
    <row r="2313" spans="12:14">
      <c r="L2313" s="453"/>
      <c r="M2313" s="453"/>
      <c r="N2313" s="453"/>
    </row>
    <row r="2314" spans="12:14">
      <c r="L2314" s="453"/>
      <c r="M2314" s="453"/>
      <c r="N2314" s="453"/>
    </row>
    <row r="2315" spans="12:14">
      <c r="L2315" s="453"/>
      <c r="M2315" s="453"/>
      <c r="N2315" s="453"/>
    </row>
    <row r="2316" spans="12:14">
      <c r="L2316" s="453"/>
      <c r="M2316" s="453"/>
      <c r="N2316" s="453"/>
    </row>
    <row r="2317" spans="12:14">
      <c r="L2317" s="453"/>
      <c r="M2317" s="453"/>
      <c r="N2317" s="453"/>
    </row>
    <row r="2318" spans="12:14">
      <c r="L2318" s="453"/>
      <c r="M2318" s="453"/>
      <c r="N2318" s="453"/>
    </row>
    <row r="2319" spans="12:14">
      <c r="L2319" s="453"/>
      <c r="M2319" s="453"/>
      <c r="N2319" s="453"/>
    </row>
    <row r="2320" spans="12:14">
      <c r="L2320" s="453"/>
      <c r="M2320" s="453"/>
      <c r="N2320" s="453"/>
    </row>
    <row r="2321" spans="12:14">
      <c r="L2321" s="453"/>
      <c r="M2321" s="453"/>
      <c r="N2321" s="453"/>
    </row>
    <row r="2322" spans="12:14">
      <c r="L2322" s="453"/>
      <c r="M2322" s="453"/>
      <c r="N2322" s="453"/>
    </row>
    <row r="2323" spans="12:14">
      <c r="L2323" s="453"/>
      <c r="M2323" s="453"/>
      <c r="N2323" s="453"/>
    </row>
    <row r="2324" spans="12:14">
      <c r="L2324" s="453"/>
      <c r="M2324" s="453"/>
      <c r="N2324" s="453"/>
    </row>
    <row r="2325" spans="12:14">
      <c r="L2325" s="453"/>
      <c r="M2325" s="453"/>
      <c r="N2325" s="453"/>
    </row>
    <row r="2326" spans="12:14">
      <c r="L2326" s="453"/>
      <c r="M2326" s="453"/>
      <c r="N2326" s="453"/>
    </row>
    <row r="2327" spans="12:14">
      <c r="L2327" s="453"/>
      <c r="M2327" s="453"/>
      <c r="N2327" s="453"/>
    </row>
    <row r="2328" spans="12:14">
      <c r="L2328" s="453"/>
      <c r="M2328" s="453"/>
      <c r="N2328" s="453"/>
    </row>
    <row r="2329" spans="12:14">
      <c r="L2329" s="453"/>
      <c r="M2329" s="453"/>
      <c r="N2329" s="453"/>
    </row>
    <row r="2330" spans="12:14">
      <c r="L2330" s="453"/>
      <c r="M2330" s="453"/>
      <c r="N2330" s="453"/>
    </row>
    <row r="2331" spans="12:14">
      <c r="L2331" s="453"/>
      <c r="M2331" s="453"/>
      <c r="N2331" s="453"/>
    </row>
    <row r="2332" spans="12:14">
      <c r="L2332" s="453"/>
      <c r="M2332" s="453"/>
      <c r="N2332" s="453"/>
    </row>
    <row r="2333" spans="12:14">
      <c r="L2333" s="453"/>
      <c r="M2333" s="453"/>
      <c r="N2333" s="453"/>
    </row>
    <row r="2334" spans="12:14">
      <c r="L2334" s="453"/>
      <c r="M2334" s="453"/>
      <c r="N2334" s="453"/>
    </row>
    <row r="2335" spans="12:14">
      <c r="L2335" s="453"/>
      <c r="M2335" s="453"/>
      <c r="N2335" s="453"/>
    </row>
    <row r="2336" spans="12:14">
      <c r="L2336" s="453"/>
      <c r="M2336" s="453"/>
      <c r="N2336" s="453"/>
    </row>
    <row r="2337" spans="12:14">
      <c r="L2337" s="453"/>
      <c r="M2337" s="453"/>
      <c r="N2337" s="453"/>
    </row>
    <row r="2338" spans="12:14">
      <c r="L2338" s="453"/>
      <c r="M2338" s="453"/>
      <c r="N2338" s="453"/>
    </row>
    <row r="2339" spans="12:14">
      <c r="L2339" s="453"/>
      <c r="M2339" s="453"/>
      <c r="N2339" s="453"/>
    </row>
    <row r="2340" spans="12:14">
      <c r="L2340" s="453"/>
      <c r="M2340" s="453"/>
      <c r="N2340" s="453"/>
    </row>
    <row r="2341" spans="12:14">
      <c r="L2341" s="453"/>
      <c r="M2341" s="453"/>
      <c r="N2341" s="453"/>
    </row>
    <row r="2342" spans="12:14">
      <c r="L2342" s="453"/>
      <c r="M2342" s="453"/>
      <c r="N2342" s="453"/>
    </row>
    <row r="2343" spans="12:14">
      <c r="L2343" s="453"/>
      <c r="M2343" s="453"/>
      <c r="N2343" s="453"/>
    </row>
    <row r="2344" spans="12:14">
      <c r="L2344" s="453"/>
      <c r="M2344" s="453"/>
      <c r="N2344" s="453"/>
    </row>
    <row r="2345" spans="12:14">
      <c r="L2345" s="453"/>
      <c r="M2345" s="453"/>
      <c r="N2345" s="453"/>
    </row>
    <row r="2346" spans="12:14">
      <c r="L2346" s="453"/>
      <c r="M2346" s="453"/>
      <c r="N2346" s="453"/>
    </row>
    <row r="2347" spans="12:14">
      <c r="L2347" s="453"/>
      <c r="M2347" s="453"/>
      <c r="N2347" s="453"/>
    </row>
    <row r="2348" spans="12:14">
      <c r="L2348" s="453"/>
      <c r="M2348" s="453"/>
      <c r="N2348" s="453"/>
    </row>
    <row r="2349" spans="12:14">
      <c r="L2349" s="453"/>
      <c r="M2349" s="453"/>
      <c r="N2349" s="453"/>
    </row>
    <row r="2350" spans="12:14">
      <c r="L2350" s="453"/>
      <c r="M2350" s="453"/>
      <c r="N2350" s="453"/>
    </row>
    <row r="2351" spans="12:14">
      <c r="L2351" s="453"/>
      <c r="M2351" s="453"/>
      <c r="N2351" s="453"/>
    </row>
    <row r="2352" spans="12:14">
      <c r="L2352" s="453"/>
      <c r="M2352" s="453"/>
      <c r="N2352" s="453"/>
    </row>
    <row r="2353" spans="12:14">
      <c r="L2353" s="453"/>
      <c r="M2353" s="453"/>
      <c r="N2353" s="453"/>
    </row>
    <row r="2354" spans="12:14">
      <c r="L2354" s="453"/>
      <c r="M2354" s="453"/>
      <c r="N2354" s="453"/>
    </row>
    <row r="2355" spans="12:14">
      <c r="L2355" s="453"/>
      <c r="M2355" s="453"/>
      <c r="N2355" s="453"/>
    </row>
    <row r="2356" spans="12:14">
      <c r="L2356" s="453"/>
      <c r="M2356" s="453"/>
      <c r="N2356" s="453"/>
    </row>
    <row r="2357" spans="12:14">
      <c r="L2357" s="453"/>
      <c r="M2357" s="453"/>
      <c r="N2357" s="453"/>
    </row>
    <row r="2358" spans="12:14">
      <c r="L2358" s="453"/>
      <c r="M2358" s="453"/>
      <c r="N2358" s="453"/>
    </row>
    <row r="2359" spans="12:14">
      <c r="L2359" s="453"/>
      <c r="M2359" s="453"/>
      <c r="N2359" s="453"/>
    </row>
    <row r="2360" spans="12:14">
      <c r="L2360" s="453"/>
      <c r="M2360" s="453"/>
      <c r="N2360" s="453"/>
    </row>
    <row r="2361" spans="12:14">
      <c r="L2361" s="453"/>
      <c r="M2361" s="453"/>
      <c r="N2361" s="453"/>
    </row>
    <row r="2362" spans="12:14">
      <c r="L2362" s="453"/>
      <c r="M2362" s="453"/>
      <c r="N2362" s="453"/>
    </row>
    <row r="2363" spans="12:14">
      <c r="L2363" s="453"/>
      <c r="M2363" s="453"/>
      <c r="N2363" s="453"/>
    </row>
    <row r="2364" spans="12:14">
      <c r="L2364" s="453"/>
      <c r="M2364" s="453"/>
      <c r="N2364" s="453"/>
    </row>
    <row r="2365" spans="12:14">
      <c r="L2365" s="453"/>
      <c r="M2365" s="453"/>
      <c r="N2365" s="453"/>
    </row>
    <row r="2366" spans="12:14">
      <c r="L2366" s="453"/>
      <c r="M2366" s="453"/>
      <c r="N2366" s="453"/>
    </row>
    <row r="2367" spans="12:14">
      <c r="L2367" s="453"/>
      <c r="M2367" s="453"/>
      <c r="N2367" s="453"/>
    </row>
    <row r="2368" spans="12:14">
      <c r="L2368" s="453"/>
      <c r="M2368" s="453"/>
      <c r="N2368" s="453"/>
    </row>
    <row r="2369" spans="12:14">
      <c r="L2369" s="453"/>
      <c r="M2369" s="453"/>
      <c r="N2369" s="453"/>
    </row>
    <row r="2370" spans="12:14">
      <c r="L2370" s="453"/>
      <c r="M2370" s="453"/>
      <c r="N2370" s="453"/>
    </row>
    <row r="2371" spans="12:14">
      <c r="L2371" s="453"/>
      <c r="M2371" s="453"/>
      <c r="N2371" s="453"/>
    </row>
    <row r="2372" spans="12:14">
      <c r="L2372" s="453"/>
      <c r="M2372" s="453"/>
      <c r="N2372" s="453"/>
    </row>
    <row r="2373" spans="12:14">
      <c r="L2373" s="453"/>
      <c r="M2373" s="453"/>
      <c r="N2373" s="453"/>
    </row>
    <row r="2374" spans="12:14">
      <c r="L2374" s="453"/>
      <c r="M2374" s="453"/>
      <c r="N2374" s="453"/>
    </row>
    <row r="2375" spans="12:14">
      <c r="L2375" s="453"/>
      <c r="M2375" s="453"/>
      <c r="N2375" s="453"/>
    </row>
    <row r="2376" spans="12:14">
      <c r="L2376" s="453"/>
      <c r="M2376" s="453"/>
      <c r="N2376" s="453"/>
    </row>
    <row r="2377" spans="12:14">
      <c r="L2377" s="453"/>
      <c r="M2377" s="453"/>
      <c r="N2377" s="453"/>
    </row>
    <row r="2378" spans="12:14">
      <c r="L2378" s="453"/>
      <c r="M2378" s="453"/>
      <c r="N2378" s="453"/>
    </row>
    <row r="2379" spans="12:14">
      <c r="L2379" s="453"/>
      <c r="M2379" s="453"/>
      <c r="N2379" s="453"/>
    </row>
    <row r="2380" spans="12:14">
      <c r="L2380" s="453"/>
      <c r="M2380" s="453"/>
      <c r="N2380" s="453"/>
    </row>
    <row r="2381" spans="12:14">
      <c r="L2381" s="453"/>
      <c r="M2381" s="453"/>
      <c r="N2381" s="453"/>
    </row>
    <row r="2382" spans="12:14">
      <c r="L2382" s="453"/>
      <c r="M2382" s="453"/>
      <c r="N2382" s="453"/>
    </row>
    <row r="2383" spans="12:14">
      <c r="L2383" s="453"/>
      <c r="M2383" s="453"/>
      <c r="N2383" s="453"/>
    </row>
    <row r="2384" spans="12:14">
      <c r="L2384" s="453"/>
      <c r="M2384" s="453"/>
      <c r="N2384" s="453"/>
    </row>
    <row r="2385" spans="12:14">
      <c r="L2385" s="453"/>
      <c r="M2385" s="453"/>
      <c r="N2385" s="453"/>
    </row>
    <row r="2386" spans="12:14">
      <c r="L2386" s="453"/>
      <c r="M2386" s="453"/>
      <c r="N2386" s="453"/>
    </row>
    <row r="2387" spans="12:14">
      <c r="L2387" s="453"/>
      <c r="M2387" s="453"/>
      <c r="N2387" s="453"/>
    </row>
    <row r="2388" spans="12:14">
      <c r="L2388" s="453"/>
      <c r="M2388" s="453"/>
      <c r="N2388" s="453"/>
    </row>
    <row r="2389" spans="12:14">
      <c r="L2389" s="453"/>
      <c r="M2389" s="453"/>
      <c r="N2389" s="453"/>
    </row>
    <row r="2390" spans="12:14">
      <c r="L2390" s="453"/>
      <c r="M2390" s="453"/>
      <c r="N2390" s="453"/>
    </row>
    <row r="2391" spans="12:14">
      <c r="L2391" s="453"/>
      <c r="M2391" s="453"/>
      <c r="N2391" s="453"/>
    </row>
    <row r="2392" spans="12:14">
      <c r="L2392" s="453"/>
      <c r="M2392" s="453"/>
      <c r="N2392" s="453"/>
    </row>
    <row r="2393" spans="12:14">
      <c r="L2393" s="453"/>
      <c r="M2393" s="453"/>
      <c r="N2393" s="453"/>
    </row>
    <row r="2394" spans="12:14">
      <c r="L2394" s="453"/>
      <c r="M2394" s="453"/>
      <c r="N2394" s="453"/>
    </row>
    <row r="2395" spans="12:14">
      <c r="L2395" s="453"/>
      <c r="M2395" s="453"/>
      <c r="N2395" s="453"/>
    </row>
    <row r="2396" spans="12:14">
      <c r="L2396" s="453"/>
      <c r="M2396" s="453"/>
      <c r="N2396" s="453"/>
    </row>
    <row r="2397" spans="12:14">
      <c r="L2397" s="453"/>
      <c r="M2397" s="453"/>
      <c r="N2397" s="453"/>
    </row>
    <row r="2398" spans="12:14">
      <c r="L2398" s="453"/>
      <c r="M2398" s="453"/>
      <c r="N2398" s="453"/>
    </row>
    <row r="2399" spans="12:14">
      <c r="L2399" s="453"/>
      <c r="M2399" s="453"/>
      <c r="N2399" s="453"/>
    </row>
    <row r="2400" spans="12:14">
      <c r="L2400" s="453"/>
      <c r="M2400" s="453"/>
      <c r="N2400" s="453"/>
    </row>
    <row r="2401" spans="12:14">
      <c r="L2401" s="453"/>
      <c r="M2401" s="453"/>
      <c r="N2401" s="453"/>
    </row>
    <row r="2402" spans="12:14">
      <c r="L2402" s="453"/>
      <c r="M2402" s="453"/>
      <c r="N2402" s="453"/>
    </row>
    <row r="2403" spans="12:14">
      <c r="L2403" s="453"/>
      <c r="M2403" s="453"/>
      <c r="N2403" s="453"/>
    </row>
    <row r="2404" spans="12:14">
      <c r="L2404" s="453"/>
      <c r="M2404" s="453"/>
      <c r="N2404" s="453"/>
    </row>
    <row r="2405" spans="12:14">
      <c r="L2405" s="453"/>
      <c r="M2405" s="453"/>
      <c r="N2405" s="453"/>
    </row>
    <row r="2406" spans="12:14">
      <c r="L2406" s="453"/>
      <c r="M2406" s="453"/>
      <c r="N2406" s="453"/>
    </row>
    <row r="2407" spans="12:14">
      <c r="L2407" s="453"/>
      <c r="M2407" s="453"/>
      <c r="N2407" s="453"/>
    </row>
    <row r="2408" spans="12:14">
      <c r="L2408" s="453"/>
      <c r="M2408" s="453"/>
      <c r="N2408" s="453"/>
    </row>
    <row r="2409" spans="12:14">
      <c r="L2409" s="453"/>
      <c r="M2409" s="453"/>
      <c r="N2409" s="453"/>
    </row>
    <row r="2410" spans="12:14">
      <c r="L2410" s="453"/>
      <c r="M2410" s="453"/>
      <c r="N2410" s="453"/>
    </row>
    <row r="2411" spans="12:14">
      <c r="L2411" s="453"/>
      <c r="M2411" s="453"/>
      <c r="N2411" s="453"/>
    </row>
    <row r="2412" spans="12:14">
      <c r="L2412" s="453"/>
      <c r="M2412" s="453"/>
      <c r="N2412" s="453"/>
    </row>
    <row r="2413" spans="12:14">
      <c r="L2413" s="453"/>
      <c r="M2413" s="453"/>
      <c r="N2413" s="453"/>
    </row>
    <row r="2414" spans="12:14">
      <c r="L2414" s="453"/>
      <c r="M2414" s="453"/>
      <c r="N2414" s="453"/>
    </row>
    <row r="2415" spans="12:14">
      <c r="L2415" s="453"/>
      <c r="M2415" s="453"/>
      <c r="N2415" s="453"/>
    </row>
    <row r="2416" spans="12:14">
      <c r="L2416" s="453"/>
      <c r="M2416" s="453"/>
      <c r="N2416" s="453"/>
    </row>
    <row r="2417" spans="12:14">
      <c r="L2417" s="453"/>
      <c r="M2417" s="453"/>
      <c r="N2417" s="453"/>
    </row>
    <row r="2418" spans="12:14">
      <c r="L2418" s="453"/>
      <c r="M2418" s="453"/>
      <c r="N2418" s="453"/>
    </row>
    <row r="2419" spans="12:14">
      <c r="L2419" s="453"/>
      <c r="M2419" s="453"/>
      <c r="N2419" s="453"/>
    </row>
    <row r="2420" spans="12:14">
      <c r="L2420" s="453"/>
      <c r="M2420" s="453"/>
      <c r="N2420" s="453"/>
    </row>
    <row r="2421" spans="12:14">
      <c r="L2421" s="453"/>
      <c r="M2421" s="453"/>
      <c r="N2421" s="453"/>
    </row>
    <row r="2422" spans="12:14">
      <c r="L2422" s="453"/>
      <c r="M2422" s="453"/>
      <c r="N2422" s="453"/>
    </row>
    <row r="2423" spans="12:14">
      <c r="L2423" s="453"/>
      <c r="M2423" s="453"/>
      <c r="N2423" s="453"/>
    </row>
    <row r="2424" spans="12:14">
      <c r="L2424" s="453"/>
      <c r="M2424" s="453"/>
      <c r="N2424" s="453"/>
    </row>
    <row r="2425" spans="12:14">
      <c r="L2425" s="453"/>
      <c r="M2425" s="453"/>
      <c r="N2425" s="453"/>
    </row>
    <row r="2426" spans="12:14">
      <c r="L2426" s="453"/>
      <c r="M2426" s="453"/>
      <c r="N2426" s="453"/>
    </row>
    <row r="2427" spans="12:14">
      <c r="L2427" s="453"/>
      <c r="M2427" s="453"/>
      <c r="N2427" s="453"/>
    </row>
    <row r="2428" spans="12:14">
      <c r="L2428" s="453"/>
      <c r="M2428" s="453"/>
      <c r="N2428" s="453"/>
    </row>
    <row r="2429" spans="12:14">
      <c r="L2429" s="453"/>
      <c r="M2429" s="453"/>
      <c r="N2429" s="453"/>
    </row>
    <row r="2430" spans="12:14">
      <c r="L2430" s="453"/>
      <c r="M2430" s="453"/>
      <c r="N2430" s="453"/>
    </row>
    <row r="2431" spans="12:14">
      <c r="L2431" s="453"/>
      <c r="M2431" s="453"/>
      <c r="N2431" s="453"/>
    </row>
    <row r="2432" spans="12:14">
      <c r="L2432" s="453"/>
      <c r="M2432" s="453"/>
      <c r="N2432" s="453"/>
    </row>
    <row r="2433" spans="12:14">
      <c r="L2433" s="453"/>
      <c r="M2433" s="453"/>
      <c r="N2433" s="453"/>
    </row>
    <row r="2434" spans="12:14">
      <c r="L2434" s="453"/>
      <c r="M2434" s="453"/>
      <c r="N2434" s="453"/>
    </row>
    <row r="2435" spans="12:14">
      <c r="L2435" s="453"/>
      <c r="M2435" s="453"/>
      <c r="N2435" s="453"/>
    </row>
    <row r="2436" spans="12:14">
      <c r="L2436" s="453"/>
      <c r="M2436" s="453"/>
      <c r="N2436" s="453"/>
    </row>
    <row r="2437" spans="12:14">
      <c r="L2437" s="453"/>
      <c r="M2437" s="453"/>
      <c r="N2437" s="453"/>
    </row>
    <row r="2438" spans="12:14">
      <c r="L2438" s="453"/>
      <c r="M2438" s="453"/>
      <c r="N2438" s="453"/>
    </row>
    <row r="2439" spans="12:14">
      <c r="L2439" s="453"/>
      <c r="M2439" s="453"/>
      <c r="N2439" s="453"/>
    </row>
    <row r="2440" spans="12:14">
      <c r="L2440" s="453"/>
      <c r="M2440" s="453"/>
      <c r="N2440" s="453"/>
    </row>
    <row r="2441" spans="12:14">
      <c r="L2441" s="453"/>
      <c r="M2441" s="453"/>
      <c r="N2441" s="453"/>
    </row>
    <row r="2442" spans="12:14">
      <c r="L2442" s="453"/>
      <c r="M2442" s="453"/>
      <c r="N2442" s="453"/>
    </row>
    <row r="2443" spans="12:14">
      <c r="L2443" s="453"/>
      <c r="M2443" s="453"/>
      <c r="N2443" s="453"/>
    </row>
    <row r="2444" spans="12:14">
      <c r="L2444" s="453"/>
      <c r="M2444" s="453"/>
      <c r="N2444" s="453"/>
    </row>
    <row r="2445" spans="12:14">
      <c r="L2445" s="453"/>
      <c r="M2445" s="453"/>
      <c r="N2445" s="453"/>
    </row>
    <row r="2446" spans="12:14">
      <c r="L2446" s="453"/>
      <c r="M2446" s="453"/>
      <c r="N2446" s="453"/>
    </row>
    <row r="2447" spans="12:14">
      <c r="L2447" s="453"/>
      <c r="M2447" s="453"/>
      <c r="N2447" s="453"/>
    </row>
    <row r="2448" spans="12:14">
      <c r="L2448" s="453"/>
      <c r="M2448" s="453"/>
      <c r="N2448" s="453"/>
    </row>
    <row r="2449" spans="12:14">
      <c r="L2449" s="453"/>
      <c r="M2449" s="453"/>
      <c r="N2449" s="453"/>
    </row>
    <row r="2450" spans="12:14">
      <c r="L2450" s="453"/>
      <c r="M2450" s="453"/>
      <c r="N2450" s="453"/>
    </row>
    <row r="2451" spans="12:14">
      <c r="L2451" s="453"/>
      <c r="M2451" s="453"/>
      <c r="N2451" s="453"/>
    </row>
    <row r="2452" spans="12:14">
      <c r="L2452" s="453"/>
      <c r="M2452" s="453"/>
      <c r="N2452" s="453"/>
    </row>
    <row r="2453" spans="12:14">
      <c r="L2453" s="453"/>
      <c r="M2453" s="453"/>
      <c r="N2453" s="453"/>
    </row>
    <row r="2454" spans="12:14">
      <c r="L2454" s="453"/>
      <c r="M2454" s="453"/>
      <c r="N2454" s="453"/>
    </row>
    <row r="2455" spans="12:14">
      <c r="L2455" s="453"/>
      <c r="M2455" s="453"/>
      <c r="N2455" s="453"/>
    </row>
    <row r="2456" spans="12:14">
      <c r="L2456" s="453"/>
      <c r="M2456" s="453"/>
      <c r="N2456" s="453"/>
    </row>
    <row r="2457" spans="12:14">
      <c r="L2457" s="453"/>
      <c r="M2457" s="453"/>
      <c r="N2457" s="453"/>
    </row>
    <row r="2458" spans="12:14">
      <c r="L2458" s="453"/>
      <c r="M2458" s="453"/>
      <c r="N2458" s="453"/>
    </row>
    <row r="2459" spans="12:14">
      <c r="L2459" s="453"/>
      <c r="M2459" s="453"/>
      <c r="N2459" s="453"/>
    </row>
    <row r="2460" spans="12:14">
      <c r="L2460" s="453"/>
      <c r="M2460" s="453"/>
      <c r="N2460" s="453"/>
    </row>
    <row r="2461" spans="12:14">
      <c r="L2461" s="453"/>
      <c r="M2461" s="453"/>
      <c r="N2461" s="453"/>
    </row>
    <row r="2462" spans="12:14">
      <c r="L2462" s="453"/>
      <c r="M2462" s="453"/>
      <c r="N2462" s="453"/>
    </row>
    <row r="2463" spans="12:14">
      <c r="L2463" s="453"/>
      <c r="M2463" s="453"/>
      <c r="N2463" s="453"/>
    </row>
    <row r="2464" spans="12:14">
      <c r="L2464" s="453"/>
      <c r="M2464" s="453"/>
      <c r="N2464" s="453"/>
    </row>
    <row r="2465" spans="12:14">
      <c r="L2465" s="453"/>
      <c r="M2465" s="453"/>
      <c r="N2465" s="453"/>
    </row>
    <row r="2466" spans="12:14">
      <c r="L2466" s="453"/>
      <c r="M2466" s="453"/>
      <c r="N2466" s="453"/>
    </row>
    <row r="2467" spans="12:14">
      <c r="L2467" s="453"/>
      <c r="M2467" s="453"/>
      <c r="N2467" s="453"/>
    </row>
    <row r="2468" spans="12:14">
      <c r="L2468" s="453"/>
      <c r="M2468" s="453"/>
      <c r="N2468" s="453"/>
    </row>
    <row r="2469" spans="12:14">
      <c r="L2469" s="453"/>
      <c r="M2469" s="453"/>
      <c r="N2469" s="453"/>
    </row>
    <row r="2470" spans="12:14">
      <c r="L2470" s="453"/>
      <c r="M2470" s="453"/>
      <c r="N2470" s="453"/>
    </row>
    <row r="2471" spans="12:14">
      <c r="L2471" s="453"/>
      <c r="M2471" s="453"/>
      <c r="N2471" s="453"/>
    </row>
    <row r="2472" spans="12:14">
      <c r="L2472" s="453"/>
      <c r="M2472" s="453"/>
      <c r="N2472" s="453"/>
    </row>
    <row r="2473" spans="12:14">
      <c r="L2473" s="453"/>
      <c r="M2473" s="453"/>
      <c r="N2473" s="453"/>
    </row>
    <row r="2474" spans="12:14">
      <c r="L2474" s="453"/>
      <c r="M2474" s="453"/>
      <c r="N2474" s="453"/>
    </row>
    <row r="2475" spans="12:14">
      <c r="L2475" s="453"/>
      <c r="M2475" s="453"/>
      <c r="N2475" s="453"/>
    </row>
    <row r="2476" spans="12:14">
      <c r="L2476" s="453"/>
      <c r="M2476" s="453"/>
      <c r="N2476" s="453"/>
    </row>
    <row r="2477" spans="12:14">
      <c r="L2477" s="453"/>
      <c r="M2477" s="453"/>
      <c r="N2477" s="453"/>
    </row>
    <row r="2478" spans="12:14">
      <c r="L2478" s="453"/>
      <c r="M2478" s="453"/>
      <c r="N2478" s="453"/>
    </row>
    <row r="2479" spans="12:14">
      <c r="L2479" s="453"/>
      <c r="M2479" s="453"/>
      <c r="N2479" s="453"/>
    </row>
    <row r="2480" spans="12:14">
      <c r="L2480" s="453"/>
      <c r="M2480" s="453"/>
      <c r="N2480" s="453"/>
    </row>
    <row r="2481" spans="12:14">
      <c r="L2481" s="453"/>
      <c r="M2481" s="453"/>
      <c r="N2481" s="453"/>
    </row>
    <row r="2482" spans="12:14">
      <c r="L2482" s="453"/>
      <c r="M2482" s="453"/>
      <c r="N2482" s="453"/>
    </row>
    <row r="2483" spans="12:14">
      <c r="L2483" s="453"/>
      <c r="M2483" s="453"/>
      <c r="N2483" s="453"/>
    </row>
    <row r="2484" spans="12:14">
      <c r="L2484" s="453"/>
      <c r="M2484" s="453"/>
      <c r="N2484" s="453"/>
    </row>
    <row r="2485" spans="12:14">
      <c r="L2485" s="453"/>
      <c r="M2485" s="453"/>
      <c r="N2485" s="453"/>
    </row>
    <row r="2486" spans="12:14">
      <c r="L2486" s="453"/>
      <c r="M2486" s="453"/>
      <c r="N2486" s="453"/>
    </row>
    <row r="2487" spans="12:14">
      <c r="L2487" s="453"/>
      <c r="M2487" s="453"/>
      <c r="N2487" s="453"/>
    </row>
    <row r="2488" spans="12:14">
      <c r="L2488" s="453"/>
      <c r="M2488" s="453"/>
      <c r="N2488" s="453"/>
    </row>
    <row r="2489" spans="12:14">
      <c r="L2489" s="453"/>
      <c r="M2489" s="453"/>
      <c r="N2489" s="453"/>
    </row>
    <row r="2490" spans="12:14">
      <c r="L2490" s="453"/>
      <c r="M2490" s="453"/>
      <c r="N2490" s="453"/>
    </row>
    <row r="2491" spans="12:14">
      <c r="L2491" s="453"/>
      <c r="M2491" s="453"/>
      <c r="N2491" s="453"/>
    </row>
    <row r="2492" spans="12:14">
      <c r="L2492" s="453"/>
      <c r="M2492" s="453"/>
      <c r="N2492" s="453"/>
    </row>
    <row r="2493" spans="12:14">
      <c r="L2493" s="453"/>
      <c r="M2493" s="453"/>
      <c r="N2493" s="453"/>
    </row>
    <row r="2494" spans="12:14">
      <c r="L2494" s="453"/>
      <c r="M2494" s="453"/>
      <c r="N2494" s="453"/>
    </row>
    <row r="2495" spans="12:14">
      <c r="L2495" s="453"/>
      <c r="M2495" s="453"/>
      <c r="N2495" s="453"/>
    </row>
    <row r="2496" spans="12:14">
      <c r="L2496" s="453"/>
      <c r="M2496" s="453"/>
      <c r="N2496" s="453"/>
    </row>
    <row r="2497" spans="12:14">
      <c r="L2497" s="453"/>
      <c r="M2497" s="453"/>
      <c r="N2497" s="453"/>
    </row>
    <row r="2498" spans="12:14">
      <c r="L2498" s="453"/>
      <c r="M2498" s="453"/>
      <c r="N2498" s="453"/>
    </row>
    <row r="2499" spans="12:14">
      <c r="L2499" s="453"/>
      <c r="M2499" s="453"/>
      <c r="N2499" s="453"/>
    </row>
    <row r="2500" spans="12:14">
      <c r="L2500" s="453"/>
      <c r="M2500" s="453"/>
      <c r="N2500" s="453"/>
    </row>
    <row r="2501" spans="12:14">
      <c r="L2501" s="453"/>
      <c r="M2501" s="453"/>
      <c r="N2501" s="453"/>
    </row>
    <row r="2502" spans="12:14">
      <c r="L2502" s="453"/>
      <c r="M2502" s="453"/>
      <c r="N2502" s="453"/>
    </row>
    <row r="2503" spans="12:14">
      <c r="L2503" s="453"/>
      <c r="M2503" s="453"/>
      <c r="N2503" s="453"/>
    </row>
    <row r="2504" spans="12:14">
      <c r="L2504" s="453"/>
      <c r="M2504" s="453"/>
      <c r="N2504" s="453"/>
    </row>
    <row r="2505" spans="12:14">
      <c r="L2505" s="453"/>
      <c r="M2505" s="453"/>
      <c r="N2505" s="453"/>
    </row>
    <row r="2506" spans="12:14">
      <c r="L2506" s="453"/>
      <c r="M2506" s="453"/>
      <c r="N2506" s="453"/>
    </row>
    <row r="2507" spans="12:14">
      <c r="L2507" s="453"/>
      <c r="M2507" s="453"/>
      <c r="N2507" s="453"/>
    </row>
    <row r="2508" spans="12:14">
      <c r="L2508" s="453"/>
      <c r="M2508" s="453"/>
      <c r="N2508" s="453"/>
    </row>
    <row r="2509" spans="12:14">
      <c r="L2509" s="453"/>
      <c r="M2509" s="453"/>
      <c r="N2509" s="453"/>
    </row>
    <row r="2510" spans="12:14">
      <c r="L2510" s="453"/>
      <c r="M2510" s="453"/>
      <c r="N2510" s="453"/>
    </row>
    <row r="2511" spans="12:14">
      <c r="L2511" s="453"/>
      <c r="M2511" s="453"/>
      <c r="N2511" s="453"/>
    </row>
    <row r="2512" spans="12:14">
      <c r="L2512" s="453"/>
      <c r="M2512" s="453"/>
      <c r="N2512" s="453"/>
    </row>
    <row r="2513" spans="12:14">
      <c r="L2513" s="453"/>
      <c r="M2513" s="453"/>
      <c r="N2513" s="453"/>
    </row>
    <row r="2514" spans="12:14">
      <c r="L2514" s="453"/>
      <c r="M2514" s="453"/>
      <c r="N2514" s="453"/>
    </row>
    <row r="2515" spans="12:14">
      <c r="L2515" s="453"/>
      <c r="M2515" s="453"/>
      <c r="N2515" s="453"/>
    </row>
    <row r="2516" spans="12:14">
      <c r="L2516" s="453"/>
      <c r="M2516" s="453"/>
      <c r="N2516" s="453"/>
    </row>
    <row r="2517" spans="12:14">
      <c r="L2517" s="453"/>
      <c r="M2517" s="453"/>
      <c r="N2517" s="453"/>
    </row>
    <row r="2518" spans="12:14">
      <c r="L2518" s="453"/>
      <c r="M2518" s="453"/>
      <c r="N2518" s="453"/>
    </row>
    <row r="2519" spans="12:14">
      <c r="L2519" s="453"/>
      <c r="M2519" s="453"/>
      <c r="N2519" s="453"/>
    </row>
    <row r="2520" spans="12:14">
      <c r="L2520" s="453"/>
      <c r="M2520" s="453"/>
      <c r="N2520" s="453"/>
    </row>
    <row r="2521" spans="12:14">
      <c r="L2521" s="453"/>
      <c r="M2521" s="453"/>
      <c r="N2521" s="453"/>
    </row>
    <row r="2522" spans="12:14">
      <c r="L2522" s="453"/>
      <c r="M2522" s="453"/>
      <c r="N2522" s="453"/>
    </row>
    <row r="2523" spans="12:14">
      <c r="L2523" s="453"/>
      <c r="M2523" s="453"/>
      <c r="N2523" s="453"/>
    </row>
    <row r="2524" spans="12:14">
      <c r="L2524" s="453"/>
      <c r="M2524" s="453"/>
      <c r="N2524" s="453"/>
    </row>
    <row r="2525" spans="12:14">
      <c r="L2525" s="453"/>
      <c r="M2525" s="453"/>
      <c r="N2525" s="453"/>
    </row>
    <row r="2526" spans="12:14">
      <c r="L2526" s="453"/>
      <c r="M2526" s="453"/>
      <c r="N2526" s="453"/>
    </row>
    <row r="2527" spans="12:14">
      <c r="L2527" s="453"/>
      <c r="M2527" s="453"/>
      <c r="N2527" s="453"/>
    </row>
    <row r="2528" spans="12:14">
      <c r="L2528" s="453"/>
      <c r="M2528" s="453"/>
      <c r="N2528" s="453"/>
    </row>
    <row r="2529" spans="12:14">
      <c r="L2529" s="453"/>
      <c r="M2529" s="453"/>
      <c r="N2529" s="453"/>
    </row>
    <row r="2530" spans="12:14">
      <c r="L2530" s="453"/>
      <c r="M2530" s="453"/>
      <c r="N2530" s="453"/>
    </row>
    <row r="2531" spans="12:14">
      <c r="L2531" s="453"/>
      <c r="M2531" s="453"/>
      <c r="N2531" s="453"/>
    </row>
    <row r="2532" spans="12:14">
      <c r="L2532" s="453"/>
      <c r="M2532" s="453"/>
      <c r="N2532" s="453"/>
    </row>
    <row r="2533" spans="12:14">
      <c r="L2533" s="453"/>
      <c r="M2533" s="453"/>
      <c r="N2533" s="453"/>
    </row>
    <row r="2534" spans="12:14">
      <c r="L2534" s="453"/>
      <c r="M2534" s="453"/>
      <c r="N2534" s="453"/>
    </row>
    <row r="2535" spans="12:14">
      <c r="L2535" s="453"/>
      <c r="M2535" s="453"/>
      <c r="N2535" s="453"/>
    </row>
    <row r="2536" spans="12:14">
      <c r="L2536" s="453"/>
      <c r="M2536" s="453"/>
      <c r="N2536" s="453"/>
    </row>
    <row r="2537" spans="12:14">
      <c r="L2537" s="453"/>
      <c r="M2537" s="453"/>
      <c r="N2537" s="453"/>
    </row>
    <row r="2538" spans="12:14">
      <c r="L2538" s="453"/>
      <c r="M2538" s="453"/>
      <c r="N2538" s="453"/>
    </row>
    <row r="2539" spans="12:14">
      <c r="L2539" s="453"/>
      <c r="M2539" s="453"/>
      <c r="N2539" s="453"/>
    </row>
    <row r="2540" spans="12:14">
      <c r="L2540" s="453"/>
      <c r="M2540" s="453"/>
      <c r="N2540" s="453"/>
    </row>
    <row r="2541" spans="12:14">
      <c r="L2541" s="453"/>
      <c r="M2541" s="453"/>
      <c r="N2541" s="453"/>
    </row>
    <row r="2542" spans="12:14">
      <c r="L2542" s="453"/>
      <c r="M2542" s="453"/>
      <c r="N2542" s="453"/>
    </row>
    <row r="2543" spans="12:14">
      <c r="L2543" s="453"/>
      <c r="M2543" s="453"/>
      <c r="N2543" s="453"/>
    </row>
    <row r="2544" spans="12:14">
      <c r="L2544" s="453"/>
      <c r="M2544" s="453"/>
      <c r="N2544" s="453"/>
    </row>
    <row r="2545" spans="12:14">
      <c r="L2545" s="453"/>
      <c r="M2545" s="453"/>
      <c r="N2545" s="453"/>
    </row>
    <row r="2546" spans="12:14">
      <c r="L2546" s="453"/>
      <c r="M2546" s="453"/>
      <c r="N2546" s="453"/>
    </row>
    <row r="2547" spans="12:14">
      <c r="L2547" s="453"/>
      <c r="M2547" s="453"/>
      <c r="N2547" s="453"/>
    </row>
    <row r="2548" spans="12:14">
      <c r="L2548" s="453"/>
      <c r="M2548" s="453"/>
      <c r="N2548" s="453"/>
    </row>
    <row r="2549" spans="12:14">
      <c r="L2549" s="453"/>
      <c r="M2549" s="453"/>
      <c r="N2549" s="453"/>
    </row>
    <row r="2550" spans="12:14">
      <c r="L2550" s="453"/>
      <c r="M2550" s="453"/>
      <c r="N2550" s="453"/>
    </row>
    <row r="2551" spans="12:14">
      <c r="L2551" s="453"/>
      <c r="M2551" s="453"/>
      <c r="N2551" s="453"/>
    </row>
    <row r="2552" spans="12:14">
      <c r="L2552" s="453"/>
      <c r="M2552" s="453"/>
      <c r="N2552" s="453"/>
    </row>
    <row r="2553" spans="12:14">
      <c r="L2553" s="453"/>
      <c r="M2553" s="453"/>
      <c r="N2553" s="453"/>
    </row>
    <row r="2554" spans="12:14">
      <c r="L2554" s="453"/>
      <c r="M2554" s="453"/>
      <c r="N2554" s="453"/>
    </row>
    <row r="2555" spans="12:14">
      <c r="L2555" s="453"/>
      <c r="M2555" s="453"/>
      <c r="N2555" s="453"/>
    </row>
    <row r="2556" spans="12:14">
      <c r="L2556" s="453"/>
      <c r="M2556" s="453"/>
      <c r="N2556" s="453"/>
    </row>
    <row r="2557" spans="12:14">
      <c r="L2557" s="453"/>
      <c r="M2557" s="453"/>
      <c r="N2557" s="453"/>
    </row>
    <row r="2558" spans="12:14">
      <c r="L2558" s="453"/>
      <c r="M2558" s="453"/>
      <c r="N2558" s="453"/>
    </row>
    <row r="2559" spans="12:14">
      <c r="L2559" s="453"/>
      <c r="M2559" s="453"/>
      <c r="N2559" s="453"/>
    </row>
    <row r="2560" spans="12:14">
      <c r="L2560" s="453"/>
      <c r="M2560" s="453"/>
      <c r="N2560" s="453"/>
    </row>
    <row r="2561" spans="12:14">
      <c r="L2561" s="453"/>
      <c r="M2561" s="453"/>
      <c r="N2561" s="453"/>
    </row>
    <row r="2562" spans="12:14">
      <c r="L2562" s="453"/>
      <c r="M2562" s="453"/>
      <c r="N2562" s="453"/>
    </row>
    <row r="2563" spans="12:14">
      <c r="L2563" s="453"/>
      <c r="M2563" s="453"/>
      <c r="N2563" s="453"/>
    </row>
    <row r="2564" spans="12:14">
      <c r="L2564" s="453"/>
      <c r="M2564" s="453"/>
      <c r="N2564" s="453"/>
    </row>
    <row r="2565" spans="12:14">
      <c r="L2565" s="453"/>
      <c r="M2565" s="453"/>
      <c r="N2565" s="453"/>
    </row>
    <row r="2566" spans="12:14">
      <c r="L2566" s="453"/>
      <c r="M2566" s="453"/>
      <c r="N2566" s="453"/>
    </row>
    <row r="2567" spans="12:14">
      <c r="L2567" s="453"/>
      <c r="M2567" s="453"/>
      <c r="N2567" s="453"/>
    </row>
    <row r="2568" spans="12:14">
      <c r="L2568" s="453"/>
      <c r="M2568" s="453"/>
      <c r="N2568" s="453"/>
    </row>
    <row r="2569" spans="12:14">
      <c r="L2569" s="453"/>
      <c r="M2569" s="453"/>
      <c r="N2569" s="453"/>
    </row>
    <row r="2570" spans="12:14">
      <c r="L2570" s="453"/>
      <c r="M2570" s="453"/>
      <c r="N2570" s="453"/>
    </row>
    <row r="2571" spans="12:14">
      <c r="L2571" s="453"/>
      <c r="M2571" s="453"/>
      <c r="N2571" s="453"/>
    </row>
    <row r="2572" spans="12:14">
      <c r="L2572" s="453"/>
      <c r="M2572" s="453"/>
      <c r="N2572" s="453"/>
    </row>
    <row r="2573" spans="12:14">
      <c r="L2573" s="453"/>
      <c r="M2573" s="453"/>
      <c r="N2573" s="453"/>
    </row>
    <row r="2574" spans="12:14">
      <c r="L2574" s="453"/>
      <c r="M2574" s="453"/>
      <c r="N2574" s="453"/>
    </row>
    <row r="2575" spans="12:14">
      <c r="L2575" s="453"/>
      <c r="M2575" s="453"/>
      <c r="N2575" s="453"/>
    </row>
    <row r="2576" spans="12:14">
      <c r="L2576" s="453"/>
      <c r="M2576" s="453"/>
      <c r="N2576" s="453"/>
    </row>
    <row r="2577" spans="12:14">
      <c r="L2577" s="453"/>
      <c r="M2577" s="453"/>
      <c r="N2577" s="453"/>
    </row>
    <row r="2578" spans="12:14">
      <c r="L2578" s="453"/>
      <c r="M2578" s="453"/>
      <c r="N2578" s="453"/>
    </row>
    <row r="2579" spans="12:14">
      <c r="L2579" s="453"/>
      <c r="M2579" s="453"/>
      <c r="N2579" s="453"/>
    </row>
    <row r="2580" spans="12:14">
      <c r="L2580" s="453"/>
      <c r="M2580" s="453"/>
      <c r="N2580" s="453"/>
    </row>
    <row r="2581" spans="12:14">
      <c r="L2581" s="453"/>
      <c r="M2581" s="453"/>
      <c r="N2581" s="453"/>
    </row>
    <row r="2582" spans="12:14">
      <c r="L2582" s="453"/>
      <c r="M2582" s="453"/>
      <c r="N2582" s="453"/>
    </row>
    <row r="2583" spans="12:14">
      <c r="L2583" s="453"/>
      <c r="M2583" s="453"/>
      <c r="N2583" s="453"/>
    </row>
    <row r="2584" spans="12:14">
      <c r="L2584" s="453"/>
      <c r="M2584" s="453"/>
      <c r="N2584" s="453"/>
    </row>
    <row r="2585" spans="12:14">
      <c r="L2585" s="453"/>
      <c r="M2585" s="453"/>
      <c r="N2585" s="453"/>
    </row>
    <row r="2586" spans="12:14">
      <c r="L2586" s="453"/>
      <c r="M2586" s="453"/>
      <c r="N2586" s="453"/>
    </row>
    <row r="2587" spans="12:14">
      <c r="L2587" s="453"/>
      <c r="M2587" s="453"/>
      <c r="N2587" s="453"/>
    </row>
    <row r="2588" spans="12:14">
      <c r="L2588" s="453"/>
      <c r="M2588" s="453"/>
      <c r="N2588" s="453"/>
    </row>
    <row r="2589" spans="12:14">
      <c r="L2589" s="453"/>
      <c r="M2589" s="453"/>
      <c r="N2589" s="453"/>
    </row>
    <row r="2590" spans="12:14">
      <c r="L2590" s="453"/>
      <c r="M2590" s="453"/>
      <c r="N2590" s="453"/>
    </row>
    <row r="2591" spans="12:14">
      <c r="L2591" s="453"/>
      <c r="M2591" s="453"/>
      <c r="N2591" s="453"/>
    </row>
    <row r="2592" spans="12:14">
      <c r="L2592" s="453"/>
      <c r="M2592" s="453"/>
      <c r="N2592" s="453"/>
    </row>
    <row r="2593" spans="12:14">
      <c r="L2593" s="453"/>
      <c r="M2593" s="453"/>
      <c r="N2593" s="453"/>
    </row>
    <row r="2594" spans="12:14">
      <c r="L2594" s="453"/>
      <c r="M2594" s="453"/>
      <c r="N2594" s="453"/>
    </row>
    <row r="2595" spans="12:14">
      <c r="L2595" s="453"/>
      <c r="M2595" s="453"/>
      <c r="N2595" s="453"/>
    </row>
    <row r="2596" spans="12:14">
      <c r="L2596" s="453"/>
      <c r="M2596" s="453"/>
      <c r="N2596" s="453"/>
    </row>
    <row r="2597" spans="12:14">
      <c r="L2597" s="453"/>
      <c r="M2597" s="453"/>
      <c r="N2597" s="453"/>
    </row>
    <row r="2598" spans="12:14">
      <c r="L2598" s="453"/>
      <c r="M2598" s="453"/>
      <c r="N2598" s="453"/>
    </row>
    <row r="2599" spans="12:14">
      <c r="L2599" s="453"/>
      <c r="M2599" s="453"/>
      <c r="N2599" s="453"/>
    </row>
    <row r="2600" spans="12:14">
      <c r="L2600" s="453"/>
      <c r="M2600" s="453"/>
      <c r="N2600" s="453"/>
    </row>
    <row r="2601" spans="12:14">
      <c r="L2601" s="453"/>
      <c r="M2601" s="453"/>
      <c r="N2601" s="453"/>
    </row>
    <row r="2602" spans="12:14">
      <c r="L2602" s="453"/>
      <c r="M2602" s="453"/>
      <c r="N2602" s="453"/>
    </row>
    <row r="2603" spans="12:14">
      <c r="L2603" s="453"/>
      <c r="M2603" s="453"/>
      <c r="N2603" s="453"/>
    </row>
    <row r="2604" spans="12:14">
      <c r="L2604" s="453"/>
      <c r="M2604" s="453"/>
      <c r="N2604" s="453"/>
    </row>
    <row r="2605" spans="12:14">
      <c r="L2605" s="453"/>
      <c r="M2605" s="453"/>
      <c r="N2605" s="453"/>
    </row>
    <row r="2606" spans="12:14">
      <c r="L2606" s="453"/>
      <c r="M2606" s="453"/>
      <c r="N2606" s="453"/>
    </row>
    <row r="2607" spans="12:14">
      <c r="L2607" s="453"/>
      <c r="M2607" s="453"/>
      <c r="N2607" s="453"/>
    </row>
    <row r="2608" spans="12:14">
      <c r="L2608" s="453"/>
      <c r="M2608" s="453"/>
      <c r="N2608" s="453"/>
    </row>
    <row r="2609" spans="12:14">
      <c r="L2609" s="453"/>
      <c r="M2609" s="453"/>
      <c r="N2609" s="453"/>
    </row>
    <row r="2610" spans="12:14">
      <c r="L2610" s="453"/>
      <c r="M2610" s="453"/>
      <c r="N2610" s="453"/>
    </row>
    <row r="2611" spans="12:14">
      <c r="L2611" s="453"/>
      <c r="M2611" s="453"/>
      <c r="N2611" s="453"/>
    </row>
    <row r="2612" spans="12:14">
      <c r="L2612" s="453"/>
      <c r="M2612" s="453"/>
      <c r="N2612" s="453"/>
    </row>
    <row r="2613" spans="12:14">
      <c r="L2613" s="453"/>
      <c r="M2613" s="453"/>
      <c r="N2613" s="453"/>
    </row>
    <row r="2614" spans="12:14">
      <c r="L2614" s="453"/>
      <c r="M2614" s="453"/>
      <c r="N2614" s="453"/>
    </row>
    <row r="2615" spans="12:14">
      <c r="L2615" s="453"/>
      <c r="M2615" s="453"/>
      <c r="N2615" s="453"/>
    </row>
    <row r="2616" spans="12:14">
      <c r="L2616" s="453"/>
      <c r="M2616" s="453"/>
      <c r="N2616" s="453"/>
    </row>
    <row r="2617" spans="12:14">
      <c r="L2617" s="453"/>
      <c r="M2617" s="453"/>
      <c r="N2617" s="453"/>
    </row>
    <row r="2618" spans="12:14">
      <c r="L2618" s="453"/>
      <c r="M2618" s="453"/>
      <c r="N2618" s="453"/>
    </row>
    <row r="2619" spans="12:14">
      <c r="L2619" s="453"/>
      <c r="M2619" s="453"/>
      <c r="N2619" s="453"/>
    </row>
    <row r="2620" spans="12:14">
      <c r="L2620" s="453"/>
      <c r="M2620" s="453"/>
      <c r="N2620" s="453"/>
    </row>
    <row r="2621" spans="12:14">
      <c r="L2621" s="453"/>
      <c r="M2621" s="453"/>
      <c r="N2621" s="453"/>
    </row>
    <row r="2622" spans="12:14">
      <c r="L2622" s="453"/>
      <c r="M2622" s="453"/>
      <c r="N2622" s="453"/>
    </row>
    <row r="2623" spans="12:14">
      <c r="L2623" s="453"/>
      <c r="M2623" s="453"/>
      <c r="N2623" s="453"/>
    </row>
    <row r="2624" spans="12:14">
      <c r="L2624" s="453"/>
      <c r="M2624" s="453"/>
      <c r="N2624" s="453"/>
    </row>
    <row r="2625" spans="12:14">
      <c r="L2625" s="453"/>
      <c r="M2625" s="453"/>
      <c r="N2625" s="453"/>
    </row>
    <row r="2626" spans="12:14">
      <c r="L2626" s="453"/>
      <c r="M2626" s="453"/>
      <c r="N2626" s="453"/>
    </row>
    <row r="2627" spans="12:14">
      <c r="L2627" s="453"/>
      <c r="M2627" s="453"/>
      <c r="N2627" s="453"/>
    </row>
    <row r="2628" spans="12:14">
      <c r="L2628" s="453"/>
      <c r="M2628" s="453"/>
      <c r="N2628" s="453"/>
    </row>
    <row r="2629" spans="12:14">
      <c r="L2629" s="453"/>
      <c r="M2629" s="453"/>
      <c r="N2629" s="453"/>
    </row>
    <row r="2630" spans="12:14">
      <c r="L2630" s="453"/>
      <c r="M2630" s="453"/>
      <c r="N2630" s="453"/>
    </row>
    <row r="2631" spans="12:14">
      <c r="L2631" s="453"/>
      <c r="M2631" s="453"/>
      <c r="N2631" s="453"/>
    </row>
    <row r="2632" spans="12:14">
      <c r="L2632" s="453"/>
      <c r="M2632" s="453"/>
      <c r="N2632" s="453"/>
    </row>
    <row r="2633" spans="12:14">
      <c r="L2633" s="453"/>
      <c r="M2633" s="453"/>
      <c r="N2633" s="453"/>
    </row>
    <row r="2634" spans="12:14">
      <c r="L2634" s="453"/>
      <c r="M2634" s="453"/>
      <c r="N2634" s="453"/>
    </row>
    <row r="2635" spans="12:14">
      <c r="L2635" s="453"/>
      <c r="M2635" s="453"/>
      <c r="N2635" s="453"/>
    </row>
    <row r="2636" spans="12:14">
      <c r="L2636" s="453"/>
      <c r="M2636" s="453"/>
      <c r="N2636" s="453"/>
    </row>
    <row r="2637" spans="12:14">
      <c r="L2637" s="453"/>
      <c r="M2637" s="453"/>
      <c r="N2637" s="453"/>
    </row>
    <row r="2638" spans="12:14">
      <c r="L2638" s="453"/>
      <c r="M2638" s="453"/>
      <c r="N2638" s="453"/>
    </row>
    <row r="2639" spans="12:14">
      <c r="L2639" s="453"/>
      <c r="M2639" s="453"/>
      <c r="N2639" s="453"/>
    </row>
    <row r="2640" spans="12:14">
      <c r="L2640" s="453"/>
      <c r="M2640" s="453"/>
      <c r="N2640" s="453"/>
    </row>
    <row r="2641" spans="12:14">
      <c r="L2641" s="453"/>
      <c r="M2641" s="453"/>
      <c r="N2641" s="453"/>
    </row>
    <row r="2642" spans="12:14">
      <c r="L2642" s="453"/>
      <c r="M2642" s="453"/>
      <c r="N2642" s="453"/>
    </row>
    <row r="2643" spans="12:14">
      <c r="L2643" s="453"/>
      <c r="M2643" s="453"/>
      <c r="N2643" s="453"/>
    </row>
    <row r="2644" spans="12:14">
      <c r="L2644" s="453"/>
      <c r="M2644" s="453"/>
      <c r="N2644" s="453"/>
    </row>
    <row r="2645" spans="12:14">
      <c r="L2645" s="453"/>
      <c r="M2645" s="453"/>
      <c r="N2645" s="453"/>
    </row>
    <row r="2646" spans="12:14">
      <c r="L2646" s="453"/>
      <c r="M2646" s="453"/>
      <c r="N2646" s="453"/>
    </row>
    <row r="2647" spans="12:14">
      <c r="L2647" s="453"/>
      <c r="M2647" s="453"/>
      <c r="N2647" s="453"/>
    </row>
    <row r="2648" spans="12:14">
      <c r="L2648" s="453"/>
      <c r="M2648" s="453"/>
      <c r="N2648" s="453"/>
    </row>
    <row r="2649" spans="12:14">
      <c r="L2649" s="453"/>
      <c r="M2649" s="453"/>
      <c r="N2649" s="453"/>
    </row>
    <row r="2650" spans="12:14">
      <c r="L2650" s="453"/>
      <c r="M2650" s="453"/>
      <c r="N2650" s="453"/>
    </row>
    <row r="2651" spans="12:14">
      <c r="L2651" s="453"/>
      <c r="M2651" s="453"/>
      <c r="N2651" s="453"/>
    </row>
    <row r="2652" spans="12:14">
      <c r="L2652" s="453"/>
      <c r="M2652" s="453"/>
      <c r="N2652" s="453"/>
    </row>
    <row r="2653" spans="12:14">
      <c r="L2653" s="453"/>
      <c r="M2653" s="453"/>
      <c r="N2653" s="453"/>
    </row>
    <row r="2654" spans="12:14">
      <c r="L2654" s="453"/>
      <c r="M2654" s="453"/>
      <c r="N2654" s="453"/>
    </row>
    <row r="2655" spans="12:14">
      <c r="L2655" s="453"/>
      <c r="M2655" s="453"/>
      <c r="N2655" s="453"/>
    </row>
    <row r="2656" spans="12:14">
      <c r="L2656" s="453"/>
      <c r="M2656" s="453"/>
      <c r="N2656" s="453"/>
    </row>
    <row r="2657" spans="12:14">
      <c r="L2657" s="453"/>
      <c r="M2657" s="453"/>
      <c r="N2657" s="453"/>
    </row>
    <row r="2658" spans="12:14">
      <c r="L2658" s="453"/>
      <c r="M2658" s="453"/>
      <c r="N2658" s="453"/>
    </row>
    <row r="2659" spans="12:14">
      <c r="L2659" s="453"/>
      <c r="M2659" s="453"/>
      <c r="N2659" s="453"/>
    </row>
    <row r="2660" spans="12:14">
      <c r="L2660" s="453"/>
      <c r="M2660" s="453"/>
      <c r="N2660" s="453"/>
    </row>
    <row r="2661" spans="12:14">
      <c r="L2661" s="453"/>
      <c r="M2661" s="453"/>
      <c r="N2661" s="453"/>
    </row>
    <row r="2662" spans="12:14">
      <c r="L2662" s="453"/>
      <c r="M2662" s="453"/>
      <c r="N2662" s="453"/>
    </row>
    <row r="2663" spans="12:14">
      <c r="L2663" s="453"/>
      <c r="M2663" s="453"/>
      <c r="N2663" s="453"/>
    </row>
    <row r="2664" spans="12:14">
      <c r="L2664" s="453"/>
      <c r="M2664" s="453"/>
      <c r="N2664" s="453"/>
    </row>
    <row r="2665" spans="12:14">
      <c r="L2665" s="453"/>
      <c r="M2665" s="453"/>
      <c r="N2665" s="453"/>
    </row>
    <row r="2666" spans="12:14">
      <c r="L2666" s="453"/>
      <c r="M2666" s="453"/>
      <c r="N2666" s="453"/>
    </row>
    <row r="2667" spans="12:14">
      <c r="L2667" s="453"/>
      <c r="M2667" s="453"/>
      <c r="N2667" s="453"/>
    </row>
    <row r="2668" spans="12:14">
      <c r="L2668" s="453"/>
      <c r="M2668" s="453"/>
      <c r="N2668" s="453"/>
    </row>
    <row r="2669" spans="12:14">
      <c r="L2669" s="453"/>
      <c r="M2669" s="453"/>
      <c r="N2669" s="453"/>
    </row>
    <row r="2670" spans="12:14">
      <c r="L2670" s="453"/>
      <c r="M2670" s="453"/>
      <c r="N2670" s="453"/>
    </row>
    <row r="2671" spans="12:14">
      <c r="L2671" s="453"/>
      <c r="M2671" s="453"/>
      <c r="N2671" s="453"/>
    </row>
    <row r="2672" spans="12:14">
      <c r="L2672" s="453"/>
      <c r="M2672" s="453"/>
      <c r="N2672" s="453"/>
    </row>
    <row r="2673" spans="12:14">
      <c r="L2673" s="453"/>
      <c r="M2673" s="453"/>
      <c r="N2673" s="453"/>
    </row>
    <row r="2674" spans="12:14">
      <c r="L2674" s="453"/>
      <c r="M2674" s="453"/>
      <c r="N2674" s="453"/>
    </row>
    <row r="2675" spans="12:14">
      <c r="L2675" s="453"/>
      <c r="M2675" s="453"/>
      <c r="N2675" s="453"/>
    </row>
    <row r="2676" spans="12:14">
      <c r="L2676" s="453"/>
      <c r="M2676" s="453"/>
      <c r="N2676" s="453"/>
    </row>
    <row r="2677" spans="12:14">
      <c r="L2677" s="453"/>
      <c r="M2677" s="453"/>
      <c r="N2677" s="453"/>
    </row>
    <row r="2678" spans="12:14">
      <c r="L2678" s="453"/>
      <c r="M2678" s="453"/>
      <c r="N2678" s="453"/>
    </row>
    <row r="2679" spans="12:14">
      <c r="L2679" s="453"/>
      <c r="M2679" s="453"/>
      <c r="N2679" s="453"/>
    </row>
    <row r="2680" spans="12:14">
      <c r="L2680" s="453"/>
      <c r="M2680" s="453"/>
      <c r="N2680" s="453"/>
    </row>
    <row r="2681" spans="12:14">
      <c r="L2681" s="453"/>
      <c r="M2681" s="453"/>
      <c r="N2681" s="453"/>
    </row>
    <row r="2682" spans="12:14">
      <c r="L2682" s="453"/>
      <c r="M2682" s="453"/>
      <c r="N2682" s="453"/>
    </row>
    <row r="2683" spans="12:14">
      <c r="L2683" s="453"/>
      <c r="M2683" s="453"/>
      <c r="N2683" s="453"/>
    </row>
    <row r="2684" spans="12:14">
      <c r="L2684" s="453"/>
      <c r="M2684" s="453"/>
      <c r="N2684" s="453"/>
    </row>
    <row r="2685" spans="12:14">
      <c r="L2685" s="453"/>
      <c r="M2685" s="453"/>
      <c r="N2685" s="453"/>
    </row>
    <row r="2686" spans="12:14">
      <c r="L2686" s="453"/>
      <c r="M2686" s="453"/>
      <c r="N2686" s="453"/>
    </row>
    <row r="2687" spans="12:14">
      <c r="L2687" s="453"/>
      <c r="M2687" s="453"/>
      <c r="N2687" s="453"/>
    </row>
    <row r="2688" spans="12:14">
      <c r="L2688" s="453"/>
      <c r="M2688" s="453"/>
      <c r="N2688" s="453"/>
    </row>
    <row r="2689" spans="12:14">
      <c r="L2689" s="453"/>
      <c r="M2689" s="453"/>
      <c r="N2689" s="453"/>
    </row>
    <row r="2690" spans="12:14">
      <c r="L2690" s="453"/>
      <c r="M2690" s="453"/>
      <c r="N2690" s="453"/>
    </row>
    <row r="2691" spans="12:14">
      <c r="L2691" s="453"/>
      <c r="M2691" s="453"/>
      <c r="N2691" s="453"/>
    </row>
    <row r="2692" spans="12:14">
      <c r="L2692" s="453"/>
      <c r="M2692" s="453"/>
      <c r="N2692" s="453"/>
    </row>
    <row r="2693" spans="12:14">
      <c r="L2693" s="453"/>
      <c r="M2693" s="453"/>
      <c r="N2693" s="453"/>
    </row>
    <row r="2694" spans="12:14">
      <c r="L2694" s="453"/>
      <c r="M2694" s="453"/>
      <c r="N2694" s="453"/>
    </row>
    <row r="2695" spans="12:14">
      <c r="L2695" s="453"/>
      <c r="M2695" s="453"/>
      <c r="N2695" s="453"/>
    </row>
    <row r="2696" spans="12:14">
      <c r="L2696" s="453"/>
      <c r="M2696" s="453"/>
      <c r="N2696" s="453"/>
    </row>
    <row r="2697" spans="12:14">
      <c r="L2697" s="453"/>
      <c r="M2697" s="453"/>
      <c r="N2697" s="453"/>
    </row>
    <row r="2698" spans="12:14">
      <c r="L2698" s="453"/>
      <c r="M2698" s="453"/>
      <c r="N2698" s="453"/>
    </row>
    <row r="2699" spans="12:14">
      <c r="L2699" s="453"/>
      <c r="M2699" s="453"/>
      <c r="N2699" s="453"/>
    </row>
    <row r="2700" spans="12:14">
      <c r="L2700" s="453"/>
      <c r="M2700" s="453"/>
      <c r="N2700" s="453"/>
    </row>
    <row r="2701" spans="12:14">
      <c r="L2701" s="453"/>
      <c r="M2701" s="453"/>
      <c r="N2701" s="453"/>
    </row>
    <row r="2702" spans="12:14">
      <c r="L2702" s="453"/>
      <c r="M2702" s="453"/>
      <c r="N2702" s="453"/>
    </row>
    <row r="2703" spans="12:14">
      <c r="L2703" s="453"/>
      <c r="M2703" s="453"/>
      <c r="N2703" s="453"/>
    </row>
    <row r="2704" spans="12:14">
      <c r="L2704" s="453"/>
      <c r="M2704" s="453"/>
      <c r="N2704" s="453"/>
    </row>
    <row r="2705" spans="12:14">
      <c r="L2705" s="453"/>
      <c r="M2705" s="453"/>
      <c r="N2705" s="453"/>
    </row>
    <row r="2706" spans="12:14">
      <c r="L2706" s="453"/>
      <c r="M2706" s="453"/>
      <c r="N2706" s="453"/>
    </row>
    <row r="2707" spans="12:14">
      <c r="L2707" s="453"/>
      <c r="M2707" s="453"/>
      <c r="N2707" s="453"/>
    </row>
    <row r="2708" spans="12:14">
      <c r="L2708" s="453"/>
      <c r="M2708" s="453"/>
      <c r="N2708" s="453"/>
    </row>
    <row r="2709" spans="12:14">
      <c r="L2709" s="453"/>
      <c r="M2709" s="453"/>
      <c r="N2709" s="453"/>
    </row>
    <row r="2710" spans="12:14">
      <c r="L2710" s="453"/>
      <c r="M2710" s="453"/>
      <c r="N2710" s="453"/>
    </row>
    <row r="2711" spans="12:14">
      <c r="L2711" s="453"/>
      <c r="M2711" s="453"/>
      <c r="N2711" s="453"/>
    </row>
    <row r="2712" spans="12:14">
      <c r="L2712" s="453"/>
      <c r="M2712" s="453"/>
      <c r="N2712" s="453"/>
    </row>
    <row r="2713" spans="12:14">
      <c r="L2713" s="453"/>
      <c r="M2713" s="453"/>
      <c r="N2713" s="453"/>
    </row>
    <row r="2714" spans="12:14">
      <c r="L2714" s="453"/>
      <c r="M2714" s="453"/>
      <c r="N2714" s="453"/>
    </row>
    <row r="2715" spans="12:14">
      <c r="L2715" s="453"/>
      <c r="M2715" s="453"/>
      <c r="N2715" s="453"/>
    </row>
    <row r="2716" spans="12:14">
      <c r="L2716" s="453"/>
      <c r="M2716" s="453"/>
      <c r="N2716" s="453"/>
    </row>
    <row r="2717" spans="12:14">
      <c r="L2717" s="453"/>
      <c r="M2717" s="453"/>
      <c r="N2717" s="453"/>
    </row>
    <row r="2718" spans="12:14">
      <c r="L2718" s="453"/>
      <c r="M2718" s="453"/>
      <c r="N2718" s="453"/>
    </row>
    <row r="2719" spans="12:14">
      <c r="L2719" s="453"/>
      <c r="M2719" s="453"/>
      <c r="N2719" s="453"/>
    </row>
    <row r="2720" spans="12:14">
      <c r="L2720" s="453"/>
      <c r="M2720" s="453"/>
      <c r="N2720" s="453"/>
    </row>
    <row r="2721" spans="12:14">
      <c r="L2721" s="453"/>
      <c r="M2721" s="453"/>
      <c r="N2721" s="453"/>
    </row>
    <row r="2722" spans="12:14">
      <c r="L2722" s="453"/>
      <c r="M2722" s="453"/>
      <c r="N2722" s="453"/>
    </row>
    <row r="2723" spans="12:14">
      <c r="L2723" s="453"/>
      <c r="M2723" s="453"/>
      <c r="N2723" s="453"/>
    </row>
    <row r="2724" spans="12:14">
      <c r="L2724" s="453"/>
      <c r="M2724" s="453"/>
      <c r="N2724" s="453"/>
    </row>
    <row r="2725" spans="12:14">
      <c r="L2725" s="453"/>
      <c r="M2725" s="453"/>
      <c r="N2725" s="453"/>
    </row>
    <row r="2726" spans="12:14">
      <c r="L2726" s="453"/>
      <c r="M2726" s="453"/>
      <c r="N2726" s="453"/>
    </row>
    <row r="2727" spans="12:14">
      <c r="L2727" s="453"/>
      <c r="M2727" s="453"/>
      <c r="N2727" s="453"/>
    </row>
    <row r="2728" spans="12:14">
      <c r="L2728" s="453"/>
      <c r="M2728" s="453"/>
      <c r="N2728" s="453"/>
    </row>
    <row r="2729" spans="12:14">
      <c r="L2729" s="453"/>
      <c r="M2729" s="453"/>
      <c r="N2729" s="453"/>
    </row>
    <row r="2730" spans="12:14">
      <c r="L2730" s="453"/>
      <c r="M2730" s="453"/>
      <c r="N2730" s="453"/>
    </row>
    <row r="2731" spans="12:14">
      <c r="L2731" s="453"/>
      <c r="M2731" s="453"/>
      <c r="N2731" s="453"/>
    </row>
    <row r="2732" spans="12:14">
      <c r="L2732" s="453"/>
      <c r="M2732" s="453"/>
      <c r="N2732" s="453"/>
    </row>
    <row r="2733" spans="12:14">
      <c r="L2733" s="453"/>
      <c r="M2733" s="453"/>
      <c r="N2733" s="453"/>
    </row>
    <row r="2734" spans="12:14">
      <c r="L2734" s="453"/>
      <c r="M2734" s="453"/>
      <c r="N2734" s="453"/>
    </row>
    <row r="2735" spans="12:14">
      <c r="L2735" s="453"/>
      <c r="M2735" s="453"/>
      <c r="N2735" s="453"/>
    </row>
    <row r="2736" spans="12:14">
      <c r="L2736" s="453"/>
      <c r="M2736" s="453"/>
      <c r="N2736" s="453"/>
    </row>
    <row r="2737" spans="12:14">
      <c r="L2737" s="453"/>
      <c r="M2737" s="453"/>
      <c r="N2737" s="453"/>
    </row>
    <row r="2738" spans="12:14">
      <c r="L2738" s="453"/>
      <c r="M2738" s="453"/>
      <c r="N2738" s="453"/>
    </row>
    <row r="2739" spans="12:14">
      <c r="L2739" s="453"/>
      <c r="M2739" s="453"/>
      <c r="N2739" s="453"/>
    </row>
    <row r="2740" spans="12:14">
      <c r="L2740" s="453"/>
      <c r="M2740" s="453"/>
      <c r="N2740" s="453"/>
    </row>
    <row r="2741" spans="12:14">
      <c r="L2741" s="453"/>
      <c r="M2741" s="453"/>
      <c r="N2741" s="453"/>
    </row>
    <row r="2742" spans="12:14">
      <c r="L2742" s="453"/>
      <c r="M2742" s="453"/>
      <c r="N2742" s="453"/>
    </row>
    <row r="2743" spans="12:14">
      <c r="L2743" s="453"/>
      <c r="M2743" s="453"/>
      <c r="N2743" s="453"/>
    </row>
    <row r="2744" spans="12:14">
      <c r="L2744" s="453"/>
      <c r="M2744" s="453"/>
      <c r="N2744" s="453"/>
    </row>
    <row r="2745" spans="12:14">
      <c r="L2745" s="453"/>
      <c r="M2745" s="453"/>
      <c r="N2745" s="453"/>
    </row>
    <row r="2746" spans="12:14">
      <c r="L2746" s="453"/>
      <c r="M2746" s="453"/>
      <c r="N2746" s="453"/>
    </row>
    <row r="2747" spans="12:14">
      <c r="L2747" s="453"/>
      <c r="M2747" s="453"/>
      <c r="N2747" s="453"/>
    </row>
    <row r="2748" spans="12:14">
      <c r="L2748" s="453"/>
      <c r="M2748" s="453"/>
      <c r="N2748" s="453"/>
    </row>
    <row r="2749" spans="12:14">
      <c r="L2749" s="453"/>
      <c r="M2749" s="453"/>
      <c r="N2749" s="453"/>
    </row>
    <row r="2750" spans="12:14">
      <c r="L2750" s="453"/>
      <c r="M2750" s="453"/>
      <c r="N2750" s="453"/>
    </row>
    <row r="2751" spans="12:14">
      <c r="L2751" s="453"/>
      <c r="M2751" s="453"/>
      <c r="N2751" s="453"/>
    </row>
    <row r="2752" spans="12:14">
      <c r="L2752" s="453"/>
      <c r="M2752" s="453"/>
      <c r="N2752" s="453"/>
    </row>
    <row r="2753" spans="12:14">
      <c r="L2753" s="453"/>
      <c r="M2753" s="453"/>
      <c r="N2753" s="453"/>
    </row>
    <row r="2754" spans="12:14">
      <c r="L2754" s="453"/>
      <c r="M2754" s="453"/>
      <c r="N2754" s="453"/>
    </row>
    <row r="2755" spans="12:14">
      <c r="L2755" s="453"/>
      <c r="M2755" s="453"/>
      <c r="N2755" s="453"/>
    </row>
    <row r="2756" spans="12:14">
      <c r="L2756" s="453"/>
      <c r="M2756" s="453"/>
      <c r="N2756" s="453"/>
    </row>
    <row r="2757" spans="12:14">
      <c r="L2757" s="453"/>
      <c r="M2757" s="453"/>
      <c r="N2757" s="453"/>
    </row>
    <row r="2758" spans="12:14">
      <c r="L2758" s="453"/>
      <c r="M2758" s="453"/>
      <c r="N2758" s="453"/>
    </row>
    <row r="2759" spans="12:14">
      <c r="L2759" s="453"/>
      <c r="M2759" s="453"/>
      <c r="N2759" s="453"/>
    </row>
    <row r="2760" spans="12:14">
      <c r="L2760" s="453"/>
      <c r="M2760" s="453"/>
      <c r="N2760" s="453"/>
    </row>
    <row r="2761" spans="12:14">
      <c r="L2761" s="453"/>
      <c r="M2761" s="453"/>
      <c r="N2761" s="453"/>
    </row>
    <row r="2762" spans="12:14">
      <c r="L2762" s="453"/>
      <c r="M2762" s="453"/>
      <c r="N2762" s="453"/>
    </row>
    <row r="2763" spans="12:14">
      <c r="L2763" s="453"/>
      <c r="M2763" s="453"/>
      <c r="N2763" s="453"/>
    </row>
    <row r="2764" spans="12:14">
      <c r="L2764" s="453"/>
      <c r="M2764" s="453"/>
      <c r="N2764" s="453"/>
    </row>
    <row r="2765" spans="12:14">
      <c r="L2765" s="453"/>
      <c r="M2765" s="453"/>
      <c r="N2765" s="453"/>
    </row>
    <row r="2766" spans="12:14">
      <c r="L2766" s="453"/>
      <c r="M2766" s="453"/>
      <c r="N2766" s="453"/>
    </row>
    <row r="2767" spans="12:14">
      <c r="L2767" s="453"/>
      <c r="M2767" s="453"/>
      <c r="N2767" s="453"/>
    </row>
    <row r="2768" spans="12:14">
      <c r="L2768" s="453"/>
      <c r="M2768" s="453"/>
      <c r="N2768" s="453"/>
    </row>
    <row r="2769" spans="12:14">
      <c r="L2769" s="453"/>
      <c r="M2769" s="453"/>
      <c r="N2769" s="453"/>
    </row>
    <row r="2770" spans="12:14">
      <c r="L2770" s="453"/>
      <c r="M2770" s="453"/>
      <c r="N2770" s="453"/>
    </row>
    <row r="2771" spans="12:14">
      <c r="L2771" s="453"/>
      <c r="M2771" s="453"/>
      <c r="N2771" s="453"/>
    </row>
    <row r="2772" spans="12:14">
      <c r="L2772" s="453"/>
      <c r="M2772" s="453"/>
      <c r="N2772" s="453"/>
    </row>
    <row r="2773" spans="12:14">
      <c r="L2773" s="453"/>
      <c r="M2773" s="453"/>
      <c r="N2773" s="453"/>
    </row>
    <row r="2774" spans="12:14">
      <c r="L2774" s="453"/>
      <c r="M2774" s="453"/>
      <c r="N2774" s="453"/>
    </row>
    <row r="2775" spans="12:14">
      <c r="L2775" s="453"/>
      <c r="M2775" s="453"/>
      <c r="N2775" s="453"/>
    </row>
    <row r="2776" spans="12:14">
      <c r="L2776" s="453"/>
      <c r="M2776" s="453"/>
      <c r="N2776" s="453"/>
    </row>
    <row r="2777" spans="12:14">
      <c r="L2777" s="453"/>
      <c r="M2777" s="453"/>
      <c r="N2777" s="453"/>
    </row>
    <row r="2778" spans="12:14">
      <c r="L2778" s="453"/>
      <c r="M2778" s="453"/>
      <c r="N2778" s="453"/>
    </row>
    <row r="2779" spans="12:14">
      <c r="L2779" s="453"/>
      <c r="M2779" s="453"/>
      <c r="N2779" s="453"/>
    </row>
    <row r="2780" spans="12:14">
      <c r="L2780" s="453"/>
      <c r="M2780" s="453"/>
      <c r="N2780" s="453"/>
    </row>
    <row r="2781" spans="12:14">
      <c r="L2781" s="453"/>
      <c r="M2781" s="453"/>
      <c r="N2781" s="453"/>
    </row>
    <row r="2782" spans="12:14">
      <c r="L2782" s="453"/>
      <c r="M2782" s="453"/>
      <c r="N2782" s="453"/>
    </row>
    <row r="2783" spans="12:14">
      <c r="L2783" s="453"/>
      <c r="M2783" s="453"/>
      <c r="N2783" s="453"/>
    </row>
    <row r="2784" spans="12:14">
      <c r="L2784" s="453"/>
      <c r="M2784" s="453"/>
      <c r="N2784" s="453"/>
    </row>
    <row r="2785" spans="12:14">
      <c r="L2785" s="453"/>
      <c r="M2785" s="453"/>
      <c r="N2785" s="453"/>
    </row>
    <row r="2786" spans="12:14">
      <c r="L2786" s="453"/>
      <c r="M2786" s="453"/>
      <c r="N2786" s="453"/>
    </row>
    <row r="2787" spans="12:14">
      <c r="L2787" s="453"/>
      <c r="M2787" s="453"/>
      <c r="N2787" s="453"/>
    </row>
    <row r="2788" spans="12:14">
      <c r="L2788" s="453"/>
      <c r="M2788" s="453"/>
      <c r="N2788" s="453"/>
    </row>
    <row r="2789" spans="12:14">
      <c r="L2789" s="453"/>
      <c r="M2789" s="453"/>
      <c r="N2789" s="453"/>
    </row>
    <row r="2790" spans="12:14">
      <c r="L2790" s="453"/>
      <c r="M2790" s="453"/>
      <c r="N2790" s="453"/>
    </row>
    <row r="2791" spans="12:14">
      <c r="L2791" s="453"/>
      <c r="M2791" s="453"/>
      <c r="N2791" s="453"/>
    </row>
    <row r="2792" spans="12:14">
      <c r="L2792" s="453"/>
      <c r="M2792" s="453"/>
      <c r="N2792" s="453"/>
    </row>
    <row r="2793" spans="12:14">
      <c r="L2793" s="453"/>
      <c r="M2793" s="453"/>
      <c r="N2793" s="453"/>
    </row>
    <row r="2794" spans="12:14">
      <c r="L2794" s="453"/>
      <c r="M2794" s="453"/>
      <c r="N2794" s="453"/>
    </row>
    <row r="2795" spans="12:14">
      <c r="L2795" s="453"/>
      <c r="M2795" s="453"/>
      <c r="N2795" s="453"/>
    </row>
    <row r="2796" spans="12:14">
      <c r="L2796" s="453"/>
      <c r="M2796" s="453"/>
      <c r="N2796" s="453"/>
    </row>
    <row r="2797" spans="12:14">
      <c r="L2797" s="453"/>
      <c r="M2797" s="453"/>
      <c r="N2797" s="453"/>
    </row>
    <row r="2798" spans="12:14">
      <c r="L2798" s="453"/>
      <c r="M2798" s="453"/>
      <c r="N2798" s="453"/>
    </row>
    <row r="2799" spans="12:14">
      <c r="L2799" s="453"/>
      <c r="M2799" s="453"/>
      <c r="N2799" s="453"/>
    </row>
    <row r="2800" spans="12:14">
      <c r="L2800" s="453"/>
      <c r="M2800" s="453"/>
      <c r="N2800" s="453"/>
    </row>
    <row r="2801" spans="12:14">
      <c r="L2801" s="453"/>
      <c r="M2801" s="453"/>
      <c r="N2801" s="453"/>
    </row>
    <row r="2802" spans="12:14">
      <c r="L2802" s="453"/>
      <c r="M2802" s="453"/>
      <c r="N2802" s="453"/>
    </row>
    <row r="2803" spans="12:14">
      <c r="L2803" s="453"/>
      <c r="M2803" s="453"/>
      <c r="N2803" s="453"/>
    </row>
    <row r="2804" spans="12:14">
      <c r="L2804" s="453"/>
      <c r="M2804" s="453"/>
      <c r="N2804" s="453"/>
    </row>
    <row r="2805" spans="12:14">
      <c r="L2805" s="453"/>
      <c r="M2805" s="453"/>
      <c r="N2805" s="453"/>
    </row>
    <row r="2806" spans="12:14">
      <c r="L2806" s="453"/>
      <c r="M2806" s="453"/>
      <c r="N2806" s="453"/>
    </row>
    <row r="2807" spans="12:14">
      <c r="L2807" s="453"/>
      <c r="M2807" s="453"/>
      <c r="N2807" s="453"/>
    </row>
    <row r="2808" spans="12:14">
      <c r="L2808" s="453"/>
      <c r="M2808" s="453"/>
      <c r="N2808" s="453"/>
    </row>
    <row r="2809" spans="12:14">
      <c r="L2809" s="453"/>
      <c r="M2809" s="453"/>
      <c r="N2809" s="453"/>
    </row>
    <row r="2810" spans="12:14">
      <c r="L2810" s="453"/>
      <c r="M2810" s="453"/>
      <c r="N2810" s="453"/>
    </row>
    <row r="2811" spans="12:14">
      <c r="L2811" s="453"/>
      <c r="M2811" s="453"/>
      <c r="N2811" s="453"/>
    </row>
    <row r="2812" spans="12:14">
      <c r="L2812" s="453"/>
      <c r="M2812" s="453"/>
      <c r="N2812" s="453"/>
    </row>
    <row r="2813" spans="12:14">
      <c r="L2813" s="453"/>
      <c r="M2813" s="453"/>
      <c r="N2813" s="453"/>
    </row>
    <row r="2814" spans="12:14">
      <c r="L2814" s="453"/>
      <c r="M2814" s="453"/>
      <c r="N2814" s="453"/>
    </row>
    <row r="2815" spans="12:14">
      <c r="L2815" s="453"/>
      <c r="M2815" s="453"/>
      <c r="N2815" s="453"/>
    </row>
    <row r="2816" spans="12:14">
      <c r="L2816" s="453"/>
      <c r="M2816" s="453"/>
      <c r="N2816" s="453"/>
    </row>
    <row r="2817" spans="12:14">
      <c r="L2817" s="453"/>
      <c r="M2817" s="453"/>
      <c r="N2817" s="453"/>
    </row>
    <row r="2818" spans="12:14">
      <c r="L2818" s="453"/>
      <c r="M2818" s="453"/>
      <c r="N2818" s="453"/>
    </row>
    <row r="2819" spans="12:14">
      <c r="L2819" s="453"/>
      <c r="M2819" s="453"/>
      <c r="N2819" s="453"/>
    </row>
    <row r="2820" spans="12:14">
      <c r="L2820" s="453"/>
      <c r="M2820" s="453"/>
      <c r="N2820" s="453"/>
    </row>
    <row r="2821" spans="12:14">
      <c r="L2821" s="453"/>
      <c r="M2821" s="453"/>
      <c r="N2821" s="453"/>
    </row>
    <row r="2822" spans="12:14">
      <c r="L2822" s="453"/>
      <c r="M2822" s="453"/>
      <c r="N2822" s="453"/>
    </row>
    <row r="2823" spans="12:14">
      <c r="L2823" s="453"/>
      <c r="M2823" s="453"/>
      <c r="N2823" s="453"/>
    </row>
    <row r="2824" spans="12:14">
      <c r="L2824" s="453"/>
      <c r="M2824" s="453"/>
      <c r="N2824" s="453"/>
    </row>
    <row r="2825" spans="12:14">
      <c r="L2825" s="453"/>
      <c r="M2825" s="453"/>
      <c r="N2825" s="453"/>
    </row>
    <row r="2826" spans="12:14">
      <c r="L2826" s="453"/>
      <c r="M2826" s="453"/>
      <c r="N2826" s="453"/>
    </row>
    <row r="2827" spans="12:14">
      <c r="L2827" s="453"/>
      <c r="M2827" s="453"/>
      <c r="N2827" s="453"/>
    </row>
    <row r="2828" spans="12:14">
      <c r="L2828" s="453"/>
      <c r="M2828" s="453"/>
      <c r="N2828" s="453"/>
    </row>
    <row r="2829" spans="12:14">
      <c r="L2829" s="453"/>
      <c r="M2829" s="453"/>
      <c r="N2829" s="453"/>
    </row>
    <row r="2830" spans="12:14">
      <c r="L2830" s="453"/>
      <c r="M2830" s="453"/>
      <c r="N2830" s="453"/>
    </row>
    <row r="2831" spans="12:14">
      <c r="L2831" s="453"/>
      <c r="M2831" s="453"/>
      <c r="N2831" s="453"/>
    </row>
    <row r="2832" spans="12:14">
      <c r="L2832" s="453"/>
      <c r="M2832" s="453"/>
      <c r="N2832" s="453"/>
    </row>
    <row r="2833" spans="12:14">
      <c r="L2833" s="453"/>
      <c r="M2833" s="453"/>
      <c r="N2833" s="453"/>
    </row>
    <row r="2834" spans="12:14">
      <c r="L2834" s="453"/>
      <c r="M2834" s="453"/>
      <c r="N2834" s="453"/>
    </row>
    <row r="2835" spans="12:14">
      <c r="L2835" s="453"/>
      <c r="M2835" s="453"/>
      <c r="N2835" s="453"/>
    </row>
    <row r="2836" spans="12:14">
      <c r="L2836" s="453"/>
      <c r="M2836" s="453"/>
      <c r="N2836" s="453"/>
    </row>
    <row r="2837" spans="12:14">
      <c r="L2837" s="453"/>
      <c r="M2837" s="453"/>
      <c r="N2837" s="453"/>
    </row>
    <row r="2838" spans="12:14">
      <c r="L2838" s="453"/>
      <c r="M2838" s="453"/>
      <c r="N2838" s="453"/>
    </row>
    <row r="2839" spans="12:14">
      <c r="L2839" s="453"/>
      <c r="M2839" s="453"/>
      <c r="N2839" s="453"/>
    </row>
    <row r="2840" spans="12:14">
      <c r="L2840" s="453"/>
      <c r="M2840" s="453"/>
      <c r="N2840" s="453"/>
    </row>
    <row r="2841" spans="12:14">
      <c r="L2841" s="453"/>
      <c r="M2841" s="453"/>
      <c r="N2841" s="453"/>
    </row>
    <row r="2842" spans="12:14">
      <c r="L2842" s="453"/>
      <c r="M2842" s="453"/>
      <c r="N2842" s="453"/>
    </row>
    <row r="2843" spans="12:14">
      <c r="L2843" s="453"/>
      <c r="M2843" s="453"/>
      <c r="N2843" s="453"/>
    </row>
    <row r="2844" spans="12:14">
      <c r="L2844" s="453"/>
      <c r="M2844" s="453"/>
      <c r="N2844" s="453"/>
    </row>
    <row r="2845" spans="12:14">
      <c r="L2845" s="453"/>
      <c r="M2845" s="453"/>
      <c r="N2845" s="453"/>
    </row>
    <row r="2846" spans="12:14">
      <c r="L2846" s="453"/>
      <c r="M2846" s="453"/>
      <c r="N2846" s="453"/>
    </row>
    <row r="2847" spans="12:14">
      <c r="L2847" s="453"/>
      <c r="M2847" s="453"/>
      <c r="N2847" s="453"/>
    </row>
    <row r="2848" spans="12:14">
      <c r="L2848" s="453"/>
      <c r="M2848" s="453"/>
      <c r="N2848" s="453"/>
    </row>
    <row r="2849" spans="12:14">
      <c r="L2849" s="453"/>
      <c r="M2849" s="453"/>
      <c r="N2849" s="453"/>
    </row>
    <row r="2850" spans="12:14">
      <c r="L2850" s="453"/>
      <c r="M2850" s="453"/>
      <c r="N2850" s="453"/>
    </row>
    <row r="2851" spans="12:14">
      <c r="L2851" s="453"/>
      <c r="M2851" s="453"/>
      <c r="N2851" s="453"/>
    </row>
    <row r="2852" spans="12:14">
      <c r="L2852" s="453"/>
      <c r="M2852" s="453"/>
      <c r="N2852" s="453"/>
    </row>
    <row r="2853" spans="12:14">
      <c r="L2853" s="453"/>
      <c r="M2853" s="453"/>
      <c r="N2853" s="453"/>
    </row>
    <row r="2854" spans="12:14">
      <c r="L2854" s="453"/>
      <c r="M2854" s="453"/>
      <c r="N2854" s="453"/>
    </row>
    <row r="2855" spans="12:14">
      <c r="L2855" s="453"/>
      <c r="M2855" s="453"/>
      <c r="N2855" s="453"/>
    </row>
    <row r="2856" spans="12:14">
      <c r="L2856" s="453"/>
      <c r="M2856" s="453"/>
      <c r="N2856" s="453"/>
    </row>
    <row r="2857" spans="12:14">
      <c r="L2857" s="453"/>
      <c r="M2857" s="453"/>
      <c r="N2857" s="453"/>
    </row>
    <row r="2858" spans="12:14">
      <c r="L2858" s="453"/>
      <c r="M2858" s="453"/>
      <c r="N2858" s="453"/>
    </row>
    <row r="2859" spans="12:14">
      <c r="L2859" s="453"/>
      <c r="M2859" s="453"/>
      <c r="N2859" s="453"/>
    </row>
    <row r="2860" spans="12:14">
      <c r="L2860" s="453"/>
      <c r="M2860" s="453"/>
      <c r="N2860" s="453"/>
    </row>
    <row r="2861" spans="12:14">
      <c r="L2861" s="453"/>
      <c r="M2861" s="453"/>
      <c r="N2861" s="453"/>
    </row>
    <row r="2862" spans="12:14">
      <c r="L2862" s="453"/>
      <c r="M2862" s="453"/>
      <c r="N2862" s="453"/>
    </row>
    <row r="2863" spans="12:14">
      <c r="L2863" s="453"/>
      <c r="M2863" s="453"/>
      <c r="N2863" s="453"/>
    </row>
    <row r="2864" spans="12:14">
      <c r="L2864" s="453"/>
      <c r="M2864" s="453"/>
      <c r="N2864" s="453"/>
    </row>
    <row r="2865" spans="12:14">
      <c r="L2865" s="453"/>
      <c r="M2865" s="453"/>
      <c r="N2865" s="453"/>
    </row>
    <row r="2866" spans="12:14">
      <c r="L2866" s="453"/>
      <c r="M2866" s="453"/>
      <c r="N2866" s="453"/>
    </row>
    <row r="2867" spans="12:14">
      <c r="L2867" s="453"/>
      <c r="M2867" s="453"/>
      <c r="N2867" s="453"/>
    </row>
    <row r="2868" spans="12:14">
      <c r="L2868" s="453"/>
      <c r="M2868" s="453"/>
      <c r="N2868" s="453"/>
    </row>
    <row r="2869" spans="12:14">
      <c r="L2869" s="453"/>
      <c r="M2869" s="453"/>
      <c r="N2869" s="453"/>
    </row>
    <row r="2870" spans="12:14">
      <c r="L2870" s="453"/>
      <c r="M2870" s="453"/>
      <c r="N2870" s="453"/>
    </row>
    <row r="2871" spans="12:14">
      <c r="L2871" s="453"/>
      <c r="M2871" s="453"/>
      <c r="N2871" s="453"/>
    </row>
    <row r="2872" spans="12:14">
      <c r="L2872" s="453"/>
      <c r="M2872" s="453"/>
      <c r="N2872" s="453"/>
    </row>
    <row r="2873" spans="12:14">
      <c r="L2873" s="453"/>
      <c r="M2873" s="453"/>
      <c r="N2873" s="453"/>
    </row>
    <row r="2874" spans="12:14">
      <c r="L2874" s="453"/>
      <c r="M2874" s="453"/>
      <c r="N2874" s="453"/>
    </row>
    <row r="2875" spans="12:14">
      <c r="L2875" s="453"/>
      <c r="M2875" s="453"/>
      <c r="N2875" s="453"/>
    </row>
    <row r="2876" spans="12:14">
      <c r="L2876" s="453"/>
      <c r="M2876" s="453"/>
      <c r="N2876" s="453"/>
    </row>
    <row r="2877" spans="12:14">
      <c r="L2877" s="453"/>
      <c r="M2877" s="453"/>
      <c r="N2877" s="453"/>
    </row>
    <row r="2878" spans="12:14">
      <c r="L2878" s="453"/>
      <c r="M2878" s="453"/>
      <c r="N2878" s="453"/>
    </row>
    <row r="2879" spans="12:14">
      <c r="L2879" s="453"/>
      <c r="M2879" s="453"/>
      <c r="N2879" s="453"/>
    </row>
    <row r="2880" spans="12:14">
      <c r="L2880" s="453"/>
      <c r="M2880" s="453"/>
      <c r="N2880" s="453"/>
    </row>
    <row r="2881" spans="12:14">
      <c r="L2881" s="453"/>
      <c r="M2881" s="453"/>
      <c r="N2881" s="453"/>
    </row>
    <row r="2882" spans="12:14">
      <c r="L2882" s="453"/>
      <c r="M2882" s="453"/>
      <c r="N2882" s="453"/>
    </row>
    <row r="2883" spans="12:14">
      <c r="L2883" s="453"/>
      <c r="M2883" s="453"/>
      <c r="N2883" s="453"/>
    </row>
    <row r="2884" spans="12:14">
      <c r="L2884" s="453"/>
      <c r="M2884" s="453"/>
      <c r="N2884" s="453"/>
    </row>
    <row r="2885" spans="12:14">
      <c r="L2885" s="453"/>
      <c r="M2885" s="453"/>
      <c r="N2885" s="453"/>
    </row>
    <row r="2886" spans="12:14">
      <c r="L2886" s="453"/>
      <c r="M2886" s="453"/>
      <c r="N2886" s="453"/>
    </row>
    <row r="2887" spans="12:14">
      <c r="L2887" s="453"/>
      <c r="M2887" s="453"/>
      <c r="N2887" s="453"/>
    </row>
    <row r="2888" spans="12:14">
      <c r="L2888" s="453"/>
      <c r="M2888" s="453"/>
      <c r="N2888" s="453"/>
    </row>
    <row r="2889" spans="12:14">
      <c r="L2889" s="453"/>
      <c r="M2889" s="453"/>
      <c r="N2889" s="453"/>
    </row>
    <row r="2890" spans="12:14">
      <c r="L2890" s="453"/>
      <c r="M2890" s="453"/>
      <c r="N2890" s="453"/>
    </row>
    <row r="2891" spans="12:14">
      <c r="L2891" s="453"/>
      <c r="M2891" s="453"/>
      <c r="N2891" s="453"/>
    </row>
    <row r="2892" spans="12:14">
      <c r="L2892" s="453"/>
      <c r="M2892" s="453"/>
      <c r="N2892" s="453"/>
    </row>
    <row r="2893" spans="12:14">
      <c r="L2893" s="453"/>
      <c r="M2893" s="453"/>
      <c r="N2893" s="453"/>
    </row>
    <row r="2894" spans="12:14">
      <c r="L2894" s="453"/>
      <c r="M2894" s="453"/>
      <c r="N2894" s="453"/>
    </row>
    <row r="2895" spans="12:14">
      <c r="L2895" s="453"/>
      <c r="M2895" s="453"/>
      <c r="N2895" s="453"/>
    </row>
    <row r="2896" spans="12:14">
      <c r="L2896" s="453"/>
      <c r="M2896" s="453"/>
      <c r="N2896" s="453"/>
    </row>
    <row r="2897" spans="12:14">
      <c r="L2897" s="453"/>
      <c r="M2897" s="453"/>
      <c r="N2897" s="453"/>
    </row>
    <row r="2898" spans="12:14">
      <c r="L2898" s="453"/>
      <c r="M2898" s="453"/>
      <c r="N2898" s="453"/>
    </row>
    <row r="2899" spans="12:14">
      <c r="L2899" s="453"/>
      <c r="M2899" s="453"/>
      <c r="N2899" s="453"/>
    </row>
    <row r="2900" spans="12:14">
      <c r="L2900" s="453"/>
      <c r="M2900" s="453"/>
      <c r="N2900" s="453"/>
    </row>
    <row r="2901" spans="12:14">
      <c r="L2901" s="453"/>
      <c r="M2901" s="453"/>
      <c r="N2901" s="453"/>
    </row>
    <row r="2902" spans="12:14">
      <c r="L2902" s="453"/>
      <c r="M2902" s="453"/>
      <c r="N2902" s="453"/>
    </row>
    <row r="2903" spans="12:14">
      <c r="L2903" s="453"/>
      <c r="M2903" s="453"/>
      <c r="N2903" s="453"/>
    </row>
    <row r="2904" spans="12:14">
      <c r="L2904" s="453"/>
      <c r="M2904" s="453"/>
      <c r="N2904" s="453"/>
    </row>
    <row r="2905" spans="12:14">
      <c r="L2905" s="453"/>
      <c r="M2905" s="453"/>
      <c r="N2905" s="453"/>
    </row>
    <row r="2906" spans="12:14">
      <c r="L2906" s="453"/>
      <c r="M2906" s="453"/>
      <c r="N2906" s="453"/>
    </row>
    <row r="2907" spans="12:14">
      <c r="L2907" s="453"/>
      <c r="M2907" s="453"/>
      <c r="N2907" s="453"/>
    </row>
    <row r="2908" spans="12:14">
      <c r="L2908" s="453"/>
      <c r="M2908" s="453"/>
      <c r="N2908" s="453"/>
    </row>
    <row r="2909" spans="12:14">
      <c r="L2909" s="453"/>
      <c r="M2909" s="453"/>
      <c r="N2909" s="453"/>
    </row>
    <row r="2910" spans="12:14">
      <c r="L2910" s="453"/>
      <c r="M2910" s="453"/>
      <c r="N2910" s="453"/>
    </row>
    <row r="2911" spans="12:14">
      <c r="L2911" s="453"/>
      <c r="M2911" s="453"/>
      <c r="N2911" s="453"/>
    </row>
    <row r="2912" spans="12:14">
      <c r="L2912" s="453"/>
      <c r="M2912" s="453"/>
      <c r="N2912" s="453"/>
    </row>
    <row r="2913" spans="12:14">
      <c r="L2913" s="453"/>
      <c r="M2913" s="453"/>
      <c r="N2913" s="453"/>
    </row>
    <row r="2914" spans="12:14">
      <c r="L2914" s="453"/>
      <c r="M2914" s="453"/>
      <c r="N2914" s="453"/>
    </row>
    <row r="2915" spans="12:14">
      <c r="L2915" s="453"/>
      <c r="M2915" s="453"/>
      <c r="N2915" s="453"/>
    </row>
    <row r="2916" spans="12:14">
      <c r="L2916" s="453"/>
      <c r="M2916" s="453"/>
      <c r="N2916" s="453"/>
    </row>
    <row r="2917" spans="12:14">
      <c r="L2917" s="453"/>
      <c r="M2917" s="453"/>
      <c r="N2917" s="453"/>
    </row>
    <row r="2918" spans="12:14">
      <c r="L2918" s="453"/>
      <c r="M2918" s="453"/>
      <c r="N2918" s="453"/>
    </row>
    <row r="2919" spans="12:14">
      <c r="L2919" s="453"/>
      <c r="M2919" s="453"/>
      <c r="N2919" s="453"/>
    </row>
    <row r="2920" spans="12:14">
      <c r="L2920" s="453"/>
      <c r="M2920" s="453"/>
      <c r="N2920" s="453"/>
    </row>
    <row r="2921" spans="12:14">
      <c r="L2921" s="453"/>
      <c r="M2921" s="453"/>
      <c r="N2921" s="453"/>
    </row>
    <row r="2922" spans="12:14">
      <c r="L2922" s="453"/>
      <c r="M2922" s="453"/>
      <c r="N2922" s="453"/>
    </row>
    <row r="2923" spans="12:14">
      <c r="L2923" s="453"/>
      <c r="M2923" s="453"/>
      <c r="N2923" s="453"/>
    </row>
    <row r="2924" spans="12:14">
      <c r="L2924" s="453"/>
      <c r="M2924" s="453"/>
      <c r="N2924" s="453"/>
    </row>
    <row r="2925" spans="12:14">
      <c r="L2925" s="453"/>
      <c r="M2925" s="453"/>
      <c r="N2925" s="453"/>
    </row>
    <row r="2926" spans="12:14">
      <c r="L2926" s="453"/>
      <c r="M2926" s="453"/>
      <c r="N2926" s="453"/>
    </row>
    <row r="2927" spans="12:14">
      <c r="L2927" s="453"/>
      <c r="M2927" s="453"/>
      <c r="N2927" s="453"/>
    </row>
    <row r="2928" spans="12:14">
      <c r="L2928" s="453"/>
      <c r="M2928" s="453"/>
      <c r="N2928" s="453"/>
    </row>
    <row r="2929" spans="12:14">
      <c r="L2929" s="453"/>
      <c r="M2929" s="453"/>
      <c r="N2929" s="453"/>
    </row>
    <row r="2930" spans="12:14">
      <c r="L2930" s="453"/>
      <c r="M2930" s="453"/>
      <c r="N2930" s="453"/>
    </row>
    <row r="2931" spans="12:14">
      <c r="L2931" s="453"/>
      <c r="M2931" s="453"/>
      <c r="N2931" s="453"/>
    </row>
    <row r="2932" spans="12:14">
      <c r="L2932" s="453"/>
      <c r="M2932" s="453"/>
      <c r="N2932" s="453"/>
    </row>
    <row r="2933" spans="12:14">
      <c r="L2933" s="453"/>
      <c r="M2933" s="453"/>
      <c r="N2933" s="453"/>
    </row>
    <row r="2934" spans="12:14">
      <c r="L2934" s="453"/>
      <c r="M2934" s="453"/>
      <c r="N2934" s="453"/>
    </row>
    <row r="2935" spans="12:14">
      <c r="L2935" s="453"/>
      <c r="M2935" s="453"/>
      <c r="N2935" s="453"/>
    </row>
    <row r="2936" spans="12:14">
      <c r="L2936" s="453"/>
      <c r="M2936" s="453"/>
      <c r="N2936" s="453"/>
    </row>
    <row r="2937" spans="12:14">
      <c r="L2937" s="453"/>
      <c r="M2937" s="453"/>
      <c r="N2937" s="453"/>
    </row>
    <row r="2938" spans="12:14">
      <c r="L2938" s="453"/>
      <c r="M2938" s="453"/>
      <c r="N2938" s="453"/>
    </row>
    <row r="2939" spans="12:14">
      <c r="L2939" s="453"/>
      <c r="M2939" s="453"/>
      <c r="N2939" s="453"/>
    </row>
    <row r="2940" spans="12:14">
      <c r="L2940" s="453"/>
      <c r="M2940" s="453"/>
      <c r="N2940" s="453"/>
    </row>
    <row r="2941" spans="12:14">
      <c r="L2941" s="453"/>
      <c r="M2941" s="453"/>
      <c r="N2941" s="453"/>
    </row>
    <row r="2942" spans="12:14">
      <c r="L2942" s="453"/>
      <c r="M2942" s="453"/>
      <c r="N2942" s="453"/>
    </row>
    <row r="2943" spans="12:14">
      <c r="L2943" s="453"/>
      <c r="M2943" s="453"/>
      <c r="N2943" s="453"/>
    </row>
    <row r="2944" spans="12:14">
      <c r="L2944" s="453"/>
      <c r="M2944" s="453"/>
      <c r="N2944" s="453"/>
    </row>
    <row r="2945" spans="12:14">
      <c r="L2945" s="453"/>
      <c r="M2945" s="453"/>
      <c r="N2945" s="453"/>
    </row>
    <row r="2946" spans="12:14">
      <c r="L2946" s="453"/>
      <c r="M2946" s="453"/>
      <c r="N2946" s="453"/>
    </row>
    <row r="2947" spans="12:14">
      <c r="L2947" s="453"/>
      <c r="M2947" s="453"/>
      <c r="N2947" s="453"/>
    </row>
    <row r="2948" spans="12:14">
      <c r="L2948" s="453"/>
      <c r="M2948" s="453"/>
      <c r="N2948" s="453"/>
    </row>
    <row r="2949" spans="12:14">
      <c r="L2949" s="453"/>
      <c r="M2949" s="453"/>
      <c r="N2949" s="453"/>
    </row>
    <row r="2950" spans="12:14">
      <c r="L2950" s="453"/>
      <c r="M2950" s="453"/>
      <c r="N2950" s="453"/>
    </row>
    <row r="2951" spans="12:14">
      <c r="L2951" s="453"/>
      <c r="M2951" s="453"/>
      <c r="N2951" s="453"/>
    </row>
    <row r="2952" spans="12:14">
      <c r="L2952" s="453"/>
      <c r="M2952" s="453"/>
      <c r="N2952" s="453"/>
    </row>
    <row r="2953" spans="12:14">
      <c r="L2953" s="453"/>
      <c r="M2953" s="453"/>
      <c r="N2953" s="453"/>
    </row>
    <row r="2954" spans="12:14">
      <c r="L2954" s="453"/>
      <c r="M2954" s="453"/>
      <c r="N2954" s="453"/>
    </row>
    <row r="2955" spans="12:14">
      <c r="L2955" s="453"/>
      <c r="M2955" s="453"/>
      <c r="N2955" s="453"/>
    </row>
    <row r="2956" spans="12:14">
      <c r="L2956" s="453"/>
      <c r="M2956" s="453"/>
      <c r="N2956" s="453"/>
    </row>
    <row r="2957" spans="12:14">
      <c r="L2957" s="453"/>
      <c r="M2957" s="453"/>
      <c r="N2957" s="453"/>
    </row>
    <row r="2958" spans="12:14">
      <c r="L2958" s="453"/>
      <c r="M2958" s="453"/>
      <c r="N2958" s="453"/>
    </row>
    <row r="2959" spans="12:14">
      <c r="L2959" s="453"/>
      <c r="M2959" s="453"/>
      <c r="N2959" s="453"/>
    </row>
    <row r="2960" spans="12:14">
      <c r="L2960" s="453"/>
      <c r="M2960" s="453"/>
      <c r="N2960" s="453"/>
    </row>
    <row r="2961" spans="12:14">
      <c r="L2961" s="453"/>
      <c r="M2961" s="453"/>
      <c r="N2961" s="453"/>
    </row>
    <row r="2962" spans="12:14">
      <c r="L2962" s="453"/>
      <c r="M2962" s="453"/>
      <c r="N2962" s="453"/>
    </row>
    <row r="2963" spans="12:14">
      <c r="L2963" s="453"/>
      <c r="M2963" s="453"/>
      <c r="N2963" s="453"/>
    </row>
    <row r="2964" spans="12:14">
      <c r="L2964" s="453"/>
      <c r="M2964" s="453"/>
      <c r="N2964" s="453"/>
    </row>
    <row r="2965" spans="12:14">
      <c r="L2965" s="453"/>
      <c r="M2965" s="453"/>
      <c r="N2965" s="453"/>
    </row>
    <row r="2966" spans="12:14">
      <c r="L2966" s="453"/>
      <c r="M2966" s="453"/>
      <c r="N2966" s="453"/>
    </row>
    <row r="2967" spans="12:14">
      <c r="L2967" s="453"/>
      <c r="M2967" s="453"/>
      <c r="N2967" s="453"/>
    </row>
    <row r="2968" spans="12:14">
      <c r="L2968" s="453"/>
      <c r="M2968" s="453"/>
      <c r="N2968" s="453"/>
    </row>
    <row r="2969" spans="12:14">
      <c r="L2969" s="453"/>
      <c r="M2969" s="453"/>
      <c r="N2969" s="453"/>
    </row>
    <row r="2970" spans="12:14">
      <c r="L2970" s="453"/>
      <c r="M2970" s="453"/>
      <c r="N2970" s="453"/>
    </row>
    <row r="2971" spans="12:14">
      <c r="L2971" s="453"/>
      <c r="M2971" s="453"/>
      <c r="N2971" s="453"/>
    </row>
    <row r="2972" spans="12:14">
      <c r="L2972" s="453"/>
      <c r="M2972" s="453"/>
      <c r="N2972" s="453"/>
    </row>
    <row r="2973" spans="12:14">
      <c r="L2973" s="453"/>
      <c r="M2973" s="453"/>
      <c r="N2973" s="453"/>
    </row>
    <row r="2974" spans="12:14">
      <c r="L2974" s="453"/>
      <c r="M2974" s="453"/>
      <c r="N2974" s="453"/>
    </row>
    <row r="2975" spans="12:14">
      <c r="L2975" s="453"/>
      <c r="M2975" s="453"/>
      <c r="N2975" s="453"/>
    </row>
    <row r="2976" spans="12:14">
      <c r="L2976" s="453"/>
      <c r="M2976" s="453"/>
      <c r="N2976" s="453"/>
    </row>
    <row r="2977" spans="12:14">
      <c r="L2977" s="453"/>
      <c r="M2977" s="453"/>
      <c r="N2977" s="453"/>
    </row>
    <row r="2978" spans="12:14">
      <c r="L2978" s="453"/>
      <c r="M2978" s="453"/>
      <c r="N2978" s="453"/>
    </row>
    <row r="2979" spans="12:14">
      <c r="L2979" s="453"/>
      <c r="M2979" s="453"/>
      <c r="N2979" s="453"/>
    </row>
    <row r="2980" spans="12:14">
      <c r="L2980" s="453"/>
      <c r="M2980" s="453"/>
      <c r="N2980" s="453"/>
    </row>
    <row r="2981" spans="12:14">
      <c r="L2981" s="453"/>
      <c r="M2981" s="453"/>
      <c r="N2981" s="453"/>
    </row>
    <row r="2982" spans="12:14">
      <c r="L2982" s="453"/>
      <c r="M2982" s="453"/>
      <c r="N2982" s="453"/>
    </row>
    <row r="2983" spans="12:14">
      <c r="L2983" s="453"/>
      <c r="M2983" s="453"/>
      <c r="N2983" s="453"/>
    </row>
    <row r="2984" spans="12:14">
      <c r="L2984" s="453"/>
      <c r="M2984" s="453"/>
      <c r="N2984" s="453"/>
    </row>
    <row r="2985" spans="12:14">
      <c r="L2985" s="453"/>
      <c r="M2985" s="453"/>
      <c r="N2985" s="453"/>
    </row>
    <row r="2986" spans="12:14">
      <c r="L2986" s="453"/>
      <c r="M2986" s="453"/>
      <c r="N2986" s="453"/>
    </row>
    <row r="2987" spans="12:14">
      <c r="L2987" s="453"/>
      <c r="M2987" s="453"/>
      <c r="N2987" s="453"/>
    </row>
    <row r="2988" spans="12:14">
      <c r="L2988" s="453"/>
      <c r="M2988" s="453"/>
      <c r="N2988" s="453"/>
    </row>
    <row r="2989" spans="12:14">
      <c r="L2989" s="453"/>
      <c r="M2989" s="453"/>
      <c r="N2989" s="453"/>
    </row>
    <row r="2990" spans="12:14">
      <c r="L2990" s="453"/>
      <c r="M2990" s="453"/>
      <c r="N2990" s="453"/>
    </row>
    <row r="2991" spans="12:14">
      <c r="L2991" s="453"/>
      <c r="M2991" s="453"/>
      <c r="N2991" s="453"/>
    </row>
    <row r="2992" spans="12:14">
      <c r="L2992" s="453"/>
      <c r="M2992" s="453"/>
      <c r="N2992" s="453"/>
    </row>
    <row r="2993" spans="12:14">
      <c r="L2993" s="453"/>
      <c r="M2993" s="453"/>
      <c r="N2993" s="453"/>
    </row>
    <row r="2994" spans="12:14">
      <c r="L2994" s="453"/>
      <c r="M2994" s="453"/>
      <c r="N2994" s="453"/>
    </row>
    <row r="2995" spans="12:14">
      <c r="L2995" s="453"/>
      <c r="M2995" s="453"/>
      <c r="N2995" s="453"/>
    </row>
    <row r="2996" spans="12:14">
      <c r="L2996" s="453"/>
      <c r="M2996" s="453"/>
      <c r="N2996" s="453"/>
    </row>
    <row r="2997" spans="12:14">
      <c r="L2997" s="453"/>
      <c r="M2997" s="453"/>
      <c r="N2997" s="453"/>
    </row>
    <row r="2998" spans="12:14">
      <c r="L2998" s="453"/>
      <c r="M2998" s="453"/>
      <c r="N2998" s="453"/>
    </row>
    <row r="2999" spans="12:14">
      <c r="L2999" s="453"/>
      <c r="M2999" s="453"/>
      <c r="N2999" s="453"/>
    </row>
    <row r="3000" spans="12:14">
      <c r="L3000" s="453"/>
      <c r="M3000" s="453"/>
      <c r="N3000" s="453"/>
    </row>
    <row r="3001" spans="12:14">
      <c r="L3001" s="453"/>
      <c r="M3001" s="453"/>
      <c r="N3001" s="453"/>
    </row>
    <row r="3002" spans="12:14">
      <c r="L3002" s="453"/>
      <c r="M3002" s="453"/>
      <c r="N3002" s="453"/>
    </row>
    <row r="3003" spans="12:14">
      <c r="L3003" s="453"/>
      <c r="M3003" s="453"/>
      <c r="N3003" s="453"/>
    </row>
    <row r="3004" spans="12:14">
      <c r="L3004" s="453"/>
      <c r="M3004" s="453"/>
      <c r="N3004" s="453"/>
    </row>
    <row r="3005" spans="12:14">
      <c r="L3005" s="453"/>
      <c r="M3005" s="453"/>
      <c r="N3005" s="453"/>
    </row>
    <row r="3006" spans="12:14">
      <c r="L3006" s="453"/>
      <c r="M3006" s="453"/>
      <c r="N3006" s="453"/>
    </row>
    <row r="3007" spans="12:14">
      <c r="L3007" s="453"/>
      <c r="M3007" s="453"/>
      <c r="N3007" s="453"/>
    </row>
    <row r="3008" spans="12:14">
      <c r="L3008" s="453"/>
      <c r="M3008" s="453"/>
      <c r="N3008" s="453"/>
    </row>
    <row r="3009" spans="12:14">
      <c r="L3009" s="453"/>
      <c r="M3009" s="453"/>
      <c r="N3009" s="453"/>
    </row>
    <row r="3010" spans="12:14">
      <c r="L3010" s="453"/>
      <c r="M3010" s="453"/>
      <c r="N3010" s="453"/>
    </row>
    <row r="3011" spans="12:14">
      <c r="L3011" s="453"/>
      <c r="M3011" s="453"/>
      <c r="N3011" s="453"/>
    </row>
    <row r="3012" spans="12:14">
      <c r="L3012" s="453"/>
      <c r="M3012" s="453"/>
      <c r="N3012" s="453"/>
    </row>
    <row r="3013" spans="12:14">
      <c r="L3013" s="453"/>
      <c r="M3013" s="453"/>
      <c r="N3013" s="453"/>
    </row>
    <row r="3014" spans="12:14">
      <c r="L3014" s="453"/>
      <c r="M3014" s="453"/>
      <c r="N3014" s="453"/>
    </row>
    <row r="3015" spans="12:14">
      <c r="L3015" s="453"/>
      <c r="M3015" s="453"/>
      <c r="N3015" s="453"/>
    </row>
    <row r="3016" spans="12:14">
      <c r="L3016" s="453"/>
      <c r="M3016" s="453"/>
      <c r="N3016" s="453"/>
    </row>
    <row r="3017" spans="12:14">
      <c r="L3017" s="453"/>
      <c r="M3017" s="453"/>
      <c r="N3017" s="453"/>
    </row>
    <row r="3018" spans="12:14">
      <c r="L3018" s="453"/>
      <c r="M3018" s="453"/>
      <c r="N3018" s="453"/>
    </row>
    <row r="3019" spans="12:14">
      <c r="L3019" s="453"/>
      <c r="M3019" s="453"/>
      <c r="N3019" s="453"/>
    </row>
    <row r="3020" spans="12:14">
      <c r="L3020" s="453"/>
      <c r="M3020" s="453"/>
      <c r="N3020" s="453"/>
    </row>
    <row r="3021" spans="12:14">
      <c r="L3021" s="453"/>
      <c r="M3021" s="453"/>
      <c r="N3021" s="453"/>
    </row>
    <row r="3022" spans="12:14">
      <c r="L3022" s="453"/>
      <c r="M3022" s="453"/>
      <c r="N3022" s="453"/>
    </row>
    <row r="3023" spans="12:14">
      <c r="L3023" s="453"/>
      <c r="M3023" s="453"/>
      <c r="N3023" s="453"/>
    </row>
    <row r="3024" spans="12:14">
      <c r="L3024" s="453"/>
      <c r="M3024" s="453"/>
      <c r="N3024" s="453"/>
    </row>
    <row r="3025" spans="12:14">
      <c r="L3025" s="453"/>
      <c r="M3025" s="453"/>
      <c r="N3025" s="453"/>
    </row>
    <row r="3026" spans="12:14">
      <c r="L3026" s="453"/>
      <c r="M3026" s="453"/>
      <c r="N3026" s="453"/>
    </row>
    <row r="3027" spans="12:14">
      <c r="L3027" s="453"/>
      <c r="M3027" s="453"/>
      <c r="N3027" s="453"/>
    </row>
    <row r="3028" spans="12:14">
      <c r="L3028" s="453"/>
      <c r="M3028" s="453"/>
      <c r="N3028" s="453"/>
    </row>
    <row r="3029" spans="12:14">
      <c r="L3029" s="453"/>
      <c r="M3029" s="453"/>
      <c r="N3029" s="453"/>
    </row>
    <row r="3030" spans="12:14">
      <c r="L3030" s="453"/>
      <c r="M3030" s="453"/>
      <c r="N3030" s="453"/>
    </row>
    <row r="3031" spans="12:14">
      <c r="L3031" s="453"/>
      <c r="M3031" s="453"/>
      <c r="N3031" s="453"/>
    </row>
    <row r="3032" spans="12:14">
      <c r="L3032" s="453"/>
      <c r="M3032" s="453"/>
      <c r="N3032" s="453"/>
    </row>
    <row r="3033" spans="12:14">
      <c r="L3033" s="453"/>
      <c r="M3033" s="453"/>
      <c r="N3033" s="453"/>
    </row>
    <row r="3034" spans="12:14">
      <c r="L3034" s="453"/>
      <c r="M3034" s="453"/>
      <c r="N3034" s="453"/>
    </row>
    <row r="3035" spans="12:14">
      <c r="L3035" s="453"/>
      <c r="M3035" s="453"/>
      <c r="N3035" s="453"/>
    </row>
    <row r="3036" spans="12:14">
      <c r="L3036" s="453"/>
      <c r="M3036" s="453"/>
      <c r="N3036" s="453"/>
    </row>
    <row r="3037" spans="12:14">
      <c r="L3037" s="453"/>
      <c r="M3037" s="453"/>
      <c r="N3037" s="453"/>
    </row>
    <row r="3038" spans="12:14">
      <c r="L3038" s="453"/>
      <c r="M3038" s="453"/>
      <c r="N3038" s="453"/>
    </row>
    <row r="3039" spans="12:14">
      <c r="L3039" s="453"/>
      <c r="M3039" s="453"/>
      <c r="N3039" s="453"/>
    </row>
    <row r="3040" spans="12:14">
      <c r="L3040" s="453"/>
      <c r="M3040" s="453"/>
      <c r="N3040" s="453"/>
    </row>
    <row r="3041" spans="12:14">
      <c r="L3041" s="453"/>
      <c r="M3041" s="453"/>
      <c r="N3041" s="453"/>
    </row>
    <row r="3042" spans="12:14">
      <c r="L3042" s="453"/>
      <c r="M3042" s="453"/>
      <c r="N3042" s="453"/>
    </row>
    <row r="3043" spans="12:14">
      <c r="L3043" s="453"/>
      <c r="M3043" s="453"/>
      <c r="N3043" s="453"/>
    </row>
    <row r="3044" spans="12:14">
      <c r="L3044" s="453"/>
      <c r="M3044" s="453"/>
      <c r="N3044" s="453"/>
    </row>
    <row r="3045" spans="12:14">
      <c r="L3045" s="453"/>
      <c r="M3045" s="453"/>
      <c r="N3045" s="453"/>
    </row>
    <row r="3046" spans="12:14">
      <c r="L3046" s="453"/>
      <c r="M3046" s="453"/>
      <c r="N3046" s="453"/>
    </row>
    <row r="3047" spans="12:14">
      <c r="L3047" s="453"/>
      <c r="M3047" s="453"/>
      <c r="N3047" s="453"/>
    </row>
    <row r="3048" spans="12:14">
      <c r="L3048" s="453"/>
      <c r="M3048" s="453"/>
      <c r="N3048" s="453"/>
    </row>
    <row r="3049" spans="12:14">
      <c r="L3049" s="453"/>
      <c r="M3049" s="453"/>
      <c r="N3049" s="453"/>
    </row>
    <row r="3050" spans="12:14">
      <c r="L3050" s="453"/>
      <c r="M3050" s="453"/>
      <c r="N3050" s="453"/>
    </row>
    <row r="3051" spans="12:14">
      <c r="L3051" s="453"/>
      <c r="M3051" s="453"/>
      <c r="N3051" s="453"/>
    </row>
    <row r="3052" spans="12:14">
      <c r="L3052" s="453"/>
      <c r="M3052" s="453"/>
      <c r="N3052" s="453"/>
    </row>
    <row r="3053" spans="12:14">
      <c r="L3053" s="453"/>
      <c r="M3053" s="453"/>
      <c r="N3053" s="453"/>
    </row>
    <row r="3054" spans="12:14">
      <c r="L3054" s="453"/>
      <c r="M3054" s="453"/>
      <c r="N3054" s="453"/>
    </row>
    <row r="3055" spans="12:14">
      <c r="L3055" s="453"/>
      <c r="M3055" s="453"/>
      <c r="N3055" s="453"/>
    </row>
    <row r="3056" spans="12:14">
      <c r="L3056" s="453"/>
      <c r="M3056" s="453"/>
      <c r="N3056" s="453"/>
    </row>
    <row r="3057" spans="12:14">
      <c r="L3057" s="453"/>
      <c r="M3057" s="453"/>
      <c r="N3057" s="453"/>
    </row>
    <row r="3058" spans="12:14">
      <c r="L3058" s="453"/>
      <c r="M3058" s="453"/>
      <c r="N3058" s="453"/>
    </row>
    <row r="3059" spans="12:14">
      <c r="L3059" s="453"/>
      <c r="M3059" s="453"/>
      <c r="N3059" s="453"/>
    </row>
    <row r="3060" spans="12:14">
      <c r="L3060" s="453"/>
      <c r="M3060" s="453"/>
      <c r="N3060" s="453"/>
    </row>
    <row r="3061" spans="12:14">
      <c r="L3061" s="453"/>
      <c r="M3061" s="453"/>
      <c r="N3061" s="453"/>
    </row>
    <row r="3062" spans="12:14">
      <c r="L3062" s="453"/>
      <c r="M3062" s="453"/>
      <c r="N3062" s="453"/>
    </row>
    <row r="3063" spans="12:14">
      <c r="L3063" s="453"/>
      <c r="M3063" s="453"/>
      <c r="N3063" s="453"/>
    </row>
    <row r="3064" spans="12:14">
      <c r="L3064" s="453"/>
      <c r="M3064" s="453"/>
      <c r="N3064" s="453"/>
    </row>
    <row r="3065" spans="12:14">
      <c r="L3065" s="453"/>
      <c r="M3065" s="453"/>
      <c r="N3065" s="453"/>
    </row>
    <row r="3066" spans="12:14">
      <c r="L3066" s="453"/>
      <c r="M3066" s="453"/>
      <c r="N3066" s="453"/>
    </row>
    <row r="3067" spans="12:14">
      <c r="L3067" s="453"/>
      <c r="M3067" s="453"/>
      <c r="N3067" s="453"/>
    </row>
    <row r="3068" spans="12:14">
      <c r="L3068" s="453"/>
      <c r="M3068" s="453"/>
      <c r="N3068" s="453"/>
    </row>
    <row r="3069" spans="12:14">
      <c r="L3069" s="453"/>
      <c r="M3069" s="453"/>
      <c r="N3069" s="453"/>
    </row>
    <row r="3070" spans="12:14">
      <c r="L3070" s="453"/>
      <c r="M3070" s="453"/>
      <c r="N3070" s="453"/>
    </row>
    <row r="3071" spans="12:14">
      <c r="L3071" s="453"/>
      <c r="M3071" s="453"/>
      <c r="N3071" s="453"/>
    </row>
    <row r="3072" spans="12:14">
      <c r="L3072" s="453"/>
      <c r="M3072" s="453"/>
      <c r="N3072" s="453"/>
    </row>
    <row r="3073" spans="12:14">
      <c r="L3073" s="453"/>
      <c r="M3073" s="453"/>
      <c r="N3073" s="453"/>
    </row>
    <row r="3074" spans="12:14">
      <c r="L3074" s="453"/>
      <c r="M3074" s="453"/>
      <c r="N3074" s="453"/>
    </row>
    <row r="3075" spans="12:14">
      <c r="L3075" s="453"/>
      <c r="M3075" s="453"/>
      <c r="N3075" s="453"/>
    </row>
    <row r="3076" spans="12:14">
      <c r="L3076" s="453"/>
      <c r="M3076" s="453"/>
      <c r="N3076" s="453"/>
    </row>
    <row r="3077" spans="12:14">
      <c r="L3077" s="453"/>
      <c r="M3077" s="453"/>
      <c r="N3077" s="453"/>
    </row>
    <row r="3078" spans="12:14">
      <c r="L3078" s="453"/>
      <c r="M3078" s="453"/>
      <c r="N3078" s="453"/>
    </row>
    <row r="3079" spans="12:14">
      <c r="L3079" s="453"/>
      <c r="M3079" s="453"/>
      <c r="N3079" s="453"/>
    </row>
    <row r="3080" spans="12:14">
      <c r="L3080" s="453"/>
      <c r="M3080" s="453"/>
      <c r="N3080" s="453"/>
    </row>
    <row r="3081" spans="12:14">
      <c r="L3081" s="453"/>
      <c r="M3081" s="453"/>
      <c r="N3081" s="453"/>
    </row>
    <row r="3082" spans="12:14">
      <c r="L3082" s="453"/>
      <c r="M3082" s="453"/>
      <c r="N3082" s="453"/>
    </row>
    <row r="3083" spans="12:14">
      <c r="L3083" s="453"/>
      <c r="M3083" s="453"/>
      <c r="N3083" s="453"/>
    </row>
    <row r="3084" spans="12:14">
      <c r="L3084" s="453"/>
      <c r="M3084" s="453"/>
      <c r="N3084" s="453"/>
    </row>
    <row r="3085" spans="12:14">
      <c r="L3085" s="453"/>
      <c r="M3085" s="453"/>
      <c r="N3085" s="453"/>
    </row>
    <row r="3086" spans="12:14">
      <c r="L3086" s="453"/>
      <c r="M3086" s="453"/>
      <c r="N3086" s="453"/>
    </row>
    <row r="3087" spans="12:14">
      <c r="L3087" s="453"/>
      <c r="M3087" s="453"/>
      <c r="N3087" s="453"/>
    </row>
    <row r="3088" spans="12:14">
      <c r="L3088" s="453"/>
      <c r="M3088" s="453"/>
      <c r="N3088" s="453"/>
    </row>
    <row r="3089" spans="12:14">
      <c r="L3089" s="453"/>
      <c r="M3089" s="453"/>
      <c r="N3089" s="453"/>
    </row>
    <row r="3090" spans="12:14">
      <c r="L3090" s="453"/>
      <c r="M3090" s="453"/>
      <c r="N3090" s="453"/>
    </row>
    <row r="3091" spans="12:14">
      <c r="L3091" s="453"/>
      <c r="M3091" s="453"/>
      <c r="N3091" s="453"/>
    </row>
    <row r="3092" spans="12:14">
      <c r="L3092" s="453"/>
      <c r="M3092" s="453"/>
      <c r="N3092" s="453"/>
    </row>
    <row r="3093" spans="12:14">
      <c r="L3093" s="453"/>
      <c r="M3093" s="453"/>
      <c r="N3093" s="453"/>
    </row>
    <row r="3094" spans="12:14">
      <c r="L3094" s="453"/>
      <c r="M3094" s="453"/>
      <c r="N3094" s="453"/>
    </row>
    <row r="3095" spans="12:14">
      <c r="L3095" s="453"/>
      <c r="M3095" s="453"/>
      <c r="N3095" s="453"/>
    </row>
    <row r="3096" spans="12:14">
      <c r="L3096" s="453"/>
      <c r="M3096" s="453"/>
      <c r="N3096" s="453"/>
    </row>
    <row r="3097" spans="12:14">
      <c r="L3097" s="453"/>
      <c r="M3097" s="453"/>
      <c r="N3097" s="453"/>
    </row>
    <row r="3098" spans="12:14">
      <c r="L3098" s="453"/>
      <c r="M3098" s="453"/>
      <c r="N3098" s="453"/>
    </row>
    <row r="3099" spans="12:14">
      <c r="L3099" s="453"/>
      <c r="M3099" s="453"/>
      <c r="N3099" s="453"/>
    </row>
    <row r="3100" spans="12:14">
      <c r="L3100" s="453"/>
      <c r="M3100" s="453"/>
      <c r="N3100" s="453"/>
    </row>
    <row r="3101" spans="12:14">
      <c r="L3101" s="453"/>
      <c r="M3101" s="453"/>
      <c r="N3101" s="453"/>
    </row>
    <row r="3102" spans="12:14">
      <c r="L3102" s="453"/>
      <c r="M3102" s="453"/>
      <c r="N3102" s="453"/>
    </row>
    <row r="3103" spans="12:14">
      <c r="L3103" s="453"/>
      <c r="M3103" s="453"/>
      <c r="N3103" s="453"/>
    </row>
    <row r="3104" spans="12:14">
      <c r="L3104" s="453"/>
      <c r="M3104" s="453"/>
      <c r="N3104" s="453"/>
    </row>
    <row r="3105" spans="12:14">
      <c r="L3105" s="453"/>
      <c r="M3105" s="453"/>
      <c r="N3105" s="453"/>
    </row>
    <row r="3106" spans="12:14">
      <c r="L3106" s="453"/>
      <c r="M3106" s="453"/>
      <c r="N3106" s="453"/>
    </row>
    <row r="3107" spans="12:14">
      <c r="L3107" s="453"/>
      <c r="M3107" s="453"/>
      <c r="N3107" s="453"/>
    </row>
    <row r="3108" spans="12:14">
      <c r="L3108" s="453"/>
      <c r="M3108" s="453"/>
      <c r="N3108" s="453"/>
    </row>
    <row r="3109" spans="12:14">
      <c r="L3109" s="453"/>
      <c r="M3109" s="453"/>
      <c r="N3109" s="453"/>
    </row>
    <row r="3110" spans="12:14">
      <c r="L3110" s="453"/>
      <c r="M3110" s="453"/>
      <c r="N3110" s="453"/>
    </row>
    <row r="3111" spans="12:14">
      <c r="L3111" s="453"/>
      <c r="M3111" s="453"/>
      <c r="N3111" s="453"/>
    </row>
    <row r="3112" spans="12:14">
      <c r="L3112" s="453"/>
      <c r="M3112" s="453"/>
      <c r="N3112" s="453"/>
    </row>
    <row r="3113" spans="12:14">
      <c r="L3113" s="453"/>
      <c r="M3113" s="453"/>
      <c r="N3113" s="453"/>
    </row>
    <row r="3114" spans="12:14">
      <c r="L3114" s="453"/>
      <c r="M3114" s="453"/>
      <c r="N3114" s="453"/>
    </row>
    <row r="3115" spans="12:14">
      <c r="L3115" s="453"/>
      <c r="M3115" s="453"/>
      <c r="N3115" s="453"/>
    </row>
    <row r="3116" spans="12:14">
      <c r="L3116" s="453"/>
      <c r="M3116" s="453"/>
      <c r="N3116" s="453"/>
    </row>
    <row r="3117" spans="12:14">
      <c r="L3117" s="453"/>
      <c r="M3117" s="453"/>
      <c r="N3117" s="453"/>
    </row>
    <row r="3118" spans="12:14">
      <c r="L3118" s="453"/>
      <c r="M3118" s="453"/>
      <c r="N3118" s="453"/>
    </row>
    <row r="3119" spans="12:14">
      <c r="L3119" s="453"/>
      <c r="M3119" s="453"/>
      <c r="N3119" s="453"/>
    </row>
    <row r="3120" spans="12:14">
      <c r="L3120" s="453"/>
      <c r="M3120" s="453"/>
      <c r="N3120" s="453"/>
    </row>
    <row r="3121" spans="12:14">
      <c r="L3121" s="453"/>
      <c r="M3121" s="453"/>
      <c r="N3121" s="453"/>
    </row>
    <row r="3122" spans="12:14">
      <c r="L3122" s="453"/>
      <c r="M3122" s="453"/>
      <c r="N3122" s="453"/>
    </row>
    <row r="3123" spans="12:14">
      <c r="L3123" s="453"/>
      <c r="M3123" s="453"/>
      <c r="N3123" s="453"/>
    </row>
    <row r="3124" spans="12:14">
      <c r="L3124" s="453"/>
      <c r="M3124" s="453"/>
      <c r="N3124" s="453"/>
    </row>
    <row r="3125" spans="12:14">
      <c r="L3125" s="453"/>
      <c r="M3125" s="453"/>
      <c r="N3125" s="453"/>
    </row>
    <row r="3126" spans="12:14">
      <c r="L3126" s="453"/>
      <c r="M3126" s="453"/>
      <c r="N3126" s="453"/>
    </row>
    <row r="3127" spans="12:14">
      <c r="L3127" s="453"/>
      <c r="M3127" s="453"/>
      <c r="N3127" s="453"/>
    </row>
    <row r="3128" spans="12:14">
      <c r="L3128" s="453"/>
      <c r="M3128" s="453"/>
      <c r="N3128" s="453"/>
    </row>
    <row r="3129" spans="12:14">
      <c r="L3129" s="453"/>
      <c r="M3129" s="453"/>
      <c r="N3129" s="453"/>
    </row>
    <row r="3130" spans="12:14">
      <c r="L3130" s="453"/>
      <c r="M3130" s="453"/>
      <c r="N3130" s="453"/>
    </row>
    <row r="3131" spans="12:14">
      <c r="L3131" s="453"/>
      <c r="M3131" s="453"/>
      <c r="N3131" s="453"/>
    </row>
    <row r="3132" spans="12:14">
      <c r="L3132" s="453"/>
      <c r="M3132" s="453"/>
      <c r="N3132" s="453"/>
    </row>
    <row r="3133" spans="12:14">
      <c r="L3133" s="453"/>
      <c r="M3133" s="453"/>
      <c r="N3133" s="453"/>
    </row>
    <row r="3134" spans="12:14">
      <c r="L3134" s="453"/>
      <c r="M3134" s="453"/>
      <c r="N3134" s="453"/>
    </row>
    <row r="3135" spans="12:14">
      <c r="L3135" s="453"/>
      <c r="M3135" s="453"/>
      <c r="N3135" s="453"/>
    </row>
    <row r="3136" spans="12:14">
      <c r="L3136" s="453"/>
      <c r="M3136" s="453"/>
      <c r="N3136" s="453"/>
    </row>
    <row r="3137" spans="12:14">
      <c r="L3137" s="453"/>
      <c r="M3137" s="453"/>
      <c r="N3137" s="453"/>
    </row>
    <row r="3138" spans="12:14">
      <c r="L3138" s="453"/>
      <c r="M3138" s="453"/>
      <c r="N3138" s="453"/>
    </row>
    <row r="3139" spans="12:14">
      <c r="L3139" s="453"/>
      <c r="M3139" s="453"/>
      <c r="N3139" s="453"/>
    </row>
    <row r="3140" spans="12:14">
      <c r="L3140" s="453"/>
      <c r="M3140" s="453"/>
      <c r="N3140" s="453"/>
    </row>
    <row r="3141" spans="12:14">
      <c r="L3141" s="453"/>
      <c r="M3141" s="453"/>
      <c r="N3141" s="453"/>
    </row>
    <row r="3142" spans="12:14">
      <c r="L3142" s="453"/>
      <c r="M3142" s="453"/>
      <c r="N3142" s="453"/>
    </row>
    <row r="3143" spans="12:14">
      <c r="L3143" s="453"/>
      <c r="M3143" s="453"/>
      <c r="N3143" s="453"/>
    </row>
    <row r="3144" spans="12:14">
      <c r="L3144" s="453"/>
      <c r="M3144" s="453"/>
      <c r="N3144" s="453"/>
    </row>
    <row r="3145" spans="12:14">
      <c r="L3145" s="453"/>
      <c r="M3145" s="453"/>
      <c r="N3145" s="453"/>
    </row>
    <row r="3146" spans="12:14">
      <c r="L3146" s="453"/>
      <c r="M3146" s="453"/>
      <c r="N3146" s="453"/>
    </row>
    <row r="3147" spans="12:14">
      <c r="L3147" s="453"/>
      <c r="M3147" s="453"/>
      <c r="N3147" s="453"/>
    </row>
    <row r="3148" spans="12:14">
      <c r="L3148" s="453"/>
      <c r="M3148" s="453"/>
      <c r="N3148" s="453"/>
    </row>
    <row r="3149" spans="12:14">
      <c r="L3149" s="453"/>
      <c r="M3149" s="453"/>
      <c r="N3149" s="453"/>
    </row>
    <row r="3150" spans="12:14">
      <c r="L3150" s="453"/>
      <c r="M3150" s="453"/>
      <c r="N3150" s="453"/>
    </row>
    <row r="3151" spans="12:14">
      <c r="L3151" s="453"/>
      <c r="M3151" s="453"/>
      <c r="N3151" s="453"/>
    </row>
    <row r="3152" spans="12:14">
      <c r="L3152" s="453"/>
      <c r="M3152" s="453"/>
      <c r="N3152" s="453"/>
    </row>
    <row r="3153" spans="12:14">
      <c r="L3153" s="453"/>
      <c r="M3153" s="453"/>
      <c r="N3153" s="453"/>
    </row>
    <row r="3154" spans="12:14">
      <c r="L3154" s="453"/>
      <c r="M3154" s="453"/>
      <c r="N3154" s="453"/>
    </row>
    <row r="3155" spans="12:14">
      <c r="L3155" s="453"/>
      <c r="M3155" s="453"/>
      <c r="N3155" s="453"/>
    </row>
    <row r="3156" spans="12:14">
      <c r="L3156" s="453"/>
      <c r="M3156" s="453"/>
      <c r="N3156" s="453"/>
    </row>
    <row r="3157" spans="12:14">
      <c r="L3157" s="453"/>
      <c r="M3157" s="453"/>
      <c r="N3157" s="453"/>
    </row>
    <row r="3158" spans="12:14">
      <c r="L3158" s="453"/>
      <c r="M3158" s="453"/>
      <c r="N3158" s="453"/>
    </row>
    <row r="3159" spans="12:14">
      <c r="L3159" s="453"/>
      <c r="M3159" s="453"/>
      <c r="N3159" s="453"/>
    </row>
    <row r="3160" spans="12:14">
      <c r="L3160" s="453"/>
      <c r="M3160" s="453"/>
      <c r="N3160" s="453"/>
    </row>
    <row r="3161" spans="12:14">
      <c r="L3161" s="453"/>
      <c r="M3161" s="453"/>
      <c r="N3161" s="453"/>
    </row>
    <row r="3162" spans="12:14">
      <c r="L3162" s="453"/>
      <c r="M3162" s="453"/>
      <c r="N3162" s="453"/>
    </row>
    <row r="3163" spans="12:14">
      <c r="L3163" s="453"/>
      <c r="M3163" s="453"/>
      <c r="N3163" s="453"/>
    </row>
    <row r="3164" spans="12:14">
      <c r="L3164" s="453"/>
      <c r="M3164" s="453"/>
      <c r="N3164" s="453"/>
    </row>
    <row r="3165" spans="12:14">
      <c r="L3165" s="453"/>
      <c r="M3165" s="453"/>
      <c r="N3165" s="453"/>
    </row>
    <row r="3166" spans="12:14">
      <c r="L3166" s="453"/>
      <c r="M3166" s="453"/>
      <c r="N3166" s="453"/>
    </row>
    <row r="3167" spans="12:14">
      <c r="L3167" s="453"/>
      <c r="M3167" s="453"/>
      <c r="N3167" s="453"/>
    </row>
    <row r="3168" spans="12:14">
      <c r="L3168" s="453"/>
      <c r="M3168" s="453"/>
      <c r="N3168" s="453"/>
    </row>
    <row r="3169" spans="12:14">
      <c r="L3169" s="453"/>
      <c r="M3169" s="453"/>
      <c r="N3169" s="453"/>
    </row>
    <row r="3170" spans="12:14">
      <c r="L3170" s="453"/>
      <c r="M3170" s="453"/>
      <c r="N3170" s="453"/>
    </row>
    <row r="3171" spans="12:14">
      <c r="L3171" s="453"/>
      <c r="M3171" s="453"/>
      <c r="N3171" s="453"/>
    </row>
    <row r="3172" spans="12:14">
      <c r="L3172" s="453"/>
      <c r="M3172" s="453"/>
      <c r="N3172" s="453"/>
    </row>
    <row r="3173" spans="12:14">
      <c r="L3173" s="453"/>
      <c r="M3173" s="453"/>
      <c r="N3173" s="453"/>
    </row>
    <row r="3174" spans="12:14">
      <c r="L3174" s="453"/>
      <c r="M3174" s="453"/>
      <c r="N3174" s="453"/>
    </row>
    <row r="3175" spans="12:14">
      <c r="L3175" s="453"/>
      <c r="M3175" s="453"/>
      <c r="N3175" s="453"/>
    </row>
    <row r="3176" spans="12:14">
      <c r="L3176" s="453"/>
      <c r="M3176" s="453"/>
      <c r="N3176" s="453"/>
    </row>
    <row r="3177" spans="12:14">
      <c r="L3177" s="453"/>
      <c r="M3177" s="453"/>
      <c r="N3177" s="453"/>
    </row>
    <row r="3178" spans="12:14">
      <c r="L3178" s="453"/>
      <c r="M3178" s="453"/>
      <c r="N3178" s="453"/>
    </row>
    <row r="3179" spans="12:14">
      <c r="L3179" s="453"/>
      <c r="M3179" s="453"/>
      <c r="N3179" s="453"/>
    </row>
    <row r="3180" spans="12:14">
      <c r="L3180" s="453"/>
      <c r="M3180" s="453"/>
      <c r="N3180" s="453"/>
    </row>
    <row r="3181" spans="12:14">
      <c r="L3181" s="453"/>
      <c r="M3181" s="453"/>
      <c r="N3181" s="453"/>
    </row>
    <row r="3182" spans="12:14">
      <c r="L3182" s="453"/>
      <c r="M3182" s="453"/>
      <c r="N3182" s="453"/>
    </row>
    <row r="3183" spans="12:14">
      <c r="L3183" s="453"/>
      <c r="M3183" s="453"/>
      <c r="N3183" s="453"/>
    </row>
    <row r="3184" spans="12:14">
      <c r="L3184" s="453"/>
      <c r="M3184" s="453"/>
      <c r="N3184" s="453"/>
    </row>
    <row r="3185" spans="12:14">
      <c r="L3185" s="453"/>
      <c r="M3185" s="453"/>
      <c r="N3185" s="453"/>
    </row>
    <row r="3186" spans="12:14">
      <c r="L3186" s="453"/>
      <c r="M3186" s="453"/>
      <c r="N3186" s="453"/>
    </row>
    <row r="3187" spans="12:14">
      <c r="L3187" s="453"/>
      <c r="M3187" s="453"/>
      <c r="N3187" s="453"/>
    </row>
    <row r="3188" spans="12:14">
      <c r="L3188" s="453"/>
      <c r="M3188" s="453"/>
      <c r="N3188" s="453"/>
    </row>
    <row r="3189" spans="12:14">
      <c r="L3189" s="453"/>
      <c r="M3189" s="453"/>
      <c r="N3189" s="453"/>
    </row>
    <row r="3190" spans="12:14">
      <c r="L3190" s="453"/>
      <c r="M3190" s="453"/>
      <c r="N3190" s="453"/>
    </row>
    <row r="3191" spans="12:14">
      <c r="L3191" s="453"/>
      <c r="M3191" s="453"/>
      <c r="N3191" s="453"/>
    </row>
    <row r="3192" spans="12:14">
      <c r="L3192" s="453"/>
      <c r="M3192" s="453"/>
      <c r="N3192" s="453"/>
    </row>
    <row r="3193" spans="12:14">
      <c r="L3193" s="453"/>
      <c r="M3193" s="453"/>
      <c r="N3193" s="453"/>
    </row>
    <row r="3194" spans="12:14">
      <c r="L3194" s="453"/>
      <c r="M3194" s="453"/>
      <c r="N3194" s="453"/>
    </row>
    <row r="3195" spans="12:14">
      <c r="L3195" s="453"/>
      <c r="M3195" s="453"/>
      <c r="N3195" s="453"/>
    </row>
    <row r="3196" spans="12:14">
      <c r="L3196" s="453"/>
      <c r="M3196" s="453"/>
      <c r="N3196" s="453"/>
    </row>
    <row r="3197" spans="12:14">
      <c r="L3197" s="453"/>
      <c r="M3197" s="453"/>
      <c r="N3197" s="453"/>
    </row>
    <row r="3198" spans="12:14">
      <c r="L3198" s="453"/>
      <c r="M3198" s="453"/>
      <c r="N3198" s="453"/>
    </row>
    <row r="3199" spans="12:14">
      <c r="L3199" s="453"/>
      <c r="M3199" s="453"/>
      <c r="N3199" s="453"/>
    </row>
    <row r="3200" spans="12:14">
      <c r="L3200" s="453"/>
      <c r="M3200" s="453"/>
      <c r="N3200" s="453"/>
    </row>
    <row r="3201" spans="12:14">
      <c r="L3201" s="453"/>
      <c r="M3201" s="453"/>
      <c r="N3201" s="453"/>
    </row>
    <row r="3202" spans="12:14">
      <c r="L3202" s="453"/>
      <c r="M3202" s="453"/>
      <c r="N3202" s="453"/>
    </row>
    <row r="3203" spans="12:14">
      <c r="L3203" s="453"/>
      <c r="M3203" s="453"/>
      <c r="N3203" s="453"/>
    </row>
    <row r="3204" spans="12:14">
      <c r="L3204" s="453"/>
      <c r="M3204" s="453"/>
      <c r="N3204" s="453"/>
    </row>
    <row r="3205" spans="12:14">
      <c r="L3205" s="453"/>
      <c r="M3205" s="453"/>
      <c r="N3205" s="453"/>
    </row>
    <row r="3206" spans="12:14">
      <c r="L3206" s="453"/>
      <c r="M3206" s="453"/>
      <c r="N3206" s="453"/>
    </row>
    <row r="3207" spans="12:14">
      <c r="L3207" s="453"/>
      <c r="M3207" s="453"/>
      <c r="N3207" s="453"/>
    </row>
    <row r="3208" spans="12:14">
      <c r="L3208" s="453"/>
      <c r="M3208" s="453"/>
      <c r="N3208" s="453"/>
    </row>
  </sheetData>
  <mergeCells count="1">
    <mergeCell ref="E8:H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B1:BN41"/>
  <sheetViews>
    <sheetView zoomScale="50" zoomScaleNormal="50" zoomScaleSheetLayoutView="50" workbookViewId="0">
      <selection activeCell="C4" sqref="C4"/>
    </sheetView>
  </sheetViews>
  <sheetFormatPr defaultRowHeight="15.75"/>
  <cols>
    <col min="1" max="1" width="9.140625" style="474"/>
    <col min="2" max="2" width="4.85546875" style="474" customWidth="1"/>
    <col min="3" max="3" width="134.140625" style="474" bestFit="1" customWidth="1"/>
    <col min="4" max="4" width="48.7109375" style="474" bestFit="1" customWidth="1"/>
    <col min="5" max="5" width="30.42578125" style="474" bestFit="1" customWidth="1"/>
    <col min="6" max="6" width="32.7109375" style="474" bestFit="1" customWidth="1"/>
    <col min="7" max="7" width="44.140625" style="474" bestFit="1" customWidth="1"/>
    <col min="8" max="8" width="228.42578125" style="474" bestFit="1" customWidth="1"/>
    <col min="9" max="9" width="30.7109375" style="474" bestFit="1" customWidth="1"/>
    <col min="10" max="10" width="18.140625" style="474" bestFit="1" customWidth="1"/>
    <col min="11" max="11" width="242.7109375" style="474" bestFit="1" customWidth="1"/>
    <col min="12" max="12" width="31.85546875" style="474" bestFit="1" customWidth="1"/>
    <col min="13" max="13" width="16.42578125" style="474" bestFit="1" customWidth="1"/>
    <col min="14" max="14" width="241.85546875" style="474" bestFit="1" customWidth="1"/>
    <col min="15" max="15" width="29.28515625" style="474" bestFit="1" customWidth="1"/>
    <col min="16" max="16" width="16.42578125" style="474" bestFit="1" customWidth="1"/>
    <col min="17" max="17" width="240.140625" style="474" bestFit="1" customWidth="1"/>
    <col min="18" max="18" width="29.28515625" style="474" bestFit="1" customWidth="1"/>
    <col min="19" max="19" width="16.42578125" style="474" bestFit="1" customWidth="1"/>
    <col min="20" max="20" width="89" style="474" bestFit="1" customWidth="1"/>
    <col min="21" max="21" width="12.28515625" style="474" hidden="1" customWidth="1"/>
    <col min="22" max="22" width="33" style="475" bestFit="1" customWidth="1"/>
    <col min="23" max="23" width="88.7109375" style="474" bestFit="1" customWidth="1"/>
    <col min="24" max="24" width="4.85546875" style="474" customWidth="1"/>
    <col min="25" max="26" width="9.140625" style="474"/>
    <col min="27" max="27" width="6.7109375" style="474" bestFit="1" customWidth="1"/>
    <col min="28" max="28" width="18.42578125" style="474" bestFit="1" customWidth="1"/>
    <col min="29" max="29" width="49" style="474" bestFit="1" customWidth="1"/>
    <col min="30" max="30" width="10.28515625" style="474" hidden="1" customWidth="1"/>
    <col min="31" max="32" width="19.28515625" style="474" bestFit="1" customWidth="1"/>
    <col min="33" max="33" width="10.28515625" style="474" hidden="1" customWidth="1"/>
    <col min="34" max="34" width="12.140625" style="474" bestFit="1" customWidth="1"/>
    <col min="35" max="35" width="12.7109375" style="474" bestFit="1" customWidth="1"/>
    <col min="36" max="36" width="8.7109375" style="474" bestFit="1" customWidth="1"/>
    <col min="37" max="37" width="93.140625" style="474" hidden="1" customWidth="1"/>
    <col min="38" max="43" width="10.28515625" style="474" hidden="1" customWidth="1"/>
    <col min="44" max="44" width="0" style="474" hidden="1" customWidth="1"/>
    <col min="45" max="45" width="28.7109375" style="474" bestFit="1" customWidth="1"/>
    <col min="46" max="46" width="12.7109375" style="474" bestFit="1" customWidth="1"/>
    <col min="47" max="56" width="0" style="474" hidden="1" customWidth="1"/>
    <col min="57" max="257" width="9.140625" style="474"/>
    <col min="258" max="258" width="4.85546875" style="474" customWidth="1"/>
    <col min="259" max="259" width="79.42578125" style="474" customWidth="1"/>
    <col min="260" max="262" width="27.28515625" style="474" customWidth="1"/>
    <col min="263" max="263" width="25.7109375" style="474" customWidth="1"/>
    <col min="264" max="264" width="114.7109375" style="474" customWidth="1"/>
    <col min="265" max="279" width="0" style="474" hidden="1" customWidth="1"/>
    <col min="280" max="280" width="4.85546875" style="474" customWidth="1"/>
    <col min="281" max="282" width="9.140625" style="474"/>
    <col min="283" max="312" width="0" style="474" hidden="1" customWidth="1"/>
    <col min="313" max="513" width="9.140625" style="474"/>
    <col min="514" max="514" width="4.85546875" style="474" customWidth="1"/>
    <col min="515" max="515" width="79.42578125" style="474" customWidth="1"/>
    <col min="516" max="518" width="27.28515625" style="474" customWidth="1"/>
    <col min="519" max="519" width="25.7109375" style="474" customWidth="1"/>
    <col min="520" max="520" width="114.7109375" style="474" customWidth="1"/>
    <col min="521" max="535" width="0" style="474" hidden="1" customWidth="1"/>
    <col min="536" max="536" width="4.85546875" style="474" customWidth="1"/>
    <col min="537" max="538" width="9.140625" style="474"/>
    <col min="539" max="568" width="0" style="474" hidden="1" customWidth="1"/>
    <col min="569" max="769" width="9.140625" style="474"/>
    <col min="770" max="770" width="4.85546875" style="474" customWidth="1"/>
    <col min="771" max="771" width="79.42578125" style="474" customWidth="1"/>
    <col min="772" max="774" width="27.28515625" style="474" customWidth="1"/>
    <col min="775" max="775" width="25.7109375" style="474" customWidth="1"/>
    <col min="776" max="776" width="114.7109375" style="474" customWidth="1"/>
    <col min="777" max="791" width="0" style="474" hidden="1" customWidth="1"/>
    <col min="792" max="792" width="4.85546875" style="474" customWidth="1"/>
    <col min="793" max="794" width="9.140625" style="474"/>
    <col min="795" max="824" width="0" style="474" hidden="1" customWidth="1"/>
    <col min="825" max="1025" width="9.140625" style="474"/>
    <col min="1026" max="1026" width="4.85546875" style="474" customWidth="1"/>
    <col min="1027" max="1027" width="79.42578125" style="474" customWidth="1"/>
    <col min="1028" max="1030" width="27.28515625" style="474" customWidth="1"/>
    <col min="1031" max="1031" width="25.7109375" style="474" customWidth="1"/>
    <col min="1032" max="1032" width="114.7109375" style="474" customWidth="1"/>
    <col min="1033" max="1047" width="0" style="474" hidden="1" customWidth="1"/>
    <col min="1048" max="1048" width="4.85546875" style="474" customWidth="1"/>
    <col min="1049" max="1050" width="9.140625" style="474"/>
    <col min="1051" max="1080" width="0" style="474" hidden="1" customWidth="1"/>
    <col min="1081" max="1281" width="9.140625" style="474"/>
    <col min="1282" max="1282" width="4.85546875" style="474" customWidth="1"/>
    <col min="1283" max="1283" width="79.42578125" style="474" customWidth="1"/>
    <col min="1284" max="1286" width="27.28515625" style="474" customWidth="1"/>
    <col min="1287" max="1287" width="25.7109375" style="474" customWidth="1"/>
    <col min="1288" max="1288" width="114.7109375" style="474" customWidth="1"/>
    <col min="1289" max="1303" width="0" style="474" hidden="1" customWidth="1"/>
    <col min="1304" max="1304" width="4.85546875" style="474" customWidth="1"/>
    <col min="1305" max="1306" width="9.140625" style="474"/>
    <col min="1307" max="1336" width="0" style="474" hidden="1" customWidth="1"/>
    <col min="1337" max="1537" width="9.140625" style="474"/>
    <col min="1538" max="1538" width="4.85546875" style="474" customWidth="1"/>
    <col min="1539" max="1539" width="79.42578125" style="474" customWidth="1"/>
    <col min="1540" max="1542" width="27.28515625" style="474" customWidth="1"/>
    <col min="1543" max="1543" width="25.7109375" style="474" customWidth="1"/>
    <col min="1544" max="1544" width="114.7109375" style="474" customWidth="1"/>
    <col min="1545" max="1559" width="0" style="474" hidden="1" customWidth="1"/>
    <col min="1560" max="1560" width="4.85546875" style="474" customWidth="1"/>
    <col min="1561" max="1562" width="9.140625" style="474"/>
    <col min="1563" max="1592" width="0" style="474" hidden="1" customWidth="1"/>
    <col min="1593" max="1793" width="9.140625" style="474"/>
    <col min="1794" max="1794" width="4.85546875" style="474" customWidth="1"/>
    <col min="1795" max="1795" width="79.42578125" style="474" customWidth="1"/>
    <col min="1796" max="1798" width="27.28515625" style="474" customWidth="1"/>
    <col min="1799" max="1799" width="25.7109375" style="474" customWidth="1"/>
    <col min="1800" max="1800" width="114.7109375" style="474" customWidth="1"/>
    <col min="1801" max="1815" width="0" style="474" hidden="1" customWidth="1"/>
    <col min="1816" max="1816" width="4.85546875" style="474" customWidth="1"/>
    <col min="1817" max="1818" width="9.140625" style="474"/>
    <col min="1819" max="1848" width="0" style="474" hidden="1" customWidth="1"/>
    <col min="1849" max="2049" width="9.140625" style="474"/>
    <col min="2050" max="2050" width="4.85546875" style="474" customWidth="1"/>
    <col min="2051" max="2051" width="79.42578125" style="474" customWidth="1"/>
    <col min="2052" max="2054" width="27.28515625" style="474" customWidth="1"/>
    <col min="2055" max="2055" width="25.7109375" style="474" customWidth="1"/>
    <col min="2056" max="2056" width="114.7109375" style="474" customWidth="1"/>
    <col min="2057" max="2071" width="0" style="474" hidden="1" customWidth="1"/>
    <col min="2072" max="2072" width="4.85546875" style="474" customWidth="1"/>
    <col min="2073" max="2074" width="9.140625" style="474"/>
    <col min="2075" max="2104" width="0" style="474" hidden="1" customWidth="1"/>
    <col min="2105" max="2305" width="9.140625" style="474"/>
    <col min="2306" max="2306" width="4.85546875" style="474" customWidth="1"/>
    <col min="2307" max="2307" width="79.42578125" style="474" customWidth="1"/>
    <col min="2308" max="2310" width="27.28515625" style="474" customWidth="1"/>
    <col min="2311" max="2311" width="25.7109375" style="474" customWidth="1"/>
    <col min="2312" max="2312" width="114.7109375" style="474" customWidth="1"/>
    <col min="2313" max="2327" width="0" style="474" hidden="1" customWidth="1"/>
    <col min="2328" max="2328" width="4.85546875" style="474" customWidth="1"/>
    <col min="2329" max="2330" width="9.140625" style="474"/>
    <col min="2331" max="2360" width="0" style="474" hidden="1" customWidth="1"/>
    <col min="2361" max="2561" width="9.140625" style="474"/>
    <col min="2562" max="2562" width="4.85546875" style="474" customWidth="1"/>
    <col min="2563" max="2563" width="79.42578125" style="474" customWidth="1"/>
    <col min="2564" max="2566" width="27.28515625" style="474" customWidth="1"/>
    <col min="2567" max="2567" width="25.7109375" style="474" customWidth="1"/>
    <col min="2568" max="2568" width="114.7109375" style="474" customWidth="1"/>
    <col min="2569" max="2583" width="0" style="474" hidden="1" customWidth="1"/>
    <col min="2584" max="2584" width="4.85546875" style="474" customWidth="1"/>
    <col min="2585" max="2586" width="9.140625" style="474"/>
    <col min="2587" max="2616" width="0" style="474" hidden="1" customWidth="1"/>
    <col min="2617" max="2817" width="9.140625" style="474"/>
    <col min="2818" max="2818" width="4.85546875" style="474" customWidth="1"/>
    <col min="2819" max="2819" width="79.42578125" style="474" customWidth="1"/>
    <col min="2820" max="2822" width="27.28515625" style="474" customWidth="1"/>
    <col min="2823" max="2823" width="25.7109375" style="474" customWidth="1"/>
    <col min="2824" max="2824" width="114.7109375" style="474" customWidth="1"/>
    <col min="2825" max="2839" width="0" style="474" hidden="1" customWidth="1"/>
    <col min="2840" max="2840" width="4.85546875" style="474" customWidth="1"/>
    <col min="2841" max="2842" width="9.140625" style="474"/>
    <col min="2843" max="2872" width="0" style="474" hidden="1" customWidth="1"/>
    <col min="2873" max="3073" width="9.140625" style="474"/>
    <col min="3074" max="3074" width="4.85546875" style="474" customWidth="1"/>
    <col min="3075" max="3075" width="79.42578125" style="474" customWidth="1"/>
    <col min="3076" max="3078" width="27.28515625" style="474" customWidth="1"/>
    <col min="3079" max="3079" width="25.7109375" style="474" customWidth="1"/>
    <col min="3080" max="3080" width="114.7109375" style="474" customWidth="1"/>
    <col min="3081" max="3095" width="0" style="474" hidden="1" customWidth="1"/>
    <col min="3096" max="3096" width="4.85546875" style="474" customWidth="1"/>
    <col min="3097" max="3098" width="9.140625" style="474"/>
    <col min="3099" max="3128" width="0" style="474" hidden="1" customWidth="1"/>
    <col min="3129" max="3329" width="9.140625" style="474"/>
    <col min="3330" max="3330" width="4.85546875" style="474" customWidth="1"/>
    <col min="3331" max="3331" width="79.42578125" style="474" customWidth="1"/>
    <col min="3332" max="3334" width="27.28515625" style="474" customWidth="1"/>
    <col min="3335" max="3335" width="25.7109375" style="474" customWidth="1"/>
    <col min="3336" max="3336" width="114.7109375" style="474" customWidth="1"/>
    <col min="3337" max="3351" width="0" style="474" hidden="1" customWidth="1"/>
    <col min="3352" max="3352" width="4.85546875" style="474" customWidth="1"/>
    <col min="3353" max="3354" width="9.140625" style="474"/>
    <col min="3355" max="3384" width="0" style="474" hidden="1" customWidth="1"/>
    <col min="3385" max="3585" width="9.140625" style="474"/>
    <col min="3586" max="3586" width="4.85546875" style="474" customWidth="1"/>
    <col min="3587" max="3587" width="79.42578125" style="474" customWidth="1"/>
    <col min="3588" max="3590" width="27.28515625" style="474" customWidth="1"/>
    <col min="3591" max="3591" width="25.7109375" style="474" customWidth="1"/>
    <col min="3592" max="3592" width="114.7109375" style="474" customWidth="1"/>
    <col min="3593" max="3607" width="0" style="474" hidden="1" customWidth="1"/>
    <col min="3608" max="3608" width="4.85546875" style="474" customWidth="1"/>
    <col min="3609" max="3610" width="9.140625" style="474"/>
    <col min="3611" max="3640" width="0" style="474" hidden="1" customWidth="1"/>
    <col min="3641" max="3841" width="9.140625" style="474"/>
    <col min="3842" max="3842" width="4.85546875" style="474" customWidth="1"/>
    <col min="3843" max="3843" width="79.42578125" style="474" customWidth="1"/>
    <col min="3844" max="3846" width="27.28515625" style="474" customWidth="1"/>
    <col min="3847" max="3847" width="25.7109375" style="474" customWidth="1"/>
    <col min="3848" max="3848" width="114.7109375" style="474" customWidth="1"/>
    <col min="3849" max="3863" width="0" style="474" hidden="1" customWidth="1"/>
    <col min="3864" max="3864" width="4.85546875" style="474" customWidth="1"/>
    <col min="3865" max="3866" width="9.140625" style="474"/>
    <col min="3867" max="3896" width="0" style="474" hidden="1" customWidth="1"/>
    <col min="3897" max="4097" width="9.140625" style="474"/>
    <col min="4098" max="4098" width="4.85546875" style="474" customWidth="1"/>
    <col min="4099" max="4099" width="79.42578125" style="474" customWidth="1"/>
    <col min="4100" max="4102" width="27.28515625" style="474" customWidth="1"/>
    <col min="4103" max="4103" width="25.7109375" style="474" customWidth="1"/>
    <col min="4104" max="4104" width="114.7109375" style="474" customWidth="1"/>
    <col min="4105" max="4119" width="0" style="474" hidden="1" customWidth="1"/>
    <col min="4120" max="4120" width="4.85546875" style="474" customWidth="1"/>
    <col min="4121" max="4122" width="9.140625" style="474"/>
    <col min="4123" max="4152" width="0" style="474" hidden="1" customWidth="1"/>
    <col min="4153" max="4353" width="9.140625" style="474"/>
    <col min="4354" max="4354" width="4.85546875" style="474" customWidth="1"/>
    <col min="4355" max="4355" width="79.42578125" style="474" customWidth="1"/>
    <col min="4356" max="4358" width="27.28515625" style="474" customWidth="1"/>
    <col min="4359" max="4359" width="25.7109375" style="474" customWidth="1"/>
    <col min="4360" max="4360" width="114.7109375" style="474" customWidth="1"/>
    <col min="4361" max="4375" width="0" style="474" hidden="1" customWidth="1"/>
    <col min="4376" max="4376" width="4.85546875" style="474" customWidth="1"/>
    <col min="4377" max="4378" width="9.140625" style="474"/>
    <col min="4379" max="4408" width="0" style="474" hidden="1" customWidth="1"/>
    <col min="4409" max="4609" width="9.140625" style="474"/>
    <col min="4610" max="4610" width="4.85546875" style="474" customWidth="1"/>
    <col min="4611" max="4611" width="79.42578125" style="474" customWidth="1"/>
    <col min="4612" max="4614" width="27.28515625" style="474" customWidth="1"/>
    <col min="4615" max="4615" width="25.7109375" style="474" customWidth="1"/>
    <col min="4616" max="4616" width="114.7109375" style="474" customWidth="1"/>
    <col min="4617" max="4631" width="0" style="474" hidden="1" customWidth="1"/>
    <col min="4632" max="4632" width="4.85546875" style="474" customWidth="1"/>
    <col min="4633" max="4634" width="9.140625" style="474"/>
    <col min="4635" max="4664" width="0" style="474" hidden="1" customWidth="1"/>
    <col min="4665" max="4865" width="9.140625" style="474"/>
    <col min="4866" max="4866" width="4.85546875" style="474" customWidth="1"/>
    <col min="4867" max="4867" width="79.42578125" style="474" customWidth="1"/>
    <col min="4868" max="4870" width="27.28515625" style="474" customWidth="1"/>
    <col min="4871" max="4871" width="25.7109375" style="474" customWidth="1"/>
    <col min="4872" max="4872" width="114.7109375" style="474" customWidth="1"/>
    <col min="4873" max="4887" width="0" style="474" hidden="1" customWidth="1"/>
    <col min="4888" max="4888" width="4.85546875" style="474" customWidth="1"/>
    <col min="4889" max="4890" width="9.140625" style="474"/>
    <col min="4891" max="4920" width="0" style="474" hidden="1" customWidth="1"/>
    <col min="4921" max="5121" width="9.140625" style="474"/>
    <col min="5122" max="5122" width="4.85546875" style="474" customWidth="1"/>
    <col min="5123" max="5123" width="79.42578125" style="474" customWidth="1"/>
    <col min="5124" max="5126" width="27.28515625" style="474" customWidth="1"/>
    <col min="5127" max="5127" width="25.7109375" style="474" customWidth="1"/>
    <col min="5128" max="5128" width="114.7109375" style="474" customWidth="1"/>
    <col min="5129" max="5143" width="0" style="474" hidden="1" customWidth="1"/>
    <col min="5144" max="5144" width="4.85546875" style="474" customWidth="1"/>
    <col min="5145" max="5146" width="9.140625" style="474"/>
    <col min="5147" max="5176" width="0" style="474" hidden="1" customWidth="1"/>
    <col min="5177" max="5377" width="9.140625" style="474"/>
    <col min="5378" max="5378" width="4.85546875" style="474" customWidth="1"/>
    <col min="5379" max="5379" width="79.42578125" style="474" customWidth="1"/>
    <col min="5380" max="5382" width="27.28515625" style="474" customWidth="1"/>
    <col min="5383" max="5383" width="25.7109375" style="474" customWidth="1"/>
    <col min="5384" max="5384" width="114.7109375" style="474" customWidth="1"/>
    <col min="5385" max="5399" width="0" style="474" hidden="1" customWidth="1"/>
    <col min="5400" max="5400" width="4.85546875" style="474" customWidth="1"/>
    <col min="5401" max="5402" width="9.140625" style="474"/>
    <col min="5403" max="5432" width="0" style="474" hidden="1" customWidth="1"/>
    <col min="5433" max="5633" width="9.140625" style="474"/>
    <col min="5634" max="5634" width="4.85546875" style="474" customWidth="1"/>
    <col min="5635" max="5635" width="79.42578125" style="474" customWidth="1"/>
    <col min="5636" max="5638" width="27.28515625" style="474" customWidth="1"/>
    <col min="5639" max="5639" width="25.7109375" style="474" customWidth="1"/>
    <col min="5640" max="5640" width="114.7109375" style="474" customWidth="1"/>
    <col min="5641" max="5655" width="0" style="474" hidden="1" customWidth="1"/>
    <col min="5656" max="5656" width="4.85546875" style="474" customWidth="1"/>
    <col min="5657" max="5658" width="9.140625" style="474"/>
    <col min="5659" max="5688" width="0" style="474" hidden="1" customWidth="1"/>
    <col min="5689" max="5889" width="9.140625" style="474"/>
    <col min="5890" max="5890" width="4.85546875" style="474" customWidth="1"/>
    <col min="5891" max="5891" width="79.42578125" style="474" customWidth="1"/>
    <col min="5892" max="5894" width="27.28515625" style="474" customWidth="1"/>
    <col min="5895" max="5895" width="25.7109375" style="474" customWidth="1"/>
    <col min="5896" max="5896" width="114.7109375" style="474" customWidth="1"/>
    <col min="5897" max="5911" width="0" style="474" hidden="1" customWidth="1"/>
    <col min="5912" max="5912" width="4.85546875" style="474" customWidth="1"/>
    <col min="5913" max="5914" width="9.140625" style="474"/>
    <col min="5915" max="5944" width="0" style="474" hidden="1" customWidth="1"/>
    <col min="5945" max="6145" width="9.140625" style="474"/>
    <col min="6146" max="6146" width="4.85546875" style="474" customWidth="1"/>
    <col min="6147" max="6147" width="79.42578125" style="474" customWidth="1"/>
    <col min="6148" max="6150" width="27.28515625" style="474" customWidth="1"/>
    <col min="6151" max="6151" width="25.7109375" style="474" customWidth="1"/>
    <col min="6152" max="6152" width="114.7109375" style="474" customWidth="1"/>
    <col min="6153" max="6167" width="0" style="474" hidden="1" customWidth="1"/>
    <col min="6168" max="6168" width="4.85546875" style="474" customWidth="1"/>
    <col min="6169" max="6170" width="9.140625" style="474"/>
    <col min="6171" max="6200" width="0" style="474" hidden="1" customWidth="1"/>
    <col min="6201" max="6401" width="9.140625" style="474"/>
    <col min="6402" max="6402" width="4.85546875" style="474" customWidth="1"/>
    <col min="6403" max="6403" width="79.42578125" style="474" customWidth="1"/>
    <col min="6404" max="6406" width="27.28515625" style="474" customWidth="1"/>
    <col min="6407" max="6407" width="25.7109375" style="474" customWidth="1"/>
    <col min="6408" max="6408" width="114.7109375" style="474" customWidth="1"/>
    <col min="6409" max="6423" width="0" style="474" hidden="1" customWidth="1"/>
    <col min="6424" max="6424" width="4.85546875" style="474" customWidth="1"/>
    <col min="6425" max="6426" width="9.140625" style="474"/>
    <col min="6427" max="6456" width="0" style="474" hidden="1" customWidth="1"/>
    <col min="6457" max="6657" width="9.140625" style="474"/>
    <col min="6658" max="6658" width="4.85546875" style="474" customWidth="1"/>
    <col min="6659" max="6659" width="79.42578125" style="474" customWidth="1"/>
    <col min="6660" max="6662" width="27.28515625" style="474" customWidth="1"/>
    <col min="6663" max="6663" width="25.7109375" style="474" customWidth="1"/>
    <col min="6664" max="6664" width="114.7109375" style="474" customWidth="1"/>
    <col min="6665" max="6679" width="0" style="474" hidden="1" customWidth="1"/>
    <col min="6680" max="6680" width="4.85546875" style="474" customWidth="1"/>
    <col min="6681" max="6682" width="9.140625" style="474"/>
    <col min="6683" max="6712" width="0" style="474" hidden="1" customWidth="1"/>
    <col min="6713" max="6913" width="9.140625" style="474"/>
    <col min="6914" max="6914" width="4.85546875" style="474" customWidth="1"/>
    <col min="6915" max="6915" width="79.42578125" style="474" customWidth="1"/>
    <col min="6916" max="6918" width="27.28515625" style="474" customWidth="1"/>
    <col min="6919" max="6919" width="25.7109375" style="474" customWidth="1"/>
    <col min="6920" max="6920" width="114.7109375" style="474" customWidth="1"/>
    <col min="6921" max="6935" width="0" style="474" hidden="1" customWidth="1"/>
    <col min="6936" max="6936" width="4.85546875" style="474" customWidth="1"/>
    <col min="6937" max="6938" width="9.140625" style="474"/>
    <col min="6939" max="6968" width="0" style="474" hidden="1" customWidth="1"/>
    <col min="6969" max="7169" width="9.140625" style="474"/>
    <col min="7170" max="7170" width="4.85546875" style="474" customWidth="1"/>
    <col min="7171" max="7171" width="79.42578125" style="474" customWidth="1"/>
    <col min="7172" max="7174" width="27.28515625" style="474" customWidth="1"/>
    <col min="7175" max="7175" width="25.7109375" style="474" customWidth="1"/>
    <col min="7176" max="7176" width="114.7109375" style="474" customWidth="1"/>
    <col min="7177" max="7191" width="0" style="474" hidden="1" customWidth="1"/>
    <col min="7192" max="7192" width="4.85546875" style="474" customWidth="1"/>
    <col min="7193" max="7194" width="9.140625" style="474"/>
    <col min="7195" max="7224" width="0" style="474" hidden="1" customWidth="1"/>
    <col min="7225" max="7425" width="9.140625" style="474"/>
    <col min="7426" max="7426" width="4.85546875" style="474" customWidth="1"/>
    <col min="7427" max="7427" width="79.42578125" style="474" customWidth="1"/>
    <col min="7428" max="7430" width="27.28515625" style="474" customWidth="1"/>
    <col min="7431" max="7431" width="25.7109375" style="474" customWidth="1"/>
    <col min="7432" max="7432" width="114.7109375" style="474" customWidth="1"/>
    <col min="7433" max="7447" width="0" style="474" hidden="1" customWidth="1"/>
    <col min="7448" max="7448" width="4.85546875" style="474" customWidth="1"/>
    <col min="7449" max="7450" width="9.140625" style="474"/>
    <col min="7451" max="7480" width="0" style="474" hidden="1" customWidth="1"/>
    <col min="7481" max="7681" width="9.140625" style="474"/>
    <col min="7682" max="7682" width="4.85546875" style="474" customWidth="1"/>
    <col min="7683" max="7683" width="79.42578125" style="474" customWidth="1"/>
    <col min="7684" max="7686" width="27.28515625" style="474" customWidth="1"/>
    <col min="7687" max="7687" width="25.7109375" style="474" customWidth="1"/>
    <col min="7688" max="7688" width="114.7109375" style="474" customWidth="1"/>
    <col min="7689" max="7703" width="0" style="474" hidden="1" customWidth="1"/>
    <col min="7704" max="7704" width="4.85546875" style="474" customWidth="1"/>
    <col min="7705" max="7706" width="9.140625" style="474"/>
    <col min="7707" max="7736" width="0" style="474" hidden="1" customWidth="1"/>
    <col min="7737" max="7937" width="9.140625" style="474"/>
    <col min="7938" max="7938" width="4.85546875" style="474" customWidth="1"/>
    <col min="7939" max="7939" width="79.42578125" style="474" customWidth="1"/>
    <col min="7940" max="7942" width="27.28515625" style="474" customWidth="1"/>
    <col min="7943" max="7943" width="25.7109375" style="474" customWidth="1"/>
    <col min="7944" max="7944" width="114.7109375" style="474" customWidth="1"/>
    <col min="7945" max="7959" width="0" style="474" hidden="1" customWidth="1"/>
    <col min="7960" max="7960" width="4.85546875" style="474" customWidth="1"/>
    <col min="7961" max="7962" width="9.140625" style="474"/>
    <col min="7963" max="7992" width="0" style="474" hidden="1" customWidth="1"/>
    <col min="7993" max="8193" width="9.140625" style="474"/>
    <col min="8194" max="8194" width="4.85546875" style="474" customWidth="1"/>
    <col min="8195" max="8195" width="79.42578125" style="474" customWidth="1"/>
    <col min="8196" max="8198" width="27.28515625" style="474" customWidth="1"/>
    <col min="8199" max="8199" width="25.7109375" style="474" customWidth="1"/>
    <col min="8200" max="8200" width="114.7109375" style="474" customWidth="1"/>
    <col min="8201" max="8215" width="0" style="474" hidden="1" customWidth="1"/>
    <col min="8216" max="8216" width="4.85546875" style="474" customWidth="1"/>
    <col min="8217" max="8218" width="9.140625" style="474"/>
    <col min="8219" max="8248" width="0" style="474" hidden="1" customWidth="1"/>
    <col min="8249" max="8449" width="9.140625" style="474"/>
    <col min="8450" max="8450" width="4.85546875" style="474" customWidth="1"/>
    <col min="8451" max="8451" width="79.42578125" style="474" customWidth="1"/>
    <col min="8452" max="8454" width="27.28515625" style="474" customWidth="1"/>
    <col min="8455" max="8455" width="25.7109375" style="474" customWidth="1"/>
    <col min="8456" max="8456" width="114.7109375" style="474" customWidth="1"/>
    <col min="8457" max="8471" width="0" style="474" hidden="1" customWidth="1"/>
    <col min="8472" max="8472" width="4.85546875" style="474" customWidth="1"/>
    <col min="8473" max="8474" width="9.140625" style="474"/>
    <col min="8475" max="8504" width="0" style="474" hidden="1" customWidth="1"/>
    <col min="8505" max="8705" width="9.140625" style="474"/>
    <col min="8706" max="8706" width="4.85546875" style="474" customWidth="1"/>
    <col min="8707" max="8707" width="79.42578125" style="474" customWidth="1"/>
    <col min="8708" max="8710" width="27.28515625" style="474" customWidth="1"/>
    <col min="8711" max="8711" width="25.7109375" style="474" customWidth="1"/>
    <col min="8712" max="8712" width="114.7109375" style="474" customWidth="1"/>
    <col min="8713" max="8727" width="0" style="474" hidden="1" customWidth="1"/>
    <col min="8728" max="8728" width="4.85546875" style="474" customWidth="1"/>
    <col min="8729" max="8730" width="9.140625" style="474"/>
    <col min="8731" max="8760" width="0" style="474" hidden="1" customWidth="1"/>
    <col min="8761" max="8961" width="9.140625" style="474"/>
    <col min="8962" max="8962" width="4.85546875" style="474" customWidth="1"/>
    <col min="8963" max="8963" width="79.42578125" style="474" customWidth="1"/>
    <col min="8964" max="8966" width="27.28515625" style="474" customWidth="1"/>
    <col min="8967" max="8967" width="25.7109375" style="474" customWidth="1"/>
    <col min="8968" max="8968" width="114.7109375" style="474" customWidth="1"/>
    <col min="8969" max="8983" width="0" style="474" hidden="1" customWidth="1"/>
    <col min="8984" max="8984" width="4.85546875" style="474" customWidth="1"/>
    <col min="8985" max="8986" width="9.140625" style="474"/>
    <col min="8987" max="9016" width="0" style="474" hidden="1" customWidth="1"/>
    <col min="9017" max="9217" width="9.140625" style="474"/>
    <col min="9218" max="9218" width="4.85546875" style="474" customWidth="1"/>
    <col min="9219" max="9219" width="79.42578125" style="474" customWidth="1"/>
    <col min="9220" max="9222" width="27.28515625" style="474" customWidth="1"/>
    <col min="9223" max="9223" width="25.7109375" style="474" customWidth="1"/>
    <col min="9224" max="9224" width="114.7109375" style="474" customWidth="1"/>
    <col min="9225" max="9239" width="0" style="474" hidden="1" customWidth="1"/>
    <col min="9240" max="9240" width="4.85546875" style="474" customWidth="1"/>
    <col min="9241" max="9242" width="9.140625" style="474"/>
    <col min="9243" max="9272" width="0" style="474" hidden="1" customWidth="1"/>
    <col min="9273" max="9473" width="9.140625" style="474"/>
    <col min="9474" max="9474" width="4.85546875" style="474" customWidth="1"/>
    <col min="9475" max="9475" width="79.42578125" style="474" customWidth="1"/>
    <col min="9476" max="9478" width="27.28515625" style="474" customWidth="1"/>
    <col min="9479" max="9479" width="25.7109375" style="474" customWidth="1"/>
    <col min="9480" max="9480" width="114.7109375" style="474" customWidth="1"/>
    <col min="9481" max="9495" width="0" style="474" hidden="1" customWidth="1"/>
    <col min="9496" max="9496" width="4.85546875" style="474" customWidth="1"/>
    <col min="9497" max="9498" width="9.140625" style="474"/>
    <col min="9499" max="9528" width="0" style="474" hidden="1" customWidth="1"/>
    <col min="9529" max="9729" width="9.140625" style="474"/>
    <col min="9730" max="9730" width="4.85546875" style="474" customWidth="1"/>
    <col min="9731" max="9731" width="79.42578125" style="474" customWidth="1"/>
    <col min="9732" max="9734" width="27.28515625" style="474" customWidth="1"/>
    <col min="9735" max="9735" width="25.7109375" style="474" customWidth="1"/>
    <col min="9736" max="9736" width="114.7109375" style="474" customWidth="1"/>
    <col min="9737" max="9751" width="0" style="474" hidden="1" customWidth="1"/>
    <col min="9752" max="9752" width="4.85546875" style="474" customWidth="1"/>
    <col min="9753" max="9754" width="9.140625" style="474"/>
    <col min="9755" max="9784" width="0" style="474" hidden="1" customWidth="1"/>
    <col min="9785" max="9985" width="9.140625" style="474"/>
    <col min="9986" max="9986" width="4.85546875" style="474" customWidth="1"/>
    <col min="9987" max="9987" width="79.42578125" style="474" customWidth="1"/>
    <col min="9988" max="9990" width="27.28515625" style="474" customWidth="1"/>
    <col min="9991" max="9991" width="25.7109375" style="474" customWidth="1"/>
    <col min="9992" max="9992" width="114.7109375" style="474" customWidth="1"/>
    <col min="9993" max="10007" width="0" style="474" hidden="1" customWidth="1"/>
    <col min="10008" max="10008" width="4.85546875" style="474" customWidth="1"/>
    <col min="10009" max="10010" width="9.140625" style="474"/>
    <col min="10011" max="10040" width="0" style="474" hidden="1" customWidth="1"/>
    <col min="10041" max="10241" width="9.140625" style="474"/>
    <col min="10242" max="10242" width="4.85546875" style="474" customWidth="1"/>
    <col min="10243" max="10243" width="79.42578125" style="474" customWidth="1"/>
    <col min="10244" max="10246" width="27.28515625" style="474" customWidth="1"/>
    <col min="10247" max="10247" width="25.7109375" style="474" customWidth="1"/>
    <col min="10248" max="10248" width="114.7109375" style="474" customWidth="1"/>
    <col min="10249" max="10263" width="0" style="474" hidden="1" customWidth="1"/>
    <col min="10264" max="10264" width="4.85546875" style="474" customWidth="1"/>
    <col min="10265" max="10266" width="9.140625" style="474"/>
    <col min="10267" max="10296" width="0" style="474" hidden="1" customWidth="1"/>
    <col min="10297" max="10497" width="9.140625" style="474"/>
    <col min="10498" max="10498" width="4.85546875" style="474" customWidth="1"/>
    <col min="10499" max="10499" width="79.42578125" style="474" customWidth="1"/>
    <col min="10500" max="10502" width="27.28515625" style="474" customWidth="1"/>
    <col min="10503" max="10503" width="25.7109375" style="474" customWidth="1"/>
    <col min="10504" max="10504" width="114.7109375" style="474" customWidth="1"/>
    <col min="10505" max="10519" width="0" style="474" hidden="1" customWidth="1"/>
    <col min="10520" max="10520" width="4.85546875" style="474" customWidth="1"/>
    <col min="10521" max="10522" width="9.140625" style="474"/>
    <col min="10523" max="10552" width="0" style="474" hidden="1" customWidth="1"/>
    <col min="10553" max="10753" width="9.140625" style="474"/>
    <col min="10754" max="10754" width="4.85546875" style="474" customWidth="1"/>
    <col min="10755" max="10755" width="79.42578125" style="474" customWidth="1"/>
    <col min="10756" max="10758" width="27.28515625" style="474" customWidth="1"/>
    <col min="10759" max="10759" width="25.7109375" style="474" customWidth="1"/>
    <col min="10760" max="10760" width="114.7109375" style="474" customWidth="1"/>
    <col min="10761" max="10775" width="0" style="474" hidden="1" customWidth="1"/>
    <col min="10776" max="10776" width="4.85546875" style="474" customWidth="1"/>
    <col min="10777" max="10778" width="9.140625" style="474"/>
    <col min="10779" max="10808" width="0" style="474" hidden="1" customWidth="1"/>
    <col min="10809" max="11009" width="9.140625" style="474"/>
    <col min="11010" max="11010" width="4.85546875" style="474" customWidth="1"/>
    <col min="11011" max="11011" width="79.42578125" style="474" customWidth="1"/>
    <col min="11012" max="11014" width="27.28515625" style="474" customWidth="1"/>
    <col min="11015" max="11015" width="25.7109375" style="474" customWidth="1"/>
    <col min="11016" max="11016" width="114.7109375" style="474" customWidth="1"/>
    <col min="11017" max="11031" width="0" style="474" hidden="1" customWidth="1"/>
    <col min="11032" max="11032" width="4.85546875" style="474" customWidth="1"/>
    <col min="11033" max="11034" width="9.140625" style="474"/>
    <col min="11035" max="11064" width="0" style="474" hidden="1" customWidth="1"/>
    <col min="11065" max="11265" width="9.140625" style="474"/>
    <col min="11266" max="11266" width="4.85546875" style="474" customWidth="1"/>
    <col min="11267" max="11267" width="79.42578125" style="474" customWidth="1"/>
    <col min="11268" max="11270" width="27.28515625" style="474" customWidth="1"/>
    <col min="11271" max="11271" width="25.7109375" style="474" customWidth="1"/>
    <col min="11272" max="11272" width="114.7109375" style="474" customWidth="1"/>
    <col min="11273" max="11287" width="0" style="474" hidden="1" customWidth="1"/>
    <col min="11288" max="11288" width="4.85546875" style="474" customWidth="1"/>
    <col min="11289" max="11290" width="9.140625" style="474"/>
    <col min="11291" max="11320" width="0" style="474" hidden="1" customWidth="1"/>
    <col min="11321" max="11521" width="9.140625" style="474"/>
    <col min="11522" max="11522" width="4.85546875" style="474" customWidth="1"/>
    <col min="11523" max="11523" width="79.42578125" style="474" customWidth="1"/>
    <col min="11524" max="11526" width="27.28515625" style="474" customWidth="1"/>
    <col min="11527" max="11527" width="25.7109375" style="474" customWidth="1"/>
    <col min="11528" max="11528" width="114.7109375" style="474" customWidth="1"/>
    <col min="11529" max="11543" width="0" style="474" hidden="1" customWidth="1"/>
    <col min="11544" max="11544" width="4.85546875" style="474" customWidth="1"/>
    <col min="11545" max="11546" width="9.140625" style="474"/>
    <col min="11547" max="11576" width="0" style="474" hidden="1" customWidth="1"/>
    <col min="11577" max="11777" width="9.140625" style="474"/>
    <col min="11778" max="11778" width="4.85546875" style="474" customWidth="1"/>
    <col min="11779" max="11779" width="79.42578125" style="474" customWidth="1"/>
    <col min="11780" max="11782" width="27.28515625" style="474" customWidth="1"/>
    <col min="11783" max="11783" width="25.7109375" style="474" customWidth="1"/>
    <col min="11784" max="11784" width="114.7109375" style="474" customWidth="1"/>
    <col min="11785" max="11799" width="0" style="474" hidden="1" customWidth="1"/>
    <col min="11800" max="11800" width="4.85546875" style="474" customWidth="1"/>
    <col min="11801" max="11802" width="9.140625" style="474"/>
    <col min="11803" max="11832" width="0" style="474" hidden="1" customWidth="1"/>
    <col min="11833" max="12033" width="9.140625" style="474"/>
    <col min="12034" max="12034" width="4.85546875" style="474" customWidth="1"/>
    <col min="12035" max="12035" width="79.42578125" style="474" customWidth="1"/>
    <col min="12036" max="12038" width="27.28515625" style="474" customWidth="1"/>
    <col min="12039" max="12039" width="25.7109375" style="474" customWidth="1"/>
    <col min="12040" max="12040" width="114.7109375" style="474" customWidth="1"/>
    <col min="12041" max="12055" width="0" style="474" hidden="1" customWidth="1"/>
    <col min="12056" max="12056" width="4.85546875" style="474" customWidth="1"/>
    <col min="12057" max="12058" width="9.140625" style="474"/>
    <col min="12059" max="12088" width="0" style="474" hidden="1" customWidth="1"/>
    <col min="12089" max="12289" width="9.140625" style="474"/>
    <col min="12290" max="12290" width="4.85546875" style="474" customWidth="1"/>
    <col min="12291" max="12291" width="79.42578125" style="474" customWidth="1"/>
    <col min="12292" max="12294" width="27.28515625" style="474" customWidth="1"/>
    <col min="12295" max="12295" width="25.7109375" style="474" customWidth="1"/>
    <col min="12296" max="12296" width="114.7109375" style="474" customWidth="1"/>
    <col min="12297" max="12311" width="0" style="474" hidden="1" customWidth="1"/>
    <col min="12312" max="12312" width="4.85546875" style="474" customWidth="1"/>
    <col min="12313" max="12314" width="9.140625" style="474"/>
    <col min="12315" max="12344" width="0" style="474" hidden="1" customWidth="1"/>
    <col min="12345" max="12545" width="9.140625" style="474"/>
    <col min="12546" max="12546" width="4.85546875" style="474" customWidth="1"/>
    <col min="12547" max="12547" width="79.42578125" style="474" customWidth="1"/>
    <col min="12548" max="12550" width="27.28515625" style="474" customWidth="1"/>
    <col min="12551" max="12551" width="25.7109375" style="474" customWidth="1"/>
    <col min="12552" max="12552" width="114.7109375" style="474" customWidth="1"/>
    <col min="12553" max="12567" width="0" style="474" hidden="1" customWidth="1"/>
    <col min="12568" max="12568" width="4.85546875" style="474" customWidth="1"/>
    <col min="12569" max="12570" width="9.140625" style="474"/>
    <col min="12571" max="12600" width="0" style="474" hidden="1" customWidth="1"/>
    <col min="12601" max="12801" width="9.140625" style="474"/>
    <col min="12802" max="12802" width="4.85546875" style="474" customWidth="1"/>
    <col min="12803" max="12803" width="79.42578125" style="474" customWidth="1"/>
    <col min="12804" max="12806" width="27.28515625" style="474" customWidth="1"/>
    <col min="12807" max="12807" width="25.7109375" style="474" customWidth="1"/>
    <col min="12808" max="12808" width="114.7109375" style="474" customWidth="1"/>
    <col min="12809" max="12823" width="0" style="474" hidden="1" customWidth="1"/>
    <col min="12824" max="12824" width="4.85546875" style="474" customWidth="1"/>
    <col min="12825" max="12826" width="9.140625" style="474"/>
    <col min="12827" max="12856" width="0" style="474" hidden="1" customWidth="1"/>
    <col min="12857" max="13057" width="9.140625" style="474"/>
    <col min="13058" max="13058" width="4.85546875" style="474" customWidth="1"/>
    <col min="13059" max="13059" width="79.42578125" style="474" customWidth="1"/>
    <col min="13060" max="13062" width="27.28515625" style="474" customWidth="1"/>
    <col min="13063" max="13063" width="25.7109375" style="474" customWidth="1"/>
    <col min="13064" max="13064" width="114.7109375" style="474" customWidth="1"/>
    <col min="13065" max="13079" width="0" style="474" hidden="1" customWidth="1"/>
    <col min="13080" max="13080" width="4.85546875" style="474" customWidth="1"/>
    <col min="13081" max="13082" width="9.140625" style="474"/>
    <col min="13083" max="13112" width="0" style="474" hidden="1" customWidth="1"/>
    <col min="13113" max="13313" width="9.140625" style="474"/>
    <col min="13314" max="13314" width="4.85546875" style="474" customWidth="1"/>
    <col min="13315" max="13315" width="79.42578125" style="474" customWidth="1"/>
    <col min="13316" max="13318" width="27.28515625" style="474" customWidth="1"/>
    <col min="13319" max="13319" width="25.7109375" style="474" customWidth="1"/>
    <col min="13320" max="13320" width="114.7109375" style="474" customWidth="1"/>
    <col min="13321" max="13335" width="0" style="474" hidden="1" customWidth="1"/>
    <col min="13336" max="13336" width="4.85546875" style="474" customWidth="1"/>
    <col min="13337" max="13338" width="9.140625" style="474"/>
    <col min="13339" max="13368" width="0" style="474" hidden="1" customWidth="1"/>
    <col min="13369" max="13569" width="9.140625" style="474"/>
    <col min="13570" max="13570" width="4.85546875" style="474" customWidth="1"/>
    <col min="13571" max="13571" width="79.42578125" style="474" customWidth="1"/>
    <col min="13572" max="13574" width="27.28515625" style="474" customWidth="1"/>
    <col min="13575" max="13575" width="25.7109375" style="474" customWidth="1"/>
    <col min="13576" max="13576" width="114.7109375" style="474" customWidth="1"/>
    <col min="13577" max="13591" width="0" style="474" hidden="1" customWidth="1"/>
    <col min="13592" max="13592" width="4.85546875" style="474" customWidth="1"/>
    <col min="13593" max="13594" width="9.140625" style="474"/>
    <col min="13595" max="13624" width="0" style="474" hidden="1" customWidth="1"/>
    <col min="13625" max="13825" width="9.140625" style="474"/>
    <col min="13826" max="13826" width="4.85546875" style="474" customWidth="1"/>
    <col min="13827" max="13827" width="79.42578125" style="474" customWidth="1"/>
    <col min="13828" max="13830" width="27.28515625" style="474" customWidth="1"/>
    <col min="13831" max="13831" width="25.7109375" style="474" customWidth="1"/>
    <col min="13832" max="13832" width="114.7109375" style="474" customWidth="1"/>
    <col min="13833" max="13847" width="0" style="474" hidden="1" customWidth="1"/>
    <col min="13848" max="13848" width="4.85546875" style="474" customWidth="1"/>
    <col min="13849" max="13850" width="9.140625" style="474"/>
    <col min="13851" max="13880" width="0" style="474" hidden="1" customWidth="1"/>
    <col min="13881" max="14081" width="9.140625" style="474"/>
    <col min="14082" max="14082" width="4.85546875" style="474" customWidth="1"/>
    <col min="14083" max="14083" width="79.42578125" style="474" customWidth="1"/>
    <col min="14084" max="14086" width="27.28515625" style="474" customWidth="1"/>
    <col min="14087" max="14087" width="25.7109375" style="474" customWidth="1"/>
    <col min="14088" max="14088" width="114.7109375" style="474" customWidth="1"/>
    <col min="14089" max="14103" width="0" style="474" hidden="1" customWidth="1"/>
    <col min="14104" max="14104" width="4.85546875" style="474" customWidth="1"/>
    <col min="14105" max="14106" width="9.140625" style="474"/>
    <col min="14107" max="14136" width="0" style="474" hidden="1" customWidth="1"/>
    <col min="14137" max="14337" width="9.140625" style="474"/>
    <col min="14338" max="14338" width="4.85546875" style="474" customWidth="1"/>
    <col min="14339" max="14339" width="79.42578125" style="474" customWidth="1"/>
    <col min="14340" max="14342" width="27.28515625" style="474" customWidth="1"/>
    <col min="14343" max="14343" width="25.7109375" style="474" customWidth="1"/>
    <col min="14344" max="14344" width="114.7109375" style="474" customWidth="1"/>
    <col min="14345" max="14359" width="0" style="474" hidden="1" customWidth="1"/>
    <col min="14360" max="14360" width="4.85546875" style="474" customWidth="1"/>
    <col min="14361" max="14362" width="9.140625" style="474"/>
    <col min="14363" max="14392" width="0" style="474" hidden="1" customWidth="1"/>
    <col min="14393" max="14593" width="9.140625" style="474"/>
    <col min="14594" max="14594" width="4.85546875" style="474" customWidth="1"/>
    <col min="14595" max="14595" width="79.42578125" style="474" customWidth="1"/>
    <col min="14596" max="14598" width="27.28515625" style="474" customWidth="1"/>
    <col min="14599" max="14599" width="25.7109375" style="474" customWidth="1"/>
    <col min="14600" max="14600" width="114.7109375" style="474" customWidth="1"/>
    <col min="14601" max="14615" width="0" style="474" hidden="1" customWidth="1"/>
    <col min="14616" max="14616" width="4.85546875" style="474" customWidth="1"/>
    <col min="14617" max="14618" width="9.140625" style="474"/>
    <col min="14619" max="14648" width="0" style="474" hidden="1" customWidth="1"/>
    <col min="14649" max="14849" width="9.140625" style="474"/>
    <col min="14850" max="14850" width="4.85546875" style="474" customWidth="1"/>
    <col min="14851" max="14851" width="79.42578125" style="474" customWidth="1"/>
    <col min="14852" max="14854" width="27.28515625" style="474" customWidth="1"/>
    <col min="14855" max="14855" width="25.7109375" style="474" customWidth="1"/>
    <col min="14856" max="14856" width="114.7109375" style="474" customWidth="1"/>
    <col min="14857" max="14871" width="0" style="474" hidden="1" customWidth="1"/>
    <col min="14872" max="14872" width="4.85546875" style="474" customWidth="1"/>
    <col min="14873" max="14874" width="9.140625" style="474"/>
    <col min="14875" max="14904" width="0" style="474" hidden="1" customWidth="1"/>
    <col min="14905" max="15105" width="9.140625" style="474"/>
    <col min="15106" max="15106" width="4.85546875" style="474" customWidth="1"/>
    <col min="15107" max="15107" width="79.42578125" style="474" customWidth="1"/>
    <col min="15108" max="15110" width="27.28515625" style="474" customWidth="1"/>
    <col min="15111" max="15111" width="25.7109375" style="474" customWidth="1"/>
    <col min="15112" max="15112" width="114.7109375" style="474" customWidth="1"/>
    <col min="15113" max="15127" width="0" style="474" hidden="1" customWidth="1"/>
    <col min="15128" max="15128" width="4.85546875" style="474" customWidth="1"/>
    <col min="15129" max="15130" width="9.140625" style="474"/>
    <col min="15131" max="15160" width="0" style="474" hidden="1" customWidth="1"/>
    <col min="15161" max="15361" width="9.140625" style="474"/>
    <col min="15362" max="15362" width="4.85546875" style="474" customWidth="1"/>
    <col min="15363" max="15363" width="79.42578125" style="474" customWidth="1"/>
    <col min="15364" max="15366" width="27.28515625" style="474" customWidth="1"/>
    <col min="15367" max="15367" width="25.7109375" style="474" customWidth="1"/>
    <col min="15368" max="15368" width="114.7109375" style="474" customWidth="1"/>
    <col min="15369" max="15383" width="0" style="474" hidden="1" customWidth="1"/>
    <col min="15384" max="15384" width="4.85546875" style="474" customWidth="1"/>
    <col min="15385" max="15386" width="9.140625" style="474"/>
    <col min="15387" max="15416" width="0" style="474" hidden="1" customWidth="1"/>
    <col min="15417" max="15617" width="9.140625" style="474"/>
    <col min="15618" max="15618" width="4.85546875" style="474" customWidth="1"/>
    <col min="15619" max="15619" width="79.42578125" style="474" customWidth="1"/>
    <col min="15620" max="15622" width="27.28515625" style="474" customWidth="1"/>
    <col min="15623" max="15623" width="25.7109375" style="474" customWidth="1"/>
    <col min="15624" max="15624" width="114.7109375" style="474" customWidth="1"/>
    <col min="15625" max="15639" width="0" style="474" hidden="1" customWidth="1"/>
    <col min="15640" max="15640" width="4.85546875" style="474" customWidth="1"/>
    <col min="15641" max="15642" width="9.140625" style="474"/>
    <col min="15643" max="15672" width="0" style="474" hidden="1" customWidth="1"/>
    <col min="15673" max="15873" width="9.140625" style="474"/>
    <col min="15874" max="15874" width="4.85546875" style="474" customWidth="1"/>
    <col min="15875" max="15875" width="79.42578125" style="474" customWidth="1"/>
    <col min="15876" max="15878" width="27.28515625" style="474" customWidth="1"/>
    <col min="15879" max="15879" width="25.7109375" style="474" customWidth="1"/>
    <col min="15880" max="15880" width="114.7109375" style="474" customWidth="1"/>
    <col min="15881" max="15895" width="0" style="474" hidden="1" customWidth="1"/>
    <col min="15896" max="15896" width="4.85546875" style="474" customWidth="1"/>
    <col min="15897" max="15898" width="9.140625" style="474"/>
    <col min="15899" max="15928" width="0" style="474" hidden="1" customWidth="1"/>
    <col min="15929" max="16129" width="9.140625" style="474"/>
    <col min="16130" max="16130" width="4.85546875" style="474" customWidth="1"/>
    <col min="16131" max="16131" width="79.42578125" style="474" customWidth="1"/>
    <col min="16132" max="16134" width="27.28515625" style="474" customWidth="1"/>
    <col min="16135" max="16135" width="25.7109375" style="474" customWidth="1"/>
    <col min="16136" max="16136" width="114.7109375" style="474" customWidth="1"/>
    <col min="16137" max="16151" width="0" style="474" hidden="1" customWidth="1"/>
    <col min="16152" max="16152" width="4.85546875" style="474" customWidth="1"/>
    <col min="16153" max="16154" width="9.140625" style="474"/>
    <col min="16155" max="16184" width="0" style="474" hidden="1" customWidth="1"/>
    <col min="16185" max="16384" width="9.140625" style="474"/>
  </cols>
  <sheetData>
    <row r="1" spans="2:66">
      <c r="W1" s="474" t="s">
        <v>340</v>
      </c>
    </row>
    <row r="2" spans="2:66" ht="35.25">
      <c r="B2" s="476"/>
      <c r="C2" s="768" t="s">
        <v>341</v>
      </c>
      <c r="D2" s="768"/>
      <c r="E2" s="768"/>
      <c r="F2" s="769"/>
      <c r="G2" s="769"/>
      <c r="H2" s="769"/>
      <c r="I2" s="769"/>
      <c r="J2" s="769"/>
      <c r="K2" s="769"/>
      <c r="L2" s="769"/>
      <c r="M2" s="769"/>
      <c r="N2" s="769"/>
      <c r="O2" s="769"/>
      <c r="P2" s="769"/>
      <c r="Q2" s="769"/>
      <c r="R2" s="769"/>
      <c r="S2" s="769"/>
      <c r="T2" s="769"/>
      <c r="U2" s="477"/>
      <c r="V2" s="478"/>
      <c r="W2" s="477"/>
      <c r="X2" s="479"/>
      <c r="Y2" s="479"/>
    </row>
    <row r="3" spans="2:66" ht="26.25">
      <c r="B3" s="476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479"/>
      <c r="V3" s="480"/>
      <c r="W3" s="479"/>
      <c r="X3" s="479"/>
      <c r="Y3" s="479"/>
    </row>
    <row r="4" spans="2:66" ht="52.5">
      <c r="B4" s="476"/>
      <c r="C4" s="481" t="s">
        <v>342</v>
      </c>
      <c r="D4" s="481" t="s">
        <v>343</v>
      </c>
      <c r="E4" s="481" t="s">
        <v>344</v>
      </c>
      <c r="F4" s="481" t="s">
        <v>345</v>
      </c>
      <c r="G4" s="481" t="s">
        <v>346</v>
      </c>
      <c r="H4" s="481" t="s">
        <v>347</v>
      </c>
      <c r="I4" s="481" t="s">
        <v>348</v>
      </c>
      <c r="J4" s="482" t="s">
        <v>349</v>
      </c>
      <c r="K4" s="481" t="s">
        <v>350</v>
      </c>
      <c r="L4" s="481" t="s">
        <v>351</v>
      </c>
      <c r="M4" s="482" t="s">
        <v>352</v>
      </c>
      <c r="N4" s="481" t="s">
        <v>353</v>
      </c>
      <c r="O4" s="481" t="s">
        <v>354</v>
      </c>
      <c r="P4" s="482" t="s">
        <v>355</v>
      </c>
      <c r="Q4" s="481" t="s">
        <v>356</v>
      </c>
      <c r="R4" s="481" t="s">
        <v>357</v>
      </c>
      <c r="S4" s="482" t="s">
        <v>358</v>
      </c>
      <c r="T4" s="481" t="s">
        <v>359</v>
      </c>
      <c r="U4" s="483"/>
      <c r="V4" s="482" t="s">
        <v>360</v>
      </c>
      <c r="W4" s="481" t="s">
        <v>361</v>
      </c>
      <c r="X4" s="476"/>
      <c r="Y4" s="479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6"/>
      <c r="BM4" s="476"/>
      <c r="BN4" s="476"/>
    </row>
    <row r="5" spans="2:66" ht="22.5">
      <c r="B5" s="476"/>
      <c r="C5" s="484"/>
      <c r="D5" s="485"/>
      <c r="E5" s="485"/>
      <c r="F5" s="485"/>
      <c r="G5" s="485"/>
      <c r="H5" s="486"/>
      <c r="I5" s="485"/>
      <c r="J5" s="485"/>
      <c r="K5" s="486"/>
      <c r="L5" s="485"/>
      <c r="M5" s="485"/>
      <c r="N5" s="486"/>
      <c r="O5" s="485"/>
      <c r="P5" s="485"/>
      <c r="Q5" s="486"/>
      <c r="R5" s="485"/>
      <c r="S5" s="485"/>
      <c r="T5" s="486"/>
      <c r="U5" s="487"/>
      <c r="V5" s="485"/>
      <c r="W5" s="486"/>
      <c r="X5" s="476"/>
      <c r="Y5" s="476"/>
      <c r="Z5" s="476"/>
      <c r="AA5" s="476"/>
      <c r="AB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  <c r="AT5" s="476"/>
      <c r="AU5" s="476"/>
      <c r="AV5" s="476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476"/>
      <c r="BN5" s="476"/>
    </row>
    <row r="6" spans="2:66" ht="23.25">
      <c r="B6" s="476"/>
      <c r="C6" s="488" t="s">
        <v>362</v>
      </c>
      <c r="D6" s="489">
        <v>16109.66</v>
      </c>
      <c r="E6" s="489">
        <v>14256.999960000001</v>
      </c>
      <c r="F6" s="489">
        <v>14514</v>
      </c>
      <c r="G6" s="489">
        <v>257.00003999999899</v>
      </c>
      <c r="H6" s="490"/>
      <c r="I6" s="489">
        <v>0</v>
      </c>
      <c r="J6" s="489">
        <v>-14514</v>
      </c>
      <c r="K6" s="491"/>
      <c r="L6" s="489">
        <v>0</v>
      </c>
      <c r="M6" s="489">
        <v>0</v>
      </c>
      <c r="N6" s="491"/>
      <c r="O6" s="489">
        <v>0</v>
      </c>
      <c r="P6" s="489">
        <v>0</v>
      </c>
      <c r="Q6" s="491"/>
      <c r="R6" s="489">
        <v>0</v>
      </c>
      <c r="S6" s="489">
        <v>0</v>
      </c>
      <c r="T6" s="491"/>
      <c r="U6" s="492"/>
      <c r="V6" s="489">
        <v>-14514</v>
      </c>
      <c r="W6" s="491"/>
      <c r="X6" s="476"/>
      <c r="Y6" s="476"/>
      <c r="Z6" s="476"/>
      <c r="AA6" s="476"/>
      <c r="AB6" s="476"/>
      <c r="AE6" s="476"/>
      <c r="AF6" s="476"/>
      <c r="AG6" s="476"/>
      <c r="AH6" s="476"/>
      <c r="AI6" s="476"/>
      <c r="AJ6" s="476"/>
      <c r="AK6" s="476"/>
      <c r="AL6" s="476"/>
      <c r="AM6" s="476"/>
      <c r="AN6" s="476"/>
      <c r="AO6" s="476"/>
      <c r="AP6" s="476"/>
      <c r="AQ6" s="476"/>
      <c r="AR6" s="476"/>
      <c r="AS6" s="476"/>
      <c r="AT6" s="476"/>
      <c r="AU6" s="476"/>
      <c r="AV6" s="476"/>
      <c r="AW6" s="476"/>
      <c r="AX6" s="476"/>
      <c r="AY6" s="476"/>
      <c r="AZ6" s="476"/>
      <c r="BA6" s="476"/>
      <c r="BB6" s="476"/>
      <c r="BC6" s="476"/>
      <c r="BD6" s="476"/>
      <c r="BE6" s="476"/>
      <c r="BF6" s="476"/>
      <c r="BG6" s="476"/>
      <c r="BH6" s="476"/>
      <c r="BI6" s="476"/>
      <c r="BJ6" s="476"/>
      <c r="BK6" s="476"/>
      <c r="BL6" s="476"/>
      <c r="BM6" s="476"/>
      <c r="BN6" s="476"/>
    </row>
    <row r="7" spans="2:66" ht="23.25">
      <c r="B7" s="476"/>
      <c r="C7" s="493"/>
      <c r="D7" s="494"/>
      <c r="E7" s="494"/>
      <c r="F7" s="494"/>
      <c r="G7" s="494"/>
      <c r="H7" s="495"/>
      <c r="I7" s="494"/>
      <c r="J7" s="494"/>
      <c r="K7" s="496"/>
      <c r="L7" s="494"/>
      <c r="M7" s="494"/>
      <c r="N7" s="496"/>
      <c r="O7" s="494"/>
      <c r="P7" s="494"/>
      <c r="Q7" s="496"/>
      <c r="R7" s="494"/>
      <c r="S7" s="494"/>
      <c r="T7" s="496"/>
      <c r="U7" s="497"/>
      <c r="V7" s="494"/>
      <c r="W7" s="496"/>
      <c r="X7" s="476"/>
      <c r="Y7" s="476"/>
      <c r="Z7" s="476"/>
      <c r="AA7" s="476"/>
      <c r="AB7" s="476"/>
      <c r="AE7" s="476"/>
      <c r="AF7" s="476"/>
      <c r="AG7" s="476"/>
      <c r="AH7" s="476"/>
      <c r="AI7" s="476"/>
      <c r="AJ7" s="476"/>
      <c r="AK7" s="476"/>
      <c r="AL7" s="476"/>
      <c r="AM7" s="476"/>
      <c r="AN7" s="476"/>
      <c r="AO7" s="476"/>
      <c r="AP7" s="476"/>
      <c r="AQ7" s="476"/>
      <c r="AR7" s="476"/>
      <c r="AS7" s="476"/>
      <c r="AT7" s="476"/>
      <c r="AU7" s="476"/>
      <c r="AV7" s="476"/>
      <c r="AW7" s="476"/>
      <c r="AX7" s="476"/>
      <c r="AY7" s="476"/>
      <c r="AZ7" s="476"/>
      <c r="BA7" s="476"/>
      <c r="BB7" s="476"/>
      <c r="BC7" s="476"/>
      <c r="BD7" s="476"/>
      <c r="BE7" s="476"/>
      <c r="BF7" s="476"/>
      <c r="BG7" s="476"/>
      <c r="BH7" s="476"/>
      <c r="BI7" s="476"/>
      <c r="BJ7" s="476"/>
      <c r="BK7" s="476"/>
      <c r="BL7" s="476"/>
      <c r="BM7" s="476"/>
      <c r="BN7" s="476"/>
    </row>
    <row r="8" spans="2:66" ht="23.25">
      <c r="B8" s="476"/>
      <c r="C8" s="488" t="s">
        <v>69</v>
      </c>
      <c r="D8" s="489">
        <v>-18968</v>
      </c>
      <c r="E8" s="489">
        <v>-18968.000039999999</v>
      </c>
      <c r="F8" s="489">
        <v>-18968</v>
      </c>
      <c r="G8" s="489">
        <v>3.9999998989515007E-5</v>
      </c>
      <c r="H8" s="490"/>
      <c r="I8" s="489">
        <v>0</v>
      </c>
      <c r="J8" s="489">
        <v>18968</v>
      </c>
      <c r="K8" s="491"/>
      <c r="L8" s="489">
        <v>0</v>
      </c>
      <c r="M8" s="489">
        <v>0</v>
      </c>
      <c r="N8" s="491"/>
      <c r="O8" s="489">
        <v>0</v>
      </c>
      <c r="P8" s="489">
        <v>0</v>
      </c>
      <c r="Q8" s="491"/>
      <c r="R8" s="489">
        <v>0</v>
      </c>
      <c r="S8" s="489">
        <v>0</v>
      </c>
      <c r="T8" s="491"/>
      <c r="U8" s="492"/>
      <c r="V8" s="489">
        <v>18968</v>
      </c>
      <c r="W8" s="491"/>
      <c r="X8" s="476"/>
      <c r="Y8" s="476"/>
      <c r="Z8" s="476"/>
      <c r="AA8" s="476"/>
      <c r="AB8" s="476"/>
      <c r="AE8" s="476"/>
      <c r="AF8" s="476"/>
      <c r="AG8" s="476"/>
      <c r="AH8" s="476"/>
      <c r="AI8" s="476"/>
      <c r="AJ8" s="476"/>
      <c r="AK8" s="476"/>
      <c r="AL8" s="476"/>
      <c r="AM8" s="476"/>
      <c r="AN8" s="476"/>
      <c r="AO8" s="476"/>
      <c r="AP8" s="476"/>
      <c r="AQ8" s="476"/>
      <c r="AR8" s="476"/>
      <c r="AS8" s="476"/>
      <c r="AT8" s="476"/>
      <c r="AU8" s="476"/>
      <c r="AV8" s="476"/>
      <c r="AW8" s="476"/>
      <c r="AX8" s="476"/>
      <c r="AY8" s="476"/>
      <c r="AZ8" s="476"/>
      <c r="BA8" s="476"/>
      <c r="BB8" s="476"/>
      <c r="BC8" s="476"/>
      <c r="BD8" s="476"/>
      <c r="BE8" s="476"/>
      <c r="BF8" s="476"/>
      <c r="BG8" s="476"/>
      <c r="BH8" s="476"/>
      <c r="BI8" s="476"/>
      <c r="BJ8" s="476"/>
      <c r="BK8" s="476"/>
      <c r="BL8" s="476"/>
      <c r="BM8" s="476"/>
      <c r="BN8" s="476"/>
    </row>
    <row r="9" spans="2:66" ht="23.25">
      <c r="B9" s="476"/>
      <c r="C9" s="498"/>
      <c r="D9" s="494"/>
      <c r="E9" s="494"/>
      <c r="F9" s="494"/>
      <c r="G9" s="494"/>
      <c r="H9" s="493"/>
      <c r="I9" s="494"/>
      <c r="J9" s="494"/>
      <c r="K9" s="486"/>
      <c r="L9" s="494"/>
      <c r="M9" s="494"/>
      <c r="N9" s="486"/>
      <c r="O9" s="494"/>
      <c r="P9" s="494"/>
      <c r="Q9" s="486"/>
      <c r="R9" s="494"/>
      <c r="S9" s="494"/>
      <c r="T9" s="486"/>
      <c r="U9" s="483"/>
      <c r="V9" s="494"/>
      <c r="W9" s="486"/>
      <c r="X9" s="476"/>
      <c r="Y9" s="476"/>
      <c r="Z9" s="476"/>
      <c r="AA9" s="476"/>
      <c r="AB9" s="476"/>
      <c r="AC9" s="476"/>
      <c r="AD9" s="476"/>
      <c r="AE9" s="476"/>
      <c r="AF9" s="476"/>
      <c r="AG9" s="476"/>
      <c r="AH9" s="499"/>
      <c r="AI9" s="476"/>
      <c r="AJ9" s="476"/>
      <c r="AK9" s="476"/>
      <c r="AL9" s="476"/>
      <c r="AM9" s="476"/>
      <c r="AN9" s="476"/>
      <c r="AO9" s="476"/>
      <c r="AP9" s="476"/>
      <c r="AQ9" s="476"/>
      <c r="AR9" s="476"/>
      <c r="AS9" s="476"/>
      <c r="AT9" s="476"/>
      <c r="AU9" s="476"/>
      <c r="AV9" s="476"/>
      <c r="AW9" s="476"/>
      <c r="AX9" s="476"/>
      <c r="AY9" s="476"/>
      <c r="AZ9" s="476"/>
      <c r="BA9" s="476"/>
      <c r="BB9" s="476"/>
      <c r="BC9" s="476"/>
      <c r="BD9" s="476"/>
      <c r="BE9" s="476"/>
      <c r="BF9" s="476"/>
      <c r="BG9" s="476"/>
      <c r="BH9" s="476"/>
      <c r="BI9" s="476"/>
      <c r="BJ9" s="476"/>
      <c r="BK9" s="476"/>
      <c r="BL9" s="476"/>
      <c r="BM9" s="476"/>
      <c r="BN9" s="476"/>
    </row>
    <row r="10" spans="2:66" ht="126">
      <c r="B10" s="476"/>
      <c r="C10" s="488" t="s">
        <v>363</v>
      </c>
      <c r="D10" s="489">
        <v>162534.63</v>
      </c>
      <c r="E10" s="489">
        <v>135871.26999999999</v>
      </c>
      <c r="F10" s="489">
        <v>91270</v>
      </c>
      <c r="G10" s="489">
        <v>-44601.26999999999</v>
      </c>
      <c r="H10" s="491"/>
      <c r="I10" s="489">
        <v>0</v>
      </c>
      <c r="J10" s="489">
        <v>-91270</v>
      </c>
      <c r="K10" s="491" t="s">
        <v>364</v>
      </c>
      <c r="L10" s="489">
        <v>0</v>
      </c>
      <c r="M10" s="489">
        <v>0</v>
      </c>
      <c r="N10" s="491"/>
      <c r="O10" s="489">
        <v>0</v>
      </c>
      <c r="P10" s="489">
        <v>0</v>
      </c>
      <c r="Q10" s="491"/>
      <c r="R10" s="489">
        <v>0</v>
      </c>
      <c r="S10" s="489">
        <v>0</v>
      </c>
      <c r="T10" s="491"/>
      <c r="U10" s="492"/>
      <c r="V10" s="489">
        <v>-91270</v>
      </c>
      <c r="W10" s="491" t="s">
        <v>365</v>
      </c>
      <c r="X10" s="476"/>
      <c r="Y10" s="476"/>
      <c r="Z10" s="476"/>
      <c r="AA10" s="476"/>
      <c r="AB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/>
      <c r="AP10" s="476"/>
      <c r="AQ10" s="476"/>
      <c r="AR10" s="476"/>
      <c r="AS10" s="476"/>
      <c r="AT10" s="476"/>
      <c r="AU10" s="476"/>
      <c r="AV10" s="476"/>
      <c r="AW10" s="476"/>
      <c r="AX10" s="476"/>
      <c r="AY10" s="476"/>
      <c r="AZ10" s="476"/>
      <c r="BA10" s="476"/>
      <c r="BB10" s="476"/>
      <c r="BC10" s="476"/>
      <c r="BD10" s="476"/>
      <c r="BE10" s="476"/>
      <c r="BF10" s="476"/>
      <c r="BG10" s="476"/>
      <c r="BH10" s="476"/>
      <c r="BI10" s="476"/>
      <c r="BJ10" s="476"/>
      <c r="BK10" s="476"/>
      <c r="BL10" s="476"/>
      <c r="BM10" s="476"/>
      <c r="BN10" s="476"/>
    </row>
    <row r="11" spans="2:66" ht="23.25">
      <c r="B11" s="476"/>
      <c r="C11" s="500"/>
      <c r="D11" s="489"/>
      <c r="E11" s="489"/>
      <c r="F11" s="489"/>
      <c r="G11" s="489"/>
      <c r="H11" s="490"/>
      <c r="I11" s="489"/>
      <c r="J11" s="489"/>
      <c r="K11" s="501"/>
      <c r="L11" s="489"/>
      <c r="M11" s="489"/>
      <c r="N11" s="501"/>
      <c r="O11" s="489"/>
      <c r="P11" s="489"/>
      <c r="Q11" s="501"/>
      <c r="R11" s="489"/>
      <c r="S11" s="489"/>
      <c r="T11" s="501"/>
      <c r="U11" s="502"/>
      <c r="V11" s="489"/>
      <c r="W11" s="501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76"/>
      <c r="AN11" s="476"/>
      <c r="AO11" s="476"/>
      <c r="AP11" s="476"/>
      <c r="AQ11" s="476"/>
      <c r="AR11" s="476"/>
      <c r="AS11" s="476"/>
      <c r="AT11" s="476"/>
      <c r="AU11" s="476"/>
      <c r="AV11" s="476"/>
      <c r="AW11" s="476"/>
      <c r="AX11" s="476"/>
      <c r="AY11" s="476"/>
      <c r="AZ11" s="476"/>
      <c r="BA11" s="476"/>
      <c r="BB11" s="476"/>
      <c r="BC11" s="476"/>
      <c r="BD11" s="476"/>
      <c r="BE11" s="476"/>
      <c r="BF11" s="476"/>
      <c r="BG11" s="476"/>
      <c r="BH11" s="476"/>
      <c r="BI11" s="476"/>
      <c r="BJ11" s="476"/>
      <c r="BK11" s="476"/>
      <c r="BL11" s="476"/>
      <c r="BM11" s="476"/>
      <c r="BN11" s="476"/>
    </row>
    <row r="12" spans="2:66" ht="23.25">
      <c r="B12" s="476"/>
      <c r="C12" s="498"/>
      <c r="D12" s="494"/>
      <c r="E12" s="494"/>
      <c r="F12" s="494"/>
      <c r="G12" s="494"/>
      <c r="H12" s="495"/>
      <c r="I12" s="494"/>
      <c r="J12" s="494"/>
      <c r="K12" s="496"/>
      <c r="L12" s="494"/>
      <c r="M12" s="494"/>
      <c r="N12" s="496"/>
      <c r="O12" s="494"/>
      <c r="P12" s="494"/>
      <c r="Q12" s="496"/>
      <c r="R12" s="494"/>
      <c r="S12" s="494"/>
      <c r="T12" s="496"/>
      <c r="U12" s="503"/>
      <c r="V12" s="494"/>
      <c r="W12" s="496"/>
      <c r="X12" s="476"/>
      <c r="Y12" s="476"/>
      <c r="Z12" s="476"/>
      <c r="AA12" s="476"/>
      <c r="AB12" s="476"/>
      <c r="AC12" s="476"/>
      <c r="AD12" s="476"/>
      <c r="AE12" s="476"/>
      <c r="AF12" s="476"/>
      <c r="AG12" s="476"/>
      <c r="AH12" s="476"/>
      <c r="AI12" s="476"/>
      <c r="AJ12" s="476"/>
      <c r="AK12" s="476"/>
      <c r="AL12" s="476"/>
      <c r="AM12" s="476"/>
      <c r="AN12" s="476"/>
      <c r="AO12" s="476"/>
      <c r="AP12" s="476"/>
      <c r="AQ12" s="476"/>
      <c r="AR12" s="476"/>
      <c r="AS12" s="476"/>
      <c r="AT12" s="476"/>
      <c r="AU12" s="476"/>
      <c r="AV12" s="476"/>
      <c r="AW12" s="476"/>
      <c r="AX12" s="476"/>
      <c r="AY12" s="476"/>
      <c r="AZ12" s="476"/>
      <c r="BA12" s="476"/>
      <c r="BB12" s="476"/>
      <c r="BC12" s="476"/>
      <c r="BD12" s="476"/>
      <c r="BE12" s="476"/>
      <c r="BF12" s="476"/>
      <c r="BG12" s="476"/>
      <c r="BH12" s="476"/>
      <c r="BI12" s="476"/>
      <c r="BJ12" s="476"/>
      <c r="BK12" s="476"/>
      <c r="BL12" s="476"/>
      <c r="BM12" s="476"/>
      <c r="BN12" s="476"/>
    </row>
    <row r="13" spans="2:66" ht="42">
      <c r="B13" s="476"/>
      <c r="C13" s="488" t="s">
        <v>366</v>
      </c>
      <c r="D13" s="489">
        <v>38162.980000000003</v>
      </c>
      <c r="E13" s="489">
        <v>36995</v>
      </c>
      <c r="F13" s="489">
        <v>35052.706452028913</v>
      </c>
      <c r="G13" s="489">
        <v>-1942.2935479710868</v>
      </c>
      <c r="H13" s="490"/>
      <c r="I13" s="489">
        <v>0</v>
      </c>
      <c r="J13" s="489">
        <v>-35052.706452028913</v>
      </c>
      <c r="K13" s="491"/>
      <c r="L13" s="489">
        <v>0</v>
      </c>
      <c r="M13" s="489">
        <v>0</v>
      </c>
      <c r="N13" s="491"/>
      <c r="O13" s="489">
        <v>0</v>
      </c>
      <c r="P13" s="489">
        <v>0</v>
      </c>
      <c r="Q13" s="491"/>
      <c r="R13" s="489">
        <v>0</v>
      </c>
      <c r="S13" s="489">
        <v>0</v>
      </c>
      <c r="T13" s="491"/>
      <c r="U13" s="492"/>
      <c r="V13" s="489">
        <v>-35052.706452028913</v>
      </c>
      <c r="W13" s="491" t="s">
        <v>367</v>
      </c>
      <c r="X13" s="476"/>
      <c r="Y13" s="476"/>
      <c r="Z13" s="476"/>
      <c r="AA13" s="476"/>
      <c r="AB13" s="476"/>
      <c r="AE13" s="476"/>
      <c r="AF13" s="476"/>
      <c r="AG13" s="476"/>
      <c r="AH13" s="476"/>
      <c r="AI13" s="476"/>
      <c r="AJ13" s="476"/>
      <c r="AK13" s="476"/>
      <c r="AL13" s="476"/>
      <c r="AM13" s="476"/>
      <c r="AN13" s="476"/>
      <c r="AO13" s="476"/>
      <c r="AP13" s="476"/>
      <c r="AQ13" s="476"/>
      <c r="AR13" s="476"/>
      <c r="AS13" s="476"/>
      <c r="AT13" s="476"/>
      <c r="AU13" s="476"/>
      <c r="AV13" s="476"/>
      <c r="AW13" s="476"/>
      <c r="AX13" s="476"/>
      <c r="AY13" s="476"/>
      <c r="AZ13" s="476"/>
      <c r="BA13" s="476"/>
      <c r="BB13" s="476"/>
      <c r="BC13" s="476"/>
      <c r="BD13" s="476"/>
      <c r="BE13" s="476"/>
      <c r="BF13" s="476"/>
      <c r="BG13" s="476"/>
      <c r="BH13" s="476"/>
      <c r="BI13" s="476"/>
      <c r="BJ13" s="476"/>
      <c r="BK13" s="476"/>
      <c r="BL13" s="476"/>
      <c r="BM13" s="476"/>
      <c r="BN13" s="476"/>
    </row>
    <row r="14" spans="2:66" ht="23.25">
      <c r="B14" s="476"/>
      <c r="C14" s="493"/>
      <c r="D14" s="494"/>
      <c r="E14" s="494"/>
      <c r="F14" s="494"/>
      <c r="G14" s="494"/>
      <c r="H14" s="504"/>
      <c r="I14" s="494"/>
      <c r="J14" s="494"/>
      <c r="K14" s="486"/>
      <c r="L14" s="494"/>
      <c r="M14" s="494"/>
      <c r="N14" s="486"/>
      <c r="O14" s="494"/>
      <c r="P14" s="494"/>
      <c r="Q14" s="486"/>
      <c r="R14" s="494"/>
      <c r="S14" s="494"/>
      <c r="T14" s="486"/>
      <c r="U14" s="483"/>
      <c r="V14" s="494"/>
      <c r="W14" s="486"/>
      <c r="X14" s="476"/>
      <c r="Y14" s="476"/>
    </row>
    <row r="15" spans="2:66" ht="84">
      <c r="B15" s="476"/>
      <c r="C15" s="505" t="s">
        <v>169</v>
      </c>
      <c r="D15" s="489">
        <v>2903.68</v>
      </c>
      <c r="E15" s="489">
        <v>16262.000039999999</v>
      </c>
      <c r="F15" s="489">
        <v>8823</v>
      </c>
      <c r="G15" s="489">
        <v>-7439.000039999999</v>
      </c>
      <c r="H15" s="505"/>
      <c r="I15" s="489">
        <v>0</v>
      </c>
      <c r="J15" s="489">
        <v>-8823</v>
      </c>
      <c r="K15" s="491" t="s">
        <v>368</v>
      </c>
      <c r="L15" s="489">
        <v>0</v>
      </c>
      <c r="M15" s="489">
        <v>0</v>
      </c>
      <c r="N15" s="491"/>
      <c r="O15" s="489">
        <v>0</v>
      </c>
      <c r="P15" s="489">
        <v>0</v>
      </c>
      <c r="Q15" s="491" t="s">
        <v>369</v>
      </c>
      <c r="R15" s="489">
        <v>0</v>
      </c>
      <c r="S15" s="489">
        <v>0</v>
      </c>
      <c r="T15" s="491"/>
      <c r="U15" s="506"/>
      <c r="V15" s="489">
        <v>-8823</v>
      </c>
      <c r="W15" s="491"/>
      <c r="X15" s="476"/>
      <c r="Y15" s="476"/>
      <c r="Z15" s="476"/>
      <c r="AA15" s="476"/>
      <c r="AB15" s="476"/>
      <c r="AE15" s="476"/>
      <c r="AF15" s="476"/>
      <c r="AG15" s="476"/>
      <c r="AH15" s="476"/>
      <c r="AI15" s="476"/>
      <c r="AJ15" s="476"/>
      <c r="AK15" s="476"/>
      <c r="AL15" s="476"/>
      <c r="AM15" s="476"/>
      <c r="AN15" s="476"/>
      <c r="AO15" s="476"/>
      <c r="AP15" s="476"/>
      <c r="AQ15" s="476"/>
      <c r="AR15" s="476"/>
      <c r="AS15" s="476"/>
      <c r="AT15" s="476"/>
      <c r="AU15" s="476"/>
      <c r="AV15" s="476"/>
      <c r="AW15" s="476"/>
      <c r="AX15" s="476"/>
      <c r="AY15" s="476"/>
      <c r="AZ15" s="476"/>
      <c r="BA15" s="476"/>
      <c r="BB15" s="476"/>
      <c r="BC15" s="476"/>
      <c r="BD15" s="476"/>
      <c r="BE15" s="476"/>
      <c r="BF15" s="476"/>
      <c r="BG15" s="476"/>
      <c r="BH15" s="476"/>
      <c r="BI15" s="476"/>
      <c r="BJ15" s="476"/>
      <c r="BK15" s="476"/>
      <c r="BL15" s="476"/>
      <c r="BM15" s="476"/>
      <c r="BN15" s="476"/>
    </row>
    <row r="16" spans="2:66" ht="23.25">
      <c r="B16" s="476"/>
      <c r="C16" s="493"/>
      <c r="D16" s="494"/>
      <c r="E16" s="494"/>
      <c r="F16" s="494"/>
      <c r="G16" s="494"/>
      <c r="H16" s="504"/>
      <c r="I16" s="494"/>
      <c r="J16" s="494"/>
      <c r="K16" s="486"/>
      <c r="L16" s="494"/>
      <c r="M16" s="494"/>
      <c r="N16" s="486"/>
      <c r="O16" s="494"/>
      <c r="P16" s="494"/>
      <c r="Q16" s="486"/>
      <c r="R16" s="494"/>
      <c r="S16" s="494"/>
      <c r="T16" s="486"/>
      <c r="U16" s="483"/>
      <c r="V16" s="494"/>
      <c r="W16" s="486"/>
      <c r="X16" s="476"/>
      <c r="Y16" s="476"/>
    </row>
    <row r="17" spans="2:66" ht="84">
      <c r="B17" s="476"/>
      <c r="C17" s="505" t="s">
        <v>170</v>
      </c>
      <c r="D17" s="489">
        <v>48934.273000000001</v>
      </c>
      <c r="E17" s="489">
        <v>28305.999960000001</v>
      </c>
      <c r="F17" s="489">
        <v>44000</v>
      </c>
      <c r="G17" s="489">
        <v>15694.000039999999</v>
      </c>
      <c r="H17" s="505"/>
      <c r="I17" s="489">
        <v>0</v>
      </c>
      <c r="J17" s="489">
        <v>-44000</v>
      </c>
      <c r="K17" s="491" t="s">
        <v>368</v>
      </c>
      <c r="L17" s="489">
        <v>0</v>
      </c>
      <c r="M17" s="489">
        <v>0</v>
      </c>
      <c r="N17" s="491"/>
      <c r="O17" s="489">
        <v>0</v>
      </c>
      <c r="P17" s="489">
        <v>0</v>
      </c>
      <c r="Q17" s="491" t="s">
        <v>369</v>
      </c>
      <c r="R17" s="489">
        <v>0</v>
      </c>
      <c r="S17" s="489">
        <v>0</v>
      </c>
      <c r="T17" s="491"/>
      <c r="U17" s="506"/>
      <c r="V17" s="489">
        <v>-44000</v>
      </c>
      <c r="W17" s="491"/>
      <c r="X17" s="476"/>
      <c r="Y17" s="476"/>
      <c r="Z17" s="476"/>
      <c r="AA17" s="476"/>
      <c r="AB17" s="476"/>
      <c r="AE17" s="476"/>
      <c r="AF17" s="476"/>
      <c r="AG17" s="476"/>
      <c r="AH17" s="476"/>
      <c r="AI17" s="476"/>
      <c r="AJ17" s="476"/>
      <c r="AK17" s="476"/>
      <c r="AL17" s="476"/>
      <c r="AM17" s="476"/>
      <c r="AN17" s="476"/>
      <c r="AO17" s="476"/>
      <c r="AP17" s="476"/>
      <c r="AQ17" s="476"/>
      <c r="AR17" s="476"/>
      <c r="AS17" s="476"/>
      <c r="AT17" s="476"/>
      <c r="AU17" s="476"/>
      <c r="AV17" s="476"/>
      <c r="AW17" s="476"/>
      <c r="AX17" s="476"/>
      <c r="AY17" s="476"/>
      <c r="AZ17" s="476"/>
      <c r="BA17" s="476"/>
      <c r="BB17" s="476"/>
      <c r="BC17" s="476"/>
      <c r="BD17" s="476"/>
      <c r="BE17" s="476"/>
      <c r="BF17" s="476"/>
      <c r="BG17" s="476"/>
      <c r="BH17" s="476"/>
      <c r="BI17" s="476"/>
      <c r="BJ17" s="476"/>
      <c r="BK17" s="476"/>
      <c r="BL17" s="476"/>
      <c r="BM17" s="476"/>
      <c r="BN17" s="476"/>
    </row>
    <row r="18" spans="2:66" ht="23.25">
      <c r="B18" s="476"/>
      <c r="C18" s="493"/>
      <c r="D18" s="494"/>
      <c r="E18" s="494"/>
      <c r="F18" s="494"/>
      <c r="G18" s="494"/>
      <c r="H18" s="504"/>
      <c r="I18" s="494"/>
      <c r="J18" s="494"/>
      <c r="K18" s="486"/>
      <c r="L18" s="494"/>
      <c r="M18" s="494"/>
      <c r="N18" s="486"/>
      <c r="O18" s="494"/>
      <c r="P18" s="494"/>
      <c r="Q18" s="486"/>
      <c r="R18" s="494"/>
      <c r="S18" s="494"/>
      <c r="T18" s="486"/>
      <c r="U18" s="483"/>
      <c r="V18" s="494"/>
      <c r="W18" s="486"/>
      <c r="X18" s="476"/>
      <c r="Y18" s="476"/>
    </row>
    <row r="19" spans="2:66" ht="63">
      <c r="B19" s="476"/>
      <c r="C19" s="500" t="s">
        <v>15</v>
      </c>
      <c r="D19" s="489">
        <v>-35677.432000000001</v>
      </c>
      <c r="E19" s="489">
        <v>-39234</v>
      </c>
      <c r="F19" s="489">
        <v>-49000</v>
      </c>
      <c r="G19" s="489">
        <v>-9766</v>
      </c>
      <c r="H19" s="505"/>
      <c r="I19" s="489">
        <v>0</v>
      </c>
      <c r="J19" s="489">
        <v>49000</v>
      </c>
      <c r="K19" s="507" t="s">
        <v>370</v>
      </c>
      <c r="L19" s="489">
        <v>0</v>
      </c>
      <c r="M19" s="489">
        <v>0</v>
      </c>
      <c r="N19" s="507" t="s">
        <v>371</v>
      </c>
      <c r="O19" s="489">
        <v>0</v>
      </c>
      <c r="P19" s="489">
        <v>0</v>
      </c>
      <c r="Q19" s="507"/>
      <c r="R19" s="489">
        <v>0</v>
      </c>
      <c r="S19" s="489">
        <v>0</v>
      </c>
      <c r="T19" s="507"/>
      <c r="U19" s="476"/>
      <c r="V19" s="489">
        <v>49000</v>
      </c>
      <c r="W19" s="507"/>
      <c r="X19" s="476"/>
      <c r="Y19" s="476"/>
    </row>
    <row r="20" spans="2:66" ht="23.25">
      <c r="B20" s="476"/>
      <c r="C20" s="498"/>
      <c r="D20" s="494"/>
      <c r="E20" s="494"/>
      <c r="F20" s="494"/>
      <c r="G20" s="494"/>
      <c r="H20" s="493"/>
      <c r="I20" s="494"/>
      <c r="J20" s="494"/>
      <c r="K20" s="486"/>
      <c r="L20" s="494"/>
      <c r="M20" s="494"/>
      <c r="N20" s="486"/>
      <c r="O20" s="494"/>
      <c r="P20" s="494"/>
      <c r="Q20" s="486"/>
      <c r="R20" s="494"/>
      <c r="S20" s="494"/>
      <c r="T20" s="486"/>
      <c r="U20" s="483"/>
      <c r="V20" s="494"/>
      <c r="W20" s="486"/>
      <c r="X20" s="476"/>
      <c r="Y20" s="476"/>
    </row>
    <row r="21" spans="2:66" ht="42">
      <c r="B21" s="476"/>
      <c r="C21" s="505" t="s">
        <v>372</v>
      </c>
      <c r="D21" s="489">
        <v>-23304</v>
      </c>
      <c r="E21" s="489">
        <v>-13676</v>
      </c>
      <c r="F21" s="489">
        <v>-7454.9984000000004</v>
      </c>
      <c r="G21" s="489">
        <v>6221.0015999999996</v>
      </c>
      <c r="H21" s="490"/>
      <c r="I21" s="489">
        <v>0</v>
      </c>
      <c r="J21" s="489">
        <v>7454.9984000000004</v>
      </c>
      <c r="K21" s="507"/>
      <c r="L21" s="489">
        <v>0</v>
      </c>
      <c r="M21" s="489">
        <v>0</v>
      </c>
      <c r="N21" s="507"/>
      <c r="O21" s="489">
        <v>0</v>
      </c>
      <c r="P21" s="489">
        <v>0</v>
      </c>
      <c r="Q21" s="507"/>
      <c r="R21" s="489">
        <v>0</v>
      </c>
      <c r="S21" s="489">
        <v>0</v>
      </c>
      <c r="T21" s="507"/>
      <c r="U21" s="506"/>
      <c r="V21" s="489">
        <v>7454.9984000000004</v>
      </c>
      <c r="W21" s="507" t="s">
        <v>373</v>
      </c>
      <c r="X21" s="476"/>
      <c r="Y21" s="476"/>
      <c r="Z21" s="476"/>
      <c r="AA21" s="476"/>
      <c r="AB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6"/>
      <c r="AV21" s="476"/>
      <c r="AW21" s="476"/>
      <c r="AX21" s="476"/>
      <c r="AY21" s="476"/>
      <c r="AZ21" s="476"/>
      <c r="BA21" s="476"/>
      <c r="BB21" s="476"/>
      <c r="BC21" s="476"/>
      <c r="BD21" s="476"/>
      <c r="BE21" s="476"/>
      <c r="BF21" s="476"/>
      <c r="BG21" s="476"/>
      <c r="BH21" s="476"/>
      <c r="BI21" s="476"/>
      <c r="BJ21" s="476"/>
      <c r="BK21" s="476"/>
      <c r="BL21" s="476"/>
      <c r="BM21" s="476"/>
      <c r="BN21" s="476"/>
    </row>
    <row r="22" spans="2:66" ht="23.25">
      <c r="B22" s="476"/>
      <c r="C22" s="508"/>
      <c r="D22" s="494"/>
      <c r="E22" s="494"/>
      <c r="F22" s="494"/>
      <c r="G22" s="494"/>
      <c r="H22" s="493"/>
      <c r="I22" s="494"/>
      <c r="J22" s="494"/>
      <c r="K22" s="486"/>
      <c r="L22" s="494"/>
      <c r="M22" s="494"/>
      <c r="N22" s="486"/>
      <c r="O22" s="494"/>
      <c r="P22" s="494"/>
      <c r="Q22" s="486"/>
      <c r="R22" s="494"/>
      <c r="S22" s="494"/>
      <c r="T22" s="486"/>
      <c r="U22" s="487"/>
      <c r="V22" s="494"/>
      <c r="W22" s="486"/>
      <c r="X22" s="476"/>
      <c r="Y22" s="476"/>
      <c r="Z22" s="476"/>
      <c r="AA22" s="476"/>
      <c r="AB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6"/>
      <c r="AV22" s="476"/>
      <c r="AW22" s="476"/>
      <c r="AX22" s="476"/>
      <c r="AY22" s="476"/>
      <c r="AZ22" s="476"/>
      <c r="BA22" s="476"/>
      <c r="BB22" s="476"/>
      <c r="BC22" s="476"/>
      <c r="BD22" s="476"/>
      <c r="BE22" s="476"/>
      <c r="BF22" s="476"/>
      <c r="BG22" s="476"/>
      <c r="BH22" s="476"/>
      <c r="BI22" s="476"/>
      <c r="BJ22" s="476"/>
      <c r="BK22" s="476"/>
      <c r="BL22" s="476"/>
      <c r="BM22" s="476"/>
      <c r="BN22" s="476"/>
    </row>
    <row r="23" spans="2:66" ht="23.25">
      <c r="B23" s="476"/>
      <c r="C23" s="500" t="s">
        <v>71</v>
      </c>
      <c r="D23" s="489"/>
      <c r="E23" s="489"/>
      <c r="F23" s="489"/>
      <c r="G23" s="489">
        <v>0</v>
      </c>
      <c r="H23" s="490"/>
      <c r="I23" s="489"/>
      <c r="J23" s="489">
        <v>0</v>
      </c>
      <c r="K23" s="509"/>
      <c r="L23" s="489"/>
      <c r="M23" s="489">
        <v>0</v>
      </c>
      <c r="N23" s="509"/>
      <c r="O23" s="489"/>
      <c r="P23" s="489">
        <v>0</v>
      </c>
      <c r="Q23" s="509"/>
      <c r="R23" s="489"/>
      <c r="S23" s="489"/>
      <c r="T23" s="509"/>
      <c r="U23" s="502"/>
      <c r="V23" s="489"/>
      <c r="W23" s="509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6"/>
      <c r="AV23" s="476"/>
      <c r="AW23" s="476"/>
      <c r="AX23" s="476"/>
      <c r="AY23" s="476"/>
      <c r="AZ23" s="476"/>
      <c r="BA23" s="476"/>
      <c r="BB23" s="476"/>
      <c r="BC23" s="476"/>
      <c r="BD23" s="476"/>
      <c r="BE23" s="476"/>
      <c r="BF23" s="476"/>
      <c r="BG23" s="476"/>
      <c r="BH23" s="476"/>
      <c r="BI23" s="476"/>
      <c r="BJ23" s="476"/>
      <c r="BK23" s="476"/>
      <c r="BL23" s="476"/>
      <c r="BM23" s="476"/>
      <c r="BN23" s="476"/>
    </row>
    <row r="24" spans="2:66" ht="23.25">
      <c r="B24" s="476"/>
      <c r="C24" s="508"/>
      <c r="D24" s="494"/>
      <c r="E24" s="494"/>
      <c r="F24" s="494"/>
      <c r="G24" s="494"/>
      <c r="H24" s="493"/>
      <c r="I24" s="494"/>
      <c r="J24" s="494"/>
      <c r="K24" s="486"/>
      <c r="L24" s="494"/>
      <c r="M24" s="494"/>
      <c r="N24" s="486"/>
      <c r="O24" s="494"/>
      <c r="P24" s="494"/>
      <c r="Q24" s="486"/>
      <c r="R24" s="494"/>
      <c r="S24" s="494"/>
      <c r="T24" s="486"/>
      <c r="U24" s="487"/>
      <c r="V24" s="494"/>
      <c r="W24" s="486"/>
      <c r="X24" s="476"/>
      <c r="Y24" s="476"/>
      <c r="Z24" s="476"/>
      <c r="AA24" s="476"/>
      <c r="AB24" s="476"/>
      <c r="AE24" s="476"/>
      <c r="AF24" s="476"/>
      <c r="AG24" s="476"/>
      <c r="AH24" s="476"/>
      <c r="AI24" s="476"/>
      <c r="AJ24" s="476"/>
      <c r="AK24" s="476"/>
      <c r="AL24" s="476"/>
      <c r="AM24" s="476"/>
      <c r="AN24" s="476"/>
      <c r="AO24" s="476"/>
      <c r="AP24" s="476"/>
      <c r="AQ24" s="476"/>
      <c r="AR24" s="476"/>
      <c r="AS24" s="476"/>
      <c r="AT24" s="476"/>
      <c r="AU24" s="476"/>
      <c r="AV24" s="476"/>
      <c r="AW24" s="476"/>
      <c r="AX24" s="476"/>
      <c r="AY24" s="476"/>
      <c r="AZ24" s="476"/>
      <c r="BA24" s="476"/>
      <c r="BB24" s="476"/>
      <c r="BC24" s="476"/>
      <c r="BD24" s="476"/>
      <c r="BE24" s="476"/>
      <c r="BF24" s="476"/>
      <c r="BG24" s="476"/>
      <c r="BH24" s="476"/>
      <c r="BI24" s="476"/>
      <c r="BJ24" s="476"/>
      <c r="BK24" s="476"/>
      <c r="BL24" s="476"/>
      <c r="BM24" s="476"/>
      <c r="BN24" s="476"/>
    </row>
    <row r="25" spans="2:66" ht="23.25">
      <c r="B25" s="476"/>
      <c r="C25" s="510" t="s">
        <v>374</v>
      </c>
      <c r="D25" s="511">
        <v>190695.791</v>
      </c>
      <c r="E25" s="511">
        <v>159813.26991999999</v>
      </c>
      <c r="F25" s="511">
        <v>118236.70805202892</v>
      </c>
      <c r="G25" s="511">
        <v>-41576.561867971075</v>
      </c>
      <c r="H25" s="512"/>
      <c r="I25" s="511">
        <v>0</v>
      </c>
      <c r="J25" s="511">
        <v>-118236.70805202892</v>
      </c>
      <c r="K25" s="513"/>
      <c r="L25" s="511">
        <v>0</v>
      </c>
      <c r="M25" s="511">
        <v>0</v>
      </c>
      <c r="N25" s="513"/>
      <c r="O25" s="511">
        <v>0</v>
      </c>
      <c r="P25" s="511">
        <v>0</v>
      </c>
      <c r="Q25" s="513"/>
      <c r="R25" s="511">
        <v>0</v>
      </c>
      <c r="S25" s="511">
        <v>0</v>
      </c>
      <c r="T25" s="513"/>
      <c r="U25" s="483"/>
      <c r="V25" s="511">
        <v>-118236.70805202892</v>
      </c>
      <c r="W25" s="513"/>
      <c r="X25" s="476"/>
      <c r="Y25" s="476"/>
    </row>
    <row r="26" spans="2:66">
      <c r="B26" s="476"/>
      <c r="C26" s="476"/>
      <c r="D26" s="476"/>
      <c r="E26" s="476"/>
      <c r="F26" s="476"/>
      <c r="G26" s="476"/>
      <c r="H26" s="514"/>
      <c r="I26" s="476"/>
      <c r="J26" s="476"/>
      <c r="K26" s="514"/>
      <c r="L26" s="515"/>
      <c r="M26" s="515"/>
      <c r="N26" s="516"/>
      <c r="O26" s="515"/>
      <c r="P26" s="515"/>
      <c r="Q26" s="516"/>
      <c r="R26" s="515"/>
      <c r="S26" s="515"/>
      <c r="T26" s="516"/>
      <c r="U26" s="515"/>
      <c r="V26" s="516"/>
      <c r="W26" s="515"/>
      <c r="X26" s="476"/>
      <c r="Y26" s="476"/>
    </row>
    <row r="27" spans="2:66">
      <c r="C27" s="474" t="s">
        <v>375</v>
      </c>
      <c r="J27" s="517"/>
    </row>
    <row r="28" spans="2:66" ht="23.25">
      <c r="E28" s="517"/>
      <c r="H28" s="518"/>
    </row>
    <row r="29" spans="2:66" ht="21">
      <c r="F29" s="519"/>
      <c r="AB29" s="520">
        <v>19507.732</v>
      </c>
      <c r="AC29" s="521" t="s">
        <v>376</v>
      </c>
    </row>
    <row r="30" spans="2:66" ht="21">
      <c r="F30" s="519"/>
      <c r="G30" s="522"/>
      <c r="O30" s="523" t="s">
        <v>377</v>
      </c>
      <c r="P30" s="524">
        <v>-14.6</v>
      </c>
      <c r="AB30" s="520">
        <v>4855.6380800000006</v>
      </c>
      <c r="AC30" s="521" t="s">
        <v>378</v>
      </c>
      <c r="AH30" s="474">
        <v>1000</v>
      </c>
    </row>
    <row r="31" spans="2:66" ht="23.25">
      <c r="F31" s="519"/>
      <c r="J31" s="489"/>
      <c r="K31" s="525"/>
      <c r="O31" s="523" t="s">
        <v>379</v>
      </c>
      <c r="P31" s="524">
        <v>-0.76249750000000061</v>
      </c>
      <c r="AB31" s="526">
        <v>-12188.00011999999</v>
      </c>
      <c r="AC31" s="527" t="s">
        <v>378</v>
      </c>
      <c r="AH31" s="528">
        <v>-3490.05</v>
      </c>
      <c r="AI31" s="529" t="s">
        <v>380</v>
      </c>
      <c r="AJ31" s="530" t="s">
        <v>240</v>
      </c>
      <c r="AK31" s="530"/>
    </row>
    <row r="32" spans="2:66" ht="23.25">
      <c r="F32" s="519"/>
      <c r="J32" s="489"/>
      <c r="O32" s="523" t="s">
        <v>381</v>
      </c>
      <c r="P32" s="524">
        <v>-2.3746057526881716</v>
      </c>
      <c r="AB32" s="531">
        <v>12175.369960000011</v>
      </c>
      <c r="AC32" s="532" t="s">
        <v>189</v>
      </c>
      <c r="AH32" s="533">
        <v>-54.658000000000001</v>
      </c>
      <c r="AI32" s="534" t="s">
        <v>382</v>
      </c>
      <c r="AK32" s="530"/>
    </row>
    <row r="33" spans="6:46" ht="21">
      <c r="F33" s="519"/>
      <c r="O33" s="523" t="s">
        <v>383</v>
      </c>
      <c r="P33" s="524">
        <v>-5.2213658564792089</v>
      </c>
      <c r="AH33" s="535">
        <v>-3544.7080000000001</v>
      </c>
      <c r="AI33" s="536" t="s">
        <v>189</v>
      </c>
      <c r="AK33" s="530"/>
    </row>
    <row r="34" spans="6:46" ht="19.5">
      <c r="O34" s="523" t="s">
        <v>384</v>
      </c>
      <c r="P34" s="524">
        <v>0.98799999999999999</v>
      </c>
      <c r="AA34" s="474" t="s">
        <v>385</v>
      </c>
      <c r="AK34" s="530"/>
      <c r="AS34" s="523" t="s">
        <v>377</v>
      </c>
      <c r="AT34" s="524">
        <v>-14.6</v>
      </c>
    </row>
    <row r="35" spans="6:46" ht="16.5" thickBot="1">
      <c r="O35" s="537" t="s">
        <v>189</v>
      </c>
      <c r="P35" s="538">
        <v>-21.970469109167382</v>
      </c>
      <c r="AS35" s="523" t="s">
        <v>379</v>
      </c>
      <c r="AT35" s="524">
        <v>-0.76249750000000061</v>
      </c>
    </row>
    <row r="36" spans="6:46" ht="21.75" thickTop="1">
      <c r="P36" s="523" t="s">
        <v>386</v>
      </c>
      <c r="AH36" s="528">
        <v>0</v>
      </c>
      <c r="AI36" s="529" t="s">
        <v>387</v>
      </c>
      <c r="AS36" s="523" t="s">
        <v>381</v>
      </c>
      <c r="AT36" s="524">
        <v>-2.3746057526881716</v>
      </c>
    </row>
    <row r="37" spans="6:46" ht="21">
      <c r="AH37" s="533">
        <v>0</v>
      </c>
      <c r="AI37" s="534" t="s">
        <v>382</v>
      </c>
      <c r="AS37" s="523" t="s">
        <v>383</v>
      </c>
      <c r="AT37" s="524">
        <v>-5.2213658564792089</v>
      </c>
    </row>
    <row r="38" spans="6:46" ht="21">
      <c r="AE38" s="530" t="s">
        <v>385</v>
      </c>
      <c r="AF38" s="530" t="s">
        <v>388</v>
      </c>
      <c r="AH38" s="535">
        <v>0</v>
      </c>
      <c r="AI38" s="536" t="s">
        <v>189</v>
      </c>
      <c r="AS38" s="523" t="s">
        <v>384</v>
      </c>
      <c r="AT38" s="524">
        <v>0.98799999999999999</v>
      </c>
    </row>
    <row r="39" spans="6:46" ht="20.25" thickBot="1">
      <c r="AE39" s="539">
        <v>26988638</v>
      </c>
      <c r="AF39" s="539">
        <v>26933980</v>
      </c>
      <c r="AS39" s="537" t="s">
        <v>189</v>
      </c>
      <c r="AT39" s="538">
        <v>-21.970469109167382</v>
      </c>
    </row>
    <row r="40" spans="6:46" ht="20.25" thickTop="1">
      <c r="AE40" s="539">
        <v>19507732</v>
      </c>
      <c r="AF40" s="539">
        <v>16017682</v>
      </c>
      <c r="AT40" s="523" t="s">
        <v>386</v>
      </c>
    </row>
    <row r="41" spans="6:46" ht="19.5">
      <c r="AE41" s="540">
        <v>46496370</v>
      </c>
      <c r="AF41" s="540">
        <v>42951662</v>
      </c>
    </row>
  </sheetData>
  <mergeCells count="2">
    <mergeCell ref="C2:T2"/>
    <mergeCell ref="C3:T3"/>
  </mergeCells>
  <pageMargins left="0.25" right="0.25" top="0.75" bottom="0.75" header="0.3" footer="0.3"/>
  <pageSetup scale="36" orientation="landscape" r:id="rId1"/>
  <headerFooter alignWithMargins="0">
    <oddFooter>&amp;LPage 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FF00"/>
  </sheetPr>
  <dimension ref="A1:C84"/>
  <sheetViews>
    <sheetView zoomScale="115" zoomScaleNormal="115" zoomScalePageLayoutView="90" workbookViewId="0">
      <selection activeCell="C4" sqref="C4"/>
    </sheetView>
  </sheetViews>
  <sheetFormatPr defaultRowHeight="15"/>
  <cols>
    <col min="1" max="1" width="9.140625" style="350"/>
    <col min="2" max="2" width="55.85546875" style="350" customWidth="1"/>
    <col min="3" max="3" width="17.140625" style="350" customWidth="1"/>
    <col min="4" max="16384" width="9.140625" style="350"/>
  </cols>
  <sheetData>
    <row r="1" spans="1:3" ht="24" thickBot="1">
      <c r="A1" s="348"/>
      <c r="B1" s="349" t="s">
        <v>244</v>
      </c>
      <c r="C1" s="348"/>
    </row>
    <row r="2" spans="1:3" ht="16.5" thickBot="1">
      <c r="A2" s="351"/>
      <c r="B2" s="352"/>
      <c r="C2" s="353"/>
    </row>
    <row r="3" spans="1:3" ht="87" customHeight="1" thickBot="1">
      <c r="A3" s="354"/>
      <c r="B3" s="355" t="s">
        <v>245</v>
      </c>
      <c r="C3" s="356" t="s">
        <v>246</v>
      </c>
    </row>
    <row r="4" spans="1:3" ht="27" customHeight="1" thickBot="1">
      <c r="A4" s="357"/>
      <c r="B4" s="358" t="s">
        <v>247</v>
      </c>
      <c r="C4" s="359">
        <f>[8]Report!$V$31</f>
        <v>1030055108.6</v>
      </c>
    </row>
    <row r="5" spans="1:3" ht="16.5" thickTop="1">
      <c r="A5" s="360"/>
      <c r="B5" s="361" t="s">
        <v>187</v>
      </c>
      <c r="C5" s="362"/>
    </row>
    <row r="6" spans="1:3" ht="21.75" customHeight="1">
      <c r="A6" s="363">
        <v>1072</v>
      </c>
      <c r="B6" s="364" t="s">
        <v>100</v>
      </c>
      <c r="C6" s="365">
        <v>0</v>
      </c>
    </row>
    <row r="7" spans="1:3" ht="27" customHeight="1">
      <c r="A7" s="366">
        <v>1055</v>
      </c>
      <c r="B7" s="367" t="s">
        <v>101</v>
      </c>
      <c r="C7" s="365">
        <v>0</v>
      </c>
    </row>
    <row r="8" spans="1:3" ht="30" customHeight="1">
      <c r="A8" s="366">
        <v>1200</v>
      </c>
      <c r="B8" s="367" t="s">
        <v>102</v>
      </c>
      <c r="C8" s="365">
        <v>0</v>
      </c>
    </row>
    <row r="9" spans="1:3" ht="16.5" customHeight="1">
      <c r="A9" s="366">
        <v>1205</v>
      </c>
      <c r="B9" s="367" t="s">
        <v>103</v>
      </c>
      <c r="C9" s="365">
        <v>0</v>
      </c>
    </row>
    <row r="10" spans="1:3" ht="30.75" customHeight="1">
      <c r="A10" s="368">
        <v>6023</v>
      </c>
      <c r="B10" s="369" t="s">
        <v>248</v>
      </c>
      <c r="C10" s="365">
        <v>0</v>
      </c>
    </row>
    <row r="11" spans="1:3" ht="38.25" customHeight="1">
      <c r="A11" s="366">
        <v>1206</v>
      </c>
      <c r="B11" s="370" t="s">
        <v>104</v>
      </c>
      <c r="C11" s="371">
        <v>0</v>
      </c>
    </row>
    <row r="12" spans="1:3" ht="15.75">
      <c r="A12" s="366"/>
      <c r="B12" s="372" t="s">
        <v>249</v>
      </c>
      <c r="C12" s="373">
        <f>[8]Report!$V$42</f>
        <v>75325985</v>
      </c>
    </row>
    <row r="13" spans="1:3" ht="32.25" customHeight="1">
      <c r="A13" s="366">
        <v>1082</v>
      </c>
      <c r="B13" s="367" t="s">
        <v>105</v>
      </c>
      <c r="C13" s="374">
        <v>0</v>
      </c>
    </row>
    <row r="14" spans="1:3" ht="15.75">
      <c r="A14" s="366">
        <v>1084</v>
      </c>
      <c r="B14" s="367" t="s">
        <v>106</v>
      </c>
      <c r="C14" s="365">
        <v>0</v>
      </c>
    </row>
    <row r="15" spans="1:3" ht="20.25" customHeight="1">
      <c r="A15" s="366">
        <v>1086</v>
      </c>
      <c r="B15" s="367" t="s">
        <v>107</v>
      </c>
      <c r="C15" s="365">
        <v>0</v>
      </c>
    </row>
    <row r="16" spans="1:3" ht="21.75" customHeight="1">
      <c r="A16" s="366">
        <v>1087</v>
      </c>
      <c r="B16" s="367" t="s">
        <v>108</v>
      </c>
      <c r="C16" s="365">
        <v>0</v>
      </c>
    </row>
    <row r="17" spans="1:3" ht="15.75">
      <c r="A17" s="366">
        <v>1088</v>
      </c>
      <c r="B17" s="370" t="s">
        <v>109</v>
      </c>
      <c r="C17" s="365">
        <v>0</v>
      </c>
    </row>
    <row r="18" spans="1:3" ht="15.75">
      <c r="A18" s="366"/>
      <c r="B18" s="375" t="s">
        <v>250</v>
      </c>
      <c r="C18" s="376">
        <f>[8]Report!$V$49</f>
        <v>10376163</v>
      </c>
    </row>
    <row r="19" spans="1:3" ht="21" customHeight="1">
      <c r="A19" s="366">
        <v>4443</v>
      </c>
      <c r="B19" s="377" t="s">
        <v>110</v>
      </c>
      <c r="C19" s="378">
        <v>0</v>
      </c>
    </row>
    <row r="20" spans="1:3" ht="31.5" customHeight="1">
      <c r="A20" s="366">
        <v>4682</v>
      </c>
      <c r="B20" s="367" t="s">
        <v>111</v>
      </c>
      <c r="C20" s="378">
        <v>0</v>
      </c>
    </row>
    <row r="21" spans="1:3" ht="36.75" customHeight="1">
      <c r="A21" s="366">
        <v>4683</v>
      </c>
      <c r="B21" s="367" t="s">
        <v>112</v>
      </c>
      <c r="C21" s="378">
        <v>0</v>
      </c>
    </row>
    <row r="22" spans="1:3" ht="21.75" customHeight="1">
      <c r="A22" s="366">
        <v>4684</v>
      </c>
      <c r="B22" s="367" t="s">
        <v>113</v>
      </c>
      <c r="C22" s="378">
        <v>0</v>
      </c>
    </row>
    <row r="23" spans="1:3" ht="15.75">
      <c r="A23" s="366"/>
      <c r="B23" s="372" t="s">
        <v>251</v>
      </c>
      <c r="C23" s="376">
        <f>[8]Report!$V$56</f>
        <v>17280042</v>
      </c>
    </row>
    <row r="24" spans="1:3" ht="29.25" customHeight="1">
      <c r="A24" s="366">
        <v>1089</v>
      </c>
      <c r="B24" s="377" t="s">
        <v>114</v>
      </c>
      <c r="C24" s="378">
        <v>0</v>
      </c>
    </row>
    <row r="25" spans="1:3" ht="29.25" customHeight="1">
      <c r="A25" s="366">
        <v>1093</v>
      </c>
      <c r="B25" s="367" t="s">
        <v>115</v>
      </c>
      <c r="C25" s="378">
        <v>0</v>
      </c>
    </row>
    <row r="26" spans="1:3" ht="32.25" customHeight="1">
      <c r="A26" s="366">
        <v>1090</v>
      </c>
      <c r="B26" s="367" t="s">
        <v>156</v>
      </c>
      <c r="C26" s="378">
        <v>0</v>
      </c>
    </row>
    <row r="27" spans="1:3" ht="24" customHeight="1">
      <c r="A27" s="366">
        <v>1074</v>
      </c>
      <c r="B27" s="379" t="s">
        <v>116</v>
      </c>
      <c r="C27" s="378">
        <v>0</v>
      </c>
    </row>
    <row r="28" spans="1:3" ht="20.25" customHeight="1">
      <c r="A28" s="366">
        <v>1076</v>
      </c>
      <c r="B28" s="379" t="s">
        <v>117</v>
      </c>
      <c r="C28" s="378">
        <v>0</v>
      </c>
    </row>
    <row r="29" spans="1:3" ht="19.5" customHeight="1">
      <c r="A29" s="366">
        <v>4146</v>
      </c>
      <c r="B29" s="380" t="s">
        <v>118</v>
      </c>
      <c r="C29" s="378">
        <v>0</v>
      </c>
    </row>
    <row r="30" spans="1:3" ht="15.75">
      <c r="A30" s="366"/>
      <c r="B30" s="381" t="s">
        <v>252</v>
      </c>
      <c r="C30" s="376">
        <f>[8]Report!$V$63</f>
        <v>33663975</v>
      </c>
    </row>
    <row r="31" spans="1:3" ht="15.75">
      <c r="A31" s="366"/>
      <c r="B31" s="382" t="s">
        <v>253</v>
      </c>
      <c r="C31" s="383">
        <f>C30+C23+C18+C12</f>
        <v>136646165</v>
      </c>
    </row>
    <row r="32" spans="1:3" ht="25.5" customHeight="1">
      <c r="A32" s="366">
        <v>1059</v>
      </c>
      <c r="B32" s="377" t="s">
        <v>119</v>
      </c>
      <c r="C32" s="378">
        <v>0</v>
      </c>
    </row>
    <row r="33" spans="1:3" ht="33" customHeight="1">
      <c r="A33" s="366">
        <v>1062</v>
      </c>
      <c r="B33" s="367" t="s">
        <v>120</v>
      </c>
      <c r="C33" s="384">
        <v>0</v>
      </c>
    </row>
    <row r="34" spans="1:3" ht="33.75" customHeight="1">
      <c r="A34" s="366">
        <v>1060</v>
      </c>
      <c r="B34" s="385" t="s">
        <v>121</v>
      </c>
      <c r="C34" s="386">
        <v>0</v>
      </c>
    </row>
    <row r="35" spans="1:3" ht="24.75" customHeight="1">
      <c r="A35" s="366">
        <v>5862</v>
      </c>
      <c r="B35" s="385" t="s">
        <v>254</v>
      </c>
      <c r="C35" s="386">
        <v>0</v>
      </c>
    </row>
    <row r="36" spans="1:3" ht="27.75" customHeight="1">
      <c r="A36" s="366">
        <v>1064</v>
      </c>
      <c r="B36" s="367" t="s">
        <v>122</v>
      </c>
      <c r="C36" s="378">
        <v>0</v>
      </c>
    </row>
    <row r="37" spans="1:3" ht="31.5" customHeight="1">
      <c r="A37" s="366">
        <v>1066</v>
      </c>
      <c r="B37" s="367" t="s">
        <v>255</v>
      </c>
      <c r="C37" s="378">
        <v>0</v>
      </c>
    </row>
    <row r="38" spans="1:3" ht="23.25" customHeight="1">
      <c r="A38" s="366">
        <v>1058</v>
      </c>
      <c r="B38" s="367" t="s">
        <v>123</v>
      </c>
      <c r="C38" s="378">
        <v>0</v>
      </c>
    </row>
    <row r="39" spans="1:3" ht="31.5" customHeight="1">
      <c r="A39" s="366">
        <v>1057</v>
      </c>
      <c r="B39" s="367" t="s">
        <v>124</v>
      </c>
      <c r="C39" s="378">
        <v>0</v>
      </c>
    </row>
    <row r="40" spans="1:3" ht="35.25" customHeight="1">
      <c r="A40" s="366">
        <v>1061</v>
      </c>
      <c r="B40" s="367" t="s">
        <v>125</v>
      </c>
      <c r="C40" s="378">
        <v>0</v>
      </c>
    </row>
    <row r="41" spans="1:3" ht="24.75" customHeight="1">
      <c r="A41" s="366">
        <v>1078</v>
      </c>
      <c r="B41" s="387" t="s">
        <v>126</v>
      </c>
      <c r="C41" s="378">
        <v>0</v>
      </c>
    </row>
    <row r="42" spans="1:3" ht="36.75" customHeight="1">
      <c r="A42" s="388">
        <v>1022</v>
      </c>
      <c r="B42" s="370" t="s">
        <v>127</v>
      </c>
      <c r="C42" s="378">
        <v>0</v>
      </c>
    </row>
    <row r="43" spans="1:3" ht="15.75">
      <c r="A43" s="388"/>
      <c r="B43" s="372" t="s">
        <v>256</v>
      </c>
      <c r="C43" s="376">
        <f>[8]Report!$V$79</f>
        <v>154761480</v>
      </c>
    </row>
    <row r="44" spans="1:3" ht="15.75">
      <c r="A44" s="366">
        <v>1071</v>
      </c>
      <c r="B44" s="367" t="s">
        <v>158</v>
      </c>
      <c r="C44" s="378">
        <v>0</v>
      </c>
    </row>
    <row r="45" spans="1:3" ht="21" customHeight="1">
      <c r="A45" s="388">
        <v>1068</v>
      </c>
      <c r="B45" s="370" t="s">
        <v>159</v>
      </c>
      <c r="C45" s="378">
        <v>0</v>
      </c>
    </row>
    <row r="46" spans="1:3" ht="15.75">
      <c r="A46" s="388"/>
      <c r="B46" s="372" t="s">
        <v>257</v>
      </c>
      <c r="C46" s="376">
        <f>[8]Report!$V$83</f>
        <v>4559616</v>
      </c>
    </row>
    <row r="47" spans="1:3" ht="15.75">
      <c r="A47" s="388"/>
      <c r="B47" s="389" t="s">
        <v>258</v>
      </c>
      <c r="C47" s="383">
        <f>C46+C43</f>
        <v>159321096</v>
      </c>
    </row>
    <row r="48" spans="1:3" ht="28.5" customHeight="1">
      <c r="A48" s="388">
        <v>1340</v>
      </c>
      <c r="B48" s="377" t="s">
        <v>129</v>
      </c>
      <c r="C48" s="378">
        <v>0</v>
      </c>
    </row>
    <row r="49" spans="1:3" ht="26.25" customHeight="1">
      <c r="A49" s="366">
        <v>1341</v>
      </c>
      <c r="B49" s="367" t="s">
        <v>130</v>
      </c>
      <c r="C49" s="378">
        <v>0</v>
      </c>
    </row>
    <row r="50" spans="1:3" ht="19.5" customHeight="1">
      <c r="A50" s="366">
        <v>5863</v>
      </c>
      <c r="B50" s="367" t="s">
        <v>259</v>
      </c>
      <c r="C50" s="378">
        <v>0</v>
      </c>
    </row>
    <row r="51" spans="1:3" ht="19.5" customHeight="1">
      <c r="A51" s="366">
        <v>1343</v>
      </c>
      <c r="B51" s="367" t="s">
        <v>131</v>
      </c>
      <c r="C51" s="378">
        <v>0</v>
      </c>
    </row>
    <row r="52" spans="1:3" ht="30" customHeight="1">
      <c r="A52" s="366">
        <v>1344</v>
      </c>
      <c r="B52" s="367" t="s">
        <v>260</v>
      </c>
      <c r="C52" s="378">
        <v>0</v>
      </c>
    </row>
    <row r="53" spans="1:3" ht="15.75">
      <c r="A53" s="366">
        <v>1070</v>
      </c>
      <c r="B53" s="377" t="s">
        <v>160</v>
      </c>
      <c r="C53" s="378">
        <v>0</v>
      </c>
    </row>
    <row r="54" spans="1:3" ht="15.75">
      <c r="A54" s="366"/>
      <c r="B54" s="372" t="s">
        <v>261</v>
      </c>
      <c r="C54" s="390">
        <f>[8]Report!$V$94</f>
        <v>50915606</v>
      </c>
    </row>
    <row r="55" spans="1:3" ht="15.75">
      <c r="A55" s="366">
        <v>1345</v>
      </c>
      <c r="B55" s="377" t="s">
        <v>133</v>
      </c>
      <c r="C55" s="378">
        <v>0</v>
      </c>
    </row>
    <row r="56" spans="1:3" ht="27.75" customHeight="1">
      <c r="A56" s="366">
        <v>4442</v>
      </c>
      <c r="B56" s="367" t="s">
        <v>163</v>
      </c>
      <c r="C56" s="378">
        <v>0</v>
      </c>
    </row>
    <row r="57" spans="1:3" ht="29.25" customHeight="1">
      <c r="A57" s="388">
        <v>1103</v>
      </c>
      <c r="B57" s="367" t="s">
        <v>164</v>
      </c>
      <c r="C57" s="378">
        <v>0</v>
      </c>
    </row>
    <row r="58" spans="1:3" ht="33" customHeight="1">
      <c r="A58" s="388">
        <v>5866</v>
      </c>
      <c r="B58" s="391" t="s">
        <v>262</v>
      </c>
      <c r="C58" s="392">
        <v>0</v>
      </c>
    </row>
    <row r="59" spans="1:3" ht="15.75">
      <c r="B59" s="372" t="s">
        <v>263</v>
      </c>
      <c r="C59" s="376">
        <f>[8]Report!$V$109</f>
        <v>21777897</v>
      </c>
    </row>
    <row r="60" spans="1:3" ht="15.75">
      <c r="A60" s="366"/>
      <c r="B60" s="393" t="s">
        <v>264</v>
      </c>
      <c r="C60" s="394">
        <f>C59+C54</f>
        <v>72693503</v>
      </c>
    </row>
    <row r="61" spans="1:3" ht="26.25" customHeight="1">
      <c r="A61" s="395">
        <v>1100</v>
      </c>
      <c r="B61" s="396" t="s">
        <v>132</v>
      </c>
      <c r="C61" s="378">
        <v>0</v>
      </c>
    </row>
    <row r="62" spans="1:3" ht="15.75">
      <c r="A62" s="397">
        <v>1101</v>
      </c>
      <c r="B62" s="387" t="s">
        <v>265</v>
      </c>
      <c r="C62" s="384">
        <v>0</v>
      </c>
    </row>
    <row r="63" spans="1:3" ht="15.75">
      <c r="A63" s="397">
        <v>1105</v>
      </c>
      <c r="B63" s="387" t="s">
        <v>162</v>
      </c>
      <c r="C63" s="384">
        <v>0</v>
      </c>
    </row>
    <row r="64" spans="1:3" ht="15.75">
      <c r="B64" s="372" t="s">
        <v>266</v>
      </c>
      <c r="C64" s="376">
        <f>[8]Report!$V$102</f>
        <v>132858000</v>
      </c>
    </row>
    <row r="65" spans="1:3" ht="15.75">
      <c r="A65" s="397">
        <v>1095</v>
      </c>
      <c r="B65" s="387" t="s">
        <v>165</v>
      </c>
      <c r="C65" s="384">
        <v>0</v>
      </c>
    </row>
    <row r="66" spans="1:3" ht="15.75">
      <c r="A66" s="397">
        <v>1097</v>
      </c>
      <c r="B66" s="387" t="s">
        <v>166</v>
      </c>
      <c r="C66" s="384">
        <v>0</v>
      </c>
    </row>
    <row r="67" spans="1:3" ht="15.75">
      <c r="B67" s="372" t="s">
        <v>267</v>
      </c>
      <c r="C67" s="376">
        <f>[8]Report!$V$116</f>
        <v>9369334</v>
      </c>
    </row>
    <row r="68" spans="1:3" ht="15.75">
      <c r="A68" s="397">
        <v>4793</v>
      </c>
      <c r="B68" s="387" t="s">
        <v>268</v>
      </c>
      <c r="C68" s="384">
        <v>0</v>
      </c>
    </row>
    <row r="69" spans="1:3" ht="32.25" customHeight="1">
      <c r="A69" s="397">
        <v>4794</v>
      </c>
      <c r="B69" s="387" t="s">
        <v>269</v>
      </c>
      <c r="C69" s="384">
        <v>0</v>
      </c>
    </row>
    <row r="70" spans="1:3" ht="15.75">
      <c r="B70" s="372" t="s">
        <v>270</v>
      </c>
      <c r="C70" s="376">
        <f>[8]Report!$V$122</f>
        <v>88510638</v>
      </c>
    </row>
    <row r="71" spans="1:3" ht="15.75">
      <c r="A71" s="397"/>
      <c r="B71" s="398" t="s">
        <v>271</v>
      </c>
      <c r="C71" s="399">
        <f>C60+C47+C31+C64+C67+C70</f>
        <v>599398736</v>
      </c>
    </row>
    <row r="72" spans="1:3" ht="15.75">
      <c r="A72" s="400"/>
      <c r="B72" s="401"/>
      <c r="C72" s="402"/>
    </row>
    <row r="73" spans="1:3" ht="15.75">
      <c r="A73" s="348">
        <v>4757</v>
      </c>
      <c r="B73" s="403" t="s">
        <v>272</v>
      </c>
      <c r="C73" s="404"/>
    </row>
    <row r="74" spans="1:3" ht="15.75">
      <c r="A74" s="348"/>
      <c r="B74" s="405" t="s">
        <v>273</v>
      </c>
      <c r="C74" s="384">
        <f>[8]Report!$V$126</f>
        <v>-264880</v>
      </c>
    </row>
    <row r="75" spans="1:3" ht="15.75">
      <c r="A75" s="348"/>
      <c r="B75" s="406"/>
      <c r="C75" s="407"/>
    </row>
    <row r="76" spans="1:3" ht="16.5" thickBot="1">
      <c r="A76" s="408"/>
      <c r="B76" s="358" t="s">
        <v>274</v>
      </c>
      <c r="C76" s="409">
        <f>C71+C74</f>
        <v>599133856</v>
      </c>
    </row>
    <row r="77" spans="1:3" ht="16.5" thickTop="1">
      <c r="A77" s="348"/>
      <c r="B77" s="348"/>
      <c r="C77" s="410"/>
    </row>
    <row r="78" spans="1:3" ht="39.75" customHeight="1">
      <c r="A78" s="348"/>
      <c r="B78" s="403" t="s">
        <v>275</v>
      </c>
      <c r="C78" s="374">
        <f>[8]Report!$V$128+[8]Report!$V$129</f>
        <v>223380000</v>
      </c>
    </row>
    <row r="79" spans="1:3" ht="15.75">
      <c r="A79" s="348"/>
      <c r="B79" s="403" t="s">
        <v>276</v>
      </c>
      <c r="C79" s="374">
        <f>[8]Report!$V$149</f>
        <v>123989408</v>
      </c>
    </row>
    <row r="80" spans="1:3" ht="15.75">
      <c r="A80" s="348"/>
      <c r="B80" s="348"/>
      <c r="C80" s="410"/>
    </row>
    <row r="81" spans="1:3" ht="16.5" thickBot="1">
      <c r="A81" s="408"/>
      <c r="B81" s="358" t="s">
        <v>277</v>
      </c>
      <c r="C81" s="411">
        <f>C76+C78+C79</f>
        <v>946503264</v>
      </c>
    </row>
    <row r="82" spans="1:3" ht="16.5" thickTop="1">
      <c r="A82" s="348"/>
      <c r="B82" s="348"/>
      <c r="C82" s="410"/>
    </row>
    <row r="83" spans="1:3" ht="16.5" thickBot="1">
      <c r="A83" s="408"/>
      <c r="B83" s="358" t="s">
        <v>278</v>
      </c>
      <c r="C83" s="411">
        <f>C4-C81</f>
        <v>83551844.600000024</v>
      </c>
    </row>
    <row r="84" spans="1:3" ht="15.75" thickTop="1"/>
  </sheetData>
  <pageMargins left="0.7" right="0.7" top="0.75" bottom="0.75" header="0.3" footer="0.3"/>
  <pageSetup paperSize="17" scale="65" orientation="landscape" r:id="rId1"/>
  <headerFooter>
    <oddHeader>&amp;C&amp;12TRANSMISSION SERVICES &amp;11
Variance Reporting Analysis
FY 2015</oddHeader>
    <oddFooter>&amp;L&amp;Z&amp;F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7030A0"/>
  </sheetPr>
  <dimension ref="A2:AB73"/>
  <sheetViews>
    <sheetView zoomScale="70" zoomScaleNormal="70" workbookViewId="0">
      <selection activeCell="B4" sqref="B4"/>
    </sheetView>
  </sheetViews>
  <sheetFormatPr defaultRowHeight="15"/>
  <cols>
    <col min="1" max="1" width="9.140625" style="324"/>
    <col min="2" max="2" width="4.5703125" style="324" customWidth="1"/>
    <col min="3" max="3" width="36.140625" style="324" customWidth="1"/>
    <col min="4" max="9" width="9.140625" style="324"/>
    <col min="10" max="12" width="6.42578125" style="324" bestFit="1" customWidth="1"/>
    <col min="13" max="19" width="9.140625" style="324"/>
    <col min="20" max="22" width="8.28515625" style="324" bestFit="1" customWidth="1"/>
    <col min="23" max="23" width="9.140625" style="324"/>
    <col min="24" max="24" width="16" style="324" bestFit="1" customWidth="1"/>
    <col min="25" max="16384" width="9.140625" style="324"/>
  </cols>
  <sheetData>
    <row r="2" spans="1:28" ht="18.75">
      <c r="B2" s="325" t="s">
        <v>230</v>
      </c>
    </row>
    <row r="4" spans="1:28">
      <c r="B4" s="326" t="s">
        <v>231</v>
      </c>
      <c r="C4" s="329"/>
      <c r="D4" s="327">
        <v>2009</v>
      </c>
      <c r="E4" s="327">
        <v>2010</v>
      </c>
      <c r="F4" s="327">
        <v>2011</v>
      </c>
      <c r="G4" s="327">
        <v>2012</v>
      </c>
      <c r="H4" s="327">
        <v>2013</v>
      </c>
      <c r="I4" s="328" t="s">
        <v>189</v>
      </c>
      <c r="X4" s="772" t="s">
        <v>409</v>
      </c>
      <c r="Y4" s="773"/>
    </row>
    <row r="5" spans="1:28">
      <c r="A5" s="330"/>
      <c r="B5" s="330" t="s">
        <v>233</v>
      </c>
      <c r="C5" s="330"/>
      <c r="D5" s="329"/>
      <c r="E5" s="329"/>
      <c r="F5" s="329"/>
      <c r="G5" s="329"/>
      <c r="H5" s="329"/>
      <c r="I5" s="331"/>
      <c r="X5" s="774"/>
      <c r="Y5" s="775"/>
    </row>
    <row r="6" spans="1:28">
      <c r="A6" s="330"/>
      <c r="B6" s="330"/>
      <c r="C6" s="330" t="s">
        <v>234</v>
      </c>
      <c r="D6" s="332">
        <v>831839708.78000021</v>
      </c>
      <c r="E6" s="332">
        <v>884080106.00000012</v>
      </c>
      <c r="F6" s="332">
        <v>908007842.08000004</v>
      </c>
      <c r="G6" s="332">
        <v>965140990.93000007</v>
      </c>
      <c r="H6" s="332">
        <v>979873187.47000003</v>
      </c>
      <c r="I6" s="333">
        <v>4568941835.2600002</v>
      </c>
      <c r="X6" s="776"/>
      <c r="Y6" s="777"/>
    </row>
    <row r="7" spans="1:28">
      <c r="A7" s="330"/>
      <c r="B7" s="330" t="s">
        <v>187</v>
      </c>
      <c r="C7" s="330"/>
      <c r="D7" s="334"/>
      <c r="E7" s="334"/>
      <c r="F7" s="334"/>
      <c r="G7" s="334"/>
      <c r="H7" s="334"/>
      <c r="I7" s="335"/>
      <c r="M7" s="339">
        <v>2009</v>
      </c>
      <c r="N7" s="339">
        <v>2010</v>
      </c>
      <c r="O7" s="339">
        <v>2011</v>
      </c>
      <c r="P7" s="339">
        <v>2012</v>
      </c>
      <c r="Q7" s="339">
        <v>2013</v>
      </c>
      <c r="R7" s="686" t="s">
        <v>189</v>
      </c>
      <c r="S7" s="334"/>
      <c r="T7" s="339" t="s">
        <v>410</v>
      </c>
      <c r="U7" s="339" t="s">
        <v>411</v>
      </c>
      <c r="V7" s="339" t="s">
        <v>412</v>
      </c>
      <c r="X7" s="339" t="s">
        <v>241</v>
      </c>
      <c r="Y7" s="339" t="s">
        <v>242</v>
      </c>
    </row>
    <row r="8" spans="1:28">
      <c r="A8" s="330"/>
      <c r="B8" s="330"/>
      <c r="C8" s="336" t="s">
        <v>157</v>
      </c>
      <c r="D8" s="334">
        <v>98521172.549999982</v>
      </c>
      <c r="E8" s="334">
        <v>103624965.85000001</v>
      </c>
      <c r="F8" s="334">
        <v>114010370.73</v>
      </c>
      <c r="G8" s="334">
        <v>121791661.74000001</v>
      </c>
      <c r="H8" s="334">
        <v>114942001.54999998</v>
      </c>
      <c r="I8" s="335">
        <v>552890172.41999996</v>
      </c>
      <c r="M8" s="680">
        <f t="shared" ref="M8:R11" si="0">D8/D25</f>
        <v>1.0891974014128882</v>
      </c>
      <c r="N8" s="681">
        <f t="shared" si="0"/>
        <v>0.8821243489509103</v>
      </c>
      <c r="O8" s="681">
        <f t="shared" si="0"/>
        <v>0.95250344882907978</v>
      </c>
      <c r="P8" s="681">
        <f t="shared" si="0"/>
        <v>0.93649874463667826</v>
      </c>
      <c r="Q8" s="682">
        <f t="shared" si="0"/>
        <v>0.86040872482970265</v>
      </c>
      <c r="R8" s="683">
        <f t="shared" si="0"/>
        <v>0.93510410478930228</v>
      </c>
      <c r="S8" s="669"/>
      <c r="T8" s="674">
        <v>0.86040872482970265</v>
      </c>
      <c r="U8" s="675">
        <v>0.94263946224142703</v>
      </c>
      <c r="V8" s="676">
        <v>1.0891974014128882</v>
      </c>
      <c r="W8" s="669"/>
      <c r="X8" s="680">
        <f>1-(U8-T8)/U8</f>
        <v>0.91276544139559523</v>
      </c>
      <c r="Y8" s="682">
        <f>1+(V8-U8)/U8</f>
        <v>1.1554761338157569</v>
      </c>
      <c r="AA8" s="669">
        <f t="shared" ref="AA8:AB11" si="1">X8-1</f>
        <v>-8.7234558604404766E-2</v>
      </c>
      <c r="AB8" s="669">
        <f t="shared" si="1"/>
        <v>0.15547613381575687</v>
      </c>
    </row>
    <row r="9" spans="1:28">
      <c r="A9" s="330"/>
      <c r="B9" s="330"/>
      <c r="C9" s="336" t="s">
        <v>128</v>
      </c>
      <c r="D9" s="334">
        <v>128284311.77</v>
      </c>
      <c r="E9" s="334">
        <v>125430723.13000001</v>
      </c>
      <c r="F9" s="334">
        <v>128937430.32000007</v>
      </c>
      <c r="G9" s="334">
        <v>135376875.28000009</v>
      </c>
      <c r="H9" s="334">
        <v>146932559.39199999</v>
      </c>
      <c r="I9" s="335">
        <v>664961899.8920002</v>
      </c>
      <c r="M9" s="674">
        <f t="shared" si="0"/>
        <v>1.2985687856947636</v>
      </c>
      <c r="N9" s="675">
        <f t="shared" si="0"/>
        <v>0.98526571921330908</v>
      </c>
      <c r="O9" s="675">
        <f t="shared" si="0"/>
        <v>0.97424159458579684</v>
      </c>
      <c r="P9" s="675">
        <f t="shared" si="0"/>
        <v>0.92273893941872576</v>
      </c>
      <c r="Q9" s="676">
        <f t="shared" si="0"/>
        <v>0.97415358508529404</v>
      </c>
      <c r="R9" s="684">
        <f t="shared" si="0"/>
        <v>1.0136846780662094</v>
      </c>
      <c r="S9" s="669"/>
      <c r="T9" s="674">
        <v>0.92273893941872576</v>
      </c>
      <c r="U9" s="675">
        <v>1.0281088836773498</v>
      </c>
      <c r="V9" s="676">
        <v>1.2985687856947636</v>
      </c>
      <c r="W9" s="669"/>
      <c r="X9" s="674">
        <f>1-(U9-T9)/U9</f>
        <v>0.89751090965994207</v>
      </c>
      <c r="Y9" s="676">
        <f>1+(V9-U9)/U9</f>
        <v>1.2630654265431793</v>
      </c>
      <c r="AA9" s="669">
        <f t="shared" si="1"/>
        <v>-0.10248909034005793</v>
      </c>
      <c r="AB9" s="669">
        <f t="shared" si="1"/>
        <v>0.26306542654317933</v>
      </c>
    </row>
    <row r="10" spans="1:28">
      <c r="A10" s="330"/>
      <c r="B10" s="330"/>
      <c r="C10" s="336" t="s">
        <v>161</v>
      </c>
      <c r="D10" s="334">
        <v>27604962.599999998</v>
      </c>
      <c r="E10" s="334">
        <v>24221205.75</v>
      </c>
      <c r="F10" s="334">
        <v>30894662.879999999</v>
      </c>
      <c r="G10" s="334">
        <v>46111313.32</v>
      </c>
      <c r="H10" s="334">
        <v>45876043.829999998</v>
      </c>
      <c r="I10" s="335">
        <v>174708188.38</v>
      </c>
      <c r="M10" s="674">
        <f t="shared" si="0"/>
        <v>1.698766929230769</v>
      </c>
      <c r="N10" s="675">
        <f t="shared" si="0"/>
        <v>1.0289404059414902</v>
      </c>
      <c r="O10" s="675">
        <f t="shared" si="0"/>
        <v>1.3049645009499116</v>
      </c>
      <c r="P10" s="675">
        <f t="shared" si="0"/>
        <v>1.4500412993710692</v>
      </c>
      <c r="Q10" s="676">
        <f t="shared" si="0"/>
        <v>1.3985319583574674</v>
      </c>
      <c r="R10" s="684">
        <f t="shared" si="0"/>
        <v>1.36418656559311</v>
      </c>
      <c r="S10" s="669"/>
      <c r="T10" s="674">
        <v>1.0289404059414902</v>
      </c>
      <c r="U10" s="675">
        <v>1.3742386099073027</v>
      </c>
      <c r="V10" s="676">
        <v>1.698766929230769</v>
      </c>
      <c r="W10" s="669"/>
      <c r="X10" s="674">
        <f>1-(U10-T10)/U10</f>
        <v>0.74873489838194529</v>
      </c>
      <c r="Y10" s="676">
        <f>1+(V10-U10)/U10</f>
        <v>1.236151361913312</v>
      </c>
      <c r="AA10" s="669">
        <f t="shared" si="1"/>
        <v>-0.25126510161805471</v>
      </c>
      <c r="AB10" s="669">
        <f t="shared" si="1"/>
        <v>0.23615136191331199</v>
      </c>
    </row>
    <row r="11" spans="1:28">
      <c r="A11" s="330"/>
      <c r="B11" s="330"/>
      <c r="C11" s="336" t="s">
        <v>236</v>
      </c>
      <c r="D11" s="334">
        <v>85240983.209999993</v>
      </c>
      <c r="E11" s="334">
        <v>109781981.23999999</v>
      </c>
      <c r="F11" s="334">
        <v>116784965.53</v>
      </c>
      <c r="G11" s="334">
        <v>152809099.85999998</v>
      </c>
      <c r="H11" s="334">
        <v>156807254.38</v>
      </c>
      <c r="I11" s="335">
        <v>621424284.22000003</v>
      </c>
      <c r="M11" s="674">
        <f t="shared" si="0"/>
        <v>1.1127339365576658</v>
      </c>
      <c r="N11" s="675">
        <f t="shared" si="0"/>
        <v>1.0624609525306374</v>
      </c>
      <c r="O11" s="675">
        <f t="shared" si="0"/>
        <v>1.0031212729958541</v>
      </c>
      <c r="P11" s="675">
        <f t="shared" si="0"/>
        <v>1.1043274328084236</v>
      </c>
      <c r="Q11" s="676">
        <f t="shared" si="0"/>
        <v>1.1036624299157511</v>
      </c>
      <c r="R11" s="684">
        <f t="shared" si="0"/>
        <v>1.0773529419788754</v>
      </c>
      <c r="S11" s="669"/>
      <c r="T11" s="674">
        <v>1.0031212729958541</v>
      </c>
      <c r="U11" s="675">
        <v>1.0772764944645346</v>
      </c>
      <c r="V11" s="676">
        <v>1.1127339365576658</v>
      </c>
      <c r="W11" s="669"/>
      <c r="X11" s="674">
        <f>1-(U11-T11)/U11</f>
        <v>0.93116417015527686</v>
      </c>
      <c r="Y11" s="676">
        <f>1+(V11-U11)/U11</f>
        <v>1.0329139661686906</v>
      </c>
      <c r="AA11" s="669">
        <f t="shared" si="1"/>
        <v>-6.883582984472314E-2</v>
      </c>
      <c r="AB11" s="669">
        <f t="shared" si="1"/>
        <v>3.2913966168690578E-2</v>
      </c>
    </row>
    <row r="12" spans="1:28">
      <c r="A12" s="330"/>
      <c r="B12" s="330"/>
      <c r="C12" s="336" t="s">
        <v>167</v>
      </c>
      <c r="D12" s="334">
        <v>8732539.7899999991</v>
      </c>
      <c r="E12" s="334">
        <v>9100389.2200000007</v>
      </c>
      <c r="F12" s="334">
        <v>13806886.899999974</v>
      </c>
      <c r="G12" s="334">
        <v>26722037.810000021</v>
      </c>
      <c r="H12" s="334">
        <v>27225473.739999972</v>
      </c>
      <c r="I12" s="335">
        <v>85587327.459999979</v>
      </c>
      <c r="M12" s="674"/>
      <c r="N12" s="675"/>
      <c r="O12" s="675"/>
      <c r="P12" s="675"/>
      <c r="Q12" s="676"/>
      <c r="R12" s="684"/>
      <c r="S12" s="669"/>
      <c r="T12" s="674"/>
      <c r="U12" s="675"/>
      <c r="V12" s="676"/>
      <c r="W12" s="669"/>
      <c r="X12" s="674"/>
      <c r="Y12" s="676"/>
    </row>
    <row r="13" spans="1:28">
      <c r="A13" s="330"/>
      <c r="B13" s="330"/>
      <c r="C13" s="336" t="s">
        <v>168</v>
      </c>
      <c r="D13" s="334">
        <v>63105633.599999994</v>
      </c>
      <c r="E13" s="334">
        <v>65808924.509999998</v>
      </c>
      <c r="F13" s="334">
        <v>75645408.700000003</v>
      </c>
      <c r="G13" s="334">
        <v>74308430.629999995</v>
      </c>
      <c r="H13" s="334">
        <v>77688691.560000002</v>
      </c>
      <c r="I13" s="335">
        <v>356557089</v>
      </c>
      <c r="M13" s="674">
        <f t="shared" ref="M13:R13" si="2">D13/D30</f>
        <v>0.77301231809495807</v>
      </c>
      <c r="N13" s="675">
        <f t="shared" si="2"/>
        <v>1.0076083946588379</v>
      </c>
      <c r="O13" s="675">
        <f t="shared" si="2"/>
        <v>1.1510938642318866</v>
      </c>
      <c r="P13" s="675">
        <f t="shared" si="2"/>
        <v>0.96379287457846941</v>
      </c>
      <c r="Q13" s="676">
        <f t="shared" si="2"/>
        <v>0.98613487465251781</v>
      </c>
      <c r="R13" s="684">
        <f t="shared" si="2"/>
        <v>0.96747203102921076</v>
      </c>
      <c r="S13" s="669"/>
      <c r="T13" s="674">
        <v>0.77301231809495807</v>
      </c>
      <c r="U13" s="675">
        <v>0.97485239287431347</v>
      </c>
      <c r="V13" s="676">
        <v>1.1510938642318866</v>
      </c>
      <c r="W13" s="669"/>
      <c r="X13" s="674">
        <f>1-(U13-T13)/U13</f>
        <v>0.79295319347348792</v>
      </c>
      <c r="Y13" s="676">
        <f>1+(V13-U13)/U13</f>
        <v>1.1807878532645668</v>
      </c>
      <c r="AA13" s="669">
        <f>X13-1</f>
        <v>-0.20704680652651208</v>
      </c>
      <c r="AB13" s="669">
        <f>Y13-1</f>
        <v>0.18078785326456681</v>
      </c>
    </row>
    <row r="14" spans="1:28">
      <c r="A14" s="330"/>
      <c r="B14" s="330"/>
      <c r="C14" s="336" t="s">
        <v>237</v>
      </c>
      <c r="D14" s="334">
        <v>67188.999999999942</v>
      </c>
      <c r="E14" s="334">
        <v>7721756.6699999999</v>
      </c>
      <c r="F14" s="334">
        <v>19886802.349999998</v>
      </c>
      <c r="G14" s="334">
        <v>-280314.84999999998</v>
      </c>
      <c r="H14" s="334">
        <v>-1629227.973</v>
      </c>
      <c r="I14" s="335">
        <v>25766205.196999993</v>
      </c>
      <c r="M14" s="674"/>
      <c r="N14" s="675"/>
      <c r="O14" s="675"/>
      <c r="P14" s="675"/>
      <c r="Q14" s="676"/>
      <c r="R14" s="684"/>
      <c r="S14" s="669"/>
      <c r="T14" s="674"/>
      <c r="U14" s="675"/>
      <c r="V14" s="676"/>
      <c r="W14" s="669"/>
      <c r="X14" s="674"/>
      <c r="Y14" s="676"/>
    </row>
    <row r="15" spans="1:28">
      <c r="A15" s="330"/>
      <c r="B15" s="330"/>
      <c r="C15" s="336" t="s">
        <v>238</v>
      </c>
      <c r="D15" s="334">
        <v>174786083.45999998</v>
      </c>
      <c r="E15" s="334">
        <v>183381760.98000005</v>
      </c>
      <c r="F15" s="334">
        <v>192396004.09999999</v>
      </c>
      <c r="G15" s="334">
        <v>189811380.41999999</v>
      </c>
      <c r="H15" s="334">
        <v>206544763.11000001</v>
      </c>
      <c r="I15" s="335">
        <v>946919992.07000005</v>
      </c>
      <c r="M15" s="674">
        <f t="shared" ref="M15:R16" si="3">D15/D32</f>
        <v>0.88037919490266192</v>
      </c>
      <c r="N15" s="675">
        <f t="shared" si="3"/>
        <v>0.96668332953790703</v>
      </c>
      <c r="O15" s="675">
        <f t="shared" si="3"/>
        <v>0.95464832139171163</v>
      </c>
      <c r="P15" s="675">
        <f t="shared" si="3"/>
        <v>0.95572788272139531</v>
      </c>
      <c r="Q15" s="676">
        <f t="shared" si="3"/>
        <v>0.9469144299114266</v>
      </c>
      <c r="R15" s="684">
        <f t="shared" si="3"/>
        <v>0.94080382639460869</v>
      </c>
      <c r="S15" s="669"/>
      <c r="T15" s="674">
        <v>0.88037919490266192</v>
      </c>
      <c r="U15" s="675">
        <v>0.94085949747661857</v>
      </c>
      <c r="V15" s="676">
        <v>0.96668332953790703</v>
      </c>
      <c r="W15" s="669"/>
      <c r="X15" s="674">
        <f>1-(U15-T15)/U15</f>
        <v>0.93571802938040738</v>
      </c>
      <c r="Y15" s="676">
        <f>1+(V15-U15)/U15</f>
        <v>1.0274470652956662</v>
      </c>
      <c r="AA15" s="669">
        <f t="shared" ref="AA15:AA16" si="4">X15-1</f>
        <v>-6.4281970619592621E-2</v>
      </c>
      <c r="AB15" s="669">
        <f t="shared" ref="AB15:AB16" si="5">Y15-1</f>
        <v>2.7447065295666206E-2</v>
      </c>
    </row>
    <row r="16" spans="1:28">
      <c r="A16" s="330"/>
      <c r="B16" s="330"/>
      <c r="C16" s="330" t="s">
        <v>135</v>
      </c>
      <c r="D16" s="334">
        <v>122892189.72999997</v>
      </c>
      <c r="E16" s="334">
        <v>123194501.98999999</v>
      </c>
      <c r="F16" s="334">
        <v>143857703.97999999</v>
      </c>
      <c r="G16" s="334">
        <v>129780610.56</v>
      </c>
      <c r="H16" s="334">
        <v>134081829.06000002</v>
      </c>
      <c r="I16" s="335">
        <v>653806835.31999993</v>
      </c>
      <c r="M16" s="677">
        <f t="shared" si="3"/>
        <v>0.69655923062552383</v>
      </c>
      <c r="N16" s="678">
        <f t="shared" si="3"/>
        <v>0.80066623711137719</v>
      </c>
      <c r="O16" s="678">
        <f t="shared" si="3"/>
        <v>0.83723719406323971</v>
      </c>
      <c r="P16" s="678">
        <f t="shared" si="3"/>
        <v>0.81885219406968179</v>
      </c>
      <c r="Q16" s="679">
        <f t="shared" si="3"/>
        <v>0.75734638315381875</v>
      </c>
      <c r="R16" s="685">
        <f t="shared" si="3"/>
        <v>0.78052574847320944</v>
      </c>
      <c r="S16" s="669"/>
      <c r="T16" s="677">
        <v>0.69655923062552383</v>
      </c>
      <c r="U16" s="678">
        <v>0.78186449791614177</v>
      </c>
      <c r="V16" s="679">
        <v>0.83723719406323971</v>
      </c>
      <c r="W16" s="669"/>
      <c r="X16" s="677">
        <f>1-(U16-T16)/U16</f>
        <v>0.89089507514668187</v>
      </c>
      <c r="Y16" s="679">
        <f>1+(V16-U16)/U16</f>
        <v>1.070821346019265</v>
      </c>
      <c r="AA16" s="669">
        <f t="shared" si="4"/>
        <v>-0.10910492485331813</v>
      </c>
      <c r="AB16" s="669">
        <f t="shared" si="5"/>
        <v>7.0821346019265041E-2</v>
      </c>
    </row>
    <row r="17" spans="1:28">
      <c r="A17" s="330"/>
      <c r="B17" s="330"/>
      <c r="C17" s="330" t="s">
        <v>134</v>
      </c>
      <c r="D17" s="337">
        <v>0</v>
      </c>
      <c r="E17" s="337">
        <v>0</v>
      </c>
      <c r="F17" s="337">
        <v>0</v>
      </c>
      <c r="G17" s="337">
        <v>0</v>
      </c>
      <c r="H17" s="337">
        <v>0</v>
      </c>
      <c r="I17" s="338">
        <v>0</v>
      </c>
      <c r="AA17" s="669"/>
      <c r="AB17" s="669"/>
    </row>
    <row r="18" spans="1:28">
      <c r="A18" s="330"/>
      <c r="B18" s="330" t="s">
        <v>171</v>
      </c>
      <c r="D18" s="334">
        <v>709235065.71000004</v>
      </c>
      <c r="E18" s="334">
        <v>752266209.34000015</v>
      </c>
      <c r="F18" s="334">
        <v>836220235.49000001</v>
      </c>
      <c r="G18" s="334">
        <v>876431094.76999998</v>
      </c>
      <c r="H18" s="334">
        <v>908469388.64899993</v>
      </c>
      <c r="I18" s="335">
        <v>4082621993.9589996</v>
      </c>
    </row>
    <row r="19" spans="1:28">
      <c r="A19" s="330"/>
      <c r="B19" s="330" t="s">
        <v>232</v>
      </c>
      <c r="C19" s="330"/>
      <c r="D19" s="332">
        <v>122604643.07000017</v>
      </c>
      <c r="E19" s="332">
        <v>131813896.65999997</v>
      </c>
      <c r="F19" s="332">
        <v>71787606.590000033</v>
      </c>
      <c r="G19" s="332">
        <v>88709896.160000086</v>
      </c>
      <c r="H19" s="332">
        <v>71403798.821000099</v>
      </c>
      <c r="I19" s="333">
        <v>486319841.30100036</v>
      </c>
    </row>
    <row r="20" spans="1:28">
      <c r="B20" s="329"/>
      <c r="C20" s="329"/>
      <c r="D20" s="334"/>
      <c r="E20" s="334"/>
      <c r="F20" s="334"/>
      <c r="G20" s="334"/>
      <c r="H20" s="334"/>
      <c r="I20" s="334"/>
    </row>
    <row r="21" spans="1:28">
      <c r="B21" s="326" t="s">
        <v>239</v>
      </c>
      <c r="C21" s="329"/>
      <c r="D21" s="327">
        <v>2009</v>
      </c>
      <c r="E21" s="327">
        <v>2010</v>
      </c>
      <c r="F21" s="327">
        <v>2011</v>
      </c>
      <c r="G21" s="327">
        <v>2012</v>
      </c>
      <c r="H21" s="327">
        <v>2013</v>
      </c>
      <c r="I21" s="328" t="s">
        <v>189</v>
      </c>
    </row>
    <row r="22" spans="1:28">
      <c r="B22" s="330" t="s">
        <v>233</v>
      </c>
      <c r="C22" s="330"/>
      <c r="D22" s="329"/>
      <c r="E22" s="329"/>
      <c r="F22" s="329"/>
      <c r="G22" s="329"/>
      <c r="H22" s="329"/>
      <c r="I22" s="331"/>
      <c r="N22" s="334"/>
      <c r="O22" s="334"/>
      <c r="P22" s="334"/>
      <c r="Q22" s="334"/>
      <c r="R22" s="334"/>
      <c r="S22" s="334"/>
      <c r="T22" s="334"/>
      <c r="U22" s="334"/>
      <c r="V22" s="334"/>
    </row>
    <row r="23" spans="1:28">
      <c r="B23" s="330"/>
      <c r="C23" s="330" t="s">
        <v>234</v>
      </c>
      <c r="D23" s="332">
        <v>777039000</v>
      </c>
      <c r="E23" s="332">
        <v>843365000</v>
      </c>
      <c r="F23" s="332">
        <v>863825000</v>
      </c>
      <c r="G23" s="332">
        <v>936384000</v>
      </c>
      <c r="H23" s="332">
        <v>958405000</v>
      </c>
      <c r="I23" s="333">
        <v>4379018000</v>
      </c>
    </row>
    <row r="24" spans="1:28">
      <c r="B24" s="330" t="s">
        <v>187</v>
      </c>
      <c r="C24" s="330"/>
      <c r="D24" s="334"/>
      <c r="E24" s="334"/>
      <c r="F24" s="334"/>
      <c r="G24" s="334"/>
      <c r="H24" s="334"/>
      <c r="I24" s="335"/>
    </row>
    <row r="25" spans="1:28">
      <c r="B25" s="330"/>
      <c r="C25" s="330" t="s">
        <v>157</v>
      </c>
      <c r="D25" s="334">
        <v>90453000</v>
      </c>
      <c r="E25" s="334">
        <v>117472061.59000002</v>
      </c>
      <c r="F25" s="334">
        <v>119695493.88</v>
      </c>
      <c r="G25" s="334">
        <v>130050000</v>
      </c>
      <c r="H25" s="334">
        <v>133590000</v>
      </c>
      <c r="I25" s="335">
        <v>591260555.47000003</v>
      </c>
      <c r="M25" s="334"/>
      <c r="N25" s="334"/>
      <c r="O25" s="334"/>
      <c r="P25" s="334"/>
      <c r="Q25" s="334"/>
    </row>
    <row r="26" spans="1:28">
      <c r="B26" s="330"/>
      <c r="C26" s="330" t="s">
        <v>128</v>
      </c>
      <c r="D26" s="334">
        <v>98789000</v>
      </c>
      <c r="E26" s="334">
        <v>127306492.73999999</v>
      </c>
      <c r="F26" s="334">
        <v>132346464.19999999</v>
      </c>
      <c r="G26" s="334">
        <v>146712000</v>
      </c>
      <c r="H26" s="334">
        <v>150831000</v>
      </c>
      <c r="I26" s="335">
        <v>655984956.94000006</v>
      </c>
      <c r="M26" s="334"/>
      <c r="N26" s="334"/>
      <c r="O26" s="334"/>
      <c r="P26" s="334"/>
      <c r="Q26" s="334"/>
      <c r="S26" s="334"/>
      <c r="T26" s="334"/>
      <c r="U26" s="334"/>
      <c r="V26" s="334"/>
      <c r="W26" s="334"/>
      <c r="X26" s="334"/>
      <c r="Y26" s="334"/>
    </row>
    <row r="27" spans="1:28">
      <c r="B27" s="330"/>
      <c r="C27" s="330" t="s">
        <v>161</v>
      </c>
      <c r="D27" s="334">
        <v>16250000</v>
      </c>
      <c r="E27" s="334">
        <v>23539950.040000003</v>
      </c>
      <c r="F27" s="334">
        <v>23674715.180000003</v>
      </c>
      <c r="G27" s="334">
        <v>31800000</v>
      </c>
      <c r="H27" s="334">
        <v>32803000</v>
      </c>
      <c r="I27" s="335">
        <v>128067665.22000001</v>
      </c>
      <c r="M27" s="668"/>
      <c r="N27" s="668"/>
      <c r="O27" s="668"/>
      <c r="P27" s="668"/>
      <c r="Q27" s="668"/>
      <c r="R27" s="693"/>
      <c r="S27" s="693"/>
      <c r="T27" s="693"/>
      <c r="U27" s="693"/>
      <c r="V27" s="693"/>
      <c r="W27" s="693"/>
    </row>
    <row r="28" spans="1:28">
      <c r="B28" s="330"/>
      <c r="C28" s="330" t="s">
        <v>236</v>
      </c>
      <c r="D28" s="334">
        <v>76605000</v>
      </c>
      <c r="E28" s="334">
        <v>103328015</v>
      </c>
      <c r="F28" s="334">
        <v>116421581.99000001</v>
      </c>
      <c r="G28" s="334">
        <v>138373000</v>
      </c>
      <c r="H28" s="334">
        <v>142079000</v>
      </c>
      <c r="I28" s="335">
        <v>576806596.99000001</v>
      </c>
      <c r="M28" s="334"/>
      <c r="N28" s="334"/>
      <c r="O28" s="334"/>
      <c r="P28" s="334"/>
      <c r="Q28" s="334"/>
      <c r="R28" s="693"/>
      <c r="S28" s="693"/>
      <c r="T28" s="693"/>
      <c r="U28" s="693"/>
      <c r="V28" s="693"/>
      <c r="W28" s="693"/>
      <c r="X28" s="334"/>
    </row>
    <row r="29" spans="1:28">
      <c r="B29" s="330"/>
      <c r="C29" s="330" t="s">
        <v>167</v>
      </c>
      <c r="D29" s="334">
        <v>0</v>
      </c>
      <c r="E29" s="334">
        <v>0</v>
      </c>
      <c r="F29" s="334">
        <v>0</v>
      </c>
      <c r="G29" s="334">
        <v>0</v>
      </c>
      <c r="H29" s="334">
        <v>0</v>
      </c>
      <c r="I29" s="335">
        <v>0</v>
      </c>
      <c r="M29" s="334"/>
      <c r="N29" s="334"/>
      <c r="O29" s="334"/>
      <c r="P29" s="334"/>
      <c r="Q29" s="334"/>
      <c r="R29" s="693"/>
      <c r="S29" s="693"/>
      <c r="T29" s="693"/>
      <c r="U29" s="693"/>
      <c r="V29" s="693"/>
      <c r="W29" s="693"/>
    </row>
    <row r="30" spans="1:28">
      <c r="B30" s="330"/>
      <c r="C30" s="330" t="s">
        <v>168</v>
      </c>
      <c r="D30" s="334">
        <v>81636000</v>
      </c>
      <c r="E30" s="334">
        <v>65312005.000000007</v>
      </c>
      <c r="F30" s="334">
        <v>65716108.000000007</v>
      </c>
      <c r="G30" s="334">
        <v>77100000</v>
      </c>
      <c r="H30" s="334">
        <v>78781000</v>
      </c>
      <c r="I30" s="335">
        <v>368545113</v>
      </c>
      <c r="M30" s="334"/>
      <c r="N30" s="334"/>
      <c r="O30" s="334"/>
      <c r="P30" s="334"/>
      <c r="Q30" s="334"/>
      <c r="R30" s="693"/>
      <c r="S30" s="693"/>
      <c r="T30" s="693"/>
      <c r="U30" s="693"/>
      <c r="V30" s="693"/>
      <c r="W30" s="693"/>
    </row>
    <row r="31" spans="1:28">
      <c r="B31" s="330"/>
      <c r="C31" s="330" t="s">
        <v>237</v>
      </c>
      <c r="D31" s="334">
        <v>0</v>
      </c>
      <c r="E31" s="334">
        <v>0</v>
      </c>
      <c r="F31" s="334">
        <v>0</v>
      </c>
      <c r="G31" s="334">
        <v>0</v>
      </c>
      <c r="H31" s="334">
        <v>0</v>
      </c>
      <c r="I31" s="335">
        <v>0</v>
      </c>
      <c r="M31" s="334"/>
      <c r="N31" s="334"/>
      <c r="O31" s="334"/>
      <c r="P31" s="334"/>
      <c r="Q31" s="334"/>
      <c r="R31" s="693"/>
      <c r="S31" s="693"/>
      <c r="T31" s="675"/>
      <c r="U31" s="675"/>
      <c r="V31" s="675"/>
      <c r="W31" s="693"/>
    </row>
    <row r="32" spans="1:28">
      <c r="B32" s="330"/>
      <c r="C32" s="330" t="s">
        <v>238</v>
      </c>
      <c r="D32" s="334">
        <v>198535000</v>
      </c>
      <c r="E32" s="334">
        <v>189702000</v>
      </c>
      <c r="F32" s="334">
        <v>201536000</v>
      </c>
      <c r="G32" s="334">
        <v>198604000</v>
      </c>
      <c r="H32" s="334">
        <v>218124000</v>
      </c>
      <c r="I32" s="335">
        <v>1006501000</v>
      </c>
      <c r="M32" s="334"/>
      <c r="R32" s="693"/>
      <c r="S32" s="693"/>
      <c r="T32" s="675"/>
      <c r="U32" s="675"/>
      <c r="V32" s="675"/>
      <c r="W32" s="693"/>
    </row>
    <row r="33" spans="1:23">
      <c r="B33" s="330"/>
      <c r="C33" s="330" t="s">
        <v>135</v>
      </c>
      <c r="D33" s="334">
        <v>176427479.99999997</v>
      </c>
      <c r="E33" s="334">
        <v>153864989.28</v>
      </c>
      <c r="F33" s="334">
        <v>171824310.96000004</v>
      </c>
      <c r="G33" s="334">
        <v>158490887</v>
      </c>
      <c r="H33" s="334">
        <v>177041618</v>
      </c>
      <c r="I33" s="335">
        <v>837649285.24000001</v>
      </c>
      <c r="M33" s="334"/>
      <c r="R33" s="693"/>
      <c r="S33" s="693"/>
      <c r="T33" s="675"/>
      <c r="U33" s="675"/>
      <c r="V33" s="675"/>
      <c r="W33" s="693"/>
    </row>
    <row r="34" spans="1:23">
      <c r="B34" s="330"/>
      <c r="C34" s="330" t="s">
        <v>134</v>
      </c>
      <c r="D34" s="337">
        <v>-2000000</v>
      </c>
      <c r="E34" s="337">
        <v>0</v>
      </c>
      <c r="F34" s="337">
        <v>0</v>
      </c>
      <c r="G34" s="337">
        <v>0</v>
      </c>
      <c r="H34" s="337">
        <v>0</v>
      </c>
      <c r="I34" s="338">
        <v>-2000000</v>
      </c>
      <c r="M34" s="334"/>
      <c r="R34" s="693"/>
      <c r="S34" s="693"/>
      <c r="T34" s="675"/>
      <c r="U34" s="675"/>
      <c r="V34" s="675"/>
      <c r="W34" s="693"/>
    </row>
    <row r="35" spans="1:23">
      <c r="B35" s="330" t="s">
        <v>171</v>
      </c>
      <c r="D35" s="334">
        <v>736695480</v>
      </c>
      <c r="E35" s="334">
        <v>780525513.64999998</v>
      </c>
      <c r="F35" s="334">
        <v>831214674.21000004</v>
      </c>
      <c r="G35" s="334">
        <v>881129887</v>
      </c>
      <c r="H35" s="334">
        <v>933249618</v>
      </c>
      <c r="I35" s="335">
        <v>4162815172.8600001</v>
      </c>
      <c r="R35" s="693"/>
      <c r="S35" s="693"/>
      <c r="T35" s="675"/>
      <c r="U35" s="675"/>
      <c r="V35" s="675"/>
      <c r="W35" s="693"/>
    </row>
    <row r="36" spans="1:23">
      <c r="B36" s="330" t="s">
        <v>232</v>
      </c>
      <c r="C36" s="330"/>
      <c r="D36" s="332">
        <v>40343520</v>
      </c>
      <c r="E36" s="332">
        <v>62839486.350000024</v>
      </c>
      <c r="F36" s="332">
        <v>32610325.789999962</v>
      </c>
      <c r="G36" s="332">
        <v>55254113</v>
      </c>
      <c r="H36" s="332">
        <v>25155382</v>
      </c>
      <c r="I36" s="333">
        <v>216202827.13999999</v>
      </c>
      <c r="R36" s="693"/>
      <c r="S36" s="693"/>
      <c r="T36" s="675"/>
      <c r="U36" s="675"/>
      <c r="V36" s="675"/>
      <c r="W36" s="693"/>
    </row>
    <row r="37" spans="1:23">
      <c r="B37" s="329"/>
      <c r="C37" s="329"/>
      <c r="D37" s="334"/>
      <c r="E37" s="334"/>
      <c r="F37" s="334"/>
      <c r="G37" s="334"/>
      <c r="H37" s="334"/>
      <c r="I37" s="334"/>
      <c r="R37" s="693"/>
      <c r="S37" s="693"/>
      <c r="T37" s="675"/>
      <c r="U37" s="675"/>
      <c r="V37" s="675"/>
      <c r="W37" s="693"/>
    </row>
    <row r="38" spans="1:23">
      <c r="A38" s="670"/>
      <c r="B38" s="326"/>
      <c r="C38" s="329"/>
      <c r="D38" s="670"/>
      <c r="E38" s="670"/>
      <c r="F38" s="670"/>
      <c r="G38" s="670"/>
      <c r="H38" s="670"/>
      <c r="I38" s="671"/>
      <c r="J38" s="671"/>
      <c r="K38" s="671"/>
      <c r="L38" s="671"/>
      <c r="M38" s="670"/>
      <c r="N38" s="670"/>
      <c r="R38" s="693"/>
      <c r="S38" s="693"/>
      <c r="T38" s="675"/>
      <c r="U38" s="675"/>
      <c r="V38" s="675"/>
      <c r="W38" s="693"/>
    </row>
    <row r="39" spans="1:23">
      <c r="A39" s="670"/>
      <c r="B39" s="672"/>
      <c r="C39" s="672"/>
      <c r="D39" s="329"/>
      <c r="E39" s="329"/>
      <c r="F39" s="329"/>
      <c r="G39" s="329"/>
      <c r="H39" s="329"/>
      <c r="I39" s="329"/>
      <c r="J39" s="329"/>
      <c r="K39" s="329"/>
      <c r="L39" s="329"/>
      <c r="M39" s="670"/>
      <c r="N39" s="670"/>
      <c r="R39" s="693"/>
      <c r="S39" s="693"/>
      <c r="T39" s="675"/>
      <c r="U39" s="675"/>
      <c r="V39" s="675"/>
      <c r="W39" s="693"/>
    </row>
    <row r="40" spans="1:23">
      <c r="A40" s="670"/>
      <c r="B40" s="672"/>
      <c r="C40" s="672"/>
      <c r="D40" s="673"/>
      <c r="E40" s="673"/>
      <c r="F40" s="673"/>
      <c r="G40" s="673"/>
      <c r="H40" s="673"/>
      <c r="I40" s="673"/>
      <c r="J40" s="673"/>
      <c r="K40" s="673"/>
      <c r="L40" s="673"/>
      <c r="M40" s="670"/>
      <c r="N40" s="670"/>
      <c r="R40" s="693"/>
      <c r="S40" s="693"/>
      <c r="T40" s="693"/>
      <c r="U40" s="693"/>
      <c r="V40" s="693"/>
      <c r="W40" s="693"/>
    </row>
    <row r="41" spans="1:23">
      <c r="A41" s="670"/>
      <c r="B41" s="672"/>
      <c r="C41" s="672"/>
      <c r="D41" s="673"/>
      <c r="E41" s="673"/>
      <c r="F41" s="673"/>
      <c r="G41" s="673"/>
      <c r="H41" s="673"/>
      <c r="I41" s="673"/>
      <c r="J41" s="673"/>
      <c r="K41" s="673"/>
      <c r="L41" s="673"/>
      <c r="M41" s="670"/>
      <c r="N41" s="670"/>
      <c r="R41" s="693"/>
      <c r="S41" s="693"/>
      <c r="T41" s="693"/>
      <c r="U41" s="693"/>
      <c r="V41" s="693"/>
      <c r="W41" s="693"/>
    </row>
    <row r="42" spans="1:23">
      <c r="A42" s="670"/>
      <c r="B42" s="672"/>
      <c r="C42" s="672"/>
      <c r="D42" s="673"/>
      <c r="E42" s="673"/>
      <c r="F42" s="673"/>
      <c r="G42" s="673"/>
      <c r="H42" s="673"/>
      <c r="I42" s="673"/>
      <c r="J42" s="673"/>
      <c r="K42" s="673"/>
      <c r="L42" s="673"/>
      <c r="M42" s="670"/>
      <c r="N42" s="670"/>
      <c r="R42" s="693"/>
      <c r="S42" s="693"/>
      <c r="T42" s="693"/>
      <c r="U42" s="693"/>
      <c r="V42" s="693"/>
      <c r="W42" s="693"/>
    </row>
    <row r="43" spans="1:23">
      <c r="A43" s="670"/>
      <c r="B43" s="672"/>
      <c r="C43" s="672"/>
      <c r="D43" s="673"/>
      <c r="E43" s="673"/>
      <c r="F43" s="673"/>
      <c r="G43" s="673"/>
      <c r="H43" s="673"/>
      <c r="I43" s="673"/>
      <c r="J43" s="673"/>
      <c r="K43" s="673"/>
      <c r="L43" s="673"/>
      <c r="M43" s="670"/>
      <c r="N43" s="670"/>
      <c r="R43" s="693"/>
      <c r="S43" s="693"/>
      <c r="T43" s="693"/>
      <c r="U43" s="693"/>
      <c r="V43" s="693"/>
      <c r="W43" s="693"/>
    </row>
    <row r="44" spans="1:23">
      <c r="A44" s="670"/>
      <c r="B44" s="672"/>
      <c r="C44" s="672"/>
      <c r="D44" s="673"/>
      <c r="E44" s="673"/>
      <c r="F44" s="673"/>
      <c r="G44" s="673"/>
      <c r="H44" s="673"/>
      <c r="I44" s="673"/>
      <c r="J44" s="673"/>
      <c r="K44" s="673"/>
      <c r="L44" s="673"/>
      <c r="M44" s="670"/>
      <c r="N44" s="670"/>
    </row>
    <row r="45" spans="1:23">
      <c r="A45" s="670"/>
      <c r="B45" s="672"/>
      <c r="C45" s="672"/>
      <c r="D45" s="673"/>
      <c r="E45" s="673"/>
      <c r="F45" s="673"/>
      <c r="G45" s="673"/>
      <c r="H45" s="673"/>
      <c r="I45" s="673"/>
      <c r="J45" s="673"/>
      <c r="K45" s="673"/>
      <c r="L45" s="673"/>
      <c r="M45" s="670"/>
      <c r="N45" s="670"/>
    </row>
    <row r="46" spans="1:23">
      <c r="A46" s="670"/>
      <c r="B46" s="672"/>
      <c r="C46" s="672"/>
      <c r="D46" s="673"/>
      <c r="E46" s="673"/>
      <c r="F46" s="673"/>
      <c r="G46" s="673"/>
      <c r="H46" s="673"/>
      <c r="I46" s="673"/>
      <c r="J46" s="673"/>
      <c r="K46" s="673"/>
      <c r="L46" s="673"/>
      <c r="M46" s="670"/>
      <c r="N46" s="670"/>
    </row>
    <row r="47" spans="1:23">
      <c r="A47" s="670"/>
      <c r="B47" s="672"/>
      <c r="C47" s="672"/>
      <c r="D47" s="673"/>
      <c r="E47" s="673"/>
      <c r="F47" s="673"/>
      <c r="G47" s="673"/>
      <c r="H47" s="673"/>
      <c r="I47" s="673"/>
      <c r="J47" s="673"/>
      <c r="K47" s="673"/>
      <c r="L47" s="673"/>
      <c r="M47" s="670"/>
      <c r="N47" s="670"/>
    </row>
    <row r="48" spans="1:23">
      <c r="A48" s="670"/>
      <c r="B48" s="672"/>
      <c r="C48" s="672"/>
      <c r="D48" s="673"/>
      <c r="E48" s="673"/>
      <c r="F48" s="673"/>
      <c r="G48" s="673"/>
      <c r="H48" s="673"/>
      <c r="I48" s="673"/>
      <c r="J48" s="673"/>
      <c r="K48" s="673"/>
      <c r="L48" s="673"/>
      <c r="M48" s="670"/>
      <c r="N48" s="670"/>
    </row>
    <row r="49" spans="1:14">
      <c r="A49" s="670"/>
      <c r="B49" s="672"/>
      <c r="C49" s="672"/>
      <c r="D49" s="673"/>
      <c r="E49" s="673"/>
      <c r="F49" s="673"/>
      <c r="G49" s="673"/>
      <c r="H49" s="673"/>
      <c r="I49" s="673"/>
      <c r="J49" s="673"/>
      <c r="K49" s="673"/>
      <c r="L49" s="673"/>
      <c r="M49" s="670"/>
      <c r="N49" s="670"/>
    </row>
    <row r="50" spans="1:14">
      <c r="A50" s="670"/>
      <c r="B50" s="672"/>
      <c r="C50" s="672"/>
      <c r="D50" s="673"/>
      <c r="E50" s="673"/>
      <c r="F50" s="673"/>
      <c r="G50" s="673"/>
      <c r="H50" s="673"/>
      <c r="I50" s="673"/>
      <c r="J50" s="673"/>
      <c r="K50" s="673"/>
      <c r="L50" s="673"/>
      <c r="M50" s="670"/>
      <c r="N50" s="670"/>
    </row>
    <row r="51" spans="1:14">
      <c r="A51" s="670"/>
      <c r="B51" s="672"/>
      <c r="C51" s="672"/>
      <c r="D51" s="673"/>
      <c r="E51" s="673"/>
      <c r="F51" s="673"/>
      <c r="G51" s="673"/>
      <c r="H51" s="673"/>
      <c r="I51" s="673"/>
      <c r="J51" s="673"/>
      <c r="K51" s="673"/>
      <c r="L51" s="673"/>
      <c r="M51" s="670"/>
      <c r="N51" s="670"/>
    </row>
    <row r="52" spans="1:14">
      <c r="A52" s="670"/>
      <c r="B52" s="672"/>
      <c r="C52" s="670"/>
      <c r="D52" s="673"/>
      <c r="E52" s="673"/>
      <c r="F52" s="673"/>
      <c r="G52" s="673"/>
      <c r="H52" s="673"/>
      <c r="I52" s="673"/>
      <c r="J52" s="673"/>
      <c r="K52" s="673"/>
      <c r="L52" s="673"/>
      <c r="M52" s="670"/>
      <c r="N52" s="670"/>
    </row>
    <row r="53" spans="1:14">
      <c r="A53" s="670"/>
      <c r="B53" s="672"/>
      <c r="C53" s="672"/>
      <c r="D53" s="673"/>
      <c r="E53" s="673"/>
      <c r="F53" s="673"/>
      <c r="G53" s="673"/>
      <c r="H53" s="673"/>
      <c r="I53" s="673"/>
      <c r="J53" s="673"/>
      <c r="K53" s="673"/>
      <c r="L53" s="673"/>
      <c r="M53" s="670"/>
      <c r="N53" s="670"/>
    </row>
    <row r="54" spans="1:14">
      <c r="A54" s="670"/>
      <c r="B54" s="670"/>
      <c r="C54" s="670"/>
      <c r="D54" s="670"/>
      <c r="E54" s="670"/>
      <c r="F54" s="670"/>
      <c r="G54" s="670"/>
      <c r="H54" s="670"/>
      <c r="I54" s="670"/>
      <c r="J54" s="670"/>
      <c r="K54" s="670"/>
      <c r="L54" s="670"/>
      <c r="M54" s="670"/>
      <c r="N54" s="670"/>
    </row>
    <row r="55" spans="1:14">
      <c r="A55" s="670"/>
      <c r="B55" s="670"/>
      <c r="C55" s="670"/>
      <c r="D55" s="670"/>
      <c r="E55" s="670"/>
      <c r="F55" s="670"/>
      <c r="G55" s="670"/>
      <c r="H55" s="670"/>
      <c r="I55" s="670"/>
      <c r="J55" s="670"/>
      <c r="K55" s="670"/>
      <c r="L55" s="670"/>
      <c r="M55" s="670"/>
      <c r="N55" s="670"/>
    </row>
    <row r="56" spans="1:14">
      <c r="A56" s="670"/>
      <c r="B56" s="670"/>
      <c r="C56" s="670"/>
      <c r="D56" s="771"/>
      <c r="E56" s="771"/>
      <c r="F56" s="771"/>
      <c r="G56" s="670"/>
      <c r="H56" s="771"/>
      <c r="I56" s="771"/>
      <c r="J56" s="771"/>
      <c r="K56" s="670"/>
      <c r="L56" s="670"/>
      <c r="M56" s="670"/>
      <c r="N56" s="670"/>
    </row>
    <row r="57" spans="1:14">
      <c r="A57" s="670"/>
      <c r="B57" s="326"/>
      <c r="C57" s="670"/>
      <c r="D57" s="671"/>
      <c r="E57" s="671"/>
      <c r="F57" s="671"/>
      <c r="G57" s="670"/>
      <c r="H57" s="671"/>
      <c r="I57" s="671"/>
      <c r="J57" s="671"/>
      <c r="K57" s="670"/>
      <c r="L57" s="670"/>
      <c r="M57" s="670"/>
      <c r="N57" s="670"/>
    </row>
    <row r="58" spans="1:14">
      <c r="A58" s="670"/>
      <c r="B58" s="672"/>
      <c r="C58" s="672"/>
      <c r="D58" s="670"/>
      <c r="E58" s="670"/>
      <c r="F58" s="670"/>
      <c r="G58" s="670"/>
      <c r="H58" s="329"/>
      <c r="I58" s="329"/>
      <c r="J58" s="329"/>
      <c r="K58" s="670"/>
      <c r="L58" s="670"/>
      <c r="M58" s="670"/>
      <c r="N58" s="670"/>
    </row>
    <row r="59" spans="1:14">
      <c r="A59" s="670"/>
      <c r="B59" s="672"/>
      <c r="C59" s="672"/>
      <c r="D59" s="673"/>
      <c r="E59" s="673"/>
      <c r="F59" s="673"/>
      <c r="G59" s="670"/>
      <c r="H59" s="673"/>
      <c r="I59" s="673"/>
      <c r="J59" s="673"/>
      <c r="K59" s="670"/>
      <c r="L59" s="670"/>
      <c r="M59" s="670"/>
      <c r="N59" s="670"/>
    </row>
    <row r="60" spans="1:14">
      <c r="A60" s="670"/>
      <c r="B60" s="672"/>
      <c r="C60" s="672"/>
      <c r="D60" s="673"/>
      <c r="E60" s="673"/>
      <c r="F60" s="673"/>
      <c r="G60" s="670"/>
      <c r="H60" s="673"/>
      <c r="I60" s="673"/>
      <c r="J60" s="673"/>
      <c r="K60" s="670"/>
      <c r="L60" s="670"/>
      <c r="M60" s="670"/>
      <c r="N60" s="670"/>
    </row>
    <row r="61" spans="1:14">
      <c r="A61" s="670"/>
      <c r="B61" s="672"/>
      <c r="C61" s="672"/>
      <c r="D61" s="673"/>
      <c r="E61" s="673"/>
      <c r="F61" s="673"/>
      <c r="G61" s="670"/>
      <c r="H61" s="673"/>
      <c r="I61" s="673"/>
      <c r="J61" s="673"/>
      <c r="K61" s="670"/>
      <c r="L61" s="670"/>
      <c r="M61" s="670"/>
      <c r="N61" s="670"/>
    </row>
    <row r="62" spans="1:14">
      <c r="A62" s="670"/>
      <c r="B62" s="672"/>
      <c r="C62" s="672"/>
      <c r="D62" s="673"/>
      <c r="E62" s="673"/>
      <c r="F62" s="673"/>
      <c r="G62" s="670"/>
      <c r="H62" s="673"/>
      <c r="I62" s="673"/>
      <c r="J62" s="673"/>
      <c r="K62" s="670"/>
      <c r="L62" s="670"/>
      <c r="M62" s="670"/>
      <c r="N62" s="670"/>
    </row>
    <row r="63" spans="1:14">
      <c r="A63" s="670"/>
      <c r="B63" s="672"/>
      <c r="C63" s="672"/>
      <c r="D63" s="673"/>
      <c r="E63" s="673"/>
      <c r="F63" s="673"/>
      <c r="G63" s="670"/>
      <c r="H63" s="673"/>
      <c r="I63" s="673"/>
      <c r="J63" s="673"/>
      <c r="K63" s="670"/>
      <c r="L63" s="670"/>
      <c r="M63" s="670"/>
      <c r="N63" s="670"/>
    </row>
    <row r="64" spans="1:14">
      <c r="A64" s="670"/>
      <c r="B64" s="672"/>
      <c r="C64" s="672"/>
      <c r="D64" s="673"/>
      <c r="E64" s="673"/>
      <c r="F64" s="673"/>
      <c r="G64" s="670"/>
      <c r="H64" s="673"/>
      <c r="I64" s="673"/>
      <c r="J64" s="673"/>
      <c r="K64" s="670"/>
      <c r="L64" s="670"/>
      <c r="M64" s="670"/>
      <c r="N64" s="670"/>
    </row>
    <row r="65" spans="1:14">
      <c r="A65" s="670"/>
      <c r="B65" s="672"/>
      <c r="C65" s="672"/>
      <c r="D65" s="673"/>
      <c r="E65" s="673"/>
      <c r="F65" s="673"/>
      <c r="G65" s="670"/>
      <c r="H65" s="673"/>
      <c r="I65" s="673"/>
      <c r="J65" s="673"/>
      <c r="K65" s="670"/>
      <c r="L65" s="670"/>
      <c r="M65" s="670"/>
      <c r="N65" s="670"/>
    </row>
    <row r="66" spans="1:14">
      <c r="A66" s="670"/>
      <c r="B66" s="672"/>
      <c r="C66" s="672"/>
      <c r="D66" s="673"/>
      <c r="E66" s="673"/>
      <c r="F66" s="673"/>
      <c r="G66" s="670"/>
      <c r="H66" s="673"/>
      <c r="I66" s="673"/>
      <c r="J66" s="673"/>
      <c r="K66" s="670"/>
      <c r="L66" s="670"/>
      <c r="M66" s="670"/>
      <c r="N66" s="670"/>
    </row>
    <row r="67" spans="1:14">
      <c r="A67" s="670"/>
      <c r="B67" s="672"/>
      <c r="C67" s="672"/>
      <c r="D67" s="673"/>
      <c r="E67" s="673"/>
      <c r="F67" s="673"/>
      <c r="G67" s="670"/>
      <c r="H67" s="673"/>
      <c r="I67" s="673"/>
      <c r="J67" s="673"/>
      <c r="K67" s="670"/>
      <c r="L67" s="670"/>
      <c r="M67" s="670"/>
      <c r="N67" s="670"/>
    </row>
    <row r="68" spans="1:14">
      <c r="A68" s="670"/>
      <c r="B68" s="672"/>
      <c r="C68" s="672"/>
      <c r="D68" s="673"/>
      <c r="E68" s="673"/>
      <c r="F68" s="673"/>
      <c r="G68" s="670"/>
      <c r="H68" s="673"/>
      <c r="I68" s="673"/>
      <c r="J68" s="673"/>
      <c r="K68" s="670"/>
      <c r="L68" s="670"/>
      <c r="M68" s="670"/>
      <c r="N68" s="670"/>
    </row>
    <row r="69" spans="1:14">
      <c r="A69" s="670"/>
      <c r="B69" s="672"/>
      <c r="C69" s="672"/>
      <c r="D69" s="673"/>
      <c r="E69" s="673"/>
      <c r="F69" s="673"/>
      <c r="G69" s="670"/>
      <c r="H69" s="673"/>
      <c r="I69" s="673"/>
      <c r="J69" s="673"/>
      <c r="K69" s="670"/>
      <c r="L69" s="670"/>
      <c r="M69" s="670"/>
      <c r="N69" s="670"/>
    </row>
    <row r="70" spans="1:14">
      <c r="A70" s="670"/>
      <c r="B70" s="672"/>
      <c r="C70" s="672"/>
      <c r="D70" s="673"/>
      <c r="E70" s="673"/>
      <c r="F70" s="673"/>
      <c r="G70" s="670"/>
      <c r="H70" s="673"/>
      <c r="I70" s="673"/>
      <c r="J70" s="673"/>
      <c r="K70" s="670"/>
      <c r="L70" s="670"/>
      <c r="M70" s="670"/>
      <c r="N70" s="670"/>
    </row>
    <row r="71" spans="1:14">
      <c r="A71" s="670"/>
      <c r="B71" s="672"/>
      <c r="C71" s="670"/>
      <c r="D71" s="673"/>
      <c r="E71" s="673"/>
      <c r="F71" s="673"/>
      <c r="G71" s="670"/>
      <c r="H71" s="673"/>
      <c r="I71" s="673"/>
      <c r="J71" s="673"/>
      <c r="K71" s="670"/>
      <c r="L71" s="670"/>
      <c r="M71" s="670"/>
      <c r="N71" s="670"/>
    </row>
    <row r="72" spans="1:14">
      <c r="A72" s="670"/>
      <c r="B72" s="672"/>
      <c r="C72" s="672"/>
      <c r="D72" s="673"/>
      <c r="E72" s="673"/>
      <c r="F72" s="673"/>
      <c r="G72" s="670"/>
      <c r="H72" s="673"/>
      <c r="I72" s="673"/>
      <c r="J72" s="673"/>
      <c r="K72" s="670"/>
      <c r="L72" s="670"/>
      <c r="M72" s="670"/>
      <c r="N72" s="670"/>
    </row>
    <row r="73" spans="1:14">
      <c r="A73" s="670"/>
      <c r="B73" s="670"/>
      <c r="C73" s="672"/>
      <c r="D73" s="673"/>
      <c r="E73" s="673"/>
      <c r="F73" s="673"/>
      <c r="G73" s="670"/>
      <c r="H73" s="670"/>
      <c r="I73" s="670"/>
      <c r="J73" s="670"/>
      <c r="K73" s="670"/>
      <c r="L73" s="670"/>
      <c r="M73" s="670"/>
      <c r="N73" s="670"/>
    </row>
  </sheetData>
  <mergeCells count="3">
    <mergeCell ref="D56:F56"/>
    <mergeCell ref="H56:J56"/>
    <mergeCell ref="X4:Y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31"/>
  <sheetViews>
    <sheetView zoomScale="85" zoomScaleNormal="85" workbookViewId="0">
      <selection activeCell="C11" sqref="C11"/>
    </sheetView>
  </sheetViews>
  <sheetFormatPr defaultRowHeight="12.75"/>
  <cols>
    <col min="2" max="2" width="29.7109375" customWidth="1"/>
    <col min="3" max="3" width="12.5703125" style="2" customWidth="1"/>
    <col min="4" max="4" width="12.5703125" bestFit="1" customWidth="1"/>
    <col min="5" max="5" width="19" customWidth="1"/>
    <col min="6" max="6" width="21" customWidth="1"/>
    <col min="7" max="7" width="19.42578125" customWidth="1"/>
    <col min="8" max="8" width="28.85546875" bestFit="1" customWidth="1"/>
    <col min="9" max="10" width="12.140625" customWidth="1"/>
    <col min="11" max="11" width="17.140625" customWidth="1"/>
    <col min="12" max="12" width="12.140625" customWidth="1"/>
    <col min="13" max="13" width="37.28515625" bestFit="1" customWidth="1"/>
    <col min="258" max="258" width="29.7109375" customWidth="1"/>
    <col min="259" max="259" width="12.5703125" customWidth="1"/>
    <col min="260" max="260" width="12.5703125" bestFit="1" customWidth="1"/>
    <col min="261" max="261" width="19" customWidth="1"/>
    <col min="262" max="262" width="21" customWidth="1"/>
    <col min="263" max="263" width="19.42578125" customWidth="1"/>
    <col min="264" max="264" width="28.85546875" bestFit="1" customWidth="1"/>
    <col min="265" max="266" width="12.140625" customWidth="1"/>
    <col min="267" max="267" width="17.140625" customWidth="1"/>
    <col min="268" max="268" width="12.140625" customWidth="1"/>
    <col min="269" max="269" width="37.28515625" bestFit="1" customWidth="1"/>
    <col min="514" max="514" width="29.7109375" customWidth="1"/>
    <col min="515" max="515" width="12.5703125" customWidth="1"/>
    <col min="516" max="516" width="12.5703125" bestFit="1" customWidth="1"/>
    <col min="517" max="517" width="19" customWidth="1"/>
    <col min="518" max="518" width="21" customWidth="1"/>
    <col min="519" max="519" width="19.42578125" customWidth="1"/>
    <col min="520" max="520" width="28.85546875" bestFit="1" customWidth="1"/>
    <col min="521" max="522" width="12.140625" customWidth="1"/>
    <col min="523" max="523" width="17.140625" customWidth="1"/>
    <col min="524" max="524" width="12.140625" customWidth="1"/>
    <col min="525" max="525" width="37.28515625" bestFit="1" customWidth="1"/>
    <col min="770" max="770" width="29.7109375" customWidth="1"/>
    <col min="771" max="771" width="12.5703125" customWidth="1"/>
    <col min="772" max="772" width="12.5703125" bestFit="1" customWidth="1"/>
    <col min="773" max="773" width="19" customWidth="1"/>
    <col min="774" max="774" width="21" customWidth="1"/>
    <col min="775" max="775" width="19.42578125" customWidth="1"/>
    <col min="776" max="776" width="28.85546875" bestFit="1" customWidth="1"/>
    <col min="777" max="778" width="12.140625" customWidth="1"/>
    <col min="779" max="779" width="17.140625" customWidth="1"/>
    <col min="780" max="780" width="12.140625" customWidth="1"/>
    <col min="781" max="781" width="37.28515625" bestFit="1" customWidth="1"/>
    <col min="1026" max="1026" width="29.7109375" customWidth="1"/>
    <col min="1027" max="1027" width="12.5703125" customWidth="1"/>
    <col min="1028" max="1028" width="12.5703125" bestFit="1" customWidth="1"/>
    <col min="1029" max="1029" width="19" customWidth="1"/>
    <col min="1030" max="1030" width="21" customWidth="1"/>
    <col min="1031" max="1031" width="19.42578125" customWidth="1"/>
    <col min="1032" max="1032" width="28.85546875" bestFit="1" customWidth="1"/>
    <col min="1033" max="1034" width="12.140625" customWidth="1"/>
    <col min="1035" max="1035" width="17.140625" customWidth="1"/>
    <col min="1036" max="1036" width="12.140625" customWidth="1"/>
    <col min="1037" max="1037" width="37.28515625" bestFit="1" customWidth="1"/>
    <col min="1282" max="1282" width="29.7109375" customWidth="1"/>
    <col min="1283" max="1283" width="12.5703125" customWidth="1"/>
    <col min="1284" max="1284" width="12.5703125" bestFit="1" customWidth="1"/>
    <col min="1285" max="1285" width="19" customWidth="1"/>
    <col min="1286" max="1286" width="21" customWidth="1"/>
    <col min="1287" max="1287" width="19.42578125" customWidth="1"/>
    <col min="1288" max="1288" width="28.85546875" bestFit="1" customWidth="1"/>
    <col min="1289" max="1290" width="12.140625" customWidth="1"/>
    <col min="1291" max="1291" width="17.140625" customWidth="1"/>
    <col min="1292" max="1292" width="12.140625" customWidth="1"/>
    <col min="1293" max="1293" width="37.28515625" bestFit="1" customWidth="1"/>
    <col min="1538" max="1538" width="29.7109375" customWidth="1"/>
    <col min="1539" max="1539" width="12.5703125" customWidth="1"/>
    <col min="1540" max="1540" width="12.5703125" bestFit="1" customWidth="1"/>
    <col min="1541" max="1541" width="19" customWidth="1"/>
    <col min="1542" max="1542" width="21" customWidth="1"/>
    <col min="1543" max="1543" width="19.42578125" customWidth="1"/>
    <col min="1544" max="1544" width="28.85546875" bestFit="1" customWidth="1"/>
    <col min="1545" max="1546" width="12.140625" customWidth="1"/>
    <col min="1547" max="1547" width="17.140625" customWidth="1"/>
    <col min="1548" max="1548" width="12.140625" customWidth="1"/>
    <col min="1549" max="1549" width="37.28515625" bestFit="1" customWidth="1"/>
    <col min="1794" max="1794" width="29.7109375" customWidth="1"/>
    <col min="1795" max="1795" width="12.5703125" customWidth="1"/>
    <col min="1796" max="1796" width="12.5703125" bestFit="1" customWidth="1"/>
    <col min="1797" max="1797" width="19" customWidth="1"/>
    <col min="1798" max="1798" width="21" customWidth="1"/>
    <col min="1799" max="1799" width="19.42578125" customWidth="1"/>
    <col min="1800" max="1800" width="28.85546875" bestFit="1" customWidth="1"/>
    <col min="1801" max="1802" width="12.140625" customWidth="1"/>
    <col min="1803" max="1803" width="17.140625" customWidth="1"/>
    <col min="1804" max="1804" width="12.140625" customWidth="1"/>
    <col min="1805" max="1805" width="37.28515625" bestFit="1" customWidth="1"/>
    <col min="2050" max="2050" width="29.7109375" customWidth="1"/>
    <col min="2051" max="2051" width="12.5703125" customWidth="1"/>
    <col min="2052" max="2052" width="12.5703125" bestFit="1" customWidth="1"/>
    <col min="2053" max="2053" width="19" customWidth="1"/>
    <col min="2054" max="2054" width="21" customWidth="1"/>
    <col min="2055" max="2055" width="19.42578125" customWidth="1"/>
    <col min="2056" max="2056" width="28.85546875" bestFit="1" customWidth="1"/>
    <col min="2057" max="2058" width="12.140625" customWidth="1"/>
    <col min="2059" max="2059" width="17.140625" customWidth="1"/>
    <col min="2060" max="2060" width="12.140625" customWidth="1"/>
    <col min="2061" max="2061" width="37.28515625" bestFit="1" customWidth="1"/>
    <col min="2306" max="2306" width="29.7109375" customWidth="1"/>
    <col min="2307" max="2307" width="12.5703125" customWidth="1"/>
    <col min="2308" max="2308" width="12.5703125" bestFit="1" customWidth="1"/>
    <col min="2309" max="2309" width="19" customWidth="1"/>
    <col min="2310" max="2310" width="21" customWidth="1"/>
    <col min="2311" max="2311" width="19.42578125" customWidth="1"/>
    <col min="2312" max="2312" width="28.85546875" bestFit="1" customWidth="1"/>
    <col min="2313" max="2314" width="12.140625" customWidth="1"/>
    <col min="2315" max="2315" width="17.140625" customWidth="1"/>
    <col min="2316" max="2316" width="12.140625" customWidth="1"/>
    <col min="2317" max="2317" width="37.28515625" bestFit="1" customWidth="1"/>
    <col min="2562" max="2562" width="29.7109375" customWidth="1"/>
    <col min="2563" max="2563" width="12.5703125" customWidth="1"/>
    <col min="2564" max="2564" width="12.5703125" bestFit="1" customWidth="1"/>
    <col min="2565" max="2565" width="19" customWidth="1"/>
    <col min="2566" max="2566" width="21" customWidth="1"/>
    <col min="2567" max="2567" width="19.42578125" customWidth="1"/>
    <col min="2568" max="2568" width="28.85546875" bestFit="1" customWidth="1"/>
    <col min="2569" max="2570" width="12.140625" customWidth="1"/>
    <col min="2571" max="2571" width="17.140625" customWidth="1"/>
    <col min="2572" max="2572" width="12.140625" customWidth="1"/>
    <col min="2573" max="2573" width="37.28515625" bestFit="1" customWidth="1"/>
    <col min="2818" max="2818" width="29.7109375" customWidth="1"/>
    <col min="2819" max="2819" width="12.5703125" customWidth="1"/>
    <col min="2820" max="2820" width="12.5703125" bestFit="1" customWidth="1"/>
    <col min="2821" max="2821" width="19" customWidth="1"/>
    <col min="2822" max="2822" width="21" customWidth="1"/>
    <col min="2823" max="2823" width="19.42578125" customWidth="1"/>
    <col min="2824" max="2824" width="28.85546875" bestFit="1" customWidth="1"/>
    <col min="2825" max="2826" width="12.140625" customWidth="1"/>
    <col min="2827" max="2827" width="17.140625" customWidth="1"/>
    <col min="2828" max="2828" width="12.140625" customWidth="1"/>
    <col min="2829" max="2829" width="37.28515625" bestFit="1" customWidth="1"/>
    <col min="3074" max="3074" width="29.7109375" customWidth="1"/>
    <col min="3075" max="3075" width="12.5703125" customWidth="1"/>
    <col min="3076" max="3076" width="12.5703125" bestFit="1" customWidth="1"/>
    <col min="3077" max="3077" width="19" customWidth="1"/>
    <col min="3078" max="3078" width="21" customWidth="1"/>
    <col min="3079" max="3079" width="19.42578125" customWidth="1"/>
    <col min="3080" max="3080" width="28.85546875" bestFit="1" customWidth="1"/>
    <col min="3081" max="3082" width="12.140625" customWidth="1"/>
    <col min="3083" max="3083" width="17.140625" customWidth="1"/>
    <col min="3084" max="3084" width="12.140625" customWidth="1"/>
    <col min="3085" max="3085" width="37.28515625" bestFit="1" customWidth="1"/>
    <col min="3330" max="3330" width="29.7109375" customWidth="1"/>
    <col min="3331" max="3331" width="12.5703125" customWidth="1"/>
    <col min="3332" max="3332" width="12.5703125" bestFit="1" customWidth="1"/>
    <col min="3333" max="3333" width="19" customWidth="1"/>
    <col min="3334" max="3334" width="21" customWidth="1"/>
    <col min="3335" max="3335" width="19.42578125" customWidth="1"/>
    <col min="3336" max="3336" width="28.85546875" bestFit="1" customWidth="1"/>
    <col min="3337" max="3338" width="12.140625" customWidth="1"/>
    <col min="3339" max="3339" width="17.140625" customWidth="1"/>
    <col min="3340" max="3340" width="12.140625" customWidth="1"/>
    <col min="3341" max="3341" width="37.28515625" bestFit="1" customWidth="1"/>
    <col min="3586" max="3586" width="29.7109375" customWidth="1"/>
    <col min="3587" max="3587" width="12.5703125" customWidth="1"/>
    <col min="3588" max="3588" width="12.5703125" bestFit="1" customWidth="1"/>
    <col min="3589" max="3589" width="19" customWidth="1"/>
    <col min="3590" max="3590" width="21" customWidth="1"/>
    <col min="3591" max="3591" width="19.42578125" customWidth="1"/>
    <col min="3592" max="3592" width="28.85546875" bestFit="1" customWidth="1"/>
    <col min="3593" max="3594" width="12.140625" customWidth="1"/>
    <col min="3595" max="3595" width="17.140625" customWidth="1"/>
    <col min="3596" max="3596" width="12.140625" customWidth="1"/>
    <col min="3597" max="3597" width="37.28515625" bestFit="1" customWidth="1"/>
    <col min="3842" max="3842" width="29.7109375" customWidth="1"/>
    <col min="3843" max="3843" width="12.5703125" customWidth="1"/>
    <col min="3844" max="3844" width="12.5703125" bestFit="1" customWidth="1"/>
    <col min="3845" max="3845" width="19" customWidth="1"/>
    <col min="3846" max="3846" width="21" customWidth="1"/>
    <col min="3847" max="3847" width="19.42578125" customWidth="1"/>
    <col min="3848" max="3848" width="28.85546875" bestFit="1" customWidth="1"/>
    <col min="3849" max="3850" width="12.140625" customWidth="1"/>
    <col min="3851" max="3851" width="17.140625" customWidth="1"/>
    <col min="3852" max="3852" width="12.140625" customWidth="1"/>
    <col min="3853" max="3853" width="37.28515625" bestFit="1" customWidth="1"/>
    <col min="4098" max="4098" width="29.7109375" customWidth="1"/>
    <col min="4099" max="4099" width="12.5703125" customWidth="1"/>
    <col min="4100" max="4100" width="12.5703125" bestFit="1" customWidth="1"/>
    <col min="4101" max="4101" width="19" customWidth="1"/>
    <col min="4102" max="4102" width="21" customWidth="1"/>
    <col min="4103" max="4103" width="19.42578125" customWidth="1"/>
    <col min="4104" max="4104" width="28.85546875" bestFit="1" customWidth="1"/>
    <col min="4105" max="4106" width="12.140625" customWidth="1"/>
    <col min="4107" max="4107" width="17.140625" customWidth="1"/>
    <col min="4108" max="4108" width="12.140625" customWidth="1"/>
    <col min="4109" max="4109" width="37.28515625" bestFit="1" customWidth="1"/>
    <col min="4354" max="4354" width="29.7109375" customWidth="1"/>
    <col min="4355" max="4355" width="12.5703125" customWidth="1"/>
    <col min="4356" max="4356" width="12.5703125" bestFit="1" customWidth="1"/>
    <col min="4357" max="4357" width="19" customWidth="1"/>
    <col min="4358" max="4358" width="21" customWidth="1"/>
    <col min="4359" max="4359" width="19.42578125" customWidth="1"/>
    <col min="4360" max="4360" width="28.85546875" bestFit="1" customWidth="1"/>
    <col min="4361" max="4362" width="12.140625" customWidth="1"/>
    <col min="4363" max="4363" width="17.140625" customWidth="1"/>
    <col min="4364" max="4364" width="12.140625" customWidth="1"/>
    <col min="4365" max="4365" width="37.28515625" bestFit="1" customWidth="1"/>
    <col min="4610" max="4610" width="29.7109375" customWidth="1"/>
    <col min="4611" max="4611" width="12.5703125" customWidth="1"/>
    <col min="4612" max="4612" width="12.5703125" bestFit="1" customWidth="1"/>
    <col min="4613" max="4613" width="19" customWidth="1"/>
    <col min="4614" max="4614" width="21" customWidth="1"/>
    <col min="4615" max="4615" width="19.42578125" customWidth="1"/>
    <col min="4616" max="4616" width="28.85546875" bestFit="1" customWidth="1"/>
    <col min="4617" max="4618" width="12.140625" customWidth="1"/>
    <col min="4619" max="4619" width="17.140625" customWidth="1"/>
    <col min="4620" max="4620" width="12.140625" customWidth="1"/>
    <col min="4621" max="4621" width="37.28515625" bestFit="1" customWidth="1"/>
    <col min="4866" max="4866" width="29.7109375" customWidth="1"/>
    <col min="4867" max="4867" width="12.5703125" customWidth="1"/>
    <col min="4868" max="4868" width="12.5703125" bestFit="1" customWidth="1"/>
    <col min="4869" max="4869" width="19" customWidth="1"/>
    <col min="4870" max="4870" width="21" customWidth="1"/>
    <col min="4871" max="4871" width="19.42578125" customWidth="1"/>
    <col min="4872" max="4872" width="28.85546875" bestFit="1" customWidth="1"/>
    <col min="4873" max="4874" width="12.140625" customWidth="1"/>
    <col min="4875" max="4875" width="17.140625" customWidth="1"/>
    <col min="4876" max="4876" width="12.140625" customWidth="1"/>
    <col min="4877" max="4877" width="37.28515625" bestFit="1" customWidth="1"/>
    <col min="5122" max="5122" width="29.7109375" customWidth="1"/>
    <col min="5123" max="5123" width="12.5703125" customWidth="1"/>
    <col min="5124" max="5124" width="12.5703125" bestFit="1" customWidth="1"/>
    <col min="5125" max="5125" width="19" customWidth="1"/>
    <col min="5126" max="5126" width="21" customWidth="1"/>
    <col min="5127" max="5127" width="19.42578125" customWidth="1"/>
    <col min="5128" max="5128" width="28.85546875" bestFit="1" customWidth="1"/>
    <col min="5129" max="5130" width="12.140625" customWidth="1"/>
    <col min="5131" max="5131" width="17.140625" customWidth="1"/>
    <col min="5132" max="5132" width="12.140625" customWidth="1"/>
    <col min="5133" max="5133" width="37.28515625" bestFit="1" customWidth="1"/>
    <col min="5378" max="5378" width="29.7109375" customWidth="1"/>
    <col min="5379" max="5379" width="12.5703125" customWidth="1"/>
    <col min="5380" max="5380" width="12.5703125" bestFit="1" customWidth="1"/>
    <col min="5381" max="5381" width="19" customWidth="1"/>
    <col min="5382" max="5382" width="21" customWidth="1"/>
    <col min="5383" max="5383" width="19.42578125" customWidth="1"/>
    <col min="5384" max="5384" width="28.85546875" bestFit="1" customWidth="1"/>
    <col min="5385" max="5386" width="12.140625" customWidth="1"/>
    <col min="5387" max="5387" width="17.140625" customWidth="1"/>
    <col min="5388" max="5388" width="12.140625" customWidth="1"/>
    <col min="5389" max="5389" width="37.28515625" bestFit="1" customWidth="1"/>
    <col min="5634" max="5634" width="29.7109375" customWidth="1"/>
    <col min="5635" max="5635" width="12.5703125" customWidth="1"/>
    <col min="5636" max="5636" width="12.5703125" bestFit="1" customWidth="1"/>
    <col min="5637" max="5637" width="19" customWidth="1"/>
    <col min="5638" max="5638" width="21" customWidth="1"/>
    <col min="5639" max="5639" width="19.42578125" customWidth="1"/>
    <col min="5640" max="5640" width="28.85546875" bestFit="1" customWidth="1"/>
    <col min="5641" max="5642" width="12.140625" customWidth="1"/>
    <col min="5643" max="5643" width="17.140625" customWidth="1"/>
    <col min="5644" max="5644" width="12.140625" customWidth="1"/>
    <col min="5645" max="5645" width="37.28515625" bestFit="1" customWidth="1"/>
    <col min="5890" max="5890" width="29.7109375" customWidth="1"/>
    <col min="5891" max="5891" width="12.5703125" customWidth="1"/>
    <col min="5892" max="5892" width="12.5703125" bestFit="1" customWidth="1"/>
    <col min="5893" max="5893" width="19" customWidth="1"/>
    <col min="5894" max="5894" width="21" customWidth="1"/>
    <col min="5895" max="5895" width="19.42578125" customWidth="1"/>
    <col min="5896" max="5896" width="28.85546875" bestFit="1" customWidth="1"/>
    <col min="5897" max="5898" width="12.140625" customWidth="1"/>
    <col min="5899" max="5899" width="17.140625" customWidth="1"/>
    <col min="5900" max="5900" width="12.140625" customWidth="1"/>
    <col min="5901" max="5901" width="37.28515625" bestFit="1" customWidth="1"/>
    <col min="6146" max="6146" width="29.7109375" customWidth="1"/>
    <col min="6147" max="6147" width="12.5703125" customWidth="1"/>
    <col min="6148" max="6148" width="12.5703125" bestFit="1" customWidth="1"/>
    <col min="6149" max="6149" width="19" customWidth="1"/>
    <col min="6150" max="6150" width="21" customWidth="1"/>
    <col min="6151" max="6151" width="19.42578125" customWidth="1"/>
    <col min="6152" max="6152" width="28.85546875" bestFit="1" customWidth="1"/>
    <col min="6153" max="6154" width="12.140625" customWidth="1"/>
    <col min="6155" max="6155" width="17.140625" customWidth="1"/>
    <col min="6156" max="6156" width="12.140625" customWidth="1"/>
    <col min="6157" max="6157" width="37.28515625" bestFit="1" customWidth="1"/>
    <col min="6402" max="6402" width="29.7109375" customWidth="1"/>
    <col min="6403" max="6403" width="12.5703125" customWidth="1"/>
    <col min="6404" max="6404" width="12.5703125" bestFit="1" customWidth="1"/>
    <col min="6405" max="6405" width="19" customWidth="1"/>
    <col min="6406" max="6406" width="21" customWidth="1"/>
    <col min="6407" max="6407" width="19.42578125" customWidth="1"/>
    <col min="6408" max="6408" width="28.85546875" bestFit="1" customWidth="1"/>
    <col min="6409" max="6410" width="12.140625" customWidth="1"/>
    <col min="6411" max="6411" width="17.140625" customWidth="1"/>
    <col min="6412" max="6412" width="12.140625" customWidth="1"/>
    <col min="6413" max="6413" width="37.28515625" bestFit="1" customWidth="1"/>
    <col min="6658" max="6658" width="29.7109375" customWidth="1"/>
    <col min="6659" max="6659" width="12.5703125" customWidth="1"/>
    <col min="6660" max="6660" width="12.5703125" bestFit="1" customWidth="1"/>
    <col min="6661" max="6661" width="19" customWidth="1"/>
    <col min="6662" max="6662" width="21" customWidth="1"/>
    <col min="6663" max="6663" width="19.42578125" customWidth="1"/>
    <col min="6664" max="6664" width="28.85546875" bestFit="1" customWidth="1"/>
    <col min="6665" max="6666" width="12.140625" customWidth="1"/>
    <col min="6667" max="6667" width="17.140625" customWidth="1"/>
    <col min="6668" max="6668" width="12.140625" customWidth="1"/>
    <col min="6669" max="6669" width="37.28515625" bestFit="1" customWidth="1"/>
    <col min="6914" max="6914" width="29.7109375" customWidth="1"/>
    <col min="6915" max="6915" width="12.5703125" customWidth="1"/>
    <col min="6916" max="6916" width="12.5703125" bestFit="1" customWidth="1"/>
    <col min="6917" max="6917" width="19" customWidth="1"/>
    <col min="6918" max="6918" width="21" customWidth="1"/>
    <col min="6919" max="6919" width="19.42578125" customWidth="1"/>
    <col min="6920" max="6920" width="28.85546875" bestFit="1" customWidth="1"/>
    <col min="6921" max="6922" width="12.140625" customWidth="1"/>
    <col min="6923" max="6923" width="17.140625" customWidth="1"/>
    <col min="6924" max="6924" width="12.140625" customWidth="1"/>
    <col min="6925" max="6925" width="37.28515625" bestFit="1" customWidth="1"/>
    <col min="7170" max="7170" width="29.7109375" customWidth="1"/>
    <col min="7171" max="7171" width="12.5703125" customWidth="1"/>
    <col min="7172" max="7172" width="12.5703125" bestFit="1" customWidth="1"/>
    <col min="7173" max="7173" width="19" customWidth="1"/>
    <col min="7174" max="7174" width="21" customWidth="1"/>
    <col min="7175" max="7175" width="19.42578125" customWidth="1"/>
    <col min="7176" max="7176" width="28.85546875" bestFit="1" customWidth="1"/>
    <col min="7177" max="7178" width="12.140625" customWidth="1"/>
    <col min="7179" max="7179" width="17.140625" customWidth="1"/>
    <col min="7180" max="7180" width="12.140625" customWidth="1"/>
    <col min="7181" max="7181" width="37.28515625" bestFit="1" customWidth="1"/>
    <col min="7426" max="7426" width="29.7109375" customWidth="1"/>
    <col min="7427" max="7427" width="12.5703125" customWidth="1"/>
    <col min="7428" max="7428" width="12.5703125" bestFit="1" customWidth="1"/>
    <col min="7429" max="7429" width="19" customWidth="1"/>
    <col min="7430" max="7430" width="21" customWidth="1"/>
    <col min="7431" max="7431" width="19.42578125" customWidth="1"/>
    <col min="7432" max="7432" width="28.85546875" bestFit="1" customWidth="1"/>
    <col min="7433" max="7434" width="12.140625" customWidth="1"/>
    <col min="7435" max="7435" width="17.140625" customWidth="1"/>
    <col min="7436" max="7436" width="12.140625" customWidth="1"/>
    <col min="7437" max="7437" width="37.28515625" bestFit="1" customWidth="1"/>
    <col min="7682" max="7682" width="29.7109375" customWidth="1"/>
    <col min="7683" max="7683" width="12.5703125" customWidth="1"/>
    <col min="7684" max="7684" width="12.5703125" bestFit="1" customWidth="1"/>
    <col min="7685" max="7685" width="19" customWidth="1"/>
    <col min="7686" max="7686" width="21" customWidth="1"/>
    <col min="7687" max="7687" width="19.42578125" customWidth="1"/>
    <col min="7688" max="7688" width="28.85546875" bestFit="1" customWidth="1"/>
    <col min="7689" max="7690" width="12.140625" customWidth="1"/>
    <col min="7691" max="7691" width="17.140625" customWidth="1"/>
    <col min="7692" max="7692" width="12.140625" customWidth="1"/>
    <col min="7693" max="7693" width="37.28515625" bestFit="1" customWidth="1"/>
    <col min="7938" max="7938" width="29.7109375" customWidth="1"/>
    <col min="7939" max="7939" width="12.5703125" customWidth="1"/>
    <col min="7940" max="7940" width="12.5703125" bestFit="1" customWidth="1"/>
    <col min="7941" max="7941" width="19" customWidth="1"/>
    <col min="7942" max="7942" width="21" customWidth="1"/>
    <col min="7943" max="7943" width="19.42578125" customWidth="1"/>
    <col min="7944" max="7944" width="28.85546875" bestFit="1" customWidth="1"/>
    <col min="7945" max="7946" width="12.140625" customWidth="1"/>
    <col min="7947" max="7947" width="17.140625" customWidth="1"/>
    <col min="7948" max="7948" width="12.140625" customWidth="1"/>
    <col min="7949" max="7949" width="37.28515625" bestFit="1" customWidth="1"/>
    <col min="8194" max="8194" width="29.7109375" customWidth="1"/>
    <col min="8195" max="8195" width="12.5703125" customWidth="1"/>
    <col min="8196" max="8196" width="12.5703125" bestFit="1" customWidth="1"/>
    <col min="8197" max="8197" width="19" customWidth="1"/>
    <col min="8198" max="8198" width="21" customWidth="1"/>
    <col min="8199" max="8199" width="19.42578125" customWidth="1"/>
    <col min="8200" max="8200" width="28.85546875" bestFit="1" customWidth="1"/>
    <col min="8201" max="8202" width="12.140625" customWidth="1"/>
    <col min="8203" max="8203" width="17.140625" customWidth="1"/>
    <col min="8204" max="8204" width="12.140625" customWidth="1"/>
    <col min="8205" max="8205" width="37.28515625" bestFit="1" customWidth="1"/>
    <col min="8450" max="8450" width="29.7109375" customWidth="1"/>
    <col min="8451" max="8451" width="12.5703125" customWidth="1"/>
    <col min="8452" max="8452" width="12.5703125" bestFit="1" customWidth="1"/>
    <col min="8453" max="8453" width="19" customWidth="1"/>
    <col min="8454" max="8454" width="21" customWidth="1"/>
    <col min="8455" max="8455" width="19.42578125" customWidth="1"/>
    <col min="8456" max="8456" width="28.85546875" bestFit="1" customWidth="1"/>
    <col min="8457" max="8458" width="12.140625" customWidth="1"/>
    <col min="8459" max="8459" width="17.140625" customWidth="1"/>
    <col min="8460" max="8460" width="12.140625" customWidth="1"/>
    <col min="8461" max="8461" width="37.28515625" bestFit="1" customWidth="1"/>
    <col min="8706" max="8706" width="29.7109375" customWidth="1"/>
    <col min="8707" max="8707" width="12.5703125" customWidth="1"/>
    <col min="8708" max="8708" width="12.5703125" bestFit="1" customWidth="1"/>
    <col min="8709" max="8709" width="19" customWidth="1"/>
    <col min="8710" max="8710" width="21" customWidth="1"/>
    <col min="8711" max="8711" width="19.42578125" customWidth="1"/>
    <col min="8712" max="8712" width="28.85546875" bestFit="1" customWidth="1"/>
    <col min="8713" max="8714" width="12.140625" customWidth="1"/>
    <col min="8715" max="8715" width="17.140625" customWidth="1"/>
    <col min="8716" max="8716" width="12.140625" customWidth="1"/>
    <col min="8717" max="8717" width="37.28515625" bestFit="1" customWidth="1"/>
    <col min="8962" max="8962" width="29.7109375" customWidth="1"/>
    <col min="8963" max="8963" width="12.5703125" customWidth="1"/>
    <col min="8964" max="8964" width="12.5703125" bestFit="1" customWidth="1"/>
    <col min="8965" max="8965" width="19" customWidth="1"/>
    <col min="8966" max="8966" width="21" customWidth="1"/>
    <col min="8967" max="8967" width="19.42578125" customWidth="1"/>
    <col min="8968" max="8968" width="28.85546875" bestFit="1" customWidth="1"/>
    <col min="8969" max="8970" width="12.140625" customWidth="1"/>
    <col min="8971" max="8971" width="17.140625" customWidth="1"/>
    <col min="8972" max="8972" width="12.140625" customWidth="1"/>
    <col min="8973" max="8973" width="37.28515625" bestFit="1" customWidth="1"/>
    <col min="9218" max="9218" width="29.7109375" customWidth="1"/>
    <col min="9219" max="9219" width="12.5703125" customWidth="1"/>
    <col min="9220" max="9220" width="12.5703125" bestFit="1" customWidth="1"/>
    <col min="9221" max="9221" width="19" customWidth="1"/>
    <col min="9222" max="9222" width="21" customWidth="1"/>
    <col min="9223" max="9223" width="19.42578125" customWidth="1"/>
    <col min="9224" max="9224" width="28.85546875" bestFit="1" customWidth="1"/>
    <col min="9225" max="9226" width="12.140625" customWidth="1"/>
    <col min="9227" max="9227" width="17.140625" customWidth="1"/>
    <col min="9228" max="9228" width="12.140625" customWidth="1"/>
    <col min="9229" max="9229" width="37.28515625" bestFit="1" customWidth="1"/>
    <col min="9474" max="9474" width="29.7109375" customWidth="1"/>
    <col min="9475" max="9475" width="12.5703125" customWidth="1"/>
    <col min="9476" max="9476" width="12.5703125" bestFit="1" customWidth="1"/>
    <col min="9477" max="9477" width="19" customWidth="1"/>
    <col min="9478" max="9478" width="21" customWidth="1"/>
    <col min="9479" max="9479" width="19.42578125" customWidth="1"/>
    <col min="9480" max="9480" width="28.85546875" bestFit="1" customWidth="1"/>
    <col min="9481" max="9482" width="12.140625" customWidth="1"/>
    <col min="9483" max="9483" width="17.140625" customWidth="1"/>
    <col min="9484" max="9484" width="12.140625" customWidth="1"/>
    <col min="9485" max="9485" width="37.28515625" bestFit="1" customWidth="1"/>
    <col min="9730" max="9730" width="29.7109375" customWidth="1"/>
    <col min="9731" max="9731" width="12.5703125" customWidth="1"/>
    <col min="9732" max="9732" width="12.5703125" bestFit="1" customWidth="1"/>
    <col min="9733" max="9733" width="19" customWidth="1"/>
    <col min="9734" max="9734" width="21" customWidth="1"/>
    <col min="9735" max="9735" width="19.42578125" customWidth="1"/>
    <col min="9736" max="9736" width="28.85546875" bestFit="1" customWidth="1"/>
    <col min="9737" max="9738" width="12.140625" customWidth="1"/>
    <col min="9739" max="9739" width="17.140625" customWidth="1"/>
    <col min="9740" max="9740" width="12.140625" customWidth="1"/>
    <col min="9741" max="9741" width="37.28515625" bestFit="1" customWidth="1"/>
    <col min="9986" max="9986" width="29.7109375" customWidth="1"/>
    <col min="9987" max="9987" width="12.5703125" customWidth="1"/>
    <col min="9988" max="9988" width="12.5703125" bestFit="1" customWidth="1"/>
    <col min="9989" max="9989" width="19" customWidth="1"/>
    <col min="9990" max="9990" width="21" customWidth="1"/>
    <col min="9991" max="9991" width="19.42578125" customWidth="1"/>
    <col min="9992" max="9992" width="28.85546875" bestFit="1" customWidth="1"/>
    <col min="9993" max="9994" width="12.140625" customWidth="1"/>
    <col min="9995" max="9995" width="17.140625" customWidth="1"/>
    <col min="9996" max="9996" width="12.140625" customWidth="1"/>
    <col min="9997" max="9997" width="37.28515625" bestFit="1" customWidth="1"/>
    <col min="10242" max="10242" width="29.7109375" customWidth="1"/>
    <col min="10243" max="10243" width="12.5703125" customWidth="1"/>
    <col min="10244" max="10244" width="12.5703125" bestFit="1" customWidth="1"/>
    <col min="10245" max="10245" width="19" customWidth="1"/>
    <col min="10246" max="10246" width="21" customWidth="1"/>
    <col min="10247" max="10247" width="19.42578125" customWidth="1"/>
    <col min="10248" max="10248" width="28.85546875" bestFit="1" customWidth="1"/>
    <col min="10249" max="10250" width="12.140625" customWidth="1"/>
    <col min="10251" max="10251" width="17.140625" customWidth="1"/>
    <col min="10252" max="10252" width="12.140625" customWidth="1"/>
    <col min="10253" max="10253" width="37.28515625" bestFit="1" customWidth="1"/>
    <col min="10498" max="10498" width="29.7109375" customWidth="1"/>
    <col min="10499" max="10499" width="12.5703125" customWidth="1"/>
    <col min="10500" max="10500" width="12.5703125" bestFit="1" customWidth="1"/>
    <col min="10501" max="10501" width="19" customWidth="1"/>
    <col min="10502" max="10502" width="21" customWidth="1"/>
    <col min="10503" max="10503" width="19.42578125" customWidth="1"/>
    <col min="10504" max="10504" width="28.85546875" bestFit="1" customWidth="1"/>
    <col min="10505" max="10506" width="12.140625" customWidth="1"/>
    <col min="10507" max="10507" width="17.140625" customWidth="1"/>
    <col min="10508" max="10508" width="12.140625" customWidth="1"/>
    <col min="10509" max="10509" width="37.28515625" bestFit="1" customWidth="1"/>
    <col min="10754" max="10754" width="29.7109375" customWidth="1"/>
    <col min="10755" max="10755" width="12.5703125" customWidth="1"/>
    <col min="10756" max="10756" width="12.5703125" bestFit="1" customWidth="1"/>
    <col min="10757" max="10757" width="19" customWidth="1"/>
    <col min="10758" max="10758" width="21" customWidth="1"/>
    <col min="10759" max="10759" width="19.42578125" customWidth="1"/>
    <col min="10760" max="10760" width="28.85546875" bestFit="1" customWidth="1"/>
    <col min="10761" max="10762" width="12.140625" customWidth="1"/>
    <col min="10763" max="10763" width="17.140625" customWidth="1"/>
    <col min="10764" max="10764" width="12.140625" customWidth="1"/>
    <col min="10765" max="10765" width="37.28515625" bestFit="1" customWidth="1"/>
    <col min="11010" max="11010" width="29.7109375" customWidth="1"/>
    <col min="11011" max="11011" width="12.5703125" customWidth="1"/>
    <col min="11012" max="11012" width="12.5703125" bestFit="1" customWidth="1"/>
    <col min="11013" max="11013" width="19" customWidth="1"/>
    <col min="11014" max="11014" width="21" customWidth="1"/>
    <col min="11015" max="11015" width="19.42578125" customWidth="1"/>
    <col min="11016" max="11016" width="28.85546875" bestFit="1" customWidth="1"/>
    <col min="11017" max="11018" width="12.140625" customWidth="1"/>
    <col min="11019" max="11019" width="17.140625" customWidth="1"/>
    <col min="11020" max="11020" width="12.140625" customWidth="1"/>
    <col min="11021" max="11021" width="37.28515625" bestFit="1" customWidth="1"/>
    <col min="11266" max="11266" width="29.7109375" customWidth="1"/>
    <col min="11267" max="11267" width="12.5703125" customWidth="1"/>
    <col min="11268" max="11268" width="12.5703125" bestFit="1" customWidth="1"/>
    <col min="11269" max="11269" width="19" customWidth="1"/>
    <col min="11270" max="11270" width="21" customWidth="1"/>
    <col min="11271" max="11271" width="19.42578125" customWidth="1"/>
    <col min="11272" max="11272" width="28.85546875" bestFit="1" customWidth="1"/>
    <col min="11273" max="11274" width="12.140625" customWidth="1"/>
    <col min="11275" max="11275" width="17.140625" customWidth="1"/>
    <col min="11276" max="11276" width="12.140625" customWidth="1"/>
    <col min="11277" max="11277" width="37.28515625" bestFit="1" customWidth="1"/>
    <col min="11522" max="11522" width="29.7109375" customWidth="1"/>
    <col min="11523" max="11523" width="12.5703125" customWidth="1"/>
    <col min="11524" max="11524" width="12.5703125" bestFit="1" customWidth="1"/>
    <col min="11525" max="11525" width="19" customWidth="1"/>
    <col min="11526" max="11526" width="21" customWidth="1"/>
    <col min="11527" max="11527" width="19.42578125" customWidth="1"/>
    <col min="11528" max="11528" width="28.85546875" bestFit="1" customWidth="1"/>
    <col min="11529" max="11530" width="12.140625" customWidth="1"/>
    <col min="11531" max="11531" width="17.140625" customWidth="1"/>
    <col min="11532" max="11532" width="12.140625" customWidth="1"/>
    <col min="11533" max="11533" width="37.28515625" bestFit="1" customWidth="1"/>
    <col min="11778" max="11778" width="29.7109375" customWidth="1"/>
    <col min="11779" max="11779" width="12.5703125" customWidth="1"/>
    <col min="11780" max="11780" width="12.5703125" bestFit="1" customWidth="1"/>
    <col min="11781" max="11781" width="19" customWidth="1"/>
    <col min="11782" max="11782" width="21" customWidth="1"/>
    <col min="11783" max="11783" width="19.42578125" customWidth="1"/>
    <col min="11784" max="11784" width="28.85546875" bestFit="1" customWidth="1"/>
    <col min="11785" max="11786" width="12.140625" customWidth="1"/>
    <col min="11787" max="11787" width="17.140625" customWidth="1"/>
    <col min="11788" max="11788" width="12.140625" customWidth="1"/>
    <col min="11789" max="11789" width="37.28515625" bestFit="1" customWidth="1"/>
    <col min="12034" max="12034" width="29.7109375" customWidth="1"/>
    <col min="12035" max="12035" width="12.5703125" customWidth="1"/>
    <col min="12036" max="12036" width="12.5703125" bestFit="1" customWidth="1"/>
    <col min="12037" max="12037" width="19" customWidth="1"/>
    <col min="12038" max="12038" width="21" customWidth="1"/>
    <col min="12039" max="12039" width="19.42578125" customWidth="1"/>
    <col min="12040" max="12040" width="28.85546875" bestFit="1" customWidth="1"/>
    <col min="12041" max="12042" width="12.140625" customWidth="1"/>
    <col min="12043" max="12043" width="17.140625" customWidth="1"/>
    <col min="12044" max="12044" width="12.140625" customWidth="1"/>
    <col min="12045" max="12045" width="37.28515625" bestFit="1" customWidth="1"/>
    <col min="12290" max="12290" width="29.7109375" customWidth="1"/>
    <col min="12291" max="12291" width="12.5703125" customWidth="1"/>
    <col min="12292" max="12292" width="12.5703125" bestFit="1" customWidth="1"/>
    <col min="12293" max="12293" width="19" customWidth="1"/>
    <col min="12294" max="12294" width="21" customWidth="1"/>
    <col min="12295" max="12295" width="19.42578125" customWidth="1"/>
    <col min="12296" max="12296" width="28.85546875" bestFit="1" customWidth="1"/>
    <col min="12297" max="12298" width="12.140625" customWidth="1"/>
    <col min="12299" max="12299" width="17.140625" customWidth="1"/>
    <col min="12300" max="12300" width="12.140625" customWidth="1"/>
    <col min="12301" max="12301" width="37.28515625" bestFit="1" customWidth="1"/>
    <col min="12546" max="12546" width="29.7109375" customWidth="1"/>
    <col min="12547" max="12547" width="12.5703125" customWidth="1"/>
    <col min="12548" max="12548" width="12.5703125" bestFit="1" customWidth="1"/>
    <col min="12549" max="12549" width="19" customWidth="1"/>
    <col min="12550" max="12550" width="21" customWidth="1"/>
    <col min="12551" max="12551" width="19.42578125" customWidth="1"/>
    <col min="12552" max="12552" width="28.85546875" bestFit="1" customWidth="1"/>
    <col min="12553" max="12554" width="12.140625" customWidth="1"/>
    <col min="12555" max="12555" width="17.140625" customWidth="1"/>
    <col min="12556" max="12556" width="12.140625" customWidth="1"/>
    <col min="12557" max="12557" width="37.28515625" bestFit="1" customWidth="1"/>
    <col min="12802" max="12802" width="29.7109375" customWidth="1"/>
    <col min="12803" max="12803" width="12.5703125" customWidth="1"/>
    <col min="12804" max="12804" width="12.5703125" bestFit="1" customWidth="1"/>
    <col min="12805" max="12805" width="19" customWidth="1"/>
    <col min="12806" max="12806" width="21" customWidth="1"/>
    <col min="12807" max="12807" width="19.42578125" customWidth="1"/>
    <col min="12808" max="12808" width="28.85546875" bestFit="1" customWidth="1"/>
    <col min="12809" max="12810" width="12.140625" customWidth="1"/>
    <col min="12811" max="12811" width="17.140625" customWidth="1"/>
    <col min="12812" max="12812" width="12.140625" customWidth="1"/>
    <col min="12813" max="12813" width="37.28515625" bestFit="1" customWidth="1"/>
    <col min="13058" max="13058" width="29.7109375" customWidth="1"/>
    <col min="13059" max="13059" width="12.5703125" customWidth="1"/>
    <col min="13060" max="13060" width="12.5703125" bestFit="1" customWidth="1"/>
    <col min="13061" max="13061" width="19" customWidth="1"/>
    <col min="13062" max="13062" width="21" customWidth="1"/>
    <col min="13063" max="13063" width="19.42578125" customWidth="1"/>
    <col min="13064" max="13064" width="28.85546875" bestFit="1" customWidth="1"/>
    <col min="13065" max="13066" width="12.140625" customWidth="1"/>
    <col min="13067" max="13067" width="17.140625" customWidth="1"/>
    <col min="13068" max="13068" width="12.140625" customWidth="1"/>
    <col min="13069" max="13069" width="37.28515625" bestFit="1" customWidth="1"/>
    <col min="13314" max="13314" width="29.7109375" customWidth="1"/>
    <col min="13315" max="13315" width="12.5703125" customWidth="1"/>
    <col min="13316" max="13316" width="12.5703125" bestFit="1" customWidth="1"/>
    <col min="13317" max="13317" width="19" customWidth="1"/>
    <col min="13318" max="13318" width="21" customWidth="1"/>
    <col min="13319" max="13319" width="19.42578125" customWidth="1"/>
    <col min="13320" max="13320" width="28.85546875" bestFit="1" customWidth="1"/>
    <col min="13321" max="13322" width="12.140625" customWidth="1"/>
    <col min="13323" max="13323" width="17.140625" customWidth="1"/>
    <col min="13324" max="13324" width="12.140625" customWidth="1"/>
    <col min="13325" max="13325" width="37.28515625" bestFit="1" customWidth="1"/>
    <col min="13570" max="13570" width="29.7109375" customWidth="1"/>
    <col min="13571" max="13571" width="12.5703125" customWidth="1"/>
    <col min="13572" max="13572" width="12.5703125" bestFit="1" customWidth="1"/>
    <col min="13573" max="13573" width="19" customWidth="1"/>
    <col min="13574" max="13574" width="21" customWidth="1"/>
    <col min="13575" max="13575" width="19.42578125" customWidth="1"/>
    <col min="13576" max="13576" width="28.85546875" bestFit="1" customWidth="1"/>
    <col min="13577" max="13578" width="12.140625" customWidth="1"/>
    <col min="13579" max="13579" width="17.140625" customWidth="1"/>
    <col min="13580" max="13580" width="12.140625" customWidth="1"/>
    <col min="13581" max="13581" width="37.28515625" bestFit="1" customWidth="1"/>
    <col min="13826" max="13826" width="29.7109375" customWidth="1"/>
    <col min="13827" max="13827" width="12.5703125" customWidth="1"/>
    <col min="13828" max="13828" width="12.5703125" bestFit="1" customWidth="1"/>
    <col min="13829" max="13829" width="19" customWidth="1"/>
    <col min="13830" max="13830" width="21" customWidth="1"/>
    <col min="13831" max="13831" width="19.42578125" customWidth="1"/>
    <col min="13832" max="13832" width="28.85546875" bestFit="1" customWidth="1"/>
    <col min="13833" max="13834" width="12.140625" customWidth="1"/>
    <col min="13835" max="13835" width="17.140625" customWidth="1"/>
    <col min="13836" max="13836" width="12.140625" customWidth="1"/>
    <col min="13837" max="13837" width="37.28515625" bestFit="1" customWidth="1"/>
    <col min="14082" max="14082" width="29.7109375" customWidth="1"/>
    <col min="14083" max="14083" width="12.5703125" customWidth="1"/>
    <col min="14084" max="14084" width="12.5703125" bestFit="1" customWidth="1"/>
    <col min="14085" max="14085" width="19" customWidth="1"/>
    <col min="14086" max="14086" width="21" customWidth="1"/>
    <col min="14087" max="14087" width="19.42578125" customWidth="1"/>
    <col min="14088" max="14088" width="28.85546875" bestFit="1" customWidth="1"/>
    <col min="14089" max="14090" width="12.140625" customWidth="1"/>
    <col min="14091" max="14091" width="17.140625" customWidth="1"/>
    <col min="14092" max="14092" width="12.140625" customWidth="1"/>
    <col min="14093" max="14093" width="37.28515625" bestFit="1" customWidth="1"/>
    <col min="14338" max="14338" width="29.7109375" customWidth="1"/>
    <col min="14339" max="14339" width="12.5703125" customWidth="1"/>
    <col min="14340" max="14340" width="12.5703125" bestFit="1" customWidth="1"/>
    <col min="14341" max="14341" width="19" customWidth="1"/>
    <col min="14342" max="14342" width="21" customWidth="1"/>
    <col min="14343" max="14343" width="19.42578125" customWidth="1"/>
    <col min="14344" max="14344" width="28.85546875" bestFit="1" customWidth="1"/>
    <col min="14345" max="14346" width="12.140625" customWidth="1"/>
    <col min="14347" max="14347" width="17.140625" customWidth="1"/>
    <col min="14348" max="14348" width="12.140625" customWidth="1"/>
    <col min="14349" max="14349" width="37.28515625" bestFit="1" customWidth="1"/>
    <col min="14594" max="14594" width="29.7109375" customWidth="1"/>
    <col min="14595" max="14595" width="12.5703125" customWidth="1"/>
    <col min="14596" max="14596" width="12.5703125" bestFit="1" customWidth="1"/>
    <col min="14597" max="14597" width="19" customWidth="1"/>
    <col min="14598" max="14598" width="21" customWidth="1"/>
    <col min="14599" max="14599" width="19.42578125" customWidth="1"/>
    <col min="14600" max="14600" width="28.85546875" bestFit="1" customWidth="1"/>
    <col min="14601" max="14602" width="12.140625" customWidth="1"/>
    <col min="14603" max="14603" width="17.140625" customWidth="1"/>
    <col min="14604" max="14604" width="12.140625" customWidth="1"/>
    <col min="14605" max="14605" width="37.28515625" bestFit="1" customWidth="1"/>
    <col min="14850" max="14850" width="29.7109375" customWidth="1"/>
    <col min="14851" max="14851" width="12.5703125" customWidth="1"/>
    <col min="14852" max="14852" width="12.5703125" bestFit="1" customWidth="1"/>
    <col min="14853" max="14853" width="19" customWidth="1"/>
    <col min="14854" max="14854" width="21" customWidth="1"/>
    <col min="14855" max="14855" width="19.42578125" customWidth="1"/>
    <col min="14856" max="14856" width="28.85546875" bestFit="1" customWidth="1"/>
    <col min="14857" max="14858" width="12.140625" customWidth="1"/>
    <col min="14859" max="14859" width="17.140625" customWidth="1"/>
    <col min="14860" max="14860" width="12.140625" customWidth="1"/>
    <col min="14861" max="14861" width="37.28515625" bestFit="1" customWidth="1"/>
    <col min="15106" max="15106" width="29.7109375" customWidth="1"/>
    <col min="15107" max="15107" width="12.5703125" customWidth="1"/>
    <col min="15108" max="15108" width="12.5703125" bestFit="1" customWidth="1"/>
    <col min="15109" max="15109" width="19" customWidth="1"/>
    <col min="15110" max="15110" width="21" customWidth="1"/>
    <col min="15111" max="15111" width="19.42578125" customWidth="1"/>
    <col min="15112" max="15112" width="28.85546875" bestFit="1" customWidth="1"/>
    <col min="15113" max="15114" width="12.140625" customWidth="1"/>
    <col min="15115" max="15115" width="17.140625" customWidth="1"/>
    <col min="15116" max="15116" width="12.140625" customWidth="1"/>
    <col min="15117" max="15117" width="37.28515625" bestFit="1" customWidth="1"/>
    <col min="15362" max="15362" width="29.7109375" customWidth="1"/>
    <col min="15363" max="15363" width="12.5703125" customWidth="1"/>
    <col min="15364" max="15364" width="12.5703125" bestFit="1" customWidth="1"/>
    <col min="15365" max="15365" width="19" customWidth="1"/>
    <col min="15366" max="15366" width="21" customWidth="1"/>
    <col min="15367" max="15367" width="19.42578125" customWidth="1"/>
    <col min="15368" max="15368" width="28.85546875" bestFit="1" customWidth="1"/>
    <col min="15369" max="15370" width="12.140625" customWidth="1"/>
    <col min="15371" max="15371" width="17.140625" customWidth="1"/>
    <col min="15372" max="15372" width="12.140625" customWidth="1"/>
    <col min="15373" max="15373" width="37.28515625" bestFit="1" customWidth="1"/>
    <col min="15618" max="15618" width="29.7109375" customWidth="1"/>
    <col min="15619" max="15619" width="12.5703125" customWidth="1"/>
    <col min="15620" max="15620" width="12.5703125" bestFit="1" customWidth="1"/>
    <col min="15621" max="15621" width="19" customWidth="1"/>
    <col min="15622" max="15622" width="21" customWidth="1"/>
    <col min="15623" max="15623" width="19.42578125" customWidth="1"/>
    <col min="15624" max="15624" width="28.85546875" bestFit="1" customWidth="1"/>
    <col min="15625" max="15626" width="12.140625" customWidth="1"/>
    <col min="15627" max="15627" width="17.140625" customWidth="1"/>
    <col min="15628" max="15628" width="12.140625" customWidth="1"/>
    <col min="15629" max="15629" width="37.28515625" bestFit="1" customWidth="1"/>
    <col min="15874" max="15874" width="29.7109375" customWidth="1"/>
    <col min="15875" max="15875" width="12.5703125" customWidth="1"/>
    <col min="15876" max="15876" width="12.5703125" bestFit="1" customWidth="1"/>
    <col min="15877" max="15877" width="19" customWidth="1"/>
    <col min="15878" max="15878" width="21" customWidth="1"/>
    <col min="15879" max="15879" width="19.42578125" customWidth="1"/>
    <col min="15880" max="15880" width="28.85546875" bestFit="1" customWidth="1"/>
    <col min="15881" max="15882" width="12.140625" customWidth="1"/>
    <col min="15883" max="15883" width="17.140625" customWidth="1"/>
    <col min="15884" max="15884" width="12.140625" customWidth="1"/>
    <col min="15885" max="15885" width="37.28515625" bestFit="1" customWidth="1"/>
    <col min="16130" max="16130" width="29.7109375" customWidth="1"/>
    <col min="16131" max="16131" width="12.5703125" customWidth="1"/>
    <col min="16132" max="16132" width="12.5703125" bestFit="1" customWidth="1"/>
    <col min="16133" max="16133" width="19" customWidth="1"/>
    <col min="16134" max="16134" width="21" customWidth="1"/>
    <col min="16135" max="16135" width="19.42578125" customWidth="1"/>
    <col min="16136" max="16136" width="28.85546875" bestFit="1" customWidth="1"/>
    <col min="16137" max="16138" width="12.140625" customWidth="1"/>
    <col min="16139" max="16139" width="17.140625" customWidth="1"/>
    <col min="16140" max="16140" width="12.140625" customWidth="1"/>
    <col min="16141" max="16141" width="37.28515625" bestFit="1" customWidth="1"/>
  </cols>
  <sheetData>
    <row r="1" spans="1:11" ht="54" customHeight="1"/>
    <row r="2" spans="1:11">
      <c r="A2" s="2" t="s">
        <v>35</v>
      </c>
      <c r="H2" s="288" t="s">
        <v>202</v>
      </c>
      <c r="I2" s="12" t="s">
        <v>203</v>
      </c>
    </row>
    <row r="3" spans="1:11" ht="12.75" customHeight="1" thickBot="1">
      <c r="H3" s="289" t="s">
        <v>204</v>
      </c>
    </row>
    <row r="4" spans="1:11" ht="12.75" customHeight="1">
      <c r="A4" s="244" t="s">
        <v>36</v>
      </c>
      <c r="B4" s="11"/>
      <c r="C4" s="14" t="s">
        <v>154</v>
      </c>
      <c r="D4" s="14" t="s">
        <v>155</v>
      </c>
      <c r="E4" s="14" t="s">
        <v>172</v>
      </c>
      <c r="F4" s="15"/>
      <c r="H4" s="290" t="s">
        <v>205</v>
      </c>
    </row>
    <row r="5" spans="1:11">
      <c r="A5" s="245"/>
      <c r="B5" s="12" t="s">
        <v>173</v>
      </c>
      <c r="C5" s="291">
        <f>D16</f>
        <v>4620</v>
      </c>
      <c r="D5" s="291">
        <f>D17</f>
        <v>4520</v>
      </c>
      <c r="E5" s="291">
        <f>D18</f>
        <v>4654</v>
      </c>
      <c r="F5" s="16"/>
      <c r="H5" s="292" t="s">
        <v>206</v>
      </c>
    </row>
    <row r="6" spans="1:11">
      <c r="A6" s="245"/>
      <c r="B6" s="12" t="s">
        <v>174</v>
      </c>
      <c r="C6" s="291">
        <f ca="1">C22</f>
        <v>4620</v>
      </c>
      <c r="D6" s="291">
        <f ca="1">D22</f>
        <v>4520</v>
      </c>
      <c r="E6" s="291">
        <f ca="1">E22</f>
        <v>4654</v>
      </c>
      <c r="F6" s="16"/>
      <c r="H6" s="293" t="s">
        <v>207</v>
      </c>
    </row>
    <row r="7" spans="1:11">
      <c r="A7" s="245"/>
      <c r="B7" s="32" t="s">
        <v>175</v>
      </c>
      <c r="C7" s="294">
        <f ca="1">(C6-C5)/C22</f>
        <v>0</v>
      </c>
      <c r="D7" s="294">
        <f ca="1">(D6-D5)/D22</f>
        <v>0</v>
      </c>
      <c r="E7" s="294">
        <f ca="1">(E6-E5)/E22</f>
        <v>0</v>
      </c>
      <c r="F7" s="16"/>
      <c r="H7" s="295" t="s">
        <v>208</v>
      </c>
    </row>
    <row r="8" spans="1:11" ht="25.5">
      <c r="A8" s="245"/>
      <c r="B8" s="246" t="s">
        <v>176</v>
      </c>
      <c r="C8" s="296">
        <f>H29*(E27+E26)/E29</f>
        <v>48122.449221039795</v>
      </c>
      <c r="D8" s="296">
        <f>(E26+E27)/1000</f>
        <v>48768.754679081554</v>
      </c>
      <c r="E8" s="296">
        <f>(E26+E27)/1000</f>
        <v>48768.754679081554</v>
      </c>
      <c r="F8" s="16"/>
    </row>
    <row r="9" spans="1:11">
      <c r="A9" s="245"/>
      <c r="B9" s="12" t="s">
        <v>177</v>
      </c>
      <c r="C9" s="297">
        <f ca="1">C8*C7</f>
        <v>0</v>
      </c>
      <c r="D9" s="297">
        <f ca="1">D8*D7</f>
        <v>0</v>
      </c>
      <c r="E9" s="297">
        <f ca="1">E8*E7</f>
        <v>0</v>
      </c>
      <c r="F9" s="16"/>
    </row>
    <row r="10" spans="1:11">
      <c r="A10" s="245"/>
      <c r="B10" s="13"/>
      <c r="C10" s="13"/>
      <c r="D10" s="248"/>
      <c r="E10" s="248"/>
      <c r="F10" s="249"/>
    </row>
    <row r="11" spans="1:11" ht="13.5" thickBot="1">
      <c r="A11" s="250"/>
      <c r="B11" s="17" t="s">
        <v>178</v>
      </c>
      <c r="C11" s="298">
        <f ca="1">_xll.RiskOutput(,B11,1)+C9/2</f>
        <v>0</v>
      </c>
      <c r="D11" s="298">
        <f ca="1">_xll.RiskOutput("Services for Wind Generators Revenue / FY14")+D9/2</f>
        <v>0</v>
      </c>
      <c r="E11" s="298">
        <f ca="1">_xll.RiskOutput("Services for Wind Generators Revenue / FY15")+E9/2</f>
        <v>0</v>
      </c>
      <c r="F11" s="18"/>
      <c r="G11" s="299">
        <f ca="1">_xll.RiskOutput("Services for Wind Generators Revenue / FY14 and FY15")+(D11+E11)</f>
        <v>0</v>
      </c>
    </row>
    <row r="12" spans="1:11">
      <c r="A12" s="19"/>
      <c r="B12" s="2"/>
      <c r="C12" s="20"/>
      <c r="D12" s="300"/>
      <c r="E12" s="300"/>
      <c r="F12" s="21"/>
      <c r="G12" s="300"/>
    </row>
    <row r="13" spans="1:11" ht="13.5" thickBot="1">
      <c r="A13" s="19"/>
    </row>
    <row r="14" spans="1:11">
      <c r="A14" s="778" t="s">
        <v>37</v>
      </c>
      <c r="B14" s="780" t="s">
        <v>38</v>
      </c>
      <c r="C14" s="780"/>
      <c r="D14" s="780"/>
      <c r="E14" s="780"/>
      <c r="F14" s="781"/>
      <c r="G14" s="4"/>
      <c r="H14" s="4"/>
      <c r="I14" s="4"/>
      <c r="J14" s="4"/>
      <c r="K14" s="4"/>
    </row>
    <row r="15" spans="1:11" s="24" customFormat="1">
      <c r="A15" s="779"/>
      <c r="B15" s="301" t="s">
        <v>153</v>
      </c>
      <c r="C15" s="302" t="s">
        <v>39</v>
      </c>
      <c r="D15" s="302" t="s">
        <v>40</v>
      </c>
      <c r="E15" s="302" t="s">
        <v>41</v>
      </c>
      <c r="F15" s="22" t="s">
        <v>42</v>
      </c>
      <c r="G15" s="4" t="s">
        <v>209</v>
      </c>
      <c r="H15" s="23"/>
      <c r="I15" s="23"/>
      <c r="J15" s="23"/>
      <c r="K15" s="23"/>
    </row>
    <row r="16" spans="1:11">
      <c r="A16" s="779"/>
      <c r="B16" s="25">
        <v>13</v>
      </c>
      <c r="C16" s="303">
        <f>D16</f>
        <v>4620</v>
      </c>
      <c r="D16" s="303">
        <v>4620</v>
      </c>
      <c r="E16" s="303">
        <f>D16</f>
        <v>4620</v>
      </c>
      <c r="F16" s="304"/>
      <c r="G16" s="4"/>
      <c r="H16" s="4"/>
      <c r="I16" s="4"/>
      <c r="J16" s="4"/>
      <c r="K16" s="4"/>
    </row>
    <row r="17" spans="1:11">
      <c r="A17" s="779"/>
      <c r="B17" s="25">
        <v>14</v>
      </c>
      <c r="C17" s="303">
        <f>D17</f>
        <v>4520</v>
      </c>
      <c r="D17" s="303">
        <v>4520</v>
      </c>
      <c r="E17" s="303">
        <f>D17</f>
        <v>4520</v>
      </c>
      <c r="F17" s="305"/>
      <c r="G17" s="4" t="s">
        <v>43</v>
      </c>
      <c r="H17" s="4"/>
      <c r="I17" s="4"/>
      <c r="J17" s="4"/>
      <c r="K17" s="4"/>
    </row>
    <row r="18" spans="1:11" ht="13.5" thickBot="1">
      <c r="A18" s="779"/>
      <c r="B18" s="26">
        <v>15</v>
      </c>
      <c r="C18" s="306">
        <f>D18</f>
        <v>4654</v>
      </c>
      <c r="D18" s="306">
        <v>4654</v>
      </c>
      <c r="E18" s="306">
        <f>D18</f>
        <v>4654</v>
      </c>
      <c r="F18" s="307"/>
      <c r="G18" s="4" t="s">
        <v>210</v>
      </c>
      <c r="H18" s="4"/>
      <c r="I18" s="4"/>
      <c r="J18" s="4"/>
      <c r="K18" s="4"/>
    </row>
    <row r="19" spans="1:11" ht="13.5" thickBot="1">
      <c r="A19" s="779"/>
      <c r="B19" s="4"/>
      <c r="C19" s="27"/>
      <c r="D19" s="27"/>
      <c r="E19" s="27"/>
      <c r="F19" s="27"/>
      <c r="H19" s="4"/>
      <c r="I19" s="4"/>
      <c r="J19" s="4"/>
      <c r="K19" s="4"/>
    </row>
    <row r="20" spans="1:11" ht="13.5" thickBot="1">
      <c r="A20" s="779"/>
      <c r="B20" s="782" t="s">
        <v>44</v>
      </c>
      <c r="C20" s="782"/>
      <c r="D20" s="782"/>
      <c r="E20" s="782"/>
      <c r="F20" s="783"/>
      <c r="G20" t="s">
        <v>45</v>
      </c>
    </row>
    <row r="21" spans="1:11">
      <c r="A21" s="779"/>
      <c r="B21" s="1"/>
      <c r="C21" s="14" t="s">
        <v>154</v>
      </c>
      <c r="D21" s="14" t="s">
        <v>155</v>
      </c>
      <c r="E21" s="14" t="s">
        <v>172</v>
      </c>
      <c r="F21" s="9"/>
      <c r="G21" t="s">
        <v>46</v>
      </c>
    </row>
    <row r="22" spans="1:11" s="30" customFormat="1" ht="13.5" thickBot="1">
      <c r="A22" s="779"/>
      <c r="B22" s="28"/>
      <c r="C22" s="308">
        <f ca="1">_xll.RiskTrigen(C16,D16,E16,10,90)</f>
        <v>4620</v>
      </c>
      <c r="D22" s="308">
        <f ca="1">_xll.RiskTrigen(C17,MEDIAN(C17,E17,C22+D17-D16),E17,10,90)</f>
        <v>4520</v>
      </c>
      <c r="E22" s="308">
        <f ca="1">_xll.RiskTrigen(C18,MEDIAN(C18,E18,D22+D18-D17),E18,10,90)</f>
        <v>4654</v>
      </c>
      <c r="F22" s="29"/>
      <c r="G22"/>
    </row>
    <row r="23" spans="1:11" s="30" customFormat="1">
      <c r="A23" s="31"/>
      <c r="F23" s="33"/>
    </row>
    <row r="24" spans="1:11" s="30" customFormat="1">
      <c r="A24" s="31"/>
      <c r="F24" s="33"/>
    </row>
    <row r="25" spans="1:11">
      <c r="A25" s="251"/>
      <c r="E25" s="309" t="s">
        <v>211</v>
      </c>
      <c r="F25" s="310" t="s">
        <v>212</v>
      </c>
      <c r="G25" s="12" t="s">
        <v>213</v>
      </c>
    </row>
    <row r="26" spans="1:11" ht="42.75">
      <c r="A26" s="252">
        <v>4</v>
      </c>
      <c r="B26" s="253" t="s">
        <v>179</v>
      </c>
      <c r="C26" s="254"/>
      <c r="D26" s="311"/>
      <c r="E26" s="312">
        <f>F26*$G$29/$F$29</f>
        <v>44878897.100795858</v>
      </c>
      <c r="F26" s="312">
        <v>43409520</v>
      </c>
    </row>
    <row r="27" spans="1:11" ht="42.75">
      <c r="A27" s="252">
        <v>5</v>
      </c>
      <c r="B27" s="253" t="s">
        <v>180</v>
      </c>
      <c r="C27" s="255"/>
      <c r="D27" s="313"/>
      <c r="E27" s="312">
        <f>F27*$G$29/$F$29</f>
        <v>3889857.5782856946</v>
      </c>
      <c r="F27" s="312">
        <f>(3725000+3800000)/2</f>
        <v>3762500</v>
      </c>
    </row>
    <row r="28" spans="1:11" ht="42.75">
      <c r="A28" s="252">
        <v>6</v>
      </c>
      <c r="B28" s="253" t="s">
        <v>181</v>
      </c>
      <c r="C28" s="255"/>
      <c r="D28" s="313"/>
      <c r="E28" s="312">
        <f>F28*$G$29/$F$29</f>
        <v>7251085.3209184464</v>
      </c>
      <c r="F28" s="312">
        <v>7013678</v>
      </c>
      <c r="H28" s="12" t="s">
        <v>154</v>
      </c>
    </row>
    <row r="29" spans="1:11" ht="45">
      <c r="A29" s="252">
        <v>7</v>
      </c>
      <c r="B29" s="256" t="s">
        <v>182</v>
      </c>
      <c r="C29" s="255"/>
      <c r="D29" s="313"/>
      <c r="E29" s="314">
        <f>E26+E27+E28</f>
        <v>56019840</v>
      </c>
      <c r="F29" s="314">
        <f>F26+F27+F28</f>
        <v>54185698</v>
      </c>
      <c r="G29" s="314">
        <v>56019840</v>
      </c>
      <c r="H29" s="7">
        <v>55277.43989999999</v>
      </c>
    </row>
    <row r="31" spans="1:11">
      <c r="F31" s="247"/>
    </row>
  </sheetData>
  <mergeCells count="3">
    <mergeCell ref="A14:A22"/>
    <mergeCell ref="B14:F14"/>
    <mergeCell ref="B20:F20"/>
  </mergeCells>
  <pageMargins left="0.75" right="0.75" top="1" bottom="1" header="0.5" footer="0.5"/>
  <pageSetup orientation="portrait" verticalDpi="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829E77E2C8D4DB0552508A01A5B60" ma:contentTypeVersion="0" ma:contentTypeDescription="Create a new document." ma:contentTypeScope="" ma:versionID="f612b62a1c40b35b17e9b6c50713d9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AE6A12-1300-4349-B309-644BA35CECFB}"/>
</file>

<file path=customXml/itemProps2.xml><?xml version="1.0" encoding="utf-8"?>
<ds:datastoreItem xmlns:ds="http://schemas.openxmlformats.org/officeDocument/2006/customXml" ds:itemID="{841BF64A-11CC-4C47-823C-0986F62810D8}"/>
</file>

<file path=customXml/itemProps3.xml><?xml version="1.0" encoding="utf-8"?>
<ds:datastoreItem xmlns:ds="http://schemas.openxmlformats.org/officeDocument/2006/customXml" ds:itemID="{F69D4B1A-B73D-4729-A326-D6CF9AF2A4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RiskSerializationData</vt:lpstr>
      <vt:lpstr>Reference</vt:lpstr>
      <vt:lpstr>rsklibSimData</vt:lpstr>
      <vt:lpstr>Final Results</vt:lpstr>
      <vt:lpstr>Output Tables</vt:lpstr>
      <vt:lpstr>TPP Calculation</vt:lpstr>
      <vt:lpstr>TS IS</vt:lpstr>
      <vt:lpstr>TS CF</vt:lpstr>
      <vt:lpstr>Revenue Requirement</vt:lpstr>
      <vt:lpstr>T Revenue</vt:lpstr>
      <vt:lpstr>T Interest on Debt</vt:lpstr>
      <vt:lpstr>Interest Income</vt:lpstr>
      <vt:lpstr>TBL Int FY15</vt:lpstr>
      <vt:lpstr>FY15 NR</vt:lpstr>
      <vt:lpstr>Historical Data</vt:lpstr>
      <vt:lpstr>legacy</vt:lpstr>
      <vt:lpstr>Print</vt:lpstr>
      <vt:lpstr>'TBL Int FY15'!Print_Area</vt:lpstr>
      <vt:lpstr>'TPP Calculation'!Print_Area</vt:lpstr>
      <vt:lpstr>'TS CF'!Print_Area</vt:lpstr>
      <vt:lpstr>'TS IS'!Print_Area</vt:lpstr>
      <vt:lpstr>'TBL Int FY15'!Print_Titles</vt:lpstr>
    </vt:vector>
  </TitlesOfParts>
  <Company>BPA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dlc5315</dc:creator>
  <cp:lastModifiedBy>Marcus_Harris</cp:lastModifiedBy>
  <cp:lastPrinted>2013-07-08T20:58:39Z</cp:lastPrinted>
  <dcterms:created xsi:type="dcterms:W3CDTF">2011-11-15T23:59:57Z</dcterms:created>
  <dcterms:modified xsi:type="dcterms:W3CDTF">2015-07-22T17:37:09Z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0x010100F63829E77E2C8D4DB0552508A01A5B60</vt:lpwstr>
  </property>
</Properties>
</file>